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xr:revisionPtr revIDLastSave="0" documentId="13_ncr:1_{D181B3C8-65C4-4D32-AE4D-48C3F7F7F6DB}" xr6:coauthVersionLast="47" xr6:coauthVersionMax="47" xr10:uidLastSave="{00000000-0000-0000-0000-000000000000}"/>
  <bookViews>
    <workbookView xWindow="-108" yWindow="-108" windowWidth="23256" windowHeight="12456" firstSheet="4" activeTab="4" xr2:uid="{00000000-000D-0000-FFFF-FFFF00000000}"/>
  </bookViews>
  <sheets>
    <sheet name="Customer Names" sheetId="3" r:id="rId1"/>
    <sheet name="Medical Examinations" sheetId="2" r:id="rId2"/>
    <sheet name="Hospitalisation Details" sheetId="1" r:id="rId3"/>
    <sheet name="Sheet1" sheetId="19" r:id="rId4"/>
    <sheet name="Healthcare" sheetId="4" r:id="rId5"/>
    <sheet name="Manual pivot table" sheetId="5" r:id="rId6"/>
    <sheet name="Quick analysis calculation" sheetId="12" r:id="rId7"/>
    <sheet name="Quick analysis pivot table" sheetId="17" r:id="rId8"/>
    <sheet name="Dashboard" sheetId="10" r:id="rId9"/>
  </sheets>
  <definedNames>
    <definedName name="_xlnm._FilterDatabase" localSheetId="0" hidden="1">'Customer Names'!$A$1:$D$2336</definedName>
    <definedName name="_xlnm._FilterDatabase" localSheetId="4" hidden="1">Healthcare!$A$1:$Q$2344</definedName>
    <definedName name="_xlnm._FilterDatabase" localSheetId="2" hidden="1">'Hospitalisation Details'!$A$1:$K$2344</definedName>
    <definedName name="_xlnm._FilterDatabase" localSheetId="1" hidden="1">'Medical Examinations'!$I$2:$I$2336</definedName>
    <definedName name="Slicer_Cancer_History">#N/A</definedName>
    <definedName name="Slicer_Diabetes_Status">#N/A</definedName>
    <definedName name="Slicer_Weight_Status">#N/A</definedName>
  </definedNames>
  <calcPr calcId="191029"/>
  <pivotCaches>
    <pivotCache cacheId="0" r:id="rId10"/>
    <pivotCache cacheId="1" r:id="rId11"/>
    <pivotCache cacheId="2" r:id="rId12"/>
    <pivotCache cacheId="3" r:id="rId13"/>
    <pivotCache cacheId="4" r:id="rId14"/>
    <pivotCache cacheId="5" r:id="rId15"/>
    <pivotCache cacheId="6" r:id="rId16"/>
  </pivotCaches>
  <extLs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2" l="1" a="1"/>
  <c r="I2" i="2" s="1"/>
  <c r="C2" i="4"/>
  <c r="J2" i="4" s="1" a="1"/>
  <c r="J2" i="4" s="1"/>
  <c r="C3" i="4"/>
  <c r="J3" i="4" s="1" a="1"/>
  <c r="J3" i="4" s="1"/>
  <c r="C4" i="4"/>
  <c r="J4" i="4" s="1" a="1"/>
  <c r="J4" i="4" s="1"/>
  <c r="C5" i="4"/>
  <c r="J5" i="4" s="1" a="1"/>
  <c r="J5" i="4" s="1"/>
  <c r="C6" i="4"/>
  <c r="J6" i="4" s="1" a="1"/>
  <c r="J6" i="4" s="1"/>
  <c r="C7" i="4"/>
  <c r="J7" i="4" s="1" a="1"/>
  <c r="J7" i="4" s="1"/>
  <c r="C8" i="4"/>
  <c r="J8" i="4" s="1" a="1"/>
  <c r="J8" i="4" s="1"/>
  <c r="C9" i="4"/>
  <c r="J9" i="4" s="1" a="1"/>
  <c r="J9" i="4" s="1"/>
  <c r="C10" i="4"/>
  <c r="J10" i="4" s="1" a="1"/>
  <c r="J10" i="4" s="1"/>
  <c r="C11" i="4"/>
  <c r="J11" i="4" s="1" a="1"/>
  <c r="J11" i="4" s="1"/>
  <c r="C12" i="4"/>
  <c r="J12" i="4" s="1" a="1"/>
  <c r="J12" i="4" s="1"/>
  <c r="C13" i="4"/>
  <c r="J13" i="4" s="1" a="1"/>
  <c r="J13" i="4" s="1"/>
  <c r="C14" i="4"/>
  <c r="J14" i="4" s="1" a="1"/>
  <c r="J14" i="4" s="1"/>
  <c r="C15" i="4"/>
  <c r="J15" i="4" s="1" a="1"/>
  <c r="J15" i="4" s="1"/>
  <c r="C16" i="4"/>
  <c r="J16" i="4" s="1" a="1"/>
  <c r="J16" i="4" s="1"/>
  <c r="C17" i="4"/>
  <c r="J17" i="4" s="1" a="1"/>
  <c r="J17" i="4" s="1"/>
  <c r="C18" i="4"/>
  <c r="J18" i="4" s="1" a="1"/>
  <c r="J18" i="4" s="1"/>
  <c r="C19" i="4"/>
  <c r="J19" i="4" s="1" a="1"/>
  <c r="J19" i="4" s="1"/>
  <c r="C20" i="4"/>
  <c r="J20" i="4" s="1" a="1"/>
  <c r="J20" i="4" s="1"/>
  <c r="C21" i="4"/>
  <c r="J21" i="4" s="1" a="1"/>
  <c r="J21" i="4" s="1"/>
  <c r="C22" i="4"/>
  <c r="J22" i="4" s="1" a="1"/>
  <c r="J22" i="4" s="1"/>
  <c r="C23" i="4"/>
  <c r="J23" i="4" s="1" a="1"/>
  <c r="J23" i="4" s="1"/>
  <c r="C24" i="4"/>
  <c r="J24" i="4" s="1" a="1"/>
  <c r="J24" i="4" s="1"/>
  <c r="C25" i="4"/>
  <c r="J25" i="4" s="1" a="1"/>
  <c r="J25" i="4" s="1"/>
  <c r="C26" i="4"/>
  <c r="J26" i="4" s="1" a="1"/>
  <c r="J26" i="4" s="1"/>
  <c r="C27" i="4"/>
  <c r="J27" i="4" s="1" a="1"/>
  <c r="J27" i="4" s="1"/>
  <c r="C28" i="4"/>
  <c r="J28" i="4" s="1" a="1"/>
  <c r="J28" i="4" s="1"/>
  <c r="C29" i="4"/>
  <c r="J29" i="4" s="1" a="1"/>
  <c r="J29" i="4" s="1"/>
  <c r="C30" i="4"/>
  <c r="J30" i="4" s="1" a="1"/>
  <c r="J30" i="4" s="1"/>
  <c r="C31" i="4"/>
  <c r="J31" i="4" s="1" a="1"/>
  <c r="J31" i="4" s="1"/>
  <c r="C32" i="4"/>
  <c r="J32" i="4" s="1" a="1"/>
  <c r="J32" i="4" s="1"/>
  <c r="C33" i="4"/>
  <c r="J33" i="4" s="1" a="1"/>
  <c r="J33" i="4" s="1"/>
  <c r="C34" i="4"/>
  <c r="J34" i="4" s="1" a="1"/>
  <c r="J34" i="4" s="1"/>
  <c r="C35" i="4"/>
  <c r="J35" i="4" s="1" a="1"/>
  <c r="J35" i="4" s="1"/>
  <c r="C36" i="4"/>
  <c r="J36" i="4" s="1" a="1"/>
  <c r="J36" i="4" s="1"/>
  <c r="C37" i="4"/>
  <c r="J37" i="4" s="1" a="1"/>
  <c r="J37" i="4" s="1"/>
  <c r="C38" i="4"/>
  <c r="J38" i="4" s="1" a="1"/>
  <c r="J38" i="4" s="1"/>
  <c r="C39" i="4"/>
  <c r="J39" i="4" s="1" a="1"/>
  <c r="J39" i="4" s="1"/>
  <c r="C40" i="4"/>
  <c r="J40" i="4" s="1" a="1"/>
  <c r="J40" i="4" s="1"/>
  <c r="C41" i="4"/>
  <c r="J41" i="4" s="1" a="1"/>
  <c r="J41" i="4" s="1"/>
  <c r="C42" i="4"/>
  <c r="J42" i="4" s="1" a="1"/>
  <c r="J42" i="4" s="1"/>
  <c r="C43" i="4"/>
  <c r="J43" i="4" s="1" a="1"/>
  <c r="J43" i="4" s="1"/>
  <c r="C44" i="4"/>
  <c r="J44" i="4" s="1" a="1"/>
  <c r="J44" i="4" s="1"/>
  <c r="C45" i="4"/>
  <c r="J45" i="4" s="1" a="1"/>
  <c r="J45" i="4" s="1"/>
  <c r="C46" i="4"/>
  <c r="J46" i="4" s="1" a="1"/>
  <c r="J46" i="4" s="1"/>
  <c r="C47" i="4"/>
  <c r="J47" i="4" s="1" a="1"/>
  <c r="J47" i="4" s="1"/>
  <c r="C48" i="4"/>
  <c r="J48" i="4" s="1" a="1"/>
  <c r="J48" i="4" s="1"/>
  <c r="C49" i="4"/>
  <c r="J49" i="4" s="1" a="1"/>
  <c r="J49" i="4" s="1"/>
  <c r="C50" i="4"/>
  <c r="J50" i="4" s="1" a="1"/>
  <c r="J50" i="4" s="1"/>
  <c r="C51" i="4"/>
  <c r="J51" i="4" s="1" a="1"/>
  <c r="J51" i="4" s="1"/>
  <c r="C52" i="4"/>
  <c r="J52" i="4" s="1" a="1"/>
  <c r="J52" i="4" s="1"/>
  <c r="C53" i="4"/>
  <c r="J53" i="4" s="1" a="1"/>
  <c r="J53" i="4" s="1"/>
  <c r="C54" i="4"/>
  <c r="J54" i="4" s="1" a="1"/>
  <c r="J54" i="4" s="1"/>
  <c r="C55" i="4"/>
  <c r="J55" i="4" s="1" a="1"/>
  <c r="J55" i="4" s="1"/>
  <c r="C56" i="4"/>
  <c r="J56" i="4" s="1" a="1"/>
  <c r="J56" i="4" s="1"/>
  <c r="C57" i="4"/>
  <c r="J57" i="4" s="1" a="1"/>
  <c r="J57" i="4" s="1"/>
  <c r="C58" i="4"/>
  <c r="J58" i="4" s="1" a="1"/>
  <c r="J58" i="4" s="1"/>
  <c r="C59" i="4"/>
  <c r="J59" i="4" s="1" a="1"/>
  <c r="J59" i="4" s="1"/>
  <c r="C60" i="4"/>
  <c r="J60" i="4" s="1" a="1"/>
  <c r="J60" i="4" s="1"/>
  <c r="C61" i="4"/>
  <c r="J61" i="4" s="1" a="1"/>
  <c r="J61" i="4" s="1"/>
  <c r="C62" i="4"/>
  <c r="J62" i="4" s="1" a="1"/>
  <c r="J62" i="4" s="1"/>
  <c r="C63" i="4"/>
  <c r="J63" i="4" s="1" a="1"/>
  <c r="J63" i="4" s="1"/>
  <c r="C64" i="4"/>
  <c r="J64" i="4" s="1" a="1"/>
  <c r="J64" i="4" s="1"/>
  <c r="C65" i="4"/>
  <c r="J65" i="4" s="1" a="1"/>
  <c r="J65" i="4" s="1"/>
  <c r="C66" i="4"/>
  <c r="J66" i="4" s="1" a="1"/>
  <c r="J66" i="4" s="1"/>
  <c r="C67" i="4"/>
  <c r="J67" i="4" s="1" a="1"/>
  <c r="J67" i="4" s="1"/>
  <c r="C68" i="4"/>
  <c r="J68" i="4" s="1" a="1"/>
  <c r="J68" i="4" s="1"/>
  <c r="C69" i="4"/>
  <c r="J69" i="4" s="1" a="1"/>
  <c r="J69" i="4" s="1"/>
  <c r="C70" i="4"/>
  <c r="J70" i="4" s="1" a="1"/>
  <c r="J70" i="4" s="1"/>
  <c r="C71" i="4"/>
  <c r="J71" i="4" s="1" a="1"/>
  <c r="J71" i="4" s="1"/>
  <c r="C72" i="4"/>
  <c r="J72" i="4" s="1" a="1"/>
  <c r="J72" i="4" s="1"/>
  <c r="C73" i="4"/>
  <c r="J73" i="4" s="1" a="1"/>
  <c r="J73" i="4" s="1"/>
  <c r="C74" i="4"/>
  <c r="J74" i="4" s="1" a="1"/>
  <c r="J74" i="4" s="1"/>
  <c r="C75" i="4"/>
  <c r="J75" i="4" s="1" a="1"/>
  <c r="J75" i="4" s="1"/>
  <c r="C76" i="4"/>
  <c r="J76" i="4" s="1" a="1"/>
  <c r="J76" i="4" s="1"/>
  <c r="C77" i="4"/>
  <c r="J77" i="4" s="1" a="1"/>
  <c r="J77" i="4" s="1"/>
  <c r="C78" i="4"/>
  <c r="J78" i="4" s="1" a="1"/>
  <c r="J78" i="4" s="1"/>
  <c r="C79" i="4"/>
  <c r="J79" i="4" s="1" a="1"/>
  <c r="J79" i="4" s="1"/>
  <c r="C80" i="4"/>
  <c r="J80" i="4" s="1" a="1"/>
  <c r="J80" i="4" s="1"/>
  <c r="C81" i="4"/>
  <c r="J81" i="4" s="1" a="1"/>
  <c r="J81" i="4" s="1"/>
  <c r="C82" i="4"/>
  <c r="J82" i="4" s="1" a="1"/>
  <c r="J82" i="4" s="1"/>
  <c r="C83" i="4"/>
  <c r="J83" i="4" s="1" a="1"/>
  <c r="J83" i="4" s="1"/>
  <c r="C84" i="4"/>
  <c r="J84" i="4" s="1" a="1"/>
  <c r="J84" i="4" s="1"/>
  <c r="C85" i="4"/>
  <c r="J85" i="4" s="1" a="1"/>
  <c r="J85" i="4" s="1"/>
  <c r="C86" i="4"/>
  <c r="J86" i="4" s="1" a="1"/>
  <c r="J86" i="4" s="1"/>
  <c r="C87" i="4"/>
  <c r="J87" i="4" s="1" a="1"/>
  <c r="J87" i="4" s="1"/>
  <c r="C88" i="4"/>
  <c r="J88" i="4" s="1" a="1"/>
  <c r="J88" i="4" s="1"/>
  <c r="C89" i="4"/>
  <c r="J89" i="4" s="1" a="1"/>
  <c r="J89" i="4" s="1"/>
  <c r="C90" i="4"/>
  <c r="J90" i="4" s="1" a="1"/>
  <c r="J90" i="4" s="1"/>
  <c r="C91" i="4"/>
  <c r="J91" i="4" s="1" a="1"/>
  <c r="J91" i="4" s="1"/>
  <c r="C92" i="4"/>
  <c r="J92" i="4" s="1" a="1"/>
  <c r="J92" i="4" s="1"/>
  <c r="C93" i="4"/>
  <c r="J93" i="4" s="1" a="1"/>
  <c r="J93" i="4" s="1"/>
  <c r="C94" i="4"/>
  <c r="J94" i="4" s="1" a="1"/>
  <c r="J94" i="4" s="1"/>
  <c r="C95" i="4"/>
  <c r="J95" i="4" s="1" a="1"/>
  <c r="J95" i="4" s="1"/>
  <c r="C96" i="4"/>
  <c r="J96" i="4" s="1" a="1"/>
  <c r="J96" i="4" s="1"/>
  <c r="C97" i="4"/>
  <c r="J97" i="4" s="1" a="1"/>
  <c r="J97" i="4" s="1"/>
  <c r="C98" i="4"/>
  <c r="J98" i="4" s="1" a="1"/>
  <c r="J98" i="4" s="1"/>
  <c r="C99" i="4"/>
  <c r="J99" i="4" s="1" a="1"/>
  <c r="J99" i="4" s="1"/>
  <c r="C100" i="4"/>
  <c r="J100" i="4" s="1" a="1"/>
  <c r="J100" i="4" s="1"/>
  <c r="C101" i="4"/>
  <c r="J101" i="4" s="1" a="1"/>
  <c r="J101" i="4" s="1"/>
  <c r="C102" i="4"/>
  <c r="J102" i="4" s="1" a="1"/>
  <c r="J102" i="4" s="1"/>
  <c r="C103" i="4"/>
  <c r="J103" i="4" s="1" a="1"/>
  <c r="J103" i="4" s="1"/>
  <c r="C104" i="4"/>
  <c r="J104" i="4" s="1" a="1"/>
  <c r="J104" i="4" s="1"/>
  <c r="C105" i="4"/>
  <c r="J105" i="4" s="1" a="1"/>
  <c r="J105" i="4" s="1"/>
  <c r="C106" i="4"/>
  <c r="J106" i="4" s="1" a="1"/>
  <c r="J106" i="4" s="1"/>
  <c r="C107" i="4"/>
  <c r="J107" i="4" s="1" a="1"/>
  <c r="J107" i="4" s="1"/>
  <c r="C108" i="4"/>
  <c r="J108" i="4" s="1" a="1"/>
  <c r="J108" i="4" s="1"/>
  <c r="C109" i="4"/>
  <c r="J109" i="4" s="1" a="1"/>
  <c r="J109" i="4" s="1"/>
  <c r="C110" i="4"/>
  <c r="J110" i="4" s="1" a="1"/>
  <c r="J110" i="4" s="1"/>
  <c r="C111" i="4"/>
  <c r="J111" i="4" s="1" a="1"/>
  <c r="J111" i="4" s="1"/>
  <c r="C112" i="4"/>
  <c r="J112" i="4" s="1" a="1"/>
  <c r="J112" i="4" s="1"/>
  <c r="C113" i="4"/>
  <c r="J113" i="4" s="1" a="1"/>
  <c r="J113" i="4" s="1"/>
  <c r="C114" i="4"/>
  <c r="J114" i="4" s="1" a="1"/>
  <c r="J114" i="4" s="1"/>
  <c r="C115" i="4"/>
  <c r="J115" i="4" s="1" a="1"/>
  <c r="J115" i="4" s="1"/>
  <c r="C116" i="4"/>
  <c r="J116" i="4" s="1" a="1"/>
  <c r="J116" i="4" s="1"/>
  <c r="C117" i="4"/>
  <c r="J117" i="4" s="1" a="1"/>
  <c r="J117" i="4" s="1"/>
  <c r="C118" i="4"/>
  <c r="J118" i="4" s="1" a="1"/>
  <c r="J118" i="4" s="1"/>
  <c r="C119" i="4"/>
  <c r="J119" i="4" s="1" a="1"/>
  <c r="J119" i="4" s="1"/>
  <c r="C120" i="4"/>
  <c r="J120" i="4" s="1" a="1"/>
  <c r="J120" i="4" s="1"/>
  <c r="C121" i="4"/>
  <c r="J121" i="4" s="1" a="1"/>
  <c r="J121" i="4" s="1"/>
  <c r="C122" i="4"/>
  <c r="J122" i="4" s="1" a="1"/>
  <c r="J122" i="4" s="1"/>
  <c r="C123" i="4"/>
  <c r="J123" i="4" s="1" a="1"/>
  <c r="J123" i="4" s="1"/>
  <c r="C124" i="4"/>
  <c r="J124" i="4" s="1" a="1"/>
  <c r="J124" i="4" s="1"/>
  <c r="C125" i="4"/>
  <c r="J125" i="4" s="1" a="1"/>
  <c r="J125" i="4" s="1"/>
  <c r="C126" i="4"/>
  <c r="J126" i="4" s="1" a="1"/>
  <c r="J126" i="4" s="1"/>
  <c r="C127" i="4"/>
  <c r="J127" i="4" s="1" a="1"/>
  <c r="J127" i="4" s="1"/>
  <c r="C128" i="4"/>
  <c r="J128" i="4" s="1" a="1"/>
  <c r="J128" i="4" s="1"/>
  <c r="C129" i="4"/>
  <c r="J129" i="4" s="1" a="1"/>
  <c r="J129" i="4" s="1"/>
  <c r="C130" i="4"/>
  <c r="J130" i="4" s="1" a="1"/>
  <c r="J130" i="4" s="1"/>
  <c r="C131" i="4"/>
  <c r="J131" i="4" s="1" a="1"/>
  <c r="J131" i="4" s="1"/>
  <c r="C132" i="4"/>
  <c r="J132" i="4" s="1" a="1"/>
  <c r="J132" i="4" s="1"/>
  <c r="C133" i="4"/>
  <c r="J133" i="4" s="1" a="1"/>
  <c r="J133" i="4" s="1"/>
  <c r="C134" i="4"/>
  <c r="J134" i="4" s="1" a="1"/>
  <c r="J134" i="4" s="1"/>
  <c r="C135" i="4"/>
  <c r="J135" i="4" s="1" a="1"/>
  <c r="J135" i="4" s="1"/>
  <c r="C136" i="4"/>
  <c r="J136" i="4" s="1" a="1"/>
  <c r="J136" i="4" s="1"/>
  <c r="C137" i="4"/>
  <c r="J137" i="4" s="1" a="1"/>
  <c r="J137" i="4" s="1"/>
  <c r="C138" i="4"/>
  <c r="J138" i="4" s="1" a="1"/>
  <c r="J138" i="4" s="1"/>
  <c r="C139" i="4"/>
  <c r="J139" i="4" s="1" a="1"/>
  <c r="J139" i="4" s="1"/>
  <c r="C140" i="4"/>
  <c r="J140" i="4" s="1" a="1"/>
  <c r="J140" i="4" s="1"/>
  <c r="C141" i="4"/>
  <c r="J141" i="4" s="1" a="1"/>
  <c r="J141" i="4" s="1"/>
  <c r="C142" i="4"/>
  <c r="J142" i="4" s="1" a="1"/>
  <c r="J142" i="4" s="1"/>
  <c r="C143" i="4"/>
  <c r="J143" i="4" s="1" a="1"/>
  <c r="J143" i="4" s="1"/>
  <c r="C144" i="4"/>
  <c r="J144" i="4" s="1" a="1"/>
  <c r="J144" i="4" s="1"/>
  <c r="C145" i="4"/>
  <c r="J145" i="4" s="1" a="1"/>
  <c r="J145" i="4" s="1"/>
  <c r="C146" i="4"/>
  <c r="J146" i="4" s="1" a="1"/>
  <c r="J146" i="4" s="1"/>
  <c r="C147" i="4"/>
  <c r="J147" i="4" s="1" a="1"/>
  <c r="J147" i="4" s="1"/>
  <c r="C148" i="4"/>
  <c r="J148" i="4" s="1" a="1"/>
  <c r="J148" i="4" s="1"/>
  <c r="C149" i="4"/>
  <c r="J149" i="4" s="1" a="1"/>
  <c r="J149" i="4" s="1"/>
  <c r="C150" i="4"/>
  <c r="J150" i="4" s="1" a="1"/>
  <c r="J150" i="4" s="1"/>
  <c r="C151" i="4"/>
  <c r="J151" i="4" s="1" a="1"/>
  <c r="J151" i="4" s="1"/>
  <c r="C152" i="4"/>
  <c r="J152" i="4" s="1" a="1"/>
  <c r="J152" i="4" s="1"/>
  <c r="C153" i="4"/>
  <c r="J153" i="4" s="1" a="1"/>
  <c r="J153" i="4" s="1"/>
  <c r="C154" i="4"/>
  <c r="J154" i="4" s="1" a="1"/>
  <c r="J154" i="4" s="1"/>
  <c r="C155" i="4"/>
  <c r="J155" i="4" s="1" a="1"/>
  <c r="J155" i="4" s="1"/>
  <c r="C156" i="4"/>
  <c r="J156" i="4" s="1" a="1"/>
  <c r="J156" i="4" s="1"/>
  <c r="C157" i="4"/>
  <c r="J157" i="4" s="1" a="1"/>
  <c r="J157" i="4" s="1"/>
  <c r="C158" i="4"/>
  <c r="J158" i="4" s="1" a="1"/>
  <c r="J158" i="4" s="1"/>
  <c r="C159" i="4"/>
  <c r="J159" i="4" s="1" a="1"/>
  <c r="J159" i="4" s="1"/>
  <c r="C160" i="4"/>
  <c r="J160" i="4" s="1" a="1"/>
  <c r="J160" i="4" s="1"/>
  <c r="C161" i="4"/>
  <c r="J161" i="4" s="1" a="1"/>
  <c r="J161" i="4" s="1"/>
  <c r="C162" i="4"/>
  <c r="J162" i="4" s="1" a="1"/>
  <c r="J162" i="4" s="1"/>
  <c r="C163" i="4"/>
  <c r="J163" i="4" s="1" a="1"/>
  <c r="J163" i="4" s="1"/>
  <c r="C164" i="4"/>
  <c r="J164" i="4" s="1" a="1"/>
  <c r="J164" i="4" s="1"/>
  <c r="C165" i="4"/>
  <c r="J165" i="4" s="1" a="1"/>
  <c r="J165" i="4" s="1"/>
  <c r="C166" i="4"/>
  <c r="J166" i="4" s="1" a="1"/>
  <c r="J166" i="4" s="1"/>
  <c r="C167" i="4"/>
  <c r="J167" i="4" s="1" a="1"/>
  <c r="J167" i="4" s="1"/>
  <c r="C168" i="4"/>
  <c r="J168" i="4" s="1" a="1"/>
  <c r="J168" i="4" s="1"/>
  <c r="C169" i="4"/>
  <c r="J169" i="4" s="1" a="1"/>
  <c r="J169" i="4" s="1"/>
  <c r="C170" i="4"/>
  <c r="J170" i="4" s="1" a="1"/>
  <c r="J170" i="4" s="1"/>
  <c r="C171" i="4"/>
  <c r="J171" i="4" s="1" a="1"/>
  <c r="J171" i="4" s="1"/>
  <c r="C172" i="4"/>
  <c r="J172" i="4" s="1" a="1"/>
  <c r="J172" i="4" s="1"/>
  <c r="C173" i="4"/>
  <c r="J173" i="4" s="1" a="1"/>
  <c r="J173" i="4" s="1"/>
  <c r="C174" i="4"/>
  <c r="J174" i="4" s="1" a="1"/>
  <c r="J174" i="4" s="1"/>
  <c r="C175" i="4"/>
  <c r="J175" i="4" s="1" a="1"/>
  <c r="J175" i="4" s="1"/>
  <c r="C176" i="4"/>
  <c r="J176" i="4" s="1" a="1"/>
  <c r="J176" i="4" s="1"/>
  <c r="C177" i="4"/>
  <c r="J177" i="4" s="1" a="1"/>
  <c r="J177" i="4" s="1"/>
  <c r="C178" i="4"/>
  <c r="J178" i="4" s="1" a="1"/>
  <c r="J178" i="4" s="1"/>
  <c r="C179" i="4"/>
  <c r="J179" i="4" s="1" a="1"/>
  <c r="J179" i="4" s="1"/>
  <c r="C180" i="4"/>
  <c r="J180" i="4" s="1" a="1"/>
  <c r="J180" i="4" s="1"/>
  <c r="C181" i="4"/>
  <c r="J181" i="4" s="1" a="1"/>
  <c r="J181" i="4" s="1"/>
  <c r="C182" i="4"/>
  <c r="J182" i="4" s="1" a="1"/>
  <c r="J182" i="4" s="1"/>
  <c r="C183" i="4"/>
  <c r="J183" i="4" s="1" a="1"/>
  <c r="J183" i="4" s="1"/>
  <c r="C184" i="4"/>
  <c r="J184" i="4" s="1" a="1"/>
  <c r="J184" i="4" s="1"/>
  <c r="C185" i="4"/>
  <c r="J185" i="4" s="1" a="1"/>
  <c r="J185" i="4" s="1"/>
  <c r="C186" i="4"/>
  <c r="J186" i="4" s="1" a="1"/>
  <c r="J186" i="4" s="1"/>
  <c r="C187" i="4"/>
  <c r="J187" i="4" s="1" a="1"/>
  <c r="J187" i="4" s="1"/>
  <c r="C188" i="4"/>
  <c r="J188" i="4" s="1" a="1"/>
  <c r="J188" i="4" s="1"/>
  <c r="C189" i="4"/>
  <c r="J189" i="4" s="1" a="1"/>
  <c r="J189" i="4" s="1"/>
  <c r="C190" i="4"/>
  <c r="J190" i="4" s="1" a="1"/>
  <c r="J190" i="4" s="1"/>
  <c r="C191" i="4"/>
  <c r="J191" i="4" s="1" a="1"/>
  <c r="J191" i="4" s="1"/>
  <c r="C192" i="4"/>
  <c r="J192" i="4" s="1" a="1"/>
  <c r="J192" i="4" s="1"/>
  <c r="C193" i="4"/>
  <c r="J193" i="4" s="1" a="1"/>
  <c r="J193" i="4" s="1"/>
  <c r="C194" i="4"/>
  <c r="J194" i="4" s="1" a="1"/>
  <c r="J194" i="4" s="1"/>
  <c r="C195" i="4"/>
  <c r="J195" i="4" s="1" a="1"/>
  <c r="J195" i="4" s="1"/>
  <c r="C196" i="4"/>
  <c r="J196" i="4" s="1" a="1"/>
  <c r="J196" i="4" s="1"/>
  <c r="C197" i="4"/>
  <c r="J197" i="4" s="1" a="1"/>
  <c r="J197" i="4" s="1"/>
  <c r="C198" i="4"/>
  <c r="J198" i="4" s="1" a="1"/>
  <c r="J198" i="4" s="1"/>
  <c r="C199" i="4"/>
  <c r="J199" i="4" s="1" a="1"/>
  <c r="J199" i="4" s="1"/>
  <c r="C200" i="4"/>
  <c r="J200" i="4" s="1" a="1"/>
  <c r="J200" i="4" s="1"/>
  <c r="C201" i="4"/>
  <c r="J201" i="4" s="1" a="1"/>
  <c r="J201" i="4" s="1"/>
  <c r="C202" i="4"/>
  <c r="J202" i="4" s="1" a="1"/>
  <c r="J202" i="4" s="1"/>
  <c r="C203" i="4"/>
  <c r="J203" i="4" s="1" a="1"/>
  <c r="J203" i="4" s="1"/>
  <c r="C204" i="4"/>
  <c r="J204" i="4" s="1" a="1"/>
  <c r="J204" i="4" s="1"/>
  <c r="C205" i="4"/>
  <c r="J205" i="4" s="1" a="1"/>
  <c r="J205" i="4" s="1"/>
  <c r="C206" i="4"/>
  <c r="J206" i="4" s="1" a="1"/>
  <c r="J206" i="4" s="1"/>
  <c r="C207" i="4"/>
  <c r="J207" i="4" s="1" a="1"/>
  <c r="J207" i="4" s="1"/>
  <c r="C208" i="4"/>
  <c r="J208" i="4" s="1" a="1"/>
  <c r="J208" i="4" s="1"/>
  <c r="C209" i="4"/>
  <c r="J209" i="4" s="1" a="1"/>
  <c r="J209" i="4" s="1"/>
  <c r="C210" i="4"/>
  <c r="J210" i="4" s="1" a="1"/>
  <c r="J210" i="4" s="1"/>
  <c r="C211" i="4"/>
  <c r="J211" i="4" s="1" a="1"/>
  <c r="J211" i="4" s="1"/>
  <c r="C212" i="4"/>
  <c r="J212" i="4" s="1" a="1"/>
  <c r="J212" i="4" s="1"/>
  <c r="C213" i="4"/>
  <c r="J213" i="4" s="1" a="1"/>
  <c r="J213" i="4" s="1"/>
  <c r="C214" i="4"/>
  <c r="J214" i="4" s="1" a="1"/>
  <c r="J214" i="4" s="1"/>
  <c r="C215" i="4"/>
  <c r="J215" i="4" s="1" a="1"/>
  <c r="J215" i="4" s="1"/>
  <c r="C216" i="4"/>
  <c r="J216" i="4" s="1" a="1"/>
  <c r="J216" i="4" s="1"/>
  <c r="C217" i="4"/>
  <c r="J217" i="4" s="1" a="1"/>
  <c r="J217" i="4" s="1"/>
  <c r="C218" i="4"/>
  <c r="J218" i="4" s="1" a="1"/>
  <c r="J218" i="4" s="1"/>
  <c r="C219" i="4"/>
  <c r="J219" i="4" s="1" a="1"/>
  <c r="J219" i="4" s="1"/>
  <c r="C220" i="4"/>
  <c r="J220" i="4" s="1" a="1"/>
  <c r="J220" i="4" s="1"/>
  <c r="C221" i="4"/>
  <c r="J221" i="4" s="1" a="1"/>
  <c r="J221" i="4" s="1"/>
  <c r="C222" i="4"/>
  <c r="J222" i="4" s="1" a="1"/>
  <c r="J222" i="4" s="1"/>
  <c r="C223" i="4"/>
  <c r="J223" i="4" s="1" a="1"/>
  <c r="J223" i="4" s="1"/>
  <c r="C224" i="4"/>
  <c r="J224" i="4" s="1" a="1"/>
  <c r="J224" i="4" s="1"/>
  <c r="C225" i="4"/>
  <c r="J225" i="4" s="1" a="1"/>
  <c r="J225" i="4" s="1"/>
  <c r="C226" i="4"/>
  <c r="J226" i="4" s="1" a="1"/>
  <c r="J226" i="4" s="1"/>
  <c r="C227" i="4"/>
  <c r="J227" i="4" s="1" a="1"/>
  <c r="J227" i="4" s="1"/>
  <c r="C228" i="4"/>
  <c r="J228" i="4" s="1" a="1"/>
  <c r="J228" i="4" s="1"/>
  <c r="C229" i="4"/>
  <c r="J229" i="4" s="1" a="1"/>
  <c r="J229" i="4" s="1"/>
  <c r="C230" i="4"/>
  <c r="J230" i="4" s="1" a="1"/>
  <c r="J230" i="4" s="1"/>
  <c r="C231" i="4"/>
  <c r="J231" i="4" s="1" a="1"/>
  <c r="J231" i="4" s="1"/>
  <c r="C232" i="4"/>
  <c r="J232" i="4" s="1" a="1"/>
  <c r="J232" i="4" s="1"/>
  <c r="C233" i="4"/>
  <c r="J233" i="4" s="1" a="1"/>
  <c r="J233" i="4" s="1"/>
  <c r="C234" i="4"/>
  <c r="J234" i="4" s="1" a="1"/>
  <c r="J234" i="4" s="1"/>
  <c r="C235" i="4"/>
  <c r="J235" i="4" s="1" a="1"/>
  <c r="J235" i="4" s="1"/>
  <c r="C236" i="4"/>
  <c r="J236" i="4" s="1" a="1"/>
  <c r="J236" i="4" s="1"/>
  <c r="C237" i="4"/>
  <c r="J237" i="4" s="1" a="1"/>
  <c r="J237" i="4" s="1"/>
  <c r="C238" i="4"/>
  <c r="J238" i="4" s="1" a="1"/>
  <c r="J238" i="4" s="1"/>
  <c r="C239" i="4"/>
  <c r="J239" i="4" s="1" a="1"/>
  <c r="J239" i="4" s="1"/>
  <c r="C240" i="4"/>
  <c r="J240" i="4" s="1" a="1"/>
  <c r="J240" i="4" s="1"/>
  <c r="C241" i="4"/>
  <c r="J241" i="4" s="1" a="1"/>
  <c r="J241" i="4" s="1"/>
  <c r="C242" i="4"/>
  <c r="J242" i="4" s="1" a="1"/>
  <c r="J242" i="4" s="1"/>
  <c r="C243" i="4"/>
  <c r="J243" i="4" s="1" a="1"/>
  <c r="J243" i="4" s="1"/>
  <c r="C244" i="4"/>
  <c r="J244" i="4" s="1" a="1"/>
  <c r="J244" i="4" s="1"/>
  <c r="C245" i="4"/>
  <c r="J245" i="4" s="1" a="1"/>
  <c r="J245" i="4" s="1"/>
  <c r="C246" i="4"/>
  <c r="J246" i="4" s="1" a="1"/>
  <c r="J246" i="4" s="1"/>
  <c r="C247" i="4"/>
  <c r="J247" i="4" s="1" a="1"/>
  <c r="J247" i="4" s="1"/>
  <c r="C248" i="4"/>
  <c r="J248" i="4" s="1" a="1"/>
  <c r="J248" i="4" s="1"/>
  <c r="C249" i="4"/>
  <c r="J249" i="4" s="1" a="1"/>
  <c r="J249" i="4" s="1"/>
  <c r="C250" i="4"/>
  <c r="J250" i="4" s="1" a="1"/>
  <c r="J250" i="4" s="1"/>
  <c r="C251" i="4"/>
  <c r="J251" i="4" s="1" a="1"/>
  <c r="J251" i="4" s="1"/>
  <c r="C252" i="4"/>
  <c r="J252" i="4" s="1" a="1"/>
  <c r="J252" i="4" s="1"/>
  <c r="C253" i="4"/>
  <c r="J253" i="4" s="1" a="1"/>
  <c r="J253" i="4" s="1"/>
  <c r="C254" i="4"/>
  <c r="J254" i="4" s="1" a="1"/>
  <c r="J254" i="4" s="1"/>
  <c r="C255" i="4"/>
  <c r="J255" i="4" s="1" a="1"/>
  <c r="J255" i="4" s="1"/>
  <c r="C256" i="4"/>
  <c r="J256" i="4" s="1" a="1"/>
  <c r="J256" i="4" s="1"/>
  <c r="C257" i="4"/>
  <c r="J257" i="4" s="1" a="1"/>
  <c r="J257" i="4" s="1"/>
  <c r="C258" i="4"/>
  <c r="J258" i="4" s="1" a="1"/>
  <c r="J258" i="4" s="1"/>
  <c r="C259" i="4"/>
  <c r="J259" i="4" s="1" a="1"/>
  <c r="J259" i="4" s="1"/>
  <c r="C260" i="4"/>
  <c r="J260" i="4" s="1" a="1"/>
  <c r="J260" i="4" s="1"/>
  <c r="C261" i="4"/>
  <c r="J261" i="4" s="1" a="1"/>
  <c r="J261" i="4" s="1"/>
  <c r="C262" i="4"/>
  <c r="J262" i="4" s="1" a="1"/>
  <c r="J262" i="4" s="1"/>
  <c r="C263" i="4"/>
  <c r="J263" i="4" s="1" a="1"/>
  <c r="J263" i="4" s="1"/>
  <c r="C264" i="4"/>
  <c r="J264" i="4" s="1" a="1"/>
  <c r="J264" i="4" s="1"/>
  <c r="C265" i="4"/>
  <c r="J265" i="4" s="1" a="1"/>
  <c r="J265" i="4" s="1"/>
  <c r="C266" i="4"/>
  <c r="J266" i="4" s="1" a="1"/>
  <c r="J266" i="4" s="1"/>
  <c r="C267" i="4"/>
  <c r="J267" i="4" s="1" a="1"/>
  <c r="J267" i="4" s="1"/>
  <c r="C268" i="4"/>
  <c r="J268" i="4" s="1" a="1"/>
  <c r="J268" i="4" s="1"/>
  <c r="C269" i="4"/>
  <c r="J269" i="4" s="1" a="1"/>
  <c r="J269" i="4" s="1"/>
  <c r="C270" i="4"/>
  <c r="J270" i="4" s="1" a="1"/>
  <c r="J270" i="4" s="1"/>
  <c r="C271" i="4"/>
  <c r="J271" i="4" s="1" a="1"/>
  <c r="J271" i="4" s="1"/>
  <c r="C272" i="4"/>
  <c r="J272" i="4" s="1" a="1"/>
  <c r="J272" i="4" s="1"/>
  <c r="C273" i="4"/>
  <c r="J273" i="4" s="1" a="1"/>
  <c r="J273" i="4" s="1"/>
  <c r="C274" i="4"/>
  <c r="J274" i="4" s="1" a="1"/>
  <c r="J274" i="4" s="1"/>
  <c r="C275" i="4"/>
  <c r="J275" i="4" s="1" a="1"/>
  <c r="J275" i="4" s="1"/>
  <c r="C276" i="4"/>
  <c r="J276" i="4" s="1" a="1"/>
  <c r="J276" i="4" s="1"/>
  <c r="C277" i="4"/>
  <c r="J277" i="4" s="1" a="1"/>
  <c r="J277" i="4" s="1"/>
  <c r="C278" i="4"/>
  <c r="J278" i="4" s="1" a="1"/>
  <c r="J278" i="4" s="1"/>
  <c r="C279" i="4"/>
  <c r="J279" i="4" s="1" a="1"/>
  <c r="J279" i="4" s="1"/>
  <c r="C280" i="4"/>
  <c r="J280" i="4" s="1" a="1"/>
  <c r="J280" i="4" s="1"/>
  <c r="C281" i="4"/>
  <c r="J281" i="4" s="1" a="1"/>
  <c r="J281" i="4" s="1"/>
  <c r="C282" i="4"/>
  <c r="J282" i="4" s="1" a="1"/>
  <c r="J282" i="4" s="1"/>
  <c r="C283" i="4"/>
  <c r="J283" i="4" s="1" a="1"/>
  <c r="J283" i="4" s="1"/>
  <c r="C284" i="4"/>
  <c r="J284" i="4" s="1" a="1"/>
  <c r="J284" i="4" s="1"/>
  <c r="C285" i="4"/>
  <c r="J285" i="4" s="1" a="1"/>
  <c r="J285" i="4" s="1"/>
  <c r="C286" i="4"/>
  <c r="J286" i="4" s="1" a="1"/>
  <c r="J286" i="4" s="1"/>
  <c r="C287" i="4"/>
  <c r="J287" i="4" s="1" a="1"/>
  <c r="J287" i="4" s="1"/>
  <c r="C288" i="4"/>
  <c r="J288" i="4" s="1" a="1"/>
  <c r="J288" i="4" s="1"/>
  <c r="C289" i="4"/>
  <c r="J289" i="4" s="1" a="1"/>
  <c r="J289" i="4" s="1"/>
  <c r="C290" i="4"/>
  <c r="J290" i="4" s="1" a="1"/>
  <c r="J290" i="4" s="1"/>
  <c r="C291" i="4"/>
  <c r="J291" i="4" s="1" a="1"/>
  <c r="J291" i="4" s="1"/>
  <c r="C292" i="4"/>
  <c r="J292" i="4" s="1" a="1"/>
  <c r="J292" i="4" s="1"/>
  <c r="C293" i="4"/>
  <c r="J293" i="4" s="1" a="1"/>
  <c r="J293" i="4" s="1"/>
  <c r="C294" i="4"/>
  <c r="J294" i="4" s="1" a="1"/>
  <c r="J294" i="4" s="1"/>
  <c r="C295" i="4"/>
  <c r="J295" i="4" s="1" a="1"/>
  <c r="J295" i="4" s="1"/>
  <c r="C296" i="4"/>
  <c r="J296" i="4" s="1" a="1"/>
  <c r="J296" i="4" s="1"/>
  <c r="C297" i="4"/>
  <c r="J297" i="4" s="1" a="1"/>
  <c r="J297" i="4" s="1"/>
  <c r="C298" i="4"/>
  <c r="J298" i="4" s="1" a="1"/>
  <c r="J298" i="4" s="1"/>
  <c r="C299" i="4"/>
  <c r="J299" i="4" s="1" a="1"/>
  <c r="J299" i="4" s="1"/>
  <c r="C300" i="4"/>
  <c r="J300" i="4" s="1" a="1"/>
  <c r="J300" i="4" s="1"/>
  <c r="C301" i="4"/>
  <c r="J301" i="4" s="1" a="1"/>
  <c r="J301" i="4" s="1"/>
  <c r="C302" i="4"/>
  <c r="J302" i="4" s="1" a="1"/>
  <c r="J302" i="4" s="1"/>
  <c r="C303" i="4"/>
  <c r="J303" i="4" s="1" a="1"/>
  <c r="J303" i="4" s="1"/>
  <c r="C304" i="4"/>
  <c r="J304" i="4" s="1" a="1"/>
  <c r="J304" i="4" s="1"/>
  <c r="C305" i="4"/>
  <c r="J305" i="4" s="1" a="1"/>
  <c r="J305" i="4" s="1"/>
  <c r="C306" i="4"/>
  <c r="J306" i="4" s="1" a="1"/>
  <c r="J306" i="4" s="1"/>
  <c r="C307" i="4"/>
  <c r="J307" i="4" s="1" a="1"/>
  <c r="J307" i="4" s="1"/>
  <c r="C308" i="4"/>
  <c r="J308" i="4" s="1" a="1"/>
  <c r="J308" i="4" s="1"/>
  <c r="C309" i="4"/>
  <c r="J309" i="4" s="1" a="1"/>
  <c r="J309" i="4" s="1"/>
  <c r="C310" i="4"/>
  <c r="J310" i="4" s="1" a="1"/>
  <c r="J310" i="4" s="1"/>
  <c r="C311" i="4"/>
  <c r="J311" i="4" s="1" a="1"/>
  <c r="J311" i="4" s="1"/>
  <c r="C312" i="4"/>
  <c r="J312" i="4" s="1" a="1"/>
  <c r="J312" i="4" s="1"/>
  <c r="C313" i="4"/>
  <c r="J313" i="4" s="1" a="1"/>
  <c r="J313" i="4" s="1"/>
  <c r="C314" i="4"/>
  <c r="J314" i="4" s="1" a="1"/>
  <c r="J314" i="4" s="1"/>
  <c r="C315" i="4"/>
  <c r="J315" i="4" s="1" a="1"/>
  <c r="J315" i="4" s="1"/>
  <c r="C316" i="4"/>
  <c r="J316" i="4" s="1" a="1"/>
  <c r="J316" i="4" s="1"/>
  <c r="C317" i="4"/>
  <c r="J317" i="4" s="1" a="1"/>
  <c r="J317" i="4" s="1"/>
  <c r="C318" i="4"/>
  <c r="J318" i="4" s="1" a="1"/>
  <c r="J318" i="4" s="1"/>
  <c r="C319" i="4"/>
  <c r="J319" i="4" s="1" a="1"/>
  <c r="J319" i="4" s="1"/>
  <c r="C320" i="4"/>
  <c r="J320" i="4" s="1" a="1"/>
  <c r="J320" i="4" s="1"/>
  <c r="C321" i="4"/>
  <c r="J321" i="4" s="1" a="1"/>
  <c r="J321" i="4" s="1"/>
  <c r="C322" i="4"/>
  <c r="J322" i="4" s="1" a="1"/>
  <c r="J322" i="4" s="1"/>
  <c r="C323" i="4"/>
  <c r="J323" i="4" s="1" a="1"/>
  <c r="J323" i="4" s="1"/>
  <c r="C324" i="4"/>
  <c r="J324" i="4" s="1" a="1"/>
  <c r="J324" i="4" s="1"/>
  <c r="C325" i="4"/>
  <c r="J325" i="4" s="1" a="1"/>
  <c r="J325" i="4" s="1"/>
  <c r="C326" i="4"/>
  <c r="J326" i="4" s="1" a="1"/>
  <c r="J326" i="4" s="1"/>
  <c r="C327" i="4"/>
  <c r="J327" i="4" s="1" a="1"/>
  <c r="J327" i="4" s="1"/>
  <c r="C328" i="4"/>
  <c r="J328" i="4" s="1" a="1"/>
  <c r="J328" i="4" s="1"/>
  <c r="C329" i="4"/>
  <c r="J329" i="4" s="1" a="1"/>
  <c r="J329" i="4" s="1"/>
  <c r="C330" i="4"/>
  <c r="J330" i="4" s="1" a="1"/>
  <c r="J330" i="4" s="1"/>
  <c r="C331" i="4"/>
  <c r="J331" i="4" s="1" a="1"/>
  <c r="J331" i="4" s="1"/>
  <c r="C332" i="4"/>
  <c r="J332" i="4" s="1" a="1"/>
  <c r="J332" i="4" s="1"/>
  <c r="C333" i="4"/>
  <c r="J333" i="4" s="1" a="1"/>
  <c r="J333" i="4" s="1"/>
  <c r="C334" i="4"/>
  <c r="J334" i="4" s="1" a="1"/>
  <c r="J334" i="4" s="1"/>
  <c r="C335" i="4"/>
  <c r="J335" i="4" s="1" a="1"/>
  <c r="J335" i="4" s="1"/>
  <c r="C336" i="4"/>
  <c r="J336" i="4" s="1" a="1"/>
  <c r="J336" i="4" s="1"/>
  <c r="C337" i="4"/>
  <c r="J337" i="4" s="1" a="1"/>
  <c r="J337" i="4" s="1"/>
  <c r="C338" i="4"/>
  <c r="J338" i="4" s="1" a="1"/>
  <c r="J338" i="4" s="1"/>
  <c r="C339" i="4"/>
  <c r="J339" i="4" s="1" a="1"/>
  <c r="J339" i="4" s="1"/>
  <c r="C340" i="4"/>
  <c r="J340" i="4" s="1" a="1"/>
  <c r="J340" i="4" s="1"/>
  <c r="C341" i="4"/>
  <c r="J341" i="4" s="1" a="1"/>
  <c r="J341" i="4" s="1"/>
  <c r="C342" i="4"/>
  <c r="J342" i="4" s="1" a="1"/>
  <c r="J342" i="4" s="1"/>
  <c r="C343" i="4"/>
  <c r="J343" i="4" s="1" a="1"/>
  <c r="J343" i="4" s="1"/>
  <c r="C344" i="4"/>
  <c r="J344" i="4" s="1" a="1"/>
  <c r="J344" i="4" s="1"/>
  <c r="C345" i="4"/>
  <c r="J345" i="4" s="1" a="1"/>
  <c r="J345" i="4" s="1"/>
  <c r="C346" i="4"/>
  <c r="J346" i="4" s="1" a="1"/>
  <c r="J346" i="4" s="1"/>
  <c r="C347" i="4"/>
  <c r="J347" i="4" s="1" a="1"/>
  <c r="J347" i="4" s="1"/>
  <c r="C348" i="4"/>
  <c r="J348" i="4" s="1" a="1"/>
  <c r="J348" i="4" s="1"/>
  <c r="C349" i="4"/>
  <c r="J349" i="4" s="1" a="1"/>
  <c r="J349" i="4" s="1"/>
  <c r="C350" i="4"/>
  <c r="J350" i="4" s="1" a="1"/>
  <c r="J350" i="4" s="1"/>
  <c r="C351" i="4"/>
  <c r="J351" i="4" s="1" a="1"/>
  <c r="J351" i="4" s="1"/>
  <c r="C352" i="4"/>
  <c r="J352" i="4" s="1" a="1"/>
  <c r="J352" i="4" s="1"/>
  <c r="C353" i="4"/>
  <c r="J353" i="4" s="1" a="1"/>
  <c r="J353" i="4" s="1"/>
  <c r="C354" i="4"/>
  <c r="J354" i="4" s="1" a="1"/>
  <c r="J354" i="4" s="1"/>
  <c r="C355" i="4"/>
  <c r="J355" i="4" s="1" a="1"/>
  <c r="J355" i="4" s="1"/>
  <c r="C356" i="4"/>
  <c r="J356" i="4" s="1" a="1"/>
  <c r="J356" i="4" s="1"/>
  <c r="C357" i="4"/>
  <c r="J357" i="4" s="1" a="1"/>
  <c r="J357" i="4" s="1"/>
  <c r="C358" i="4"/>
  <c r="J358" i="4" s="1" a="1"/>
  <c r="J358" i="4" s="1"/>
  <c r="C359" i="4"/>
  <c r="J359" i="4" s="1" a="1"/>
  <c r="J359" i="4" s="1"/>
  <c r="C360" i="4"/>
  <c r="J360" i="4" s="1" a="1"/>
  <c r="J360" i="4" s="1"/>
  <c r="C361" i="4"/>
  <c r="J361" i="4" s="1" a="1"/>
  <c r="J361" i="4" s="1"/>
  <c r="C362" i="4"/>
  <c r="J362" i="4" s="1" a="1"/>
  <c r="J362" i="4" s="1"/>
  <c r="C363" i="4"/>
  <c r="J363" i="4" s="1" a="1"/>
  <c r="J363" i="4" s="1"/>
  <c r="C364" i="4"/>
  <c r="J364" i="4" s="1" a="1"/>
  <c r="J364" i="4" s="1"/>
  <c r="C365" i="4"/>
  <c r="J365" i="4" s="1" a="1"/>
  <c r="J365" i="4" s="1"/>
  <c r="C366" i="4"/>
  <c r="J366" i="4" s="1" a="1"/>
  <c r="J366" i="4" s="1"/>
  <c r="C367" i="4"/>
  <c r="J367" i="4" s="1" a="1"/>
  <c r="J367" i="4" s="1"/>
  <c r="C368" i="4"/>
  <c r="J368" i="4" s="1" a="1"/>
  <c r="J368" i="4" s="1"/>
  <c r="C369" i="4"/>
  <c r="J369" i="4" s="1" a="1"/>
  <c r="J369" i="4" s="1"/>
  <c r="C370" i="4"/>
  <c r="J370" i="4" s="1" a="1"/>
  <c r="J370" i="4" s="1"/>
  <c r="C371" i="4"/>
  <c r="J371" i="4" s="1" a="1"/>
  <c r="J371" i="4" s="1"/>
  <c r="C372" i="4"/>
  <c r="J372" i="4" s="1" a="1"/>
  <c r="J372" i="4" s="1"/>
  <c r="C373" i="4"/>
  <c r="J373" i="4" s="1" a="1"/>
  <c r="J373" i="4" s="1"/>
  <c r="C374" i="4"/>
  <c r="J374" i="4" s="1" a="1"/>
  <c r="J374" i="4" s="1"/>
  <c r="C375" i="4"/>
  <c r="J375" i="4" s="1" a="1"/>
  <c r="J375" i="4" s="1"/>
  <c r="C376" i="4"/>
  <c r="J376" i="4" s="1" a="1"/>
  <c r="J376" i="4" s="1"/>
  <c r="C377" i="4"/>
  <c r="J377" i="4" s="1" a="1"/>
  <c r="J377" i="4" s="1"/>
  <c r="C378" i="4"/>
  <c r="J378" i="4" s="1" a="1"/>
  <c r="J378" i="4" s="1"/>
  <c r="C379" i="4"/>
  <c r="J379" i="4" s="1" a="1"/>
  <c r="J379" i="4" s="1"/>
  <c r="C380" i="4"/>
  <c r="J380" i="4" s="1" a="1"/>
  <c r="J380" i="4" s="1"/>
  <c r="C381" i="4"/>
  <c r="J381" i="4" s="1" a="1"/>
  <c r="J381" i="4" s="1"/>
  <c r="C382" i="4"/>
  <c r="J382" i="4" s="1" a="1"/>
  <c r="J382" i="4" s="1"/>
  <c r="C383" i="4"/>
  <c r="J383" i="4" s="1" a="1"/>
  <c r="J383" i="4" s="1"/>
  <c r="C384" i="4"/>
  <c r="J384" i="4" s="1" a="1"/>
  <c r="J384" i="4" s="1"/>
  <c r="C385" i="4"/>
  <c r="J385" i="4" s="1" a="1"/>
  <c r="J385" i="4" s="1"/>
  <c r="C386" i="4"/>
  <c r="J386" i="4" s="1" a="1"/>
  <c r="J386" i="4" s="1"/>
  <c r="C387" i="4"/>
  <c r="J387" i="4" s="1" a="1"/>
  <c r="J387" i="4" s="1"/>
  <c r="C388" i="4"/>
  <c r="J388" i="4" s="1" a="1"/>
  <c r="J388" i="4" s="1"/>
  <c r="C389" i="4"/>
  <c r="J389" i="4" s="1" a="1"/>
  <c r="J389" i="4" s="1"/>
  <c r="C390" i="4"/>
  <c r="J390" i="4" s="1" a="1"/>
  <c r="J390" i="4" s="1"/>
  <c r="C391" i="4"/>
  <c r="J391" i="4" s="1" a="1"/>
  <c r="J391" i="4" s="1"/>
  <c r="C392" i="4"/>
  <c r="J392" i="4" s="1" a="1"/>
  <c r="J392" i="4" s="1"/>
  <c r="C393" i="4"/>
  <c r="J393" i="4" s="1" a="1"/>
  <c r="J393" i="4" s="1"/>
  <c r="C394" i="4"/>
  <c r="J394" i="4" s="1" a="1"/>
  <c r="J394" i="4" s="1"/>
  <c r="C395" i="4"/>
  <c r="J395" i="4" s="1" a="1"/>
  <c r="J395" i="4" s="1"/>
  <c r="C396" i="4"/>
  <c r="J396" i="4" s="1" a="1"/>
  <c r="J396" i="4" s="1"/>
  <c r="C397" i="4"/>
  <c r="J397" i="4" s="1" a="1"/>
  <c r="J397" i="4" s="1"/>
  <c r="C398" i="4"/>
  <c r="J398" i="4" s="1" a="1"/>
  <c r="J398" i="4" s="1"/>
  <c r="C399" i="4"/>
  <c r="J399" i="4" s="1" a="1"/>
  <c r="J399" i="4" s="1"/>
  <c r="C400" i="4"/>
  <c r="J400" i="4" s="1" a="1"/>
  <c r="J400" i="4" s="1"/>
  <c r="C401" i="4"/>
  <c r="J401" i="4" s="1" a="1"/>
  <c r="J401" i="4" s="1"/>
  <c r="C402" i="4"/>
  <c r="J402" i="4" s="1" a="1"/>
  <c r="J402" i="4" s="1"/>
  <c r="C403" i="4"/>
  <c r="J403" i="4" s="1" a="1"/>
  <c r="J403" i="4" s="1"/>
  <c r="C404" i="4"/>
  <c r="J404" i="4" s="1" a="1"/>
  <c r="J404" i="4" s="1"/>
  <c r="C405" i="4"/>
  <c r="J405" i="4" s="1" a="1"/>
  <c r="J405" i="4" s="1"/>
  <c r="C406" i="4"/>
  <c r="J406" i="4" s="1" a="1"/>
  <c r="J406" i="4" s="1"/>
  <c r="C407" i="4"/>
  <c r="J407" i="4" s="1" a="1"/>
  <c r="J407" i="4" s="1"/>
  <c r="C408" i="4"/>
  <c r="J408" i="4" s="1" a="1"/>
  <c r="J408" i="4" s="1"/>
  <c r="C409" i="4"/>
  <c r="J409" i="4" s="1" a="1"/>
  <c r="J409" i="4" s="1"/>
  <c r="C410" i="4"/>
  <c r="J410" i="4" s="1" a="1"/>
  <c r="J410" i="4" s="1"/>
  <c r="C411" i="4"/>
  <c r="J411" i="4" s="1" a="1"/>
  <c r="J411" i="4" s="1"/>
  <c r="C412" i="4"/>
  <c r="J412" i="4" s="1" a="1"/>
  <c r="J412" i="4" s="1"/>
  <c r="C413" i="4"/>
  <c r="J413" i="4" s="1" a="1"/>
  <c r="J413" i="4" s="1"/>
  <c r="C414" i="4"/>
  <c r="J414" i="4" s="1" a="1"/>
  <c r="J414" i="4" s="1"/>
  <c r="C415" i="4"/>
  <c r="J415" i="4" s="1" a="1"/>
  <c r="J415" i="4" s="1"/>
  <c r="C416" i="4"/>
  <c r="J416" i="4" s="1" a="1"/>
  <c r="J416" i="4" s="1"/>
  <c r="C417" i="4"/>
  <c r="J417" i="4" s="1" a="1"/>
  <c r="J417" i="4" s="1"/>
  <c r="C418" i="4"/>
  <c r="J418" i="4" s="1" a="1"/>
  <c r="J418" i="4" s="1"/>
  <c r="C419" i="4"/>
  <c r="J419" i="4" s="1" a="1"/>
  <c r="J419" i="4" s="1"/>
  <c r="C420" i="4"/>
  <c r="J420" i="4" s="1" a="1"/>
  <c r="J420" i="4" s="1"/>
  <c r="C421" i="4"/>
  <c r="J421" i="4" s="1" a="1"/>
  <c r="J421" i="4" s="1"/>
  <c r="C422" i="4"/>
  <c r="J422" i="4" s="1" a="1"/>
  <c r="J422" i="4" s="1"/>
  <c r="C423" i="4"/>
  <c r="J423" i="4" s="1" a="1"/>
  <c r="J423" i="4" s="1"/>
  <c r="C424" i="4"/>
  <c r="J424" i="4" s="1" a="1"/>
  <c r="J424" i="4" s="1"/>
  <c r="C425" i="4"/>
  <c r="J425" i="4" s="1" a="1"/>
  <c r="J425" i="4" s="1"/>
  <c r="C426" i="4"/>
  <c r="J426" i="4" s="1" a="1"/>
  <c r="J426" i="4" s="1"/>
  <c r="C427" i="4"/>
  <c r="J427" i="4" s="1" a="1"/>
  <c r="J427" i="4" s="1"/>
  <c r="C428" i="4"/>
  <c r="J428" i="4" s="1" a="1"/>
  <c r="J428" i="4" s="1"/>
  <c r="C429" i="4"/>
  <c r="J429" i="4" s="1" a="1"/>
  <c r="J429" i="4" s="1"/>
  <c r="C430" i="4"/>
  <c r="J430" i="4" s="1" a="1"/>
  <c r="J430" i="4" s="1"/>
  <c r="C431" i="4"/>
  <c r="J431" i="4" s="1" a="1"/>
  <c r="J431" i="4" s="1"/>
  <c r="C432" i="4"/>
  <c r="J432" i="4" s="1" a="1"/>
  <c r="J432" i="4" s="1"/>
  <c r="C433" i="4"/>
  <c r="J433" i="4" s="1" a="1"/>
  <c r="J433" i="4" s="1"/>
  <c r="C434" i="4"/>
  <c r="J434" i="4" s="1" a="1"/>
  <c r="J434" i="4" s="1"/>
  <c r="C435" i="4"/>
  <c r="J435" i="4" s="1" a="1"/>
  <c r="J435" i="4" s="1"/>
  <c r="C436" i="4"/>
  <c r="J436" i="4" s="1" a="1"/>
  <c r="J436" i="4" s="1"/>
  <c r="C437" i="4"/>
  <c r="J437" i="4" s="1" a="1"/>
  <c r="J437" i="4" s="1"/>
  <c r="C438" i="4"/>
  <c r="J438" i="4" s="1" a="1"/>
  <c r="J438" i="4" s="1"/>
  <c r="C439" i="4"/>
  <c r="J439" i="4" s="1" a="1"/>
  <c r="J439" i="4" s="1"/>
  <c r="C440" i="4"/>
  <c r="J440" i="4" s="1" a="1"/>
  <c r="J440" i="4" s="1"/>
  <c r="C441" i="4"/>
  <c r="J441" i="4" s="1" a="1"/>
  <c r="J441" i="4" s="1"/>
  <c r="C442" i="4"/>
  <c r="J442" i="4" s="1" a="1"/>
  <c r="J442" i="4" s="1"/>
  <c r="C443" i="4"/>
  <c r="J443" i="4" s="1" a="1"/>
  <c r="J443" i="4" s="1"/>
  <c r="C444" i="4"/>
  <c r="J444" i="4" s="1" a="1"/>
  <c r="J444" i="4" s="1"/>
  <c r="C445" i="4"/>
  <c r="J445" i="4" s="1" a="1"/>
  <c r="J445" i="4" s="1"/>
  <c r="C446" i="4"/>
  <c r="J446" i="4" s="1" a="1"/>
  <c r="J446" i="4" s="1"/>
  <c r="C447" i="4"/>
  <c r="J447" i="4" s="1" a="1"/>
  <c r="J447" i="4" s="1"/>
  <c r="C448" i="4"/>
  <c r="J448" i="4" s="1" a="1"/>
  <c r="J448" i="4" s="1"/>
  <c r="C449" i="4"/>
  <c r="J449" i="4" s="1" a="1"/>
  <c r="J449" i="4" s="1"/>
  <c r="C450" i="4"/>
  <c r="J450" i="4" s="1" a="1"/>
  <c r="J450" i="4" s="1"/>
  <c r="C451" i="4"/>
  <c r="J451" i="4" s="1" a="1"/>
  <c r="J451" i="4" s="1"/>
  <c r="C452" i="4"/>
  <c r="J452" i="4" s="1" a="1"/>
  <c r="J452" i="4" s="1"/>
  <c r="C453" i="4"/>
  <c r="J453" i="4" s="1" a="1"/>
  <c r="J453" i="4" s="1"/>
  <c r="C454" i="4"/>
  <c r="J454" i="4" s="1" a="1"/>
  <c r="J454" i="4" s="1"/>
  <c r="C455" i="4"/>
  <c r="J455" i="4" s="1" a="1"/>
  <c r="J455" i="4" s="1"/>
  <c r="C456" i="4"/>
  <c r="J456" i="4" s="1" a="1"/>
  <c r="J456" i="4" s="1"/>
  <c r="C457" i="4"/>
  <c r="J457" i="4" s="1" a="1"/>
  <c r="J457" i="4" s="1"/>
  <c r="C458" i="4"/>
  <c r="J458" i="4" s="1" a="1"/>
  <c r="J458" i="4" s="1"/>
  <c r="C459" i="4"/>
  <c r="J459" i="4" s="1" a="1"/>
  <c r="J459" i="4" s="1"/>
  <c r="C460" i="4"/>
  <c r="J460" i="4" s="1" a="1"/>
  <c r="J460" i="4" s="1"/>
  <c r="C461" i="4"/>
  <c r="J461" i="4" s="1" a="1"/>
  <c r="J461" i="4" s="1"/>
  <c r="C462" i="4"/>
  <c r="J462" i="4" s="1" a="1"/>
  <c r="J462" i="4" s="1"/>
  <c r="C463" i="4"/>
  <c r="J463" i="4" s="1" a="1"/>
  <c r="J463" i="4" s="1"/>
  <c r="C464" i="4"/>
  <c r="J464" i="4" s="1" a="1"/>
  <c r="J464" i="4" s="1"/>
  <c r="C465" i="4"/>
  <c r="J465" i="4" s="1" a="1"/>
  <c r="J465" i="4" s="1"/>
  <c r="C466" i="4"/>
  <c r="J466" i="4" s="1" a="1"/>
  <c r="J466" i="4" s="1"/>
  <c r="C467" i="4"/>
  <c r="J467" i="4" s="1" a="1"/>
  <c r="J467" i="4" s="1"/>
  <c r="C468" i="4"/>
  <c r="J468" i="4" s="1" a="1"/>
  <c r="J468" i="4" s="1"/>
  <c r="C469" i="4"/>
  <c r="J469" i="4" s="1" a="1"/>
  <c r="J469" i="4" s="1"/>
  <c r="C470" i="4"/>
  <c r="J470" i="4" s="1" a="1"/>
  <c r="J470" i="4" s="1"/>
  <c r="C471" i="4"/>
  <c r="J471" i="4" s="1" a="1"/>
  <c r="J471" i="4" s="1"/>
  <c r="C472" i="4"/>
  <c r="J472" i="4" s="1" a="1"/>
  <c r="J472" i="4" s="1"/>
  <c r="C473" i="4"/>
  <c r="J473" i="4" s="1" a="1"/>
  <c r="J473" i="4" s="1"/>
  <c r="C474" i="4"/>
  <c r="J474" i="4" s="1" a="1"/>
  <c r="J474" i="4" s="1"/>
  <c r="C475" i="4"/>
  <c r="J475" i="4" s="1" a="1"/>
  <c r="J475" i="4" s="1"/>
  <c r="C476" i="4"/>
  <c r="J476" i="4" s="1" a="1"/>
  <c r="J476" i="4" s="1"/>
  <c r="C477" i="4"/>
  <c r="J477" i="4" s="1" a="1"/>
  <c r="J477" i="4" s="1"/>
  <c r="C478" i="4"/>
  <c r="J478" i="4" s="1" a="1"/>
  <c r="J478" i="4" s="1"/>
  <c r="C479" i="4"/>
  <c r="J479" i="4" s="1" a="1"/>
  <c r="J479" i="4" s="1"/>
  <c r="C480" i="4"/>
  <c r="J480" i="4" s="1" a="1"/>
  <c r="J480" i="4" s="1"/>
  <c r="C481" i="4"/>
  <c r="J481" i="4" s="1" a="1"/>
  <c r="J481" i="4" s="1"/>
  <c r="C482" i="4"/>
  <c r="J482" i="4" s="1" a="1"/>
  <c r="J482" i="4" s="1"/>
  <c r="C483" i="4"/>
  <c r="J483" i="4" s="1" a="1"/>
  <c r="J483" i="4" s="1"/>
  <c r="C484" i="4"/>
  <c r="J484" i="4" s="1" a="1"/>
  <c r="J484" i="4" s="1"/>
  <c r="C485" i="4"/>
  <c r="J485" i="4" s="1" a="1"/>
  <c r="J485" i="4" s="1"/>
  <c r="C486" i="4"/>
  <c r="J486" i="4" s="1" a="1"/>
  <c r="J486" i="4" s="1"/>
  <c r="C487" i="4"/>
  <c r="J487" i="4" s="1" a="1"/>
  <c r="J487" i="4" s="1"/>
  <c r="C488" i="4"/>
  <c r="J488" i="4" s="1" a="1"/>
  <c r="J488" i="4" s="1"/>
  <c r="C489" i="4"/>
  <c r="J489" i="4" s="1" a="1"/>
  <c r="J489" i="4" s="1"/>
  <c r="C490" i="4"/>
  <c r="J490" i="4" s="1" a="1"/>
  <c r="J490" i="4" s="1"/>
  <c r="C491" i="4"/>
  <c r="J491" i="4" s="1" a="1"/>
  <c r="J491" i="4" s="1"/>
  <c r="C492" i="4"/>
  <c r="J492" i="4" s="1" a="1"/>
  <c r="J492" i="4" s="1"/>
  <c r="C493" i="4"/>
  <c r="J493" i="4" s="1" a="1"/>
  <c r="J493" i="4" s="1"/>
  <c r="C494" i="4"/>
  <c r="J494" i="4" s="1" a="1"/>
  <c r="J494" i="4" s="1"/>
  <c r="C495" i="4"/>
  <c r="J495" i="4" s="1" a="1"/>
  <c r="J495" i="4" s="1"/>
  <c r="C496" i="4"/>
  <c r="J496" i="4" s="1" a="1"/>
  <c r="J496" i="4" s="1"/>
  <c r="C497" i="4"/>
  <c r="J497" i="4" s="1" a="1"/>
  <c r="J497" i="4" s="1"/>
  <c r="C498" i="4"/>
  <c r="J498" i="4" s="1" a="1"/>
  <c r="J498" i="4" s="1"/>
  <c r="C499" i="4"/>
  <c r="J499" i="4" s="1" a="1"/>
  <c r="J499" i="4" s="1"/>
  <c r="C500" i="4"/>
  <c r="J500" i="4" s="1" a="1"/>
  <c r="J500" i="4" s="1"/>
  <c r="C501" i="4"/>
  <c r="J501" i="4" s="1" a="1"/>
  <c r="J501" i="4" s="1"/>
  <c r="C502" i="4"/>
  <c r="J502" i="4" s="1" a="1"/>
  <c r="J502" i="4" s="1"/>
  <c r="C503" i="4"/>
  <c r="J503" i="4" s="1" a="1"/>
  <c r="J503" i="4" s="1"/>
  <c r="C504" i="4"/>
  <c r="J504" i="4" s="1" a="1"/>
  <c r="J504" i="4" s="1"/>
  <c r="C505" i="4"/>
  <c r="J505" i="4" s="1" a="1"/>
  <c r="J505" i="4" s="1"/>
  <c r="C506" i="4"/>
  <c r="J506" i="4" s="1" a="1"/>
  <c r="J506" i="4" s="1"/>
  <c r="C507" i="4"/>
  <c r="J507" i="4" s="1" a="1"/>
  <c r="J507" i="4" s="1"/>
  <c r="C508" i="4"/>
  <c r="J508" i="4" s="1" a="1"/>
  <c r="J508" i="4" s="1"/>
  <c r="C509" i="4"/>
  <c r="J509" i="4" s="1" a="1"/>
  <c r="J509" i="4" s="1"/>
  <c r="C510" i="4"/>
  <c r="J510" i="4" s="1" a="1"/>
  <c r="J510" i="4" s="1"/>
  <c r="C511" i="4"/>
  <c r="J511" i="4" s="1" a="1"/>
  <c r="J511" i="4" s="1"/>
  <c r="C512" i="4"/>
  <c r="J512" i="4" s="1" a="1"/>
  <c r="J512" i="4" s="1"/>
  <c r="C513" i="4"/>
  <c r="J513" i="4" s="1" a="1"/>
  <c r="J513" i="4" s="1"/>
  <c r="C514" i="4"/>
  <c r="J514" i="4" s="1" a="1"/>
  <c r="J514" i="4" s="1"/>
  <c r="C515" i="4"/>
  <c r="J515" i="4" s="1" a="1"/>
  <c r="J515" i="4" s="1"/>
  <c r="C516" i="4"/>
  <c r="J516" i="4" s="1" a="1"/>
  <c r="J516" i="4" s="1"/>
  <c r="C517" i="4"/>
  <c r="J517" i="4" s="1" a="1"/>
  <c r="J517" i="4" s="1"/>
  <c r="C518" i="4"/>
  <c r="J518" i="4" s="1" a="1"/>
  <c r="J518" i="4" s="1"/>
  <c r="C519" i="4"/>
  <c r="J519" i="4" s="1" a="1"/>
  <c r="J519" i="4" s="1"/>
  <c r="C520" i="4"/>
  <c r="J520" i="4" s="1" a="1"/>
  <c r="J520" i="4" s="1"/>
  <c r="C521" i="4"/>
  <c r="J521" i="4" s="1" a="1"/>
  <c r="J521" i="4" s="1"/>
  <c r="C522" i="4"/>
  <c r="J522" i="4" s="1" a="1"/>
  <c r="J522" i="4" s="1"/>
  <c r="C523" i="4"/>
  <c r="J523" i="4" s="1" a="1"/>
  <c r="J523" i="4" s="1"/>
  <c r="C524" i="4"/>
  <c r="J524" i="4" s="1" a="1"/>
  <c r="J524" i="4" s="1"/>
  <c r="C525" i="4"/>
  <c r="J525" i="4" s="1" a="1"/>
  <c r="J525" i="4" s="1"/>
  <c r="C526" i="4"/>
  <c r="J526" i="4" s="1" a="1"/>
  <c r="J526" i="4" s="1"/>
  <c r="C527" i="4"/>
  <c r="J527" i="4" s="1" a="1"/>
  <c r="J527" i="4" s="1"/>
  <c r="C528" i="4"/>
  <c r="J528" i="4" s="1" a="1"/>
  <c r="J528" i="4" s="1"/>
  <c r="C529" i="4"/>
  <c r="J529" i="4" s="1" a="1"/>
  <c r="J529" i="4" s="1"/>
  <c r="C530" i="4"/>
  <c r="J530" i="4" s="1" a="1"/>
  <c r="J530" i="4" s="1"/>
  <c r="C531" i="4"/>
  <c r="J531" i="4" s="1" a="1"/>
  <c r="J531" i="4" s="1"/>
  <c r="C532" i="4"/>
  <c r="J532" i="4" s="1" a="1"/>
  <c r="J532" i="4" s="1"/>
  <c r="C533" i="4"/>
  <c r="J533" i="4" s="1" a="1"/>
  <c r="J533" i="4" s="1"/>
  <c r="C534" i="4"/>
  <c r="J534" i="4" s="1" a="1"/>
  <c r="J534" i="4" s="1"/>
  <c r="C535" i="4"/>
  <c r="J535" i="4" s="1" a="1"/>
  <c r="J535" i="4" s="1"/>
  <c r="C536" i="4"/>
  <c r="J536" i="4" s="1" a="1"/>
  <c r="J536" i="4" s="1"/>
  <c r="C537" i="4"/>
  <c r="J537" i="4" s="1" a="1"/>
  <c r="J537" i="4" s="1"/>
  <c r="C538" i="4"/>
  <c r="J538" i="4" s="1" a="1"/>
  <c r="J538" i="4" s="1"/>
  <c r="C539" i="4"/>
  <c r="J539" i="4" s="1" a="1"/>
  <c r="J539" i="4" s="1"/>
  <c r="C540" i="4"/>
  <c r="J540" i="4" s="1" a="1"/>
  <c r="J540" i="4" s="1"/>
  <c r="C541" i="4"/>
  <c r="J541" i="4" s="1" a="1"/>
  <c r="J541" i="4" s="1"/>
  <c r="C542" i="4"/>
  <c r="J542" i="4" s="1" a="1"/>
  <c r="J542" i="4" s="1"/>
  <c r="C543" i="4"/>
  <c r="J543" i="4" s="1" a="1"/>
  <c r="J543" i="4" s="1"/>
  <c r="C544" i="4"/>
  <c r="J544" i="4" s="1" a="1"/>
  <c r="J544" i="4" s="1"/>
  <c r="C545" i="4"/>
  <c r="J545" i="4" s="1" a="1"/>
  <c r="J545" i="4" s="1"/>
  <c r="C546" i="4"/>
  <c r="J546" i="4" s="1" a="1"/>
  <c r="J546" i="4" s="1"/>
  <c r="C547" i="4"/>
  <c r="J547" i="4" s="1" a="1"/>
  <c r="J547" i="4" s="1"/>
  <c r="C548" i="4"/>
  <c r="J548" i="4" s="1" a="1"/>
  <c r="J548" i="4" s="1"/>
  <c r="C549" i="4"/>
  <c r="J549" i="4" s="1" a="1"/>
  <c r="J549" i="4" s="1"/>
  <c r="C550" i="4"/>
  <c r="J550" i="4" s="1" a="1"/>
  <c r="J550" i="4" s="1"/>
  <c r="C551" i="4"/>
  <c r="J551" i="4" s="1" a="1"/>
  <c r="J551" i="4" s="1"/>
  <c r="C552" i="4"/>
  <c r="J552" i="4" s="1" a="1"/>
  <c r="J552" i="4" s="1"/>
  <c r="C553" i="4"/>
  <c r="J553" i="4" s="1" a="1"/>
  <c r="J553" i="4" s="1"/>
  <c r="C554" i="4"/>
  <c r="J554" i="4" s="1" a="1"/>
  <c r="J554" i="4" s="1"/>
  <c r="C555" i="4"/>
  <c r="J555" i="4" s="1" a="1"/>
  <c r="J555" i="4" s="1"/>
  <c r="C556" i="4"/>
  <c r="J556" i="4" s="1" a="1"/>
  <c r="J556" i="4" s="1"/>
  <c r="C557" i="4"/>
  <c r="J557" i="4" s="1" a="1"/>
  <c r="J557" i="4" s="1"/>
  <c r="C558" i="4"/>
  <c r="J558" i="4" s="1" a="1"/>
  <c r="J558" i="4" s="1"/>
  <c r="C559" i="4"/>
  <c r="J559" i="4" s="1" a="1"/>
  <c r="J559" i="4" s="1"/>
  <c r="C560" i="4"/>
  <c r="J560" i="4" s="1" a="1"/>
  <c r="J560" i="4" s="1"/>
  <c r="C561" i="4"/>
  <c r="J561" i="4" s="1" a="1"/>
  <c r="J561" i="4" s="1"/>
  <c r="C562" i="4"/>
  <c r="J562" i="4" s="1" a="1"/>
  <c r="J562" i="4" s="1"/>
  <c r="C563" i="4"/>
  <c r="J563" i="4" s="1" a="1"/>
  <c r="J563" i="4" s="1"/>
  <c r="C564" i="4"/>
  <c r="J564" i="4" s="1" a="1"/>
  <c r="J564" i="4" s="1"/>
  <c r="C565" i="4"/>
  <c r="J565" i="4" s="1" a="1"/>
  <c r="J565" i="4" s="1"/>
  <c r="C566" i="4"/>
  <c r="J566" i="4" s="1" a="1"/>
  <c r="J566" i="4" s="1"/>
  <c r="C567" i="4"/>
  <c r="J567" i="4" s="1" a="1"/>
  <c r="J567" i="4" s="1"/>
  <c r="C568" i="4"/>
  <c r="J568" i="4" s="1" a="1"/>
  <c r="J568" i="4" s="1"/>
  <c r="C569" i="4"/>
  <c r="J569" i="4" s="1" a="1"/>
  <c r="J569" i="4" s="1"/>
  <c r="C570" i="4"/>
  <c r="J570" i="4" s="1" a="1"/>
  <c r="J570" i="4" s="1"/>
  <c r="C571" i="4"/>
  <c r="J571" i="4" s="1" a="1"/>
  <c r="J571" i="4" s="1"/>
  <c r="C572" i="4"/>
  <c r="J572" i="4" s="1" a="1"/>
  <c r="J572" i="4" s="1"/>
  <c r="C573" i="4"/>
  <c r="J573" i="4" s="1" a="1"/>
  <c r="J573" i="4" s="1"/>
  <c r="C574" i="4"/>
  <c r="J574" i="4" s="1" a="1"/>
  <c r="J574" i="4" s="1"/>
  <c r="C575" i="4"/>
  <c r="J575" i="4" s="1" a="1"/>
  <c r="J575" i="4" s="1"/>
  <c r="C576" i="4"/>
  <c r="J576" i="4" s="1" a="1"/>
  <c r="J576" i="4" s="1"/>
  <c r="C577" i="4"/>
  <c r="J577" i="4" s="1" a="1"/>
  <c r="J577" i="4" s="1"/>
  <c r="C578" i="4"/>
  <c r="J578" i="4" s="1" a="1"/>
  <c r="J578" i="4" s="1"/>
  <c r="C579" i="4"/>
  <c r="J579" i="4" s="1" a="1"/>
  <c r="J579" i="4" s="1"/>
  <c r="C580" i="4"/>
  <c r="J580" i="4" s="1" a="1"/>
  <c r="J580" i="4" s="1"/>
  <c r="C581" i="4"/>
  <c r="J581" i="4" s="1" a="1"/>
  <c r="J581" i="4" s="1"/>
  <c r="C582" i="4"/>
  <c r="J582" i="4" s="1" a="1"/>
  <c r="J582" i="4" s="1"/>
  <c r="C583" i="4"/>
  <c r="J583" i="4" s="1" a="1"/>
  <c r="J583" i="4" s="1"/>
  <c r="C584" i="4"/>
  <c r="J584" i="4" s="1" a="1"/>
  <c r="J584" i="4" s="1"/>
  <c r="C585" i="4"/>
  <c r="J585" i="4" s="1" a="1"/>
  <c r="J585" i="4" s="1"/>
  <c r="C586" i="4"/>
  <c r="J586" i="4" s="1" a="1"/>
  <c r="J586" i="4" s="1"/>
  <c r="C587" i="4"/>
  <c r="J587" i="4" s="1" a="1"/>
  <c r="J587" i="4" s="1"/>
  <c r="C588" i="4"/>
  <c r="J588" i="4" s="1" a="1"/>
  <c r="J588" i="4" s="1"/>
  <c r="C589" i="4"/>
  <c r="J589" i="4" s="1" a="1"/>
  <c r="J589" i="4" s="1"/>
  <c r="C590" i="4"/>
  <c r="J590" i="4" s="1" a="1"/>
  <c r="J590" i="4" s="1"/>
  <c r="C591" i="4"/>
  <c r="J591" i="4" s="1" a="1"/>
  <c r="J591" i="4" s="1"/>
  <c r="C592" i="4"/>
  <c r="J592" i="4" s="1" a="1"/>
  <c r="J592" i="4" s="1"/>
  <c r="C593" i="4"/>
  <c r="J593" i="4" s="1" a="1"/>
  <c r="J593" i="4" s="1"/>
  <c r="C594" i="4"/>
  <c r="J594" i="4" s="1" a="1"/>
  <c r="J594" i="4" s="1"/>
  <c r="C595" i="4"/>
  <c r="J595" i="4" s="1" a="1"/>
  <c r="J595" i="4" s="1"/>
  <c r="C596" i="4"/>
  <c r="J596" i="4" s="1" a="1"/>
  <c r="J596" i="4" s="1"/>
  <c r="C597" i="4"/>
  <c r="J597" i="4" s="1" a="1"/>
  <c r="J597" i="4" s="1"/>
  <c r="C598" i="4"/>
  <c r="J598" i="4" s="1" a="1"/>
  <c r="J598" i="4" s="1"/>
  <c r="C599" i="4"/>
  <c r="J599" i="4" s="1" a="1"/>
  <c r="J599" i="4" s="1"/>
  <c r="C600" i="4"/>
  <c r="J600" i="4" s="1" a="1"/>
  <c r="J600" i="4" s="1"/>
  <c r="C601" i="4"/>
  <c r="J601" i="4" s="1" a="1"/>
  <c r="J601" i="4" s="1"/>
  <c r="C602" i="4"/>
  <c r="J602" i="4" s="1" a="1"/>
  <c r="J602" i="4" s="1"/>
  <c r="C603" i="4"/>
  <c r="J603" i="4" s="1" a="1"/>
  <c r="J603" i="4" s="1"/>
  <c r="C604" i="4"/>
  <c r="J604" i="4" s="1" a="1"/>
  <c r="J604" i="4" s="1"/>
  <c r="C605" i="4"/>
  <c r="J605" i="4" s="1" a="1"/>
  <c r="J605" i="4" s="1"/>
  <c r="C606" i="4"/>
  <c r="J606" i="4" s="1" a="1"/>
  <c r="J606" i="4" s="1"/>
  <c r="C607" i="4"/>
  <c r="J607" i="4" s="1" a="1"/>
  <c r="J607" i="4" s="1"/>
  <c r="C608" i="4"/>
  <c r="J608" i="4" s="1" a="1"/>
  <c r="J608" i="4" s="1"/>
  <c r="C609" i="4"/>
  <c r="J609" i="4" s="1" a="1"/>
  <c r="J609" i="4" s="1"/>
  <c r="C610" i="4"/>
  <c r="J610" i="4" s="1" a="1"/>
  <c r="J610" i="4" s="1"/>
  <c r="C611" i="4"/>
  <c r="J611" i="4" s="1" a="1"/>
  <c r="J611" i="4" s="1"/>
  <c r="C612" i="4"/>
  <c r="J612" i="4" s="1" a="1"/>
  <c r="J612" i="4" s="1"/>
  <c r="C613" i="4"/>
  <c r="J613" i="4" s="1" a="1"/>
  <c r="J613" i="4" s="1"/>
  <c r="C614" i="4"/>
  <c r="J614" i="4" s="1" a="1"/>
  <c r="J614" i="4" s="1"/>
  <c r="C615" i="4"/>
  <c r="J615" i="4" s="1" a="1"/>
  <c r="J615" i="4" s="1"/>
  <c r="C616" i="4"/>
  <c r="J616" i="4" s="1" a="1"/>
  <c r="J616" i="4" s="1"/>
  <c r="C617" i="4"/>
  <c r="J617" i="4" s="1" a="1"/>
  <c r="J617" i="4" s="1"/>
  <c r="C618" i="4"/>
  <c r="J618" i="4" s="1" a="1"/>
  <c r="J618" i="4" s="1"/>
  <c r="C619" i="4"/>
  <c r="J619" i="4" s="1" a="1"/>
  <c r="J619" i="4" s="1"/>
  <c r="C620" i="4"/>
  <c r="J620" i="4" s="1" a="1"/>
  <c r="J620" i="4" s="1"/>
  <c r="C621" i="4"/>
  <c r="J621" i="4" s="1" a="1"/>
  <c r="J621" i="4" s="1"/>
  <c r="C622" i="4"/>
  <c r="J622" i="4" s="1" a="1"/>
  <c r="J622" i="4" s="1"/>
  <c r="C623" i="4"/>
  <c r="J623" i="4" s="1" a="1"/>
  <c r="J623" i="4" s="1"/>
  <c r="C624" i="4"/>
  <c r="J624" i="4" s="1" a="1"/>
  <c r="J624" i="4" s="1"/>
  <c r="C625" i="4"/>
  <c r="J625" i="4" s="1" a="1"/>
  <c r="J625" i="4" s="1"/>
  <c r="C626" i="4"/>
  <c r="J626" i="4" s="1" a="1"/>
  <c r="J626" i="4" s="1"/>
  <c r="C627" i="4"/>
  <c r="J627" i="4" s="1" a="1"/>
  <c r="J627" i="4" s="1"/>
  <c r="C628" i="4"/>
  <c r="J628" i="4" s="1" a="1"/>
  <c r="J628" i="4" s="1"/>
  <c r="C629" i="4"/>
  <c r="J629" i="4" s="1" a="1"/>
  <c r="J629" i="4" s="1"/>
  <c r="C630" i="4"/>
  <c r="J630" i="4" s="1" a="1"/>
  <c r="J630" i="4" s="1"/>
  <c r="C631" i="4"/>
  <c r="J631" i="4" s="1" a="1"/>
  <c r="J631" i="4" s="1"/>
  <c r="C632" i="4"/>
  <c r="J632" i="4" s="1" a="1"/>
  <c r="J632" i="4" s="1"/>
  <c r="C633" i="4"/>
  <c r="J633" i="4" s="1" a="1"/>
  <c r="J633" i="4" s="1"/>
  <c r="C634" i="4"/>
  <c r="J634" i="4" s="1" a="1"/>
  <c r="J634" i="4" s="1"/>
  <c r="C635" i="4"/>
  <c r="J635" i="4" s="1" a="1"/>
  <c r="J635" i="4" s="1"/>
  <c r="C636" i="4"/>
  <c r="J636" i="4" s="1" a="1"/>
  <c r="J636" i="4" s="1"/>
  <c r="C637" i="4"/>
  <c r="J637" i="4" s="1" a="1"/>
  <c r="J637" i="4" s="1"/>
  <c r="C638" i="4"/>
  <c r="J638" i="4" s="1" a="1"/>
  <c r="J638" i="4" s="1"/>
  <c r="C639" i="4"/>
  <c r="J639" i="4" s="1" a="1"/>
  <c r="J639" i="4" s="1"/>
  <c r="C640" i="4"/>
  <c r="J640" i="4" s="1" a="1"/>
  <c r="J640" i="4" s="1"/>
  <c r="C641" i="4"/>
  <c r="J641" i="4" s="1" a="1"/>
  <c r="J641" i="4" s="1"/>
  <c r="C642" i="4"/>
  <c r="J642" i="4" s="1" a="1"/>
  <c r="J642" i="4" s="1"/>
  <c r="C643" i="4"/>
  <c r="J643" i="4" s="1" a="1"/>
  <c r="J643" i="4" s="1"/>
  <c r="C644" i="4"/>
  <c r="J644" i="4" s="1" a="1"/>
  <c r="J644" i="4" s="1"/>
  <c r="C645" i="4"/>
  <c r="J645" i="4" s="1" a="1"/>
  <c r="J645" i="4" s="1"/>
  <c r="C646" i="4"/>
  <c r="J646" i="4" s="1" a="1"/>
  <c r="J646" i="4" s="1"/>
  <c r="C647" i="4"/>
  <c r="J647" i="4" s="1" a="1"/>
  <c r="J647" i="4" s="1"/>
  <c r="C648" i="4"/>
  <c r="J648" i="4" s="1" a="1"/>
  <c r="J648" i="4" s="1"/>
  <c r="C649" i="4"/>
  <c r="J649" i="4" s="1" a="1"/>
  <c r="J649" i="4" s="1"/>
  <c r="C650" i="4"/>
  <c r="J650" i="4" s="1" a="1"/>
  <c r="J650" i="4" s="1"/>
  <c r="C651" i="4"/>
  <c r="J651" i="4" s="1" a="1"/>
  <c r="J651" i="4" s="1"/>
  <c r="C652" i="4"/>
  <c r="J652" i="4" s="1" a="1"/>
  <c r="J652" i="4" s="1"/>
  <c r="C653" i="4"/>
  <c r="J653" i="4" s="1" a="1"/>
  <c r="J653" i="4" s="1"/>
  <c r="C654" i="4"/>
  <c r="J654" i="4" s="1" a="1"/>
  <c r="J654" i="4" s="1"/>
  <c r="C655" i="4"/>
  <c r="J655" i="4" s="1" a="1"/>
  <c r="J655" i="4" s="1"/>
  <c r="C656" i="4"/>
  <c r="J656" i="4" s="1" a="1"/>
  <c r="J656" i="4" s="1"/>
  <c r="C657" i="4"/>
  <c r="J657" i="4" s="1" a="1"/>
  <c r="J657" i="4" s="1"/>
  <c r="C658" i="4"/>
  <c r="J658" i="4" s="1" a="1"/>
  <c r="J658" i="4" s="1"/>
  <c r="C659" i="4"/>
  <c r="J659" i="4" s="1" a="1"/>
  <c r="J659" i="4" s="1"/>
  <c r="C660" i="4"/>
  <c r="J660" i="4" s="1" a="1"/>
  <c r="J660" i="4" s="1"/>
  <c r="C661" i="4"/>
  <c r="J661" i="4" s="1" a="1"/>
  <c r="J661" i="4" s="1"/>
  <c r="C662" i="4"/>
  <c r="J662" i="4" s="1" a="1"/>
  <c r="J662" i="4" s="1"/>
  <c r="C663" i="4"/>
  <c r="J663" i="4" s="1" a="1"/>
  <c r="J663" i="4" s="1"/>
  <c r="C664" i="4"/>
  <c r="J664" i="4" s="1" a="1"/>
  <c r="J664" i="4" s="1"/>
  <c r="C665" i="4"/>
  <c r="J665" i="4" s="1" a="1"/>
  <c r="J665" i="4" s="1"/>
  <c r="C666" i="4"/>
  <c r="J666" i="4" s="1" a="1"/>
  <c r="J666" i="4" s="1"/>
  <c r="C667" i="4"/>
  <c r="J667" i="4" s="1" a="1"/>
  <c r="J667" i="4" s="1"/>
  <c r="C668" i="4"/>
  <c r="J668" i="4" s="1" a="1"/>
  <c r="J668" i="4" s="1"/>
  <c r="C669" i="4"/>
  <c r="J669" i="4" s="1" a="1"/>
  <c r="J669" i="4" s="1"/>
  <c r="C670" i="4"/>
  <c r="J670" i="4" s="1" a="1"/>
  <c r="J670" i="4" s="1"/>
  <c r="C671" i="4"/>
  <c r="J671" i="4" s="1" a="1"/>
  <c r="J671" i="4" s="1"/>
  <c r="C672" i="4"/>
  <c r="J672" i="4" s="1" a="1"/>
  <c r="J672" i="4" s="1"/>
  <c r="C673" i="4"/>
  <c r="J673" i="4" s="1" a="1"/>
  <c r="J673" i="4" s="1"/>
  <c r="C674" i="4"/>
  <c r="J674" i="4" s="1" a="1"/>
  <c r="J674" i="4" s="1"/>
  <c r="C675" i="4"/>
  <c r="J675" i="4" s="1" a="1"/>
  <c r="J675" i="4" s="1"/>
  <c r="C676" i="4"/>
  <c r="J676" i="4" s="1" a="1"/>
  <c r="J676" i="4" s="1"/>
  <c r="C677" i="4"/>
  <c r="J677" i="4" s="1" a="1"/>
  <c r="J677" i="4" s="1"/>
  <c r="C678" i="4"/>
  <c r="J678" i="4" s="1" a="1"/>
  <c r="J678" i="4" s="1"/>
  <c r="C679" i="4"/>
  <c r="J679" i="4" s="1" a="1"/>
  <c r="J679" i="4" s="1"/>
  <c r="C680" i="4"/>
  <c r="J680" i="4" s="1" a="1"/>
  <c r="J680" i="4" s="1"/>
  <c r="C681" i="4"/>
  <c r="J681" i="4" s="1" a="1"/>
  <c r="J681" i="4" s="1"/>
  <c r="C682" i="4"/>
  <c r="J682" i="4" s="1" a="1"/>
  <c r="J682" i="4" s="1"/>
  <c r="C683" i="4"/>
  <c r="J683" i="4" s="1" a="1"/>
  <c r="J683" i="4" s="1"/>
  <c r="C684" i="4"/>
  <c r="J684" i="4" s="1" a="1"/>
  <c r="J684" i="4" s="1"/>
  <c r="C685" i="4"/>
  <c r="J685" i="4" s="1" a="1"/>
  <c r="J685" i="4" s="1"/>
  <c r="C686" i="4"/>
  <c r="J686" i="4" s="1" a="1"/>
  <c r="J686" i="4" s="1"/>
  <c r="C687" i="4"/>
  <c r="J687" i="4" s="1" a="1"/>
  <c r="J687" i="4" s="1"/>
  <c r="C688" i="4"/>
  <c r="J688" i="4" s="1" a="1"/>
  <c r="J688" i="4" s="1"/>
  <c r="C689" i="4"/>
  <c r="J689" i="4" s="1" a="1"/>
  <c r="J689" i="4" s="1"/>
  <c r="C690" i="4"/>
  <c r="J690" i="4" s="1" a="1"/>
  <c r="J690" i="4" s="1"/>
  <c r="C691" i="4"/>
  <c r="J691" i="4" s="1" a="1"/>
  <c r="J691" i="4" s="1"/>
  <c r="C692" i="4"/>
  <c r="J692" i="4" s="1" a="1"/>
  <c r="J692" i="4" s="1"/>
  <c r="C693" i="4"/>
  <c r="J693" i="4" s="1" a="1"/>
  <c r="J693" i="4" s="1"/>
  <c r="C694" i="4"/>
  <c r="J694" i="4" s="1" a="1"/>
  <c r="J694" i="4" s="1"/>
  <c r="C695" i="4"/>
  <c r="J695" i="4" s="1" a="1"/>
  <c r="J695" i="4" s="1"/>
  <c r="C696" i="4"/>
  <c r="J696" i="4" s="1" a="1"/>
  <c r="J696" i="4" s="1"/>
  <c r="C697" i="4"/>
  <c r="J697" i="4" s="1" a="1"/>
  <c r="J697" i="4" s="1"/>
  <c r="C698" i="4"/>
  <c r="J698" i="4" s="1" a="1"/>
  <c r="J698" i="4" s="1"/>
  <c r="C699" i="4"/>
  <c r="J699" i="4" s="1" a="1"/>
  <c r="J699" i="4" s="1"/>
  <c r="C700" i="4"/>
  <c r="J700" i="4" s="1" a="1"/>
  <c r="J700" i="4" s="1"/>
  <c r="C701" i="4"/>
  <c r="J701" i="4" s="1" a="1"/>
  <c r="J701" i="4" s="1"/>
  <c r="C702" i="4"/>
  <c r="J702" i="4" s="1" a="1"/>
  <c r="J702" i="4" s="1"/>
  <c r="C703" i="4"/>
  <c r="J703" i="4" s="1" a="1"/>
  <c r="J703" i="4" s="1"/>
  <c r="C704" i="4"/>
  <c r="J704" i="4" s="1" a="1"/>
  <c r="J704" i="4" s="1"/>
  <c r="C705" i="4"/>
  <c r="J705" i="4" s="1" a="1"/>
  <c r="J705" i="4" s="1"/>
  <c r="C706" i="4"/>
  <c r="J706" i="4" s="1" a="1"/>
  <c r="J706" i="4" s="1"/>
  <c r="C707" i="4"/>
  <c r="J707" i="4" s="1" a="1"/>
  <c r="J707" i="4" s="1"/>
  <c r="C708" i="4"/>
  <c r="J708" i="4" s="1" a="1"/>
  <c r="J708" i="4" s="1"/>
  <c r="C709" i="4"/>
  <c r="J709" i="4" s="1" a="1"/>
  <c r="J709" i="4" s="1"/>
  <c r="C710" i="4"/>
  <c r="J710" i="4" s="1" a="1"/>
  <c r="J710" i="4" s="1"/>
  <c r="C711" i="4"/>
  <c r="J711" i="4" s="1" a="1"/>
  <c r="J711" i="4" s="1"/>
  <c r="C712" i="4"/>
  <c r="J712" i="4" s="1" a="1"/>
  <c r="J712" i="4" s="1"/>
  <c r="C713" i="4"/>
  <c r="J713" i="4" s="1" a="1"/>
  <c r="J713" i="4" s="1"/>
  <c r="C714" i="4"/>
  <c r="J714" i="4" s="1" a="1"/>
  <c r="J714" i="4" s="1"/>
  <c r="C715" i="4"/>
  <c r="J715" i="4" s="1" a="1"/>
  <c r="J715" i="4" s="1"/>
  <c r="C716" i="4"/>
  <c r="J716" i="4" s="1" a="1"/>
  <c r="J716" i="4" s="1"/>
  <c r="C717" i="4"/>
  <c r="J717" i="4" s="1" a="1"/>
  <c r="J717" i="4" s="1"/>
  <c r="C718" i="4"/>
  <c r="J718" i="4" s="1" a="1"/>
  <c r="J718" i="4" s="1"/>
  <c r="C719" i="4"/>
  <c r="J719" i="4" s="1" a="1"/>
  <c r="J719" i="4" s="1"/>
  <c r="C720" i="4"/>
  <c r="J720" i="4" s="1" a="1"/>
  <c r="J720" i="4" s="1"/>
  <c r="C721" i="4"/>
  <c r="J721" i="4" s="1" a="1"/>
  <c r="J721" i="4" s="1"/>
  <c r="C722" i="4"/>
  <c r="J722" i="4" s="1" a="1"/>
  <c r="J722" i="4" s="1"/>
  <c r="C723" i="4"/>
  <c r="J723" i="4" s="1" a="1"/>
  <c r="J723" i="4" s="1"/>
  <c r="C724" i="4"/>
  <c r="J724" i="4" s="1" a="1"/>
  <c r="J724" i="4" s="1"/>
  <c r="C725" i="4"/>
  <c r="J725" i="4" s="1" a="1"/>
  <c r="J725" i="4" s="1"/>
  <c r="C726" i="4"/>
  <c r="J726" i="4" s="1" a="1"/>
  <c r="J726" i="4" s="1"/>
  <c r="C727" i="4"/>
  <c r="J727" i="4" s="1" a="1"/>
  <c r="J727" i="4" s="1"/>
  <c r="C728" i="4"/>
  <c r="J728" i="4" s="1" a="1"/>
  <c r="J728" i="4" s="1"/>
  <c r="C729" i="4"/>
  <c r="J729" i="4" s="1" a="1"/>
  <c r="J729" i="4" s="1"/>
  <c r="C730" i="4"/>
  <c r="J730" i="4" s="1" a="1"/>
  <c r="J730" i="4" s="1"/>
  <c r="C731" i="4"/>
  <c r="J731" i="4" s="1" a="1"/>
  <c r="J731" i="4" s="1"/>
  <c r="C732" i="4"/>
  <c r="J732" i="4" s="1" a="1"/>
  <c r="J732" i="4" s="1"/>
  <c r="C733" i="4"/>
  <c r="J733" i="4" s="1" a="1"/>
  <c r="J733" i="4" s="1"/>
  <c r="C734" i="4"/>
  <c r="J734" i="4" s="1" a="1"/>
  <c r="J734" i="4" s="1"/>
  <c r="C735" i="4"/>
  <c r="J735" i="4" s="1" a="1"/>
  <c r="J735" i="4" s="1"/>
  <c r="C736" i="4"/>
  <c r="J736" i="4" s="1" a="1"/>
  <c r="J736" i="4" s="1"/>
  <c r="C737" i="4"/>
  <c r="J737" i="4" s="1" a="1"/>
  <c r="J737" i="4" s="1"/>
  <c r="C738" i="4"/>
  <c r="J738" i="4" s="1" a="1"/>
  <c r="J738" i="4" s="1"/>
  <c r="C739" i="4"/>
  <c r="J739" i="4" s="1" a="1"/>
  <c r="J739" i="4" s="1"/>
  <c r="C740" i="4"/>
  <c r="J740" i="4" s="1" a="1"/>
  <c r="J740" i="4" s="1"/>
  <c r="C741" i="4"/>
  <c r="J741" i="4" s="1" a="1"/>
  <c r="J741" i="4" s="1"/>
  <c r="C742" i="4"/>
  <c r="J742" i="4" s="1" a="1"/>
  <c r="J742" i="4" s="1"/>
  <c r="C743" i="4"/>
  <c r="J743" i="4" s="1" a="1"/>
  <c r="J743" i="4" s="1"/>
  <c r="C744" i="4"/>
  <c r="J744" i="4" s="1" a="1"/>
  <c r="J744" i="4" s="1"/>
  <c r="C745" i="4"/>
  <c r="J745" i="4" s="1" a="1"/>
  <c r="J745" i="4" s="1"/>
  <c r="C746" i="4"/>
  <c r="J746" i="4" s="1" a="1"/>
  <c r="J746" i="4" s="1"/>
  <c r="C747" i="4"/>
  <c r="J747" i="4" s="1" a="1"/>
  <c r="J747" i="4" s="1"/>
  <c r="C748" i="4"/>
  <c r="J748" i="4" s="1" a="1"/>
  <c r="J748" i="4" s="1"/>
  <c r="C749" i="4"/>
  <c r="J749" i="4" s="1" a="1"/>
  <c r="J749" i="4" s="1"/>
  <c r="C750" i="4"/>
  <c r="J750" i="4" s="1" a="1"/>
  <c r="J750" i="4" s="1"/>
  <c r="C751" i="4"/>
  <c r="J751" i="4" s="1" a="1"/>
  <c r="J751" i="4" s="1"/>
  <c r="C752" i="4"/>
  <c r="J752" i="4" s="1" a="1"/>
  <c r="J752" i="4" s="1"/>
  <c r="C753" i="4"/>
  <c r="J753" i="4" s="1" a="1"/>
  <c r="J753" i="4" s="1"/>
  <c r="C754" i="4"/>
  <c r="J754" i="4" s="1" a="1"/>
  <c r="J754" i="4" s="1"/>
  <c r="C755" i="4"/>
  <c r="J755" i="4" s="1" a="1"/>
  <c r="J755" i="4" s="1"/>
  <c r="C756" i="4"/>
  <c r="J756" i="4" s="1" a="1"/>
  <c r="J756" i="4" s="1"/>
  <c r="C757" i="4"/>
  <c r="J757" i="4" s="1" a="1"/>
  <c r="J757" i="4" s="1"/>
  <c r="C758" i="4"/>
  <c r="J758" i="4" s="1" a="1"/>
  <c r="J758" i="4" s="1"/>
  <c r="C759" i="4"/>
  <c r="J759" i="4" s="1" a="1"/>
  <c r="J759" i="4" s="1"/>
  <c r="C760" i="4"/>
  <c r="J760" i="4" s="1" a="1"/>
  <c r="J760" i="4" s="1"/>
  <c r="C761" i="4"/>
  <c r="J761" i="4" s="1" a="1"/>
  <c r="J761" i="4" s="1"/>
  <c r="C762" i="4"/>
  <c r="J762" i="4" s="1" a="1"/>
  <c r="J762" i="4" s="1"/>
  <c r="C763" i="4"/>
  <c r="J763" i="4" s="1" a="1"/>
  <c r="J763" i="4" s="1"/>
  <c r="C764" i="4"/>
  <c r="J764" i="4" s="1" a="1"/>
  <c r="J764" i="4" s="1"/>
  <c r="C765" i="4"/>
  <c r="J765" i="4" s="1" a="1"/>
  <c r="J765" i="4" s="1"/>
  <c r="C766" i="4"/>
  <c r="J766" i="4" s="1" a="1"/>
  <c r="J766" i="4" s="1"/>
  <c r="C767" i="4"/>
  <c r="J767" i="4" s="1" a="1"/>
  <c r="J767" i="4" s="1"/>
  <c r="C768" i="4"/>
  <c r="J768" i="4" s="1" a="1"/>
  <c r="J768" i="4" s="1"/>
  <c r="C769" i="4"/>
  <c r="J769" i="4" s="1" a="1"/>
  <c r="J769" i="4" s="1"/>
  <c r="C770" i="4"/>
  <c r="J770" i="4" s="1" a="1"/>
  <c r="J770" i="4" s="1"/>
  <c r="C771" i="4"/>
  <c r="J771" i="4" s="1" a="1"/>
  <c r="J771" i="4" s="1"/>
  <c r="C772" i="4"/>
  <c r="J772" i="4" s="1" a="1"/>
  <c r="J772" i="4" s="1"/>
  <c r="C773" i="4"/>
  <c r="J773" i="4" s="1" a="1"/>
  <c r="J773" i="4" s="1"/>
  <c r="C774" i="4"/>
  <c r="J774" i="4" s="1" a="1"/>
  <c r="J774" i="4" s="1"/>
  <c r="C775" i="4"/>
  <c r="J775" i="4" s="1" a="1"/>
  <c r="J775" i="4" s="1"/>
  <c r="C776" i="4"/>
  <c r="J776" i="4" s="1" a="1"/>
  <c r="J776" i="4" s="1"/>
  <c r="C777" i="4"/>
  <c r="J777" i="4" s="1" a="1"/>
  <c r="J777" i="4" s="1"/>
  <c r="C778" i="4"/>
  <c r="J778" i="4" s="1" a="1"/>
  <c r="J778" i="4" s="1"/>
  <c r="C779" i="4"/>
  <c r="J779" i="4" s="1" a="1"/>
  <c r="J779" i="4" s="1"/>
  <c r="C780" i="4"/>
  <c r="J780" i="4" s="1" a="1"/>
  <c r="J780" i="4" s="1"/>
  <c r="C781" i="4"/>
  <c r="J781" i="4" s="1" a="1"/>
  <c r="J781" i="4" s="1"/>
  <c r="C782" i="4"/>
  <c r="J782" i="4" s="1" a="1"/>
  <c r="J782" i="4" s="1"/>
  <c r="C783" i="4"/>
  <c r="J783" i="4" s="1" a="1"/>
  <c r="J783" i="4" s="1"/>
  <c r="C784" i="4"/>
  <c r="J784" i="4" s="1" a="1"/>
  <c r="J784" i="4" s="1"/>
  <c r="C785" i="4"/>
  <c r="J785" i="4" s="1" a="1"/>
  <c r="J785" i="4" s="1"/>
  <c r="C786" i="4"/>
  <c r="J786" i="4" s="1" a="1"/>
  <c r="J786" i="4" s="1"/>
  <c r="C787" i="4"/>
  <c r="J787" i="4" s="1" a="1"/>
  <c r="J787" i="4" s="1"/>
  <c r="C788" i="4"/>
  <c r="J788" i="4" s="1" a="1"/>
  <c r="J788" i="4" s="1"/>
  <c r="C789" i="4"/>
  <c r="J789" i="4" s="1" a="1"/>
  <c r="J789" i="4" s="1"/>
  <c r="C790" i="4"/>
  <c r="J790" i="4" s="1" a="1"/>
  <c r="J790" i="4" s="1"/>
  <c r="C791" i="4"/>
  <c r="J791" i="4" s="1" a="1"/>
  <c r="J791" i="4" s="1"/>
  <c r="C792" i="4"/>
  <c r="J792" i="4" s="1" a="1"/>
  <c r="J792" i="4" s="1"/>
  <c r="C793" i="4"/>
  <c r="J793" i="4" s="1" a="1"/>
  <c r="J793" i="4" s="1"/>
  <c r="C794" i="4"/>
  <c r="J794" i="4" s="1" a="1"/>
  <c r="J794" i="4" s="1"/>
  <c r="C795" i="4"/>
  <c r="J795" i="4" s="1" a="1"/>
  <c r="J795" i="4" s="1"/>
  <c r="C796" i="4"/>
  <c r="J796" i="4" s="1" a="1"/>
  <c r="J796" i="4" s="1"/>
  <c r="C797" i="4"/>
  <c r="J797" i="4" s="1" a="1"/>
  <c r="J797" i="4" s="1"/>
  <c r="C798" i="4"/>
  <c r="J798" i="4" s="1" a="1"/>
  <c r="J798" i="4" s="1"/>
  <c r="C799" i="4"/>
  <c r="J799" i="4" s="1" a="1"/>
  <c r="J799" i="4" s="1"/>
  <c r="C800" i="4"/>
  <c r="J800" i="4" s="1" a="1"/>
  <c r="J800" i="4" s="1"/>
  <c r="C801" i="4"/>
  <c r="J801" i="4" s="1" a="1"/>
  <c r="J801" i="4" s="1"/>
  <c r="C802" i="4"/>
  <c r="J802" i="4" s="1" a="1"/>
  <c r="J802" i="4" s="1"/>
  <c r="C803" i="4"/>
  <c r="J803" i="4" s="1" a="1"/>
  <c r="J803" i="4" s="1"/>
  <c r="C804" i="4"/>
  <c r="J804" i="4" s="1" a="1"/>
  <c r="J804" i="4" s="1"/>
  <c r="C805" i="4"/>
  <c r="J805" i="4" s="1" a="1"/>
  <c r="J805" i="4" s="1"/>
  <c r="C806" i="4"/>
  <c r="J806" i="4" s="1" a="1"/>
  <c r="J806" i="4" s="1"/>
  <c r="C807" i="4"/>
  <c r="J807" i="4" s="1" a="1"/>
  <c r="J807" i="4" s="1"/>
  <c r="C808" i="4"/>
  <c r="J808" i="4" s="1" a="1"/>
  <c r="J808" i="4" s="1"/>
  <c r="C809" i="4"/>
  <c r="J809" i="4" s="1" a="1"/>
  <c r="J809" i="4" s="1"/>
  <c r="C810" i="4"/>
  <c r="J810" i="4" s="1" a="1"/>
  <c r="J810" i="4" s="1"/>
  <c r="C811" i="4"/>
  <c r="J811" i="4" s="1" a="1"/>
  <c r="J811" i="4" s="1"/>
  <c r="C812" i="4"/>
  <c r="J812" i="4" s="1" a="1"/>
  <c r="J812" i="4" s="1"/>
  <c r="C813" i="4"/>
  <c r="J813" i="4" s="1" a="1"/>
  <c r="J813" i="4" s="1"/>
  <c r="C814" i="4"/>
  <c r="J814" i="4" s="1" a="1"/>
  <c r="J814" i="4" s="1"/>
  <c r="C815" i="4"/>
  <c r="J815" i="4" s="1" a="1"/>
  <c r="J815" i="4" s="1"/>
  <c r="C816" i="4"/>
  <c r="J816" i="4" s="1" a="1"/>
  <c r="J816" i="4" s="1"/>
  <c r="C817" i="4"/>
  <c r="J817" i="4" s="1" a="1"/>
  <c r="J817" i="4" s="1"/>
  <c r="C818" i="4"/>
  <c r="J818" i="4" s="1" a="1"/>
  <c r="J818" i="4" s="1"/>
  <c r="C819" i="4"/>
  <c r="J819" i="4" s="1" a="1"/>
  <c r="J819" i="4" s="1"/>
  <c r="C820" i="4"/>
  <c r="J820" i="4" s="1" a="1"/>
  <c r="J820" i="4" s="1"/>
  <c r="C821" i="4"/>
  <c r="J821" i="4" s="1" a="1"/>
  <c r="J821" i="4" s="1"/>
  <c r="C822" i="4"/>
  <c r="J822" i="4" s="1" a="1"/>
  <c r="J822" i="4" s="1"/>
  <c r="C823" i="4"/>
  <c r="J823" i="4" s="1" a="1"/>
  <c r="J823" i="4" s="1"/>
  <c r="C824" i="4"/>
  <c r="J824" i="4" s="1" a="1"/>
  <c r="J824" i="4" s="1"/>
  <c r="C825" i="4"/>
  <c r="J825" i="4" s="1" a="1"/>
  <c r="J825" i="4" s="1"/>
  <c r="C826" i="4"/>
  <c r="J826" i="4" s="1" a="1"/>
  <c r="J826" i="4" s="1"/>
  <c r="C827" i="4"/>
  <c r="J827" i="4" s="1" a="1"/>
  <c r="J827" i="4" s="1"/>
  <c r="C828" i="4"/>
  <c r="J828" i="4" s="1" a="1"/>
  <c r="J828" i="4" s="1"/>
  <c r="C829" i="4"/>
  <c r="J829" i="4" s="1" a="1"/>
  <c r="J829" i="4" s="1"/>
  <c r="C830" i="4"/>
  <c r="J830" i="4" s="1" a="1"/>
  <c r="J830" i="4" s="1"/>
  <c r="C831" i="4"/>
  <c r="J831" i="4" s="1" a="1"/>
  <c r="J831" i="4" s="1"/>
  <c r="C832" i="4"/>
  <c r="J832" i="4" s="1" a="1"/>
  <c r="J832" i="4" s="1"/>
  <c r="C833" i="4"/>
  <c r="J833" i="4" s="1" a="1"/>
  <c r="J833" i="4" s="1"/>
  <c r="C834" i="4"/>
  <c r="J834" i="4" s="1" a="1"/>
  <c r="J834" i="4" s="1"/>
  <c r="C835" i="4"/>
  <c r="J835" i="4" s="1" a="1"/>
  <c r="J835" i="4" s="1"/>
  <c r="C836" i="4"/>
  <c r="J836" i="4" s="1" a="1"/>
  <c r="J836" i="4" s="1"/>
  <c r="C837" i="4"/>
  <c r="J837" i="4" s="1" a="1"/>
  <c r="J837" i="4" s="1"/>
  <c r="C838" i="4"/>
  <c r="J838" i="4" s="1" a="1"/>
  <c r="J838" i="4" s="1"/>
  <c r="C839" i="4"/>
  <c r="J839" i="4" s="1" a="1"/>
  <c r="J839" i="4" s="1"/>
  <c r="C840" i="4"/>
  <c r="J840" i="4" s="1" a="1"/>
  <c r="J840" i="4" s="1"/>
  <c r="C841" i="4"/>
  <c r="J841" i="4" s="1" a="1"/>
  <c r="J841" i="4" s="1"/>
  <c r="C842" i="4"/>
  <c r="J842" i="4" s="1" a="1"/>
  <c r="J842" i="4" s="1"/>
  <c r="C843" i="4"/>
  <c r="J843" i="4" s="1" a="1"/>
  <c r="J843" i="4" s="1"/>
  <c r="C844" i="4"/>
  <c r="J844" i="4" s="1" a="1"/>
  <c r="J844" i="4" s="1"/>
  <c r="C845" i="4"/>
  <c r="J845" i="4" s="1" a="1"/>
  <c r="J845" i="4" s="1"/>
  <c r="C846" i="4"/>
  <c r="J846" i="4" s="1" a="1"/>
  <c r="J846" i="4" s="1"/>
  <c r="C847" i="4"/>
  <c r="J847" i="4" s="1" a="1"/>
  <c r="J847" i="4" s="1"/>
  <c r="C848" i="4"/>
  <c r="J848" i="4" s="1" a="1"/>
  <c r="J848" i="4" s="1"/>
  <c r="C849" i="4"/>
  <c r="J849" i="4" s="1" a="1"/>
  <c r="J849" i="4" s="1"/>
  <c r="C850" i="4"/>
  <c r="J850" i="4" s="1" a="1"/>
  <c r="J850" i="4" s="1"/>
  <c r="C851" i="4"/>
  <c r="J851" i="4" s="1" a="1"/>
  <c r="J851" i="4" s="1"/>
  <c r="C852" i="4"/>
  <c r="J852" i="4" s="1" a="1"/>
  <c r="J852" i="4" s="1"/>
  <c r="C853" i="4"/>
  <c r="J853" i="4" s="1" a="1"/>
  <c r="J853" i="4" s="1"/>
  <c r="C854" i="4"/>
  <c r="J854" i="4" s="1" a="1"/>
  <c r="J854" i="4" s="1"/>
  <c r="C855" i="4"/>
  <c r="J855" i="4" s="1" a="1"/>
  <c r="J855" i="4" s="1"/>
  <c r="C856" i="4"/>
  <c r="J856" i="4" s="1" a="1"/>
  <c r="J856" i="4" s="1"/>
  <c r="C857" i="4"/>
  <c r="J857" i="4" s="1" a="1"/>
  <c r="J857" i="4" s="1"/>
  <c r="C858" i="4"/>
  <c r="J858" i="4" s="1" a="1"/>
  <c r="J858" i="4" s="1"/>
  <c r="C859" i="4"/>
  <c r="J859" i="4" s="1" a="1"/>
  <c r="J859" i="4" s="1"/>
  <c r="C860" i="4"/>
  <c r="J860" i="4" s="1" a="1"/>
  <c r="J860" i="4" s="1"/>
  <c r="C861" i="4"/>
  <c r="J861" i="4" s="1" a="1"/>
  <c r="J861" i="4" s="1"/>
  <c r="C862" i="4"/>
  <c r="J862" i="4" s="1" a="1"/>
  <c r="J862" i="4" s="1"/>
  <c r="C863" i="4"/>
  <c r="J863" i="4" s="1" a="1"/>
  <c r="J863" i="4" s="1"/>
  <c r="C864" i="4"/>
  <c r="J864" i="4" s="1" a="1"/>
  <c r="J864" i="4" s="1"/>
  <c r="C865" i="4"/>
  <c r="J865" i="4" s="1" a="1"/>
  <c r="J865" i="4" s="1"/>
  <c r="C866" i="4"/>
  <c r="J866" i="4" s="1" a="1"/>
  <c r="J866" i="4" s="1"/>
  <c r="C867" i="4"/>
  <c r="J867" i="4" s="1" a="1"/>
  <c r="J867" i="4" s="1"/>
  <c r="C868" i="4"/>
  <c r="J868" i="4" s="1" a="1"/>
  <c r="J868" i="4" s="1"/>
  <c r="C869" i="4"/>
  <c r="J869" i="4" s="1" a="1"/>
  <c r="J869" i="4" s="1"/>
  <c r="C870" i="4"/>
  <c r="J870" i="4" s="1" a="1"/>
  <c r="J870" i="4" s="1"/>
  <c r="C871" i="4"/>
  <c r="J871" i="4" s="1" a="1"/>
  <c r="J871" i="4" s="1"/>
  <c r="C872" i="4"/>
  <c r="J872" i="4" s="1" a="1"/>
  <c r="J872" i="4" s="1"/>
  <c r="C873" i="4"/>
  <c r="J873" i="4" s="1" a="1"/>
  <c r="J873" i="4" s="1"/>
  <c r="C874" i="4"/>
  <c r="J874" i="4" s="1" a="1"/>
  <c r="J874" i="4" s="1"/>
  <c r="C875" i="4"/>
  <c r="J875" i="4" s="1" a="1"/>
  <c r="J875" i="4" s="1"/>
  <c r="C876" i="4"/>
  <c r="J876" i="4" s="1" a="1"/>
  <c r="J876" i="4" s="1"/>
  <c r="C877" i="4"/>
  <c r="J877" i="4" s="1" a="1"/>
  <c r="J877" i="4" s="1"/>
  <c r="C878" i="4"/>
  <c r="J878" i="4" s="1" a="1"/>
  <c r="J878" i="4" s="1"/>
  <c r="C879" i="4"/>
  <c r="J879" i="4" s="1" a="1"/>
  <c r="J879" i="4" s="1"/>
  <c r="C880" i="4"/>
  <c r="J880" i="4" s="1" a="1"/>
  <c r="J880" i="4" s="1"/>
  <c r="C881" i="4"/>
  <c r="J881" i="4" s="1" a="1"/>
  <c r="J881" i="4" s="1"/>
  <c r="C882" i="4"/>
  <c r="J882" i="4" s="1" a="1"/>
  <c r="J882" i="4" s="1"/>
  <c r="C883" i="4"/>
  <c r="J883" i="4" s="1" a="1"/>
  <c r="J883" i="4" s="1"/>
  <c r="C884" i="4"/>
  <c r="J884" i="4" s="1" a="1"/>
  <c r="J884" i="4" s="1"/>
  <c r="C885" i="4"/>
  <c r="J885" i="4" s="1" a="1"/>
  <c r="J885" i="4" s="1"/>
  <c r="C886" i="4"/>
  <c r="J886" i="4" s="1" a="1"/>
  <c r="J886" i="4" s="1"/>
  <c r="C887" i="4"/>
  <c r="J887" i="4" s="1" a="1"/>
  <c r="J887" i="4" s="1"/>
  <c r="C888" i="4"/>
  <c r="J888" i="4" s="1" a="1"/>
  <c r="J888" i="4" s="1"/>
  <c r="C889" i="4"/>
  <c r="J889" i="4" s="1" a="1"/>
  <c r="J889" i="4" s="1"/>
  <c r="C890" i="4"/>
  <c r="J890" i="4" s="1" a="1"/>
  <c r="J890" i="4" s="1"/>
  <c r="C891" i="4"/>
  <c r="J891" i="4" s="1" a="1"/>
  <c r="J891" i="4" s="1"/>
  <c r="C892" i="4"/>
  <c r="J892" i="4" s="1" a="1"/>
  <c r="J892" i="4" s="1"/>
  <c r="C893" i="4"/>
  <c r="J893" i="4" s="1" a="1"/>
  <c r="J893" i="4" s="1"/>
  <c r="C894" i="4"/>
  <c r="J894" i="4" s="1" a="1"/>
  <c r="J894" i="4" s="1"/>
  <c r="C895" i="4"/>
  <c r="J895" i="4" s="1" a="1"/>
  <c r="J895" i="4" s="1"/>
  <c r="C896" i="4"/>
  <c r="J896" i="4" s="1" a="1"/>
  <c r="J896" i="4" s="1"/>
  <c r="C897" i="4"/>
  <c r="J897" i="4" s="1" a="1"/>
  <c r="J897" i="4" s="1"/>
  <c r="C898" i="4"/>
  <c r="J898" i="4" s="1" a="1"/>
  <c r="J898" i="4" s="1"/>
  <c r="C899" i="4"/>
  <c r="J899" i="4" s="1" a="1"/>
  <c r="J899" i="4" s="1"/>
  <c r="C900" i="4"/>
  <c r="J900" i="4" s="1" a="1"/>
  <c r="J900" i="4" s="1"/>
  <c r="C901" i="4"/>
  <c r="J901" i="4" s="1" a="1"/>
  <c r="J901" i="4" s="1"/>
  <c r="C902" i="4"/>
  <c r="J902" i="4" s="1" a="1"/>
  <c r="J902" i="4" s="1"/>
  <c r="C903" i="4"/>
  <c r="J903" i="4" s="1" a="1"/>
  <c r="J903" i="4" s="1"/>
  <c r="C904" i="4"/>
  <c r="J904" i="4" s="1" a="1"/>
  <c r="J904" i="4" s="1"/>
  <c r="C905" i="4"/>
  <c r="J905" i="4" s="1" a="1"/>
  <c r="J905" i="4" s="1"/>
  <c r="C906" i="4"/>
  <c r="J906" i="4" s="1" a="1"/>
  <c r="J906" i="4" s="1"/>
  <c r="C907" i="4"/>
  <c r="J907" i="4" s="1" a="1"/>
  <c r="J907" i="4" s="1"/>
  <c r="C908" i="4"/>
  <c r="J908" i="4" s="1" a="1"/>
  <c r="J908" i="4" s="1"/>
  <c r="C909" i="4"/>
  <c r="J909" i="4" s="1" a="1"/>
  <c r="J909" i="4" s="1"/>
  <c r="C910" i="4"/>
  <c r="J910" i="4" s="1" a="1"/>
  <c r="J910" i="4" s="1"/>
  <c r="C911" i="4"/>
  <c r="J911" i="4" s="1" a="1"/>
  <c r="J911" i="4" s="1"/>
  <c r="C912" i="4"/>
  <c r="J912" i="4" s="1" a="1"/>
  <c r="J912" i="4" s="1"/>
  <c r="C913" i="4"/>
  <c r="J913" i="4" s="1" a="1"/>
  <c r="J913" i="4" s="1"/>
  <c r="C914" i="4"/>
  <c r="J914" i="4" s="1" a="1"/>
  <c r="J914" i="4" s="1"/>
  <c r="C915" i="4"/>
  <c r="J915" i="4" s="1" a="1"/>
  <c r="J915" i="4" s="1"/>
  <c r="C916" i="4"/>
  <c r="J916" i="4" s="1" a="1"/>
  <c r="J916" i="4" s="1"/>
  <c r="C917" i="4"/>
  <c r="J917" i="4" s="1" a="1"/>
  <c r="J917" i="4" s="1"/>
  <c r="C918" i="4"/>
  <c r="J918" i="4" s="1" a="1"/>
  <c r="J918" i="4" s="1"/>
  <c r="C919" i="4"/>
  <c r="J919" i="4" s="1" a="1"/>
  <c r="J919" i="4" s="1"/>
  <c r="C920" i="4"/>
  <c r="J920" i="4" s="1" a="1"/>
  <c r="J920" i="4" s="1"/>
  <c r="C921" i="4"/>
  <c r="J921" i="4" s="1" a="1"/>
  <c r="J921" i="4" s="1"/>
  <c r="C922" i="4"/>
  <c r="J922" i="4" s="1" a="1"/>
  <c r="J922" i="4" s="1"/>
  <c r="C923" i="4"/>
  <c r="J923" i="4" s="1" a="1"/>
  <c r="J923" i="4" s="1"/>
  <c r="C924" i="4"/>
  <c r="J924" i="4" s="1" a="1"/>
  <c r="J924" i="4" s="1"/>
  <c r="C925" i="4"/>
  <c r="J925" i="4" s="1" a="1"/>
  <c r="J925" i="4" s="1"/>
  <c r="C926" i="4"/>
  <c r="J926" i="4" s="1" a="1"/>
  <c r="J926" i="4" s="1"/>
  <c r="C927" i="4"/>
  <c r="J927" i="4" s="1" a="1"/>
  <c r="J927" i="4" s="1"/>
  <c r="C928" i="4"/>
  <c r="J928" i="4" s="1" a="1"/>
  <c r="J928" i="4" s="1"/>
  <c r="C929" i="4"/>
  <c r="J929" i="4" s="1" a="1"/>
  <c r="J929" i="4" s="1"/>
  <c r="C930" i="4"/>
  <c r="J930" i="4" s="1" a="1"/>
  <c r="J930" i="4" s="1"/>
  <c r="C931" i="4"/>
  <c r="J931" i="4" s="1" a="1"/>
  <c r="J931" i="4" s="1"/>
  <c r="C932" i="4"/>
  <c r="J932" i="4" s="1" a="1"/>
  <c r="J932" i="4" s="1"/>
  <c r="C933" i="4"/>
  <c r="J933" i="4" s="1" a="1"/>
  <c r="J933" i="4" s="1"/>
  <c r="C934" i="4"/>
  <c r="J934" i="4" s="1" a="1"/>
  <c r="J934" i="4" s="1"/>
  <c r="C935" i="4"/>
  <c r="J935" i="4" s="1" a="1"/>
  <c r="J935" i="4" s="1"/>
  <c r="C936" i="4"/>
  <c r="J936" i="4" s="1" a="1"/>
  <c r="J936" i="4" s="1"/>
  <c r="C937" i="4"/>
  <c r="J937" i="4" s="1" a="1"/>
  <c r="J937" i="4" s="1"/>
  <c r="C938" i="4"/>
  <c r="J938" i="4" s="1" a="1"/>
  <c r="J938" i="4" s="1"/>
  <c r="C939" i="4"/>
  <c r="J939" i="4" s="1" a="1"/>
  <c r="J939" i="4" s="1"/>
  <c r="C940" i="4"/>
  <c r="J940" i="4" s="1" a="1"/>
  <c r="J940" i="4" s="1"/>
  <c r="C941" i="4"/>
  <c r="J941" i="4" s="1" a="1"/>
  <c r="J941" i="4" s="1"/>
  <c r="C942" i="4"/>
  <c r="J942" i="4" s="1" a="1"/>
  <c r="J942" i="4" s="1"/>
  <c r="C943" i="4"/>
  <c r="J943" i="4" s="1" a="1"/>
  <c r="J943" i="4" s="1"/>
  <c r="C944" i="4"/>
  <c r="J944" i="4" s="1" a="1"/>
  <c r="J944" i="4" s="1"/>
  <c r="C945" i="4"/>
  <c r="J945" i="4" s="1" a="1"/>
  <c r="J945" i="4" s="1"/>
  <c r="C946" i="4"/>
  <c r="J946" i="4" s="1" a="1"/>
  <c r="J946" i="4" s="1"/>
  <c r="C947" i="4"/>
  <c r="J947" i="4" s="1" a="1"/>
  <c r="J947" i="4" s="1"/>
  <c r="C948" i="4"/>
  <c r="J948" i="4" s="1" a="1"/>
  <c r="J948" i="4" s="1"/>
  <c r="C949" i="4"/>
  <c r="J949" i="4" s="1" a="1"/>
  <c r="J949" i="4" s="1"/>
  <c r="C950" i="4"/>
  <c r="J950" i="4" s="1" a="1"/>
  <c r="J950" i="4" s="1"/>
  <c r="C951" i="4"/>
  <c r="J951" i="4" s="1" a="1"/>
  <c r="J951" i="4" s="1"/>
  <c r="C952" i="4"/>
  <c r="J952" i="4" s="1" a="1"/>
  <c r="J952" i="4" s="1"/>
  <c r="C953" i="4"/>
  <c r="J953" i="4" s="1" a="1"/>
  <c r="J953" i="4" s="1"/>
  <c r="C954" i="4"/>
  <c r="J954" i="4" s="1" a="1"/>
  <c r="J954" i="4" s="1"/>
  <c r="C955" i="4"/>
  <c r="J955" i="4" s="1" a="1"/>
  <c r="J955" i="4" s="1"/>
  <c r="C956" i="4"/>
  <c r="J956" i="4" s="1" a="1"/>
  <c r="J956" i="4" s="1"/>
  <c r="C957" i="4"/>
  <c r="J957" i="4" s="1" a="1"/>
  <c r="J957" i="4" s="1"/>
  <c r="C958" i="4"/>
  <c r="J958" i="4" s="1" a="1"/>
  <c r="J958" i="4" s="1"/>
  <c r="C959" i="4"/>
  <c r="J959" i="4" s="1" a="1"/>
  <c r="J959" i="4" s="1"/>
  <c r="C960" i="4"/>
  <c r="J960" i="4" s="1" a="1"/>
  <c r="J960" i="4" s="1"/>
  <c r="C961" i="4"/>
  <c r="J961" i="4" s="1" a="1"/>
  <c r="J961" i="4" s="1"/>
  <c r="C962" i="4"/>
  <c r="J962" i="4" s="1" a="1"/>
  <c r="J962" i="4" s="1"/>
  <c r="C963" i="4"/>
  <c r="J963" i="4" s="1" a="1"/>
  <c r="J963" i="4" s="1"/>
  <c r="C964" i="4"/>
  <c r="J964" i="4" s="1" a="1"/>
  <c r="J964" i="4" s="1"/>
  <c r="C965" i="4"/>
  <c r="J965" i="4" s="1" a="1"/>
  <c r="J965" i="4" s="1"/>
  <c r="C966" i="4"/>
  <c r="J966" i="4" s="1" a="1"/>
  <c r="J966" i="4" s="1"/>
  <c r="C967" i="4"/>
  <c r="J967" i="4" s="1" a="1"/>
  <c r="J967" i="4" s="1"/>
  <c r="C968" i="4"/>
  <c r="J968" i="4" s="1" a="1"/>
  <c r="J968" i="4" s="1"/>
  <c r="C969" i="4"/>
  <c r="J969" i="4" s="1" a="1"/>
  <c r="J969" i="4" s="1"/>
  <c r="C970" i="4"/>
  <c r="J970" i="4" s="1" a="1"/>
  <c r="J970" i="4" s="1"/>
  <c r="C971" i="4"/>
  <c r="J971" i="4" s="1" a="1"/>
  <c r="J971" i="4" s="1"/>
  <c r="C972" i="4"/>
  <c r="J972" i="4" s="1" a="1"/>
  <c r="J972" i="4" s="1"/>
  <c r="C973" i="4"/>
  <c r="J973" i="4" s="1" a="1"/>
  <c r="J973" i="4" s="1"/>
  <c r="C974" i="4"/>
  <c r="J974" i="4" s="1" a="1"/>
  <c r="J974" i="4" s="1"/>
  <c r="C975" i="4"/>
  <c r="J975" i="4" s="1" a="1"/>
  <c r="J975" i="4" s="1"/>
  <c r="C976" i="4"/>
  <c r="J976" i="4" s="1" a="1"/>
  <c r="J976" i="4" s="1"/>
  <c r="C977" i="4"/>
  <c r="J977" i="4" s="1" a="1"/>
  <c r="J977" i="4" s="1"/>
  <c r="C978" i="4"/>
  <c r="J978" i="4" s="1" a="1"/>
  <c r="J978" i="4" s="1"/>
  <c r="C979" i="4"/>
  <c r="J979" i="4" s="1" a="1"/>
  <c r="J979" i="4" s="1"/>
  <c r="C980" i="4"/>
  <c r="J980" i="4" s="1" a="1"/>
  <c r="J980" i="4" s="1"/>
  <c r="C981" i="4"/>
  <c r="J981" i="4" s="1" a="1"/>
  <c r="J981" i="4" s="1"/>
  <c r="C982" i="4"/>
  <c r="J982" i="4" s="1" a="1"/>
  <c r="J982" i="4" s="1"/>
  <c r="C983" i="4"/>
  <c r="J983" i="4" s="1" a="1"/>
  <c r="J983" i="4" s="1"/>
  <c r="C984" i="4"/>
  <c r="J984" i="4" s="1" a="1"/>
  <c r="J984" i="4" s="1"/>
  <c r="C985" i="4"/>
  <c r="J985" i="4" s="1" a="1"/>
  <c r="J985" i="4" s="1"/>
  <c r="C986" i="4"/>
  <c r="J986" i="4" s="1" a="1"/>
  <c r="J986" i="4" s="1"/>
  <c r="C987" i="4"/>
  <c r="J987" i="4" s="1" a="1"/>
  <c r="J987" i="4" s="1"/>
  <c r="C988" i="4"/>
  <c r="J988" i="4" s="1" a="1"/>
  <c r="J988" i="4" s="1"/>
  <c r="C989" i="4"/>
  <c r="J989" i="4" s="1" a="1"/>
  <c r="J989" i="4" s="1"/>
  <c r="C990" i="4"/>
  <c r="J990" i="4" s="1" a="1"/>
  <c r="J990" i="4" s="1"/>
  <c r="C991" i="4"/>
  <c r="J991" i="4" s="1" a="1"/>
  <c r="J991" i="4" s="1"/>
  <c r="C992" i="4"/>
  <c r="J992" i="4" s="1" a="1"/>
  <c r="J992" i="4" s="1"/>
  <c r="C993" i="4"/>
  <c r="J993" i="4" s="1" a="1"/>
  <c r="J993" i="4" s="1"/>
  <c r="C994" i="4"/>
  <c r="J994" i="4" s="1" a="1"/>
  <c r="J994" i="4" s="1"/>
  <c r="C995" i="4"/>
  <c r="J995" i="4" s="1" a="1"/>
  <c r="J995" i="4" s="1"/>
  <c r="C996" i="4"/>
  <c r="J996" i="4" s="1" a="1"/>
  <c r="J996" i="4" s="1"/>
  <c r="C997" i="4"/>
  <c r="J997" i="4" s="1" a="1"/>
  <c r="J997" i="4" s="1"/>
  <c r="C998" i="4"/>
  <c r="J998" i="4" s="1" a="1"/>
  <c r="J998" i="4" s="1"/>
  <c r="C999" i="4"/>
  <c r="J999" i="4" s="1" a="1"/>
  <c r="J999" i="4" s="1"/>
  <c r="C1000" i="4"/>
  <c r="J1000" i="4" s="1" a="1"/>
  <c r="J1000" i="4" s="1"/>
  <c r="C1001" i="4"/>
  <c r="J1001" i="4" s="1" a="1"/>
  <c r="J1001" i="4" s="1"/>
  <c r="C1002" i="4"/>
  <c r="J1002" i="4" s="1" a="1"/>
  <c r="J1002" i="4" s="1"/>
  <c r="C1003" i="4"/>
  <c r="J1003" i="4" s="1" a="1"/>
  <c r="J1003" i="4" s="1"/>
  <c r="C1004" i="4"/>
  <c r="J1004" i="4" s="1" a="1"/>
  <c r="J1004" i="4" s="1"/>
  <c r="C1005" i="4"/>
  <c r="J1005" i="4" s="1" a="1"/>
  <c r="J1005" i="4" s="1"/>
  <c r="C1006" i="4"/>
  <c r="J1006" i="4" s="1" a="1"/>
  <c r="J1006" i="4" s="1"/>
  <c r="C1007" i="4"/>
  <c r="J1007" i="4" s="1" a="1"/>
  <c r="J1007" i="4" s="1"/>
  <c r="C1008" i="4"/>
  <c r="J1008" i="4" s="1" a="1"/>
  <c r="J1008" i="4" s="1"/>
  <c r="C1009" i="4"/>
  <c r="J1009" i="4" s="1" a="1"/>
  <c r="J1009" i="4" s="1"/>
  <c r="C1010" i="4"/>
  <c r="J1010" i="4" s="1" a="1"/>
  <c r="J1010" i="4" s="1"/>
  <c r="C1011" i="4"/>
  <c r="J1011" i="4" s="1" a="1"/>
  <c r="J1011" i="4" s="1"/>
  <c r="C1012" i="4"/>
  <c r="J1012" i="4" s="1" a="1"/>
  <c r="J1012" i="4" s="1"/>
  <c r="C1013" i="4"/>
  <c r="J1013" i="4" s="1" a="1"/>
  <c r="J1013" i="4" s="1"/>
  <c r="C1014" i="4"/>
  <c r="J1014" i="4" s="1" a="1"/>
  <c r="J1014" i="4" s="1"/>
  <c r="C1015" i="4"/>
  <c r="J1015" i="4" s="1" a="1"/>
  <c r="J1015" i="4" s="1"/>
  <c r="C1016" i="4"/>
  <c r="J1016" i="4" s="1" a="1"/>
  <c r="J1016" i="4" s="1"/>
  <c r="C1017" i="4"/>
  <c r="J1017" i="4" s="1" a="1"/>
  <c r="J1017" i="4" s="1"/>
  <c r="C1018" i="4"/>
  <c r="J1018" i="4" s="1" a="1"/>
  <c r="J1018" i="4" s="1"/>
  <c r="C1019" i="4"/>
  <c r="J1019" i="4" s="1" a="1"/>
  <c r="J1019" i="4" s="1"/>
  <c r="C1020" i="4"/>
  <c r="J1020" i="4" s="1" a="1"/>
  <c r="J1020" i="4" s="1"/>
  <c r="C1021" i="4"/>
  <c r="J1021" i="4" s="1" a="1"/>
  <c r="J1021" i="4" s="1"/>
  <c r="C1022" i="4"/>
  <c r="J1022" i="4" s="1" a="1"/>
  <c r="J1022" i="4" s="1"/>
  <c r="C1023" i="4"/>
  <c r="J1023" i="4" s="1" a="1"/>
  <c r="J1023" i="4" s="1"/>
  <c r="C1024" i="4"/>
  <c r="J1024" i="4" s="1" a="1"/>
  <c r="J1024" i="4" s="1"/>
  <c r="C1025" i="4"/>
  <c r="J1025" i="4" s="1" a="1"/>
  <c r="J1025" i="4" s="1"/>
  <c r="C1026" i="4"/>
  <c r="J1026" i="4" s="1" a="1"/>
  <c r="J1026" i="4" s="1"/>
  <c r="C1027" i="4"/>
  <c r="J1027" i="4" s="1" a="1"/>
  <c r="J1027" i="4" s="1"/>
  <c r="C1028" i="4"/>
  <c r="J1028" i="4" s="1" a="1"/>
  <c r="J1028" i="4" s="1"/>
  <c r="C1029" i="4"/>
  <c r="J1029" i="4" s="1" a="1"/>
  <c r="J1029" i="4" s="1"/>
  <c r="C1030" i="4"/>
  <c r="J1030" i="4" s="1" a="1"/>
  <c r="J1030" i="4" s="1"/>
  <c r="C1031" i="4"/>
  <c r="J1031" i="4" s="1" a="1"/>
  <c r="J1031" i="4" s="1"/>
  <c r="C1032" i="4"/>
  <c r="J1032" i="4" s="1" a="1"/>
  <c r="J1032" i="4" s="1"/>
  <c r="C1033" i="4"/>
  <c r="J1033" i="4" s="1" a="1"/>
  <c r="J1033" i="4" s="1"/>
  <c r="C1034" i="4"/>
  <c r="J1034" i="4" s="1" a="1"/>
  <c r="J1034" i="4" s="1"/>
  <c r="C1035" i="4"/>
  <c r="J1035" i="4" s="1" a="1"/>
  <c r="J1035" i="4" s="1"/>
  <c r="C1036" i="4"/>
  <c r="J1036" i="4" s="1" a="1"/>
  <c r="J1036" i="4" s="1"/>
  <c r="C1037" i="4"/>
  <c r="J1037" i="4" s="1" a="1"/>
  <c r="J1037" i="4" s="1"/>
  <c r="C1038" i="4"/>
  <c r="J1038" i="4" s="1" a="1"/>
  <c r="J1038" i="4" s="1"/>
  <c r="C1039" i="4"/>
  <c r="J1039" i="4" s="1" a="1"/>
  <c r="J1039" i="4" s="1"/>
  <c r="C1040" i="4"/>
  <c r="J1040" i="4" s="1" a="1"/>
  <c r="J1040" i="4" s="1"/>
  <c r="C1041" i="4"/>
  <c r="J1041" i="4" s="1" a="1"/>
  <c r="J1041" i="4" s="1"/>
  <c r="C1042" i="4"/>
  <c r="J1042" i="4" s="1" a="1"/>
  <c r="J1042" i="4" s="1"/>
  <c r="C1043" i="4"/>
  <c r="J1043" i="4" s="1" a="1"/>
  <c r="J1043" i="4" s="1"/>
  <c r="C1044" i="4"/>
  <c r="J1044" i="4" s="1" a="1"/>
  <c r="J1044" i="4" s="1"/>
  <c r="C1045" i="4"/>
  <c r="J1045" i="4" s="1" a="1"/>
  <c r="J1045" i="4" s="1"/>
  <c r="C1046" i="4"/>
  <c r="J1046" i="4" s="1" a="1"/>
  <c r="J1046" i="4" s="1"/>
  <c r="C1047" i="4"/>
  <c r="J1047" i="4" s="1" a="1"/>
  <c r="J1047" i="4" s="1"/>
  <c r="C1048" i="4"/>
  <c r="J1048" i="4" s="1" a="1"/>
  <c r="J1048" i="4" s="1"/>
  <c r="C1049" i="4"/>
  <c r="J1049" i="4" s="1" a="1"/>
  <c r="J1049" i="4" s="1"/>
  <c r="C1050" i="4"/>
  <c r="J1050" i="4" s="1" a="1"/>
  <c r="J1050" i="4" s="1"/>
  <c r="C1051" i="4"/>
  <c r="J1051" i="4" s="1" a="1"/>
  <c r="J1051" i="4" s="1"/>
  <c r="C1052" i="4"/>
  <c r="J1052" i="4" s="1" a="1"/>
  <c r="J1052" i="4" s="1"/>
  <c r="C1053" i="4"/>
  <c r="J1053" i="4" s="1" a="1"/>
  <c r="J1053" i="4" s="1"/>
  <c r="C1054" i="4"/>
  <c r="J1054" i="4" s="1" a="1"/>
  <c r="J1054" i="4" s="1"/>
  <c r="C1055" i="4"/>
  <c r="J1055" i="4" s="1" a="1"/>
  <c r="J1055" i="4" s="1"/>
  <c r="C1056" i="4"/>
  <c r="J1056" i="4" s="1" a="1"/>
  <c r="J1056" i="4" s="1"/>
  <c r="C1057" i="4"/>
  <c r="J1057" i="4" s="1" a="1"/>
  <c r="J1057" i="4" s="1"/>
  <c r="C1058" i="4"/>
  <c r="J1058" i="4" s="1" a="1"/>
  <c r="J1058" i="4" s="1"/>
  <c r="C1059" i="4"/>
  <c r="J1059" i="4" s="1" a="1"/>
  <c r="J1059" i="4" s="1"/>
  <c r="C1060" i="4"/>
  <c r="J1060" i="4" s="1" a="1"/>
  <c r="J1060" i="4" s="1"/>
  <c r="C1061" i="4"/>
  <c r="J1061" i="4" s="1" a="1"/>
  <c r="J1061" i="4" s="1"/>
  <c r="C1062" i="4"/>
  <c r="J1062" i="4" s="1" a="1"/>
  <c r="J1062" i="4" s="1"/>
  <c r="C1063" i="4"/>
  <c r="J1063" i="4" s="1" a="1"/>
  <c r="J1063" i="4" s="1"/>
  <c r="C1064" i="4"/>
  <c r="J1064" i="4" s="1" a="1"/>
  <c r="J1064" i="4" s="1"/>
  <c r="C1065" i="4"/>
  <c r="J1065" i="4" s="1" a="1"/>
  <c r="J1065" i="4" s="1"/>
  <c r="C1066" i="4"/>
  <c r="J1066" i="4" s="1" a="1"/>
  <c r="J1066" i="4" s="1"/>
  <c r="C1067" i="4"/>
  <c r="J1067" i="4" s="1" a="1"/>
  <c r="J1067" i="4" s="1"/>
  <c r="C1068" i="4"/>
  <c r="J1068" i="4" s="1" a="1"/>
  <c r="J1068" i="4" s="1"/>
  <c r="C1069" i="4"/>
  <c r="J1069" i="4" s="1" a="1"/>
  <c r="J1069" i="4" s="1"/>
  <c r="C1070" i="4"/>
  <c r="J1070" i="4" s="1" a="1"/>
  <c r="J1070" i="4" s="1"/>
  <c r="C1071" i="4"/>
  <c r="J1071" i="4" s="1" a="1"/>
  <c r="J1071" i="4" s="1"/>
  <c r="C1072" i="4"/>
  <c r="J1072" i="4" s="1" a="1"/>
  <c r="J1072" i="4" s="1"/>
  <c r="C1073" i="4"/>
  <c r="J1073" i="4" s="1" a="1"/>
  <c r="J1073" i="4" s="1"/>
  <c r="C1074" i="4"/>
  <c r="J1074" i="4" s="1" a="1"/>
  <c r="J1074" i="4" s="1"/>
  <c r="C1075" i="4"/>
  <c r="J1075" i="4" s="1" a="1"/>
  <c r="J1075" i="4" s="1"/>
  <c r="C1076" i="4"/>
  <c r="J1076" i="4" s="1" a="1"/>
  <c r="J1076" i="4" s="1"/>
  <c r="C1077" i="4"/>
  <c r="J1077" i="4" s="1" a="1"/>
  <c r="J1077" i="4" s="1"/>
  <c r="C1078" i="4"/>
  <c r="J1078" i="4" s="1" a="1"/>
  <c r="J1078" i="4" s="1"/>
  <c r="C1079" i="4"/>
  <c r="J1079" i="4" s="1" a="1"/>
  <c r="J1079" i="4" s="1"/>
  <c r="C1080" i="4"/>
  <c r="J1080" i="4" s="1" a="1"/>
  <c r="J1080" i="4" s="1"/>
  <c r="C1081" i="4"/>
  <c r="J1081" i="4" s="1" a="1"/>
  <c r="J1081" i="4" s="1"/>
  <c r="C1082" i="4"/>
  <c r="J1082" i="4" s="1" a="1"/>
  <c r="J1082" i="4" s="1"/>
  <c r="C1083" i="4"/>
  <c r="J1083" i="4" s="1" a="1"/>
  <c r="J1083" i="4" s="1"/>
  <c r="C1084" i="4"/>
  <c r="J1084" i="4" s="1" a="1"/>
  <c r="J1084" i="4" s="1"/>
  <c r="C1085" i="4"/>
  <c r="J1085" i="4" s="1" a="1"/>
  <c r="J1085" i="4" s="1"/>
  <c r="C1086" i="4"/>
  <c r="J1086" i="4" s="1" a="1"/>
  <c r="J1086" i="4" s="1"/>
  <c r="C1087" i="4"/>
  <c r="J1087" i="4" s="1" a="1"/>
  <c r="J1087" i="4" s="1"/>
  <c r="C1088" i="4"/>
  <c r="J1088" i="4" s="1" a="1"/>
  <c r="J1088" i="4" s="1"/>
  <c r="C1089" i="4"/>
  <c r="J1089" i="4" s="1" a="1"/>
  <c r="J1089" i="4" s="1"/>
  <c r="C1090" i="4"/>
  <c r="J1090" i="4" s="1" a="1"/>
  <c r="J1090" i="4" s="1"/>
  <c r="C1091" i="4"/>
  <c r="J1091" i="4" s="1" a="1"/>
  <c r="J1091" i="4" s="1"/>
  <c r="C1092" i="4"/>
  <c r="J1092" i="4" s="1" a="1"/>
  <c r="J1092" i="4" s="1"/>
  <c r="C1093" i="4"/>
  <c r="J1093" i="4" s="1" a="1"/>
  <c r="J1093" i="4" s="1"/>
  <c r="C1094" i="4"/>
  <c r="J1094" i="4" s="1" a="1"/>
  <c r="J1094" i="4" s="1"/>
  <c r="C1095" i="4"/>
  <c r="J1095" i="4" s="1" a="1"/>
  <c r="J1095" i="4" s="1"/>
  <c r="C1096" i="4"/>
  <c r="J1096" i="4" s="1" a="1"/>
  <c r="J1096" i="4" s="1"/>
  <c r="C1097" i="4"/>
  <c r="J1097" i="4" s="1" a="1"/>
  <c r="J1097" i="4" s="1"/>
  <c r="C1098" i="4"/>
  <c r="J1098" i="4" s="1" a="1"/>
  <c r="J1098" i="4" s="1"/>
  <c r="C1099" i="4"/>
  <c r="J1099" i="4" s="1" a="1"/>
  <c r="J1099" i="4" s="1"/>
  <c r="C1100" i="4"/>
  <c r="J1100" i="4" s="1" a="1"/>
  <c r="J1100" i="4" s="1"/>
  <c r="C1101" i="4"/>
  <c r="J1101" i="4" s="1" a="1"/>
  <c r="J1101" i="4" s="1"/>
  <c r="C1102" i="4"/>
  <c r="J1102" i="4" s="1" a="1"/>
  <c r="J1102" i="4" s="1"/>
  <c r="C1103" i="4"/>
  <c r="J1103" i="4" s="1" a="1"/>
  <c r="J1103" i="4" s="1"/>
  <c r="C1104" i="4"/>
  <c r="J1104" i="4" s="1" a="1"/>
  <c r="J1104" i="4" s="1"/>
  <c r="C1105" i="4"/>
  <c r="J1105" i="4" s="1" a="1"/>
  <c r="J1105" i="4" s="1"/>
  <c r="C1106" i="4"/>
  <c r="J1106" i="4" s="1" a="1"/>
  <c r="J1106" i="4" s="1"/>
  <c r="C1107" i="4"/>
  <c r="J1107" i="4" s="1" a="1"/>
  <c r="J1107" i="4" s="1"/>
  <c r="C1108" i="4"/>
  <c r="J1108" i="4" s="1" a="1"/>
  <c r="J1108" i="4" s="1"/>
  <c r="C1109" i="4"/>
  <c r="J1109" i="4" s="1" a="1"/>
  <c r="J1109" i="4" s="1"/>
  <c r="C1110" i="4"/>
  <c r="J1110" i="4" s="1" a="1"/>
  <c r="J1110" i="4" s="1"/>
  <c r="C1111" i="4"/>
  <c r="J1111" i="4" s="1" a="1"/>
  <c r="J1111" i="4" s="1"/>
  <c r="C1112" i="4"/>
  <c r="J1112" i="4" s="1" a="1"/>
  <c r="J1112" i="4" s="1"/>
  <c r="C1113" i="4"/>
  <c r="J1113" i="4" s="1" a="1"/>
  <c r="J1113" i="4" s="1"/>
  <c r="C1114" i="4"/>
  <c r="J1114" i="4" s="1" a="1"/>
  <c r="J1114" i="4" s="1"/>
  <c r="C1115" i="4"/>
  <c r="J1115" i="4" s="1" a="1"/>
  <c r="J1115" i="4" s="1"/>
  <c r="C1116" i="4"/>
  <c r="J1116" i="4" s="1" a="1"/>
  <c r="J1116" i="4" s="1"/>
  <c r="C1117" i="4"/>
  <c r="J1117" i="4" s="1" a="1"/>
  <c r="J1117" i="4" s="1"/>
  <c r="C1118" i="4"/>
  <c r="J1118" i="4" s="1" a="1"/>
  <c r="J1118" i="4" s="1"/>
  <c r="C1119" i="4"/>
  <c r="J1119" i="4" s="1" a="1"/>
  <c r="J1119" i="4" s="1"/>
  <c r="C1120" i="4"/>
  <c r="J1120" i="4" s="1" a="1"/>
  <c r="J1120" i="4" s="1"/>
  <c r="C1121" i="4"/>
  <c r="J1121" i="4" s="1" a="1"/>
  <c r="J1121" i="4" s="1"/>
  <c r="C1122" i="4"/>
  <c r="J1122" i="4" s="1" a="1"/>
  <c r="J1122" i="4" s="1"/>
  <c r="C1123" i="4"/>
  <c r="J1123" i="4" s="1" a="1"/>
  <c r="J1123" i="4" s="1"/>
  <c r="C1124" i="4"/>
  <c r="J1124" i="4" s="1" a="1"/>
  <c r="J1124" i="4" s="1"/>
  <c r="C1125" i="4"/>
  <c r="J1125" i="4" s="1" a="1"/>
  <c r="J1125" i="4" s="1"/>
  <c r="C1126" i="4"/>
  <c r="J1126" i="4" s="1" a="1"/>
  <c r="J1126" i="4" s="1"/>
  <c r="C1127" i="4"/>
  <c r="J1127" i="4" s="1" a="1"/>
  <c r="J1127" i="4" s="1"/>
  <c r="C1128" i="4"/>
  <c r="J1128" i="4" s="1" a="1"/>
  <c r="J1128" i="4" s="1"/>
  <c r="C1129" i="4"/>
  <c r="J1129" i="4" s="1" a="1"/>
  <c r="J1129" i="4" s="1"/>
  <c r="C1130" i="4"/>
  <c r="J1130" i="4" s="1" a="1"/>
  <c r="J1130" i="4" s="1"/>
  <c r="C1131" i="4"/>
  <c r="J1131" i="4" s="1" a="1"/>
  <c r="J1131" i="4" s="1"/>
  <c r="C1132" i="4"/>
  <c r="J1132" i="4" s="1" a="1"/>
  <c r="J1132" i="4" s="1"/>
  <c r="C1133" i="4"/>
  <c r="J1133" i="4" s="1" a="1"/>
  <c r="J1133" i="4" s="1"/>
  <c r="C1134" i="4"/>
  <c r="J1134" i="4" s="1" a="1"/>
  <c r="J1134" i="4" s="1"/>
  <c r="C1135" i="4"/>
  <c r="J1135" i="4" s="1" a="1"/>
  <c r="J1135" i="4" s="1"/>
  <c r="C1136" i="4"/>
  <c r="J1136" i="4" s="1" a="1"/>
  <c r="J1136" i="4" s="1"/>
  <c r="C1137" i="4"/>
  <c r="J1137" i="4" s="1" a="1"/>
  <c r="J1137" i="4" s="1"/>
  <c r="C1138" i="4"/>
  <c r="J1138" i="4" s="1" a="1"/>
  <c r="J1138" i="4" s="1"/>
  <c r="C1139" i="4"/>
  <c r="J1139" i="4" s="1" a="1"/>
  <c r="J1139" i="4" s="1"/>
  <c r="C1140" i="4"/>
  <c r="J1140" i="4" s="1" a="1"/>
  <c r="J1140" i="4" s="1"/>
  <c r="C1141" i="4"/>
  <c r="J1141" i="4" s="1" a="1"/>
  <c r="J1141" i="4" s="1"/>
  <c r="C1142" i="4"/>
  <c r="J1142" i="4" s="1" a="1"/>
  <c r="J1142" i="4" s="1"/>
  <c r="C1143" i="4"/>
  <c r="J1143" i="4" s="1" a="1"/>
  <c r="J1143" i="4" s="1"/>
  <c r="C1144" i="4"/>
  <c r="J1144" i="4" s="1" a="1"/>
  <c r="J1144" i="4" s="1"/>
  <c r="C1145" i="4"/>
  <c r="J1145" i="4" s="1" a="1"/>
  <c r="J1145" i="4" s="1"/>
  <c r="C1146" i="4"/>
  <c r="J1146" i="4" s="1" a="1"/>
  <c r="J1146" i="4" s="1"/>
  <c r="C1147" i="4"/>
  <c r="J1147" i="4" s="1" a="1"/>
  <c r="J1147" i="4" s="1"/>
  <c r="C1148" i="4"/>
  <c r="J1148" i="4" s="1" a="1"/>
  <c r="J1148" i="4" s="1"/>
  <c r="C1149" i="4"/>
  <c r="J1149" i="4" s="1" a="1"/>
  <c r="J1149" i="4" s="1"/>
  <c r="C1150" i="4"/>
  <c r="J1150" i="4" s="1" a="1"/>
  <c r="J1150" i="4" s="1"/>
  <c r="C1151" i="4"/>
  <c r="J1151" i="4" s="1" a="1"/>
  <c r="J1151" i="4" s="1"/>
  <c r="C1152" i="4"/>
  <c r="J1152" i="4" s="1" a="1"/>
  <c r="J1152" i="4" s="1"/>
  <c r="C1153" i="4"/>
  <c r="J1153" i="4" s="1" a="1"/>
  <c r="J1153" i="4" s="1"/>
  <c r="C1154" i="4"/>
  <c r="J1154" i="4" s="1" a="1"/>
  <c r="J1154" i="4" s="1"/>
  <c r="C1155" i="4"/>
  <c r="J1155" i="4" s="1" a="1"/>
  <c r="J1155" i="4" s="1"/>
  <c r="C1156" i="4"/>
  <c r="J1156" i="4" s="1" a="1"/>
  <c r="J1156" i="4" s="1"/>
  <c r="C1157" i="4"/>
  <c r="J1157" i="4" s="1" a="1"/>
  <c r="J1157" i="4" s="1"/>
  <c r="C1158" i="4"/>
  <c r="J1158" i="4" s="1" a="1"/>
  <c r="J1158" i="4" s="1"/>
  <c r="C1159" i="4"/>
  <c r="J1159" i="4" s="1" a="1"/>
  <c r="J1159" i="4" s="1"/>
  <c r="C1160" i="4"/>
  <c r="J1160" i="4" s="1" a="1"/>
  <c r="J1160" i="4" s="1"/>
  <c r="C1161" i="4"/>
  <c r="J1161" i="4" s="1" a="1"/>
  <c r="J1161" i="4" s="1"/>
  <c r="C1162" i="4"/>
  <c r="J1162" i="4" s="1" a="1"/>
  <c r="J1162" i="4" s="1"/>
  <c r="C1163" i="4"/>
  <c r="J1163" i="4" s="1" a="1"/>
  <c r="J1163" i="4" s="1"/>
  <c r="C1164" i="4"/>
  <c r="J1164" i="4" s="1" a="1"/>
  <c r="J1164" i="4" s="1"/>
  <c r="C1165" i="4"/>
  <c r="J1165" i="4" s="1" a="1"/>
  <c r="J1165" i="4" s="1"/>
  <c r="C1166" i="4"/>
  <c r="J1166" i="4" s="1" a="1"/>
  <c r="J1166" i="4" s="1"/>
  <c r="C1167" i="4"/>
  <c r="J1167" i="4" s="1" a="1"/>
  <c r="J1167" i="4" s="1"/>
  <c r="C1168" i="4"/>
  <c r="J1168" i="4" s="1" a="1"/>
  <c r="J1168" i="4" s="1"/>
  <c r="C1169" i="4"/>
  <c r="J1169" i="4" s="1" a="1"/>
  <c r="J1169" i="4" s="1"/>
  <c r="C1170" i="4"/>
  <c r="J1170" i="4" s="1" a="1"/>
  <c r="J1170" i="4" s="1"/>
  <c r="C1171" i="4"/>
  <c r="J1171" i="4" s="1" a="1"/>
  <c r="J1171" i="4" s="1"/>
  <c r="C1172" i="4"/>
  <c r="J1172" i="4" s="1" a="1"/>
  <c r="J1172" i="4" s="1"/>
  <c r="C1173" i="4"/>
  <c r="J1173" i="4" s="1" a="1"/>
  <c r="J1173" i="4" s="1"/>
  <c r="C1174" i="4"/>
  <c r="J1174" i="4" s="1" a="1"/>
  <c r="J1174" i="4" s="1"/>
  <c r="C1175" i="4"/>
  <c r="J1175" i="4" s="1" a="1"/>
  <c r="J1175" i="4" s="1"/>
  <c r="C1176" i="4"/>
  <c r="J1176" i="4" s="1" a="1"/>
  <c r="J1176" i="4" s="1"/>
  <c r="C1177" i="4"/>
  <c r="J1177" i="4" s="1" a="1"/>
  <c r="J1177" i="4" s="1"/>
  <c r="C1178" i="4"/>
  <c r="J1178" i="4" s="1" a="1"/>
  <c r="J1178" i="4" s="1"/>
  <c r="C1179" i="4"/>
  <c r="J1179" i="4" s="1" a="1"/>
  <c r="J1179" i="4" s="1"/>
  <c r="C1180" i="4"/>
  <c r="J1180" i="4" s="1" a="1"/>
  <c r="J1180" i="4" s="1"/>
  <c r="C1181" i="4"/>
  <c r="J1181" i="4" s="1" a="1"/>
  <c r="J1181" i="4" s="1"/>
  <c r="C1182" i="4"/>
  <c r="J1182" i="4" s="1" a="1"/>
  <c r="J1182" i="4" s="1"/>
  <c r="C1183" i="4"/>
  <c r="J1183" i="4" s="1" a="1"/>
  <c r="J1183" i="4" s="1"/>
  <c r="C1184" i="4"/>
  <c r="J1184" i="4" s="1" a="1"/>
  <c r="J1184" i="4" s="1"/>
  <c r="C1185" i="4"/>
  <c r="J1185" i="4" s="1" a="1"/>
  <c r="J1185" i="4" s="1"/>
  <c r="C1186" i="4"/>
  <c r="J1186" i="4" s="1" a="1"/>
  <c r="J1186" i="4" s="1"/>
  <c r="C1187" i="4"/>
  <c r="J1187" i="4" s="1" a="1"/>
  <c r="J1187" i="4" s="1"/>
  <c r="C1188" i="4"/>
  <c r="J1188" i="4" s="1" a="1"/>
  <c r="J1188" i="4" s="1"/>
  <c r="C1189" i="4"/>
  <c r="J1189" i="4" s="1" a="1"/>
  <c r="J1189" i="4" s="1"/>
  <c r="C1190" i="4"/>
  <c r="J1190" i="4" s="1" a="1"/>
  <c r="J1190" i="4" s="1"/>
  <c r="C1191" i="4"/>
  <c r="J1191" i="4" s="1" a="1"/>
  <c r="J1191" i="4" s="1"/>
  <c r="C1192" i="4"/>
  <c r="J1192" i="4" s="1" a="1"/>
  <c r="J1192" i="4" s="1"/>
  <c r="C1193" i="4"/>
  <c r="J1193" i="4" s="1" a="1"/>
  <c r="J1193" i="4" s="1"/>
  <c r="C1194" i="4"/>
  <c r="J1194" i="4" s="1" a="1"/>
  <c r="J1194" i="4" s="1"/>
  <c r="C1195" i="4"/>
  <c r="J1195" i="4" s="1" a="1"/>
  <c r="J1195" i="4" s="1"/>
  <c r="C1196" i="4"/>
  <c r="J1196" i="4" s="1" a="1"/>
  <c r="J1196" i="4" s="1"/>
  <c r="C1197" i="4"/>
  <c r="J1197" i="4" s="1" a="1"/>
  <c r="J1197" i="4" s="1"/>
  <c r="C1198" i="4"/>
  <c r="J1198" i="4" s="1" a="1"/>
  <c r="J1198" i="4" s="1"/>
  <c r="C1199" i="4"/>
  <c r="J1199" i="4" s="1" a="1"/>
  <c r="J1199" i="4" s="1"/>
  <c r="C1200" i="4"/>
  <c r="J1200" i="4" s="1" a="1"/>
  <c r="J1200" i="4" s="1"/>
  <c r="C1201" i="4"/>
  <c r="J1201" i="4" s="1" a="1"/>
  <c r="J1201" i="4" s="1"/>
  <c r="C1202" i="4"/>
  <c r="J1202" i="4" s="1" a="1"/>
  <c r="J1202" i="4" s="1"/>
  <c r="C1203" i="4"/>
  <c r="J1203" i="4" s="1" a="1"/>
  <c r="J1203" i="4" s="1"/>
  <c r="C1204" i="4"/>
  <c r="J1204" i="4" s="1" a="1"/>
  <c r="J1204" i="4" s="1"/>
  <c r="C1205" i="4"/>
  <c r="J1205" i="4" s="1" a="1"/>
  <c r="J1205" i="4" s="1"/>
  <c r="C1206" i="4"/>
  <c r="J1206" i="4" s="1" a="1"/>
  <c r="J1206" i="4" s="1"/>
  <c r="C1207" i="4"/>
  <c r="J1207" i="4" s="1" a="1"/>
  <c r="J1207" i="4" s="1"/>
  <c r="C1208" i="4"/>
  <c r="J1208" i="4" s="1" a="1"/>
  <c r="J1208" i="4" s="1"/>
  <c r="C1209" i="4"/>
  <c r="J1209" i="4" s="1" a="1"/>
  <c r="J1209" i="4" s="1"/>
  <c r="C1210" i="4"/>
  <c r="J1210" i="4" s="1" a="1"/>
  <c r="J1210" i="4" s="1"/>
  <c r="C1211" i="4"/>
  <c r="J1211" i="4" s="1" a="1"/>
  <c r="J1211" i="4" s="1"/>
  <c r="C1212" i="4"/>
  <c r="J1212" i="4" s="1" a="1"/>
  <c r="J1212" i="4" s="1"/>
  <c r="C1213" i="4"/>
  <c r="J1213" i="4" s="1" a="1"/>
  <c r="J1213" i="4" s="1"/>
  <c r="C1214" i="4"/>
  <c r="J1214" i="4" s="1" a="1"/>
  <c r="J1214" i="4" s="1"/>
  <c r="C1215" i="4"/>
  <c r="J1215" i="4" s="1" a="1"/>
  <c r="J1215" i="4" s="1"/>
  <c r="C1216" i="4"/>
  <c r="J1216" i="4" s="1" a="1"/>
  <c r="J1216" i="4" s="1"/>
  <c r="C1217" i="4"/>
  <c r="J1217" i="4" s="1" a="1"/>
  <c r="J1217" i="4" s="1"/>
  <c r="C1218" i="4"/>
  <c r="J1218" i="4" s="1" a="1"/>
  <c r="J1218" i="4" s="1"/>
  <c r="C1219" i="4"/>
  <c r="J1219" i="4" s="1" a="1"/>
  <c r="J1219" i="4" s="1"/>
  <c r="C1220" i="4"/>
  <c r="J1220" i="4" s="1" a="1"/>
  <c r="J1220" i="4" s="1"/>
  <c r="C1221" i="4"/>
  <c r="J1221" i="4" s="1" a="1"/>
  <c r="J1221" i="4" s="1"/>
  <c r="C1222" i="4"/>
  <c r="J1222" i="4" s="1" a="1"/>
  <c r="J1222" i="4" s="1"/>
  <c r="C1223" i="4"/>
  <c r="J1223" i="4" s="1" a="1"/>
  <c r="J1223" i="4" s="1"/>
  <c r="C1224" i="4"/>
  <c r="J1224" i="4" s="1" a="1"/>
  <c r="J1224" i="4" s="1"/>
  <c r="C1225" i="4"/>
  <c r="J1225" i="4" s="1" a="1"/>
  <c r="J1225" i="4" s="1"/>
  <c r="C1226" i="4"/>
  <c r="J1226" i="4" s="1" a="1"/>
  <c r="J1226" i="4" s="1"/>
  <c r="C1227" i="4"/>
  <c r="J1227" i="4" s="1" a="1"/>
  <c r="J1227" i="4" s="1"/>
  <c r="C1228" i="4"/>
  <c r="J1228" i="4" s="1" a="1"/>
  <c r="J1228" i="4" s="1"/>
  <c r="C1229" i="4"/>
  <c r="J1229" i="4" s="1" a="1"/>
  <c r="J1229" i="4" s="1"/>
  <c r="C1230" i="4"/>
  <c r="J1230" i="4" s="1" a="1"/>
  <c r="J1230" i="4" s="1"/>
  <c r="C1231" i="4"/>
  <c r="J1231" i="4" s="1" a="1"/>
  <c r="J1231" i="4" s="1"/>
  <c r="C1232" i="4"/>
  <c r="J1232" i="4" s="1" a="1"/>
  <c r="J1232" i="4" s="1"/>
  <c r="C1233" i="4"/>
  <c r="J1233" i="4" s="1" a="1"/>
  <c r="J1233" i="4" s="1"/>
  <c r="C1234" i="4"/>
  <c r="J1234" i="4" s="1" a="1"/>
  <c r="J1234" i="4" s="1"/>
  <c r="C1235" i="4"/>
  <c r="J1235" i="4" s="1" a="1"/>
  <c r="J1235" i="4" s="1"/>
  <c r="C1236" i="4"/>
  <c r="J1236" i="4" s="1" a="1"/>
  <c r="J1236" i="4" s="1"/>
  <c r="C1237" i="4"/>
  <c r="J1237" i="4" s="1" a="1"/>
  <c r="J1237" i="4" s="1"/>
  <c r="C1238" i="4"/>
  <c r="J1238" i="4" s="1" a="1"/>
  <c r="J1238" i="4" s="1"/>
  <c r="C1239" i="4"/>
  <c r="J1239" i="4" s="1" a="1"/>
  <c r="J1239" i="4" s="1"/>
  <c r="C1240" i="4"/>
  <c r="J1240" i="4" s="1" a="1"/>
  <c r="J1240" i="4" s="1"/>
  <c r="C1241" i="4"/>
  <c r="J1241" i="4" s="1" a="1"/>
  <c r="J1241" i="4" s="1"/>
  <c r="C1242" i="4"/>
  <c r="J1242" i="4" s="1" a="1"/>
  <c r="J1242" i="4" s="1"/>
  <c r="C1243" i="4"/>
  <c r="J1243" i="4" s="1" a="1"/>
  <c r="J1243" i="4" s="1"/>
  <c r="C1244" i="4"/>
  <c r="J1244" i="4" s="1" a="1"/>
  <c r="J1244" i="4" s="1"/>
  <c r="C1245" i="4"/>
  <c r="J1245" i="4" s="1" a="1"/>
  <c r="J1245" i="4" s="1"/>
  <c r="C1246" i="4"/>
  <c r="J1246" i="4" s="1" a="1"/>
  <c r="J1246" i="4" s="1"/>
  <c r="C1247" i="4"/>
  <c r="J1247" i="4" s="1" a="1"/>
  <c r="J1247" i="4" s="1"/>
  <c r="C1248" i="4"/>
  <c r="J1248" i="4" s="1" a="1"/>
  <c r="J1248" i="4" s="1"/>
  <c r="C1249" i="4"/>
  <c r="J1249" i="4" s="1" a="1"/>
  <c r="J1249" i="4" s="1"/>
  <c r="C1250" i="4"/>
  <c r="J1250" i="4" s="1" a="1"/>
  <c r="J1250" i="4" s="1"/>
  <c r="C1251" i="4"/>
  <c r="J1251" i="4" s="1" a="1"/>
  <c r="J1251" i="4" s="1"/>
  <c r="C1252" i="4"/>
  <c r="J1252" i="4" s="1" a="1"/>
  <c r="J1252" i="4" s="1"/>
  <c r="C1253" i="4"/>
  <c r="J1253" i="4" s="1" a="1"/>
  <c r="J1253" i="4" s="1"/>
  <c r="C1254" i="4"/>
  <c r="J1254" i="4" s="1" a="1"/>
  <c r="J1254" i="4" s="1"/>
  <c r="C1255" i="4"/>
  <c r="J1255" i="4" s="1" a="1"/>
  <c r="J1255" i="4" s="1"/>
  <c r="C1256" i="4"/>
  <c r="J1256" i="4" s="1" a="1"/>
  <c r="J1256" i="4" s="1"/>
  <c r="C1257" i="4"/>
  <c r="J1257" i="4" s="1" a="1"/>
  <c r="J1257" i="4" s="1"/>
  <c r="C1258" i="4"/>
  <c r="J1258" i="4" s="1" a="1"/>
  <c r="J1258" i="4" s="1"/>
  <c r="C1259" i="4"/>
  <c r="J1259" i="4" s="1" a="1"/>
  <c r="J1259" i="4" s="1"/>
  <c r="C1260" i="4"/>
  <c r="J1260" i="4" s="1" a="1"/>
  <c r="J1260" i="4" s="1"/>
  <c r="C1261" i="4"/>
  <c r="J1261" i="4" s="1" a="1"/>
  <c r="J1261" i="4" s="1"/>
  <c r="C1262" i="4"/>
  <c r="J1262" i="4" s="1" a="1"/>
  <c r="J1262" i="4" s="1"/>
  <c r="C1263" i="4"/>
  <c r="J1263" i="4" s="1" a="1"/>
  <c r="J1263" i="4" s="1"/>
  <c r="C1264" i="4"/>
  <c r="J1264" i="4" s="1" a="1"/>
  <c r="J1264" i="4" s="1"/>
  <c r="C1265" i="4"/>
  <c r="J1265" i="4" s="1" a="1"/>
  <c r="J1265" i="4" s="1"/>
  <c r="C1266" i="4"/>
  <c r="J1266" i="4" s="1" a="1"/>
  <c r="J1266" i="4" s="1"/>
  <c r="C1267" i="4"/>
  <c r="J1267" i="4" s="1" a="1"/>
  <c r="J1267" i="4" s="1"/>
  <c r="C1268" i="4"/>
  <c r="J1268" i="4" s="1" a="1"/>
  <c r="J1268" i="4" s="1"/>
  <c r="C1269" i="4"/>
  <c r="J1269" i="4" s="1" a="1"/>
  <c r="J1269" i="4" s="1"/>
  <c r="C1270" i="4"/>
  <c r="J1270" i="4" s="1" a="1"/>
  <c r="J1270" i="4" s="1"/>
  <c r="C1271" i="4"/>
  <c r="J1271" i="4" s="1" a="1"/>
  <c r="J1271" i="4" s="1"/>
  <c r="C1272" i="4"/>
  <c r="J1272" i="4" s="1" a="1"/>
  <c r="J1272" i="4" s="1"/>
  <c r="C1273" i="4"/>
  <c r="J1273" i="4" s="1" a="1"/>
  <c r="J1273" i="4" s="1"/>
  <c r="C1274" i="4"/>
  <c r="J1274" i="4" s="1" a="1"/>
  <c r="J1274" i="4" s="1"/>
  <c r="C1275" i="4"/>
  <c r="J1275" i="4" s="1" a="1"/>
  <c r="J1275" i="4" s="1"/>
  <c r="C1276" i="4"/>
  <c r="J1276" i="4" s="1" a="1"/>
  <c r="J1276" i="4" s="1"/>
  <c r="C1277" i="4"/>
  <c r="J1277" i="4" s="1" a="1"/>
  <c r="J1277" i="4" s="1"/>
  <c r="C1278" i="4"/>
  <c r="J1278" i="4" s="1" a="1"/>
  <c r="J1278" i="4" s="1"/>
  <c r="C1279" i="4"/>
  <c r="J1279" i="4" s="1" a="1"/>
  <c r="J1279" i="4" s="1"/>
  <c r="C1280" i="4"/>
  <c r="J1280" i="4" s="1" a="1"/>
  <c r="J1280" i="4" s="1"/>
  <c r="C1281" i="4"/>
  <c r="J1281" i="4" s="1" a="1"/>
  <c r="J1281" i="4" s="1"/>
  <c r="C1282" i="4"/>
  <c r="J1282" i="4" s="1" a="1"/>
  <c r="J1282" i="4" s="1"/>
  <c r="C1283" i="4"/>
  <c r="J1283" i="4" s="1" a="1"/>
  <c r="J1283" i="4" s="1"/>
  <c r="C1284" i="4"/>
  <c r="J1284" i="4" s="1" a="1"/>
  <c r="J1284" i="4" s="1"/>
  <c r="C1285" i="4"/>
  <c r="J1285" i="4" s="1" a="1"/>
  <c r="J1285" i="4" s="1"/>
  <c r="C1286" i="4"/>
  <c r="J1286" i="4" s="1" a="1"/>
  <c r="J1286" i="4" s="1"/>
  <c r="C1287" i="4"/>
  <c r="J1287" i="4" s="1" a="1"/>
  <c r="J1287" i="4" s="1"/>
  <c r="C1288" i="4"/>
  <c r="J1288" i="4" s="1" a="1"/>
  <c r="J1288" i="4" s="1"/>
  <c r="C1289" i="4"/>
  <c r="J1289" i="4" s="1" a="1"/>
  <c r="J1289" i="4" s="1"/>
  <c r="C1290" i="4"/>
  <c r="J1290" i="4" s="1" a="1"/>
  <c r="J1290" i="4" s="1"/>
  <c r="C1291" i="4"/>
  <c r="J1291" i="4" s="1" a="1"/>
  <c r="J1291" i="4" s="1"/>
  <c r="C1292" i="4"/>
  <c r="J1292" i="4" s="1" a="1"/>
  <c r="J1292" i="4" s="1"/>
  <c r="C1293" i="4"/>
  <c r="J1293" i="4" s="1" a="1"/>
  <c r="J1293" i="4" s="1"/>
  <c r="C1294" i="4"/>
  <c r="J1294" i="4" s="1" a="1"/>
  <c r="J1294" i="4" s="1"/>
  <c r="C1295" i="4"/>
  <c r="J1295" i="4" s="1" a="1"/>
  <c r="J1295" i="4" s="1"/>
  <c r="C1296" i="4"/>
  <c r="J1296" i="4" s="1" a="1"/>
  <c r="J1296" i="4" s="1"/>
  <c r="C1297" i="4"/>
  <c r="J1297" i="4" s="1" a="1"/>
  <c r="J1297" i="4" s="1"/>
  <c r="C1298" i="4"/>
  <c r="J1298" i="4" s="1" a="1"/>
  <c r="J1298" i="4" s="1"/>
  <c r="C1299" i="4"/>
  <c r="J1299" i="4" s="1" a="1"/>
  <c r="J1299" i="4" s="1"/>
  <c r="C1300" i="4"/>
  <c r="J1300" i="4" s="1" a="1"/>
  <c r="J1300" i="4" s="1"/>
  <c r="C1301" i="4"/>
  <c r="J1301" i="4" s="1" a="1"/>
  <c r="J1301" i="4" s="1"/>
  <c r="C1302" i="4"/>
  <c r="J1302" i="4" s="1" a="1"/>
  <c r="J1302" i="4" s="1"/>
  <c r="C1303" i="4"/>
  <c r="J1303" i="4" s="1" a="1"/>
  <c r="J1303" i="4" s="1"/>
  <c r="C1304" i="4"/>
  <c r="J1304" i="4" s="1" a="1"/>
  <c r="J1304" i="4" s="1"/>
  <c r="C1305" i="4"/>
  <c r="J1305" i="4" s="1" a="1"/>
  <c r="J1305" i="4" s="1"/>
  <c r="C1306" i="4"/>
  <c r="J1306" i="4" s="1" a="1"/>
  <c r="J1306" i="4" s="1"/>
  <c r="C1307" i="4"/>
  <c r="J1307" i="4" s="1" a="1"/>
  <c r="J1307" i="4" s="1"/>
  <c r="C1308" i="4"/>
  <c r="J1308" i="4" s="1" a="1"/>
  <c r="J1308" i="4" s="1"/>
  <c r="C1309" i="4"/>
  <c r="J1309" i="4" s="1" a="1"/>
  <c r="J1309" i="4" s="1"/>
  <c r="C1310" i="4"/>
  <c r="J1310" i="4" s="1" a="1"/>
  <c r="J1310" i="4" s="1"/>
  <c r="C1311" i="4"/>
  <c r="J1311" i="4" s="1" a="1"/>
  <c r="J1311" i="4" s="1"/>
  <c r="C1312" i="4"/>
  <c r="J1312" i="4" s="1" a="1"/>
  <c r="J1312" i="4" s="1"/>
  <c r="C1313" i="4"/>
  <c r="J1313" i="4" s="1" a="1"/>
  <c r="J1313" i="4" s="1"/>
  <c r="C1314" i="4"/>
  <c r="J1314" i="4" s="1" a="1"/>
  <c r="J1314" i="4" s="1"/>
  <c r="C1315" i="4"/>
  <c r="J1315" i="4" s="1" a="1"/>
  <c r="J1315" i="4" s="1"/>
  <c r="C1316" i="4"/>
  <c r="J1316" i="4" s="1" a="1"/>
  <c r="J1316" i="4" s="1"/>
  <c r="C1317" i="4"/>
  <c r="J1317" i="4" s="1" a="1"/>
  <c r="J1317" i="4" s="1"/>
  <c r="C1318" i="4"/>
  <c r="J1318" i="4" s="1" a="1"/>
  <c r="J1318" i="4" s="1"/>
  <c r="C1319" i="4"/>
  <c r="J1319" i="4" s="1" a="1"/>
  <c r="J1319" i="4" s="1"/>
  <c r="C1320" i="4"/>
  <c r="J1320" i="4" s="1" a="1"/>
  <c r="J1320" i="4" s="1"/>
  <c r="C1321" i="4"/>
  <c r="J1321" i="4" s="1" a="1"/>
  <c r="J1321" i="4" s="1"/>
  <c r="C1322" i="4"/>
  <c r="J1322" i="4" s="1" a="1"/>
  <c r="J1322" i="4" s="1"/>
  <c r="C1323" i="4"/>
  <c r="J1323" i="4" s="1" a="1"/>
  <c r="J1323" i="4" s="1"/>
  <c r="C1324" i="4"/>
  <c r="J1324" i="4" s="1" a="1"/>
  <c r="J1324" i="4" s="1"/>
  <c r="C1325" i="4"/>
  <c r="J1325" i="4" s="1" a="1"/>
  <c r="J1325" i="4" s="1"/>
  <c r="C1326" i="4"/>
  <c r="J1326" i="4" s="1" a="1"/>
  <c r="J1326" i="4" s="1"/>
  <c r="C1327" i="4"/>
  <c r="J1327" i="4" s="1" a="1"/>
  <c r="J1327" i="4" s="1"/>
  <c r="C1328" i="4"/>
  <c r="J1328" i="4" s="1" a="1"/>
  <c r="J1328" i="4" s="1"/>
  <c r="C1329" i="4"/>
  <c r="J1329" i="4" s="1" a="1"/>
  <c r="J1329" i="4" s="1"/>
  <c r="C1330" i="4"/>
  <c r="J1330" i="4" s="1" a="1"/>
  <c r="J1330" i="4" s="1"/>
  <c r="C1331" i="4"/>
  <c r="J1331" i="4" s="1" a="1"/>
  <c r="J1331" i="4" s="1"/>
  <c r="C1332" i="4"/>
  <c r="J1332" i="4" s="1" a="1"/>
  <c r="J1332" i="4" s="1"/>
  <c r="C1333" i="4"/>
  <c r="J1333" i="4" s="1" a="1"/>
  <c r="J1333" i="4" s="1"/>
  <c r="C1334" i="4"/>
  <c r="J1334" i="4" s="1" a="1"/>
  <c r="J1334" i="4" s="1"/>
  <c r="C1335" i="4"/>
  <c r="J1335" i="4" s="1" a="1"/>
  <c r="J1335" i="4" s="1"/>
  <c r="C1336" i="4"/>
  <c r="J1336" i="4" s="1" a="1"/>
  <c r="J1336" i="4" s="1"/>
  <c r="C1337" i="4"/>
  <c r="J1337" i="4" s="1" a="1"/>
  <c r="J1337" i="4" s="1"/>
  <c r="C1338" i="4"/>
  <c r="J1338" i="4" s="1" a="1"/>
  <c r="J1338" i="4" s="1"/>
  <c r="C1339" i="4"/>
  <c r="J1339" i="4" s="1" a="1"/>
  <c r="J1339" i="4" s="1"/>
  <c r="C1340" i="4"/>
  <c r="J1340" i="4" s="1" a="1"/>
  <c r="J1340" i="4" s="1"/>
  <c r="C1341" i="4"/>
  <c r="J1341" i="4" s="1" a="1"/>
  <c r="J1341" i="4" s="1"/>
  <c r="C1342" i="4"/>
  <c r="J1342" i="4" s="1" a="1"/>
  <c r="J1342" i="4" s="1"/>
  <c r="C1343" i="4"/>
  <c r="J1343" i="4" s="1" a="1"/>
  <c r="J1343" i="4" s="1"/>
  <c r="C1344" i="4"/>
  <c r="J1344" i="4" s="1" a="1"/>
  <c r="J1344" i="4" s="1"/>
  <c r="C1345" i="4"/>
  <c r="J1345" i="4" s="1" a="1"/>
  <c r="J1345" i="4" s="1"/>
  <c r="C1346" i="4"/>
  <c r="J1346" i="4" s="1" a="1"/>
  <c r="J1346" i="4" s="1"/>
  <c r="C1347" i="4"/>
  <c r="J1347" i="4" s="1" a="1"/>
  <c r="J1347" i="4" s="1"/>
  <c r="C1348" i="4"/>
  <c r="J1348" i="4" s="1" a="1"/>
  <c r="J1348" i="4" s="1"/>
  <c r="C1349" i="4"/>
  <c r="J1349" i="4" s="1" a="1"/>
  <c r="J1349" i="4" s="1"/>
  <c r="C1350" i="4"/>
  <c r="J1350" i="4" s="1" a="1"/>
  <c r="J1350" i="4" s="1"/>
  <c r="C1351" i="4"/>
  <c r="J1351" i="4" s="1" a="1"/>
  <c r="J1351" i="4" s="1"/>
  <c r="C1352" i="4"/>
  <c r="J1352" i="4" s="1" a="1"/>
  <c r="J1352" i="4" s="1"/>
  <c r="C1353" i="4"/>
  <c r="J1353" i="4" s="1" a="1"/>
  <c r="J1353" i="4" s="1"/>
  <c r="C1354" i="4"/>
  <c r="J1354" i="4" s="1" a="1"/>
  <c r="J1354" i="4" s="1"/>
  <c r="C1355" i="4"/>
  <c r="J1355" i="4" s="1" a="1"/>
  <c r="J1355" i="4" s="1"/>
  <c r="C1356" i="4"/>
  <c r="J1356" i="4" s="1" a="1"/>
  <c r="J1356" i="4" s="1"/>
  <c r="C1357" i="4"/>
  <c r="J1357" i="4" s="1" a="1"/>
  <c r="J1357" i="4" s="1"/>
  <c r="C1358" i="4"/>
  <c r="J1358" i="4" s="1" a="1"/>
  <c r="J1358" i="4" s="1"/>
  <c r="C1359" i="4"/>
  <c r="J1359" i="4" s="1" a="1"/>
  <c r="J1359" i="4" s="1"/>
  <c r="C1360" i="4"/>
  <c r="J1360" i="4" s="1" a="1"/>
  <c r="J1360" i="4" s="1"/>
  <c r="C1361" i="4"/>
  <c r="J1361" i="4" s="1" a="1"/>
  <c r="J1361" i="4" s="1"/>
  <c r="C1362" i="4"/>
  <c r="J1362" i="4" s="1" a="1"/>
  <c r="J1362" i="4" s="1"/>
  <c r="C1363" i="4"/>
  <c r="J1363" i="4" s="1" a="1"/>
  <c r="J1363" i="4" s="1"/>
  <c r="C1364" i="4"/>
  <c r="J1364" i="4" s="1" a="1"/>
  <c r="J1364" i="4" s="1"/>
  <c r="C1365" i="4"/>
  <c r="J1365" i="4" s="1" a="1"/>
  <c r="J1365" i="4" s="1"/>
  <c r="C1366" i="4"/>
  <c r="J1366" i="4" s="1" a="1"/>
  <c r="J1366" i="4" s="1"/>
  <c r="C1367" i="4"/>
  <c r="J1367" i="4" s="1" a="1"/>
  <c r="J1367" i="4" s="1"/>
  <c r="C1368" i="4"/>
  <c r="J1368" i="4" s="1" a="1"/>
  <c r="J1368" i="4" s="1"/>
  <c r="C1369" i="4"/>
  <c r="J1369" i="4" s="1" a="1"/>
  <c r="J1369" i="4" s="1"/>
  <c r="C1370" i="4"/>
  <c r="J1370" i="4" s="1" a="1"/>
  <c r="J1370" i="4" s="1"/>
  <c r="C1371" i="4"/>
  <c r="J1371" i="4" s="1" a="1"/>
  <c r="J1371" i="4" s="1"/>
  <c r="C1372" i="4"/>
  <c r="J1372" i="4" s="1" a="1"/>
  <c r="J1372" i="4" s="1"/>
  <c r="C1373" i="4"/>
  <c r="J1373" i="4" s="1" a="1"/>
  <c r="J1373" i="4" s="1"/>
  <c r="C1374" i="4"/>
  <c r="J1374" i="4" s="1" a="1"/>
  <c r="J1374" i="4" s="1"/>
  <c r="C1375" i="4"/>
  <c r="J1375" i="4" s="1" a="1"/>
  <c r="J1375" i="4" s="1"/>
  <c r="C1376" i="4"/>
  <c r="J1376" i="4" s="1" a="1"/>
  <c r="J1376" i="4" s="1"/>
  <c r="C1377" i="4"/>
  <c r="J1377" i="4" s="1" a="1"/>
  <c r="J1377" i="4" s="1"/>
  <c r="C1378" i="4"/>
  <c r="J1378" i="4" s="1" a="1"/>
  <c r="J1378" i="4" s="1"/>
  <c r="C1379" i="4"/>
  <c r="J1379" i="4" s="1" a="1"/>
  <c r="J1379" i="4" s="1"/>
  <c r="C1380" i="4"/>
  <c r="J1380" i="4" s="1" a="1"/>
  <c r="J1380" i="4" s="1"/>
  <c r="C1381" i="4"/>
  <c r="J1381" i="4" s="1" a="1"/>
  <c r="J1381" i="4" s="1"/>
  <c r="C1382" i="4"/>
  <c r="J1382" i="4" s="1" a="1"/>
  <c r="J1382" i="4" s="1"/>
  <c r="C1383" i="4"/>
  <c r="J1383" i="4" s="1" a="1"/>
  <c r="J1383" i="4" s="1"/>
  <c r="C1384" i="4"/>
  <c r="J1384" i="4" s="1" a="1"/>
  <c r="J1384" i="4" s="1"/>
  <c r="C1385" i="4"/>
  <c r="J1385" i="4" s="1" a="1"/>
  <c r="J1385" i="4" s="1"/>
  <c r="C1386" i="4"/>
  <c r="J1386" i="4" s="1" a="1"/>
  <c r="J1386" i="4" s="1"/>
  <c r="C1387" i="4"/>
  <c r="J1387" i="4" s="1" a="1"/>
  <c r="J1387" i="4" s="1"/>
  <c r="C1388" i="4"/>
  <c r="J1388" i="4" s="1" a="1"/>
  <c r="J1388" i="4" s="1"/>
  <c r="C1389" i="4"/>
  <c r="J1389" i="4" s="1" a="1"/>
  <c r="J1389" i="4" s="1"/>
  <c r="C1390" i="4"/>
  <c r="J1390" i="4" s="1" a="1"/>
  <c r="J1390" i="4" s="1"/>
  <c r="C1391" i="4"/>
  <c r="J1391" i="4" s="1" a="1"/>
  <c r="J1391" i="4" s="1"/>
  <c r="C1392" i="4"/>
  <c r="J1392" i="4" s="1" a="1"/>
  <c r="J1392" i="4" s="1"/>
  <c r="C1393" i="4"/>
  <c r="J1393" i="4" s="1" a="1"/>
  <c r="J1393" i="4" s="1"/>
  <c r="C1394" i="4"/>
  <c r="J1394" i="4" s="1" a="1"/>
  <c r="J1394" i="4" s="1"/>
  <c r="C1395" i="4"/>
  <c r="J1395" i="4" s="1" a="1"/>
  <c r="J1395" i="4" s="1"/>
  <c r="C1396" i="4"/>
  <c r="J1396" i="4" s="1" a="1"/>
  <c r="J1396" i="4" s="1"/>
  <c r="C1397" i="4"/>
  <c r="J1397" i="4" s="1" a="1"/>
  <c r="J1397" i="4" s="1"/>
  <c r="C1398" i="4"/>
  <c r="J1398" i="4" s="1" a="1"/>
  <c r="J1398" i="4" s="1"/>
  <c r="C1399" i="4"/>
  <c r="J1399" i="4" s="1" a="1"/>
  <c r="J1399" i="4" s="1"/>
  <c r="C1400" i="4"/>
  <c r="J1400" i="4" s="1" a="1"/>
  <c r="J1400" i="4" s="1"/>
  <c r="C1401" i="4"/>
  <c r="J1401" i="4" s="1" a="1"/>
  <c r="J1401" i="4" s="1"/>
  <c r="C1402" i="4"/>
  <c r="J1402" i="4" s="1" a="1"/>
  <c r="J1402" i="4" s="1"/>
  <c r="C1403" i="4"/>
  <c r="J1403" i="4" s="1" a="1"/>
  <c r="J1403" i="4" s="1"/>
  <c r="C1404" i="4"/>
  <c r="J1404" i="4" s="1" a="1"/>
  <c r="J1404" i="4" s="1"/>
  <c r="C1405" i="4"/>
  <c r="J1405" i="4" s="1" a="1"/>
  <c r="J1405" i="4" s="1"/>
  <c r="C1406" i="4"/>
  <c r="J1406" i="4" s="1" a="1"/>
  <c r="J1406" i="4" s="1"/>
  <c r="C1407" i="4"/>
  <c r="J1407" i="4" s="1" a="1"/>
  <c r="J1407" i="4" s="1"/>
  <c r="C1408" i="4"/>
  <c r="J1408" i="4" s="1" a="1"/>
  <c r="J1408" i="4" s="1"/>
  <c r="C1409" i="4"/>
  <c r="J1409" i="4" s="1" a="1"/>
  <c r="J1409" i="4" s="1"/>
  <c r="C1410" i="4"/>
  <c r="J1410" i="4" s="1" a="1"/>
  <c r="J1410" i="4" s="1"/>
  <c r="C1411" i="4"/>
  <c r="J1411" i="4" s="1" a="1"/>
  <c r="J1411" i="4" s="1"/>
  <c r="C1412" i="4"/>
  <c r="J1412" i="4" s="1" a="1"/>
  <c r="J1412" i="4" s="1"/>
  <c r="C1413" i="4"/>
  <c r="J1413" i="4" s="1" a="1"/>
  <c r="J1413" i="4" s="1"/>
  <c r="C1414" i="4"/>
  <c r="J1414" i="4" s="1" a="1"/>
  <c r="J1414" i="4" s="1"/>
  <c r="C1415" i="4"/>
  <c r="J1415" i="4" s="1" a="1"/>
  <c r="J1415" i="4" s="1"/>
  <c r="C1416" i="4"/>
  <c r="J1416" i="4" s="1" a="1"/>
  <c r="J1416" i="4" s="1"/>
  <c r="C1417" i="4"/>
  <c r="J1417" i="4" s="1" a="1"/>
  <c r="J1417" i="4" s="1"/>
  <c r="C1418" i="4"/>
  <c r="J1418" i="4" s="1" a="1"/>
  <c r="J1418" i="4" s="1"/>
  <c r="C1419" i="4"/>
  <c r="J1419" i="4" s="1" a="1"/>
  <c r="J1419" i="4" s="1"/>
  <c r="C1420" i="4"/>
  <c r="J1420" i="4" s="1" a="1"/>
  <c r="J1420" i="4" s="1"/>
  <c r="C1421" i="4"/>
  <c r="J1421" i="4" s="1" a="1"/>
  <c r="J1421" i="4" s="1"/>
  <c r="C1422" i="4"/>
  <c r="J1422" i="4" s="1" a="1"/>
  <c r="J1422" i="4" s="1"/>
  <c r="C1423" i="4"/>
  <c r="J1423" i="4" s="1" a="1"/>
  <c r="J1423" i="4" s="1"/>
  <c r="C1424" i="4"/>
  <c r="J1424" i="4" s="1" a="1"/>
  <c r="J1424" i="4" s="1"/>
  <c r="C1425" i="4"/>
  <c r="J1425" i="4" s="1" a="1"/>
  <c r="J1425" i="4" s="1"/>
  <c r="C1426" i="4"/>
  <c r="J1426" i="4" s="1" a="1"/>
  <c r="J1426" i="4" s="1"/>
  <c r="C1427" i="4"/>
  <c r="J1427" i="4" s="1" a="1"/>
  <c r="J1427" i="4" s="1"/>
  <c r="C1428" i="4"/>
  <c r="J1428" i="4" s="1" a="1"/>
  <c r="J1428" i="4" s="1"/>
  <c r="C1429" i="4"/>
  <c r="J1429" i="4" s="1" a="1"/>
  <c r="J1429" i="4" s="1"/>
  <c r="C1430" i="4"/>
  <c r="J1430" i="4" s="1" a="1"/>
  <c r="J1430" i="4" s="1"/>
  <c r="C1431" i="4"/>
  <c r="J1431" i="4" s="1" a="1"/>
  <c r="J1431" i="4" s="1"/>
  <c r="C1432" i="4"/>
  <c r="J1432" i="4" s="1" a="1"/>
  <c r="J1432" i="4" s="1"/>
  <c r="C1433" i="4"/>
  <c r="J1433" i="4" s="1" a="1"/>
  <c r="J1433" i="4" s="1"/>
  <c r="C1434" i="4"/>
  <c r="J1434" i="4" s="1" a="1"/>
  <c r="J1434" i="4" s="1"/>
  <c r="C1435" i="4"/>
  <c r="J1435" i="4" s="1" a="1"/>
  <c r="J1435" i="4" s="1"/>
  <c r="C1436" i="4"/>
  <c r="J1436" i="4" s="1" a="1"/>
  <c r="J1436" i="4" s="1"/>
  <c r="C1437" i="4"/>
  <c r="J1437" i="4" s="1" a="1"/>
  <c r="J1437" i="4" s="1"/>
  <c r="C1438" i="4"/>
  <c r="J1438" i="4" s="1" a="1"/>
  <c r="J1438" i="4" s="1"/>
  <c r="C1439" i="4"/>
  <c r="J1439" i="4" s="1" a="1"/>
  <c r="J1439" i="4" s="1"/>
  <c r="C1440" i="4"/>
  <c r="J1440" i="4" s="1" a="1"/>
  <c r="J1440" i="4" s="1"/>
  <c r="C1441" i="4"/>
  <c r="J1441" i="4" s="1" a="1"/>
  <c r="J1441" i="4" s="1"/>
  <c r="C1442" i="4"/>
  <c r="J1442" i="4" s="1" a="1"/>
  <c r="J1442" i="4" s="1"/>
  <c r="C1443" i="4"/>
  <c r="J1443" i="4" s="1" a="1"/>
  <c r="J1443" i="4" s="1"/>
  <c r="C1444" i="4"/>
  <c r="J1444" i="4" s="1" a="1"/>
  <c r="J1444" i="4" s="1"/>
  <c r="C1445" i="4"/>
  <c r="J1445" i="4" s="1" a="1"/>
  <c r="J1445" i="4" s="1"/>
  <c r="C1446" i="4"/>
  <c r="J1446" i="4" s="1" a="1"/>
  <c r="J1446" i="4" s="1"/>
  <c r="C1447" i="4"/>
  <c r="J1447" i="4" s="1" a="1"/>
  <c r="J1447" i="4" s="1"/>
  <c r="C1448" i="4"/>
  <c r="J1448" i="4" s="1" a="1"/>
  <c r="J1448" i="4" s="1"/>
  <c r="C1449" i="4"/>
  <c r="J1449" i="4" s="1" a="1"/>
  <c r="J1449" i="4" s="1"/>
  <c r="C1450" i="4"/>
  <c r="J1450" i="4" s="1" a="1"/>
  <c r="J1450" i="4" s="1"/>
  <c r="C1451" i="4"/>
  <c r="J1451" i="4" s="1" a="1"/>
  <c r="J1451" i="4" s="1"/>
  <c r="C1452" i="4"/>
  <c r="J1452" i="4" s="1" a="1"/>
  <c r="J1452" i="4" s="1"/>
  <c r="C1453" i="4"/>
  <c r="J1453" i="4" s="1" a="1"/>
  <c r="J1453" i="4" s="1"/>
  <c r="C1454" i="4"/>
  <c r="J1454" i="4" s="1" a="1"/>
  <c r="J1454" i="4" s="1"/>
  <c r="C1455" i="4"/>
  <c r="J1455" i="4" s="1" a="1"/>
  <c r="J1455" i="4" s="1"/>
  <c r="C1456" i="4"/>
  <c r="J1456" i="4" s="1" a="1"/>
  <c r="J1456" i="4" s="1"/>
  <c r="C1457" i="4"/>
  <c r="J1457" i="4" s="1" a="1"/>
  <c r="J1457" i="4" s="1"/>
  <c r="C1458" i="4"/>
  <c r="J1458" i="4" s="1" a="1"/>
  <c r="J1458" i="4" s="1"/>
  <c r="C1459" i="4"/>
  <c r="J1459" i="4" s="1" a="1"/>
  <c r="J1459" i="4" s="1"/>
  <c r="C1460" i="4"/>
  <c r="J1460" i="4" s="1" a="1"/>
  <c r="J1460" i="4" s="1"/>
  <c r="C1461" i="4"/>
  <c r="J1461" i="4" s="1" a="1"/>
  <c r="J1461" i="4" s="1"/>
  <c r="C1462" i="4"/>
  <c r="J1462" i="4" s="1" a="1"/>
  <c r="J1462" i="4" s="1"/>
  <c r="C1463" i="4"/>
  <c r="J1463" i="4" s="1" a="1"/>
  <c r="J1463" i="4" s="1"/>
  <c r="C1464" i="4"/>
  <c r="J1464" i="4" s="1" a="1"/>
  <c r="J1464" i="4" s="1"/>
  <c r="C1465" i="4"/>
  <c r="J1465" i="4" s="1" a="1"/>
  <c r="J1465" i="4" s="1"/>
  <c r="C1466" i="4"/>
  <c r="J1466" i="4" s="1" a="1"/>
  <c r="J1466" i="4" s="1"/>
  <c r="C1467" i="4"/>
  <c r="J1467" i="4" s="1" a="1"/>
  <c r="J1467" i="4" s="1"/>
  <c r="C1468" i="4"/>
  <c r="J1468" i="4" s="1" a="1"/>
  <c r="J1468" i="4" s="1"/>
  <c r="C1469" i="4"/>
  <c r="J1469" i="4" s="1" a="1"/>
  <c r="J1469" i="4" s="1"/>
  <c r="C1470" i="4"/>
  <c r="J1470" i="4" s="1" a="1"/>
  <c r="J1470" i="4" s="1"/>
  <c r="C1471" i="4"/>
  <c r="J1471" i="4" s="1" a="1"/>
  <c r="J1471" i="4" s="1"/>
  <c r="C1472" i="4"/>
  <c r="J1472" i="4" s="1" a="1"/>
  <c r="J1472" i="4" s="1"/>
  <c r="C1473" i="4"/>
  <c r="J1473" i="4" s="1" a="1"/>
  <c r="J1473" i="4" s="1"/>
  <c r="C1474" i="4"/>
  <c r="J1474" i="4" s="1" a="1"/>
  <c r="J1474" i="4" s="1"/>
  <c r="C1475" i="4"/>
  <c r="J1475" i="4" s="1" a="1"/>
  <c r="J1475" i="4" s="1"/>
  <c r="C1476" i="4"/>
  <c r="J1476" i="4" s="1" a="1"/>
  <c r="J1476" i="4" s="1"/>
  <c r="C1477" i="4"/>
  <c r="J1477" i="4" s="1" a="1"/>
  <c r="J1477" i="4" s="1"/>
  <c r="C1478" i="4"/>
  <c r="J1478" i="4" s="1" a="1"/>
  <c r="J1478" i="4" s="1"/>
  <c r="C1479" i="4"/>
  <c r="J1479" i="4" s="1" a="1"/>
  <c r="J1479" i="4" s="1"/>
  <c r="C1480" i="4"/>
  <c r="J1480" i="4" s="1" a="1"/>
  <c r="J1480" i="4" s="1"/>
  <c r="C1481" i="4"/>
  <c r="J1481" i="4" s="1" a="1"/>
  <c r="J1481" i="4" s="1"/>
  <c r="C1482" i="4"/>
  <c r="J1482" i="4" s="1" a="1"/>
  <c r="J1482" i="4" s="1"/>
  <c r="C1483" i="4"/>
  <c r="J1483" i="4" s="1" a="1"/>
  <c r="J1483" i="4" s="1"/>
  <c r="C1484" i="4"/>
  <c r="J1484" i="4" s="1" a="1"/>
  <c r="J1484" i="4" s="1"/>
  <c r="C1485" i="4"/>
  <c r="J1485" i="4" s="1" a="1"/>
  <c r="J1485" i="4" s="1"/>
  <c r="C1486" i="4"/>
  <c r="J1486" i="4" s="1" a="1"/>
  <c r="J1486" i="4" s="1"/>
  <c r="C1487" i="4"/>
  <c r="J1487" i="4" s="1" a="1"/>
  <c r="J1487" i="4" s="1"/>
  <c r="C1488" i="4"/>
  <c r="J1488" i="4" s="1" a="1"/>
  <c r="J1488" i="4" s="1"/>
  <c r="C1489" i="4"/>
  <c r="J1489" i="4" s="1" a="1"/>
  <c r="J1489" i="4" s="1"/>
  <c r="C1490" i="4"/>
  <c r="J1490" i="4" s="1" a="1"/>
  <c r="J1490" i="4" s="1"/>
  <c r="C1491" i="4"/>
  <c r="J1491" i="4" s="1" a="1"/>
  <c r="J1491" i="4" s="1"/>
  <c r="C1492" i="4"/>
  <c r="J1492" i="4" s="1" a="1"/>
  <c r="J1492" i="4" s="1"/>
  <c r="C1493" i="4"/>
  <c r="J1493" i="4" s="1" a="1"/>
  <c r="J1493" i="4" s="1"/>
  <c r="C1494" i="4"/>
  <c r="J1494" i="4" s="1" a="1"/>
  <c r="J1494" i="4" s="1"/>
  <c r="C1495" i="4"/>
  <c r="J1495" i="4" s="1" a="1"/>
  <c r="J1495" i="4" s="1"/>
  <c r="C1496" i="4"/>
  <c r="J1496" i="4" s="1" a="1"/>
  <c r="J1496" i="4" s="1"/>
  <c r="C1497" i="4"/>
  <c r="J1497" i="4" s="1" a="1"/>
  <c r="J1497" i="4" s="1"/>
  <c r="C1498" i="4"/>
  <c r="J1498" i="4" s="1" a="1"/>
  <c r="J1498" i="4" s="1"/>
  <c r="C1499" i="4"/>
  <c r="J1499" i="4" s="1" a="1"/>
  <c r="J1499" i="4" s="1"/>
  <c r="C1500" i="4"/>
  <c r="J1500" i="4" s="1" a="1"/>
  <c r="J1500" i="4" s="1"/>
  <c r="C1501" i="4"/>
  <c r="J1501" i="4" s="1" a="1"/>
  <c r="J1501" i="4" s="1"/>
  <c r="C1502" i="4"/>
  <c r="J1502" i="4" s="1" a="1"/>
  <c r="J1502" i="4" s="1"/>
  <c r="C1503" i="4"/>
  <c r="J1503" i="4" s="1" a="1"/>
  <c r="J1503" i="4" s="1"/>
  <c r="C1504" i="4"/>
  <c r="J1504" i="4" s="1" a="1"/>
  <c r="J1504" i="4" s="1"/>
  <c r="C1505" i="4"/>
  <c r="J1505" i="4" s="1" a="1"/>
  <c r="J1505" i="4" s="1"/>
  <c r="C1506" i="4"/>
  <c r="J1506" i="4" s="1" a="1"/>
  <c r="J1506" i="4" s="1"/>
  <c r="C1507" i="4"/>
  <c r="J1507" i="4" s="1" a="1"/>
  <c r="J1507" i="4" s="1"/>
  <c r="C1508" i="4"/>
  <c r="J1508" i="4" s="1" a="1"/>
  <c r="J1508" i="4" s="1"/>
  <c r="C1509" i="4"/>
  <c r="J1509" i="4" s="1" a="1"/>
  <c r="J1509" i="4" s="1"/>
  <c r="C1510" i="4"/>
  <c r="J1510" i="4" s="1" a="1"/>
  <c r="J1510" i="4" s="1"/>
  <c r="C1511" i="4"/>
  <c r="J1511" i="4" s="1" a="1"/>
  <c r="J1511" i="4" s="1"/>
  <c r="C1512" i="4"/>
  <c r="J1512" i="4" s="1" a="1"/>
  <c r="J1512" i="4" s="1"/>
  <c r="C1513" i="4"/>
  <c r="J1513" i="4" s="1" a="1"/>
  <c r="J1513" i="4" s="1"/>
  <c r="C1514" i="4"/>
  <c r="J1514" i="4" s="1" a="1"/>
  <c r="J1514" i="4" s="1"/>
  <c r="C1515" i="4"/>
  <c r="J1515" i="4" s="1" a="1"/>
  <c r="J1515" i="4" s="1"/>
  <c r="C1516" i="4"/>
  <c r="J1516" i="4" s="1" a="1"/>
  <c r="J1516" i="4" s="1"/>
  <c r="C1517" i="4"/>
  <c r="J1517" i="4" s="1" a="1"/>
  <c r="J1517" i="4" s="1"/>
  <c r="C1518" i="4"/>
  <c r="J1518" i="4" s="1" a="1"/>
  <c r="J1518" i="4" s="1"/>
  <c r="C1519" i="4"/>
  <c r="J1519" i="4" s="1" a="1"/>
  <c r="J1519" i="4" s="1"/>
  <c r="C1520" i="4"/>
  <c r="J1520" i="4" s="1" a="1"/>
  <c r="J1520" i="4" s="1"/>
  <c r="C1521" i="4"/>
  <c r="J1521" i="4" s="1" a="1"/>
  <c r="J1521" i="4" s="1"/>
  <c r="C1522" i="4"/>
  <c r="J1522" i="4" s="1" a="1"/>
  <c r="J1522" i="4" s="1"/>
  <c r="C1523" i="4"/>
  <c r="J1523" i="4" s="1" a="1"/>
  <c r="J1523" i="4" s="1"/>
  <c r="C1524" i="4"/>
  <c r="J1524" i="4" s="1" a="1"/>
  <c r="J1524" i="4" s="1"/>
  <c r="C1525" i="4"/>
  <c r="J1525" i="4" s="1" a="1"/>
  <c r="J1525" i="4" s="1"/>
  <c r="C1526" i="4"/>
  <c r="J1526" i="4" s="1" a="1"/>
  <c r="J1526" i="4" s="1"/>
  <c r="C1527" i="4"/>
  <c r="J1527" i="4" s="1" a="1"/>
  <c r="J1527" i="4" s="1"/>
  <c r="C1528" i="4"/>
  <c r="J1528" i="4" s="1" a="1"/>
  <c r="J1528" i="4" s="1"/>
  <c r="C1529" i="4"/>
  <c r="J1529" i="4" s="1" a="1"/>
  <c r="J1529" i="4" s="1"/>
  <c r="C1530" i="4"/>
  <c r="J1530" i="4" s="1" a="1"/>
  <c r="J1530" i="4" s="1"/>
  <c r="C1531" i="4"/>
  <c r="J1531" i="4" s="1" a="1"/>
  <c r="J1531" i="4" s="1"/>
  <c r="C1532" i="4"/>
  <c r="J1532" i="4" s="1" a="1"/>
  <c r="J1532" i="4" s="1"/>
  <c r="C1533" i="4"/>
  <c r="J1533" i="4" s="1" a="1"/>
  <c r="J1533" i="4" s="1"/>
  <c r="C1534" i="4"/>
  <c r="J1534" i="4" s="1" a="1"/>
  <c r="J1534" i="4" s="1"/>
  <c r="C1535" i="4"/>
  <c r="J1535" i="4" s="1" a="1"/>
  <c r="J1535" i="4" s="1"/>
  <c r="C1536" i="4"/>
  <c r="J1536" i="4" s="1" a="1"/>
  <c r="J1536" i="4" s="1"/>
  <c r="C1537" i="4"/>
  <c r="J1537" i="4" s="1" a="1"/>
  <c r="J1537" i="4" s="1"/>
  <c r="C1538" i="4"/>
  <c r="J1538" i="4" s="1" a="1"/>
  <c r="J1538" i="4" s="1"/>
  <c r="C1539" i="4"/>
  <c r="J1539" i="4" s="1" a="1"/>
  <c r="J1539" i="4" s="1"/>
  <c r="C1540" i="4"/>
  <c r="J1540" i="4" s="1" a="1"/>
  <c r="J1540" i="4" s="1"/>
  <c r="C1541" i="4"/>
  <c r="J1541" i="4" s="1" a="1"/>
  <c r="J1541" i="4" s="1"/>
  <c r="C1542" i="4"/>
  <c r="J1542" i="4" s="1" a="1"/>
  <c r="J1542" i="4" s="1"/>
  <c r="C1543" i="4"/>
  <c r="J1543" i="4" s="1" a="1"/>
  <c r="J1543" i="4" s="1"/>
  <c r="C1544" i="4"/>
  <c r="J1544" i="4" s="1" a="1"/>
  <c r="J1544" i="4" s="1"/>
  <c r="C1545" i="4"/>
  <c r="J1545" i="4" s="1" a="1"/>
  <c r="J1545" i="4" s="1"/>
  <c r="C1546" i="4"/>
  <c r="J1546" i="4" s="1" a="1"/>
  <c r="J1546" i="4" s="1"/>
  <c r="C1547" i="4"/>
  <c r="J1547" i="4" s="1" a="1"/>
  <c r="J1547" i="4" s="1"/>
  <c r="C1548" i="4"/>
  <c r="J1548" i="4" s="1" a="1"/>
  <c r="J1548" i="4" s="1"/>
  <c r="C1549" i="4"/>
  <c r="J1549" i="4" s="1" a="1"/>
  <c r="J1549" i="4" s="1"/>
  <c r="C1550" i="4"/>
  <c r="J1550" i="4" s="1" a="1"/>
  <c r="J1550" i="4" s="1"/>
  <c r="C1551" i="4"/>
  <c r="J1551" i="4" s="1" a="1"/>
  <c r="J1551" i="4" s="1"/>
  <c r="C1552" i="4"/>
  <c r="J1552" i="4" s="1" a="1"/>
  <c r="J1552" i="4" s="1"/>
  <c r="C1553" i="4"/>
  <c r="J1553" i="4" s="1" a="1"/>
  <c r="J1553" i="4" s="1"/>
  <c r="C1554" i="4"/>
  <c r="J1554" i="4" s="1" a="1"/>
  <c r="J1554" i="4" s="1"/>
  <c r="C1555" i="4"/>
  <c r="J1555" i="4" s="1" a="1"/>
  <c r="J1555" i="4" s="1"/>
  <c r="C1556" i="4"/>
  <c r="J1556" i="4" s="1" a="1"/>
  <c r="J1556" i="4" s="1"/>
  <c r="C1557" i="4"/>
  <c r="J1557" i="4" s="1" a="1"/>
  <c r="J1557" i="4" s="1"/>
  <c r="C1558" i="4"/>
  <c r="J1558" i="4" s="1" a="1"/>
  <c r="J1558" i="4" s="1"/>
  <c r="C1559" i="4"/>
  <c r="J1559" i="4" s="1" a="1"/>
  <c r="J1559" i="4" s="1"/>
  <c r="C1560" i="4"/>
  <c r="J1560" i="4" s="1" a="1"/>
  <c r="J1560" i="4" s="1"/>
  <c r="C1561" i="4"/>
  <c r="J1561" i="4" s="1" a="1"/>
  <c r="J1561" i="4" s="1"/>
  <c r="C1562" i="4"/>
  <c r="J1562" i="4" s="1" a="1"/>
  <c r="J1562" i="4" s="1"/>
  <c r="C1563" i="4"/>
  <c r="J1563" i="4" s="1" a="1"/>
  <c r="J1563" i="4" s="1"/>
  <c r="C1564" i="4"/>
  <c r="J1564" i="4" s="1" a="1"/>
  <c r="J1564" i="4" s="1"/>
  <c r="C1565" i="4"/>
  <c r="J1565" i="4" s="1" a="1"/>
  <c r="J1565" i="4" s="1"/>
  <c r="C1566" i="4"/>
  <c r="J1566" i="4" s="1" a="1"/>
  <c r="J1566" i="4" s="1"/>
  <c r="C1567" i="4"/>
  <c r="J1567" i="4" s="1" a="1"/>
  <c r="J1567" i="4" s="1"/>
  <c r="C1568" i="4"/>
  <c r="J1568" i="4" s="1" a="1"/>
  <c r="J1568" i="4" s="1"/>
  <c r="C1569" i="4"/>
  <c r="J1569" i="4" s="1" a="1"/>
  <c r="J1569" i="4" s="1"/>
  <c r="C1570" i="4"/>
  <c r="J1570" i="4" s="1" a="1"/>
  <c r="J1570" i="4" s="1"/>
  <c r="C1571" i="4"/>
  <c r="J1571" i="4" s="1" a="1"/>
  <c r="J1571" i="4" s="1"/>
  <c r="C1572" i="4"/>
  <c r="J1572" i="4" s="1" a="1"/>
  <c r="J1572" i="4" s="1"/>
  <c r="C1573" i="4"/>
  <c r="J1573" i="4" s="1" a="1"/>
  <c r="J1573" i="4" s="1"/>
  <c r="C1574" i="4"/>
  <c r="J1574" i="4" s="1" a="1"/>
  <c r="J1574" i="4" s="1"/>
  <c r="C1575" i="4"/>
  <c r="J1575" i="4" s="1" a="1"/>
  <c r="J1575" i="4" s="1"/>
  <c r="C1576" i="4"/>
  <c r="J1576" i="4" s="1" a="1"/>
  <c r="J1576" i="4" s="1"/>
  <c r="C1577" i="4"/>
  <c r="J1577" i="4" s="1" a="1"/>
  <c r="J1577" i="4" s="1"/>
  <c r="C1578" i="4"/>
  <c r="J1578" i="4" s="1" a="1"/>
  <c r="J1578" i="4" s="1"/>
  <c r="C1579" i="4"/>
  <c r="J1579" i="4" s="1" a="1"/>
  <c r="J1579" i="4" s="1"/>
  <c r="C1580" i="4"/>
  <c r="J1580" i="4" s="1" a="1"/>
  <c r="J1580" i="4" s="1"/>
  <c r="C1581" i="4"/>
  <c r="J1581" i="4" s="1" a="1"/>
  <c r="J1581" i="4" s="1"/>
  <c r="C1582" i="4"/>
  <c r="J1582" i="4" s="1" a="1"/>
  <c r="J1582" i="4" s="1"/>
  <c r="C1583" i="4"/>
  <c r="J1583" i="4" s="1" a="1"/>
  <c r="J1583" i="4" s="1"/>
  <c r="C1584" i="4"/>
  <c r="J1584" i="4" s="1" a="1"/>
  <c r="J1584" i="4" s="1"/>
  <c r="C1585" i="4"/>
  <c r="J1585" i="4" s="1" a="1"/>
  <c r="J1585" i="4" s="1"/>
  <c r="C1586" i="4"/>
  <c r="J1586" i="4" s="1" a="1"/>
  <c r="J1586" i="4" s="1"/>
  <c r="C1587" i="4"/>
  <c r="J1587" i="4" s="1" a="1"/>
  <c r="J1587" i="4" s="1"/>
  <c r="C1588" i="4"/>
  <c r="J1588" i="4" s="1" a="1"/>
  <c r="J1588" i="4" s="1"/>
  <c r="C1589" i="4"/>
  <c r="J1589" i="4" s="1" a="1"/>
  <c r="J1589" i="4" s="1"/>
  <c r="C1590" i="4"/>
  <c r="J1590" i="4" s="1" a="1"/>
  <c r="J1590" i="4" s="1"/>
  <c r="C1591" i="4"/>
  <c r="J1591" i="4" s="1" a="1"/>
  <c r="J1591" i="4" s="1"/>
  <c r="C1592" i="4"/>
  <c r="J1592" i="4" s="1" a="1"/>
  <c r="J1592" i="4" s="1"/>
  <c r="C1593" i="4"/>
  <c r="J1593" i="4" s="1" a="1"/>
  <c r="J1593" i="4" s="1"/>
  <c r="C1594" i="4"/>
  <c r="J1594" i="4" s="1" a="1"/>
  <c r="J1594" i="4" s="1"/>
  <c r="C1595" i="4"/>
  <c r="J1595" i="4" s="1" a="1"/>
  <c r="J1595" i="4" s="1"/>
  <c r="C1596" i="4"/>
  <c r="J1596" i="4" s="1" a="1"/>
  <c r="J1596" i="4" s="1"/>
  <c r="C1597" i="4"/>
  <c r="J1597" i="4" s="1" a="1"/>
  <c r="J1597" i="4" s="1"/>
  <c r="C1598" i="4"/>
  <c r="J1598" i="4" s="1" a="1"/>
  <c r="J1598" i="4" s="1"/>
  <c r="C1599" i="4"/>
  <c r="J1599" i="4" s="1" a="1"/>
  <c r="J1599" i="4" s="1"/>
  <c r="C1600" i="4"/>
  <c r="J1600" i="4" s="1" a="1"/>
  <c r="J1600" i="4" s="1"/>
  <c r="C1601" i="4"/>
  <c r="J1601" i="4" s="1" a="1"/>
  <c r="J1601" i="4" s="1"/>
  <c r="C1602" i="4"/>
  <c r="J1602" i="4" s="1" a="1"/>
  <c r="J1602" i="4" s="1"/>
  <c r="C1603" i="4"/>
  <c r="J1603" i="4" s="1" a="1"/>
  <c r="J1603" i="4" s="1"/>
  <c r="C1604" i="4"/>
  <c r="J1604" i="4" s="1" a="1"/>
  <c r="J1604" i="4" s="1"/>
  <c r="C1605" i="4"/>
  <c r="J1605" i="4" s="1" a="1"/>
  <c r="J1605" i="4" s="1"/>
  <c r="C1606" i="4"/>
  <c r="J1606" i="4" s="1" a="1"/>
  <c r="J1606" i="4" s="1"/>
  <c r="C1607" i="4"/>
  <c r="J1607" i="4" s="1" a="1"/>
  <c r="J1607" i="4" s="1"/>
  <c r="C1608" i="4"/>
  <c r="J1608" i="4" s="1" a="1"/>
  <c r="J1608" i="4" s="1"/>
  <c r="C1609" i="4"/>
  <c r="J1609" i="4" s="1" a="1"/>
  <c r="J1609" i="4" s="1"/>
  <c r="C1610" i="4"/>
  <c r="J1610" i="4" s="1" a="1"/>
  <c r="J1610" i="4" s="1"/>
  <c r="C1611" i="4"/>
  <c r="J1611" i="4" s="1" a="1"/>
  <c r="J1611" i="4" s="1"/>
  <c r="C1612" i="4"/>
  <c r="J1612" i="4" s="1" a="1"/>
  <c r="J1612" i="4" s="1"/>
  <c r="C1613" i="4"/>
  <c r="J1613" i="4" s="1" a="1"/>
  <c r="J1613" i="4" s="1"/>
  <c r="C1614" i="4"/>
  <c r="J1614" i="4" s="1" a="1"/>
  <c r="J1614" i="4" s="1"/>
  <c r="C1615" i="4"/>
  <c r="J1615" i="4" s="1" a="1"/>
  <c r="J1615" i="4" s="1"/>
  <c r="C1616" i="4"/>
  <c r="J1616" i="4" s="1" a="1"/>
  <c r="J1616" i="4" s="1"/>
  <c r="C1617" i="4"/>
  <c r="J1617" i="4" s="1" a="1"/>
  <c r="J1617" i="4" s="1"/>
  <c r="C1618" i="4"/>
  <c r="J1618" i="4" s="1" a="1"/>
  <c r="J1618" i="4" s="1"/>
  <c r="C1619" i="4"/>
  <c r="J1619" i="4" s="1" a="1"/>
  <c r="J1619" i="4" s="1"/>
  <c r="C1620" i="4"/>
  <c r="J1620" i="4" s="1" a="1"/>
  <c r="J1620" i="4" s="1"/>
  <c r="C1621" i="4"/>
  <c r="J1621" i="4" s="1" a="1"/>
  <c r="J1621" i="4" s="1"/>
  <c r="C1622" i="4"/>
  <c r="J1622" i="4" s="1" a="1"/>
  <c r="J1622" i="4" s="1"/>
  <c r="C1623" i="4"/>
  <c r="J1623" i="4" s="1" a="1"/>
  <c r="J1623" i="4" s="1"/>
  <c r="C1624" i="4"/>
  <c r="J1624" i="4" s="1" a="1"/>
  <c r="J1624" i="4" s="1"/>
  <c r="C1625" i="4"/>
  <c r="J1625" i="4" s="1" a="1"/>
  <c r="J1625" i="4" s="1"/>
  <c r="C1626" i="4"/>
  <c r="J1626" i="4" s="1" a="1"/>
  <c r="J1626" i="4" s="1"/>
  <c r="C1627" i="4"/>
  <c r="J1627" i="4" s="1" a="1"/>
  <c r="J1627" i="4" s="1"/>
  <c r="C1628" i="4"/>
  <c r="J1628" i="4" s="1" a="1"/>
  <c r="J1628" i="4" s="1"/>
  <c r="C1629" i="4"/>
  <c r="J1629" i="4" s="1" a="1"/>
  <c r="J1629" i="4" s="1"/>
  <c r="C1630" i="4"/>
  <c r="J1630" i="4" s="1" a="1"/>
  <c r="J1630" i="4" s="1"/>
  <c r="C1631" i="4"/>
  <c r="J1631" i="4" s="1" a="1"/>
  <c r="J1631" i="4" s="1"/>
  <c r="C1632" i="4"/>
  <c r="J1632" i="4" s="1" a="1"/>
  <c r="J1632" i="4" s="1"/>
  <c r="C1633" i="4"/>
  <c r="J1633" i="4" s="1" a="1"/>
  <c r="J1633" i="4" s="1"/>
  <c r="C1634" i="4"/>
  <c r="J1634" i="4" s="1" a="1"/>
  <c r="J1634" i="4" s="1"/>
  <c r="C1635" i="4"/>
  <c r="J1635" i="4" s="1" a="1"/>
  <c r="J1635" i="4" s="1"/>
  <c r="C1636" i="4"/>
  <c r="J1636" i="4" s="1" a="1"/>
  <c r="J1636" i="4" s="1"/>
  <c r="C1637" i="4"/>
  <c r="J1637" i="4" s="1" a="1"/>
  <c r="J1637" i="4" s="1"/>
  <c r="C1638" i="4"/>
  <c r="J1638" i="4" s="1" a="1"/>
  <c r="J1638" i="4" s="1"/>
  <c r="C1639" i="4"/>
  <c r="J1639" i="4" s="1" a="1"/>
  <c r="J1639" i="4" s="1"/>
  <c r="C1640" i="4"/>
  <c r="J1640" i="4" s="1" a="1"/>
  <c r="J1640" i="4" s="1"/>
  <c r="C1641" i="4"/>
  <c r="J1641" i="4" s="1" a="1"/>
  <c r="J1641" i="4" s="1"/>
  <c r="C1642" i="4"/>
  <c r="J1642" i="4" s="1" a="1"/>
  <c r="J1642" i="4" s="1"/>
  <c r="C1643" i="4"/>
  <c r="J1643" i="4" s="1" a="1"/>
  <c r="J1643" i="4" s="1"/>
  <c r="C1644" i="4"/>
  <c r="J1644" i="4" s="1" a="1"/>
  <c r="J1644" i="4" s="1"/>
  <c r="C1645" i="4"/>
  <c r="J1645" i="4" s="1" a="1"/>
  <c r="J1645" i="4" s="1"/>
  <c r="C1646" i="4"/>
  <c r="J1646" i="4" s="1" a="1"/>
  <c r="J1646" i="4" s="1"/>
  <c r="C1647" i="4"/>
  <c r="J1647" i="4" s="1" a="1"/>
  <c r="J1647" i="4" s="1"/>
  <c r="C1648" i="4"/>
  <c r="J1648" i="4" s="1" a="1"/>
  <c r="J1648" i="4" s="1"/>
  <c r="C1649" i="4"/>
  <c r="J1649" i="4" s="1" a="1"/>
  <c r="J1649" i="4" s="1"/>
  <c r="C1650" i="4"/>
  <c r="J1650" i="4" s="1" a="1"/>
  <c r="J1650" i="4" s="1"/>
  <c r="C1651" i="4"/>
  <c r="J1651" i="4" s="1" a="1"/>
  <c r="J1651" i="4" s="1"/>
  <c r="C1652" i="4"/>
  <c r="J1652" i="4" s="1" a="1"/>
  <c r="J1652" i="4" s="1"/>
  <c r="C1653" i="4"/>
  <c r="J1653" i="4" s="1" a="1"/>
  <c r="J1653" i="4" s="1"/>
  <c r="C1654" i="4"/>
  <c r="J1654" i="4" s="1" a="1"/>
  <c r="J1654" i="4" s="1"/>
  <c r="C1655" i="4"/>
  <c r="J1655" i="4" s="1" a="1"/>
  <c r="J1655" i="4" s="1"/>
  <c r="C1656" i="4"/>
  <c r="J1656" i="4" s="1" a="1"/>
  <c r="J1656" i="4" s="1"/>
  <c r="C1657" i="4"/>
  <c r="J1657" i="4" s="1" a="1"/>
  <c r="J1657" i="4" s="1"/>
  <c r="C1658" i="4"/>
  <c r="J1658" i="4" s="1" a="1"/>
  <c r="J1658" i="4" s="1"/>
  <c r="C1659" i="4"/>
  <c r="J1659" i="4" s="1" a="1"/>
  <c r="J1659" i="4" s="1"/>
  <c r="C1660" i="4"/>
  <c r="J1660" i="4" s="1" a="1"/>
  <c r="J1660" i="4" s="1"/>
  <c r="C1661" i="4"/>
  <c r="J1661" i="4" s="1" a="1"/>
  <c r="J1661" i="4" s="1"/>
  <c r="C1662" i="4"/>
  <c r="J1662" i="4" s="1" a="1"/>
  <c r="J1662" i="4" s="1"/>
  <c r="C1663" i="4"/>
  <c r="J1663" i="4" s="1" a="1"/>
  <c r="J1663" i="4" s="1"/>
  <c r="C1664" i="4"/>
  <c r="J1664" i="4" s="1" a="1"/>
  <c r="J1664" i="4" s="1"/>
  <c r="C1665" i="4"/>
  <c r="J1665" i="4" s="1" a="1"/>
  <c r="J1665" i="4" s="1"/>
  <c r="C1666" i="4"/>
  <c r="J1666" i="4" s="1" a="1"/>
  <c r="J1666" i="4" s="1"/>
  <c r="C1667" i="4"/>
  <c r="J1667" i="4" s="1" a="1"/>
  <c r="J1667" i="4" s="1"/>
  <c r="C1668" i="4"/>
  <c r="J1668" i="4" s="1" a="1"/>
  <c r="J1668" i="4" s="1"/>
  <c r="C1669" i="4"/>
  <c r="J1669" i="4" s="1" a="1"/>
  <c r="J1669" i="4" s="1"/>
  <c r="C1670" i="4"/>
  <c r="J1670" i="4" s="1" a="1"/>
  <c r="J1670" i="4" s="1"/>
  <c r="C1671" i="4"/>
  <c r="J1671" i="4" s="1" a="1"/>
  <c r="J1671" i="4" s="1"/>
  <c r="C1672" i="4"/>
  <c r="J1672" i="4" s="1" a="1"/>
  <c r="J1672" i="4" s="1"/>
  <c r="C1673" i="4"/>
  <c r="J1673" i="4" s="1" a="1"/>
  <c r="J1673" i="4" s="1"/>
  <c r="C1674" i="4"/>
  <c r="J1674" i="4" s="1" a="1"/>
  <c r="J1674" i="4" s="1"/>
  <c r="C1675" i="4"/>
  <c r="J1675" i="4" s="1" a="1"/>
  <c r="J1675" i="4" s="1"/>
  <c r="C1676" i="4"/>
  <c r="J1676" i="4" s="1" a="1"/>
  <c r="J1676" i="4" s="1"/>
  <c r="C1677" i="4"/>
  <c r="J1677" i="4" s="1" a="1"/>
  <c r="J1677" i="4" s="1"/>
  <c r="C1678" i="4"/>
  <c r="J1678" i="4" s="1" a="1"/>
  <c r="J1678" i="4" s="1"/>
  <c r="C1679" i="4"/>
  <c r="J1679" i="4" s="1" a="1"/>
  <c r="J1679" i="4" s="1"/>
  <c r="C1680" i="4"/>
  <c r="J1680" i="4" s="1" a="1"/>
  <c r="J1680" i="4" s="1"/>
  <c r="C1681" i="4"/>
  <c r="J1681" i="4" s="1" a="1"/>
  <c r="J1681" i="4" s="1"/>
  <c r="C1682" i="4"/>
  <c r="J1682" i="4" s="1" a="1"/>
  <c r="J1682" i="4" s="1"/>
  <c r="C1683" i="4"/>
  <c r="J1683" i="4" s="1" a="1"/>
  <c r="J1683" i="4" s="1"/>
  <c r="C1684" i="4"/>
  <c r="J1684" i="4" s="1" a="1"/>
  <c r="J1684" i="4" s="1"/>
  <c r="C1685" i="4"/>
  <c r="J1685" i="4" s="1" a="1"/>
  <c r="J1685" i="4" s="1"/>
  <c r="C1686" i="4"/>
  <c r="J1686" i="4" s="1" a="1"/>
  <c r="J1686" i="4" s="1"/>
  <c r="C1687" i="4"/>
  <c r="J1687" i="4" s="1" a="1"/>
  <c r="J1687" i="4" s="1"/>
  <c r="C1688" i="4"/>
  <c r="J1688" i="4" s="1" a="1"/>
  <c r="J1688" i="4" s="1"/>
  <c r="C1689" i="4"/>
  <c r="J1689" i="4" s="1" a="1"/>
  <c r="J1689" i="4" s="1"/>
  <c r="C1690" i="4"/>
  <c r="J1690" i="4" s="1" a="1"/>
  <c r="J1690" i="4" s="1"/>
  <c r="C1691" i="4"/>
  <c r="J1691" i="4" s="1" a="1"/>
  <c r="J1691" i="4" s="1"/>
  <c r="C1692" i="4"/>
  <c r="J1692" i="4" s="1" a="1"/>
  <c r="J1692" i="4" s="1"/>
  <c r="C1693" i="4"/>
  <c r="J1693" i="4" s="1" a="1"/>
  <c r="J1693" i="4" s="1"/>
  <c r="C1694" i="4"/>
  <c r="J1694" i="4" s="1" a="1"/>
  <c r="J1694" i="4" s="1"/>
  <c r="C1695" i="4"/>
  <c r="J1695" i="4" s="1" a="1"/>
  <c r="J1695" i="4" s="1"/>
  <c r="C1696" i="4"/>
  <c r="J1696" i="4" s="1" a="1"/>
  <c r="J1696" i="4" s="1"/>
  <c r="C1697" i="4"/>
  <c r="J1697" i="4" s="1" a="1"/>
  <c r="J1697" i="4" s="1"/>
  <c r="C1698" i="4"/>
  <c r="J1698" i="4" s="1" a="1"/>
  <c r="J1698" i="4" s="1"/>
  <c r="C1699" i="4"/>
  <c r="J1699" i="4" s="1" a="1"/>
  <c r="J1699" i="4" s="1"/>
  <c r="C1700" i="4"/>
  <c r="J1700" i="4" s="1" a="1"/>
  <c r="J1700" i="4" s="1"/>
  <c r="C1701" i="4"/>
  <c r="J1701" i="4" s="1" a="1"/>
  <c r="J1701" i="4" s="1"/>
  <c r="C1702" i="4"/>
  <c r="J1702" i="4" s="1" a="1"/>
  <c r="J1702" i="4" s="1"/>
  <c r="C1703" i="4"/>
  <c r="J1703" i="4" s="1" a="1"/>
  <c r="J1703" i="4" s="1"/>
  <c r="C1704" i="4"/>
  <c r="J1704" i="4" s="1" a="1"/>
  <c r="J1704" i="4" s="1"/>
  <c r="C1705" i="4"/>
  <c r="J1705" i="4" s="1" a="1"/>
  <c r="J1705" i="4" s="1"/>
  <c r="C1706" i="4"/>
  <c r="J1706" i="4" s="1" a="1"/>
  <c r="J1706" i="4" s="1"/>
  <c r="C1707" i="4"/>
  <c r="J1707" i="4" s="1" a="1"/>
  <c r="J1707" i="4" s="1"/>
  <c r="C1708" i="4"/>
  <c r="J1708" i="4" s="1" a="1"/>
  <c r="J1708" i="4" s="1"/>
  <c r="C1709" i="4"/>
  <c r="J1709" i="4" s="1" a="1"/>
  <c r="J1709" i="4" s="1"/>
  <c r="C1710" i="4"/>
  <c r="J1710" i="4" s="1" a="1"/>
  <c r="J1710" i="4" s="1"/>
  <c r="C1711" i="4"/>
  <c r="J1711" i="4" s="1" a="1"/>
  <c r="J1711" i="4" s="1"/>
  <c r="C1712" i="4"/>
  <c r="J1712" i="4" s="1" a="1"/>
  <c r="J1712" i="4" s="1"/>
  <c r="C1713" i="4"/>
  <c r="J1713" i="4" s="1" a="1"/>
  <c r="J1713" i="4" s="1"/>
  <c r="C1714" i="4"/>
  <c r="J1714" i="4" s="1" a="1"/>
  <c r="J1714" i="4" s="1"/>
  <c r="C1715" i="4"/>
  <c r="J1715" i="4" s="1" a="1"/>
  <c r="J1715" i="4" s="1"/>
  <c r="C1716" i="4"/>
  <c r="J1716" i="4" s="1" a="1"/>
  <c r="J1716" i="4" s="1"/>
  <c r="C1717" i="4"/>
  <c r="J1717" i="4" s="1" a="1"/>
  <c r="J1717" i="4" s="1"/>
  <c r="C1718" i="4"/>
  <c r="J1718" i="4" s="1" a="1"/>
  <c r="J1718" i="4" s="1"/>
  <c r="C1719" i="4"/>
  <c r="J1719" i="4" s="1" a="1"/>
  <c r="J1719" i="4" s="1"/>
  <c r="C1720" i="4"/>
  <c r="J1720" i="4" s="1" a="1"/>
  <c r="J1720" i="4" s="1"/>
  <c r="C1721" i="4"/>
  <c r="J1721" i="4" s="1" a="1"/>
  <c r="J1721" i="4" s="1"/>
  <c r="C1722" i="4"/>
  <c r="J1722" i="4" s="1" a="1"/>
  <c r="J1722" i="4" s="1"/>
  <c r="C1723" i="4"/>
  <c r="J1723" i="4" s="1" a="1"/>
  <c r="J1723" i="4" s="1"/>
  <c r="C1724" i="4"/>
  <c r="J1724" i="4" s="1" a="1"/>
  <c r="J1724" i="4" s="1"/>
  <c r="C1725" i="4"/>
  <c r="J1725" i="4" s="1" a="1"/>
  <c r="J1725" i="4" s="1"/>
  <c r="C1726" i="4"/>
  <c r="J1726" i="4" s="1" a="1"/>
  <c r="J1726" i="4" s="1"/>
  <c r="C1727" i="4"/>
  <c r="J1727" i="4" s="1" a="1"/>
  <c r="J1727" i="4" s="1"/>
  <c r="C1728" i="4"/>
  <c r="J1728" i="4" s="1" a="1"/>
  <c r="J1728" i="4" s="1"/>
  <c r="C1729" i="4"/>
  <c r="J1729" i="4" s="1" a="1"/>
  <c r="J1729" i="4" s="1"/>
  <c r="C1730" i="4"/>
  <c r="J1730" i="4" s="1" a="1"/>
  <c r="J1730" i="4" s="1"/>
  <c r="C1731" i="4"/>
  <c r="J1731" i="4" s="1" a="1"/>
  <c r="J1731" i="4" s="1"/>
  <c r="C1732" i="4"/>
  <c r="J1732" i="4" s="1" a="1"/>
  <c r="J1732" i="4" s="1"/>
  <c r="C1733" i="4"/>
  <c r="J1733" i="4" s="1" a="1"/>
  <c r="J1733" i="4" s="1"/>
  <c r="C1734" i="4"/>
  <c r="J1734" i="4" s="1" a="1"/>
  <c r="J1734" i="4" s="1"/>
  <c r="C1735" i="4"/>
  <c r="J1735" i="4" s="1" a="1"/>
  <c r="J1735" i="4" s="1"/>
  <c r="C1736" i="4"/>
  <c r="J1736" i="4" s="1" a="1"/>
  <c r="J1736" i="4" s="1"/>
  <c r="C1737" i="4"/>
  <c r="J1737" i="4" s="1" a="1"/>
  <c r="J1737" i="4" s="1"/>
  <c r="C1738" i="4"/>
  <c r="J1738" i="4" s="1" a="1"/>
  <c r="J1738" i="4" s="1"/>
  <c r="C1739" i="4"/>
  <c r="J1739" i="4" s="1" a="1"/>
  <c r="J1739" i="4" s="1"/>
  <c r="C1740" i="4"/>
  <c r="J1740" i="4" s="1" a="1"/>
  <c r="J1740" i="4" s="1"/>
  <c r="C1741" i="4"/>
  <c r="J1741" i="4" s="1" a="1"/>
  <c r="J1741" i="4" s="1"/>
  <c r="C1742" i="4"/>
  <c r="J1742" i="4" s="1" a="1"/>
  <c r="J1742" i="4" s="1"/>
  <c r="C1743" i="4"/>
  <c r="J1743" i="4" s="1" a="1"/>
  <c r="J1743" i="4" s="1"/>
  <c r="C1744" i="4"/>
  <c r="J1744" i="4" s="1" a="1"/>
  <c r="J1744" i="4" s="1"/>
  <c r="C1745" i="4"/>
  <c r="J1745" i="4" s="1" a="1"/>
  <c r="J1745" i="4" s="1"/>
  <c r="C1746" i="4"/>
  <c r="J1746" i="4" s="1" a="1"/>
  <c r="J1746" i="4" s="1"/>
  <c r="C1747" i="4"/>
  <c r="J1747" i="4" s="1" a="1"/>
  <c r="J1747" i="4" s="1"/>
  <c r="C1748" i="4"/>
  <c r="J1748" i="4" s="1" a="1"/>
  <c r="J1748" i="4" s="1"/>
  <c r="C1749" i="4"/>
  <c r="J1749" i="4" s="1" a="1"/>
  <c r="J1749" i="4" s="1"/>
  <c r="C1750" i="4"/>
  <c r="J1750" i="4" s="1" a="1"/>
  <c r="J1750" i="4" s="1"/>
  <c r="C1751" i="4"/>
  <c r="J1751" i="4" s="1" a="1"/>
  <c r="J1751" i="4" s="1"/>
  <c r="C1752" i="4"/>
  <c r="J1752" i="4" s="1" a="1"/>
  <c r="J1752" i="4" s="1"/>
  <c r="C1753" i="4"/>
  <c r="J1753" i="4" s="1" a="1"/>
  <c r="J1753" i="4" s="1"/>
  <c r="C1754" i="4"/>
  <c r="J1754" i="4" s="1" a="1"/>
  <c r="J1754" i="4" s="1"/>
  <c r="C1755" i="4"/>
  <c r="J1755" i="4" s="1" a="1"/>
  <c r="J1755" i="4" s="1"/>
  <c r="C1756" i="4"/>
  <c r="J1756" i="4" s="1" a="1"/>
  <c r="J1756" i="4" s="1"/>
  <c r="C1757" i="4"/>
  <c r="J1757" i="4" s="1" a="1"/>
  <c r="J1757" i="4" s="1"/>
  <c r="C1758" i="4"/>
  <c r="J1758" i="4" s="1" a="1"/>
  <c r="J1758" i="4" s="1"/>
  <c r="C1759" i="4"/>
  <c r="J1759" i="4" s="1" a="1"/>
  <c r="J1759" i="4" s="1"/>
  <c r="C1760" i="4"/>
  <c r="J1760" i="4" s="1" a="1"/>
  <c r="J1760" i="4" s="1"/>
  <c r="C1761" i="4"/>
  <c r="J1761" i="4" s="1" a="1"/>
  <c r="J1761" i="4" s="1"/>
  <c r="C1762" i="4"/>
  <c r="J1762" i="4" s="1" a="1"/>
  <c r="J1762" i="4" s="1"/>
  <c r="C1763" i="4"/>
  <c r="J1763" i="4" s="1" a="1"/>
  <c r="J1763" i="4" s="1"/>
  <c r="C1764" i="4"/>
  <c r="J1764" i="4" s="1" a="1"/>
  <c r="J1764" i="4" s="1"/>
  <c r="C1765" i="4"/>
  <c r="J1765" i="4" s="1" a="1"/>
  <c r="J1765" i="4" s="1"/>
  <c r="C1766" i="4"/>
  <c r="J1766" i="4" s="1" a="1"/>
  <c r="J1766" i="4" s="1"/>
  <c r="C1767" i="4"/>
  <c r="J1767" i="4" s="1" a="1"/>
  <c r="J1767" i="4" s="1"/>
  <c r="C1768" i="4"/>
  <c r="J1768" i="4" s="1" a="1"/>
  <c r="J1768" i="4" s="1"/>
  <c r="C1769" i="4"/>
  <c r="J1769" i="4" s="1" a="1"/>
  <c r="J1769" i="4" s="1"/>
  <c r="C1770" i="4"/>
  <c r="J1770" i="4" s="1" a="1"/>
  <c r="J1770" i="4" s="1"/>
  <c r="C1771" i="4"/>
  <c r="J1771" i="4" s="1" a="1"/>
  <c r="J1771" i="4" s="1"/>
  <c r="C1772" i="4"/>
  <c r="J1772" i="4" s="1" a="1"/>
  <c r="J1772" i="4" s="1"/>
  <c r="C1773" i="4"/>
  <c r="J1773" i="4" s="1" a="1"/>
  <c r="J1773" i="4" s="1"/>
  <c r="C1774" i="4"/>
  <c r="J1774" i="4" s="1" a="1"/>
  <c r="J1774" i="4" s="1"/>
  <c r="C1775" i="4"/>
  <c r="J1775" i="4" s="1" a="1"/>
  <c r="J1775" i="4" s="1"/>
  <c r="C1776" i="4"/>
  <c r="J1776" i="4" s="1" a="1"/>
  <c r="J1776" i="4" s="1"/>
  <c r="C1777" i="4"/>
  <c r="J1777" i="4" s="1" a="1"/>
  <c r="J1777" i="4" s="1"/>
  <c r="C1778" i="4"/>
  <c r="J1778" i="4" s="1" a="1"/>
  <c r="J1778" i="4" s="1"/>
  <c r="C1779" i="4"/>
  <c r="J1779" i="4" s="1" a="1"/>
  <c r="J1779" i="4" s="1"/>
  <c r="C1780" i="4"/>
  <c r="J1780" i="4" s="1" a="1"/>
  <c r="J1780" i="4" s="1"/>
  <c r="C1781" i="4"/>
  <c r="J1781" i="4" s="1" a="1"/>
  <c r="J1781" i="4" s="1"/>
  <c r="C1782" i="4"/>
  <c r="J1782" i="4" s="1" a="1"/>
  <c r="J1782" i="4" s="1"/>
  <c r="C1783" i="4"/>
  <c r="J1783" i="4" s="1" a="1"/>
  <c r="J1783" i="4" s="1"/>
  <c r="C1784" i="4"/>
  <c r="J1784" i="4" s="1" a="1"/>
  <c r="J1784" i="4" s="1"/>
  <c r="C1785" i="4"/>
  <c r="J1785" i="4" s="1" a="1"/>
  <c r="J1785" i="4" s="1"/>
  <c r="C1786" i="4"/>
  <c r="J1786" i="4" s="1" a="1"/>
  <c r="J1786" i="4" s="1"/>
  <c r="C1787" i="4"/>
  <c r="J1787" i="4" s="1" a="1"/>
  <c r="J1787" i="4" s="1"/>
  <c r="C1788" i="4"/>
  <c r="J1788" i="4" s="1" a="1"/>
  <c r="J1788" i="4" s="1"/>
  <c r="C1789" i="4"/>
  <c r="J1789" i="4" s="1" a="1"/>
  <c r="J1789" i="4" s="1"/>
  <c r="C1790" i="4"/>
  <c r="J1790" i="4" s="1" a="1"/>
  <c r="J1790" i="4" s="1"/>
  <c r="C1791" i="4"/>
  <c r="J1791" i="4" s="1" a="1"/>
  <c r="J1791" i="4" s="1"/>
  <c r="C1792" i="4"/>
  <c r="J1792" i="4" s="1" a="1"/>
  <c r="J1792" i="4" s="1"/>
  <c r="C1793" i="4"/>
  <c r="J1793" i="4" s="1" a="1"/>
  <c r="J1793" i="4" s="1"/>
  <c r="C1794" i="4"/>
  <c r="J1794" i="4" s="1" a="1"/>
  <c r="J1794" i="4" s="1"/>
  <c r="C1795" i="4"/>
  <c r="J1795" i="4" s="1" a="1"/>
  <c r="J1795" i="4" s="1"/>
  <c r="C1796" i="4"/>
  <c r="J1796" i="4" s="1" a="1"/>
  <c r="J1796" i="4" s="1"/>
  <c r="C1797" i="4"/>
  <c r="J1797" i="4" s="1" a="1"/>
  <c r="J1797" i="4" s="1"/>
  <c r="C1798" i="4"/>
  <c r="J1798" i="4" s="1" a="1"/>
  <c r="J1798" i="4" s="1"/>
  <c r="C1799" i="4"/>
  <c r="J1799" i="4" s="1" a="1"/>
  <c r="J1799" i="4" s="1"/>
  <c r="C1800" i="4"/>
  <c r="J1800" i="4" s="1" a="1"/>
  <c r="J1800" i="4" s="1"/>
  <c r="C1801" i="4"/>
  <c r="J1801" i="4" s="1" a="1"/>
  <c r="J1801" i="4" s="1"/>
  <c r="C1802" i="4"/>
  <c r="J1802" i="4" s="1" a="1"/>
  <c r="J1802" i="4" s="1"/>
  <c r="C1803" i="4"/>
  <c r="J1803" i="4" s="1" a="1"/>
  <c r="J1803" i="4" s="1"/>
  <c r="C1804" i="4"/>
  <c r="J1804" i="4" s="1" a="1"/>
  <c r="J1804" i="4" s="1"/>
  <c r="C1805" i="4"/>
  <c r="J1805" i="4" s="1" a="1"/>
  <c r="J1805" i="4" s="1"/>
  <c r="C1806" i="4"/>
  <c r="J1806" i="4" s="1" a="1"/>
  <c r="J1806" i="4" s="1"/>
  <c r="C1807" i="4"/>
  <c r="J1807" i="4" s="1" a="1"/>
  <c r="J1807" i="4" s="1"/>
  <c r="C1808" i="4"/>
  <c r="J1808" i="4" s="1" a="1"/>
  <c r="J1808" i="4" s="1"/>
  <c r="C1809" i="4"/>
  <c r="J1809" i="4" s="1" a="1"/>
  <c r="J1809" i="4" s="1"/>
  <c r="C1810" i="4"/>
  <c r="J1810" i="4" s="1" a="1"/>
  <c r="J1810" i="4" s="1"/>
  <c r="C1811" i="4"/>
  <c r="J1811" i="4" s="1" a="1"/>
  <c r="J1811" i="4" s="1"/>
  <c r="C1812" i="4"/>
  <c r="J1812" i="4" s="1" a="1"/>
  <c r="J1812" i="4" s="1"/>
  <c r="C1813" i="4"/>
  <c r="J1813" i="4" s="1" a="1"/>
  <c r="J1813" i="4" s="1"/>
  <c r="C1814" i="4"/>
  <c r="J1814" i="4" s="1" a="1"/>
  <c r="J1814" i="4" s="1"/>
  <c r="C1815" i="4"/>
  <c r="J1815" i="4" s="1" a="1"/>
  <c r="J1815" i="4" s="1"/>
  <c r="C1816" i="4"/>
  <c r="J1816" i="4" s="1" a="1"/>
  <c r="J1816" i="4" s="1"/>
  <c r="C1817" i="4"/>
  <c r="J1817" i="4" s="1" a="1"/>
  <c r="J1817" i="4" s="1"/>
  <c r="C1818" i="4"/>
  <c r="J1818" i="4" s="1" a="1"/>
  <c r="J1818" i="4" s="1"/>
  <c r="C1819" i="4"/>
  <c r="J1819" i="4" s="1" a="1"/>
  <c r="J1819" i="4" s="1"/>
  <c r="C1820" i="4"/>
  <c r="J1820" i="4" s="1" a="1"/>
  <c r="J1820" i="4" s="1"/>
  <c r="C1821" i="4"/>
  <c r="J1821" i="4" s="1" a="1"/>
  <c r="J1821" i="4" s="1"/>
  <c r="C1822" i="4"/>
  <c r="J1822" i="4" s="1" a="1"/>
  <c r="J1822" i="4" s="1"/>
  <c r="C1823" i="4"/>
  <c r="J1823" i="4" s="1" a="1"/>
  <c r="J1823" i="4" s="1"/>
  <c r="C1824" i="4"/>
  <c r="J1824" i="4" s="1" a="1"/>
  <c r="J1824" i="4" s="1"/>
  <c r="C1825" i="4"/>
  <c r="J1825" i="4" s="1" a="1"/>
  <c r="J1825" i="4" s="1"/>
  <c r="C1826" i="4"/>
  <c r="J1826" i="4" s="1" a="1"/>
  <c r="J1826" i="4" s="1"/>
  <c r="C1827" i="4"/>
  <c r="J1827" i="4" s="1" a="1"/>
  <c r="J1827" i="4" s="1"/>
  <c r="C1828" i="4"/>
  <c r="J1828" i="4" s="1" a="1"/>
  <c r="J1828" i="4" s="1"/>
  <c r="C1829" i="4"/>
  <c r="J1829" i="4" s="1" a="1"/>
  <c r="J1829" i="4" s="1"/>
  <c r="C1830" i="4"/>
  <c r="J1830" i="4" s="1" a="1"/>
  <c r="J1830" i="4" s="1"/>
  <c r="C1831" i="4"/>
  <c r="J1831" i="4" s="1" a="1"/>
  <c r="J1831" i="4" s="1"/>
  <c r="C1832" i="4"/>
  <c r="J1832" i="4" s="1" a="1"/>
  <c r="J1832" i="4" s="1"/>
  <c r="C1833" i="4"/>
  <c r="J1833" i="4" s="1" a="1"/>
  <c r="J1833" i="4" s="1"/>
  <c r="C1834" i="4"/>
  <c r="J1834" i="4" s="1" a="1"/>
  <c r="J1834" i="4" s="1"/>
  <c r="C1835" i="4"/>
  <c r="J1835" i="4" s="1" a="1"/>
  <c r="J1835" i="4" s="1"/>
  <c r="C1836" i="4"/>
  <c r="J1836" i="4" s="1" a="1"/>
  <c r="J1836" i="4" s="1"/>
  <c r="C1837" i="4"/>
  <c r="J1837" i="4" s="1" a="1"/>
  <c r="J1837" i="4" s="1"/>
  <c r="C1838" i="4"/>
  <c r="J1838" i="4" s="1" a="1"/>
  <c r="J1838" i="4" s="1"/>
  <c r="C1839" i="4"/>
  <c r="J1839" i="4" s="1" a="1"/>
  <c r="J1839" i="4" s="1"/>
  <c r="C1840" i="4"/>
  <c r="J1840" i="4" s="1" a="1"/>
  <c r="J1840" i="4" s="1"/>
  <c r="C1841" i="4"/>
  <c r="J1841" i="4" s="1" a="1"/>
  <c r="J1841" i="4" s="1"/>
  <c r="C1842" i="4"/>
  <c r="J1842" i="4" s="1" a="1"/>
  <c r="J1842" i="4" s="1"/>
  <c r="C1843" i="4"/>
  <c r="J1843" i="4" s="1" a="1"/>
  <c r="J1843" i="4" s="1"/>
  <c r="C1844" i="4"/>
  <c r="J1844" i="4" s="1" a="1"/>
  <c r="J1844" i="4" s="1"/>
  <c r="C1845" i="4"/>
  <c r="J1845" i="4" s="1" a="1"/>
  <c r="J1845" i="4" s="1"/>
  <c r="C1846" i="4"/>
  <c r="J1846" i="4" s="1" a="1"/>
  <c r="J1846" i="4" s="1"/>
  <c r="C1847" i="4"/>
  <c r="J1847" i="4" s="1" a="1"/>
  <c r="J1847" i="4" s="1"/>
  <c r="C1848" i="4"/>
  <c r="J1848" i="4" s="1" a="1"/>
  <c r="J1848" i="4" s="1"/>
  <c r="C1849" i="4"/>
  <c r="J1849" i="4" s="1" a="1"/>
  <c r="J1849" i="4" s="1"/>
  <c r="C1850" i="4"/>
  <c r="J1850" i="4" s="1" a="1"/>
  <c r="J1850" i="4" s="1"/>
  <c r="C1851" i="4"/>
  <c r="J1851" i="4" s="1" a="1"/>
  <c r="J1851" i="4" s="1"/>
  <c r="C1852" i="4"/>
  <c r="J1852" i="4" s="1" a="1"/>
  <c r="J1852" i="4" s="1"/>
  <c r="C1853" i="4"/>
  <c r="J1853" i="4" s="1" a="1"/>
  <c r="J1853" i="4" s="1"/>
  <c r="C1854" i="4"/>
  <c r="J1854" i="4" s="1" a="1"/>
  <c r="J1854" i="4" s="1"/>
  <c r="C1855" i="4"/>
  <c r="J1855" i="4" s="1" a="1"/>
  <c r="J1855" i="4" s="1"/>
  <c r="C1856" i="4"/>
  <c r="J1856" i="4" s="1" a="1"/>
  <c r="J1856" i="4" s="1"/>
  <c r="C1857" i="4"/>
  <c r="J1857" i="4" s="1" a="1"/>
  <c r="J1857" i="4" s="1"/>
  <c r="C1858" i="4"/>
  <c r="J1858" i="4" s="1" a="1"/>
  <c r="J1858" i="4" s="1"/>
  <c r="C1859" i="4"/>
  <c r="J1859" i="4" s="1" a="1"/>
  <c r="J1859" i="4" s="1"/>
  <c r="C1860" i="4"/>
  <c r="J1860" i="4" s="1" a="1"/>
  <c r="J1860" i="4" s="1"/>
  <c r="C1861" i="4"/>
  <c r="J1861" i="4" s="1" a="1"/>
  <c r="J1861" i="4" s="1"/>
  <c r="C1862" i="4"/>
  <c r="J1862" i="4" s="1" a="1"/>
  <c r="J1862" i="4" s="1"/>
  <c r="C1863" i="4"/>
  <c r="J1863" i="4" s="1" a="1"/>
  <c r="J1863" i="4" s="1"/>
  <c r="C1864" i="4"/>
  <c r="J1864" i="4" s="1" a="1"/>
  <c r="J1864" i="4" s="1"/>
  <c r="C1865" i="4"/>
  <c r="J1865" i="4" s="1" a="1"/>
  <c r="J1865" i="4" s="1"/>
  <c r="C1866" i="4"/>
  <c r="J1866" i="4" s="1" a="1"/>
  <c r="J1866" i="4" s="1"/>
  <c r="C1867" i="4"/>
  <c r="J1867" i="4" s="1" a="1"/>
  <c r="J1867" i="4" s="1"/>
  <c r="C1868" i="4"/>
  <c r="J1868" i="4" s="1" a="1"/>
  <c r="J1868" i="4" s="1"/>
  <c r="C1869" i="4"/>
  <c r="J1869" i="4" s="1" a="1"/>
  <c r="J1869" i="4" s="1"/>
  <c r="C1870" i="4"/>
  <c r="J1870" i="4" s="1" a="1"/>
  <c r="J1870" i="4" s="1"/>
  <c r="C1871" i="4"/>
  <c r="J1871" i="4" s="1" a="1"/>
  <c r="J1871" i="4" s="1"/>
  <c r="C1872" i="4"/>
  <c r="J1872" i="4" s="1" a="1"/>
  <c r="J1872" i="4" s="1"/>
  <c r="C1873" i="4"/>
  <c r="J1873" i="4" s="1" a="1"/>
  <c r="J1873" i="4" s="1"/>
  <c r="C1874" i="4"/>
  <c r="J1874" i="4" s="1" a="1"/>
  <c r="J1874" i="4" s="1"/>
  <c r="C1875" i="4"/>
  <c r="J1875" i="4" s="1" a="1"/>
  <c r="J1875" i="4" s="1"/>
  <c r="C1876" i="4"/>
  <c r="J1876" i="4" s="1" a="1"/>
  <c r="J1876" i="4" s="1"/>
  <c r="C1877" i="4"/>
  <c r="J1877" i="4" s="1" a="1"/>
  <c r="J1877" i="4" s="1"/>
  <c r="C1878" i="4"/>
  <c r="J1878" i="4" s="1" a="1"/>
  <c r="J1878" i="4" s="1"/>
  <c r="C1879" i="4"/>
  <c r="J1879" i="4" s="1" a="1"/>
  <c r="J1879" i="4" s="1"/>
  <c r="C1880" i="4"/>
  <c r="J1880" i="4" s="1" a="1"/>
  <c r="J1880" i="4" s="1"/>
  <c r="C1881" i="4"/>
  <c r="J1881" i="4" s="1" a="1"/>
  <c r="J1881" i="4" s="1"/>
  <c r="C1882" i="4"/>
  <c r="J1882" i="4" s="1" a="1"/>
  <c r="J1882" i="4" s="1"/>
  <c r="C1883" i="4"/>
  <c r="J1883" i="4" s="1" a="1"/>
  <c r="J1883" i="4" s="1"/>
  <c r="C1884" i="4"/>
  <c r="J1884" i="4" s="1" a="1"/>
  <c r="J1884" i="4" s="1"/>
  <c r="C1885" i="4"/>
  <c r="J1885" i="4" s="1" a="1"/>
  <c r="J1885" i="4" s="1"/>
  <c r="C1886" i="4"/>
  <c r="J1886" i="4" s="1" a="1"/>
  <c r="J1886" i="4" s="1"/>
  <c r="C1887" i="4"/>
  <c r="J1887" i="4" s="1" a="1"/>
  <c r="J1887" i="4" s="1"/>
  <c r="C1888" i="4"/>
  <c r="J1888" i="4" s="1" a="1"/>
  <c r="J1888" i="4" s="1"/>
  <c r="C1889" i="4"/>
  <c r="J1889" i="4" s="1" a="1"/>
  <c r="J1889" i="4" s="1"/>
  <c r="C1890" i="4"/>
  <c r="J1890" i="4" s="1" a="1"/>
  <c r="J1890" i="4" s="1"/>
  <c r="C1891" i="4"/>
  <c r="J1891" i="4" s="1" a="1"/>
  <c r="J1891" i="4" s="1"/>
  <c r="C1892" i="4"/>
  <c r="J1892" i="4" s="1" a="1"/>
  <c r="J1892" i="4" s="1"/>
  <c r="C1893" i="4"/>
  <c r="J1893" i="4" s="1" a="1"/>
  <c r="J1893" i="4" s="1"/>
  <c r="C1894" i="4"/>
  <c r="J1894" i="4" s="1" a="1"/>
  <c r="J1894" i="4" s="1"/>
  <c r="C1895" i="4"/>
  <c r="J1895" i="4" s="1" a="1"/>
  <c r="J1895" i="4" s="1"/>
  <c r="C1896" i="4"/>
  <c r="J1896" i="4" s="1" a="1"/>
  <c r="J1896" i="4" s="1"/>
  <c r="C1897" i="4"/>
  <c r="J1897" i="4" s="1" a="1"/>
  <c r="J1897" i="4" s="1"/>
  <c r="C1898" i="4"/>
  <c r="J1898" i="4" s="1" a="1"/>
  <c r="J1898" i="4" s="1"/>
  <c r="C1899" i="4"/>
  <c r="J1899" i="4" s="1" a="1"/>
  <c r="J1899" i="4" s="1"/>
  <c r="C1900" i="4"/>
  <c r="J1900" i="4" s="1" a="1"/>
  <c r="J1900" i="4" s="1"/>
  <c r="C1901" i="4"/>
  <c r="J1901" i="4" s="1" a="1"/>
  <c r="J1901" i="4" s="1"/>
  <c r="C1902" i="4"/>
  <c r="J1902" i="4" s="1" a="1"/>
  <c r="J1902" i="4" s="1"/>
  <c r="C1903" i="4"/>
  <c r="J1903" i="4" s="1" a="1"/>
  <c r="J1903" i="4" s="1"/>
  <c r="C1904" i="4"/>
  <c r="J1904" i="4" s="1" a="1"/>
  <c r="J1904" i="4" s="1"/>
  <c r="C1905" i="4"/>
  <c r="J1905" i="4" s="1" a="1"/>
  <c r="J1905" i="4" s="1"/>
  <c r="C1906" i="4"/>
  <c r="J1906" i="4" s="1" a="1"/>
  <c r="J1906" i="4" s="1"/>
  <c r="C1907" i="4"/>
  <c r="J1907" i="4" s="1" a="1"/>
  <c r="J1907" i="4" s="1"/>
  <c r="C1908" i="4"/>
  <c r="J1908" i="4" s="1" a="1"/>
  <c r="J1908" i="4" s="1"/>
  <c r="C1909" i="4"/>
  <c r="J1909" i="4" s="1" a="1"/>
  <c r="J1909" i="4" s="1"/>
  <c r="C1910" i="4"/>
  <c r="J1910" i="4" s="1" a="1"/>
  <c r="J1910" i="4" s="1"/>
  <c r="C1911" i="4"/>
  <c r="J1911" i="4" s="1" a="1"/>
  <c r="J1911" i="4" s="1"/>
  <c r="C1912" i="4"/>
  <c r="J1912" i="4" s="1" a="1"/>
  <c r="J1912" i="4" s="1"/>
  <c r="C1913" i="4"/>
  <c r="J1913" i="4" s="1" a="1"/>
  <c r="J1913" i="4" s="1"/>
  <c r="C1914" i="4"/>
  <c r="J1914" i="4" s="1" a="1"/>
  <c r="J1914" i="4" s="1"/>
  <c r="C1915" i="4"/>
  <c r="J1915" i="4" s="1" a="1"/>
  <c r="J1915" i="4" s="1"/>
  <c r="C1916" i="4"/>
  <c r="J1916" i="4" s="1" a="1"/>
  <c r="J1916" i="4" s="1"/>
  <c r="C1917" i="4"/>
  <c r="J1917" i="4" s="1" a="1"/>
  <c r="J1917" i="4" s="1"/>
  <c r="C1918" i="4"/>
  <c r="J1918" i="4" s="1" a="1"/>
  <c r="J1918" i="4" s="1"/>
  <c r="C1919" i="4"/>
  <c r="J1919" i="4" s="1" a="1"/>
  <c r="J1919" i="4" s="1"/>
  <c r="C1920" i="4"/>
  <c r="J1920" i="4" s="1" a="1"/>
  <c r="J1920" i="4" s="1"/>
  <c r="C1921" i="4"/>
  <c r="J1921" i="4" s="1" a="1"/>
  <c r="J1921" i="4" s="1"/>
  <c r="C1922" i="4"/>
  <c r="J1922" i="4" s="1" a="1"/>
  <c r="J1922" i="4" s="1"/>
  <c r="C1923" i="4"/>
  <c r="J1923" i="4" s="1" a="1"/>
  <c r="J1923" i="4" s="1"/>
  <c r="C1924" i="4"/>
  <c r="J1924" i="4" s="1" a="1"/>
  <c r="J1924" i="4" s="1"/>
  <c r="C1925" i="4"/>
  <c r="J1925" i="4" s="1" a="1"/>
  <c r="J1925" i="4" s="1"/>
  <c r="C1926" i="4"/>
  <c r="J1926" i="4" s="1" a="1"/>
  <c r="J1926" i="4" s="1"/>
  <c r="C1927" i="4"/>
  <c r="J1927" i="4" s="1" a="1"/>
  <c r="J1927" i="4" s="1"/>
  <c r="C1928" i="4"/>
  <c r="J1928" i="4" s="1" a="1"/>
  <c r="J1928" i="4" s="1"/>
  <c r="C1929" i="4"/>
  <c r="J1929" i="4" s="1" a="1"/>
  <c r="J1929" i="4" s="1"/>
  <c r="C1930" i="4"/>
  <c r="J1930" i="4" s="1" a="1"/>
  <c r="J1930" i="4" s="1"/>
  <c r="C1931" i="4"/>
  <c r="J1931" i="4" s="1" a="1"/>
  <c r="J1931" i="4" s="1"/>
  <c r="C1932" i="4"/>
  <c r="J1932" i="4" s="1" a="1"/>
  <c r="J1932" i="4" s="1"/>
  <c r="C1933" i="4"/>
  <c r="J1933" i="4" s="1" a="1"/>
  <c r="J1933" i="4" s="1"/>
  <c r="C1934" i="4"/>
  <c r="J1934" i="4" s="1" a="1"/>
  <c r="J1934" i="4" s="1"/>
  <c r="C1935" i="4"/>
  <c r="J1935" i="4" s="1" a="1"/>
  <c r="J1935" i="4" s="1"/>
  <c r="C1936" i="4"/>
  <c r="J1936" i="4" s="1" a="1"/>
  <c r="J1936" i="4" s="1"/>
  <c r="C1937" i="4"/>
  <c r="J1937" i="4" s="1" a="1"/>
  <c r="J1937" i="4" s="1"/>
  <c r="C1938" i="4"/>
  <c r="J1938" i="4" s="1" a="1"/>
  <c r="J1938" i="4" s="1"/>
  <c r="C1939" i="4"/>
  <c r="J1939" i="4" s="1" a="1"/>
  <c r="J1939" i="4" s="1"/>
  <c r="C1940" i="4"/>
  <c r="J1940" i="4" s="1" a="1"/>
  <c r="J1940" i="4" s="1"/>
  <c r="C1941" i="4"/>
  <c r="J1941" i="4" s="1" a="1"/>
  <c r="J1941" i="4" s="1"/>
  <c r="C1942" i="4"/>
  <c r="J1942" i="4" s="1" a="1"/>
  <c r="J1942" i="4" s="1"/>
  <c r="C1943" i="4"/>
  <c r="J1943" i="4" s="1" a="1"/>
  <c r="J1943" i="4" s="1"/>
  <c r="C1944" i="4"/>
  <c r="J1944" i="4" s="1" a="1"/>
  <c r="J1944" i="4" s="1"/>
  <c r="C1945" i="4"/>
  <c r="J1945" i="4" s="1" a="1"/>
  <c r="J1945" i="4" s="1"/>
  <c r="C1946" i="4"/>
  <c r="J1946" i="4" s="1" a="1"/>
  <c r="J1946" i="4" s="1"/>
  <c r="C1947" i="4"/>
  <c r="J1947" i="4" s="1" a="1"/>
  <c r="J1947" i="4" s="1"/>
  <c r="C1948" i="4"/>
  <c r="J1948" i="4" s="1" a="1"/>
  <c r="J1948" i="4" s="1"/>
  <c r="C1949" i="4"/>
  <c r="J1949" i="4" s="1" a="1"/>
  <c r="J1949" i="4" s="1"/>
  <c r="C1950" i="4"/>
  <c r="J1950" i="4" s="1" a="1"/>
  <c r="J1950" i="4" s="1"/>
  <c r="C1951" i="4"/>
  <c r="J1951" i="4" s="1" a="1"/>
  <c r="J1951" i="4" s="1"/>
  <c r="C1952" i="4"/>
  <c r="J1952" i="4" s="1" a="1"/>
  <c r="J1952" i="4" s="1"/>
  <c r="C1953" i="4"/>
  <c r="J1953" i="4" s="1" a="1"/>
  <c r="J1953" i="4" s="1"/>
  <c r="C1954" i="4"/>
  <c r="J1954" i="4" s="1" a="1"/>
  <c r="J1954" i="4" s="1"/>
  <c r="C1955" i="4"/>
  <c r="J1955" i="4" s="1" a="1"/>
  <c r="J1955" i="4" s="1"/>
  <c r="C1956" i="4"/>
  <c r="J1956" i="4" s="1" a="1"/>
  <c r="J1956" i="4" s="1"/>
  <c r="C1957" i="4"/>
  <c r="J1957" i="4" s="1" a="1"/>
  <c r="J1957" i="4" s="1"/>
  <c r="C1958" i="4"/>
  <c r="J1958" i="4" s="1" a="1"/>
  <c r="J1958" i="4" s="1"/>
  <c r="C1959" i="4"/>
  <c r="J1959" i="4" s="1" a="1"/>
  <c r="J1959" i="4" s="1"/>
  <c r="C1960" i="4"/>
  <c r="J1960" i="4" s="1" a="1"/>
  <c r="J1960" i="4" s="1"/>
  <c r="C1961" i="4"/>
  <c r="J1961" i="4" s="1" a="1"/>
  <c r="J1961" i="4" s="1"/>
  <c r="C1962" i="4"/>
  <c r="J1962" i="4" s="1" a="1"/>
  <c r="J1962" i="4" s="1"/>
  <c r="C1963" i="4"/>
  <c r="J1963" i="4" s="1" a="1"/>
  <c r="J1963" i="4" s="1"/>
  <c r="C1964" i="4"/>
  <c r="J1964" i="4" s="1" a="1"/>
  <c r="J1964" i="4" s="1"/>
  <c r="C1965" i="4"/>
  <c r="J1965" i="4" s="1" a="1"/>
  <c r="J1965" i="4" s="1"/>
  <c r="C1966" i="4"/>
  <c r="J1966" i="4" s="1" a="1"/>
  <c r="J1966" i="4" s="1"/>
  <c r="C1967" i="4"/>
  <c r="J1967" i="4" s="1" a="1"/>
  <c r="J1967" i="4" s="1"/>
  <c r="C1968" i="4"/>
  <c r="J1968" i="4" s="1" a="1"/>
  <c r="J1968" i="4" s="1"/>
  <c r="C1969" i="4"/>
  <c r="J1969" i="4" s="1" a="1"/>
  <c r="J1969" i="4" s="1"/>
  <c r="C1970" i="4"/>
  <c r="J1970" i="4" s="1" a="1"/>
  <c r="J1970" i="4" s="1"/>
  <c r="C1971" i="4"/>
  <c r="J1971" i="4" s="1" a="1"/>
  <c r="J1971" i="4" s="1"/>
  <c r="C1972" i="4"/>
  <c r="J1972" i="4" s="1" a="1"/>
  <c r="J1972" i="4" s="1"/>
  <c r="C1973" i="4"/>
  <c r="J1973" i="4" s="1" a="1"/>
  <c r="J1973" i="4" s="1"/>
  <c r="C1974" i="4"/>
  <c r="J1974" i="4" s="1" a="1"/>
  <c r="J1974" i="4" s="1"/>
  <c r="C1975" i="4"/>
  <c r="J1975" i="4" s="1" a="1"/>
  <c r="J1975" i="4" s="1"/>
  <c r="C1976" i="4"/>
  <c r="J1976" i="4" s="1" a="1"/>
  <c r="J1976" i="4" s="1"/>
  <c r="C1977" i="4"/>
  <c r="J1977" i="4" s="1" a="1"/>
  <c r="J1977" i="4" s="1"/>
  <c r="C1978" i="4"/>
  <c r="J1978" i="4" s="1" a="1"/>
  <c r="J1978" i="4" s="1"/>
  <c r="C1979" i="4"/>
  <c r="J1979" i="4" s="1" a="1"/>
  <c r="J1979" i="4" s="1"/>
  <c r="C1980" i="4"/>
  <c r="J1980" i="4" s="1" a="1"/>
  <c r="J1980" i="4" s="1"/>
  <c r="C1981" i="4"/>
  <c r="J1981" i="4" s="1" a="1"/>
  <c r="J1981" i="4" s="1"/>
  <c r="C1982" i="4"/>
  <c r="J1982" i="4" s="1" a="1"/>
  <c r="J1982" i="4" s="1"/>
  <c r="C1983" i="4"/>
  <c r="J1983" i="4" s="1" a="1"/>
  <c r="J1983" i="4" s="1"/>
  <c r="C1984" i="4"/>
  <c r="J1984" i="4" s="1" a="1"/>
  <c r="J1984" i="4" s="1"/>
  <c r="C1985" i="4"/>
  <c r="J1985" i="4" s="1" a="1"/>
  <c r="J1985" i="4" s="1"/>
  <c r="C1986" i="4"/>
  <c r="J1986" i="4" s="1" a="1"/>
  <c r="J1986" i="4" s="1"/>
  <c r="C1987" i="4"/>
  <c r="J1987" i="4" s="1" a="1"/>
  <c r="J1987" i="4" s="1"/>
  <c r="C1988" i="4"/>
  <c r="J1988" i="4" s="1" a="1"/>
  <c r="J1988" i="4" s="1"/>
  <c r="C1989" i="4"/>
  <c r="J1989" i="4" s="1" a="1"/>
  <c r="J1989" i="4" s="1"/>
  <c r="C1990" i="4"/>
  <c r="J1990" i="4" s="1" a="1"/>
  <c r="J1990" i="4" s="1"/>
  <c r="C1991" i="4"/>
  <c r="J1991" i="4" s="1" a="1"/>
  <c r="J1991" i="4" s="1"/>
  <c r="C1992" i="4"/>
  <c r="J1992" i="4" s="1" a="1"/>
  <c r="J1992" i="4" s="1"/>
  <c r="C1993" i="4"/>
  <c r="J1993" i="4" s="1" a="1"/>
  <c r="J1993" i="4" s="1"/>
  <c r="C1994" i="4"/>
  <c r="J1994" i="4" s="1" a="1"/>
  <c r="J1994" i="4" s="1"/>
  <c r="C1995" i="4"/>
  <c r="J1995" i="4" s="1" a="1"/>
  <c r="J1995" i="4" s="1"/>
  <c r="C1996" i="4"/>
  <c r="J1996" i="4" s="1" a="1"/>
  <c r="J1996" i="4" s="1"/>
  <c r="C1997" i="4"/>
  <c r="J1997" i="4" s="1" a="1"/>
  <c r="J1997" i="4" s="1"/>
  <c r="C1998" i="4"/>
  <c r="J1998" i="4" s="1" a="1"/>
  <c r="J1998" i="4" s="1"/>
  <c r="C1999" i="4"/>
  <c r="J1999" i="4" s="1" a="1"/>
  <c r="J1999" i="4" s="1"/>
  <c r="C2000" i="4"/>
  <c r="J2000" i="4" s="1" a="1"/>
  <c r="J2000" i="4" s="1"/>
  <c r="C2001" i="4"/>
  <c r="J2001" i="4" s="1" a="1"/>
  <c r="J2001" i="4" s="1"/>
  <c r="C2002" i="4"/>
  <c r="J2002" i="4" s="1" a="1"/>
  <c r="J2002" i="4" s="1"/>
  <c r="C2003" i="4"/>
  <c r="J2003" i="4" s="1" a="1"/>
  <c r="J2003" i="4" s="1"/>
  <c r="C2004" i="4"/>
  <c r="J2004" i="4" s="1" a="1"/>
  <c r="J2004" i="4" s="1"/>
  <c r="C2005" i="4"/>
  <c r="J2005" i="4" s="1" a="1"/>
  <c r="J2005" i="4" s="1"/>
  <c r="C2006" i="4"/>
  <c r="J2006" i="4" s="1" a="1"/>
  <c r="J2006" i="4" s="1"/>
  <c r="C2007" i="4"/>
  <c r="J2007" i="4" s="1" a="1"/>
  <c r="J2007" i="4" s="1"/>
  <c r="C2008" i="4"/>
  <c r="J2008" i="4" s="1" a="1"/>
  <c r="J2008" i="4" s="1"/>
  <c r="C2009" i="4"/>
  <c r="J2009" i="4" s="1" a="1"/>
  <c r="J2009" i="4" s="1"/>
  <c r="C2010" i="4"/>
  <c r="J2010" i="4" s="1" a="1"/>
  <c r="J2010" i="4" s="1"/>
  <c r="C2011" i="4"/>
  <c r="J2011" i="4" s="1" a="1"/>
  <c r="J2011" i="4" s="1"/>
  <c r="C2012" i="4"/>
  <c r="J2012" i="4" s="1" a="1"/>
  <c r="J2012" i="4" s="1"/>
  <c r="C2013" i="4"/>
  <c r="J2013" i="4" s="1" a="1"/>
  <c r="J2013" i="4" s="1"/>
  <c r="C2014" i="4"/>
  <c r="J2014" i="4" s="1" a="1"/>
  <c r="J2014" i="4" s="1"/>
  <c r="C2015" i="4"/>
  <c r="J2015" i="4" s="1" a="1"/>
  <c r="J2015" i="4" s="1"/>
  <c r="C2016" i="4"/>
  <c r="J2016" i="4" s="1" a="1"/>
  <c r="J2016" i="4" s="1"/>
  <c r="C2017" i="4"/>
  <c r="J2017" i="4" s="1" a="1"/>
  <c r="J2017" i="4" s="1"/>
  <c r="C2018" i="4"/>
  <c r="J2018" i="4" s="1" a="1"/>
  <c r="J2018" i="4" s="1"/>
  <c r="C2019" i="4"/>
  <c r="J2019" i="4" s="1" a="1"/>
  <c r="J2019" i="4" s="1"/>
  <c r="C2020" i="4"/>
  <c r="J2020" i="4" s="1" a="1"/>
  <c r="J2020" i="4" s="1"/>
  <c r="C2021" i="4"/>
  <c r="J2021" i="4" s="1" a="1"/>
  <c r="J2021" i="4" s="1"/>
  <c r="C2022" i="4"/>
  <c r="J2022" i="4" s="1" a="1"/>
  <c r="J2022" i="4" s="1"/>
  <c r="C2023" i="4"/>
  <c r="J2023" i="4" s="1" a="1"/>
  <c r="J2023" i="4" s="1"/>
  <c r="C2024" i="4"/>
  <c r="J2024" i="4" s="1" a="1"/>
  <c r="J2024" i="4" s="1"/>
  <c r="C2025" i="4"/>
  <c r="J2025" i="4" s="1" a="1"/>
  <c r="J2025" i="4" s="1"/>
  <c r="C2026" i="4"/>
  <c r="J2026" i="4" s="1" a="1"/>
  <c r="J2026" i="4" s="1"/>
  <c r="C2027" i="4"/>
  <c r="J2027" i="4" s="1" a="1"/>
  <c r="J2027" i="4" s="1"/>
  <c r="C2028" i="4"/>
  <c r="J2028" i="4" s="1" a="1"/>
  <c r="J2028" i="4" s="1"/>
  <c r="C2029" i="4"/>
  <c r="J2029" i="4" s="1" a="1"/>
  <c r="J2029" i="4" s="1"/>
  <c r="C2030" i="4"/>
  <c r="J2030" i="4" s="1" a="1"/>
  <c r="J2030" i="4" s="1"/>
  <c r="C2031" i="4"/>
  <c r="J2031" i="4" s="1" a="1"/>
  <c r="J2031" i="4" s="1"/>
  <c r="C2032" i="4"/>
  <c r="J2032" i="4" s="1" a="1"/>
  <c r="J2032" i="4" s="1"/>
  <c r="C2033" i="4"/>
  <c r="J2033" i="4" s="1" a="1"/>
  <c r="J2033" i="4" s="1"/>
  <c r="C2034" i="4"/>
  <c r="J2034" i="4" s="1" a="1"/>
  <c r="J2034" i="4" s="1"/>
  <c r="C2035" i="4"/>
  <c r="J2035" i="4" s="1" a="1"/>
  <c r="J2035" i="4" s="1"/>
  <c r="C2036" i="4"/>
  <c r="J2036" i="4" s="1" a="1"/>
  <c r="J2036" i="4" s="1"/>
  <c r="C2037" i="4"/>
  <c r="J2037" i="4" s="1" a="1"/>
  <c r="J2037" i="4" s="1"/>
  <c r="C2038" i="4"/>
  <c r="J2038" i="4" s="1" a="1"/>
  <c r="J2038" i="4" s="1"/>
  <c r="C2039" i="4"/>
  <c r="J2039" i="4" s="1" a="1"/>
  <c r="J2039" i="4" s="1"/>
  <c r="C2040" i="4"/>
  <c r="J2040" i="4" s="1" a="1"/>
  <c r="J2040" i="4" s="1"/>
  <c r="C2041" i="4"/>
  <c r="J2041" i="4" s="1" a="1"/>
  <c r="J2041" i="4" s="1"/>
  <c r="C2042" i="4"/>
  <c r="J2042" i="4" s="1" a="1"/>
  <c r="J2042" i="4" s="1"/>
  <c r="C2043" i="4"/>
  <c r="J2043" i="4" s="1" a="1"/>
  <c r="J2043" i="4" s="1"/>
  <c r="C2044" i="4"/>
  <c r="J2044" i="4" s="1" a="1"/>
  <c r="J2044" i="4" s="1"/>
  <c r="C2045" i="4"/>
  <c r="J2045" i="4" s="1" a="1"/>
  <c r="J2045" i="4" s="1"/>
  <c r="C2046" i="4"/>
  <c r="J2046" i="4" s="1" a="1"/>
  <c r="J2046" i="4" s="1"/>
  <c r="C2047" i="4"/>
  <c r="J2047" i="4" s="1" a="1"/>
  <c r="J2047" i="4" s="1"/>
  <c r="C2048" i="4"/>
  <c r="J2048" i="4" s="1" a="1"/>
  <c r="J2048" i="4" s="1"/>
  <c r="C2049" i="4"/>
  <c r="J2049" i="4" s="1" a="1"/>
  <c r="J2049" i="4" s="1"/>
  <c r="C2050" i="4"/>
  <c r="J2050" i="4" s="1" a="1"/>
  <c r="J2050" i="4" s="1"/>
  <c r="C2051" i="4"/>
  <c r="J2051" i="4" s="1" a="1"/>
  <c r="J2051" i="4" s="1"/>
  <c r="C2052" i="4"/>
  <c r="J2052" i="4" s="1" a="1"/>
  <c r="J2052" i="4" s="1"/>
  <c r="C2053" i="4"/>
  <c r="J2053" i="4" s="1" a="1"/>
  <c r="J2053" i="4" s="1"/>
  <c r="C2054" i="4"/>
  <c r="J2054" i="4" s="1" a="1"/>
  <c r="J2054" i="4" s="1"/>
  <c r="C2055" i="4"/>
  <c r="J2055" i="4" s="1" a="1"/>
  <c r="J2055" i="4" s="1"/>
  <c r="C2056" i="4"/>
  <c r="J2056" i="4" s="1" a="1"/>
  <c r="J2056" i="4" s="1"/>
  <c r="C2057" i="4"/>
  <c r="J2057" i="4" s="1" a="1"/>
  <c r="J2057" i="4" s="1"/>
  <c r="C2058" i="4"/>
  <c r="J2058" i="4" s="1" a="1"/>
  <c r="J2058" i="4" s="1"/>
  <c r="C2059" i="4"/>
  <c r="J2059" i="4" s="1" a="1"/>
  <c r="J2059" i="4" s="1"/>
  <c r="C2060" i="4"/>
  <c r="J2060" i="4" s="1" a="1"/>
  <c r="J2060" i="4" s="1"/>
  <c r="C2061" i="4"/>
  <c r="J2061" i="4" s="1" a="1"/>
  <c r="J2061" i="4" s="1"/>
  <c r="C2062" i="4"/>
  <c r="J2062" i="4" s="1" a="1"/>
  <c r="J2062" i="4" s="1"/>
  <c r="C2063" i="4"/>
  <c r="J2063" i="4" s="1" a="1"/>
  <c r="J2063" i="4" s="1"/>
  <c r="C2064" i="4"/>
  <c r="J2064" i="4" s="1" a="1"/>
  <c r="J2064" i="4" s="1"/>
  <c r="C2065" i="4"/>
  <c r="J2065" i="4" s="1" a="1"/>
  <c r="J2065" i="4" s="1"/>
  <c r="C2066" i="4"/>
  <c r="J2066" i="4" s="1" a="1"/>
  <c r="J2066" i="4" s="1"/>
  <c r="C2067" i="4"/>
  <c r="J2067" i="4" s="1" a="1"/>
  <c r="J2067" i="4" s="1"/>
  <c r="C2068" i="4"/>
  <c r="J2068" i="4" s="1" a="1"/>
  <c r="J2068" i="4" s="1"/>
  <c r="C2069" i="4"/>
  <c r="J2069" i="4" s="1" a="1"/>
  <c r="J2069" i="4" s="1"/>
  <c r="C2070" i="4"/>
  <c r="J2070" i="4" s="1" a="1"/>
  <c r="J2070" i="4" s="1"/>
  <c r="C2071" i="4"/>
  <c r="J2071" i="4" s="1" a="1"/>
  <c r="J2071" i="4" s="1"/>
  <c r="C2072" i="4"/>
  <c r="J2072" i="4" s="1" a="1"/>
  <c r="J2072" i="4" s="1"/>
  <c r="C2073" i="4"/>
  <c r="J2073" i="4" s="1" a="1"/>
  <c r="J2073" i="4" s="1"/>
  <c r="C2074" i="4"/>
  <c r="J2074" i="4" s="1" a="1"/>
  <c r="J2074" i="4" s="1"/>
  <c r="C2075" i="4"/>
  <c r="J2075" i="4" s="1" a="1"/>
  <c r="J2075" i="4" s="1"/>
  <c r="C2076" i="4"/>
  <c r="J2076" i="4" s="1" a="1"/>
  <c r="J2076" i="4" s="1"/>
  <c r="C2077" i="4"/>
  <c r="J2077" i="4" s="1" a="1"/>
  <c r="J2077" i="4" s="1"/>
  <c r="C2078" i="4"/>
  <c r="J2078" i="4" s="1" a="1"/>
  <c r="J2078" i="4" s="1"/>
  <c r="C2079" i="4"/>
  <c r="J2079" i="4" s="1" a="1"/>
  <c r="J2079" i="4" s="1"/>
  <c r="C2080" i="4"/>
  <c r="J2080" i="4" s="1" a="1"/>
  <c r="J2080" i="4" s="1"/>
  <c r="C2081" i="4"/>
  <c r="J2081" i="4" s="1" a="1"/>
  <c r="J2081" i="4" s="1"/>
  <c r="C2082" i="4"/>
  <c r="J2082" i="4" s="1" a="1"/>
  <c r="J2082" i="4" s="1"/>
  <c r="C2083" i="4"/>
  <c r="J2083" i="4" s="1" a="1"/>
  <c r="J2083" i="4" s="1"/>
  <c r="C2084" i="4"/>
  <c r="J2084" i="4" s="1" a="1"/>
  <c r="J2084" i="4" s="1"/>
  <c r="C2085" i="4"/>
  <c r="J2085" i="4" s="1" a="1"/>
  <c r="J2085" i="4" s="1"/>
  <c r="C2086" i="4"/>
  <c r="J2086" i="4" s="1" a="1"/>
  <c r="J2086" i="4" s="1"/>
  <c r="C2087" i="4"/>
  <c r="J2087" i="4" s="1" a="1"/>
  <c r="J2087" i="4" s="1"/>
  <c r="C2088" i="4"/>
  <c r="J2088" i="4" s="1" a="1"/>
  <c r="J2088" i="4" s="1"/>
  <c r="C2089" i="4"/>
  <c r="J2089" i="4" s="1" a="1"/>
  <c r="J2089" i="4" s="1"/>
  <c r="C2090" i="4"/>
  <c r="J2090" i="4" s="1" a="1"/>
  <c r="J2090" i="4" s="1"/>
  <c r="C2091" i="4"/>
  <c r="J2091" i="4" s="1" a="1"/>
  <c r="J2091" i="4" s="1"/>
  <c r="C2092" i="4"/>
  <c r="J2092" i="4" s="1" a="1"/>
  <c r="J2092" i="4" s="1"/>
  <c r="C2093" i="4"/>
  <c r="J2093" i="4" s="1" a="1"/>
  <c r="J2093" i="4" s="1"/>
  <c r="C2094" i="4"/>
  <c r="J2094" i="4" s="1" a="1"/>
  <c r="J2094" i="4" s="1"/>
  <c r="C2095" i="4"/>
  <c r="J2095" i="4" s="1" a="1"/>
  <c r="J2095" i="4" s="1"/>
  <c r="C2096" i="4"/>
  <c r="J2096" i="4" s="1" a="1"/>
  <c r="J2096" i="4" s="1"/>
  <c r="C2097" i="4"/>
  <c r="J2097" i="4" s="1" a="1"/>
  <c r="J2097" i="4" s="1"/>
  <c r="C2098" i="4"/>
  <c r="J2098" i="4" s="1" a="1"/>
  <c r="J2098" i="4" s="1"/>
  <c r="C2099" i="4"/>
  <c r="J2099" i="4" s="1" a="1"/>
  <c r="J2099" i="4" s="1"/>
  <c r="C2100" i="4"/>
  <c r="J2100" i="4" s="1" a="1"/>
  <c r="J2100" i="4" s="1"/>
  <c r="C2101" i="4"/>
  <c r="J2101" i="4" s="1" a="1"/>
  <c r="J2101" i="4" s="1"/>
  <c r="C2102" i="4"/>
  <c r="J2102" i="4" s="1" a="1"/>
  <c r="J2102" i="4" s="1"/>
  <c r="C2103" i="4"/>
  <c r="J2103" i="4" s="1" a="1"/>
  <c r="J2103" i="4" s="1"/>
  <c r="C2104" i="4"/>
  <c r="J2104" i="4" s="1" a="1"/>
  <c r="J2104" i="4" s="1"/>
  <c r="C2105" i="4"/>
  <c r="J2105" i="4" s="1" a="1"/>
  <c r="J2105" i="4" s="1"/>
  <c r="C2106" i="4"/>
  <c r="J2106" i="4" s="1" a="1"/>
  <c r="J2106" i="4" s="1"/>
  <c r="C2107" i="4"/>
  <c r="J2107" i="4" s="1" a="1"/>
  <c r="J2107" i="4" s="1"/>
  <c r="C2108" i="4"/>
  <c r="J2108" i="4" s="1" a="1"/>
  <c r="J2108" i="4" s="1"/>
  <c r="C2109" i="4"/>
  <c r="J2109" i="4" s="1" a="1"/>
  <c r="J2109" i="4" s="1"/>
  <c r="C2110" i="4"/>
  <c r="J2110" i="4" s="1" a="1"/>
  <c r="J2110" i="4" s="1"/>
  <c r="C2111" i="4"/>
  <c r="J2111" i="4" s="1" a="1"/>
  <c r="J2111" i="4" s="1"/>
  <c r="C2112" i="4"/>
  <c r="J2112" i="4" s="1" a="1"/>
  <c r="J2112" i="4" s="1"/>
  <c r="C2113" i="4"/>
  <c r="J2113" i="4" s="1" a="1"/>
  <c r="J2113" i="4" s="1"/>
  <c r="C2114" i="4"/>
  <c r="J2114" i="4" s="1" a="1"/>
  <c r="J2114" i="4" s="1"/>
  <c r="C2115" i="4"/>
  <c r="J2115" i="4" s="1" a="1"/>
  <c r="J2115" i="4" s="1"/>
  <c r="C2116" i="4"/>
  <c r="J2116" i="4" s="1" a="1"/>
  <c r="J2116" i="4" s="1"/>
  <c r="C2117" i="4"/>
  <c r="J2117" i="4" s="1" a="1"/>
  <c r="J2117" i="4" s="1"/>
  <c r="C2118" i="4"/>
  <c r="J2118" i="4" s="1" a="1"/>
  <c r="J2118" i="4" s="1"/>
  <c r="C2119" i="4"/>
  <c r="J2119" i="4" s="1" a="1"/>
  <c r="J2119" i="4" s="1"/>
  <c r="C2120" i="4"/>
  <c r="J2120" i="4" s="1" a="1"/>
  <c r="J2120" i="4" s="1"/>
  <c r="C2121" i="4"/>
  <c r="J2121" i="4" s="1" a="1"/>
  <c r="J2121" i="4" s="1"/>
  <c r="C2122" i="4"/>
  <c r="J2122" i="4" s="1" a="1"/>
  <c r="J2122" i="4" s="1"/>
  <c r="C2123" i="4"/>
  <c r="J2123" i="4" s="1" a="1"/>
  <c r="J2123" i="4" s="1"/>
  <c r="C2124" i="4"/>
  <c r="J2124" i="4" s="1" a="1"/>
  <c r="J2124" i="4" s="1"/>
  <c r="C2125" i="4"/>
  <c r="J2125" i="4" s="1" a="1"/>
  <c r="J2125" i="4" s="1"/>
  <c r="C2126" i="4"/>
  <c r="J2126" i="4" s="1" a="1"/>
  <c r="J2126" i="4" s="1"/>
  <c r="C2127" i="4"/>
  <c r="J2127" i="4" s="1" a="1"/>
  <c r="J2127" i="4" s="1"/>
  <c r="C2128" i="4"/>
  <c r="J2128" i="4" s="1" a="1"/>
  <c r="J2128" i="4" s="1"/>
  <c r="C2129" i="4"/>
  <c r="J2129" i="4" s="1" a="1"/>
  <c r="J2129" i="4" s="1"/>
  <c r="C2130" i="4"/>
  <c r="J2130" i="4" s="1" a="1"/>
  <c r="J2130" i="4" s="1"/>
  <c r="C2131" i="4"/>
  <c r="J2131" i="4" s="1" a="1"/>
  <c r="J2131" i="4" s="1"/>
  <c r="C2132" i="4"/>
  <c r="J2132" i="4" s="1" a="1"/>
  <c r="J2132" i="4" s="1"/>
  <c r="C2133" i="4"/>
  <c r="J2133" i="4" s="1" a="1"/>
  <c r="J2133" i="4" s="1"/>
  <c r="C2134" i="4"/>
  <c r="J2134" i="4" s="1" a="1"/>
  <c r="J2134" i="4" s="1"/>
  <c r="C2135" i="4"/>
  <c r="J2135" i="4" s="1" a="1"/>
  <c r="J2135" i="4" s="1"/>
  <c r="C2136" i="4"/>
  <c r="J2136" i="4" s="1" a="1"/>
  <c r="J2136" i="4" s="1"/>
  <c r="C2137" i="4"/>
  <c r="J2137" i="4" s="1" a="1"/>
  <c r="J2137" i="4" s="1"/>
  <c r="C2138" i="4"/>
  <c r="J2138" i="4" s="1" a="1"/>
  <c r="J2138" i="4" s="1"/>
  <c r="C2139" i="4"/>
  <c r="J2139" i="4" s="1" a="1"/>
  <c r="J2139" i="4" s="1"/>
  <c r="C2140" i="4"/>
  <c r="J2140" i="4" s="1" a="1"/>
  <c r="J2140" i="4" s="1"/>
  <c r="C2141" i="4"/>
  <c r="J2141" i="4" s="1" a="1"/>
  <c r="J2141" i="4" s="1"/>
  <c r="C2142" i="4"/>
  <c r="J2142" i="4" s="1" a="1"/>
  <c r="J2142" i="4" s="1"/>
  <c r="C2143" i="4"/>
  <c r="J2143" i="4" s="1" a="1"/>
  <c r="J2143" i="4" s="1"/>
  <c r="C2144" i="4"/>
  <c r="J2144" i="4" s="1" a="1"/>
  <c r="J2144" i="4" s="1"/>
  <c r="C2145" i="4"/>
  <c r="J2145" i="4" s="1" a="1"/>
  <c r="J2145" i="4" s="1"/>
  <c r="C2146" i="4"/>
  <c r="J2146" i="4" s="1" a="1"/>
  <c r="J2146" i="4" s="1"/>
  <c r="C2147" i="4"/>
  <c r="J2147" i="4" s="1" a="1"/>
  <c r="J2147" i="4" s="1"/>
  <c r="C2148" i="4"/>
  <c r="J2148" i="4" s="1" a="1"/>
  <c r="J2148" i="4" s="1"/>
  <c r="C2149" i="4"/>
  <c r="J2149" i="4" s="1" a="1"/>
  <c r="J2149" i="4" s="1"/>
  <c r="C2150" i="4"/>
  <c r="J2150" i="4" s="1" a="1"/>
  <c r="J2150" i="4" s="1"/>
  <c r="C2151" i="4"/>
  <c r="J2151" i="4" s="1" a="1"/>
  <c r="J2151" i="4" s="1"/>
  <c r="C2152" i="4"/>
  <c r="J2152" i="4" s="1" a="1"/>
  <c r="J2152" i="4" s="1"/>
  <c r="C2153" i="4"/>
  <c r="J2153" i="4" s="1" a="1"/>
  <c r="J2153" i="4" s="1"/>
  <c r="C2154" i="4"/>
  <c r="J2154" i="4" s="1" a="1"/>
  <c r="J2154" i="4" s="1"/>
  <c r="C2155" i="4"/>
  <c r="J2155" i="4" s="1" a="1"/>
  <c r="J2155" i="4" s="1"/>
  <c r="C2156" i="4"/>
  <c r="J2156" i="4" s="1" a="1"/>
  <c r="J2156" i="4" s="1"/>
  <c r="C2157" i="4"/>
  <c r="J2157" i="4" s="1" a="1"/>
  <c r="J2157" i="4" s="1"/>
  <c r="C2158" i="4"/>
  <c r="J2158" i="4" s="1" a="1"/>
  <c r="J2158" i="4" s="1"/>
  <c r="C2159" i="4"/>
  <c r="J2159" i="4" s="1" a="1"/>
  <c r="J2159" i="4" s="1"/>
  <c r="C2160" i="4"/>
  <c r="J2160" i="4" s="1" a="1"/>
  <c r="J2160" i="4" s="1"/>
  <c r="C2161" i="4"/>
  <c r="J2161" i="4" s="1" a="1"/>
  <c r="J2161" i="4" s="1"/>
  <c r="C2162" i="4"/>
  <c r="J2162" i="4" s="1" a="1"/>
  <c r="J2162" i="4" s="1"/>
  <c r="C2163" i="4"/>
  <c r="J2163" i="4" s="1" a="1"/>
  <c r="J2163" i="4" s="1"/>
  <c r="C2164" i="4"/>
  <c r="J2164" i="4" s="1" a="1"/>
  <c r="J2164" i="4" s="1"/>
  <c r="C2165" i="4"/>
  <c r="J2165" i="4" s="1" a="1"/>
  <c r="J2165" i="4" s="1"/>
  <c r="C2166" i="4"/>
  <c r="J2166" i="4" s="1" a="1"/>
  <c r="J2166" i="4" s="1"/>
  <c r="C2167" i="4"/>
  <c r="J2167" i="4" s="1" a="1"/>
  <c r="J2167" i="4" s="1"/>
  <c r="C2168" i="4"/>
  <c r="J2168" i="4" s="1" a="1"/>
  <c r="J2168" i="4" s="1"/>
  <c r="C2169" i="4"/>
  <c r="J2169" i="4" s="1" a="1"/>
  <c r="J2169" i="4" s="1"/>
  <c r="C2170" i="4"/>
  <c r="J2170" i="4" s="1" a="1"/>
  <c r="J2170" i="4" s="1"/>
  <c r="C2171" i="4"/>
  <c r="J2171" i="4" s="1" a="1"/>
  <c r="J2171" i="4" s="1"/>
  <c r="C2172" i="4"/>
  <c r="J2172" i="4" s="1" a="1"/>
  <c r="J2172" i="4" s="1"/>
  <c r="C2173" i="4"/>
  <c r="J2173" i="4" s="1" a="1"/>
  <c r="J2173" i="4" s="1"/>
  <c r="C2174" i="4"/>
  <c r="J2174" i="4" s="1" a="1"/>
  <c r="J2174" i="4" s="1"/>
  <c r="C2175" i="4"/>
  <c r="J2175" i="4" s="1" a="1"/>
  <c r="J2175" i="4" s="1"/>
  <c r="C2176" i="4"/>
  <c r="J2176" i="4" s="1" a="1"/>
  <c r="J2176" i="4" s="1"/>
  <c r="C2177" i="4"/>
  <c r="J2177" i="4" s="1" a="1"/>
  <c r="J2177" i="4" s="1"/>
  <c r="C2178" i="4"/>
  <c r="J2178" i="4" s="1" a="1"/>
  <c r="J2178" i="4" s="1"/>
  <c r="C2179" i="4"/>
  <c r="J2179" i="4" s="1" a="1"/>
  <c r="J2179" i="4" s="1"/>
  <c r="C2180" i="4"/>
  <c r="J2180" i="4" s="1" a="1"/>
  <c r="J2180" i="4" s="1"/>
  <c r="C2181" i="4"/>
  <c r="J2181" i="4" s="1" a="1"/>
  <c r="J2181" i="4" s="1"/>
  <c r="C2182" i="4"/>
  <c r="J2182" i="4" s="1" a="1"/>
  <c r="J2182" i="4" s="1"/>
  <c r="C2183" i="4"/>
  <c r="J2183" i="4" s="1" a="1"/>
  <c r="J2183" i="4" s="1"/>
  <c r="C2184" i="4"/>
  <c r="J2184" i="4" s="1" a="1"/>
  <c r="J2184" i="4" s="1"/>
  <c r="C2185" i="4"/>
  <c r="J2185" i="4" s="1" a="1"/>
  <c r="J2185" i="4" s="1"/>
  <c r="C2186" i="4"/>
  <c r="J2186" i="4" s="1" a="1"/>
  <c r="J2186" i="4" s="1"/>
  <c r="C2187" i="4"/>
  <c r="J2187" i="4" s="1" a="1"/>
  <c r="J2187" i="4" s="1"/>
  <c r="C2188" i="4"/>
  <c r="J2188" i="4" s="1" a="1"/>
  <c r="J2188" i="4" s="1"/>
  <c r="C2189" i="4"/>
  <c r="J2189" i="4" s="1" a="1"/>
  <c r="J2189" i="4" s="1"/>
  <c r="C2190" i="4"/>
  <c r="J2190" i="4" s="1" a="1"/>
  <c r="J2190" i="4" s="1"/>
  <c r="C2191" i="4"/>
  <c r="J2191" i="4" s="1" a="1"/>
  <c r="J2191" i="4" s="1"/>
  <c r="C2192" i="4"/>
  <c r="J2192" i="4" s="1" a="1"/>
  <c r="J2192" i="4" s="1"/>
  <c r="C2193" i="4"/>
  <c r="J2193" i="4" s="1" a="1"/>
  <c r="J2193" i="4" s="1"/>
  <c r="C2194" i="4"/>
  <c r="J2194" i="4" s="1" a="1"/>
  <c r="J2194" i="4" s="1"/>
  <c r="C2195" i="4"/>
  <c r="J2195" i="4" s="1" a="1"/>
  <c r="J2195" i="4" s="1"/>
  <c r="C2196" i="4"/>
  <c r="J2196" i="4" s="1" a="1"/>
  <c r="J2196" i="4" s="1"/>
  <c r="C2197" i="4"/>
  <c r="J2197" i="4" s="1" a="1"/>
  <c r="J2197" i="4" s="1"/>
  <c r="C2198" i="4"/>
  <c r="J2198" i="4" s="1" a="1"/>
  <c r="J2198" i="4" s="1"/>
  <c r="C2199" i="4"/>
  <c r="J2199" i="4" s="1" a="1"/>
  <c r="J2199" i="4" s="1"/>
  <c r="C2200" i="4"/>
  <c r="J2200" i="4" s="1" a="1"/>
  <c r="J2200" i="4" s="1"/>
  <c r="C2201" i="4"/>
  <c r="J2201" i="4" s="1" a="1"/>
  <c r="J2201" i="4" s="1"/>
  <c r="C2202" i="4"/>
  <c r="J2202" i="4" s="1" a="1"/>
  <c r="J2202" i="4" s="1"/>
  <c r="C2203" i="4"/>
  <c r="J2203" i="4" s="1" a="1"/>
  <c r="J2203" i="4" s="1"/>
  <c r="C2204" i="4"/>
  <c r="J2204" i="4" s="1" a="1"/>
  <c r="J2204" i="4" s="1"/>
  <c r="C2205" i="4"/>
  <c r="J2205" i="4" s="1" a="1"/>
  <c r="J2205" i="4" s="1"/>
  <c r="C2206" i="4"/>
  <c r="J2206" i="4" s="1" a="1"/>
  <c r="J2206" i="4" s="1"/>
  <c r="C2207" i="4"/>
  <c r="J2207" i="4" s="1" a="1"/>
  <c r="J2207" i="4" s="1"/>
  <c r="C2208" i="4"/>
  <c r="J2208" i="4" s="1" a="1"/>
  <c r="J2208" i="4" s="1"/>
  <c r="C2209" i="4"/>
  <c r="J2209" i="4" s="1" a="1"/>
  <c r="J2209" i="4" s="1"/>
  <c r="C2210" i="4"/>
  <c r="J2210" i="4" s="1" a="1"/>
  <c r="J2210" i="4" s="1"/>
  <c r="C2211" i="4"/>
  <c r="J2211" i="4" s="1" a="1"/>
  <c r="J2211" i="4" s="1"/>
  <c r="C2212" i="4"/>
  <c r="J2212" i="4" s="1" a="1"/>
  <c r="J2212" i="4" s="1"/>
  <c r="C2213" i="4"/>
  <c r="J2213" i="4" s="1" a="1"/>
  <c r="J2213" i="4" s="1"/>
  <c r="C2214" i="4"/>
  <c r="J2214" i="4" s="1" a="1"/>
  <c r="J2214" i="4" s="1"/>
  <c r="C2215" i="4"/>
  <c r="J2215" i="4" s="1" a="1"/>
  <c r="J2215" i="4" s="1"/>
  <c r="C2216" i="4"/>
  <c r="J2216" i="4" s="1" a="1"/>
  <c r="J2216" i="4" s="1"/>
  <c r="C2217" i="4"/>
  <c r="J2217" i="4" s="1" a="1"/>
  <c r="J2217" i="4" s="1"/>
  <c r="C2218" i="4"/>
  <c r="J2218" i="4" s="1" a="1"/>
  <c r="J2218" i="4" s="1"/>
  <c r="C2219" i="4"/>
  <c r="J2219" i="4" s="1" a="1"/>
  <c r="J2219" i="4" s="1"/>
  <c r="C2220" i="4"/>
  <c r="J2220" i="4" s="1" a="1"/>
  <c r="J2220" i="4" s="1"/>
  <c r="C2221" i="4"/>
  <c r="J2221" i="4" s="1" a="1"/>
  <c r="J2221" i="4" s="1"/>
  <c r="C2222" i="4"/>
  <c r="J2222" i="4" s="1" a="1"/>
  <c r="J2222" i="4" s="1"/>
  <c r="C2223" i="4"/>
  <c r="J2223" i="4" s="1" a="1"/>
  <c r="J2223" i="4" s="1"/>
  <c r="C2224" i="4"/>
  <c r="J2224" i="4" s="1" a="1"/>
  <c r="J2224" i="4" s="1"/>
  <c r="C2225" i="4"/>
  <c r="J2225" i="4" s="1" a="1"/>
  <c r="J2225" i="4" s="1"/>
  <c r="C2226" i="4"/>
  <c r="J2226" i="4" s="1" a="1"/>
  <c r="J2226" i="4" s="1"/>
  <c r="C2227" i="4"/>
  <c r="J2227" i="4" s="1" a="1"/>
  <c r="J2227" i="4" s="1"/>
  <c r="C2228" i="4"/>
  <c r="J2228" i="4" s="1" a="1"/>
  <c r="J2228" i="4" s="1"/>
  <c r="C2229" i="4"/>
  <c r="J2229" i="4" s="1" a="1"/>
  <c r="J2229" i="4" s="1"/>
  <c r="C2230" i="4"/>
  <c r="J2230" i="4" s="1" a="1"/>
  <c r="J2230" i="4" s="1"/>
  <c r="C2231" i="4"/>
  <c r="J2231" i="4" s="1" a="1"/>
  <c r="J2231" i="4" s="1"/>
  <c r="C2232" i="4"/>
  <c r="J2232" i="4" s="1" a="1"/>
  <c r="J2232" i="4" s="1"/>
  <c r="C2233" i="4"/>
  <c r="J2233" i="4" s="1" a="1"/>
  <c r="J2233" i="4" s="1"/>
  <c r="C2234" i="4"/>
  <c r="J2234" i="4" s="1" a="1"/>
  <c r="J2234" i="4" s="1"/>
  <c r="C2235" i="4"/>
  <c r="J2235" i="4" s="1" a="1"/>
  <c r="J2235" i="4" s="1"/>
  <c r="C2236" i="4"/>
  <c r="J2236" i="4" s="1" a="1"/>
  <c r="J2236" i="4" s="1"/>
  <c r="C2237" i="4"/>
  <c r="J2237" i="4" s="1" a="1"/>
  <c r="J2237" i="4" s="1"/>
  <c r="C2238" i="4"/>
  <c r="J2238" i="4" s="1" a="1"/>
  <c r="J2238" i="4" s="1"/>
  <c r="C2239" i="4"/>
  <c r="J2239" i="4" s="1" a="1"/>
  <c r="J2239" i="4" s="1"/>
  <c r="C2240" i="4"/>
  <c r="J2240" i="4" s="1" a="1"/>
  <c r="J2240" i="4" s="1"/>
  <c r="C2241" i="4"/>
  <c r="J2241" i="4" s="1" a="1"/>
  <c r="J2241" i="4" s="1"/>
  <c r="C2242" i="4"/>
  <c r="J2242" i="4" s="1" a="1"/>
  <c r="J2242" i="4" s="1"/>
  <c r="C2243" i="4"/>
  <c r="J2243" i="4" s="1" a="1"/>
  <c r="J2243" i="4" s="1"/>
  <c r="C2244" i="4"/>
  <c r="J2244" i="4" s="1" a="1"/>
  <c r="J2244" i="4" s="1"/>
  <c r="C2245" i="4"/>
  <c r="J2245" i="4" s="1" a="1"/>
  <c r="J2245" i="4" s="1"/>
  <c r="C2246" i="4"/>
  <c r="J2246" i="4" s="1" a="1"/>
  <c r="J2246" i="4" s="1"/>
  <c r="C2247" i="4"/>
  <c r="J2247" i="4" s="1" a="1"/>
  <c r="J2247" i="4" s="1"/>
  <c r="C2248" i="4"/>
  <c r="J2248" i="4" s="1" a="1"/>
  <c r="J2248" i="4" s="1"/>
  <c r="C2249" i="4"/>
  <c r="J2249" i="4" s="1" a="1"/>
  <c r="J2249" i="4" s="1"/>
  <c r="C2250" i="4"/>
  <c r="J2250" i="4" s="1" a="1"/>
  <c r="J2250" i="4" s="1"/>
  <c r="C2251" i="4"/>
  <c r="J2251" i="4" s="1" a="1"/>
  <c r="J2251" i="4" s="1"/>
  <c r="C2252" i="4"/>
  <c r="J2252" i="4" s="1" a="1"/>
  <c r="J2252" i="4" s="1"/>
  <c r="C2253" i="4"/>
  <c r="J2253" i="4" s="1" a="1"/>
  <c r="J2253" i="4" s="1"/>
  <c r="C2254" i="4"/>
  <c r="J2254" i="4" s="1" a="1"/>
  <c r="J2254" i="4" s="1"/>
  <c r="C2255" i="4"/>
  <c r="J2255" i="4" s="1" a="1"/>
  <c r="J2255" i="4" s="1"/>
  <c r="C2256" i="4"/>
  <c r="J2256" i="4" s="1" a="1"/>
  <c r="J2256" i="4" s="1"/>
  <c r="C2257" i="4"/>
  <c r="J2257" i="4" s="1" a="1"/>
  <c r="J2257" i="4" s="1"/>
  <c r="C2258" i="4"/>
  <c r="J2258" i="4" s="1" a="1"/>
  <c r="J2258" i="4" s="1"/>
  <c r="C2259" i="4"/>
  <c r="J2259" i="4" s="1" a="1"/>
  <c r="J2259" i="4" s="1"/>
  <c r="C2260" i="4"/>
  <c r="J2260" i="4" s="1" a="1"/>
  <c r="J2260" i="4" s="1"/>
  <c r="C2261" i="4"/>
  <c r="J2261" i="4" s="1" a="1"/>
  <c r="J2261" i="4" s="1"/>
  <c r="C2262" i="4"/>
  <c r="J2262" i="4" s="1" a="1"/>
  <c r="J2262" i="4" s="1"/>
  <c r="C2263" i="4"/>
  <c r="J2263" i="4" s="1" a="1"/>
  <c r="J2263" i="4" s="1"/>
  <c r="C2264" i="4"/>
  <c r="J2264" i="4" s="1" a="1"/>
  <c r="J2264" i="4" s="1"/>
  <c r="C2265" i="4"/>
  <c r="J2265" i="4" s="1" a="1"/>
  <c r="J2265" i="4" s="1"/>
  <c r="C2266" i="4"/>
  <c r="J2266" i="4" s="1" a="1"/>
  <c r="J2266" i="4" s="1"/>
  <c r="C2267" i="4"/>
  <c r="J2267" i="4" s="1" a="1"/>
  <c r="J2267" i="4" s="1"/>
  <c r="C2268" i="4"/>
  <c r="J2268" i="4" s="1" a="1"/>
  <c r="J2268" i="4" s="1"/>
  <c r="C2269" i="4"/>
  <c r="J2269" i="4" s="1" a="1"/>
  <c r="J2269" i="4" s="1"/>
  <c r="C2270" i="4"/>
  <c r="J2270" i="4" s="1" a="1"/>
  <c r="J2270" i="4" s="1"/>
  <c r="C2271" i="4"/>
  <c r="J2271" i="4" s="1" a="1"/>
  <c r="J2271" i="4" s="1"/>
  <c r="C2272" i="4"/>
  <c r="J2272" i="4" s="1" a="1"/>
  <c r="J2272" i="4" s="1"/>
  <c r="C2273" i="4"/>
  <c r="J2273" i="4" s="1" a="1"/>
  <c r="J2273" i="4" s="1"/>
  <c r="C2274" i="4"/>
  <c r="J2274" i="4" s="1" a="1"/>
  <c r="J2274" i="4" s="1"/>
  <c r="C2275" i="4"/>
  <c r="J2275" i="4" s="1" a="1"/>
  <c r="J2275" i="4" s="1"/>
  <c r="C2276" i="4"/>
  <c r="J2276" i="4" s="1" a="1"/>
  <c r="J2276" i="4" s="1"/>
  <c r="C2277" i="4"/>
  <c r="J2277" i="4" s="1" a="1"/>
  <c r="J2277" i="4" s="1"/>
  <c r="C2278" i="4"/>
  <c r="J2278" i="4" s="1" a="1"/>
  <c r="J2278" i="4" s="1"/>
  <c r="C2279" i="4"/>
  <c r="J2279" i="4" s="1" a="1"/>
  <c r="J2279" i="4" s="1"/>
  <c r="C2280" i="4"/>
  <c r="J2280" i="4" s="1" a="1"/>
  <c r="J2280" i="4" s="1"/>
  <c r="C2281" i="4"/>
  <c r="J2281" i="4" s="1" a="1"/>
  <c r="J2281" i="4" s="1"/>
  <c r="C2282" i="4"/>
  <c r="J2282" i="4" s="1" a="1"/>
  <c r="J2282" i="4" s="1"/>
  <c r="C2283" i="4"/>
  <c r="J2283" i="4" s="1" a="1"/>
  <c r="J2283" i="4" s="1"/>
  <c r="C2284" i="4"/>
  <c r="J2284" i="4" s="1" a="1"/>
  <c r="J2284" i="4" s="1"/>
  <c r="C2285" i="4"/>
  <c r="J2285" i="4" s="1" a="1"/>
  <c r="J2285" i="4" s="1"/>
  <c r="C2286" i="4"/>
  <c r="J2286" i="4" s="1" a="1"/>
  <c r="J2286" i="4" s="1"/>
  <c r="C2287" i="4"/>
  <c r="J2287" i="4" s="1" a="1"/>
  <c r="J2287" i="4" s="1"/>
  <c r="C2288" i="4"/>
  <c r="J2288" i="4" s="1" a="1"/>
  <c r="J2288" i="4" s="1"/>
  <c r="C2289" i="4"/>
  <c r="J2289" i="4" s="1" a="1"/>
  <c r="J2289" i="4" s="1"/>
  <c r="C2290" i="4"/>
  <c r="J2290" i="4" s="1" a="1"/>
  <c r="J2290" i="4" s="1"/>
  <c r="C2291" i="4"/>
  <c r="J2291" i="4" s="1" a="1"/>
  <c r="J2291" i="4" s="1"/>
  <c r="C2292" i="4"/>
  <c r="J2292" i="4" s="1" a="1"/>
  <c r="J2292" i="4" s="1"/>
  <c r="C2293" i="4"/>
  <c r="J2293" i="4" s="1" a="1"/>
  <c r="J2293" i="4" s="1"/>
  <c r="C2294" i="4"/>
  <c r="J2294" i="4" s="1" a="1"/>
  <c r="J2294" i="4" s="1"/>
  <c r="C2295" i="4"/>
  <c r="J2295" i="4" s="1" a="1"/>
  <c r="J2295" i="4" s="1"/>
  <c r="C2296" i="4"/>
  <c r="J2296" i="4" s="1" a="1"/>
  <c r="J2296" i="4" s="1"/>
  <c r="C2297" i="4"/>
  <c r="J2297" i="4" s="1" a="1"/>
  <c r="J2297" i="4" s="1"/>
  <c r="C2298" i="4"/>
  <c r="J2298" i="4" s="1" a="1"/>
  <c r="J2298" i="4" s="1"/>
  <c r="C2299" i="4"/>
  <c r="J2299" i="4" s="1" a="1"/>
  <c r="J2299" i="4" s="1"/>
  <c r="C2300" i="4"/>
  <c r="J2300" i="4" s="1" a="1"/>
  <c r="J2300" i="4" s="1"/>
  <c r="C2301" i="4"/>
  <c r="J2301" i="4" s="1" a="1"/>
  <c r="J2301" i="4" s="1"/>
  <c r="C2302" i="4"/>
  <c r="J2302" i="4" s="1" a="1"/>
  <c r="J2302" i="4" s="1"/>
  <c r="C2303" i="4"/>
  <c r="J2303" i="4" s="1" a="1"/>
  <c r="J2303" i="4" s="1"/>
  <c r="C2304" i="4"/>
  <c r="J2304" i="4" s="1" a="1"/>
  <c r="J2304" i="4" s="1"/>
  <c r="C2305" i="4"/>
  <c r="J2305" i="4" s="1" a="1"/>
  <c r="J2305" i="4" s="1"/>
  <c r="C2306" i="4"/>
  <c r="J2306" i="4" s="1" a="1"/>
  <c r="J2306" i="4" s="1"/>
  <c r="C2307" i="4"/>
  <c r="J2307" i="4" s="1" a="1"/>
  <c r="J2307" i="4" s="1"/>
  <c r="C2308" i="4"/>
  <c r="J2308" i="4" s="1" a="1"/>
  <c r="J2308" i="4" s="1"/>
  <c r="C2309" i="4"/>
  <c r="J2309" i="4" s="1" a="1"/>
  <c r="J2309" i="4" s="1"/>
  <c r="C2310" i="4"/>
  <c r="J2310" i="4" s="1" a="1"/>
  <c r="J2310" i="4" s="1"/>
  <c r="C2311" i="4"/>
  <c r="J2311" i="4" s="1" a="1"/>
  <c r="J2311" i="4" s="1"/>
  <c r="C2312" i="4"/>
  <c r="J2312" i="4" s="1" a="1"/>
  <c r="J2312" i="4" s="1"/>
  <c r="C2313" i="4"/>
  <c r="J2313" i="4" s="1" a="1"/>
  <c r="J2313" i="4" s="1"/>
  <c r="C2314" i="4"/>
  <c r="J2314" i="4" s="1" a="1"/>
  <c r="J2314" i="4" s="1"/>
  <c r="C2315" i="4"/>
  <c r="J2315" i="4" s="1" a="1"/>
  <c r="J2315" i="4" s="1"/>
  <c r="C2316" i="4"/>
  <c r="J2316" i="4" s="1" a="1"/>
  <c r="J2316" i="4" s="1"/>
  <c r="C2317" i="4"/>
  <c r="J2317" i="4" s="1" a="1"/>
  <c r="J2317" i="4" s="1"/>
  <c r="C2318" i="4"/>
  <c r="J2318" i="4" s="1" a="1"/>
  <c r="J2318" i="4" s="1"/>
  <c r="C2319" i="4"/>
  <c r="J2319" i="4" s="1" a="1"/>
  <c r="J2319" i="4" s="1"/>
  <c r="C2320" i="4"/>
  <c r="J2320" i="4" s="1" a="1"/>
  <c r="J2320" i="4" s="1"/>
  <c r="C2321" i="4"/>
  <c r="J2321" i="4" s="1" a="1"/>
  <c r="J2321" i="4" s="1"/>
  <c r="C2322" i="4"/>
  <c r="J2322" i="4" s="1" a="1"/>
  <c r="J2322" i="4" s="1"/>
  <c r="C2323" i="4"/>
  <c r="J2323" i="4" s="1" a="1"/>
  <c r="J2323" i="4" s="1"/>
  <c r="C2324" i="4"/>
  <c r="J2324" i="4" s="1" a="1"/>
  <c r="J2324" i="4" s="1"/>
  <c r="C2325" i="4"/>
  <c r="J2325" i="4" s="1" a="1"/>
  <c r="J2325" i="4" s="1"/>
  <c r="C2326" i="4"/>
  <c r="J2326" i="4" s="1" a="1"/>
  <c r="J2326" i="4" s="1"/>
  <c r="C2327" i="4"/>
  <c r="J2327" i="4" s="1" a="1"/>
  <c r="J2327" i="4" s="1"/>
  <c r="C2328" i="4"/>
  <c r="J2328" i="4" s="1" a="1"/>
  <c r="J2328" i="4" s="1"/>
  <c r="C2329" i="4"/>
  <c r="J2329" i="4" s="1" a="1"/>
  <c r="J2329" i="4" s="1"/>
  <c r="C2330" i="4"/>
  <c r="J2330" i="4" s="1" a="1"/>
  <c r="J2330" i="4" s="1"/>
  <c r="C2331" i="4"/>
  <c r="J2331" i="4" s="1" a="1"/>
  <c r="J2331" i="4" s="1"/>
  <c r="C2332" i="4"/>
  <c r="J2332" i="4" s="1" a="1"/>
  <c r="J2332" i="4" s="1"/>
  <c r="C2333" i="4"/>
  <c r="J2333" i="4" s="1" a="1"/>
  <c r="J2333" i="4" s="1"/>
  <c r="C2334" i="4"/>
  <c r="J2334" i="4" s="1" a="1"/>
  <c r="J2334" i="4" s="1"/>
  <c r="C2335" i="4"/>
  <c r="J2335" i="4" s="1" a="1"/>
  <c r="J2335" i="4" s="1"/>
  <c r="C2336" i="4"/>
  <c r="J2336" i="4" s="1" a="1"/>
  <c r="J2336" i="4" s="1"/>
  <c r="C2337" i="4"/>
  <c r="J2337" i="4" s="1" a="1"/>
  <c r="J2337" i="4" s="1"/>
  <c r="C2338" i="4"/>
  <c r="J2338" i="4" s="1" a="1"/>
  <c r="J2338" i="4" s="1"/>
  <c r="C2339" i="4"/>
  <c r="J2339" i="4" s="1" a="1"/>
  <c r="J2339" i="4" s="1"/>
  <c r="C2340" i="4"/>
  <c r="J2340" i="4" s="1" a="1"/>
  <c r="J2340" i="4" s="1"/>
  <c r="C2341" i="4"/>
  <c r="J2341" i="4" s="1" a="1"/>
  <c r="J2341" i="4" s="1"/>
  <c r="C2342" i="4"/>
  <c r="J2342" i="4" s="1" a="1"/>
  <c r="J2342" i="4" s="1"/>
  <c r="C2343" i="4"/>
  <c r="J2343" i="4" s="1" a="1"/>
  <c r="J2343" i="4" s="1"/>
  <c r="C2344" i="4"/>
  <c r="J2344" i="4" s="1" a="1"/>
  <c r="J2344" i="4" s="1"/>
  <c r="I4" i="2" a="1"/>
  <c r="I4" i="2" s="1"/>
  <c r="I5" i="2" a="1"/>
  <c r="I5" i="2" s="1"/>
  <c r="I6" i="2" a="1"/>
  <c r="I6" i="2"/>
  <c r="I7" i="2" a="1"/>
  <c r="I7" i="2" s="1"/>
  <c r="I8" i="2" a="1"/>
  <c r="I8" i="2" s="1"/>
  <c r="I9" i="2" a="1"/>
  <c r="I9" i="2" s="1"/>
  <c r="I10" i="2" a="1"/>
  <c r="I10" i="2"/>
  <c r="I11" i="2" a="1"/>
  <c r="I11" i="2"/>
  <c r="I12" i="2" a="1"/>
  <c r="I12" i="2" s="1"/>
  <c r="I13" i="2" a="1"/>
  <c r="I13" i="2" s="1"/>
  <c r="I14" i="2" a="1"/>
  <c r="I14" i="2"/>
  <c r="I15" i="2" a="1"/>
  <c r="I15" i="2" s="1"/>
  <c r="I16" i="2" a="1"/>
  <c r="I16" i="2" s="1"/>
  <c r="I17" i="2" a="1"/>
  <c r="I17" i="2" s="1"/>
  <c r="I18" i="2" a="1"/>
  <c r="I18" i="2"/>
  <c r="I19" i="2" a="1"/>
  <c r="I19" i="2"/>
  <c r="I20" i="2" a="1"/>
  <c r="I20" i="2" s="1"/>
  <c r="I21" i="2" a="1"/>
  <c r="I21" i="2" s="1"/>
  <c r="I22" i="2" a="1"/>
  <c r="I22" i="2"/>
  <c r="I23" i="2" a="1"/>
  <c r="I23" i="2" s="1"/>
  <c r="I24" i="2" a="1"/>
  <c r="I24" i="2" s="1"/>
  <c r="I25" i="2" a="1"/>
  <c r="I25" i="2" s="1"/>
  <c r="I26" i="2" a="1"/>
  <c r="I26" i="2"/>
  <c r="I27" i="2" a="1"/>
  <c r="I27" i="2" s="1"/>
  <c r="I28" i="2" a="1"/>
  <c r="I28" i="2" s="1"/>
  <c r="I29" i="2" a="1"/>
  <c r="I29" i="2" s="1"/>
  <c r="I30" i="2" a="1"/>
  <c r="I30" i="2"/>
  <c r="I31" i="2" a="1"/>
  <c r="I31" i="2" s="1"/>
  <c r="I32" i="2" a="1"/>
  <c r="I32" i="2" s="1"/>
  <c r="I33" i="2" a="1"/>
  <c r="I33" i="2" s="1"/>
  <c r="I34" i="2" a="1"/>
  <c r="I34" i="2"/>
  <c r="I35" i="2" a="1"/>
  <c r="I35" i="2"/>
  <c r="I36" i="2" a="1"/>
  <c r="I36" i="2" s="1"/>
  <c r="I37" i="2" a="1"/>
  <c r="I37" i="2" s="1"/>
  <c r="I38" i="2" a="1"/>
  <c r="I38" i="2"/>
  <c r="I39" i="2" a="1"/>
  <c r="I39" i="2" s="1"/>
  <c r="I40" i="2" a="1"/>
  <c r="I40" i="2" s="1"/>
  <c r="I41" i="2" a="1"/>
  <c r="I41" i="2" s="1"/>
  <c r="I42" i="2" a="1"/>
  <c r="I42" i="2"/>
  <c r="I43" i="2" a="1"/>
  <c r="I43" i="2" s="1"/>
  <c r="I44" i="2" a="1"/>
  <c r="I44" i="2" s="1"/>
  <c r="I45" i="2" a="1"/>
  <c r="I45" i="2" s="1"/>
  <c r="I46" i="2" a="1"/>
  <c r="I46" i="2"/>
  <c r="I47" i="2" a="1"/>
  <c r="I47" i="2" s="1"/>
  <c r="I48" i="2" a="1"/>
  <c r="I48" i="2" s="1"/>
  <c r="I49" i="2" a="1"/>
  <c r="I49" i="2" s="1"/>
  <c r="I50" i="2" a="1"/>
  <c r="I50" i="2"/>
  <c r="I51" i="2" a="1"/>
  <c r="I51" i="2"/>
  <c r="I52" i="2" a="1"/>
  <c r="I52" i="2" s="1"/>
  <c r="I53" i="2" a="1"/>
  <c r="I53" i="2" s="1"/>
  <c r="I54" i="2" a="1"/>
  <c r="I54" i="2"/>
  <c r="I55" i="2" a="1"/>
  <c r="I55" i="2" s="1"/>
  <c r="I56" i="2" a="1"/>
  <c r="I56" i="2" s="1"/>
  <c r="I57" i="2" a="1"/>
  <c r="I57" i="2" s="1"/>
  <c r="I58" i="2" a="1"/>
  <c r="I58" i="2"/>
  <c r="I59" i="2" a="1"/>
  <c r="I59" i="2" s="1"/>
  <c r="I60" i="2" a="1"/>
  <c r="I60" i="2" s="1"/>
  <c r="I61" i="2" a="1"/>
  <c r="I61" i="2" s="1"/>
  <c r="I62" i="2" a="1"/>
  <c r="I62" i="2"/>
  <c r="I63" i="2" a="1"/>
  <c r="I63" i="2" s="1"/>
  <c r="I64" i="2" a="1"/>
  <c r="I64" i="2" s="1"/>
  <c r="I65" i="2" a="1"/>
  <c r="I65" i="2" s="1"/>
  <c r="I66" i="2" a="1"/>
  <c r="I66" i="2"/>
  <c r="I67" i="2" a="1"/>
  <c r="I67" i="2"/>
  <c r="I68" i="2" a="1"/>
  <c r="I68" i="2" s="1"/>
  <c r="I69" i="2" a="1"/>
  <c r="I69" i="2" s="1"/>
  <c r="I70" i="2" a="1"/>
  <c r="I70" i="2" s="1"/>
  <c r="I71" i="2" a="1"/>
  <c r="I71" i="2" s="1"/>
  <c r="I72" i="2" a="1"/>
  <c r="I72" i="2" s="1"/>
  <c r="I73" i="2" a="1"/>
  <c r="I73" i="2" s="1"/>
  <c r="I74" i="2" a="1"/>
  <c r="I74" i="2" s="1"/>
  <c r="I75" i="2" a="1"/>
  <c r="I75" i="2" s="1"/>
  <c r="I76" i="2" a="1"/>
  <c r="I76" i="2" s="1"/>
  <c r="I77" i="2" a="1"/>
  <c r="I77" i="2" s="1"/>
  <c r="I78" i="2" a="1"/>
  <c r="I78" i="2" s="1"/>
  <c r="I79" i="2" a="1"/>
  <c r="I79" i="2" s="1"/>
  <c r="I80" i="2" a="1"/>
  <c r="I80" i="2" s="1"/>
  <c r="I81" i="2" a="1"/>
  <c r="I81" i="2" s="1"/>
  <c r="I82" i="2" a="1"/>
  <c r="I82" i="2" s="1"/>
  <c r="I83" i="2" a="1"/>
  <c r="I83" i="2" s="1"/>
  <c r="I84" i="2" a="1"/>
  <c r="I84" i="2" s="1"/>
  <c r="I85" i="2" a="1"/>
  <c r="I85" i="2" s="1"/>
  <c r="I86" i="2" a="1"/>
  <c r="I86" i="2" s="1"/>
  <c r="I87" i="2" a="1"/>
  <c r="I87" i="2" s="1"/>
  <c r="I88" i="2" a="1"/>
  <c r="I88" i="2" s="1"/>
  <c r="I89" i="2" a="1"/>
  <c r="I89" i="2" s="1"/>
  <c r="I90" i="2" a="1"/>
  <c r="I90" i="2" s="1"/>
  <c r="I91" i="2" a="1"/>
  <c r="I91" i="2" s="1"/>
  <c r="I92" i="2" a="1"/>
  <c r="I92" i="2" s="1"/>
  <c r="I93" i="2" a="1"/>
  <c r="I93" i="2" s="1"/>
  <c r="I94" i="2" a="1"/>
  <c r="I94" i="2"/>
  <c r="I95" i="2" a="1"/>
  <c r="I95" i="2" s="1"/>
  <c r="I96" i="2" a="1"/>
  <c r="I96" i="2" s="1"/>
  <c r="I97" i="2" a="1"/>
  <c r="I97" i="2" s="1"/>
  <c r="I98" i="2" a="1"/>
  <c r="I98" i="2" s="1"/>
  <c r="I99" i="2" a="1"/>
  <c r="I99" i="2" s="1"/>
  <c r="I100" i="2" a="1"/>
  <c r="I100" i="2" s="1"/>
  <c r="I101" i="2" a="1"/>
  <c r="I101" i="2" s="1"/>
  <c r="I102" i="2" a="1"/>
  <c r="I102" i="2" s="1"/>
  <c r="I103" i="2" a="1"/>
  <c r="I103" i="2" s="1"/>
  <c r="I104" i="2" a="1"/>
  <c r="I104" i="2" s="1"/>
  <c r="I105" i="2" a="1"/>
  <c r="I105" i="2" s="1"/>
  <c r="I106" i="2" a="1"/>
  <c r="I106" i="2" s="1"/>
  <c r="I107" i="2" a="1"/>
  <c r="I107" i="2" s="1"/>
  <c r="I108" i="2" a="1"/>
  <c r="I108" i="2" s="1"/>
  <c r="I109" i="2" a="1"/>
  <c r="I109" i="2" s="1"/>
  <c r="I110" i="2" a="1"/>
  <c r="I110" i="2"/>
  <c r="I111" i="2" a="1"/>
  <c r="I111" i="2" s="1"/>
  <c r="I112" i="2" a="1"/>
  <c r="I112" i="2" s="1"/>
  <c r="I113" i="2" a="1"/>
  <c r="I113" i="2" s="1"/>
  <c r="I114" i="2" a="1"/>
  <c r="I114" i="2" s="1"/>
  <c r="I115" i="2" a="1"/>
  <c r="I115" i="2"/>
  <c r="I116" i="2" a="1"/>
  <c r="I116" i="2" s="1"/>
  <c r="I117" i="2" a="1"/>
  <c r="I117" i="2" s="1"/>
  <c r="I118" i="2" a="1"/>
  <c r="I118" i="2" s="1"/>
  <c r="I119" i="2" a="1"/>
  <c r="I119" i="2" s="1"/>
  <c r="I120" i="2" a="1"/>
  <c r="I120" i="2" s="1"/>
  <c r="I121" i="2" a="1"/>
  <c r="I121" i="2" s="1"/>
  <c r="I122" i="2" a="1"/>
  <c r="I122" i="2" s="1"/>
  <c r="I123" i="2" a="1"/>
  <c r="I123" i="2" s="1"/>
  <c r="I124" i="2" a="1"/>
  <c r="I124" i="2" s="1"/>
  <c r="I125" i="2" a="1"/>
  <c r="I125" i="2" s="1"/>
  <c r="I126" i="2" a="1"/>
  <c r="I126" i="2" s="1"/>
  <c r="I127" i="2" a="1"/>
  <c r="I127" i="2" s="1"/>
  <c r="I128" i="2" a="1"/>
  <c r="I128" i="2" s="1"/>
  <c r="I129" i="2" a="1"/>
  <c r="I129" i="2" s="1"/>
  <c r="I130" i="2" a="1"/>
  <c r="I130" i="2" s="1"/>
  <c r="I131" i="2" a="1"/>
  <c r="I131" i="2"/>
  <c r="I132" i="2" a="1"/>
  <c r="I132" i="2" s="1"/>
  <c r="I133" i="2" a="1"/>
  <c r="I133" i="2" s="1"/>
  <c r="I134" i="2" a="1"/>
  <c r="I134" i="2" s="1"/>
  <c r="I135" i="2" a="1"/>
  <c r="I135" i="2" s="1"/>
  <c r="I136" i="2" a="1"/>
  <c r="I136" i="2" s="1"/>
  <c r="I137" i="2" a="1"/>
  <c r="I137" i="2" s="1"/>
  <c r="I138" i="2" a="1"/>
  <c r="I138" i="2" s="1"/>
  <c r="I139" i="2" a="1"/>
  <c r="I139" i="2" s="1"/>
  <c r="I140" i="2" a="1"/>
  <c r="I140" i="2" s="1"/>
  <c r="I141" i="2" a="1"/>
  <c r="I141" i="2" s="1"/>
  <c r="I142" i="2" a="1"/>
  <c r="I142" i="2" s="1"/>
  <c r="I143" i="2" a="1"/>
  <c r="I143" i="2" s="1"/>
  <c r="I144" i="2" a="1"/>
  <c r="I144" i="2" s="1"/>
  <c r="I145" i="2" a="1"/>
  <c r="I145" i="2" s="1"/>
  <c r="I146" i="2" a="1"/>
  <c r="I146" i="2" s="1"/>
  <c r="I147" i="2" a="1"/>
  <c r="I147" i="2" s="1"/>
  <c r="I148" i="2" a="1"/>
  <c r="I148" i="2" s="1"/>
  <c r="I149" i="2" a="1"/>
  <c r="I149" i="2" s="1"/>
  <c r="I150" i="2" a="1"/>
  <c r="I150" i="2" s="1"/>
  <c r="I151" i="2" a="1"/>
  <c r="I151" i="2" s="1"/>
  <c r="I152" i="2" a="1"/>
  <c r="I152" i="2" s="1"/>
  <c r="I153" i="2" a="1"/>
  <c r="I153" i="2" s="1"/>
  <c r="I154" i="2" a="1"/>
  <c r="I154" i="2" s="1"/>
  <c r="I155" i="2" a="1"/>
  <c r="I155" i="2" s="1"/>
  <c r="I156" i="2" a="1"/>
  <c r="I156" i="2" s="1"/>
  <c r="I157" i="2" a="1"/>
  <c r="I157" i="2" s="1"/>
  <c r="I158" i="2" a="1"/>
  <c r="I158" i="2"/>
  <c r="I159" i="2" a="1"/>
  <c r="I159" i="2" s="1"/>
  <c r="I160" i="2" a="1"/>
  <c r="I160" i="2" s="1"/>
  <c r="I161" i="2" a="1"/>
  <c r="I161" i="2" s="1"/>
  <c r="I162" i="2" a="1"/>
  <c r="I162" i="2" s="1"/>
  <c r="I163" i="2" a="1"/>
  <c r="I163" i="2" s="1"/>
  <c r="I164" i="2" a="1"/>
  <c r="I164" i="2" s="1"/>
  <c r="I165" i="2" a="1"/>
  <c r="I165" i="2" s="1"/>
  <c r="I166" i="2" a="1"/>
  <c r="I166" i="2" s="1"/>
  <c r="I167" i="2" a="1"/>
  <c r="I167" i="2" s="1"/>
  <c r="I168" i="2" a="1"/>
  <c r="I168" i="2" s="1"/>
  <c r="I169" i="2" a="1"/>
  <c r="I169" i="2" s="1"/>
  <c r="I170" i="2" a="1"/>
  <c r="I170" i="2" s="1"/>
  <c r="I171" i="2" a="1"/>
  <c r="I171" i="2" s="1"/>
  <c r="I172" i="2" a="1"/>
  <c r="I172" i="2" s="1"/>
  <c r="I173" i="2" a="1"/>
  <c r="I173" i="2" s="1"/>
  <c r="I174" i="2" a="1"/>
  <c r="I174" i="2"/>
  <c r="I175" i="2" a="1"/>
  <c r="I175" i="2" s="1"/>
  <c r="I176" i="2" a="1"/>
  <c r="I176" i="2" s="1"/>
  <c r="I177" i="2" a="1"/>
  <c r="I177" i="2" s="1"/>
  <c r="I178" i="2" a="1"/>
  <c r="I178" i="2" s="1"/>
  <c r="I179" i="2" a="1"/>
  <c r="I179" i="2" s="1"/>
  <c r="I180" i="2" a="1"/>
  <c r="I180" i="2" s="1"/>
  <c r="I181" i="2" a="1"/>
  <c r="I181" i="2" s="1"/>
  <c r="I182" i="2" a="1"/>
  <c r="I182" i="2" s="1"/>
  <c r="I183" i="2" a="1"/>
  <c r="I183" i="2" s="1"/>
  <c r="I184" i="2" a="1"/>
  <c r="I184" i="2" s="1"/>
  <c r="I185" i="2" a="1"/>
  <c r="I185" i="2" s="1"/>
  <c r="I186" i="2" a="1"/>
  <c r="I186" i="2" s="1"/>
  <c r="I187" i="2" a="1"/>
  <c r="I187" i="2" s="1"/>
  <c r="I188" i="2" a="1"/>
  <c r="I188" i="2" s="1"/>
  <c r="I189" i="2" a="1"/>
  <c r="I189" i="2" s="1"/>
  <c r="I190" i="2" a="1"/>
  <c r="I190" i="2" s="1"/>
  <c r="I191" i="2" a="1"/>
  <c r="I191" i="2" s="1"/>
  <c r="I192" i="2" a="1"/>
  <c r="I192" i="2" s="1"/>
  <c r="I193" i="2" a="1"/>
  <c r="I193" i="2" s="1"/>
  <c r="I194" i="2" a="1"/>
  <c r="I194" i="2" s="1"/>
  <c r="I195" i="2" a="1"/>
  <c r="I195" i="2"/>
  <c r="I196" i="2" a="1"/>
  <c r="I196" i="2" s="1"/>
  <c r="I197" i="2" a="1"/>
  <c r="I197" i="2" s="1"/>
  <c r="I198" i="2" a="1"/>
  <c r="I198" i="2" s="1"/>
  <c r="I199" i="2" a="1"/>
  <c r="I199" i="2" s="1"/>
  <c r="I200" i="2" a="1"/>
  <c r="I200" i="2" s="1"/>
  <c r="I201" i="2" a="1"/>
  <c r="I201" i="2" s="1"/>
  <c r="I202" i="2" a="1"/>
  <c r="I202" i="2" s="1"/>
  <c r="I203" i="2" a="1"/>
  <c r="I203" i="2" s="1"/>
  <c r="I204" i="2" a="1"/>
  <c r="I204" i="2" s="1"/>
  <c r="I205" i="2" a="1"/>
  <c r="I205" i="2" s="1"/>
  <c r="I206" i="2" a="1"/>
  <c r="I206" i="2" s="1"/>
  <c r="I207" i="2" a="1"/>
  <c r="I207" i="2" s="1"/>
  <c r="I208" i="2" a="1"/>
  <c r="I208" i="2" s="1"/>
  <c r="I209" i="2" a="1"/>
  <c r="I209" i="2" s="1"/>
  <c r="I210" i="2" a="1"/>
  <c r="I210" i="2" s="1"/>
  <c r="I211" i="2" a="1"/>
  <c r="I211" i="2" s="1"/>
  <c r="I212" i="2" a="1"/>
  <c r="I212" i="2" s="1"/>
  <c r="I213" i="2" a="1"/>
  <c r="I213" i="2" s="1"/>
  <c r="I214" i="2" a="1"/>
  <c r="I214" i="2" s="1"/>
  <c r="I215" i="2" a="1"/>
  <c r="I215" i="2" s="1"/>
  <c r="I216" i="2" a="1"/>
  <c r="I216" i="2" s="1"/>
  <c r="I217" i="2" a="1"/>
  <c r="I217" i="2" s="1"/>
  <c r="I218" i="2" a="1"/>
  <c r="I218" i="2" s="1"/>
  <c r="I219" i="2" a="1"/>
  <c r="I219" i="2" s="1"/>
  <c r="I220" i="2" a="1"/>
  <c r="I220" i="2" s="1"/>
  <c r="I221" i="2" a="1"/>
  <c r="I221" i="2" s="1"/>
  <c r="I222" i="2" a="1"/>
  <c r="I222" i="2" s="1"/>
  <c r="I223" i="2" a="1"/>
  <c r="I223" i="2" s="1"/>
  <c r="I224" i="2" a="1"/>
  <c r="I224" i="2" s="1"/>
  <c r="I225" i="2" a="1"/>
  <c r="I225" i="2" s="1"/>
  <c r="I226" i="2" a="1"/>
  <c r="I226" i="2" s="1"/>
  <c r="I227" i="2" a="1"/>
  <c r="I227" i="2" s="1"/>
  <c r="I228" i="2" a="1"/>
  <c r="I228" i="2" s="1"/>
  <c r="I229" i="2" a="1"/>
  <c r="I229" i="2" s="1"/>
  <c r="I230" i="2" a="1"/>
  <c r="I230" i="2" s="1"/>
  <c r="I231" i="2" a="1"/>
  <c r="I231" i="2" s="1"/>
  <c r="I232" i="2" a="1"/>
  <c r="I232" i="2" s="1"/>
  <c r="I233" i="2" a="1"/>
  <c r="I233" i="2" s="1"/>
  <c r="I234" i="2" a="1"/>
  <c r="I234" i="2" s="1"/>
  <c r="I235" i="2" a="1"/>
  <c r="I235" i="2" s="1"/>
  <c r="I236" i="2" a="1"/>
  <c r="I236" i="2" s="1"/>
  <c r="I237" i="2" a="1"/>
  <c r="I237" i="2" s="1"/>
  <c r="I238" i="2" a="1"/>
  <c r="I238" i="2"/>
  <c r="I239" i="2" a="1"/>
  <c r="I239" i="2" s="1"/>
  <c r="I240" i="2" a="1"/>
  <c r="I240" i="2" s="1"/>
  <c r="I241" i="2" a="1"/>
  <c r="I241" i="2" s="1"/>
  <c r="I242" i="2" a="1"/>
  <c r="I242" i="2" s="1"/>
  <c r="I243" i="2" a="1"/>
  <c r="I243" i="2" s="1"/>
  <c r="I244" i="2" a="1"/>
  <c r="I244" i="2" s="1"/>
  <c r="I245" i="2" a="1"/>
  <c r="I245" i="2" s="1"/>
  <c r="I246" i="2" a="1"/>
  <c r="I246" i="2" s="1"/>
  <c r="I247" i="2" a="1"/>
  <c r="I247" i="2" s="1"/>
  <c r="I248" i="2" a="1"/>
  <c r="I248" i="2" s="1"/>
  <c r="I249" i="2" a="1"/>
  <c r="I249" i="2" s="1"/>
  <c r="I250" i="2" a="1"/>
  <c r="I250" i="2" s="1"/>
  <c r="I251" i="2" a="1"/>
  <c r="I251" i="2" s="1"/>
  <c r="I252" i="2" a="1"/>
  <c r="I252" i="2" s="1"/>
  <c r="I253" i="2" a="1"/>
  <c r="I253" i="2" s="1"/>
  <c r="I254" i="2" a="1"/>
  <c r="I254" i="2" s="1"/>
  <c r="I255" i="2" a="1"/>
  <c r="I255" i="2" s="1"/>
  <c r="I256" i="2" a="1"/>
  <c r="I256" i="2" s="1"/>
  <c r="I257" i="2" a="1"/>
  <c r="I257" i="2" s="1"/>
  <c r="I258" i="2" a="1"/>
  <c r="I258" i="2" s="1"/>
  <c r="I259" i="2" a="1"/>
  <c r="I259" i="2"/>
  <c r="I260" i="2" a="1"/>
  <c r="I260" i="2" s="1"/>
  <c r="I261" i="2" a="1"/>
  <c r="I261" i="2" s="1"/>
  <c r="I262" i="2" a="1"/>
  <c r="I262" i="2" s="1"/>
  <c r="I263" i="2" a="1"/>
  <c r="I263" i="2" s="1"/>
  <c r="I264" i="2" a="1"/>
  <c r="I264" i="2" s="1"/>
  <c r="I265" i="2" a="1"/>
  <c r="I265" i="2" s="1"/>
  <c r="I266" i="2" a="1"/>
  <c r="I266" i="2" s="1"/>
  <c r="I267" i="2" a="1"/>
  <c r="I267" i="2" s="1"/>
  <c r="I268" i="2" a="1"/>
  <c r="I268" i="2" s="1"/>
  <c r="I269" i="2" a="1"/>
  <c r="I269" i="2" s="1"/>
  <c r="I270" i="2" a="1"/>
  <c r="I270" i="2" s="1"/>
  <c r="I271" i="2" a="1"/>
  <c r="I271" i="2" s="1"/>
  <c r="I272" i="2" a="1"/>
  <c r="I272" i="2" s="1"/>
  <c r="I273" i="2" a="1"/>
  <c r="I273" i="2" s="1"/>
  <c r="I274" i="2" a="1"/>
  <c r="I274" i="2" s="1"/>
  <c r="I275" i="2" a="1"/>
  <c r="I275" i="2" s="1"/>
  <c r="I276" i="2" a="1"/>
  <c r="I276" i="2" s="1"/>
  <c r="I277" i="2" a="1"/>
  <c r="I277" i="2" s="1"/>
  <c r="I278" i="2" a="1"/>
  <c r="I278" i="2" s="1"/>
  <c r="I279" i="2" a="1"/>
  <c r="I279" i="2" s="1"/>
  <c r="I280" i="2" a="1"/>
  <c r="I280" i="2" s="1"/>
  <c r="I281" i="2" a="1"/>
  <c r="I281" i="2" s="1"/>
  <c r="I282" i="2" a="1"/>
  <c r="I282" i="2" s="1"/>
  <c r="I283" i="2" a="1"/>
  <c r="I283" i="2" s="1"/>
  <c r="I284" i="2" a="1"/>
  <c r="I284" i="2" s="1"/>
  <c r="I285" i="2" a="1"/>
  <c r="I285" i="2" s="1"/>
  <c r="I286" i="2" a="1"/>
  <c r="I286" i="2" s="1"/>
  <c r="I287" i="2" a="1"/>
  <c r="I287" i="2" s="1"/>
  <c r="I288" i="2" a="1"/>
  <c r="I288" i="2" s="1"/>
  <c r="I289" i="2" a="1"/>
  <c r="I289" i="2" s="1"/>
  <c r="I290" i="2" a="1"/>
  <c r="I290" i="2" s="1"/>
  <c r="I291" i="2" a="1"/>
  <c r="I291" i="2" s="1"/>
  <c r="I292" i="2" a="1"/>
  <c r="I292" i="2" s="1"/>
  <c r="I293" i="2" a="1"/>
  <c r="I293" i="2" s="1"/>
  <c r="I294" i="2" a="1"/>
  <c r="I294" i="2" s="1"/>
  <c r="I295" i="2" a="1"/>
  <c r="I295" i="2" s="1"/>
  <c r="I296" i="2" a="1"/>
  <c r="I296" i="2" s="1"/>
  <c r="I297" i="2" a="1"/>
  <c r="I297" i="2" s="1"/>
  <c r="I298" i="2" a="1"/>
  <c r="I298" i="2" s="1"/>
  <c r="I299" i="2" a="1"/>
  <c r="I299" i="2" s="1"/>
  <c r="I300" i="2" a="1"/>
  <c r="I300" i="2" s="1"/>
  <c r="I301" i="2" a="1"/>
  <c r="I301" i="2" s="1"/>
  <c r="I302" i="2" a="1"/>
  <c r="I302" i="2"/>
  <c r="I303" i="2" a="1"/>
  <c r="I303" i="2" s="1"/>
  <c r="I304" i="2" a="1"/>
  <c r="I304" i="2" s="1"/>
  <c r="I305" i="2" a="1"/>
  <c r="I305" i="2" s="1"/>
  <c r="I306" i="2" a="1"/>
  <c r="I306" i="2" s="1"/>
  <c r="I307" i="2" a="1"/>
  <c r="I307" i="2" s="1"/>
  <c r="I308" i="2" a="1"/>
  <c r="I308" i="2" s="1"/>
  <c r="I309" i="2" a="1"/>
  <c r="I309" i="2" s="1"/>
  <c r="I310" i="2" a="1"/>
  <c r="I310" i="2" s="1"/>
  <c r="I311" i="2" a="1"/>
  <c r="I311" i="2" s="1"/>
  <c r="I312" i="2" a="1"/>
  <c r="I312" i="2" s="1"/>
  <c r="I313" i="2" a="1"/>
  <c r="I313" i="2" s="1"/>
  <c r="I314" i="2" a="1"/>
  <c r="I314" i="2" s="1"/>
  <c r="I315" i="2" a="1"/>
  <c r="I315" i="2" s="1"/>
  <c r="I316" i="2" a="1"/>
  <c r="I316" i="2" s="1"/>
  <c r="I317" i="2" a="1"/>
  <c r="I317" i="2" s="1"/>
  <c r="I318" i="2" a="1"/>
  <c r="I318" i="2" s="1"/>
  <c r="I319" i="2" a="1"/>
  <c r="I319" i="2" s="1"/>
  <c r="I320" i="2" a="1"/>
  <c r="I320" i="2" s="1"/>
  <c r="I321" i="2" a="1"/>
  <c r="I321" i="2" s="1"/>
  <c r="I322" i="2" a="1"/>
  <c r="I322" i="2" s="1"/>
  <c r="I323" i="2" a="1"/>
  <c r="I323" i="2"/>
  <c r="I324" i="2" a="1"/>
  <c r="I324" i="2" s="1"/>
  <c r="I325" i="2" a="1"/>
  <c r="I325" i="2" s="1"/>
  <c r="I326" i="2" a="1"/>
  <c r="I326" i="2" s="1"/>
  <c r="I327" i="2" a="1"/>
  <c r="I327" i="2" s="1"/>
  <c r="I328" i="2" a="1"/>
  <c r="I328" i="2" s="1"/>
  <c r="I329" i="2" a="1"/>
  <c r="I329" i="2" s="1"/>
  <c r="I330" i="2" a="1"/>
  <c r="I330" i="2" s="1"/>
  <c r="I331" i="2" a="1"/>
  <c r="I331" i="2" s="1"/>
  <c r="I332" i="2" a="1"/>
  <c r="I332" i="2" s="1"/>
  <c r="I333" i="2" a="1"/>
  <c r="I333" i="2" s="1"/>
  <c r="I334" i="2" a="1"/>
  <c r="I334" i="2" s="1"/>
  <c r="I335" i="2" a="1"/>
  <c r="I335" i="2" s="1"/>
  <c r="I336" i="2" a="1"/>
  <c r="I336" i="2" s="1"/>
  <c r="I337" i="2" a="1"/>
  <c r="I337" i="2" s="1"/>
  <c r="I338" i="2" a="1"/>
  <c r="I338" i="2" s="1"/>
  <c r="I339" i="2" a="1"/>
  <c r="I339" i="2" s="1"/>
  <c r="I340" i="2" a="1"/>
  <c r="I340" i="2" s="1"/>
  <c r="I341" i="2" a="1"/>
  <c r="I341" i="2" s="1"/>
  <c r="I342" i="2" a="1"/>
  <c r="I342" i="2" s="1"/>
  <c r="I343" i="2" a="1"/>
  <c r="I343" i="2" s="1"/>
  <c r="I344" i="2" a="1"/>
  <c r="I344" i="2"/>
  <c r="I345" i="2" a="1"/>
  <c r="I345" i="2" s="1"/>
  <c r="I346" i="2" a="1"/>
  <c r="I346" i="2" s="1"/>
  <c r="I347" i="2" a="1"/>
  <c r="I347" i="2" s="1"/>
  <c r="I348" i="2" a="1"/>
  <c r="I348" i="2"/>
  <c r="I349" i="2" a="1"/>
  <c r="I349" i="2" s="1"/>
  <c r="I350" i="2" a="1"/>
  <c r="I350" i="2" s="1"/>
  <c r="I351" i="2" a="1"/>
  <c r="I351" i="2" s="1"/>
  <c r="I352" i="2" a="1"/>
  <c r="I352" i="2" s="1"/>
  <c r="I353" i="2" a="1"/>
  <c r="I353" i="2" s="1"/>
  <c r="I354" i="2" a="1"/>
  <c r="I354" i="2" s="1"/>
  <c r="I355" i="2" a="1"/>
  <c r="I355" i="2" s="1"/>
  <c r="I356" i="2" a="1"/>
  <c r="I356" i="2"/>
  <c r="I357" i="2" a="1"/>
  <c r="I357" i="2" s="1"/>
  <c r="I358" i="2" a="1"/>
  <c r="I358" i="2" s="1"/>
  <c r="I359" i="2" a="1"/>
  <c r="I359" i="2" s="1"/>
  <c r="I360" i="2" a="1"/>
  <c r="I360" i="2" s="1"/>
  <c r="I361" i="2" a="1"/>
  <c r="I361" i="2" s="1"/>
  <c r="I362" i="2" a="1"/>
  <c r="I362" i="2" s="1"/>
  <c r="I363" i="2" a="1"/>
  <c r="I363" i="2" s="1"/>
  <c r="I364" i="2" a="1"/>
  <c r="I364" i="2"/>
  <c r="I365" i="2" a="1"/>
  <c r="I365" i="2" s="1"/>
  <c r="I366" i="2" a="1"/>
  <c r="I366" i="2" s="1"/>
  <c r="I367" i="2" a="1"/>
  <c r="I367" i="2" s="1"/>
  <c r="I368" i="2" a="1"/>
  <c r="I368" i="2" s="1"/>
  <c r="I369" i="2" a="1"/>
  <c r="I369" i="2" s="1"/>
  <c r="I370" i="2" a="1"/>
  <c r="I370" i="2" s="1"/>
  <c r="I371" i="2" a="1"/>
  <c r="I371" i="2" s="1"/>
  <c r="I372" i="2" a="1"/>
  <c r="I372" i="2"/>
  <c r="I373" i="2" a="1"/>
  <c r="I373" i="2" s="1"/>
  <c r="I374" i="2" a="1"/>
  <c r="I374" i="2" s="1"/>
  <c r="I375" i="2" a="1"/>
  <c r="I375" i="2" s="1"/>
  <c r="I376" i="2" a="1"/>
  <c r="I376" i="2"/>
  <c r="I377" i="2" a="1"/>
  <c r="I377" i="2" s="1"/>
  <c r="I378" i="2" a="1"/>
  <c r="I378" i="2" s="1"/>
  <c r="I379" i="2" a="1"/>
  <c r="I379" i="2" s="1"/>
  <c r="I380" i="2" a="1"/>
  <c r="I380" i="2"/>
  <c r="I381" i="2" a="1"/>
  <c r="I381" i="2" s="1"/>
  <c r="I382" i="2" a="1"/>
  <c r="I382" i="2" s="1"/>
  <c r="I383" i="2" a="1"/>
  <c r="I383" i="2" s="1"/>
  <c r="I384" i="2" a="1"/>
  <c r="I384" i="2" s="1"/>
  <c r="I385" i="2" a="1"/>
  <c r="I385" i="2" s="1"/>
  <c r="I386" i="2" a="1"/>
  <c r="I386" i="2" s="1"/>
  <c r="I387" i="2" a="1"/>
  <c r="I387" i="2" s="1"/>
  <c r="I388" i="2" a="1"/>
  <c r="I388" i="2"/>
  <c r="I389" i="2" a="1"/>
  <c r="I389" i="2" s="1"/>
  <c r="I390" i="2" a="1"/>
  <c r="I390" i="2" s="1"/>
  <c r="I391" i="2" a="1"/>
  <c r="I391" i="2" s="1"/>
  <c r="I392" i="2" a="1"/>
  <c r="I392" i="2" s="1"/>
  <c r="I393" i="2" a="1"/>
  <c r="I393" i="2" s="1"/>
  <c r="I394" i="2" a="1"/>
  <c r="I394" i="2" s="1"/>
  <c r="I395" i="2" a="1"/>
  <c r="I395" i="2" s="1"/>
  <c r="I396" i="2" a="1"/>
  <c r="I396" i="2"/>
  <c r="I397" i="2" a="1"/>
  <c r="I397" i="2" s="1"/>
  <c r="I398" i="2" a="1"/>
  <c r="I398" i="2" s="1"/>
  <c r="I399" i="2" a="1"/>
  <c r="I399" i="2" s="1"/>
  <c r="I400" i="2" a="1"/>
  <c r="I400" i="2" s="1"/>
  <c r="I401" i="2" a="1"/>
  <c r="I401" i="2" s="1"/>
  <c r="I402" i="2" a="1"/>
  <c r="I402" i="2" s="1"/>
  <c r="I403" i="2" a="1"/>
  <c r="I403" i="2" s="1"/>
  <c r="I404" i="2" a="1"/>
  <c r="I404" i="2"/>
  <c r="I405" i="2" a="1"/>
  <c r="I405" i="2" s="1"/>
  <c r="I406" i="2" a="1"/>
  <c r="I406" i="2" s="1"/>
  <c r="I407" i="2" a="1"/>
  <c r="I407" i="2" s="1"/>
  <c r="I408" i="2" a="1"/>
  <c r="I408" i="2"/>
  <c r="I409" i="2" a="1"/>
  <c r="I409" i="2" s="1"/>
  <c r="I410" i="2" a="1"/>
  <c r="I410" i="2" s="1"/>
  <c r="I411" i="2" a="1"/>
  <c r="I411" i="2" s="1"/>
  <c r="I412" i="2" a="1"/>
  <c r="I412" i="2"/>
  <c r="I413" i="2" a="1"/>
  <c r="I413" i="2" s="1"/>
  <c r="I414" i="2" a="1"/>
  <c r="I414" i="2" s="1"/>
  <c r="I415" i="2" a="1"/>
  <c r="I415" i="2" s="1"/>
  <c r="I416" i="2" a="1"/>
  <c r="I416" i="2" s="1"/>
  <c r="I417" i="2" a="1"/>
  <c r="I417" i="2" s="1"/>
  <c r="I418" i="2" a="1"/>
  <c r="I418" i="2" s="1"/>
  <c r="I419" i="2" a="1"/>
  <c r="I419" i="2" s="1"/>
  <c r="I420" i="2" a="1"/>
  <c r="I420" i="2"/>
  <c r="I421" i="2" a="1"/>
  <c r="I421" i="2" s="1"/>
  <c r="I422" i="2" a="1"/>
  <c r="I422" i="2" s="1"/>
  <c r="I423" i="2" a="1"/>
  <c r="I423" i="2" s="1"/>
  <c r="I424" i="2" a="1"/>
  <c r="I424" i="2" s="1"/>
  <c r="I425" i="2" a="1"/>
  <c r="I425" i="2" s="1"/>
  <c r="I426" i="2" a="1"/>
  <c r="I426" i="2" s="1"/>
  <c r="I427" i="2" a="1"/>
  <c r="I427" i="2" s="1"/>
  <c r="I428" i="2" a="1"/>
  <c r="I428" i="2"/>
  <c r="I429" i="2" a="1"/>
  <c r="I429" i="2" s="1"/>
  <c r="I430" i="2" a="1"/>
  <c r="I430" i="2" s="1"/>
  <c r="I431" i="2" a="1"/>
  <c r="I431" i="2" s="1"/>
  <c r="I432" i="2" a="1"/>
  <c r="I432" i="2" s="1"/>
  <c r="I433" i="2" a="1"/>
  <c r="I433" i="2" s="1"/>
  <c r="I434" i="2" a="1"/>
  <c r="I434" i="2" s="1"/>
  <c r="I435" i="2" a="1"/>
  <c r="I435" i="2" s="1"/>
  <c r="I436" i="2" a="1"/>
  <c r="I436" i="2"/>
  <c r="I437" i="2" a="1"/>
  <c r="I437" i="2" s="1"/>
  <c r="I438" i="2" a="1"/>
  <c r="I438" i="2" s="1"/>
  <c r="I439" i="2" a="1"/>
  <c r="I439" i="2" s="1"/>
  <c r="I440" i="2" a="1"/>
  <c r="I440" i="2"/>
  <c r="I441" i="2" a="1"/>
  <c r="I441" i="2" s="1"/>
  <c r="I442" i="2" a="1"/>
  <c r="I442" i="2" s="1"/>
  <c r="I443" i="2" a="1"/>
  <c r="I443" i="2" s="1"/>
  <c r="I444" i="2" a="1"/>
  <c r="I444" i="2"/>
  <c r="I445" i="2" a="1"/>
  <c r="I445" i="2" s="1"/>
  <c r="I446" i="2" a="1"/>
  <c r="I446" i="2" s="1"/>
  <c r="I447" i="2" a="1"/>
  <c r="I447" i="2" s="1"/>
  <c r="I448" i="2" a="1"/>
  <c r="I448" i="2" s="1"/>
  <c r="I449" i="2" a="1"/>
  <c r="I449" i="2" s="1"/>
  <c r="I450" i="2" a="1"/>
  <c r="I450" i="2" s="1"/>
  <c r="I451" i="2" a="1"/>
  <c r="I451" i="2" s="1"/>
  <c r="I452" i="2" a="1"/>
  <c r="I452" i="2"/>
  <c r="I453" i="2" a="1"/>
  <c r="I453" i="2" s="1"/>
  <c r="I454" i="2" a="1"/>
  <c r="I454" i="2" s="1"/>
  <c r="I455" i="2" a="1"/>
  <c r="I455" i="2" s="1"/>
  <c r="I456" i="2" a="1"/>
  <c r="I456" i="2" s="1"/>
  <c r="I457" i="2" a="1"/>
  <c r="I457" i="2" s="1"/>
  <c r="I458" i="2" a="1"/>
  <c r="I458" i="2" s="1"/>
  <c r="I459" i="2" a="1"/>
  <c r="I459" i="2" s="1"/>
  <c r="I460" i="2" a="1"/>
  <c r="I460" i="2"/>
  <c r="I461" i="2" a="1"/>
  <c r="I461" i="2" s="1"/>
  <c r="I462" i="2" a="1"/>
  <c r="I462" i="2" s="1"/>
  <c r="I463" i="2" a="1"/>
  <c r="I463" i="2" s="1"/>
  <c r="I464" i="2" a="1"/>
  <c r="I464" i="2" s="1"/>
  <c r="I465" i="2" a="1"/>
  <c r="I465" i="2" s="1"/>
  <c r="I466" i="2" a="1"/>
  <c r="I466" i="2" s="1"/>
  <c r="I467" i="2" a="1"/>
  <c r="I467" i="2" s="1"/>
  <c r="I468" i="2" a="1"/>
  <c r="I468" i="2"/>
  <c r="I469" i="2" a="1"/>
  <c r="I469" i="2" s="1"/>
  <c r="I470" i="2" a="1"/>
  <c r="I470" i="2" s="1"/>
  <c r="I471" i="2" a="1"/>
  <c r="I471" i="2" s="1"/>
  <c r="I472" i="2" a="1"/>
  <c r="I472" i="2"/>
  <c r="I473" i="2" a="1"/>
  <c r="I473" i="2" s="1"/>
  <c r="I474" i="2" a="1"/>
  <c r="I474" i="2" s="1"/>
  <c r="I475" i="2" a="1"/>
  <c r="I475" i="2" s="1"/>
  <c r="I476" i="2" a="1"/>
  <c r="I476" i="2"/>
  <c r="I477" i="2" a="1"/>
  <c r="I477" i="2"/>
  <c r="I478" i="2" a="1"/>
  <c r="I478" i="2" s="1"/>
  <c r="I479" i="2" a="1"/>
  <c r="I479" i="2" s="1"/>
  <c r="I480" i="2" a="1"/>
  <c r="I480" i="2"/>
  <c r="I481" i="2" a="1"/>
  <c r="I481" i="2"/>
  <c r="I482" i="2" a="1"/>
  <c r="I482" i="2" s="1"/>
  <c r="I483" i="2" a="1"/>
  <c r="I483" i="2" s="1"/>
  <c r="I484" i="2" a="1"/>
  <c r="I484" i="2"/>
  <c r="I485" i="2" a="1"/>
  <c r="I485" i="2"/>
  <c r="I486" i="2" a="1"/>
  <c r="I486" i="2" s="1"/>
  <c r="I487" i="2" a="1"/>
  <c r="I487" i="2" s="1"/>
  <c r="I488" i="2" a="1"/>
  <c r="I488" i="2"/>
  <c r="I489" i="2" a="1"/>
  <c r="I489" i="2"/>
  <c r="I490" i="2" a="1"/>
  <c r="I490" i="2" s="1"/>
  <c r="I491" i="2" a="1"/>
  <c r="I491" i="2" s="1"/>
  <c r="I492" i="2" a="1"/>
  <c r="I492" i="2"/>
  <c r="I493" i="2" a="1"/>
  <c r="I493" i="2"/>
  <c r="I494" i="2" a="1"/>
  <c r="I494" i="2" s="1"/>
  <c r="I495" i="2" a="1"/>
  <c r="I495" i="2" s="1"/>
  <c r="I496" i="2" a="1"/>
  <c r="I496" i="2"/>
  <c r="I497" i="2" a="1"/>
  <c r="I497" i="2"/>
  <c r="I498" i="2" a="1"/>
  <c r="I498" i="2" s="1"/>
  <c r="I499" i="2" a="1"/>
  <c r="I499" i="2" s="1"/>
  <c r="I500" i="2" a="1"/>
  <c r="I500" i="2"/>
  <c r="I501" i="2" a="1"/>
  <c r="I501" i="2"/>
  <c r="I502" i="2" a="1"/>
  <c r="I502" i="2" s="1"/>
  <c r="I503" i="2" a="1"/>
  <c r="I503" i="2" s="1"/>
  <c r="I504" i="2" a="1"/>
  <c r="I504" i="2"/>
  <c r="I505" i="2" a="1"/>
  <c r="I505" i="2" s="1"/>
  <c r="I506" i="2" a="1"/>
  <c r="I506" i="2" s="1"/>
  <c r="I507" i="2" a="1"/>
  <c r="I507" i="2" s="1"/>
  <c r="I508" i="2" a="1"/>
  <c r="I508" i="2"/>
  <c r="I509" i="2" a="1"/>
  <c r="I509" i="2"/>
  <c r="I510" i="2" a="1"/>
  <c r="I510" i="2" s="1"/>
  <c r="I511" i="2" a="1"/>
  <c r="I511" i="2" s="1"/>
  <c r="I512" i="2" a="1"/>
  <c r="I512" i="2"/>
  <c r="I513" i="2" a="1"/>
  <c r="I513" i="2"/>
  <c r="I514" i="2" a="1"/>
  <c r="I514" i="2" s="1"/>
  <c r="I515" i="2" a="1"/>
  <c r="I515" i="2" s="1"/>
  <c r="I516" i="2" a="1"/>
  <c r="I516" i="2" s="1"/>
  <c r="I517" i="2" a="1"/>
  <c r="I517" i="2"/>
  <c r="I518" i="2" a="1"/>
  <c r="I518" i="2" s="1"/>
  <c r="I519" i="2" a="1"/>
  <c r="I519" i="2" s="1"/>
  <c r="I520" i="2" a="1"/>
  <c r="I520" i="2"/>
  <c r="I521" i="2" a="1"/>
  <c r="I521" i="2" s="1"/>
  <c r="I522" i="2" a="1"/>
  <c r="I522" i="2" s="1"/>
  <c r="I523" i="2" a="1"/>
  <c r="I523" i="2" s="1"/>
  <c r="I524" i="2" a="1"/>
  <c r="I524" i="2"/>
  <c r="I525" i="2" a="1"/>
  <c r="I525" i="2"/>
  <c r="I526" i="2" a="1"/>
  <c r="I526" i="2" s="1"/>
  <c r="I527" i="2" a="1"/>
  <c r="I527" i="2" s="1"/>
  <c r="I528" i="2" a="1"/>
  <c r="I528" i="2"/>
  <c r="I529" i="2" a="1"/>
  <c r="I529" i="2"/>
  <c r="I530" i="2" a="1"/>
  <c r="I530" i="2" s="1"/>
  <c r="I531" i="2" a="1"/>
  <c r="I531" i="2"/>
  <c r="I532" i="2" a="1"/>
  <c r="I532" i="2" s="1"/>
  <c r="I533" i="2" a="1"/>
  <c r="I533" i="2" s="1"/>
  <c r="I534" i="2" a="1"/>
  <c r="I534" i="2" s="1"/>
  <c r="I535" i="2" a="1"/>
  <c r="I535" i="2"/>
  <c r="I536" i="2" a="1"/>
  <c r="I536" i="2" s="1"/>
  <c r="I537" i="2" a="1"/>
  <c r="I537" i="2" s="1"/>
  <c r="I538" i="2" a="1"/>
  <c r="I538" i="2" s="1"/>
  <c r="I539" i="2" a="1"/>
  <c r="I539" i="2"/>
  <c r="I540" i="2" a="1"/>
  <c r="I540" i="2" s="1"/>
  <c r="I541" i="2" a="1"/>
  <c r="I541" i="2" s="1"/>
  <c r="I542" i="2" a="1"/>
  <c r="I542" i="2" s="1"/>
  <c r="I543" i="2" a="1"/>
  <c r="I543" i="2"/>
  <c r="I544" i="2" a="1"/>
  <c r="I544" i="2" s="1"/>
  <c r="I545" i="2" a="1"/>
  <c r="I545" i="2" s="1"/>
  <c r="I546" i="2" a="1"/>
  <c r="I546" i="2" s="1"/>
  <c r="I547" i="2" a="1"/>
  <c r="I547" i="2"/>
  <c r="I548" i="2" a="1"/>
  <c r="I548" i="2" s="1"/>
  <c r="I549" i="2" a="1"/>
  <c r="I549" i="2" s="1"/>
  <c r="I550" i="2" a="1"/>
  <c r="I550" i="2" s="1"/>
  <c r="I551" i="2" a="1"/>
  <c r="I551" i="2"/>
  <c r="I552" i="2" a="1"/>
  <c r="I552" i="2" s="1"/>
  <c r="I553" i="2" a="1"/>
  <c r="I553" i="2" s="1"/>
  <c r="I554" i="2" a="1"/>
  <c r="I554" i="2" s="1"/>
  <c r="I555" i="2" a="1"/>
  <c r="I555" i="2"/>
  <c r="I556" i="2" a="1"/>
  <c r="I556" i="2" s="1"/>
  <c r="I557" i="2" a="1"/>
  <c r="I557" i="2" s="1"/>
  <c r="I558" i="2" a="1"/>
  <c r="I558" i="2" s="1"/>
  <c r="I559" i="2" a="1"/>
  <c r="I559" i="2"/>
  <c r="I560" i="2" a="1"/>
  <c r="I560" i="2" s="1"/>
  <c r="I561" i="2" a="1"/>
  <c r="I561" i="2" s="1"/>
  <c r="I562" i="2" a="1"/>
  <c r="I562" i="2" s="1"/>
  <c r="I563" i="2" a="1"/>
  <c r="I563" i="2"/>
  <c r="I564" i="2" a="1"/>
  <c r="I564" i="2" s="1"/>
  <c r="I565" i="2" a="1"/>
  <c r="I565" i="2" s="1"/>
  <c r="I566" i="2" a="1"/>
  <c r="I566" i="2" s="1"/>
  <c r="I567" i="2" a="1"/>
  <c r="I567" i="2"/>
  <c r="I568" i="2" a="1"/>
  <c r="I568" i="2" s="1"/>
  <c r="I569" i="2" a="1"/>
  <c r="I569" i="2" s="1"/>
  <c r="I570" i="2" a="1"/>
  <c r="I570" i="2" s="1"/>
  <c r="I571" i="2" a="1"/>
  <c r="I571" i="2"/>
  <c r="I572" i="2" a="1"/>
  <c r="I572" i="2" s="1"/>
  <c r="I573" i="2" a="1"/>
  <c r="I573" i="2" s="1"/>
  <c r="I574" i="2" a="1"/>
  <c r="I574" i="2" s="1"/>
  <c r="I575" i="2" a="1"/>
  <c r="I575" i="2" s="1"/>
  <c r="I576" i="2" a="1"/>
  <c r="I576" i="2" s="1"/>
  <c r="I577" i="2" a="1"/>
  <c r="I577" i="2" s="1"/>
  <c r="I578" i="2" a="1"/>
  <c r="I578" i="2" s="1"/>
  <c r="I579" i="2" a="1"/>
  <c r="I579" i="2" s="1"/>
  <c r="I580" i="2" a="1"/>
  <c r="I580" i="2" s="1"/>
  <c r="I581" i="2" a="1"/>
  <c r="I581" i="2" s="1"/>
  <c r="I582" i="2" a="1"/>
  <c r="I582" i="2" s="1"/>
  <c r="I583" i="2" a="1"/>
  <c r="I583" i="2" s="1"/>
  <c r="I584" i="2" a="1"/>
  <c r="I584" i="2" s="1"/>
  <c r="I585" i="2" a="1"/>
  <c r="I585" i="2" s="1"/>
  <c r="I586" i="2" a="1"/>
  <c r="I586" i="2" s="1"/>
  <c r="I587" i="2" a="1"/>
  <c r="I587" i="2" s="1"/>
  <c r="I588" i="2" a="1"/>
  <c r="I588" i="2" s="1"/>
  <c r="I589" i="2" a="1"/>
  <c r="I589" i="2" s="1"/>
  <c r="I590" i="2" a="1"/>
  <c r="I590" i="2" s="1"/>
  <c r="I591" i="2" a="1"/>
  <c r="I591" i="2"/>
  <c r="I592" i="2" a="1"/>
  <c r="I592" i="2" s="1"/>
  <c r="I593" i="2" a="1"/>
  <c r="I593" i="2" s="1"/>
  <c r="I594" i="2" a="1"/>
  <c r="I594" i="2" s="1"/>
  <c r="I595" i="2" a="1"/>
  <c r="I595" i="2"/>
  <c r="I596" i="2" a="1"/>
  <c r="I596" i="2" s="1"/>
  <c r="I597" i="2" a="1"/>
  <c r="I597" i="2" s="1"/>
  <c r="I598" i="2" a="1"/>
  <c r="I598" i="2" s="1"/>
  <c r="I599" i="2" a="1"/>
  <c r="I599" i="2"/>
  <c r="I600" i="2" a="1"/>
  <c r="I600" i="2" s="1"/>
  <c r="I601" i="2" a="1"/>
  <c r="I601" i="2" s="1"/>
  <c r="I602" i="2" a="1"/>
  <c r="I602" i="2" s="1"/>
  <c r="I603" i="2" a="1"/>
  <c r="I603" i="2" s="1"/>
  <c r="I604" i="2" a="1"/>
  <c r="I604" i="2" s="1"/>
  <c r="I605" i="2" a="1"/>
  <c r="I605" i="2" s="1"/>
  <c r="I606" i="2" a="1"/>
  <c r="I606" i="2" s="1"/>
  <c r="I607" i="2" a="1"/>
  <c r="I607" i="2" s="1"/>
  <c r="I608" i="2" a="1"/>
  <c r="I608" i="2" s="1"/>
  <c r="I609" i="2" a="1"/>
  <c r="I609" i="2" s="1"/>
  <c r="I610" i="2" a="1"/>
  <c r="I610" i="2" s="1"/>
  <c r="I611" i="2" a="1"/>
  <c r="I611" i="2" s="1"/>
  <c r="I612" i="2" a="1"/>
  <c r="I612" i="2" s="1"/>
  <c r="I613" i="2" a="1"/>
  <c r="I613" i="2" s="1"/>
  <c r="I614" i="2" a="1"/>
  <c r="I614" i="2" s="1"/>
  <c r="I615" i="2" a="1"/>
  <c r="I615" i="2" s="1"/>
  <c r="I616" i="2" a="1"/>
  <c r="I616" i="2" s="1"/>
  <c r="I617" i="2" a="1"/>
  <c r="I617" i="2" s="1"/>
  <c r="I618" i="2" a="1"/>
  <c r="I618" i="2" s="1"/>
  <c r="I619" i="2" a="1"/>
  <c r="I619" i="2" s="1"/>
  <c r="I620" i="2" a="1"/>
  <c r="I620" i="2" s="1"/>
  <c r="I621" i="2" a="1"/>
  <c r="I621" i="2" s="1"/>
  <c r="I622" i="2" a="1"/>
  <c r="I622" i="2" s="1"/>
  <c r="I623" i="2" a="1"/>
  <c r="I623" i="2"/>
  <c r="I624" i="2" a="1"/>
  <c r="I624" i="2" s="1"/>
  <c r="I625" i="2" a="1"/>
  <c r="I625" i="2" s="1"/>
  <c r="I626" i="2" a="1"/>
  <c r="I626" i="2" s="1"/>
  <c r="I627" i="2" a="1"/>
  <c r="I627" i="2" s="1"/>
  <c r="I628" i="2" a="1"/>
  <c r="I628" i="2" s="1"/>
  <c r="I629" i="2" a="1"/>
  <c r="I629" i="2" s="1"/>
  <c r="I630" i="2" a="1"/>
  <c r="I630" i="2" s="1"/>
  <c r="I631" i="2" a="1"/>
  <c r="I631" i="2"/>
  <c r="I632" i="2" a="1"/>
  <c r="I632" i="2" s="1"/>
  <c r="I633" i="2" a="1"/>
  <c r="I633" i="2" s="1"/>
  <c r="I634" i="2" a="1"/>
  <c r="I634" i="2" s="1"/>
  <c r="I635" i="2" a="1"/>
  <c r="I635" i="2" s="1"/>
  <c r="I636" i="2" a="1"/>
  <c r="I636" i="2" s="1"/>
  <c r="I637" i="2" a="1"/>
  <c r="I637" i="2" s="1"/>
  <c r="I638" i="2" a="1"/>
  <c r="I638" i="2" s="1"/>
  <c r="I639" i="2" a="1"/>
  <c r="I639" i="2" s="1"/>
  <c r="I640" i="2" a="1"/>
  <c r="I640" i="2" s="1"/>
  <c r="I641" i="2" a="1"/>
  <c r="I641" i="2" s="1"/>
  <c r="I642" i="2" a="1"/>
  <c r="I642" i="2" s="1"/>
  <c r="I643" i="2" a="1"/>
  <c r="I643" i="2" s="1"/>
  <c r="I644" i="2" a="1"/>
  <c r="I644" i="2" s="1"/>
  <c r="I645" i="2" a="1"/>
  <c r="I645" i="2" s="1"/>
  <c r="I646" i="2" a="1"/>
  <c r="I646" i="2" s="1"/>
  <c r="I647" i="2" a="1"/>
  <c r="I647" i="2"/>
  <c r="I648" i="2" a="1"/>
  <c r="I648" i="2" s="1"/>
  <c r="I649" i="2" a="1"/>
  <c r="I649" i="2" s="1"/>
  <c r="I650" i="2" a="1"/>
  <c r="I650" i="2" s="1"/>
  <c r="I651" i="2" a="1"/>
  <c r="I651" i="2" s="1"/>
  <c r="I652" i="2" a="1"/>
  <c r="I652" i="2" s="1"/>
  <c r="I653" i="2" a="1"/>
  <c r="I653" i="2" s="1"/>
  <c r="I654" i="2" a="1"/>
  <c r="I654" i="2" s="1"/>
  <c r="I655" i="2" a="1"/>
  <c r="I655" i="2" s="1"/>
  <c r="I656" i="2" a="1"/>
  <c r="I656" i="2" s="1"/>
  <c r="I657" i="2" a="1"/>
  <c r="I657" i="2" s="1"/>
  <c r="I658" i="2" a="1"/>
  <c r="I658" i="2" s="1"/>
  <c r="I659" i="2" a="1"/>
  <c r="I659" i="2"/>
  <c r="I660" i="2" a="1"/>
  <c r="I660" i="2" s="1"/>
  <c r="I661" i="2" a="1"/>
  <c r="I661" i="2" s="1"/>
  <c r="I662" i="2" a="1"/>
  <c r="I662" i="2" s="1"/>
  <c r="I663" i="2" a="1"/>
  <c r="I663" i="2"/>
  <c r="I664" i="2" a="1"/>
  <c r="I664" i="2" s="1"/>
  <c r="I665" i="2" a="1"/>
  <c r="I665" i="2" s="1"/>
  <c r="I666" i="2" a="1"/>
  <c r="I666" i="2" s="1"/>
  <c r="I667" i="2" a="1"/>
  <c r="I667" i="2"/>
  <c r="I668" i="2" a="1"/>
  <c r="I668" i="2" s="1"/>
  <c r="I669" i="2" a="1"/>
  <c r="I669" i="2" s="1"/>
  <c r="I670" i="2" a="1"/>
  <c r="I670" i="2" s="1"/>
  <c r="I671" i="2" a="1"/>
  <c r="I671" i="2" s="1"/>
  <c r="I672" i="2" a="1"/>
  <c r="I672" i="2" s="1"/>
  <c r="I673" i="2" a="1"/>
  <c r="I673" i="2" s="1"/>
  <c r="I674" i="2" a="1"/>
  <c r="I674" i="2" s="1"/>
  <c r="I675" i="2" a="1"/>
  <c r="I675" i="2" s="1"/>
  <c r="I676" i="2" a="1"/>
  <c r="I676" i="2" s="1"/>
  <c r="I677" i="2" a="1"/>
  <c r="I677" i="2" s="1"/>
  <c r="I678" i="2" a="1"/>
  <c r="I678" i="2" s="1"/>
  <c r="I679" i="2" a="1"/>
  <c r="I679" i="2"/>
  <c r="I680" i="2" a="1"/>
  <c r="I680" i="2" s="1"/>
  <c r="I681" i="2" a="1"/>
  <c r="I681" i="2" s="1"/>
  <c r="I682" i="2" a="1"/>
  <c r="I682" i="2" s="1"/>
  <c r="I683" i="2" a="1"/>
  <c r="I683" i="2" s="1"/>
  <c r="I684" i="2" a="1"/>
  <c r="I684" i="2" s="1"/>
  <c r="I685" i="2" a="1"/>
  <c r="I685" i="2" s="1"/>
  <c r="I686" i="2" a="1"/>
  <c r="I686" i="2" s="1"/>
  <c r="I687" i="2" a="1"/>
  <c r="I687" i="2" s="1"/>
  <c r="I688" i="2" a="1"/>
  <c r="I688" i="2" s="1"/>
  <c r="I689" i="2" a="1"/>
  <c r="I689" i="2" s="1"/>
  <c r="I690" i="2" a="1"/>
  <c r="I690" i="2" s="1"/>
  <c r="I691" i="2" a="1"/>
  <c r="I691" i="2"/>
  <c r="I692" i="2" a="1"/>
  <c r="I692" i="2" s="1"/>
  <c r="I693" i="2" a="1"/>
  <c r="I693" i="2" s="1"/>
  <c r="I694" i="2" a="1"/>
  <c r="I694" i="2" s="1"/>
  <c r="I695" i="2" a="1"/>
  <c r="I695" i="2"/>
  <c r="I696" i="2" a="1"/>
  <c r="I696" i="2" s="1"/>
  <c r="I697" i="2" a="1"/>
  <c r="I697" i="2" s="1"/>
  <c r="I698" i="2" a="1"/>
  <c r="I698" i="2" s="1"/>
  <c r="I699" i="2" a="1"/>
  <c r="I699" i="2"/>
  <c r="I700" i="2" a="1"/>
  <c r="I700" i="2" s="1"/>
  <c r="I701" i="2" a="1"/>
  <c r="I701" i="2" s="1"/>
  <c r="I702" i="2" a="1"/>
  <c r="I702" i="2" s="1"/>
  <c r="I703" i="2" a="1"/>
  <c r="I703" i="2" s="1"/>
  <c r="I704" i="2" a="1"/>
  <c r="I704" i="2" s="1"/>
  <c r="I705" i="2" a="1"/>
  <c r="I705" i="2" s="1"/>
  <c r="I706" i="2" a="1"/>
  <c r="I706" i="2" s="1"/>
  <c r="I707" i="2" a="1"/>
  <c r="I707" i="2" s="1"/>
  <c r="I708" i="2" a="1"/>
  <c r="I708" i="2" s="1"/>
  <c r="I709" i="2" a="1"/>
  <c r="I709" i="2" s="1"/>
  <c r="I710" i="2" a="1"/>
  <c r="I710" i="2" s="1"/>
  <c r="I711" i="2" a="1"/>
  <c r="I711" i="2" s="1"/>
  <c r="I712" i="2" a="1"/>
  <c r="I712" i="2" s="1"/>
  <c r="I713" i="2" a="1"/>
  <c r="I713" i="2" s="1"/>
  <c r="I714" i="2" a="1"/>
  <c r="I714" i="2" s="1"/>
  <c r="I715" i="2" a="1"/>
  <c r="I715" i="2" s="1"/>
  <c r="I716" i="2" a="1"/>
  <c r="I716" i="2" s="1"/>
  <c r="I717" i="2" a="1"/>
  <c r="I717" i="2" s="1"/>
  <c r="I718" i="2" a="1"/>
  <c r="I718" i="2" s="1"/>
  <c r="I719" i="2" a="1"/>
  <c r="I719" i="2" s="1"/>
  <c r="I720" i="2" a="1"/>
  <c r="I720" i="2" s="1"/>
  <c r="I721" i="2" a="1"/>
  <c r="I721" i="2" s="1"/>
  <c r="I722" i="2" a="1"/>
  <c r="I722" i="2" s="1"/>
  <c r="I723" i="2" a="1"/>
  <c r="I723" i="2"/>
  <c r="I724" i="2" a="1"/>
  <c r="I724" i="2" s="1"/>
  <c r="I725" i="2" a="1"/>
  <c r="I725" i="2" s="1"/>
  <c r="I726" i="2" a="1"/>
  <c r="I726" i="2" s="1"/>
  <c r="I727" i="2" a="1"/>
  <c r="I727" i="2"/>
  <c r="I728" i="2" a="1"/>
  <c r="I728" i="2" s="1"/>
  <c r="I729" i="2" a="1"/>
  <c r="I729" i="2" s="1"/>
  <c r="I730" i="2" a="1"/>
  <c r="I730" i="2" s="1"/>
  <c r="I731" i="2" a="1"/>
  <c r="I731" i="2"/>
  <c r="I732" i="2" a="1"/>
  <c r="I732" i="2" s="1"/>
  <c r="I733" i="2" a="1"/>
  <c r="I733" i="2" s="1"/>
  <c r="I734" i="2" a="1"/>
  <c r="I734" i="2" s="1"/>
  <c r="I735" i="2" a="1"/>
  <c r="I735" i="2" s="1"/>
  <c r="I736" i="2" a="1"/>
  <c r="I736" i="2" s="1"/>
  <c r="I737" i="2" a="1"/>
  <c r="I737" i="2" s="1"/>
  <c r="I738" i="2" a="1"/>
  <c r="I738" i="2" s="1"/>
  <c r="I739" i="2" a="1"/>
  <c r="I739" i="2" s="1"/>
  <c r="I740" i="2" a="1"/>
  <c r="I740" i="2" s="1"/>
  <c r="I741" i="2" a="1"/>
  <c r="I741" i="2" s="1"/>
  <c r="I742" i="2" a="1"/>
  <c r="I742" i="2" s="1"/>
  <c r="I743" i="2" a="1"/>
  <c r="I743" i="2"/>
  <c r="I744" i="2" a="1"/>
  <c r="I744" i="2" s="1"/>
  <c r="I745" i="2" a="1"/>
  <c r="I745" i="2" s="1"/>
  <c r="I746" i="2" a="1"/>
  <c r="I746" i="2" s="1"/>
  <c r="I747" i="2" a="1"/>
  <c r="I747" i="2" s="1"/>
  <c r="I748" i="2" a="1"/>
  <c r="I748" i="2" s="1"/>
  <c r="I749" i="2" a="1"/>
  <c r="I749" i="2" s="1"/>
  <c r="I750" i="2" a="1"/>
  <c r="I750" i="2" s="1"/>
  <c r="I751" i="2" a="1"/>
  <c r="I751" i="2" s="1"/>
  <c r="I752" i="2" a="1"/>
  <c r="I752" i="2" s="1"/>
  <c r="I753" i="2" a="1"/>
  <c r="I753" i="2" s="1"/>
  <c r="I754" i="2" a="1"/>
  <c r="I754" i="2" s="1"/>
  <c r="I755" i="2" a="1"/>
  <c r="I755" i="2"/>
  <c r="I756" i="2" a="1"/>
  <c r="I756" i="2" s="1"/>
  <c r="I757" i="2" a="1"/>
  <c r="I757" i="2" s="1"/>
  <c r="I758" i="2" a="1"/>
  <c r="I758" i="2" s="1"/>
  <c r="I759" i="2" a="1"/>
  <c r="I759" i="2"/>
  <c r="I760" i="2" a="1"/>
  <c r="I760" i="2" s="1"/>
  <c r="I761" i="2" a="1"/>
  <c r="I761" i="2" s="1"/>
  <c r="I762" i="2" a="1"/>
  <c r="I762" i="2" s="1"/>
  <c r="I763" i="2" a="1"/>
  <c r="I763" i="2"/>
  <c r="I764" i="2" a="1"/>
  <c r="I764" i="2" s="1"/>
  <c r="I765" i="2" a="1"/>
  <c r="I765" i="2" s="1"/>
  <c r="I766" i="2" a="1"/>
  <c r="I766" i="2" s="1"/>
  <c r="I767" i="2" a="1"/>
  <c r="I767" i="2" s="1"/>
  <c r="I768" i="2" a="1"/>
  <c r="I768" i="2" s="1"/>
  <c r="I769" i="2" a="1"/>
  <c r="I769" i="2" s="1"/>
  <c r="I770" i="2" a="1"/>
  <c r="I770" i="2" s="1"/>
  <c r="I771" i="2" a="1"/>
  <c r="I771" i="2" s="1"/>
  <c r="I772" i="2" a="1"/>
  <c r="I772" i="2" s="1"/>
  <c r="I773" i="2" a="1"/>
  <c r="I773" i="2" s="1"/>
  <c r="I774" i="2" a="1"/>
  <c r="I774" i="2" s="1"/>
  <c r="I775" i="2" a="1"/>
  <c r="I775" i="2" s="1"/>
  <c r="I776" i="2" a="1"/>
  <c r="I776" i="2" s="1"/>
  <c r="I777" i="2" a="1"/>
  <c r="I777" i="2" s="1"/>
  <c r="I778" i="2" a="1"/>
  <c r="I778" i="2" s="1"/>
  <c r="I779" i="2" a="1"/>
  <c r="I779" i="2" s="1"/>
  <c r="I780" i="2" a="1"/>
  <c r="I780" i="2" s="1"/>
  <c r="I781" i="2" a="1"/>
  <c r="I781" i="2" s="1"/>
  <c r="I782" i="2" a="1"/>
  <c r="I782" i="2" s="1"/>
  <c r="I783" i="2" a="1"/>
  <c r="I783" i="2" s="1"/>
  <c r="I784" i="2" a="1"/>
  <c r="I784" i="2" s="1"/>
  <c r="I785" i="2" a="1"/>
  <c r="I785" i="2" s="1"/>
  <c r="I786" i="2" a="1"/>
  <c r="I786" i="2" s="1"/>
  <c r="I787" i="2" a="1"/>
  <c r="I787" i="2"/>
  <c r="I788" i="2" a="1"/>
  <c r="I788" i="2" s="1"/>
  <c r="I789" i="2" a="1"/>
  <c r="I789" i="2" s="1"/>
  <c r="I790" i="2" a="1"/>
  <c r="I790" i="2" s="1"/>
  <c r="I791" i="2" a="1"/>
  <c r="I791" i="2"/>
  <c r="I792" i="2" a="1"/>
  <c r="I792" i="2" s="1"/>
  <c r="I793" i="2" a="1"/>
  <c r="I793" i="2" s="1"/>
  <c r="I794" i="2" a="1"/>
  <c r="I794" i="2" s="1"/>
  <c r="I795" i="2" a="1"/>
  <c r="I795" i="2"/>
  <c r="I796" i="2" a="1"/>
  <c r="I796" i="2" s="1"/>
  <c r="I797" i="2" a="1"/>
  <c r="I797" i="2" s="1"/>
  <c r="I798" i="2" a="1"/>
  <c r="I798" i="2" s="1"/>
  <c r="I799" i="2" a="1"/>
  <c r="I799" i="2" s="1"/>
  <c r="I800" i="2" a="1"/>
  <c r="I800" i="2" s="1"/>
  <c r="I801" i="2" a="1"/>
  <c r="I801" i="2" s="1"/>
  <c r="I802" i="2" a="1"/>
  <c r="I802" i="2" s="1"/>
  <c r="I803" i="2" a="1"/>
  <c r="I803" i="2" s="1"/>
  <c r="I804" i="2" a="1"/>
  <c r="I804" i="2" s="1"/>
  <c r="I805" i="2" a="1"/>
  <c r="I805" i="2" s="1"/>
  <c r="I806" i="2" a="1"/>
  <c r="I806" i="2" s="1"/>
  <c r="I807" i="2" a="1"/>
  <c r="I807" i="2"/>
  <c r="I808" i="2" a="1"/>
  <c r="I808" i="2" s="1"/>
  <c r="I809" i="2" a="1"/>
  <c r="I809" i="2" s="1"/>
  <c r="I810" i="2" a="1"/>
  <c r="I810" i="2" s="1"/>
  <c r="I811" i="2" a="1"/>
  <c r="I811" i="2" s="1"/>
  <c r="I812" i="2" a="1"/>
  <c r="I812" i="2" s="1"/>
  <c r="I813" i="2" a="1"/>
  <c r="I813" i="2" s="1"/>
  <c r="I814" i="2" a="1"/>
  <c r="I814" i="2" s="1"/>
  <c r="I815" i="2" a="1"/>
  <c r="I815" i="2" s="1"/>
  <c r="I816" i="2" a="1"/>
  <c r="I816" i="2" s="1"/>
  <c r="I817" i="2" a="1"/>
  <c r="I817" i="2" s="1"/>
  <c r="I818" i="2" a="1"/>
  <c r="I818" i="2" s="1"/>
  <c r="I819" i="2" a="1"/>
  <c r="I819" i="2"/>
  <c r="I820" i="2" a="1"/>
  <c r="I820" i="2"/>
  <c r="I821" i="2" a="1"/>
  <c r="I821" i="2" s="1"/>
  <c r="I822" i="2" a="1"/>
  <c r="I822" i="2" s="1"/>
  <c r="I823" i="2" a="1"/>
  <c r="I823" i="2"/>
  <c r="I824" i="2" a="1"/>
  <c r="I824" i="2"/>
  <c r="I825" i="2" a="1"/>
  <c r="I825" i="2" s="1"/>
  <c r="I826" i="2" a="1"/>
  <c r="I826" i="2" s="1"/>
  <c r="I827" i="2" a="1"/>
  <c r="I827" i="2"/>
  <c r="I828" i="2" a="1"/>
  <c r="I828" i="2" s="1"/>
  <c r="I829" i="2" a="1"/>
  <c r="I829" i="2" s="1"/>
  <c r="I830" i="2" a="1"/>
  <c r="I830" i="2" s="1"/>
  <c r="I831" i="2" a="1"/>
  <c r="I831" i="2"/>
  <c r="I832" i="2" a="1"/>
  <c r="I832" i="2"/>
  <c r="I833" i="2" a="1"/>
  <c r="I833" i="2" s="1"/>
  <c r="I834" i="2" a="1"/>
  <c r="I834" i="2" s="1"/>
  <c r="I835" i="2" a="1"/>
  <c r="I835" i="2"/>
  <c r="I836" i="2" a="1"/>
  <c r="I836" i="2"/>
  <c r="I837" i="2" a="1"/>
  <c r="I837" i="2" s="1"/>
  <c r="I838" i="2" a="1"/>
  <c r="I838" i="2" s="1"/>
  <c r="I839" i="2" a="1"/>
  <c r="I839" i="2"/>
  <c r="I840" i="2" a="1"/>
  <c r="I840" i="2"/>
  <c r="I841" i="2" a="1"/>
  <c r="I841" i="2" s="1"/>
  <c r="I842" i="2" a="1"/>
  <c r="I842" i="2" s="1"/>
  <c r="I843" i="2" a="1"/>
  <c r="I843" i="2"/>
  <c r="I844" i="2" a="1"/>
  <c r="I844" i="2" s="1"/>
  <c r="I845" i="2" a="1"/>
  <c r="I845" i="2" s="1"/>
  <c r="I846" i="2" a="1"/>
  <c r="I846" i="2" s="1"/>
  <c r="I847" i="2" a="1"/>
  <c r="I847" i="2"/>
  <c r="I848" i="2" a="1"/>
  <c r="I848" i="2"/>
  <c r="I849" i="2" a="1"/>
  <c r="I849" i="2" s="1"/>
  <c r="I850" i="2" a="1"/>
  <c r="I850" i="2" s="1"/>
  <c r="I851" i="2" a="1"/>
  <c r="I851" i="2"/>
  <c r="I852" i="2" a="1"/>
  <c r="I852" i="2"/>
  <c r="I853" i="2" a="1"/>
  <c r="I853" i="2" s="1"/>
  <c r="I854" i="2" a="1"/>
  <c r="I854" i="2" s="1"/>
  <c r="I855" i="2" a="1"/>
  <c r="I855" i="2"/>
  <c r="I856" i="2" a="1"/>
  <c r="I856" i="2" s="1"/>
  <c r="I857" i="2" a="1"/>
  <c r="I857" i="2" s="1"/>
  <c r="I858" i="2" a="1"/>
  <c r="I858" i="2" s="1"/>
  <c r="I859" i="2" a="1"/>
  <c r="I859" i="2"/>
  <c r="I860" i="2" a="1"/>
  <c r="I860" i="2" s="1"/>
  <c r="I861" i="2" a="1"/>
  <c r="I861" i="2" s="1"/>
  <c r="I862" i="2" a="1"/>
  <c r="I862" i="2" s="1"/>
  <c r="I863" i="2" a="1"/>
  <c r="I863" i="2"/>
  <c r="I864" i="2" a="1"/>
  <c r="I864" i="2" s="1"/>
  <c r="I865" i="2" a="1"/>
  <c r="I865" i="2" s="1"/>
  <c r="I866" i="2" a="1"/>
  <c r="I866" i="2" s="1"/>
  <c r="I867" i="2" a="1"/>
  <c r="I867" i="2"/>
  <c r="I868" i="2" a="1"/>
  <c r="I868" i="2"/>
  <c r="I869" i="2" a="1"/>
  <c r="I869" i="2" s="1"/>
  <c r="I870" i="2" a="1"/>
  <c r="I870" i="2" s="1"/>
  <c r="I871" i="2" a="1"/>
  <c r="I871" i="2"/>
  <c r="I872" i="2" a="1"/>
  <c r="I872" i="2" s="1"/>
  <c r="I873" i="2" a="1"/>
  <c r="I873" i="2" s="1"/>
  <c r="I874" i="2" a="1"/>
  <c r="I874" i="2" s="1"/>
  <c r="I875" i="2" a="1"/>
  <c r="I875" i="2"/>
  <c r="I876" i="2" a="1"/>
  <c r="I876" i="2" s="1"/>
  <c r="I877" i="2" a="1"/>
  <c r="I877" i="2" s="1"/>
  <c r="I878" i="2" a="1"/>
  <c r="I878" i="2" s="1"/>
  <c r="I879" i="2" a="1"/>
  <c r="I879" i="2"/>
  <c r="I880" i="2" a="1"/>
  <c r="I880" i="2"/>
  <c r="I881" i="2" a="1"/>
  <c r="I881" i="2" s="1"/>
  <c r="I882" i="2" a="1"/>
  <c r="I882" i="2" s="1"/>
  <c r="I883" i="2" a="1"/>
  <c r="I883" i="2"/>
  <c r="I884" i="2" a="1"/>
  <c r="I884" i="2"/>
  <c r="I885" i="2" a="1"/>
  <c r="I885" i="2" s="1"/>
  <c r="I886" i="2" a="1"/>
  <c r="I886" i="2" s="1"/>
  <c r="I887" i="2" a="1"/>
  <c r="I887" i="2"/>
  <c r="I888" i="2" a="1"/>
  <c r="I888" i="2" s="1"/>
  <c r="I889" i="2" a="1"/>
  <c r="I889" i="2" s="1"/>
  <c r="I890" i="2" a="1"/>
  <c r="I890" i="2" s="1"/>
  <c r="I891" i="2" a="1"/>
  <c r="I891" i="2"/>
  <c r="I892" i="2" a="1"/>
  <c r="I892" i="2" s="1"/>
  <c r="I893" i="2" a="1"/>
  <c r="I893" i="2" s="1"/>
  <c r="I894" i="2" a="1"/>
  <c r="I894" i="2" s="1"/>
  <c r="I895" i="2" a="1"/>
  <c r="I895" i="2"/>
  <c r="I896" i="2" a="1"/>
  <c r="I896" i="2"/>
  <c r="I897" i="2" a="1"/>
  <c r="I897" i="2" s="1"/>
  <c r="I898" i="2" a="1"/>
  <c r="I898" i="2" s="1"/>
  <c r="I899" i="2" a="1"/>
  <c r="I899" i="2"/>
  <c r="I900" i="2" a="1"/>
  <c r="I900" i="2"/>
  <c r="I901" i="2" a="1"/>
  <c r="I901" i="2" s="1"/>
  <c r="I902" i="2" a="1"/>
  <c r="I902" i="2" s="1"/>
  <c r="I903" i="2" a="1"/>
  <c r="I903" i="2"/>
  <c r="I904" i="2" a="1"/>
  <c r="I904" i="2" s="1"/>
  <c r="I905" i="2" a="1"/>
  <c r="I905" i="2" s="1"/>
  <c r="I906" i="2" a="1"/>
  <c r="I906" i="2" s="1"/>
  <c r="I907" i="2" a="1"/>
  <c r="I907" i="2"/>
  <c r="I908" i="2" a="1"/>
  <c r="I908" i="2" s="1"/>
  <c r="I909" i="2" a="1"/>
  <c r="I909" i="2" s="1"/>
  <c r="I910" i="2" a="1"/>
  <c r="I910" i="2" s="1"/>
  <c r="I911" i="2" a="1"/>
  <c r="I911" i="2"/>
  <c r="I912" i="2" a="1"/>
  <c r="I912" i="2"/>
  <c r="I913" i="2" a="1"/>
  <c r="I913" i="2" s="1"/>
  <c r="I914" i="2" a="1"/>
  <c r="I914" i="2" s="1"/>
  <c r="I915" i="2" a="1"/>
  <c r="I915" i="2"/>
  <c r="I916" i="2" a="1"/>
  <c r="I916" i="2"/>
  <c r="I917" i="2" a="1"/>
  <c r="I917" i="2" s="1"/>
  <c r="I918" i="2" a="1"/>
  <c r="I918" i="2" s="1"/>
  <c r="I919" i="2" a="1"/>
  <c r="I919" i="2"/>
  <c r="I920" i="2" a="1"/>
  <c r="I920" i="2" s="1"/>
  <c r="I921" i="2" a="1"/>
  <c r="I921" i="2" s="1"/>
  <c r="I922" i="2" a="1"/>
  <c r="I922" i="2" s="1"/>
  <c r="I923" i="2" a="1"/>
  <c r="I923" i="2"/>
  <c r="I924" i="2" a="1"/>
  <c r="I924" i="2" s="1"/>
  <c r="I925" i="2" a="1"/>
  <c r="I925" i="2" s="1"/>
  <c r="I926" i="2" a="1"/>
  <c r="I926" i="2" s="1"/>
  <c r="I927" i="2" a="1"/>
  <c r="I927" i="2"/>
  <c r="I928" i="2" a="1"/>
  <c r="I928" i="2" s="1"/>
  <c r="I929" i="2" a="1"/>
  <c r="I929" i="2" s="1"/>
  <c r="I930" i="2" a="1"/>
  <c r="I930" i="2" s="1"/>
  <c r="I931" i="2" a="1"/>
  <c r="I931" i="2"/>
  <c r="I932" i="2" a="1"/>
  <c r="I932" i="2"/>
  <c r="I933" i="2" a="1"/>
  <c r="I933" i="2" s="1"/>
  <c r="I934" i="2" a="1"/>
  <c r="I934" i="2" s="1"/>
  <c r="I935" i="2" a="1"/>
  <c r="I935" i="2" s="1"/>
  <c r="I936" i="2" a="1"/>
  <c r="I936" i="2" s="1"/>
  <c r="I937" i="2" a="1"/>
  <c r="I937" i="2" s="1"/>
  <c r="I938" i="2" a="1"/>
  <c r="I938" i="2" s="1"/>
  <c r="I939" i="2" a="1"/>
  <c r="I939" i="2"/>
  <c r="I940" i="2" a="1"/>
  <c r="I940" i="2" s="1"/>
  <c r="I941" i="2" a="1"/>
  <c r="I941" i="2" s="1"/>
  <c r="I942" i="2" a="1"/>
  <c r="I942" i="2" s="1"/>
  <c r="I943" i="2" a="1"/>
  <c r="I943" i="2"/>
  <c r="I944" i="2" a="1"/>
  <c r="I944" i="2" s="1"/>
  <c r="I945" i="2" a="1"/>
  <c r="I945" i="2" s="1"/>
  <c r="I946" i="2" a="1"/>
  <c r="I946" i="2" s="1"/>
  <c r="I947" i="2" a="1"/>
  <c r="I947" i="2" s="1"/>
  <c r="I948" i="2" a="1"/>
  <c r="I948" i="2"/>
  <c r="I949" i="2" a="1"/>
  <c r="I949" i="2" s="1"/>
  <c r="I950" i="2" a="1"/>
  <c r="I950" i="2" s="1"/>
  <c r="I951" i="2" a="1"/>
  <c r="I951" i="2" s="1"/>
  <c r="I952" i="2" a="1"/>
  <c r="I952" i="2" s="1"/>
  <c r="I953" i="2" a="1"/>
  <c r="I953" i="2" s="1"/>
  <c r="I954" i="2" a="1"/>
  <c r="I954" i="2" s="1"/>
  <c r="I955" i="2" a="1"/>
  <c r="I955" i="2" s="1"/>
  <c r="I956" i="2" a="1"/>
  <c r="I956" i="2" s="1"/>
  <c r="I957" i="2" a="1"/>
  <c r="I957" i="2" s="1"/>
  <c r="I958" i="2" a="1"/>
  <c r="I958" i="2" s="1"/>
  <c r="I959" i="2" a="1"/>
  <c r="I959" i="2"/>
  <c r="I960" i="2" a="1"/>
  <c r="I960" i="2"/>
  <c r="I961" i="2" a="1"/>
  <c r="I961" i="2" s="1"/>
  <c r="I962" i="2" a="1"/>
  <c r="I962" i="2" s="1"/>
  <c r="I963" i="2" a="1"/>
  <c r="I963" i="2" s="1"/>
  <c r="I964" i="2" a="1"/>
  <c r="I964" i="2"/>
  <c r="I965" i="2" a="1"/>
  <c r="I965" i="2" s="1"/>
  <c r="I966" i="2" a="1"/>
  <c r="I966" i="2" s="1"/>
  <c r="I967" i="2" a="1"/>
  <c r="I967" i="2" s="1"/>
  <c r="I968" i="2" a="1"/>
  <c r="I968" i="2" s="1"/>
  <c r="I969" i="2" a="1"/>
  <c r="I969" i="2" s="1"/>
  <c r="I970" i="2" a="1"/>
  <c r="I970" i="2" s="1"/>
  <c r="I971" i="2" a="1"/>
  <c r="I971" i="2" s="1"/>
  <c r="I972" i="2" a="1"/>
  <c r="I972" i="2" s="1"/>
  <c r="I973" i="2" a="1"/>
  <c r="I973" i="2" s="1"/>
  <c r="I974" i="2" a="1"/>
  <c r="I974" i="2" s="1"/>
  <c r="I975" i="2" a="1"/>
  <c r="I975" i="2"/>
  <c r="I976" i="2" a="1"/>
  <c r="I976" i="2"/>
  <c r="I977" i="2" a="1"/>
  <c r="I977" i="2" s="1"/>
  <c r="I978" i="2" a="1"/>
  <c r="I978" i="2" s="1"/>
  <c r="I979" i="2" a="1"/>
  <c r="I979" i="2" s="1"/>
  <c r="I980" i="2" a="1"/>
  <c r="I980" i="2"/>
  <c r="I981" i="2" a="1"/>
  <c r="I981" i="2" s="1"/>
  <c r="I982" i="2" a="1"/>
  <c r="I982" i="2" s="1"/>
  <c r="I983" i="2" a="1"/>
  <c r="I983" i="2" s="1"/>
  <c r="I984" i="2" a="1"/>
  <c r="I984" i="2" s="1"/>
  <c r="I985" i="2" a="1"/>
  <c r="I985" i="2" s="1"/>
  <c r="I986" i="2" a="1"/>
  <c r="I986" i="2" s="1"/>
  <c r="I987" i="2" a="1"/>
  <c r="I987" i="2" s="1"/>
  <c r="I988" i="2" a="1"/>
  <c r="I988" i="2" s="1"/>
  <c r="I989" i="2" a="1"/>
  <c r="I989" i="2" s="1"/>
  <c r="I990" i="2" a="1"/>
  <c r="I990" i="2" s="1"/>
  <c r="I991" i="2" a="1"/>
  <c r="I991" i="2"/>
  <c r="I992" i="2" a="1"/>
  <c r="I992" i="2"/>
  <c r="I993" i="2" a="1"/>
  <c r="I993" i="2" s="1"/>
  <c r="I994" i="2" a="1"/>
  <c r="I994" i="2" s="1"/>
  <c r="I995" i="2" a="1"/>
  <c r="I995" i="2" s="1"/>
  <c r="I996" i="2" a="1"/>
  <c r="I996" i="2"/>
  <c r="I997" i="2" a="1"/>
  <c r="I997" i="2" s="1"/>
  <c r="I998" i="2" a="1"/>
  <c r="I998" i="2" s="1"/>
  <c r="I999" i="2" a="1"/>
  <c r="I999" i="2" s="1"/>
  <c r="I1000" i="2" a="1"/>
  <c r="I1000" i="2" s="1"/>
  <c r="I1001" i="2" a="1"/>
  <c r="I1001" i="2" s="1"/>
  <c r="I1002" i="2" a="1"/>
  <c r="I1002" i="2" s="1"/>
  <c r="I1003" i="2" a="1"/>
  <c r="I1003" i="2" s="1"/>
  <c r="I1004" i="2" a="1"/>
  <c r="I1004" i="2" s="1"/>
  <c r="I1005" i="2" a="1"/>
  <c r="I1005" i="2" s="1"/>
  <c r="I1006" i="2" a="1"/>
  <c r="I1006" i="2" s="1"/>
  <c r="I1007" i="2" a="1"/>
  <c r="I1007" i="2"/>
  <c r="I1008" i="2" a="1"/>
  <c r="I1008" i="2"/>
  <c r="I1009" i="2" a="1"/>
  <c r="I1009" i="2" s="1"/>
  <c r="I1010" i="2" a="1"/>
  <c r="I1010" i="2" s="1"/>
  <c r="I1011" i="2" a="1"/>
  <c r="I1011" i="2" s="1"/>
  <c r="I1012" i="2" a="1"/>
  <c r="I1012" i="2"/>
  <c r="I1013" i="2" a="1"/>
  <c r="I1013" i="2" s="1"/>
  <c r="I1014" i="2" a="1"/>
  <c r="I1014" i="2" s="1"/>
  <c r="I1015" i="2" a="1"/>
  <c r="I1015" i="2" s="1"/>
  <c r="I1016" i="2" a="1"/>
  <c r="I1016" i="2" s="1"/>
  <c r="I1017" i="2" a="1"/>
  <c r="I1017" i="2" s="1"/>
  <c r="I1018" i="2" a="1"/>
  <c r="I1018" i="2" s="1"/>
  <c r="I1019" i="2" a="1"/>
  <c r="I1019" i="2" s="1"/>
  <c r="I1020" i="2" a="1"/>
  <c r="I1020" i="2" s="1"/>
  <c r="I1021" i="2" a="1"/>
  <c r="I1021" i="2" s="1"/>
  <c r="I1022" i="2" a="1"/>
  <c r="I1022" i="2" s="1"/>
  <c r="I1023" i="2" a="1"/>
  <c r="I1023" i="2"/>
  <c r="I1024" i="2" a="1"/>
  <c r="I1024" i="2"/>
  <c r="I1025" i="2" a="1"/>
  <c r="I1025" i="2" s="1"/>
  <c r="I1026" i="2" a="1"/>
  <c r="I1026" i="2" s="1"/>
  <c r="I1027" i="2" a="1"/>
  <c r="I1027" i="2" s="1"/>
  <c r="I1028" i="2" a="1"/>
  <c r="I1028" i="2"/>
  <c r="I1029" i="2" a="1"/>
  <c r="I1029" i="2" s="1"/>
  <c r="I1030" i="2" a="1"/>
  <c r="I1030" i="2" s="1"/>
  <c r="I1031" i="2" a="1"/>
  <c r="I1031" i="2" s="1"/>
  <c r="I1032" i="2" a="1"/>
  <c r="I1032" i="2" s="1"/>
  <c r="I1033" i="2" a="1"/>
  <c r="I1033" i="2" s="1"/>
  <c r="I1034" i="2" a="1"/>
  <c r="I1034" i="2" s="1"/>
  <c r="I1035" i="2" a="1"/>
  <c r="I1035" i="2"/>
  <c r="I1036" i="2" a="1"/>
  <c r="I1036" i="2" s="1"/>
  <c r="I1037" i="2" a="1"/>
  <c r="I1037" i="2" s="1"/>
  <c r="I1038" i="2" a="1"/>
  <c r="I1038" i="2" s="1"/>
  <c r="I1039" i="2" a="1"/>
  <c r="I1039" i="2"/>
  <c r="I1040" i="2" a="1"/>
  <c r="I1040" i="2"/>
  <c r="I1041" i="2" a="1"/>
  <c r="I1041" i="2" s="1"/>
  <c r="I1042" i="2" a="1"/>
  <c r="I1042" i="2" s="1"/>
  <c r="I1043" i="2" a="1"/>
  <c r="I1043" i="2" s="1"/>
  <c r="I1044" i="2" a="1"/>
  <c r="I1044" i="2"/>
  <c r="I1045" i="2" a="1"/>
  <c r="I1045" i="2" s="1"/>
  <c r="I1046" i="2" a="1"/>
  <c r="I1046" i="2" s="1"/>
  <c r="I1047" i="2" a="1"/>
  <c r="I1047" i="2" s="1"/>
  <c r="I1048" i="2" a="1"/>
  <c r="I1048" i="2" s="1"/>
  <c r="I1049" i="2" a="1"/>
  <c r="I1049" i="2" s="1"/>
  <c r="I1050" i="2" a="1"/>
  <c r="I1050" i="2" s="1"/>
  <c r="I1051" i="2" a="1"/>
  <c r="I1051" i="2" s="1"/>
  <c r="I1052" i="2" a="1"/>
  <c r="I1052" i="2" s="1"/>
  <c r="I1053" i="2" a="1"/>
  <c r="I1053" i="2" s="1"/>
  <c r="I1054" i="2" a="1"/>
  <c r="I1054" i="2" s="1"/>
  <c r="I1055" i="2" a="1"/>
  <c r="I1055" i="2"/>
  <c r="I1056" i="2" a="1"/>
  <c r="I1056" i="2"/>
  <c r="I1057" i="2" a="1"/>
  <c r="I1057" i="2" s="1"/>
  <c r="I1058" i="2" a="1"/>
  <c r="I1058" i="2" s="1"/>
  <c r="I1059" i="2" a="1"/>
  <c r="I1059" i="2" s="1"/>
  <c r="I1060" i="2" a="1"/>
  <c r="I1060" i="2"/>
  <c r="I1061" i="2" a="1"/>
  <c r="I1061" i="2" s="1"/>
  <c r="I1062" i="2" a="1"/>
  <c r="I1062" i="2" s="1"/>
  <c r="I1063" i="2" a="1"/>
  <c r="I1063" i="2" s="1"/>
  <c r="I1064" i="2" a="1"/>
  <c r="I1064" i="2" s="1"/>
  <c r="I1065" i="2" a="1"/>
  <c r="I1065" i="2" s="1"/>
  <c r="I1066" i="2" a="1"/>
  <c r="I1066" i="2" s="1"/>
  <c r="I1067" i="2" a="1"/>
  <c r="I1067" i="2"/>
  <c r="I1068" i="2" a="1"/>
  <c r="I1068" i="2" s="1"/>
  <c r="I1069" i="2" a="1"/>
  <c r="I1069" i="2" s="1"/>
  <c r="I1070" i="2" a="1"/>
  <c r="I1070" i="2" s="1"/>
  <c r="I1071" i="2" a="1"/>
  <c r="I1071" i="2"/>
  <c r="I1072" i="2" a="1"/>
  <c r="I1072" i="2" s="1"/>
  <c r="I1073" i="2" a="1"/>
  <c r="I1073" i="2" s="1"/>
  <c r="I1074" i="2" a="1"/>
  <c r="I1074" i="2" s="1"/>
  <c r="I1075" i="2" a="1"/>
  <c r="I1075" i="2"/>
  <c r="I1076" i="2" a="1"/>
  <c r="I1076" i="2"/>
  <c r="I1077" i="2" a="1"/>
  <c r="I1077" i="2" s="1"/>
  <c r="I1078" i="2" a="1"/>
  <c r="I1078" i="2" s="1"/>
  <c r="I1079" i="2" a="1"/>
  <c r="I1079" i="2" s="1"/>
  <c r="I1080" i="2" a="1"/>
  <c r="I1080" i="2"/>
  <c r="I1081" i="2" a="1"/>
  <c r="I1081" i="2" s="1"/>
  <c r="I1082" i="2" a="1"/>
  <c r="I1082" i="2" s="1"/>
  <c r="I1083" i="2" a="1"/>
  <c r="I1083" i="2"/>
  <c r="I1084" i="2" a="1"/>
  <c r="I1084" i="2"/>
  <c r="I1085" i="2" a="1"/>
  <c r="I1085" i="2"/>
  <c r="I1086" i="2" a="1"/>
  <c r="I1086" i="2" s="1"/>
  <c r="I1087" i="2" a="1"/>
  <c r="I1087" i="2" s="1"/>
  <c r="I1088" i="2" a="1"/>
  <c r="I1088" i="2" s="1"/>
  <c r="I1089" i="2" a="1"/>
  <c r="I1089" i="2"/>
  <c r="I1090" i="2" a="1"/>
  <c r="I1090" i="2" s="1"/>
  <c r="I1091" i="2" a="1"/>
  <c r="I1091" i="2" s="1"/>
  <c r="I1092" i="2" a="1"/>
  <c r="I1092" i="2"/>
  <c r="I1093" i="2" a="1"/>
  <c r="I1093" i="2"/>
  <c r="I1094" i="2" a="1"/>
  <c r="I1094" i="2" s="1"/>
  <c r="I1095" i="2" a="1"/>
  <c r="I1095" i="2" s="1"/>
  <c r="I1096" i="2" a="1"/>
  <c r="I1096" i="2" s="1"/>
  <c r="I1097" i="2" a="1"/>
  <c r="I1097" i="2" s="1"/>
  <c r="I1098" i="2" a="1"/>
  <c r="I1098" i="2" s="1"/>
  <c r="I1099" i="2" a="1"/>
  <c r="I1099" i="2"/>
  <c r="I1100" i="2" a="1"/>
  <c r="I1100" i="2" s="1"/>
  <c r="I1101" i="2" a="1"/>
  <c r="I1101" i="2"/>
  <c r="I1102" i="2" a="1"/>
  <c r="I1102" i="2" s="1"/>
  <c r="I1103" i="2" a="1"/>
  <c r="I1103" i="2"/>
  <c r="I1104" i="2" a="1"/>
  <c r="I1104" i="2"/>
  <c r="I1105" i="2" a="1"/>
  <c r="I1105" i="2" s="1"/>
  <c r="I1106" i="2" a="1"/>
  <c r="I1106" i="2" s="1"/>
  <c r="I1107" i="2" a="1"/>
  <c r="I1107" i="2"/>
  <c r="I1108" i="2" a="1"/>
  <c r="I1108" i="2" s="1"/>
  <c r="I1109" i="2" a="1"/>
  <c r="I1109" i="2"/>
  <c r="I1110" i="2" a="1"/>
  <c r="I1110" i="2" s="1"/>
  <c r="I1111" i="2" a="1"/>
  <c r="I1111" i="2" s="1"/>
  <c r="I1112" i="2" a="1"/>
  <c r="I1112" i="2"/>
  <c r="I1113" i="2" a="1"/>
  <c r="I1113" i="2" s="1"/>
  <c r="I1114" i="2" a="1"/>
  <c r="I1114" i="2" s="1"/>
  <c r="I1115" i="2" a="1"/>
  <c r="I1115" i="2"/>
  <c r="I1116" i="2" a="1"/>
  <c r="I1116" i="2"/>
  <c r="I1117" i="2" a="1"/>
  <c r="I1117" i="2"/>
  <c r="I1118" i="2" a="1"/>
  <c r="I1118" i="2" s="1"/>
  <c r="I1119" i="2" a="1"/>
  <c r="I1119" i="2" s="1"/>
  <c r="I1120" i="2" a="1"/>
  <c r="I1120" i="2" s="1"/>
  <c r="I1121" i="2" a="1"/>
  <c r="I1121" i="2"/>
  <c r="I1122" i="2" a="1"/>
  <c r="I1122" i="2" s="1"/>
  <c r="I1123" i="2" a="1"/>
  <c r="I1123" i="2"/>
  <c r="I1124" i="2" a="1"/>
  <c r="I1124" i="2"/>
  <c r="I1125" i="2" a="1"/>
  <c r="I1125" i="2"/>
  <c r="I1126" i="2" a="1"/>
  <c r="I1126" i="2" s="1"/>
  <c r="I1127" i="2" a="1"/>
  <c r="I1127" i="2"/>
  <c r="I1128" i="2" a="1"/>
  <c r="I1128" i="2" s="1"/>
  <c r="I1129" i="2" a="1"/>
  <c r="I1129" i="2" s="1"/>
  <c r="I1130" i="2" a="1"/>
  <c r="I1130" i="2"/>
  <c r="I1131" i="2" a="1"/>
  <c r="I1131" i="2"/>
  <c r="I1132" i="2" a="1"/>
  <c r="I1132" i="2" s="1"/>
  <c r="I1133" i="2" a="1"/>
  <c r="I1133" i="2" s="1"/>
  <c r="I1134" i="2" a="1"/>
  <c r="I1134" i="2"/>
  <c r="I1135" i="2" a="1"/>
  <c r="I1135" i="2"/>
  <c r="I1136" i="2" a="1"/>
  <c r="I1136" i="2" s="1"/>
  <c r="I1137" i="2" a="1"/>
  <c r="I1137" i="2" s="1"/>
  <c r="I1138" i="2" a="1"/>
  <c r="I1138" i="2"/>
  <c r="I1139" i="2" a="1"/>
  <c r="I1139" i="2" s="1"/>
  <c r="I1140" i="2" a="1"/>
  <c r="I1140" i="2" s="1"/>
  <c r="I1141" i="2" a="1"/>
  <c r="I1141" i="2" s="1"/>
  <c r="I1142" i="2" a="1"/>
  <c r="I1142" i="2"/>
  <c r="I1143" i="2" a="1"/>
  <c r="I1143" i="2"/>
  <c r="I1144" i="2" a="1"/>
  <c r="I1144" i="2" s="1"/>
  <c r="I1145" i="2" a="1"/>
  <c r="I1145" i="2" s="1"/>
  <c r="I1146" i="2" a="1"/>
  <c r="I1146" i="2"/>
  <c r="I1147" i="2" a="1"/>
  <c r="I1147" i="2" s="1"/>
  <c r="I1148" i="2" a="1"/>
  <c r="I1148" i="2" s="1"/>
  <c r="I1149" i="2" a="1"/>
  <c r="I1149" i="2" s="1"/>
  <c r="I1150" i="2" a="1"/>
  <c r="I1150" i="2" s="1"/>
  <c r="I1151" i="2" a="1"/>
  <c r="I1151" i="2"/>
  <c r="I1152" i="2" a="1"/>
  <c r="I1152" i="2" s="1"/>
  <c r="I1153" i="2" a="1"/>
  <c r="I1153" i="2" s="1"/>
  <c r="I1154" i="2" a="1"/>
  <c r="I1154" i="2"/>
  <c r="I1155" i="2" a="1"/>
  <c r="I1155" i="2" s="1"/>
  <c r="I1156" i="2" a="1"/>
  <c r="I1156" i="2" s="1"/>
  <c r="I1157" i="2" a="1"/>
  <c r="I1157" i="2" s="1"/>
  <c r="I1158" i="2" a="1"/>
  <c r="I1158" i="2"/>
  <c r="I1159" i="2" a="1"/>
  <c r="I1159" i="2"/>
  <c r="I1160" i="2" a="1"/>
  <c r="I1160" i="2" s="1"/>
  <c r="I1161" i="2" a="1"/>
  <c r="I1161" i="2" s="1"/>
  <c r="I1162" i="2" a="1"/>
  <c r="I1162" i="2"/>
  <c r="I1163" i="2" a="1"/>
  <c r="I1163" i="2"/>
  <c r="I1164" i="2" a="1"/>
  <c r="I1164" i="2" s="1"/>
  <c r="I1165" i="2" a="1"/>
  <c r="I1165" i="2" s="1"/>
  <c r="I1166" i="2" a="1"/>
  <c r="I1166" i="2" s="1"/>
  <c r="I1167" i="2" a="1"/>
  <c r="I1167" i="2"/>
  <c r="I1168" i="2" a="1"/>
  <c r="I1168" i="2" s="1"/>
  <c r="I1169" i="2" a="1"/>
  <c r="I1169" i="2" s="1"/>
  <c r="I1170" i="2" a="1"/>
  <c r="I1170" i="2" s="1"/>
  <c r="I1171" i="2" a="1"/>
  <c r="I1171" i="2" s="1"/>
  <c r="I1172" i="2" a="1"/>
  <c r="I1172" i="2" s="1"/>
  <c r="I1173" i="2" a="1"/>
  <c r="I1173" i="2" s="1"/>
  <c r="I1174" i="2" a="1"/>
  <c r="I1174" i="2" s="1"/>
  <c r="I1175" i="2" a="1"/>
  <c r="I1175" i="2" s="1"/>
  <c r="I1176" i="2" a="1"/>
  <c r="I1176" i="2" s="1"/>
  <c r="I1177" i="2" a="1"/>
  <c r="I1177" i="2" s="1"/>
  <c r="I1178" i="2" a="1"/>
  <c r="I1178" i="2"/>
  <c r="I1179" i="2" a="1"/>
  <c r="I1179" i="2"/>
  <c r="I1180" i="2" a="1"/>
  <c r="I1180" i="2" s="1"/>
  <c r="I1181" i="2" a="1"/>
  <c r="I1181" i="2" s="1"/>
  <c r="I1182" i="2" a="1"/>
  <c r="I1182" i="2" s="1"/>
  <c r="I1183" i="2" a="1"/>
  <c r="I1183" i="2"/>
  <c r="I1184" i="2" a="1"/>
  <c r="I1184" i="2" s="1"/>
  <c r="I1185" i="2" a="1"/>
  <c r="I1185" i="2" s="1"/>
  <c r="I1186" i="2" a="1"/>
  <c r="I1186" i="2" s="1"/>
  <c r="I1187" i="2" a="1"/>
  <c r="I1187" i="2" s="1"/>
  <c r="I1188" i="2" a="1"/>
  <c r="I1188" i="2" s="1"/>
  <c r="I1189" i="2" a="1"/>
  <c r="I1189" i="2" s="1"/>
  <c r="I1190" i="2" a="1"/>
  <c r="I1190" i="2" s="1"/>
  <c r="I1191" i="2" a="1"/>
  <c r="I1191" i="2" s="1"/>
  <c r="I1192" i="2" a="1"/>
  <c r="I1192" i="2" s="1"/>
  <c r="I1193" i="2" a="1"/>
  <c r="I1193" i="2" s="1"/>
  <c r="I1194" i="2" a="1"/>
  <c r="I1194" i="2"/>
  <c r="I1195" i="2" a="1"/>
  <c r="I1195" i="2" s="1"/>
  <c r="I1196" i="2" a="1"/>
  <c r="I1196" i="2" s="1"/>
  <c r="I1197" i="2" a="1"/>
  <c r="I1197" i="2" s="1"/>
  <c r="I1198" i="2" a="1"/>
  <c r="I1198" i="2" s="1"/>
  <c r="I1199" i="2" a="1"/>
  <c r="I1199" i="2"/>
  <c r="I1200" i="2" a="1"/>
  <c r="I1200" i="2" s="1"/>
  <c r="I1201" i="2" a="1"/>
  <c r="I1201" i="2" s="1"/>
  <c r="I1202" i="2" a="1"/>
  <c r="I1202" i="2" s="1"/>
  <c r="I1203" i="2" a="1"/>
  <c r="I1203" i="2" s="1"/>
  <c r="I1204" i="2" a="1"/>
  <c r="I1204" i="2" s="1"/>
  <c r="I1205" i="2" a="1"/>
  <c r="I1205" i="2" s="1"/>
  <c r="I1206" i="2" a="1"/>
  <c r="I1206" i="2" s="1"/>
  <c r="I1207" i="2" a="1"/>
  <c r="I1207" i="2" s="1"/>
  <c r="I1208" i="2" a="1"/>
  <c r="I1208" i="2" s="1"/>
  <c r="I1209" i="2" a="1"/>
  <c r="I1209" i="2" s="1"/>
  <c r="I1210" i="2" a="1"/>
  <c r="I1210" i="2"/>
  <c r="I1211" i="2" a="1"/>
  <c r="I1211" i="2"/>
  <c r="I1212" i="2" a="1"/>
  <c r="I1212" i="2" s="1"/>
  <c r="I1213" i="2" a="1"/>
  <c r="I1213" i="2" s="1"/>
  <c r="I1214" i="2" a="1"/>
  <c r="I1214" i="2" s="1"/>
  <c r="I1215" i="2" a="1"/>
  <c r="I1215" i="2"/>
  <c r="I1216" i="2" a="1"/>
  <c r="I1216" i="2" s="1"/>
  <c r="I1217" i="2" a="1"/>
  <c r="I1217" i="2" s="1"/>
  <c r="I1218" i="2" a="1"/>
  <c r="I1218" i="2" s="1"/>
  <c r="I1219" i="2" a="1"/>
  <c r="I1219" i="2" s="1"/>
  <c r="I1220" i="2" a="1"/>
  <c r="I1220" i="2" s="1"/>
  <c r="I1221" i="2" a="1"/>
  <c r="I1221" i="2" s="1"/>
  <c r="I1222" i="2" a="1"/>
  <c r="I1222" i="2" s="1"/>
  <c r="I1223" i="2" a="1"/>
  <c r="I1223" i="2" s="1"/>
  <c r="I1224" i="2" a="1"/>
  <c r="I1224" i="2" s="1"/>
  <c r="I1225" i="2" a="1"/>
  <c r="I1225" i="2" s="1"/>
  <c r="I1226" i="2" a="1"/>
  <c r="I1226" i="2"/>
  <c r="I1227" i="2" a="1"/>
  <c r="I1227" i="2" s="1"/>
  <c r="I1228" i="2" a="1"/>
  <c r="I1228" i="2" s="1"/>
  <c r="I1229" i="2" a="1"/>
  <c r="I1229" i="2" s="1"/>
  <c r="I1230" i="2" a="1"/>
  <c r="I1230" i="2" s="1"/>
  <c r="I1231" i="2" a="1"/>
  <c r="I1231" i="2"/>
  <c r="I1232" i="2" a="1"/>
  <c r="I1232" i="2" s="1"/>
  <c r="I1233" i="2" a="1"/>
  <c r="I1233" i="2" s="1"/>
  <c r="I1234" i="2" a="1"/>
  <c r="I1234" i="2" s="1"/>
  <c r="I1235" i="2" a="1"/>
  <c r="I1235" i="2" s="1"/>
  <c r="I1236" i="2" a="1"/>
  <c r="I1236" i="2" s="1"/>
  <c r="I1237" i="2" a="1"/>
  <c r="I1237" i="2" s="1"/>
  <c r="I1238" i="2" a="1"/>
  <c r="I1238" i="2" s="1"/>
  <c r="I1239" i="2" a="1"/>
  <c r="I1239" i="2" s="1"/>
  <c r="I1240" i="2" a="1"/>
  <c r="I1240" i="2" s="1"/>
  <c r="I1241" i="2" a="1"/>
  <c r="I1241" i="2" s="1"/>
  <c r="I1242" i="2" a="1"/>
  <c r="I1242" i="2"/>
  <c r="I1243" i="2" a="1"/>
  <c r="I1243" i="2" s="1"/>
  <c r="I1244" i="2" a="1"/>
  <c r="I1244" i="2" s="1"/>
  <c r="I1245" i="2" a="1"/>
  <c r="I1245" i="2" s="1"/>
  <c r="I1246" i="2" a="1"/>
  <c r="I1246" i="2" s="1"/>
  <c r="I1247" i="2" a="1"/>
  <c r="I1247" i="2"/>
  <c r="I1248" i="2" a="1"/>
  <c r="I1248" i="2" s="1"/>
  <c r="I1249" i="2" a="1"/>
  <c r="I1249" i="2" s="1"/>
  <c r="I1250" i="2" a="1"/>
  <c r="I1250" i="2" s="1"/>
  <c r="I1251" i="2" a="1"/>
  <c r="I1251" i="2" s="1"/>
  <c r="I1252" i="2" a="1"/>
  <c r="I1252" i="2" s="1"/>
  <c r="I1253" i="2" a="1"/>
  <c r="I1253" i="2" s="1"/>
  <c r="I1254" i="2" a="1"/>
  <c r="I1254" i="2" s="1"/>
  <c r="I1255" i="2" a="1"/>
  <c r="I1255" i="2" s="1"/>
  <c r="I1256" i="2" a="1"/>
  <c r="I1256" i="2" s="1"/>
  <c r="I1257" i="2" a="1"/>
  <c r="I1257" i="2" s="1"/>
  <c r="I1258" i="2" a="1"/>
  <c r="I1258" i="2"/>
  <c r="I1259" i="2" a="1"/>
  <c r="I1259" i="2" s="1"/>
  <c r="I1260" i="2" a="1"/>
  <c r="I1260" i="2" s="1"/>
  <c r="I1261" i="2" a="1"/>
  <c r="I1261" i="2" s="1"/>
  <c r="I1262" i="2" a="1"/>
  <c r="I1262" i="2" s="1"/>
  <c r="I1263" i="2" a="1"/>
  <c r="I1263" i="2"/>
  <c r="I1264" i="2" a="1"/>
  <c r="I1264" i="2" s="1"/>
  <c r="I1265" i="2" a="1"/>
  <c r="I1265" i="2" s="1"/>
  <c r="I1266" i="2" a="1"/>
  <c r="I1266" i="2" s="1"/>
  <c r="I1267" i="2" a="1"/>
  <c r="I1267" i="2" s="1"/>
  <c r="I1268" i="2" a="1"/>
  <c r="I1268" i="2" s="1"/>
  <c r="I1269" i="2" a="1"/>
  <c r="I1269" i="2" s="1"/>
  <c r="I1270" i="2" a="1"/>
  <c r="I1270" i="2" s="1"/>
  <c r="I1271" i="2" a="1"/>
  <c r="I1271" i="2" s="1"/>
  <c r="I1272" i="2" a="1"/>
  <c r="I1272" i="2" s="1"/>
  <c r="I1273" i="2" a="1"/>
  <c r="I1273" i="2" s="1"/>
  <c r="I1274" i="2" a="1"/>
  <c r="I1274" i="2"/>
  <c r="I1275" i="2" a="1"/>
  <c r="I1275" i="2" s="1"/>
  <c r="I1276" i="2" a="1"/>
  <c r="I1276" i="2" s="1"/>
  <c r="I1277" i="2" a="1"/>
  <c r="I1277" i="2" s="1"/>
  <c r="I1278" i="2" a="1"/>
  <c r="I1278" i="2" s="1"/>
  <c r="I1279" i="2" a="1"/>
  <c r="I1279" i="2"/>
  <c r="I1280" i="2" a="1"/>
  <c r="I1280" i="2" s="1"/>
  <c r="I1281" i="2" a="1"/>
  <c r="I1281" i="2" s="1"/>
  <c r="I1282" i="2" a="1"/>
  <c r="I1282" i="2" s="1"/>
  <c r="I1283" i="2" a="1"/>
  <c r="I1283" i="2" s="1"/>
  <c r="I1284" i="2" a="1"/>
  <c r="I1284" i="2" s="1"/>
  <c r="I1285" i="2" a="1"/>
  <c r="I1285" i="2" s="1"/>
  <c r="I1286" i="2" a="1"/>
  <c r="I1286" i="2" s="1"/>
  <c r="I1287" i="2" a="1"/>
  <c r="I1287" i="2" s="1"/>
  <c r="I1288" i="2" a="1"/>
  <c r="I1288" i="2" s="1"/>
  <c r="I1289" i="2" a="1"/>
  <c r="I1289" i="2" s="1"/>
  <c r="I1290" i="2" a="1"/>
  <c r="I1290" i="2"/>
  <c r="I1291" i="2" a="1"/>
  <c r="I1291" i="2" s="1"/>
  <c r="I1292" i="2" a="1"/>
  <c r="I1292" i="2" s="1"/>
  <c r="I1293" i="2" a="1"/>
  <c r="I1293" i="2" s="1"/>
  <c r="I1294" i="2" a="1"/>
  <c r="I1294" i="2" s="1"/>
  <c r="I1295" i="2" a="1"/>
  <c r="I1295" i="2"/>
  <c r="I1296" i="2" a="1"/>
  <c r="I1296" i="2" s="1"/>
  <c r="I1297" i="2" a="1"/>
  <c r="I1297" i="2" s="1"/>
  <c r="I1298" i="2" a="1"/>
  <c r="I1298" i="2" s="1"/>
  <c r="I1299" i="2" a="1"/>
  <c r="I1299" i="2" s="1"/>
  <c r="I1300" i="2" a="1"/>
  <c r="I1300" i="2" s="1"/>
  <c r="I1301" i="2" a="1"/>
  <c r="I1301" i="2" s="1"/>
  <c r="I1302" i="2" a="1"/>
  <c r="I1302" i="2" s="1"/>
  <c r="I1303" i="2" a="1"/>
  <c r="I1303" i="2" s="1"/>
  <c r="I1304" i="2" a="1"/>
  <c r="I1304" i="2" s="1"/>
  <c r="I1305" i="2" a="1"/>
  <c r="I1305" i="2" s="1"/>
  <c r="I1306" i="2" a="1"/>
  <c r="I1306" i="2"/>
  <c r="I1307" i="2" a="1"/>
  <c r="I1307" i="2" s="1"/>
  <c r="I1308" i="2" a="1"/>
  <c r="I1308" i="2" s="1"/>
  <c r="I1309" i="2" a="1"/>
  <c r="I1309" i="2" s="1"/>
  <c r="I1310" i="2" a="1"/>
  <c r="I1310" i="2" s="1"/>
  <c r="I1311" i="2" a="1"/>
  <c r="I1311" i="2"/>
  <c r="I1312" i="2" a="1"/>
  <c r="I1312" i="2" s="1"/>
  <c r="I1313" i="2" a="1"/>
  <c r="I1313" i="2" s="1"/>
  <c r="I1314" i="2" a="1"/>
  <c r="I1314" i="2" s="1"/>
  <c r="I1315" i="2" a="1"/>
  <c r="I1315" i="2" s="1"/>
  <c r="I1316" i="2" a="1"/>
  <c r="I1316" i="2" s="1"/>
  <c r="I1317" i="2" a="1"/>
  <c r="I1317" i="2" s="1"/>
  <c r="I1318" i="2" a="1"/>
  <c r="I1318" i="2" s="1"/>
  <c r="I1319" i="2" a="1"/>
  <c r="I1319" i="2" s="1"/>
  <c r="I1320" i="2" a="1"/>
  <c r="I1320" i="2" s="1"/>
  <c r="I1321" i="2" a="1"/>
  <c r="I1321" i="2" s="1"/>
  <c r="I1322" i="2" a="1"/>
  <c r="I1322" i="2"/>
  <c r="I1323" i="2" a="1"/>
  <c r="I1323" i="2" s="1"/>
  <c r="I1324" i="2" a="1"/>
  <c r="I1324" i="2" s="1"/>
  <c r="I1325" i="2" a="1"/>
  <c r="I1325" i="2" s="1"/>
  <c r="I1326" i="2" a="1"/>
  <c r="I1326" i="2" s="1"/>
  <c r="I1327" i="2" a="1"/>
  <c r="I1327" i="2"/>
  <c r="I1328" i="2" a="1"/>
  <c r="I1328" i="2" s="1"/>
  <c r="I1329" i="2" a="1"/>
  <c r="I1329" i="2" s="1"/>
  <c r="I1330" i="2" a="1"/>
  <c r="I1330" i="2" s="1"/>
  <c r="I1331" i="2" a="1"/>
  <c r="I1331" i="2" s="1"/>
  <c r="I1332" i="2" a="1"/>
  <c r="I1332" i="2" s="1"/>
  <c r="I1333" i="2" a="1"/>
  <c r="I1333" i="2" s="1"/>
  <c r="I1334" i="2" a="1"/>
  <c r="I1334" i="2" s="1"/>
  <c r="I1335" i="2" a="1"/>
  <c r="I1335" i="2" s="1"/>
  <c r="I1336" i="2" a="1"/>
  <c r="I1336" i="2" s="1"/>
  <c r="I1337" i="2" a="1"/>
  <c r="I1337" i="2" s="1"/>
  <c r="I1338" i="2" a="1"/>
  <c r="I1338" i="2"/>
  <c r="I1339" i="2" a="1"/>
  <c r="I1339" i="2" s="1"/>
  <c r="I1340" i="2" a="1"/>
  <c r="I1340" i="2" s="1"/>
  <c r="I1341" i="2" a="1"/>
  <c r="I1341" i="2" s="1"/>
  <c r="I1342" i="2" a="1"/>
  <c r="I1342" i="2" s="1"/>
  <c r="I1343" i="2" a="1"/>
  <c r="I1343" i="2"/>
  <c r="I1344" i="2" a="1"/>
  <c r="I1344" i="2" s="1"/>
  <c r="I1345" i="2" a="1"/>
  <c r="I1345" i="2" s="1"/>
  <c r="I1346" i="2" a="1"/>
  <c r="I1346" i="2" s="1"/>
  <c r="I1347" i="2" a="1"/>
  <c r="I1347" i="2" s="1"/>
  <c r="I1348" i="2" a="1"/>
  <c r="I1348" i="2" s="1"/>
  <c r="I1349" i="2" a="1"/>
  <c r="I1349" i="2" s="1"/>
  <c r="I1350" i="2" a="1"/>
  <c r="I1350" i="2" s="1"/>
  <c r="I1351" i="2" a="1"/>
  <c r="I1351" i="2" s="1"/>
  <c r="I1352" i="2" a="1"/>
  <c r="I1352" i="2" s="1"/>
  <c r="I1353" i="2" a="1"/>
  <c r="I1353" i="2" s="1"/>
  <c r="I1354" i="2" a="1"/>
  <c r="I1354" i="2"/>
  <c r="I1355" i="2" a="1"/>
  <c r="I1355" i="2" s="1"/>
  <c r="I1356" i="2" a="1"/>
  <c r="I1356" i="2" s="1"/>
  <c r="I1357" i="2" a="1"/>
  <c r="I1357" i="2" s="1"/>
  <c r="I1358" i="2" a="1"/>
  <c r="I1358" i="2" s="1"/>
  <c r="I1359" i="2" a="1"/>
  <c r="I1359" i="2"/>
  <c r="I1360" i="2" a="1"/>
  <c r="I1360" i="2" s="1"/>
  <c r="I1361" i="2" a="1"/>
  <c r="I1361" i="2" s="1"/>
  <c r="I1362" i="2" a="1"/>
  <c r="I1362" i="2" s="1"/>
  <c r="I1363" i="2" a="1"/>
  <c r="I1363" i="2" s="1"/>
  <c r="I1364" i="2" a="1"/>
  <c r="I1364" i="2" s="1"/>
  <c r="I1365" i="2" a="1"/>
  <c r="I1365" i="2" s="1"/>
  <c r="I1366" i="2" a="1"/>
  <c r="I1366" i="2" s="1"/>
  <c r="I1367" i="2" a="1"/>
  <c r="I1367" i="2" s="1"/>
  <c r="I1368" i="2" a="1"/>
  <c r="I1368" i="2" s="1"/>
  <c r="I1369" i="2" a="1"/>
  <c r="I1369" i="2" s="1"/>
  <c r="I1370" i="2" a="1"/>
  <c r="I1370" i="2"/>
  <c r="I1371" i="2" a="1"/>
  <c r="I1371" i="2" s="1"/>
  <c r="I1372" i="2" a="1"/>
  <c r="I1372" i="2" s="1"/>
  <c r="I1373" i="2" a="1"/>
  <c r="I1373" i="2" s="1"/>
  <c r="I1374" i="2" a="1"/>
  <c r="I1374" i="2" s="1"/>
  <c r="I1375" i="2" a="1"/>
  <c r="I1375" i="2"/>
  <c r="I1376" i="2" a="1"/>
  <c r="I1376" i="2" s="1"/>
  <c r="I1377" i="2" a="1"/>
  <c r="I1377" i="2" s="1"/>
  <c r="I1378" i="2" a="1"/>
  <c r="I1378" i="2" s="1"/>
  <c r="I1379" i="2" a="1"/>
  <c r="I1379" i="2" s="1"/>
  <c r="I1380" i="2" a="1"/>
  <c r="I1380" i="2" s="1"/>
  <c r="I1381" i="2" a="1"/>
  <c r="I1381" i="2" s="1"/>
  <c r="I1382" i="2" a="1"/>
  <c r="I1382" i="2" s="1"/>
  <c r="I1383" i="2" a="1"/>
  <c r="I1383" i="2" s="1"/>
  <c r="I1384" i="2" a="1"/>
  <c r="I1384" i="2" s="1"/>
  <c r="I1385" i="2" a="1"/>
  <c r="I1385" i="2" s="1"/>
  <c r="I1386" i="2" a="1"/>
  <c r="I1386" i="2"/>
  <c r="I1387" i="2" a="1"/>
  <c r="I1387" i="2" s="1"/>
  <c r="I1388" i="2" a="1"/>
  <c r="I1388" i="2" s="1"/>
  <c r="I1389" i="2" a="1"/>
  <c r="I1389" i="2" s="1"/>
  <c r="I1390" i="2" a="1"/>
  <c r="I1390" i="2" s="1"/>
  <c r="I1391" i="2" a="1"/>
  <c r="I1391" i="2"/>
  <c r="I1392" i="2" a="1"/>
  <c r="I1392" i="2" s="1"/>
  <c r="I1393" i="2" a="1"/>
  <c r="I1393" i="2" s="1"/>
  <c r="I1394" i="2" a="1"/>
  <c r="I1394" i="2" s="1"/>
  <c r="I1395" i="2" a="1"/>
  <c r="I1395" i="2" s="1"/>
  <c r="I1396" i="2" a="1"/>
  <c r="I1396" i="2" s="1"/>
  <c r="I1397" i="2" a="1"/>
  <c r="I1397" i="2" s="1"/>
  <c r="I1398" i="2" a="1"/>
  <c r="I1398" i="2" s="1"/>
  <c r="I1399" i="2" a="1"/>
  <c r="I1399" i="2" s="1"/>
  <c r="I1400" i="2" a="1"/>
  <c r="I1400" i="2" s="1"/>
  <c r="I1401" i="2" a="1"/>
  <c r="I1401" i="2" s="1"/>
  <c r="I1402" i="2" a="1"/>
  <c r="I1402" i="2"/>
  <c r="I1403" i="2" a="1"/>
  <c r="I1403" i="2" s="1"/>
  <c r="I1404" i="2" a="1"/>
  <c r="I1404" i="2" s="1"/>
  <c r="I1405" i="2" a="1"/>
  <c r="I1405" i="2" s="1"/>
  <c r="I1406" i="2" a="1"/>
  <c r="I1406" i="2" s="1"/>
  <c r="I1407" i="2" a="1"/>
  <c r="I1407" i="2"/>
  <c r="I1408" i="2" a="1"/>
  <c r="I1408" i="2" s="1"/>
  <c r="I1409" i="2" a="1"/>
  <c r="I1409" i="2" s="1"/>
  <c r="I1410" i="2" a="1"/>
  <c r="I1410" i="2" s="1"/>
  <c r="I1411" i="2" a="1"/>
  <c r="I1411" i="2" s="1"/>
  <c r="I1412" i="2" a="1"/>
  <c r="I1412" i="2" s="1"/>
  <c r="I1413" i="2" a="1"/>
  <c r="I1413" i="2" s="1"/>
  <c r="I1414" i="2" a="1"/>
  <c r="I1414" i="2" s="1"/>
  <c r="I1415" i="2" a="1"/>
  <c r="I1415" i="2" s="1"/>
  <c r="I1416" i="2" a="1"/>
  <c r="I1416" i="2" s="1"/>
  <c r="I1417" i="2" a="1"/>
  <c r="I1417" i="2" s="1"/>
  <c r="I1418" i="2" a="1"/>
  <c r="I1418" i="2"/>
  <c r="I1419" i="2" a="1"/>
  <c r="I1419" i="2" s="1"/>
  <c r="I1420" i="2" a="1"/>
  <c r="I1420" i="2" s="1"/>
  <c r="I1421" i="2" a="1"/>
  <c r="I1421" i="2" s="1"/>
  <c r="I1422" i="2" a="1"/>
  <c r="I1422" i="2" s="1"/>
  <c r="I1423" i="2" a="1"/>
  <c r="I1423" i="2"/>
  <c r="I1424" i="2" a="1"/>
  <c r="I1424" i="2" s="1"/>
  <c r="I1425" i="2" a="1"/>
  <c r="I1425" i="2" s="1"/>
  <c r="I1426" i="2" a="1"/>
  <c r="I1426" i="2" s="1"/>
  <c r="I1427" i="2" a="1"/>
  <c r="I1427" i="2" s="1"/>
  <c r="I1428" i="2" a="1"/>
  <c r="I1428" i="2" s="1"/>
  <c r="I1429" i="2" a="1"/>
  <c r="I1429" i="2" s="1"/>
  <c r="I1430" i="2" a="1"/>
  <c r="I1430" i="2" s="1"/>
  <c r="I1431" i="2" a="1"/>
  <c r="I1431" i="2" s="1"/>
  <c r="I1432" i="2" a="1"/>
  <c r="I1432" i="2" s="1"/>
  <c r="I1433" i="2" a="1"/>
  <c r="I1433" i="2" s="1"/>
  <c r="I1434" i="2" a="1"/>
  <c r="I1434" i="2"/>
  <c r="I1435" i="2" a="1"/>
  <c r="I1435" i="2" s="1"/>
  <c r="I1436" i="2" a="1"/>
  <c r="I1436" i="2" s="1"/>
  <c r="I1437" i="2" a="1"/>
  <c r="I1437" i="2" s="1"/>
  <c r="I1438" i="2" a="1"/>
  <c r="I1438" i="2" s="1"/>
  <c r="I1439" i="2" a="1"/>
  <c r="I1439" i="2"/>
  <c r="I1440" i="2" a="1"/>
  <c r="I1440" i="2" s="1"/>
  <c r="I1441" i="2" a="1"/>
  <c r="I1441" i="2" s="1"/>
  <c r="I1442" i="2" a="1"/>
  <c r="I1442" i="2" s="1"/>
  <c r="I1443" i="2" a="1"/>
  <c r="I1443" i="2" s="1"/>
  <c r="I1444" i="2" a="1"/>
  <c r="I1444" i="2" s="1"/>
  <c r="I1445" i="2" a="1"/>
  <c r="I1445" i="2" s="1"/>
  <c r="I1446" i="2" a="1"/>
  <c r="I1446" i="2" s="1"/>
  <c r="I1447" i="2" a="1"/>
  <c r="I1447" i="2" s="1"/>
  <c r="I1448" i="2" a="1"/>
  <c r="I1448" i="2" s="1"/>
  <c r="I1449" i="2" a="1"/>
  <c r="I1449" i="2" s="1"/>
  <c r="I1450" i="2" a="1"/>
  <c r="I1450" i="2"/>
  <c r="I1451" i="2" a="1"/>
  <c r="I1451" i="2" s="1"/>
  <c r="I1452" i="2" a="1"/>
  <c r="I1452" i="2" s="1"/>
  <c r="I1453" i="2" a="1"/>
  <c r="I1453" i="2" s="1"/>
  <c r="I1454" i="2" a="1"/>
  <c r="I1454" i="2" s="1"/>
  <c r="I1455" i="2" a="1"/>
  <c r="I1455" i="2"/>
  <c r="I1456" i="2" a="1"/>
  <c r="I1456" i="2" s="1"/>
  <c r="I1457" i="2" a="1"/>
  <c r="I1457" i="2" s="1"/>
  <c r="I1458" i="2" a="1"/>
  <c r="I1458" i="2" s="1"/>
  <c r="I1459" i="2" a="1"/>
  <c r="I1459" i="2" s="1"/>
  <c r="I1460" i="2" a="1"/>
  <c r="I1460" i="2" s="1"/>
  <c r="I1461" i="2" a="1"/>
  <c r="I1461" i="2" s="1"/>
  <c r="I1462" i="2" a="1"/>
  <c r="I1462" i="2" s="1"/>
  <c r="I1463" i="2" a="1"/>
  <c r="I1463" i="2" s="1"/>
  <c r="I1464" i="2" a="1"/>
  <c r="I1464" i="2" s="1"/>
  <c r="I1465" i="2" a="1"/>
  <c r="I1465" i="2" s="1"/>
  <c r="I1466" i="2" a="1"/>
  <c r="I1466" i="2"/>
  <c r="I1467" i="2" a="1"/>
  <c r="I1467" i="2" s="1"/>
  <c r="I1468" i="2" a="1"/>
  <c r="I1468" i="2" s="1"/>
  <c r="I1469" i="2" a="1"/>
  <c r="I1469" i="2" s="1"/>
  <c r="I1470" i="2" a="1"/>
  <c r="I1470" i="2" s="1"/>
  <c r="I1471" i="2" a="1"/>
  <c r="I1471" i="2"/>
  <c r="I1472" i="2" a="1"/>
  <c r="I1472" i="2" s="1"/>
  <c r="I1473" i="2" a="1"/>
  <c r="I1473" i="2" s="1"/>
  <c r="I1474" i="2" a="1"/>
  <c r="I1474" i="2" s="1"/>
  <c r="I1475" i="2" a="1"/>
  <c r="I1475" i="2" s="1"/>
  <c r="I1476" i="2" a="1"/>
  <c r="I1476" i="2" s="1"/>
  <c r="I1477" i="2" a="1"/>
  <c r="I1477" i="2" s="1"/>
  <c r="I1478" i="2" a="1"/>
  <c r="I1478" i="2" s="1"/>
  <c r="I1479" i="2" a="1"/>
  <c r="I1479" i="2" s="1"/>
  <c r="I1480" i="2" a="1"/>
  <c r="I1480" i="2" s="1"/>
  <c r="I1481" i="2" a="1"/>
  <c r="I1481" i="2" s="1"/>
  <c r="I1482" i="2" a="1"/>
  <c r="I1482" i="2"/>
  <c r="I1483" i="2" a="1"/>
  <c r="I1483" i="2" s="1"/>
  <c r="I1484" i="2" a="1"/>
  <c r="I1484" i="2" s="1"/>
  <c r="I1485" i="2" a="1"/>
  <c r="I1485" i="2" s="1"/>
  <c r="I1486" i="2" a="1"/>
  <c r="I1486" i="2" s="1"/>
  <c r="I1487" i="2" a="1"/>
  <c r="I1487" i="2"/>
  <c r="I1488" i="2" a="1"/>
  <c r="I1488" i="2" s="1"/>
  <c r="I1489" i="2" a="1"/>
  <c r="I1489" i="2" s="1"/>
  <c r="I1490" i="2" a="1"/>
  <c r="I1490" i="2" s="1"/>
  <c r="I1491" i="2" a="1"/>
  <c r="I1491" i="2" s="1"/>
  <c r="I1492" i="2" a="1"/>
  <c r="I1492" i="2" s="1"/>
  <c r="I1493" i="2" a="1"/>
  <c r="I1493" i="2" s="1"/>
  <c r="I1494" i="2" a="1"/>
  <c r="I1494" i="2" s="1"/>
  <c r="I1495" i="2" a="1"/>
  <c r="I1495" i="2" s="1"/>
  <c r="I1496" i="2" a="1"/>
  <c r="I1496" i="2" s="1"/>
  <c r="I1497" i="2" a="1"/>
  <c r="I1497" i="2" s="1"/>
  <c r="I1498" i="2" a="1"/>
  <c r="I1498" i="2"/>
  <c r="I1499" i="2" a="1"/>
  <c r="I1499" i="2" s="1"/>
  <c r="I1500" i="2" a="1"/>
  <c r="I1500" i="2" s="1"/>
  <c r="I1501" i="2" a="1"/>
  <c r="I1501" i="2" s="1"/>
  <c r="I1502" i="2" a="1"/>
  <c r="I1502" i="2" s="1"/>
  <c r="I1503" i="2" a="1"/>
  <c r="I1503" i="2" s="1"/>
  <c r="I1504" i="2" a="1"/>
  <c r="I1504" i="2" s="1"/>
  <c r="I1505" i="2" a="1"/>
  <c r="I1505" i="2" s="1"/>
  <c r="I1506" i="2" a="1"/>
  <c r="I1506" i="2" s="1"/>
  <c r="I1507" i="2" a="1"/>
  <c r="I1507" i="2" s="1"/>
  <c r="I1508" i="2" a="1"/>
  <c r="I1508" i="2" s="1"/>
  <c r="I1509" i="2" a="1"/>
  <c r="I1509" i="2" s="1"/>
  <c r="I1510" i="2" a="1"/>
  <c r="I1510" i="2" s="1"/>
  <c r="I1511" i="2" a="1"/>
  <c r="I1511" i="2" s="1"/>
  <c r="I1512" i="2" a="1"/>
  <c r="I1512" i="2" s="1"/>
  <c r="I1513" i="2" a="1"/>
  <c r="I1513" i="2" s="1"/>
  <c r="I1514" i="2" a="1"/>
  <c r="I1514" i="2" s="1"/>
  <c r="I1515" i="2" a="1"/>
  <c r="I1515" i="2" s="1"/>
  <c r="I1516" i="2" a="1"/>
  <c r="I1516" i="2" s="1"/>
  <c r="I1517" i="2" a="1"/>
  <c r="I1517" i="2" s="1"/>
  <c r="I1518" i="2" a="1"/>
  <c r="I1518" i="2" s="1"/>
  <c r="I1519" i="2" a="1"/>
  <c r="I1519" i="2" s="1"/>
  <c r="I1520" i="2" a="1"/>
  <c r="I1520" i="2" s="1"/>
  <c r="I1521" i="2" a="1"/>
  <c r="I1521" i="2" s="1"/>
  <c r="I1522" i="2" a="1"/>
  <c r="I1522" i="2" s="1"/>
  <c r="I1523" i="2" a="1"/>
  <c r="I1523" i="2" s="1"/>
  <c r="I1524" i="2" a="1"/>
  <c r="I1524" i="2" s="1"/>
  <c r="I1525" i="2" a="1"/>
  <c r="I1525" i="2" s="1"/>
  <c r="I1526" i="2" a="1"/>
  <c r="I1526" i="2" s="1"/>
  <c r="I1527" i="2" a="1"/>
  <c r="I1527" i="2" s="1"/>
  <c r="I1528" i="2" a="1"/>
  <c r="I1528" i="2" s="1"/>
  <c r="I1529" i="2" a="1"/>
  <c r="I1529" i="2" s="1"/>
  <c r="I1530" i="2" a="1"/>
  <c r="I1530" i="2"/>
  <c r="I1531" i="2" a="1"/>
  <c r="I1531" i="2" s="1"/>
  <c r="I1532" i="2" a="1"/>
  <c r="I1532" i="2" s="1"/>
  <c r="I1533" i="2" a="1"/>
  <c r="I1533" i="2" s="1"/>
  <c r="I1534" i="2" a="1"/>
  <c r="I1534" i="2" s="1"/>
  <c r="I1535" i="2" a="1"/>
  <c r="I1535" i="2" s="1"/>
  <c r="I1536" i="2" a="1"/>
  <c r="I1536" i="2" s="1"/>
  <c r="I1537" i="2" a="1"/>
  <c r="I1537" i="2" s="1"/>
  <c r="I1538" i="2" a="1"/>
  <c r="I1538" i="2" s="1"/>
  <c r="I1539" i="2" a="1"/>
  <c r="I1539" i="2" s="1"/>
  <c r="I1540" i="2" a="1"/>
  <c r="I1540" i="2" s="1"/>
  <c r="I1541" i="2" a="1"/>
  <c r="I1541" i="2" s="1"/>
  <c r="I1542" i="2" a="1"/>
  <c r="I1542" i="2" s="1"/>
  <c r="I1543" i="2" a="1"/>
  <c r="I1543" i="2" s="1"/>
  <c r="I1544" i="2" a="1"/>
  <c r="I1544" i="2" s="1"/>
  <c r="I1545" i="2" a="1"/>
  <c r="I1545" i="2" s="1"/>
  <c r="I1546" i="2" a="1"/>
  <c r="I1546" i="2" s="1"/>
  <c r="I1547" i="2" a="1"/>
  <c r="I1547" i="2" s="1"/>
  <c r="I1548" i="2" a="1"/>
  <c r="I1548" i="2" s="1"/>
  <c r="I1549" i="2" a="1"/>
  <c r="I1549" i="2" s="1"/>
  <c r="I1550" i="2" a="1"/>
  <c r="I1550" i="2" s="1"/>
  <c r="I1551" i="2" a="1"/>
  <c r="I1551" i="2" s="1"/>
  <c r="I1552" i="2" a="1"/>
  <c r="I1552" i="2" s="1"/>
  <c r="I1553" i="2" a="1"/>
  <c r="I1553" i="2" s="1"/>
  <c r="I1554" i="2" a="1"/>
  <c r="I1554" i="2" s="1"/>
  <c r="I1555" i="2" a="1"/>
  <c r="I1555" i="2" s="1"/>
  <c r="I1556" i="2" a="1"/>
  <c r="I1556" i="2" s="1"/>
  <c r="I1557" i="2" a="1"/>
  <c r="I1557" i="2" s="1"/>
  <c r="I1558" i="2" a="1"/>
  <c r="I1558" i="2" s="1"/>
  <c r="I1559" i="2" a="1"/>
  <c r="I1559" i="2" s="1"/>
  <c r="I1560" i="2" a="1"/>
  <c r="I1560" i="2" s="1"/>
  <c r="I1561" i="2" a="1"/>
  <c r="I1561" i="2" s="1"/>
  <c r="I1562" i="2" a="1"/>
  <c r="I1562" i="2"/>
  <c r="I1563" i="2" a="1"/>
  <c r="I1563" i="2" s="1"/>
  <c r="I1564" i="2" a="1"/>
  <c r="I1564" i="2" s="1"/>
  <c r="I1565" i="2" a="1"/>
  <c r="I1565" i="2" s="1"/>
  <c r="I1566" i="2" a="1"/>
  <c r="I1566" i="2" s="1"/>
  <c r="I1567" i="2" a="1"/>
  <c r="I1567" i="2" s="1"/>
  <c r="I1568" i="2" a="1"/>
  <c r="I1568" i="2" s="1"/>
  <c r="I1569" i="2" a="1"/>
  <c r="I1569" i="2" s="1"/>
  <c r="I1570" i="2" a="1"/>
  <c r="I1570" i="2" s="1"/>
  <c r="I1571" i="2" a="1"/>
  <c r="I1571" i="2" s="1"/>
  <c r="I1572" i="2" a="1"/>
  <c r="I1572" i="2" s="1"/>
  <c r="I1573" i="2" a="1"/>
  <c r="I1573" i="2" s="1"/>
  <c r="I1574" i="2" a="1"/>
  <c r="I1574" i="2" s="1"/>
  <c r="I1575" i="2" a="1"/>
  <c r="I1575" i="2" s="1"/>
  <c r="I1576" i="2" a="1"/>
  <c r="I1576" i="2" s="1"/>
  <c r="I1577" i="2" a="1"/>
  <c r="I1577" i="2" s="1"/>
  <c r="I1578" i="2" a="1"/>
  <c r="I1578" i="2" s="1"/>
  <c r="I1579" i="2" a="1"/>
  <c r="I1579" i="2" s="1"/>
  <c r="I1580" i="2" a="1"/>
  <c r="I1580" i="2" s="1"/>
  <c r="I1581" i="2" a="1"/>
  <c r="I1581" i="2" s="1"/>
  <c r="I1582" i="2" a="1"/>
  <c r="I1582" i="2" s="1"/>
  <c r="I1583" i="2" a="1"/>
  <c r="I1583" i="2" s="1"/>
  <c r="I1584" i="2" a="1"/>
  <c r="I1584" i="2" s="1"/>
  <c r="I1585" i="2" a="1"/>
  <c r="I1585" i="2" s="1"/>
  <c r="I1586" i="2" a="1"/>
  <c r="I1586" i="2" s="1"/>
  <c r="I1587" i="2" a="1"/>
  <c r="I1587" i="2" s="1"/>
  <c r="I1588" i="2" a="1"/>
  <c r="I1588" i="2" s="1"/>
  <c r="I1589" i="2" a="1"/>
  <c r="I1589" i="2" s="1"/>
  <c r="I1590" i="2" a="1"/>
  <c r="I1590" i="2" s="1"/>
  <c r="I1591" i="2" a="1"/>
  <c r="I1591" i="2" s="1"/>
  <c r="I1592" i="2" a="1"/>
  <c r="I1592" i="2" s="1"/>
  <c r="I1593" i="2" a="1"/>
  <c r="I1593" i="2" s="1"/>
  <c r="I1594" i="2" a="1"/>
  <c r="I1594" i="2"/>
  <c r="I1595" i="2" a="1"/>
  <c r="I1595" i="2" s="1"/>
  <c r="I1596" i="2" a="1"/>
  <c r="I1596" i="2" s="1"/>
  <c r="I1597" i="2" a="1"/>
  <c r="I1597" i="2" s="1"/>
  <c r="I1598" i="2" a="1"/>
  <c r="I1598" i="2" s="1"/>
  <c r="I1599" i="2" a="1"/>
  <c r="I1599" i="2" s="1"/>
  <c r="I1600" i="2" a="1"/>
  <c r="I1600" i="2" s="1"/>
  <c r="I1601" i="2" a="1"/>
  <c r="I1601" i="2" s="1"/>
  <c r="I1602" i="2" a="1"/>
  <c r="I1602" i="2" s="1"/>
  <c r="I1603" i="2" a="1"/>
  <c r="I1603" i="2" s="1"/>
  <c r="I1604" i="2" a="1"/>
  <c r="I1604" i="2" s="1"/>
  <c r="I1605" i="2" a="1"/>
  <c r="I1605" i="2" s="1"/>
  <c r="I1606" i="2" a="1"/>
  <c r="I1606" i="2" s="1"/>
  <c r="I1607" i="2" a="1"/>
  <c r="I1607" i="2" s="1"/>
  <c r="I1608" i="2" a="1"/>
  <c r="I1608" i="2" s="1"/>
  <c r="I1609" i="2" a="1"/>
  <c r="I1609" i="2" s="1"/>
  <c r="I1610" i="2" a="1"/>
  <c r="I1610" i="2" s="1"/>
  <c r="I1611" i="2" a="1"/>
  <c r="I1611" i="2" s="1"/>
  <c r="I1612" i="2" a="1"/>
  <c r="I1612" i="2" s="1"/>
  <c r="I1613" i="2" a="1"/>
  <c r="I1613" i="2" s="1"/>
  <c r="I1614" i="2" a="1"/>
  <c r="I1614" i="2" s="1"/>
  <c r="I1615" i="2" a="1"/>
  <c r="I1615" i="2" s="1"/>
  <c r="I1616" i="2" a="1"/>
  <c r="I1616" i="2" s="1"/>
  <c r="I1617" i="2" a="1"/>
  <c r="I1617" i="2" s="1"/>
  <c r="I1618" i="2" a="1"/>
  <c r="I1618" i="2" s="1"/>
  <c r="I1619" i="2" a="1"/>
  <c r="I1619" i="2" s="1"/>
  <c r="I1620" i="2" a="1"/>
  <c r="I1620" i="2" s="1"/>
  <c r="I1621" i="2" a="1"/>
  <c r="I1621" i="2" s="1"/>
  <c r="I1622" i="2" a="1"/>
  <c r="I1622" i="2" s="1"/>
  <c r="I1623" i="2" a="1"/>
  <c r="I1623" i="2" s="1"/>
  <c r="I1624" i="2" a="1"/>
  <c r="I1624" i="2" s="1"/>
  <c r="I1625" i="2" a="1"/>
  <c r="I1625" i="2" s="1"/>
  <c r="I1626" i="2" a="1"/>
  <c r="I1626" i="2"/>
  <c r="I1627" i="2" a="1"/>
  <c r="I1627" i="2" s="1"/>
  <c r="I1628" i="2" a="1"/>
  <c r="I1628" i="2" s="1"/>
  <c r="I1629" i="2" a="1"/>
  <c r="I1629" i="2" s="1"/>
  <c r="I1630" i="2" a="1"/>
  <c r="I1630" i="2" s="1"/>
  <c r="I1631" i="2" a="1"/>
  <c r="I1631" i="2" s="1"/>
  <c r="I1632" i="2" a="1"/>
  <c r="I1632" i="2" s="1"/>
  <c r="I1633" i="2" a="1"/>
  <c r="I1633" i="2" s="1"/>
  <c r="I1634" i="2" a="1"/>
  <c r="I1634" i="2" s="1"/>
  <c r="I1635" i="2" a="1"/>
  <c r="I1635" i="2" s="1"/>
  <c r="I1636" i="2" a="1"/>
  <c r="I1636" i="2" s="1"/>
  <c r="I1637" i="2" a="1"/>
  <c r="I1637" i="2" s="1"/>
  <c r="I1638" i="2" a="1"/>
  <c r="I1638" i="2" s="1"/>
  <c r="I1639" i="2" a="1"/>
  <c r="I1639" i="2" s="1"/>
  <c r="I1640" i="2" a="1"/>
  <c r="I1640" i="2" s="1"/>
  <c r="I1641" i="2" a="1"/>
  <c r="I1641" i="2" s="1"/>
  <c r="I1642" i="2" a="1"/>
  <c r="I1642" i="2" s="1"/>
  <c r="I1643" i="2" a="1"/>
  <c r="I1643" i="2" s="1"/>
  <c r="I1644" i="2" a="1"/>
  <c r="I1644" i="2" s="1"/>
  <c r="I1645" i="2" a="1"/>
  <c r="I1645" i="2" s="1"/>
  <c r="I1646" i="2" a="1"/>
  <c r="I1646" i="2" s="1"/>
  <c r="I1647" i="2" a="1"/>
  <c r="I1647" i="2" s="1"/>
  <c r="I1648" i="2" a="1"/>
  <c r="I1648" i="2" s="1"/>
  <c r="I1649" i="2" a="1"/>
  <c r="I1649" i="2" s="1"/>
  <c r="I1650" i="2" a="1"/>
  <c r="I1650" i="2" s="1"/>
  <c r="I1651" i="2" a="1"/>
  <c r="I1651" i="2" s="1"/>
  <c r="I1652" i="2" a="1"/>
  <c r="I1652" i="2" s="1"/>
  <c r="I1653" i="2" a="1"/>
  <c r="I1653" i="2" s="1"/>
  <c r="I1654" i="2" a="1"/>
  <c r="I1654" i="2" s="1"/>
  <c r="I1655" i="2" a="1"/>
  <c r="I1655" i="2" s="1"/>
  <c r="I1656" i="2" a="1"/>
  <c r="I1656" i="2" s="1"/>
  <c r="I1657" i="2" a="1"/>
  <c r="I1657" i="2" s="1"/>
  <c r="I1658" i="2" a="1"/>
  <c r="I1658" i="2"/>
  <c r="I1659" i="2" a="1"/>
  <c r="I1659" i="2" s="1"/>
  <c r="I1660" i="2" a="1"/>
  <c r="I1660" i="2" s="1"/>
  <c r="I1661" i="2" a="1"/>
  <c r="I1661" i="2" s="1"/>
  <c r="I1662" i="2" a="1"/>
  <c r="I1662" i="2" s="1"/>
  <c r="I1663" i="2" a="1"/>
  <c r="I1663" i="2" s="1"/>
  <c r="I1664" i="2" a="1"/>
  <c r="I1664" i="2" s="1"/>
  <c r="I1665" i="2" a="1"/>
  <c r="I1665" i="2" s="1"/>
  <c r="I1666" i="2" a="1"/>
  <c r="I1666" i="2" s="1"/>
  <c r="I1667" i="2" a="1"/>
  <c r="I1667" i="2" s="1"/>
  <c r="I1668" i="2" a="1"/>
  <c r="I1668" i="2" s="1"/>
  <c r="I1669" i="2" a="1"/>
  <c r="I1669" i="2" s="1"/>
  <c r="I1670" i="2" a="1"/>
  <c r="I1670" i="2" s="1"/>
  <c r="I1671" i="2" a="1"/>
  <c r="I1671" i="2" s="1"/>
  <c r="I1672" i="2" a="1"/>
  <c r="I1672" i="2" s="1"/>
  <c r="I1673" i="2" a="1"/>
  <c r="I1673" i="2" s="1"/>
  <c r="I1674" i="2" a="1"/>
  <c r="I1674" i="2" s="1"/>
  <c r="I1675" i="2" a="1"/>
  <c r="I1675" i="2" s="1"/>
  <c r="I1676" i="2" a="1"/>
  <c r="I1676" i="2" s="1"/>
  <c r="I1677" i="2" a="1"/>
  <c r="I1677" i="2" s="1"/>
  <c r="I1678" i="2" a="1"/>
  <c r="I1678" i="2" s="1"/>
  <c r="I1679" i="2" a="1"/>
  <c r="I1679" i="2" s="1"/>
  <c r="I1680" i="2" a="1"/>
  <c r="I1680" i="2" s="1"/>
  <c r="I1681" i="2" a="1"/>
  <c r="I1681" i="2" s="1"/>
  <c r="I1682" i="2" a="1"/>
  <c r="I1682" i="2" s="1"/>
  <c r="I1683" i="2" a="1"/>
  <c r="I1683" i="2" s="1"/>
  <c r="I1684" i="2" a="1"/>
  <c r="I1684" i="2" s="1"/>
  <c r="I1685" i="2" a="1"/>
  <c r="I1685" i="2" s="1"/>
  <c r="I1686" i="2" a="1"/>
  <c r="I1686" i="2" s="1"/>
  <c r="I1687" i="2" a="1"/>
  <c r="I1687" i="2" s="1"/>
  <c r="I1688" i="2" a="1"/>
  <c r="I1688" i="2" s="1"/>
  <c r="I1689" i="2" a="1"/>
  <c r="I1689" i="2" s="1"/>
  <c r="I1690" i="2" a="1"/>
  <c r="I1690" i="2"/>
  <c r="I1691" i="2" a="1"/>
  <c r="I1691" i="2" s="1"/>
  <c r="I1692" i="2" a="1"/>
  <c r="I1692" i="2" s="1"/>
  <c r="I1693" i="2" a="1"/>
  <c r="I1693" i="2"/>
  <c r="I1694" i="2" a="1"/>
  <c r="I1694" i="2" s="1"/>
  <c r="I1695" i="2" a="1"/>
  <c r="I1695" i="2" s="1"/>
  <c r="I1696" i="2" a="1"/>
  <c r="I1696" i="2" s="1"/>
  <c r="I1697" i="2" a="1"/>
  <c r="I1697" i="2" s="1"/>
  <c r="I1698" i="2" a="1"/>
  <c r="I1698" i="2"/>
  <c r="I1699" i="2" a="1"/>
  <c r="I1699" i="2" s="1"/>
  <c r="I1700" i="2" a="1"/>
  <c r="I1700" i="2" s="1"/>
  <c r="I1701" i="2" a="1"/>
  <c r="I1701" i="2"/>
  <c r="I1702" i="2" a="1"/>
  <c r="I1702" i="2" s="1"/>
  <c r="I1703" i="2" a="1"/>
  <c r="I1703" i="2" s="1"/>
  <c r="I1704" i="2" a="1"/>
  <c r="I1704" i="2" s="1"/>
  <c r="I1705" i="2" a="1"/>
  <c r="I1705" i="2" s="1"/>
  <c r="I1706" i="2" a="1"/>
  <c r="I1706" i="2"/>
  <c r="I1707" i="2" a="1"/>
  <c r="I1707" i="2" s="1"/>
  <c r="I1708" i="2" a="1"/>
  <c r="I1708" i="2" s="1"/>
  <c r="I1709" i="2" a="1"/>
  <c r="I1709" i="2"/>
  <c r="I1710" i="2" a="1"/>
  <c r="I1710" i="2" s="1"/>
  <c r="I1711" i="2" a="1"/>
  <c r="I1711" i="2" s="1"/>
  <c r="I1712" i="2" a="1"/>
  <c r="I1712" i="2" s="1"/>
  <c r="I1713" i="2" a="1"/>
  <c r="I1713" i="2" s="1"/>
  <c r="I1714" i="2" a="1"/>
  <c r="I1714" i="2"/>
  <c r="I1715" i="2" a="1"/>
  <c r="I1715" i="2" s="1"/>
  <c r="I1716" i="2" a="1"/>
  <c r="I1716" i="2" s="1"/>
  <c r="I1717" i="2" a="1"/>
  <c r="I1717" i="2"/>
  <c r="I1718" i="2" a="1"/>
  <c r="I1718" i="2" s="1"/>
  <c r="I1719" i="2" a="1"/>
  <c r="I1719" i="2" s="1"/>
  <c r="I1720" i="2" a="1"/>
  <c r="I1720" i="2" s="1"/>
  <c r="I1721" i="2" a="1"/>
  <c r="I1721" i="2" s="1"/>
  <c r="I1722" i="2" a="1"/>
  <c r="I1722" i="2"/>
  <c r="I1723" i="2" a="1"/>
  <c r="I1723" i="2" s="1"/>
  <c r="I1724" i="2" a="1"/>
  <c r="I1724" i="2" s="1"/>
  <c r="I1725" i="2" a="1"/>
  <c r="I1725" i="2"/>
  <c r="I1726" i="2" a="1"/>
  <c r="I1726" i="2" s="1"/>
  <c r="I1727" i="2" a="1"/>
  <c r="I1727" i="2" s="1"/>
  <c r="I1728" i="2" a="1"/>
  <c r="I1728" i="2" s="1"/>
  <c r="I1729" i="2" a="1"/>
  <c r="I1729" i="2" s="1"/>
  <c r="I1730" i="2" a="1"/>
  <c r="I1730" i="2"/>
  <c r="I1731" i="2" a="1"/>
  <c r="I1731" i="2" s="1"/>
  <c r="I1732" i="2" a="1"/>
  <c r="I1732" i="2" s="1"/>
  <c r="I1733" i="2" a="1"/>
  <c r="I1733" i="2"/>
  <c r="I1734" i="2" a="1"/>
  <c r="I1734" i="2" s="1"/>
  <c r="I1735" i="2" a="1"/>
  <c r="I1735" i="2" s="1"/>
  <c r="I1736" i="2" a="1"/>
  <c r="I1736" i="2" s="1"/>
  <c r="I1737" i="2" a="1"/>
  <c r="I1737" i="2" s="1"/>
  <c r="I1738" i="2" a="1"/>
  <c r="I1738" i="2"/>
  <c r="I1739" i="2" a="1"/>
  <c r="I1739" i="2" s="1"/>
  <c r="I1740" i="2" a="1"/>
  <c r="I1740" i="2" s="1"/>
  <c r="I1741" i="2" a="1"/>
  <c r="I1741" i="2"/>
  <c r="I1742" i="2" a="1"/>
  <c r="I1742" i="2" s="1"/>
  <c r="I1743" i="2" a="1"/>
  <c r="I1743" i="2" s="1"/>
  <c r="I1744" i="2" a="1"/>
  <c r="I1744" i="2" s="1"/>
  <c r="I1745" i="2" a="1"/>
  <c r="I1745" i="2" s="1"/>
  <c r="I1746" i="2" a="1"/>
  <c r="I1746" i="2"/>
  <c r="I1747" i="2" a="1"/>
  <c r="I1747" i="2" s="1"/>
  <c r="I1748" i="2" a="1"/>
  <c r="I1748" i="2" s="1"/>
  <c r="I1749" i="2" a="1"/>
  <c r="I1749" i="2"/>
  <c r="I1750" i="2" a="1"/>
  <c r="I1750" i="2" s="1"/>
  <c r="I1751" i="2" a="1"/>
  <c r="I1751" i="2" s="1"/>
  <c r="I1752" i="2" a="1"/>
  <c r="I1752" i="2" s="1"/>
  <c r="I1753" i="2" a="1"/>
  <c r="I1753" i="2" s="1"/>
  <c r="I1754" i="2" a="1"/>
  <c r="I1754" i="2"/>
  <c r="I1755" i="2" a="1"/>
  <c r="I1755" i="2" s="1"/>
  <c r="I1756" i="2" a="1"/>
  <c r="I1756" i="2" s="1"/>
  <c r="I1757" i="2" a="1"/>
  <c r="I1757" i="2"/>
  <c r="I1758" i="2" a="1"/>
  <c r="I1758" i="2" s="1"/>
  <c r="I1759" i="2" a="1"/>
  <c r="I1759" i="2" s="1"/>
  <c r="I1760" i="2" a="1"/>
  <c r="I1760" i="2" s="1"/>
  <c r="I1761" i="2" a="1"/>
  <c r="I1761" i="2" s="1"/>
  <c r="I1762" i="2" a="1"/>
  <c r="I1762" i="2"/>
  <c r="I1763" i="2" a="1"/>
  <c r="I1763" i="2" s="1"/>
  <c r="I1764" i="2" a="1"/>
  <c r="I1764" i="2" s="1"/>
  <c r="I1765" i="2" a="1"/>
  <c r="I1765" i="2"/>
  <c r="I1766" i="2" a="1"/>
  <c r="I1766" i="2" s="1"/>
  <c r="I1767" i="2" a="1"/>
  <c r="I1767" i="2" s="1"/>
  <c r="I1768" i="2" a="1"/>
  <c r="I1768" i="2" s="1"/>
  <c r="I1769" i="2" a="1"/>
  <c r="I1769" i="2" s="1"/>
  <c r="I1770" i="2" a="1"/>
  <c r="I1770" i="2"/>
  <c r="I1771" i="2" a="1"/>
  <c r="I1771" i="2" s="1"/>
  <c r="I1772" i="2" a="1"/>
  <c r="I1772" i="2" s="1"/>
  <c r="I1773" i="2" a="1"/>
  <c r="I1773" i="2"/>
  <c r="I1774" i="2" a="1"/>
  <c r="I1774" i="2" s="1"/>
  <c r="I1775" i="2" a="1"/>
  <c r="I1775" i="2" s="1"/>
  <c r="I1776" i="2" a="1"/>
  <c r="I1776" i="2" s="1"/>
  <c r="I1777" i="2" a="1"/>
  <c r="I1777" i="2" s="1"/>
  <c r="I1778" i="2" a="1"/>
  <c r="I1778" i="2"/>
  <c r="I1779" i="2" a="1"/>
  <c r="I1779" i="2" s="1"/>
  <c r="I1780" i="2" a="1"/>
  <c r="I1780" i="2" s="1"/>
  <c r="I1781" i="2" a="1"/>
  <c r="I1781" i="2"/>
  <c r="I1782" i="2" a="1"/>
  <c r="I1782" i="2" s="1"/>
  <c r="I1783" i="2" a="1"/>
  <c r="I1783" i="2" s="1"/>
  <c r="I1784" i="2" a="1"/>
  <c r="I1784" i="2" s="1"/>
  <c r="I1785" i="2" a="1"/>
  <c r="I1785" i="2" s="1"/>
  <c r="I1786" i="2" a="1"/>
  <c r="I1786" i="2"/>
  <c r="I1787" i="2" a="1"/>
  <c r="I1787" i="2" s="1"/>
  <c r="I1788" i="2" a="1"/>
  <c r="I1788" i="2" s="1"/>
  <c r="I1789" i="2" a="1"/>
  <c r="I1789" i="2"/>
  <c r="I1790" i="2" a="1"/>
  <c r="I1790" i="2" s="1"/>
  <c r="I1791" i="2" a="1"/>
  <c r="I1791" i="2" s="1"/>
  <c r="I1792" i="2" a="1"/>
  <c r="I1792" i="2" s="1"/>
  <c r="I1793" i="2" a="1"/>
  <c r="I1793" i="2" s="1"/>
  <c r="I1794" i="2" a="1"/>
  <c r="I1794" i="2"/>
  <c r="I1795" i="2" a="1"/>
  <c r="I1795" i="2" s="1"/>
  <c r="I1796" i="2" a="1"/>
  <c r="I1796" i="2" s="1"/>
  <c r="I1797" i="2" a="1"/>
  <c r="I1797" i="2"/>
  <c r="I1798" i="2" a="1"/>
  <c r="I1798" i="2" s="1"/>
  <c r="I1799" i="2" a="1"/>
  <c r="I1799" i="2" s="1"/>
  <c r="I1800" i="2" a="1"/>
  <c r="I1800" i="2" s="1"/>
  <c r="I1801" i="2" a="1"/>
  <c r="I1801" i="2" s="1"/>
  <c r="I1802" i="2" a="1"/>
  <c r="I1802" i="2"/>
  <c r="I1803" i="2" a="1"/>
  <c r="I1803" i="2" s="1"/>
  <c r="I1804" i="2" a="1"/>
  <c r="I1804" i="2" s="1"/>
  <c r="I1805" i="2" a="1"/>
  <c r="I1805" i="2"/>
  <c r="I1806" i="2" a="1"/>
  <c r="I1806" i="2" s="1"/>
  <c r="I1807" i="2" a="1"/>
  <c r="I1807" i="2" s="1"/>
  <c r="I1808" i="2" a="1"/>
  <c r="I1808" i="2" s="1"/>
  <c r="I1809" i="2" a="1"/>
  <c r="I1809" i="2" s="1"/>
  <c r="I1810" i="2" a="1"/>
  <c r="I1810" i="2"/>
  <c r="I1811" i="2" a="1"/>
  <c r="I1811" i="2" s="1"/>
  <c r="I1812" i="2" a="1"/>
  <c r="I1812" i="2" s="1"/>
  <c r="I1813" i="2" a="1"/>
  <c r="I1813" i="2"/>
  <c r="I1814" i="2" a="1"/>
  <c r="I1814" i="2" s="1"/>
  <c r="I1815" i="2" a="1"/>
  <c r="I1815" i="2" s="1"/>
  <c r="I1816" i="2" a="1"/>
  <c r="I1816" i="2" s="1"/>
  <c r="I1817" i="2" a="1"/>
  <c r="I1817" i="2" s="1"/>
  <c r="I1818" i="2" a="1"/>
  <c r="I1818" i="2"/>
  <c r="I1819" i="2" a="1"/>
  <c r="I1819" i="2" s="1"/>
  <c r="I1820" i="2" a="1"/>
  <c r="I1820" i="2" s="1"/>
  <c r="I1821" i="2" a="1"/>
  <c r="I1821" i="2"/>
  <c r="I1822" i="2" a="1"/>
  <c r="I1822" i="2" s="1"/>
  <c r="I1823" i="2" a="1"/>
  <c r="I1823" i="2" s="1"/>
  <c r="I1824" i="2" a="1"/>
  <c r="I1824" i="2" s="1"/>
  <c r="I1825" i="2" a="1"/>
  <c r="I1825" i="2" s="1"/>
  <c r="I1826" i="2" a="1"/>
  <c r="I1826" i="2"/>
  <c r="I1827" i="2" a="1"/>
  <c r="I1827" i="2" s="1"/>
  <c r="I1828" i="2" a="1"/>
  <c r="I1828" i="2" s="1"/>
  <c r="I1829" i="2" a="1"/>
  <c r="I1829" i="2"/>
  <c r="I1830" i="2" a="1"/>
  <c r="I1830" i="2" s="1"/>
  <c r="I1831" i="2" a="1"/>
  <c r="I1831" i="2" s="1"/>
  <c r="I1832" i="2" a="1"/>
  <c r="I1832" i="2" s="1"/>
  <c r="I1833" i="2" a="1"/>
  <c r="I1833" i="2" s="1"/>
  <c r="I1834" i="2" a="1"/>
  <c r="I1834" i="2"/>
  <c r="I1835" i="2" a="1"/>
  <c r="I1835" i="2" s="1"/>
  <c r="I1836" i="2" a="1"/>
  <c r="I1836" i="2" s="1"/>
  <c r="I1837" i="2" a="1"/>
  <c r="I1837" i="2"/>
  <c r="I1838" i="2" a="1"/>
  <c r="I1838" i="2" s="1"/>
  <c r="I1839" i="2" a="1"/>
  <c r="I1839" i="2" s="1"/>
  <c r="I1840" i="2" a="1"/>
  <c r="I1840" i="2" s="1"/>
  <c r="I1841" i="2" a="1"/>
  <c r="I1841" i="2" s="1"/>
  <c r="I1842" i="2" a="1"/>
  <c r="I1842" i="2"/>
  <c r="I1843" i="2" a="1"/>
  <c r="I1843" i="2" s="1"/>
  <c r="I1844" i="2" a="1"/>
  <c r="I1844" i="2" s="1"/>
  <c r="I1845" i="2" a="1"/>
  <c r="I1845" i="2"/>
  <c r="I1846" i="2" a="1"/>
  <c r="I1846" i="2" s="1"/>
  <c r="I1847" i="2" a="1"/>
  <c r="I1847" i="2" s="1"/>
  <c r="I1848" i="2" a="1"/>
  <c r="I1848" i="2" s="1"/>
  <c r="I1849" i="2" a="1"/>
  <c r="I1849" i="2" s="1"/>
  <c r="I1850" i="2" a="1"/>
  <c r="I1850" i="2"/>
  <c r="I1851" i="2" a="1"/>
  <c r="I1851" i="2" s="1"/>
  <c r="I1852" i="2" a="1"/>
  <c r="I1852" i="2" s="1"/>
  <c r="I1853" i="2" a="1"/>
  <c r="I1853" i="2"/>
  <c r="I1854" i="2" a="1"/>
  <c r="I1854" i="2" s="1"/>
  <c r="I1855" i="2" a="1"/>
  <c r="I1855" i="2" s="1"/>
  <c r="I1856" i="2" a="1"/>
  <c r="I1856" i="2" s="1"/>
  <c r="I1857" i="2" a="1"/>
  <c r="I1857" i="2" s="1"/>
  <c r="I1858" i="2" a="1"/>
  <c r="I1858" i="2" s="1"/>
  <c r="I1859" i="2" a="1"/>
  <c r="I1859" i="2" s="1"/>
  <c r="I1860" i="2" a="1"/>
  <c r="I1860" i="2" s="1"/>
  <c r="I1861" i="2" a="1"/>
  <c r="I1861" i="2"/>
  <c r="I1862" i="2" a="1"/>
  <c r="I1862" i="2" s="1"/>
  <c r="I1863" i="2" a="1"/>
  <c r="I1863" i="2" s="1"/>
  <c r="I1864" i="2" a="1"/>
  <c r="I1864" i="2" s="1"/>
  <c r="I1865" i="2" a="1"/>
  <c r="I1865" i="2" s="1"/>
  <c r="I1866" i="2" a="1"/>
  <c r="I1866" i="2"/>
  <c r="I1867" i="2" a="1"/>
  <c r="I1867" i="2" s="1"/>
  <c r="I1868" i="2" a="1"/>
  <c r="I1868" i="2" s="1"/>
  <c r="I1869" i="2" a="1"/>
  <c r="I1869" i="2" s="1"/>
  <c r="I1870" i="2" a="1"/>
  <c r="I1870" i="2" s="1"/>
  <c r="I1871" i="2" a="1"/>
  <c r="I1871" i="2" s="1"/>
  <c r="I1872" i="2" a="1"/>
  <c r="I1872" i="2" s="1"/>
  <c r="I1873" i="2" a="1"/>
  <c r="I1873" i="2" s="1"/>
  <c r="I1874" i="2" a="1"/>
  <c r="I1874" i="2" s="1"/>
  <c r="I1875" i="2" a="1"/>
  <c r="I1875" i="2" s="1"/>
  <c r="I1876" i="2" a="1"/>
  <c r="I1876" i="2" s="1"/>
  <c r="I1877" i="2" a="1"/>
  <c r="I1877" i="2"/>
  <c r="I1878" i="2" a="1"/>
  <c r="I1878" i="2" s="1"/>
  <c r="I1879" i="2" a="1"/>
  <c r="I1879" i="2" s="1"/>
  <c r="I1880" i="2" a="1"/>
  <c r="I1880" i="2" s="1"/>
  <c r="I1881" i="2" a="1"/>
  <c r="I1881" i="2" s="1"/>
  <c r="I1882" i="2" a="1"/>
  <c r="I1882" i="2"/>
  <c r="I1883" i="2" a="1"/>
  <c r="I1883" i="2" s="1"/>
  <c r="I1884" i="2" a="1"/>
  <c r="I1884" i="2" s="1"/>
  <c r="I1885" i="2" a="1"/>
  <c r="I1885" i="2" s="1"/>
  <c r="I1886" i="2" a="1"/>
  <c r="I1886" i="2" s="1"/>
  <c r="I1887" i="2" a="1"/>
  <c r="I1887" i="2" s="1"/>
  <c r="I1888" i="2" a="1"/>
  <c r="I1888" i="2" s="1"/>
  <c r="I1889" i="2" a="1"/>
  <c r="I1889" i="2" s="1"/>
  <c r="I1890" i="2" a="1"/>
  <c r="I1890" i="2" s="1"/>
  <c r="I1891" i="2" a="1"/>
  <c r="I1891" i="2" s="1"/>
  <c r="I1892" i="2" a="1"/>
  <c r="I1892" i="2" s="1"/>
  <c r="I1893" i="2" a="1"/>
  <c r="I1893" i="2"/>
  <c r="I1894" i="2" a="1"/>
  <c r="I1894" i="2" s="1"/>
  <c r="I1895" i="2" a="1"/>
  <c r="I1895" i="2" s="1"/>
  <c r="I1896" i="2" a="1"/>
  <c r="I1896" i="2" s="1"/>
  <c r="I1897" i="2" a="1"/>
  <c r="I1897" i="2" s="1"/>
  <c r="I1898" i="2" a="1"/>
  <c r="I1898" i="2"/>
  <c r="I1899" i="2" a="1"/>
  <c r="I1899" i="2" s="1"/>
  <c r="I1900" i="2" a="1"/>
  <c r="I1900" i="2" s="1"/>
  <c r="I1901" i="2" a="1"/>
  <c r="I1901" i="2" s="1"/>
  <c r="I1902" i="2" a="1"/>
  <c r="I1902" i="2" s="1"/>
  <c r="I1903" i="2" a="1"/>
  <c r="I1903" i="2" s="1"/>
  <c r="I1904" i="2" a="1"/>
  <c r="I1904" i="2" s="1"/>
  <c r="I1905" i="2" a="1"/>
  <c r="I1905" i="2" s="1"/>
  <c r="I1906" i="2" a="1"/>
  <c r="I1906" i="2" s="1"/>
  <c r="I1907" i="2" a="1"/>
  <c r="I1907" i="2" s="1"/>
  <c r="I1908" i="2" a="1"/>
  <c r="I1908" i="2" s="1"/>
  <c r="I1909" i="2" a="1"/>
  <c r="I1909" i="2"/>
  <c r="I1910" i="2" a="1"/>
  <c r="I1910" i="2" s="1"/>
  <c r="I1911" i="2" a="1"/>
  <c r="I1911" i="2" s="1"/>
  <c r="I1912" i="2" a="1"/>
  <c r="I1912" i="2" s="1"/>
  <c r="I1913" i="2" a="1"/>
  <c r="I1913" i="2" s="1"/>
  <c r="I1914" i="2" a="1"/>
  <c r="I1914" i="2"/>
  <c r="I1915" i="2" a="1"/>
  <c r="I1915" i="2" s="1"/>
  <c r="I1916" i="2" a="1"/>
  <c r="I1916" i="2" s="1"/>
  <c r="I1917" i="2" a="1"/>
  <c r="I1917" i="2" s="1"/>
  <c r="I1918" i="2" a="1"/>
  <c r="I1918" i="2" s="1"/>
  <c r="I1919" i="2" a="1"/>
  <c r="I1919" i="2" s="1"/>
  <c r="I1920" i="2" a="1"/>
  <c r="I1920" i="2" s="1"/>
  <c r="I1921" i="2" a="1"/>
  <c r="I1921" i="2" s="1"/>
  <c r="I1922" i="2" a="1"/>
  <c r="I1922" i="2" s="1"/>
  <c r="I1923" i="2" a="1"/>
  <c r="I1923" i="2" s="1"/>
  <c r="I1924" i="2" a="1"/>
  <c r="I1924" i="2" s="1"/>
  <c r="I1925" i="2" a="1"/>
  <c r="I1925" i="2"/>
  <c r="I1926" i="2" a="1"/>
  <c r="I1926" i="2" s="1"/>
  <c r="I1927" i="2" a="1"/>
  <c r="I1927" i="2" s="1"/>
  <c r="I1928" i="2" a="1"/>
  <c r="I1928" i="2" s="1"/>
  <c r="I1929" i="2" a="1"/>
  <c r="I1929" i="2" s="1"/>
  <c r="I1930" i="2" a="1"/>
  <c r="I1930" i="2"/>
  <c r="I1931" i="2" a="1"/>
  <c r="I1931" i="2" s="1"/>
  <c r="I1932" i="2" a="1"/>
  <c r="I1932" i="2" s="1"/>
  <c r="I1933" i="2" a="1"/>
  <c r="I1933" i="2" s="1"/>
  <c r="I1934" i="2" a="1"/>
  <c r="I1934" i="2" s="1"/>
  <c r="I1935" i="2" a="1"/>
  <c r="I1935" i="2" s="1"/>
  <c r="I1936" i="2" a="1"/>
  <c r="I1936" i="2" s="1"/>
  <c r="I1937" i="2" a="1"/>
  <c r="I1937" i="2" s="1"/>
  <c r="I1938" i="2" a="1"/>
  <c r="I1938" i="2" s="1"/>
  <c r="I1939" i="2" a="1"/>
  <c r="I1939" i="2" s="1"/>
  <c r="I1940" i="2" a="1"/>
  <c r="I1940" i="2" s="1"/>
  <c r="I1941" i="2" a="1"/>
  <c r="I1941" i="2"/>
  <c r="I1942" i="2" a="1"/>
  <c r="I1942" i="2" s="1"/>
  <c r="I1943" i="2" a="1"/>
  <c r="I1943" i="2" s="1"/>
  <c r="I1944" i="2" a="1"/>
  <c r="I1944" i="2" s="1"/>
  <c r="I1945" i="2" a="1"/>
  <c r="I1945" i="2" s="1"/>
  <c r="I1946" i="2" a="1"/>
  <c r="I1946" i="2"/>
  <c r="I1947" i="2" a="1"/>
  <c r="I1947" i="2" s="1"/>
  <c r="I1948" i="2" a="1"/>
  <c r="I1948" i="2" s="1"/>
  <c r="I1949" i="2" a="1"/>
  <c r="I1949" i="2" s="1"/>
  <c r="I1950" i="2" a="1"/>
  <c r="I1950" i="2" s="1"/>
  <c r="I1951" i="2" a="1"/>
  <c r="I1951" i="2" s="1"/>
  <c r="I1952" i="2" a="1"/>
  <c r="I1952" i="2" s="1"/>
  <c r="I1953" i="2" a="1"/>
  <c r="I1953" i="2" s="1"/>
  <c r="I1954" i="2" a="1"/>
  <c r="I1954" i="2" s="1"/>
  <c r="I1955" i="2" a="1"/>
  <c r="I1955" i="2" s="1"/>
  <c r="I1956" i="2" a="1"/>
  <c r="I1956" i="2" s="1"/>
  <c r="I1957" i="2" a="1"/>
  <c r="I1957" i="2"/>
  <c r="I1958" i="2" a="1"/>
  <c r="I1958" i="2" s="1"/>
  <c r="I1959" i="2" a="1"/>
  <c r="I1959" i="2" s="1"/>
  <c r="I1960" i="2" a="1"/>
  <c r="I1960" i="2" s="1"/>
  <c r="I1961" i="2" a="1"/>
  <c r="I1961" i="2" s="1"/>
  <c r="I1962" i="2" a="1"/>
  <c r="I1962" i="2"/>
  <c r="I1963" i="2" a="1"/>
  <c r="I1963" i="2" s="1"/>
  <c r="I1964" i="2" a="1"/>
  <c r="I1964" i="2" s="1"/>
  <c r="I1965" i="2" a="1"/>
  <c r="I1965" i="2" s="1"/>
  <c r="I1966" i="2" a="1"/>
  <c r="I1966" i="2" s="1"/>
  <c r="I1967" i="2" a="1"/>
  <c r="I1967" i="2" s="1"/>
  <c r="I1968" i="2" a="1"/>
  <c r="I1968" i="2" s="1"/>
  <c r="I1969" i="2" a="1"/>
  <c r="I1969" i="2" s="1"/>
  <c r="I1970" i="2" a="1"/>
  <c r="I1970" i="2" s="1"/>
  <c r="I1971" i="2" a="1"/>
  <c r="I1971" i="2" s="1"/>
  <c r="I1972" i="2" a="1"/>
  <c r="I1972" i="2" s="1"/>
  <c r="I1973" i="2" a="1"/>
  <c r="I1973" i="2" s="1"/>
  <c r="I1974" i="2" a="1"/>
  <c r="I1974" i="2" s="1"/>
  <c r="I1975" i="2" a="1"/>
  <c r="I1975" i="2"/>
  <c r="I1976" i="2" a="1"/>
  <c r="I1976" i="2" s="1"/>
  <c r="I1977" i="2" a="1"/>
  <c r="I1977" i="2"/>
  <c r="I1978" i="2" a="1"/>
  <c r="I1978" i="2" s="1"/>
  <c r="I1979" i="2" a="1"/>
  <c r="I1979" i="2" s="1"/>
  <c r="I1980" i="2" a="1"/>
  <c r="I1980" i="2" s="1"/>
  <c r="I1981" i="2" a="1"/>
  <c r="I1981" i="2"/>
  <c r="I1982" i="2" a="1"/>
  <c r="I1982" i="2" s="1"/>
  <c r="I1983" i="2" a="1"/>
  <c r="I1983" i="2" s="1"/>
  <c r="I1984" i="2" a="1"/>
  <c r="I1984" i="2" s="1"/>
  <c r="I1985" i="2" a="1"/>
  <c r="I1985" i="2" s="1"/>
  <c r="I1986" i="2" a="1"/>
  <c r="I1986" i="2"/>
  <c r="I1987" i="2" a="1"/>
  <c r="I1987" i="2" s="1"/>
  <c r="I1988" i="2" a="1"/>
  <c r="I1988" i="2" s="1"/>
  <c r="I1989" i="2" a="1"/>
  <c r="I1989" i="2"/>
  <c r="I1990" i="2" a="1"/>
  <c r="I1990" i="2"/>
  <c r="I1991" i="2" a="1"/>
  <c r="I1991" i="2" s="1"/>
  <c r="I1992" i="2" a="1"/>
  <c r="I1992" i="2" s="1"/>
  <c r="I1993" i="2" a="1"/>
  <c r="I1993" i="2" s="1"/>
  <c r="I1994" i="2" a="1"/>
  <c r="I1994" i="2" s="1"/>
  <c r="I1995" i="2" a="1"/>
  <c r="I1995" i="2"/>
  <c r="I1996" i="2" a="1"/>
  <c r="I1996" i="2" s="1"/>
  <c r="I1997" i="2" a="1"/>
  <c r="I1997" i="2" s="1"/>
  <c r="I1998" i="2" a="1"/>
  <c r="I1998" i="2"/>
  <c r="I1999" i="2" a="1"/>
  <c r="I1999" i="2"/>
  <c r="I2000" i="2" a="1"/>
  <c r="I2000" i="2" s="1"/>
  <c r="I2001" i="2" a="1"/>
  <c r="I2001" i="2" s="1"/>
  <c r="I2002" i="2" a="1"/>
  <c r="I2002" i="2" s="1"/>
  <c r="I2003" i="2" a="1"/>
  <c r="I2003" i="2" s="1"/>
  <c r="I2004" i="2" a="1"/>
  <c r="I2004" i="2" s="1"/>
  <c r="I2005" i="2" a="1"/>
  <c r="I2005" i="2" s="1"/>
  <c r="I2006" i="2" a="1"/>
  <c r="I2006" i="2" s="1"/>
  <c r="I2007" i="2" a="1"/>
  <c r="I2007" i="2"/>
  <c r="I2008" i="2" a="1"/>
  <c r="I2008" i="2" s="1"/>
  <c r="I2009" i="2" a="1"/>
  <c r="I2009" i="2"/>
  <c r="I2010" i="2" a="1"/>
  <c r="I2010" i="2" s="1"/>
  <c r="I2011" i="2" a="1"/>
  <c r="I2011" i="2" s="1"/>
  <c r="I2012" i="2" a="1"/>
  <c r="I2012" i="2" s="1"/>
  <c r="I2013" i="2" a="1"/>
  <c r="I2013" i="2"/>
  <c r="I2014" i="2" a="1"/>
  <c r="I2014" i="2" s="1"/>
  <c r="I2015" i="2" a="1"/>
  <c r="I2015" i="2" s="1"/>
  <c r="I2016" i="2" a="1"/>
  <c r="I2016" i="2" s="1"/>
  <c r="I2017" i="2" a="1"/>
  <c r="I2017" i="2" s="1"/>
  <c r="I2018" i="2" a="1"/>
  <c r="I2018" i="2"/>
  <c r="I2019" i="2" a="1"/>
  <c r="I2019" i="2" s="1"/>
  <c r="I2020" i="2" a="1"/>
  <c r="I2020" i="2" s="1"/>
  <c r="I2021" i="2" a="1"/>
  <c r="I2021" i="2"/>
  <c r="I2022" i="2" a="1"/>
  <c r="I2022" i="2"/>
  <c r="I2023" i="2" a="1"/>
  <c r="I2023" i="2" s="1"/>
  <c r="I2024" i="2" a="1"/>
  <c r="I2024" i="2" s="1"/>
  <c r="I2025" i="2" a="1"/>
  <c r="I2025" i="2" s="1"/>
  <c r="I2026" i="2" a="1"/>
  <c r="I2026" i="2" s="1"/>
  <c r="I2027" i="2" a="1"/>
  <c r="I2027" i="2"/>
  <c r="I2028" i="2" a="1"/>
  <c r="I2028" i="2" s="1"/>
  <c r="I2029" i="2" a="1"/>
  <c r="I2029" i="2" s="1"/>
  <c r="I2030" i="2" a="1"/>
  <c r="I2030" i="2"/>
  <c r="I2031" i="2" a="1"/>
  <c r="I2031" i="2"/>
  <c r="I2032" i="2" a="1"/>
  <c r="I2032" i="2" s="1"/>
  <c r="I2033" i="2" a="1"/>
  <c r="I2033" i="2" s="1"/>
  <c r="I2034" i="2" a="1"/>
  <c r="I2034" i="2" s="1"/>
  <c r="I2035" i="2" a="1"/>
  <c r="I2035" i="2" s="1"/>
  <c r="I2036" i="2" a="1"/>
  <c r="I2036" i="2" s="1"/>
  <c r="I2037" i="2" a="1"/>
  <c r="I2037" i="2" s="1"/>
  <c r="I2038" i="2" a="1"/>
  <c r="I2038" i="2" s="1"/>
  <c r="I2039" i="2" a="1"/>
  <c r="I2039" i="2"/>
  <c r="I2040" i="2" a="1"/>
  <c r="I2040" i="2" s="1"/>
  <c r="I2041" i="2" a="1"/>
  <c r="I2041" i="2"/>
  <c r="I2042" i="2" a="1"/>
  <c r="I2042" i="2" s="1"/>
  <c r="I2043" i="2" a="1"/>
  <c r="I2043" i="2" s="1"/>
  <c r="I2044" i="2" a="1"/>
  <c r="I2044" i="2" s="1"/>
  <c r="I2045" i="2" a="1"/>
  <c r="I2045" i="2"/>
  <c r="I2046" i="2" a="1"/>
  <c r="I2046" i="2" s="1"/>
  <c r="I2047" i="2" a="1"/>
  <c r="I2047" i="2" s="1"/>
  <c r="I2048" i="2" a="1"/>
  <c r="I2048" i="2" s="1"/>
  <c r="I2049" i="2" a="1"/>
  <c r="I2049" i="2" s="1"/>
  <c r="I2050" i="2" a="1"/>
  <c r="I2050" i="2"/>
  <c r="I2051" i="2" a="1"/>
  <c r="I2051" i="2" s="1"/>
  <c r="I2052" i="2" a="1"/>
  <c r="I2052" i="2" s="1"/>
  <c r="I2053" i="2" a="1"/>
  <c r="I2053" i="2"/>
  <c r="I2054" i="2" a="1"/>
  <c r="I2054" i="2"/>
  <c r="I2055" i="2" a="1"/>
  <c r="I2055" i="2" s="1"/>
  <c r="I2056" i="2" a="1"/>
  <c r="I2056" i="2" s="1"/>
  <c r="I2057" i="2" a="1"/>
  <c r="I2057" i="2" s="1"/>
  <c r="I2058" i="2" a="1"/>
  <c r="I2058" i="2" s="1"/>
  <c r="I2059" i="2" a="1"/>
  <c r="I2059" i="2"/>
  <c r="I2060" i="2" a="1"/>
  <c r="I2060" i="2" s="1"/>
  <c r="I2061" i="2" a="1"/>
  <c r="I2061" i="2" s="1"/>
  <c r="I2062" i="2" a="1"/>
  <c r="I2062" i="2"/>
  <c r="I2063" i="2" a="1"/>
  <c r="I2063" i="2"/>
  <c r="I2064" i="2" a="1"/>
  <c r="I2064" i="2" s="1"/>
  <c r="I2065" i="2" a="1"/>
  <c r="I2065" i="2" s="1"/>
  <c r="I2066" i="2" a="1"/>
  <c r="I2066" i="2"/>
  <c r="I2067" i="2" a="1"/>
  <c r="I2067" i="2"/>
  <c r="I2068" i="2" a="1"/>
  <c r="I2068" i="2" s="1"/>
  <c r="I2069" i="2" a="1"/>
  <c r="I2069" i="2" s="1"/>
  <c r="I2070" i="2" a="1"/>
  <c r="I2070" i="2"/>
  <c r="I2071" i="2" a="1"/>
  <c r="I2071" i="2"/>
  <c r="I2072" i="2" a="1"/>
  <c r="I2072" i="2" s="1"/>
  <c r="I2073" i="2" a="1"/>
  <c r="I2073" i="2" s="1"/>
  <c r="I2074" i="2" a="1"/>
  <c r="I2074" i="2"/>
  <c r="I2075" i="2" a="1"/>
  <c r="I2075" i="2"/>
  <c r="I2076" i="2" a="1"/>
  <c r="I2076" i="2" s="1"/>
  <c r="I2077" i="2" a="1"/>
  <c r="I2077" i="2" s="1"/>
  <c r="I2078" i="2" a="1"/>
  <c r="I2078" i="2" s="1"/>
  <c r="I2079" i="2" a="1"/>
  <c r="I2079" i="2"/>
  <c r="I2080" i="2" a="1"/>
  <c r="I2080" i="2" s="1"/>
  <c r="I2081" i="2" a="1"/>
  <c r="I2081" i="2" s="1"/>
  <c r="I2082" i="2" a="1"/>
  <c r="I2082" i="2" s="1"/>
  <c r="I2083" i="2" a="1"/>
  <c r="I2083" i="2"/>
  <c r="I2084" i="2" a="1"/>
  <c r="I2084" i="2" s="1"/>
  <c r="I2085" i="2" a="1"/>
  <c r="I2085" i="2" s="1"/>
  <c r="I2086" i="2" a="1"/>
  <c r="I2086" i="2" s="1"/>
  <c r="I2087" i="2" a="1"/>
  <c r="I2087" i="2"/>
  <c r="I2088" i="2" a="1"/>
  <c r="I2088" i="2" s="1"/>
  <c r="I2089" i="2" a="1"/>
  <c r="I2089" i="2" s="1"/>
  <c r="I2090" i="2" a="1"/>
  <c r="I2090" i="2" s="1"/>
  <c r="I2091" i="2" a="1"/>
  <c r="I2091" i="2"/>
  <c r="I2092" i="2" a="1"/>
  <c r="I2092" i="2" s="1"/>
  <c r="I2093" i="2" a="1"/>
  <c r="I2093" i="2" s="1"/>
  <c r="I2094" i="2" a="1"/>
  <c r="I2094" i="2" s="1"/>
  <c r="I2095" i="2" a="1"/>
  <c r="I2095" i="2"/>
  <c r="I2096" i="2" a="1"/>
  <c r="I2096" i="2" s="1"/>
  <c r="I2097" i="2" a="1"/>
  <c r="I2097" i="2" s="1"/>
  <c r="I2098" i="2" a="1"/>
  <c r="I2098" i="2" s="1"/>
  <c r="I2099" i="2" a="1"/>
  <c r="I2099" i="2"/>
  <c r="I2100" i="2" a="1"/>
  <c r="I2100" i="2" s="1"/>
  <c r="I2101" i="2" a="1"/>
  <c r="I2101" i="2" s="1"/>
  <c r="I2102" i="2" a="1"/>
  <c r="I2102" i="2" s="1"/>
  <c r="I2103" i="2" a="1"/>
  <c r="I2103" i="2"/>
  <c r="I2104" i="2" a="1"/>
  <c r="I2104" i="2" s="1"/>
  <c r="I2105" i="2" a="1"/>
  <c r="I2105" i="2" s="1"/>
  <c r="I2106" i="2" a="1"/>
  <c r="I2106" i="2" s="1"/>
  <c r="I2107" i="2" a="1"/>
  <c r="I2107" i="2"/>
  <c r="I2108" i="2" a="1"/>
  <c r="I2108" i="2" s="1"/>
  <c r="I2109" i="2" a="1"/>
  <c r="I2109" i="2" s="1"/>
  <c r="I2110" i="2" a="1"/>
  <c r="I2110" i="2" s="1"/>
  <c r="I2111" i="2" a="1"/>
  <c r="I2111" i="2"/>
  <c r="I2112" i="2" a="1"/>
  <c r="I2112" i="2" s="1"/>
  <c r="I2113" i="2" a="1"/>
  <c r="I2113" i="2" s="1"/>
  <c r="I2114" i="2" a="1"/>
  <c r="I2114" i="2" s="1"/>
  <c r="I2115" i="2" a="1"/>
  <c r="I2115" i="2"/>
  <c r="I2116" i="2" a="1"/>
  <c r="I2116" i="2" s="1"/>
  <c r="I2117" i="2" a="1"/>
  <c r="I2117" i="2" s="1"/>
  <c r="I2118" i="2" a="1"/>
  <c r="I2118" i="2" s="1"/>
  <c r="I2119" i="2" a="1"/>
  <c r="I2119" i="2"/>
  <c r="I2120" i="2" a="1"/>
  <c r="I2120" i="2" s="1"/>
  <c r="I2121" i="2" a="1"/>
  <c r="I2121" i="2" s="1"/>
  <c r="I2122" i="2" a="1"/>
  <c r="I2122" i="2" s="1"/>
  <c r="I2123" i="2" a="1"/>
  <c r="I2123" i="2"/>
  <c r="I2124" i="2" a="1"/>
  <c r="I2124" i="2" s="1"/>
  <c r="I2125" i="2" a="1"/>
  <c r="I2125" i="2" s="1"/>
  <c r="I2126" i="2" a="1"/>
  <c r="I2126" i="2" s="1"/>
  <c r="I2127" i="2" a="1"/>
  <c r="I2127" i="2"/>
  <c r="I2128" i="2" a="1"/>
  <c r="I2128" i="2" s="1"/>
  <c r="I2129" i="2" a="1"/>
  <c r="I2129" i="2" s="1"/>
  <c r="I2130" i="2" a="1"/>
  <c r="I2130" i="2" s="1"/>
  <c r="I2131" i="2" a="1"/>
  <c r="I2131" i="2"/>
  <c r="I2132" i="2" a="1"/>
  <c r="I2132" i="2" s="1"/>
  <c r="I2133" i="2" a="1"/>
  <c r="I2133" i="2" s="1"/>
  <c r="I2134" i="2" a="1"/>
  <c r="I2134" i="2" s="1"/>
  <c r="I2135" i="2" a="1"/>
  <c r="I2135" i="2"/>
  <c r="I2136" i="2" a="1"/>
  <c r="I2136" i="2" s="1"/>
  <c r="I2137" i="2" a="1"/>
  <c r="I2137" i="2" s="1"/>
  <c r="I2138" i="2" a="1"/>
  <c r="I2138" i="2" s="1"/>
  <c r="I2139" i="2" a="1"/>
  <c r="I2139" i="2"/>
  <c r="I2140" i="2" a="1"/>
  <c r="I2140" i="2" s="1"/>
  <c r="I2141" i="2" a="1"/>
  <c r="I2141" i="2" s="1"/>
  <c r="I2142" i="2" a="1"/>
  <c r="I2142" i="2" s="1"/>
  <c r="I2143" i="2" a="1"/>
  <c r="I2143" i="2"/>
  <c r="I2144" i="2" a="1"/>
  <c r="I2144" i="2" s="1"/>
  <c r="I2145" i="2" a="1"/>
  <c r="I2145" i="2" s="1"/>
  <c r="I2146" i="2" a="1"/>
  <c r="I2146" i="2" s="1"/>
  <c r="I2147" i="2" a="1"/>
  <c r="I2147" i="2"/>
  <c r="I2148" i="2" a="1"/>
  <c r="I2148" i="2" s="1"/>
  <c r="I2149" i="2" a="1"/>
  <c r="I2149" i="2" s="1"/>
  <c r="I2150" i="2" a="1"/>
  <c r="I2150" i="2" s="1"/>
  <c r="I2151" i="2" a="1"/>
  <c r="I2151" i="2"/>
  <c r="I2152" i="2" a="1"/>
  <c r="I2152" i="2" s="1"/>
  <c r="I2153" i="2" a="1"/>
  <c r="I2153" i="2" s="1"/>
  <c r="I2154" i="2" a="1"/>
  <c r="I2154" i="2" s="1"/>
  <c r="I2155" i="2" a="1"/>
  <c r="I2155" i="2"/>
  <c r="I2156" i="2" a="1"/>
  <c r="I2156" i="2" s="1"/>
  <c r="I2157" i="2" a="1"/>
  <c r="I2157" i="2" s="1"/>
  <c r="I2158" i="2" a="1"/>
  <c r="I2158" i="2" s="1"/>
  <c r="I2159" i="2" a="1"/>
  <c r="I2159" i="2"/>
  <c r="I2160" i="2" a="1"/>
  <c r="I2160" i="2" s="1"/>
  <c r="I2161" i="2" a="1"/>
  <c r="I2161" i="2" s="1"/>
  <c r="I2162" i="2" a="1"/>
  <c r="I2162" i="2" s="1"/>
  <c r="I2163" i="2" a="1"/>
  <c r="I2163" i="2"/>
  <c r="I2164" i="2" a="1"/>
  <c r="I2164" i="2" s="1"/>
  <c r="I2165" i="2" a="1"/>
  <c r="I2165" i="2" s="1"/>
  <c r="I2166" i="2" a="1"/>
  <c r="I2166" i="2" s="1"/>
  <c r="I2167" i="2" a="1"/>
  <c r="I2167" i="2"/>
  <c r="I2168" i="2" a="1"/>
  <c r="I2168" i="2" s="1"/>
  <c r="I2169" i="2" a="1"/>
  <c r="I2169" i="2" s="1"/>
  <c r="I2170" i="2" a="1"/>
  <c r="I2170" i="2" s="1"/>
  <c r="I2171" i="2" a="1"/>
  <c r="I2171" i="2"/>
  <c r="I2172" i="2" a="1"/>
  <c r="I2172" i="2" s="1"/>
  <c r="I2173" i="2" a="1"/>
  <c r="I2173" i="2" s="1"/>
  <c r="I2174" i="2" a="1"/>
  <c r="I2174" i="2" s="1"/>
  <c r="I2175" i="2" a="1"/>
  <c r="I2175" i="2"/>
  <c r="I2176" i="2" a="1"/>
  <c r="I2176" i="2" s="1"/>
  <c r="I2177" i="2" a="1"/>
  <c r="I2177" i="2" s="1"/>
  <c r="I2178" i="2" a="1"/>
  <c r="I2178" i="2" s="1"/>
  <c r="I2179" i="2" a="1"/>
  <c r="I2179" i="2"/>
  <c r="I2180" i="2" a="1"/>
  <c r="I2180" i="2" s="1"/>
  <c r="I2181" i="2" a="1"/>
  <c r="I2181" i="2" s="1"/>
  <c r="I2182" i="2" a="1"/>
  <c r="I2182" i="2" s="1"/>
  <c r="I2183" i="2" a="1"/>
  <c r="I2183" i="2"/>
  <c r="I2184" i="2" a="1"/>
  <c r="I2184" i="2" s="1"/>
  <c r="I2185" i="2" a="1"/>
  <c r="I2185" i="2" s="1"/>
  <c r="I2186" i="2" a="1"/>
  <c r="I2186" i="2" s="1"/>
  <c r="I2187" i="2" a="1"/>
  <c r="I2187" i="2"/>
  <c r="I2188" i="2" a="1"/>
  <c r="I2188" i="2" s="1"/>
  <c r="I2189" i="2" a="1"/>
  <c r="I2189" i="2" s="1"/>
  <c r="I2190" i="2" a="1"/>
  <c r="I2190" i="2" s="1"/>
  <c r="I2191" i="2" a="1"/>
  <c r="I2191" i="2"/>
  <c r="I2192" i="2" a="1"/>
  <c r="I2192" i="2" s="1"/>
  <c r="I2193" i="2" a="1"/>
  <c r="I2193" i="2" s="1"/>
  <c r="I2194" i="2" a="1"/>
  <c r="I2194" i="2" s="1"/>
  <c r="I2195" i="2" a="1"/>
  <c r="I2195" i="2"/>
  <c r="I2196" i="2" a="1"/>
  <c r="I2196" i="2" s="1"/>
  <c r="I2197" i="2" a="1"/>
  <c r="I2197" i="2" s="1"/>
  <c r="I2198" i="2" a="1"/>
  <c r="I2198" i="2" s="1"/>
  <c r="I2199" i="2" a="1"/>
  <c r="I2199" i="2" s="1"/>
  <c r="I2200" i="2" a="1"/>
  <c r="I2200" i="2" s="1"/>
  <c r="I2201" i="2" a="1"/>
  <c r="I2201" i="2" s="1"/>
  <c r="I2202" i="2" a="1"/>
  <c r="I2202" i="2" s="1"/>
  <c r="I2203" i="2" a="1"/>
  <c r="I2203" i="2" s="1"/>
  <c r="I2204" i="2" a="1"/>
  <c r="I2204" i="2" s="1"/>
  <c r="I2205" i="2" a="1"/>
  <c r="I2205" i="2" s="1"/>
  <c r="I2206" i="2" a="1"/>
  <c r="I2206" i="2" s="1"/>
  <c r="I2207" i="2" a="1"/>
  <c r="I2207" i="2" s="1"/>
  <c r="I2208" i="2" a="1"/>
  <c r="I2208" i="2" s="1"/>
  <c r="I2209" i="2" a="1"/>
  <c r="I2209" i="2" s="1"/>
  <c r="I2210" i="2" a="1"/>
  <c r="I2210" i="2" s="1"/>
  <c r="I2211" i="2" a="1"/>
  <c r="I2211" i="2" s="1"/>
  <c r="I2212" i="2" a="1"/>
  <c r="I2212" i="2" s="1"/>
  <c r="I2213" i="2" a="1"/>
  <c r="I2213" i="2" s="1"/>
  <c r="I2214" i="2" a="1"/>
  <c r="I2214" i="2" s="1"/>
  <c r="I2215" i="2" a="1"/>
  <c r="I2215" i="2" s="1"/>
  <c r="I2216" i="2" a="1"/>
  <c r="I2216" i="2" s="1"/>
  <c r="I2217" i="2" a="1"/>
  <c r="I2217" i="2" s="1"/>
  <c r="I2218" i="2" a="1"/>
  <c r="I2218" i="2" s="1"/>
  <c r="I2219" i="2" a="1"/>
  <c r="I2219" i="2" s="1"/>
  <c r="I2220" i="2" a="1"/>
  <c r="I2220" i="2" s="1"/>
  <c r="I2221" i="2" a="1"/>
  <c r="I2221" i="2" s="1"/>
  <c r="I2222" i="2" a="1"/>
  <c r="I2222" i="2" s="1"/>
  <c r="I2223" i="2" a="1"/>
  <c r="I2223" i="2" s="1"/>
  <c r="I2224" i="2" a="1"/>
  <c r="I2224" i="2" s="1"/>
  <c r="I2225" i="2" a="1"/>
  <c r="I2225" i="2" s="1"/>
  <c r="I2226" i="2" a="1"/>
  <c r="I2226" i="2" s="1"/>
  <c r="I2227" i="2" a="1"/>
  <c r="I2227" i="2" s="1"/>
  <c r="I2228" i="2" a="1"/>
  <c r="I2228" i="2" s="1"/>
  <c r="I2229" i="2" a="1"/>
  <c r="I2229" i="2" s="1"/>
  <c r="I2230" i="2" a="1"/>
  <c r="I2230" i="2" s="1"/>
  <c r="I2231" i="2" a="1"/>
  <c r="I2231" i="2" s="1"/>
  <c r="I2232" i="2" a="1"/>
  <c r="I2232" i="2" s="1"/>
  <c r="I2233" i="2" a="1"/>
  <c r="I2233" i="2" s="1"/>
  <c r="I2234" i="2" a="1"/>
  <c r="I2234" i="2" s="1"/>
  <c r="I2235" i="2" a="1"/>
  <c r="I2235" i="2" s="1"/>
  <c r="I2236" i="2" a="1"/>
  <c r="I2236" i="2" s="1"/>
  <c r="I2237" i="2" a="1"/>
  <c r="I2237" i="2" s="1"/>
  <c r="I2238" i="2" a="1"/>
  <c r="I2238" i="2" s="1"/>
  <c r="I2239" i="2" a="1"/>
  <c r="I2239" i="2" s="1"/>
  <c r="I2240" i="2" a="1"/>
  <c r="I2240" i="2" s="1"/>
  <c r="I2241" i="2" a="1"/>
  <c r="I2241" i="2" s="1"/>
  <c r="I2242" i="2" a="1"/>
  <c r="I2242" i="2" s="1"/>
  <c r="I2243" i="2" a="1"/>
  <c r="I2243" i="2" s="1"/>
  <c r="I2244" i="2" a="1"/>
  <c r="I2244" i="2" s="1"/>
  <c r="I2245" i="2" a="1"/>
  <c r="I2245" i="2" s="1"/>
  <c r="I2246" i="2" a="1"/>
  <c r="I2246" i="2" s="1"/>
  <c r="I2247" i="2" a="1"/>
  <c r="I2247" i="2" s="1"/>
  <c r="I2248" i="2" a="1"/>
  <c r="I2248" i="2" s="1"/>
  <c r="I2249" i="2" a="1"/>
  <c r="I2249" i="2" s="1"/>
  <c r="I2250" i="2" a="1"/>
  <c r="I2250" i="2" s="1"/>
  <c r="I2251" i="2" a="1"/>
  <c r="I2251" i="2" s="1"/>
  <c r="I2252" i="2" a="1"/>
  <c r="I2252" i="2" s="1"/>
  <c r="I2253" i="2" a="1"/>
  <c r="I2253" i="2" s="1"/>
  <c r="I2254" i="2" a="1"/>
  <c r="I2254" i="2" s="1"/>
  <c r="I2255" i="2" a="1"/>
  <c r="I2255" i="2" s="1"/>
  <c r="I2256" i="2" a="1"/>
  <c r="I2256" i="2" s="1"/>
  <c r="I2257" i="2" a="1"/>
  <c r="I2257" i="2" s="1"/>
  <c r="I2258" i="2" a="1"/>
  <c r="I2258" i="2" s="1"/>
  <c r="I2259" i="2" a="1"/>
  <c r="I2259" i="2" s="1"/>
  <c r="I2260" i="2" a="1"/>
  <c r="I2260" i="2" s="1"/>
  <c r="I2261" i="2" a="1"/>
  <c r="I2261" i="2" s="1"/>
  <c r="I2262" i="2" a="1"/>
  <c r="I2262" i="2" s="1"/>
  <c r="I2263" i="2" a="1"/>
  <c r="I2263" i="2" s="1"/>
  <c r="I2264" i="2" a="1"/>
  <c r="I2264" i="2" s="1"/>
  <c r="I2265" i="2" a="1"/>
  <c r="I2265" i="2" s="1"/>
  <c r="I2266" i="2" a="1"/>
  <c r="I2266" i="2" s="1"/>
  <c r="I2267" i="2" a="1"/>
  <c r="I2267" i="2" s="1"/>
  <c r="I2268" i="2" a="1"/>
  <c r="I2268" i="2" s="1"/>
  <c r="I2269" i="2" a="1"/>
  <c r="I2269" i="2" s="1"/>
  <c r="I2270" i="2" a="1"/>
  <c r="I2270" i="2" s="1"/>
  <c r="I2271" i="2" a="1"/>
  <c r="I2271" i="2" s="1"/>
  <c r="I2272" i="2" a="1"/>
  <c r="I2272" i="2" s="1"/>
  <c r="I2273" i="2" a="1"/>
  <c r="I2273" i="2" s="1"/>
  <c r="I2274" i="2" a="1"/>
  <c r="I2274" i="2" s="1"/>
  <c r="I2275" i="2" a="1"/>
  <c r="I2275" i="2" s="1"/>
  <c r="I2276" i="2" a="1"/>
  <c r="I2276" i="2" s="1"/>
  <c r="I2277" i="2" a="1"/>
  <c r="I2277" i="2" s="1"/>
  <c r="I2278" i="2" a="1"/>
  <c r="I2278" i="2" s="1"/>
  <c r="I2279" i="2" a="1"/>
  <c r="I2279" i="2" s="1"/>
  <c r="I2280" i="2" a="1"/>
  <c r="I2280" i="2" s="1"/>
  <c r="I2281" i="2" a="1"/>
  <c r="I2281" i="2" s="1"/>
  <c r="I2282" i="2" a="1"/>
  <c r="I2282" i="2" s="1"/>
  <c r="I2283" i="2" a="1"/>
  <c r="I2283" i="2" s="1"/>
  <c r="I2284" i="2" a="1"/>
  <c r="I2284" i="2" s="1"/>
  <c r="I2285" i="2" a="1"/>
  <c r="I2285" i="2" s="1"/>
  <c r="I2286" i="2" a="1"/>
  <c r="I2286" i="2" s="1"/>
  <c r="I2287" i="2" a="1"/>
  <c r="I2287" i="2" s="1"/>
  <c r="I2288" i="2" a="1"/>
  <c r="I2288" i="2" s="1"/>
  <c r="I2289" i="2" a="1"/>
  <c r="I2289" i="2" s="1"/>
  <c r="I2290" i="2" a="1"/>
  <c r="I2290" i="2" s="1"/>
  <c r="I2291" i="2" a="1"/>
  <c r="I2291" i="2" s="1"/>
  <c r="I2292" i="2" a="1"/>
  <c r="I2292" i="2" s="1"/>
  <c r="I2293" i="2" a="1"/>
  <c r="I2293" i="2" s="1"/>
  <c r="I2294" i="2" a="1"/>
  <c r="I2294" i="2" s="1"/>
  <c r="I2295" i="2" a="1"/>
  <c r="I2295" i="2" s="1"/>
  <c r="I2296" i="2" a="1"/>
  <c r="I2296" i="2" s="1"/>
  <c r="I2297" i="2" a="1"/>
  <c r="I2297" i="2" s="1"/>
  <c r="I2298" i="2" a="1"/>
  <c r="I2298" i="2" s="1"/>
  <c r="I2299" i="2" a="1"/>
  <c r="I2299" i="2" s="1"/>
  <c r="I2300" i="2" a="1"/>
  <c r="I2300" i="2" s="1"/>
  <c r="I2301" i="2" a="1"/>
  <c r="I2301" i="2" s="1"/>
  <c r="I2302" i="2" a="1"/>
  <c r="I2302" i="2" s="1"/>
  <c r="I2303" i="2" a="1"/>
  <c r="I2303" i="2" s="1"/>
  <c r="I2304" i="2" a="1"/>
  <c r="I2304" i="2" s="1"/>
  <c r="I2305" i="2" a="1"/>
  <c r="I2305" i="2" s="1"/>
  <c r="I2306" i="2" a="1"/>
  <c r="I2306" i="2" s="1"/>
  <c r="I2307" i="2" a="1"/>
  <c r="I2307" i="2" s="1"/>
  <c r="I2308" i="2" a="1"/>
  <c r="I2308" i="2" s="1"/>
  <c r="I2309" i="2" a="1"/>
  <c r="I2309" i="2" s="1"/>
  <c r="I2310" i="2" a="1"/>
  <c r="I2310" i="2" s="1"/>
  <c r="I2311" i="2" a="1"/>
  <c r="I2311" i="2" s="1"/>
  <c r="I2312" i="2" a="1"/>
  <c r="I2312" i="2" s="1"/>
  <c r="I2313" i="2" a="1"/>
  <c r="I2313" i="2" s="1"/>
  <c r="I2314" i="2" a="1"/>
  <c r="I2314" i="2" s="1"/>
  <c r="I2315" i="2" a="1"/>
  <c r="I2315" i="2" s="1"/>
  <c r="I2316" i="2" a="1"/>
  <c r="I2316" i="2" s="1"/>
  <c r="I2317" i="2" a="1"/>
  <c r="I2317" i="2" s="1"/>
  <c r="I2318" i="2" a="1"/>
  <c r="I2318" i="2" s="1"/>
  <c r="I2319" i="2" a="1"/>
  <c r="I2319" i="2" s="1"/>
  <c r="I2320" i="2" a="1"/>
  <c r="I2320" i="2" s="1"/>
  <c r="I2321" i="2" a="1"/>
  <c r="I2321" i="2" s="1"/>
  <c r="I2322" i="2" a="1"/>
  <c r="I2322" i="2" s="1"/>
  <c r="I2323" i="2" a="1"/>
  <c r="I2323" i="2" s="1"/>
  <c r="I2324" i="2" a="1"/>
  <c r="I2324" i="2" s="1"/>
  <c r="I2325" i="2" a="1"/>
  <c r="I2325" i="2" s="1"/>
  <c r="I2326" i="2" a="1"/>
  <c r="I2326" i="2" s="1"/>
  <c r="I2327" i="2" a="1"/>
  <c r="I2327" i="2" s="1"/>
  <c r="I2328" i="2" a="1"/>
  <c r="I2328" i="2" s="1"/>
  <c r="I2329" i="2" a="1"/>
  <c r="I2329" i="2" s="1"/>
  <c r="I2330" i="2" a="1"/>
  <c r="I2330" i="2" s="1"/>
  <c r="I2331" i="2" a="1"/>
  <c r="I2331" i="2" s="1"/>
  <c r="I2332" i="2" a="1"/>
  <c r="I2332" i="2" s="1"/>
  <c r="I2333" i="2" a="1"/>
  <c r="I2333" i="2" s="1"/>
  <c r="I2334" i="2" a="1"/>
  <c r="I2334" i="2" s="1"/>
  <c r="I2335" i="2" a="1"/>
  <c r="I2335" i="2" s="1"/>
  <c r="I2336" i="2" a="1"/>
  <c r="I2336" i="2" s="1"/>
  <c r="H2331" i="4"/>
  <c r="H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2" i="4"/>
  <c r="H2333" i="4"/>
  <c r="H2334" i="4"/>
  <c r="H2335" i="4"/>
  <c r="H2336" i="4"/>
  <c r="H2337" i="4"/>
  <c r="H2338" i="4"/>
  <c r="H2339" i="4"/>
  <c r="H2340" i="4"/>
  <c r="H2341" i="4"/>
  <c r="H2342" i="4"/>
  <c r="H2343" i="4"/>
  <c r="H2344" i="4"/>
  <c r="D2" i="4"/>
  <c r="D3" i="4"/>
  <c r="D4" i="4"/>
  <c r="K4" i="4" s="1" a="1"/>
  <c r="K4" i="4" s="1"/>
  <c r="D5" i="4"/>
  <c r="K5" i="4" s="1" a="1"/>
  <c r="K5" i="4" s="1"/>
  <c r="D6" i="4"/>
  <c r="K6" i="4" s="1" a="1"/>
  <c r="K6" i="4" s="1"/>
  <c r="D7" i="4"/>
  <c r="D8" i="4"/>
  <c r="D9" i="4"/>
  <c r="D10" i="4"/>
  <c r="D11" i="4"/>
  <c r="D12" i="4"/>
  <c r="K12" i="4" s="1" a="1"/>
  <c r="K12" i="4" s="1"/>
  <c r="D13" i="4"/>
  <c r="D14" i="4"/>
  <c r="D15" i="4"/>
  <c r="D16" i="4"/>
  <c r="D17" i="4"/>
  <c r="D18" i="4"/>
  <c r="D19" i="4"/>
  <c r="D20" i="4"/>
  <c r="K20" i="4" s="1" a="1"/>
  <c r="K20" i="4" s="1"/>
  <c r="D21" i="4"/>
  <c r="D22" i="4"/>
  <c r="D23" i="4"/>
  <c r="K23" i="4" s="1" a="1"/>
  <c r="K23" i="4" s="1"/>
  <c r="D24" i="4"/>
  <c r="D25" i="4"/>
  <c r="D26" i="4"/>
  <c r="D27" i="4"/>
  <c r="D28" i="4"/>
  <c r="K28" i="4" s="1" a="1"/>
  <c r="K28" i="4" s="1"/>
  <c r="D29" i="4"/>
  <c r="D30" i="4"/>
  <c r="K30" i="4" s="1" a="1"/>
  <c r="K30" i="4" s="1"/>
  <c r="D31" i="4"/>
  <c r="D32" i="4"/>
  <c r="D33" i="4"/>
  <c r="D34" i="4"/>
  <c r="D35" i="4"/>
  <c r="D36" i="4"/>
  <c r="K36" i="4" s="1" a="1"/>
  <c r="K36" i="4" s="1"/>
  <c r="D37" i="4"/>
  <c r="D38" i="4"/>
  <c r="D39" i="4"/>
  <c r="D40" i="4"/>
  <c r="D41" i="4"/>
  <c r="D42" i="4"/>
  <c r="D43" i="4"/>
  <c r="D44" i="4"/>
  <c r="K44" i="4" s="1" a="1"/>
  <c r="K44" i="4" s="1"/>
  <c r="D45" i="4"/>
  <c r="D46" i="4"/>
  <c r="D47" i="4"/>
  <c r="D48" i="4"/>
  <c r="D49" i="4"/>
  <c r="D50" i="4"/>
  <c r="D51" i="4"/>
  <c r="D52" i="4"/>
  <c r="K52" i="4" s="1" a="1"/>
  <c r="K52" i="4" s="1"/>
  <c r="D53" i="4"/>
  <c r="D54" i="4"/>
  <c r="K54" i="4" s="1" a="1"/>
  <c r="K54" i="4" s="1"/>
  <c r="D55" i="4"/>
  <c r="D56" i="4"/>
  <c r="D57" i="4"/>
  <c r="D58" i="4"/>
  <c r="D59" i="4"/>
  <c r="D60" i="4"/>
  <c r="K60" i="4" s="1" a="1"/>
  <c r="K60" i="4" s="1"/>
  <c r="D61" i="4"/>
  <c r="D62" i="4"/>
  <c r="K62" i="4" s="1" a="1"/>
  <c r="K62" i="4" s="1"/>
  <c r="D63" i="4"/>
  <c r="D64" i="4"/>
  <c r="D65" i="4"/>
  <c r="D66" i="4"/>
  <c r="D67" i="4"/>
  <c r="D68" i="4"/>
  <c r="K68" i="4" s="1" a="1"/>
  <c r="K68" i="4" s="1"/>
  <c r="D69" i="4"/>
  <c r="K69" i="4" s="1" a="1"/>
  <c r="K69" i="4" s="1"/>
  <c r="D70" i="4"/>
  <c r="D71" i="4"/>
  <c r="D72" i="4"/>
  <c r="D73" i="4"/>
  <c r="D74" i="4"/>
  <c r="D75" i="4"/>
  <c r="D76" i="4"/>
  <c r="K76" i="4" s="1" a="1"/>
  <c r="K76" i="4" s="1"/>
  <c r="D77" i="4"/>
  <c r="D78" i="4"/>
  <c r="K78" i="4" s="1" a="1"/>
  <c r="K78" i="4" s="1"/>
  <c r="D79" i="4"/>
  <c r="K79" i="4" s="1" a="1"/>
  <c r="K79" i="4" s="1"/>
  <c r="D80" i="4"/>
  <c r="D81" i="4"/>
  <c r="D82" i="4"/>
  <c r="D83" i="4"/>
  <c r="D84" i="4"/>
  <c r="K84" i="4" s="1" a="1"/>
  <c r="K84" i="4" s="1"/>
  <c r="D85" i="4"/>
  <c r="D86" i="4"/>
  <c r="D87" i="4"/>
  <c r="D88" i="4"/>
  <c r="D89" i="4"/>
  <c r="D90" i="4"/>
  <c r="D91" i="4"/>
  <c r="D92" i="4"/>
  <c r="K92" i="4" s="1" a="1"/>
  <c r="K92" i="4" s="1"/>
  <c r="D93" i="4"/>
  <c r="D94" i="4"/>
  <c r="K94" i="4" s="1" a="1"/>
  <c r="K94" i="4" s="1"/>
  <c r="D95" i="4"/>
  <c r="D96" i="4"/>
  <c r="D97" i="4"/>
  <c r="D98" i="4"/>
  <c r="D99" i="4"/>
  <c r="D100" i="4"/>
  <c r="K100" i="4" s="1" a="1"/>
  <c r="K100" i="4" s="1"/>
  <c r="D101" i="4"/>
  <c r="D102" i="4"/>
  <c r="K102" i="4" s="1" a="1"/>
  <c r="K102" i="4" s="1"/>
  <c r="D103" i="4"/>
  <c r="D104" i="4"/>
  <c r="D105" i="4"/>
  <c r="D106" i="4"/>
  <c r="D107" i="4"/>
  <c r="D108" i="4"/>
  <c r="K108" i="4" s="1" a="1"/>
  <c r="K108" i="4" s="1"/>
  <c r="D109" i="4"/>
  <c r="D110" i="4"/>
  <c r="D111" i="4"/>
  <c r="D112" i="4"/>
  <c r="D113" i="4"/>
  <c r="D114" i="4"/>
  <c r="D115" i="4"/>
  <c r="D116" i="4"/>
  <c r="K116" i="4" s="1" a="1"/>
  <c r="K116" i="4" s="1"/>
  <c r="D117" i="4"/>
  <c r="D118" i="4"/>
  <c r="D119" i="4"/>
  <c r="D120" i="4"/>
  <c r="D121" i="4"/>
  <c r="D122" i="4"/>
  <c r="D123" i="4"/>
  <c r="D124" i="4"/>
  <c r="K124" i="4" s="1" a="1"/>
  <c r="K124" i="4" s="1"/>
  <c r="D125" i="4"/>
  <c r="K125" i="4" s="1" a="1"/>
  <c r="K125" i="4" s="1"/>
  <c r="D126" i="4"/>
  <c r="K126" i="4" s="1" a="1"/>
  <c r="K126" i="4" s="1"/>
  <c r="D127" i="4"/>
  <c r="D128" i="4"/>
  <c r="D129" i="4"/>
  <c r="D130" i="4"/>
  <c r="D131" i="4"/>
  <c r="D132" i="4"/>
  <c r="K132" i="4" s="1" a="1"/>
  <c r="K132" i="4" s="1"/>
  <c r="D133" i="4"/>
  <c r="D134" i="4"/>
  <c r="D135" i="4"/>
  <c r="D136" i="4"/>
  <c r="D137" i="4"/>
  <c r="D138" i="4"/>
  <c r="D139" i="4"/>
  <c r="D140" i="4"/>
  <c r="K140" i="4" s="1" a="1"/>
  <c r="K140" i="4" s="1"/>
  <c r="D141" i="4"/>
  <c r="D142" i="4"/>
  <c r="K142" i="4" s="1" a="1"/>
  <c r="K142" i="4" s="1"/>
  <c r="D143" i="4"/>
  <c r="D144" i="4"/>
  <c r="D145" i="4"/>
  <c r="D146" i="4"/>
  <c r="D147" i="4"/>
  <c r="D148" i="4"/>
  <c r="K148" i="4" s="1" a="1"/>
  <c r="K148" i="4" s="1"/>
  <c r="D149" i="4"/>
  <c r="D150" i="4"/>
  <c r="K150" i="4" s="1" a="1"/>
  <c r="K150" i="4" s="1"/>
  <c r="D151" i="4"/>
  <c r="D152" i="4"/>
  <c r="D153" i="4"/>
  <c r="D154" i="4"/>
  <c r="D155" i="4"/>
  <c r="D156" i="4"/>
  <c r="K156" i="4" s="1" a="1"/>
  <c r="K156" i="4" s="1"/>
  <c r="D157" i="4"/>
  <c r="D158" i="4"/>
  <c r="D159" i="4"/>
  <c r="D160" i="4"/>
  <c r="D161" i="4"/>
  <c r="D162" i="4"/>
  <c r="K162" i="4" s="1" a="1"/>
  <c r="K162" i="4" s="1"/>
  <c r="D163" i="4"/>
  <c r="D164" i="4"/>
  <c r="K164" i="4" s="1" a="1"/>
  <c r="K164" i="4" s="1"/>
  <c r="D165" i="4"/>
  <c r="K165" i="4" s="1" a="1"/>
  <c r="K165" i="4" s="1"/>
  <c r="D166" i="4"/>
  <c r="K166" i="4" s="1" a="1"/>
  <c r="K166" i="4" s="1"/>
  <c r="D167" i="4"/>
  <c r="D168" i="4"/>
  <c r="D169" i="4"/>
  <c r="D170" i="4"/>
  <c r="D171" i="4"/>
  <c r="D172" i="4"/>
  <c r="K172" i="4" s="1" a="1"/>
  <c r="K172" i="4" s="1"/>
  <c r="D173" i="4"/>
  <c r="D174" i="4"/>
  <c r="K174" i="4" s="1" a="1"/>
  <c r="K174" i="4" s="1"/>
  <c r="D175" i="4"/>
  <c r="D176" i="4"/>
  <c r="D177" i="4"/>
  <c r="D178" i="4"/>
  <c r="D179" i="4"/>
  <c r="D180" i="4"/>
  <c r="K180" i="4" s="1" a="1"/>
  <c r="K180" i="4" s="1"/>
  <c r="D181" i="4"/>
  <c r="K181" i="4" s="1" a="1"/>
  <c r="K181" i="4" s="1"/>
  <c r="D182" i="4"/>
  <c r="D183" i="4"/>
  <c r="D184" i="4"/>
  <c r="D185" i="4"/>
  <c r="D186" i="4"/>
  <c r="D187" i="4"/>
  <c r="D188" i="4"/>
  <c r="K188" i="4" s="1" a="1"/>
  <c r="K188" i="4" s="1"/>
  <c r="D189" i="4"/>
  <c r="D190" i="4"/>
  <c r="K190" i="4" s="1" a="1"/>
  <c r="K190" i="4" s="1"/>
  <c r="D191" i="4"/>
  <c r="D192" i="4"/>
  <c r="D193" i="4"/>
  <c r="D194" i="4"/>
  <c r="D195" i="4"/>
  <c r="D196" i="4"/>
  <c r="K196" i="4" s="1" a="1"/>
  <c r="K196" i="4" s="1"/>
  <c r="D197" i="4"/>
  <c r="D198" i="4"/>
  <c r="K198" i="4" s="1" a="1"/>
  <c r="K198" i="4" s="1"/>
  <c r="D199" i="4"/>
  <c r="K199" i="4" s="1" a="1"/>
  <c r="K199" i="4" s="1"/>
  <c r="D200" i="4"/>
  <c r="D201" i="4"/>
  <c r="D202" i="4"/>
  <c r="D203" i="4"/>
  <c r="D204" i="4"/>
  <c r="K204" i="4" s="1" a="1"/>
  <c r="K204" i="4" s="1"/>
  <c r="D205" i="4"/>
  <c r="D206" i="4"/>
  <c r="K206" i="4" s="1" a="1"/>
  <c r="K206" i="4" s="1"/>
  <c r="D207" i="4"/>
  <c r="D208" i="4"/>
  <c r="D209" i="4"/>
  <c r="D210" i="4"/>
  <c r="D211" i="4"/>
  <c r="D212" i="4"/>
  <c r="K212" i="4" s="1" a="1"/>
  <c r="K212" i="4" s="1"/>
  <c r="D213" i="4"/>
  <c r="D214" i="4"/>
  <c r="K214" i="4" s="1" a="1"/>
  <c r="K214" i="4" s="1"/>
  <c r="D215" i="4"/>
  <c r="K215" i="4" s="1" a="1"/>
  <c r="K215" i="4" s="1"/>
  <c r="D216" i="4"/>
  <c r="D217" i="4"/>
  <c r="D218" i="4"/>
  <c r="D219" i="4"/>
  <c r="D220" i="4"/>
  <c r="K220" i="4" s="1" a="1"/>
  <c r="K220" i="4" s="1"/>
  <c r="D221" i="4"/>
  <c r="D222" i="4"/>
  <c r="D223" i="4"/>
  <c r="D224" i="4"/>
  <c r="D225" i="4"/>
  <c r="D226" i="4"/>
  <c r="D227" i="4"/>
  <c r="D228" i="4"/>
  <c r="K228" i="4" s="1" a="1"/>
  <c r="K228" i="4" s="1"/>
  <c r="D229" i="4"/>
  <c r="K229" i="4" s="1" a="1"/>
  <c r="K229" i="4" s="1"/>
  <c r="D230" i="4"/>
  <c r="K230" i="4" s="1" a="1"/>
  <c r="K230" i="4" s="1"/>
  <c r="D231" i="4"/>
  <c r="D232" i="4"/>
  <c r="D233" i="4"/>
  <c r="D234" i="4"/>
  <c r="D235" i="4"/>
  <c r="D236" i="4"/>
  <c r="K236" i="4" s="1" a="1"/>
  <c r="K236" i="4" s="1"/>
  <c r="D237" i="4"/>
  <c r="D238" i="4"/>
  <c r="D239" i="4"/>
  <c r="D240" i="4"/>
  <c r="D241" i="4"/>
  <c r="D242" i="4"/>
  <c r="D243" i="4"/>
  <c r="D244" i="4"/>
  <c r="K244" i="4" s="1" a="1"/>
  <c r="K244" i="4" s="1"/>
  <c r="D245" i="4"/>
  <c r="D246" i="4"/>
  <c r="D247" i="4"/>
  <c r="K247" i="4" s="1" a="1"/>
  <c r="K247" i="4" s="1"/>
  <c r="D248" i="4"/>
  <c r="D249" i="4"/>
  <c r="D250" i="4"/>
  <c r="D251" i="4"/>
  <c r="D252" i="4"/>
  <c r="K252" i="4" s="1" a="1"/>
  <c r="K252" i="4" s="1"/>
  <c r="D253" i="4"/>
  <c r="D254" i="4"/>
  <c r="K254" i="4" s="1" a="1"/>
  <c r="K254" i="4" s="1"/>
  <c r="D255" i="4"/>
  <c r="D256" i="4"/>
  <c r="K256" i="4" s="1" a="1"/>
  <c r="K256" i="4" s="1"/>
  <c r="D257" i="4"/>
  <c r="D258" i="4"/>
  <c r="D259" i="4"/>
  <c r="D260" i="4"/>
  <c r="K260" i="4" s="1" a="1"/>
  <c r="K260" i="4" s="1"/>
  <c r="D261" i="4"/>
  <c r="D262" i="4"/>
  <c r="D263" i="4"/>
  <c r="D264" i="4"/>
  <c r="D265" i="4"/>
  <c r="D266" i="4"/>
  <c r="D267" i="4"/>
  <c r="D268" i="4"/>
  <c r="K268" i="4" s="1" a="1"/>
  <c r="K268" i="4" s="1"/>
  <c r="D269" i="4"/>
  <c r="D270" i="4"/>
  <c r="K270" i="4" s="1" a="1"/>
  <c r="K270" i="4" s="1"/>
  <c r="D271" i="4"/>
  <c r="D272" i="4"/>
  <c r="D273" i="4"/>
  <c r="D274" i="4"/>
  <c r="D275" i="4"/>
  <c r="D276" i="4"/>
  <c r="K276" i="4" s="1" a="1"/>
  <c r="K276" i="4" s="1"/>
  <c r="D277" i="4"/>
  <c r="D278" i="4"/>
  <c r="D279" i="4"/>
  <c r="K279" i="4" s="1" a="1"/>
  <c r="K279" i="4" s="1"/>
  <c r="D280" i="4"/>
  <c r="D281" i="4"/>
  <c r="D282" i="4"/>
  <c r="D283" i="4"/>
  <c r="D284" i="4"/>
  <c r="K284" i="4" s="1" a="1"/>
  <c r="K284" i="4" s="1"/>
  <c r="D285" i="4"/>
  <c r="K285" i="4" s="1" a="1"/>
  <c r="K285" i="4" s="1"/>
  <c r="D286" i="4"/>
  <c r="K286" i="4" s="1" a="1"/>
  <c r="K286" i="4" s="1"/>
  <c r="D287" i="4"/>
  <c r="D288" i="4"/>
  <c r="D289" i="4"/>
  <c r="D290" i="4"/>
  <c r="D291" i="4"/>
  <c r="D292" i="4"/>
  <c r="K292" i="4" s="1" a="1"/>
  <c r="K292" i="4" s="1"/>
  <c r="D293" i="4"/>
  <c r="D294" i="4"/>
  <c r="K294" i="4" s="1" a="1"/>
  <c r="K294" i="4" s="1"/>
  <c r="D295" i="4"/>
  <c r="K295" i="4" s="1" a="1"/>
  <c r="K295" i="4" s="1"/>
  <c r="D296" i="4"/>
  <c r="D297" i="4"/>
  <c r="D298" i="4"/>
  <c r="D299" i="4"/>
  <c r="D300" i="4"/>
  <c r="K300" i="4" s="1" a="1"/>
  <c r="K300" i="4" s="1"/>
  <c r="D301" i="4"/>
  <c r="D302" i="4"/>
  <c r="D303" i="4"/>
  <c r="D304" i="4"/>
  <c r="K304" i="4" s="1" a="1"/>
  <c r="K304" i="4" s="1"/>
  <c r="D305" i="4"/>
  <c r="D306" i="4"/>
  <c r="D307" i="4"/>
  <c r="D308" i="4"/>
  <c r="K308" i="4" s="1" a="1"/>
  <c r="K308" i="4" s="1"/>
  <c r="D309" i="4"/>
  <c r="D310" i="4"/>
  <c r="K310" i="4" s="1" a="1"/>
  <c r="K310" i="4" s="1"/>
  <c r="D311" i="4"/>
  <c r="D312" i="4"/>
  <c r="D313" i="4"/>
  <c r="D314" i="4"/>
  <c r="D315" i="4"/>
  <c r="D316" i="4"/>
  <c r="K316" i="4" s="1" a="1"/>
  <c r="K316" i="4" s="1"/>
  <c r="D317" i="4"/>
  <c r="D318" i="4"/>
  <c r="D319" i="4"/>
  <c r="D320" i="4"/>
  <c r="D321" i="4"/>
  <c r="D322" i="4"/>
  <c r="K322" i="4" s="1" a="1"/>
  <c r="K322" i="4" s="1"/>
  <c r="D323" i="4"/>
  <c r="D324" i="4"/>
  <c r="K324" i="4" s="1" a="1"/>
  <c r="K324" i="4" s="1"/>
  <c r="D325" i="4"/>
  <c r="K325" i="4" s="1" a="1"/>
  <c r="K325" i="4" s="1"/>
  <c r="D326" i="4"/>
  <c r="K326" i="4" s="1" a="1"/>
  <c r="K326" i="4" s="1"/>
  <c r="D327" i="4"/>
  <c r="D328" i="4"/>
  <c r="D329" i="4"/>
  <c r="D330" i="4"/>
  <c r="D331" i="4"/>
  <c r="D332" i="4"/>
  <c r="K332" i="4" s="1" a="1"/>
  <c r="K332" i="4" s="1"/>
  <c r="D333" i="4"/>
  <c r="D334" i="4"/>
  <c r="K334" i="4" s="1" a="1"/>
  <c r="K334" i="4" s="1"/>
  <c r="D335" i="4"/>
  <c r="D336" i="4"/>
  <c r="D337" i="4"/>
  <c r="D338" i="4"/>
  <c r="D339" i="4"/>
  <c r="D340" i="4"/>
  <c r="K340" i="4" s="1" a="1"/>
  <c r="K340" i="4" s="1"/>
  <c r="D341" i="4"/>
  <c r="D342" i="4"/>
  <c r="K342" i="4" s="1" a="1"/>
  <c r="K342" i="4" s="1"/>
  <c r="D343" i="4"/>
  <c r="K343" i="4" s="1" a="1"/>
  <c r="K343" i="4" s="1"/>
  <c r="D344" i="4"/>
  <c r="D345" i="4"/>
  <c r="D346" i="4"/>
  <c r="D347" i="4"/>
  <c r="D348" i="4"/>
  <c r="K348" i="4" s="1" a="1"/>
  <c r="K348" i="4" s="1"/>
  <c r="D349" i="4"/>
  <c r="D350" i="4"/>
  <c r="K350" i="4" s="1" a="1"/>
  <c r="K350" i="4" s="1"/>
  <c r="D351" i="4"/>
  <c r="D352" i="4"/>
  <c r="K352" i="4" s="1" a="1"/>
  <c r="K352" i="4" s="1"/>
  <c r="D353" i="4"/>
  <c r="D354" i="4"/>
  <c r="D355" i="4"/>
  <c r="D356" i="4"/>
  <c r="K356" i="4" s="1" a="1"/>
  <c r="K356" i="4" s="1"/>
  <c r="D357" i="4"/>
  <c r="D358" i="4"/>
  <c r="D359" i="4"/>
  <c r="D360" i="4"/>
  <c r="D361" i="4"/>
  <c r="D362" i="4"/>
  <c r="D363" i="4"/>
  <c r="D364" i="4"/>
  <c r="K364" i="4" s="1" a="1"/>
  <c r="K364" i="4" s="1"/>
  <c r="D365" i="4"/>
  <c r="K365" i="4" s="1" a="1"/>
  <c r="K365" i="4" s="1"/>
  <c r="D366" i="4"/>
  <c r="K366" i="4" s="1" a="1"/>
  <c r="K366" i="4" s="1"/>
  <c r="D367" i="4"/>
  <c r="D368" i="4"/>
  <c r="D369" i="4"/>
  <c r="D370" i="4"/>
  <c r="K370" i="4" s="1" a="1"/>
  <c r="K370" i="4" s="1"/>
  <c r="D371" i="4"/>
  <c r="D372" i="4"/>
  <c r="K372" i="4" s="1" a="1"/>
  <c r="K372" i="4" s="1"/>
  <c r="D373" i="4"/>
  <c r="D374" i="4"/>
  <c r="D375" i="4"/>
  <c r="D376" i="4"/>
  <c r="D377" i="4"/>
  <c r="D378" i="4"/>
  <c r="D379" i="4"/>
  <c r="D380" i="4"/>
  <c r="K380" i="4" s="1" a="1"/>
  <c r="K380" i="4" s="1"/>
  <c r="D381" i="4"/>
  <c r="D382" i="4"/>
  <c r="K382" i="4" s="1" a="1"/>
  <c r="K382" i="4" s="1"/>
  <c r="D383" i="4"/>
  <c r="D384" i="4"/>
  <c r="D385" i="4"/>
  <c r="D386" i="4"/>
  <c r="D387" i="4"/>
  <c r="D388" i="4"/>
  <c r="K388" i="4" s="1" a="1"/>
  <c r="K388" i="4" s="1"/>
  <c r="D389" i="4"/>
  <c r="K389" i="4" s="1" a="1"/>
  <c r="K389" i="4" s="1"/>
  <c r="D390" i="4"/>
  <c r="K390" i="4" s="1" a="1"/>
  <c r="K390" i="4" s="1"/>
  <c r="D391" i="4"/>
  <c r="D392" i="4"/>
  <c r="D393" i="4"/>
  <c r="D394" i="4"/>
  <c r="D395" i="4"/>
  <c r="D396" i="4"/>
  <c r="K396" i="4" s="1" a="1"/>
  <c r="K396" i="4" s="1"/>
  <c r="D397" i="4"/>
  <c r="D398" i="4"/>
  <c r="K398" i="4" s="1" a="1"/>
  <c r="K398" i="4" s="1"/>
  <c r="D399" i="4"/>
  <c r="K399" i="4" s="1" a="1"/>
  <c r="K399" i="4" s="1"/>
  <c r="D400" i="4"/>
  <c r="D401" i="4"/>
  <c r="D402" i="4"/>
  <c r="D403" i="4"/>
  <c r="D404" i="4"/>
  <c r="K404" i="4" s="1" a="1"/>
  <c r="K404" i="4" s="1"/>
  <c r="D405" i="4"/>
  <c r="D406" i="4"/>
  <c r="K406" i="4" s="1" a="1"/>
  <c r="K406" i="4" s="1"/>
  <c r="D407" i="4"/>
  <c r="K407" i="4" s="1" a="1"/>
  <c r="K407" i="4" s="1"/>
  <c r="D408" i="4"/>
  <c r="D409" i="4"/>
  <c r="D410" i="4"/>
  <c r="D411" i="4"/>
  <c r="D412" i="4"/>
  <c r="K412" i="4" s="1" a="1"/>
  <c r="K412" i="4" s="1"/>
  <c r="D413" i="4"/>
  <c r="D414" i="4"/>
  <c r="D415" i="4"/>
  <c r="D416" i="4"/>
  <c r="D417" i="4"/>
  <c r="D418" i="4"/>
  <c r="K418" i="4" s="1" a="1"/>
  <c r="K418" i="4" s="1"/>
  <c r="D419" i="4"/>
  <c r="D420" i="4"/>
  <c r="K420" i="4" s="1" a="1"/>
  <c r="K420" i="4" s="1"/>
  <c r="D421" i="4"/>
  <c r="D422" i="4"/>
  <c r="K422" i="4" s="1" a="1"/>
  <c r="K422" i="4" s="1"/>
  <c r="D423" i="4"/>
  <c r="D424" i="4"/>
  <c r="D425" i="4"/>
  <c r="D426" i="4"/>
  <c r="D427" i="4"/>
  <c r="D428" i="4"/>
  <c r="K428" i="4" s="1" a="1"/>
  <c r="K428" i="4" s="1"/>
  <c r="D429" i="4"/>
  <c r="D430" i="4"/>
  <c r="D431" i="4"/>
  <c r="D432" i="4"/>
  <c r="D433" i="4"/>
  <c r="D434" i="4"/>
  <c r="D435" i="4"/>
  <c r="D436" i="4"/>
  <c r="K436" i="4" s="1" a="1"/>
  <c r="K436" i="4" s="1"/>
  <c r="D437" i="4"/>
  <c r="K437" i="4" s="1" a="1"/>
  <c r="K437" i="4" s="1"/>
  <c r="D438" i="4"/>
  <c r="K438" i="4" s="1" a="1"/>
  <c r="K438" i="4" s="1"/>
  <c r="D439" i="4"/>
  <c r="D440" i="4"/>
  <c r="D441" i="4"/>
  <c r="D442" i="4"/>
  <c r="D443" i="4"/>
  <c r="D444" i="4"/>
  <c r="K444" i="4" s="1" a="1"/>
  <c r="K444" i="4" s="1"/>
  <c r="D445" i="4"/>
  <c r="D446" i="4"/>
  <c r="K446" i="4" s="1" a="1"/>
  <c r="K446" i="4" s="1"/>
  <c r="D447" i="4"/>
  <c r="D448" i="4"/>
  <c r="D449" i="4"/>
  <c r="D450" i="4"/>
  <c r="D451" i="4"/>
  <c r="D452" i="4"/>
  <c r="K452" i="4" s="1" a="1"/>
  <c r="K452" i="4" s="1"/>
  <c r="D453" i="4"/>
  <c r="D454" i="4"/>
  <c r="K454" i="4" s="1" a="1"/>
  <c r="K454" i="4" s="1"/>
  <c r="D455" i="4"/>
  <c r="K455" i="4" s="1" a="1"/>
  <c r="K455" i="4" s="1"/>
  <c r="D456" i="4"/>
  <c r="D457" i="4"/>
  <c r="D458" i="4"/>
  <c r="D459" i="4"/>
  <c r="D460" i="4"/>
  <c r="K460" i="4" s="1" a="1"/>
  <c r="K460" i="4" s="1"/>
  <c r="D461" i="4"/>
  <c r="D462" i="4"/>
  <c r="K462" i="4" s="1" a="1"/>
  <c r="K462" i="4" s="1"/>
  <c r="D463" i="4"/>
  <c r="D464" i="4"/>
  <c r="D465" i="4"/>
  <c r="D466" i="4"/>
  <c r="D467" i="4"/>
  <c r="D468" i="4"/>
  <c r="K468" i="4" s="1" a="1"/>
  <c r="K468" i="4" s="1"/>
  <c r="D469" i="4"/>
  <c r="D470" i="4"/>
  <c r="K470" i="4" s="1" a="1"/>
  <c r="K470" i="4" s="1"/>
  <c r="D471" i="4"/>
  <c r="K471" i="4" s="1" a="1"/>
  <c r="K471" i="4" s="1"/>
  <c r="D472" i="4"/>
  <c r="D473" i="4"/>
  <c r="D474" i="4"/>
  <c r="D475" i="4"/>
  <c r="D476" i="4"/>
  <c r="K476" i="4" s="1" a="1"/>
  <c r="K476" i="4" s="1"/>
  <c r="D477" i="4"/>
  <c r="K477" i="4" s="1" a="1"/>
  <c r="K477" i="4" s="1"/>
  <c r="D478" i="4"/>
  <c r="K478" i="4" s="1" a="1"/>
  <c r="K478" i="4" s="1"/>
  <c r="D479" i="4"/>
  <c r="D480" i="4"/>
  <c r="D481" i="4"/>
  <c r="D482" i="4"/>
  <c r="D483" i="4"/>
  <c r="D484" i="4"/>
  <c r="K484" i="4" s="1" a="1"/>
  <c r="K484" i="4" s="1"/>
  <c r="D485" i="4"/>
  <c r="K485" i="4" s="1" a="1"/>
  <c r="K485" i="4" s="1"/>
  <c r="D486" i="4"/>
  <c r="D487" i="4"/>
  <c r="D488" i="4"/>
  <c r="D489" i="4"/>
  <c r="D490" i="4"/>
  <c r="D491" i="4"/>
  <c r="D492" i="4"/>
  <c r="K492" i="4" s="1" a="1"/>
  <c r="K492" i="4" s="1"/>
  <c r="D493" i="4"/>
  <c r="D494" i="4"/>
  <c r="D495" i="4"/>
  <c r="D496" i="4"/>
  <c r="D497" i="4"/>
  <c r="D498" i="4"/>
  <c r="D499" i="4"/>
  <c r="D500" i="4"/>
  <c r="K500" i="4" s="1" a="1"/>
  <c r="K500" i="4" s="1"/>
  <c r="D501" i="4"/>
  <c r="D502" i="4"/>
  <c r="K502" i="4" s="1" a="1"/>
  <c r="K502" i="4" s="1"/>
  <c r="D503" i="4"/>
  <c r="K503" i="4" s="1" a="1"/>
  <c r="K503" i="4" s="1"/>
  <c r="D504" i="4"/>
  <c r="D505" i="4"/>
  <c r="D506" i="4"/>
  <c r="D507" i="4"/>
  <c r="D508" i="4"/>
  <c r="K508" i="4" s="1" a="1"/>
  <c r="K508" i="4" s="1"/>
  <c r="D509" i="4"/>
  <c r="D510" i="4"/>
  <c r="D511" i="4"/>
  <c r="D512" i="4"/>
  <c r="K512" i="4" s="1" a="1"/>
  <c r="K512" i="4" s="1"/>
  <c r="D513" i="4"/>
  <c r="D514" i="4"/>
  <c r="D515" i="4"/>
  <c r="D516" i="4"/>
  <c r="K516" i="4" s="1" a="1"/>
  <c r="K516" i="4" s="1"/>
  <c r="D517" i="4"/>
  <c r="K517" i="4" s="1" a="1"/>
  <c r="K517" i="4" s="1"/>
  <c r="D518" i="4"/>
  <c r="K518" i="4" s="1" a="1"/>
  <c r="K518" i="4" s="1"/>
  <c r="D519" i="4"/>
  <c r="D520" i="4"/>
  <c r="D521" i="4"/>
  <c r="D522" i="4"/>
  <c r="D523" i="4"/>
  <c r="D524" i="4"/>
  <c r="K524" i="4" s="1" a="1"/>
  <c r="K524" i="4" s="1"/>
  <c r="D525" i="4"/>
  <c r="D526" i="4"/>
  <c r="K526" i="4" s="1" a="1"/>
  <c r="K526" i="4" s="1"/>
  <c r="D527" i="4"/>
  <c r="D528" i="4"/>
  <c r="D529" i="4"/>
  <c r="D530" i="4"/>
  <c r="D531" i="4"/>
  <c r="D532" i="4"/>
  <c r="K532" i="4" s="1" a="1"/>
  <c r="K532" i="4" s="1"/>
  <c r="D533" i="4"/>
  <c r="D534" i="4"/>
  <c r="D535" i="4"/>
  <c r="K535" i="4" s="1" a="1"/>
  <c r="K535" i="4" s="1"/>
  <c r="D536" i="4"/>
  <c r="D537" i="4"/>
  <c r="D538" i="4"/>
  <c r="D539" i="4"/>
  <c r="D540" i="4"/>
  <c r="K540" i="4" s="1" a="1"/>
  <c r="K540" i="4" s="1"/>
  <c r="D541" i="4"/>
  <c r="D542" i="4"/>
  <c r="K542" i="4" s="1" a="1"/>
  <c r="K542" i="4" s="1"/>
  <c r="D543" i="4"/>
  <c r="D544" i="4"/>
  <c r="D545" i="4"/>
  <c r="D546" i="4"/>
  <c r="D547" i="4"/>
  <c r="D548" i="4"/>
  <c r="K548" i="4" s="1" a="1"/>
  <c r="K548" i="4" s="1"/>
  <c r="D549" i="4"/>
  <c r="D550" i="4"/>
  <c r="D551" i="4"/>
  <c r="K551" i="4" s="1" a="1"/>
  <c r="K551" i="4" s="1"/>
  <c r="D552" i="4"/>
  <c r="D553" i="4"/>
  <c r="D554" i="4"/>
  <c r="D555" i="4"/>
  <c r="D556" i="4"/>
  <c r="K556" i="4" s="1" a="1"/>
  <c r="K556" i="4" s="1"/>
  <c r="D557" i="4"/>
  <c r="K557" i="4" s="1" a="1"/>
  <c r="K557" i="4" s="1"/>
  <c r="D558" i="4"/>
  <c r="K558" i="4" s="1" a="1"/>
  <c r="K558" i="4" s="1"/>
  <c r="D559" i="4"/>
  <c r="D560" i="4"/>
  <c r="K560" i="4" s="1" a="1"/>
  <c r="K560" i="4" s="1"/>
  <c r="D561" i="4"/>
  <c r="D562" i="4"/>
  <c r="D563" i="4"/>
  <c r="D564" i="4"/>
  <c r="K564" i="4" s="1" a="1"/>
  <c r="K564" i="4" s="1"/>
  <c r="D565" i="4"/>
  <c r="D566" i="4"/>
  <c r="K566" i="4" s="1" a="1"/>
  <c r="K566" i="4" s="1"/>
  <c r="D567" i="4"/>
  <c r="D568" i="4"/>
  <c r="D569" i="4"/>
  <c r="D570" i="4"/>
  <c r="D571" i="4"/>
  <c r="D572" i="4"/>
  <c r="K572" i="4" s="1" a="1"/>
  <c r="K572" i="4" s="1"/>
  <c r="D573" i="4"/>
  <c r="D574" i="4"/>
  <c r="K574" i="4" s="1" a="1"/>
  <c r="K574" i="4" s="1"/>
  <c r="D575" i="4"/>
  <c r="D576" i="4"/>
  <c r="D577" i="4"/>
  <c r="D578" i="4"/>
  <c r="K578" i="4" s="1" a="1"/>
  <c r="K578" i="4" s="1"/>
  <c r="D579" i="4"/>
  <c r="D580" i="4"/>
  <c r="K580" i="4" s="1" a="1"/>
  <c r="K580" i="4" s="1"/>
  <c r="D581" i="4"/>
  <c r="D582" i="4"/>
  <c r="K582" i="4" s="1" a="1"/>
  <c r="K582" i="4" s="1"/>
  <c r="D583" i="4"/>
  <c r="D584" i="4"/>
  <c r="D585" i="4"/>
  <c r="D586" i="4"/>
  <c r="D587" i="4"/>
  <c r="D588" i="4"/>
  <c r="K588" i="4" s="1" a="1"/>
  <c r="K588" i="4" s="1"/>
  <c r="D589" i="4"/>
  <c r="D590" i="4"/>
  <c r="K590" i="4" s="1" a="1"/>
  <c r="K590" i="4" s="1"/>
  <c r="D591" i="4"/>
  <c r="D592" i="4"/>
  <c r="D593" i="4"/>
  <c r="D594" i="4"/>
  <c r="D595" i="4"/>
  <c r="D596" i="4"/>
  <c r="K596" i="4" s="1" a="1"/>
  <c r="K596" i="4" s="1"/>
  <c r="D597" i="4"/>
  <c r="K597" i="4" s="1" a="1"/>
  <c r="K597" i="4" s="1"/>
  <c r="D598" i="4"/>
  <c r="K598" i="4" s="1" a="1"/>
  <c r="K598" i="4" s="1"/>
  <c r="D599" i="4"/>
  <c r="K599" i="4" s="1" a="1"/>
  <c r="K599" i="4" s="1"/>
  <c r="D600" i="4"/>
  <c r="D601" i="4"/>
  <c r="D602" i="4"/>
  <c r="D603" i="4"/>
  <c r="D604" i="4"/>
  <c r="K604" i="4" s="1" a="1"/>
  <c r="K604" i="4" s="1"/>
  <c r="D605" i="4"/>
  <c r="D606" i="4"/>
  <c r="D607" i="4"/>
  <c r="D608" i="4"/>
  <c r="K608" i="4" s="1" a="1"/>
  <c r="K608" i="4" s="1"/>
  <c r="D609" i="4"/>
  <c r="D610" i="4"/>
  <c r="D611" i="4"/>
  <c r="D612" i="4"/>
  <c r="K612" i="4" s="1" a="1"/>
  <c r="K612" i="4" s="1"/>
  <c r="D613" i="4"/>
  <c r="D614" i="4"/>
  <c r="K614" i="4" s="1" a="1"/>
  <c r="K614" i="4" s="1"/>
  <c r="D615" i="4"/>
  <c r="D616" i="4"/>
  <c r="D617" i="4"/>
  <c r="D618" i="4"/>
  <c r="D619" i="4"/>
  <c r="D620" i="4"/>
  <c r="K620" i="4" s="1" a="1"/>
  <c r="K620" i="4" s="1"/>
  <c r="D621" i="4"/>
  <c r="D622" i="4"/>
  <c r="K622" i="4" s="1" a="1"/>
  <c r="K622" i="4" s="1"/>
  <c r="D623" i="4"/>
  <c r="D624" i="4"/>
  <c r="D625" i="4"/>
  <c r="D626" i="4"/>
  <c r="K626" i="4" s="1" a="1"/>
  <c r="K626" i="4" s="1"/>
  <c r="D627" i="4"/>
  <c r="D628" i="4"/>
  <c r="K628" i="4" s="1" a="1"/>
  <c r="K628" i="4" s="1"/>
  <c r="D629" i="4"/>
  <c r="D630" i="4"/>
  <c r="D631" i="4"/>
  <c r="D632" i="4"/>
  <c r="D633" i="4"/>
  <c r="D634" i="4"/>
  <c r="D635" i="4"/>
  <c r="D636" i="4"/>
  <c r="K636" i="4" s="1" a="1"/>
  <c r="K636" i="4" s="1"/>
  <c r="D637" i="4"/>
  <c r="K637" i="4" s="1" a="1"/>
  <c r="K637" i="4" s="1"/>
  <c r="D638" i="4"/>
  <c r="K638" i="4" s="1" a="1"/>
  <c r="K638" i="4" s="1"/>
  <c r="D639" i="4"/>
  <c r="D640" i="4"/>
  <c r="D641" i="4"/>
  <c r="D642" i="4"/>
  <c r="D643" i="4"/>
  <c r="D644" i="4"/>
  <c r="K644" i="4" s="1" a="1"/>
  <c r="K644" i="4" s="1"/>
  <c r="D645" i="4"/>
  <c r="K645" i="4" s="1" a="1"/>
  <c r="K645" i="4" s="1"/>
  <c r="D646" i="4"/>
  <c r="D647" i="4"/>
  <c r="D648" i="4"/>
  <c r="D649" i="4"/>
  <c r="D650" i="4"/>
  <c r="D651" i="4"/>
  <c r="D652" i="4"/>
  <c r="K652" i="4" s="1" a="1"/>
  <c r="K652" i="4" s="1"/>
  <c r="D653" i="4"/>
  <c r="D654" i="4"/>
  <c r="K654" i="4" s="1" a="1"/>
  <c r="K654" i="4" s="1"/>
  <c r="D655" i="4"/>
  <c r="K655" i="4" s="1" a="1"/>
  <c r="K655" i="4" s="1"/>
  <c r="D656" i="4"/>
  <c r="D657" i="4"/>
  <c r="D658" i="4"/>
  <c r="D659" i="4"/>
  <c r="D660" i="4"/>
  <c r="K660" i="4" s="1" a="1"/>
  <c r="K660" i="4" s="1"/>
  <c r="D661" i="4"/>
  <c r="D662" i="4"/>
  <c r="D663" i="4"/>
  <c r="K663" i="4" s="1" a="1"/>
  <c r="K663" i="4" s="1"/>
  <c r="D664" i="4"/>
  <c r="D665" i="4"/>
  <c r="D666" i="4"/>
  <c r="D667" i="4"/>
  <c r="D668" i="4"/>
  <c r="K668" i="4" s="1" a="1"/>
  <c r="K668" i="4" s="1"/>
  <c r="D669" i="4"/>
  <c r="K669" i="4" s="1" a="1"/>
  <c r="K669" i="4" s="1"/>
  <c r="D670" i="4"/>
  <c r="K670" i="4" s="1" a="1"/>
  <c r="K670" i="4" s="1"/>
  <c r="D671" i="4"/>
  <c r="D672" i="4"/>
  <c r="D673" i="4"/>
  <c r="D674" i="4"/>
  <c r="K674" i="4" s="1" a="1"/>
  <c r="K674" i="4" s="1"/>
  <c r="D675" i="4"/>
  <c r="D676" i="4"/>
  <c r="K676" i="4" s="1" a="1"/>
  <c r="K676" i="4" s="1"/>
  <c r="D677" i="4"/>
  <c r="D678" i="4"/>
  <c r="K678" i="4" s="1" a="1"/>
  <c r="K678" i="4" s="1"/>
  <c r="D679" i="4"/>
  <c r="D680" i="4"/>
  <c r="D681" i="4"/>
  <c r="D682" i="4"/>
  <c r="D683" i="4"/>
  <c r="D684" i="4"/>
  <c r="D685" i="4"/>
  <c r="D686" i="4"/>
  <c r="K686" i="4" s="1" a="1"/>
  <c r="K686" i="4" s="1"/>
  <c r="D687" i="4"/>
  <c r="D688" i="4"/>
  <c r="D689" i="4"/>
  <c r="D690" i="4"/>
  <c r="D691" i="4"/>
  <c r="D692" i="4"/>
  <c r="D693" i="4"/>
  <c r="D694" i="4"/>
  <c r="K694" i="4" s="1" a="1"/>
  <c r="K694" i="4" s="1"/>
  <c r="D695" i="4"/>
  <c r="D696" i="4"/>
  <c r="D697" i="4"/>
  <c r="D698" i="4"/>
  <c r="D699" i="4"/>
  <c r="D700" i="4"/>
  <c r="D701" i="4"/>
  <c r="D702" i="4"/>
  <c r="K702" i="4" s="1" a="1"/>
  <c r="K702" i="4" s="1"/>
  <c r="D703" i="4"/>
  <c r="D704" i="4"/>
  <c r="D705" i="4"/>
  <c r="D706" i="4"/>
  <c r="D707" i="4"/>
  <c r="D708" i="4"/>
  <c r="D709" i="4"/>
  <c r="D710" i="4"/>
  <c r="K710" i="4" s="1" a="1"/>
  <c r="K710" i="4" s="1"/>
  <c r="D711" i="4"/>
  <c r="D712" i="4"/>
  <c r="D713" i="4"/>
  <c r="D714" i="4"/>
  <c r="D715" i="4"/>
  <c r="D716" i="4"/>
  <c r="D717" i="4"/>
  <c r="D718" i="4"/>
  <c r="K718" i="4" s="1" a="1"/>
  <c r="K718" i="4" s="1"/>
  <c r="D719" i="4"/>
  <c r="D720" i="4"/>
  <c r="D721" i="4"/>
  <c r="D722" i="4"/>
  <c r="D723" i="4"/>
  <c r="D724" i="4"/>
  <c r="D725" i="4"/>
  <c r="D726" i="4"/>
  <c r="K726" i="4" s="1" a="1"/>
  <c r="K726" i="4" s="1"/>
  <c r="D727" i="4"/>
  <c r="D728" i="4"/>
  <c r="D729" i="4"/>
  <c r="D730" i="4"/>
  <c r="D731" i="4"/>
  <c r="D732" i="4"/>
  <c r="D733" i="4"/>
  <c r="D734" i="4"/>
  <c r="K734" i="4" s="1" a="1"/>
  <c r="K734" i="4" s="1"/>
  <c r="D735" i="4"/>
  <c r="D736" i="4"/>
  <c r="D737" i="4"/>
  <c r="D738" i="4"/>
  <c r="D739" i="4"/>
  <c r="D740" i="4"/>
  <c r="D741" i="4"/>
  <c r="D742" i="4"/>
  <c r="K742" i="4" s="1" a="1"/>
  <c r="K742" i="4" s="1"/>
  <c r="D743" i="4"/>
  <c r="D744" i="4"/>
  <c r="D745" i="4"/>
  <c r="D746" i="4"/>
  <c r="D747" i="4"/>
  <c r="D748" i="4"/>
  <c r="D749" i="4"/>
  <c r="D750" i="4"/>
  <c r="K750" i="4" s="1" a="1"/>
  <c r="K750" i="4" s="1"/>
  <c r="D751" i="4"/>
  <c r="D752" i="4"/>
  <c r="D753" i="4"/>
  <c r="D754" i="4"/>
  <c r="D755" i="4"/>
  <c r="D756" i="4"/>
  <c r="D757" i="4"/>
  <c r="D758" i="4"/>
  <c r="K758" i="4" s="1" a="1"/>
  <c r="K758" i="4" s="1"/>
  <c r="D759" i="4"/>
  <c r="D760" i="4"/>
  <c r="D761" i="4"/>
  <c r="D762" i="4"/>
  <c r="D763" i="4"/>
  <c r="D764" i="4"/>
  <c r="D765" i="4"/>
  <c r="D766" i="4"/>
  <c r="K766" i="4" s="1" a="1"/>
  <c r="K766" i="4" s="1"/>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K1087" i="4" s="1" a="1"/>
  <c r="K1087" i="4" s="1"/>
  <c r="D1088" i="4"/>
  <c r="K1088" i="4" s="1" a="1"/>
  <c r="K1088" i="4" s="1"/>
  <c r="D1089" i="4"/>
  <c r="D1090" i="4"/>
  <c r="D1091" i="4"/>
  <c r="D1092" i="4"/>
  <c r="D1093" i="4"/>
  <c r="D1094" i="4"/>
  <c r="D1095" i="4"/>
  <c r="K1095" i="4" s="1" a="1"/>
  <c r="K1095" i="4" s="1"/>
  <c r="D1096" i="4"/>
  <c r="D1097" i="4"/>
  <c r="D1098" i="4"/>
  <c r="D1099" i="4"/>
  <c r="D1100" i="4"/>
  <c r="D1101" i="4"/>
  <c r="K1101" i="4" s="1" a="1"/>
  <c r="K1101" i="4" s="1"/>
  <c r="D1102" i="4"/>
  <c r="K1102" i="4" s="1" a="1"/>
  <c r="K1102" i="4" s="1"/>
  <c r="D1103" i="4"/>
  <c r="K1103" i="4" s="1" a="1"/>
  <c r="K1103" i="4" s="1"/>
  <c r="D1104" i="4"/>
  <c r="D1105" i="4"/>
  <c r="D1106" i="4"/>
  <c r="D1107" i="4"/>
  <c r="D1108" i="4"/>
  <c r="D1109" i="4"/>
  <c r="D1110" i="4"/>
  <c r="D1111" i="4"/>
  <c r="K1111" i="4" s="1" a="1"/>
  <c r="K1111" i="4" s="1"/>
  <c r="D1112" i="4"/>
  <c r="D1113" i="4"/>
  <c r="D1114" i="4"/>
  <c r="D1115" i="4"/>
  <c r="D1116" i="4"/>
  <c r="D1117" i="4"/>
  <c r="D1118" i="4"/>
  <c r="K1118" i="4" s="1" a="1"/>
  <c r="K1118" i="4" s="1"/>
  <c r="D1119" i="4"/>
  <c r="K1119" i="4" s="1" a="1"/>
  <c r="K1119" i="4" s="1"/>
  <c r="D1120" i="4"/>
  <c r="K1120" i="4" s="1" a="1"/>
  <c r="K1120" i="4" s="1"/>
  <c r="D1121" i="4"/>
  <c r="D1122" i="4"/>
  <c r="D1123" i="4"/>
  <c r="D1124" i="4"/>
  <c r="D1125" i="4"/>
  <c r="D1126" i="4"/>
  <c r="K1126" i="4" s="1" a="1"/>
  <c r="K1126" i="4" s="1"/>
  <c r="D1127" i="4"/>
  <c r="K1127" i="4" s="1" a="1"/>
  <c r="K1127" i="4" s="1"/>
  <c r="D1128" i="4"/>
  <c r="D1129" i="4"/>
  <c r="D1130" i="4"/>
  <c r="D1131" i="4"/>
  <c r="D1132" i="4"/>
  <c r="D1133" i="4"/>
  <c r="D1134" i="4"/>
  <c r="K1134" i="4" s="1" a="1"/>
  <c r="K1134" i="4" s="1"/>
  <c r="D1135" i="4"/>
  <c r="K1135" i="4" s="1" a="1"/>
  <c r="K1135" i="4" s="1"/>
  <c r="D1136" i="4"/>
  <c r="K1136" i="4" s="1" a="1"/>
  <c r="K1136" i="4" s="1"/>
  <c r="D1137" i="4"/>
  <c r="D1138" i="4"/>
  <c r="K1138" i="4" s="1" a="1"/>
  <c r="K1138" i="4" s="1"/>
  <c r="D1139" i="4"/>
  <c r="D1140" i="4"/>
  <c r="D1141" i="4"/>
  <c r="D1142" i="4"/>
  <c r="K1142" i="4" s="1" a="1"/>
  <c r="K1142" i="4" s="1"/>
  <c r="D1143" i="4"/>
  <c r="K1143" i="4" s="1" a="1"/>
  <c r="K1143" i="4" s="1"/>
  <c r="D1144" i="4"/>
  <c r="D1145" i="4"/>
  <c r="D1146" i="4"/>
  <c r="D1147" i="4"/>
  <c r="D1148" i="4"/>
  <c r="D1149" i="4"/>
  <c r="D1150" i="4"/>
  <c r="K1150" i="4" s="1" a="1"/>
  <c r="K1150" i="4" s="1"/>
  <c r="D1151" i="4"/>
  <c r="K1151" i="4" s="1" a="1"/>
  <c r="K1151" i="4" s="1"/>
  <c r="D1152" i="4"/>
  <c r="D1153" i="4"/>
  <c r="D1154" i="4"/>
  <c r="D1155" i="4"/>
  <c r="D1156" i="4"/>
  <c r="D1157" i="4"/>
  <c r="D1158" i="4"/>
  <c r="K1158" i="4" s="1" a="1"/>
  <c r="K1158" i="4" s="1"/>
  <c r="D1159" i="4"/>
  <c r="K1159" i="4" s="1" a="1"/>
  <c r="K1159" i="4" s="1"/>
  <c r="D1160" i="4"/>
  <c r="D1161" i="4"/>
  <c r="D1162" i="4"/>
  <c r="D1163" i="4"/>
  <c r="D1164" i="4"/>
  <c r="D1165" i="4"/>
  <c r="K1165" i="4" s="1" a="1"/>
  <c r="K1165" i="4" s="1"/>
  <c r="D1166" i="4"/>
  <c r="K1166" i="4" s="1" a="1"/>
  <c r="K1166" i="4" s="1"/>
  <c r="D1167" i="4"/>
  <c r="K1167" i="4" s="1" a="1"/>
  <c r="K1167" i="4" s="1"/>
  <c r="D1168" i="4"/>
  <c r="D1169" i="4"/>
  <c r="D1170" i="4"/>
  <c r="D1171" i="4"/>
  <c r="D1172" i="4"/>
  <c r="D1173" i="4"/>
  <c r="D1174" i="4"/>
  <c r="K1174" i="4" s="1" a="1"/>
  <c r="K1174" i="4" s="1"/>
  <c r="D1175" i="4"/>
  <c r="K1175" i="4" s="1" a="1"/>
  <c r="K1175" i="4" s="1"/>
  <c r="D1176" i="4"/>
  <c r="D1177" i="4"/>
  <c r="D1178" i="4"/>
  <c r="D1179" i="4"/>
  <c r="D1180" i="4"/>
  <c r="D1181" i="4"/>
  <c r="D1182" i="4"/>
  <c r="D1183" i="4"/>
  <c r="K1183" i="4" s="1" a="1"/>
  <c r="K1183" i="4" s="1"/>
  <c r="D1184" i="4"/>
  <c r="K1184" i="4" s="1" a="1"/>
  <c r="K1184" i="4" s="1"/>
  <c r="D1185" i="4"/>
  <c r="D1186" i="4"/>
  <c r="D1187" i="4"/>
  <c r="D1188" i="4"/>
  <c r="D1189" i="4"/>
  <c r="D1190" i="4"/>
  <c r="K1190" i="4" s="1" a="1"/>
  <c r="K1190" i="4" s="1"/>
  <c r="D1191" i="4"/>
  <c r="K1191" i="4" s="1" a="1"/>
  <c r="K1191" i="4" s="1"/>
  <c r="D1192" i="4"/>
  <c r="D1193" i="4"/>
  <c r="D1194" i="4"/>
  <c r="D1195" i="4"/>
  <c r="D1196" i="4"/>
  <c r="D1197" i="4"/>
  <c r="D1198" i="4"/>
  <c r="K1198" i="4" s="1" a="1"/>
  <c r="K1198" i="4" s="1"/>
  <c r="D1199" i="4"/>
  <c r="K1199" i="4" s="1" a="1"/>
  <c r="K1199" i="4" s="1"/>
  <c r="D1200" i="4"/>
  <c r="D1201" i="4"/>
  <c r="D1202" i="4"/>
  <c r="K1202" i="4" s="1" a="1"/>
  <c r="K1202" i="4" s="1"/>
  <c r="D1203" i="4"/>
  <c r="D1204" i="4"/>
  <c r="D1205" i="4"/>
  <c r="D1206" i="4"/>
  <c r="K1206" i="4" s="1" a="1"/>
  <c r="K1206" i="4" s="1"/>
  <c r="D1207" i="4"/>
  <c r="K1207" i="4" s="1" a="1"/>
  <c r="K1207" i="4" s="1"/>
  <c r="D1208" i="4"/>
  <c r="D1209" i="4"/>
  <c r="D1210" i="4"/>
  <c r="D1211" i="4"/>
  <c r="D1212" i="4"/>
  <c r="D1213" i="4"/>
  <c r="K1213" i="4" s="1" a="1"/>
  <c r="K1213" i="4" s="1"/>
  <c r="D1214" i="4"/>
  <c r="K1214" i="4" s="1" a="1"/>
  <c r="K1214" i="4" s="1"/>
  <c r="D1215" i="4"/>
  <c r="K1215" i="4" s="1" a="1"/>
  <c r="K1215" i="4" s="1"/>
  <c r="D1216" i="4"/>
  <c r="D1217" i="4"/>
  <c r="D1218" i="4"/>
  <c r="D1219" i="4"/>
  <c r="D1220" i="4"/>
  <c r="D1221" i="4"/>
  <c r="D1222" i="4"/>
  <c r="K1222" i="4" s="1" a="1"/>
  <c r="K1222" i="4" s="1"/>
  <c r="D1223" i="4"/>
  <c r="K1223" i="4" s="1" a="1"/>
  <c r="K1223" i="4" s="1"/>
  <c r="D1224" i="4"/>
  <c r="D1225" i="4"/>
  <c r="D1226" i="4"/>
  <c r="D1227" i="4"/>
  <c r="D1228" i="4"/>
  <c r="D1229" i="4"/>
  <c r="K1229" i="4" s="1" a="1"/>
  <c r="K1229" i="4" s="1"/>
  <c r="D1230" i="4"/>
  <c r="D1231" i="4"/>
  <c r="K1231" i="4" s="1" a="1"/>
  <c r="K1231" i="4" s="1"/>
  <c r="D1232" i="4"/>
  <c r="D1233" i="4"/>
  <c r="D1234" i="4"/>
  <c r="D1235" i="4"/>
  <c r="D1236" i="4"/>
  <c r="D1237" i="4"/>
  <c r="D1238" i="4"/>
  <c r="K1238" i="4" s="1" a="1"/>
  <c r="K1238" i="4" s="1"/>
  <c r="D1239" i="4"/>
  <c r="K1239" i="4" s="1" a="1"/>
  <c r="K1239" i="4" s="1"/>
  <c r="D1240" i="4"/>
  <c r="D1241" i="4"/>
  <c r="D1242" i="4"/>
  <c r="D1243" i="4"/>
  <c r="D1244" i="4"/>
  <c r="D1245" i="4"/>
  <c r="D1246" i="4"/>
  <c r="K1246" i="4" s="1" a="1"/>
  <c r="K1246" i="4" s="1"/>
  <c r="D1247" i="4"/>
  <c r="K1247" i="4" s="1" a="1"/>
  <c r="K1247" i="4" s="1"/>
  <c r="D1248" i="4"/>
  <c r="K1248" i="4" s="1" a="1"/>
  <c r="K1248" i="4" s="1"/>
  <c r="D1249" i="4"/>
  <c r="D1250" i="4"/>
  <c r="D1251" i="4"/>
  <c r="D1252" i="4"/>
  <c r="D1253" i="4"/>
  <c r="D1254" i="4"/>
  <c r="D1255" i="4"/>
  <c r="K1255" i="4" s="1" a="1"/>
  <c r="K1255" i="4" s="1"/>
  <c r="D1256" i="4"/>
  <c r="D1257" i="4"/>
  <c r="D1258" i="4"/>
  <c r="D1259" i="4"/>
  <c r="D1260" i="4"/>
  <c r="D1261" i="4"/>
  <c r="K1261" i="4" s="1" a="1"/>
  <c r="K1261" i="4" s="1"/>
  <c r="D1262" i="4"/>
  <c r="K1262" i="4" s="1" a="1"/>
  <c r="K1262" i="4" s="1"/>
  <c r="D1263" i="4"/>
  <c r="K1263" i="4" s="1" a="1"/>
  <c r="K1263" i="4" s="1"/>
  <c r="D1264" i="4"/>
  <c r="D1265" i="4"/>
  <c r="D1266" i="4"/>
  <c r="K1266" i="4" s="1" a="1"/>
  <c r="K1266" i="4" s="1"/>
  <c r="D1267" i="4"/>
  <c r="D1268" i="4"/>
  <c r="D1269" i="4"/>
  <c r="D1270" i="4"/>
  <c r="D1271" i="4"/>
  <c r="K1271" i="4" s="1" a="1"/>
  <c r="K1271" i="4" s="1"/>
  <c r="D1272" i="4"/>
  <c r="K1272" i="4" s="1" a="1"/>
  <c r="K1272" i="4" s="1"/>
  <c r="D1273" i="4"/>
  <c r="D1274" i="4"/>
  <c r="D1275" i="4"/>
  <c r="D1276" i="4"/>
  <c r="D1277" i="4"/>
  <c r="D1278" i="4"/>
  <c r="K1278" i="4" s="1" a="1"/>
  <c r="K1278" i="4" s="1"/>
  <c r="D1279" i="4"/>
  <c r="K1279" i="4" s="1" a="1"/>
  <c r="K1279" i="4" s="1"/>
  <c r="D1280" i="4"/>
  <c r="D1281" i="4"/>
  <c r="D1282" i="4"/>
  <c r="D1283" i="4"/>
  <c r="D1284" i="4"/>
  <c r="D1285" i="4"/>
  <c r="D1286" i="4"/>
  <c r="K1286" i="4" s="1" a="1"/>
  <c r="K1286" i="4" s="1"/>
  <c r="D1287" i="4"/>
  <c r="K1287" i="4" s="1" a="1"/>
  <c r="K1287" i="4" s="1"/>
  <c r="D1288" i="4"/>
  <c r="D1289" i="4"/>
  <c r="D1290" i="4"/>
  <c r="D1291" i="4"/>
  <c r="D1292" i="4"/>
  <c r="D1293" i="4"/>
  <c r="K1293" i="4" s="1" a="1"/>
  <c r="K1293" i="4" s="1"/>
  <c r="D1294" i="4"/>
  <c r="K1294" i="4" s="1" a="1"/>
  <c r="K1294" i="4" s="1"/>
  <c r="D1295" i="4"/>
  <c r="K1295" i="4" s="1" a="1"/>
  <c r="K1295" i="4" s="1"/>
  <c r="D1296" i="4"/>
  <c r="D1297" i="4"/>
  <c r="D1298" i="4"/>
  <c r="D1299" i="4"/>
  <c r="D1300" i="4"/>
  <c r="D1301" i="4"/>
  <c r="D1302" i="4"/>
  <c r="D1303" i="4"/>
  <c r="K1303" i="4" s="1" a="1"/>
  <c r="K1303" i="4" s="1"/>
  <c r="D1304" i="4"/>
  <c r="D1305" i="4"/>
  <c r="D1306" i="4"/>
  <c r="D1307" i="4"/>
  <c r="D1308" i="4"/>
  <c r="D1309" i="4"/>
  <c r="K1309" i="4" s="1" a="1"/>
  <c r="K1309" i="4" s="1"/>
  <c r="D1310" i="4"/>
  <c r="K1310" i="4" s="1" a="1"/>
  <c r="K1310" i="4" s="1"/>
  <c r="D1311" i="4"/>
  <c r="K1311" i="4" s="1" a="1"/>
  <c r="K1311" i="4" s="1"/>
  <c r="D1312" i="4"/>
  <c r="K1312" i="4" s="1" a="1"/>
  <c r="K1312" i="4" s="1"/>
  <c r="D1313" i="4"/>
  <c r="D1314" i="4"/>
  <c r="D1315" i="4"/>
  <c r="D1316" i="4"/>
  <c r="D1317" i="4"/>
  <c r="D1318" i="4"/>
  <c r="D1319" i="4"/>
  <c r="K1319" i="4" s="1" a="1"/>
  <c r="K1319" i="4" s="1"/>
  <c r="D1320" i="4"/>
  <c r="K1320" i="4" s="1" a="1"/>
  <c r="K1320" i="4" s="1"/>
  <c r="D1321" i="4"/>
  <c r="D1322" i="4"/>
  <c r="D1323" i="4"/>
  <c r="D1324" i="4"/>
  <c r="D1325" i="4"/>
  <c r="D1326" i="4"/>
  <c r="K1326" i="4" s="1" a="1"/>
  <c r="K1326" i="4" s="1"/>
  <c r="D1327" i="4"/>
  <c r="K1327" i="4" s="1" a="1"/>
  <c r="K1327" i="4" s="1"/>
  <c r="D1328" i="4"/>
  <c r="D1329" i="4"/>
  <c r="D1330" i="4"/>
  <c r="K1330" i="4" s="1" a="1"/>
  <c r="K1330" i="4" s="1"/>
  <c r="D1331" i="4"/>
  <c r="D1332" i="4"/>
  <c r="D1333" i="4"/>
  <c r="D1334" i="4"/>
  <c r="K1334" i="4" s="1" a="1"/>
  <c r="K1334" i="4" s="1"/>
  <c r="D1335" i="4"/>
  <c r="K1335" i="4" s="1" a="1"/>
  <c r="K1335" i="4" s="1"/>
  <c r="D1336" i="4"/>
  <c r="D1337" i="4"/>
  <c r="D1338" i="4"/>
  <c r="D1339" i="4"/>
  <c r="D1340" i="4"/>
  <c r="D1341" i="4"/>
  <c r="D1342" i="4"/>
  <c r="K1342" i="4" s="1" a="1"/>
  <c r="K1342" i="4" s="1"/>
  <c r="D1343" i="4"/>
  <c r="K1343" i="4" s="1" a="1"/>
  <c r="K1343" i="4" s="1"/>
  <c r="D1344" i="4"/>
  <c r="D1345" i="4"/>
  <c r="D1346" i="4"/>
  <c r="D1347" i="4"/>
  <c r="D1348" i="4"/>
  <c r="D1349" i="4"/>
  <c r="D1350" i="4"/>
  <c r="D1351" i="4"/>
  <c r="K1351" i="4" s="1" a="1"/>
  <c r="K1351" i="4" s="1"/>
  <c r="D1352" i="4"/>
  <c r="D1353" i="4"/>
  <c r="D1354" i="4"/>
  <c r="D1355" i="4"/>
  <c r="D1356" i="4"/>
  <c r="D1357" i="4"/>
  <c r="K1357" i="4" s="1" a="1"/>
  <c r="K1357" i="4" s="1"/>
  <c r="D1358" i="4"/>
  <c r="K1358" i="4" s="1" a="1"/>
  <c r="K1358" i="4" s="1"/>
  <c r="D1359" i="4"/>
  <c r="K1359" i="4" s="1" a="1"/>
  <c r="K1359" i="4" s="1"/>
  <c r="D1360" i="4"/>
  <c r="D1361" i="4"/>
  <c r="D1362" i="4"/>
  <c r="D1363" i="4"/>
  <c r="D1364" i="4"/>
  <c r="D1365" i="4"/>
  <c r="D1366" i="4"/>
  <c r="K1366" i="4" s="1" a="1"/>
  <c r="K1366" i="4" s="1"/>
  <c r="D1367" i="4"/>
  <c r="K1367" i="4" s="1" a="1"/>
  <c r="K1367" i="4" s="1"/>
  <c r="D1368" i="4"/>
  <c r="K1368" i="4" s="1" a="1"/>
  <c r="K1368" i="4" s="1"/>
  <c r="D1369" i="4"/>
  <c r="D1370" i="4"/>
  <c r="D1371" i="4"/>
  <c r="D1372" i="4"/>
  <c r="D1373" i="4"/>
  <c r="D1374" i="4"/>
  <c r="K1374" i="4" s="1" a="1"/>
  <c r="K1374" i="4" s="1"/>
  <c r="D1375" i="4"/>
  <c r="K1375" i="4" s="1" a="1"/>
  <c r="K1375" i="4" s="1"/>
  <c r="D1376" i="4"/>
  <c r="K1376" i="4" s="1" a="1"/>
  <c r="K1376" i="4" s="1"/>
  <c r="D1377" i="4"/>
  <c r="D1378" i="4"/>
  <c r="D1379" i="4"/>
  <c r="D1380" i="4"/>
  <c r="D1381" i="4"/>
  <c r="D1382" i="4"/>
  <c r="K1382" i="4" s="1" a="1"/>
  <c r="K1382" i="4" s="1"/>
  <c r="D1383" i="4"/>
  <c r="K1383" i="4" s="1" a="1"/>
  <c r="K1383" i="4" s="1"/>
  <c r="D1384" i="4"/>
  <c r="D1385" i="4"/>
  <c r="D1386" i="4"/>
  <c r="D1387" i="4"/>
  <c r="D1388" i="4"/>
  <c r="D1389" i="4"/>
  <c r="D1390" i="4"/>
  <c r="D1391" i="4"/>
  <c r="K1391" i="4" s="1" a="1"/>
  <c r="K1391" i="4" s="1"/>
  <c r="D1392" i="4"/>
  <c r="D1393" i="4"/>
  <c r="D1394" i="4"/>
  <c r="K1394" i="4" s="1" a="1"/>
  <c r="K1394" i="4" s="1"/>
  <c r="D1395" i="4"/>
  <c r="D1396" i="4"/>
  <c r="D1397" i="4"/>
  <c r="K1397" i="4" s="1" a="1"/>
  <c r="K1397" i="4" s="1"/>
  <c r="D1398" i="4"/>
  <c r="K1398" i="4" s="1" a="1"/>
  <c r="K1398" i="4" s="1"/>
  <c r="D1399" i="4"/>
  <c r="K1399" i="4" s="1" a="1"/>
  <c r="K1399" i="4" s="1"/>
  <c r="D1400" i="4"/>
  <c r="D1401" i="4"/>
  <c r="D1402" i="4"/>
  <c r="D1403" i="4"/>
  <c r="D1404" i="4"/>
  <c r="D1405" i="4"/>
  <c r="D1406" i="4"/>
  <c r="K1406" i="4" s="1" a="1"/>
  <c r="K1406" i="4" s="1"/>
  <c r="D1407" i="4"/>
  <c r="K1407" i="4" s="1" a="1"/>
  <c r="K1407" i="4" s="1"/>
  <c r="D1408" i="4"/>
  <c r="D1409" i="4"/>
  <c r="D1410" i="4"/>
  <c r="D1411" i="4"/>
  <c r="D1412" i="4"/>
  <c r="D1413" i="4"/>
  <c r="D1414" i="4"/>
  <c r="D1415" i="4"/>
  <c r="K1415" i="4" s="1" a="1"/>
  <c r="K1415" i="4" s="1"/>
  <c r="D1416" i="4"/>
  <c r="K1416" i="4" s="1" a="1"/>
  <c r="K1416" i="4" s="1"/>
  <c r="D1417" i="4"/>
  <c r="D1418" i="4"/>
  <c r="D1419" i="4"/>
  <c r="D1420" i="4"/>
  <c r="D1421" i="4"/>
  <c r="K1421" i="4" s="1" a="1"/>
  <c r="K1421" i="4" s="1"/>
  <c r="D1422" i="4"/>
  <c r="K1422" i="4" s="1" a="1"/>
  <c r="K1422" i="4" s="1"/>
  <c r="D1423" i="4"/>
  <c r="K1423" i="4" s="1" a="1"/>
  <c r="K1423" i="4" s="1"/>
  <c r="D1424" i="4"/>
  <c r="D1425" i="4"/>
  <c r="D1426" i="4"/>
  <c r="D1427" i="4"/>
  <c r="D1428" i="4"/>
  <c r="D1429" i="4"/>
  <c r="D1430" i="4"/>
  <c r="K1430" i="4" s="1" a="1"/>
  <c r="K1430" i="4" s="1"/>
  <c r="D1431" i="4"/>
  <c r="K1431" i="4" s="1" a="1"/>
  <c r="K1431" i="4" s="1"/>
  <c r="D1432" i="4"/>
  <c r="D1433" i="4"/>
  <c r="D1434" i="4"/>
  <c r="D1435" i="4"/>
  <c r="D1436" i="4"/>
  <c r="D1437" i="4"/>
  <c r="D1438" i="4"/>
  <c r="D1439" i="4"/>
  <c r="K1439" i="4" s="1" a="1"/>
  <c r="K1439" i="4" s="1"/>
  <c r="D1440" i="4"/>
  <c r="K1440" i="4" s="1" a="1"/>
  <c r="K1440" i="4" s="1"/>
  <c r="D1441" i="4"/>
  <c r="D1442" i="4"/>
  <c r="D1443" i="4"/>
  <c r="D1444" i="4"/>
  <c r="D1445" i="4"/>
  <c r="K1445" i="4" s="1" a="1"/>
  <c r="K1445" i="4" s="1"/>
  <c r="D1446" i="4"/>
  <c r="K1446" i="4" s="1" a="1"/>
  <c r="K1446" i="4" s="1"/>
  <c r="D1447" i="4"/>
  <c r="K1447" i="4" s="1" a="1"/>
  <c r="K1447" i="4" s="1"/>
  <c r="D1448" i="4"/>
  <c r="D1449" i="4"/>
  <c r="D1450" i="4"/>
  <c r="D1451" i="4"/>
  <c r="D1452" i="4"/>
  <c r="D1453" i="4"/>
  <c r="D1454" i="4"/>
  <c r="K1454" i="4" s="1" a="1"/>
  <c r="K1454" i="4" s="1"/>
  <c r="D1455" i="4"/>
  <c r="K1455" i="4" s="1" a="1"/>
  <c r="K1455" i="4" s="1"/>
  <c r="D1456" i="4"/>
  <c r="D1457" i="4"/>
  <c r="D1458" i="4"/>
  <c r="K1458" i="4" s="1" a="1"/>
  <c r="K1458" i="4" s="1"/>
  <c r="D1459" i="4"/>
  <c r="D1460" i="4"/>
  <c r="D1461" i="4"/>
  <c r="D1462" i="4"/>
  <c r="D1463" i="4"/>
  <c r="D1464" i="4"/>
  <c r="K1464" i="4" s="1" a="1"/>
  <c r="K1464" i="4" s="1"/>
  <c r="D1465" i="4"/>
  <c r="D1466" i="4"/>
  <c r="K1466" i="4" s="1" a="1"/>
  <c r="K1466" i="4" s="1"/>
  <c r="D1467" i="4"/>
  <c r="D1468" i="4"/>
  <c r="D1469" i="4"/>
  <c r="D1470" i="4"/>
  <c r="K1470" i="4" s="1" a="1"/>
  <c r="K1470" i="4" s="1"/>
  <c r="D1471" i="4"/>
  <c r="D1472" i="4"/>
  <c r="D1473" i="4"/>
  <c r="D1474" i="4"/>
  <c r="K1474" i="4" s="1" a="1"/>
  <c r="K1474" i="4" s="1"/>
  <c r="D1475" i="4"/>
  <c r="D1476" i="4"/>
  <c r="K1476" i="4" s="1" a="1"/>
  <c r="K1476" i="4" s="1"/>
  <c r="D1477" i="4"/>
  <c r="D1478" i="4"/>
  <c r="D1479" i="4"/>
  <c r="D1480" i="4"/>
  <c r="D1481" i="4"/>
  <c r="D1482" i="4"/>
  <c r="K1482" i="4" s="1" a="1"/>
  <c r="K1482" i="4" s="1"/>
  <c r="D1483" i="4"/>
  <c r="D1484" i="4"/>
  <c r="D1485" i="4"/>
  <c r="D1486" i="4"/>
  <c r="K1486" i="4" s="1" a="1"/>
  <c r="K1486" i="4" s="1"/>
  <c r="D1487" i="4"/>
  <c r="K1487" i="4" s="1" a="1"/>
  <c r="K1487" i="4" s="1"/>
  <c r="D1488" i="4"/>
  <c r="D1489" i="4"/>
  <c r="D1490" i="4"/>
  <c r="K1490" i="4" s="1" a="1"/>
  <c r="K1490" i="4" s="1"/>
  <c r="D1491" i="4"/>
  <c r="D1492" i="4"/>
  <c r="K1492" i="4" s="1" a="1"/>
  <c r="K1492" i="4" s="1"/>
  <c r="D1493" i="4"/>
  <c r="D1494" i="4"/>
  <c r="K1494" i="4" s="1" a="1"/>
  <c r="K1494" i="4" s="1"/>
  <c r="D1495" i="4"/>
  <c r="D1496" i="4"/>
  <c r="K1496" i="4" s="1" a="1"/>
  <c r="K1496" i="4" s="1"/>
  <c r="D1497" i="4"/>
  <c r="D1498" i="4"/>
  <c r="K1498" i="4" s="1" a="1"/>
  <c r="K1498" i="4" s="1"/>
  <c r="D1499" i="4"/>
  <c r="D1500" i="4"/>
  <c r="D1501" i="4"/>
  <c r="D1502" i="4"/>
  <c r="K1502" i="4" s="1" a="1"/>
  <c r="K1502" i="4" s="1"/>
  <c r="D1503" i="4"/>
  <c r="K1503" i="4" s="1" a="1"/>
  <c r="K1503" i="4" s="1"/>
  <c r="D1504" i="4"/>
  <c r="D1505" i="4"/>
  <c r="D1506" i="4"/>
  <c r="K1506" i="4" s="1" a="1"/>
  <c r="K1506" i="4" s="1"/>
  <c r="D1507" i="4"/>
  <c r="D1508" i="4"/>
  <c r="D1509" i="4"/>
  <c r="D1510" i="4"/>
  <c r="K1510" i="4" s="1" a="1"/>
  <c r="K1510" i="4" s="1"/>
  <c r="D1511" i="4"/>
  <c r="K1511" i="4" s="1" a="1"/>
  <c r="K1511" i="4" s="1"/>
  <c r="D1512" i="4"/>
  <c r="K1512" i="4" s="1" a="1"/>
  <c r="K1512" i="4" s="1"/>
  <c r="D1513" i="4"/>
  <c r="D1514" i="4"/>
  <c r="K1514" i="4" s="1" a="1"/>
  <c r="K1514" i="4" s="1"/>
  <c r="D1515" i="4"/>
  <c r="D1516" i="4"/>
  <c r="D1517" i="4"/>
  <c r="D1518" i="4"/>
  <c r="K1518" i="4" s="1" a="1"/>
  <c r="K1518" i="4" s="1"/>
  <c r="D1519" i="4"/>
  <c r="K1519" i="4" s="1" a="1"/>
  <c r="K1519" i="4" s="1"/>
  <c r="D1520" i="4"/>
  <c r="D1521" i="4"/>
  <c r="D1522" i="4"/>
  <c r="K1522" i="4" s="1" a="1"/>
  <c r="K1522" i="4" s="1"/>
  <c r="D1523" i="4"/>
  <c r="D1524" i="4"/>
  <c r="D1525" i="4"/>
  <c r="D1526" i="4"/>
  <c r="K1526" i="4" s="1" a="1"/>
  <c r="K1526" i="4" s="1"/>
  <c r="D1527" i="4"/>
  <c r="D1528" i="4"/>
  <c r="D1529" i="4"/>
  <c r="D1530" i="4"/>
  <c r="K1530" i="4" s="1" a="1"/>
  <c r="K1530" i="4" s="1"/>
  <c r="D1531" i="4"/>
  <c r="D1532" i="4"/>
  <c r="D1533" i="4"/>
  <c r="D1534" i="4"/>
  <c r="K1534" i="4" s="1" a="1"/>
  <c r="K1534" i="4" s="1"/>
  <c r="D1535" i="4"/>
  <c r="D1536" i="4"/>
  <c r="D1537" i="4"/>
  <c r="D1538" i="4"/>
  <c r="K1538" i="4" s="1" a="1"/>
  <c r="K1538" i="4" s="1"/>
  <c r="D1539" i="4"/>
  <c r="D1540" i="4"/>
  <c r="K1540" i="4" s="1" a="1"/>
  <c r="K1540" i="4" s="1"/>
  <c r="D1541" i="4"/>
  <c r="K1541" i="4" s="1" a="1"/>
  <c r="K1541" i="4" s="1"/>
  <c r="D1542" i="4"/>
  <c r="K1542" i="4" s="1" a="1"/>
  <c r="K1542" i="4" s="1"/>
  <c r="D1543" i="4"/>
  <c r="D1544" i="4"/>
  <c r="D1545" i="4"/>
  <c r="D1546" i="4"/>
  <c r="K1546" i="4" s="1" a="1"/>
  <c r="K1546" i="4" s="1"/>
  <c r="D1547" i="4"/>
  <c r="D1548" i="4"/>
  <c r="D1549" i="4"/>
  <c r="D1550" i="4"/>
  <c r="K1550" i="4" s="1" a="1"/>
  <c r="K1550" i="4" s="1"/>
  <c r="D1551" i="4"/>
  <c r="K1551" i="4" s="1" a="1"/>
  <c r="K1551" i="4" s="1"/>
  <c r="D1552" i="4"/>
  <c r="D1553" i="4"/>
  <c r="D1554" i="4"/>
  <c r="K1554" i="4" s="1" a="1"/>
  <c r="K1554" i="4" s="1"/>
  <c r="D1555" i="4"/>
  <c r="D1556" i="4"/>
  <c r="D1557" i="4"/>
  <c r="D1558" i="4"/>
  <c r="K1558" i="4" s="1" a="1"/>
  <c r="K1558" i="4" s="1"/>
  <c r="D1559" i="4"/>
  <c r="D1560" i="4"/>
  <c r="D1561" i="4"/>
  <c r="D1562" i="4"/>
  <c r="K1562" i="4" s="1" a="1"/>
  <c r="K1562" i="4" s="1"/>
  <c r="D1563" i="4"/>
  <c r="D1564" i="4"/>
  <c r="D1565" i="4"/>
  <c r="D1566" i="4"/>
  <c r="K1566" i="4" s="1" a="1"/>
  <c r="K1566" i="4" s="1"/>
  <c r="D1567" i="4"/>
  <c r="K1567" i="4" s="1" a="1"/>
  <c r="K1567" i="4" s="1"/>
  <c r="D1568" i="4"/>
  <c r="D1569" i="4"/>
  <c r="D1570" i="4"/>
  <c r="K1570" i="4" s="1" a="1"/>
  <c r="K1570" i="4" s="1"/>
  <c r="D1571" i="4"/>
  <c r="D1572" i="4"/>
  <c r="D1573" i="4"/>
  <c r="K1573" i="4" s="1" a="1"/>
  <c r="K1573" i="4" s="1"/>
  <c r="D1574" i="4"/>
  <c r="K1574" i="4" s="1" a="1"/>
  <c r="K1574" i="4" s="1"/>
  <c r="D1575" i="4"/>
  <c r="K1575" i="4" s="1" a="1"/>
  <c r="K1575" i="4" s="1"/>
  <c r="D1576" i="4"/>
  <c r="K1576" i="4" s="1" a="1"/>
  <c r="K1576" i="4" s="1"/>
  <c r="D1577" i="4"/>
  <c r="D1578" i="4"/>
  <c r="K1578" i="4" s="1" a="1"/>
  <c r="K1578" i="4" s="1"/>
  <c r="D1579" i="4"/>
  <c r="D1580" i="4"/>
  <c r="D1581" i="4"/>
  <c r="K1581" i="4" s="1" a="1"/>
  <c r="K1581" i="4" s="1"/>
  <c r="D1582" i="4"/>
  <c r="K1582" i="4" s="1" a="1"/>
  <c r="K1582" i="4" s="1"/>
  <c r="D1583" i="4"/>
  <c r="K1583" i="4" s="1" a="1"/>
  <c r="K1583" i="4" s="1"/>
  <c r="D1584" i="4"/>
  <c r="D1585" i="4"/>
  <c r="D1586" i="4"/>
  <c r="K1586" i="4" s="1" a="1"/>
  <c r="K1586" i="4" s="1"/>
  <c r="D1587" i="4"/>
  <c r="D1588" i="4"/>
  <c r="D1589" i="4"/>
  <c r="D1590" i="4"/>
  <c r="D1591" i="4"/>
  <c r="D1592" i="4"/>
  <c r="D1593" i="4"/>
  <c r="D1594" i="4"/>
  <c r="K1594" i="4" s="1" a="1"/>
  <c r="K1594" i="4" s="1"/>
  <c r="D1595" i="4"/>
  <c r="D1596" i="4"/>
  <c r="D1597" i="4"/>
  <c r="D1598" i="4"/>
  <c r="K1598" i="4" s="1" a="1"/>
  <c r="K1598" i="4" s="1"/>
  <c r="D1599" i="4"/>
  <c r="D1600" i="4"/>
  <c r="D1601" i="4"/>
  <c r="D1602" i="4"/>
  <c r="K1602" i="4" s="1" a="1"/>
  <c r="K1602" i="4" s="1"/>
  <c r="D1603" i="4"/>
  <c r="D1604" i="4"/>
  <c r="K1604" i="4" s="1" a="1"/>
  <c r="K1604" i="4" s="1"/>
  <c r="D1605" i="4"/>
  <c r="K1605" i="4" s="1" a="1"/>
  <c r="K1605" i="4" s="1"/>
  <c r="D1606" i="4"/>
  <c r="D1607" i="4"/>
  <c r="D1608" i="4"/>
  <c r="D1609" i="4"/>
  <c r="D1610" i="4"/>
  <c r="K1610" i="4" s="1" a="1"/>
  <c r="K1610" i="4" s="1"/>
  <c r="D1611" i="4"/>
  <c r="D1612" i="4"/>
  <c r="D1613" i="4"/>
  <c r="D1614" i="4"/>
  <c r="K1614" i="4" s="1" a="1"/>
  <c r="K1614" i="4" s="1"/>
  <c r="D1615" i="4"/>
  <c r="D1616" i="4"/>
  <c r="K1616" i="4" s="1" a="1"/>
  <c r="K1616" i="4" s="1"/>
  <c r="D1617" i="4"/>
  <c r="D1618" i="4"/>
  <c r="K1618" i="4" s="1" a="1"/>
  <c r="K1618" i="4" s="1"/>
  <c r="D1619" i="4"/>
  <c r="D1620" i="4"/>
  <c r="D1621" i="4"/>
  <c r="K1621" i="4" s="1" a="1"/>
  <c r="K1621" i="4" s="1"/>
  <c r="D1622" i="4"/>
  <c r="K1622" i="4" s="1" a="1"/>
  <c r="K1622" i="4" s="1"/>
  <c r="D1623" i="4"/>
  <c r="D1624" i="4"/>
  <c r="K1624" i="4" s="1" a="1"/>
  <c r="K1624" i="4" s="1"/>
  <c r="D1625" i="4"/>
  <c r="D1626" i="4"/>
  <c r="K1626" i="4" s="1" a="1"/>
  <c r="K1626" i="4" s="1"/>
  <c r="D1627" i="4"/>
  <c r="D1628" i="4"/>
  <c r="D1629" i="4"/>
  <c r="D1630" i="4"/>
  <c r="K1630" i="4" s="1" a="1"/>
  <c r="K1630" i="4" s="1"/>
  <c r="D1631" i="4"/>
  <c r="K1631" i="4" s="1" a="1"/>
  <c r="K1631" i="4" s="1"/>
  <c r="D1632" i="4"/>
  <c r="D1633" i="4"/>
  <c r="D1634" i="4"/>
  <c r="K1634" i="4" s="1" a="1"/>
  <c r="K1634" i="4" s="1"/>
  <c r="D1635" i="4"/>
  <c r="D1636" i="4"/>
  <c r="D1637" i="4"/>
  <c r="D1638" i="4"/>
  <c r="K1638" i="4" s="1" a="1"/>
  <c r="K1638" i="4" s="1"/>
  <c r="D1639" i="4"/>
  <c r="K1639" i="4" s="1" a="1"/>
  <c r="K1639" i="4" s="1"/>
  <c r="D1640" i="4"/>
  <c r="D1641" i="4"/>
  <c r="D1642" i="4"/>
  <c r="K1642" i="4" s="1" a="1"/>
  <c r="K1642" i="4" s="1"/>
  <c r="D1643" i="4"/>
  <c r="D1644" i="4"/>
  <c r="D1645" i="4"/>
  <c r="D1646" i="4"/>
  <c r="K1646" i="4" s="1" a="1"/>
  <c r="K1646" i="4" s="1"/>
  <c r="D1647" i="4"/>
  <c r="K1647" i="4" s="1" a="1"/>
  <c r="K1647" i="4" s="1"/>
  <c r="D1648" i="4"/>
  <c r="K1648" i="4" s="1" a="1"/>
  <c r="K1648" i="4" s="1"/>
  <c r="D1649" i="4"/>
  <c r="D1650" i="4"/>
  <c r="K1650" i="4" s="1" a="1"/>
  <c r="K1650" i="4" s="1"/>
  <c r="D1651" i="4"/>
  <c r="D1652" i="4"/>
  <c r="D1653" i="4"/>
  <c r="K1653" i="4" s="1" a="1"/>
  <c r="K1653" i="4" s="1"/>
  <c r="D1654" i="4"/>
  <c r="K1654" i="4" s="1" a="1"/>
  <c r="K1654" i="4" s="1"/>
  <c r="D1655" i="4"/>
  <c r="D1656" i="4"/>
  <c r="D1657" i="4"/>
  <c r="D1658" i="4"/>
  <c r="K1658" i="4" s="1" a="1"/>
  <c r="K1658" i="4" s="1"/>
  <c r="D1659" i="4"/>
  <c r="D1660" i="4"/>
  <c r="D1661" i="4"/>
  <c r="D1662" i="4"/>
  <c r="K1662" i="4" s="1" a="1"/>
  <c r="K1662" i="4" s="1"/>
  <c r="D1663" i="4"/>
  <c r="D1664" i="4"/>
  <c r="D1665" i="4"/>
  <c r="D1666" i="4"/>
  <c r="K1666" i="4" s="1" a="1"/>
  <c r="K1666" i="4" s="1"/>
  <c r="D1667" i="4"/>
  <c r="D1668" i="4"/>
  <c r="K1668" i="4" s="1" a="1"/>
  <c r="K1668" i="4" s="1"/>
  <c r="D1669" i="4"/>
  <c r="D1670" i="4"/>
  <c r="K1670" i="4" s="1" a="1"/>
  <c r="K1670" i="4" s="1"/>
  <c r="D1671" i="4"/>
  <c r="D1672" i="4"/>
  <c r="K1672" i="4" s="1" a="1"/>
  <c r="K1672" i="4" s="1"/>
  <c r="D1673" i="4"/>
  <c r="D1674" i="4"/>
  <c r="K1674" i="4" s="1" a="1"/>
  <c r="K1674" i="4" s="1"/>
  <c r="D1675" i="4"/>
  <c r="D1676" i="4"/>
  <c r="D1677" i="4"/>
  <c r="K1677" i="4" s="1" a="1"/>
  <c r="K1677" i="4" s="1"/>
  <c r="D1678" i="4"/>
  <c r="K1678" i="4" s="1" a="1"/>
  <c r="K1678" i="4" s="1"/>
  <c r="D1679" i="4"/>
  <c r="D1680" i="4"/>
  <c r="D1681" i="4"/>
  <c r="D1682" i="4"/>
  <c r="K1682" i="4" s="1" a="1"/>
  <c r="K1682" i="4" s="1"/>
  <c r="D1683" i="4"/>
  <c r="D1684" i="4"/>
  <c r="D1685" i="4"/>
  <c r="D1686" i="4"/>
  <c r="K1686" i="4" s="1" a="1"/>
  <c r="K1686" i="4" s="1"/>
  <c r="D1687" i="4"/>
  <c r="K1687" i="4" s="1" a="1"/>
  <c r="K1687" i="4" s="1"/>
  <c r="D1688" i="4"/>
  <c r="D1689" i="4"/>
  <c r="D1690" i="4"/>
  <c r="K1690" i="4" s="1" a="1"/>
  <c r="K1690" i="4" s="1"/>
  <c r="D1691" i="4"/>
  <c r="D1692" i="4"/>
  <c r="D1693" i="4"/>
  <c r="D1694" i="4"/>
  <c r="K1694" i="4" s="1" a="1"/>
  <c r="K1694" i="4" s="1"/>
  <c r="D1695" i="4"/>
  <c r="K1695" i="4" s="1" a="1"/>
  <c r="K1695" i="4" s="1"/>
  <c r="D1696" i="4"/>
  <c r="K1696" i="4" s="1" a="1"/>
  <c r="K1696" i="4" s="1"/>
  <c r="D1697" i="4"/>
  <c r="D1698" i="4"/>
  <c r="K1698" i="4" s="1" a="1"/>
  <c r="K1698" i="4" s="1"/>
  <c r="D1699" i="4"/>
  <c r="D1700" i="4"/>
  <c r="D1701" i="4"/>
  <c r="K1701" i="4" s="1" a="1"/>
  <c r="K1701" i="4" s="1"/>
  <c r="D1702" i="4"/>
  <c r="K1702" i="4" s="1" a="1"/>
  <c r="K1702" i="4" s="1"/>
  <c r="D1703" i="4"/>
  <c r="K1703" i="4" s="1" a="1"/>
  <c r="K1703" i="4" s="1"/>
  <c r="D1704" i="4"/>
  <c r="D1705" i="4"/>
  <c r="D1706" i="4"/>
  <c r="K1706" i="4" s="1" a="1"/>
  <c r="K1706" i="4" s="1"/>
  <c r="D1707" i="4"/>
  <c r="D1708" i="4"/>
  <c r="D1709" i="4"/>
  <c r="D1710" i="4"/>
  <c r="K1710" i="4" s="1" a="1"/>
  <c r="K1710" i="4" s="1"/>
  <c r="D1711" i="4"/>
  <c r="K1711" i="4" s="1" a="1"/>
  <c r="K1711" i="4" s="1"/>
  <c r="D1712" i="4"/>
  <c r="D1713" i="4"/>
  <c r="D1714" i="4"/>
  <c r="K1714" i="4" s="1" a="1"/>
  <c r="K1714" i="4" s="1"/>
  <c r="D1715" i="4"/>
  <c r="D1716" i="4"/>
  <c r="D1717" i="4"/>
  <c r="D1718" i="4"/>
  <c r="K1718" i="4" s="1" a="1"/>
  <c r="K1718" i="4" s="1"/>
  <c r="D1719" i="4"/>
  <c r="D1720" i="4"/>
  <c r="K1720" i="4" s="1" a="1"/>
  <c r="K1720" i="4" s="1"/>
  <c r="D1721" i="4"/>
  <c r="D1722" i="4"/>
  <c r="K1722" i="4" s="1" a="1"/>
  <c r="K1722" i="4" s="1"/>
  <c r="D1723" i="4"/>
  <c r="D1724" i="4"/>
  <c r="D1725" i="4"/>
  <c r="D1726" i="4"/>
  <c r="K1726" i="4" s="1" a="1"/>
  <c r="K1726" i="4" s="1"/>
  <c r="D1727" i="4"/>
  <c r="D1728" i="4"/>
  <c r="K1728" i="4" s="1" a="1"/>
  <c r="K1728" i="4" s="1"/>
  <c r="D1729" i="4"/>
  <c r="K1729" i="4" s="1" a="1"/>
  <c r="K1729" i="4" s="1"/>
  <c r="D1730" i="4"/>
  <c r="K1730" i="4" s="1" a="1"/>
  <c r="K1730" i="4" s="1"/>
  <c r="D1731" i="4"/>
  <c r="D1732" i="4"/>
  <c r="K1732" i="4" s="1" a="1"/>
  <c r="K1732" i="4" s="1"/>
  <c r="D1733" i="4"/>
  <c r="D1734" i="4"/>
  <c r="D1735" i="4"/>
  <c r="D1736" i="4"/>
  <c r="D1737" i="4"/>
  <c r="D1738" i="4"/>
  <c r="K1738" i="4" s="1" a="1"/>
  <c r="K1738" i="4" s="1"/>
  <c r="D1739" i="4"/>
  <c r="D1740" i="4"/>
  <c r="D1741" i="4"/>
  <c r="D1742" i="4"/>
  <c r="D1743" i="4"/>
  <c r="D1744" i="4"/>
  <c r="D1745" i="4"/>
  <c r="D1746" i="4"/>
  <c r="K1746" i="4" s="1" a="1"/>
  <c r="K1746" i="4" s="1"/>
  <c r="D1747" i="4"/>
  <c r="D1748" i="4"/>
  <c r="D1749" i="4"/>
  <c r="K1749" i="4" s="1" a="1"/>
  <c r="K1749" i="4" s="1"/>
  <c r="D1750" i="4"/>
  <c r="K1750" i="4" s="1" a="1"/>
  <c r="K1750" i="4" s="1"/>
  <c r="D1751" i="4"/>
  <c r="D1752" i="4"/>
  <c r="D1753" i="4"/>
  <c r="D1754" i="4"/>
  <c r="K1754" i="4" s="1" a="1"/>
  <c r="K1754" i="4" s="1"/>
  <c r="D1755" i="4"/>
  <c r="D1756" i="4"/>
  <c r="D1757" i="4"/>
  <c r="D1758" i="4"/>
  <c r="K1758" i="4" s="1" a="1"/>
  <c r="K1758" i="4" s="1"/>
  <c r="D1759" i="4"/>
  <c r="K1759" i="4" s="1" a="1"/>
  <c r="K1759" i="4" s="1"/>
  <c r="D1760" i="4"/>
  <c r="D1761" i="4"/>
  <c r="K1761" i="4" s="1" a="1"/>
  <c r="K1761" i="4" s="1"/>
  <c r="D1762" i="4"/>
  <c r="K1762" i="4" s="1" a="1"/>
  <c r="K1762" i="4" s="1"/>
  <c r="D1763" i="4"/>
  <c r="D1764" i="4"/>
  <c r="D1765" i="4"/>
  <c r="D1766" i="4"/>
  <c r="K1766" i="4" s="1" a="1"/>
  <c r="K1766" i="4" s="1"/>
  <c r="D1767" i="4"/>
  <c r="K1767" i="4" s="1" a="1"/>
  <c r="K1767" i="4" s="1"/>
  <c r="D1768" i="4"/>
  <c r="D1769" i="4"/>
  <c r="D1770" i="4"/>
  <c r="K1770" i="4" s="1" a="1"/>
  <c r="K1770" i="4" s="1"/>
  <c r="D1771" i="4"/>
  <c r="D1772" i="4"/>
  <c r="D1773" i="4"/>
  <c r="K1773" i="4" s="1" a="1"/>
  <c r="K1773" i="4" s="1"/>
  <c r="D1774" i="4"/>
  <c r="D1775" i="4"/>
  <c r="K1775" i="4" s="1" a="1"/>
  <c r="K1775" i="4" s="1"/>
  <c r="D1776" i="4"/>
  <c r="D1777" i="4"/>
  <c r="D1778" i="4"/>
  <c r="K1778" i="4" s="1" a="1"/>
  <c r="K1778" i="4" s="1"/>
  <c r="D1779" i="4"/>
  <c r="D1780" i="4"/>
  <c r="D1781" i="4"/>
  <c r="D1782" i="4"/>
  <c r="K1782" i="4" s="1" a="1"/>
  <c r="K1782" i="4" s="1"/>
  <c r="D1783" i="4"/>
  <c r="K1783" i="4" s="1" a="1"/>
  <c r="K1783" i="4" s="1"/>
  <c r="D1784" i="4"/>
  <c r="D1785" i="4"/>
  <c r="D1786" i="4"/>
  <c r="K1786" i="4" s="1" a="1"/>
  <c r="K1786" i="4" s="1"/>
  <c r="D1787" i="4"/>
  <c r="D1788" i="4"/>
  <c r="D1789" i="4"/>
  <c r="D1790" i="4"/>
  <c r="K1790" i="4" s="1" a="1"/>
  <c r="K1790" i="4" s="1"/>
  <c r="D1791" i="4"/>
  <c r="D1792" i="4"/>
  <c r="K1792" i="4" s="1" a="1"/>
  <c r="K1792" i="4" s="1"/>
  <c r="D1793" i="4"/>
  <c r="D1794" i="4"/>
  <c r="K1794" i="4" s="1" a="1"/>
  <c r="K1794" i="4" s="1"/>
  <c r="D1795" i="4"/>
  <c r="D1796" i="4"/>
  <c r="K1796" i="4" s="1" a="1"/>
  <c r="K1796" i="4" s="1"/>
  <c r="D1797" i="4"/>
  <c r="D1798" i="4"/>
  <c r="D1799" i="4"/>
  <c r="D1800" i="4"/>
  <c r="D1801" i="4"/>
  <c r="D1802" i="4"/>
  <c r="K1802" i="4" s="1" a="1"/>
  <c r="K1802" i="4" s="1"/>
  <c r="D1803" i="4"/>
  <c r="D1804" i="4"/>
  <c r="D1805" i="4"/>
  <c r="D1806" i="4"/>
  <c r="K1806" i="4" s="1" a="1"/>
  <c r="K1806" i="4" s="1"/>
  <c r="D1807" i="4"/>
  <c r="D1808" i="4"/>
  <c r="K1808" i="4" s="1" a="1"/>
  <c r="K1808" i="4" s="1"/>
  <c r="D1809" i="4"/>
  <c r="D1810" i="4"/>
  <c r="K1810" i="4" s="1" a="1"/>
  <c r="K1810" i="4" s="1"/>
  <c r="D1811" i="4"/>
  <c r="D1812" i="4"/>
  <c r="D1813" i="4"/>
  <c r="K1813" i="4" s="1" a="1"/>
  <c r="K1813" i="4" s="1"/>
  <c r="D1814" i="4"/>
  <c r="K1814" i="4" s="1" a="1"/>
  <c r="K1814" i="4" s="1"/>
  <c r="D1815" i="4"/>
  <c r="D1816" i="4"/>
  <c r="D1817" i="4"/>
  <c r="D1818" i="4"/>
  <c r="K1818" i="4" s="1" a="1"/>
  <c r="K1818" i="4" s="1"/>
  <c r="D1819" i="4"/>
  <c r="D1820" i="4"/>
  <c r="D1821" i="4"/>
  <c r="D1822" i="4"/>
  <c r="K1822" i="4" s="1" a="1"/>
  <c r="K1822" i="4" s="1"/>
  <c r="D1823" i="4"/>
  <c r="K1823" i="4" s="1" a="1"/>
  <c r="K1823" i="4" s="1"/>
  <c r="D1824" i="4"/>
  <c r="K1824" i="4" s="1" a="1"/>
  <c r="K1824" i="4" s="1"/>
  <c r="D1825" i="4"/>
  <c r="D1826" i="4"/>
  <c r="K1826" i="4" s="1" a="1"/>
  <c r="K1826" i="4" s="1"/>
  <c r="D1827" i="4"/>
  <c r="D1828" i="4"/>
  <c r="D1829" i="4"/>
  <c r="D1830" i="4"/>
  <c r="K1830" i="4" s="1" a="1"/>
  <c r="K1830" i="4" s="1"/>
  <c r="D1831" i="4"/>
  <c r="K1831" i="4" s="1" a="1"/>
  <c r="K1831" i="4" s="1"/>
  <c r="D1832" i="4"/>
  <c r="D1833" i="4"/>
  <c r="D1834" i="4"/>
  <c r="K1834" i="4" s="1" a="1"/>
  <c r="K1834" i="4" s="1"/>
  <c r="D1835" i="4"/>
  <c r="D1836" i="4"/>
  <c r="D1837" i="4"/>
  <c r="D1838" i="4"/>
  <c r="K1838" i="4" s="1" a="1"/>
  <c r="K1838" i="4" s="1"/>
  <c r="D1839" i="4"/>
  <c r="K1839" i="4" s="1" a="1"/>
  <c r="K1839" i="4" s="1"/>
  <c r="D1840" i="4"/>
  <c r="D1841" i="4"/>
  <c r="D1842" i="4"/>
  <c r="K1842" i="4" s="1" a="1"/>
  <c r="K1842" i="4" s="1"/>
  <c r="D1843" i="4"/>
  <c r="D1844" i="4"/>
  <c r="D1845" i="4"/>
  <c r="D1846" i="4"/>
  <c r="D1847" i="4"/>
  <c r="D1848" i="4"/>
  <c r="D1849" i="4"/>
  <c r="D1850" i="4"/>
  <c r="K1850" i="4" s="1" a="1"/>
  <c r="K1850" i="4" s="1"/>
  <c r="D1851" i="4"/>
  <c r="D1852" i="4"/>
  <c r="D1853" i="4"/>
  <c r="K1853" i="4" s="1" a="1"/>
  <c r="K1853" i="4" s="1"/>
  <c r="D1854" i="4"/>
  <c r="K1854" i="4" s="1" a="1"/>
  <c r="K1854" i="4" s="1"/>
  <c r="D1855" i="4"/>
  <c r="K1855" i="4" s="1" a="1"/>
  <c r="K1855" i="4" s="1"/>
  <c r="D1856" i="4"/>
  <c r="D1857" i="4"/>
  <c r="D1858" i="4"/>
  <c r="K1858" i="4" s="1" a="1"/>
  <c r="K1858" i="4" s="1"/>
  <c r="D1859" i="4"/>
  <c r="D1860" i="4"/>
  <c r="K1860" i="4" s="1" a="1"/>
  <c r="K1860" i="4" s="1"/>
  <c r="D1861" i="4"/>
  <c r="D1862" i="4"/>
  <c r="K1862" i="4" s="1" a="1"/>
  <c r="K1862" i="4" s="1"/>
  <c r="D1863" i="4"/>
  <c r="D1864" i="4"/>
  <c r="D1865" i="4"/>
  <c r="D1866" i="4"/>
  <c r="K1866" i="4" s="1" a="1"/>
  <c r="K1866" i="4" s="1"/>
  <c r="D1867" i="4"/>
  <c r="D1868" i="4"/>
  <c r="D1869" i="4"/>
  <c r="D1870" i="4"/>
  <c r="K1870" i="4" s="1" a="1"/>
  <c r="K1870" i="4" s="1"/>
  <c r="D1871" i="4"/>
  <c r="D1872" i="4"/>
  <c r="D1873" i="4"/>
  <c r="D1874" i="4"/>
  <c r="K1874" i="4" s="1" a="1"/>
  <c r="K1874" i="4" s="1"/>
  <c r="D1875" i="4"/>
  <c r="D1876" i="4"/>
  <c r="K1876" i="4" s="1" a="1"/>
  <c r="K1876" i="4" s="1"/>
  <c r="D1877" i="4"/>
  <c r="K1877" i="4" s="1" a="1"/>
  <c r="K1877" i="4" s="1"/>
  <c r="D1878" i="4"/>
  <c r="K1878" i="4" s="1" a="1"/>
  <c r="K1878" i="4" s="1"/>
  <c r="D1879" i="4"/>
  <c r="D1880" i="4"/>
  <c r="D1881" i="4"/>
  <c r="D1882" i="4"/>
  <c r="K1882" i="4" s="1" a="1"/>
  <c r="K1882" i="4" s="1"/>
  <c r="D1883" i="4"/>
  <c r="D1884" i="4"/>
  <c r="D1885" i="4"/>
  <c r="D1886" i="4"/>
  <c r="K1886" i="4" s="1" a="1"/>
  <c r="K1886" i="4" s="1"/>
  <c r="D1887" i="4"/>
  <c r="K1887" i="4" s="1" a="1"/>
  <c r="K1887" i="4" s="1"/>
  <c r="D1888" i="4"/>
  <c r="D1889" i="4"/>
  <c r="K1889" i="4" s="1" a="1"/>
  <c r="K1889" i="4" s="1"/>
  <c r="D1890" i="4"/>
  <c r="K1890" i="4" s="1" a="1"/>
  <c r="K1890" i="4" s="1"/>
  <c r="D1891" i="4"/>
  <c r="D1892" i="4"/>
  <c r="D1893" i="4"/>
  <c r="D1894" i="4"/>
  <c r="K1894" i="4" s="1" a="1"/>
  <c r="K1894" i="4" s="1"/>
  <c r="D1895" i="4"/>
  <c r="K1895" i="4" s="1" a="1"/>
  <c r="K1895" i="4" s="1"/>
  <c r="D1896" i="4"/>
  <c r="D1897" i="4"/>
  <c r="D1898" i="4"/>
  <c r="K1898" i="4" s="1" a="1"/>
  <c r="K1898" i="4" s="1"/>
  <c r="D1899" i="4"/>
  <c r="D1900" i="4"/>
  <c r="D1901" i="4"/>
  <c r="K1901" i="4" s="1" a="1"/>
  <c r="K1901" i="4" s="1"/>
  <c r="D1902" i="4"/>
  <c r="K1902" i="4" s="1" a="1"/>
  <c r="K1902" i="4" s="1"/>
  <c r="D1903" i="4"/>
  <c r="K1903" i="4" s="1" a="1"/>
  <c r="K1903" i="4" s="1"/>
  <c r="D1904" i="4"/>
  <c r="K1904" i="4" s="1" a="1"/>
  <c r="K1904" i="4" s="1"/>
  <c r="D1905" i="4"/>
  <c r="D1906" i="4"/>
  <c r="K1906" i="4" s="1" a="1"/>
  <c r="K1906" i="4" s="1"/>
  <c r="D1907" i="4"/>
  <c r="D1908" i="4"/>
  <c r="D1909" i="4"/>
  <c r="K1909" i="4" s="1" a="1"/>
  <c r="K1909" i="4" s="1"/>
  <c r="D1910" i="4"/>
  <c r="K1910" i="4" s="1" a="1"/>
  <c r="K1910" i="4" s="1"/>
  <c r="D1911" i="4"/>
  <c r="K1911" i="4" s="1" a="1"/>
  <c r="K1911" i="4" s="1"/>
  <c r="D1912" i="4"/>
  <c r="D1913" i="4"/>
  <c r="D1914" i="4"/>
  <c r="K1914" i="4" s="1" a="1"/>
  <c r="K1914" i="4" s="1"/>
  <c r="D1915" i="4"/>
  <c r="D1916" i="4"/>
  <c r="D1917" i="4"/>
  <c r="D1918" i="4"/>
  <c r="D1919" i="4"/>
  <c r="D1920" i="4"/>
  <c r="K1920" i="4" s="1" a="1"/>
  <c r="K1920" i="4" s="1"/>
  <c r="D1921" i="4"/>
  <c r="D1922" i="4"/>
  <c r="K1922" i="4" s="1" a="1"/>
  <c r="K1922" i="4" s="1"/>
  <c r="D1923" i="4"/>
  <c r="D1924" i="4"/>
  <c r="K1924" i="4" s="1" a="1"/>
  <c r="K1924" i="4" s="1"/>
  <c r="D1925" i="4"/>
  <c r="D1926" i="4"/>
  <c r="K1926" i="4" s="1" a="1"/>
  <c r="K1926" i="4" s="1"/>
  <c r="D1927" i="4"/>
  <c r="D1928" i="4"/>
  <c r="D1929" i="4"/>
  <c r="D1930" i="4"/>
  <c r="K1930" i="4" s="1" a="1"/>
  <c r="K1930" i="4" s="1"/>
  <c r="D1931" i="4"/>
  <c r="D1932" i="4"/>
  <c r="D1933" i="4"/>
  <c r="D1934" i="4"/>
  <c r="K1934" i="4" s="1" a="1"/>
  <c r="K1934" i="4" s="1"/>
  <c r="D1935" i="4"/>
  <c r="D1936" i="4"/>
  <c r="D1937" i="4"/>
  <c r="D1938" i="4"/>
  <c r="K1938" i="4" s="1" a="1"/>
  <c r="K1938" i="4" s="1"/>
  <c r="D1939" i="4"/>
  <c r="D1940" i="4"/>
  <c r="K1940" i="4" s="1" a="1"/>
  <c r="K1940" i="4" s="1"/>
  <c r="D1941" i="4"/>
  <c r="D1942" i="4"/>
  <c r="K1942" i="4" s="1" a="1"/>
  <c r="K1942" i="4" s="1"/>
  <c r="D1943" i="4"/>
  <c r="D1944" i="4"/>
  <c r="K1944" i="4" s="1" a="1"/>
  <c r="K1944" i="4" s="1"/>
  <c r="D1945" i="4"/>
  <c r="D1946" i="4"/>
  <c r="K1946" i="4" s="1" a="1"/>
  <c r="K1946" i="4" s="1"/>
  <c r="D1947" i="4"/>
  <c r="D1948" i="4"/>
  <c r="D1949" i="4"/>
  <c r="D1950" i="4"/>
  <c r="K1950" i="4" s="1" a="1"/>
  <c r="K1950" i="4" s="1"/>
  <c r="D1951" i="4"/>
  <c r="K1951" i="4" s="1" a="1"/>
  <c r="K1951" i="4" s="1"/>
  <c r="D1952" i="4"/>
  <c r="K1952" i="4" s="1" a="1"/>
  <c r="K1952" i="4" s="1"/>
  <c r="D1953" i="4"/>
  <c r="D1954" i="4"/>
  <c r="K1954" i="4" s="1" a="1"/>
  <c r="K1954" i="4" s="1"/>
  <c r="D1955" i="4"/>
  <c r="D1956" i="4"/>
  <c r="D1957" i="4"/>
  <c r="K1957" i="4" s="1" a="1"/>
  <c r="K1957" i="4" s="1"/>
  <c r="D1958" i="4"/>
  <c r="K1958" i="4" s="1" a="1"/>
  <c r="K1958" i="4" s="1"/>
  <c r="D1959" i="4"/>
  <c r="K1959" i="4" s="1" a="1"/>
  <c r="K1959" i="4" s="1"/>
  <c r="D1960" i="4"/>
  <c r="D1961" i="4"/>
  <c r="D1962" i="4"/>
  <c r="K1962" i="4" s="1" a="1"/>
  <c r="K1962" i="4" s="1"/>
  <c r="D1963" i="4"/>
  <c r="D1964" i="4"/>
  <c r="D1965" i="4"/>
  <c r="D1966" i="4"/>
  <c r="K1966" i="4" s="1" a="1"/>
  <c r="K1966" i="4" s="1"/>
  <c r="D1967" i="4"/>
  <c r="K1967" i="4" s="1" a="1"/>
  <c r="K1967" i="4" s="1"/>
  <c r="D1968" i="4"/>
  <c r="K1968" i="4" s="1" a="1"/>
  <c r="K1968" i="4" s="1"/>
  <c r="D1969" i="4"/>
  <c r="D1970" i="4"/>
  <c r="K1970" i="4" s="1" a="1"/>
  <c r="K1970" i="4" s="1"/>
  <c r="D1971" i="4"/>
  <c r="D1972" i="4"/>
  <c r="D1973" i="4"/>
  <c r="D1974" i="4"/>
  <c r="K1974" i="4" s="1" a="1"/>
  <c r="K1974" i="4" s="1"/>
  <c r="D1975" i="4"/>
  <c r="D1976" i="4"/>
  <c r="D1977" i="4"/>
  <c r="K1977" i="4" s="1" a="1"/>
  <c r="K1977" i="4" s="1"/>
  <c r="D1978" i="4"/>
  <c r="K1978" i="4" s="1" a="1"/>
  <c r="K1978" i="4" s="1"/>
  <c r="D1979" i="4"/>
  <c r="D1980" i="4"/>
  <c r="D1981" i="4"/>
  <c r="K1981" i="4" s="1" a="1"/>
  <c r="K1981" i="4" s="1"/>
  <c r="D1982" i="4"/>
  <c r="K1982" i="4" s="1" a="1"/>
  <c r="K1982" i="4" s="1"/>
  <c r="D1983" i="4"/>
  <c r="D1984" i="4"/>
  <c r="D1985" i="4"/>
  <c r="D1986" i="4"/>
  <c r="K1986" i="4" s="1" a="1"/>
  <c r="K1986" i="4" s="1"/>
  <c r="D1987" i="4"/>
  <c r="D1988" i="4"/>
  <c r="K1988" i="4" s="1" a="1"/>
  <c r="K1988" i="4" s="1"/>
  <c r="D1989" i="4"/>
  <c r="D1990" i="4"/>
  <c r="K1990" i="4" s="1" a="1"/>
  <c r="K1990" i="4" s="1"/>
  <c r="D1991" i="4"/>
  <c r="D1992" i="4"/>
  <c r="D1993" i="4"/>
  <c r="D1994" i="4"/>
  <c r="K1994" i="4" s="1" a="1"/>
  <c r="K1994" i="4" s="1"/>
  <c r="D1995" i="4"/>
  <c r="D1996" i="4"/>
  <c r="D1997" i="4"/>
  <c r="K1997" i="4" s="1" a="1"/>
  <c r="K1997" i="4" s="1"/>
  <c r="D1998" i="4"/>
  <c r="K1998" i="4" s="1" a="1"/>
  <c r="K1998" i="4" s="1"/>
  <c r="D1999" i="4"/>
  <c r="K1999" i="4" s="1" a="1"/>
  <c r="K1999" i="4" s="1"/>
  <c r="D2000" i="4"/>
  <c r="D2001" i="4"/>
  <c r="D2002" i="4"/>
  <c r="K2002" i="4" s="1" a="1"/>
  <c r="K2002" i="4" s="1"/>
  <c r="D2003" i="4"/>
  <c r="D2004" i="4"/>
  <c r="K2004" i="4" s="1" a="1"/>
  <c r="K2004" i="4" s="1"/>
  <c r="D2005" i="4"/>
  <c r="K2005" i="4" s="1" a="1"/>
  <c r="K2005" i="4" s="1"/>
  <c r="D2006" i="4"/>
  <c r="K2006" i="4" s="1" a="1"/>
  <c r="K2006" i="4" s="1"/>
  <c r="D2007" i="4"/>
  <c r="D2008" i="4"/>
  <c r="D2009" i="4"/>
  <c r="D2010" i="4"/>
  <c r="K2010" i="4" s="1" a="1"/>
  <c r="K2010" i="4" s="1"/>
  <c r="D2011" i="4"/>
  <c r="D2012" i="4"/>
  <c r="D2013" i="4"/>
  <c r="D2014" i="4"/>
  <c r="K2014" i="4" s="1" a="1"/>
  <c r="K2014" i="4" s="1"/>
  <c r="D2015" i="4"/>
  <c r="K2015" i="4" s="1" a="1"/>
  <c r="K2015" i="4" s="1"/>
  <c r="D2016" i="4"/>
  <c r="D2017" i="4"/>
  <c r="D2018" i="4"/>
  <c r="K2018" i="4" s="1" a="1"/>
  <c r="K2018" i="4" s="1"/>
  <c r="D2019" i="4"/>
  <c r="D2020" i="4"/>
  <c r="D2021" i="4"/>
  <c r="D2022" i="4"/>
  <c r="K2022" i="4" s="1" a="1"/>
  <c r="K2022" i="4" s="1"/>
  <c r="D2023" i="4"/>
  <c r="K2023" i="4" s="1" a="1"/>
  <c r="K2023" i="4" s="1"/>
  <c r="D2024" i="4"/>
  <c r="K2024" i="4" s="1" a="1"/>
  <c r="K2024" i="4" s="1"/>
  <c r="D2025" i="4"/>
  <c r="D2026" i="4"/>
  <c r="K2026" i="4" s="1" a="1"/>
  <c r="K2026" i="4" s="1"/>
  <c r="D2027" i="4"/>
  <c r="D2028" i="4"/>
  <c r="D2029" i="4"/>
  <c r="D2030" i="4"/>
  <c r="K2030" i="4" s="1" a="1"/>
  <c r="K2030" i="4" s="1"/>
  <c r="D2031" i="4"/>
  <c r="K2031" i="4" s="1" a="1"/>
  <c r="K2031" i="4" s="1"/>
  <c r="D2032" i="4"/>
  <c r="D2033" i="4"/>
  <c r="D2034" i="4"/>
  <c r="K2034" i="4" s="1" a="1"/>
  <c r="K2034" i="4" s="1"/>
  <c r="D2035" i="4"/>
  <c r="D2036" i="4"/>
  <c r="D2037" i="4"/>
  <c r="D2038" i="4"/>
  <c r="D2039" i="4"/>
  <c r="D2040" i="4"/>
  <c r="D2041" i="4"/>
  <c r="D2042" i="4"/>
  <c r="K2042" i="4" s="1" a="1"/>
  <c r="K2042" i="4" s="1"/>
  <c r="D2043" i="4"/>
  <c r="D2044" i="4"/>
  <c r="D2045" i="4"/>
  <c r="K2045" i="4" s="1" a="1"/>
  <c r="K2045" i="4" s="1"/>
  <c r="D2046" i="4"/>
  <c r="K2046" i="4" s="1" a="1"/>
  <c r="K2046" i="4" s="1"/>
  <c r="D2047" i="4"/>
  <c r="D2048" i="4"/>
  <c r="D2049" i="4"/>
  <c r="D2050" i="4"/>
  <c r="K2050" i="4" s="1" a="1"/>
  <c r="K2050" i="4" s="1"/>
  <c r="D2051" i="4"/>
  <c r="D2052" i="4"/>
  <c r="K2052" i="4" s="1" a="1"/>
  <c r="K2052" i="4" s="1"/>
  <c r="D2053" i="4"/>
  <c r="D2054" i="4"/>
  <c r="K2054" i="4" s="1" a="1"/>
  <c r="K2054" i="4" s="1"/>
  <c r="D2055" i="4"/>
  <c r="K2055" i="4" s="1" a="1"/>
  <c r="K2055" i="4" s="1"/>
  <c r="D2056" i="4"/>
  <c r="D2057" i="4"/>
  <c r="D2058" i="4"/>
  <c r="K2058" i="4" s="1" a="1"/>
  <c r="K2058" i="4" s="1"/>
  <c r="D2059" i="4"/>
  <c r="D2060" i="4"/>
  <c r="K2060" i="4" s="1" a="1"/>
  <c r="K2060" i="4" s="1"/>
  <c r="D2061" i="4"/>
  <c r="D2062" i="4"/>
  <c r="K2062" i="4" s="1" a="1"/>
  <c r="K2062" i="4" s="1"/>
  <c r="D2063" i="4"/>
  <c r="D2064" i="4"/>
  <c r="D2065" i="4"/>
  <c r="D2066" i="4"/>
  <c r="K2066" i="4" s="1" a="1"/>
  <c r="K2066" i="4" s="1"/>
  <c r="D2067" i="4"/>
  <c r="D2068" i="4"/>
  <c r="D2069" i="4"/>
  <c r="K2069" i="4" s="1" a="1"/>
  <c r="K2069" i="4" s="1"/>
  <c r="D2070" i="4"/>
  <c r="K2070" i="4" s="1" a="1"/>
  <c r="K2070" i="4" s="1"/>
  <c r="D2071" i="4"/>
  <c r="K2071" i="4" s="1" a="1"/>
  <c r="K2071" i="4" s="1"/>
  <c r="D2072" i="4"/>
  <c r="D2073" i="4"/>
  <c r="D2074" i="4"/>
  <c r="K2074" i="4" s="1" a="1"/>
  <c r="K2074" i="4" s="1"/>
  <c r="D2075" i="4"/>
  <c r="D2076" i="4"/>
  <c r="D2077" i="4"/>
  <c r="D2078" i="4"/>
  <c r="K2078" i="4" s="1" a="1"/>
  <c r="K2078" i="4" s="1"/>
  <c r="D2079" i="4"/>
  <c r="K2079" i="4" s="1" a="1"/>
  <c r="K2079" i="4" s="1"/>
  <c r="D2080" i="4"/>
  <c r="K2080" i="4" s="1" a="1"/>
  <c r="K2080" i="4" s="1"/>
  <c r="D2081" i="4"/>
  <c r="D2082" i="4"/>
  <c r="K2082" i="4" s="1" a="1"/>
  <c r="K2082" i="4" s="1"/>
  <c r="D2083" i="4"/>
  <c r="D2084" i="4"/>
  <c r="D2085" i="4"/>
  <c r="D2086" i="4"/>
  <c r="K2086" i="4" s="1" a="1"/>
  <c r="K2086" i="4" s="1"/>
  <c r="D2087" i="4"/>
  <c r="K2087" i="4" s="1" a="1"/>
  <c r="K2087" i="4" s="1"/>
  <c r="D2088" i="4"/>
  <c r="D2089" i="4"/>
  <c r="D2090" i="4"/>
  <c r="K2090" i="4" s="1" a="1"/>
  <c r="K2090" i="4" s="1"/>
  <c r="D2091" i="4"/>
  <c r="D2092" i="4"/>
  <c r="D2093" i="4"/>
  <c r="D2094" i="4"/>
  <c r="K2094" i="4" s="1" a="1"/>
  <c r="K2094" i="4" s="1"/>
  <c r="D2095" i="4"/>
  <c r="D2096" i="4"/>
  <c r="D2097" i="4"/>
  <c r="D2098" i="4"/>
  <c r="K2098" i="4" s="1" a="1"/>
  <c r="K2098" i="4" s="1"/>
  <c r="D2099" i="4"/>
  <c r="D2100" i="4"/>
  <c r="D2101" i="4"/>
  <c r="D2102" i="4"/>
  <c r="K2102" i="4" s="1" a="1"/>
  <c r="K2102" i="4" s="1"/>
  <c r="D2103" i="4"/>
  <c r="D2104" i="4"/>
  <c r="D2105" i="4"/>
  <c r="D2106" i="4"/>
  <c r="K2106" i="4" s="1" a="1"/>
  <c r="K2106" i="4" s="1"/>
  <c r="D2107" i="4"/>
  <c r="D2108" i="4"/>
  <c r="K2108" i="4" s="1" a="1"/>
  <c r="K2108" i="4" s="1"/>
  <c r="D2109" i="4"/>
  <c r="K2109" i="4" s="1" a="1"/>
  <c r="K2109" i="4" s="1"/>
  <c r="D2110" i="4"/>
  <c r="K2110" i="4" s="1" a="1"/>
  <c r="K2110" i="4" s="1"/>
  <c r="D2111" i="4"/>
  <c r="K2111" i="4" s="1" a="1"/>
  <c r="K2111" i="4" s="1"/>
  <c r="D2112" i="4"/>
  <c r="D2113" i="4"/>
  <c r="D2114" i="4"/>
  <c r="K2114" i="4" s="1" a="1"/>
  <c r="K2114" i="4" s="1"/>
  <c r="D2115" i="4"/>
  <c r="D2116" i="4"/>
  <c r="K2116" i="4" s="1" a="1"/>
  <c r="K2116" i="4" s="1"/>
  <c r="D2117" i="4"/>
  <c r="K2117" i="4" s="1" a="1"/>
  <c r="K2117" i="4" s="1"/>
  <c r="D2118" i="4"/>
  <c r="K2118" i="4" s="1" a="1"/>
  <c r="K2118" i="4" s="1"/>
  <c r="D2119" i="4"/>
  <c r="D2120" i="4"/>
  <c r="D2121" i="4"/>
  <c r="D2122" i="4"/>
  <c r="K2122" i="4" s="1" a="1"/>
  <c r="K2122" i="4" s="1"/>
  <c r="D2123" i="4"/>
  <c r="D2124" i="4"/>
  <c r="D2125" i="4"/>
  <c r="D2126" i="4"/>
  <c r="K2126" i="4" s="1" a="1"/>
  <c r="K2126" i="4" s="1"/>
  <c r="D2127" i="4"/>
  <c r="K2127" i="4" s="1" a="1"/>
  <c r="K2127" i="4" s="1"/>
  <c r="D2128" i="4"/>
  <c r="D2129" i="4"/>
  <c r="D2130" i="4"/>
  <c r="K2130" i="4" s="1" a="1"/>
  <c r="K2130" i="4" s="1"/>
  <c r="D2131" i="4"/>
  <c r="D2132" i="4"/>
  <c r="D2133" i="4"/>
  <c r="D2134" i="4"/>
  <c r="K2134" i="4" s="1" a="1"/>
  <c r="K2134" i="4" s="1"/>
  <c r="D2135" i="4"/>
  <c r="K2135" i="4" s="1" a="1"/>
  <c r="K2135" i="4" s="1"/>
  <c r="D2136" i="4"/>
  <c r="K2136" i="4" s="1" a="1"/>
  <c r="K2136" i="4" s="1"/>
  <c r="D2137" i="4"/>
  <c r="D2138" i="4"/>
  <c r="K2138" i="4" s="1" a="1"/>
  <c r="K2138" i="4" s="1"/>
  <c r="D2139" i="4"/>
  <c r="D2140" i="4"/>
  <c r="D2141" i="4"/>
  <c r="D2142" i="4"/>
  <c r="K2142" i="4" s="1" a="1"/>
  <c r="K2142" i="4" s="1"/>
  <c r="D2143" i="4"/>
  <c r="K2143" i="4" s="1" a="1"/>
  <c r="K2143" i="4" s="1"/>
  <c r="D2144" i="4"/>
  <c r="D2145" i="4"/>
  <c r="D2146" i="4"/>
  <c r="K2146" i="4" s="1" a="1"/>
  <c r="K2146" i="4" s="1"/>
  <c r="D2147" i="4"/>
  <c r="D2148" i="4"/>
  <c r="D2149" i="4"/>
  <c r="D2150" i="4"/>
  <c r="K2150" i="4" s="1" a="1"/>
  <c r="K2150" i="4" s="1"/>
  <c r="D2151" i="4"/>
  <c r="D2152" i="4"/>
  <c r="K2152" i="4" s="1" a="1"/>
  <c r="K2152" i="4" s="1"/>
  <c r="D2153" i="4"/>
  <c r="D2154" i="4"/>
  <c r="K2154" i="4" s="1" a="1"/>
  <c r="K2154" i="4" s="1"/>
  <c r="D2155" i="4"/>
  <c r="D2156" i="4"/>
  <c r="D2157" i="4"/>
  <c r="K2157" i="4" s="1" a="1"/>
  <c r="K2157" i="4" s="1"/>
  <c r="D2158" i="4"/>
  <c r="K2158" i="4" s="1" a="1"/>
  <c r="K2158" i="4" s="1"/>
  <c r="D2159" i="4"/>
  <c r="D2160" i="4"/>
  <c r="D2161" i="4"/>
  <c r="D2162" i="4"/>
  <c r="K2162" i="4" s="1" a="1"/>
  <c r="K2162" i="4" s="1"/>
  <c r="D2163" i="4"/>
  <c r="D2164" i="4"/>
  <c r="K2164" i="4" s="1" a="1"/>
  <c r="K2164" i="4" s="1"/>
  <c r="D2165" i="4"/>
  <c r="D2166" i="4"/>
  <c r="K2166" i="4" s="1" a="1"/>
  <c r="K2166" i="4" s="1"/>
  <c r="D2167" i="4"/>
  <c r="D2168" i="4"/>
  <c r="K2168" i="4" s="1" a="1"/>
  <c r="K2168" i="4" s="1"/>
  <c r="D2169" i="4"/>
  <c r="D2170" i="4"/>
  <c r="K2170" i="4" s="1" a="1"/>
  <c r="K2170" i="4" s="1"/>
  <c r="D2171" i="4"/>
  <c r="D2172" i="4"/>
  <c r="D2173" i="4"/>
  <c r="D2174" i="4"/>
  <c r="K2174" i="4" s="1" a="1"/>
  <c r="K2174" i="4" s="1"/>
  <c r="D2175" i="4"/>
  <c r="D2176" i="4"/>
  <c r="K2176" i="4" s="1" a="1"/>
  <c r="K2176" i="4" s="1"/>
  <c r="D2177" i="4"/>
  <c r="D2178" i="4"/>
  <c r="K2178" i="4" s="1" a="1"/>
  <c r="K2178" i="4" s="1"/>
  <c r="D2179" i="4"/>
  <c r="D2180" i="4"/>
  <c r="K2180" i="4" s="1" a="1"/>
  <c r="K2180" i="4" s="1"/>
  <c r="D2181" i="4"/>
  <c r="D2182" i="4"/>
  <c r="K2182" i="4" s="1" a="1"/>
  <c r="K2182" i="4" s="1"/>
  <c r="D2183" i="4"/>
  <c r="D2184" i="4"/>
  <c r="D2185" i="4"/>
  <c r="D2186" i="4"/>
  <c r="K2186" i="4" s="1" a="1"/>
  <c r="K2186" i="4" s="1"/>
  <c r="D2187" i="4"/>
  <c r="D2188" i="4"/>
  <c r="D2189" i="4"/>
  <c r="D2190" i="4"/>
  <c r="K2190" i="4" s="1" a="1"/>
  <c r="K2190" i="4" s="1"/>
  <c r="D2191" i="4"/>
  <c r="K2191" i="4" s="1" a="1"/>
  <c r="K2191" i="4" s="1"/>
  <c r="D2192" i="4"/>
  <c r="K2192" i="4" s="1" a="1"/>
  <c r="K2192" i="4" s="1"/>
  <c r="D2193" i="4"/>
  <c r="D2194" i="4"/>
  <c r="K2194" i="4" s="1" a="1"/>
  <c r="K2194" i="4" s="1"/>
  <c r="D2195" i="4"/>
  <c r="D2196" i="4"/>
  <c r="D2197" i="4"/>
  <c r="D2198" i="4"/>
  <c r="K2198" i="4" s="1" a="1"/>
  <c r="K2198" i="4" s="1"/>
  <c r="D2199" i="4"/>
  <c r="K2199" i="4" s="1" a="1"/>
  <c r="K2199" i="4" s="1"/>
  <c r="D2200" i="4"/>
  <c r="D2201" i="4"/>
  <c r="D2202" i="4"/>
  <c r="K2202" i="4" s="1" a="1"/>
  <c r="K2202" i="4" s="1"/>
  <c r="D2203" i="4"/>
  <c r="D2204" i="4"/>
  <c r="D2205" i="4"/>
  <c r="D2206" i="4"/>
  <c r="D2207" i="4"/>
  <c r="K2207" i="4" s="1" a="1"/>
  <c r="K2207" i="4" s="1"/>
  <c r="D2208" i="4"/>
  <c r="K2208" i="4" s="1" a="1"/>
  <c r="K2208" i="4" s="1"/>
  <c r="D2209" i="4"/>
  <c r="D2210" i="4"/>
  <c r="K2210" i="4" s="1" a="1"/>
  <c r="K2210" i="4" s="1"/>
  <c r="D2211" i="4"/>
  <c r="D2212" i="4"/>
  <c r="D2213" i="4"/>
  <c r="K2213" i="4" s="1" a="1"/>
  <c r="K2213" i="4" s="1"/>
  <c r="D2214" i="4"/>
  <c r="K2214" i="4" s="1" a="1"/>
  <c r="K2214" i="4" s="1"/>
  <c r="D2215" i="4"/>
  <c r="K2215" i="4" s="1" a="1"/>
  <c r="K2215" i="4" s="1"/>
  <c r="D2216" i="4"/>
  <c r="D2217" i="4"/>
  <c r="D2218" i="4"/>
  <c r="K2218" i="4" s="1" a="1"/>
  <c r="K2218" i="4" s="1"/>
  <c r="D2219" i="4"/>
  <c r="D2220" i="4"/>
  <c r="D2221" i="4"/>
  <c r="D2222" i="4"/>
  <c r="K2222" i="4" s="1" a="1"/>
  <c r="K2222" i="4" s="1"/>
  <c r="D2223" i="4"/>
  <c r="D2224" i="4"/>
  <c r="D2225" i="4"/>
  <c r="K2225" i="4" s="1" a="1"/>
  <c r="K2225" i="4" s="1"/>
  <c r="D2226" i="4"/>
  <c r="K2226" i="4" s="1" a="1"/>
  <c r="K2226" i="4" s="1"/>
  <c r="D2227" i="4"/>
  <c r="D2228" i="4"/>
  <c r="K2228" i="4" s="1" a="1"/>
  <c r="K2228" i="4" s="1"/>
  <c r="D2229" i="4"/>
  <c r="D2230" i="4"/>
  <c r="K2230" i="4" s="1" a="1"/>
  <c r="K2230" i="4" s="1"/>
  <c r="D2231" i="4"/>
  <c r="D2232" i="4"/>
  <c r="D2233" i="4"/>
  <c r="D2234" i="4"/>
  <c r="K2234" i="4" s="1" a="1"/>
  <c r="K2234" i="4" s="1"/>
  <c r="D2235" i="4"/>
  <c r="D2236" i="4"/>
  <c r="D2237" i="4"/>
  <c r="K2237" i="4" s="1" a="1"/>
  <c r="K2237" i="4" s="1"/>
  <c r="D2238" i="4"/>
  <c r="K2238" i="4" s="1" a="1"/>
  <c r="K2238" i="4" s="1"/>
  <c r="D2239" i="4"/>
  <c r="D2240" i="4"/>
  <c r="K2240" i="4" s="1" a="1"/>
  <c r="K2240" i="4" s="1"/>
  <c r="D2241" i="4"/>
  <c r="D2242" i="4"/>
  <c r="K2242" i="4" s="1" a="1"/>
  <c r="K2242" i="4" s="1"/>
  <c r="D2243" i="4"/>
  <c r="D2244" i="4"/>
  <c r="K2244" i="4" s="1" a="1"/>
  <c r="K2244" i="4" s="1"/>
  <c r="D2245" i="4"/>
  <c r="D2246" i="4"/>
  <c r="K2246" i="4" s="1" a="1"/>
  <c r="K2246" i="4" s="1"/>
  <c r="D2247" i="4"/>
  <c r="D2248" i="4"/>
  <c r="D2249" i="4"/>
  <c r="K2249" i="4" s="1" a="1"/>
  <c r="K2249" i="4" s="1"/>
  <c r="D2250" i="4"/>
  <c r="K2250" i="4" s="1" a="1"/>
  <c r="K2250" i="4" s="1"/>
  <c r="D2251" i="4"/>
  <c r="D2252" i="4"/>
  <c r="D2253" i="4"/>
  <c r="K2253" i="4" s="1" a="1"/>
  <c r="K2253" i="4" s="1"/>
  <c r="D2254" i="4"/>
  <c r="K2254" i="4" s="1" a="1"/>
  <c r="K2254" i="4" s="1"/>
  <c r="D2255" i="4"/>
  <c r="K2255" i="4" s="1" a="1"/>
  <c r="K2255" i="4" s="1"/>
  <c r="D2256" i="4"/>
  <c r="D2257" i="4"/>
  <c r="D2258" i="4"/>
  <c r="K2258" i="4" s="1" a="1"/>
  <c r="K2258" i="4" s="1"/>
  <c r="D2259" i="4"/>
  <c r="D2260" i="4"/>
  <c r="D2261" i="4"/>
  <c r="K2261" i="4" s="1" a="1"/>
  <c r="K2261" i="4" s="1"/>
  <c r="D2262" i="4"/>
  <c r="K2262" i="4" s="1" a="1"/>
  <c r="K2262" i="4" s="1"/>
  <c r="D2263" i="4"/>
  <c r="K2263" i="4" s="1" a="1"/>
  <c r="K2263" i="4" s="1"/>
  <c r="D2264" i="4"/>
  <c r="D2265" i="4"/>
  <c r="D2266" i="4"/>
  <c r="K2266" i="4" s="1" a="1"/>
  <c r="K2266" i="4" s="1"/>
  <c r="D2267" i="4"/>
  <c r="D2268" i="4"/>
  <c r="D2269" i="4"/>
  <c r="D2270" i="4"/>
  <c r="K2270" i="4" s="1" a="1"/>
  <c r="K2270" i="4" s="1"/>
  <c r="D2271" i="4"/>
  <c r="K2271" i="4" s="1" a="1"/>
  <c r="K2271" i="4" s="1"/>
  <c r="D2272" i="4"/>
  <c r="D2273" i="4"/>
  <c r="D2274" i="4"/>
  <c r="K2274" i="4" s="1" a="1"/>
  <c r="K2274" i="4" s="1"/>
  <c r="D2275" i="4"/>
  <c r="D2276" i="4"/>
  <c r="D2277" i="4"/>
  <c r="D2278" i="4"/>
  <c r="K2278" i="4" s="1" a="1"/>
  <c r="K2278" i="4" s="1"/>
  <c r="D2279" i="4"/>
  <c r="D2280" i="4"/>
  <c r="K2280" i="4" s="1" a="1"/>
  <c r="K2280" i="4" s="1"/>
  <c r="D2281" i="4"/>
  <c r="D2282" i="4"/>
  <c r="K2282" i="4" s="1" a="1"/>
  <c r="K2282" i="4" s="1"/>
  <c r="D2283" i="4"/>
  <c r="D2284" i="4"/>
  <c r="D2285" i="4"/>
  <c r="K2285" i="4" s="1" a="1"/>
  <c r="K2285" i="4" s="1"/>
  <c r="D2286" i="4"/>
  <c r="K2286" i="4" s="1" a="1"/>
  <c r="K2286" i="4" s="1"/>
  <c r="D2287" i="4"/>
  <c r="D2288" i="4"/>
  <c r="D2289" i="4"/>
  <c r="D2290" i="4"/>
  <c r="K2290" i="4" s="1" a="1"/>
  <c r="K2290" i="4" s="1"/>
  <c r="D2291" i="4"/>
  <c r="D2292" i="4"/>
  <c r="K2292" i="4" s="1" a="1"/>
  <c r="K2292" i="4" s="1"/>
  <c r="D2293" i="4"/>
  <c r="K2293" i="4" s="1" a="1"/>
  <c r="K2293" i="4" s="1"/>
  <c r="D2294" i="4"/>
  <c r="K2294" i="4" s="1" a="1"/>
  <c r="K2294" i="4" s="1"/>
  <c r="D2295" i="4"/>
  <c r="D2296" i="4"/>
  <c r="K2296" i="4" s="1" a="1"/>
  <c r="K2296" i="4" s="1"/>
  <c r="D2297" i="4"/>
  <c r="D2298" i="4"/>
  <c r="K2298" i="4" s="1" a="1"/>
  <c r="K2298" i="4" s="1"/>
  <c r="D2299" i="4"/>
  <c r="D2300" i="4"/>
  <c r="K2300" i="4" s="1" a="1"/>
  <c r="K2300" i="4" s="1"/>
  <c r="D2301" i="4"/>
  <c r="D2302" i="4"/>
  <c r="K2302" i="4" s="1" a="1"/>
  <c r="K2302" i="4" s="1"/>
  <c r="D2303" i="4"/>
  <c r="D2304" i="4"/>
  <c r="D2305" i="4"/>
  <c r="K2305" i="4" s="1" a="1"/>
  <c r="K2305" i="4" s="1"/>
  <c r="D2306" i="4"/>
  <c r="K2306" i="4" s="1" a="1"/>
  <c r="K2306" i="4" s="1"/>
  <c r="D2307" i="4"/>
  <c r="D2308" i="4"/>
  <c r="K2308" i="4" s="1" a="1"/>
  <c r="K2308" i="4" s="1"/>
  <c r="D2309" i="4"/>
  <c r="K2309" i="4" s="1" a="1"/>
  <c r="K2309" i="4" s="1"/>
  <c r="D2310" i="4"/>
  <c r="K2310" i="4" s="1" a="1"/>
  <c r="K2310" i="4" s="1"/>
  <c r="D2311" i="4"/>
  <c r="D2312" i="4"/>
  <c r="D2313" i="4"/>
  <c r="D2314" i="4"/>
  <c r="K2314" i="4" s="1" a="1"/>
  <c r="K2314" i="4" s="1"/>
  <c r="D2315" i="4"/>
  <c r="D2316" i="4"/>
  <c r="D2317" i="4"/>
  <c r="D2318" i="4"/>
  <c r="K2318" i="4" s="1" a="1"/>
  <c r="K2318" i="4" s="1"/>
  <c r="D2319" i="4"/>
  <c r="K2319" i="4" s="1" a="1"/>
  <c r="K2319" i="4" s="1"/>
  <c r="D2320" i="4"/>
  <c r="K2320" i="4" s="1" a="1"/>
  <c r="K2320" i="4" s="1"/>
  <c r="D2321" i="4"/>
  <c r="K2321" i="4" s="1" a="1"/>
  <c r="K2321" i="4" s="1"/>
  <c r="D2322" i="4"/>
  <c r="K2322" i="4" s="1" a="1"/>
  <c r="K2322" i="4" s="1"/>
  <c r="D2323" i="4"/>
  <c r="D2324" i="4"/>
  <c r="D2325" i="4"/>
  <c r="D2326" i="4"/>
  <c r="K2326" i="4" s="1" a="1"/>
  <c r="K2326" i="4" s="1"/>
  <c r="D2327" i="4"/>
  <c r="K2327" i="4" s="1" a="1"/>
  <c r="K2327" i="4" s="1"/>
  <c r="D2328" i="4"/>
  <c r="K2328" i="4" s="1" a="1"/>
  <c r="K2328" i="4" s="1"/>
  <c r="D2329" i="4"/>
  <c r="D2330" i="4"/>
  <c r="K2330" i="4" s="1" a="1"/>
  <c r="K2330" i="4" s="1"/>
  <c r="D2331" i="4"/>
  <c r="D2332" i="4"/>
  <c r="D2333" i="4"/>
  <c r="K2333" i="4" s="1" a="1"/>
  <c r="K2333" i="4" s="1"/>
  <c r="D2334" i="4"/>
  <c r="K2334" i="4" s="1" a="1"/>
  <c r="K2334" i="4" s="1"/>
  <c r="D2335" i="4"/>
  <c r="K2335" i="4" s="1" a="1"/>
  <c r="K2335" i="4" s="1"/>
  <c r="D2336" i="4"/>
  <c r="K2336" i="4" s="1" a="1"/>
  <c r="K2336" i="4" s="1"/>
  <c r="D2337" i="4"/>
  <c r="D2338" i="4"/>
  <c r="K2338" i="4" s="1" a="1"/>
  <c r="K2338" i="4" s="1"/>
  <c r="D2339" i="4"/>
  <c r="D2340" i="4"/>
  <c r="D2341" i="4"/>
  <c r="K2341" i="4" s="1" a="1"/>
  <c r="K2341" i="4" s="1"/>
  <c r="D2342" i="4"/>
  <c r="K2342" i="4" s="1" a="1"/>
  <c r="K2342" i="4" s="1"/>
  <c r="D2343" i="4"/>
  <c r="D2344" i="4"/>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N2337" i="4"/>
  <c r="N2338" i="4"/>
  <c r="N2339" i="4"/>
  <c r="N2340" i="4"/>
  <c r="N2341" i="4"/>
  <c r="N2342" i="4"/>
  <c r="N2343" i="4"/>
  <c r="N2344" i="4"/>
  <c r="O2319" i="4"/>
  <c r="M2"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337" i="4"/>
  <c r="P2338" i="4"/>
  <c r="P2339" i="4"/>
  <c r="P2340" i="4"/>
  <c r="P2341" i="4"/>
  <c r="P2342" i="4"/>
  <c r="P2343" i="4"/>
  <c r="P2344"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20" i="4"/>
  <c r="O2321" i="4"/>
  <c r="O2322" i="4"/>
  <c r="O2323" i="4"/>
  <c r="O2324" i="4"/>
  <c r="O2325" i="4"/>
  <c r="O2326" i="4"/>
  <c r="O2327" i="4"/>
  <c r="O2328" i="4"/>
  <c r="O2329" i="4"/>
  <c r="O2330" i="4"/>
  <c r="O2331" i="4"/>
  <c r="O2332" i="4"/>
  <c r="O2333" i="4"/>
  <c r="O2334" i="4"/>
  <c r="O2335" i="4"/>
  <c r="O2336" i="4"/>
  <c r="O2337" i="4"/>
  <c r="O2338" i="4"/>
  <c r="O2339" i="4"/>
  <c r="O2340" i="4"/>
  <c r="O2341" i="4"/>
  <c r="O2342" i="4"/>
  <c r="O2343" i="4"/>
  <c r="O2344" i="4"/>
  <c r="O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337" i="4"/>
  <c r="M2338" i="4"/>
  <c r="M2339" i="4"/>
  <c r="M2340" i="4"/>
  <c r="M2341" i="4"/>
  <c r="M2342" i="4"/>
  <c r="M2343" i="4"/>
  <c r="M23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 i="4"/>
  <c r="K3" i="4" a="1"/>
  <c r="K3" i="4" s="1"/>
  <c r="K7" i="4" a="1"/>
  <c r="K7" i="4" s="1"/>
  <c r="K8" i="4" a="1"/>
  <c r="K8" i="4" s="1"/>
  <c r="K9" i="4" a="1"/>
  <c r="K9" i="4" s="1"/>
  <c r="K10" i="4" a="1"/>
  <c r="K10" i="4" s="1"/>
  <c r="K11" i="4" a="1"/>
  <c r="K11" i="4" s="1"/>
  <c r="K13" i="4" a="1"/>
  <c r="K13" i="4" s="1"/>
  <c r="K14" i="4" a="1"/>
  <c r="K14" i="4" s="1"/>
  <c r="K15" i="4" a="1"/>
  <c r="K15" i="4" s="1"/>
  <c r="K16" i="4" a="1"/>
  <c r="K16" i="4" s="1"/>
  <c r="K17" i="4" a="1"/>
  <c r="K17" i="4" s="1"/>
  <c r="K18" i="4" a="1"/>
  <c r="K18" i="4" s="1"/>
  <c r="K19" i="4" a="1"/>
  <c r="K19" i="4" s="1"/>
  <c r="K21" i="4" a="1"/>
  <c r="K21" i="4" s="1"/>
  <c r="K22" i="4" a="1"/>
  <c r="K22" i="4" s="1"/>
  <c r="K24" i="4" a="1"/>
  <c r="K24" i="4" s="1"/>
  <c r="K25" i="4" a="1"/>
  <c r="K25" i="4" s="1"/>
  <c r="K26" i="4" a="1"/>
  <c r="K26" i="4" s="1"/>
  <c r="K27" i="4" a="1"/>
  <c r="K27" i="4" s="1"/>
  <c r="K29" i="4" a="1"/>
  <c r="K29" i="4" s="1"/>
  <c r="K31" i="4" a="1"/>
  <c r="K31" i="4" s="1"/>
  <c r="K32" i="4" a="1"/>
  <c r="K32" i="4" s="1"/>
  <c r="K33" i="4" a="1"/>
  <c r="K33" i="4" s="1"/>
  <c r="K34" i="4" a="1"/>
  <c r="K34" i="4" s="1"/>
  <c r="K35" i="4" a="1"/>
  <c r="K35" i="4" s="1"/>
  <c r="K37" i="4" a="1"/>
  <c r="K37" i="4" s="1"/>
  <c r="K38" i="4" a="1"/>
  <c r="K38" i="4" s="1"/>
  <c r="K39" i="4" a="1"/>
  <c r="K39" i="4" s="1"/>
  <c r="K40" i="4" a="1"/>
  <c r="K40" i="4" s="1"/>
  <c r="K41" i="4" a="1"/>
  <c r="K41" i="4" s="1"/>
  <c r="K42" i="4" a="1"/>
  <c r="K42" i="4" s="1"/>
  <c r="K43" i="4" a="1"/>
  <c r="K43" i="4" s="1"/>
  <c r="K45" i="4" a="1"/>
  <c r="K45" i="4" s="1"/>
  <c r="K46" i="4" a="1"/>
  <c r="K46" i="4" s="1"/>
  <c r="K47" i="4" a="1"/>
  <c r="K47" i="4" s="1"/>
  <c r="K48" i="4" a="1"/>
  <c r="K48" i="4" s="1"/>
  <c r="K49" i="4" a="1"/>
  <c r="K49" i="4" s="1"/>
  <c r="K50" i="4" a="1"/>
  <c r="K50" i="4" s="1"/>
  <c r="K51" i="4" a="1"/>
  <c r="K51" i="4" s="1"/>
  <c r="K53" i="4" a="1"/>
  <c r="K53" i="4" s="1"/>
  <c r="K55" i="4" a="1"/>
  <c r="K55" i="4" s="1"/>
  <c r="K56" i="4" a="1"/>
  <c r="K56" i="4" s="1"/>
  <c r="K57" i="4" a="1"/>
  <c r="K57" i="4" s="1"/>
  <c r="K58" i="4" a="1"/>
  <c r="K58" i="4" s="1"/>
  <c r="K59" i="4" a="1"/>
  <c r="K59" i="4" s="1"/>
  <c r="K61" i="4" a="1"/>
  <c r="K61" i="4" s="1"/>
  <c r="K63" i="4" a="1"/>
  <c r="K63" i="4" s="1"/>
  <c r="K64" i="4" a="1"/>
  <c r="K64" i="4" s="1"/>
  <c r="K65" i="4" a="1"/>
  <c r="K65" i="4" s="1"/>
  <c r="K66" i="4" a="1"/>
  <c r="K66" i="4" s="1"/>
  <c r="K67" i="4" a="1"/>
  <c r="K67" i="4" s="1"/>
  <c r="K70" i="4" a="1"/>
  <c r="K70" i="4" s="1"/>
  <c r="K71" i="4" a="1"/>
  <c r="K71" i="4" s="1"/>
  <c r="K72" i="4" a="1"/>
  <c r="K72" i="4" s="1"/>
  <c r="K73" i="4" a="1"/>
  <c r="K73" i="4" s="1"/>
  <c r="K74" i="4" a="1"/>
  <c r="K74" i="4" s="1"/>
  <c r="K75" i="4" a="1"/>
  <c r="K75" i="4" s="1"/>
  <c r="K77" i="4" a="1"/>
  <c r="K77" i="4" s="1"/>
  <c r="K80" i="4" a="1"/>
  <c r="K80" i="4" s="1"/>
  <c r="K81" i="4" a="1"/>
  <c r="K81" i="4" s="1"/>
  <c r="K82" i="4" a="1"/>
  <c r="K82" i="4" s="1"/>
  <c r="K83" i="4" a="1"/>
  <c r="K83" i="4" s="1"/>
  <c r="K85" i="4" a="1"/>
  <c r="K85" i="4" s="1"/>
  <c r="K86" i="4" a="1"/>
  <c r="K86" i="4" s="1"/>
  <c r="K87" i="4" a="1"/>
  <c r="K87" i="4" s="1"/>
  <c r="K88" i="4" a="1"/>
  <c r="K88" i="4" s="1"/>
  <c r="K89" i="4" a="1"/>
  <c r="K89" i="4" s="1"/>
  <c r="K90" i="4" a="1"/>
  <c r="K90" i="4" s="1"/>
  <c r="K91" i="4" a="1"/>
  <c r="K91" i="4" s="1"/>
  <c r="K93" i="4" a="1"/>
  <c r="K93" i="4" s="1"/>
  <c r="K95" i="4" a="1"/>
  <c r="K95" i="4" s="1"/>
  <c r="K96" i="4" a="1"/>
  <c r="K96" i="4" s="1"/>
  <c r="K97" i="4" a="1"/>
  <c r="K97" i="4" s="1"/>
  <c r="K98" i="4" a="1"/>
  <c r="K98" i="4" s="1"/>
  <c r="K99" i="4" a="1"/>
  <c r="K99" i="4" s="1"/>
  <c r="K101" i="4" a="1"/>
  <c r="K101" i="4" s="1"/>
  <c r="K103" i="4" a="1"/>
  <c r="K103" i="4" s="1"/>
  <c r="K104" i="4" a="1"/>
  <c r="K104" i="4" s="1"/>
  <c r="K105" i="4" a="1"/>
  <c r="K105" i="4" s="1"/>
  <c r="K106" i="4" a="1"/>
  <c r="K106" i="4" s="1"/>
  <c r="K107" i="4" a="1"/>
  <c r="K107" i="4" s="1"/>
  <c r="K109" i="4" a="1"/>
  <c r="K109" i="4" s="1"/>
  <c r="K110" i="4" a="1"/>
  <c r="K110" i="4" s="1"/>
  <c r="K111" i="4" a="1"/>
  <c r="K111" i="4" s="1"/>
  <c r="K112" i="4" a="1"/>
  <c r="K112" i="4" s="1"/>
  <c r="K113" i="4" a="1"/>
  <c r="K113" i="4" s="1"/>
  <c r="K114" i="4" a="1"/>
  <c r="K114" i="4" s="1"/>
  <c r="K115" i="4" a="1"/>
  <c r="K115" i="4" s="1"/>
  <c r="K117" i="4" a="1"/>
  <c r="K117" i="4" s="1"/>
  <c r="K118" i="4" a="1"/>
  <c r="K118" i="4" s="1"/>
  <c r="K119" i="4" a="1"/>
  <c r="K119" i="4" s="1"/>
  <c r="K120" i="4" a="1"/>
  <c r="K120" i="4" s="1"/>
  <c r="K121" i="4" a="1"/>
  <c r="K121" i="4" s="1"/>
  <c r="K122" i="4" a="1"/>
  <c r="K122" i="4" s="1"/>
  <c r="K123" i="4" a="1"/>
  <c r="K123" i="4" s="1"/>
  <c r="K127" i="4" a="1"/>
  <c r="K127" i="4" s="1"/>
  <c r="K128" i="4" a="1"/>
  <c r="K128" i="4" s="1"/>
  <c r="K129" i="4" a="1"/>
  <c r="K129" i="4" s="1"/>
  <c r="K130" i="4" a="1"/>
  <c r="K130" i="4" s="1"/>
  <c r="K131" i="4" a="1"/>
  <c r="K131" i="4" s="1"/>
  <c r="K133" i="4" a="1"/>
  <c r="K133" i="4" s="1"/>
  <c r="K134" i="4" a="1"/>
  <c r="K134" i="4" s="1"/>
  <c r="K135" i="4" a="1"/>
  <c r="K135" i="4" s="1"/>
  <c r="K136" i="4" a="1"/>
  <c r="K136" i="4" s="1"/>
  <c r="K137" i="4" a="1"/>
  <c r="K137" i="4" s="1"/>
  <c r="K138" i="4" a="1"/>
  <c r="K138" i="4" s="1"/>
  <c r="K139" i="4" a="1"/>
  <c r="K139" i="4" s="1"/>
  <c r="K141" i="4" a="1"/>
  <c r="K141" i="4" s="1"/>
  <c r="K143" i="4" a="1"/>
  <c r="K143" i="4" s="1"/>
  <c r="K144" i="4" a="1"/>
  <c r="K144" i="4" s="1"/>
  <c r="K145" i="4" a="1"/>
  <c r="K145" i="4" s="1"/>
  <c r="K146" i="4" a="1"/>
  <c r="K146" i="4" s="1"/>
  <c r="K147" i="4" a="1"/>
  <c r="K147" i="4" s="1"/>
  <c r="K149" i="4" a="1"/>
  <c r="K149" i="4" s="1"/>
  <c r="K151" i="4" a="1"/>
  <c r="K151" i="4" s="1"/>
  <c r="K152" i="4" a="1"/>
  <c r="K152" i="4" s="1"/>
  <c r="K153" i="4" a="1"/>
  <c r="K153" i="4" s="1"/>
  <c r="K154" i="4" a="1"/>
  <c r="K154" i="4" s="1"/>
  <c r="K155" i="4" a="1"/>
  <c r="K155" i="4" s="1"/>
  <c r="K157" i="4" a="1"/>
  <c r="K157" i="4" s="1"/>
  <c r="K158" i="4" a="1"/>
  <c r="K158" i="4" s="1"/>
  <c r="K159" i="4" a="1"/>
  <c r="K159" i="4" s="1"/>
  <c r="K160" i="4" a="1"/>
  <c r="K160" i="4" s="1"/>
  <c r="K161" i="4" a="1"/>
  <c r="K161" i="4" s="1"/>
  <c r="K163" i="4" a="1"/>
  <c r="K163" i="4" s="1"/>
  <c r="K167" i="4" a="1"/>
  <c r="K167" i="4" s="1"/>
  <c r="K168" i="4" a="1"/>
  <c r="K168" i="4" s="1"/>
  <c r="K169" i="4" a="1"/>
  <c r="K169" i="4" s="1"/>
  <c r="K170" i="4" a="1"/>
  <c r="K170" i="4" s="1"/>
  <c r="K171" i="4" a="1"/>
  <c r="K171" i="4" s="1"/>
  <c r="K173" i="4" a="1"/>
  <c r="K173" i="4" s="1"/>
  <c r="K175" i="4" a="1"/>
  <c r="K175" i="4" s="1"/>
  <c r="K176" i="4" a="1"/>
  <c r="K176" i="4" s="1"/>
  <c r="K177" i="4" a="1"/>
  <c r="K177" i="4" s="1"/>
  <c r="K178" i="4" a="1"/>
  <c r="K178" i="4" s="1"/>
  <c r="K179" i="4" a="1"/>
  <c r="K179" i="4" s="1"/>
  <c r="K182" i="4" a="1"/>
  <c r="K182" i="4" s="1"/>
  <c r="K183" i="4" a="1"/>
  <c r="K183" i="4" s="1"/>
  <c r="K184" i="4" a="1"/>
  <c r="K184" i="4" s="1"/>
  <c r="K185" i="4" a="1"/>
  <c r="K185" i="4" s="1"/>
  <c r="K186" i="4" a="1"/>
  <c r="K186" i="4" s="1"/>
  <c r="K187" i="4" a="1"/>
  <c r="K187" i="4" s="1"/>
  <c r="K189" i="4" a="1"/>
  <c r="K189" i="4" s="1"/>
  <c r="K191" i="4" a="1"/>
  <c r="K191" i="4" s="1"/>
  <c r="K192" i="4" a="1"/>
  <c r="K192" i="4" s="1"/>
  <c r="K193" i="4" a="1"/>
  <c r="K193" i="4" s="1"/>
  <c r="K194" i="4" a="1"/>
  <c r="K194" i="4" s="1"/>
  <c r="K195" i="4" a="1"/>
  <c r="K195" i="4" s="1"/>
  <c r="K197" i="4" a="1"/>
  <c r="K197" i="4" s="1"/>
  <c r="K200" i="4" a="1"/>
  <c r="K200" i="4" s="1"/>
  <c r="K201" i="4" a="1"/>
  <c r="K201" i="4" s="1"/>
  <c r="K202" i="4" a="1"/>
  <c r="K202" i="4" s="1"/>
  <c r="K203" i="4" a="1"/>
  <c r="K203" i="4" s="1"/>
  <c r="K205" i="4" a="1"/>
  <c r="K205" i="4" s="1"/>
  <c r="K207" i="4" a="1"/>
  <c r="K207" i="4" s="1"/>
  <c r="K208" i="4" a="1"/>
  <c r="K208" i="4" s="1"/>
  <c r="K209" i="4" a="1"/>
  <c r="K209" i="4" s="1"/>
  <c r="K210" i="4" a="1"/>
  <c r="K210" i="4" s="1"/>
  <c r="K211" i="4" a="1"/>
  <c r="K211" i="4" s="1"/>
  <c r="K213" i="4" a="1"/>
  <c r="K213" i="4" s="1"/>
  <c r="K216" i="4" a="1"/>
  <c r="K216" i="4" s="1"/>
  <c r="K217" i="4" a="1"/>
  <c r="K217" i="4" s="1"/>
  <c r="K218" i="4" a="1"/>
  <c r="K218" i="4" s="1"/>
  <c r="K219" i="4" a="1"/>
  <c r="K219" i="4" s="1"/>
  <c r="K221" i="4" a="1"/>
  <c r="K221" i="4" s="1"/>
  <c r="K222" i="4" a="1"/>
  <c r="K222" i="4" s="1"/>
  <c r="K223" i="4" a="1"/>
  <c r="K223" i="4" s="1"/>
  <c r="K224" i="4" a="1"/>
  <c r="K224" i="4" s="1"/>
  <c r="K225" i="4" a="1"/>
  <c r="K225" i="4" s="1"/>
  <c r="K226" i="4" a="1"/>
  <c r="K226" i="4" s="1"/>
  <c r="K227" i="4" a="1"/>
  <c r="K227" i="4" s="1"/>
  <c r="K231" i="4" a="1"/>
  <c r="K231" i="4" s="1"/>
  <c r="K232" i="4" a="1"/>
  <c r="K232" i="4" s="1"/>
  <c r="K233" i="4" a="1"/>
  <c r="K233" i="4" s="1"/>
  <c r="K234" i="4" a="1"/>
  <c r="K234" i="4" s="1"/>
  <c r="K235" i="4" a="1"/>
  <c r="K235" i="4" s="1"/>
  <c r="K237" i="4" a="1"/>
  <c r="K237" i="4" s="1"/>
  <c r="K238" i="4" a="1"/>
  <c r="K238" i="4" s="1"/>
  <c r="K239" i="4" a="1"/>
  <c r="K239" i="4" s="1"/>
  <c r="K240" i="4" a="1"/>
  <c r="K240" i="4" s="1"/>
  <c r="K241" i="4" a="1"/>
  <c r="K241" i="4" s="1"/>
  <c r="K242" i="4" a="1"/>
  <c r="K242" i="4" s="1"/>
  <c r="K243" i="4" a="1"/>
  <c r="K243" i="4" s="1"/>
  <c r="K245" i="4" a="1"/>
  <c r="K245" i="4" s="1"/>
  <c r="K246" i="4" a="1"/>
  <c r="K246" i="4" s="1"/>
  <c r="K248" i="4" a="1"/>
  <c r="K248" i="4" s="1"/>
  <c r="K249" i="4" a="1"/>
  <c r="K249" i="4" s="1"/>
  <c r="K250" i="4" a="1"/>
  <c r="K250" i="4" s="1"/>
  <c r="K251" i="4" a="1"/>
  <c r="K251" i="4" s="1"/>
  <c r="K253" i="4" a="1"/>
  <c r="K253" i="4" s="1"/>
  <c r="K255" i="4" a="1"/>
  <c r="K255" i="4" s="1"/>
  <c r="K257" i="4" a="1"/>
  <c r="K257" i="4" s="1"/>
  <c r="K258" i="4" a="1"/>
  <c r="K258" i="4" s="1"/>
  <c r="K259" i="4" a="1"/>
  <c r="K259" i="4" s="1"/>
  <c r="K261" i="4" a="1"/>
  <c r="K261" i="4" s="1"/>
  <c r="K262" i="4" a="1"/>
  <c r="K262" i="4" s="1"/>
  <c r="K263" i="4" a="1"/>
  <c r="K263" i="4" s="1"/>
  <c r="K264" i="4" a="1"/>
  <c r="K264" i="4" s="1"/>
  <c r="K265" i="4" a="1"/>
  <c r="K265" i="4" s="1"/>
  <c r="K266" i="4" a="1"/>
  <c r="K266" i="4" s="1"/>
  <c r="K267" i="4" a="1"/>
  <c r="K267" i="4" s="1"/>
  <c r="K269" i="4" a="1"/>
  <c r="K269" i="4" s="1"/>
  <c r="K271" i="4" a="1"/>
  <c r="K271" i="4" s="1"/>
  <c r="K272" i="4" a="1"/>
  <c r="K272" i="4" s="1"/>
  <c r="K273" i="4" a="1"/>
  <c r="K273" i="4" s="1"/>
  <c r="K274" i="4" a="1"/>
  <c r="K274" i="4" s="1"/>
  <c r="K275" i="4" a="1"/>
  <c r="K275" i="4" s="1"/>
  <c r="K277" i="4" a="1"/>
  <c r="K277" i="4" s="1"/>
  <c r="K278" i="4" a="1"/>
  <c r="K278" i="4" s="1"/>
  <c r="K280" i="4" a="1"/>
  <c r="K280" i="4" s="1"/>
  <c r="K281" i="4" a="1"/>
  <c r="K281" i="4" s="1"/>
  <c r="K282" i="4" a="1"/>
  <c r="K282" i="4" s="1"/>
  <c r="K283" i="4" a="1"/>
  <c r="K283" i="4" s="1"/>
  <c r="K287" i="4" a="1"/>
  <c r="K287" i="4" s="1"/>
  <c r="K288" i="4" a="1"/>
  <c r="K288" i="4" s="1"/>
  <c r="K289" i="4" a="1"/>
  <c r="K289" i="4" s="1"/>
  <c r="K290" i="4" a="1"/>
  <c r="K290" i="4" s="1"/>
  <c r="K291" i="4" a="1"/>
  <c r="K291" i="4" s="1"/>
  <c r="K293" i="4" a="1"/>
  <c r="K293" i="4" s="1"/>
  <c r="K296" i="4" a="1"/>
  <c r="K296" i="4" s="1"/>
  <c r="K297" i="4" a="1"/>
  <c r="K297" i="4" s="1"/>
  <c r="K298" i="4" a="1"/>
  <c r="K298" i="4" s="1"/>
  <c r="K299" i="4" a="1"/>
  <c r="K299" i="4" s="1"/>
  <c r="K301" i="4" a="1"/>
  <c r="K301" i="4" s="1"/>
  <c r="K302" i="4" a="1"/>
  <c r="K302" i="4" s="1"/>
  <c r="K303" i="4" a="1"/>
  <c r="K303" i="4" s="1"/>
  <c r="K305" i="4" a="1"/>
  <c r="K305" i="4" s="1"/>
  <c r="K306" i="4" a="1"/>
  <c r="K306" i="4" s="1"/>
  <c r="K307" i="4" a="1"/>
  <c r="K307" i="4" s="1"/>
  <c r="K309" i="4" a="1"/>
  <c r="K309" i="4" s="1"/>
  <c r="K311" i="4" a="1"/>
  <c r="K311" i="4" s="1"/>
  <c r="K312" i="4" a="1"/>
  <c r="K312" i="4" s="1"/>
  <c r="K313" i="4" a="1"/>
  <c r="K313" i="4" s="1"/>
  <c r="K314" i="4" a="1"/>
  <c r="K314" i="4" s="1"/>
  <c r="K315" i="4" a="1"/>
  <c r="K315" i="4" s="1"/>
  <c r="K317" i="4" a="1"/>
  <c r="K317" i="4" s="1"/>
  <c r="K318" i="4" a="1"/>
  <c r="K318" i="4" s="1"/>
  <c r="K319" i="4" a="1"/>
  <c r="K319" i="4" s="1"/>
  <c r="K320" i="4" a="1"/>
  <c r="K320" i="4" s="1"/>
  <c r="K321" i="4" a="1"/>
  <c r="K321" i="4" s="1"/>
  <c r="K323" i="4" a="1"/>
  <c r="K323" i="4" s="1"/>
  <c r="K327" i="4" a="1"/>
  <c r="K327" i="4" s="1"/>
  <c r="K328" i="4" a="1"/>
  <c r="K328" i="4" s="1"/>
  <c r="K329" i="4" a="1"/>
  <c r="K329" i="4" s="1"/>
  <c r="K330" i="4" a="1"/>
  <c r="K330" i="4" s="1"/>
  <c r="K331" i="4" a="1"/>
  <c r="K331" i="4" s="1"/>
  <c r="K333" i="4" a="1"/>
  <c r="K333" i="4" s="1"/>
  <c r="K335" i="4" a="1"/>
  <c r="K335" i="4" s="1"/>
  <c r="K336" i="4" a="1"/>
  <c r="K336" i="4" s="1"/>
  <c r="K337" i="4" a="1"/>
  <c r="K337" i="4" s="1"/>
  <c r="K338" i="4" a="1"/>
  <c r="K338" i="4" s="1"/>
  <c r="K339" i="4" a="1"/>
  <c r="K339" i="4" s="1"/>
  <c r="K341" i="4" a="1"/>
  <c r="K341" i="4" s="1"/>
  <c r="K344" i="4" a="1"/>
  <c r="K344" i="4" s="1"/>
  <c r="K345" i="4" a="1"/>
  <c r="K345" i="4" s="1"/>
  <c r="K346" i="4" a="1"/>
  <c r="K346" i="4" s="1"/>
  <c r="K347" i="4" a="1"/>
  <c r="K347" i="4" s="1"/>
  <c r="K349" i="4" a="1"/>
  <c r="K349" i="4" s="1"/>
  <c r="K351" i="4" a="1"/>
  <c r="K351" i="4" s="1"/>
  <c r="K353" i="4" a="1"/>
  <c r="K353" i="4" s="1"/>
  <c r="K354" i="4" a="1"/>
  <c r="K354" i="4" s="1"/>
  <c r="K355" i="4" a="1"/>
  <c r="K355" i="4" s="1"/>
  <c r="K357" i="4" a="1"/>
  <c r="K357" i="4" s="1"/>
  <c r="K358" i="4" a="1"/>
  <c r="K358" i="4" s="1"/>
  <c r="K359" i="4" a="1"/>
  <c r="K359" i="4" s="1"/>
  <c r="K360" i="4" a="1"/>
  <c r="K360" i="4" s="1"/>
  <c r="K361" i="4" a="1"/>
  <c r="K361" i="4" s="1"/>
  <c r="K362" i="4" a="1"/>
  <c r="K362" i="4" s="1"/>
  <c r="K363" i="4" a="1"/>
  <c r="K363" i="4" s="1"/>
  <c r="K367" i="4" a="1"/>
  <c r="K367" i="4" s="1"/>
  <c r="K368" i="4" a="1"/>
  <c r="K368" i="4" s="1"/>
  <c r="K369" i="4" a="1"/>
  <c r="K369" i="4" s="1"/>
  <c r="K371" i="4" a="1"/>
  <c r="K371" i="4" s="1"/>
  <c r="K373" i="4" a="1"/>
  <c r="K373" i="4" s="1"/>
  <c r="K374" i="4" a="1"/>
  <c r="K374" i="4" s="1"/>
  <c r="K375" i="4" a="1"/>
  <c r="K375" i="4" s="1"/>
  <c r="K376" i="4" a="1"/>
  <c r="K376" i="4" s="1"/>
  <c r="K377" i="4" a="1"/>
  <c r="K377" i="4" s="1"/>
  <c r="K378" i="4" a="1"/>
  <c r="K378" i="4" s="1"/>
  <c r="K379" i="4" a="1"/>
  <c r="K379" i="4" s="1"/>
  <c r="K381" i="4" a="1"/>
  <c r="K381" i="4" s="1"/>
  <c r="K383" i="4" a="1"/>
  <c r="K383" i="4" s="1"/>
  <c r="K384" i="4" a="1"/>
  <c r="K384" i="4" s="1"/>
  <c r="K385" i="4" a="1"/>
  <c r="K385" i="4" s="1"/>
  <c r="K386" i="4" a="1"/>
  <c r="K386" i="4" s="1"/>
  <c r="K387" i="4" a="1"/>
  <c r="K387" i="4" s="1"/>
  <c r="K391" i="4" a="1"/>
  <c r="K391" i="4" s="1"/>
  <c r="K392" i="4" a="1"/>
  <c r="K392" i="4" s="1"/>
  <c r="K393" i="4" a="1"/>
  <c r="K393" i="4" s="1"/>
  <c r="K394" i="4" a="1"/>
  <c r="K394" i="4" s="1"/>
  <c r="K395" i="4" a="1"/>
  <c r="K395" i="4" s="1"/>
  <c r="K397" i="4" a="1"/>
  <c r="K397" i="4" s="1"/>
  <c r="K400" i="4" a="1"/>
  <c r="K400" i="4" s="1"/>
  <c r="K401" i="4" a="1"/>
  <c r="K401" i="4" s="1"/>
  <c r="K402" i="4" a="1"/>
  <c r="K402" i="4" s="1"/>
  <c r="K403" i="4" a="1"/>
  <c r="K403" i="4" s="1"/>
  <c r="K405" i="4" a="1"/>
  <c r="K405" i="4" s="1"/>
  <c r="K408" i="4" a="1"/>
  <c r="K408" i="4" s="1"/>
  <c r="K409" i="4" a="1"/>
  <c r="K409" i="4" s="1"/>
  <c r="K410" i="4" a="1"/>
  <c r="K410" i="4" s="1"/>
  <c r="K411" i="4" a="1"/>
  <c r="K411" i="4" s="1"/>
  <c r="K413" i="4" a="1"/>
  <c r="K413" i="4" s="1"/>
  <c r="K414" i="4" a="1"/>
  <c r="K414" i="4" s="1"/>
  <c r="K415" i="4" a="1"/>
  <c r="K415" i="4" s="1"/>
  <c r="K416" i="4" a="1"/>
  <c r="K416" i="4" s="1"/>
  <c r="K417" i="4" a="1"/>
  <c r="K417" i="4" s="1"/>
  <c r="K419" i="4" a="1"/>
  <c r="K419" i="4" s="1"/>
  <c r="K421" i="4" a="1"/>
  <c r="K421" i="4" s="1"/>
  <c r="K423" i="4" a="1"/>
  <c r="K423" i="4" s="1"/>
  <c r="K424" i="4" a="1"/>
  <c r="K424" i="4" s="1"/>
  <c r="K425" i="4" a="1"/>
  <c r="K425" i="4" s="1"/>
  <c r="K426" i="4" a="1"/>
  <c r="K426" i="4" s="1"/>
  <c r="K427" i="4" a="1"/>
  <c r="K427" i="4" s="1"/>
  <c r="K429" i="4" a="1"/>
  <c r="K429" i="4" s="1"/>
  <c r="K430" i="4" a="1"/>
  <c r="K430" i="4" s="1"/>
  <c r="K431" i="4" a="1"/>
  <c r="K431" i="4" s="1"/>
  <c r="K432" i="4" a="1"/>
  <c r="K432" i="4" s="1"/>
  <c r="K433" i="4" a="1"/>
  <c r="K433" i="4" s="1"/>
  <c r="K434" i="4" a="1"/>
  <c r="K434" i="4" s="1"/>
  <c r="K435" i="4" a="1"/>
  <c r="K435" i="4" s="1"/>
  <c r="K439" i="4" a="1"/>
  <c r="K439" i="4" s="1"/>
  <c r="K440" i="4" a="1"/>
  <c r="K440" i="4" s="1"/>
  <c r="K441" i="4" a="1"/>
  <c r="K441" i="4" s="1"/>
  <c r="K442" i="4" a="1"/>
  <c r="K442" i="4" s="1"/>
  <c r="K443" i="4" a="1"/>
  <c r="K443" i="4" s="1"/>
  <c r="K445" i="4" a="1"/>
  <c r="K445" i="4" s="1"/>
  <c r="K447" i="4" a="1"/>
  <c r="K447" i="4" s="1"/>
  <c r="K448" i="4" a="1"/>
  <c r="K448" i="4" s="1"/>
  <c r="K449" i="4" a="1"/>
  <c r="K449" i="4" s="1"/>
  <c r="K450" i="4" a="1"/>
  <c r="K450" i="4" s="1"/>
  <c r="K451" i="4" a="1"/>
  <c r="K451" i="4" s="1"/>
  <c r="K453" i="4" a="1"/>
  <c r="K453" i="4" s="1"/>
  <c r="K456" i="4" a="1"/>
  <c r="K456" i="4" s="1"/>
  <c r="K457" i="4" a="1"/>
  <c r="K457" i="4" s="1"/>
  <c r="K458" i="4" a="1"/>
  <c r="K458" i="4" s="1"/>
  <c r="K459" i="4" a="1"/>
  <c r="K459" i="4" s="1"/>
  <c r="K461" i="4" a="1"/>
  <c r="K461" i="4" s="1"/>
  <c r="K463" i="4" a="1"/>
  <c r="K463" i="4" s="1"/>
  <c r="K464" i="4" a="1"/>
  <c r="K464" i="4" s="1"/>
  <c r="K465" i="4" a="1"/>
  <c r="K465" i="4" s="1"/>
  <c r="K466" i="4" a="1"/>
  <c r="K466" i="4" s="1"/>
  <c r="K467" i="4" a="1"/>
  <c r="K467" i="4" s="1"/>
  <c r="K469" i="4" a="1"/>
  <c r="K469" i="4" s="1"/>
  <c r="K472" i="4" a="1"/>
  <c r="K472" i="4" s="1"/>
  <c r="K473" i="4" a="1"/>
  <c r="K473" i="4" s="1"/>
  <c r="K474" i="4" a="1"/>
  <c r="K474" i="4" s="1"/>
  <c r="K475" i="4" a="1"/>
  <c r="K475" i="4" s="1"/>
  <c r="K479" i="4" a="1"/>
  <c r="K479" i="4" s="1"/>
  <c r="K480" i="4" a="1"/>
  <c r="K480" i="4" s="1"/>
  <c r="K481" i="4" a="1"/>
  <c r="K481" i="4" s="1"/>
  <c r="K482" i="4" a="1"/>
  <c r="K482" i="4" s="1"/>
  <c r="K483" i="4" a="1"/>
  <c r="K483" i="4" s="1"/>
  <c r="K486" i="4" a="1"/>
  <c r="K486" i="4" s="1"/>
  <c r="K487" i="4" a="1"/>
  <c r="K487" i="4" s="1"/>
  <c r="K488" i="4" a="1"/>
  <c r="K488" i="4" s="1"/>
  <c r="K489" i="4" a="1"/>
  <c r="K489" i="4" s="1"/>
  <c r="K490" i="4" a="1"/>
  <c r="K490" i="4" s="1"/>
  <c r="K491" i="4" a="1"/>
  <c r="K491" i="4" s="1"/>
  <c r="K493" i="4" a="1"/>
  <c r="K493" i="4" s="1"/>
  <c r="K494" i="4" a="1"/>
  <c r="K494" i="4" s="1"/>
  <c r="K495" i="4" a="1"/>
  <c r="K495" i="4" s="1"/>
  <c r="K496" i="4" a="1"/>
  <c r="K496" i="4" s="1"/>
  <c r="K497" i="4" a="1"/>
  <c r="K497" i="4" s="1"/>
  <c r="K498" i="4" a="1"/>
  <c r="K498" i="4" s="1"/>
  <c r="K499" i="4" a="1"/>
  <c r="K499" i="4" s="1"/>
  <c r="K501" i="4" a="1"/>
  <c r="K501" i="4" s="1"/>
  <c r="K504" i="4" a="1"/>
  <c r="K504" i="4" s="1"/>
  <c r="K505" i="4" a="1"/>
  <c r="K505" i="4" s="1"/>
  <c r="K506" i="4" a="1"/>
  <c r="K506" i="4" s="1"/>
  <c r="K507" i="4" a="1"/>
  <c r="K507" i="4" s="1"/>
  <c r="K509" i="4" a="1"/>
  <c r="K509" i="4" s="1"/>
  <c r="K510" i="4" a="1"/>
  <c r="K510" i="4" s="1"/>
  <c r="K511" i="4" a="1"/>
  <c r="K511" i="4" s="1"/>
  <c r="K513" i="4" a="1"/>
  <c r="K513" i="4" s="1"/>
  <c r="K514" i="4" a="1"/>
  <c r="K514" i="4" s="1"/>
  <c r="K515" i="4" a="1"/>
  <c r="K515" i="4" s="1"/>
  <c r="K519" i="4" a="1"/>
  <c r="K519" i="4" s="1"/>
  <c r="K520" i="4" a="1"/>
  <c r="K520" i="4" s="1"/>
  <c r="K521" i="4" a="1"/>
  <c r="K521" i="4" s="1"/>
  <c r="K522" i="4" a="1"/>
  <c r="K522" i="4" s="1"/>
  <c r="K523" i="4" a="1"/>
  <c r="K523" i="4" s="1"/>
  <c r="K525" i="4" a="1"/>
  <c r="K525" i="4" s="1"/>
  <c r="K527" i="4" a="1"/>
  <c r="K527" i="4" s="1"/>
  <c r="K528" i="4" a="1"/>
  <c r="K528" i="4" s="1"/>
  <c r="K529" i="4" a="1"/>
  <c r="K529" i="4" s="1"/>
  <c r="K530" i="4" a="1"/>
  <c r="K530" i="4" s="1"/>
  <c r="K531" i="4" a="1"/>
  <c r="K531" i="4" s="1"/>
  <c r="K533" i="4" a="1"/>
  <c r="K533" i="4" s="1"/>
  <c r="K534" i="4" a="1"/>
  <c r="K534" i="4" s="1"/>
  <c r="K536" i="4" a="1"/>
  <c r="K536" i="4" s="1"/>
  <c r="K537" i="4" a="1"/>
  <c r="K537" i="4" s="1"/>
  <c r="K538" i="4" a="1"/>
  <c r="K538" i="4" s="1"/>
  <c r="K539" i="4" a="1"/>
  <c r="K539" i="4" s="1"/>
  <c r="K541" i="4" a="1"/>
  <c r="K541" i="4" s="1"/>
  <c r="K543" i="4" a="1"/>
  <c r="K543" i="4" s="1"/>
  <c r="K544" i="4" a="1"/>
  <c r="K544" i="4" s="1"/>
  <c r="K545" i="4" a="1"/>
  <c r="K545" i="4" s="1"/>
  <c r="K546" i="4" a="1"/>
  <c r="K546" i="4" s="1"/>
  <c r="K547" i="4" a="1"/>
  <c r="K547" i="4" s="1"/>
  <c r="K549" i="4" a="1"/>
  <c r="K549" i="4" s="1"/>
  <c r="K550" i="4" a="1"/>
  <c r="K550" i="4" s="1"/>
  <c r="K552" i="4" a="1"/>
  <c r="K552" i="4" s="1"/>
  <c r="K553" i="4" a="1"/>
  <c r="K553" i="4" s="1"/>
  <c r="K554" i="4" a="1"/>
  <c r="K554" i="4" s="1"/>
  <c r="K555" i="4" a="1"/>
  <c r="K555" i="4" s="1"/>
  <c r="K559" i="4" a="1"/>
  <c r="K559" i="4" s="1"/>
  <c r="K561" i="4" a="1"/>
  <c r="K561" i="4" s="1"/>
  <c r="K562" i="4" a="1"/>
  <c r="K562" i="4" s="1"/>
  <c r="K563" i="4" a="1"/>
  <c r="K563" i="4" s="1"/>
  <c r="K565" i="4" a="1"/>
  <c r="K565" i="4" s="1"/>
  <c r="K567" i="4" a="1"/>
  <c r="K567" i="4" s="1"/>
  <c r="K568" i="4" a="1"/>
  <c r="K568" i="4" s="1"/>
  <c r="K569" i="4" a="1"/>
  <c r="K569" i="4" s="1"/>
  <c r="K570" i="4" a="1"/>
  <c r="K570" i="4" s="1"/>
  <c r="K571" i="4" a="1"/>
  <c r="K571" i="4" s="1"/>
  <c r="K573" i="4" a="1"/>
  <c r="K573" i="4" s="1"/>
  <c r="K575" i="4" a="1"/>
  <c r="K575" i="4" s="1"/>
  <c r="K576" i="4" a="1"/>
  <c r="K576" i="4" s="1"/>
  <c r="K577" i="4" a="1"/>
  <c r="K577" i="4" s="1"/>
  <c r="K579" i="4" a="1"/>
  <c r="K579" i="4" s="1"/>
  <c r="K581" i="4" a="1"/>
  <c r="K581" i="4" s="1"/>
  <c r="K583" i="4" a="1"/>
  <c r="K583" i="4" s="1"/>
  <c r="K584" i="4" a="1"/>
  <c r="K584" i="4" s="1"/>
  <c r="K585" i="4" a="1"/>
  <c r="K585" i="4" s="1"/>
  <c r="K586" i="4" a="1"/>
  <c r="K586" i="4" s="1"/>
  <c r="K587" i="4" a="1"/>
  <c r="K587" i="4" s="1"/>
  <c r="K589" i="4" a="1"/>
  <c r="K589" i="4" s="1"/>
  <c r="K591" i="4" a="1"/>
  <c r="K591" i="4" s="1"/>
  <c r="K592" i="4" a="1"/>
  <c r="K592" i="4" s="1"/>
  <c r="K593" i="4" a="1"/>
  <c r="K593" i="4" s="1"/>
  <c r="K594" i="4" a="1"/>
  <c r="K594" i="4" s="1"/>
  <c r="K595" i="4" a="1"/>
  <c r="K595" i="4" s="1"/>
  <c r="K600" i="4" a="1"/>
  <c r="K600" i="4" s="1"/>
  <c r="K601" i="4" a="1"/>
  <c r="K601" i="4" s="1"/>
  <c r="K602" i="4" a="1"/>
  <c r="K602" i="4" s="1"/>
  <c r="K603" i="4" a="1"/>
  <c r="K603" i="4" s="1"/>
  <c r="K605" i="4" a="1"/>
  <c r="K605" i="4" s="1"/>
  <c r="K606" i="4" a="1"/>
  <c r="K606" i="4" s="1"/>
  <c r="K607" i="4" a="1"/>
  <c r="K607" i="4" s="1"/>
  <c r="K609" i="4" a="1"/>
  <c r="K609" i="4" s="1"/>
  <c r="K610" i="4" a="1"/>
  <c r="K610" i="4" s="1"/>
  <c r="K611" i="4" a="1"/>
  <c r="K611" i="4" s="1"/>
  <c r="K613" i="4" a="1"/>
  <c r="K613" i="4" s="1"/>
  <c r="K615" i="4" a="1"/>
  <c r="K615" i="4" s="1"/>
  <c r="K616" i="4" a="1"/>
  <c r="K616" i="4" s="1"/>
  <c r="K617" i="4" a="1"/>
  <c r="K617" i="4" s="1"/>
  <c r="K618" i="4" a="1"/>
  <c r="K618" i="4" s="1"/>
  <c r="K619" i="4" a="1"/>
  <c r="K619" i="4" s="1"/>
  <c r="K621" i="4" a="1"/>
  <c r="K621" i="4" s="1"/>
  <c r="K623" i="4" a="1"/>
  <c r="K623" i="4" s="1"/>
  <c r="K624" i="4" a="1"/>
  <c r="K624" i="4" s="1"/>
  <c r="K625" i="4" a="1"/>
  <c r="K625" i="4" s="1"/>
  <c r="K627" i="4" a="1"/>
  <c r="K627" i="4" s="1"/>
  <c r="K629" i="4" a="1"/>
  <c r="K629" i="4" s="1"/>
  <c r="K630" i="4" a="1"/>
  <c r="K630" i="4" s="1"/>
  <c r="K631" i="4" a="1"/>
  <c r="K631" i="4" s="1"/>
  <c r="K632" i="4" a="1"/>
  <c r="K632" i="4" s="1"/>
  <c r="K633" i="4" a="1"/>
  <c r="K633" i="4" s="1"/>
  <c r="K634" i="4" a="1"/>
  <c r="K634" i="4" s="1"/>
  <c r="K635" i="4" a="1"/>
  <c r="K635" i="4" s="1"/>
  <c r="K639" i="4" a="1"/>
  <c r="K639" i="4" s="1"/>
  <c r="K640" i="4" a="1"/>
  <c r="K640" i="4" s="1"/>
  <c r="K641" i="4" a="1"/>
  <c r="K641" i="4" s="1"/>
  <c r="K642" i="4" a="1"/>
  <c r="K642" i="4" s="1"/>
  <c r="K643" i="4" a="1"/>
  <c r="K643" i="4" s="1"/>
  <c r="K646" i="4" a="1"/>
  <c r="K646" i="4" s="1"/>
  <c r="K647" i="4" a="1"/>
  <c r="K647" i="4" s="1"/>
  <c r="K648" i="4" a="1"/>
  <c r="K648" i="4" s="1"/>
  <c r="K649" i="4" a="1"/>
  <c r="K649" i="4" s="1"/>
  <c r="K650" i="4" a="1"/>
  <c r="K650" i="4" s="1"/>
  <c r="K651" i="4" a="1"/>
  <c r="K651" i="4" s="1"/>
  <c r="K653" i="4" a="1"/>
  <c r="K653" i="4" s="1"/>
  <c r="K656" i="4" a="1"/>
  <c r="K656" i="4" s="1"/>
  <c r="K657" i="4" a="1"/>
  <c r="K657" i="4" s="1"/>
  <c r="K658" i="4" a="1"/>
  <c r="K658" i="4" s="1"/>
  <c r="K659" i="4" a="1"/>
  <c r="K659" i="4" s="1"/>
  <c r="K661" i="4" a="1"/>
  <c r="K661" i="4" s="1"/>
  <c r="K662" i="4" a="1"/>
  <c r="K662" i="4" s="1"/>
  <c r="K664" i="4" a="1"/>
  <c r="K664" i="4" s="1"/>
  <c r="K665" i="4" a="1"/>
  <c r="K665" i="4" s="1"/>
  <c r="K666" i="4" a="1"/>
  <c r="K666" i="4" s="1"/>
  <c r="K667" i="4" a="1"/>
  <c r="K667" i="4" s="1"/>
  <c r="K671" i="4" a="1"/>
  <c r="K671" i="4" s="1"/>
  <c r="K672" i="4" a="1"/>
  <c r="K672" i="4" s="1"/>
  <c r="K673" i="4" a="1"/>
  <c r="K673" i="4" s="1"/>
  <c r="K675" i="4" a="1"/>
  <c r="K675" i="4" s="1"/>
  <c r="K677" i="4" a="1"/>
  <c r="K677" i="4" s="1"/>
  <c r="K679" i="4" a="1"/>
  <c r="K679" i="4" s="1"/>
  <c r="K680" i="4" a="1"/>
  <c r="K680" i="4" s="1"/>
  <c r="K681" i="4" a="1"/>
  <c r="K681" i="4" s="1"/>
  <c r="K682" i="4" a="1"/>
  <c r="K682" i="4" s="1"/>
  <c r="K683" i="4" a="1"/>
  <c r="K683" i="4" s="1"/>
  <c r="K684" i="4" a="1"/>
  <c r="K684" i="4" s="1"/>
  <c r="K685" i="4" a="1"/>
  <c r="K685" i="4" s="1"/>
  <c r="K687" i="4" a="1"/>
  <c r="K687" i="4" s="1"/>
  <c r="K688" i="4" a="1"/>
  <c r="K688" i="4" s="1"/>
  <c r="K689" i="4" a="1"/>
  <c r="K689" i="4" s="1"/>
  <c r="K690" i="4" a="1"/>
  <c r="K690" i="4" s="1"/>
  <c r="K691" i="4" a="1"/>
  <c r="K691" i="4" s="1"/>
  <c r="K692" i="4" a="1"/>
  <c r="K692" i="4" s="1"/>
  <c r="K693" i="4" a="1"/>
  <c r="K693" i="4" s="1"/>
  <c r="K695" i="4" a="1"/>
  <c r="K695" i="4" s="1"/>
  <c r="K696" i="4" a="1"/>
  <c r="K696" i="4" s="1"/>
  <c r="K697" i="4" a="1"/>
  <c r="K697" i="4" s="1"/>
  <c r="K698" i="4" a="1"/>
  <c r="K698" i="4" s="1"/>
  <c r="K699" i="4" a="1"/>
  <c r="K699" i="4" s="1"/>
  <c r="K700" i="4" a="1"/>
  <c r="K700" i="4" s="1"/>
  <c r="K701" i="4" a="1"/>
  <c r="K701" i="4" s="1"/>
  <c r="K703" i="4" a="1"/>
  <c r="K703" i="4" s="1"/>
  <c r="K704" i="4" a="1"/>
  <c r="K704" i="4" s="1"/>
  <c r="K705" i="4" a="1"/>
  <c r="K705" i="4" s="1"/>
  <c r="K706" i="4" a="1"/>
  <c r="K706" i="4" s="1"/>
  <c r="K707" i="4" a="1"/>
  <c r="K707" i="4" s="1"/>
  <c r="K708" i="4" a="1"/>
  <c r="K708" i="4" s="1"/>
  <c r="K709" i="4" a="1"/>
  <c r="K709" i="4" s="1"/>
  <c r="K711" i="4" a="1"/>
  <c r="K711" i="4" s="1"/>
  <c r="K712" i="4" a="1"/>
  <c r="K712" i="4" s="1"/>
  <c r="K713" i="4" a="1"/>
  <c r="K713" i="4" s="1"/>
  <c r="K714" i="4" a="1"/>
  <c r="K714" i="4" s="1"/>
  <c r="K715" i="4" a="1"/>
  <c r="K715" i="4" s="1"/>
  <c r="K716" i="4" a="1"/>
  <c r="K716" i="4" s="1"/>
  <c r="K717" i="4" a="1"/>
  <c r="K717" i="4" s="1"/>
  <c r="K719" i="4" a="1"/>
  <c r="K719" i="4" s="1"/>
  <c r="K720" i="4" a="1"/>
  <c r="K720" i="4" s="1"/>
  <c r="K721" i="4" a="1"/>
  <c r="K721" i="4" s="1"/>
  <c r="K722" i="4" a="1"/>
  <c r="K722" i="4" s="1"/>
  <c r="K723" i="4" a="1"/>
  <c r="K723" i="4" s="1"/>
  <c r="K724" i="4" a="1"/>
  <c r="K724" i="4" s="1"/>
  <c r="K725" i="4" a="1"/>
  <c r="K725" i="4" s="1"/>
  <c r="K727" i="4" a="1"/>
  <c r="K727" i="4" s="1"/>
  <c r="K728" i="4" a="1"/>
  <c r="K728" i="4" s="1"/>
  <c r="K729" i="4" a="1"/>
  <c r="K729" i="4" s="1"/>
  <c r="K730" i="4" a="1"/>
  <c r="K730" i="4" s="1"/>
  <c r="K731" i="4" a="1"/>
  <c r="K731" i="4" s="1"/>
  <c r="K732" i="4" a="1"/>
  <c r="K732" i="4" s="1"/>
  <c r="K733" i="4" a="1"/>
  <c r="K733" i="4" s="1"/>
  <c r="K735" i="4" a="1"/>
  <c r="K735" i="4" s="1"/>
  <c r="K736" i="4" a="1"/>
  <c r="K736" i="4" s="1"/>
  <c r="K737" i="4" a="1"/>
  <c r="K737" i="4" s="1"/>
  <c r="K738" i="4" a="1"/>
  <c r="K738" i="4" s="1"/>
  <c r="K739" i="4" a="1"/>
  <c r="K739" i="4" s="1"/>
  <c r="K740" i="4" a="1"/>
  <c r="K740" i="4" s="1"/>
  <c r="K741" i="4" a="1"/>
  <c r="K741" i="4" s="1"/>
  <c r="K743" i="4" a="1"/>
  <c r="K743" i="4" s="1"/>
  <c r="K744" i="4" a="1"/>
  <c r="K744" i="4" s="1"/>
  <c r="K745" i="4" a="1"/>
  <c r="K745" i="4" s="1"/>
  <c r="K746" i="4" a="1"/>
  <c r="K746" i="4" s="1"/>
  <c r="K747" i="4" a="1"/>
  <c r="K747" i="4" s="1"/>
  <c r="K748" i="4" a="1"/>
  <c r="K748" i="4" s="1"/>
  <c r="K749" i="4" a="1"/>
  <c r="K749" i="4" s="1"/>
  <c r="K751" i="4" a="1"/>
  <c r="K751" i="4" s="1"/>
  <c r="K752" i="4" a="1"/>
  <c r="K752" i="4" s="1"/>
  <c r="K753" i="4" a="1"/>
  <c r="K753" i="4" s="1"/>
  <c r="K754" i="4" a="1"/>
  <c r="K754" i="4" s="1"/>
  <c r="K755" i="4" a="1"/>
  <c r="K755" i="4" s="1"/>
  <c r="K756" i="4" a="1"/>
  <c r="K756" i="4" s="1"/>
  <c r="K757" i="4" a="1"/>
  <c r="K757" i="4" s="1"/>
  <c r="K759" i="4" a="1"/>
  <c r="K759" i="4" s="1"/>
  <c r="K760" i="4" a="1"/>
  <c r="K760" i="4" s="1"/>
  <c r="K761" i="4" a="1"/>
  <c r="K761" i="4" s="1"/>
  <c r="K762" i="4" a="1"/>
  <c r="K762" i="4" s="1"/>
  <c r="K763" i="4" a="1"/>
  <c r="K763" i="4" s="1"/>
  <c r="K764" i="4" a="1"/>
  <c r="K764" i="4" s="1"/>
  <c r="K765" i="4" a="1"/>
  <c r="K765" i="4" s="1"/>
  <c r="K767" i="4" a="1"/>
  <c r="K767" i="4" s="1"/>
  <c r="K768" i="4" a="1"/>
  <c r="K768" i="4" s="1"/>
  <c r="K769" i="4" a="1"/>
  <c r="K769" i="4" s="1"/>
  <c r="K770" i="4" a="1"/>
  <c r="K770" i="4" s="1"/>
  <c r="K771" i="4" a="1"/>
  <c r="K771" i="4" s="1"/>
  <c r="K772" i="4" a="1"/>
  <c r="K772" i="4" s="1"/>
  <c r="K773" i="4" a="1"/>
  <c r="K773" i="4" s="1"/>
  <c r="K774" i="4" a="1"/>
  <c r="K774" i="4" s="1"/>
  <c r="K775" i="4" a="1"/>
  <c r="K775" i="4" s="1"/>
  <c r="K776" i="4" a="1"/>
  <c r="K776" i="4" s="1"/>
  <c r="K777" i="4" a="1"/>
  <c r="K777" i="4" s="1"/>
  <c r="K778" i="4" a="1"/>
  <c r="K778" i="4" s="1"/>
  <c r="K779" i="4" a="1"/>
  <c r="K779" i="4" s="1"/>
  <c r="K780" i="4" a="1"/>
  <c r="K780" i="4" s="1"/>
  <c r="K781" i="4" a="1"/>
  <c r="K781" i="4" s="1"/>
  <c r="K782" i="4" a="1"/>
  <c r="K782" i="4" s="1"/>
  <c r="K783" i="4" a="1"/>
  <c r="K783" i="4" s="1"/>
  <c r="K784" i="4" a="1"/>
  <c r="K784" i="4" s="1"/>
  <c r="K785" i="4" a="1"/>
  <c r="K785" i="4" s="1"/>
  <c r="K786" i="4" a="1"/>
  <c r="K786" i="4" s="1"/>
  <c r="K787" i="4" a="1"/>
  <c r="K787" i="4" s="1"/>
  <c r="K788" i="4" a="1"/>
  <c r="K788" i="4" s="1"/>
  <c r="K789" i="4" a="1"/>
  <c r="K789" i="4" s="1"/>
  <c r="K790" i="4" a="1"/>
  <c r="K790" i="4" s="1"/>
  <c r="K791" i="4" a="1"/>
  <c r="K791" i="4" s="1"/>
  <c r="K792" i="4" a="1"/>
  <c r="K792" i="4" s="1"/>
  <c r="K793" i="4" a="1"/>
  <c r="K793" i="4" s="1"/>
  <c r="K794" i="4" a="1"/>
  <c r="K794" i="4" s="1"/>
  <c r="K795" i="4" a="1"/>
  <c r="K795" i="4" s="1"/>
  <c r="K796" i="4" a="1"/>
  <c r="K796" i="4" s="1"/>
  <c r="K797" i="4" a="1"/>
  <c r="K797" i="4" s="1"/>
  <c r="K798" i="4" a="1"/>
  <c r="K798" i="4" s="1"/>
  <c r="K799" i="4" a="1"/>
  <c r="K799" i="4" s="1"/>
  <c r="K800" i="4" a="1"/>
  <c r="K800" i="4" s="1"/>
  <c r="K801" i="4" a="1"/>
  <c r="K801" i="4" s="1"/>
  <c r="K802" i="4" a="1"/>
  <c r="K802" i="4" s="1"/>
  <c r="K803" i="4" a="1"/>
  <c r="K803" i="4" s="1"/>
  <c r="K804" i="4" a="1"/>
  <c r="K804" i="4" s="1"/>
  <c r="K805" i="4" a="1"/>
  <c r="K805" i="4" s="1"/>
  <c r="K806" i="4" a="1"/>
  <c r="K806" i="4" s="1"/>
  <c r="K807" i="4" a="1"/>
  <c r="K807" i="4" s="1"/>
  <c r="K808" i="4" a="1"/>
  <c r="K808" i="4" s="1"/>
  <c r="K809" i="4" a="1"/>
  <c r="K809" i="4" s="1"/>
  <c r="K810" i="4" a="1"/>
  <c r="K810" i="4" s="1"/>
  <c r="K811" i="4" a="1"/>
  <c r="K811" i="4" s="1"/>
  <c r="K812" i="4" a="1"/>
  <c r="K812" i="4" s="1"/>
  <c r="K813" i="4" a="1"/>
  <c r="K813" i="4" s="1"/>
  <c r="K814" i="4" a="1"/>
  <c r="K814" i="4" s="1"/>
  <c r="K815" i="4" a="1"/>
  <c r="K815" i="4" s="1"/>
  <c r="K816" i="4" a="1"/>
  <c r="K816" i="4" s="1"/>
  <c r="K817" i="4" a="1"/>
  <c r="K817" i="4" s="1"/>
  <c r="K818" i="4" a="1"/>
  <c r="K818" i="4" s="1"/>
  <c r="K819" i="4" a="1"/>
  <c r="K819" i="4" s="1"/>
  <c r="K820" i="4" a="1"/>
  <c r="K820" i="4" s="1"/>
  <c r="K821" i="4" a="1"/>
  <c r="K821" i="4" s="1"/>
  <c r="K822" i="4" a="1"/>
  <c r="K822" i="4" s="1"/>
  <c r="K823" i="4" a="1"/>
  <c r="K823" i="4" s="1"/>
  <c r="K824" i="4" a="1"/>
  <c r="K824" i="4" s="1"/>
  <c r="K825" i="4" a="1"/>
  <c r="K825" i="4" s="1"/>
  <c r="K826" i="4" a="1"/>
  <c r="K826" i="4" s="1"/>
  <c r="K827" i="4" a="1"/>
  <c r="K827" i="4" s="1"/>
  <c r="K828" i="4" a="1"/>
  <c r="K828" i="4" s="1"/>
  <c r="K829" i="4" a="1"/>
  <c r="K829" i="4" s="1"/>
  <c r="K830" i="4" a="1"/>
  <c r="K830" i="4" s="1"/>
  <c r="K831" i="4" a="1"/>
  <c r="K831" i="4" s="1"/>
  <c r="K832" i="4" a="1"/>
  <c r="K832" i="4" s="1"/>
  <c r="K833" i="4" a="1"/>
  <c r="K833" i="4" s="1"/>
  <c r="K834" i="4" a="1"/>
  <c r="K834" i="4" s="1"/>
  <c r="K835" i="4" a="1"/>
  <c r="K835" i="4" s="1"/>
  <c r="K836" i="4" a="1"/>
  <c r="K836" i="4" s="1"/>
  <c r="K837" i="4" a="1"/>
  <c r="K837" i="4" s="1"/>
  <c r="K838" i="4" a="1"/>
  <c r="K838" i="4" s="1"/>
  <c r="K839" i="4" a="1"/>
  <c r="K839" i="4" s="1"/>
  <c r="K840" i="4" a="1"/>
  <c r="K840" i="4" s="1"/>
  <c r="K841" i="4" a="1"/>
  <c r="K841" i="4" s="1"/>
  <c r="K842" i="4" a="1"/>
  <c r="K842" i="4" s="1"/>
  <c r="K843" i="4" a="1"/>
  <c r="K843" i="4" s="1"/>
  <c r="K844" i="4" a="1"/>
  <c r="K844" i="4" s="1"/>
  <c r="K845" i="4" a="1"/>
  <c r="K845" i="4" s="1"/>
  <c r="K846" i="4" a="1"/>
  <c r="K846" i="4" s="1"/>
  <c r="K847" i="4" a="1"/>
  <c r="K847" i="4" s="1"/>
  <c r="K848" i="4" a="1"/>
  <c r="K848" i="4" s="1"/>
  <c r="K849" i="4" a="1"/>
  <c r="K849" i="4" s="1"/>
  <c r="K850" i="4" a="1"/>
  <c r="K850" i="4" s="1"/>
  <c r="K851" i="4" a="1"/>
  <c r="K851" i="4" s="1"/>
  <c r="K852" i="4" a="1"/>
  <c r="K852" i="4" s="1"/>
  <c r="K853" i="4" a="1"/>
  <c r="K853" i="4" s="1"/>
  <c r="K854" i="4" a="1"/>
  <c r="K854" i="4" s="1"/>
  <c r="K855" i="4" a="1"/>
  <c r="K855" i="4" s="1"/>
  <c r="K856" i="4" a="1"/>
  <c r="K856" i="4" s="1"/>
  <c r="K857" i="4" a="1"/>
  <c r="K857" i="4" s="1"/>
  <c r="K858" i="4" a="1"/>
  <c r="K858" i="4" s="1"/>
  <c r="K859" i="4" a="1"/>
  <c r="K859" i="4" s="1"/>
  <c r="K860" i="4" a="1"/>
  <c r="K860" i="4" s="1"/>
  <c r="K861" i="4" a="1"/>
  <c r="K861" i="4" s="1"/>
  <c r="K862" i="4" a="1"/>
  <c r="K862" i="4" s="1"/>
  <c r="K863" i="4" a="1"/>
  <c r="K863" i="4" s="1"/>
  <c r="K864" i="4" a="1"/>
  <c r="K864" i="4" s="1"/>
  <c r="K865" i="4" a="1"/>
  <c r="K865" i="4" s="1"/>
  <c r="K866" i="4" a="1"/>
  <c r="K866" i="4" s="1"/>
  <c r="K867" i="4" a="1"/>
  <c r="K867" i="4" s="1"/>
  <c r="K868" i="4" a="1"/>
  <c r="K868" i="4" s="1"/>
  <c r="K869" i="4" a="1"/>
  <c r="K869" i="4" s="1"/>
  <c r="K870" i="4" a="1"/>
  <c r="K870" i="4" s="1"/>
  <c r="K871" i="4" a="1"/>
  <c r="K871" i="4" s="1"/>
  <c r="K872" i="4" a="1"/>
  <c r="K872" i="4" s="1"/>
  <c r="K873" i="4" a="1"/>
  <c r="K873" i="4" s="1"/>
  <c r="K874" i="4" a="1"/>
  <c r="K874" i="4" s="1"/>
  <c r="K875" i="4" a="1"/>
  <c r="K875" i="4" s="1"/>
  <c r="K876" i="4" a="1"/>
  <c r="K876" i="4" s="1"/>
  <c r="K877" i="4" a="1"/>
  <c r="K877" i="4" s="1"/>
  <c r="K878" i="4" a="1"/>
  <c r="K878" i="4" s="1"/>
  <c r="K879" i="4" a="1"/>
  <c r="K879" i="4" s="1"/>
  <c r="K880" i="4" a="1"/>
  <c r="K880" i="4" s="1"/>
  <c r="K881" i="4" a="1"/>
  <c r="K881" i="4" s="1"/>
  <c r="K882" i="4" a="1"/>
  <c r="K882" i="4" s="1"/>
  <c r="K883" i="4" a="1"/>
  <c r="K883" i="4" s="1"/>
  <c r="K884" i="4" a="1"/>
  <c r="K884" i="4" s="1"/>
  <c r="K885" i="4" a="1"/>
  <c r="K885" i="4" s="1"/>
  <c r="K886" i="4" a="1"/>
  <c r="K886" i="4" s="1"/>
  <c r="K887" i="4" a="1"/>
  <c r="K887" i="4" s="1"/>
  <c r="K888" i="4" a="1"/>
  <c r="K888" i="4" s="1"/>
  <c r="K889" i="4" a="1"/>
  <c r="K889" i="4" s="1"/>
  <c r="K890" i="4" a="1"/>
  <c r="K890" i="4" s="1"/>
  <c r="K891" i="4" a="1"/>
  <c r="K891" i="4" s="1"/>
  <c r="K892" i="4" a="1"/>
  <c r="K892" i="4" s="1"/>
  <c r="K893" i="4" a="1"/>
  <c r="K893" i="4" s="1"/>
  <c r="K894" i="4" a="1"/>
  <c r="K894" i="4" s="1"/>
  <c r="K895" i="4" a="1"/>
  <c r="K895" i="4" s="1"/>
  <c r="K896" i="4" a="1"/>
  <c r="K896" i="4" s="1"/>
  <c r="K897" i="4" a="1"/>
  <c r="K897" i="4" s="1"/>
  <c r="K898" i="4" a="1"/>
  <c r="K898" i="4" s="1"/>
  <c r="K899" i="4" a="1"/>
  <c r="K899" i="4" s="1"/>
  <c r="K900" i="4" a="1"/>
  <c r="K900" i="4" s="1"/>
  <c r="K901" i="4" a="1"/>
  <c r="K901" i="4" s="1"/>
  <c r="K902" i="4" a="1"/>
  <c r="K902" i="4" s="1"/>
  <c r="K903" i="4" a="1"/>
  <c r="K903" i="4" s="1"/>
  <c r="K904" i="4" a="1"/>
  <c r="K904" i="4" s="1"/>
  <c r="K905" i="4" a="1"/>
  <c r="K905" i="4" s="1"/>
  <c r="K906" i="4" a="1"/>
  <c r="K906" i="4" s="1"/>
  <c r="K907" i="4" a="1"/>
  <c r="K907" i="4" s="1"/>
  <c r="K908" i="4" a="1"/>
  <c r="K908" i="4" s="1"/>
  <c r="K909" i="4" a="1"/>
  <c r="K909" i="4" s="1"/>
  <c r="K910" i="4" a="1"/>
  <c r="K910" i="4" s="1"/>
  <c r="K911" i="4" a="1"/>
  <c r="K911" i="4" s="1"/>
  <c r="K912" i="4" a="1"/>
  <c r="K912" i="4" s="1"/>
  <c r="K913" i="4" a="1"/>
  <c r="K913" i="4" s="1"/>
  <c r="K914" i="4" a="1"/>
  <c r="K914" i="4" s="1"/>
  <c r="K915" i="4" a="1"/>
  <c r="K915" i="4" s="1"/>
  <c r="K916" i="4" a="1"/>
  <c r="K916" i="4" s="1"/>
  <c r="K917" i="4" a="1"/>
  <c r="K917" i="4" s="1"/>
  <c r="K918" i="4" a="1"/>
  <c r="K918" i="4" s="1"/>
  <c r="K919" i="4" a="1"/>
  <c r="K919" i="4" s="1"/>
  <c r="K920" i="4" a="1"/>
  <c r="K920" i="4" s="1"/>
  <c r="K921" i="4" a="1"/>
  <c r="K921" i="4" s="1"/>
  <c r="K922" i="4" a="1"/>
  <c r="K922" i="4" s="1"/>
  <c r="K923" i="4" a="1"/>
  <c r="K923" i="4" s="1"/>
  <c r="K924" i="4" a="1"/>
  <c r="K924" i="4" s="1"/>
  <c r="K925" i="4" a="1"/>
  <c r="K925" i="4" s="1"/>
  <c r="K926" i="4" a="1"/>
  <c r="K926" i="4" s="1"/>
  <c r="K927" i="4" a="1"/>
  <c r="K927" i="4" s="1"/>
  <c r="K928" i="4" a="1"/>
  <c r="K928" i="4" s="1"/>
  <c r="K929" i="4" a="1"/>
  <c r="K929" i="4" s="1"/>
  <c r="K930" i="4" a="1"/>
  <c r="K930" i="4" s="1"/>
  <c r="K931" i="4" a="1"/>
  <c r="K931" i="4" s="1"/>
  <c r="K932" i="4" a="1"/>
  <c r="K932" i="4" s="1"/>
  <c r="K933" i="4" a="1"/>
  <c r="K933" i="4" s="1"/>
  <c r="K934" i="4" a="1"/>
  <c r="K934" i="4" s="1"/>
  <c r="K935" i="4" a="1"/>
  <c r="K935" i="4" s="1"/>
  <c r="K936" i="4" a="1"/>
  <c r="K936" i="4" s="1"/>
  <c r="K937" i="4" a="1"/>
  <c r="K937" i="4" s="1"/>
  <c r="K938" i="4" a="1"/>
  <c r="K938" i="4" s="1"/>
  <c r="K939" i="4" a="1"/>
  <c r="K939" i="4" s="1"/>
  <c r="K940" i="4" a="1"/>
  <c r="K940" i="4" s="1"/>
  <c r="K941" i="4" a="1"/>
  <c r="K941" i="4" s="1"/>
  <c r="K942" i="4" a="1"/>
  <c r="K942" i="4" s="1"/>
  <c r="K943" i="4" a="1"/>
  <c r="K943" i="4" s="1"/>
  <c r="K944" i="4" a="1"/>
  <c r="K944" i="4" s="1"/>
  <c r="K945" i="4" a="1"/>
  <c r="K945" i="4" s="1"/>
  <c r="K946" i="4" a="1"/>
  <c r="K946" i="4" s="1"/>
  <c r="K947" i="4" a="1"/>
  <c r="K947" i="4" s="1"/>
  <c r="K948" i="4" a="1"/>
  <c r="K948" i="4" s="1"/>
  <c r="K949" i="4" a="1"/>
  <c r="K949" i="4" s="1"/>
  <c r="K950" i="4" a="1"/>
  <c r="K950" i="4" s="1"/>
  <c r="K951" i="4" a="1"/>
  <c r="K951" i="4" s="1"/>
  <c r="K952" i="4" a="1"/>
  <c r="K952" i="4" s="1"/>
  <c r="K953" i="4" a="1"/>
  <c r="K953" i="4" s="1"/>
  <c r="K954" i="4" a="1"/>
  <c r="K954" i="4" s="1"/>
  <c r="K955" i="4" a="1"/>
  <c r="K955" i="4" s="1"/>
  <c r="K956" i="4" a="1"/>
  <c r="K956" i="4" s="1"/>
  <c r="K957" i="4" a="1"/>
  <c r="K957" i="4" s="1"/>
  <c r="K958" i="4" a="1"/>
  <c r="K958" i="4" s="1"/>
  <c r="K959" i="4" a="1"/>
  <c r="K959" i="4" s="1"/>
  <c r="K960" i="4" a="1"/>
  <c r="K960" i="4" s="1"/>
  <c r="K961" i="4" a="1"/>
  <c r="K961" i="4" s="1"/>
  <c r="K962" i="4" a="1"/>
  <c r="K962" i="4" s="1"/>
  <c r="K963" i="4" a="1"/>
  <c r="K963" i="4" s="1"/>
  <c r="K964" i="4" a="1"/>
  <c r="K964" i="4" s="1"/>
  <c r="K965" i="4" a="1"/>
  <c r="K965" i="4" s="1"/>
  <c r="K966" i="4" a="1"/>
  <c r="K966" i="4" s="1"/>
  <c r="K967" i="4" a="1"/>
  <c r="K967" i="4" s="1"/>
  <c r="K968" i="4" a="1"/>
  <c r="K968" i="4" s="1"/>
  <c r="K969" i="4" a="1"/>
  <c r="K969" i="4" s="1"/>
  <c r="K970" i="4" a="1"/>
  <c r="K970" i="4" s="1"/>
  <c r="K971" i="4" a="1"/>
  <c r="K971" i="4" s="1"/>
  <c r="K972" i="4" a="1"/>
  <c r="K972" i="4" s="1"/>
  <c r="K973" i="4" a="1"/>
  <c r="K973" i="4" s="1"/>
  <c r="K974" i="4" a="1"/>
  <c r="K974" i="4" s="1"/>
  <c r="K975" i="4" a="1"/>
  <c r="K975" i="4" s="1"/>
  <c r="K976" i="4" a="1"/>
  <c r="K976" i="4" s="1"/>
  <c r="K977" i="4" a="1"/>
  <c r="K977" i="4" s="1"/>
  <c r="K978" i="4" a="1"/>
  <c r="K978" i="4" s="1"/>
  <c r="K979" i="4" a="1"/>
  <c r="K979" i="4" s="1"/>
  <c r="K980" i="4" a="1"/>
  <c r="K980" i="4" s="1"/>
  <c r="K981" i="4" a="1"/>
  <c r="K981" i="4" s="1"/>
  <c r="K982" i="4" a="1"/>
  <c r="K982" i="4" s="1"/>
  <c r="K983" i="4" a="1"/>
  <c r="K983" i="4" s="1"/>
  <c r="K984" i="4" a="1"/>
  <c r="K984" i="4" s="1"/>
  <c r="K985" i="4" a="1"/>
  <c r="K985" i="4" s="1"/>
  <c r="K986" i="4" a="1"/>
  <c r="K986" i="4" s="1"/>
  <c r="K987" i="4" a="1"/>
  <c r="K987" i="4" s="1"/>
  <c r="K988" i="4" a="1"/>
  <c r="K988" i="4" s="1"/>
  <c r="K989" i="4" a="1"/>
  <c r="K989" i="4" s="1"/>
  <c r="K990" i="4" a="1"/>
  <c r="K990" i="4" s="1"/>
  <c r="K991" i="4" a="1"/>
  <c r="K991" i="4" s="1"/>
  <c r="K992" i="4" a="1"/>
  <c r="K992" i="4" s="1"/>
  <c r="K993" i="4" a="1"/>
  <c r="K993" i="4" s="1"/>
  <c r="K994" i="4" a="1"/>
  <c r="K994" i="4" s="1"/>
  <c r="K995" i="4" a="1"/>
  <c r="K995" i="4" s="1"/>
  <c r="K996" i="4" a="1"/>
  <c r="K996" i="4" s="1"/>
  <c r="K997" i="4" a="1"/>
  <c r="K997" i="4" s="1"/>
  <c r="K998" i="4" a="1"/>
  <c r="K998" i="4" s="1"/>
  <c r="K999" i="4" a="1"/>
  <c r="K999" i="4" s="1"/>
  <c r="K1000" i="4" a="1"/>
  <c r="K1000" i="4" s="1"/>
  <c r="K1001" i="4" a="1"/>
  <c r="K1001" i="4" s="1"/>
  <c r="K1002" i="4" a="1"/>
  <c r="K1002" i="4" s="1"/>
  <c r="K1003" i="4" a="1"/>
  <c r="K1003" i="4" s="1"/>
  <c r="K1004" i="4" a="1"/>
  <c r="K1004" i="4" s="1"/>
  <c r="K1005" i="4" a="1"/>
  <c r="K1005" i="4" s="1"/>
  <c r="K1006" i="4" a="1"/>
  <c r="K1006" i="4" s="1"/>
  <c r="K1007" i="4" a="1"/>
  <c r="K1007" i="4" s="1"/>
  <c r="K1008" i="4" a="1"/>
  <c r="K1008" i="4" s="1"/>
  <c r="K1009" i="4" a="1"/>
  <c r="K1009" i="4" s="1"/>
  <c r="K1010" i="4" a="1"/>
  <c r="K1010" i="4" s="1"/>
  <c r="K1011" i="4" a="1"/>
  <c r="K1011" i="4" s="1"/>
  <c r="K1012" i="4" a="1"/>
  <c r="K1012" i="4" s="1"/>
  <c r="K1013" i="4" a="1"/>
  <c r="K1013" i="4" s="1"/>
  <c r="K1014" i="4" a="1"/>
  <c r="K1014" i="4" s="1"/>
  <c r="K1015" i="4" a="1"/>
  <c r="K1015" i="4" s="1"/>
  <c r="K1016" i="4" a="1"/>
  <c r="K1016" i="4" s="1"/>
  <c r="K1017" i="4" a="1"/>
  <c r="K1017" i="4" s="1"/>
  <c r="K1018" i="4" a="1"/>
  <c r="K1018" i="4" s="1"/>
  <c r="K1019" i="4" a="1"/>
  <c r="K1019" i="4" s="1"/>
  <c r="K1020" i="4" a="1"/>
  <c r="K1020" i="4" s="1"/>
  <c r="K1021" i="4" a="1"/>
  <c r="K1021" i="4" s="1"/>
  <c r="K1022" i="4" a="1"/>
  <c r="K1022" i="4" s="1"/>
  <c r="K1023" i="4" a="1"/>
  <c r="K1023" i="4" s="1"/>
  <c r="K1024" i="4" a="1"/>
  <c r="K1024" i="4" s="1"/>
  <c r="K1025" i="4" a="1"/>
  <c r="K1025" i="4" s="1"/>
  <c r="K1026" i="4" a="1"/>
  <c r="K1026" i="4" s="1"/>
  <c r="K1027" i="4" a="1"/>
  <c r="K1027" i="4" s="1"/>
  <c r="K1028" i="4" a="1"/>
  <c r="K1028" i="4" s="1"/>
  <c r="K1029" i="4" a="1"/>
  <c r="K1029" i="4" s="1"/>
  <c r="K1030" i="4" a="1"/>
  <c r="K1030" i="4" s="1"/>
  <c r="K1031" i="4" a="1"/>
  <c r="K1031" i="4" s="1"/>
  <c r="K1032" i="4" a="1"/>
  <c r="K1032" i="4" s="1"/>
  <c r="K1033" i="4" a="1"/>
  <c r="K1033" i="4" s="1"/>
  <c r="K1034" i="4" a="1"/>
  <c r="K1034" i="4" s="1"/>
  <c r="K1035" i="4" a="1"/>
  <c r="K1035" i="4" s="1"/>
  <c r="K1036" i="4" a="1"/>
  <c r="K1036" i="4" s="1"/>
  <c r="K1037" i="4" a="1"/>
  <c r="K1037" i="4" s="1"/>
  <c r="K1038" i="4" a="1"/>
  <c r="K1038" i="4" s="1"/>
  <c r="K1039" i="4" a="1"/>
  <c r="K1039" i="4" s="1"/>
  <c r="K1040" i="4" a="1"/>
  <c r="K1040" i="4" s="1"/>
  <c r="K1041" i="4" a="1"/>
  <c r="K1041" i="4" s="1"/>
  <c r="K1042" i="4" a="1"/>
  <c r="K1042" i="4" s="1"/>
  <c r="K1043" i="4" a="1"/>
  <c r="K1043" i="4" s="1"/>
  <c r="K1044" i="4" a="1"/>
  <c r="K1044" i="4" s="1"/>
  <c r="K1045" i="4" a="1"/>
  <c r="K1045" i="4" s="1"/>
  <c r="K1046" i="4" a="1"/>
  <c r="K1046" i="4" s="1"/>
  <c r="K1047" i="4" a="1"/>
  <c r="K1047" i="4" s="1"/>
  <c r="K1048" i="4" a="1"/>
  <c r="K1048" i="4" s="1"/>
  <c r="K1049" i="4" a="1"/>
  <c r="K1049" i="4" s="1"/>
  <c r="K1050" i="4" a="1"/>
  <c r="K1050" i="4" s="1"/>
  <c r="K1051" i="4" a="1"/>
  <c r="K1051" i="4" s="1"/>
  <c r="K1052" i="4" a="1"/>
  <c r="K1052" i="4" s="1"/>
  <c r="K1053" i="4" a="1"/>
  <c r="K1053" i="4" s="1"/>
  <c r="K1054" i="4" a="1"/>
  <c r="K1054" i="4" s="1"/>
  <c r="K1055" i="4" a="1"/>
  <c r="K1055" i="4" s="1"/>
  <c r="K1056" i="4" a="1"/>
  <c r="K1056" i="4" s="1"/>
  <c r="K1057" i="4" a="1"/>
  <c r="K1057" i="4" s="1"/>
  <c r="K1058" i="4" a="1"/>
  <c r="K1058" i="4" s="1"/>
  <c r="K1059" i="4" a="1"/>
  <c r="K1059" i="4" s="1"/>
  <c r="K1060" i="4" a="1"/>
  <c r="K1060" i="4" s="1"/>
  <c r="K1061" i="4" a="1"/>
  <c r="K1061" i="4" s="1"/>
  <c r="K1062" i="4" a="1"/>
  <c r="K1062" i="4" s="1"/>
  <c r="K1063" i="4" a="1"/>
  <c r="K1063" i="4" s="1"/>
  <c r="K1064" i="4" a="1"/>
  <c r="K1064" i="4" s="1"/>
  <c r="K1065" i="4" a="1"/>
  <c r="K1065" i="4" s="1"/>
  <c r="K1066" i="4" a="1"/>
  <c r="K1066" i="4" s="1"/>
  <c r="K1067" i="4" a="1"/>
  <c r="K1067" i="4" s="1"/>
  <c r="K1068" i="4" a="1"/>
  <c r="K1068" i="4" s="1"/>
  <c r="K1069" i="4" a="1"/>
  <c r="K1069" i="4" s="1"/>
  <c r="K1070" i="4" a="1"/>
  <c r="K1070" i="4" s="1"/>
  <c r="K1071" i="4" a="1"/>
  <c r="K1071" i="4" s="1"/>
  <c r="K1072" i="4" a="1"/>
  <c r="K1072" i="4" s="1"/>
  <c r="K1073" i="4" a="1"/>
  <c r="K1073" i="4" s="1"/>
  <c r="K1074" i="4" a="1"/>
  <c r="K1074" i="4" s="1"/>
  <c r="K1075" i="4" a="1"/>
  <c r="K1075" i="4" s="1"/>
  <c r="K1076" i="4" a="1"/>
  <c r="K1076" i="4" s="1"/>
  <c r="K1077" i="4" a="1"/>
  <c r="K1077" i="4" s="1"/>
  <c r="K1078" i="4" a="1"/>
  <c r="K1078" i="4" s="1"/>
  <c r="K1079" i="4" a="1"/>
  <c r="K1079" i="4" s="1"/>
  <c r="K1080" i="4" a="1"/>
  <c r="K1080" i="4" s="1"/>
  <c r="K1081" i="4" a="1"/>
  <c r="K1081" i="4" s="1"/>
  <c r="K1082" i="4" a="1"/>
  <c r="K1082" i="4" s="1"/>
  <c r="K1083" i="4" a="1"/>
  <c r="K1083" i="4" s="1"/>
  <c r="K1084" i="4" a="1"/>
  <c r="K1084" i="4" s="1"/>
  <c r="K1085" i="4" a="1"/>
  <c r="K1085" i="4" s="1"/>
  <c r="K1086" i="4" a="1"/>
  <c r="K1086" i="4" s="1"/>
  <c r="K1089" i="4" a="1"/>
  <c r="K1089" i="4" s="1"/>
  <c r="K1090" i="4" a="1"/>
  <c r="K1090" i="4" s="1"/>
  <c r="K1091" i="4" a="1"/>
  <c r="K1091" i="4" s="1"/>
  <c r="K1092" i="4" a="1"/>
  <c r="K1092" i="4" s="1"/>
  <c r="K1093" i="4" a="1"/>
  <c r="K1093" i="4" s="1"/>
  <c r="K1094" i="4" a="1"/>
  <c r="K1094" i="4" s="1"/>
  <c r="K1096" i="4" a="1"/>
  <c r="K1096" i="4" s="1"/>
  <c r="K1097" i="4" a="1"/>
  <c r="K1097" i="4" s="1"/>
  <c r="K1098" i="4" a="1"/>
  <c r="K1098" i="4" s="1"/>
  <c r="K1099" i="4" a="1"/>
  <c r="K1099" i="4" s="1"/>
  <c r="K1100" i="4" a="1"/>
  <c r="K1100" i="4" s="1"/>
  <c r="K1104" i="4" a="1"/>
  <c r="K1104" i="4" s="1"/>
  <c r="K1105" i="4" a="1"/>
  <c r="K1105" i="4" s="1"/>
  <c r="K1106" i="4" a="1"/>
  <c r="K1106" i="4" s="1"/>
  <c r="K1107" i="4" a="1"/>
  <c r="K1107" i="4" s="1"/>
  <c r="K1108" i="4" a="1"/>
  <c r="K1108" i="4" s="1"/>
  <c r="K1109" i="4" a="1"/>
  <c r="K1109" i="4" s="1"/>
  <c r="K1110" i="4" a="1"/>
  <c r="K1110" i="4" s="1"/>
  <c r="K1112" i="4" a="1"/>
  <c r="K1112" i="4" s="1"/>
  <c r="K1113" i="4" a="1"/>
  <c r="K1113" i="4" s="1"/>
  <c r="K1114" i="4" a="1"/>
  <c r="K1114" i="4" s="1"/>
  <c r="K1115" i="4" a="1"/>
  <c r="K1115" i="4" s="1"/>
  <c r="K1116" i="4" a="1"/>
  <c r="K1116" i="4" s="1"/>
  <c r="K1117" i="4" a="1"/>
  <c r="K1117" i="4" s="1"/>
  <c r="K1121" i="4" a="1"/>
  <c r="K1121" i="4" s="1"/>
  <c r="K1122" i="4" a="1"/>
  <c r="K1122" i="4" s="1"/>
  <c r="K1123" i="4" a="1"/>
  <c r="K1123" i="4" s="1"/>
  <c r="K1124" i="4" a="1"/>
  <c r="K1124" i="4" s="1"/>
  <c r="K1125" i="4" a="1"/>
  <c r="K1125" i="4" s="1"/>
  <c r="K1128" i="4" a="1"/>
  <c r="K1128" i="4" s="1"/>
  <c r="K1129" i="4" a="1"/>
  <c r="K1129" i="4" s="1"/>
  <c r="K1130" i="4" a="1"/>
  <c r="K1130" i="4" s="1"/>
  <c r="K1131" i="4" a="1"/>
  <c r="K1131" i="4" s="1"/>
  <c r="K1132" i="4" a="1"/>
  <c r="K1132" i="4" s="1"/>
  <c r="K1133" i="4" a="1"/>
  <c r="K1133" i="4" s="1"/>
  <c r="K1137" i="4" a="1"/>
  <c r="K1137" i="4" s="1"/>
  <c r="K1139" i="4" a="1"/>
  <c r="K1139" i="4" s="1"/>
  <c r="K1140" i="4" a="1"/>
  <c r="K1140" i="4" s="1"/>
  <c r="K1141" i="4" a="1"/>
  <c r="K1141" i="4" s="1"/>
  <c r="K1144" i="4" a="1"/>
  <c r="K1144" i="4" s="1"/>
  <c r="K1145" i="4" a="1"/>
  <c r="K1145" i="4" s="1"/>
  <c r="K1146" i="4" a="1"/>
  <c r="K1146" i="4" s="1"/>
  <c r="K1147" i="4" a="1"/>
  <c r="K1147" i="4" s="1"/>
  <c r="K1148" i="4" a="1"/>
  <c r="K1148" i="4" s="1"/>
  <c r="K1149" i="4" a="1"/>
  <c r="K1149" i="4" s="1"/>
  <c r="K1152" i="4" a="1"/>
  <c r="K1152" i="4" s="1"/>
  <c r="K1153" i="4" a="1"/>
  <c r="K1153" i="4" s="1"/>
  <c r="K1154" i="4" a="1"/>
  <c r="K1154" i="4" s="1"/>
  <c r="K1155" i="4" a="1"/>
  <c r="K1155" i="4" s="1"/>
  <c r="K1156" i="4" a="1"/>
  <c r="K1156" i="4" s="1"/>
  <c r="K1157" i="4" a="1"/>
  <c r="K1157" i="4" s="1"/>
  <c r="K1160" i="4" a="1"/>
  <c r="K1160" i="4" s="1"/>
  <c r="K1161" i="4" a="1"/>
  <c r="K1161" i="4" s="1"/>
  <c r="K1162" i="4" a="1"/>
  <c r="K1162" i="4" s="1"/>
  <c r="K1163" i="4" a="1"/>
  <c r="K1163" i="4" s="1"/>
  <c r="K1164" i="4" a="1"/>
  <c r="K1164" i="4" s="1"/>
  <c r="K1168" i="4" a="1"/>
  <c r="K1168" i="4" s="1"/>
  <c r="K1169" i="4" a="1"/>
  <c r="K1169" i="4" s="1"/>
  <c r="K1170" i="4" a="1"/>
  <c r="K1170" i="4" s="1"/>
  <c r="K1171" i="4" a="1"/>
  <c r="K1171" i="4" s="1"/>
  <c r="K1172" i="4" a="1"/>
  <c r="K1172" i="4" s="1"/>
  <c r="K1173" i="4" a="1"/>
  <c r="K1173" i="4" s="1"/>
  <c r="K1176" i="4" a="1"/>
  <c r="K1176" i="4" s="1"/>
  <c r="K1177" i="4" a="1"/>
  <c r="K1177" i="4" s="1"/>
  <c r="K1178" i="4" a="1"/>
  <c r="K1178" i="4" s="1"/>
  <c r="K1179" i="4" a="1"/>
  <c r="K1179" i="4" s="1"/>
  <c r="K1180" i="4" a="1"/>
  <c r="K1180" i="4" s="1"/>
  <c r="K1181" i="4" a="1"/>
  <c r="K1181" i="4" s="1"/>
  <c r="K1182" i="4" a="1"/>
  <c r="K1182" i="4" s="1"/>
  <c r="K1185" i="4" a="1"/>
  <c r="K1185" i="4" s="1"/>
  <c r="K1186" i="4" a="1"/>
  <c r="K1186" i="4" s="1"/>
  <c r="K1187" i="4" a="1"/>
  <c r="K1187" i="4" s="1"/>
  <c r="K1188" i="4" a="1"/>
  <c r="K1188" i="4" s="1"/>
  <c r="K1189" i="4" a="1"/>
  <c r="K1189" i="4" s="1"/>
  <c r="K1192" i="4" a="1"/>
  <c r="K1192" i="4" s="1"/>
  <c r="K1193" i="4" a="1"/>
  <c r="K1193" i="4" s="1"/>
  <c r="K1194" i="4" a="1"/>
  <c r="K1194" i="4" s="1"/>
  <c r="K1195" i="4" a="1"/>
  <c r="K1195" i="4" s="1"/>
  <c r="K1196" i="4" a="1"/>
  <c r="K1196" i="4" s="1"/>
  <c r="K1197" i="4" a="1"/>
  <c r="K1197" i="4" s="1"/>
  <c r="K1200" i="4" a="1"/>
  <c r="K1200" i="4" s="1"/>
  <c r="K1201" i="4" a="1"/>
  <c r="K1201" i="4" s="1"/>
  <c r="K1203" i="4" a="1"/>
  <c r="K1203" i="4" s="1"/>
  <c r="K1204" i="4" a="1"/>
  <c r="K1204" i="4" s="1"/>
  <c r="K1205" i="4" a="1"/>
  <c r="K1205" i="4" s="1"/>
  <c r="K1208" i="4" a="1"/>
  <c r="K1208" i="4" s="1"/>
  <c r="K1209" i="4" a="1"/>
  <c r="K1209" i="4" s="1"/>
  <c r="K1210" i="4" a="1"/>
  <c r="K1210" i="4" s="1"/>
  <c r="K1211" i="4" a="1"/>
  <c r="K1211" i="4" s="1"/>
  <c r="K1212" i="4" a="1"/>
  <c r="K1212" i="4" s="1"/>
  <c r="K1216" i="4" a="1"/>
  <c r="K1216" i="4" s="1"/>
  <c r="K1217" i="4" a="1"/>
  <c r="K1217" i="4" s="1"/>
  <c r="K1218" i="4" a="1"/>
  <c r="K1218" i="4" s="1"/>
  <c r="K1219" i="4" a="1"/>
  <c r="K1219" i="4" s="1"/>
  <c r="K1220" i="4" a="1"/>
  <c r="K1220" i="4" s="1"/>
  <c r="K1221" i="4" a="1"/>
  <c r="K1221" i="4" s="1"/>
  <c r="K1224" i="4" a="1"/>
  <c r="K1224" i="4" s="1"/>
  <c r="K1225" i="4" a="1"/>
  <c r="K1225" i="4" s="1"/>
  <c r="K1226" i="4" a="1"/>
  <c r="K1226" i="4" s="1"/>
  <c r="K1227" i="4" a="1"/>
  <c r="K1227" i="4" s="1"/>
  <c r="K1228" i="4" a="1"/>
  <c r="K1228" i="4" s="1"/>
  <c r="K1230" i="4" a="1"/>
  <c r="K1230" i="4" s="1"/>
  <c r="K1232" i="4" a="1"/>
  <c r="K1232" i="4" s="1"/>
  <c r="K1233" i="4" a="1"/>
  <c r="K1233" i="4" s="1"/>
  <c r="K1234" i="4" a="1"/>
  <c r="K1234" i="4" s="1"/>
  <c r="K1235" i="4" a="1"/>
  <c r="K1235" i="4" s="1"/>
  <c r="K1236" i="4" a="1"/>
  <c r="K1236" i="4" s="1"/>
  <c r="K1237" i="4" a="1"/>
  <c r="K1237" i="4" s="1"/>
  <c r="K1240" i="4" a="1"/>
  <c r="K1240" i="4" s="1"/>
  <c r="K1241" i="4" a="1"/>
  <c r="K1241" i="4" s="1"/>
  <c r="K1242" i="4" a="1"/>
  <c r="K1242" i="4" s="1"/>
  <c r="K1243" i="4" a="1"/>
  <c r="K1243" i="4" s="1"/>
  <c r="K1244" i="4" a="1"/>
  <c r="K1244" i="4" s="1"/>
  <c r="K1245" i="4" a="1"/>
  <c r="K1245" i="4" s="1"/>
  <c r="K1249" i="4" a="1"/>
  <c r="K1249" i="4" s="1"/>
  <c r="K1250" i="4" a="1"/>
  <c r="K1250" i="4" s="1"/>
  <c r="K1251" i="4" a="1"/>
  <c r="K1251" i="4" s="1"/>
  <c r="K1252" i="4" a="1"/>
  <c r="K1252" i="4" s="1"/>
  <c r="K1253" i="4" a="1"/>
  <c r="K1253" i="4" s="1"/>
  <c r="K1254" i="4" a="1"/>
  <c r="K1254" i="4" s="1"/>
  <c r="K1256" i="4" a="1"/>
  <c r="K1256" i="4" s="1"/>
  <c r="K1257" i="4" a="1"/>
  <c r="K1257" i="4" s="1"/>
  <c r="K1258" i="4" a="1"/>
  <c r="K1258" i="4" s="1"/>
  <c r="K1259" i="4" a="1"/>
  <c r="K1259" i="4" s="1"/>
  <c r="K1260" i="4" a="1"/>
  <c r="K1260" i="4" s="1"/>
  <c r="K1264" i="4" a="1"/>
  <c r="K1264" i="4" s="1"/>
  <c r="K1265" i="4" a="1"/>
  <c r="K1265" i="4" s="1"/>
  <c r="K1267" i="4" a="1"/>
  <c r="K1267" i="4" s="1"/>
  <c r="K1268" i="4" a="1"/>
  <c r="K1268" i="4" s="1"/>
  <c r="K1269" i="4" a="1"/>
  <c r="K1269" i="4" s="1"/>
  <c r="K1270" i="4" a="1"/>
  <c r="K1270" i="4" s="1"/>
  <c r="K1273" i="4" a="1"/>
  <c r="K1273" i="4" s="1"/>
  <c r="K1274" i="4" a="1"/>
  <c r="K1274" i="4" s="1"/>
  <c r="K1275" i="4" a="1"/>
  <c r="K1275" i="4" s="1"/>
  <c r="K1276" i="4" a="1"/>
  <c r="K1276" i="4" s="1"/>
  <c r="K1277" i="4" a="1"/>
  <c r="K1277" i="4" s="1"/>
  <c r="K1280" i="4" a="1"/>
  <c r="K1280" i="4" s="1"/>
  <c r="K1281" i="4" a="1"/>
  <c r="K1281" i="4" s="1"/>
  <c r="K1282" i="4" a="1"/>
  <c r="K1282" i="4" s="1"/>
  <c r="K1283" i="4" a="1"/>
  <c r="K1283" i="4" s="1"/>
  <c r="K1284" i="4" a="1"/>
  <c r="K1284" i="4" s="1"/>
  <c r="K1285" i="4" a="1"/>
  <c r="K1285" i="4" s="1"/>
  <c r="K1288" i="4" a="1"/>
  <c r="K1288" i="4" s="1"/>
  <c r="K1289" i="4" a="1"/>
  <c r="K1289" i="4" s="1"/>
  <c r="K1290" i="4" a="1"/>
  <c r="K1290" i="4" s="1"/>
  <c r="K1291" i="4" a="1"/>
  <c r="K1291" i="4" s="1"/>
  <c r="K1292" i="4" a="1"/>
  <c r="K1292" i="4" s="1"/>
  <c r="K1296" i="4" a="1"/>
  <c r="K1296" i="4" s="1"/>
  <c r="K1297" i="4" a="1"/>
  <c r="K1297" i="4" s="1"/>
  <c r="K1298" i="4" a="1"/>
  <c r="K1298" i="4" s="1"/>
  <c r="K1299" i="4" a="1"/>
  <c r="K1299" i="4" s="1"/>
  <c r="K1300" i="4" a="1"/>
  <c r="K1300" i="4" s="1"/>
  <c r="K1301" i="4" a="1"/>
  <c r="K1301" i="4" s="1"/>
  <c r="K1302" i="4" a="1"/>
  <c r="K1302" i="4" s="1"/>
  <c r="K1304" i="4" a="1"/>
  <c r="K1304" i="4" s="1"/>
  <c r="K1305" i="4" a="1"/>
  <c r="K1305" i="4" s="1"/>
  <c r="K1306" i="4" a="1"/>
  <c r="K1306" i="4" s="1"/>
  <c r="K1307" i="4" a="1"/>
  <c r="K1307" i="4" s="1"/>
  <c r="K1308" i="4" a="1"/>
  <c r="K1308" i="4" s="1"/>
  <c r="K1313" i="4" a="1"/>
  <c r="K1313" i="4" s="1"/>
  <c r="K1314" i="4" a="1"/>
  <c r="K1314" i="4" s="1"/>
  <c r="K1315" i="4" a="1"/>
  <c r="K1315" i="4" s="1"/>
  <c r="K1316" i="4" a="1"/>
  <c r="K1316" i="4" s="1"/>
  <c r="K1317" i="4" a="1"/>
  <c r="K1317" i="4" s="1"/>
  <c r="K1318" i="4" a="1"/>
  <c r="K1318" i="4" s="1"/>
  <c r="K1321" i="4" a="1"/>
  <c r="K1321" i="4" s="1"/>
  <c r="K1322" i="4" a="1"/>
  <c r="K1322" i="4" s="1"/>
  <c r="K1323" i="4" a="1"/>
  <c r="K1323" i="4" s="1"/>
  <c r="K1324" i="4" a="1"/>
  <c r="K1324" i="4" s="1"/>
  <c r="K1325" i="4" a="1"/>
  <c r="K1325" i="4" s="1"/>
  <c r="K1328" i="4" a="1"/>
  <c r="K1328" i="4" s="1"/>
  <c r="K1329" i="4" a="1"/>
  <c r="K1329" i="4" s="1"/>
  <c r="K1331" i="4" a="1"/>
  <c r="K1331" i="4" s="1"/>
  <c r="K1332" i="4" a="1"/>
  <c r="K1332" i="4" s="1"/>
  <c r="K1333" i="4" a="1"/>
  <c r="K1333" i="4" s="1"/>
  <c r="K1336" i="4" a="1"/>
  <c r="K1336" i="4" s="1"/>
  <c r="K1337" i="4" a="1"/>
  <c r="K1337" i="4" s="1"/>
  <c r="K1338" i="4" a="1"/>
  <c r="K1338" i="4" s="1"/>
  <c r="K1339" i="4" a="1"/>
  <c r="K1339" i="4" s="1"/>
  <c r="K1340" i="4" a="1"/>
  <c r="K1340" i="4" s="1"/>
  <c r="K1341" i="4" a="1"/>
  <c r="K1341" i="4" s="1"/>
  <c r="K1344" i="4" a="1"/>
  <c r="K1344" i="4" s="1"/>
  <c r="K1345" i="4" a="1"/>
  <c r="K1345" i="4" s="1"/>
  <c r="K1346" i="4" a="1"/>
  <c r="K1346" i="4" s="1"/>
  <c r="K1347" i="4" a="1"/>
  <c r="K1347" i="4" s="1"/>
  <c r="K1348" i="4" a="1"/>
  <c r="K1348" i="4" s="1"/>
  <c r="K1349" i="4" a="1"/>
  <c r="K1349" i="4" s="1"/>
  <c r="K1350" i="4" a="1"/>
  <c r="K1350" i="4" s="1"/>
  <c r="K1352" i="4" a="1"/>
  <c r="K1352" i="4" s="1"/>
  <c r="K1353" i="4" a="1"/>
  <c r="K1353" i="4" s="1"/>
  <c r="K1354" i="4" a="1"/>
  <c r="K1354" i="4" s="1"/>
  <c r="K1355" i="4" a="1"/>
  <c r="K1355" i="4" s="1"/>
  <c r="K1356" i="4" a="1"/>
  <c r="K1356" i="4" s="1"/>
  <c r="K1360" i="4" a="1"/>
  <c r="K1360" i="4" s="1"/>
  <c r="K1361" i="4" a="1"/>
  <c r="K1361" i="4" s="1"/>
  <c r="K1362" i="4" a="1"/>
  <c r="K1362" i="4" s="1"/>
  <c r="K1363" i="4" a="1"/>
  <c r="K1363" i="4" s="1"/>
  <c r="K1364" i="4" a="1"/>
  <c r="K1364" i="4" s="1"/>
  <c r="K1365" i="4" a="1"/>
  <c r="K1365" i="4" s="1"/>
  <c r="K1369" i="4" a="1"/>
  <c r="K1369" i="4" s="1"/>
  <c r="K1370" i="4" a="1"/>
  <c r="K1370" i="4" s="1"/>
  <c r="K1371" i="4" a="1"/>
  <c r="K1371" i="4" s="1"/>
  <c r="K1372" i="4" a="1"/>
  <c r="K1372" i="4" s="1"/>
  <c r="K1373" i="4" a="1"/>
  <c r="K1373" i="4" s="1"/>
  <c r="K1377" i="4" a="1"/>
  <c r="K1377" i="4" s="1"/>
  <c r="K1378" i="4" a="1"/>
  <c r="K1378" i="4" s="1"/>
  <c r="K1379" i="4" a="1"/>
  <c r="K1379" i="4" s="1"/>
  <c r="K1380" i="4" a="1"/>
  <c r="K1380" i="4" s="1"/>
  <c r="K1381" i="4" a="1"/>
  <c r="K1381" i="4" s="1"/>
  <c r="K1384" i="4" a="1"/>
  <c r="K1384" i="4" s="1"/>
  <c r="K1385" i="4" a="1"/>
  <c r="K1385" i="4" s="1"/>
  <c r="K1386" i="4" a="1"/>
  <c r="K1386" i="4" s="1"/>
  <c r="K1387" i="4" a="1"/>
  <c r="K1387" i="4" s="1"/>
  <c r="K1388" i="4" a="1"/>
  <c r="K1388" i="4" s="1"/>
  <c r="K1389" i="4" a="1"/>
  <c r="K1389" i="4" s="1"/>
  <c r="K1390" i="4" a="1"/>
  <c r="K1390" i="4" s="1"/>
  <c r="K1392" i="4" a="1"/>
  <c r="K1392" i="4" s="1"/>
  <c r="K1393" i="4" a="1"/>
  <c r="K1393" i="4" s="1"/>
  <c r="K1395" i="4" a="1"/>
  <c r="K1395" i="4" s="1"/>
  <c r="K1396" i="4" a="1"/>
  <c r="K1396" i="4" s="1"/>
  <c r="K1400" i="4" a="1"/>
  <c r="K1400" i="4" s="1"/>
  <c r="K1401" i="4" a="1"/>
  <c r="K1401" i="4" s="1"/>
  <c r="K1402" i="4" a="1"/>
  <c r="K1402" i="4" s="1"/>
  <c r="K1403" i="4" a="1"/>
  <c r="K1403" i="4" s="1"/>
  <c r="K1404" i="4" a="1"/>
  <c r="K1404" i="4" s="1"/>
  <c r="K1405" i="4" a="1"/>
  <c r="K1405" i="4" s="1"/>
  <c r="K1408" i="4" a="1"/>
  <c r="K1408" i="4" s="1"/>
  <c r="K1409" i="4" a="1"/>
  <c r="K1409" i="4" s="1"/>
  <c r="K1410" i="4" a="1"/>
  <c r="K1410" i="4" s="1"/>
  <c r="K1411" i="4" a="1"/>
  <c r="K1411" i="4" s="1"/>
  <c r="K1412" i="4" a="1"/>
  <c r="K1412" i="4" s="1"/>
  <c r="K1413" i="4" a="1"/>
  <c r="K1413" i="4" s="1"/>
  <c r="K1414" i="4" a="1"/>
  <c r="K1414" i="4" s="1"/>
  <c r="K1417" i="4" a="1"/>
  <c r="K1417" i="4" s="1"/>
  <c r="K1418" i="4" a="1"/>
  <c r="K1418" i="4" s="1"/>
  <c r="K1419" i="4" a="1"/>
  <c r="K1419" i="4" s="1"/>
  <c r="K1420" i="4" a="1"/>
  <c r="K1420" i="4" s="1"/>
  <c r="K1424" i="4" a="1"/>
  <c r="K1424" i="4" s="1"/>
  <c r="K1425" i="4" a="1"/>
  <c r="K1425" i="4" s="1"/>
  <c r="K1426" i="4" a="1"/>
  <c r="K1426" i="4" s="1"/>
  <c r="K1427" i="4" a="1"/>
  <c r="K1427" i="4" s="1"/>
  <c r="K1428" i="4" a="1"/>
  <c r="K1428" i="4" s="1"/>
  <c r="K1429" i="4" a="1"/>
  <c r="K1429" i="4" s="1"/>
  <c r="K1432" i="4" a="1"/>
  <c r="K1432" i="4" s="1"/>
  <c r="K1433" i="4" a="1"/>
  <c r="K1433" i="4" s="1"/>
  <c r="K1434" i="4" a="1"/>
  <c r="K1434" i="4" s="1"/>
  <c r="K1435" i="4" a="1"/>
  <c r="K1435" i="4" s="1"/>
  <c r="K1436" i="4" a="1"/>
  <c r="K1436" i="4" s="1"/>
  <c r="K1437" i="4" a="1"/>
  <c r="K1437" i="4" s="1"/>
  <c r="K1438" i="4" a="1"/>
  <c r="K1438" i="4" s="1"/>
  <c r="K1441" i="4" a="1"/>
  <c r="K1441" i="4" s="1"/>
  <c r="K1442" i="4" a="1"/>
  <c r="K1442" i="4" s="1"/>
  <c r="K1443" i="4" a="1"/>
  <c r="K1443" i="4" s="1"/>
  <c r="K1444" i="4" a="1"/>
  <c r="K1444" i="4" s="1"/>
  <c r="K1448" i="4" a="1"/>
  <c r="K1448" i="4" s="1"/>
  <c r="K1449" i="4" a="1"/>
  <c r="K1449" i="4" s="1"/>
  <c r="K1450" i="4" a="1"/>
  <c r="K1450" i="4" s="1"/>
  <c r="K1451" i="4" a="1"/>
  <c r="K1451" i="4" s="1"/>
  <c r="K1452" i="4" a="1"/>
  <c r="K1452" i="4" s="1"/>
  <c r="K1453" i="4" a="1"/>
  <c r="K1453" i="4" s="1"/>
  <c r="K1456" i="4" a="1"/>
  <c r="K1456" i="4" s="1"/>
  <c r="K1457" i="4" a="1"/>
  <c r="K1457" i="4" s="1"/>
  <c r="K1459" i="4" a="1"/>
  <c r="K1459" i="4" s="1"/>
  <c r="K1460" i="4" a="1"/>
  <c r="K1460" i="4" s="1"/>
  <c r="K1461" i="4" a="1"/>
  <c r="K1461" i="4" s="1"/>
  <c r="K1462" i="4" a="1"/>
  <c r="K1462" i="4" s="1"/>
  <c r="K1463" i="4" a="1"/>
  <c r="K1463" i="4" s="1"/>
  <c r="K1465" i="4" a="1"/>
  <c r="K1465" i="4" s="1"/>
  <c r="K1467" i="4" a="1"/>
  <c r="K1467" i="4" s="1"/>
  <c r="K1468" i="4" a="1"/>
  <c r="K1468" i="4" s="1"/>
  <c r="K1469" i="4" a="1"/>
  <c r="K1469" i="4" s="1"/>
  <c r="K1471" i="4" a="1"/>
  <c r="K1471" i="4" s="1"/>
  <c r="K1472" i="4" a="1"/>
  <c r="K1472" i="4" s="1"/>
  <c r="K1473" i="4" a="1"/>
  <c r="K1473" i="4" s="1"/>
  <c r="K1475" i="4" a="1"/>
  <c r="K1475" i="4" s="1"/>
  <c r="K1477" i="4" a="1"/>
  <c r="K1477" i="4" s="1"/>
  <c r="K1478" i="4" a="1"/>
  <c r="K1478" i="4" s="1"/>
  <c r="K1479" i="4" a="1"/>
  <c r="K1479" i="4" s="1"/>
  <c r="K1480" i="4" a="1"/>
  <c r="K1480" i="4" s="1"/>
  <c r="K1481" i="4" a="1"/>
  <c r="K1481" i="4" s="1"/>
  <c r="K1483" i="4" a="1"/>
  <c r="K1483" i="4" s="1"/>
  <c r="K1484" i="4" a="1"/>
  <c r="K1484" i="4" s="1"/>
  <c r="K1485" i="4" a="1"/>
  <c r="K1485" i="4" s="1"/>
  <c r="K1488" i="4" a="1"/>
  <c r="K1488" i="4" s="1"/>
  <c r="K1489" i="4" a="1"/>
  <c r="K1489" i="4" s="1"/>
  <c r="K1491" i="4" a="1"/>
  <c r="K1491" i="4" s="1"/>
  <c r="K1493" i="4" a="1"/>
  <c r="K1493" i="4" s="1"/>
  <c r="K1495" i="4" a="1"/>
  <c r="K1495" i="4" s="1"/>
  <c r="K1497" i="4" a="1"/>
  <c r="K1497" i="4" s="1"/>
  <c r="K1499" i="4" a="1"/>
  <c r="K1499" i="4" s="1"/>
  <c r="K1500" i="4" a="1"/>
  <c r="K1500" i="4" s="1"/>
  <c r="K1501" i="4" a="1"/>
  <c r="K1501" i="4" s="1"/>
  <c r="K1504" i="4" a="1"/>
  <c r="K1504" i="4" s="1"/>
  <c r="K1505" i="4" a="1"/>
  <c r="K1505" i="4" s="1"/>
  <c r="K1507" i="4" a="1"/>
  <c r="K1507" i="4" s="1"/>
  <c r="K1508" i="4" a="1"/>
  <c r="K1508" i="4" s="1"/>
  <c r="K1509" i="4" a="1"/>
  <c r="K1509" i="4" s="1"/>
  <c r="K1513" i="4" a="1"/>
  <c r="K1513" i="4" s="1"/>
  <c r="K1515" i="4" a="1"/>
  <c r="K1515" i="4" s="1"/>
  <c r="K1516" i="4" a="1"/>
  <c r="K1516" i="4" s="1"/>
  <c r="K1517" i="4" a="1"/>
  <c r="K1517" i="4" s="1"/>
  <c r="K1520" i="4" a="1"/>
  <c r="K1520" i="4" s="1"/>
  <c r="K1521" i="4" a="1"/>
  <c r="K1521" i="4" s="1"/>
  <c r="K1523" i="4" a="1"/>
  <c r="K1523" i="4" s="1"/>
  <c r="K1524" i="4" a="1"/>
  <c r="K1524" i="4" s="1"/>
  <c r="K1525" i="4" a="1"/>
  <c r="K1525" i="4" s="1"/>
  <c r="K1527" i="4" a="1"/>
  <c r="K1527" i="4" s="1"/>
  <c r="K1528" i="4" a="1"/>
  <c r="K1528" i="4" s="1"/>
  <c r="K1529" i="4" a="1"/>
  <c r="K1529" i="4" s="1"/>
  <c r="K1531" i="4" a="1"/>
  <c r="K1531" i="4" s="1"/>
  <c r="K1532" i="4" a="1"/>
  <c r="K1532" i="4" s="1"/>
  <c r="K1533" i="4" a="1"/>
  <c r="K1533" i="4" s="1"/>
  <c r="K1535" i="4" a="1"/>
  <c r="K1535" i="4" s="1"/>
  <c r="K1536" i="4" a="1"/>
  <c r="K1536" i="4" s="1"/>
  <c r="K1537" i="4" a="1"/>
  <c r="K1537" i="4" s="1"/>
  <c r="K1539" i="4" a="1"/>
  <c r="K1539" i="4" s="1"/>
  <c r="K1543" i="4" a="1"/>
  <c r="K1543" i="4" s="1"/>
  <c r="K1544" i="4" a="1"/>
  <c r="K1544" i="4" s="1"/>
  <c r="K1545" i="4" a="1"/>
  <c r="K1545" i="4" s="1"/>
  <c r="K1547" i="4" a="1"/>
  <c r="K1547" i="4" s="1"/>
  <c r="K1548" i="4" a="1"/>
  <c r="K1548" i="4" s="1"/>
  <c r="K1549" i="4" a="1"/>
  <c r="K1549" i="4" s="1"/>
  <c r="K1552" i="4" a="1"/>
  <c r="K1552" i="4" s="1"/>
  <c r="K1553" i="4" a="1"/>
  <c r="K1553" i="4" s="1"/>
  <c r="K1555" i="4" a="1"/>
  <c r="K1555" i="4" s="1"/>
  <c r="K1556" i="4" a="1"/>
  <c r="K1556" i="4" s="1"/>
  <c r="K1557" i="4" a="1"/>
  <c r="K1557" i="4" s="1"/>
  <c r="K1559" i="4" a="1"/>
  <c r="K1559" i="4" s="1"/>
  <c r="K1560" i="4" a="1"/>
  <c r="K1560" i="4" s="1"/>
  <c r="K1561" i="4" a="1"/>
  <c r="K1561" i="4" s="1"/>
  <c r="K1563" i="4" a="1"/>
  <c r="K1563" i="4" s="1"/>
  <c r="K1564" i="4" a="1"/>
  <c r="K1564" i="4" s="1"/>
  <c r="K1565" i="4" a="1"/>
  <c r="K1565" i="4" s="1"/>
  <c r="K1568" i="4" a="1"/>
  <c r="K1568" i="4" s="1"/>
  <c r="K1569" i="4" a="1"/>
  <c r="K1569" i="4" s="1"/>
  <c r="K1571" i="4" a="1"/>
  <c r="K1571" i="4" s="1"/>
  <c r="K1572" i="4" a="1"/>
  <c r="K1572" i="4" s="1"/>
  <c r="K1577" i="4" a="1"/>
  <c r="K1577" i="4" s="1"/>
  <c r="K1579" i="4" a="1"/>
  <c r="K1579" i="4" s="1"/>
  <c r="K1580" i="4" a="1"/>
  <c r="K1580" i="4" s="1"/>
  <c r="K1584" i="4" a="1"/>
  <c r="K1584" i="4" s="1"/>
  <c r="K1585" i="4" a="1"/>
  <c r="K1585" i="4" s="1"/>
  <c r="K1587" i="4" a="1"/>
  <c r="K1587" i="4" s="1"/>
  <c r="K1588" i="4" a="1"/>
  <c r="K1588" i="4" s="1"/>
  <c r="K1589" i="4" a="1"/>
  <c r="K1589" i="4" s="1"/>
  <c r="K1590" i="4" a="1"/>
  <c r="K1590" i="4" s="1"/>
  <c r="K1591" i="4" a="1"/>
  <c r="K1591" i="4" s="1"/>
  <c r="K1592" i="4" a="1"/>
  <c r="K1592" i="4" s="1"/>
  <c r="K1593" i="4" a="1"/>
  <c r="K1593" i="4" s="1"/>
  <c r="K1595" i="4" a="1"/>
  <c r="K1595" i="4" s="1"/>
  <c r="K1596" i="4" a="1"/>
  <c r="K1596" i="4" s="1"/>
  <c r="K1597" i="4" a="1"/>
  <c r="K1597" i="4" s="1"/>
  <c r="K1599" i="4" a="1"/>
  <c r="K1599" i="4" s="1"/>
  <c r="K1600" i="4" a="1"/>
  <c r="K1600" i="4" s="1"/>
  <c r="K1601" i="4" a="1"/>
  <c r="K1601" i="4" s="1"/>
  <c r="K1603" i="4" a="1"/>
  <c r="K1603" i="4" s="1"/>
  <c r="K1606" i="4" a="1"/>
  <c r="K1606" i="4" s="1"/>
  <c r="K1607" i="4" a="1"/>
  <c r="K1607" i="4" s="1"/>
  <c r="K1608" i="4" a="1"/>
  <c r="K1608" i="4" s="1"/>
  <c r="K1609" i="4" a="1"/>
  <c r="K1609" i="4" s="1"/>
  <c r="K1611" i="4" a="1"/>
  <c r="K1611" i="4" s="1"/>
  <c r="K1612" i="4" a="1"/>
  <c r="K1612" i="4" s="1"/>
  <c r="K1613" i="4" a="1"/>
  <c r="K1613" i="4" s="1"/>
  <c r="K1615" i="4" a="1"/>
  <c r="K1615" i="4" s="1"/>
  <c r="K1617" i="4" a="1"/>
  <c r="K1617" i="4" s="1"/>
  <c r="K1619" i="4" a="1"/>
  <c r="K1619" i="4" s="1"/>
  <c r="K1620" i="4" a="1"/>
  <c r="K1620" i="4" s="1"/>
  <c r="K1623" i="4" a="1"/>
  <c r="K1623" i="4" s="1"/>
  <c r="K1625" i="4" a="1"/>
  <c r="K1625" i="4" s="1"/>
  <c r="K1627" i="4" a="1"/>
  <c r="K1627" i="4" s="1"/>
  <c r="K1628" i="4" a="1"/>
  <c r="K1628" i="4" s="1"/>
  <c r="K1629" i="4" a="1"/>
  <c r="K1629" i="4" s="1"/>
  <c r="K1632" i="4" a="1"/>
  <c r="K1632" i="4" s="1"/>
  <c r="K1633" i="4" a="1"/>
  <c r="K1633" i="4" s="1"/>
  <c r="K1635" i="4" a="1"/>
  <c r="K1635" i="4" s="1"/>
  <c r="K1636" i="4" a="1"/>
  <c r="K1636" i="4" s="1"/>
  <c r="K1637" i="4" a="1"/>
  <c r="K1637" i="4" s="1"/>
  <c r="K1640" i="4" a="1"/>
  <c r="K1640" i="4" s="1"/>
  <c r="K1641" i="4" a="1"/>
  <c r="K1641" i="4" s="1"/>
  <c r="K1643" i="4" a="1"/>
  <c r="K1643" i="4" s="1"/>
  <c r="K1644" i="4" a="1"/>
  <c r="K1644" i="4" s="1"/>
  <c r="K1645" i="4" a="1"/>
  <c r="K1645" i="4" s="1"/>
  <c r="K1649" i="4" a="1"/>
  <c r="K1649" i="4" s="1"/>
  <c r="K1651" i="4" a="1"/>
  <c r="K1651" i="4" s="1"/>
  <c r="K1652" i="4" a="1"/>
  <c r="K1652" i="4" s="1"/>
  <c r="K1655" i="4" a="1"/>
  <c r="K1655" i="4" s="1"/>
  <c r="K1656" i="4" a="1"/>
  <c r="K1656" i="4" s="1"/>
  <c r="K1657" i="4" a="1"/>
  <c r="K1657" i="4" s="1"/>
  <c r="K1659" i="4" a="1"/>
  <c r="K1659" i="4" s="1"/>
  <c r="K1660" i="4" a="1"/>
  <c r="K1660" i="4" s="1"/>
  <c r="K1661" i="4" a="1"/>
  <c r="K1661" i="4" s="1"/>
  <c r="K1663" i="4" a="1"/>
  <c r="K1663" i="4" s="1"/>
  <c r="K1664" i="4" a="1"/>
  <c r="K1664" i="4" s="1"/>
  <c r="K1665" i="4" a="1"/>
  <c r="K1665" i="4" s="1"/>
  <c r="K1667" i="4" a="1"/>
  <c r="K1667" i="4" s="1"/>
  <c r="K1669" i="4" a="1"/>
  <c r="K1669" i="4" s="1"/>
  <c r="K1671" i="4" a="1"/>
  <c r="K1671" i="4" s="1"/>
  <c r="K1673" i="4" a="1"/>
  <c r="K1673" i="4" s="1"/>
  <c r="K1675" i="4" a="1"/>
  <c r="K1675" i="4" s="1"/>
  <c r="K1676" i="4" a="1"/>
  <c r="K1676" i="4" s="1"/>
  <c r="K1679" i="4" a="1"/>
  <c r="K1679" i="4" s="1"/>
  <c r="K1680" i="4" a="1"/>
  <c r="K1680" i="4" s="1"/>
  <c r="K1681" i="4" a="1"/>
  <c r="K1681" i="4" s="1"/>
  <c r="K1683" i="4" a="1"/>
  <c r="K1683" i="4" s="1"/>
  <c r="K1684" i="4" a="1"/>
  <c r="K1684" i="4" s="1"/>
  <c r="K1685" i="4" a="1"/>
  <c r="K1685" i="4" s="1"/>
  <c r="K1688" i="4" a="1"/>
  <c r="K1688" i="4" s="1"/>
  <c r="K1689" i="4" a="1"/>
  <c r="K1689" i="4" s="1"/>
  <c r="K1691" i="4" a="1"/>
  <c r="K1691" i="4" s="1"/>
  <c r="K1692" i="4" a="1"/>
  <c r="K1692" i="4" s="1"/>
  <c r="K1693" i="4" a="1"/>
  <c r="K1693" i="4" s="1"/>
  <c r="K1697" i="4" a="1"/>
  <c r="K1697" i="4" s="1"/>
  <c r="K1699" i="4" a="1"/>
  <c r="K1699" i="4" s="1"/>
  <c r="K1700" i="4" a="1"/>
  <c r="K1700" i="4" s="1"/>
  <c r="K1704" i="4" a="1"/>
  <c r="K1704" i="4" s="1"/>
  <c r="K1705" i="4" a="1"/>
  <c r="K1705" i="4" s="1"/>
  <c r="K1707" i="4" a="1"/>
  <c r="K1707" i="4" s="1"/>
  <c r="K1708" i="4" a="1"/>
  <c r="K1708" i="4" s="1"/>
  <c r="K1709" i="4" a="1"/>
  <c r="K1709" i="4" s="1"/>
  <c r="K1712" i="4" a="1"/>
  <c r="K1712" i="4" s="1"/>
  <c r="K1713" i="4" a="1"/>
  <c r="K1713" i="4" s="1"/>
  <c r="K1715" i="4" a="1"/>
  <c r="K1715" i="4" s="1"/>
  <c r="K1716" i="4" a="1"/>
  <c r="K1716" i="4" s="1"/>
  <c r="K1717" i="4" a="1"/>
  <c r="K1717" i="4" s="1"/>
  <c r="K1719" i="4" a="1"/>
  <c r="K1719" i="4" s="1"/>
  <c r="K1721" i="4" a="1"/>
  <c r="K1721" i="4" s="1"/>
  <c r="K1723" i="4" a="1"/>
  <c r="K1723" i="4" s="1"/>
  <c r="K1724" i="4" a="1"/>
  <c r="K1724" i="4" s="1"/>
  <c r="K1725" i="4" a="1"/>
  <c r="K1725" i="4" s="1"/>
  <c r="K1727" i="4" a="1"/>
  <c r="K1727" i="4" s="1"/>
  <c r="K1731" i="4" a="1"/>
  <c r="K1731" i="4" s="1"/>
  <c r="K1733" i="4" a="1"/>
  <c r="K1733" i="4" s="1"/>
  <c r="K1734" i="4" a="1"/>
  <c r="K1734" i="4" s="1"/>
  <c r="K1735" i="4" a="1"/>
  <c r="K1735" i="4" s="1"/>
  <c r="K1736" i="4" a="1"/>
  <c r="K1736" i="4" s="1"/>
  <c r="K1737" i="4" a="1"/>
  <c r="K1737" i="4" s="1"/>
  <c r="K1739" i="4" a="1"/>
  <c r="K1739" i="4" s="1"/>
  <c r="K1740" i="4" a="1"/>
  <c r="K1740" i="4" s="1"/>
  <c r="K1741" i="4" a="1"/>
  <c r="K1741" i="4" s="1"/>
  <c r="K1742" i="4" a="1"/>
  <c r="K1742" i="4" s="1"/>
  <c r="K1743" i="4" a="1"/>
  <c r="K1743" i="4" s="1"/>
  <c r="K1744" i="4" a="1"/>
  <c r="K1744" i="4" s="1"/>
  <c r="K1745" i="4" a="1"/>
  <c r="K1745" i="4" s="1"/>
  <c r="K1747" i="4" a="1"/>
  <c r="K1747" i="4" s="1"/>
  <c r="K1748" i="4" a="1"/>
  <c r="K1748" i="4" s="1"/>
  <c r="K1751" i="4" a="1"/>
  <c r="K1751" i="4" s="1"/>
  <c r="K1752" i="4" a="1"/>
  <c r="K1752" i="4" s="1"/>
  <c r="K1753" i="4" a="1"/>
  <c r="K1753" i="4" s="1"/>
  <c r="K1755" i="4" a="1"/>
  <c r="K1755" i="4" s="1"/>
  <c r="K1756" i="4" a="1"/>
  <c r="K1756" i="4" s="1"/>
  <c r="K1757" i="4" a="1"/>
  <c r="K1757" i="4" s="1"/>
  <c r="K1760" i="4" a="1"/>
  <c r="K1760" i="4" s="1"/>
  <c r="K1763" i="4" a="1"/>
  <c r="K1763" i="4" s="1"/>
  <c r="K1764" i="4" a="1"/>
  <c r="K1764" i="4" s="1"/>
  <c r="K1765" i="4" a="1"/>
  <c r="K1765" i="4" s="1"/>
  <c r="K1768" i="4" a="1"/>
  <c r="K1768" i="4" s="1"/>
  <c r="K1769" i="4" a="1"/>
  <c r="K1769" i="4" s="1"/>
  <c r="K1771" i="4" a="1"/>
  <c r="K1771" i="4" s="1"/>
  <c r="K1772" i="4" a="1"/>
  <c r="K1772" i="4" s="1"/>
  <c r="K1774" i="4" a="1"/>
  <c r="K1774" i="4" s="1"/>
  <c r="K1776" i="4" a="1"/>
  <c r="K1776" i="4" s="1"/>
  <c r="K1777" i="4" a="1"/>
  <c r="K1777" i="4" s="1"/>
  <c r="K1779" i="4" a="1"/>
  <c r="K1779" i="4" s="1"/>
  <c r="K1780" i="4" a="1"/>
  <c r="K1780" i="4" s="1"/>
  <c r="K1781" i="4" a="1"/>
  <c r="K1781" i="4" s="1"/>
  <c r="K1784" i="4" a="1"/>
  <c r="K1784" i="4" s="1"/>
  <c r="K1785" i="4" a="1"/>
  <c r="K1785" i="4" s="1"/>
  <c r="K1787" i="4" a="1"/>
  <c r="K1787" i="4" s="1"/>
  <c r="K1788" i="4" a="1"/>
  <c r="K1788" i="4" s="1"/>
  <c r="K1789" i="4" a="1"/>
  <c r="K1789" i="4" s="1"/>
  <c r="K1791" i="4" a="1"/>
  <c r="K1791" i="4" s="1"/>
  <c r="K1793" i="4" a="1"/>
  <c r="K1793" i="4" s="1"/>
  <c r="K1795" i="4" a="1"/>
  <c r="K1795" i="4" s="1"/>
  <c r="K1797" i="4" a="1"/>
  <c r="K1797" i="4" s="1"/>
  <c r="K1798" i="4" a="1"/>
  <c r="K1798" i="4" s="1"/>
  <c r="K1799" i="4" a="1"/>
  <c r="K1799" i="4" s="1"/>
  <c r="K1800" i="4" a="1"/>
  <c r="K1800" i="4" s="1"/>
  <c r="K1801" i="4" a="1"/>
  <c r="K1801" i="4" s="1"/>
  <c r="K1803" i="4" a="1"/>
  <c r="K1803" i="4" s="1"/>
  <c r="K1804" i="4" a="1"/>
  <c r="K1804" i="4" s="1"/>
  <c r="K1805" i="4" a="1"/>
  <c r="K1805" i="4" s="1"/>
  <c r="K1807" i="4" a="1"/>
  <c r="K1807" i="4" s="1"/>
  <c r="K1809" i="4" a="1"/>
  <c r="K1809" i="4" s="1"/>
  <c r="K1811" i="4" a="1"/>
  <c r="K1811" i="4" s="1"/>
  <c r="K1812" i="4" a="1"/>
  <c r="K1812" i="4" s="1"/>
  <c r="K1815" i="4" a="1"/>
  <c r="K1815" i="4" s="1"/>
  <c r="K1816" i="4" a="1"/>
  <c r="K1816" i="4" s="1"/>
  <c r="K1817" i="4" a="1"/>
  <c r="K1817" i="4" s="1"/>
  <c r="K1819" i="4" a="1"/>
  <c r="K1819" i="4" s="1"/>
  <c r="K1820" i="4" a="1"/>
  <c r="K1820" i="4" s="1"/>
  <c r="K1821" i="4" a="1"/>
  <c r="K1821" i="4" s="1"/>
  <c r="K1825" i="4" a="1"/>
  <c r="K1825" i="4" s="1"/>
  <c r="K1827" i="4" a="1"/>
  <c r="K1827" i="4" s="1"/>
  <c r="K1828" i="4" a="1"/>
  <c r="K1828" i="4" s="1"/>
  <c r="K1829" i="4" a="1"/>
  <c r="K1829" i="4" s="1"/>
  <c r="K1832" i="4" a="1"/>
  <c r="K1832" i="4" s="1"/>
  <c r="K1833" i="4" a="1"/>
  <c r="K1833" i="4" s="1"/>
  <c r="K1835" i="4" a="1"/>
  <c r="K1835" i="4" s="1"/>
  <c r="K1836" i="4" a="1"/>
  <c r="K1836" i="4" s="1"/>
  <c r="K1837" i="4" a="1"/>
  <c r="K1837" i="4" s="1"/>
  <c r="K1840" i="4" a="1"/>
  <c r="K1840" i="4" s="1"/>
  <c r="K1841" i="4" a="1"/>
  <c r="K1841" i="4" s="1"/>
  <c r="K1843" i="4" a="1"/>
  <c r="K1843" i="4" s="1"/>
  <c r="K1844" i="4" a="1"/>
  <c r="K1844" i="4" s="1"/>
  <c r="K1845" i="4" a="1"/>
  <c r="K1845" i="4" s="1"/>
  <c r="K1846" i="4" a="1"/>
  <c r="K1846" i="4" s="1"/>
  <c r="K1847" i="4" a="1"/>
  <c r="K1847" i="4" s="1"/>
  <c r="K1848" i="4" a="1"/>
  <c r="K1848" i="4" s="1"/>
  <c r="K1849" i="4" a="1"/>
  <c r="K1849" i="4" s="1"/>
  <c r="K1851" i="4" a="1"/>
  <c r="K1851" i="4" s="1"/>
  <c r="K1852" i="4" a="1"/>
  <c r="K1852" i="4" s="1"/>
  <c r="K1856" i="4" a="1"/>
  <c r="K1856" i="4" s="1"/>
  <c r="K1857" i="4" a="1"/>
  <c r="K1857" i="4" s="1"/>
  <c r="K1859" i="4" a="1"/>
  <c r="K1859" i="4" s="1"/>
  <c r="K1861" i="4" a="1"/>
  <c r="K1861" i="4" s="1"/>
  <c r="K1863" i="4" a="1"/>
  <c r="K1863" i="4" s="1"/>
  <c r="K1864" i="4" a="1"/>
  <c r="K1864" i="4" s="1"/>
  <c r="K1865" i="4" a="1"/>
  <c r="K1865" i="4" s="1"/>
  <c r="K1867" i="4" a="1"/>
  <c r="K1867" i="4" s="1"/>
  <c r="K1868" i="4" a="1"/>
  <c r="K1868" i="4" s="1"/>
  <c r="K1869" i="4" a="1"/>
  <c r="K1869" i="4" s="1"/>
  <c r="K1871" i="4" a="1"/>
  <c r="K1871" i="4" s="1"/>
  <c r="K1872" i="4" a="1"/>
  <c r="K1872" i="4" s="1"/>
  <c r="K1873" i="4" a="1"/>
  <c r="K1873" i="4" s="1"/>
  <c r="K1875" i="4" a="1"/>
  <c r="K1875" i="4" s="1"/>
  <c r="K1879" i="4" a="1"/>
  <c r="K1879" i="4" s="1"/>
  <c r="K1880" i="4" a="1"/>
  <c r="K1880" i="4" s="1"/>
  <c r="K1881" i="4" a="1"/>
  <c r="K1881" i="4" s="1"/>
  <c r="K1883" i="4" a="1"/>
  <c r="K1883" i="4" s="1"/>
  <c r="K1884" i="4" a="1"/>
  <c r="K1884" i="4" s="1"/>
  <c r="K1885" i="4" a="1"/>
  <c r="K1885" i="4" s="1"/>
  <c r="K1888" i="4" a="1"/>
  <c r="K1888" i="4" s="1"/>
  <c r="K1891" i="4" a="1"/>
  <c r="K1891" i="4" s="1"/>
  <c r="K1892" i="4" a="1"/>
  <c r="K1892" i="4" s="1"/>
  <c r="K1893" i="4" a="1"/>
  <c r="K1893" i="4" s="1"/>
  <c r="K1896" i="4" a="1"/>
  <c r="K1896" i="4" s="1"/>
  <c r="K1897" i="4" a="1"/>
  <c r="K1897" i="4" s="1"/>
  <c r="K1899" i="4" a="1"/>
  <c r="K1899" i="4" s="1"/>
  <c r="K1900" i="4" a="1"/>
  <c r="K1900" i="4" s="1"/>
  <c r="K1905" i="4" a="1"/>
  <c r="K1905" i="4" s="1"/>
  <c r="K1907" i="4" a="1"/>
  <c r="K1907" i="4" s="1"/>
  <c r="K1908" i="4" a="1"/>
  <c r="K1908" i="4" s="1"/>
  <c r="K1912" i="4" a="1"/>
  <c r="K1912" i="4" s="1"/>
  <c r="K1913" i="4" a="1"/>
  <c r="K1913" i="4" s="1"/>
  <c r="K1915" i="4" a="1"/>
  <c r="K1915" i="4" s="1"/>
  <c r="K1916" i="4" a="1"/>
  <c r="K1916" i="4" s="1"/>
  <c r="K1917" i="4" a="1"/>
  <c r="K1917" i="4" s="1"/>
  <c r="K1918" i="4" a="1"/>
  <c r="K1918" i="4" s="1"/>
  <c r="K1919" i="4" a="1"/>
  <c r="K1919" i="4" s="1"/>
  <c r="K1921" i="4" a="1"/>
  <c r="K1921" i="4" s="1"/>
  <c r="K1923" i="4" a="1"/>
  <c r="K1923" i="4" s="1"/>
  <c r="K1925" i="4" a="1"/>
  <c r="K1925" i="4" s="1"/>
  <c r="K1927" i="4" a="1"/>
  <c r="K1927" i="4" s="1"/>
  <c r="K1928" i="4" a="1"/>
  <c r="K1928" i="4" s="1"/>
  <c r="K1929" i="4" a="1"/>
  <c r="K1929" i="4" s="1"/>
  <c r="K1931" i="4" a="1"/>
  <c r="K1931" i="4" s="1"/>
  <c r="K1932" i="4" a="1"/>
  <c r="K1932" i="4" s="1"/>
  <c r="K1933" i="4" a="1"/>
  <c r="K1933" i="4" s="1"/>
  <c r="K1935" i="4" a="1"/>
  <c r="K1935" i="4" s="1"/>
  <c r="K1936" i="4" a="1"/>
  <c r="K1936" i="4" s="1"/>
  <c r="K1937" i="4" a="1"/>
  <c r="K1937" i="4" s="1"/>
  <c r="K1939" i="4" a="1"/>
  <c r="K1939" i="4" s="1"/>
  <c r="K1941" i="4" a="1"/>
  <c r="K1941" i="4" s="1"/>
  <c r="K1943" i="4" a="1"/>
  <c r="K1943" i="4" s="1"/>
  <c r="K1945" i="4" a="1"/>
  <c r="K1945" i="4" s="1"/>
  <c r="K1947" i="4" a="1"/>
  <c r="K1947" i="4" s="1"/>
  <c r="K1948" i="4" a="1"/>
  <c r="K1948" i="4" s="1"/>
  <c r="K1949" i="4" a="1"/>
  <c r="K1949" i="4" s="1"/>
  <c r="K1953" i="4" a="1"/>
  <c r="K1953" i="4" s="1"/>
  <c r="K1955" i="4" a="1"/>
  <c r="K1955" i="4" s="1"/>
  <c r="K1956" i="4" a="1"/>
  <c r="K1956" i="4" s="1"/>
  <c r="K1960" i="4" a="1"/>
  <c r="K1960" i="4" s="1"/>
  <c r="K1961" i="4" a="1"/>
  <c r="K1961" i="4" s="1"/>
  <c r="K1963" i="4" a="1"/>
  <c r="K1963" i="4" s="1"/>
  <c r="K1964" i="4" a="1"/>
  <c r="K1964" i="4" s="1"/>
  <c r="K1965" i="4" a="1"/>
  <c r="K1965" i="4" s="1"/>
  <c r="K1969" i="4" a="1"/>
  <c r="K1969" i="4" s="1"/>
  <c r="K1971" i="4" a="1"/>
  <c r="K1971" i="4" s="1"/>
  <c r="K1972" i="4" a="1"/>
  <c r="K1972" i="4" s="1"/>
  <c r="K1973" i="4" a="1"/>
  <c r="K1973" i="4" s="1"/>
  <c r="K1975" i="4" a="1"/>
  <c r="K1975" i="4" s="1"/>
  <c r="K1976" i="4" a="1"/>
  <c r="K1976" i="4" s="1"/>
  <c r="K1979" i="4" a="1"/>
  <c r="K1979" i="4" s="1"/>
  <c r="K1980" i="4" a="1"/>
  <c r="K1980" i="4" s="1"/>
  <c r="K1983" i="4" a="1"/>
  <c r="K1983" i="4" s="1"/>
  <c r="K1984" i="4" a="1"/>
  <c r="K1984" i="4" s="1"/>
  <c r="K1985" i="4" a="1"/>
  <c r="K1985" i="4" s="1"/>
  <c r="K1987" i="4" a="1"/>
  <c r="K1987" i="4" s="1"/>
  <c r="K1989" i="4" a="1"/>
  <c r="K1989" i="4" s="1"/>
  <c r="K1991" i="4" a="1"/>
  <c r="K1991" i="4" s="1"/>
  <c r="K1992" i="4" a="1"/>
  <c r="K1992" i="4" s="1"/>
  <c r="K1993" i="4" a="1"/>
  <c r="K1993" i="4" s="1"/>
  <c r="K1995" i="4" a="1"/>
  <c r="K1995" i="4" s="1"/>
  <c r="K1996" i="4" a="1"/>
  <c r="K1996" i="4" s="1"/>
  <c r="K2000" i="4" a="1"/>
  <c r="K2000" i="4" s="1"/>
  <c r="K2001" i="4" a="1"/>
  <c r="K2001" i="4" s="1"/>
  <c r="K2003" i="4" a="1"/>
  <c r="K2003" i="4" s="1"/>
  <c r="K2007" i="4" a="1"/>
  <c r="K2007" i="4" s="1"/>
  <c r="K2008" i="4" a="1"/>
  <c r="K2008" i="4" s="1"/>
  <c r="K2009" i="4" a="1"/>
  <c r="K2009" i="4" s="1"/>
  <c r="K2011" i="4" a="1"/>
  <c r="K2011" i="4" s="1"/>
  <c r="K2012" i="4" a="1"/>
  <c r="K2012" i="4" s="1"/>
  <c r="K2013" i="4" a="1"/>
  <c r="K2013" i="4" s="1"/>
  <c r="K2016" i="4" a="1"/>
  <c r="K2016" i="4" s="1"/>
  <c r="K2017" i="4" a="1"/>
  <c r="K2017" i="4" s="1"/>
  <c r="K2019" i="4" a="1"/>
  <c r="K2019" i="4" s="1"/>
  <c r="K2020" i="4" a="1"/>
  <c r="K2020" i="4" s="1"/>
  <c r="K2021" i="4" a="1"/>
  <c r="K2021" i="4" s="1"/>
  <c r="K2025" i="4" a="1"/>
  <c r="K2025" i="4" s="1"/>
  <c r="K2027" i="4" a="1"/>
  <c r="K2027" i="4" s="1"/>
  <c r="K2028" i="4" a="1"/>
  <c r="K2028" i="4" s="1"/>
  <c r="K2029" i="4" a="1"/>
  <c r="K2029" i="4" s="1"/>
  <c r="K2032" i="4" a="1"/>
  <c r="K2032" i="4" s="1"/>
  <c r="K2033" i="4" a="1"/>
  <c r="K2033" i="4" s="1"/>
  <c r="K2035" i="4" a="1"/>
  <c r="K2035" i="4" s="1"/>
  <c r="K2036" i="4" a="1"/>
  <c r="K2036" i="4" s="1"/>
  <c r="K2037" i="4" a="1"/>
  <c r="K2037" i="4" s="1"/>
  <c r="K2038" i="4" a="1"/>
  <c r="K2038" i="4" s="1"/>
  <c r="K2039" i="4" a="1"/>
  <c r="K2039" i="4" s="1"/>
  <c r="K2040" i="4" a="1"/>
  <c r="K2040" i="4" s="1"/>
  <c r="K2041" i="4" a="1"/>
  <c r="K2041" i="4" s="1"/>
  <c r="K2043" i="4" a="1"/>
  <c r="K2043" i="4" s="1"/>
  <c r="K2044" i="4" a="1"/>
  <c r="K2044" i="4" s="1"/>
  <c r="K2047" i="4" a="1"/>
  <c r="K2047" i="4" s="1"/>
  <c r="K2048" i="4" a="1"/>
  <c r="K2048" i="4" s="1"/>
  <c r="K2049" i="4" a="1"/>
  <c r="K2049" i="4" s="1"/>
  <c r="K2051" i="4" a="1"/>
  <c r="K2051" i="4" s="1"/>
  <c r="K2053" i="4" a="1"/>
  <c r="K2053" i="4" s="1"/>
  <c r="K2056" i="4" a="1"/>
  <c r="K2056" i="4" s="1"/>
  <c r="K2057" i="4" a="1"/>
  <c r="K2057" i="4" s="1"/>
  <c r="K2059" i="4" a="1"/>
  <c r="K2059" i="4" s="1"/>
  <c r="K2061" i="4" a="1"/>
  <c r="K2061" i="4" s="1"/>
  <c r="K2063" i="4" a="1"/>
  <c r="K2063" i="4" s="1"/>
  <c r="K2064" i="4" a="1"/>
  <c r="K2064" i="4" s="1"/>
  <c r="K2065" i="4" a="1"/>
  <c r="K2065" i="4" s="1"/>
  <c r="K2067" i="4" a="1"/>
  <c r="K2067" i="4" s="1"/>
  <c r="K2068" i="4" a="1"/>
  <c r="K2068" i="4" s="1"/>
  <c r="K2072" i="4" a="1"/>
  <c r="K2072" i="4" s="1"/>
  <c r="K2073" i="4" a="1"/>
  <c r="K2073" i="4" s="1"/>
  <c r="K2075" i="4" a="1"/>
  <c r="K2075" i="4" s="1"/>
  <c r="K2076" i="4" a="1"/>
  <c r="K2076" i="4" s="1"/>
  <c r="K2077" i="4" a="1"/>
  <c r="K2077" i="4" s="1"/>
  <c r="K2081" i="4" a="1"/>
  <c r="K2081" i="4" s="1"/>
  <c r="K2083" i="4" a="1"/>
  <c r="K2083" i="4" s="1"/>
  <c r="K2084" i="4" a="1"/>
  <c r="K2084" i="4" s="1"/>
  <c r="K2085" i="4" a="1"/>
  <c r="K2085" i="4" s="1"/>
  <c r="K2088" i="4" a="1"/>
  <c r="K2088" i="4" s="1"/>
  <c r="K2089" i="4" a="1"/>
  <c r="K2089" i="4" s="1"/>
  <c r="K2091" i="4" a="1"/>
  <c r="K2091" i="4" s="1"/>
  <c r="K2092" i="4" a="1"/>
  <c r="K2092" i="4" s="1"/>
  <c r="K2093" i="4" a="1"/>
  <c r="K2093" i="4" s="1"/>
  <c r="K2095" i="4" a="1"/>
  <c r="K2095" i="4" s="1"/>
  <c r="K2096" i="4" a="1"/>
  <c r="K2096" i="4" s="1"/>
  <c r="K2097" i="4" a="1"/>
  <c r="K2097" i="4" s="1"/>
  <c r="K2099" i="4" a="1"/>
  <c r="K2099" i="4" s="1"/>
  <c r="K2100" i="4" a="1"/>
  <c r="K2100" i="4" s="1"/>
  <c r="K2101" i="4" a="1"/>
  <c r="K2101" i="4" s="1"/>
  <c r="K2103" i="4" a="1"/>
  <c r="K2103" i="4" s="1"/>
  <c r="K2104" i="4" a="1"/>
  <c r="K2104" i="4" s="1"/>
  <c r="K2105" i="4" a="1"/>
  <c r="K2105" i="4" s="1"/>
  <c r="K2107" i="4" a="1"/>
  <c r="K2107" i="4" s="1"/>
  <c r="K2112" i="4" a="1"/>
  <c r="K2112" i="4" s="1"/>
  <c r="K2113" i="4" a="1"/>
  <c r="K2113" i="4" s="1"/>
  <c r="K2115" i="4" a="1"/>
  <c r="K2115" i="4" s="1"/>
  <c r="K2119" i="4" a="1"/>
  <c r="K2119" i="4" s="1"/>
  <c r="K2120" i="4" a="1"/>
  <c r="K2120" i="4" s="1"/>
  <c r="K2121" i="4" a="1"/>
  <c r="K2121" i="4" s="1"/>
  <c r="K2123" i="4" a="1"/>
  <c r="K2123" i="4" s="1"/>
  <c r="K2124" i="4" a="1"/>
  <c r="K2124" i="4" s="1"/>
  <c r="K2125" i="4" a="1"/>
  <c r="K2125" i="4" s="1"/>
  <c r="K2128" i="4" a="1"/>
  <c r="K2128" i="4" s="1"/>
  <c r="K2129" i="4" a="1"/>
  <c r="K2129" i="4" s="1"/>
  <c r="K2131" i="4" a="1"/>
  <c r="K2131" i="4" s="1"/>
  <c r="K2132" i="4" a="1"/>
  <c r="K2132" i="4" s="1"/>
  <c r="K2133" i="4" a="1"/>
  <c r="K2133" i="4" s="1"/>
  <c r="K2137" i="4" a="1"/>
  <c r="K2137" i="4" s="1"/>
  <c r="K2139" i="4" a="1"/>
  <c r="K2139" i="4" s="1"/>
  <c r="K2140" i="4" a="1"/>
  <c r="K2140" i="4" s="1"/>
  <c r="K2141" i="4" a="1"/>
  <c r="K2141" i="4" s="1"/>
  <c r="K2144" i="4" a="1"/>
  <c r="K2144" i="4" s="1"/>
  <c r="K2145" i="4" a="1"/>
  <c r="K2145" i="4" s="1"/>
  <c r="K2147" i="4" a="1"/>
  <c r="K2147" i="4" s="1"/>
  <c r="K2148" i="4" a="1"/>
  <c r="K2148" i="4" s="1"/>
  <c r="K2149" i="4" a="1"/>
  <c r="K2149" i="4" s="1"/>
  <c r="K2151" i="4" a="1"/>
  <c r="K2151" i="4" s="1"/>
  <c r="K2153" i="4" a="1"/>
  <c r="K2153" i="4" s="1"/>
  <c r="K2155" i="4" a="1"/>
  <c r="K2155" i="4" s="1"/>
  <c r="K2156" i="4" a="1"/>
  <c r="K2156" i="4" s="1"/>
  <c r="K2159" i="4" a="1"/>
  <c r="K2159" i="4" s="1"/>
  <c r="K2160" i="4" a="1"/>
  <c r="K2160" i="4" s="1"/>
  <c r="K2161" i="4" a="1"/>
  <c r="K2161" i="4" s="1"/>
  <c r="K2163" i="4" a="1"/>
  <c r="K2163" i="4" s="1"/>
  <c r="K2165" i="4" a="1"/>
  <c r="K2165" i="4" s="1"/>
  <c r="K2167" i="4" a="1"/>
  <c r="K2167" i="4" s="1"/>
  <c r="K2169" i="4" a="1"/>
  <c r="K2169" i="4" s="1"/>
  <c r="K2171" i="4" a="1"/>
  <c r="K2171" i="4" s="1"/>
  <c r="K2172" i="4" a="1"/>
  <c r="K2172" i="4" s="1"/>
  <c r="K2173" i="4" a="1"/>
  <c r="K2173" i="4" s="1"/>
  <c r="K2175" i="4" a="1"/>
  <c r="K2175" i="4" s="1"/>
  <c r="K2177" i="4" a="1"/>
  <c r="K2177" i="4" s="1"/>
  <c r="K2179" i="4" a="1"/>
  <c r="K2179" i="4" s="1"/>
  <c r="K2181" i="4" a="1"/>
  <c r="K2181" i="4" s="1"/>
  <c r="K2183" i="4" a="1"/>
  <c r="K2183" i="4" s="1"/>
  <c r="K2184" i="4" a="1"/>
  <c r="K2184" i="4" s="1"/>
  <c r="K2185" i="4" a="1"/>
  <c r="K2185" i="4" s="1"/>
  <c r="K2187" i="4" a="1"/>
  <c r="K2187" i="4" s="1"/>
  <c r="K2188" i="4" a="1"/>
  <c r="K2188" i="4" s="1"/>
  <c r="K2189" i="4" a="1"/>
  <c r="K2189" i="4" s="1"/>
  <c r="K2193" i="4" a="1"/>
  <c r="K2193" i="4" s="1"/>
  <c r="K2195" i="4" a="1"/>
  <c r="K2195" i="4" s="1"/>
  <c r="K2196" i="4" a="1"/>
  <c r="K2196" i="4" s="1"/>
  <c r="K2197" i="4" a="1"/>
  <c r="K2197" i="4" s="1"/>
  <c r="K2200" i="4" a="1"/>
  <c r="K2200" i="4" s="1"/>
  <c r="K2201" i="4" a="1"/>
  <c r="K2201" i="4" s="1"/>
  <c r="K2203" i="4" a="1"/>
  <c r="K2203" i="4" s="1"/>
  <c r="K2204" i="4" a="1"/>
  <c r="K2204" i="4" s="1"/>
  <c r="K2205" i="4" a="1"/>
  <c r="K2205" i="4" s="1"/>
  <c r="K2206" i="4" a="1"/>
  <c r="K2206" i="4" s="1"/>
  <c r="K2209" i="4" a="1"/>
  <c r="K2209" i="4" s="1"/>
  <c r="K2211" i="4" a="1"/>
  <c r="K2211" i="4" s="1"/>
  <c r="K2212" i="4" a="1"/>
  <c r="K2212" i="4" s="1"/>
  <c r="K2216" i="4" a="1"/>
  <c r="K2216" i="4" s="1"/>
  <c r="K2217" i="4" a="1"/>
  <c r="K2217" i="4" s="1"/>
  <c r="K2219" i="4" a="1"/>
  <c r="K2219" i="4" s="1"/>
  <c r="K2220" i="4" a="1"/>
  <c r="K2220" i="4" s="1"/>
  <c r="K2221" i="4" a="1"/>
  <c r="K2221" i="4" s="1"/>
  <c r="K2223" i="4" a="1"/>
  <c r="K2223" i="4" s="1"/>
  <c r="K2224" i="4" a="1"/>
  <c r="K2224" i="4" s="1"/>
  <c r="K2227" i="4" a="1"/>
  <c r="K2227" i="4" s="1"/>
  <c r="K2229" i="4" a="1"/>
  <c r="K2229" i="4" s="1"/>
  <c r="K2231" i="4" a="1"/>
  <c r="K2231" i="4" s="1"/>
  <c r="K2232" i="4" a="1"/>
  <c r="K2232" i="4" s="1"/>
  <c r="K2233" i="4" a="1"/>
  <c r="K2233" i="4" s="1"/>
  <c r="K2235" i="4" a="1"/>
  <c r="K2235" i="4" s="1"/>
  <c r="K2236" i="4" a="1"/>
  <c r="K2236" i="4" s="1"/>
  <c r="K2239" i="4" a="1"/>
  <c r="K2239" i="4" s="1"/>
  <c r="K2241" i="4" a="1"/>
  <c r="K2241" i="4" s="1"/>
  <c r="K2243" i="4" a="1"/>
  <c r="K2243" i="4" s="1"/>
  <c r="K2245" i="4" a="1"/>
  <c r="K2245" i="4" s="1"/>
  <c r="K2247" i="4" a="1"/>
  <c r="K2247" i="4" s="1"/>
  <c r="K2248" i="4" a="1"/>
  <c r="K2248" i="4" s="1"/>
  <c r="K2251" i="4" a="1"/>
  <c r="K2251" i="4" s="1"/>
  <c r="K2252" i="4" a="1"/>
  <c r="K2252" i="4" s="1"/>
  <c r="K2256" i="4" a="1"/>
  <c r="K2256" i="4" s="1"/>
  <c r="K2257" i="4" a="1"/>
  <c r="K2257" i="4" s="1"/>
  <c r="K2259" i="4" a="1"/>
  <c r="K2259" i="4" s="1"/>
  <c r="K2260" i="4" a="1"/>
  <c r="K2260" i="4" s="1"/>
  <c r="K2264" i="4" a="1"/>
  <c r="K2264" i="4" s="1"/>
  <c r="K2265" i="4" a="1"/>
  <c r="K2265" i="4" s="1"/>
  <c r="K2267" i="4" a="1"/>
  <c r="K2267" i="4" s="1"/>
  <c r="K2268" i="4" a="1"/>
  <c r="K2268" i="4" s="1"/>
  <c r="K2269" i="4" a="1"/>
  <c r="K2269" i="4" s="1"/>
  <c r="K2272" i="4" a="1"/>
  <c r="K2272" i="4" s="1"/>
  <c r="K2273" i="4" a="1"/>
  <c r="K2273" i="4" s="1"/>
  <c r="K2275" i="4" a="1"/>
  <c r="K2275" i="4" s="1"/>
  <c r="K2276" i="4" a="1"/>
  <c r="K2276" i="4" s="1"/>
  <c r="K2277" i="4" a="1"/>
  <c r="K2277" i="4" s="1"/>
  <c r="K2279" i="4" a="1"/>
  <c r="K2279" i="4" s="1"/>
  <c r="K2281" i="4" a="1"/>
  <c r="K2281" i="4" s="1"/>
  <c r="K2283" i="4" a="1"/>
  <c r="K2283" i="4" s="1"/>
  <c r="K2284" i="4" a="1"/>
  <c r="K2284" i="4" s="1"/>
  <c r="K2287" i="4" a="1"/>
  <c r="K2287" i="4" s="1"/>
  <c r="K2288" i="4" a="1"/>
  <c r="K2288" i="4" s="1"/>
  <c r="K2289" i="4" a="1"/>
  <c r="K2289" i="4" s="1"/>
  <c r="K2291" i="4" a="1"/>
  <c r="K2291" i="4" s="1"/>
  <c r="K2295" i="4" a="1"/>
  <c r="K2295" i="4" s="1"/>
  <c r="K2297" i="4" a="1"/>
  <c r="K2297" i="4" s="1"/>
  <c r="K2299" i="4" a="1"/>
  <c r="K2299" i="4" s="1"/>
  <c r="K2301" i="4" a="1"/>
  <c r="K2301" i="4" s="1"/>
  <c r="K2303" i="4" a="1"/>
  <c r="K2303" i="4" s="1"/>
  <c r="K2304" i="4" a="1"/>
  <c r="K2304" i="4" s="1"/>
  <c r="K2307" i="4" a="1"/>
  <c r="K2307" i="4" s="1"/>
  <c r="K2311" i="4" a="1"/>
  <c r="K2311" i="4" s="1"/>
  <c r="K2312" i="4" a="1"/>
  <c r="K2312" i="4" s="1"/>
  <c r="K2313" i="4" a="1"/>
  <c r="K2313" i="4" s="1"/>
  <c r="K2315" i="4" a="1"/>
  <c r="K2315" i="4" s="1"/>
  <c r="K2316" i="4" a="1"/>
  <c r="K2316" i="4" s="1"/>
  <c r="K2317" i="4" a="1"/>
  <c r="K2317" i="4" s="1"/>
  <c r="K2323" i="4" a="1"/>
  <c r="K2323" i="4" s="1"/>
  <c r="K2324" i="4" a="1"/>
  <c r="K2324" i="4" s="1"/>
  <c r="K2325" i="4" a="1"/>
  <c r="K2325" i="4" s="1"/>
  <c r="K2329" i="4" a="1"/>
  <c r="K2329" i="4" s="1"/>
  <c r="K2331" i="4" a="1"/>
  <c r="K2331" i="4" s="1"/>
  <c r="K2332" i="4" a="1"/>
  <c r="K2332" i="4" s="1"/>
  <c r="K2337" i="4" a="1"/>
  <c r="K2337" i="4" s="1"/>
  <c r="K2339" i="4" a="1"/>
  <c r="K2339" i="4" s="1"/>
  <c r="K2340" i="4" a="1"/>
  <c r="K2340" i="4" s="1"/>
  <c r="K2343" i="4" a="1"/>
  <c r="K2343" i="4" s="1"/>
  <c r="K2344" i="4" a="1"/>
  <c r="K2344" i="4" s="1"/>
  <c r="K2" i="4" a="1"/>
  <c r="K2" i="4" s="1"/>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337" i="4"/>
  <c r="E2338" i="4"/>
  <c r="E2339" i="4"/>
  <c r="E2340" i="4"/>
  <c r="E2341" i="4"/>
  <c r="E2342" i="4"/>
  <c r="E2343" i="4"/>
  <c r="E2344" i="4"/>
  <c r="E2" i="4"/>
  <c r="J3" i="1"/>
  <c r="J4" i="1"/>
  <c r="J5" i="1"/>
  <c r="J6" i="1"/>
  <c r="K6" i="1" s="1"/>
  <c r="Q6" i="4" s="1"/>
  <c r="J7" i="1"/>
  <c r="K7" i="1" s="1"/>
  <c r="Q7" i="4" s="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K479" i="1" s="1"/>
  <c r="Q479" i="4" s="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K526" i="1" s="1"/>
  <c r="Q526" i="4" s="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K559" i="1" s="1"/>
  <c r="Q559" i="4" s="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K606" i="1" s="1"/>
  <c r="Q606" i="4" s="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K639" i="1" s="1"/>
  <c r="Q639" i="4" s="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K686" i="1" s="1"/>
  <c r="Q686" i="4" s="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K729" i="1" s="1"/>
  <c r="Q729" i="4" s="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K766" i="1" s="1"/>
  <c r="Q766" i="4" s="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K809" i="1" s="1"/>
  <c r="Q809" i="4" s="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K838" i="1" s="1"/>
  <c r="Q838" i="4" s="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K873" i="1" s="1"/>
  <c r="Q873" i="4" s="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K911" i="1" s="1"/>
  <c r="Q911" i="4" s="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K937" i="1" s="1"/>
  <c r="Q937" i="4" s="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K975" i="1" s="1"/>
  <c r="Q975" i="4" s="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K1001" i="1" s="1"/>
  <c r="Q1001" i="4" s="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K1039" i="1" s="1"/>
  <c r="Q1039" i="4" s="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K1076" i="1" s="1"/>
  <c r="Q1076" i="4" s="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K1103" i="1" s="1"/>
  <c r="Q1103" i="4" s="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K1140" i="1" s="1"/>
  <c r="Q1140" i="4" s="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K1167" i="1" s="1"/>
  <c r="Q1167" i="4" s="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K1204" i="1" s="1"/>
  <c r="Q1204" i="4" s="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K1236" i="1" s="1"/>
  <c r="Q1236" i="4" s="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K1268" i="1" s="1"/>
  <c r="Q1268" i="4" s="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K1300" i="1" s="1"/>
  <c r="Q1300" i="4" s="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K1326" i="1" s="1"/>
  <c r="Q1326" i="4" s="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K1353" i="1" s="1"/>
  <c r="Q1353" i="4" s="1"/>
  <c r="J1354" i="1"/>
  <c r="J1355" i="1"/>
  <c r="J1356" i="1"/>
  <c r="J1357" i="1"/>
  <c r="J1358" i="1"/>
  <c r="J1359" i="1"/>
  <c r="J1360" i="1"/>
  <c r="J1361" i="1"/>
  <c r="J1362" i="1"/>
  <c r="J1363" i="1"/>
  <c r="J1364" i="1"/>
  <c r="J1365" i="1"/>
  <c r="J1366" i="1"/>
  <c r="J1367" i="1"/>
  <c r="J1368" i="1"/>
  <c r="J1369" i="1"/>
  <c r="J1370" i="1"/>
  <c r="J1371" i="1"/>
  <c r="J1372" i="1"/>
  <c r="K1372" i="1" s="1"/>
  <c r="Q1372" i="4" s="1"/>
  <c r="J1373" i="1"/>
  <c r="J1374" i="1"/>
  <c r="J1375" i="1"/>
  <c r="J1376" i="1"/>
  <c r="J1377" i="1"/>
  <c r="J1378" i="1"/>
  <c r="J1379" i="1"/>
  <c r="J1380" i="1"/>
  <c r="J1381" i="1"/>
  <c r="J1382" i="1"/>
  <c r="J1383" i="1"/>
  <c r="K1383" i="1" s="1"/>
  <c r="Q1383" i="4" s="1"/>
  <c r="J1384" i="1"/>
  <c r="J1385" i="1"/>
  <c r="J1386" i="1"/>
  <c r="J1387" i="1"/>
  <c r="J1388" i="1"/>
  <c r="J1389" i="1"/>
  <c r="J1390" i="1"/>
  <c r="J1391" i="1"/>
  <c r="J1392" i="1"/>
  <c r="J1393" i="1"/>
  <c r="J1394" i="1"/>
  <c r="J1395" i="1"/>
  <c r="J1396" i="1"/>
  <c r="J1397" i="1"/>
  <c r="K1397" i="1" s="1"/>
  <c r="Q1397" i="4" s="1"/>
  <c r="J1398" i="1"/>
  <c r="J1399" i="1"/>
  <c r="J1400" i="1"/>
  <c r="J1401" i="1"/>
  <c r="J1402" i="1"/>
  <c r="J1403" i="1"/>
  <c r="J1404" i="1"/>
  <c r="J1405" i="1"/>
  <c r="J1406" i="1"/>
  <c r="J1407" i="1"/>
  <c r="J1408" i="1"/>
  <c r="K1408" i="1" s="1"/>
  <c r="Q1408" i="4" s="1"/>
  <c r="J1409" i="1"/>
  <c r="J1410" i="1"/>
  <c r="J1411" i="1"/>
  <c r="J1412" i="1"/>
  <c r="J1413" i="1"/>
  <c r="J1414" i="1"/>
  <c r="J1415" i="1"/>
  <c r="J1416" i="1"/>
  <c r="J1417" i="1"/>
  <c r="J1418" i="1"/>
  <c r="J1419" i="1"/>
  <c r="J1420" i="1"/>
  <c r="J1421" i="1"/>
  <c r="J1422" i="1"/>
  <c r="K1422" i="1" s="1"/>
  <c r="Q1422" i="4" s="1"/>
  <c r="J1423" i="1"/>
  <c r="J1424" i="1"/>
  <c r="J1425" i="1"/>
  <c r="J1426" i="1"/>
  <c r="J1427" i="1"/>
  <c r="J1428" i="1"/>
  <c r="J1429" i="1"/>
  <c r="J1430" i="1"/>
  <c r="J1431" i="1"/>
  <c r="J1432" i="1"/>
  <c r="J1433" i="1"/>
  <c r="J1434" i="1"/>
  <c r="J1435" i="1"/>
  <c r="J1436" i="1"/>
  <c r="K1436" i="1" s="1"/>
  <c r="Q1436" i="4" s="1"/>
  <c r="J1437" i="1"/>
  <c r="J1438" i="1"/>
  <c r="J1439" i="1"/>
  <c r="J1440" i="1"/>
  <c r="J1441" i="1"/>
  <c r="J1442" i="1"/>
  <c r="J1443" i="1"/>
  <c r="J1444" i="1"/>
  <c r="J1445" i="1"/>
  <c r="J1446" i="1"/>
  <c r="J1447" i="1"/>
  <c r="K1447" i="1" s="1"/>
  <c r="Q1447" i="4" s="1"/>
  <c r="J1448" i="1"/>
  <c r="J1449" i="1"/>
  <c r="J1450" i="1"/>
  <c r="J1451" i="1"/>
  <c r="J1452" i="1"/>
  <c r="J1453" i="1"/>
  <c r="J1454" i="1"/>
  <c r="J1455" i="1"/>
  <c r="J1456" i="1"/>
  <c r="J1457" i="1"/>
  <c r="J1458" i="1"/>
  <c r="J1459" i="1"/>
  <c r="J1460" i="1"/>
  <c r="J1461" i="1"/>
  <c r="K1461" i="1" s="1"/>
  <c r="Q1461" i="4" s="1"/>
  <c r="J1462" i="1"/>
  <c r="J1463" i="1"/>
  <c r="J1464" i="1"/>
  <c r="J1465" i="1"/>
  <c r="J1466" i="1"/>
  <c r="J1467" i="1"/>
  <c r="J1468" i="1"/>
  <c r="J1469" i="1"/>
  <c r="J1470" i="1"/>
  <c r="J1471" i="1"/>
  <c r="J1472" i="1"/>
  <c r="K1472" i="1" s="1"/>
  <c r="Q1472" i="4" s="1"/>
  <c r="J1473" i="1"/>
  <c r="J1474" i="1"/>
  <c r="J1475" i="1"/>
  <c r="J1476" i="1"/>
  <c r="J1477" i="1"/>
  <c r="J1478" i="1"/>
  <c r="J1479" i="1"/>
  <c r="J1480" i="1"/>
  <c r="J1481" i="1"/>
  <c r="J1482" i="1"/>
  <c r="J1483" i="1"/>
  <c r="J1484" i="1"/>
  <c r="J1485" i="1"/>
  <c r="J1486" i="1"/>
  <c r="K1486" i="1" s="1"/>
  <c r="Q1486" i="4" s="1"/>
  <c r="J1487" i="1"/>
  <c r="J1488" i="1"/>
  <c r="J1489" i="1"/>
  <c r="J1490" i="1"/>
  <c r="J1491" i="1"/>
  <c r="J1492" i="1"/>
  <c r="J1493" i="1"/>
  <c r="J1494" i="1"/>
  <c r="J1495" i="1"/>
  <c r="J1496" i="1"/>
  <c r="J1497" i="1"/>
  <c r="J1498" i="1"/>
  <c r="J1499" i="1"/>
  <c r="J1500" i="1"/>
  <c r="K1500" i="1" s="1"/>
  <c r="Q1500" i="4" s="1"/>
  <c r="J1501" i="1"/>
  <c r="J1502" i="1"/>
  <c r="J1503" i="1"/>
  <c r="J1504" i="1"/>
  <c r="J1505" i="1"/>
  <c r="J1506" i="1"/>
  <c r="J1507" i="1"/>
  <c r="J1508" i="1"/>
  <c r="J1509" i="1"/>
  <c r="J1510" i="1"/>
  <c r="J1511" i="1"/>
  <c r="K1511" i="1" s="1"/>
  <c r="Q1511" i="4" s="1"/>
  <c r="J1512" i="1"/>
  <c r="J1513" i="1"/>
  <c r="J1514" i="1"/>
  <c r="J1515" i="1"/>
  <c r="J1516" i="1"/>
  <c r="J1517" i="1"/>
  <c r="J1518" i="1"/>
  <c r="J1519" i="1"/>
  <c r="J1520" i="1"/>
  <c r="J1521" i="1"/>
  <c r="J1522" i="1"/>
  <c r="J1523" i="1"/>
  <c r="J1524" i="1"/>
  <c r="J1525" i="1"/>
  <c r="K1525" i="1" s="1"/>
  <c r="Q1525" i="4" s="1"/>
  <c r="J1526" i="1"/>
  <c r="J1527" i="1"/>
  <c r="J1528" i="1"/>
  <c r="J1529" i="1"/>
  <c r="J1530" i="1"/>
  <c r="J1531" i="1"/>
  <c r="J1532" i="1"/>
  <c r="J1533" i="1"/>
  <c r="J1534" i="1"/>
  <c r="J1535" i="1"/>
  <c r="J1536" i="1"/>
  <c r="K1536" i="1" s="1"/>
  <c r="Q1536" i="4" s="1"/>
  <c r="J1537" i="1"/>
  <c r="J1538" i="1"/>
  <c r="J1539" i="1"/>
  <c r="J1540" i="1"/>
  <c r="J1541" i="1"/>
  <c r="J1542" i="1"/>
  <c r="J1543" i="1"/>
  <c r="J1544" i="1"/>
  <c r="J1545" i="1"/>
  <c r="J1546" i="1"/>
  <c r="J1547" i="1"/>
  <c r="J1548" i="1"/>
  <c r="J1549" i="1"/>
  <c r="J1550" i="1"/>
  <c r="K1550" i="1" s="1"/>
  <c r="Q1550" i="4" s="1"/>
  <c r="J1551" i="1"/>
  <c r="J1552" i="1"/>
  <c r="J1553" i="1"/>
  <c r="J1554" i="1"/>
  <c r="J1555" i="1"/>
  <c r="J1556" i="1"/>
  <c r="J1557" i="1"/>
  <c r="J1558" i="1"/>
  <c r="J1559" i="1"/>
  <c r="J1560" i="1"/>
  <c r="J1561" i="1"/>
  <c r="J1562" i="1"/>
  <c r="J1563" i="1"/>
  <c r="J1564" i="1"/>
  <c r="K1564" i="1" s="1"/>
  <c r="Q1564" i="4" s="1"/>
  <c r="J1565" i="1"/>
  <c r="J1566" i="1"/>
  <c r="J1567" i="1"/>
  <c r="J1568" i="1"/>
  <c r="J1569" i="1"/>
  <c r="J1570" i="1"/>
  <c r="J1571" i="1"/>
  <c r="J1572" i="1"/>
  <c r="J1573" i="1"/>
  <c r="J1574" i="1"/>
  <c r="J1575" i="1"/>
  <c r="K1575" i="1" s="1"/>
  <c r="Q1575" i="4" s="1"/>
  <c r="J1576" i="1"/>
  <c r="J1577" i="1"/>
  <c r="J1578" i="1"/>
  <c r="J1579" i="1"/>
  <c r="J1580" i="1"/>
  <c r="J1581" i="1"/>
  <c r="J1582" i="1"/>
  <c r="J1583" i="1"/>
  <c r="J1584" i="1"/>
  <c r="J1585" i="1"/>
  <c r="J1586" i="1"/>
  <c r="J1587" i="1"/>
  <c r="J1588" i="1"/>
  <c r="J1589" i="1"/>
  <c r="K1589" i="1" s="1"/>
  <c r="Q1589" i="4" s="1"/>
  <c r="J1590" i="1"/>
  <c r="J1591" i="1"/>
  <c r="J1592" i="1"/>
  <c r="J1593" i="1"/>
  <c r="J1594" i="1"/>
  <c r="J1595" i="1"/>
  <c r="J1596" i="1"/>
  <c r="J1597" i="1"/>
  <c r="J1598" i="1"/>
  <c r="J1599" i="1"/>
  <c r="J1600" i="1"/>
  <c r="K1600" i="1" s="1"/>
  <c r="Q1600" i="4" s="1"/>
  <c r="J1601" i="1"/>
  <c r="J1602" i="1"/>
  <c r="J1603" i="1"/>
  <c r="J1604" i="1"/>
  <c r="J1605" i="1"/>
  <c r="J1606" i="1"/>
  <c r="J1607" i="1"/>
  <c r="J1608" i="1"/>
  <c r="J1609" i="1"/>
  <c r="J1610" i="1"/>
  <c r="J1611" i="1"/>
  <c r="J1612" i="1"/>
  <c r="J1613" i="1"/>
  <c r="J1614" i="1"/>
  <c r="K1614" i="1" s="1"/>
  <c r="Q1614" i="4" s="1"/>
  <c r="J1615" i="1"/>
  <c r="J1616" i="1"/>
  <c r="J1617" i="1"/>
  <c r="J1618" i="1"/>
  <c r="J1619" i="1"/>
  <c r="J1620" i="1"/>
  <c r="J1621" i="1"/>
  <c r="J1622" i="1"/>
  <c r="J1623" i="1"/>
  <c r="J1624" i="1"/>
  <c r="J1625" i="1"/>
  <c r="J1626" i="1"/>
  <c r="J1627" i="1"/>
  <c r="J1628" i="1"/>
  <c r="K1628" i="1" s="1"/>
  <c r="Q1628" i="4" s="1"/>
  <c r="J1629" i="1"/>
  <c r="J1630" i="1"/>
  <c r="J1631" i="1"/>
  <c r="J1632" i="1"/>
  <c r="J1633" i="1"/>
  <c r="J1634" i="1"/>
  <c r="J1635" i="1"/>
  <c r="J1636" i="1"/>
  <c r="J1637" i="1"/>
  <c r="J1638" i="1"/>
  <c r="J1639" i="1"/>
  <c r="K1639" i="1" s="1"/>
  <c r="Q1639" i="4" s="1"/>
  <c r="J1640" i="1"/>
  <c r="J1641" i="1"/>
  <c r="J1642" i="1"/>
  <c r="J1643" i="1"/>
  <c r="J1644" i="1"/>
  <c r="J1645" i="1"/>
  <c r="J1646" i="1"/>
  <c r="J1647" i="1"/>
  <c r="J1648" i="1"/>
  <c r="J1649" i="1"/>
  <c r="J1650" i="1"/>
  <c r="J1651" i="1"/>
  <c r="J1652" i="1"/>
  <c r="J1653" i="1"/>
  <c r="K1653" i="1" s="1"/>
  <c r="Q1653" i="4" s="1"/>
  <c r="J1654" i="1"/>
  <c r="J1655" i="1"/>
  <c r="J1656" i="1"/>
  <c r="J1657" i="1"/>
  <c r="J1658" i="1"/>
  <c r="J1659" i="1"/>
  <c r="J1660" i="1"/>
  <c r="J1661" i="1"/>
  <c r="J1662" i="1"/>
  <c r="J1663" i="1"/>
  <c r="J1664" i="1"/>
  <c r="K1664" i="1" s="1"/>
  <c r="Q1664" i="4" s="1"/>
  <c r="J1665" i="1"/>
  <c r="J1666" i="1"/>
  <c r="J1667" i="1"/>
  <c r="J1668" i="1"/>
  <c r="J1669" i="1"/>
  <c r="J1670" i="1"/>
  <c r="J1671" i="1"/>
  <c r="J1672" i="1"/>
  <c r="J1673" i="1"/>
  <c r="J1674" i="1"/>
  <c r="J1675" i="1"/>
  <c r="J1676" i="1"/>
  <c r="J1677" i="1"/>
  <c r="J1678" i="1"/>
  <c r="K1678" i="1" s="1"/>
  <c r="Q1678" i="4" s="1"/>
  <c r="J1679" i="1"/>
  <c r="J1680" i="1"/>
  <c r="J1681" i="1"/>
  <c r="J1682" i="1"/>
  <c r="J1683" i="1"/>
  <c r="J1684" i="1"/>
  <c r="J1685" i="1"/>
  <c r="J1686" i="1"/>
  <c r="J1687" i="1"/>
  <c r="J1688" i="1"/>
  <c r="J1689" i="1"/>
  <c r="J1690" i="1"/>
  <c r="J1691" i="1"/>
  <c r="J1692" i="1"/>
  <c r="K1692" i="1" s="1"/>
  <c r="Q1692" i="4" s="1"/>
  <c r="J1693" i="1"/>
  <c r="J1694" i="1"/>
  <c r="J1695" i="1"/>
  <c r="J1696" i="1"/>
  <c r="J1697" i="1"/>
  <c r="J1698" i="1"/>
  <c r="J1699" i="1"/>
  <c r="J1700" i="1"/>
  <c r="J1701" i="1"/>
  <c r="J1702" i="1"/>
  <c r="J1703" i="1"/>
  <c r="K1703" i="1" s="1"/>
  <c r="Q1703" i="4" s="1"/>
  <c r="J1704" i="1"/>
  <c r="J1705" i="1"/>
  <c r="J1706" i="1"/>
  <c r="J1707" i="1"/>
  <c r="J1708" i="1"/>
  <c r="J1709" i="1"/>
  <c r="J1710" i="1"/>
  <c r="J1711" i="1"/>
  <c r="J1712" i="1"/>
  <c r="J1713" i="1"/>
  <c r="J1714" i="1"/>
  <c r="J1715" i="1"/>
  <c r="J1716" i="1"/>
  <c r="J1717" i="1"/>
  <c r="K1717" i="1" s="1"/>
  <c r="Q1717" i="4" s="1"/>
  <c r="J1718" i="1"/>
  <c r="J1719" i="1"/>
  <c r="J1720" i="1"/>
  <c r="J1721" i="1"/>
  <c r="J1722" i="1"/>
  <c r="J1723" i="1"/>
  <c r="J1724" i="1"/>
  <c r="J1725" i="1"/>
  <c r="J1726" i="1"/>
  <c r="J1727" i="1"/>
  <c r="J1728" i="1"/>
  <c r="K1728" i="1" s="1"/>
  <c r="Q1728" i="4" s="1"/>
  <c r="J1729" i="1"/>
  <c r="J1730" i="1"/>
  <c r="J1731" i="1"/>
  <c r="J1732" i="1"/>
  <c r="J1733" i="1"/>
  <c r="J1734" i="1"/>
  <c r="J1735" i="1"/>
  <c r="J1736" i="1"/>
  <c r="J1737" i="1"/>
  <c r="J1738" i="1"/>
  <c r="J1739" i="1"/>
  <c r="J1740" i="1"/>
  <c r="J1741" i="1"/>
  <c r="J1742" i="1"/>
  <c r="K1742" i="1" s="1"/>
  <c r="Q1742" i="4" s="1"/>
  <c r="J1743" i="1"/>
  <c r="J1744" i="1"/>
  <c r="J1745" i="1"/>
  <c r="J1746" i="1"/>
  <c r="J1747" i="1"/>
  <c r="J1748" i="1"/>
  <c r="J1749" i="1"/>
  <c r="J1750" i="1"/>
  <c r="J1751" i="1"/>
  <c r="J1752" i="1"/>
  <c r="J1753" i="1"/>
  <c r="J1754" i="1"/>
  <c r="J1755" i="1"/>
  <c r="J1756" i="1"/>
  <c r="K1756" i="1" s="1"/>
  <c r="Q1756" i="4" s="1"/>
  <c r="J1757" i="1"/>
  <c r="J1758" i="1"/>
  <c r="J1759" i="1"/>
  <c r="J1760" i="1"/>
  <c r="J1761" i="1"/>
  <c r="J1762" i="1"/>
  <c r="J1763" i="1"/>
  <c r="J1764" i="1"/>
  <c r="J1765" i="1"/>
  <c r="J1766" i="1"/>
  <c r="J1767" i="1"/>
  <c r="K1767" i="1" s="1"/>
  <c r="Q1767" i="4" s="1"/>
  <c r="J1768" i="1"/>
  <c r="J1769" i="1"/>
  <c r="J1770" i="1"/>
  <c r="J1771" i="1"/>
  <c r="J1772" i="1"/>
  <c r="J1773" i="1"/>
  <c r="J1774" i="1"/>
  <c r="J1775" i="1"/>
  <c r="J1776" i="1"/>
  <c r="J1777" i="1"/>
  <c r="J1778" i="1"/>
  <c r="J1779" i="1"/>
  <c r="J1780" i="1"/>
  <c r="J1781" i="1"/>
  <c r="K1781" i="1" s="1"/>
  <c r="Q1781" i="4" s="1"/>
  <c r="J1782" i="1"/>
  <c r="J1783" i="1"/>
  <c r="J1784" i="1"/>
  <c r="J1785" i="1"/>
  <c r="J1786" i="1"/>
  <c r="J1787" i="1"/>
  <c r="J1788" i="1"/>
  <c r="J1789" i="1"/>
  <c r="J1790" i="1"/>
  <c r="J1791" i="1"/>
  <c r="J1792" i="1"/>
  <c r="K1792" i="1" s="1"/>
  <c r="Q1792" i="4" s="1"/>
  <c r="J1793" i="1"/>
  <c r="J1794" i="1"/>
  <c r="J1795" i="1"/>
  <c r="J1796" i="1"/>
  <c r="J1797" i="1"/>
  <c r="J1798" i="1"/>
  <c r="J1799" i="1"/>
  <c r="J1800" i="1"/>
  <c r="J1801" i="1"/>
  <c r="J1802" i="1"/>
  <c r="J1803" i="1"/>
  <c r="J1804" i="1"/>
  <c r="J1805" i="1"/>
  <c r="J1806" i="1"/>
  <c r="K1806" i="1" s="1"/>
  <c r="Q1806" i="4" s="1"/>
  <c r="J1807" i="1"/>
  <c r="J1808" i="1"/>
  <c r="J1809" i="1"/>
  <c r="J1810" i="1"/>
  <c r="J1811" i="1"/>
  <c r="J1812" i="1"/>
  <c r="J1813" i="1"/>
  <c r="J1814" i="1"/>
  <c r="J1815" i="1"/>
  <c r="J1816" i="1"/>
  <c r="J1817" i="1"/>
  <c r="J1818" i="1"/>
  <c r="J1819" i="1"/>
  <c r="J1820" i="1"/>
  <c r="K1820" i="1" s="1"/>
  <c r="Q1820" i="4" s="1"/>
  <c r="J1821" i="1"/>
  <c r="J1822" i="1"/>
  <c r="J1823" i="1"/>
  <c r="J1824" i="1"/>
  <c r="J1825" i="1"/>
  <c r="J1826" i="1"/>
  <c r="J1827" i="1"/>
  <c r="J1828" i="1"/>
  <c r="J1829" i="1"/>
  <c r="J1830" i="1"/>
  <c r="J1831" i="1"/>
  <c r="K1831" i="1" s="1"/>
  <c r="Q1831" i="4" s="1"/>
  <c r="J1832" i="1"/>
  <c r="J1833" i="1"/>
  <c r="J1834" i="1"/>
  <c r="J1835" i="1"/>
  <c r="J1836" i="1"/>
  <c r="J1837" i="1"/>
  <c r="J1838" i="1"/>
  <c r="J1839" i="1"/>
  <c r="J1840" i="1"/>
  <c r="J1841" i="1"/>
  <c r="J1842" i="1"/>
  <c r="J1843" i="1"/>
  <c r="J1844" i="1"/>
  <c r="J1845" i="1"/>
  <c r="K1845" i="1" s="1"/>
  <c r="Q1845" i="4" s="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K1870" i="1" s="1"/>
  <c r="Q1870" i="4" s="1"/>
  <c r="J1871" i="1"/>
  <c r="J1872" i="1"/>
  <c r="J1873" i="1"/>
  <c r="J1874" i="1"/>
  <c r="J1875" i="1"/>
  <c r="J1876" i="1"/>
  <c r="J1877" i="1"/>
  <c r="J1878" i="1"/>
  <c r="J1879" i="1"/>
  <c r="J1880" i="1"/>
  <c r="J1881" i="1"/>
  <c r="J1882" i="1"/>
  <c r="J1883" i="1"/>
  <c r="J1884" i="1"/>
  <c r="K1884" i="1" s="1"/>
  <c r="Q1884" i="4" s="1"/>
  <c r="J1885" i="1"/>
  <c r="J1886" i="1"/>
  <c r="J1887" i="1"/>
  <c r="J1888" i="1"/>
  <c r="J1889" i="1"/>
  <c r="J1890" i="1"/>
  <c r="J1891" i="1"/>
  <c r="J1892" i="1"/>
  <c r="J1893" i="1"/>
  <c r="J1894" i="1"/>
  <c r="J1895" i="1"/>
  <c r="K1895" i="1" s="1"/>
  <c r="Q1895" i="4" s="1"/>
  <c r="J1896" i="1"/>
  <c r="J1897" i="1"/>
  <c r="J1898" i="1"/>
  <c r="J1899" i="1"/>
  <c r="J1900" i="1"/>
  <c r="J1901" i="1"/>
  <c r="J1902" i="1"/>
  <c r="J1903" i="1"/>
  <c r="J1904" i="1"/>
  <c r="J1905" i="1"/>
  <c r="J1906" i="1"/>
  <c r="J1907" i="1"/>
  <c r="J1908" i="1"/>
  <c r="J1909" i="1"/>
  <c r="K1909" i="1" s="1"/>
  <c r="Q1909" i="4" s="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K1934" i="1" s="1"/>
  <c r="Q1934" i="4" s="1"/>
  <c r="J1935" i="1"/>
  <c r="J1936" i="1"/>
  <c r="J1937" i="1"/>
  <c r="J1938" i="1"/>
  <c r="J1939" i="1"/>
  <c r="J1940" i="1"/>
  <c r="J1941" i="1"/>
  <c r="J1942" i="1"/>
  <c r="J1943" i="1"/>
  <c r="J1944" i="1"/>
  <c r="J1945" i="1"/>
  <c r="J1946" i="1"/>
  <c r="J1947" i="1"/>
  <c r="J1948" i="1"/>
  <c r="K1948" i="1" s="1"/>
  <c r="Q1948" i="4" s="1"/>
  <c r="J1949" i="1"/>
  <c r="J1950" i="1"/>
  <c r="J1951" i="1"/>
  <c r="J1952" i="1"/>
  <c r="J1953" i="1"/>
  <c r="J1954" i="1"/>
  <c r="J1955" i="1"/>
  <c r="J1956" i="1"/>
  <c r="J1957" i="1"/>
  <c r="J1958" i="1"/>
  <c r="J1959" i="1"/>
  <c r="K1959" i="1" s="1"/>
  <c r="Q1959" i="4" s="1"/>
  <c r="J1960" i="1"/>
  <c r="J1961" i="1"/>
  <c r="J1962" i="1"/>
  <c r="J1963" i="1"/>
  <c r="J1964" i="1"/>
  <c r="J1965" i="1"/>
  <c r="J1966" i="1"/>
  <c r="J1967" i="1"/>
  <c r="J1968" i="1"/>
  <c r="J1969" i="1"/>
  <c r="J1970" i="1"/>
  <c r="J1971" i="1"/>
  <c r="J1972" i="1"/>
  <c r="J1973" i="1"/>
  <c r="K1973" i="1" s="1"/>
  <c r="Q1973" i="4" s="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K1998" i="1" s="1"/>
  <c r="Q1998" i="4" s="1"/>
  <c r="J1999" i="1"/>
  <c r="J2000" i="1"/>
  <c r="J2001" i="1"/>
  <c r="J2002" i="1"/>
  <c r="J2003" i="1"/>
  <c r="J2004" i="1"/>
  <c r="J2005" i="1"/>
  <c r="J2006" i="1"/>
  <c r="J2007" i="1"/>
  <c r="J2008" i="1"/>
  <c r="J2009" i="1"/>
  <c r="J2010" i="1"/>
  <c r="J2011" i="1"/>
  <c r="J2012" i="1"/>
  <c r="K2012" i="1" s="1"/>
  <c r="Q2012" i="4" s="1"/>
  <c r="J2013" i="1"/>
  <c r="J2014" i="1"/>
  <c r="J2015" i="1"/>
  <c r="J2016" i="1"/>
  <c r="J2017" i="1"/>
  <c r="J2018" i="1"/>
  <c r="J2019" i="1"/>
  <c r="J2020" i="1"/>
  <c r="J2021" i="1"/>
  <c r="J2022" i="1"/>
  <c r="J2023" i="1"/>
  <c r="K2023" i="1" s="1"/>
  <c r="Q2023" i="4" s="1"/>
  <c r="J2024" i="1"/>
  <c r="J2025" i="1"/>
  <c r="J2026" i="1"/>
  <c r="J2027" i="1"/>
  <c r="J2028" i="1"/>
  <c r="J2029" i="1"/>
  <c r="J2030" i="1"/>
  <c r="J2031" i="1"/>
  <c r="J2032" i="1"/>
  <c r="J2033" i="1"/>
  <c r="J2034" i="1"/>
  <c r="J2035" i="1"/>
  <c r="J2036" i="1"/>
  <c r="J2037" i="1"/>
  <c r="K2037" i="1" s="1"/>
  <c r="Q2037" i="4" s="1"/>
  <c r="J2038" i="1"/>
  <c r="K2038" i="1" s="1"/>
  <c r="Q2038" i="4" s="1"/>
  <c r="J2039" i="1"/>
  <c r="J2040" i="1"/>
  <c r="J2041" i="1"/>
  <c r="J2042" i="1"/>
  <c r="J2043" i="1"/>
  <c r="J2044" i="1"/>
  <c r="J2045" i="1"/>
  <c r="J2046" i="1"/>
  <c r="J2047" i="1"/>
  <c r="J2048" i="1"/>
  <c r="J2049" i="1"/>
  <c r="J2050" i="1"/>
  <c r="J2051" i="1"/>
  <c r="J2052" i="1"/>
  <c r="K2052" i="1" s="1"/>
  <c r="Q2052" i="4" s="1"/>
  <c r="J2053" i="1"/>
  <c r="J2054" i="1"/>
  <c r="J2055" i="1"/>
  <c r="J2056" i="1"/>
  <c r="J2057" i="1"/>
  <c r="J2058" i="1"/>
  <c r="J2059" i="1"/>
  <c r="J2060" i="1"/>
  <c r="J2061" i="1"/>
  <c r="J2062" i="1"/>
  <c r="K2062" i="1" s="1"/>
  <c r="Q2062" i="4" s="1"/>
  <c r="J2063" i="1"/>
  <c r="K2063" i="1" s="1"/>
  <c r="Q2063" i="4" s="1"/>
  <c r="J2064" i="1"/>
  <c r="J2065" i="1"/>
  <c r="J2066" i="1"/>
  <c r="J2067" i="1"/>
  <c r="J2068" i="1"/>
  <c r="J2069" i="1"/>
  <c r="J2070" i="1"/>
  <c r="J2071" i="1"/>
  <c r="J2072" i="1"/>
  <c r="J2073" i="1"/>
  <c r="L2073" i="4" s="1"/>
  <c r="J2074" i="1"/>
  <c r="J2075" i="1"/>
  <c r="J2076" i="1"/>
  <c r="K2076" i="1" s="1"/>
  <c r="Q2076" i="4" s="1"/>
  <c r="J2077" i="1"/>
  <c r="K2077" i="1" s="1"/>
  <c r="Q2077" i="4" s="1"/>
  <c r="J2078" i="1"/>
  <c r="J2079" i="1"/>
  <c r="J2080" i="1"/>
  <c r="J2081" i="1"/>
  <c r="J2082" i="1"/>
  <c r="J2083" i="1"/>
  <c r="J2084" i="1"/>
  <c r="J2085" i="1"/>
  <c r="J2086" i="1"/>
  <c r="J2087" i="1"/>
  <c r="K2087" i="1" s="1"/>
  <c r="Q2087" i="4" s="1"/>
  <c r="J2088" i="1"/>
  <c r="J2089" i="1"/>
  <c r="J2090" i="1"/>
  <c r="J2091" i="1"/>
  <c r="J2092" i="1"/>
  <c r="J2093" i="1"/>
  <c r="J2094" i="1"/>
  <c r="J2095" i="1"/>
  <c r="J2096" i="1"/>
  <c r="J2097" i="1"/>
  <c r="J2098" i="1"/>
  <c r="J2099" i="1"/>
  <c r="J2100" i="1"/>
  <c r="J2101" i="1"/>
  <c r="K2101" i="1" s="1"/>
  <c r="Q2101" i="4" s="1"/>
  <c r="J2102" i="1"/>
  <c r="K2102" i="1" s="1"/>
  <c r="Q2102" i="4" s="1"/>
  <c r="J2103" i="1"/>
  <c r="J2104" i="1"/>
  <c r="J2105" i="1"/>
  <c r="J2106" i="1"/>
  <c r="J2107" i="1"/>
  <c r="J2108" i="1"/>
  <c r="J2109" i="1"/>
  <c r="J2110" i="1"/>
  <c r="J2111" i="1"/>
  <c r="J2112" i="1"/>
  <c r="J2113" i="1"/>
  <c r="J2114" i="1"/>
  <c r="J2115" i="1"/>
  <c r="J2116" i="1"/>
  <c r="K2116" i="1" s="1"/>
  <c r="Q2116" i="4" s="1"/>
  <c r="J2117" i="1"/>
  <c r="J2118" i="1"/>
  <c r="J2119" i="1"/>
  <c r="J2120" i="1"/>
  <c r="J2121" i="1"/>
  <c r="J2122" i="1"/>
  <c r="J2123" i="1"/>
  <c r="J2124" i="1"/>
  <c r="J2125" i="1"/>
  <c r="J2126" i="1"/>
  <c r="K2126" i="1" s="1"/>
  <c r="Q2126" i="4" s="1"/>
  <c r="J2127" i="1"/>
  <c r="K2127" i="1" s="1"/>
  <c r="Q2127" i="4" s="1"/>
  <c r="J2128" i="1"/>
  <c r="J2129" i="1"/>
  <c r="J2130" i="1"/>
  <c r="J2131" i="1"/>
  <c r="J2132" i="1"/>
  <c r="J2133" i="1"/>
  <c r="J2134" i="1"/>
  <c r="J2135" i="1"/>
  <c r="J2136" i="1"/>
  <c r="J2137" i="1"/>
  <c r="L2137" i="4" s="1"/>
  <c r="J2138" i="1"/>
  <c r="J2139" i="1"/>
  <c r="J2140" i="1"/>
  <c r="K2140" i="1" s="1"/>
  <c r="Q2140" i="4" s="1"/>
  <c r="J2141" i="1"/>
  <c r="K2141" i="1" s="1"/>
  <c r="Q2141" i="4" s="1"/>
  <c r="J2142" i="1"/>
  <c r="J2143" i="1"/>
  <c r="J2144" i="1"/>
  <c r="J2145" i="1"/>
  <c r="J2146" i="1"/>
  <c r="J2147" i="1"/>
  <c r="J2148" i="1"/>
  <c r="J2149" i="1"/>
  <c r="J2150" i="1"/>
  <c r="J2151" i="1"/>
  <c r="K2151" i="1" s="1"/>
  <c r="Q2151" i="4" s="1"/>
  <c r="J2152" i="1"/>
  <c r="J2153" i="1"/>
  <c r="J2154" i="1"/>
  <c r="J2155" i="1"/>
  <c r="J2156" i="1"/>
  <c r="J2157" i="1"/>
  <c r="J2158" i="1"/>
  <c r="J2159" i="1"/>
  <c r="J2160" i="1"/>
  <c r="J2161" i="1"/>
  <c r="J2162" i="1"/>
  <c r="J2163" i="1"/>
  <c r="J2164" i="1"/>
  <c r="J2165" i="1"/>
  <c r="K2165" i="1" s="1"/>
  <c r="Q2165" i="4" s="1"/>
  <c r="J2166" i="1"/>
  <c r="K2166" i="1" s="1"/>
  <c r="Q2166" i="4" s="1"/>
  <c r="J2167" i="1"/>
  <c r="J2168" i="1"/>
  <c r="J2169" i="1"/>
  <c r="J2170" i="1"/>
  <c r="J2171" i="1"/>
  <c r="J2172" i="1"/>
  <c r="J2173" i="1"/>
  <c r="J2174" i="1"/>
  <c r="J2175" i="1"/>
  <c r="J2176" i="1"/>
  <c r="J2177" i="1"/>
  <c r="J2178" i="1"/>
  <c r="J2179" i="1"/>
  <c r="J2180" i="1"/>
  <c r="K2180" i="1" s="1"/>
  <c r="Q2180" i="4" s="1"/>
  <c r="J2181" i="1"/>
  <c r="J2182" i="1"/>
  <c r="J2183" i="1"/>
  <c r="J2184" i="1"/>
  <c r="J2185" i="1"/>
  <c r="J2186" i="1"/>
  <c r="J2187" i="1"/>
  <c r="J2188" i="1"/>
  <c r="J2189" i="1"/>
  <c r="J2190" i="1"/>
  <c r="K2190" i="1" s="1"/>
  <c r="Q2190" i="4" s="1"/>
  <c r="J2191" i="1"/>
  <c r="K2191" i="1" s="1"/>
  <c r="Q2191" i="4" s="1"/>
  <c r="J2192" i="1"/>
  <c r="J2193" i="1"/>
  <c r="J2194" i="1"/>
  <c r="J2195" i="1"/>
  <c r="J2196" i="1"/>
  <c r="J2197" i="1"/>
  <c r="J2198" i="1"/>
  <c r="J2199" i="1"/>
  <c r="J2200" i="1"/>
  <c r="J2201" i="1"/>
  <c r="J2202" i="1"/>
  <c r="J2203" i="1"/>
  <c r="J2204" i="1"/>
  <c r="K2204" i="1" s="1"/>
  <c r="Q2204" i="4" s="1"/>
  <c r="J2205" i="1"/>
  <c r="K2205" i="1" s="1"/>
  <c r="Q2205" i="4" s="1"/>
  <c r="J2206" i="1"/>
  <c r="J2207" i="1"/>
  <c r="J2208" i="1"/>
  <c r="J2209" i="1"/>
  <c r="J2210" i="1"/>
  <c r="J2211" i="1"/>
  <c r="J2212" i="1"/>
  <c r="J2213" i="1"/>
  <c r="J2214" i="1"/>
  <c r="J2215" i="1"/>
  <c r="K2215" i="1" s="1"/>
  <c r="Q2215" i="4" s="1"/>
  <c r="J2216" i="1"/>
  <c r="J2217" i="1"/>
  <c r="J2218" i="1"/>
  <c r="J2219" i="1"/>
  <c r="J2220" i="1"/>
  <c r="J2221" i="1"/>
  <c r="J2222" i="1"/>
  <c r="J2223" i="1"/>
  <c r="J2224" i="1"/>
  <c r="J2225" i="1"/>
  <c r="J2226" i="1"/>
  <c r="J2227" i="1"/>
  <c r="J2228" i="1"/>
  <c r="J2229" i="1"/>
  <c r="K2229" i="1" s="1"/>
  <c r="Q2229" i="4" s="1"/>
  <c r="J2230" i="1"/>
  <c r="K2230" i="1" s="1"/>
  <c r="Q2230" i="4" s="1"/>
  <c r="J2231" i="1"/>
  <c r="J2232" i="1"/>
  <c r="J2233" i="1"/>
  <c r="J2234" i="1"/>
  <c r="J2235" i="1"/>
  <c r="J2236" i="1"/>
  <c r="J2237" i="1"/>
  <c r="J2238" i="1"/>
  <c r="J2239" i="1"/>
  <c r="J2240" i="1"/>
  <c r="J2241" i="1"/>
  <c r="J2242" i="1"/>
  <c r="J2243" i="1"/>
  <c r="J2244" i="1"/>
  <c r="K2244" i="1" s="1"/>
  <c r="Q2244" i="4" s="1"/>
  <c r="J2245" i="1"/>
  <c r="J2246" i="1"/>
  <c r="J2247" i="1"/>
  <c r="J2248" i="1"/>
  <c r="J2249" i="1"/>
  <c r="J2250" i="1"/>
  <c r="J2251" i="1"/>
  <c r="J2252" i="1"/>
  <c r="J2253" i="1"/>
  <c r="J2254" i="1"/>
  <c r="K2254" i="1" s="1"/>
  <c r="Q2254" i="4" s="1"/>
  <c r="J2255" i="1"/>
  <c r="K2255" i="1" s="1"/>
  <c r="Q2255" i="4" s="1"/>
  <c r="J2256" i="1"/>
  <c r="J2257" i="1"/>
  <c r="J2258" i="1"/>
  <c r="J2259" i="1"/>
  <c r="J2260" i="1"/>
  <c r="J2261" i="1"/>
  <c r="J2262" i="1"/>
  <c r="J2263" i="1"/>
  <c r="J2264" i="1"/>
  <c r="J2265" i="1"/>
  <c r="J2266" i="1"/>
  <c r="J2267" i="1"/>
  <c r="J2268" i="1"/>
  <c r="K2268" i="1" s="1"/>
  <c r="Q2268" i="4" s="1"/>
  <c r="J2269" i="1"/>
  <c r="K2269" i="1" s="1"/>
  <c r="Q2269" i="4" s="1"/>
  <c r="J2270" i="1"/>
  <c r="J2271" i="1"/>
  <c r="J2272" i="1"/>
  <c r="J2273" i="1"/>
  <c r="J2274" i="1"/>
  <c r="J2275" i="1"/>
  <c r="L2275" i="4" s="1"/>
  <c r="J2276" i="1"/>
  <c r="J2277" i="1"/>
  <c r="J2278" i="1"/>
  <c r="J2279" i="1"/>
  <c r="K2279" i="1" s="1"/>
  <c r="Q2279" i="4" s="1"/>
  <c r="J2280" i="1"/>
  <c r="J2281" i="1"/>
  <c r="J2282" i="1"/>
  <c r="J2283" i="1"/>
  <c r="L2283" i="4" s="1"/>
  <c r="J2284" i="1"/>
  <c r="J2285" i="1"/>
  <c r="J2286" i="1"/>
  <c r="J2287" i="1"/>
  <c r="J2288" i="1"/>
  <c r="J2289" i="1"/>
  <c r="J2290" i="1"/>
  <c r="J2291" i="1"/>
  <c r="J2292" i="1"/>
  <c r="K2292" i="1" s="1"/>
  <c r="Q2292" i="4" s="1"/>
  <c r="J2293" i="1"/>
  <c r="K2293" i="1" s="1"/>
  <c r="Q2293" i="4" s="1"/>
  <c r="J2294" i="1"/>
  <c r="J2295" i="1"/>
  <c r="J2296" i="1"/>
  <c r="J2297" i="1"/>
  <c r="J2298" i="1"/>
  <c r="J2299" i="1"/>
  <c r="J2300" i="1"/>
  <c r="J2301" i="1"/>
  <c r="J2302" i="1"/>
  <c r="K2302" i="1" s="1"/>
  <c r="Q2302" i="4" s="1"/>
  <c r="J2303" i="1"/>
  <c r="K2303" i="1" s="1"/>
  <c r="Q2303" i="4" s="1"/>
  <c r="J2304" i="1"/>
  <c r="J2305" i="1"/>
  <c r="J2306" i="1"/>
  <c r="J2307" i="1"/>
  <c r="J2308" i="1"/>
  <c r="J2309" i="1"/>
  <c r="J2310" i="1"/>
  <c r="J2311" i="1"/>
  <c r="J2312" i="1"/>
  <c r="J2313" i="1"/>
  <c r="K2313" i="1" s="1"/>
  <c r="Q2313" i="4" s="1"/>
  <c r="J2314" i="1"/>
  <c r="J2315" i="1"/>
  <c r="J2316" i="1"/>
  <c r="J2317" i="1"/>
  <c r="J2318" i="1"/>
  <c r="J2319" i="1"/>
  <c r="J2320" i="1"/>
  <c r="J2321" i="1"/>
  <c r="J2322" i="1"/>
  <c r="J2323" i="1"/>
  <c r="J2324" i="1"/>
  <c r="K2324" i="1" s="1"/>
  <c r="Q2324" i="4" s="1"/>
  <c r="J2325" i="1"/>
  <c r="K2325" i="1" s="1"/>
  <c r="Q2325" i="4" s="1"/>
  <c r="J2326" i="1"/>
  <c r="J2327" i="1"/>
  <c r="J2328" i="1"/>
  <c r="J2329" i="1"/>
  <c r="J2330" i="1"/>
  <c r="J2331" i="1"/>
  <c r="J2332" i="1"/>
  <c r="J2333" i="1"/>
  <c r="J2334" i="1"/>
  <c r="K2334" i="1" s="1"/>
  <c r="Q2334" i="4" s="1"/>
  <c r="J2335" i="1"/>
  <c r="K2335" i="1" s="1"/>
  <c r="Q2335" i="4" s="1"/>
  <c r="J2336" i="1"/>
  <c r="J2337" i="1"/>
  <c r="J2338" i="1"/>
  <c r="J2339" i="1"/>
  <c r="L2339" i="4" s="1"/>
  <c r="J2340" i="1"/>
  <c r="J2341" i="1"/>
  <c r="J2342" i="1"/>
  <c r="J2343" i="1"/>
  <c r="J2344" i="1"/>
  <c r="J2" i="1"/>
  <c r="K2" i="1" s="1"/>
  <c r="Q2" i="4" s="1"/>
  <c r="T13" i="1" a="1"/>
  <c r="T13" i="1" s="1"/>
  <c r="T12" i="1" a="1"/>
  <c r="T12" i="1" s="1"/>
  <c r="T8" i="1"/>
  <c r="T9" i="1" s="1"/>
  <c r="I3" i="2" a="1"/>
  <c r="I3" i="2" s="1"/>
  <c r="P13" i="2" a="1"/>
  <c r="P13" i="2" s="1"/>
  <c r="L2229" i="4" l="1"/>
  <c r="L1909" i="4"/>
  <c r="L1500" i="4"/>
  <c r="L1397" i="4"/>
  <c r="L937" i="4"/>
  <c r="L2279" i="4"/>
  <c r="L1204" i="4"/>
  <c r="L2076" i="4"/>
  <c r="L2126" i="4"/>
  <c r="L2012" i="4"/>
  <c r="L639" i="4"/>
  <c r="K2275" i="1"/>
  <c r="Q2275" i="4" s="1"/>
  <c r="L1806" i="4"/>
  <c r="L2324" i="4"/>
  <c r="L1703" i="4"/>
  <c r="K2328" i="1"/>
  <c r="Q2328" i="4" s="1"/>
  <c r="L2328" i="4"/>
  <c r="K2280" i="1"/>
  <c r="Q2280" i="4" s="1"/>
  <c r="L2280" i="4"/>
  <c r="K2240" i="1"/>
  <c r="Q2240" i="4" s="1"/>
  <c r="L2240" i="4"/>
  <c r="K2208" i="1"/>
  <c r="Q2208" i="4" s="1"/>
  <c r="L2208" i="4"/>
  <c r="K2176" i="1"/>
  <c r="Q2176" i="4" s="1"/>
  <c r="L2176" i="4"/>
  <c r="K2136" i="1"/>
  <c r="Q2136" i="4" s="1"/>
  <c r="L2136" i="4"/>
  <c r="K2112" i="1"/>
  <c r="Q2112" i="4" s="1"/>
  <c r="L2112" i="4"/>
  <c r="K2080" i="1"/>
  <c r="Q2080" i="4" s="1"/>
  <c r="L2080" i="4"/>
  <c r="K2048" i="1"/>
  <c r="Q2048" i="4" s="1"/>
  <c r="L2048" i="4"/>
  <c r="K2008" i="1"/>
  <c r="Q2008" i="4" s="1"/>
  <c r="L2008" i="4"/>
  <c r="K1976" i="1"/>
  <c r="Q1976" i="4" s="1"/>
  <c r="L1976" i="4"/>
  <c r="K1944" i="1"/>
  <c r="Q1944" i="4" s="1"/>
  <c r="L1944" i="4"/>
  <c r="K1912" i="1"/>
  <c r="Q1912" i="4" s="1"/>
  <c r="L1912" i="4"/>
  <c r="K1880" i="1"/>
  <c r="Q1880" i="4" s="1"/>
  <c r="L1880" i="4"/>
  <c r="K1848" i="1"/>
  <c r="Q1848" i="4" s="1"/>
  <c r="L1848" i="4"/>
  <c r="K1808" i="1"/>
  <c r="Q1808" i="4" s="1"/>
  <c r="L1808" i="4"/>
  <c r="K2336" i="1"/>
  <c r="Q2336" i="4" s="1"/>
  <c r="L2336" i="4"/>
  <c r="K2304" i="1"/>
  <c r="Q2304" i="4" s="1"/>
  <c r="L2304" i="4"/>
  <c r="K2248" i="1"/>
  <c r="Q2248" i="4" s="1"/>
  <c r="L2248" i="4"/>
  <c r="K2200" i="1"/>
  <c r="Q2200" i="4" s="1"/>
  <c r="L2200" i="4"/>
  <c r="K2160" i="1"/>
  <c r="Q2160" i="4" s="1"/>
  <c r="L2160" i="4"/>
  <c r="K2120" i="1"/>
  <c r="Q2120" i="4" s="1"/>
  <c r="L2120" i="4"/>
  <c r="K2072" i="1"/>
  <c r="Q2072" i="4" s="1"/>
  <c r="L2072" i="4"/>
  <c r="K2032" i="1"/>
  <c r="Q2032" i="4" s="1"/>
  <c r="L2032" i="4"/>
  <c r="K2000" i="1"/>
  <c r="Q2000" i="4" s="1"/>
  <c r="L2000" i="4"/>
  <c r="K1960" i="1"/>
  <c r="Q1960" i="4" s="1"/>
  <c r="L1960" i="4"/>
  <c r="K1920" i="1"/>
  <c r="Q1920" i="4" s="1"/>
  <c r="L1920" i="4"/>
  <c r="K1872" i="1"/>
  <c r="Q1872" i="4" s="1"/>
  <c r="L1872" i="4"/>
  <c r="K1840" i="1"/>
  <c r="Q1840" i="4" s="1"/>
  <c r="L1840" i="4"/>
  <c r="K2288" i="1"/>
  <c r="Q2288" i="4" s="1"/>
  <c r="L2288" i="4"/>
  <c r="K2264" i="1"/>
  <c r="Q2264" i="4" s="1"/>
  <c r="L2264" i="4"/>
  <c r="K2312" i="1"/>
  <c r="Q2312" i="4" s="1"/>
  <c r="L2312" i="4"/>
  <c r="K2256" i="1"/>
  <c r="Q2256" i="4" s="1"/>
  <c r="L2256" i="4"/>
  <c r="K2216" i="1"/>
  <c r="Q2216" i="4" s="1"/>
  <c r="L2216" i="4"/>
  <c r="K2168" i="1"/>
  <c r="Q2168" i="4" s="1"/>
  <c r="L2168" i="4"/>
  <c r="K2128" i="1"/>
  <c r="Q2128" i="4" s="1"/>
  <c r="L2128" i="4"/>
  <c r="K2088" i="1"/>
  <c r="Q2088" i="4" s="1"/>
  <c r="L2088" i="4"/>
  <c r="K2040" i="1"/>
  <c r="Q2040" i="4" s="1"/>
  <c r="L2040" i="4"/>
  <c r="K1992" i="1"/>
  <c r="Q1992" i="4" s="1"/>
  <c r="L1992" i="4"/>
  <c r="K1952" i="1"/>
  <c r="Q1952" i="4" s="1"/>
  <c r="L1952" i="4"/>
  <c r="K1904" i="1"/>
  <c r="Q1904" i="4" s="1"/>
  <c r="L1904" i="4"/>
  <c r="K1816" i="1"/>
  <c r="Q1816" i="4" s="1"/>
  <c r="L1816" i="4"/>
  <c r="K2344" i="1"/>
  <c r="Q2344" i="4" s="1"/>
  <c r="L2344" i="4"/>
  <c r="K2296" i="1"/>
  <c r="Q2296" i="4" s="1"/>
  <c r="L2296" i="4"/>
  <c r="K2232" i="1"/>
  <c r="Q2232" i="4" s="1"/>
  <c r="L2232" i="4"/>
  <c r="K2192" i="1"/>
  <c r="Q2192" i="4" s="1"/>
  <c r="L2192" i="4"/>
  <c r="K2152" i="1"/>
  <c r="Q2152" i="4" s="1"/>
  <c r="L2152" i="4"/>
  <c r="K2104" i="1"/>
  <c r="Q2104" i="4" s="1"/>
  <c r="L2104" i="4"/>
  <c r="K2064" i="1"/>
  <c r="Q2064" i="4" s="1"/>
  <c r="L2064" i="4"/>
  <c r="K2024" i="1"/>
  <c r="Q2024" i="4" s="1"/>
  <c r="L2024" i="4"/>
  <c r="K1984" i="1"/>
  <c r="Q1984" i="4" s="1"/>
  <c r="L1984" i="4"/>
  <c r="K1936" i="1"/>
  <c r="Q1936" i="4" s="1"/>
  <c r="L1936" i="4"/>
  <c r="K1896" i="1"/>
  <c r="Q1896" i="4" s="1"/>
  <c r="L1896" i="4"/>
  <c r="K1864" i="1"/>
  <c r="Q1864" i="4" s="1"/>
  <c r="L1864" i="4"/>
  <c r="K1832" i="1"/>
  <c r="Q1832" i="4" s="1"/>
  <c r="L1832" i="4"/>
  <c r="K2320" i="1"/>
  <c r="Q2320" i="4" s="1"/>
  <c r="L2320" i="4"/>
  <c r="K2272" i="1"/>
  <c r="Q2272" i="4" s="1"/>
  <c r="L2272" i="4"/>
  <c r="K2224" i="1"/>
  <c r="Q2224" i="4" s="1"/>
  <c r="L2224" i="4"/>
  <c r="K2184" i="1"/>
  <c r="Q2184" i="4" s="1"/>
  <c r="L2184" i="4"/>
  <c r="K2144" i="1"/>
  <c r="Q2144" i="4" s="1"/>
  <c r="L2144" i="4"/>
  <c r="K2096" i="1"/>
  <c r="Q2096" i="4" s="1"/>
  <c r="L2096" i="4"/>
  <c r="K2056" i="1"/>
  <c r="Q2056" i="4" s="1"/>
  <c r="L2056" i="4"/>
  <c r="K2016" i="1"/>
  <c r="Q2016" i="4" s="1"/>
  <c r="L2016" i="4"/>
  <c r="K1968" i="1"/>
  <c r="Q1968" i="4" s="1"/>
  <c r="L1968" i="4"/>
  <c r="K1928" i="1"/>
  <c r="Q1928" i="4" s="1"/>
  <c r="L1928" i="4"/>
  <c r="K1888" i="1"/>
  <c r="Q1888" i="4" s="1"/>
  <c r="L1888" i="4"/>
  <c r="K1856" i="1"/>
  <c r="Q1856" i="4" s="1"/>
  <c r="L1856" i="4"/>
  <c r="K1824" i="1"/>
  <c r="Q1824" i="4" s="1"/>
  <c r="L1824" i="4"/>
  <c r="K1040" i="1"/>
  <c r="Q1040" i="4" s="1"/>
  <c r="L1040" i="4"/>
  <c r="K664" i="1"/>
  <c r="Q664" i="4" s="1"/>
  <c r="L664" i="4"/>
  <c r="K632" i="1"/>
  <c r="Q632" i="4" s="1"/>
  <c r="L632" i="4"/>
  <c r="K608" i="1"/>
  <c r="Q608" i="4" s="1"/>
  <c r="L608" i="4"/>
  <c r="K568" i="1"/>
  <c r="Q568" i="4" s="1"/>
  <c r="L568" i="4"/>
  <c r="K544" i="1"/>
  <c r="Q544" i="4" s="1"/>
  <c r="L544" i="4"/>
  <c r="K480" i="1"/>
  <c r="Q480" i="4" s="1"/>
  <c r="L480" i="4"/>
  <c r="L1600" i="4"/>
  <c r="K1680" i="1"/>
  <c r="Q1680" i="4" s="1"/>
  <c r="L1680" i="4"/>
  <c r="K1448" i="1"/>
  <c r="Q1448" i="4" s="1"/>
  <c r="L1448" i="4"/>
  <c r="K1424" i="1"/>
  <c r="Q1424" i="4" s="1"/>
  <c r="L1424" i="4"/>
  <c r="K1384" i="1"/>
  <c r="Q1384" i="4" s="1"/>
  <c r="L1384" i="4"/>
  <c r="K1352" i="1"/>
  <c r="Q1352" i="4" s="1"/>
  <c r="L1352" i="4"/>
  <c r="K1320" i="1"/>
  <c r="Q1320" i="4" s="1"/>
  <c r="L1320" i="4"/>
  <c r="K1288" i="1"/>
  <c r="Q1288" i="4" s="1"/>
  <c r="L1288" i="4"/>
  <c r="K1264" i="1"/>
  <c r="Q1264" i="4" s="1"/>
  <c r="L1264" i="4"/>
  <c r="K1240" i="1"/>
  <c r="Q1240" i="4" s="1"/>
  <c r="L1240" i="4"/>
  <c r="K1216" i="1"/>
  <c r="Q1216" i="4" s="1"/>
  <c r="L1216" i="4"/>
  <c r="K1176" i="1"/>
  <c r="Q1176" i="4" s="1"/>
  <c r="L1176" i="4"/>
  <c r="K1048" i="1"/>
  <c r="Q1048" i="4" s="1"/>
  <c r="L1048" i="4"/>
  <c r="K199" i="1"/>
  <c r="Q199" i="4" s="1"/>
  <c r="L199" i="4"/>
  <c r="K191" i="1"/>
  <c r="Q191" i="4" s="1"/>
  <c r="L191" i="4"/>
  <c r="K183" i="1"/>
  <c r="Q183" i="4" s="1"/>
  <c r="L183" i="4"/>
  <c r="K175" i="1"/>
  <c r="Q175" i="4" s="1"/>
  <c r="L175" i="4"/>
  <c r="K167" i="1"/>
  <c r="Q167" i="4" s="1"/>
  <c r="L167" i="4"/>
  <c r="K159" i="1"/>
  <c r="Q159" i="4" s="1"/>
  <c r="L159" i="4"/>
  <c r="K151" i="1"/>
  <c r="Q151" i="4" s="1"/>
  <c r="L151" i="4"/>
  <c r="K143" i="1"/>
  <c r="Q143" i="4" s="1"/>
  <c r="L143" i="4"/>
  <c r="K135" i="1"/>
  <c r="Q135" i="4" s="1"/>
  <c r="L135" i="4"/>
  <c r="K127" i="1"/>
  <c r="Q127" i="4" s="1"/>
  <c r="L127" i="4"/>
  <c r="K119" i="1"/>
  <c r="Q119" i="4" s="1"/>
  <c r="L119" i="4"/>
  <c r="K111" i="1"/>
  <c r="Q111" i="4" s="1"/>
  <c r="L111" i="4"/>
  <c r="K103" i="1"/>
  <c r="Q103" i="4" s="1"/>
  <c r="L103" i="4"/>
  <c r="K95" i="1"/>
  <c r="Q95" i="4" s="1"/>
  <c r="L95" i="4"/>
  <c r="K87" i="1"/>
  <c r="Q87" i="4" s="1"/>
  <c r="L87" i="4"/>
  <c r="K79" i="1"/>
  <c r="Q79" i="4" s="1"/>
  <c r="L79" i="4"/>
  <c r="K71" i="1"/>
  <c r="Q71" i="4" s="1"/>
  <c r="L71" i="4"/>
  <c r="K63" i="1"/>
  <c r="Q63" i="4" s="1"/>
  <c r="L63" i="4"/>
  <c r="K55" i="1"/>
  <c r="Q55" i="4" s="1"/>
  <c r="L55" i="4"/>
  <c r="K47" i="1"/>
  <c r="Q47" i="4" s="1"/>
  <c r="L47" i="4"/>
  <c r="K39" i="1"/>
  <c r="Q39" i="4" s="1"/>
  <c r="L39" i="4"/>
  <c r="K31" i="1"/>
  <c r="Q31" i="4" s="1"/>
  <c r="L31" i="4"/>
  <c r="K23" i="1"/>
  <c r="Q23" i="4" s="1"/>
  <c r="L23" i="4"/>
  <c r="K15" i="1"/>
  <c r="Q15" i="4" s="1"/>
  <c r="L15" i="4"/>
  <c r="K2137" i="1"/>
  <c r="Q2137" i="4" s="1"/>
  <c r="L2313" i="4"/>
  <c r="L2269" i="4"/>
  <c r="L2166" i="4"/>
  <c r="L2116" i="4"/>
  <c r="L2063" i="4"/>
  <c r="L1998" i="4"/>
  <c r="L1895" i="4"/>
  <c r="L1792" i="4"/>
  <c r="L1692" i="4"/>
  <c r="L1589" i="4"/>
  <c r="L1486" i="4"/>
  <c r="L1383" i="4"/>
  <c r="L1167" i="4"/>
  <c r="L911" i="4"/>
  <c r="L606" i="4"/>
  <c r="K1656" i="1"/>
  <c r="Q1656" i="4" s="1"/>
  <c r="L1656" i="4"/>
  <c r="K1648" i="1"/>
  <c r="Q1648" i="4" s="1"/>
  <c r="L1648" i="4"/>
  <c r="K1640" i="1"/>
  <c r="Q1640" i="4" s="1"/>
  <c r="L1640" i="4"/>
  <c r="K1632" i="1"/>
  <c r="Q1632" i="4" s="1"/>
  <c r="L1632" i="4"/>
  <c r="K1624" i="1"/>
  <c r="Q1624" i="4" s="1"/>
  <c r="L1624" i="4"/>
  <c r="K1616" i="1"/>
  <c r="Q1616" i="4" s="1"/>
  <c r="L1616" i="4"/>
  <c r="K1608" i="1"/>
  <c r="Q1608" i="4" s="1"/>
  <c r="L1608" i="4"/>
  <c r="K1016" i="1"/>
  <c r="Q1016" i="4" s="1"/>
  <c r="L1016" i="4"/>
  <c r="K1000" i="1"/>
  <c r="Q1000" i="4" s="1"/>
  <c r="L1000" i="4"/>
  <c r="K976" i="1"/>
  <c r="Q976" i="4" s="1"/>
  <c r="L976" i="4"/>
  <c r="K952" i="1"/>
  <c r="Q952" i="4" s="1"/>
  <c r="L952" i="4"/>
  <c r="K928" i="1"/>
  <c r="Q928" i="4" s="1"/>
  <c r="L928" i="4"/>
  <c r="K904" i="1"/>
  <c r="Q904" i="4" s="1"/>
  <c r="L904" i="4"/>
  <c r="K872" i="1"/>
  <c r="Q872" i="4" s="1"/>
  <c r="L872" i="4"/>
  <c r="K824" i="1"/>
  <c r="Q824" i="4" s="1"/>
  <c r="L824" i="4"/>
  <c r="K368" i="1"/>
  <c r="Q368" i="4" s="1"/>
  <c r="L368" i="4"/>
  <c r="K328" i="1"/>
  <c r="Q328" i="4" s="1"/>
  <c r="L328" i="4"/>
  <c r="K312" i="1"/>
  <c r="Q312" i="4" s="1"/>
  <c r="L312" i="4"/>
  <c r="K296" i="1"/>
  <c r="Q296" i="4" s="1"/>
  <c r="L296" i="4"/>
  <c r="K272" i="1"/>
  <c r="Q272" i="4" s="1"/>
  <c r="L272" i="4"/>
  <c r="K248" i="1"/>
  <c r="Q248" i="4" s="1"/>
  <c r="L248" i="4"/>
  <c r="K224" i="1"/>
  <c r="Q224" i="4" s="1"/>
  <c r="L224" i="4"/>
  <c r="K208" i="1"/>
  <c r="Q208" i="4" s="1"/>
  <c r="L208" i="4"/>
  <c r="K176" i="1"/>
  <c r="Q176" i="4" s="1"/>
  <c r="L176" i="4"/>
  <c r="K96" i="1"/>
  <c r="Q96" i="4" s="1"/>
  <c r="L96" i="4"/>
  <c r="K2343" i="1"/>
  <c r="Q2343" i="4" s="1"/>
  <c r="L2343" i="4"/>
  <c r="K2327" i="1"/>
  <c r="Q2327" i="4" s="1"/>
  <c r="L2327" i="4"/>
  <c r="K2319" i="1"/>
  <c r="Q2319" i="4" s="1"/>
  <c r="L2319" i="4"/>
  <c r="K2311" i="1"/>
  <c r="Q2311" i="4" s="1"/>
  <c r="L2311" i="4"/>
  <c r="K2239" i="1"/>
  <c r="Q2239" i="4" s="1"/>
  <c r="L2239" i="4"/>
  <c r="K2223" i="1"/>
  <c r="Q2223" i="4" s="1"/>
  <c r="L2223" i="4"/>
  <c r="K2007" i="1"/>
  <c r="Q2007" i="4" s="1"/>
  <c r="L2007" i="4"/>
  <c r="K1999" i="1"/>
  <c r="Q1999" i="4" s="1"/>
  <c r="L1999" i="4"/>
  <c r="K1983" i="1"/>
  <c r="Q1983" i="4" s="1"/>
  <c r="L1983" i="4"/>
  <c r="K1967" i="1"/>
  <c r="Q1967" i="4" s="1"/>
  <c r="L1967" i="4"/>
  <c r="K1951" i="1"/>
  <c r="Q1951" i="4" s="1"/>
  <c r="L1951" i="4"/>
  <c r="K1943" i="1"/>
  <c r="Q1943" i="4" s="1"/>
  <c r="L1943" i="4"/>
  <c r="K1927" i="1"/>
  <c r="Q1927" i="4" s="1"/>
  <c r="L1927" i="4"/>
  <c r="K1919" i="1"/>
  <c r="Q1919" i="4" s="1"/>
  <c r="L1919" i="4"/>
  <c r="K1911" i="1"/>
  <c r="Q1911" i="4" s="1"/>
  <c r="L1911" i="4"/>
  <c r="K1903" i="1"/>
  <c r="Q1903" i="4" s="1"/>
  <c r="L1903" i="4"/>
  <c r="K1887" i="1"/>
  <c r="Q1887" i="4" s="1"/>
  <c r="L1887" i="4"/>
  <c r="K1871" i="1"/>
  <c r="Q1871" i="4" s="1"/>
  <c r="L1871" i="4"/>
  <c r="K1863" i="1"/>
  <c r="Q1863" i="4" s="1"/>
  <c r="L1863" i="4"/>
  <c r="K1847" i="1"/>
  <c r="Q1847" i="4" s="1"/>
  <c r="L1847" i="4"/>
  <c r="K1839" i="1"/>
  <c r="Q1839" i="4" s="1"/>
  <c r="L1839" i="4"/>
  <c r="K1823" i="1"/>
  <c r="Q1823" i="4" s="1"/>
  <c r="L1823" i="4"/>
  <c r="K1815" i="1"/>
  <c r="Q1815" i="4" s="1"/>
  <c r="L1815" i="4"/>
  <c r="K1799" i="1"/>
  <c r="Q1799" i="4" s="1"/>
  <c r="L1799" i="4"/>
  <c r="K1791" i="1"/>
  <c r="Q1791" i="4" s="1"/>
  <c r="L1791" i="4"/>
  <c r="K1775" i="1"/>
  <c r="Q1775" i="4" s="1"/>
  <c r="L1775" i="4"/>
  <c r="K1759" i="1"/>
  <c r="Q1759" i="4" s="1"/>
  <c r="L1759" i="4"/>
  <c r="K1751" i="1"/>
  <c r="Q1751" i="4" s="1"/>
  <c r="L1751" i="4"/>
  <c r="K1735" i="1"/>
  <c r="Q1735" i="4" s="1"/>
  <c r="L1735" i="4"/>
  <c r="K1719" i="1"/>
  <c r="Q1719" i="4" s="1"/>
  <c r="L1719" i="4"/>
  <c r="K1695" i="1"/>
  <c r="Q1695" i="4" s="1"/>
  <c r="L1695" i="4"/>
  <c r="K1543" i="1"/>
  <c r="Q1543" i="4" s="1"/>
  <c r="L1543" i="4"/>
  <c r="K1431" i="1"/>
  <c r="Q1431" i="4" s="1"/>
  <c r="L1431" i="4"/>
  <c r="K1407" i="1"/>
  <c r="Q1407" i="4" s="1"/>
  <c r="L1407" i="4"/>
  <c r="K1391" i="1"/>
  <c r="Q1391" i="4" s="1"/>
  <c r="L1391" i="4"/>
  <c r="K1367" i="1"/>
  <c r="Q1367" i="4" s="1"/>
  <c r="L1367" i="4"/>
  <c r="K1343" i="1"/>
  <c r="Q1343" i="4" s="1"/>
  <c r="L1343" i="4"/>
  <c r="K1327" i="1"/>
  <c r="Q1327" i="4" s="1"/>
  <c r="L1327" i="4"/>
  <c r="K1311" i="1"/>
  <c r="Q1311" i="4" s="1"/>
  <c r="L1311" i="4"/>
  <c r="K1287" i="1"/>
  <c r="Q1287" i="4" s="1"/>
  <c r="L1287" i="4"/>
  <c r="K1263" i="1"/>
  <c r="Q1263" i="4" s="1"/>
  <c r="L1263" i="4"/>
  <c r="K1239" i="1"/>
  <c r="Q1239" i="4" s="1"/>
  <c r="L1239" i="4"/>
  <c r="K1223" i="1"/>
  <c r="Q1223" i="4" s="1"/>
  <c r="L1223" i="4"/>
  <c r="K1199" i="1"/>
  <c r="Q1199" i="4" s="1"/>
  <c r="L1199" i="4"/>
  <c r="K1087" i="1"/>
  <c r="Q1087" i="4" s="1"/>
  <c r="L1087" i="4"/>
  <c r="K1079" i="1"/>
  <c r="Q1079" i="4" s="1"/>
  <c r="L1079" i="4"/>
  <c r="K1063" i="1"/>
  <c r="Q1063" i="4" s="1"/>
  <c r="L1063" i="4"/>
  <c r="K1055" i="1"/>
  <c r="Q1055" i="4" s="1"/>
  <c r="L1055" i="4"/>
  <c r="K1047" i="1"/>
  <c r="Q1047" i="4" s="1"/>
  <c r="L1047" i="4"/>
  <c r="K1031" i="1"/>
  <c r="Q1031" i="4" s="1"/>
  <c r="L1031" i="4"/>
  <c r="K1015" i="1"/>
  <c r="Q1015" i="4" s="1"/>
  <c r="L1015" i="4"/>
  <c r="K999" i="1"/>
  <c r="Q999" i="4" s="1"/>
  <c r="L999" i="4"/>
  <c r="K991" i="1"/>
  <c r="Q991" i="4" s="1"/>
  <c r="L991" i="4"/>
  <c r="K967" i="1"/>
  <c r="Q967" i="4" s="1"/>
  <c r="L967" i="4"/>
  <c r="K951" i="1"/>
  <c r="Q951" i="4" s="1"/>
  <c r="L951" i="4"/>
  <c r="K935" i="1"/>
  <c r="Q935" i="4" s="1"/>
  <c r="L935" i="4"/>
  <c r="K903" i="1"/>
  <c r="Q903" i="4" s="1"/>
  <c r="L903" i="4"/>
  <c r="K871" i="1"/>
  <c r="Q871" i="4" s="1"/>
  <c r="L871" i="4"/>
  <c r="K855" i="1"/>
  <c r="Q855" i="4" s="1"/>
  <c r="L855" i="4"/>
  <c r="K831" i="1"/>
  <c r="Q831" i="4" s="1"/>
  <c r="L831" i="4"/>
  <c r="K807" i="1"/>
  <c r="Q807" i="4" s="1"/>
  <c r="L807" i="4"/>
  <c r="K783" i="1"/>
  <c r="Q783" i="4" s="1"/>
  <c r="L783" i="4"/>
  <c r="K767" i="1"/>
  <c r="Q767" i="4" s="1"/>
  <c r="L767" i="4"/>
  <c r="K751" i="1"/>
  <c r="Q751" i="4" s="1"/>
  <c r="L751" i="4"/>
  <c r="K727" i="1"/>
  <c r="Q727" i="4" s="1"/>
  <c r="L727" i="4"/>
  <c r="K711" i="1"/>
  <c r="Q711" i="4" s="1"/>
  <c r="L711" i="4"/>
  <c r="K687" i="1"/>
  <c r="Q687" i="4" s="1"/>
  <c r="L687" i="4"/>
  <c r="K535" i="1"/>
  <c r="Q535" i="4" s="1"/>
  <c r="L535" i="4"/>
  <c r="K511" i="1"/>
  <c r="Q511" i="4" s="1"/>
  <c r="L511" i="4"/>
  <c r="K495" i="1"/>
  <c r="Q495" i="4" s="1"/>
  <c r="L495" i="4"/>
  <c r="K471" i="1"/>
  <c r="Q471" i="4" s="1"/>
  <c r="L471" i="4"/>
  <c r="K447" i="1"/>
  <c r="Q447" i="4" s="1"/>
  <c r="L447" i="4"/>
  <c r="K415" i="1"/>
  <c r="Q415" i="4" s="1"/>
  <c r="L415" i="4"/>
  <c r="K391" i="1"/>
  <c r="Q391" i="4" s="1"/>
  <c r="L391" i="4"/>
  <c r="K359" i="1"/>
  <c r="Q359" i="4" s="1"/>
  <c r="L359" i="4"/>
  <c r="K343" i="1"/>
  <c r="Q343" i="4" s="1"/>
  <c r="L343" i="4"/>
  <c r="K311" i="1"/>
  <c r="Q311" i="4" s="1"/>
  <c r="L311" i="4"/>
  <c r="K287" i="1"/>
  <c r="Q287" i="4" s="1"/>
  <c r="L287" i="4"/>
  <c r="K255" i="1"/>
  <c r="Q255" i="4" s="1"/>
  <c r="L255" i="4"/>
  <c r="K239" i="1"/>
  <c r="Q239" i="4" s="1"/>
  <c r="L239" i="4"/>
  <c r="K207" i="1"/>
  <c r="Q207" i="4" s="1"/>
  <c r="L207" i="4"/>
  <c r="K2182" i="1"/>
  <c r="Q2182" i="4" s="1"/>
  <c r="L2182" i="4"/>
  <c r="K2174" i="1"/>
  <c r="Q2174" i="4" s="1"/>
  <c r="L2174" i="4"/>
  <c r="K2158" i="1"/>
  <c r="Q2158" i="4" s="1"/>
  <c r="L2158" i="4"/>
  <c r="K2142" i="1"/>
  <c r="Q2142" i="4" s="1"/>
  <c r="L2142" i="4"/>
  <c r="K2094" i="1"/>
  <c r="Q2094" i="4" s="1"/>
  <c r="L2094" i="4"/>
  <c r="K2086" i="1"/>
  <c r="Q2086" i="4" s="1"/>
  <c r="L2086" i="4"/>
  <c r="K2078" i="1"/>
  <c r="Q2078" i="4" s="1"/>
  <c r="L2078" i="4"/>
  <c r="K2070" i="1"/>
  <c r="Q2070" i="4" s="1"/>
  <c r="L2070" i="4"/>
  <c r="K2054" i="1"/>
  <c r="Q2054" i="4" s="1"/>
  <c r="L2054" i="4"/>
  <c r="K2046" i="1"/>
  <c r="Q2046" i="4" s="1"/>
  <c r="L2046" i="4"/>
  <c r="K2030" i="1"/>
  <c r="Q2030" i="4" s="1"/>
  <c r="L2030" i="4"/>
  <c r="K2014" i="1"/>
  <c r="Q2014" i="4" s="1"/>
  <c r="L2014" i="4"/>
  <c r="K1990" i="1"/>
  <c r="Q1990" i="4" s="1"/>
  <c r="L1990" i="4"/>
  <c r="K1798" i="1"/>
  <c r="Q1798" i="4" s="1"/>
  <c r="L1798" i="4"/>
  <c r="K1790" i="1"/>
  <c r="Q1790" i="4" s="1"/>
  <c r="L1790" i="4"/>
  <c r="K1782" i="1"/>
  <c r="Q1782" i="4" s="1"/>
  <c r="L1782" i="4"/>
  <c r="K1774" i="1"/>
  <c r="Q1774" i="4" s="1"/>
  <c r="L1774" i="4"/>
  <c r="K1766" i="1"/>
  <c r="Q1766" i="4" s="1"/>
  <c r="L1766" i="4"/>
  <c r="K1758" i="1"/>
  <c r="Q1758" i="4" s="1"/>
  <c r="L1758" i="4"/>
  <c r="K1750" i="1"/>
  <c r="Q1750" i="4" s="1"/>
  <c r="L1750" i="4"/>
  <c r="K1734" i="1"/>
  <c r="Q1734" i="4" s="1"/>
  <c r="L1734" i="4"/>
  <c r="K1670" i="1"/>
  <c r="Q1670" i="4" s="1"/>
  <c r="L1670" i="4"/>
  <c r="K1662" i="1"/>
  <c r="Q1662" i="4" s="1"/>
  <c r="L1662" i="4"/>
  <c r="K1654" i="1"/>
  <c r="Q1654" i="4" s="1"/>
  <c r="L1654" i="4"/>
  <c r="K1646" i="1"/>
  <c r="Q1646" i="4" s="1"/>
  <c r="L1646" i="4"/>
  <c r="K1638" i="1"/>
  <c r="Q1638" i="4" s="1"/>
  <c r="L1638" i="4"/>
  <c r="K1630" i="1"/>
  <c r="Q1630" i="4" s="1"/>
  <c r="L1630" i="4"/>
  <c r="K1622" i="1"/>
  <c r="Q1622" i="4" s="1"/>
  <c r="L1622" i="4"/>
  <c r="K1606" i="1"/>
  <c r="Q1606" i="4" s="1"/>
  <c r="L1606" i="4"/>
  <c r="K1542" i="1"/>
  <c r="Q1542" i="4" s="1"/>
  <c r="L1542" i="4"/>
  <c r="K1534" i="1"/>
  <c r="Q1534" i="4" s="1"/>
  <c r="L1534" i="4"/>
  <c r="K1526" i="1"/>
  <c r="Q1526" i="4" s="1"/>
  <c r="L1526" i="4"/>
  <c r="K1518" i="1"/>
  <c r="Q1518" i="4" s="1"/>
  <c r="L1518" i="4"/>
  <c r="K1510" i="1"/>
  <c r="Q1510" i="4" s="1"/>
  <c r="L1510" i="4"/>
  <c r="K1502" i="1"/>
  <c r="Q1502" i="4" s="1"/>
  <c r="L1502" i="4"/>
  <c r="K1494" i="1"/>
  <c r="Q1494" i="4" s="1"/>
  <c r="L1494" i="4"/>
  <c r="K1470" i="1"/>
  <c r="Q1470" i="4" s="1"/>
  <c r="L1470" i="4"/>
  <c r="K1462" i="1"/>
  <c r="Q1462" i="4" s="1"/>
  <c r="L1462" i="4"/>
  <c r="K1446" i="1"/>
  <c r="Q1446" i="4" s="1"/>
  <c r="L1446" i="4"/>
  <c r="K1430" i="1"/>
  <c r="Q1430" i="4" s="1"/>
  <c r="L1430" i="4"/>
  <c r="K1310" i="1"/>
  <c r="Q1310" i="4" s="1"/>
  <c r="L1310" i="4"/>
  <c r="K1302" i="1"/>
  <c r="Q1302" i="4" s="1"/>
  <c r="L1302" i="4"/>
  <c r="K1286" i="1"/>
  <c r="Q1286" i="4" s="1"/>
  <c r="L1286" i="4"/>
  <c r="K1270" i="1"/>
  <c r="Q1270" i="4" s="1"/>
  <c r="L1270" i="4"/>
  <c r="K1262" i="1"/>
  <c r="Q1262" i="4" s="1"/>
  <c r="L1262" i="4"/>
  <c r="K1246" i="1"/>
  <c r="Q1246" i="4" s="1"/>
  <c r="L1246" i="4"/>
  <c r="K1230" i="1"/>
  <c r="Q1230" i="4" s="1"/>
  <c r="L1230" i="4"/>
  <c r="K1214" i="1"/>
  <c r="Q1214" i="4" s="1"/>
  <c r="L1214" i="4"/>
  <c r="K1198" i="1"/>
  <c r="Q1198" i="4" s="1"/>
  <c r="L1198" i="4"/>
  <c r="K1190" i="1"/>
  <c r="Q1190" i="4" s="1"/>
  <c r="L1190" i="4"/>
  <c r="K1174" i="1"/>
  <c r="Q1174" i="4" s="1"/>
  <c r="L1174" i="4"/>
  <c r="K1158" i="1"/>
  <c r="Q1158" i="4" s="1"/>
  <c r="L1158" i="4"/>
  <c r="K1150" i="1"/>
  <c r="Q1150" i="4" s="1"/>
  <c r="L1150" i="4"/>
  <c r="K1134" i="1"/>
  <c r="Q1134" i="4" s="1"/>
  <c r="L1134" i="4"/>
  <c r="K1118" i="1"/>
  <c r="Q1118" i="4" s="1"/>
  <c r="L1118" i="4"/>
  <c r="K1102" i="1"/>
  <c r="Q1102" i="4" s="1"/>
  <c r="L1102" i="4"/>
  <c r="K1086" i="1"/>
  <c r="Q1086" i="4" s="1"/>
  <c r="L1086" i="4"/>
  <c r="K1078" i="1"/>
  <c r="Q1078" i="4" s="1"/>
  <c r="L1078" i="4"/>
  <c r="K1062" i="1"/>
  <c r="Q1062" i="4" s="1"/>
  <c r="L1062" i="4"/>
  <c r="K1046" i="1"/>
  <c r="Q1046" i="4" s="1"/>
  <c r="L1046" i="4"/>
  <c r="K1030" i="1"/>
  <c r="Q1030" i="4" s="1"/>
  <c r="L1030" i="4"/>
  <c r="K1022" i="1"/>
  <c r="Q1022" i="4" s="1"/>
  <c r="L1022" i="4"/>
  <c r="K1006" i="1"/>
  <c r="Q1006" i="4" s="1"/>
  <c r="L1006" i="4"/>
  <c r="K990" i="1"/>
  <c r="Q990" i="4" s="1"/>
  <c r="L990" i="4"/>
  <c r="K974" i="1"/>
  <c r="Q974" i="4" s="1"/>
  <c r="L974" i="4"/>
  <c r="K958" i="1"/>
  <c r="Q958" i="4" s="1"/>
  <c r="L958" i="4"/>
  <c r="K950" i="1"/>
  <c r="Q950" i="4" s="1"/>
  <c r="L950" i="4"/>
  <c r="K934" i="1"/>
  <c r="Q934" i="4" s="1"/>
  <c r="L934" i="4"/>
  <c r="K918" i="1"/>
  <c r="Q918" i="4" s="1"/>
  <c r="L918" i="4"/>
  <c r="K902" i="1"/>
  <c r="Q902" i="4" s="1"/>
  <c r="L902" i="4"/>
  <c r="K894" i="1"/>
  <c r="Q894" i="4" s="1"/>
  <c r="L894" i="4"/>
  <c r="K878" i="1"/>
  <c r="Q878" i="4" s="1"/>
  <c r="L878" i="4"/>
  <c r="K870" i="1"/>
  <c r="Q870" i="4" s="1"/>
  <c r="L870" i="4"/>
  <c r="K862" i="1"/>
  <c r="Q862" i="4" s="1"/>
  <c r="L862" i="4"/>
  <c r="K846" i="1"/>
  <c r="Q846" i="4" s="1"/>
  <c r="L846" i="4"/>
  <c r="K830" i="1"/>
  <c r="Q830" i="4" s="1"/>
  <c r="L830" i="4"/>
  <c r="K822" i="1"/>
  <c r="Q822" i="4" s="1"/>
  <c r="L822" i="4"/>
  <c r="K814" i="1"/>
  <c r="Q814" i="4" s="1"/>
  <c r="L814" i="4"/>
  <c r="K806" i="1"/>
  <c r="Q806" i="4" s="1"/>
  <c r="L806" i="4"/>
  <c r="K798" i="1"/>
  <c r="Q798" i="4" s="1"/>
  <c r="L798" i="4"/>
  <c r="K790" i="1"/>
  <c r="Q790" i="4" s="1"/>
  <c r="L790" i="4"/>
  <c r="K782" i="1"/>
  <c r="Q782" i="4" s="1"/>
  <c r="L782" i="4"/>
  <c r="K774" i="1"/>
  <c r="Q774" i="4" s="1"/>
  <c r="L774" i="4"/>
  <c r="K758" i="1"/>
  <c r="Q758" i="4" s="1"/>
  <c r="L758" i="4"/>
  <c r="K750" i="1"/>
  <c r="Q750" i="4" s="1"/>
  <c r="L750" i="4"/>
  <c r="K742" i="1"/>
  <c r="Q742" i="4" s="1"/>
  <c r="L742" i="4"/>
  <c r="K734" i="1"/>
  <c r="Q734" i="4" s="1"/>
  <c r="L734" i="4"/>
  <c r="K726" i="1"/>
  <c r="Q726" i="4" s="1"/>
  <c r="L726" i="4"/>
  <c r="K718" i="1"/>
  <c r="Q718" i="4" s="1"/>
  <c r="L718" i="4"/>
  <c r="K710" i="1"/>
  <c r="Q710" i="4" s="1"/>
  <c r="L710" i="4"/>
  <c r="K702" i="1"/>
  <c r="Q702" i="4" s="1"/>
  <c r="L702" i="4"/>
  <c r="K694" i="1"/>
  <c r="Q694" i="4" s="1"/>
  <c r="L694" i="4"/>
  <c r="K678" i="1"/>
  <c r="Q678" i="4" s="1"/>
  <c r="L678" i="4"/>
  <c r="K670" i="1"/>
  <c r="Q670" i="4" s="1"/>
  <c r="L670" i="4"/>
  <c r="K662" i="1"/>
  <c r="Q662" i="4" s="1"/>
  <c r="L662" i="4"/>
  <c r="K654" i="1"/>
  <c r="Q654" i="4" s="1"/>
  <c r="L654" i="4"/>
  <c r="K646" i="1"/>
  <c r="Q646" i="4" s="1"/>
  <c r="L646" i="4"/>
  <c r="K638" i="1"/>
  <c r="Q638" i="4" s="1"/>
  <c r="L638" i="4"/>
  <c r="K630" i="1"/>
  <c r="Q630" i="4" s="1"/>
  <c r="L630" i="4"/>
  <c r="K622" i="1"/>
  <c r="Q622" i="4" s="1"/>
  <c r="L622" i="4"/>
  <c r="K614" i="1"/>
  <c r="Q614" i="4" s="1"/>
  <c r="L614" i="4"/>
  <c r="K598" i="1"/>
  <c r="Q598" i="4" s="1"/>
  <c r="L598" i="4"/>
  <c r="K590" i="1"/>
  <c r="Q590" i="4" s="1"/>
  <c r="L590" i="4"/>
  <c r="K582" i="1"/>
  <c r="Q582" i="4" s="1"/>
  <c r="L582" i="4"/>
  <c r="K574" i="1"/>
  <c r="Q574" i="4" s="1"/>
  <c r="L574" i="4"/>
  <c r="K566" i="1"/>
  <c r="Q566" i="4" s="1"/>
  <c r="L566" i="4"/>
  <c r="K558" i="1"/>
  <c r="Q558" i="4" s="1"/>
  <c r="L558" i="4"/>
  <c r="K550" i="1"/>
  <c r="Q550" i="4" s="1"/>
  <c r="L550" i="4"/>
  <c r="K542" i="1"/>
  <c r="Q542" i="4" s="1"/>
  <c r="L542" i="4"/>
  <c r="K534" i="1"/>
  <c r="Q534" i="4" s="1"/>
  <c r="L534" i="4"/>
  <c r="K518" i="1"/>
  <c r="Q518" i="4" s="1"/>
  <c r="L518" i="4"/>
  <c r="K510" i="1"/>
  <c r="Q510" i="4" s="1"/>
  <c r="L510" i="4"/>
  <c r="K502" i="1"/>
  <c r="Q502" i="4" s="1"/>
  <c r="L502" i="4"/>
  <c r="K494" i="1"/>
  <c r="Q494" i="4" s="1"/>
  <c r="L494" i="4"/>
  <c r="K486" i="1"/>
  <c r="Q486" i="4" s="1"/>
  <c r="L486" i="4"/>
  <c r="K478" i="1"/>
  <c r="Q478" i="4" s="1"/>
  <c r="L478" i="4"/>
  <c r="K470" i="1"/>
  <c r="Q470" i="4" s="1"/>
  <c r="L470" i="4"/>
  <c r="K462" i="1"/>
  <c r="Q462" i="4" s="1"/>
  <c r="L462" i="4"/>
  <c r="K454" i="1"/>
  <c r="Q454" i="4" s="1"/>
  <c r="L454" i="4"/>
  <c r="K446" i="1"/>
  <c r="Q446" i="4" s="1"/>
  <c r="L446" i="4"/>
  <c r="K438" i="1"/>
  <c r="Q438" i="4" s="1"/>
  <c r="L438" i="4"/>
  <c r="K430" i="1"/>
  <c r="Q430" i="4" s="1"/>
  <c r="L430" i="4"/>
  <c r="K422" i="1"/>
  <c r="Q422" i="4" s="1"/>
  <c r="L422" i="4"/>
  <c r="K414" i="1"/>
  <c r="Q414" i="4" s="1"/>
  <c r="L414" i="4"/>
  <c r="K406" i="1"/>
  <c r="Q406" i="4" s="1"/>
  <c r="L406" i="4"/>
  <c r="K398" i="1"/>
  <c r="Q398" i="4" s="1"/>
  <c r="L398" i="4"/>
  <c r="K390" i="1"/>
  <c r="Q390" i="4" s="1"/>
  <c r="L390" i="4"/>
  <c r="K382" i="1"/>
  <c r="Q382" i="4" s="1"/>
  <c r="L382" i="4"/>
  <c r="K374" i="1"/>
  <c r="Q374" i="4" s="1"/>
  <c r="L374" i="4"/>
  <c r="K366" i="1"/>
  <c r="Q366" i="4" s="1"/>
  <c r="L366" i="4"/>
  <c r="K358" i="1"/>
  <c r="Q358" i="4" s="1"/>
  <c r="L358" i="4"/>
  <c r="K350" i="1"/>
  <c r="Q350" i="4" s="1"/>
  <c r="L350" i="4"/>
  <c r="K342" i="1"/>
  <c r="Q342" i="4" s="1"/>
  <c r="L342" i="4"/>
  <c r="K334" i="1"/>
  <c r="Q334" i="4" s="1"/>
  <c r="L334" i="4"/>
  <c r="K326" i="1"/>
  <c r="Q326" i="4" s="1"/>
  <c r="L326" i="4"/>
  <c r="K318" i="1"/>
  <c r="Q318" i="4" s="1"/>
  <c r="L318" i="4"/>
  <c r="K310" i="1"/>
  <c r="Q310" i="4" s="1"/>
  <c r="L310" i="4"/>
  <c r="K302" i="1"/>
  <c r="Q302" i="4" s="1"/>
  <c r="L302" i="4"/>
  <c r="K294" i="1"/>
  <c r="Q294" i="4" s="1"/>
  <c r="L294" i="4"/>
  <c r="K286" i="1"/>
  <c r="Q286" i="4" s="1"/>
  <c r="L286" i="4"/>
  <c r="K278" i="1"/>
  <c r="Q278" i="4" s="1"/>
  <c r="L278" i="4"/>
  <c r="K270" i="1"/>
  <c r="Q270" i="4" s="1"/>
  <c r="L270" i="4"/>
  <c r="K262" i="1"/>
  <c r="Q262" i="4" s="1"/>
  <c r="L262" i="4"/>
  <c r="K254" i="1"/>
  <c r="Q254" i="4" s="1"/>
  <c r="L254" i="4"/>
  <c r="K246" i="1"/>
  <c r="Q246" i="4" s="1"/>
  <c r="L246" i="4"/>
  <c r="K238" i="1"/>
  <c r="Q238" i="4" s="1"/>
  <c r="L238" i="4"/>
  <c r="K230" i="1"/>
  <c r="Q230" i="4" s="1"/>
  <c r="L230" i="4"/>
  <c r="K222" i="1"/>
  <c r="Q222" i="4" s="1"/>
  <c r="L222" i="4"/>
  <c r="K214" i="1"/>
  <c r="Q214" i="4" s="1"/>
  <c r="L214" i="4"/>
  <c r="K206" i="1"/>
  <c r="Q206" i="4" s="1"/>
  <c r="L206" i="4"/>
  <c r="K198" i="1"/>
  <c r="Q198" i="4" s="1"/>
  <c r="L198" i="4"/>
  <c r="K190" i="1"/>
  <c r="Q190" i="4" s="1"/>
  <c r="L190" i="4"/>
  <c r="K182" i="1"/>
  <c r="Q182" i="4" s="1"/>
  <c r="L182" i="4"/>
  <c r="K174" i="1"/>
  <c r="Q174" i="4" s="1"/>
  <c r="L174" i="4"/>
  <c r="K166" i="1"/>
  <c r="Q166" i="4" s="1"/>
  <c r="L166" i="4"/>
  <c r="K158" i="1"/>
  <c r="Q158" i="4" s="1"/>
  <c r="L158" i="4"/>
  <c r="K150" i="1"/>
  <c r="Q150" i="4" s="1"/>
  <c r="L150" i="4"/>
  <c r="K142" i="1"/>
  <c r="Q142" i="4" s="1"/>
  <c r="L142" i="4"/>
  <c r="K134" i="1"/>
  <c r="Q134" i="4" s="1"/>
  <c r="L134" i="4"/>
  <c r="K126" i="1"/>
  <c r="Q126" i="4" s="1"/>
  <c r="L126" i="4"/>
  <c r="K118" i="1"/>
  <c r="Q118" i="4" s="1"/>
  <c r="L118" i="4"/>
  <c r="K110" i="1"/>
  <c r="Q110" i="4" s="1"/>
  <c r="L110" i="4"/>
  <c r="K102" i="1"/>
  <c r="Q102" i="4" s="1"/>
  <c r="L102" i="4"/>
  <c r="K94" i="1"/>
  <c r="Q94" i="4" s="1"/>
  <c r="L94" i="4"/>
  <c r="K86" i="1"/>
  <c r="Q86" i="4" s="1"/>
  <c r="L86" i="4"/>
  <c r="K78" i="1"/>
  <c r="Q78" i="4" s="1"/>
  <c r="L78" i="4"/>
  <c r="K70" i="1"/>
  <c r="Q70" i="4" s="1"/>
  <c r="L70" i="4"/>
  <c r="K62" i="1"/>
  <c r="Q62" i="4" s="1"/>
  <c r="L62" i="4"/>
  <c r="K54" i="1"/>
  <c r="Q54" i="4" s="1"/>
  <c r="L54" i="4"/>
  <c r="K46" i="1"/>
  <c r="Q46" i="4" s="1"/>
  <c r="L46" i="4"/>
  <c r="K38" i="1"/>
  <c r="Q38" i="4" s="1"/>
  <c r="L38" i="4"/>
  <c r="K30" i="1"/>
  <c r="Q30" i="4" s="1"/>
  <c r="L30" i="4"/>
  <c r="K22" i="1"/>
  <c r="Q22" i="4" s="1"/>
  <c r="L22" i="4"/>
  <c r="K14" i="1"/>
  <c r="Q14" i="4" s="1"/>
  <c r="L14" i="4"/>
  <c r="K2073" i="1"/>
  <c r="Q2073" i="4" s="1"/>
  <c r="L2268" i="4"/>
  <c r="L2215" i="4"/>
  <c r="L2165" i="4"/>
  <c r="L2062" i="4"/>
  <c r="L1884" i="4"/>
  <c r="L1781" i="4"/>
  <c r="L1678" i="4"/>
  <c r="L1575" i="4"/>
  <c r="L1472" i="4"/>
  <c r="L1372" i="4"/>
  <c r="L1140" i="4"/>
  <c r="L873" i="4"/>
  <c r="L559" i="4"/>
  <c r="K1800" i="1"/>
  <c r="Q1800" i="4" s="1"/>
  <c r="L1800" i="4"/>
  <c r="K1784" i="1"/>
  <c r="Q1784" i="4" s="1"/>
  <c r="L1784" i="4"/>
  <c r="K1760" i="1"/>
  <c r="Q1760" i="4" s="1"/>
  <c r="L1760" i="4"/>
  <c r="K1736" i="1"/>
  <c r="Q1736" i="4" s="1"/>
  <c r="L1736" i="4"/>
  <c r="K1696" i="1"/>
  <c r="Q1696" i="4" s="1"/>
  <c r="L1696" i="4"/>
  <c r="K1592" i="1"/>
  <c r="Q1592" i="4" s="1"/>
  <c r="L1592" i="4"/>
  <c r="K1584" i="1"/>
  <c r="Q1584" i="4" s="1"/>
  <c r="L1584" i="4"/>
  <c r="K1576" i="1"/>
  <c r="Q1576" i="4" s="1"/>
  <c r="L1576" i="4"/>
  <c r="K1568" i="1"/>
  <c r="Q1568" i="4" s="1"/>
  <c r="L1568" i="4"/>
  <c r="K1560" i="1"/>
  <c r="Q1560" i="4" s="1"/>
  <c r="L1560" i="4"/>
  <c r="K1552" i="1"/>
  <c r="Q1552" i="4" s="1"/>
  <c r="L1552" i="4"/>
  <c r="K1544" i="1"/>
  <c r="Q1544" i="4" s="1"/>
  <c r="L1544" i="4"/>
  <c r="K1528" i="1"/>
  <c r="Q1528" i="4" s="1"/>
  <c r="L1528" i="4"/>
  <c r="K1512" i="1"/>
  <c r="Q1512" i="4" s="1"/>
  <c r="L1512" i="4"/>
  <c r="K1496" i="1"/>
  <c r="Q1496" i="4" s="1"/>
  <c r="L1496" i="4"/>
  <c r="K1480" i="1"/>
  <c r="Q1480" i="4" s="1"/>
  <c r="L1480" i="4"/>
  <c r="K1456" i="1"/>
  <c r="Q1456" i="4" s="1"/>
  <c r="L1456" i="4"/>
  <c r="K1432" i="1"/>
  <c r="Q1432" i="4" s="1"/>
  <c r="L1432" i="4"/>
  <c r="K1400" i="1"/>
  <c r="Q1400" i="4" s="1"/>
  <c r="L1400" i="4"/>
  <c r="K1368" i="1"/>
  <c r="Q1368" i="4" s="1"/>
  <c r="L1368" i="4"/>
  <c r="K1336" i="1"/>
  <c r="Q1336" i="4" s="1"/>
  <c r="L1336" i="4"/>
  <c r="K1296" i="1"/>
  <c r="Q1296" i="4" s="1"/>
  <c r="L1296" i="4"/>
  <c r="K1136" i="1"/>
  <c r="Q1136" i="4" s="1"/>
  <c r="L1136" i="4"/>
  <c r="K992" i="1"/>
  <c r="Q992" i="4" s="1"/>
  <c r="L992" i="4"/>
  <c r="K968" i="1"/>
  <c r="Q968" i="4" s="1"/>
  <c r="L968" i="4"/>
  <c r="K944" i="1"/>
  <c r="Q944" i="4" s="1"/>
  <c r="L944" i="4"/>
  <c r="K912" i="1"/>
  <c r="Q912" i="4" s="1"/>
  <c r="L912" i="4"/>
  <c r="K888" i="1"/>
  <c r="Q888" i="4" s="1"/>
  <c r="L888" i="4"/>
  <c r="K864" i="1"/>
  <c r="Q864" i="4" s="1"/>
  <c r="L864" i="4"/>
  <c r="K848" i="1"/>
  <c r="Q848" i="4" s="1"/>
  <c r="L848" i="4"/>
  <c r="K832" i="1"/>
  <c r="Q832" i="4" s="1"/>
  <c r="L832" i="4"/>
  <c r="K808" i="1"/>
  <c r="Q808" i="4" s="1"/>
  <c r="L808" i="4"/>
  <c r="K792" i="1"/>
  <c r="Q792" i="4" s="1"/>
  <c r="L792" i="4"/>
  <c r="K776" i="1"/>
  <c r="Q776" i="4" s="1"/>
  <c r="L776" i="4"/>
  <c r="K768" i="1"/>
  <c r="Q768" i="4" s="1"/>
  <c r="L768" i="4"/>
  <c r="K760" i="1"/>
  <c r="Q760" i="4" s="1"/>
  <c r="L760" i="4"/>
  <c r="K752" i="1"/>
  <c r="Q752" i="4" s="1"/>
  <c r="L752" i="4"/>
  <c r="K744" i="1"/>
  <c r="Q744" i="4" s="1"/>
  <c r="L744" i="4"/>
  <c r="K736" i="1"/>
  <c r="Q736" i="4" s="1"/>
  <c r="L736" i="4"/>
  <c r="K728" i="1"/>
  <c r="Q728" i="4" s="1"/>
  <c r="L728" i="4"/>
  <c r="K720" i="1"/>
  <c r="Q720" i="4" s="1"/>
  <c r="L720" i="4"/>
  <c r="K712" i="1"/>
  <c r="Q712" i="4" s="1"/>
  <c r="L712" i="4"/>
  <c r="K704" i="1"/>
  <c r="Q704" i="4" s="1"/>
  <c r="L704" i="4"/>
  <c r="K696" i="1"/>
  <c r="Q696" i="4" s="1"/>
  <c r="L696" i="4"/>
  <c r="K688" i="1"/>
  <c r="Q688" i="4" s="1"/>
  <c r="L688" i="4"/>
  <c r="K680" i="1"/>
  <c r="Q680" i="4" s="1"/>
  <c r="L680" i="4"/>
  <c r="K672" i="1"/>
  <c r="Q672" i="4" s="1"/>
  <c r="L672" i="4"/>
  <c r="K656" i="1"/>
  <c r="Q656" i="4" s="1"/>
  <c r="L656" i="4"/>
  <c r="K640" i="1"/>
  <c r="Q640" i="4" s="1"/>
  <c r="L640" i="4"/>
  <c r="K616" i="1"/>
  <c r="Q616" i="4" s="1"/>
  <c r="L616" i="4"/>
  <c r="K600" i="1"/>
  <c r="Q600" i="4" s="1"/>
  <c r="L600" i="4"/>
  <c r="K592" i="1"/>
  <c r="Q592" i="4" s="1"/>
  <c r="L592" i="4"/>
  <c r="K576" i="1"/>
  <c r="Q576" i="4" s="1"/>
  <c r="L576" i="4"/>
  <c r="K552" i="1"/>
  <c r="Q552" i="4" s="1"/>
  <c r="L552" i="4"/>
  <c r="K520" i="1"/>
  <c r="Q520" i="4" s="1"/>
  <c r="L520" i="4"/>
  <c r="K504" i="1"/>
  <c r="Q504" i="4" s="1"/>
  <c r="L504" i="4"/>
  <c r="K488" i="1"/>
  <c r="Q488" i="4" s="1"/>
  <c r="L488" i="4"/>
  <c r="K464" i="1"/>
  <c r="Q464" i="4" s="1"/>
  <c r="L464" i="4"/>
  <c r="K440" i="1"/>
  <c r="Q440" i="4" s="1"/>
  <c r="L440" i="4"/>
  <c r="K424" i="1"/>
  <c r="Q424" i="4" s="1"/>
  <c r="L424" i="4"/>
  <c r="K408" i="1"/>
  <c r="Q408" i="4" s="1"/>
  <c r="L408" i="4"/>
  <c r="K392" i="1"/>
  <c r="Q392" i="4" s="1"/>
  <c r="L392" i="4"/>
  <c r="K352" i="1"/>
  <c r="Q352" i="4" s="1"/>
  <c r="L352" i="4"/>
  <c r="K16" i="1"/>
  <c r="Q16" i="4" s="1"/>
  <c r="L16" i="4"/>
  <c r="K2271" i="1"/>
  <c r="Q2271" i="4" s="1"/>
  <c r="L2271" i="4"/>
  <c r="K2247" i="1"/>
  <c r="Q2247" i="4" s="1"/>
  <c r="L2247" i="4"/>
  <c r="K2231" i="1"/>
  <c r="Q2231" i="4" s="1"/>
  <c r="L2231" i="4"/>
  <c r="K2175" i="1"/>
  <c r="Q2175" i="4" s="1"/>
  <c r="L2175" i="4"/>
  <c r="K2167" i="1"/>
  <c r="Q2167" i="4" s="1"/>
  <c r="L2167" i="4"/>
  <c r="K2159" i="1"/>
  <c r="Q2159" i="4" s="1"/>
  <c r="L2159" i="4"/>
  <c r="K2119" i="1"/>
  <c r="Q2119" i="4" s="1"/>
  <c r="L2119" i="4"/>
  <c r="K2111" i="1"/>
  <c r="Q2111" i="4" s="1"/>
  <c r="L2111" i="4"/>
  <c r="K2103" i="1"/>
  <c r="Q2103" i="4" s="1"/>
  <c r="L2103" i="4"/>
  <c r="K2095" i="1"/>
  <c r="Q2095" i="4" s="1"/>
  <c r="L2095" i="4"/>
  <c r="K2079" i="1"/>
  <c r="Q2079" i="4" s="1"/>
  <c r="L2079" i="4"/>
  <c r="K2071" i="1"/>
  <c r="Q2071" i="4" s="1"/>
  <c r="L2071" i="4"/>
  <c r="K1807" i="1"/>
  <c r="Q1807" i="4" s="1"/>
  <c r="L1807" i="4"/>
  <c r="K1783" i="1"/>
  <c r="Q1783" i="4" s="1"/>
  <c r="L1783" i="4"/>
  <c r="K1495" i="1"/>
  <c r="Q1495" i="4" s="1"/>
  <c r="L1495" i="4"/>
  <c r="K1479" i="1"/>
  <c r="Q1479" i="4" s="1"/>
  <c r="L1479" i="4"/>
  <c r="K1463" i="1"/>
  <c r="Q1463" i="4" s="1"/>
  <c r="L1463" i="4"/>
  <c r="K1439" i="1"/>
  <c r="Q1439" i="4" s="1"/>
  <c r="L1439" i="4"/>
  <c r="K1423" i="1"/>
  <c r="Q1423" i="4" s="1"/>
  <c r="L1423" i="4"/>
  <c r="K1399" i="1"/>
  <c r="Q1399" i="4" s="1"/>
  <c r="L1399" i="4"/>
  <c r="K1375" i="1"/>
  <c r="Q1375" i="4" s="1"/>
  <c r="L1375" i="4"/>
  <c r="K1351" i="1"/>
  <c r="Q1351" i="4" s="1"/>
  <c r="L1351" i="4"/>
  <c r="K1319" i="1"/>
  <c r="Q1319" i="4" s="1"/>
  <c r="L1319" i="4"/>
  <c r="K1295" i="1"/>
  <c r="Q1295" i="4" s="1"/>
  <c r="L1295" i="4"/>
  <c r="K1271" i="1"/>
  <c r="Q1271" i="4" s="1"/>
  <c r="L1271" i="4"/>
  <c r="K1247" i="1"/>
  <c r="Q1247" i="4" s="1"/>
  <c r="L1247" i="4"/>
  <c r="K1215" i="1"/>
  <c r="Q1215" i="4" s="1"/>
  <c r="L1215" i="4"/>
  <c r="K1207" i="1"/>
  <c r="Q1207" i="4" s="1"/>
  <c r="L1207" i="4"/>
  <c r="K1191" i="1"/>
  <c r="Q1191" i="4" s="1"/>
  <c r="L1191" i="4"/>
  <c r="K1175" i="1"/>
  <c r="Q1175" i="4" s="1"/>
  <c r="L1175" i="4"/>
  <c r="K1159" i="1"/>
  <c r="Q1159" i="4" s="1"/>
  <c r="L1159" i="4"/>
  <c r="K1151" i="1"/>
  <c r="Q1151" i="4" s="1"/>
  <c r="L1151" i="4"/>
  <c r="K1135" i="1"/>
  <c r="Q1135" i="4" s="1"/>
  <c r="L1135" i="4"/>
  <c r="K1127" i="1"/>
  <c r="Q1127" i="4" s="1"/>
  <c r="L1127" i="4"/>
  <c r="K1119" i="1"/>
  <c r="Q1119" i="4" s="1"/>
  <c r="L1119" i="4"/>
  <c r="K1111" i="1"/>
  <c r="Q1111" i="4" s="1"/>
  <c r="L1111" i="4"/>
  <c r="K1095" i="1"/>
  <c r="Q1095" i="4" s="1"/>
  <c r="L1095" i="4"/>
  <c r="K1071" i="1"/>
  <c r="Q1071" i="4" s="1"/>
  <c r="L1071" i="4"/>
  <c r="K879" i="1"/>
  <c r="Q879" i="4" s="1"/>
  <c r="L879" i="4"/>
  <c r="K839" i="1"/>
  <c r="Q839" i="4" s="1"/>
  <c r="L839" i="4"/>
  <c r="K623" i="1"/>
  <c r="Q623" i="4" s="1"/>
  <c r="L623" i="4"/>
  <c r="K607" i="1"/>
  <c r="Q607" i="4" s="1"/>
  <c r="L607" i="4"/>
  <c r="K591" i="1"/>
  <c r="Q591" i="4" s="1"/>
  <c r="L591" i="4"/>
  <c r="K575" i="1"/>
  <c r="Q575" i="4" s="1"/>
  <c r="L575" i="4"/>
  <c r="K551" i="1"/>
  <c r="Q551" i="4" s="1"/>
  <c r="L551" i="4"/>
  <c r="K527" i="1"/>
  <c r="Q527" i="4" s="1"/>
  <c r="L527" i="4"/>
  <c r="K503" i="1"/>
  <c r="Q503" i="4" s="1"/>
  <c r="L503" i="4"/>
  <c r="K463" i="1"/>
  <c r="Q463" i="4" s="1"/>
  <c r="L463" i="4"/>
  <c r="K431" i="1"/>
  <c r="Q431" i="4" s="1"/>
  <c r="L431" i="4"/>
  <c r="K399" i="1"/>
  <c r="Q399" i="4" s="1"/>
  <c r="L399" i="4"/>
  <c r="K375" i="1"/>
  <c r="Q375" i="4" s="1"/>
  <c r="L375" i="4"/>
  <c r="K335" i="1"/>
  <c r="Q335" i="4" s="1"/>
  <c r="L335" i="4"/>
  <c r="K303" i="1"/>
  <c r="Q303" i="4" s="1"/>
  <c r="L303" i="4"/>
  <c r="K271" i="1"/>
  <c r="Q271" i="4" s="1"/>
  <c r="L271" i="4"/>
  <c r="K247" i="1"/>
  <c r="Q247" i="4" s="1"/>
  <c r="L247" i="4"/>
  <c r="K231" i="1"/>
  <c r="Q231" i="4" s="1"/>
  <c r="L231" i="4"/>
  <c r="K2286" i="1"/>
  <c r="Q2286" i="4" s="1"/>
  <c r="L2286" i="4"/>
  <c r="K2278" i="1"/>
  <c r="Q2278" i="4" s="1"/>
  <c r="L2278" i="4"/>
  <c r="K2262" i="1"/>
  <c r="Q2262" i="4" s="1"/>
  <c r="L2262" i="4"/>
  <c r="K2246" i="1"/>
  <c r="Q2246" i="4" s="1"/>
  <c r="L2246" i="4"/>
  <c r="K2238" i="1"/>
  <c r="Q2238" i="4" s="1"/>
  <c r="L2238" i="4"/>
  <c r="K2222" i="1"/>
  <c r="Q2222" i="4" s="1"/>
  <c r="L2222" i="4"/>
  <c r="K1918" i="1"/>
  <c r="Q1918" i="4" s="1"/>
  <c r="L1918" i="4"/>
  <c r="K1902" i="1"/>
  <c r="Q1902" i="4" s="1"/>
  <c r="L1902" i="4"/>
  <c r="K1894" i="1"/>
  <c r="Q1894" i="4" s="1"/>
  <c r="L1894" i="4"/>
  <c r="K1886" i="1"/>
  <c r="Q1886" i="4" s="1"/>
  <c r="L1886" i="4"/>
  <c r="K1878" i="1"/>
  <c r="Q1878" i="4" s="1"/>
  <c r="L1878" i="4"/>
  <c r="K1862" i="1"/>
  <c r="Q1862" i="4" s="1"/>
  <c r="L1862" i="4"/>
  <c r="K1854" i="1"/>
  <c r="Q1854" i="4" s="1"/>
  <c r="L1854" i="4"/>
  <c r="K1846" i="1"/>
  <c r="Q1846" i="4" s="1"/>
  <c r="L1846" i="4"/>
  <c r="K1838" i="1"/>
  <c r="Q1838" i="4" s="1"/>
  <c r="L1838" i="4"/>
  <c r="K1830" i="1"/>
  <c r="Q1830" i="4" s="1"/>
  <c r="L1830" i="4"/>
  <c r="K1726" i="1"/>
  <c r="Q1726" i="4" s="1"/>
  <c r="L1726" i="4"/>
  <c r="K1718" i="1"/>
  <c r="Q1718" i="4" s="1"/>
  <c r="L1718" i="4"/>
  <c r="K1710" i="1"/>
  <c r="Q1710" i="4" s="1"/>
  <c r="L1710" i="4"/>
  <c r="K1702" i="1"/>
  <c r="Q1702" i="4" s="1"/>
  <c r="L1702" i="4"/>
  <c r="K1694" i="1"/>
  <c r="Q1694" i="4" s="1"/>
  <c r="L1694" i="4"/>
  <c r="K1686" i="1"/>
  <c r="Q1686" i="4" s="1"/>
  <c r="L1686" i="4"/>
  <c r="K1598" i="1"/>
  <c r="Q1598" i="4" s="1"/>
  <c r="L1598" i="4"/>
  <c r="K1590" i="1"/>
  <c r="Q1590" i="4" s="1"/>
  <c r="L1590" i="4"/>
  <c r="K1582" i="1"/>
  <c r="Q1582" i="4" s="1"/>
  <c r="L1582" i="4"/>
  <c r="K1574" i="1"/>
  <c r="Q1574" i="4" s="1"/>
  <c r="L1574" i="4"/>
  <c r="K1566" i="1"/>
  <c r="Q1566" i="4" s="1"/>
  <c r="L1566" i="4"/>
  <c r="K1558" i="1"/>
  <c r="Q1558" i="4" s="1"/>
  <c r="L1558" i="4"/>
  <c r="K1478" i="1"/>
  <c r="Q1478" i="4" s="1"/>
  <c r="L1478" i="4"/>
  <c r="K1454" i="1"/>
  <c r="Q1454" i="4" s="1"/>
  <c r="L1454" i="4"/>
  <c r="K1438" i="1"/>
  <c r="Q1438" i="4" s="1"/>
  <c r="L1438" i="4"/>
  <c r="K1414" i="1"/>
  <c r="Q1414" i="4" s="1"/>
  <c r="L1414" i="4"/>
  <c r="K1406" i="1"/>
  <c r="Q1406" i="4" s="1"/>
  <c r="L1406" i="4"/>
  <c r="K1398" i="1"/>
  <c r="Q1398" i="4" s="1"/>
  <c r="L1398" i="4"/>
  <c r="K1390" i="1"/>
  <c r="Q1390" i="4" s="1"/>
  <c r="L1390" i="4"/>
  <c r="K1382" i="1"/>
  <c r="Q1382" i="4" s="1"/>
  <c r="L1382" i="4"/>
  <c r="K1374" i="1"/>
  <c r="Q1374" i="4" s="1"/>
  <c r="L1374" i="4"/>
  <c r="K1366" i="1"/>
  <c r="Q1366" i="4" s="1"/>
  <c r="L1366" i="4"/>
  <c r="K1358" i="1"/>
  <c r="Q1358" i="4" s="1"/>
  <c r="L1358" i="4"/>
  <c r="K1350" i="1"/>
  <c r="Q1350" i="4" s="1"/>
  <c r="L1350" i="4"/>
  <c r="K1342" i="1"/>
  <c r="Q1342" i="4" s="1"/>
  <c r="L1342" i="4"/>
  <c r="K1334" i="1"/>
  <c r="Q1334" i="4" s="1"/>
  <c r="L1334" i="4"/>
  <c r="K1318" i="1"/>
  <c r="Q1318" i="4" s="1"/>
  <c r="L1318" i="4"/>
  <c r="K1294" i="1"/>
  <c r="Q1294" i="4" s="1"/>
  <c r="L1294" i="4"/>
  <c r="K1278" i="1"/>
  <c r="Q1278" i="4" s="1"/>
  <c r="L1278" i="4"/>
  <c r="K1254" i="1"/>
  <c r="Q1254" i="4" s="1"/>
  <c r="L1254" i="4"/>
  <c r="K1238" i="1"/>
  <c r="Q1238" i="4" s="1"/>
  <c r="L1238" i="4"/>
  <c r="K1222" i="1"/>
  <c r="Q1222" i="4" s="1"/>
  <c r="L1222" i="4"/>
  <c r="K1206" i="1"/>
  <c r="Q1206" i="4" s="1"/>
  <c r="L1206" i="4"/>
  <c r="K1182" i="1"/>
  <c r="Q1182" i="4" s="1"/>
  <c r="L1182" i="4"/>
  <c r="K1166" i="1"/>
  <c r="Q1166" i="4" s="1"/>
  <c r="L1166" i="4"/>
  <c r="K1142" i="1"/>
  <c r="Q1142" i="4" s="1"/>
  <c r="L1142" i="4"/>
  <c r="K1126" i="1"/>
  <c r="Q1126" i="4" s="1"/>
  <c r="L1126" i="4"/>
  <c r="K1110" i="1"/>
  <c r="Q1110" i="4" s="1"/>
  <c r="L1110" i="4"/>
  <c r="K1094" i="1"/>
  <c r="Q1094" i="4" s="1"/>
  <c r="L1094" i="4"/>
  <c r="K1070" i="1"/>
  <c r="Q1070" i="4" s="1"/>
  <c r="L1070" i="4"/>
  <c r="K1054" i="1"/>
  <c r="Q1054" i="4" s="1"/>
  <c r="L1054" i="4"/>
  <c r="K1038" i="1"/>
  <c r="Q1038" i="4" s="1"/>
  <c r="L1038" i="4"/>
  <c r="K1014" i="1"/>
  <c r="Q1014" i="4" s="1"/>
  <c r="L1014" i="4"/>
  <c r="K998" i="1"/>
  <c r="Q998" i="4" s="1"/>
  <c r="L998" i="4"/>
  <c r="K982" i="1"/>
  <c r="Q982" i="4" s="1"/>
  <c r="L982" i="4"/>
  <c r="K966" i="1"/>
  <c r="Q966" i="4" s="1"/>
  <c r="L966" i="4"/>
  <c r="K942" i="1"/>
  <c r="Q942" i="4" s="1"/>
  <c r="L942" i="4"/>
  <c r="K926" i="1"/>
  <c r="Q926" i="4" s="1"/>
  <c r="L926" i="4"/>
  <c r="K910" i="1"/>
  <c r="Q910" i="4" s="1"/>
  <c r="L910" i="4"/>
  <c r="K886" i="1"/>
  <c r="Q886" i="4" s="1"/>
  <c r="L886" i="4"/>
  <c r="K854" i="1"/>
  <c r="Q854" i="4" s="1"/>
  <c r="L854" i="4"/>
  <c r="K2341" i="1"/>
  <c r="Q2341" i="4" s="1"/>
  <c r="L2341" i="4"/>
  <c r="K2333" i="1"/>
  <c r="Q2333" i="4" s="1"/>
  <c r="L2333" i="4"/>
  <c r="K2317" i="1"/>
  <c r="Q2317" i="4" s="1"/>
  <c r="L2317" i="4"/>
  <c r="K2309" i="1"/>
  <c r="Q2309" i="4" s="1"/>
  <c r="L2309" i="4"/>
  <c r="K2301" i="1"/>
  <c r="Q2301" i="4" s="1"/>
  <c r="L2301" i="4"/>
  <c r="K2285" i="1"/>
  <c r="Q2285" i="4" s="1"/>
  <c r="L2285" i="4"/>
  <c r="K2277" i="1"/>
  <c r="Q2277" i="4" s="1"/>
  <c r="L2277" i="4"/>
  <c r="K2261" i="1"/>
  <c r="Q2261" i="4" s="1"/>
  <c r="L2261" i="4"/>
  <c r="K2253" i="1"/>
  <c r="Q2253" i="4" s="1"/>
  <c r="L2253" i="4"/>
  <c r="K2245" i="1"/>
  <c r="Q2245" i="4" s="1"/>
  <c r="L2245" i="4"/>
  <c r="K2237" i="1"/>
  <c r="Q2237" i="4" s="1"/>
  <c r="L2237" i="4"/>
  <c r="K2221" i="1"/>
  <c r="Q2221" i="4" s="1"/>
  <c r="L2221" i="4"/>
  <c r="K2213" i="1"/>
  <c r="Q2213" i="4" s="1"/>
  <c r="L2213" i="4"/>
  <c r="K2197" i="1"/>
  <c r="Q2197" i="4" s="1"/>
  <c r="L2197" i="4"/>
  <c r="K2189" i="1"/>
  <c r="Q2189" i="4" s="1"/>
  <c r="L2189" i="4"/>
  <c r="K2181" i="1"/>
  <c r="Q2181" i="4" s="1"/>
  <c r="L2181" i="4"/>
  <c r="K2173" i="1"/>
  <c r="Q2173" i="4" s="1"/>
  <c r="L2173" i="4"/>
  <c r="K2157" i="1"/>
  <c r="Q2157" i="4" s="1"/>
  <c r="L2157" i="4"/>
  <c r="K2149" i="1"/>
  <c r="Q2149" i="4" s="1"/>
  <c r="L2149" i="4"/>
  <c r="K2133" i="1"/>
  <c r="Q2133" i="4" s="1"/>
  <c r="L2133" i="4"/>
  <c r="K2125" i="1"/>
  <c r="Q2125" i="4" s="1"/>
  <c r="L2125" i="4"/>
  <c r="K2117" i="1"/>
  <c r="Q2117" i="4" s="1"/>
  <c r="L2117" i="4"/>
  <c r="K2109" i="1"/>
  <c r="Q2109" i="4" s="1"/>
  <c r="L2109" i="4"/>
  <c r="K2093" i="1"/>
  <c r="Q2093" i="4" s="1"/>
  <c r="L2093" i="4"/>
  <c r="K2085" i="1"/>
  <c r="Q2085" i="4" s="1"/>
  <c r="L2085" i="4"/>
  <c r="K2069" i="1"/>
  <c r="Q2069" i="4" s="1"/>
  <c r="L2069" i="4"/>
  <c r="K2061" i="1"/>
  <c r="Q2061" i="4" s="1"/>
  <c r="L2061" i="4"/>
  <c r="K2053" i="1"/>
  <c r="Q2053" i="4" s="1"/>
  <c r="L2053" i="4"/>
  <c r="K2045" i="1"/>
  <c r="Q2045" i="4" s="1"/>
  <c r="L2045" i="4"/>
  <c r="K2029" i="1"/>
  <c r="Q2029" i="4" s="1"/>
  <c r="L2029" i="4"/>
  <c r="K2021" i="1"/>
  <c r="Q2021" i="4" s="1"/>
  <c r="L2021" i="4"/>
  <c r="K2013" i="1"/>
  <c r="Q2013" i="4" s="1"/>
  <c r="L2013" i="4"/>
  <c r="K2005" i="1"/>
  <c r="Q2005" i="4" s="1"/>
  <c r="L2005" i="4"/>
  <c r="K1997" i="1"/>
  <c r="Q1997" i="4" s="1"/>
  <c r="L1997" i="4"/>
  <c r="K1989" i="1"/>
  <c r="Q1989" i="4" s="1"/>
  <c r="L1989" i="4"/>
  <c r="K1981" i="1"/>
  <c r="Q1981" i="4" s="1"/>
  <c r="L1981" i="4"/>
  <c r="K1965" i="1"/>
  <c r="Q1965" i="4" s="1"/>
  <c r="L1965" i="4"/>
  <c r="K1957" i="1"/>
  <c r="Q1957" i="4" s="1"/>
  <c r="L1957" i="4"/>
  <c r="K1949" i="1"/>
  <c r="Q1949" i="4" s="1"/>
  <c r="L1949" i="4"/>
  <c r="K1941" i="1"/>
  <c r="Q1941" i="4" s="1"/>
  <c r="L1941" i="4"/>
  <c r="K1933" i="1"/>
  <c r="Q1933" i="4" s="1"/>
  <c r="L1933" i="4"/>
  <c r="K1925" i="1"/>
  <c r="Q1925" i="4" s="1"/>
  <c r="L1925" i="4"/>
  <c r="K1917" i="1"/>
  <c r="Q1917" i="4" s="1"/>
  <c r="L1917" i="4"/>
  <c r="K1901" i="1"/>
  <c r="Q1901" i="4" s="1"/>
  <c r="L1901" i="4"/>
  <c r="K1893" i="1"/>
  <c r="Q1893" i="4" s="1"/>
  <c r="L1893" i="4"/>
  <c r="K1885" i="1"/>
  <c r="Q1885" i="4" s="1"/>
  <c r="L1885" i="4"/>
  <c r="K1877" i="1"/>
  <c r="Q1877" i="4" s="1"/>
  <c r="L1877" i="4"/>
  <c r="K1869" i="1"/>
  <c r="Q1869" i="4" s="1"/>
  <c r="L1869" i="4"/>
  <c r="K1861" i="1"/>
  <c r="Q1861" i="4" s="1"/>
  <c r="L1861" i="4"/>
  <c r="K1853" i="1"/>
  <c r="Q1853" i="4" s="1"/>
  <c r="L1853" i="4"/>
  <c r="K1837" i="1"/>
  <c r="Q1837" i="4" s="1"/>
  <c r="L1837" i="4"/>
  <c r="K1829" i="1"/>
  <c r="Q1829" i="4" s="1"/>
  <c r="L1829" i="4"/>
  <c r="K1821" i="1"/>
  <c r="Q1821" i="4" s="1"/>
  <c r="L1821" i="4"/>
  <c r="K1813" i="1"/>
  <c r="Q1813" i="4" s="1"/>
  <c r="L1813" i="4"/>
  <c r="K1805" i="1"/>
  <c r="Q1805" i="4" s="1"/>
  <c r="L1805" i="4"/>
  <c r="K1797" i="1"/>
  <c r="Q1797" i="4" s="1"/>
  <c r="L1797" i="4"/>
  <c r="K1789" i="1"/>
  <c r="Q1789" i="4" s="1"/>
  <c r="L1789" i="4"/>
  <c r="K1773" i="1"/>
  <c r="Q1773" i="4" s="1"/>
  <c r="L1773" i="4"/>
  <c r="K1765" i="1"/>
  <c r="Q1765" i="4" s="1"/>
  <c r="L1765" i="4"/>
  <c r="K1757" i="1"/>
  <c r="Q1757" i="4" s="1"/>
  <c r="L1757" i="4"/>
  <c r="K1749" i="1"/>
  <c r="Q1749" i="4" s="1"/>
  <c r="L1749" i="4"/>
  <c r="K1741" i="1"/>
  <c r="Q1741" i="4" s="1"/>
  <c r="L1741" i="4"/>
  <c r="K1733" i="1"/>
  <c r="Q1733" i="4" s="1"/>
  <c r="L1733" i="4"/>
  <c r="K1725" i="1"/>
  <c r="Q1725" i="4" s="1"/>
  <c r="L1725" i="4"/>
  <c r="K1709" i="1"/>
  <c r="Q1709" i="4" s="1"/>
  <c r="L1709" i="4"/>
  <c r="K1701" i="1"/>
  <c r="Q1701" i="4" s="1"/>
  <c r="L1701" i="4"/>
  <c r="K1693" i="1"/>
  <c r="Q1693" i="4" s="1"/>
  <c r="L1693" i="4"/>
  <c r="K1685" i="1"/>
  <c r="Q1685" i="4" s="1"/>
  <c r="L1685" i="4"/>
  <c r="K1677" i="1"/>
  <c r="Q1677" i="4" s="1"/>
  <c r="L1677" i="4"/>
  <c r="K1669" i="1"/>
  <c r="Q1669" i="4" s="1"/>
  <c r="L1669" i="4"/>
  <c r="K1661" i="1"/>
  <c r="Q1661" i="4" s="1"/>
  <c r="L1661" i="4"/>
  <c r="K1645" i="1"/>
  <c r="Q1645" i="4" s="1"/>
  <c r="L1645" i="4"/>
  <c r="K1637" i="1"/>
  <c r="Q1637" i="4" s="1"/>
  <c r="L1637" i="4"/>
  <c r="K1629" i="1"/>
  <c r="Q1629" i="4" s="1"/>
  <c r="L1629" i="4"/>
  <c r="K1621" i="1"/>
  <c r="Q1621" i="4" s="1"/>
  <c r="L1621" i="4"/>
  <c r="K1613" i="1"/>
  <c r="Q1613" i="4" s="1"/>
  <c r="L1613" i="4"/>
  <c r="K1605" i="1"/>
  <c r="Q1605" i="4" s="1"/>
  <c r="L1605" i="4"/>
  <c r="K1597" i="1"/>
  <c r="Q1597" i="4" s="1"/>
  <c r="L1597" i="4"/>
  <c r="K1581" i="1"/>
  <c r="Q1581" i="4" s="1"/>
  <c r="L1581" i="4"/>
  <c r="K1573" i="1"/>
  <c r="Q1573" i="4" s="1"/>
  <c r="L1573" i="4"/>
  <c r="K1565" i="1"/>
  <c r="Q1565" i="4" s="1"/>
  <c r="L1565" i="4"/>
  <c r="K1557" i="1"/>
  <c r="Q1557" i="4" s="1"/>
  <c r="L1557" i="4"/>
  <c r="K1549" i="1"/>
  <c r="Q1549" i="4" s="1"/>
  <c r="L1549" i="4"/>
  <c r="K1541" i="1"/>
  <c r="Q1541" i="4" s="1"/>
  <c r="L1541" i="4"/>
  <c r="K1533" i="1"/>
  <c r="Q1533" i="4" s="1"/>
  <c r="L1533" i="4"/>
  <c r="K1517" i="1"/>
  <c r="Q1517" i="4" s="1"/>
  <c r="L1517" i="4"/>
  <c r="K1509" i="1"/>
  <c r="Q1509" i="4" s="1"/>
  <c r="L1509" i="4"/>
  <c r="K1501" i="1"/>
  <c r="Q1501" i="4" s="1"/>
  <c r="L1501" i="4"/>
  <c r="K1493" i="1"/>
  <c r="Q1493" i="4" s="1"/>
  <c r="L1493" i="4"/>
  <c r="K1485" i="1"/>
  <c r="Q1485" i="4" s="1"/>
  <c r="L1485" i="4"/>
  <c r="K1477" i="1"/>
  <c r="Q1477" i="4" s="1"/>
  <c r="L1477" i="4"/>
  <c r="K1469" i="1"/>
  <c r="Q1469" i="4" s="1"/>
  <c r="L1469" i="4"/>
  <c r="K1453" i="1"/>
  <c r="Q1453" i="4" s="1"/>
  <c r="L1453" i="4"/>
  <c r="K1445" i="1"/>
  <c r="Q1445" i="4" s="1"/>
  <c r="L1445" i="4"/>
  <c r="K1437" i="1"/>
  <c r="Q1437" i="4" s="1"/>
  <c r="L1437" i="4"/>
  <c r="K1429" i="1"/>
  <c r="Q1429" i="4" s="1"/>
  <c r="L1429" i="4"/>
  <c r="K1421" i="1"/>
  <c r="Q1421" i="4" s="1"/>
  <c r="L1421" i="4"/>
  <c r="K1413" i="1"/>
  <c r="Q1413" i="4" s="1"/>
  <c r="L1413" i="4"/>
  <c r="K1405" i="1"/>
  <c r="Q1405" i="4" s="1"/>
  <c r="L1405" i="4"/>
  <c r="K1389" i="1"/>
  <c r="Q1389" i="4" s="1"/>
  <c r="L1389" i="4"/>
  <c r="K1381" i="1"/>
  <c r="Q1381" i="4" s="1"/>
  <c r="L1381" i="4"/>
  <c r="K1373" i="1"/>
  <c r="Q1373" i="4" s="1"/>
  <c r="L1373" i="4"/>
  <c r="K1365" i="1"/>
  <c r="Q1365" i="4" s="1"/>
  <c r="L1365" i="4"/>
  <c r="K1357" i="1"/>
  <c r="Q1357" i="4" s="1"/>
  <c r="L1357" i="4"/>
  <c r="K1349" i="1"/>
  <c r="Q1349" i="4" s="1"/>
  <c r="L1349" i="4"/>
  <c r="K1341" i="1"/>
  <c r="Q1341" i="4" s="1"/>
  <c r="L1341" i="4"/>
  <c r="K1333" i="1"/>
  <c r="Q1333" i="4" s="1"/>
  <c r="L1333" i="4"/>
  <c r="K1325" i="1"/>
  <c r="Q1325" i="4" s="1"/>
  <c r="L1325" i="4"/>
  <c r="K1317" i="1"/>
  <c r="Q1317" i="4" s="1"/>
  <c r="L1317" i="4"/>
  <c r="K1309" i="1"/>
  <c r="Q1309" i="4" s="1"/>
  <c r="L1309" i="4"/>
  <c r="K1301" i="1"/>
  <c r="Q1301" i="4" s="1"/>
  <c r="L1301" i="4"/>
  <c r="K1293" i="1"/>
  <c r="Q1293" i="4" s="1"/>
  <c r="L1293" i="4"/>
  <c r="K1285" i="1"/>
  <c r="Q1285" i="4" s="1"/>
  <c r="L1285" i="4"/>
  <c r="K1277" i="1"/>
  <c r="Q1277" i="4" s="1"/>
  <c r="L1277" i="4"/>
  <c r="K1269" i="1"/>
  <c r="Q1269" i="4" s="1"/>
  <c r="L1269" i="4"/>
  <c r="K1261" i="1"/>
  <c r="Q1261" i="4" s="1"/>
  <c r="L1261" i="4"/>
  <c r="K1253" i="1"/>
  <c r="Q1253" i="4" s="1"/>
  <c r="L1253" i="4"/>
  <c r="K1245" i="1"/>
  <c r="Q1245" i="4" s="1"/>
  <c r="L1245" i="4"/>
  <c r="K1237" i="1"/>
  <c r="Q1237" i="4" s="1"/>
  <c r="L1237" i="4"/>
  <c r="K1229" i="1"/>
  <c r="Q1229" i="4" s="1"/>
  <c r="L1229" i="4"/>
  <c r="K1221" i="1"/>
  <c r="Q1221" i="4" s="1"/>
  <c r="L1221" i="4"/>
  <c r="K1213" i="1"/>
  <c r="Q1213" i="4" s="1"/>
  <c r="L1213" i="4"/>
  <c r="K1205" i="1"/>
  <c r="Q1205" i="4" s="1"/>
  <c r="L1205" i="4"/>
  <c r="K1197" i="1"/>
  <c r="Q1197" i="4" s="1"/>
  <c r="L1197" i="4"/>
  <c r="K1189" i="1"/>
  <c r="Q1189" i="4" s="1"/>
  <c r="L1189" i="4"/>
  <c r="K1181" i="1"/>
  <c r="Q1181" i="4" s="1"/>
  <c r="L1181" i="4"/>
  <c r="K1173" i="1"/>
  <c r="Q1173" i="4" s="1"/>
  <c r="L1173" i="4"/>
  <c r="K1165" i="1"/>
  <c r="Q1165" i="4" s="1"/>
  <c r="L1165" i="4"/>
  <c r="K1157" i="1"/>
  <c r="Q1157" i="4" s="1"/>
  <c r="L1157" i="4"/>
  <c r="K1149" i="1"/>
  <c r="Q1149" i="4" s="1"/>
  <c r="L1149" i="4"/>
  <c r="K1141" i="1"/>
  <c r="Q1141" i="4" s="1"/>
  <c r="L1141" i="4"/>
  <c r="K1133" i="1"/>
  <c r="Q1133" i="4" s="1"/>
  <c r="L1133" i="4"/>
  <c r="K1125" i="1"/>
  <c r="Q1125" i="4" s="1"/>
  <c r="L1125" i="4"/>
  <c r="K1117" i="1"/>
  <c r="Q1117" i="4" s="1"/>
  <c r="L1117" i="4"/>
  <c r="K1109" i="1"/>
  <c r="Q1109" i="4" s="1"/>
  <c r="L1109" i="4"/>
  <c r="K1101" i="1"/>
  <c r="Q1101" i="4" s="1"/>
  <c r="L1101" i="4"/>
  <c r="K1093" i="1"/>
  <c r="Q1093" i="4" s="1"/>
  <c r="L1093" i="4"/>
  <c r="K1085" i="1"/>
  <c r="Q1085" i="4" s="1"/>
  <c r="L1085" i="4"/>
  <c r="K1077" i="1"/>
  <c r="Q1077" i="4" s="1"/>
  <c r="L1077" i="4"/>
  <c r="K1069" i="1"/>
  <c r="Q1069" i="4" s="1"/>
  <c r="L1069" i="4"/>
  <c r="K1061" i="1"/>
  <c r="Q1061" i="4" s="1"/>
  <c r="L1061" i="4"/>
  <c r="K1053" i="1"/>
  <c r="Q1053" i="4" s="1"/>
  <c r="L1053" i="4"/>
  <c r="K1045" i="1"/>
  <c r="Q1045" i="4" s="1"/>
  <c r="L1045" i="4"/>
  <c r="K1037" i="1"/>
  <c r="Q1037" i="4" s="1"/>
  <c r="L1037" i="4"/>
  <c r="K1029" i="1"/>
  <c r="Q1029" i="4" s="1"/>
  <c r="L1029" i="4"/>
  <c r="K1021" i="1"/>
  <c r="Q1021" i="4" s="1"/>
  <c r="L1021" i="4"/>
  <c r="K1013" i="1"/>
  <c r="Q1013" i="4" s="1"/>
  <c r="L1013" i="4"/>
  <c r="K1005" i="1"/>
  <c r="Q1005" i="4" s="1"/>
  <c r="L1005" i="4"/>
  <c r="K997" i="1"/>
  <c r="Q997" i="4" s="1"/>
  <c r="L997" i="4"/>
  <c r="K989" i="1"/>
  <c r="Q989" i="4" s="1"/>
  <c r="L989" i="4"/>
  <c r="K981" i="1"/>
  <c r="Q981" i="4" s="1"/>
  <c r="L981" i="4"/>
  <c r="K973" i="1"/>
  <c r="Q973" i="4" s="1"/>
  <c r="L973" i="4"/>
  <c r="K965" i="1"/>
  <c r="Q965" i="4" s="1"/>
  <c r="L965" i="4"/>
  <c r="K957" i="1"/>
  <c r="Q957" i="4" s="1"/>
  <c r="L957" i="4"/>
  <c r="K949" i="1"/>
  <c r="Q949" i="4" s="1"/>
  <c r="L949" i="4"/>
  <c r="K941" i="1"/>
  <c r="Q941" i="4" s="1"/>
  <c r="L941" i="4"/>
  <c r="K933" i="1"/>
  <c r="Q933" i="4" s="1"/>
  <c r="L933" i="4"/>
  <c r="K925" i="1"/>
  <c r="Q925" i="4" s="1"/>
  <c r="L925" i="4"/>
  <c r="K917" i="1"/>
  <c r="Q917" i="4" s="1"/>
  <c r="L917" i="4"/>
  <c r="K909" i="1"/>
  <c r="Q909" i="4" s="1"/>
  <c r="L909" i="4"/>
  <c r="K901" i="1"/>
  <c r="Q901" i="4" s="1"/>
  <c r="L901" i="4"/>
  <c r="K893" i="1"/>
  <c r="Q893" i="4" s="1"/>
  <c r="L893" i="4"/>
  <c r="K885" i="1"/>
  <c r="Q885" i="4" s="1"/>
  <c r="L885" i="4"/>
  <c r="K877" i="1"/>
  <c r="Q877" i="4" s="1"/>
  <c r="L877" i="4"/>
  <c r="K869" i="1"/>
  <c r="Q869" i="4" s="1"/>
  <c r="L869" i="4"/>
  <c r="K861" i="1"/>
  <c r="Q861" i="4" s="1"/>
  <c r="L861" i="4"/>
  <c r="K853" i="1"/>
  <c r="Q853" i="4" s="1"/>
  <c r="L853" i="4"/>
  <c r="K845" i="1"/>
  <c r="Q845" i="4" s="1"/>
  <c r="L845" i="4"/>
  <c r="K837" i="1"/>
  <c r="Q837" i="4" s="1"/>
  <c r="L837" i="4"/>
  <c r="K829" i="1"/>
  <c r="Q829" i="4" s="1"/>
  <c r="L829" i="4"/>
  <c r="K821" i="1"/>
  <c r="Q821" i="4" s="1"/>
  <c r="L821" i="4"/>
  <c r="K813" i="1"/>
  <c r="Q813" i="4" s="1"/>
  <c r="L813" i="4"/>
  <c r="K805" i="1"/>
  <c r="Q805" i="4" s="1"/>
  <c r="L805" i="4"/>
  <c r="K797" i="1"/>
  <c r="Q797" i="4" s="1"/>
  <c r="L797" i="4"/>
  <c r="K789" i="1"/>
  <c r="Q789" i="4" s="1"/>
  <c r="L789" i="4"/>
  <c r="K781" i="1"/>
  <c r="Q781" i="4" s="1"/>
  <c r="L781" i="4"/>
  <c r="K773" i="1"/>
  <c r="Q773" i="4" s="1"/>
  <c r="L773" i="4"/>
  <c r="K765" i="1"/>
  <c r="Q765" i="4" s="1"/>
  <c r="L765" i="4"/>
  <c r="K757" i="1"/>
  <c r="Q757" i="4" s="1"/>
  <c r="L757" i="4"/>
  <c r="K749" i="1"/>
  <c r="Q749" i="4" s="1"/>
  <c r="L749" i="4"/>
  <c r="K741" i="1"/>
  <c r="Q741" i="4" s="1"/>
  <c r="L741" i="4"/>
  <c r="K733" i="1"/>
  <c r="Q733" i="4" s="1"/>
  <c r="L733" i="4"/>
  <c r="K725" i="1"/>
  <c r="Q725" i="4" s="1"/>
  <c r="L725" i="4"/>
  <c r="K717" i="1"/>
  <c r="Q717" i="4" s="1"/>
  <c r="L717" i="4"/>
  <c r="K709" i="1"/>
  <c r="Q709" i="4" s="1"/>
  <c r="L709" i="4"/>
  <c r="K701" i="1"/>
  <c r="Q701" i="4" s="1"/>
  <c r="L701" i="4"/>
  <c r="K693" i="1"/>
  <c r="Q693" i="4" s="1"/>
  <c r="L693" i="4"/>
  <c r="K685" i="1"/>
  <c r="Q685" i="4" s="1"/>
  <c r="L685" i="4"/>
  <c r="K677" i="1"/>
  <c r="Q677" i="4" s="1"/>
  <c r="L677" i="4"/>
  <c r="K669" i="1"/>
  <c r="Q669" i="4" s="1"/>
  <c r="L669" i="4"/>
  <c r="K661" i="1"/>
  <c r="Q661" i="4" s="1"/>
  <c r="L661" i="4"/>
  <c r="K653" i="1"/>
  <c r="Q653" i="4" s="1"/>
  <c r="L653" i="4"/>
  <c r="K645" i="1"/>
  <c r="Q645" i="4" s="1"/>
  <c r="L645" i="4"/>
  <c r="K637" i="1"/>
  <c r="Q637" i="4" s="1"/>
  <c r="L637" i="4"/>
  <c r="K629" i="1"/>
  <c r="Q629" i="4" s="1"/>
  <c r="L629" i="4"/>
  <c r="K621" i="1"/>
  <c r="Q621" i="4" s="1"/>
  <c r="L621" i="4"/>
  <c r="K613" i="1"/>
  <c r="Q613" i="4" s="1"/>
  <c r="L613" i="4"/>
  <c r="K605" i="1"/>
  <c r="Q605" i="4" s="1"/>
  <c r="L605" i="4"/>
  <c r="K597" i="1"/>
  <c r="Q597" i="4" s="1"/>
  <c r="L597" i="4"/>
  <c r="K589" i="1"/>
  <c r="Q589" i="4" s="1"/>
  <c r="L589" i="4"/>
  <c r="K581" i="1"/>
  <c r="Q581" i="4" s="1"/>
  <c r="L581" i="4"/>
  <c r="K573" i="1"/>
  <c r="Q573" i="4" s="1"/>
  <c r="L573" i="4"/>
  <c r="K565" i="1"/>
  <c r="Q565" i="4" s="1"/>
  <c r="L565" i="4"/>
  <c r="K557" i="1"/>
  <c r="Q557" i="4" s="1"/>
  <c r="L557" i="4"/>
  <c r="K549" i="1"/>
  <c r="Q549" i="4" s="1"/>
  <c r="L549" i="4"/>
  <c r="K541" i="1"/>
  <c r="Q541" i="4" s="1"/>
  <c r="L541" i="4"/>
  <c r="K533" i="1"/>
  <c r="Q533" i="4" s="1"/>
  <c r="L533" i="4"/>
  <c r="K525" i="1"/>
  <c r="Q525" i="4" s="1"/>
  <c r="L525" i="4"/>
  <c r="K517" i="1"/>
  <c r="Q517" i="4" s="1"/>
  <c r="L517" i="4"/>
  <c r="K509" i="1"/>
  <c r="Q509" i="4" s="1"/>
  <c r="L509" i="4"/>
  <c r="K501" i="1"/>
  <c r="Q501" i="4" s="1"/>
  <c r="L501" i="4"/>
  <c r="K493" i="1"/>
  <c r="Q493" i="4" s="1"/>
  <c r="L493" i="4"/>
  <c r="K485" i="1"/>
  <c r="Q485" i="4" s="1"/>
  <c r="L485" i="4"/>
  <c r="K477" i="1"/>
  <c r="Q477" i="4" s="1"/>
  <c r="L477" i="4"/>
  <c r="K469" i="1"/>
  <c r="Q469" i="4" s="1"/>
  <c r="L469" i="4"/>
  <c r="K461" i="1"/>
  <c r="Q461" i="4" s="1"/>
  <c r="L461" i="4"/>
  <c r="K453" i="1"/>
  <c r="Q453" i="4" s="1"/>
  <c r="L453" i="4"/>
  <c r="K445" i="1"/>
  <c r="Q445" i="4" s="1"/>
  <c r="L445" i="4"/>
  <c r="K437" i="1"/>
  <c r="Q437" i="4" s="1"/>
  <c r="L437" i="4"/>
  <c r="K429" i="1"/>
  <c r="Q429" i="4" s="1"/>
  <c r="L429" i="4"/>
  <c r="K421" i="1"/>
  <c r="Q421" i="4" s="1"/>
  <c r="L421" i="4"/>
  <c r="K413" i="1"/>
  <c r="Q413" i="4" s="1"/>
  <c r="L413" i="4"/>
  <c r="K405" i="1"/>
  <c r="Q405" i="4" s="1"/>
  <c r="L405" i="4"/>
  <c r="K397" i="1"/>
  <c r="Q397" i="4" s="1"/>
  <c r="L397" i="4"/>
  <c r="K389" i="1"/>
  <c r="Q389" i="4" s="1"/>
  <c r="L389" i="4"/>
  <c r="K381" i="1"/>
  <c r="Q381" i="4" s="1"/>
  <c r="L381" i="4"/>
  <c r="K373" i="1"/>
  <c r="Q373" i="4" s="1"/>
  <c r="L373" i="4"/>
  <c r="K365" i="1"/>
  <c r="Q365" i="4" s="1"/>
  <c r="L365" i="4"/>
  <c r="K357" i="1"/>
  <c r="Q357" i="4" s="1"/>
  <c r="L357" i="4"/>
  <c r="K349" i="1"/>
  <c r="Q349" i="4" s="1"/>
  <c r="L349" i="4"/>
  <c r="K341" i="1"/>
  <c r="Q341" i="4" s="1"/>
  <c r="L341" i="4"/>
  <c r="K333" i="1"/>
  <c r="Q333" i="4" s="1"/>
  <c r="L333" i="4"/>
  <c r="K325" i="1"/>
  <c r="Q325" i="4" s="1"/>
  <c r="L325" i="4"/>
  <c r="K317" i="1"/>
  <c r="Q317" i="4" s="1"/>
  <c r="L317" i="4"/>
  <c r="K309" i="1"/>
  <c r="Q309" i="4" s="1"/>
  <c r="L309" i="4"/>
  <c r="K301" i="1"/>
  <c r="Q301" i="4" s="1"/>
  <c r="L301" i="4"/>
  <c r="K293" i="1"/>
  <c r="Q293" i="4" s="1"/>
  <c r="L293" i="4"/>
  <c r="K285" i="1"/>
  <c r="Q285" i="4" s="1"/>
  <c r="L285" i="4"/>
  <c r="K277" i="1"/>
  <c r="Q277" i="4" s="1"/>
  <c r="L277" i="4"/>
  <c r="K269" i="1"/>
  <c r="Q269" i="4" s="1"/>
  <c r="L269" i="4"/>
  <c r="K261" i="1"/>
  <c r="Q261" i="4" s="1"/>
  <c r="L261" i="4"/>
  <c r="K253" i="1"/>
  <c r="Q253" i="4" s="1"/>
  <c r="L253" i="4"/>
  <c r="K245" i="1"/>
  <c r="Q245" i="4" s="1"/>
  <c r="L245" i="4"/>
  <c r="K237" i="1"/>
  <c r="Q237" i="4" s="1"/>
  <c r="L237" i="4"/>
  <c r="K229" i="1"/>
  <c r="Q229" i="4" s="1"/>
  <c r="L229" i="4"/>
  <c r="K221" i="1"/>
  <c r="Q221" i="4" s="1"/>
  <c r="L221" i="4"/>
  <c r="K213" i="1"/>
  <c r="Q213" i="4" s="1"/>
  <c r="L213" i="4"/>
  <c r="K205" i="1"/>
  <c r="Q205" i="4" s="1"/>
  <c r="L205" i="4"/>
  <c r="K197" i="1"/>
  <c r="Q197" i="4" s="1"/>
  <c r="L197" i="4"/>
  <c r="K189" i="1"/>
  <c r="Q189" i="4" s="1"/>
  <c r="L189" i="4"/>
  <c r="K181" i="1"/>
  <c r="Q181" i="4" s="1"/>
  <c r="L181" i="4"/>
  <c r="K173" i="1"/>
  <c r="Q173" i="4" s="1"/>
  <c r="L173" i="4"/>
  <c r="K165" i="1"/>
  <c r="Q165" i="4" s="1"/>
  <c r="L165" i="4"/>
  <c r="K157" i="1"/>
  <c r="Q157" i="4" s="1"/>
  <c r="L157" i="4"/>
  <c r="K149" i="1"/>
  <c r="Q149" i="4" s="1"/>
  <c r="L149" i="4"/>
  <c r="K141" i="1"/>
  <c r="Q141" i="4" s="1"/>
  <c r="L141" i="4"/>
  <c r="K133" i="1"/>
  <c r="Q133" i="4" s="1"/>
  <c r="L133" i="4"/>
  <c r="K125" i="1"/>
  <c r="Q125" i="4" s="1"/>
  <c r="L125" i="4"/>
  <c r="K117" i="1"/>
  <c r="Q117" i="4" s="1"/>
  <c r="L117" i="4"/>
  <c r="K109" i="1"/>
  <c r="Q109" i="4" s="1"/>
  <c r="L109" i="4"/>
  <c r="K101" i="1"/>
  <c r="Q101" i="4" s="1"/>
  <c r="L101" i="4"/>
  <c r="K93" i="1"/>
  <c r="Q93" i="4" s="1"/>
  <c r="L93" i="4"/>
  <c r="K85" i="1"/>
  <c r="Q85" i="4" s="1"/>
  <c r="L85" i="4"/>
  <c r="K77" i="1"/>
  <c r="Q77" i="4" s="1"/>
  <c r="L77" i="4"/>
  <c r="K69" i="1"/>
  <c r="Q69" i="4" s="1"/>
  <c r="L69" i="4"/>
  <c r="K61" i="1"/>
  <c r="Q61" i="4" s="1"/>
  <c r="L61" i="4"/>
  <c r="K53" i="1"/>
  <c r="Q53" i="4" s="1"/>
  <c r="L53" i="4"/>
  <c r="K45" i="1"/>
  <c r="Q45" i="4" s="1"/>
  <c r="L45" i="4"/>
  <c r="K37" i="1"/>
  <c r="Q37" i="4" s="1"/>
  <c r="L37" i="4"/>
  <c r="K29" i="1"/>
  <c r="Q29" i="4" s="1"/>
  <c r="L29" i="4"/>
  <c r="K21" i="1"/>
  <c r="Q21" i="4" s="1"/>
  <c r="L21" i="4"/>
  <c r="K13" i="1"/>
  <c r="Q13" i="4" s="1"/>
  <c r="L13" i="4"/>
  <c r="L2" i="4"/>
  <c r="L2303" i="4"/>
  <c r="L2255" i="4"/>
  <c r="L2205" i="4"/>
  <c r="L2102" i="4"/>
  <c r="L2052" i="4"/>
  <c r="L1973" i="4"/>
  <c r="L1870" i="4"/>
  <c r="L1767" i="4"/>
  <c r="L1664" i="4"/>
  <c r="L1564" i="4"/>
  <c r="L1461" i="4"/>
  <c r="L1353" i="4"/>
  <c r="L1103" i="4"/>
  <c r="L838" i="4"/>
  <c r="L526" i="4"/>
  <c r="K1776" i="1"/>
  <c r="Q1776" i="4" s="1"/>
  <c r="L1776" i="4"/>
  <c r="K1752" i="1"/>
  <c r="Q1752" i="4" s="1"/>
  <c r="L1752" i="4"/>
  <c r="K1712" i="1"/>
  <c r="Q1712" i="4" s="1"/>
  <c r="L1712" i="4"/>
  <c r="K1672" i="1"/>
  <c r="Q1672" i="4" s="1"/>
  <c r="L1672" i="4"/>
  <c r="K1376" i="1"/>
  <c r="Q1376" i="4" s="1"/>
  <c r="L1376" i="4"/>
  <c r="K1344" i="1"/>
  <c r="Q1344" i="4" s="1"/>
  <c r="L1344" i="4"/>
  <c r="K1312" i="1"/>
  <c r="Q1312" i="4" s="1"/>
  <c r="L1312" i="4"/>
  <c r="K1280" i="1"/>
  <c r="Q1280" i="4" s="1"/>
  <c r="L1280" i="4"/>
  <c r="K1256" i="1"/>
  <c r="Q1256" i="4" s="1"/>
  <c r="L1256" i="4"/>
  <c r="K1224" i="1"/>
  <c r="Q1224" i="4" s="1"/>
  <c r="L1224" i="4"/>
  <c r="K1200" i="1"/>
  <c r="Q1200" i="4" s="1"/>
  <c r="L1200" i="4"/>
  <c r="K1184" i="1"/>
  <c r="Q1184" i="4" s="1"/>
  <c r="L1184" i="4"/>
  <c r="K1160" i="1"/>
  <c r="Q1160" i="4" s="1"/>
  <c r="L1160" i="4"/>
  <c r="K1144" i="1"/>
  <c r="Q1144" i="4" s="1"/>
  <c r="L1144" i="4"/>
  <c r="K1120" i="1"/>
  <c r="Q1120" i="4" s="1"/>
  <c r="L1120" i="4"/>
  <c r="K1104" i="1"/>
  <c r="Q1104" i="4" s="1"/>
  <c r="L1104" i="4"/>
  <c r="K1080" i="1"/>
  <c r="Q1080" i="4" s="1"/>
  <c r="L1080" i="4"/>
  <c r="K1032" i="1"/>
  <c r="Q1032" i="4" s="1"/>
  <c r="L1032" i="4"/>
  <c r="K1008" i="1"/>
  <c r="Q1008" i="4" s="1"/>
  <c r="L1008" i="4"/>
  <c r="K984" i="1"/>
  <c r="Q984" i="4" s="1"/>
  <c r="L984" i="4"/>
  <c r="K960" i="1"/>
  <c r="Q960" i="4" s="1"/>
  <c r="L960" i="4"/>
  <c r="K936" i="1"/>
  <c r="Q936" i="4" s="1"/>
  <c r="L936" i="4"/>
  <c r="K920" i="1"/>
  <c r="Q920" i="4" s="1"/>
  <c r="L920" i="4"/>
  <c r="K896" i="1"/>
  <c r="Q896" i="4" s="1"/>
  <c r="L896" i="4"/>
  <c r="K880" i="1"/>
  <c r="Q880" i="4" s="1"/>
  <c r="L880" i="4"/>
  <c r="K856" i="1"/>
  <c r="Q856" i="4" s="1"/>
  <c r="L856" i="4"/>
  <c r="K840" i="1"/>
  <c r="Q840" i="4" s="1"/>
  <c r="L840" i="4"/>
  <c r="K816" i="1"/>
  <c r="Q816" i="4" s="1"/>
  <c r="L816" i="4"/>
  <c r="K800" i="1"/>
  <c r="Q800" i="4" s="1"/>
  <c r="L800" i="4"/>
  <c r="K784" i="1"/>
  <c r="Q784" i="4" s="1"/>
  <c r="L784" i="4"/>
  <c r="K648" i="1"/>
  <c r="Q648" i="4" s="1"/>
  <c r="L648" i="4"/>
  <c r="K624" i="1"/>
  <c r="Q624" i="4" s="1"/>
  <c r="L624" i="4"/>
  <c r="K584" i="1"/>
  <c r="Q584" i="4" s="1"/>
  <c r="L584" i="4"/>
  <c r="K560" i="1"/>
  <c r="Q560" i="4" s="1"/>
  <c r="L560" i="4"/>
  <c r="K536" i="1"/>
  <c r="Q536" i="4" s="1"/>
  <c r="L536" i="4"/>
  <c r="K528" i="1"/>
  <c r="Q528" i="4" s="1"/>
  <c r="L528" i="4"/>
  <c r="K512" i="1"/>
  <c r="Q512" i="4" s="1"/>
  <c r="L512" i="4"/>
  <c r="K496" i="1"/>
  <c r="Q496" i="4" s="1"/>
  <c r="L496" i="4"/>
  <c r="K472" i="1"/>
  <c r="Q472" i="4" s="1"/>
  <c r="L472" i="4"/>
  <c r="K456" i="1"/>
  <c r="Q456" i="4" s="1"/>
  <c r="L456" i="4"/>
  <c r="K448" i="1"/>
  <c r="Q448" i="4" s="1"/>
  <c r="L448" i="4"/>
  <c r="K432" i="1"/>
  <c r="Q432" i="4" s="1"/>
  <c r="L432" i="4"/>
  <c r="K416" i="1"/>
  <c r="Q416" i="4" s="1"/>
  <c r="L416" i="4"/>
  <c r="K400" i="1"/>
  <c r="Q400" i="4" s="1"/>
  <c r="L400" i="4"/>
  <c r="K384" i="1"/>
  <c r="Q384" i="4" s="1"/>
  <c r="L384" i="4"/>
  <c r="K360" i="1"/>
  <c r="Q360" i="4" s="1"/>
  <c r="L360" i="4"/>
  <c r="K344" i="1"/>
  <c r="Q344" i="4" s="1"/>
  <c r="L344" i="4"/>
  <c r="K320" i="1"/>
  <c r="Q320" i="4" s="1"/>
  <c r="L320" i="4"/>
  <c r="K288" i="1"/>
  <c r="Q288" i="4" s="1"/>
  <c r="L288" i="4"/>
  <c r="K264" i="1"/>
  <c r="Q264" i="4" s="1"/>
  <c r="L264" i="4"/>
  <c r="K240" i="1"/>
  <c r="Q240" i="4" s="1"/>
  <c r="L240" i="4"/>
  <c r="K216" i="1"/>
  <c r="Q216" i="4" s="1"/>
  <c r="L216" i="4"/>
  <c r="K192" i="1"/>
  <c r="Q192" i="4" s="1"/>
  <c r="L192" i="4"/>
  <c r="K168" i="1"/>
  <c r="Q168" i="4" s="1"/>
  <c r="L168" i="4"/>
  <c r="K152" i="1"/>
  <c r="Q152" i="4" s="1"/>
  <c r="L152" i="4"/>
  <c r="K136" i="1"/>
  <c r="Q136" i="4" s="1"/>
  <c r="L136" i="4"/>
  <c r="K120" i="1"/>
  <c r="Q120" i="4" s="1"/>
  <c r="L120" i="4"/>
  <c r="K104" i="1"/>
  <c r="Q104" i="4" s="1"/>
  <c r="L104" i="4"/>
  <c r="K72" i="1"/>
  <c r="Q72" i="4" s="1"/>
  <c r="L72" i="4"/>
  <c r="K56" i="1"/>
  <c r="Q56" i="4" s="1"/>
  <c r="L56" i="4"/>
  <c r="K40" i="1"/>
  <c r="Q40" i="4" s="1"/>
  <c r="L40" i="4"/>
  <c r="K24" i="1"/>
  <c r="Q24" i="4" s="1"/>
  <c r="L24" i="4"/>
  <c r="K2295" i="1"/>
  <c r="Q2295" i="4" s="1"/>
  <c r="L2295" i="4"/>
  <c r="K2287" i="1"/>
  <c r="Q2287" i="4" s="1"/>
  <c r="L2287" i="4"/>
  <c r="K2263" i="1"/>
  <c r="Q2263" i="4" s="1"/>
  <c r="L2263" i="4"/>
  <c r="K2207" i="1"/>
  <c r="Q2207" i="4" s="1"/>
  <c r="L2207" i="4"/>
  <c r="K2199" i="1"/>
  <c r="Q2199" i="4" s="1"/>
  <c r="L2199" i="4"/>
  <c r="K2183" i="1"/>
  <c r="Q2183" i="4" s="1"/>
  <c r="L2183" i="4"/>
  <c r="K2143" i="1"/>
  <c r="Q2143" i="4" s="1"/>
  <c r="L2143" i="4"/>
  <c r="K2135" i="1"/>
  <c r="Q2135" i="4" s="1"/>
  <c r="L2135" i="4"/>
  <c r="K2055" i="1"/>
  <c r="Q2055" i="4" s="1"/>
  <c r="L2055" i="4"/>
  <c r="K2047" i="1"/>
  <c r="Q2047" i="4" s="1"/>
  <c r="L2047" i="4"/>
  <c r="K2039" i="1"/>
  <c r="Q2039" i="4" s="1"/>
  <c r="L2039" i="4"/>
  <c r="K2031" i="1"/>
  <c r="Q2031" i="4" s="1"/>
  <c r="L2031" i="4"/>
  <c r="K2015" i="1"/>
  <c r="Q2015" i="4" s="1"/>
  <c r="L2015" i="4"/>
  <c r="K1991" i="1"/>
  <c r="Q1991" i="4" s="1"/>
  <c r="L1991" i="4"/>
  <c r="K1975" i="1"/>
  <c r="Q1975" i="4" s="1"/>
  <c r="L1975" i="4"/>
  <c r="K1935" i="1"/>
  <c r="Q1935" i="4" s="1"/>
  <c r="L1935" i="4"/>
  <c r="K1743" i="1"/>
  <c r="Q1743" i="4" s="1"/>
  <c r="L1743" i="4"/>
  <c r="K1727" i="1"/>
  <c r="Q1727" i="4" s="1"/>
  <c r="L1727" i="4"/>
  <c r="K1711" i="1"/>
  <c r="Q1711" i="4" s="1"/>
  <c r="L1711" i="4"/>
  <c r="K1687" i="1"/>
  <c r="Q1687" i="4" s="1"/>
  <c r="L1687" i="4"/>
  <c r="K1671" i="1"/>
  <c r="Q1671" i="4" s="1"/>
  <c r="L1671" i="4"/>
  <c r="K1655" i="1"/>
  <c r="Q1655" i="4" s="1"/>
  <c r="L1655" i="4"/>
  <c r="K1631" i="1"/>
  <c r="Q1631" i="4" s="1"/>
  <c r="L1631" i="4"/>
  <c r="K1615" i="1"/>
  <c r="Q1615" i="4" s="1"/>
  <c r="L1615" i="4"/>
  <c r="K1599" i="1"/>
  <c r="Q1599" i="4" s="1"/>
  <c r="L1599" i="4"/>
  <c r="K1583" i="1"/>
  <c r="Q1583" i="4" s="1"/>
  <c r="L1583" i="4"/>
  <c r="K1567" i="1"/>
  <c r="Q1567" i="4" s="1"/>
  <c r="L1567" i="4"/>
  <c r="K1551" i="1"/>
  <c r="Q1551" i="4" s="1"/>
  <c r="L1551" i="4"/>
  <c r="K1535" i="1"/>
  <c r="Q1535" i="4" s="1"/>
  <c r="L1535" i="4"/>
  <c r="K1527" i="1"/>
  <c r="Q1527" i="4" s="1"/>
  <c r="L1527" i="4"/>
  <c r="K1519" i="1"/>
  <c r="Q1519" i="4" s="1"/>
  <c r="L1519" i="4"/>
  <c r="K1503" i="1"/>
  <c r="Q1503" i="4" s="1"/>
  <c r="L1503" i="4"/>
  <c r="K1487" i="1"/>
  <c r="Q1487" i="4" s="1"/>
  <c r="L1487" i="4"/>
  <c r="K1471" i="1"/>
  <c r="Q1471" i="4" s="1"/>
  <c r="L1471" i="4"/>
  <c r="K1455" i="1"/>
  <c r="Q1455" i="4" s="1"/>
  <c r="L1455" i="4"/>
  <c r="K1415" i="1"/>
  <c r="Q1415" i="4" s="1"/>
  <c r="L1415" i="4"/>
  <c r="K1143" i="1"/>
  <c r="Q1143" i="4" s="1"/>
  <c r="L1143" i="4"/>
  <c r="K943" i="1"/>
  <c r="Q943" i="4" s="1"/>
  <c r="L943" i="4"/>
  <c r="K919" i="1"/>
  <c r="Q919" i="4" s="1"/>
  <c r="L919" i="4"/>
  <c r="K887" i="1"/>
  <c r="Q887" i="4" s="1"/>
  <c r="L887" i="4"/>
  <c r="K847" i="1"/>
  <c r="Q847" i="4" s="1"/>
  <c r="L847" i="4"/>
  <c r="K815" i="1"/>
  <c r="Q815" i="4" s="1"/>
  <c r="L815" i="4"/>
  <c r="K791" i="1"/>
  <c r="Q791" i="4" s="1"/>
  <c r="L791" i="4"/>
  <c r="K759" i="1"/>
  <c r="Q759" i="4" s="1"/>
  <c r="L759" i="4"/>
  <c r="K735" i="1"/>
  <c r="Q735" i="4" s="1"/>
  <c r="L735" i="4"/>
  <c r="K719" i="1"/>
  <c r="Q719" i="4" s="1"/>
  <c r="L719" i="4"/>
  <c r="K703" i="1"/>
  <c r="Q703" i="4" s="1"/>
  <c r="L703" i="4"/>
  <c r="K679" i="1"/>
  <c r="Q679" i="4" s="1"/>
  <c r="L679" i="4"/>
  <c r="K671" i="1"/>
  <c r="Q671" i="4" s="1"/>
  <c r="L671" i="4"/>
  <c r="K663" i="1"/>
  <c r="Q663" i="4" s="1"/>
  <c r="L663" i="4"/>
  <c r="K655" i="1"/>
  <c r="Q655" i="4" s="1"/>
  <c r="L655" i="4"/>
  <c r="K647" i="1"/>
  <c r="Q647" i="4" s="1"/>
  <c r="L647" i="4"/>
  <c r="K631" i="1"/>
  <c r="Q631" i="4" s="1"/>
  <c r="L631" i="4"/>
  <c r="K615" i="1"/>
  <c r="Q615" i="4" s="1"/>
  <c r="L615" i="4"/>
  <c r="K599" i="1"/>
  <c r="Q599" i="4" s="1"/>
  <c r="L599" i="4"/>
  <c r="K583" i="1"/>
  <c r="Q583" i="4" s="1"/>
  <c r="L583" i="4"/>
  <c r="K567" i="1"/>
  <c r="Q567" i="4" s="1"/>
  <c r="L567" i="4"/>
  <c r="K543" i="1"/>
  <c r="Q543" i="4" s="1"/>
  <c r="L543" i="4"/>
  <c r="K519" i="1"/>
  <c r="Q519" i="4" s="1"/>
  <c r="L519" i="4"/>
  <c r="K487" i="1"/>
  <c r="Q487" i="4" s="1"/>
  <c r="L487" i="4"/>
  <c r="K455" i="1"/>
  <c r="Q455" i="4" s="1"/>
  <c r="L455" i="4"/>
  <c r="K423" i="1"/>
  <c r="Q423" i="4" s="1"/>
  <c r="L423" i="4"/>
  <c r="K383" i="1"/>
  <c r="Q383" i="4" s="1"/>
  <c r="L383" i="4"/>
  <c r="K351" i="1"/>
  <c r="Q351" i="4" s="1"/>
  <c r="L351" i="4"/>
  <c r="K319" i="1"/>
  <c r="Q319" i="4" s="1"/>
  <c r="L319" i="4"/>
  <c r="K279" i="1"/>
  <c r="Q279" i="4" s="1"/>
  <c r="L279" i="4"/>
  <c r="K223" i="1"/>
  <c r="Q223" i="4" s="1"/>
  <c r="L223" i="4"/>
  <c r="K2326" i="1"/>
  <c r="Q2326" i="4" s="1"/>
  <c r="L2326" i="4"/>
  <c r="K2318" i="1"/>
  <c r="Q2318" i="4" s="1"/>
  <c r="L2318" i="4"/>
  <c r="K2310" i="1"/>
  <c r="Q2310" i="4" s="1"/>
  <c r="L2310" i="4"/>
  <c r="K2294" i="1"/>
  <c r="Q2294" i="4" s="1"/>
  <c r="L2294" i="4"/>
  <c r="K2270" i="1"/>
  <c r="Q2270" i="4" s="1"/>
  <c r="L2270" i="4"/>
  <c r="K2150" i="1"/>
  <c r="Q2150" i="4" s="1"/>
  <c r="L2150" i="4"/>
  <c r="K2134" i="1"/>
  <c r="Q2134" i="4" s="1"/>
  <c r="L2134" i="4"/>
  <c r="K2118" i="1"/>
  <c r="Q2118" i="4" s="1"/>
  <c r="L2118" i="4"/>
  <c r="K2110" i="1"/>
  <c r="Q2110" i="4" s="1"/>
  <c r="L2110" i="4"/>
  <c r="K1974" i="1"/>
  <c r="Q1974" i="4" s="1"/>
  <c r="L1974" i="4"/>
  <c r="K1958" i="1"/>
  <c r="Q1958" i="4" s="1"/>
  <c r="L1958" i="4"/>
  <c r="K1942" i="1"/>
  <c r="Q1942" i="4" s="1"/>
  <c r="L1942" i="4"/>
  <c r="K1814" i="1"/>
  <c r="Q1814" i="4" s="1"/>
  <c r="L1814" i="4"/>
  <c r="K2340" i="1"/>
  <c r="Q2340" i="4" s="1"/>
  <c r="L2340" i="4"/>
  <c r="K2332" i="1"/>
  <c r="Q2332" i="4" s="1"/>
  <c r="L2332" i="4"/>
  <c r="K2316" i="1"/>
  <c r="Q2316" i="4" s="1"/>
  <c r="L2316" i="4"/>
  <c r="K2308" i="1"/>
  <c r="Q2308" i="4" s="1"/>
  <c r="L2308" i="4"/>
  <c r="K2300" i="1"/>
  <c r="Q2300" i="4" s="1"/>
  <c r="L2300" i="4"/>
  <c r="K2284" i="1"/>
  <c r="Q2284" i="4" s="1"/>
  <c r="L2284" i="4"/>
  <c r="K2276" i="1"/>
  <c r="Q2276" i="4" s="1"/>
  <c r="L2276" i="4"/>
  <c r="K2260" i="1"/>
  <c r="Q2260" i="4" s="1"/>
  <c r="L2260" i="4"/>
  <c r="K2252" i="1"/>
  <c r="Q2252" i="4" s="1"/>
  <c r="L2252" i="4"/>
  <c r="K2236" i="1"/>
  <c r="Q2236" i="4" s="1"/>
  <c r="L2236" i="4"/>
  <c r="K2228" i="1"/>
  <c r="Q2228" i="4" s="1"/>
  <c r="L2228" i="4"/>
  <c r="K2220" i="1"/>
  <c r="Q2220" i="4" s="1"/>
  <c r="L2220" i="4"/>
  <c r="K2212" i="1"/>
  <c r="Q2212" i="4" s="1"/>
  <c r="L2212" i="4"/>
  <c r="K2196" i="1"/>
  <c r="Q2196" i="4" s="1"/>
  <c r="L2196" i="4"/>
  <c r="K2188" i="1"/>
  <c r="Q2188" i="4" s="1"/>
  <c r="L2188" i="4"/>
  <c r="K2172" i="1"/>
  <c r="Q2172" i="4" s="1"/>
  <c r="L2172" i="4"/>
  <c r="K2164" i="1"/>
  <c r="Q2164" i="4" s="1"/>
  <c r="L2164" i="4"/>
  <c r="K2156" i="1"/>
  <c r="Q2156" i="4" s="1"/>
  <c r="L2156" i="4"/>
  <c r="K2148" i="1"/>
  <c r="Q2148" i="4" s="1"/>
  <c r="L2148" i="4"/>
  <c r="K2132" i="1"/>
  <c r="Q2132" i="4" s="1"/>
  <c r="L2132" i="4"/>
  <c r="K2124" i="1"/>
  <c r="Q2124" i="4" s="1"/>
  <c r="L2124" i="4"/>
  <c r="K2108" i="1"/>
  <c r="Q2108" i="4" s="1"/>
  <c r="L2108" i="4"/>
  <c r="K2100" i="1"/>
  <c r="Q2100" i="4" s="1"/>
  <c r="L2100" i="4"/>
  <c r="K2092" i="1"/>
  <c r="Q2092" i="4" s="1"/>
  <c r="L2092" i="4"/>
  <c r="K2084" i="1"/>
  <c r="Q2084" i="4" s="1"/>
  <c r="L2084" i="4"/>
  <c r="K2068" i="1"/>
  <c r="Q2068" i="4" s="1"/>
  <c r="L2068" i="4"/>
  <c r="K2060" i="1"/>
  <c r="Q2060" i="4" s="1"/>
  <c r="L2060" i="4"/>
  <c r="K2044" i="1"/>
  <c r="Q2044" i="4" s="1"/>
  <c r="L2044" i="4"/>
  <c r="K2036" i="1"/>
  <c r="Q2036" i="4" s="1"/>
  <c r="L2036" i="4"/>
  <c r="K2028" i="1"/>
  <c r="Q2028" i="4" s="1"/>
  <c r="L2028" i="4"/>
  <c r="K2020" i="1"/>
  <c r="Q2020" i="4" s="1"/>
  <c r="L2020" i="4"/>
  <c r="K2004" i="1"/>
  <c r="Q2004" i="4" s="1"/>
  <c r="L2004" i="4"/>
  <c r="K1996" i="1"/>
  <c r="Q1996" i="4" s="1"/>
  <c r="L1996" i="4"/>
  <c r="K1988" i="1"/>
  <c r="Q1988" i="4" s="1"/>
  <c r="L1988" i="4"/>
  <c r="K1980" i="1"/>
  <c r="Q1980" i="4" s="1"/>
  <c r="L1980" i="4"/>
  <c r="K1972" i="1"/>
  <c r="Q1972" i="4" s="1"/>
  <c r="L1972" i="4"/>
  <c r="K1964" i="1"/>
  <c r="Q1964" i="4" s="1"/>
  <c r="L1964" i="4"/>
  <c r="K1956" i="1"/>
  <c r="Q1956" i="4" s="1"/>
  <c r="L1956" i="4"/>
  <c r="K1940" i="1"/>
  <c r="Q1940" i="4" s="1"/>
  <c r="L1940" i="4"/>
  <c r="K1932" i="1"/>
  <c r="Q1932" i="4" s="1"/>
  <c r="L1932" i="4"/>
  <c r="K1924" i="1"/>
  <c r="Q1924" i="4" s="1"/>
  <c r="L1924" i="4"/>
  <c r="K1916" i="1"/>
  <c r="Q1916" i="4" s="1"/>
  <c r="L1916" i="4"/>
  <c r="K1908" i="1"/>
  <c r="Q1908" i="4" s="1"/>
  <c r="L1908" i="4"/>
  <c r="K1900" i="1"/>
  <c r="Q1900" i="4" s="1"/>
  <c r="L1900" i="4"/>
  <c r="K1892" i="1"/>
  <c r="Q1892" i="4" s="1"/>
  <c r="L1892" i="4"/>
  <c r="K1876" i="1"/>
  <c r="Q1876" i="4" s="1"/>
  <c r="L1876" i="4"/>
  <c r="K1868" i="1"/>
  <c r="Q1868" i="4" s="1"/>
  <c r="L1868" i="4"/>
  <c r="K1860" i="1"/>
  <c r="Q1860" i="4" s="1"/>
  <c r="L1860" i="4"/>
  <c r="K1852" i="1"/>
  <c r="Q1852" i="4" s="1"/>
  <c r="L1852" i="4"/>
  <c r="K1844" i="1"/>
  <c r="Q1844" i="4" s="1"/>
  <c r="L1844" i="4"/>
  <c r="K1836" i="1"/>
  <c r="Q1836" i="4" s="1"/>
  <c r="L1836" i="4"/>
  <c r="K1828" i="1"/>
  <c r="Q1828" i="4" s="1"/>
  <c r="L1828" i="4"/>
  <c r="K1812" i="1"/>
  <c r="Q1812" i="4" s="1"/>
  <c r="L1812" i="4"/>
  <c r="K1804" i="1"/>
  <c r="Q1804" i="4" s="1"/>
  <c r="L1804" i="4"/>
  <c r="K1796" i="1"/>
  <c r="Q1796" i="4" s="1"/>
  <c r="L1796" i="4"/>
  <c r="K1788" i="1"/>
  <c r="Q1788" i="4" s="1"/>
  <c r="L1788" i="4"/>
  <c r="K1780" i="1"/>
  <c r="Q1780" i="4" s="1"/>
  <c r="L1780" i="4"/>
  <c r="K1772" i="1"/>
  <c r="Q1772" i="4" s="1"/>
  <c r="L1772" i="4"/>
  <c r="K1764" i="1"/>
  <c r="Q1764" i="4" s="1"/>
  <c r="L1764" i="4"/>
  <c r="K1748" i="1"/>
  <c r="Q1748" i="4" s="1"/>
  <c r="L1748" i="4"/>
  <c r="K1740" i="1"/>
  <c r="Q1740" i="4" s="1"/>
  <c r="L1740" i="4"/>
  <c r="K1732" i="1"/>
  <c r="Q1732" i="4" s="1"/>
  <c r="L1732" i="4"/>
  <c r="K1724" i="1"/>
  <c r="Q1724" i="4" s="1"/>
  <c r="L1724" i="4"/>
  <c r="K1716" i="1"/>
  <c r="Q1716" i="4" s="1"/>
  <c r="L1716" i="4"/>
  <c r="K1708" i="1"/>
  <c r="Q1708" i="4" s="1"/>
  <c r="L1708" i="4"/>
  <c r="K1700" i="1"/>
  <c r="Q1700" i="4" s="1"/>
  <c r="L1700" i="4"/>
  <c r="K1684" i="1"/>
  <c r="Q1684" i="4" s="1"/>
  <c r="L1684" i="4"/>
  <c r="K1676" i="1"/>
  <c r="Q1676" i="4" s="1"/>
  <c r="L1676" i="4"/>
  <c r="K1668" i="1"/>
  <c r="Q1668" i="4" s="1"/>
  <c r="L1668" i="4"/>
  <c r="K1660" i="1"/>
  <c r="Q1660" i="4" s="1"/>
  <c r="L1660" i="4"/>
  <c r="K1652" i="1"/>
  <c r="Q1652" i="4" s="1"/>
  <c r="L1652" i="4"/>
  <c r="K1644" i="1"/>
  <c r="Q1644" i="4" s="1"/>
  <c r="L1644" i="4"/>
  <c r="K1636" i="1"/>
  <c r="Q1636" i="4" s="1"/>
  <c r="L1636" i="4"/>
  <c r="K1620" i="1"/>
  <c r="Q1620" i="4" s="1"/>
  <c r="L1620" i="4"/>
  <c r="K1612" i="1"/>
  <c r="Q1612" i="4" s="1"/>
  <c r="L1612" i="4"/>
  <c r="K1604" i="1"/>
  <c r="Q1604" i="4" s="1"/>
  <c r="L1604" i="4"/>
  <c r="K1596" i="1"/>
  <c r="Q1596" i="4" s="1"/>
  <c r="L1596" i="4"/>
  <c r="K1588" i="1"/>
  <c r="Q1588" i="4" s="1"/>
  <c r="L1588" i="4"/>
  <c r="K1580" i="1"/>
  <c r="Q1580" i="4" s="1"/>
  <c r="L1580" i="4"/>
  <c r="K1572" i="1"/>
  <c r="Q1572" i="4" s="1"/>
  <c r="L1572" i="4"/>
  <c r="K1556" i="1"/>
  <c r="Q1556" i="4" s="1"/>
  <c r="L1556" i="4"/>
  <c r="K1548" i="1"/>
  <c r="Q1548" i="4" s="1"/>
  <c r="L1548" i="4"/>
  <c r="K1540" i="1"/>
  <c r="Q1540" i="4" s="1"/>
  <c r="L1540" i="4"/>
  <c r="K1532" i="1"/>
  <c r="Q1532" i="4" s="1"/>
  <c r="L1532" i="4"/>
  <c r="K1524" i="1"/>
  <c r="Q1524" i="4" s="1"/>
  <c r="L1524" i="4"/>
  <c r="K1516" i="1"/>
  <c r="Q1516" i="4" s="1"/>
  <c r="L1516" i="4"/>
  <c r="K1508" i="1"/>
  <c r="Q1508" i="4" s="1"/>
  <c r="L1508" i="4"/>
  <c r="K1492" i="1"/>
  <c r="Q1492" i="4" s="1"/>
  <c r="L1492" i="4"/>
  <c r="K1484" i="1"/>
  <c r="Q1484" i="4" s="1"/>
  <c r="L1484" i="4"/>
  <c r="K1476" i="1"/>
  <c r="Q1476" i="4" s="1"/>
  <c r="L1476" i="4"/>
  <c r="K1468" i="1"/>
  <c r="Q1468" i="4" s="1"/>
  <c r="L1468" i="4"/>
  <c r="K1460" i="1"/>
  <c r="Q1460" i="4" s="1"/>
  <c r="L1460" i="4"/>
  <c r="K1452" i="1"/>
  <c r="Q1452" i="4" s="1"/>
  <c r="L1452" i="4"/>
  <c r="K1444" i="1"/>
  <c r="Q1444" i="4" s="1"/>
  <c r="L1444" i="4"/>
  <c r="K1428" i="1"/>
  <c r="Q1428" i="4" s="1"/>
  <c r="L1428" i="4"/>
  <c r="K1420" i="1"/>
  <c r="Q1420" i="4" s="1"/>
  <c r="L1420" i="4"/>
  <c r="K1412" i="1"/>
  <c r="Q1412" i="4" s="1"/>
  <c r="L1412" i="4"/>
  <c r="K1404" i="1"/>
  <c r="Q1404" i="4" s="1"/>
  <c r="L1404" i="4"/>
  <c r="K1396" i="1"/>
  <c r="Q1396" i="4" s="1"/>
  <c r="L1396" i="4"/>
  <c r="K1388" i="1"/>
  <c r="Q1388" i="4" s="1"/>
  <c r="L1388" i="4"/>
  <c r="K1380" i="1"/>
  <c r="Q1380" i="4" s="1"/>
  <c r="L1380" i="4"/>
  <c r="K1364" i="1"/>
  <c r="Q1364" i="4" s="1"/>
  <c r="L1364" i="4"/>
  <c r="K1356" i="1"/>
  <c r="Q1356" i="4" s="1"/>
  <c r="L1356" i="4"/>
  <c r="K1348" i="1"/>
  <c r="Q1348" i="4" s="1"/>
  <c r="L1348" i="4"/>
  <c r="K1340" i="1"/>
  <c r="Q1340" i="4" s="1"/>
  <c r="L1340" i="4"/>
  <c r="K1332" i="1"/>
  <c r="Q1332" i="4" s="1"/>
  <c r="L1332" i="4"/>
  <c r="K1324" i="1"/>
  <c r="Q1324" i="4" s="1"/>
  <c r="L1324" i="4"/>
  <c r="K1316" i="1"/>
  <c r="Q1316" i="4" s="1"/>
  <c r="L1316" i="4"/>
  <c r="K1308" i="1"/>
  <c r="Q1308" i="4" s="1"/>
  <c r="L1308" i="4"/>
  <c r="K1292" i="1"/>
  <c r="Q1292" i="4" s="1"/>
  <c r="L1292" i="4"/>
  <c r="K1284" i="1"/>
  <c r="Q1284" i="4" s="1"/>
  <c r="L1284" i="4"/>
  <c r="K1276" i="1"/>
  <c r="Q1276" i="4" s="1"/>
  <c r="L1276" i="4"/>
  <c r="K1260" i="1"/>
  <c r="Q1260" i="4" s="1"/>
  <c r="L1260" i="4"/>
  <c r="K1252" i="1"/>
  <c r="Q1252" i="4" s="1"/>
  <c r="L1252" i="4"/>
  <c r="K1244" i="1"/>
  <c r="Q1244" i="4" s="1"/>
  <c r="L1244" i="4"/>
  <c r="K1228" i="1"/>
  <c r="Q1228" i="4" s="1"/>
  <c r="L1228" i="4"/>
  <c r="K1220" i="1"/>
  <c r="Q1220" i="4" s="1"/>
  <c r="L1220" i="4"/>
  <c r="K1212" i="1"/>
  <c r="Q1212" i="4" s="1"/>
  <c r="L1212" i="4"/>
  <c r="K1196" i="1"/>
  <c r="Q1196" i="4" s="1"/>
  <c r="L1196" i="4"/>
  <c r="K1188" i="1"/>
  <c r="Q1188" i="4" s="1"/>
  <c r="L1188" i="4"/>
  <c r="K1180" i="1"/>
  <c r="Q1180" i="4" s="1"/>
  <c r="L1180" i="4"/>
  <c r="K1172" i="1"/>
  <c r="Q1172" i="4" s="1"/>
  <c r="L1172" i="4"/>
  <c r="K1164" i="1"/>
  <c r="Q1164" i="4" s="1"/>
  <c r="L1164" i="4"/>
  <c r="K1156" i="1"/>
  <c r="Q1156" i="4" s="1"/>
  <c r="L1156" i="4"/>
  <c r="K1148" i="1"/>
  <c r="Q1148" i="4" s="1"/>
  <c r="L1148" i="4"/>
  <c r="K1132" i="1"/>
  <c r="Q1132" i="4" s="1"/>
  <c r="L1132" i="4"/>
  <c r="K1124" i="1"/>
  <c r="Q1124" i="4" s="1"/>
  <c r="L1124" i="4"/>
  <c r="K1116" i="1"/>
  <c r="Q1116" i="4" s="1"/>
  <c r="L1116" i="4"/>
  <c r="K1108" i="1"/>
  <c r="Q1108" i="4" s="1"/>
  <c r="L1108" i="4"/>
  <c r="K1100" i="1"/>
  <c r="Q1100" i="4" s="1"/>
  <c r="L1100" i="4"/>
  <c r="K1092" i="1"/>
  <c r="Q1092" i="4" s="1"/>
  <c r="L1092" i="4"/>
  <c r="K1084" i="1"/>
  <c r="Q1084" i="4" s="1"/>
  <c r="L1084" i="4"/>
  <c r="K1068" i="1"/>
  <c r="Q1068" i="4" s="1"/>
  <c r="L1068" i="4"/>
  <c r="K1060" i="1"/>
  <c r="Q1060" i="4" s="1"/>
  <c r="L1060" i="4"/>
  <c r="K1052" i="1"/>
  <c r="Q1052" i="4" s="1"/>
  <c r="L1052" i="4"/>
  <c r="K1044" i="1"/>
  <c r="Q1044" i="4" s="1"/>
  <c r="L1044" i="4"/>
  <c r="K1036" i="1"/>
  <c r="Q1036" i="4" s="1"/>
  <c r="L1036" i="4"/>
  <c r="K1028" i="1"/>
  <c r="Q1028" i="4" s="1"/>
  <c r="L1028" i="4"/>
  <c r="K1020" i="1"/>
  <c r="Q1020" i="4" s="1"/>
  <c r="L1020" i="4"/>
  <c r="K1012" i="1"/>
  <c r="Q1012" i="4" s="1"/>
  <c r="L1012" i="4"/>
  <c r="K1004" i="1"/>
  <c r="Q1004" i="4" s="1"/>
  <c r="L1004" i="4"/>
  <c r="K996" i="1"/>
  <c r="Q996" i="4" s="1"/>
  <c r="L996" i="4"/>
  <c r="K988" i="1"/>
  <c r="Q988" i="4" s="1"/>
  <c r="L988" i="4"/>
  <c r="K980" i="1"/>
  <c r="Q980" i="4" s="1"/>
  <c r="L980" i="4"/>
  <c r="K972" i="1"/>
  <c r="Q972" i="4" s="1"/>
  <c r="L972" i="4"/>
  <c r="K964" i="1"/>
  <c r="Q964" i="4" s="1"/>
  <c r="L964" i="4"/>
  <c r="K956" i="1"/>
  <c r="Q956" i="4" s="1"/>
  <c r="L956" i="4"/>
  <c r="K948" i="1"/>
  <c r="Q948" i="4" s="1"/>
  <c r="L948" i="4"/>
  <c r="K940" i="1"/>
  <c r="Q940" i="4" s="1"/>
  <c r="L940" i="4"/>
  <c r="K932" i="1"/>
  <c r="Q932" i="4" s="1"/>
  <c r="L932" i="4"/>
  <c r="K924" i="1"/>
  <c r="Q924" i="4" s="1"/>
  <c r="L924" i="4"/>
  <c r="K916" i="1"/>
  <c r="Q916" i="4" s="1"/>
  <c r="L916" i="4"/>
  <c r="K908" i="1"/>
  <c r="Q908" i="4" s="1"/>
  <c r="L908" i="4"/>
  <c r="K900" i="1"/>
  <c r="Q900" i="4" s="1"/>
  <c r="L900" i="4"/>
  <c r="K892" i="1"/>
  <c r="Q892" i="4" s="1"/>
  <c r="L892" i="4"/>
  <c r="K884" i="1"/>
  <c r="Q884" i="4" s="1"/>
  <c r="L884" i="4"/>
  <c r="K876" i="1"/>
  <c r="Q876" i="4" s="1"/>
  <c r="L876" i="4"/>
  <c r="K868" i="1"/>
  <c r="Q868" i="4" s="1"/>
  <c r="L868" i="4"/>
  <c r="K860" i="1"/>
  <c r="Q860" i="4" s="1"/>
  <c r="L860" i="4"/>
  <c r="K852" i="1"/>
  <c r="Q852" i="4" s="1"/>
  <c r="L852" i="4"/>
  <c r="K844" i="1"/>
  <c r="Q844" i="4" s="1"/>
  <c r="L844" i="4"/>
  <c r="K836" i="1"/>
  <c r="Q836" i="4" s="1"/>
  <c r="L836" i="4"/>
  <c r="K828" i="1"/>
  <c r="Q828" i="4" s="1"/>
  <c r="L828" i="4"/>
  <c r="K820" i="1"/>
  <c r="Q820" i="4" s="1"/>
  <c r="L820" i="4"/>
  <c r="K812" i="1"/>
  <c r="Q812" i="4" s="1"/>
  <c r="L812" i="4"/>
  <c r="K804" i="1"/>
  <c r="Q804" i="4" s="1"/>
  <c r="L804" i="4"/>
  <c r="K796" i="1"/>
  <c r="Q796" i="4" s="1"/>
  <c r="L796" i="4"/>
  <c r="K788" i="1"/>
  <c r="Q788" i="4" s="1"/>
  <c r="L788" i="4"/>
  <c r="K780" i="1"/>
  <c r="Q780" i="4" s="1"/>
  <c r="L780" i="4"/>
  <c r="K772" i="1"/>
  <c r="Q772" i="4" s="1"/>
  <c r="L772" i="4"/>
  <c r="K764" i="1"/>
  <c r="Q764" i="4" s="1"/>
  <c r="L764" i="4"/>
  <c r="K756" i="1"/>
  <c r="Q756" i="4" s="1"/>
  <c r="L756" i="4"/>
  <c r="K748" i="1"/>
  <c r="Q748" i="4" s="1"/>
  <c r="L748" i="4"/>
  <c r="K740" i="1"/>
  <c r="Q740" i="4" s="1"/>
  <c r="L740" i="4"/>
  <c r="K732" i="1"/>
  <c r="Q732" i="4" s="1"/>
  <c r="L732" i="4"/>
  <c r="K724" i="1"/>
  <c r="Q724" i="4" s="1"/>
  <c r="L724" i="4"/>
  <c r="K716" i="1"/>
  <c r="Q716" i="4" s="1"/>
  <c r="L716" i="4"/>
  <c r="K708" i="1"/>
  <c r="Q708" i="4" s="1"/>
  <c r="L708" i="4"/>
  <c r="K700" i="1"/>
  <c r="Q700" i="4" s="1"/>
  <c r="L700" i="4"/>
  <c r="K692" i="1"/>
  <c r="Q692" i="4" s="1"/>
  <c r="L692" i="4"/>
  <c r="K684" i="1"/>
  <c r="Q684" i="4" s="1"/>
  <c r="L684" i="4"/>
  <c r="K676" i="1"/>
  <c r="Q676" i="4" s="1"/>
  <c r="L676" i="4"/>
  <c r="K668" i="1"/>
  <c r="Q668" i="4" s="1"/>
  <c r="L668" i="4"/>
  <c r="K660" i="1"/>
  <c r="Q660" i="4" s="1"/>
  <c r="L660" i="4"/>
  <c r="K652" i="1"/>
  <c r="Q652" i="4" s="1"/>
  <c r="L652" i="4"/>
  <c r="K644" i="1"/>
  <c r="Q644" i="4" s="1"/>
  <c r="L644" i="4"/>
  <c r="K636" i="1"/>
  <c r="Q636" i="4" s="1"/>
  <c r="L636" i="4"/>
  <c r="K628" i="1"/>
  <c r="Q628" i="4" s="1"/>
  <c r="L628" i="4"/>
  <c r="K620" i="1"/>
  <c r="Q620" i="4" s="1"/>
  <c r="L620" i="4"/>
  <c r="K612" i="1"/>
  <c r="Q612" i="4" s="1"/>
  <c r="L612" i="4"/>
  <c r="K604" i="1"/>
  <c r="Q604" i="4" s="1"/>
  <c r="L604" i="4"/>
  <c r="K596" i="1"/>
  <c r="Q596" i="4" s="1"/>
  <c r="L596" i="4"/>
  <c r="K588" i="1"/>
  <c r="Q588" i="4" s="1"/>
  <c r="L588" i="4"/>
  <c r="K580" i="1"/>
  <c r="Q580" i="4" s="1"/>
  <c r="L580" i="4"/>
  <c r="K572" i="1"/>
  <c r="Q572" i="4" s="1"/>
  <c r="L572" i="4"/>
  <c r="K564" i="1"/>
  <c r="Q564" i="4" s="1"/>
  <c r="L564" i="4"/>
  <c r="K556" i="1"/>
  <c r="Q556" i="4" s="1"/>
  <c r="L556" i="4"/>
  <c r="K548" i="1"/>
  <c r="Q548" i="4" s="1"/>
  <c r="L548" i="4"/>
  <c r="K540" i="1"/>
  <c r="Q540" i="4" s="1"/>
  <c r="L540" i="4"/>
  <c r="K532" i="1"/>
  <c r="Q532" i="4" s="1"/>
  <c r="L532" i="4"/>
  <c r="K524" i="1"/>
  <c r="Q524" i="4" s="1"/>
  <c r="L524" i="4"/>
  <c r="K516" i="1"/>
  <c r="Q516" i="4" s="1"/>
  <c r="L516" i="4"/>
  <c r="K508" i="1"/>
  <c r="Q508" i="4" s="1"/>
  <c r="L508" i="4"/>
  <c r="K500" i="1"/>
  <c r="Q500" i="4" s="1"/>
  <c r="L500" i="4"/>
  <c r="K492" i="1"/>
  <c r="Q492" i="4" s="1"/>
  <c r="L492" i="4"/>
  <c r="K484" i="1"/>
  <c r="Q484" i="4" s="1"/>
  <c r="L484" i="4"/>
  <c r="K476" i="1"/>
  <c r="Q476" i="4" s="1"/>
  <c r="L476" i="4"/>
  <c r="K468" i="1"/>
  <c r="Q468" i="4" s="1"/>
  <c r="L468" i="4"/>
  <c r="K460" i="1"/>
  <c r="Q460" i="4" s="1"/>
  <c r="L460" i="4"/>
  <c r="K452" i="1"/>
  <c r="Q452" i="4" s="1"/>
  <c r="L452" i="4"/>
  <c r="K444" i="1"/>
  <c r="Q444" i="4" s="1"/>
  <c r="L444" i="4"/>
  <c r="K436" i="1"/>
  <c r="Q436" i="4" s="1"/>
  <c r="L436" i="4"/>
  <c r="K428" i="1"/>
  <c r="Q428" i="4" s="1"/>
  <c r="L428" i="4"/>
  <c r="K420" i="1"/>
  <c r="Q420" i="4" s="1"/>
  <c r="L420" i="4"/>
  <c r="K412" i="1"/>
  <c r="Q412" i="4" s="1"/>
  <c r="L412" i="4"/>
  <c r="K404" i="1"/>
  <c r="Q404" i="4" s="1"/>
  <c r="L404" i="4"/>
  <c r="K396" i="1"/>
  <c r="Q396" i="4" s="1"/>
  <c r="L396" i="4"/>
  <c r="K388" i="1"/>
  <c r="Q388" i="4" s="1"/>
  <c r="L388" i="4"/>
  <c r="K380" i="1"/>
  <c r="Q380" i="4" s="1"/>
  <c r="L380" i="4"/>
  <c r="K372" i="1"/>
  <c r="Q372" i="4" s="1"/>
  <c r="L372" i="4"/>
  <c r="K364" i="1"/>
  <c r="Q364" i="4" s="1"/>
  <c r="L364" i="4"/>
  <c r="K356" i="1"/>
  <c r="Q356" i="4" s="1"/>
  <c r="L356" i="4"/>
  <c r="K348" i="1"/>
  <c r="Q348" i="4" s="1"/>
  <c r="L348" i="4"/>
  <c r="K340" i="1"/>
  <c r="Q340" i="4" s="1"/>
  <c r="L340" i="4"/>
  <c r="K332" i="1"/>
  <c r="Q332" i="4" s="1"/>
  <c r="L332" i="4"/>
  <c r="K324" i="1"/>
  <c r="Q324" i="4" s="1"/>
  <c r="L324" i="4"/>
  <c r="K316" i="1"/>
  <c r="Q316" i="4" s="1"/>
  <c r="L316" i="4"/>
  <c r="K308" i="1"/>
  <c r="Q308" i="4" s="1"/>
  <c r="L308" i="4"/>
  <c r="K300" i="1"/>
  <c r="Q300" i="4" s="1"/>
  <c r="L300" i="4"/>
  <c r="K292" i="1"/>
  <c r="Q292" i="4" s="1"/>
  <c r="L292" i="4"/>
  <c r="K284" i="1"/>
  <c r="Q284" i="4" s="1"/>
  <c r="L284" i="4"/>
  <c r="K276" i="1"/>
  <c r="Q276" i="4" s="1"/>
  <c r="L276" i="4"/>
  <c r="K268" i="1"/>
  <c r="Q268" i="4" s="1"/>
  <c r="L268" i="4"/>
  <c r="K260" i="1"/>
  <c r="Q260" i="4" s="1"/>
  <c r="L260" i="4"/>
  <c r="K252" i="1"/>
  <c r="Q252" i="4" s="1"/>
  <c r="L252" i="4"/>
  <c r="K244" i="1"/>
  <c r="Q244" i="4" s="1"/>
  <c r="L244" i="4"/>
  <c r="K236" i="1"/>
  <c r="Q236" i="4" s="1"/>
  <c r="L236" i="4"/>
  <c r="K228" i="1"/>
  <c r="Q228" i="4" s="1"/>
  <c r="L228" i="4"/>
  <c r="K220" i="1"/>
  <c r="Q220" i="4" s="1"/>
  <c r="L220" i="4"/>
  <c r="K212" i="1"/>
  <c r="Q212" i="4" s="1"/>
  <c r="L212" i="4"/>
  <c r="K204" i="1"/>
  <c r="Q204" i="4" s="1"/>
  <c r="L204" i="4"/>
  <c r="K196" i="1"/>
  <c r="Q196" i="4" s="1"/>
  <c r="L196" i="4"/>
  <c r="K188" i="1"/>
  <c r="Q188" i="4" s="1"/>
  <c r="L188" i="4"/>
  <c r="K180" i="1"/>
  <c r="Q180" i="4" s="1"/>
  <c r="L180" i="4"/>
  <c r="K172" i="1"/>
  <c r="Q172" i="4" s="1"/>
  <c r="L172" i="4"/>
  <c r="K164" i="1"/>
  <c r="Q164" i="4" s="1"/>
  <c r="L164" i="4"/>
  <c r="K156" i="1"/>
  <c r="Q156" i="4" s="1"/>
  <c r="L156" i="4"/>
  <c r="K148" i="1"/>
  <c r="Q148" i="4" s="1"/>
  <c r="L148" i="4"/>
  <c r="K140" i="1"/>
  <c r="Q140" i="4" s="1"/>
  <c r="L140" i="4"/>
  <c r="K132" i="1"/>
  <c r="Q132" i="4" s="1"/>
  <c r="L132" i="4"/>
  <c r="K124" i="1"/>
  <c r="Q124" i="4" s="1"/>
  <c r="L124" i="4"/>
  <c r="K116" i="1"/>
  <c r="Q116" i="4" s="1"/>
  <c r="L116" i="4"/>
  <c r="K108" i="1"/>
  <c r="Q108" i="4" s="1"/>
  <c r="L108" i="4"/>
  <c r="K100" i="1"/>
  <c r="Q100" i="4" s="1"/>
  <c r="L100" i="4"/>
  <c r="K92" i="1"/>
  <c r="Q92" i="4" s="1"/>
  <c r="L92" i="4"/>
  <c r="K84" i="1"/>
  <c r="Q84" i="4" s="1"/>
  <c r="L84" i="4"/>
  <c r="K76" i="1"/>
  <c r="Q76" i="4" s="1"/>
  <c r="L76" i="4"/>
  <c r="K68" i="1"/>
  <c r="Q68" i="4" s="1"/>
  <c r="L68" i="4"/>
  <c r="K60" i="1"/>
  <c r="Q60" i="4" s="1"/>
  <c r="L60" i="4"/>
  <c r="K52" i="1"/>
  <c r="Q52" i="4" s="1"/>
  <c r="L52" i="4"/>
  <c r="K44" i="1"/>
  <c r="Q44" i="4" s="1"/>
  <c r="L44" i="4"/>
  <c r="K36" i="1"/>
  <c r="Q36" i="4" s="1"/>
  <c r="L36" i="4"/>
  <c r="K28" i="1"/>
  <c r="Q28" i="4" s="1"/>
  <c r="L28" i="4"/>
  <c r="K20" i="1"/>
  <c r="Q20" i="4" s="1"/>
  <c r="L20" i="4"/>
  <c r="K12" i="1"/>
  <c r="Q12" i="4" s="1"/>
  <c r="L12" i="4"/>
  <c r="L2302" i="4"/>
  <c r="L2254" i="4"/>
  <c r="L2204" i="4"/>
  <c r="L2151" i="4"/>
  <c r="L2101" i="4"/>
  <c r="L1959" i="4"/>
  <c r="L1756" i="4"/>
  <c r="L1653" i="4"/>
  <c r="L1550" i="4"/>
  <c r="L1447" i="4"/>
  <c r="L1326" i="4"/>
  <c r="L1076" i="4"/>
  <c r="L809" i="4"/>
  <c r="L479" i="4"/>
  <c r="L2331" i="4"/>
  <c r="K2331" i="1"/>
  <c r="Q2331" i="4" s="1"/>
  <c r="L2323" i="4"/>
  <c r="K2323" i="1"/>
  <c r="Q2323" i="4" s="1"/>
  <c r="L2315" i="4"/>
  <c r="K2315" i="1"/>
  <c r="Q2315" i="4" s="1"/>
  <c r="L2307" i="4"/>
  <c r="K2307" i="1"/>
  <c r="Q2307" i="4" s="1"/>
  <c r="L2299" i="4"/>
  <c r="K2299" i="1"/>
  <c r="Q2299" i="4" s="1"/>
  <c r="L2291" i="4"/>
  <c r="K2291" i="1"/>
  <c r="Q2291" i="4" s="1"/>
  <c r="L2267" i="4"/>
  <c r="K2267" i="1"/>
  <c r="Q2267" i="4" s="1"/>
  <c r="L2259" i="4"/>
  <c r="K2259" i="1"/>
  <c r="Q2259" i="4" s="1"/>
  <c r="L2251" i="4"/>
  <c r="K2251" i="1"/>
  <c r="Q2251" i="4" s="1"/>
  <c r="L2243" i="4"/>
  <c r="K2243" i="1"/>
  <c r="Q2243" i="4" s="1"/>
  <c r="K2235" i="1"/>
  <c r="Q2235" i="4" s="1"/>
  <c r="L2235" i="4"/>
  <c r="K2227" i="1"/>
  <c r="Q2227" i="4" s="1"/>
  <c r="L2227" i="4"/>
  <c r="K2219" i="1"/>
  <c r="Q2219" i="4" s="1"/>
  <c r="L2219" i="4"/>
  <c r="K2211" i="1"/>
  <c r="Q2211" i="4" s="1"/>
  <c r="L2211" i="4"/>
  <c r="K2203" i="1"/>
  <c r="Q2203" i="4" s="1"/>
  <c r="L2203" i="4"/>
  <c r="K2195" i="1"/>
  <c r="Q2195" i="4" s="1"/>
  <c r="L2195" i="4"/>
  <c r="K2187" i="1"/>
  <c r="Q2187" i="4" s="1"/>
  <c r="L2187" i="4"/>
  <c r="K2179" i="1"/>
  <c r="Q2179" i="4" s="1"/>
  <c r="L2179" i="4"/>
  <c r="K2171" i="1"/>
  <c r="Q2171" i="4" s="1"/>
  <c r="L2171" i="4"/>
  <c r="K2163" i="1"/>
  <c r="Q2163" i="4" s="1"/>
  <c r="L2163" i="4"/>
  <c r="K2155" i="1"/>
  <c r="Q2155" i="4" s="1"/>
  <c r="L2155" i="4"/>
  <c r="K2147" i="1"/>
  <c r="Q2147" i="4" s="1"/>
  <c r="L2147" i="4"/>
  <c r="K2139" i="1"/>
  <c r="Q2139" i="4" s="1"/>
  <c r="L2139" i="4"/>
  <c r="K2131" i="1"/>
  <c r="Q2131" i="4" s="1"/>
  <c r="L2131" i="4"/>
  <c r="K2123" i="1"/>
  <c r="Q2123" i="4" s="1"/>
  <c r="L2123" i="4"/>
  <c r="K2115" i="1"/>
  <c r="Q2115" i="4" s="1"/>
  <c r="L2115" i="4"/>
  <c r="K2107" i="1"/>
  <c r="Q2107" i="4" s="1"/>
  <c r="L2107" i="4"/>
  <c r="K2099" i="1"/>
  <c r="Q2099" i="4" s="1"/>
  <c r="L2099" i="4"/>
  <c r="K2091" i="1"/>
  <c r="Q2091" i="4" s="1"/>
  <c r="L2091" i="4"/>
  <c r="K2083" i="1"/>
  <c r="Q2083" i="4" s="1"/>
  <c r="L2083" i="4"/>
  <c r="K2075" i="1"/>
  <c r="Q2075" i="4" s="1"/>
  <c r="L2075" i="4"/>
  <c r="K2067" i="1"/>
  <c r="Q2067" i="4" s="1"/>
  <c r="L2067" i="4"/>
  <c r="K2059" i="1"/>
  <c r="Q2059" i="4" s="1"/>
  <c r="L2059" i="4"/>
  <c r="K2051" i="1"/>
  <c r="Q2051" i="4" s="1"/>
  <c r="L2051" i="4"/>
  <c r="K2043" i="1"/>
  <c r="Q2043" i="4" s="1"/>
  <c r="L2043" i="4"/>
  <c r="K2035" i="1"/>
  <c r="Q2035" i="4" s="1"/>
  <c r="L2035" i="4"/>
  <c r="K2027" i="1"/>
  <c r="Q2027" i="4" s="1"/>
  <c r="L2027" i="4"/>
  <c r="K2019" i="1"/>
  <c r="Q2019" i="4" s="1"/>
  <c r="L2019" i="4"/>
  <c r="K2011" i="1"/>
  <c r="Q2011" i="4" s="1"/>
  <c r="L2011" i="4"/>
  <c r="K2003" i="1"/>
  <c r="Q2003" i="4" s="1"/>
  <c r="L2003" i="4"/>
  <c r="K1995" i="1"/>
  <c r="Q1995" i="4" s="1"/>
  <c r="L1995" i="4"/>
  <c r="K1987" i="1"/>
  <c r="Q1987" i="4" s="1"/>
  <c r="L1987" i="4"/>
  <c r="K1979" i="1"/>
  <c r="Q1979" i="4" s="1"/>
  <c r="L1979" i="4"/>
  <c r="K1971" i="1"/>
  <c r="Q1971" i="4" s="1"/>
  <c r="L1971" i="4"/>
  <c r="K1963" i="1"/>
  <c r="Q1963" i="4" s="1"/>
  <c r="L1963" i="4"/>
  <c r="K1955" i="1"/>
  <c r="Q1955" i="4" s="1"/>
  <c r="L1955" i="4"/>
  <c r="K1947" i="1"/>
  <c r="Q1947" i="4" s="1"/>
  <c r="L1947" i="4"/>
  <c r="K1939" i="1"/>
  <c r="Q1939" i="4" s="1"/>
  <c r="L1939" i="4"/>
  <c r="K1931" i="1"/>
  <c r="Q1931" i="4" s="1"/>
  <c r="L1931" i="4"/>
  <c r="K1923" i="1"/>
  <c r="Q1923" i="4" s="1"/>
  <c r="L1923" i="4"/>
  <c r="K1915" i="1"/>
  <c r="Q1915" i="4" s="1"/>
  <c r="L1915" i="4"/>
  <c r="K1907" i="1"/>
  <c r="Q1907" i="4" s="1"/>
  <c r="L1907" i="4"/>
  <c r="K1899" i="1"/>
  <c r="Q1899" i="4" s="1"/>
  <c r="L1899" i="4"/>
  <c r="K1891" i="1"/>
  <c r="Q1891" i="4" s="1"/>
  <c r="L1891" i="4"/>
  <c r="K1883" i="1"/>
  <c r="Q1883" i="4" s="1"/>
  <c r="L1883" i="4"/>
  <c r="K1875" i="1"/>
  <c r="Q1875" i="4" s="1"/>
  <c r="L1875" i="4"/>
  <c r="K1867" i="1"/>
  <c r="Q1867" i="4" s="1"/>
  <c r="L1867" i="4"/>
  <c r="K1859" i="1"/>
  <c r="Q1859" i="4" s="1"/>
  <c r="L1859" i="4"/>
  <c r="K1851" i="1"/>
  <c r="Q1851" i="4" s="1"/>
  <c r="L1851" i="4"/>
  <c r="K1843" i="1"/>
  <c r="Q1843" i="4" s="1"/>
  <c r="L1843" i="4"/>
  <c r="K1835" i="1"/>
  <c r="Q1835" i="4" s="1"/>
  <c r="L1835" i="4"/>
  <c r="K1827" i="1"/>
  <c r="Q1827" i="4" s="1"/>
  <c r="L1827" i="4"/>
  <c r="K1819" i="1"/>
  <c r="Q1819" i="4" s="1"/>
  <c r="L1819" i="4"/>
  <c r="K1811" i="1"/>
  <c r="Q1811" i="4" s="1"/>
  <c r="L1811" i="4"/>
  <c r="K1803" i="1"/>
  <c r="Q1803" i="4" s="1"/>
  <c r="L1803" i="4"/>
  <c r="K1795" i="1"/>
  <c r="Q1795" i="4" s="1"/>
  <c r="L1795" i="4"/>
  <c r="K1787" i="1"/>
  <c r="Q1787" i="4" s="1"/>
  <c r="L1787" i="4"/>
  <c r="K1779" i="1"/>
  <c r="Q1779" i="4" s="1"/>
  <c r="L1779" i="4"/>
  <c r="K1771" i="1"/>
  <c r="Q1771" i="4" s="1"/>
  <c r="L1771" i="4"/>
  <c r="K1763" i="1"/>
  <c r="Q1763" i="4" s="1"/>
  <c r="L1763" i="4"/>
  <c r="K1755" i="1"/>
  <c r="Q1755" i="4" s="1"/>
  <c r="L1755" i="4"/>
  <c r="K1747" i="1"/>
  <c r="Q1747" i="4" s="1"/>
  <c r="L1747" i="4"/>
  <c r="K1739" i="1"/>
  <c r="Q1739" i="4" s="1"/>
  <c r="L1739" i="4"/>
  <c r="K1731" i="1"/>
  <c r="Q1731" i="4" s="1"/>
  <c r="L1731" i="4"/>
  <c r="K1723" i="1"/>
  <c r="Q1723" i="4" s="1"/>
  <c r="L1723" i="4"/>
  <c r="K1715" i="1"/>
  <c r="Q1715" i="4" s="1"/>
  <c r="L1715" i="4"/>
  <c r="K1707" i="1"/>
  <c r="Q1707" i="4" s="1"/>
  <c r="L1707" i="4"/>
  <c r="K1699" i="1"/>
  <c r="Q1699" i="4" s="1"/>
  <c r="L1699" i="4"/>
  <c r="K1691" i="1"/>
  <c r="Q1691" i="4" s="1"/>
  <c r="L1691" i="4"/>
  <c r="K1683" i="1"/>
  <c r="Q1683" i="4" s="1"/>
  <c r="L1683" i="4"/>
  <c r="K1675" i="1"/>
  <c r="Q1675" i="4" s="1"/>
  <c r="L1675" i="4"/>
  <c r="K1667" i="1"/>
  <c r="Q1667" i="4" s="1"/>
  <c r="L1667" i="4"/>
  <c r="K1659" i="1"/>
  <c r="Q1659" i="4" s="1"/>
  <c r="L1659" i="4"/>
  <c r="K1651" i="1"/>
  <c r="Q1651" i="4" s="1"/>
  <c r="L1651" i="4"/>
  <c r="K1643" i="1"/>
  <c r="Q1643" i="4" s="1"/>
  <c r="L1643" i="4"/>
  <c r="K1635" i="1"/>
  <c r="Q1635" i="4" s="1"/>
  <c r="L1635" i="4"/>
  <c r="K1627" i="1"/>
  <c r="Q1627" i="4" s="1"/>
  <c r="L1627" i="4"/>
  <c r="K1619" i="1"/>
  <c r="Q1619" i="4" s="1"/>
  <c r="L1619" i="4"/>
  <c r="K1611" i="1"/>
  <c r="Q1611" i="4" s="1"/>
  <c r="L1611" i="4"/>
  <c r="K1603" i="1"/>
  <c r="Q1603" i="4" s="1"/>
  <c r="L1603" i="4"/>
  <c r="K1595" i="1"/>
  <c r="Q1595" i="4" s="1"/>
  <c r="L1595" i="4"/>
  <c r="K1587" i="1"/>
  <c r="Q1587" i="4" s="1"/>
  <c r="L1587" i="4"/>
  <c r="K1579" i="1"/>
  <c r="Q1579" i="4" s="1"/>
  <c r="L1579" i="4"/>
  <c r="K1571" i="1"/>
  <c r="Q1571" i="4" s="1"/>
  <c r="L1571" i="4"/>
  <c r="K1563" i="1"/>
  <c r="Q1563" i="4" s="1"/>
  <c r="L1563" i="4"/>
  <c r="K1555" i="1"/>
  <c r="Q1555" i="4" s="1"/>
  <c r="L1555" i="4"/>
  <c r="K1547" i="1"/>
  <c r="Q1547" i="4" s="1"/>
  <c r="L1547" i="4"/>
  <c r="K1539" i="1"/>
  <c r="Q1539" i="4" s="1"/>
  <c r="L1539" i="4"/>
  <c r="K1531" i="1"/>
  <c r="Q1531" i="4" s="1"/>
  <c r="L1531" i="4"/>
  <c r="K1523" i="1"/>
  <c r="Q1523" i="4" s="1"/>
  <c r="L1523" i="4"/>
  <c r="K1515" i="1"/>
  <c r="Q1515" i="4" s="1"/>
  <c r="L1515" i="4"/>
  <c r="K1507" i="1"/>
  <c r="Q1507" i="4" s="1"/>
  <c r="L1507" i="4"/>
  <c r="K1499" i="1"/>
  <c r="Q1499" i="4" s="1"/>
  <c r="L1499" i="4"/>
  <c r="K1491" i="1"/>
  <c r="Q1491" i="4" s="1"/>
  <c r="L1491" i="4"/>
  <c r="K1483" i="1"/>
  <c r="Q1483" i="4" s="1"/>
  <c r="L1483" i="4"/>
  <c r="K1475" i="1"/>
  <c r="Q1475" i="4" s="1"/>
  <c r="L1475" i="4"/>
  <c r="K1467" i="1"/>
  <c r="Q1467" i="4" s="1"/>
  <c r="L1467" i="4"/>
  <c r="K1459" i="1"/>
  <c r="Q1459" i="4" s="1"/>
  <c r="L1459" i="4"/>
  <c r="K1451" i="1"/>
  <c r="Q1451" i="4" s="1"/>
  <c r="L1451" i="4"/>
  <c r="K1443" i="1"/>
  <c r="Q1443" i="4" s="1"/>
  <c r="L1443" i="4"/>
  <c r="K1435" i="1"/>
  <c r="Q1435" i="4" s="1"/>
  <c r="L1435" i="4"/>
  <c r="K1427" i="1"/>
  <c r="Q1427" i="4" s="1"/>
  <c r="L1427" i="4"/>
  <c r="K1419" i="1"/>
  <c r="Q1419" i="4" s="1"/>
  <c r="L1419" i="4"/>
  <c r="K1411" i="1"/>
  <c r="Q1411" i="4" s="1"/>
  <c r="L1411" i="4"/>
  <c r="K1403" i="1"/>
  <c r="Q1403" i="4" s="1"/>
  <c r="L1403" i="4"/>
  <c r="K1395" i="1"/>
  <c r="Q1395" i="4" s="1"/>
  <c r="L1395" i="4"/>
  <c r="K1387" i="1"/>
  <c r="Q1387" i="4" s="1"/>
  <c r="L1387" i="4"/>
  <c r="K1379" i="1"/>
  <c r="Q1379" i="4" s="1"/>
  <c r="L1379" i="4"/>
  <c r="K1371" i="1"/>
  <c r="Q1371" i="4" s="1"/>
  <c r="L1371" i="4"/>
  <c r="K1363" i="1"/>
  <c r="Q1363" i="4" s="1"/>
  <c r="L1363" i="4"/>
  <c r="K1355" i="1"/>
  <c r="Q1355" i="4" s="1"/>
  <c r="L1355" i="4"/>
  <c r="K1347" i="1"/>
  <c r="Q1347" i="4" s="1"/>
  <c r="L1347" i="4"/>
  <c r="K1339" i="1"/>
  <c r="Q1339" i="4" s="1"/>
  <c r="L1339" i="4"/>
  <c r="K1331" i="1"/>
  <c r="Q1331" i="4" s="1"/>
  <c r="L1331" i="4"/>
  <c r="K1323" i="1"/>
  <c r="Q1323" i="4" s="1"/>
  <c r="L1323" i="4"/>
  <c r="K1315" i="1"/>
  <c r="Q1315" i="4" s="1"/>
  <c r="L1315" i="4"/>
  <c r="K1307" i="1"/>
  <c r="Q1307" i="4" s="1"/>
  <c r="L1307" i="4"/>
  <c r="K1299" i="1"/>
  <c r="Q1299" i="4" s="1"/>
  <c r="L1299" i="4"/>
  <c r="K1291" i="1"/>
  <c r="Q1291" i="4" s="1"/>
  <c r="L1291" i="4"/>
  <c r="K1283" i="1"/>
  <c r="Q1283" i="4" s="1"/>
  <c r="L1283" i="4"/>
  <c r="K1275" i="1"/>
  <c r="Q1275" i="4" s="1"/>
  <c r="L1275" i="4"/>
  <c r="K1267" i="1"/>
  <c r="Q1267" i="4" s="1"/>
  <c r="L1267" i="4"/>
  <c r="K1259" i="1"/>
  <c r="Q1259" i="4" s="1"/>
  <c r="L1259" i="4"/>
  <c r="K1251" i="1"/>
  <c r="Q1251" i="4" s="1"/>
  <c r="L1251" i="4"/>
  <c r="K1243" i="1"/>
  <c r="Q1243" i="4" s="1"/>
  <c r="L1243" i="4"/>
  <c r="K1235" i="1"/>
  <c r="Q1235" i="4" s="1"/>
  <c r="L1235" i="4"/>
  <c r="K1227" i="1"/>
  <c r="Q1227" i="4" s="1"/>
  <c r="L1227" i="4"/>
  <c r="K1219" i="1"/>
  <c r="Q1219" i="4" s="1"/>
  <c r="L1219" i="4"/>
  <c r="K1211" i="1"/>
  <c r="Q1211" i="4" s="1"/>
  <c r="L1211" i="4"/>
  <c r="K1203" i="1"/>
  <c r="Q1203" i="4" s="1"/>
  <c r="L1203" i="4"/>
  <c r="K1195" i="1"/>
  <c r="Q1195" i="4" s="1"/>
  <c r="L1195" i="4"/>
  <c r="K1187" i="1"/>
  <c r="Q1187" i="4" s="1"/>
  <c r="L1187" i="4"/>
  <c r="K1179" i="1"/>
  <c r="Q1179" i="4" s="1"/>
  <c r="L1179" i="4"/>
  <c r="K1171" i="1"/>
  <c r="Q1171" i="4" s="1"/>
  <c r="L1171" i="4"/>
  <c r="K1163" i="1"/>
  <c r="Q1163" i="4" s="1"/>
  <c r="L1163" i="4"/>
  <c r="K1155" i="1"/>
  <c r="Q1155" i="4" s="1"/>
  <c r="L1155" i="4"/>
  <c r="K1147" i="1"/>
  <c r="Q1147" i="4" s="1"/>
  <c r="L1147" i="4"/>
  <c r="K1139" i="1"/>
  <c r="Q1139" i="4" s="1"/>
  <c r="L1139" i="4"/>
  <c r="K1131" i="1"/>
  <c r="Q1131" i="4" s="1"/>
  <c r="L1131" i="4"/>
  <c r="K1123" i="1"/>
  <c r="Q1123" i="4" s="1"/>
  <c r="L1123" i="4"/>
  <c r="K1115" i="1"/>
  <c r="Q1115" i="4" s="1"/>
  <c r="L1115" i="4"/>
  <c r="K1107" i="1"/>
  <c r="Q1107" i="4" s="1"/>
  <c r="L1107" i="4"/>
  <c r="K1099" i="1"/>
  <c r="Q1099" i="4" s="1"/>
  <c r="L1099" i="4"/>
  <c r="K1091" i="1"/>
  <c r="Q1091" i="4" s="1"/>
  <c r="L1091" i="4"/>
  <c r="K1083" i="1"/>
  <c r="Q1083" i="4" s="1"/>
  <c r="L1083" i="4"/>
  <c r="K1075" i="1"/>
  <c r="Q1075" i="4" s="1"/>
  <c r="L1075" i="4"/>
  <c r="K1067" i="1"/>
  <c r="Q1067" i="4" s="1"/>
  <c r="L1067" i="4"/>
  <c r="K1059" i="1"/>
  <c r="Q1059" i="4" s="1"/>
  <c r="L1059" i="4"/>
  <c r="K1051" i="1"/>
  <c r="Q1051" i="4" s="1"/>
  <c r="L1051" i="4"/>
  <c r="K1043" i="1"/>
  <c r="Q1043" i="4" s="1"/>
  <c r="L1043" i="4"/>
  <c r="K1035" i="1"/>
  <c r="Q1035" i="4" s="1"/>
  <c r="L1035" i="4"/>
  <c r="K1027" i="1"/>
  <c r="Q1027" i="4" s="1"/>
  <c r="L1027" i="4"/>
  <c r="K1019" i="1"/>
  <c r="Q1019" i="4" s="1"/>
  <c r="L1019" i="4"/>
  <c r="K1011" i="1"/>
  <c r="Q1011" i="4" s="1"/>
  <c r="L1011" i="4"/>
  <c r="K1003" i="1"/>
  <c r="Q1003" i="4" s="1"/>
  <c r="L1003" i="4"/>
  <c r="K995" i="1"/>
  <c r="Q995" i="4" s="1"/>
  <c r="L995" i="4"/>
  <c r="K987" i="1"/>
  <c r="Q987" i="4" s="1"/>
  <c r="L987" i="4"/>
  <c r="K979" i="1"/>
  <c r="Q979" i="4" s="1"/>
  <c r="L979" i="4"/>
  <c r="K971" i="1"/>
  <c r="Q971" i="4" s="1"/>
  <c r="L971" i="4"/>
  <c r="K963" i="1"/>
  <c r="Q963" i="4" s="1"/>
  <c r="L963" i="4"/>
  <c r="K955" i="1"/>
  <c r="Q955" i="4" s="1"/>
  <c r="L955" i="4"/>
  <c r="K947" i="1"/>
  <c r="Q947" i="4" s="1"/>
  <c r="L947" i="4"/>
  <c r="K939" i="1"/>
  <c r="Q939" i="4" s="1"/>
  <c r="L939" i="4"/>
  <c r="K931" i="1"/>
  <c r="Q931" i="4" s="1"/>
  <c r="L931" i="4"/>
  <c r="K923" i="1"/>
  <c r="Q923" i="4" s="1"/>
  <c r="L923" i="4"/>
  <c r="K915" i="1"/>
  <c r="Q915" i="4" s="1"/>
  <c r="L915" i="4"/>
  <c r="K907" i="1"/>
  <c r="Q907" i="4" s="1"/>
  <c r="L907" i="4"/>
  <c r="K899" i="1"/>
  <c r="Q899" i="4" s="1"/>
  <c r="L899" i="4"/>
  <c r="K891" i="1"/>
  <c r="Q891" i="4" s="1"/>
  <c r="L891" i="4"/>
  <c r="K883" i="1"/>
  <c r="Q883" i="4" s="1"/>
  <c r="L883" i="4"/>
  <c r="K875" i="1"/>
  <c r="Q875" i="4" s="1"/>
  <c r="L875" i="4"/>
  <c r="K867" i="1"/>
  <c r="Q867" i="4" s="1"/>
  <c r="L867" i="4"/>
  <c r="K859" i="1"/>
  <c r="Q859" i="4" s="1"/>
  <c r="L859" i="4"/>
  <c r="K851" i="1"/>
  <c r="Q851" i="4" s="1"/>
  <c r="L851" i="4"/>
  <c r="K843" i="1"/>
  <c r="Q843" i="4" s="1"/>
  <c r="L843" i="4"/>
  <c r="K835" i="1"/>
  <c r="Q835" i="4" s="1"/>
  <c r="L835" i="4"/>
  <c r="K827" i="1"/>
  <c r="Q827" i="4" s="1"/>
  <c r="L827" i="4"/>
  <c r="K819" i="1"/>
  <c r="Q819" i="4" s="1"/>
  <c r="L819" i="4"/>
  <c r="K811" i="1"/>
  <c r="Q811" i="4" s="1"/>
  <c r="L811" i="4"/>
  <c r="K803" i="1"/>
  <c r="Q803" i="4" s="1"/>
  <c r="L803" i="4"/>
  <c r="K795" i="1"/>
  <c r="Q795" i="4" s="1"/>
  <c r="L795" i="4"/>
  <c r="K787" i="1"/>
  <c r="Q787" i="4" s="1"/>
  <c r="L787" i="4"/>
  <c r="K779" i="1"/>
  <c r="Q779" i="4" s="1"/>
  <c r="L779" i="4"/>
  <c r="K771" i="1"/>
  <c r="Q771" i="4" s="1"/>
  <c r="L771" i="4"/>
  <c r="K763" i="1"/>
  <c r="Q763" i="4" s="1"/>
  <c r="L763" i="4"/>
  <c r="K755" i="1"/>
  <c r="Q755" i="4" s="1"/>
  <c r="L755" i="4"/>
  <c r="K747" i="1"/>
  <c r="Q747" i="4" s="1"/>
  <c r="L747" i="4"/>
  <c r="K739" i="1"/>
  <c r="Q739" i="4" s="1"/>
  <c r="L739" i="4"/>
  <c r="K731" i="1"/>
  <c r="Q731" i="4" s="1"/>
  <c r="L731" i="4"/>
  <c r="K723" i="1"/>
  <c r="Q723" i="4" s="1"/>
  <c r="L723" i="4"/>
  <c r="K715" i="1"/>
  <c r="Q715" i="4" s="1"/>
  <c r="L715" i="4"/>
  <c r="K707" i="1"/>
  <c r="Q707" i="4" s="1"/>
  <c r="L707" i="4"/>
  <c r="K699" i="1"/>
  <c r="Q699" i="4" s="1"/>
  <c r="L699" i="4"/>
  <c r="K691" i="1"/>
  <c r="Q691" i="4" s="1"/>
  <c r="L691" i="4"/>
  <c r="K683" i="1"/>
  <c r="Q683" i="4" s="1"/>
  <c r="L683" i="4"/>
  <c r="K675" i="1"/>
  <c r="Q675" i="4" s="1"/>
  <c r="L675" i="4"/>
  <c r="K667" i="1"/>
  <c r="Q667" i="4" s="1"/>
  <c r="L667" i="4"/>
  <c r="K659" i="1"/>
  <c r="Q659" i="4" s="1"/>
  <c r="L659" i="4"/>
  <c r="K651" i="1"/>
  <c r="Q651" i="4" s="1"/>
  <c r="L651" i="4"/>
  <c r="K643" i="1"/>
  <c r="Q643" i="4" s="1"/>
  <c r="L643" i="4"/>
  <c r="K635" i="1"/>
  <c r="Q635" i="4" s="1"/>
  <c r="L635" i="4"/>
  <c r="K627" i="1"/>
  <c r="Q627" i="4" s="1"/>
  <c r="L627" i="4"/>
  <c r="K619" i="1"/>
  <c r="Q619" i="4" s="1"/>
  <c r="L619" i="4"/>
  <c r="K611" i="1"/>
  <c r="Q611" i="4" s="1"/>
  <c r="L611" i="4"/>
  <c r="K603" i="1"/>
  <c r="Q603" i="4" s="1"/>
  <c r="L603" i="4"/>
  <c r="K595" i="1"/>
  <c r="Q595" i="4" s="1"/>
  <c r="L595" i="4"/>
  <c r="K587" i="1"/>
  <c r="Q587" i="4" s="1"/>
  <c r="L587" i="4"/>
  <c r="K579" i="1"/>
  <c r="Q579" i="4" s="1"/>
  <c r="L579" i="4"/>
  <c r="K571" i="1"/>
  <c r="Q571" i="4" s="1"/>
  <c r="L571" i="4"/>
  <c r="K563" i="1"/>
  <c r="Q563" i="4" s="1"/>
  <c r="L563" i="4"/>
  <c r="K555" i="1"/>
  <c r="Q555" i="4" s="1"/>
  <c r="L555" i="4"/>
  <c r="K547" i="1"/>
  <c r="Q547" i="4" s="1"/>
  <c r="L547" i="4"/>
  <c r="K539" i="1"/>
  <c r="Q539" i="4" s="1"/>
  <c r="L539" i="4"/>
  <c r="K531" i="1"/>
  <c r="Q531" i="4" s="1"/>
  <c r="L531" i="4"/>
  <c r="K523" i="1"/>
  <c r="Q523" i="4" s="1"/>
  <c r="L523" i="4"/>
  <c r="K515" i="1"/>
  <c r="Q515" i="4" s="1"/>
  <c r="L515" i="4"/>
  <c r="K507" i="1"/>
  <c r="Q507" i="4" s="1"/>
  <c r="L507" i="4"/>
  <c r="K499" i="1"/>
  <c r="Q499" i="4" s="1"/>
  <c r="L499" i="4"/>
  <c r="K491" i="1"/>
  <c r="Q491" i="4" s="1"/>
  <c r="L491" i="4"/>
  <c r="K483" i="1"/>
  <c r="Q483" i="4" s="1"/>
  <c r="L483" i="4"/>
  <c r="K475" i="1"/>
  <c r="Q475" i="4" s="1"/>
  <c r="L475" i="4"/>
  <c r="K467" i="1"/>
  <c r="Q467" i="4" s="1"/>
  <c r="L467" i="4"/>
  <c r="K459" i="1"/>
  <c r="Q459" i="4" s="1"/>
  <c r="L459" i="4"/>
  <c r="K451" i="1"/>
  <c r="Q451" i="4" s="1"/>
  <c r="L451" i="4"/>
  <c r="K443" i="1"/>
  <c r="Q443" i="4" s="1"/>
  <c r="L443" i="4"/>
  <c r="K435" i="1"/>
  <c r="Q435" i="4" s="1"/>
  <c r="L435" i="4"/>
  <c r="K427" i="1"/>
  <c r="Q427" i="4" s="1"/>
  <c r="L427" i="4"/>
  <c r="K419" i="1"/>
  <c r="Q419" i="4" s="1"/>
  <c r="L419" i="4"/>
  <c r="K411" i="1"/>
  <c r="Q411" i="4" s="1"/>
  <c r="L411" i="4"/>
  <c r="K403" i="1"/>
  <c r="Q403" i="4" s="1"/>
  <c r="L403" i="4"/>
  <c r="K395" i="1"/>
  <c r="Q395" i="4" s="1"/>
  <c r="L395" i="4"/>
  <c r="K387" i="1"/>
  <c r="Q387" i="4" s="1"/>
  <c r="L387" i="4"/>
  <c r="K379" i="1"/>
  <c r="Q379" i="4" s="1"/>
  <c r="L379" i="4"/>
  <c r="K371" i="1"/>
  <c r="Q371" i="4" s="1"/>
  <c r="L371" i="4"/>
  <c r="K363" i="1"/>
  <c r="Q363" i="4" s="1"/>
  <c r="L363" i="4"/>
  <c r="K355" i="1"/>
  <c r="Q355" i="4" s="1"/>
  <c r="L355" i="4"/>
  <c r="K347" i="1"/>
  <c r="Q347" i="4" s="1"/>
  <c r="L347" i="4"/>
  <c r="K339" i="1"/>
  <c r="Q339" i="4" s="1"/>
  <c r="L339" i="4"/>
  <c r="K331" i="1"/>
  <c r="Q331" i="4" s="1"/>
  <c r="L331" i="4"/>
  <c r="K323" i="1"/>
  <c r="Q323" i="4" s="1"/>
  <c r="L323" i="4"/>
  <c r="K315" i="1"/>
  <c r="Q315" i="4" s="1"/>
  <c r="L315" i="4"/>
  <c r="K307" i="1"/>
  <c r="Q307" i="4" s="1"/>
  <c r="L307" i="4"/>
  <c r="K299" i="1"/>
  <c r="Q299" i="4" s="1"/>
  <c r="L299" i="4"/>
  <c r="K291" i="1"/>
  <c r="Q291" i="4" s="1"/>
  <c r="L291" i="4"/>
  <c r="K283" i="1"/>
  <c r="Q283" i="4" s="1"/>
  <c r="L283" i="4"/>
  <c r="K275" i="1"/>
  <c r="Q275" i="4" s="1"/>
  <c r="L275" i="4"/>
  <c r="K267" i="1"/>
  <c r="Q267" i="4" s="1"/>
  <c r="L267" i="4"/>
  <c r="K259" i="1"/>
  <c r="Q259" i="4" s="1"/>
  <c r="L259" i="4"/>
  <c r="K251" i="1"/>
  <c r="Q251" i="4" s="1"/>
  <c r="L251" i="4"/>
  <c r="K243" i="1"/>
  <c r="Q243" i="4" s="1"/>
  <c r="L243" i="4"/>
  <c r="K235" i="1"/>
  <c r="Q235" i="4" s="1"/>
  <c r="L235" i="4"/>
  <c r="K227" i="1"/>
  <c r="Q227" i="4" s="1"/>
  <c r="L227" i="4"/>
  <c r="K219" i="1"/>
  <c r="Q219" i="4" s="1"/>
  <c r="L219" i="4"/>
  <c r="K211" i="1"/>
  <c r="Q211" i="4" s="1"/>
  <c r="L211" i="4"/>
  <c r="K203" i="1"/>
  <c r="Q203" i="4" s="1"/>
  <c r="L203" i="4"/>
  <c r="K195" i="1"/>
  <c r="Q195" i="4" s="1"/>
  <c r="L195" i="4"/>
  <c r="K187" i="1"/>
  <c r="Q187" i="4" s="1"/>
  <c r="L187" i="4"/>
  <c r="K179" i="1"/>
  <c r="Q179" i="4" s="1"/>
  <c r="L179" i="4"/>
  <c r="K171" i="1"/>
  <c r="Q171" i="4" s="1"/>
  <c r="L171" i="4"/>
  <c r="K163" i="1"/>
  <c r="Q163" i="4" s="1"/>
  <c r="L163" i="4"/>
  <c r="K155" i="1"/>
  <c r="Q155" i="4" s="1"/>
  <c r="L155" i="4"/>
  <c r="K147" i="1"/>
  <c r="Q147" i="4" s="1"/>
  <c r="L147" i="4"/>
  <c r="K139" i="1"/>
  <c r="Q139" i="4" s="1"/>
  <c r="L139" i="4"/>
  <c r="K131" i="1"/>
  <c r="Q131" i="4" s="1"/>
  <c r="L131" i="4"/>
  <c r="K123" i="1"/>
  <c r="Q123" i="4" s="1"/>
  <c r="L123" i="4"/>
  <c r="K115" i="1"/>
  <c r="Q115" i="4" s="1"/>
  <c r="L115" i="4"/>
  <c r="K107" i="1"/>
  <c r="Q107" i="4" s="1"/>
  <c r="L107" i="4"/>
  <c r="K99" i="1"/>
  <c r="Q99" i="4" s="1"/>
  <c r="L99" i="4"/>
  <c r="K91" i="1"/>
  <c r="Q91" i="4" s="1"/>
  <c r="L91" i="4"/>
  <c r="K83" i="1"/>
  <c r="Q83" i="4" s="1"/>
  <c r="L83" i="4"/>
  <c r="K75" i="1"/>
  <c r="Q75" i="4" s="1"/>
  <c r="L75" i="4"/>
  <c r="K67" i="1"/>
  <c r="Q67" i="4" s="1"/>
  <c r="L67" i="4"/>
  <c r="K59" i="1"/>
  <c r="Q59" i="4" s="1"/>
  <c r="L59" i="4"/>
  <c r="K51" i="1"/>
  <c r="Q51" i="4" s="1"/>
  <c r="L51" i="4"/>
  <c r="K43" i="1"/>
  <c r="Q43" i="4" s="1"/>
  <c r="L43" i="4"/>
  <c r="K35" i="1"/>
  <c r="Q35" i="4" s="1"/>
  <c r="L35" i="4"/>
  <c r="K27" i="1"/>
  <c r="Q27" i="4" s="1"/>
  <c r="L27" i="4"/>
  <c r="K19" i="1"/>
  <c r="Q19" i="4" s="1"/>
  <c r="L19" i="4"/>
  <c r="K11" i="1"/>
  <c r="Q11" i="4" s="1"/>
  <c r="L11" i="4"/>
  <c r="K3" i="1"/>
  <c r="Q3" i="4" s="1"/>
  <c r="L3" i="4"/>
  <c r="L2335" i="4"/>
  <c r="L2293" i="4"/>
  <c r="L2244" i="4"/>
  <c r="L2191" i="4"/>
  <c r="L2141" i="4"/>
  <c r="L2038" i="4"/>
  <c r="L1948" i="4"/>
  <c r="L1845" i="4"/>
  <c r="L1742" i="4"/>
  <c r="L1639" i="4"/>
  <c r="L1536" i="4"/>
  <c r="L1436" i="4"/>
  <c r="L1300" i="4"/>
  <c r="L1039" i="4"/>
  <c r="L766" i="4"/>
  <c r="K1768" i="1"/>
  <c r="Q1768" i="4" s="1"/>
  <c r="L1768" i="4"/>
  <c r="K1744" i="1"/>
  <c r="Q1744" i="4" s="1"/>
  <c r="L1744" i="4"/>
  <c r="K1720" i="1"/>
  <c r="Q1720" i="4" s="1"/>
  <c r="L1720" i="4"/>
  <c r="K1704" i="1"/>
  <c r="Q1704" i="4" s="1"/>
  <c r="L1704" i="4"/>
  <c r="K1688" i="1"/>
  <c r="Q1688" i="4" s="1"/>
  <c r="L1688" i="4"/>
  <c r="K1520" i="1"/>
  <c r="Q1520" i="4" s="1"/>
  <c r="L1520" i="4"/>
  <c r="K1504" i="1"/>
  <c r="Q1504" i="4" s="1"/>
  <c r="L1504" i="4"/>
  <c r="K1488" i="1"/>
  <c r="Q1488" i="4" s="1"/>
  <c r="L1488" i="4"/>
  <c r="K1464" i="1"/>
  <c r="Q1464" i="4" s="1"/>
  <c r="L1464" i="4"/>
  <c r="K1440" i="1"/>
  <c r="Q1440" i="4" s="1"/>
  <c r="L1440" i="4"/>
  <c r="K1416" i="1"/>
  <c r="Q1416" i="4" s="1"/>
  <c r="L1416" i="4"/>
  <c r="K1392" i="1"/>
  <c r="Q1392" i="4" s="1"/>
  <c r="L1392" i="4"/>
  <c r="K1360" i="1"/>
  <c r="Q1360" i="4" s="1"/>
  <c r="L1360" i="4"/>
  <c r="K1328" i="1"/>
  <c r="Q1328" i="4" s="1"/>
  <c r="L1328" i="4"/>
  <c r="K1304" i="1"/>
  <c r="Q1304" i="4" s="1"/>
  <c r="L1304" i="4"/>
  <c r="K1272" i="1"/>
  <c r="Q1272" i="4" s="1"/>
  <c r="L1272" i="4"/>
  <c r="K1248" i="1"/>
  <c r="Q1248" i="4" s="1"/>
  <c r="L1248" i="4"/>
  <c r="K1232" i="1"/>
  <c r="Q1232" i="4" s="1"/>
  <c r="L1232" i="4"/>
  <c r="K1208" i="1"/>
  <c r="Q1208" i="4" s="1"/>
  <c r="L1208" i="4"/>
  <c r="K1192" i="1"/>
  <c r="Q1192" i="4" s="1"/>
  <c r="L1192" i="4"/>
  <c r="K1168" i="1"/>
  <c r="Q1168" i="4" s="1"/>
  <c r="L1168" i="4"/>
  <c r="K1152" i="1"/>
  <c r="Q1152" i="4" s="1"/>
  <c r="L1152" i="4"/>
  <c r="K1128" i="1"/>
  <c r="Q1128" i="4" s="1"/>
  <c r="L1128" i="4"/>
  <c r="K1112" i="1"/>
  <c r="Q1112" i="4" s="1"/>
  <c r="L1112" i="4"/>
  <c r="K1096" i="1"/>
  <c r="Q1096" i="4" s="1"/>
  <c r="L1096" i="4"/>
  <c r="K1088" i="1"/>
  <c r="Q1088" i="4" s="1"/>
  <c r="L1088" i="4"/>
  <c r="K1072" i="1"/>
  <c r="Q1072" i="4" s="1"/>
  <c r="L1072" i="4"/>
  <c r="K1064" i="1"/>
  <c r="Q1064" i="4" s="1"/>
  <c r="L1064" i="4"/>
  <c r="K1056" i="1"/>
  <c r="Q1056" i="4" s="1"/>
  <c r="L1056" i="4"/>
  <c r="K1024" i="1"/>
  <c r="Q1024" i="4" s="1"/>
  <c r="L1024" i="4"/>
  <c r="K376" i="1"/>
  <c r="Q376" i="4" s="1"/>
  <c r="L376" i="4"/>
  <c r="K336" i="1"/>
  <c r="Q336" i="4" s="1"/>
  <c r="L336" i="4"/>
  <c r="K304" i="1"/>
  <c r="Q304" i="4" s="1"/>
  <c r="L304" i="4"/>
  <c r="K280" i="1"/>
  <c r="Q280" i="4" s="1"/>
  <c r="L280" i="4"/>
  <c r="K256" i="1"/>
  <c r="Q256" i="4" s="1"/>
  <c r="L256" i="4"/>
  <c r="K232" i="1"/>
  <c r="Q232" i="4" s="1"/>
  <c r="L232" i="4"/>
  <c r="K200" i="1"/>
  <c r="Q200" i="4" s="1"/>
  <c r="L200" i="4"/>
  <c r="K184" i="1"/>
  <c r="Q184" i="4" s="1"/>
  <c r="L184" i="4"/>
  <c r="K160" i="1"/>
  <c r="Q160" i="4" s="1"/>
  <c r="L160" i="4"/>
  <c r="K144" i="1"/>
  <c r="Q144" i="4" s="1"/>
  <c r="L144" i="4"/>
  <c r="K128" i="1"/>
  <c r="Q128" i="4" s="1"/>
  <c r="L128" i="4"/>
  <c r="K112" i="1"/>
  <c r="Q112" i="4" s="1"/>
  <c r="L112" i="4"/>
  <c r="K88" i="1"/>
  <c r="Q88" i="4" s="1"/>
  <c r="L88" i="4"/>
  <c r="K80" i="1"/>
  <c r="Q80" i="4" s="1"/>
  <c r="L80" i="4"/>
  <c r="K64" i="1"/>
  <c r="Q64" i="4" s="1"/>
  <c r="L64" i="4"/>
  <c r="K48" i="1"/>
  <c r="Q48" i="4" s="1"/>
  <c r="L48" i="4"/>
  <c r="K32" i="1"/>
  <c r="Q32" i="4" s="1"/>
  <c r="L32" i="4"/>
  <c r="K1879" i="1"/>
  <c r="Q1879" i="4" s="1"/>
  <c r="L1879" i="4"/>
  <c r="K1855" i="1"/>
  <c r="Q1855" i="4" s="1"/>
  <c r="L1855" i="4"/>
  <c r="K1679" i="1"/>
  <c r="Q1679" i="4" s="1"/>
  <c r="L1679" i="4"/>
  <c r="K1663" i="1"/>
  <c r="Q1663" i="4" s="1"/>
  <c r="L1663" i="4"/>
  <c r="K1647" i="1"/>
  <c r="Q1647" i="4" s="1"/>
  <c r="L1647" i="4"/>
  <c r="K1623" i="1"/>
  <c r="Q1623" i="4" s="1"/>
  <c r="L1623" i="4"/>
  <c r="K1607" i="1"/>
  <c r="Q1607" i="4" s="1"/>
  <c r="L1607" i="4"/>
  <c r="K1591" i="1"/>
  <c r="Q1591" i="4" s="1"/>
  <c r="L1591" i="4"/>
  <c r="K1559" i="1"/>
  <c r="Q1559" i="4" s="1"/>
  <c r="L1559" i="4"/>
  <c r="K1359" i="1"/>
  <c r="Q1359" i="4" s="1"/>
  <c r="L1359" i="4"/>
  <c r="K1335" i="1"/>
  <c r="Q1335" i="4" s="1"/>
  <c r="L1335" i="4"/>
  <c r="K1303" i="1"/>
  <c r="Q1303" i="4" s="1"/>
  <c r="L1303" i="4"/>
  <c r="K1279" i="1"/>
  <c r="Q1279" i="4" s="1"/>
  <c r="L1279" i="4"/>
  <c r="K1255" i="1"/>
  <c r="Q1255" i="4" s="1"/>
  <c r="L1255" i="4"/>
  <c r="K1231" i="1"/>
  <c r="Q1231" i="4" s="1"/>
  <c r="L1231" i="4"/>
  <c r="K1183" i="1"/>
  <c r="Q1183" i="4" s="1"/>
  <c r="L1183" i="4"/>
  <c r="K1023" i="1"/>
  <c r="Q1023" i="4" s="1"/>
  <c r="L1023" i="4"/>
  <c r="K1007" i="1"/>
  <c r="Q1007" i="4" s="1"/>
  <c r="L1007" i="4"/>
  <c r="K983" i="1"/>
  <c r="Q983" i="4" s="1"/>
  <c r="L983" i="4"/>
  <c r="K959" i="1"/>
  <c r="Q959" i="4" s="1"/>
  <c r="L959" i="4"/>
  <c r="K927" i="1"/>
  <c r="Q927" i="4" s="1"/>
  <c r="L927" i="4"/>
  <c r="K895" i="1"/>
  <c r="Q895" i="4" s="1"/>
  <c r="L895" i="4"/>
  <c r="K863" i="1"/>
  <c r="Q863" i="4" s="1"/>
  <c r="L863" i="4"/>
  <c r="K823" i="1"/>
  <c r="Q823" i="4" s="1"/>
  <c r="L823" i="4"/>
  <c r="K799" i="1"/>
  <c r="Q799" i="4" s="1"/>
  <c r="L799" i="4"/>
  <c r="K775" i="1"/>
  <c r="Q775" i="4" s="1"/>
  <c r="L775" i="4"/>
  <c r="K743" i="1"/>
  <c r="Q743" i="4" s="1"/>
  <c r="L743" i="4"/>
  <c r="K695" i="1"/>
  <c r="Q695" i="4" s="1"/>
  <c r="L695" i="4"/>
  <c r="K439" i="1"/>
  <c r="Q439" i="4" s="1"/>
  <c r="L439" i="4"/>
  <c r="K407" i="1"/>
  <c r="Q407" i="4" s="1"/>
  <c r="L407" i="4"/>
  <c r="K367" i="1"/>
  <c r="Q367" i="4" s="1"/>
  <c r="L367" i="4"/>
  <c r="K327" i="1"/>
  <c r="Q327" i="4" s="1"/>
  <c r="L327" i="4"/>
  <c r="K295" i="1"/>
  <c r="Q295" i="4" s="1"/>
  <c r="L295" i="4"/>
  <c r="K263" i="1"/>
  <c r="Q263" i="4" s="1"/>
  <c r="L263" i="4"/>
  <c r="K215" i="1"/>
  <c r="Q215" i="4" s="1"/>
  <c r="L215" i="4"/>
  <c r="K2342" i="1"/>
  <c r="Q2342" i="4" s="1"/>
  <c r="L2342" i="4"/>
  <c r="K2214" i="1"/>
  <c r="Q2214" i="4" s="1"/>
  <c r="L2214" i="4"/>
  <c r="K2206" i="1"/>
  <c r="Q2206" i="4" s="1"/>
  <c r="L2206" i="4"/>
  <c r="K2198" i="1"/>
  <c r="Q2198" i="4" s="1"/>
  <c r="L2198" i="4"/>
  <c r="K2022" i="1"/>
  <c r="Q2022" i="4" s="1"/>
  <c r="L2022" i="4"/>
  <c r="K2006" i="1"/>
  <c r="Q2006" i="4" s="1"/>
  <c r="L2006" i="4"/>
  <c r="K1982" i="1"/>
  <c r="Q1982" i="4" s="1"/>
  <c r="L1982" i="4"/>
  <c r="K1966" i="1"/>
  <c r="Q1966" i="4" s="1"/>
  <c r="L1966" i="4"/>
  <c r="K1950" i="1"/>
  <c r="Q1950" i="4" s="1"/>
  <c r="L1950" i="4"/>
  <c r="K1926" i="1"/>
  <c r="Q1926" i="4" s="1"/>
  <c r="L1926" i="4"/>
  <c r="K1910" i="1"/>
  <c r="Q1910" i="4" s="1"/>
  <c r="L1910" i="4"/>
  <c r="K1822" i="1"/>
  <c r="Q1822" i="4" s="1"/>
  <c r="L1822" i="4"/>
  <c r="K2338" i="1"/>
  <c r="Q2338" i="4" s="1"/>
  <c r="L2338" i="4"/>
  <c r="K2322" i="1"/>
  <c r="Q2322" i="4" s="1"/>
  <c r="L2322" i="4"/>
  <c r="K2314" i="1"/>
  <c r="Q2314" i="4" s="1"/>
  <c r="L2314" i="4"/>
  <c r="K2298" i="1"/>
  <c r="Q2298" i="4" s="1"/>
  <c r="L2298" i="4"/>
  <c r="K2282" i="1"/>
  <c r="Q2282" i="4" s="1"/>
  <c r="L2282" i="4"/>
  <c r="K2266" i="1"/>
  <c r="Q2266" i="4" s="1"/>
  <c r="L2266" i="4"/>
  <c r="K2258" i="1"/>
  <c r="Q2258" i="4" s="1"/>
  <c r="L2258" i="4"/>
  <c r="K2242" i="1"/>
  <c r="Q2242" i="4" s="1"/>
  <c r="L2242" i="4"/>
  <c r="K2226" i="1"/>
  <c r="Q2226" i="4" s="1"/>
  <c r="L2226" i="4"/>
  <c r="K2218" i="1"/>
  <c r="Q2218" i="4" s="1"/>
  <c r="L2218" i="4"/>
  <c r="K2202" i="1"/>
  <c r="Q2202" i="4" s="1"/>
  <c r="L2202" i="4"/>
  <c r="K2186" i="1"/>
  <c r="Q2186" i="4" s="1"/>
  <c r="L2186" i="4"/>
  <c r="K2170" i="1"/>
  <c r="Q2170" i="4" s="1"/>
  <c r="L2170" i="4"/>
  <c r="K2154" i="1"/>
  <c r="Q2154" i="4" s="1"/>
  <c r="L2154" i="4"/>
  <c r="K2146" i="1"/>
  <c r="Q2146" i="4" s="1"/>
  <c r="L2146" i="4"/>
  <c r="K2130" i="1"/>
  <c r="Q2130" i="4" s="1"/>
  <c r="L2130" i="4"/>
  <c r="K2114" i="1"/>
  <c r="Q2114" i="4" s="1"/>
  <c r="L2114" i="4"/>
  <c r="K2098" i="1"/>
  <c r="Q2098" i="4" s="1"/>
  <c r="L2098" i="4"/>
  <c r="K2082" i="1"/>
  <c r="Q2082" i="4" s="1"/>
  <c r="L2082" i="4"/>
  <c r="K2074" i="1"/>
  <c r="Q2074" i="4" s="1"/>
  <c r="L2074" i="4"/>
  <c r="K2058" i="1"/>
  <c r="Q2058" i="4" s="1"/>
  <c r="L2058" i="4"/>
  <c r="K2042" i="1"/>
  <c r="Q2042" i="4" s="1"/>
  <c r="L2042" i="4"/>
  <c r="K2026" i="1"/>
  <c r="Q2026" i="4" s="1"/>
  <c r="L2026" i="4"/>
  <c r="K2010" i="1"/>
  <c r="Q2010" i="4" s="1"/>
  <c r="L2010" i="4"/>
  <c r="K1994" i="1"/>
  <c r="Q1994" i="4" s="1"/>
  <c r="L1994" i="4"/>
  <c r="K1978" i="1"/>
  <c r="Q1978" i="4" s="1"/>
  <c r="L1978" i="4"/>
  <c r="K1962" i="1"/>
  <c r="Q1962" i="4" s="1"/>
  <c r="L1962" i="4"/>
  <c r="K1954" i="1"/>
  <c r="Q1954" i="4" s="1"/>
  <c r="L1954" i="4"/>
  <c r="K1938" i="1"/>
  <c r="Q1938" i="4" s="1"/>
  <c r="L1938" i="4"/>
  <c r="K1922" i="1"/>
  <c r="Q1922" i="4" s="1"/>
  <c r="L1922" i="4"/>
  <c r="K1914" i="1"/>
  <c r="Q1914" i="4" s="1"/>
  <c r="L1914" i="4"/>
  <c r="K1906" i="1"/>
  <c r="Q1906" i="4" s="1"/>
  <c r="L1906" i="4"/>
  <c r="K1898" i="1"/>
  <c r="Q1898" i="4" s="1"/>
  <c r="L1898" i="4"/>
  <c r="K1890" i="1"/>
  <c r="Q1890" i="4" s="1"/>
  <c r="L1890" i="4"/>
  <c r="K1882" i="1"/>
  <c r="Q1882" i="4" s="1"/>
  <c r="L1882" i="4"/>
  <c r="K1874" i="1"/>
  <c r="Q1874" i="4" s="1"/>
  <c r="L1874" i="4"/>
  <c r="K1866" i="1"/>
  <c r="Q1866" i="4" s="1"/>
  <c r="L1866" i="4"/>
  <c r="K1858" i="1"/>
  <c r="Q1858" i="4" s="1"/>
  <c r="L1858" i="4"/>
  <c r="K1850" i="1"/>
  <c r="Q1850" i="4" s="1"/>
  <c r="L1850" i="4"/>
  <c r="K1842" i="1"/>
  <c r="Q1842" i="4" s="1"/>
  <c r="L1842" i="4"/>
  <c r="K1834" i="1"/>
  <c r="Q1834" i="4" s="1"/>
  <c r="L1834" i="4"/>
  <c r="K1826" i="1"/>
  <c r="Q1826" i="4" s="1"/>
  <c r="L1826" i="4"/>
  <c r="K1818" i="1"/>
  <c r="Q1818" i="4" s="1"/>
  <c r="L1818" i="4"/>
  <c r="K1802" i="1"/>
  <c r="Q1802" i="4" s="1"/>
  <c r="L1802" i="4"/>
  <c r="K1794" i="1"/>
  <c r="Q1794" i="4" s="1"/>
  <c r="L1794" i="4"/>
  <c r="K1786" i="1"/>
  <c r="Q1786" i="4" s="1"/>
  <c r="L1786" i="4"/>
  <c r="K1778" i="1"/>
  <c r="Q1778" i="4" s="1"/>
  <c r="L1778" i="4"/>
  <c r="K1770" i="1"/>
  <c r="Q1770" i="4" s="1"/>
  <c r="L1770" i="4"/>
  <c r="K1762" i="1"/>
  <c r="Q1762" i="4" s="1"/>
  <c r="L1762" i="4"/>
  <c r="K1754" i="1"/>
  <c r="Q1754" i="4" s="1"/>
  <c r="L1754" i="4"/>
  <c r="K1746" i="1"/>
  <c r="Q1746" i="4" s="1"/>
  <c r="L1746" i="4"/>
  <c r="K1738" i="1"/>
  <c r="Q1738" i="4" s="1"/>
  <c r="L1738" i="4"/>
  <c r="K1730" i="1"/>
  <c r="Q1730" i="4" s="1"/>
  <c r="L1730" i="4"/>
  <c r="K1722" i="1"/>
  <c r="Q1722" i="4" s="1"/>
  <c r="L1722" i="4"/>
  <c r="K1714" i="1"/>
  <c r="Q1714" i="4" s="1"/>
  <c r="L1714" i="4"/>
  <c r="K1706" i="1"/>
  <c r="Q1706" i="4" s="1"/>
  <c r="L1706" i="4"/>
  <c r="K1698" i="1"/>
  <c r="Q1698" i="4" s="1"/>
  <c r="L1698" i="4"/>
  <c r="K1690" i="1"/>
  <c r="Q1690" i="4" s="1"/>
  <c r="L1690" i="4"/>
  <c r="K1682" i="1"/>
  <c r="Q1682" i="4" s="1"/>
  <c r="L1682" i="4"/>
  <c r="K1674" i="1"/>
  <c r="Q1674" i="4" s="1"/>
  <c r="L1674" i="4"/>
  <c r="K1666" i="1"/>
  <c r="Q1666" i="4" s="1"/>
  <c r="L1666" i="4"/>
  <c r="K1658" i="1"/>
  <c r="Q1658" i="4" s="1"/>
  <c r="L1658" i="4"/>
  <c r="K1650" i="1"/>
  <c r="Q1650" i="4" s="1"/>
  <c r="L1650" i="4"/>
  <c r="K1642" i="1"/>
  <c r="Q1642" i="4" s="1"/>
  <c r="L1642" i="4"/>
  <c r="K1634" i="1"/>
  <c r="Q1634" i="4" s="1"/>
  <c r="L1634" i="4"/>
  <c r="K1626" i="1"/>
  <c r="Q1626" i="4" s="1"/>
  <c r="L1626" i="4"/>
  <c r="K1618" i="1"/>
  <c r="Q1618" i="4" s="1"/>
  <c r="L1618" i="4"/>
  <c r="K1610" i="1"/>
  <c r="Q1610" i="4" s="1"/>
  <c r="L1610" i="4"/>
  <c r="K1602" i="1"/>
  <c r="Q1602" i="4" s="1"/>
  <c r="L1602" i="4"/>
  <c r="K1594" i="1"/>
  <c r="Q1594" i="4" s="1"/>
  <c r="L1594" i="4"/>
  <c r="K1586" i="1"/>
  <c r="Q1586" i="4" s="1"/>
  <c r="L1586" i="4"/>
  <c r="K1578" i="1"/>
  <c r="Q1578" i="4" s="1"/>
  <c r="L1578" i="4"/>
  <c r="K1570" i="1"/>
  <c r="Q1570" i="4" s="1"/>
  <c r="L1570" i="4"/>
  <c r="K1562" i="1"/>
  <c r="Q1562" i="4" s="1"/>
  <c r="L1562" i="4"/>
  <c r="K1554" i="1"/>
  <c r="Q1554" i="4" s="1"/>
  <c r="L1554" i="4"/>
  <c r="K1546" i="1"/>
  <c r="Q1546" i="4" s="1"/>
  <c r="L1546" i="4"/>
  <c r="K1538" i="1"/>
  <c r="Q1538" i="4" s="1"/>
  <c r="L1538" i="4"/>
  <c r="K1530" i="1"/>
  <c r="Q1530" i="4" s="1"/>
  <c r="L1530" i="4"/>
  <c r="K1522" i="1"/>
  <c r="Q1522" i="4" s="1"/>
  <c r="L1522" i="4"/>
  <c r="K1514" i="1"/>
  <c r="Q1514" i="4" s="1"/>
  <c r="L1514" i="4"/>
  <c r="K1506" i="1"/>
  <c r="Q1506" i="4" s="1"/>
  <c r="L1506" i="4"/>
  <c r="K1498" i="1"/>
  <c r="Q1498" i="4" s="1"/>
  <c r="L1498" i="4"/>
  <c r="K1490" i="1"/>
  <c r="Q1490" i="4" s="1"/>
  <c r="L1490" i="4"/>
  <c r="K1482" i="1"/>
  <c r="Q1482" i="4" s="1"/>
  <c r="L1482" i="4"/>
  <c r="K1474" i="1"/>
  <c r="Q1474" i="4" s="1"/>
  <c r="L1474" i="4"/>
  <c r="K1466" i="1"/>
  <c r="Q1466" i="4" s="1"/>
  <c r="L1466" i="4"/>
  <c r="K1458" i="1"/>
  <c r="Q1458" i="4" s="1"/>
  <c r="L1458" i="4"/>
  <c r="K1450" i="1"/>
  <c r="Q1450" i="4" s="1"/>
  <c r="L1450" i="4"/>
  <c r="K1442" i="1"/>
  <c r="Q1442" i="4" s="1"/>
  <c r="L1442" i="4"/>
  <c r="K1434" i="1"/>
  <c r="Q1434" i="4" s="1"/>
  <c r="L1434" i="4"/>
  <c r="K1426" i="1"/>
  <c r="Q1426" i="4" s="1"/>
  <c r="L1426" i="4"/>
  <c r="K1418" i="1"/>
  <c r="Q1418" i="4" s="1"/>
  <c r="L1418" i="4"/>
  <c r="K1410" i="1"/>
  <c r="Q1410" i="4" s="1"/>
  <c r="L1410" i="4"/>
  <c r="K1402" i="1"/>
  <c r="Q1402" i="4" s="1"/>
  <c r="L1402" i="4"/>
  <c r="K1394" i="1"/>
  <c r="Q1394" i="4" s="1"/>
  <c r="L1394" i="4"/>
  <c r="K1386" i="1"/>
  <c r="Q1386" i="4" s="1"/>
  <c r="L1386" i="4"/>
  <c r="K1378" i="1"/>
  <c r="Q1378" i="4" s="1"/>
  <c r="L1378" i="4"/>
  <c r="K1370" i="1"/>
  <c r="Q1370" i="4" s="1"/>
  <c r="L1370" i="4"/>
  <c r="K1362" i="1"/>
  <c r="Q1362" i="4" s="1"/>
  <c r="L1362" i="4"/>
  <c r="K1354" i="1"/>
  <c r="Q1354" i="4" s="1"/>
  <c r="L1354" i="4"/>
  <c r="K1346" i="1"/>
  <c r="Q1346" i="4" s="1"/>
  <c r="L1346" i="4"/>
  <c r="K1338" i="1"/>
  <c r="Q1338" i="4" s="1"/>
  <c r="L1338" i="4"/>
  <c r="K1330" i="1"/>
  <c r="Q1330" i="4" s="1"/>
  <c r="L1330" i="4"/>
  <c r="K1322" i="1"/>
  <c r="Q1322" i="4" s="1"/>
  <c r="L1322" i="4"/>
  <c r="K1314" i="1"/>
  <c r="Q1314" i="4" s="1"/>
  <c r="L1314" i="4"/>
  <c r="K1306" i="1"/>
  <c r="Q1306" i="4" s="1"/>
  <c r="L1306" i="4"/>
  <c r="K1298" i="1"/>
  <c r="Q1298" i="4" s="1"/>
  <c r="L1298" i="4"/>
  <c r="K1290" i="1"/>
  <c r="Q1290" i="4" s="1"/>
  <c r="L1290" i="4"/>
  <c r="K1282" i="1"/>
  <c r="Q1282" i="4" s="1"/>
  <c r="L1282" i="4"/>
  <c r="K1274" i="1"/>
  <c r="Q1274" i="4" s="1"/>
  <c r="L1274" i="4"/>
  <c r="K1266" i="1"/>
  <c r="Q1266" i="4" s="1"/>
  <c r="L1266" i="4"/>
  <c r="K1258" i="1"/>
  <c r="Q1258" i="4" s="1"/>
  <c r="L1258" i="4"/>
  <c r="K1250" i="1"/>
  <c r="Q1250" i="4" s="1"/>
  <c r="L1250" i="4"/>
  <c r="K1242" i="1"/>
  <c r="Q1242" i="4" s="1"/>
  <c r="L1242" i="4"/>
  <c r="K1234" i="1"/>
  <c r="Q1234" i="4" s="1"/>
  <c r="L1234" i="4"/>
  <c r="K1226" i="1"/>
  <c r="Q1226" i="4" s="1"/>
  <c r="L1226" i="4"/>
  <c r="K1218" i="1"/>
  <c r="Q1218" i="4" s="1"/>
  <c r="L1218" i="4"/>
  <c r="K1210" i="1"/>
  <c r="Q1210" i="4" s="1"/>
  <c r="L1210" i="4"/>
  <c r="K1202" i="1"/>
  <c r="Q1202" i="4" s="1"/>
  <c r="L1202" i="4"/>
  <c r="K1194" i="1"/>
  <c r="Q1194" i="4" s="1"/>
  <c r="L1194" i="4"/>
  <c r="K1186" i="1"/>
  <c r="Q1186" i="4" s="1"/>
  <c r="L1186" i="4"/>
  <c r="K1178" i="1"/>
  <c r="Q1178" i="4" s="1"/>
  <c r="L1178" i="4"/>
  <c r="K1170" i="1"/>
  <c r="Q1170" i="4" s="1"/>
  <c r="L1170" i="4"/>
  <c r="K1162" i="1"/>
  <c r="Q1162" i="4" s="1"/>
  <c r="L1162" i="4"/>
  <c r="K1154" i="1"/>
  <c r="Q1154" i="4" s="1"/>
  <c r="L1154" i="4"/>
  <c r="K1146" i="1"/>
  <c r="Q1146" i="4" s="1"/>
  <c r="L1146" i="4"/>
  <c r="K1138" i="1"/>
  <c r="Q1138" i="4" s="1"/>
  <c r="L1138" i="4"/>
  <c r="K1130" i="1"/>
  <c r="Q1130" i="4" s="1"/>
  <c r="L1130" i="4"/>
  <c r="K1122" i="1"/>
  <c r="Q1122" i="4" s="1"/>
  <c r="L1122" i="4"/>
  <c r="K1114" i="1"/>
  <c r="Q1114" i="4" s="1"/>
  <c r="L1114" i="4"/>
  <c r="K1106" i="1"/>
  <c r="Q1106" i="4" s="1"/>
  <c r="L1106" i="4"/>
  <c r="K1098" i="1"/>
  <c r="Q1098" i="4" s="1"/>
  <c r="L1098" i="4"/>
  <c r="K1090" i="1"/>
  <c r="Q1090" i="4" s="1"/>
  <c r="L1090" i="4"/>
  <c r="K1082" i="1"/>
  <c r="Q1082" i="4" s="1"/>
  <c r="L1082" i="4"/>
  <c r="K1074" i="1"/>
  <c r="Q1074" i="4" s="1"/>
  <c r="L1074" i="4"/>
  <c r="K1066" i="1"/>
  <c r="Q1066" i="4" s="1"/>
  <c r="L1066" i="4"/>
  <c r="K1058" i="1"/>
  <c r="Q1058" i="4" s="1"/>
  <c r="L1058" i="4"/>
  <c r="K1050" i="1"/>
  <c r="Q1050" i="4" s="1"/>
  <c r="L1050" i="4"/>
  <c r="K1042" i="1"/>
  <c r="Q1042" i="4" s="1"/>
  <c r="L1042" i="4"/>
  <c r="K1034" i="1"/>
  <c r="Q1034" i="4" s="1"/>
  <c r="L1034" i="4"/>
  <c r="K1026" i="1"/>
  <c r="Q1026" i="4" s="1"/>
  <c r="L1026" i="4"/>
  <c r="K1018" i="1"/>
  <c r="Q1018" i="4" s="1"/>
  <c r="L1018" i="4"/>
  <c r="K1010" i="1"/>
  <c r="Q1010" i="4" s="1"/>
  <c r="L1010" i="4"/>
  <c r="K1002" i="1"/>
  <c r="Q1002" i="4" s="1"/>
  <c r="L1002" i="4"/>
  <c r="K994" i="1"/>
  <c r="Q994" i="4" s="1"/>
  <c r="L994" i="4"/>
  <c r="K986" i="1"/>
  <c r="Q986" i="4" s="1"/>
  <c r="L986" i="4"/>
  <c r="K978" i="1"/>
  <c r="Q978" i="4" s="1"/>
  <c r="L978" i="4"/>
  <c r="K970" i="1"/>
  <c r="Q970" i="4" s="1"/>
  <c r="L970" i="4"/>
  <c r="K962" i="1"/>
  <c r="Q962" i="4" s="1"/>
  <c r="L962" i="4"/>
  <c r="K954" i="1"/>
  <c r="Q954" i="4" s="1"/>
  <c r="L954" i="4"/>
  <c r="K946" i="1"/>
  <c r="Q946" i="4" s="1"/>
  <c r="L946" i="4"/>
  <c r="K938" i="1"/>
  <c r="Q938" i="4" s="1"/>
  <c r="L938" i="4"/>
  <c r="K930" i="1"/>
  <c r="Q930" i="4" s="1"/>
  <c r="L930" i="4"/>
  <c r="K922" i="1"/>
  <c r="Q922" i="4" s="1"/>
  <c r="L922" i="4"/>
  <c r="K914" i="1"/>
  <c r="Q914" i="4" s="1"/>
  <c r="L914" i="4"/>
  <c r="K906" i="1"/>
  <c r="Q906" i="4" s="1"/>
  <c r="L906" i="4"/>
  <c r="K898" i="1"/>
  <c r="Q898" i="4" s="1"/>
  <c r="L898" i="4"/>
  <c r="K890" i="1"/>
  <c r="Q890" i="4" s="1"/>
  <c r="L890" i="4"/>
  <c r="K882" i="1"/>
  <c r="Q882" i="4" s="1"/>
  <c r="L882" i="4"/>
  <c r="K874" i="1"/>
  <c r="Q874" i="4" s="1"/>
  <c r="L874" i="4"/>
  <c r="K866" i="1"/>
  <c r="Q866" i="4" s="1"/>
  <c r="L866" i="4"/>
  <c r="K858" i="1"/>
  <c r="Q858" i="4" s="1"/>
  <c r="L858" i="4"/>
  <c r="K850" i="1"/>
  <c r="Q850" i="4" s="1"/>
  <c r="L850" i="4"/>
  <c r="K842" i="1"/>
  <c r="Q842" i="4" s="1"/>
  <c r="L842" i="4"/>
  <c r="K834" i="1"/>
  <c r="Q834" i="4" s="1"/>
  <c r="L834" i="4"/>
  <c r="K826" i="1"/>
  <c r="Q826" i="4" s="1"/>
  <c r="L826" i="4"/>
  <c r="K818" i="1"/>
  <c r="Q818" i="4" s="1"/>
  <c r="L818" i="4"/>
  <c r="K810" i="1"/>
  <c r="Q810" i="4" s="1"/>
  <c r="L810" i="4"/>
  <c r="K802" i="1"/>
  <c r="Q802" i="4" s="1"/>
  <c r="L802" i="4"/>
  <c r="K794" i="1"/>
  <c r="Q794" i="4" s="1"/>
  <c r="L794" i="4"/>
  <c r="K786" i="1"/>
  <c r="Q786" i="4" s="1"/>
  <c r="L786" i="4"/>
  <c r="K778" i="1"/>
  <c r="Q778" i="4" s="1"/>
  <c r="L778" i="4"/>
  <c r="K770" i="1"/>
  <c r="Q770" i="4" s="1"/>
  <c r="L770" i="4"/>
  <c r="K762" i="1"/>
  <c r="Q762" i="4" s="1"/>
  <c r="L762" i="4"/>
  <c r="K754" i="1"/>
  <c r="Q754" i="4" s="1"/>
  <c r="L754" i="4"/>
  <c r="K746" i="1"/>
  <c r="Q746" i="4" s="1"/>
  <c r="L746" i="4"/>
  <c r="K738" i="1"/>
  <c r="Q738" i="4" s="1"/>
  <c r="L738" i="4"/>
  <c r="K730" i="1"/>
  <c r="Q730" i="4" s="1"/>
  <c r="L730" i="4"/>
  <c r="K722" i="1"/>
  <c r="Q722" i="4" s="1"/>
  <c r="L722" i="4"/>
  <c r="K714" i="1"/>
  <c r="Q714" i="4" s="1"/>
  <c r="L714" i="4"/>
  <c r="K706" i="1"/>
  <c r="Q706" i="4" s="1"/>
  <c r="L706" i="4"/>
  <c r="K698" i="1"/>
  <c r="Q698" i="4" s="1"/>
  <c r="L698" i="4"/>
  <c r="K690" i="1"/>
  <c r="Q690" i="4" s="1"/>
  <c r="L690" i="4"/>
  <c r="K682" i="1"/>
  <c r="Q682" i="4" s="1"/>
  <c r="L682" i="4"/>
  <c r="K674" i="1"/>
  <c r="Q674" i="4" s="1"/>
  <c r="L674" i="4"/>
  <c r="K666" i="1"/>
  <c r="Q666" i="4" s="1"/>
  <c r="L666" i="4"/>
  <c r="K658" i="1"/>
  <c r="Q658" i="4" s="1"/>
  <c r="L658" i="4"/>
  <c r="K650" i="1"/>
  <c r="Q650" i="4" s="1"/>
  <c r="L650" i="4"/>
  <c r="K642" i="1"/>
  <c r="Q642" i="4" s="1"/>
  <c r="L642" i="4"/>
  <c r="K634" i="1"/>
  <c r="Q634" i="4" s="1"/>
  <c r="L634" i="4"/>
  <c r="K626" i="1"/>
  <c r="Q626" i="4" s="1"/>
  <c r="L626" i="4"/>
  <c r="K618" i="1"/>
  <c r="Q618" i="4" s="1"/>
  <c r="L618" i="4"/>
  <c r="K610" i="1"/>
  <c r="Q610" i="4" s="1"/>
  <c r="L610" i="4"/>
  <c r="K602" i="1"/>
  <c r="Q602" i="4" s="1"/>
  <c r="L602" i="4"/>
  <c r="K594" i="1"/>
  <c r="Q594" i="4" s="1"/>
  <c r="L594" i="4"/>
  <c r="K586" i="1"/>
  <c r="Q586" i="4" s="1"/>
  <c r="L586" i="4"/>
  <c r="K578" i="1"/>
  <c r="Q578" i="4" s="1"/>
  <c r="L578" i="4"/>
  <c r="K570" i="1"/>
  <c r="Q570" i="4" s="1"/>
  <c r="L570" i="4"/>
  <c r="K562" i="1"/>
  <c r="Q562" i="4" s="1"/>
  <c r="L562" i="4"/>
  <c r="K554" i="1"/>
  <c r="Q554" i="4" s="1"/>
  <c r="L554" i="4"/>
  <c r="K546" i="1"/>
  <c r="Q546" i="4" s="1"/>
  <c r="L546" i="4"/>
  <c r="K538" i="1"/>
  <c r="Q538" i="4" s="1"/>
  <c r="L538" i="4"/>
  <c r="K530" i="1"/>
  <c r="Q530" i="4" s="1"/>
  <c r="L530" i="4"/>
  <c r="K522" i="1"/>
  <c r="Q522" i="4" s="1"/>
  <c r="L522" i="4"/>
  <c r="K514" i="1"/>
  <c r="Q514" i="4" s="1"/>
  <c r="L514" i="4"/>
  <c r="K506" i="1"/>
  <c r="Q506" i="4" s="1"/>
  <c r="L506" i="4"/>
  <c r="K498" i="1"/>
  <c r="Q498" i="4" s="1"/>
  <c r="L498" i="4"/>
  <c r="K490" i="1"/>
  <c r="Q490" i="4" s="1"/>
  <c r="L490" i="4"/>
  <c r="K482" i="1"/>
  <c r="Q482" i="4" s="1"/>
  <c r="L482" i="4"/>
  <c r="K474" i="1"/>
  <c r="Q474" i="4" s="1"/>
  <c r="L474" i="4"/>
  <c r="K466" i="1"/>
  <c r="Q466" i="4" s="1"/>
  <c r="L466" i="4"/>
  <c r="K458" i="1"/>
  <c r="Q458" i="4" s="1"/>
  <c r="L458" i="4"/>
  <c r="K450" i="1"/>
  <c r="Q450" i="4" s="1"/>
  <c r="L450" i="4"/>
  <c r="K442" i="1"/>
  <c r="Q442" i="4" s="1"/>
  <c r="L442" i="4"/>
  <c r="K434" i="1"/>
  <c r="Q434" i="4" s="1"/>
  <c r="L434" i="4"/>
  <c r="K426" i="1"/>
  <c r="Q426" i="4" s="1"/>
  <c r="L426" i="4"/>
  <c r="K418" i="1"/>
  <c r="Q418" i="4" s="1"/>
  <c r="L418" i="4"/>
  <c r="K410" i="1"/>
  <c r="Q410" i="4" s="1"/>
  <c r="L410" i="4"/>
  <c r="K402" i="1"/>
  <c r="Q402" i="4" s="1"/>
  <c r="L402" i="4"/>
  <c r="K394" i="1"/>
  <c r="Q394" i="4" s="1"/>
  <c r="L394" i="4"/>
  <c r="K386" i="1"/>
  <c r="Q386" i="4" s="1"/>
  <c r="L386" i="4"/>
  <c r="K378" i="1"/>
  <c r="Q378" i="4" s="1"/>
  <c r="L378" i="4"/>
  <c r="K370" i="1"/>
  <c r="Q370" i="4" s="1"/>
  <c r="L370" i="4"/>
  <c r="K362" i="1"/>
  <c r="Q362" i="4" s="1"/>
  <c r="L362" i="4"/>
  <c r="K354" i="1"/>
  <c r="Q354" i="4" s="1"/>
  <c r="L354" i="4"/>
  <c r="K346" i="1"/>
  <c r="Q346" i="4" s="1"/>
  <c r="L346" i="4"/>
  <c r="K338" i="1"/>
  <c r="Q338" i="4" s="1"/>
  <c r="L338" i="4"/>
  <c r="K330" i="1"/>
  <c r="Q330" i="4" s="1"/>
  <c r="L330" i="4"/>
  <c r="K322" i="1"/>
  <c r="Q322" i="4" s="1"/>
  <c r="L322" i="4"/>
  <c r="K314" i="1"/>
  <c r="Q314" i="4" s="1"/>
  <c r="L314" i="4"/>
  <c r="K306" i="1"/>
  <c r="Q306" i="4" s="1"/>
  <c r="L306" i="4"/>
  <c r="K298" i="1"/>
  <c r="Q298" i="4" s="1"/>
  <c r="L298" i="4"/>
  <c r="K290" i="1"/>
  <c r="Q290" i="4" s="1"/>
  <c r="L290" i="4"/>
  <c r="K282" i="1"/>
  <c r="Q282" i="4" s="1"/>
  <c r="L282" i="4"/>
  <c r="K274" i="1"/>
  <c r="Q274" i="4" s="1"/>
  <c r="L274" i="4"/>
  <c r="K266" i="1"/>
  <c r="Q266" i="4" s="1"/>
  <c r="L266" i="4"/>
  <c r="K258" i="1"/>
  <c r="Q258" i="4" s="1"/>
  <c r="L258" i="4"/>
  <c r="K250" i="1"/>
  <c r="Q250" i="4" s="1"/>
  <c r="L250" i="4"/>
  <c r="K242" i="1"/>
  <c r="Q242" i="4" s="1"/>
  <c r="L242" i="4"/>
  <c r="K234" i="1"/>
  <c r="Q234" i="4" s="1"/>
  <c r="L234" i="4"/>
  <c r="K226" i="1"/>
  <c r="Q226" i="4" s="1"/>
  <c r="L226" i="4"/>
  <c r="K218" i="1"/>
  <c r="Q218" i="4" s="1"/>
  <c r="L218" i="4"/>
  <c r="K210" i="1"/>
  <c r="Q210" i="4" s="1"/>
  <c r="L210" i="4"/>
  <c r="K202" i="1"/>
  <c r="Q202" i="4" s="1"/>
  <c r="L202" i="4"/>
  <c r="K194" i="1"/>
  <c r="Q194" i="4" s="1"/>
  <c r="L194" i="4"/>
  <c r="K186" i="1"/>
  <c r="Q186" i="4" s="1"/>
  <c r="L186" i="4"/>
  <c r="K178" i="1"/>
  <c r="Q178" i="4" s="1"/>
  <c r="L178" i="4"/>
  <c r="K170" i="1"/>
  <c r="Q170" i="4" s="1"/>
  <c r="L170" i="4"/>
  <c r="K162" i="1"/>
  <c r="Q162" i="4" s="1"/>
  <c r="L162" i="4"/>
  <c r="K154" i="1"/>
  <c r="Q154" i="4" s="1"/>
  <c r="L154" i="4"/>
  <c r="K146" i="1"/>
  <c r="Q146" i="4" s="1"/>
  <c r="L146" i="4"/>
  <c r="K138" i="1"/>
  <c r="Q138" i="4" s="1"/>
  <c r="L138" i="4"/>
  <c r="K130" i="1"/>
  <c r="Q130" i="4" s="1"/>
  <c r="L130" i="4"/>
  <c r="K122" i="1"/>
  <c r="Q122" i="4" s="1"/>
  <c r="L122" i="4"/>
  <c r="K114" i="1"/>
  <c r="Q114" i="4" s="1"/>
  <c r="L114" i="4"/>
  <c r="K106" i="1"/>
  <c r="Q106" i="4" s="1"/>
  <c r="L106" i="4"/>
  <c r="K98" i="1"/>
  <c r="Q98" i="4" s="1"/>
  <c r="L98" i="4"/>
  <c r="K90" i="1"/>
  <c r="Q90" i="4" s="1"/>
  <c r="L90" i="4"/>
  <c r="K82" i="1"/>
  <c r="Q82" i="4" s="1"/>
  <c r="L82" i="4"/>
  <c r="K74" i="1"/>
  <c r="Q74" i="4" s="1"/>
  <c r="L74" i="4"/>
  <c r="K66" i="1"/>
  <c r="Q66" i="4" s="1"/>
  <c r="L66" i="4"/>
  <c r="K58" i="1"/>
  <c r="Q58" i="4" s="1"/>
  <c r="L58" i="4"/>
  <c r="K50" i="1"/>
  <c r="Q50" i="4" s="1"/>
  <c r="L50" i="4"/>
  <c r="K42" i="1"/>
  <c r="Q42" i="4" s="1"/>
  <c r="L42" i="4"/>
  <c r="K34" i="1"/>
  <c r="Q34" i="4" s="1"/>
  <c r="L34" i="4"/>
  <c r="K26" i="1"/>
  <c r="Q26" i="4" s="1"/>
  <c r="L26" i="4"/>
  <c r="K18" i="1"/>
  <c r="Q18" i="4" s="1"/>
  <c r="L18" i="4"/>
  <c r="K10" i="1"/>
  <c r="Q10" i="4" s="1"/>
  <c r="L10" i="4"/>
  <c r="K2339" i="1"/>
  <c r="Q2339" i="4" s="1"/>
  <c r="L2334" i="4"/>
  <c r="L2292" i="4"/>
  <c r="L2190" i="4"/>
  <c r="L2140" i="4"/>
  <c r="L2087" i="4"/>
  <c r="L2037" i="4"/>
  <c r="L1934" i="4"/>
  <c r="L1831" i="4"/>
  <c r="L1728" i="4"/>
  <c r="L1628" i="4"/>
  <c r="L1525" i="4"/>
  <c r="L1422" i="4"/>
  <c r="L1268" i="4"/>
  <c r="L1001" i="4"/>
  <c r="L729" i="4"/>
  <c r="K2330" i="1"/>
  <c r="Q2330" i="4" s="1"/>
  <c r="L2330" i="4"/>
  <c r="K2306" i="1"/>
  <c r="Q2306" i="4" s="1"/>
  <c r="L2306" i="4"/>
  <c r="K2290" i="1"/>
  <c r="Q2290" i="4" s="1"/>
  <c r="L2290" i="4"/>
  <c r="K2274" i="1"/>
  <c r="Q2274" i="4" s="1"/>
  <c r="L2274" i="4"/>
  <c r="K2250" i="1"/>
  <c r="Q2250" i="4" s="1"/>
  <c r="L2250" i="4"/>
  <c r="L2234" i="4"/>
  <c r="K2234" i="1"/>
  <c r="Q2234" i="4" s="1"/>
  <c r="K2210" i="1"/>
  <c r="Q2210" i="4" s="1"/>
  <c r="L2210" i="4"/>
  <c r="K2194" i="1"/>
  <c r="Q2194" i="4" s="1"/>
  <c r="L2194" i="4"/>
  <c r="K2178" i="1"/>
  <c r="Q2178" i="4" s="1"/>
  <c r="L2178" i="4"/>
  <c r="K2162" i="1"/>
  <c r="Q2162" i="4" s="1"/>
  <c r="L2162" i="4"/>
  <c r="K2138" i="1"/>
  <c r="Q2138" i="4" s="1"/>
  <c r="L2138" i="4"/>
  <c r="K2122" i="1"/>
  <c r="Q2122" i="4" s="1"/>
  <c r="L2122" i="4"/>
  <c r="K2106" i="1"/>
  <c r="Q2106" i="4" s="1"/>
  <c r="L2106" i="4"/>
  <c r="K2090" i="1"/>
  <c r="Q2090" i="4" s="1"/>
  <c r="L2090" i="4"/>
  <c r="K2066" i="1"/>
  <c r="Q2066" i="4" s="1"/>
  <c r="L2066" i="4"/>
  <c r="K2050" i="1"/>
  <c r="Q2050" i="4" s="1"/>
  <c r="L2050" i="4"/>
  <c r="K2034" i="1"/>
  <c r="Q2034" i="4" s="1"/>
  <c r="L2034" i="4"/>
  <c r="K2018" i="1"/>
  <c r="Q2018" i="4" s="1"/>
  <c r="L2018" i="4"/>
  <c r="K2002" i="1"/>
  <c r="Q2002" i="4" s="1"/>
  <c r="L2002" i="4"/>
  <c r="K1986" i="1"/>
  <c r="Q1986" i="4" s="1"/>
  <c r="L1986" i="4"/>
  <c r="K1970" i="1"/>
  <c r="Q1970" i="4" s="1"/>
  <c r="L1970" i="4"/>
  <c r="K1946" i="1"/>
  <c r="Q1946" i="4" s="1"/>
  <c r="L1946" i="4"/>
  <c r="K1930" i="1"/>
  <c r="Q1930" i="4" s="1"/>
  <c r="L1930" i="4"/>
  <c r="K1810" i="1"/>
  <c r="Q1810" i="4" s="1"/>
  <c r="L1810" i="4"/>
  <c r="K2337" i="1"/>
  <c r="Q2337" i="4" s="1"/>
  <c r="L2337" i="4"/>
  <c r="K2329" i="1"/>
  <c r="Q2329" i="4" s="1"/>
  <c r="L2329" i="4"/>
  <c r="K2321" i="1"/>
  <c r="Q2321" i="4" s="1"/>
  <c r="L2321" i="4"/>
  <c r="K2305" i="1"/>
  <c r="Q2305" i="4" s="1"/>
  <c r="L2305" i="4"/>
  <c r="K2297" i="1"/>
  <c r="Q2297" i="4" s="1"/>
  <c r="L2297" i="4"/>
  <c r="K2289" i="1"/>
  <c r="Q2289" i="4" s="1"/>
  <c r="L2289" i="4"/>
  <c r="K2281" i="1"/>
  <c r="Q2281" i="4" s="1"/>
  <c r="L2281" i="4"/>
  <c r="K2273" i="1"/>
  <c r="Q2273" i="4" s="1"/>
  <c r="L2273" i="4"/>
  <c r="K2265" i="1"/>
  <c r="Q2265" i="4" s="1"/>
  <c r="L2265" i="4"/>
  <c r="K2257" i="1"/>
  <c r="Q2257" i="4" s="1"/>
  <c r="L2257" i="4"/>
  <c r="K2249" i="1"/>
  <c r="Q2249" i="4" s="1"/>
  <c r="L2249" i="4"/>
  <c r="K2241" i="1"/>
  <c r="Q2241" i="4" s="1"/>
  <c r="L2241" i="4"/>
  <c r="K2233" i="1"/>
  <c r="Q2233" i="4" s="1"/>
  <c r="L2233" i="4"/>
  <c r="K2225" i="1"/>
  <c r="Q2225" i="4" s="1"/>
  <c r="L2225" i="4"/>
  <c r="K2217" i="1"/>
  <c r="Q2217" i="4" s="1"/>
  <c r="L2217" i="4"/>
  <c r="K2209" i="1"/>
  <c r="Q2209" i="4" s="1"/>
  <c r="L2209" i="4"/>
  <c r="K2201" i="1"/>
  <c r="Q2201" i="4" s="1"/>
  <c r="L2201" i="4"/>
  <c r="K2193" i="1"/>
  <c r="Q2193" i="4" s="1"/>
  <c r="L2193" i="4"/>
  <c r="K2185" i="1"/>
  <c r="Q2185" i="4" s="1"/>
  <c r="L2185" i="4"/>
  <c r="L2177" i="4"/>
  <c r="K2177" i="1"/>
  <c r="Q2177" i="4" s="1"/>
  <c r="K2169" i="1"/>
  <c r="Q2169" i="4" s="1"/>
  <c r="L2169" i="4"/>
  <c r="K2161" i="1"/>
  <c r="Q2161" i="4" s="1"/>
  <c r="L2161" i="4"/>
  <c r="K2153" i="1"/>
  <c r="Q2153" i="4" s="1"/>
  <c r="L2153" i="4"/>
  <c r="K2145" i="1"/>
  <c r="Q2145" i="4" s="1"/>
  <c r="L2145" i="4"/>
  <c r="K2129" i="1"/>
  <c r="Q2129" i="4" s="1"/>
  <c r="L2129" i="4"/>
  <c r="K2121" i="1"/>
  <c r="Q2121" i="4" s="1"/>
  <c r="L2121" i="4"/>
  <c r="K2113" i="1"/>
  <c r="Q2113" i="4" s="1"/>
  <c r="L2113" i="4"/>
  <c r="K2105" i="1"/>
  <c r="Q2105" i="4" s="1"/>
  <c r="L2105" i="4"/>
  <c r="K2097" i="1"/>
  <c r="Q2097" i="4" s="1"/>
  <c r="L2097" i="4"/>
  <c r="K2089" i="1"/>
  <c r="Q2089" i="4" s="1"/>
  <c r="L2089" i="4"/>
  <c r="K2081" i="1"/>
  <c r="Q2081" i="4" s="1"/>
  <c r="L2081" i="4"/>
  <c r="K2065" i="1"/>
  <c r="Q2065" i="4" s="1"/>
  <c r="L2065" i="4"/>
  <c r="K2057" i="1"/>
  <c r="Q2057" i="4" s="1"/>
  <c r="L2057" i="4"/>
  <c r="K2049" i="1"/>
  <c r="Q2049" i="4" s="1"/>
  <c r="L2049" i="4"/>
  <c r="K2041" i="1"/>
  <c r="Q2041" i="4" s="1"/>
  <c r="L2041" i="4"/>
  <c r="K2033" i="1"/>
  <c r="Q2033" i="4" s="1"/>
  <c r="L2033" i="4"/>
  <c r="K2025" i="1"/>
  <c r="Q2025" i="4" s="1"/>
  <c r="L2025" i="4"/>
  <c r="K2017" i="1"/>
  <c r="Q2017" i="4" s="1"/>
  <c r="L2017" i="4"/>
  <c r="L2009" i="4"/>
  <c r="K2009" i="1"/>
  <c r="Q2009" i="4" s="1"/>
  <c r="K2001" i="1"/>
  <c r="Q2001" i="4" s="1"/>
  <c r="L2001" i="4"/>
  <c r="K1993" i="1"/>
  <c r="Q1993" i="4" s="1"/>
  <c r="L1993" i="4"/>
  <c r="K1985" i="1"/>
  <c r="Q1985" i="4" s="1"/>
  <c r="L1985" i="4"/>
  <c r="K1977" i="1"/>
  <c r="Q1977" i="4" s="1"/>
  <c r="L1977" i="4"/>
  <c r="K1969" i="1"/>
  <c r="Q1969" i="4" s="1"/>
  <c r="L1969" i="4"/>
  <c r="K1961" i="1"/>
  <c r="Q1961" i="4" s="1"/>
  <c r="L1961" i="4"/>
  <c r="K1953" i="1"/>
  <c r="Q1953" i="4" s="1"/>
  <c r="L1953" i="4"/>
  <c r="L1945" i="4"/>
  <c r="K1945" i="1"/>
  <c r="Q1945" i="4" s="1"/>
  <c r="K1937" i="1"/>
  <c r="Q1937" i="4" s="1"/>
  <c r="L1937" i="4"/>
  <c r="K1929" i="1"/>
  <c r="Q1929" i="4" s="1"/>
  <c r="L1929" i="4"/>
  <c r="K1921" i="1"/>
  <c r="Q1921" i="4" s="1"/>
  <c r="L1921" i="4"/>
  <c r="K1913" i="1"/>
  <c r="Q1913" i="4" s="1"/>
  <c r="L1913" i="4"/>
  <c r="K1905" i="1"/>
  <c r="Q1905" i="4" s="1"/>
  <c r="L1905" i="4"/>
  <c r="K1897" i="1"/>
  <c r="Q1897" i="4" s="1"/>
  <c r="L1897" i="4"/>
  <c r="K1889" i="1"/>
  <c r="Q1889" i="4" s="1"/>
  <c r="L1889" i="4"/>
  <c r="L1881" i="4"/>
  <c r="K1881" i="1"/>
  <c r="Q1881" i="4" s="1"/>
  <c r="K1873" i="1"/>
  <c r="Q1873" i="4" s="1"/>
  <c r="L1873" i="4"/>
  <c r="K1865" i="1"/>
  <c r="Q1865" i="4" s="1"/>
  <c r="L1865" i="4"/>
  <c r="K1857" i="1"/>
  <c r="Q1857" i="4" s="1"/>
  <c r="L1857" i="4"/>
  <c r="K1849" i="1"/>
  <c r="Q1849" i="4" s="1"/>
  <c r="L1849" i="4"/>
  <c r="K1841" i="1"/>
  <c r="Q1841" i="4" s="1"/>
  <c r="L1841" i="4"/>
  <c r="K1833" i="1"/>
  <c r="Q1833" i="4" s="1"/>
  <c r="L1833" i="4"/>
  <c r="K1825" i="1"/>
  <c r="Q1825" i="4" s="1"/>
  <c r="L1825" i="4"/>
  <c r="L1817" i="4"/>
  <c r="K1817" i="1"/>
  <c r="Q1817" i="4" s="1"/>
  <c r="K1809" i="1"/>
  <c r="Q1809" i="4" s="1"/>
  <c r="L1809" i="4"/>
  <c r="K1801" i="1"/>
  <c r="Q1801" i="4" s="1"/>
  <c r="L1801" i="4"/>
  <c r="K1793" i="1"/>
  <c r="Q1793" i="4" s="1"/>
  <c r="L1793" i="4"/>
  <c r="K1785" i="1"/>
  <c r="Q1785" i="4" s="1"/>
  <c r="L1785" i="4"/>
  <c r="K1777" i="1"/>
  <c r="Q1777" i="4" s="1"/>
  <c r="L1777" i="4"/>
  <c r="K1769" i="1"/>
  <c r="Q1769" i="4" s="1"/>
  <c r="L1769" i="4"/>
  <c r="K1761" i="1"/>
  <c r="Q1761" i="4" s="1"/>
  <c r="L1761" i="4"/>
  <c r="L1753" i="4"/>
  <c r="K1753" i="1"/>
  <c r="Q1753" i="4" s="1"/>
  <c r="K1745" i="1"/>
  <c r="Q1745" i="4" s="1"/>
  <c r="L1745" i="4"/>
  <c r="K1737" i="1"/>
  <c r="Q1737" i="4" s="1"/>
  <c r="L1737" i="4"/>
  <c r="K1729" i="1"/>
  <c r="Q1729" i="4" s="1"/>
  <c r="L1729" i="4"/>
  <c r="K1721" i="1"/>
  <c r="Q1721" i="4" s="1"/>
  <c r="L1721" i="4"/>
  <c r="K1713" i="1"/>
  <c r="Q1713" i="4" s="1"/>
  <c r="L1713" i="4"/>
  <c r="K1705" i="1"/>
  <c r="Q1705" i="4" s="1"/>
  <c r="L1705" i="4"/>
  <c r="K1697" i="1"/>
  <c r="Q1697" i="4" s="1"/>
  <c r="L1697" i="4"/>
  <c r="L1689" i="4"/>
  <c r="K1689" i="1"/>
  <c r="Q1689" i="4" s="1"/>
  <c r="K1681" i="1"/>
  <c r="Q1681" i="4" s="1"/>
  <c r="L1681" i="4"/>
  <c r="K1673" i="1"/>
  <c r="Q1673" i="4" s="1"/>
  <c r="L1673" i="4"/>
  <c r="K1665" i="1"/>
  <c r="Q1665" i="4" s="1"/>
  <c r="L1665" i="4"/>
  <c r="K1657" i="1"/>
  <c r="Q1657" i="4" s="1"/>
  <c r="L1657" i="4"/>
  <c r="K1649" i="1"/>
  <c r="Q1649" i="4" s="1"/>
  <c r="L1649" i="4"/>
  <c r="K1641" i="1"/>
  <c r="Q1641" i="4" s="1"/>
  <c r="L1641" i="4"/>
  <c r="K1633" i="1"/>
  <c r="Q1633" i="4" s="1"/>
  <c r="L1633" i="4"/>
  <c r="K1625" i="1"/>
  <c r="Q1625" i="4" s="1"/>
  <c r="L1625" i="4"/>
  <c r="K1617" i="1"/>
  <c r="Q1617" i="4" s="1"/>
  <c r="L1617" i="4"/>
  <c r="K1609" i="1"/>
  <c r="Q1609" i="4" s="1"/>
  <c r="L1609" i="4"/>
  <c r="K1601" i="1"/>
  <c r="Q1601" i="4" s="1"/>
  <c r="L1601" i="4"/>
  <c r="K1593" i="1"/>
  <c r="Q1593" i="4" s="1"/>
  <c r="L1593" i="4"/>
  <c r="K1585" i="1"/>
  <c r="Q1585" i="4" s="1"/>
  <c r="L1585" i="4"/>
  <c r="K1577" i="1"/>
  <c r="Q1577" i="4" s="1"/>
  <c r="L1577" i="4"/>
  <c r="K1569" i="1"/>
  <c r="Q1569" i="4" s="1"/>
  <c r="L1569" i="4"/>
  <c r="K1561" i="1"/>
  <c r="Q1561" i="4" s="1"/>
  <c r="L1561" i="4"/>
  <c r="K1553" i="1"/>
  <c r="Q1553" i="4" s="1"/>
  <c r="L1553" i="4"/>
  <c r="K1545" i="1"/>
  <c r="Q1545" i="4" s="1"/>
  <c r="L1545" i="4"/>
  <c r="K1537" i="1"/>
  <c r="Q1537" i="4" s="1"/>
  <c r="L1537" i="4"/>
  <c r="K1529" i="1"/>
  <c r="Q1529" i="4" s="1"/>
  <c r="L1529" i="4"/>
  <c r="K1521" i="1"/>
  <c r="Q1521" i="4" s="1"/>
  <c r="L1521" i="4"/>
  <c r="K1513" i="1"/>
  <c r="Q1513" i="4" s="1"/>
  <c r="L1513" i="4"/>
  <c r="K1505" i="1"/>
  <c r="Q1505" i="4" s="1"/>
  <c r="L1505" i="4"/>
  <c r="K1497" i="1"/>
  <c r="Q1497" i="4" s="1"/>
  <c r="L1497" i="4"/>
  <c r="K1489" i="1"/>
  <c r="Q1489" i="4" s="1"/>
  <c r="L1489" i="4"/>
  <c r="K1481" i="1"/>
  <c r="Q1481" i="4" s="1"/>
  <c r="L1481" i="4"/>
  <c r="K1473" i="1"/>
  <c r="Q1473" i="4" s="1"/>
  <c r="L1473" i="4"/>
  <c r="K1465" i="1"/>
  <c r="Q1465" i="4" s="1"/>
  <c r="L1465" i="4"/>
  <c r="K1457" i="1"/>
  <c r="Q1457" i="4" s="1"/>
  <c r="L1457" i="4"/>
  <c r="K1449" i="1"/>
  <c r="Q1449" i="4" s="1"/>
  <c r="L1449" i="4"/>
  <c r="K1441" i="1"/>
  <c r="Q1441" i="4" s="1"/>
  <c r="L1441" i="4"/>
  <c r="K1433" i="1"/>
  <c r="Q1433" i="4" s="1"/>
  <c r="L1433" i="4"/>
  <c r="K1425" i="1"/>
  <c r="Q1425" i="4" s="1"/>
  <c r="L1425" i="4"/>
  <c r="K1417" i="1"/>
  <c r="Q1417" i="4" s="1"/>
  <c r="L1417" i="4"/>
  <c r="K1409" i="1"/>
  <c r="Q1409" i="4" s="1"/>
  <c r="L1409" i="4"/>
  <c r="K1401" i="1"/>
  <c r="Q1401" i="4" s="1"/>
  <c r="L1401" i="4"/>
  <c r="K1393" i="1"/>
  <c r="Q1393" i="4" s="1"/>
  <c r="L1393" i="4"/>
  <c r="K1385" i="1"/>
  <c r="Q1385" i="4" s="1"/>
  <c r="L1385" i="4"/>
  <c r="K1377" i="1"/>
  <c r="Q1377" i="4" s="1"/>
  <c r="L1377" i="4"/>
  <c r="K1369" i="1"/>
  <c r="Q1369" i="4" s="1"/>
  <c r="L1369" i="4"/>
  <c r="K1361" i="1"/>
  <c r="Q1361" i="4" s="1"/>
  <c r="L1361" i="4"/>
  <c r="K1345" i="1"/>
  <c r="Q1345" i="4" s="1"/>
  <c r="L1345" i="4"/>
  <c r="K1337" i="1"/>
  <c r="Q1337" i="4" s="1"/>
  <c r="L1337" i="4"/>
  <c r="K1329" i="1"/>
  <c r="Q1329" i="4" s="1"/>
  <c r="L1329" i="4"/>
  <c r="K1321" i="1"/>
  <c r="Q1321" i="4" s="1"/>
  <c r="L1321" i="4"/>
  <c r="K1313" i="1"/>
  <c r="Q1313" i="4" s="1"/>
  <c r="L1313" i="4"/>
  <c r="K1305" i="1"/>
  <c r="Q1305" i="4" s="1"/>
  <c r="L1305" i="4"/>
  <c r="K1297" i="1"/>
  <c r="Q1297" i="4" s="1"/>
  <c r="L1297" i="4"/>
  <c r="K1289" i="1"/>
  <c r="Q1289" i="4" s="1"/>
  <c r="L1289" i="4"/>
  <c r="K1281" i="1"/>
  <c r="Q1281" i="4" s="1"/>
  <c r="L1281" i="4"/>
  <c r="K1273" i="1"/>
  <c r="Q1273" i="4" s="1"/>
  <c r="L1273" i="4"/>
  <c r="K1265" i="1"/>
  <c r="Q1265" i="4" s="1"/>
  <c r="L1265" i="4"/>
  <c r="K1257" i="1"/>
  <c r="Q1257" i="4" s="1"/>
  <c r="L1257" i="4"/>
  <c r="K1249" i="1"/>
  <c r="Q1249" i="4" s="1"/>
  <c r="L1249" i="4"/>
  <c r="K1241" i="1"/>
  <c r="Q1241" i="4" s="1"/>
  <c r="L1241" i="4"/>
  <c r="K1233" i="1"/>
  <c r="Q1233" i="4" s="1"/>
  <c r="L1233" i="4"/>
  <c r="K1225" i="1"/>
  <c r="Q1225" i="4" s="1"/>
  <c r="L1225" i="4"/>
  <c r="K1217" i="1"/>
  <c r="Q1217" i="4" s="1"/>
  <c r="L1217" i="4"/>
  <c r="K1209" i="1"/>
  <c r="Q1209" i="4" s="1"/>
  <c r="L1209" i="4"/>
  <c r="K1201" i="1"/>
  <c r="Q1201" i="4" s="1"/>
  <c r="L1201" i="4"/>
  <c r="K1193" i="1"/>
  <c r="Q1193" i="4" s="1"/>
  <c r="L1193" i="4"/>
  <c r="K1185" i="1"/>
  <c r="Q1185" i="4" s="1"/>
  <c r="L1185" i="4"/>
  <c r="K1177" i="1"/>
  <c r="Q1177" i="4" s="1"/>
  <c r="L1177" i="4"/>
  <c r="K1169" i="1"/>
  <c r="Q1169" i="4" s="1"/>
  <c r="L1169" i="4"/>
  <c r="K1161" i="1"/>
  <c r="Q1161" i="4" s="1"/>
  <c r="L1161" i="4"/>
  <c r="K1153" i="1"/>
  <c r="Q1153" i="4" s="1"/>
  <c r="L1153" i="4"/>
  <c r="K1145" i="1"/>
  <c r="Q1145" i="4" s="1"/>
  <c r="L1145" i="4"/>
  <c r="K1137" i="1"/>
  <c r="Q1137" i="4" s="1"/>
  <c r="L1137" i="4"/>
  <c r="K1129" i="1"/>
  <c r="Q1129" i="4" s="1"/>
  <c r="L1129" i="4"/>
  <c r="K1121" i="1"/>
  <c r="Q1121" i="4" s="1"/>
  <c r="L1121" i="4"/>
  <c r="K1113" i="1"/>
  <c r="Q1113" i="4" s="1"/>
  <c r="L1113" i="4"/>
  <c r="K1105" i="1"/>
  <c r="Q1105" i="4" s="1"/>
  <c r="L1105" i="4"/>
  <c r="K1097" i="1"/>
  <c r="Q1097" i="4" s="1"/>
  <c r="L1097" i="4"/>
  <c r="K1089" i="1"/>
  <c r="Q1089" i="4" s="1"/>
  <c r="L1089" i="4"/>
  <c r="K1081" i="1"/>
  <c r="Q1081" i="4" s="1"/>
  <c r="L1081" i="4"/>
  <c r="K1073" i="1"/>
  <c r="Q1073" i="4" s="1"/>
  <c r="L1073" i="4"/>
  <c r="K1065" i="1"/>
  <c r="Q1065" i="4" s="1"/>
  <c r="L1065" i="4"/>
  <c r="K1057" i="1"/>
  <c r="Q1057" i="4" s="1"/>
  <c r="L1057" i="4"/>
  <c r="K1049" i="1"/>
  <c r="Q1049" i="4" s="1"/>
  <c r="L1049" i="4"/>
  <c r="K1041" i="1"/>
  <c r="Q1041" i="4" s="1"/>
  <c r="L1041" i="4"/>
  <c r="K1033" i="1"/>
  <c r="Q1033" i="4" s="1"/>
  <c r="L1033" i="4"/>
  <c r="K1025" i="1"/>
  <c r="Q1025" i="4" s="1"/>
  <c r="L1025" i="4"/>
  <c r="K1017" i="1"/>
  <c r="Q1017" i="4" s="1"/>
  <c r="L1017" i="4"/>
  <c r="K1009" i="1"/>
  <c r="Q1009" i="4" s="1"/>
  <c r="L1009" i="4"/>
  <c r="K993" i="1"/>
  <c r="Q993" i="4" s="1"/>
  <c r="L993" i="4"/>
  <c r="K985" i="1"/>
  <c r="Q985" i="4" s="1"/>
  <c r="L985" i="4"/>
  <c r="K977" i="1"/>
  <c r="Q977" i="4" s="1"/>
  <c r="L977" i="4"/>
  <c r="K969" i="1"/>
  <c r="Q969" i="4" s="1"/>
  <c r="L969" i="4"/>
  <c r="K961" i="1"/>
  <c r="Q961" i="4" s="1"/>
  <c r="L961" i="4"/>
  <c r="K953" i="1"/>
  <c r="Q953" i="4" s="1"/>
  <c r="L953" i="4"/>
  <c r="K945" i="1"/>
  <c r="Q945" i="4" s="1"/>
  <c r="L945" i="4"/>
  <c r="K929" i="1"/>
  <c r="Q929" i="4" s="1"/>
  <c r="L929" i="4"/>
  <c r="K921" i="1"/>
  <c r="Q921" i="4" s="1"/>
  <c r="L921" i="4"/>
  <c r="K913" i="1"/>
  <c r="Q913" i="4" s="1"/>
  <c r="L913" i="4"/>
  <c r="K905" i="1"/>
  <c r="Q905" i="4" s="1"/>
  <c r="L905" i="4"/>
  <c r="K897" i="1"/>
  <c r="Q897" i="4" s="1"/>
  <c r="L897" i="4"/>
  <c r="K889" i="1"/>
  <c r="Q889" i="4" s="1"/>
  <c r="L889" i="4"/>
  <c r="K881" i="1"/>
  <c r="Q881" i="4" s="1"/>
  <c r="L881" i="4"/>
  <c r="K865" i="1"/>
  <c r="Q865" i="4" s="1"/>
  <c r="L865" i="4"/>
  <c r="K857" i="1"/>
  <c r="Q857" i="4" s="1"/>
  <c r="L857" i="4"/>
  <c r="K849" i="1"/>
  <c r="Q849" i="4" s="1"/>
  <c r="L849" i="4"/>
  <c r="K841" i="1"/>
  <c r="Q841" i="4" s="1"/>
  <c r="L841" i="4"/>
  <c r="K833" i="1"/>
  <c r="Q833" i="4" s="1"/>
  <c r="L833" i="4"/>
  <c r="K825" i="1"/>
  <c r="Q825" i="4" s="1"/>
  <c r="L825" i="4"/>
  <c r="K817" i="1"/>
  <c r="Q817" i="4" s="1"/>
  <c r="L817" i="4"/>
  <c r="K801" i="1"/>
  <c r="Q801" i="4" s="1"/>
  <c r="L801" i="4"/>
  <c r="K793" i="1"/>
  <c r="Q793" i="4" s="1"/>
  <c r="L793" i="4"/>
  <c r="K785" i="1"/>
  <c r="Q785" i="4" s="1"/>
  <c r="L785" i="4"/>
  <c r="K777" i="1"/>
  <c r="Q777" i="4" s="1"/>
  <c r="L777" i="4"/>
  <c r="K769" i="1"/>
  <c r="Q769" i="4" s="1"/>
  <c r="L769" i="4"/>
  <c r="K761" i="1"/>
  <c r="Q761" i="4" s="1"/>
  <c r="L761" i="4"/>
  <c r="K753" i="1"/>
  <c r="Q753" i="4" s="1"/>
  <c r="L753" i="4"/>
  <c r="K745" i="1"/>
  <c r="Q745" i="4" s="1"/>
  <c r="L745" i="4"/>
  <c r="K737" i="1"/>
  <c r="Q737" i="4" s="1"/>
  <c r="L737" i="4"/>
  <c r="K721" i="1"/>
  <c r="Q721" i="4" s="1"/>
  <c r="L721" i="4"/>
  <c r="K713" i="1"/>
  <c r="Q713" i="4" s="1"/>
  <c r="L713" i="4"/>
  <c r="K705" i="1"/>
  <c r="Q705" i="4" s="1"/>
  <c r="L705" i="4"/>
  <c r="K697" i="1"/>
  <c r="Q697" i="4" s="1"/>
  <c r="L697" i="4"/>
  <c r="K689" i="1"/>
  <c r="Q689" i="4" s="1"/>
  <c r="L689" i="4"/>
  <c r="K681" i="1"/>
  <c r="Q681" i="4" s="1"/>
  <c r="L681" i="4"/>
  <c r="K673" i="1"/>
  <c r="Q673" i="4" s="1"/>
  <c r="L673" i="4"/>
  <c r="K665" i="1"/>
  <c r="Q665" i="4" s="1"/>
  <c r="L665" i="4"/>
  <c r="K657" i="1"/>
  <c r="Q657" i="4" s="1"/>
  <c r="L657" i="4"/>
  <c r="K649" i="1"/>
  <c r="Q649" i="4" s="1"/>
  <c r="L649" i="4"/>
  <c r="K641" i="1"/>
  <c r="Q641" i="4" s="1"/>
  <c r="L641" i="4"/>
  <c r="K633" i="1"/>
  <c r="Q633" i="4" s="1"/>
  <c r="L633" i="4"/>
  <c r="K625" i="1"/>
  <c r="Q625" i="4" s="1"/>
  <c r="L625" i="4"/>
  <c r="K617" i="1"/>
  <c r="Q617" i="4" s="1"/>
  <c r="L617" i="4"/>
  <c r="K609" i="1"/>
  <c r="Q609" i="4" s="1"/>
  <c r="L609" i="4"/>
  <c r="K601" i="1"/>
  <c r="Q601" i="4" s="1"/>
  <c r="L601" i="4"/>
  <c r="K593" i="1"/>
  <c r="Q593" i="4" s="1"/>
  <c r="L593" i="4"/>
  <c r="K585" i="1"/>
  <c r="Q585" i="4" s="1"/>
  <c r="L585" i="4"/>
  <c r="K577" i="1"/>
  <c r="Q577" i="4" s="1"/>
  <c r="L577" i="4"/>
  <c r="K569" i="1"/>
  <c r="Q569" i="4" s="1"/>
  <c r="L569" i="4"/>
  <c r="K561" i="1"/>
  <c r="Q561" i="4" s="1"/>
  <c r="L561" i="4"/>
  <c r="K553" i="1"/>
  <c r="Q553" i="4" s="1"/>
  <c r="L553" i="4"/>
  <c r="K545" i="1"/>
  <c r="Q545" i="4" s="1"/>
  <c r="L545" i="4"/>
  <c r="K537" i="1"/>
  <c r="Q537" i="4" s="1"/>
  <c r="L537" i="4"/>
  <c r="K529" i="1"/>
  <c r="Q529" i="4" s="1"/>
  <c r="L529" i="4"/>
  <c r="K521" i="1"/>
  <c r="Q521" i="4" s="1"/>
  <c r="L521" i="4"/>
  <c r="K513" i="1"/>
  <c r="Q513" i="4" s="1"/>
  <c r="L513" i="4"/>
  <c r="K505" i="1"/>
  <c r="Q505" i="4" s="1"/>
  <c r="L505" i="4"/>
  <c r="K497" i="1"/>
  <c r="Q497" i="4" s="1"/>
  <c r="L497" i="4"/>
  <c r="K489" i="1"/>
  <c r="Q489" i="4" s="1"/>
  <c r="L489" i="4"/>
  <c r="K481" i="1"/>
  <c r="Q481" i="4" s="1"/>
  <c r="L481" i="4"/>
  <c r="K473" i="1"/>
  <c r="Q473" i="4" s="1"/>
  <c r="L473" i="4"/>
  <c r="K465" i="1"/>
  <c r="Q465" i="4" s="1"/>
  <c r="L465" i="4"/>
  <c r="K457" i="1"/>
  <c r="Q457" i="4" s="1"/>
  <c r="L457" i="4"/>
  <c r="K449" i="1"/>
  <c r="Q449" i="4" s="1"/>
  <c r="L449" i="4"/>
  <c r="K441" i="1"/>
  <c r="Q441" i="4" s="1"/>
  <c r="L441" i="4"/>
  <c r="K433" i="1"/>
  <c r="Q433" i="4" s="1"/>
  <c r="L433" i="4"/>
  <c r="K425" i="1"/>
  <c r="Q425" i="4" s="1"/>
  <c r="L425" i="4"/>
  <c r="K417" i="1"/>
  <c r="Q417" i="4" s="1"/>
  <c r="L417" i="4"/>
  <c r="K409" i="1"/>
  <c r="Q409" i="4" s="1"/>
  <c r="L409" i="4"/>
  <c r="K401" i="1"/>
  <c r="Q401" i="4" s="1"/>
  <c r="L401" i="4"/>
  <c r="K393" i="1"/>
  <c r="Q393" i="4" s="1"/>
  <c r="L393" i="4"/>
  <c r="K385" i="1"/>
  <c r="Q385" i="4" s="1"/>
  <c r="L385" i="4"/>
  <c r="K377" i="1"/>
  <c r="Q377" i="4" s="1"/>
  <c r="L377" i="4"/>
  <c r="K369" i="1"/>
  <c r="Q369" i="4" s="1"/>
  <c r="L369" i="4"/>
  <c r="K361" i="1"/>
  <c r="Q361" i="4" s="1"/>
  <c r="L361" i="4"/>
  <c r="K353" i="1"/>
  <c r="Q353" i="4" s="1"/>
  <c r="L353" i="4"/>
  <c r="K345" i="1"/>
  <c r="Q345" i="4" s="1"/>
  <c r="L345" i="4"/>
  <c r="K337" i="1"/>
  <c r="Q337" i="4" s="1"/>
  <c r="L337" i="4"/>
  <c r="K329" i="1"/>
  <c r="Q329" i="4" s="1"/>
  <c r="L329" i="4"/>
  <c r="K321" i="1"/>
  <c r="Q321" i="4" s="1"/>
  <c r="L321" i="4"/>
  <c r="K313" i="1"/>
  <c r="Q313" i="4" s="1"/>
  <c r="L313" i="4"/>
  <c r="K305" i="1"/>
  <c r="Q305" i="4" s="1"/>
  <c r="L305" i="4"/>
  <c r="K297" i="1"/>
  <c r="Q297" i="4" s="1"/>
  <c r="L297" i="4"/>
  <c r="K289" i="1"/>
  <c r="Q289" i="4" s="1"/>
  <c r="L289" i="4"/>
  <c r="K281" i="1"/>
  <c r="Q281" i="4" s="1"/>
  <c r="L281" i="4"/>
  <c r="K273" i="1"/>
  <c r="Q273" i="4" s="1"/>
  <c r="L273" i="4"/>
  <c r="K265" i="1"/>
  <c r="Q265" i="4" s="1"/>
  <c r="L265" i="4"/>
  <c r="K257" i="1"/>
  <c r="Q257" i="4" s="1"/>
  <c r="L257" i="4"/>
  <c r="K249" i="1"/>
  <c r="Q249" i="4" s="1"/>
  <c r="L249" i="4"/>
  <c r="K241" i="1"/>
  <c r="Q241" i="4" s="1"/>
  <c r="L241" i="4"/>
  <c r="K233" i="1"/>
  <c r="Q233" i="4" s="1"/>
  <c r="L233" i="4"/>
  <c r="K225" i="1"/>
  <c r="Q225" i="4" s="1"/>
  <c r="L225" i="4"/>
  <c r="K217" i="1"/>
  <c r="Q217" i="4" s="1"/>
  <c r="L217" i="4"/>
  <c r="K209" i="1"/>
  <c r="Q209" i="4" s="1"/>
  <c r="L209" i="4"/>
  <c r="K201" i="1"/>
  <c r="Q201" i="4" s="1"/>
  <c r="L201" i="4"/>
  <c r="K193" i="1"/>
  <c r="Q193" i="4" s="1"/>
  <c r="L193" i="4"/>
  <c r="K185" i="1"/>
  <c r="Q185" i="4" s="1"/>
  <c r="L185" i="4"/>
  <c r="K177" i="1"/>
  <c r="Q177" i="4" s="1"/>
  <c r="L177" i="4"/>
  <c r="K169" i="1"/>
  <c r="Q169" i="4" s="1"/>
  <c r="L169" i="4"/>
  <c r="K161" i="1"/>
  <c r="Q161" i="4" s="1"/>
  <c r="L161" i="4"/>
  <c r="K153" i="1"/>
  <c r="Q153" i="4" s="1"/>
  <c r="L153" i="4"/>
  <c r="K145" i="1"/>
  <c r="Q145" i="4" s="1"/>
  <c r="L145" i="4"/>
  <c r="K137" i="1"/>
  <c r="Q137" i="4" s="1"/>
  <c r="L137" i="4"/>
  <c r="K129" i="1"/>
  <c r="Q129" i="4" s="1"/>
  <c r="L129" i="4"/>
  <c r="K121" i="1"/>
  <c r="Q121" i="4" s="1"/>
  <c r="L121" i="4"/>
  <c r="K113" i="1"/>
  <c r="Q113" i="4" s="1"/>
  <c r="L113" i="4"/>
  <c r="K105" i="1"/>
  <c r="Q105" i="4" s="1"/>
  <c r="L105" i="4"/>
  <c r="K97" i="1"/>
  <c r="Q97" i="4" s="1"/>
  <c r="L97" i="4"/>
  <c r="K89" i="1"/>
  <c r="Q89" i="4" s="1"/>
  <c r="L89" i="4"/>
  <c r="K81" i="1"/>
  <c r="Q81" i="4" s="1"/>
  <c r="L81" i="4"/>
  <c r="K73" i="1"/>
  <c r="Q73" i="4" s="1"/>
  <c r="L73" i="4"/>
  <c r="K65" i="1"/>
  <c r="Q65" i="4" s="1"/>
  <c r="L65" i="4"/>
  <c r="K57" i="1"/>
  <c r="Q57" i="4" s="1"/>
  <c r="L57" i="4"/>
  <c r="K49" i="1"/>
  <c r="Q49" i="4" s="1"/>
  <c r="L49" i="4"/>
  <c r="K41" i="1"/>
  <c r="Q41" i="4" s="1"/>
  <c r="L41" i="4"/>
  <c r="K33" i="1"/>
  <c r="Q33" i="4" s="1"/>
  <c r="L33" i="4"/>
  <c r="K25" i="1"/>
  <c r="Q25" i="4" s="1"/>
  <c r="L25" i="4"/>
  <c r="K17" i="1"/>
  <c r="Q17" i="4" s="1"/>
  <c r="L17" i="4"/>
  <c r="K2283" i="1"/>
  <c r="Q2283" i="4" s="1"/>
  <c r="L2325" i="4"/>
  <c r="L2230" i="4"/>
  <c r="L2180" i="4"/>
  <c r="L2127" i="4"/>
  <c r="L2077" i="4"/>
  <c r="L2023" i="4"/>
  <c r="L1820" i="4"/>
  <c r="L1717" i="4"/>
  <c r="L1614" i="4"/>
  <c r="L1511" i="4"/>
  <c r="L1408" i="4"/>
  <c r="L1236" i="4"/>
  <c r="L975" i="4"/>
  <c r="L686" i="4"/>
  <c r="K9" i="1"/>
  <c r="Q9" i="4" s="1"/>
  <c r="L9" i="4"/>
  <c r="K8" i="1"/>
  <c r="Q8" i="4" s="1"/>
  <c r="L8" i="4"/>
  <c r="K5" i="1"/>
  <c r="Q5" i="4" s="1"/>
  <c r="L5" i="4"/>
  <c r="L7" i="4"/>
  <c r="K4" i="1"/>
  <c r="Q4" i="4" s="1"/>
  <c r="L4" i="4"/>
  <c r="L6"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<sst xmlns="http://schemas.openxmlformats.org/spreadsheetml/2006/main" count="35196" uniqueCount="6042">
  <si>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</si>
  <si>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</si>
  <si>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</si>
  <si>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</si>
  <si>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</si>
  <si>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</si>
  <si>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</si>
  <si>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</si>
  <si>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</si>
  <si>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</si>
  <si>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</si>
  <si>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</si>
  <si>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</si>
  <si>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</si>
  <si>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</si>
  <si>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</si>
  <si>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</si>
  <si>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</si>
  <si>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</si>
  <si>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</si>
  <si>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</si>
  <si>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</si>
  <si>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</si>
  <si>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</si>
  <si>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</si>
  <si>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</si>
  <si>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</si>
  <si>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</si>
  <si>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</si>
  <si>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</si>
  <si>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</si>
  <si>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</si>
  <si>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</si>
  <si>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</si>
  <si>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</si>
  <si>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</si>
  <si>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</si>
  <si>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</si>
  <si>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</si>
  <si>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</si>
  <si>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</si>
  <si>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</si>
  <si>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</si>
  <si>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</si>
  <si>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</si>
  <si>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</si>
  <si>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</si>
  <si>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</si>
  <si>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</si>
  <si>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</si>
  <si>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</si>
  <si>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</si>
  <si>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</si>
  <si>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</si>
  <si>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</si>
  <si>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</si>
  <si>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</si>
  <si>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</si>
  <si>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</si>
  <si>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</si>
  <si>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</si>
  <si>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</si>
  <si>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</si>
  <si>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</si>
  <si>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</si>
  <si>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</si>
  <si>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</si>
  <si>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</si>
  <si>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</si>
  <si>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</si>
  <si>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</si>
  <si>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</si>
  <si>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</si>
  <si>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</si>
  <si>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</si>
  <si>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</si>
  <si>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</si>
  <si>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</si>
  <si>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</si>
  <si>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</si>
  <si>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</si>
  <si>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</si>
  <si>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</si>
  <si>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</si>
  <si>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</si>
  <si>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</si>
  <si>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</si>
  <si>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</si>
  <si>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</si>
  <si>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</si>
  <si>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</si>
  <si>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</si>
  <si>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</si>
  <si>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</si>
  <si>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</si>
  <si>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</si>
  <si>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</si>
  <si>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</si>
  <si>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</si>
  <si>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</si>
  <si>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</si>
  <si>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</si>
  <si>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</si>
  <si>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</si>
  <si>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</si>
  <si>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</si>
  <si>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</si>
  <si>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</si>
  <si>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</si>
  <si>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</si>
  <si>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</si>
  <si>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</si>
  <si>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</si>
  <si>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</si>
  <si>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</si>
  <si>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</si>
  <si>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</si>
  <si>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</si>
  <si>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</si>
  <si>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</si>
  <si>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</si>
  <si>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</si>
  <si>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</si>
  <si>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</si>
  <si>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</si>
  <si>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</si>
  <si>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</si>
  <si>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</si>
  <si>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</si>
  <si>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</si>
  <si>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</si>
  <si>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</si>
  <si>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</si>
  <si>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</si>
  <si>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</si>
  <si>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</si>
  <si>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</si>
  <si>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</si>
  <si>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</si>
  <si>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</si>
  <si>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</si>
  <si>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</si>
  <si>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</si>
  <si>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</si>
  <si>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</si>
  <si>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</si>
  <si>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</si>
  <si>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</si>
  <si>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</si>
  <si>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</si>
  <si>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</si>
  <si>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</si>
  <si>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</si>
  <si>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</si>
  <si>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</si>
  <si>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</si>
  <si>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</si>
  <si>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</si>
  <si>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</si>
  <si>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</si>
  <si>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</si>
  <si>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</si>
  <si>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</si>
  <si>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</si>
  <si>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</si>
  <si>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</si>
  <si>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</si>
  <si>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</si>
  <si>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</si>
  <si>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</si>
  <si>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</si>
  <si>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</si>
  <si>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</si>
  <si>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</si>
  <si>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</si>
  <si>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</si>
  <si>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</si>
  <si>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</si>
  <si>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</si>
  <si>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</si>
  <si>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</si>
  <si>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</si>
  <si>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</si>
  <si>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</si>
  <si>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</si>
  <si>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</si>
  <si>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</si>
  <si>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</si>
  <si>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</si>
  <si>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</si>
  <si>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</si>
  <si>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</si>
  <si>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</si>
  <si>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</si>
  <si>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</si>
  <si>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</si>
  <si>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</si>
  <si>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</si>
  <si>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</si>
  <si>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</si>
  <si>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</si>
  <si>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</si>
  <si>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</si>
  <si>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</si>
  <si>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</si>
  <si>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</si>
  <si>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</si>
  <si>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</si>
  <si>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</si>
  <si>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</si>
  <si>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</si>
  <si>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</si>
  <si>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</si>
  <si>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</si>
  <si>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</si>
  <si>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</si>
  <si>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</si>
  <si>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</si>
  <si>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</si>
  <si>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</si>
  <si>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</si>
  <si>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</si>
  <si>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</si>
  <si>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</si>
  <si>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</si>
  <si>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</si>
  <si>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</si>
  <si>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</si>
  <si>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</si>
  <si>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</si>
  <si>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</si>
  <si>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</si>
  <si>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</si>
  <si>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</si>
  <si>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</si>
  <si>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</si>
  <si>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</si>
  <si>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</si>
  <si>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</si>
  <si>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</si>
  <si>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</si>
  <si>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</si>
  <si>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</si>
  <si>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</si>
  <si>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</si>
  <si>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</si>
  <si>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</si>
  <si>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</si>
  <si>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</si>
  <si>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</si>
  <si>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</si>
  <si>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</si>
  <si>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</si>
  <si>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</si>
  <si>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</si>
  <si>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</si>
  <si>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</si>
  <si>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</si>
  <si>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</si>
  <si>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</si>
  <si>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</si>
  <si>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</si>
  <si>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</si>
  <si>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</si>
  <si>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</si>
  <si>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</si>
  <si>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</si>
  <si>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</si>
  <si>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</si>
  <si>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</si>
  <si>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</si>
  <si>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</si>
  <si>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</si>
  <si>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</si>
  <si>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</si>
  <si>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</si>
  <si>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</si>
  <si>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</si>
  <si>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</si>
  <si>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</si>
  <si>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</si>
  <si>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</si>
  <si>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</si>
  <si>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</si>
  <si>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</si>
  <si>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</si>
  <si>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</si>
  <si>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</si>
  <si>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</si>
  <si>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</si>
  <si>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</si>
  <si>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</si>
  <si>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</si>
  <si>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</si>
  <si>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</si>
  <si>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</si>
  <si>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</si>
  <si>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</si>
  <si>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</si>
  <si>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</si>
  <si>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</si>
  <si>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</si>
  <si>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</si>
  <si>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</si>
  <si>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</si>
  <si>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</si>
  <si>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</si>
  <si>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</si>
  <si>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</si>
  <si>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</si>
  <si>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</si>
  <si>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</si>
  <si>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</si>
  <si>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</si>
  <si>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</si>
  <si>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</si>
  <si>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</si>
  <si>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</si>
  <si>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</si>
  <si>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</si>
  <si>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</si>
  <si>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</si>
  <si>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</si>
  <si>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</si>
  <si>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</si>
  <si>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</si>
  <si>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</si>
  <si>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</si>
  <si>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</si>
  <si>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</si>
  <si>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</si>
  <si>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</si>
  <si>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</si>
  <si>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</si>
  <si>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</si>
  <si>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</si>
  <si>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</si>
  <si>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</si>
  <si>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</si>
  <si>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</si>
  <si>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</si>
  <si>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</si>
  <si>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</si>
  <si>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</si>
  <si>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</si>
  <si>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</si>
  <si>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</si>
  <si>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</si>
  <si>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</si>
  <si>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</si>
  <si>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</si>
  <si>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</si>
  <si>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</si>
  <si>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</si>
  <si>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</si>
  <si>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</si>
  <si>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</si>
  <si>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</si>
  <si>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</si>
  <si>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</si>
  <si>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</si>
  <si>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</si>
  <si>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</si>
  <si>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</si>
  <si>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</si>
  <si>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</si>
  <si>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</si>
  <si>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</si>
  <si>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</si>
  <si>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</si>
  <si>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</si>
  <si>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</si>
  <si>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</si>
  <si>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</si>
  <si>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</si>
  <si>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</si>
  <si>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</si>
  <si>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</si>
  <si>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</si>
  <si>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</si>
  <si>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</si>
  <si>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</si>
  <si>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</si>
  <si>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</si>
  <si>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</si>
  <si>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</si>
  <si>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</si>
  <si>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</si>
  <si>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</si>
  <si>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</si>
  <si>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</si>
  <si>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</si>
  <si>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</si>
  <si>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</si>
  <si>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</si>
  <si>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</si>
  <si>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</si>
  <si>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</si>
  <si>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</si>
  <si>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</si>
  <si>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</si>
  <si>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</si>
  <si>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</si>
  <si>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</si>
  <si>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</si>
  <si>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</si>
  <si>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</si>
  <si>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</si>
  <si>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</si>
  <si>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</si>
  <si>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</si>
  <si>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</si>
  <si>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</si>
  <si>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</si>
  <si>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</si>
  <si>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</si>
  <si>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</si>
  <si>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</si>
  <si>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</si>
  <si>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</si>
  <si>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</si>
  <si>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</si>
  <si>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</si>
  <si>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</si>
  <si>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</si>
  <si>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</si>
  <si>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</si>
  <si>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</si>
  <si>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</si>
  <si>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</si>
  <si>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</si>
  <si>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</si>
  <si>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</si>
  <si>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</si>
  <si>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</si>
  <si>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</si>
  <si>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</si>
  <si>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</si>
  <si>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</si>
  <si>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</si>
  <si>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</si>
  <si>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</si>
  <si>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</si>
  <si>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</si>
  <si>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</si>
  <si>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</si>
  <si>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</si>
  <si>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</si>
  <si>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</si>
  <si>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</si>
  <si>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</si>
  <si>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</si>
  <si>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</si>
  <si>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</si>
  <si>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</si>
  <si>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</si>
  <si>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</si>
  <si>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</si>
  <si>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</si>
  <si>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</si>
  <si>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</si>
  <si>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</si>
  <si>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</si>
  <si>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</si>
  <si>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</si>
  <si>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</si>
  <si>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</si>
  <si>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</si>
  <si>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</si>
  <si>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</si>
  <si>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</si>
  <si>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</si>
  <si>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</si>
  <si>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</si>
  <si>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</si>
  <si>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</si>
  <si>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</si>
  <si>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</si>
  <si>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</si>
  <si>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</si>
  <si>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</si>
  <si>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</si>
  <si>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</si>
  <si>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</si>
  <si>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</si>
  <si>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</si>
  <si>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</si>
  <si>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</si>
  <si>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</si>
  <si>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</si>
  <si>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</si>
  <si>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</si>
  <si>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</si>
  <si>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</si>
  <si>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</si>
  <si>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</si>
  <si>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</si>
  <si>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</si>
  <si>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</si>
  <si>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</si>
  <si>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</si>
  <si>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</si>
  <si>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</si>
  <si>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</si>
  <si>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</si>
  <si>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</si>
  <si>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</si>
  <si>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</si>
  <si>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</si>
  <si>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</si>
  <si>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</si>
  <si>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</si>
  <si>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</si>
  <si>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</si>
  <si>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</si>
  <si>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</si>
  <si>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</si>
  <si>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</si>
  <si>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</si>
  <si>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</si>
  <si>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</si>
  <si>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</si>
  <si>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</si>
  <si>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</si>
  <si>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</si>
  <si>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</si>
  <si>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</si>
  <si>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</si>
  <si>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</si>
  <si>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</si>
  <si>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</si>
  <si>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</si>
  <si>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</si>
  <si>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</si>
  <si>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</si>
  <si>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</si>
  <si>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</si>
  <si>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</si>
  <si>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</si>
  <si>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</si>
  <si>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</si>
  <si>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</si>
  <si>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</si>
  <si>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</si>
  <si>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</si>
  <si>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</si>
  <si>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</si>
  <si>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</si>
  <si>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</si>
  <si>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</si>
  <si>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</si>
  <si>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</si>
  <si>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</si>
  <si>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</si>
  <si>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</si>
  <si>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</si>
  <si>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</si>
  <si>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</si>
  <si>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</si>
  <si>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</si>
  <si>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</si>
  <si>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</si>
  <si>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</si>
  <si>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</si>
  <si>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</si>
  <si>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</si>
  <si>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</si>
  <si>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</si>
  <si>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</si>
  <si>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</si>
  <si>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</si>
  <si>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</si>
  <si>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</si>
  <si>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</si>
  <si>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</si>
  <si>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</si>
  <si>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</si>
  <si>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</si>
  <si>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</si>
  <si>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</si>
  <si>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</si>
  <si>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</si>
  <si>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</si>
  <si>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</si>
  <si>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</si>
  <si>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</si>
  <si>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</si>
  <si>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</si>
  <si>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</si>
  <si>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</si>
  <si>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</si>
  <si>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</si>
  <si>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</si>
  <si>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</si>
  <si>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</si>
  <si>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</si>
  <si>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</si>
  <si>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</si>
  <si>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</si>
  <si>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</si>
  <si>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</si>
  <si>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</si>
  <si>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</si>
  <si>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</si>
  <si>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</si>
  <si>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</si>
  <si>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</si>
  <si>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</si>
  <si>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</si>
  <si>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</si>
  <si>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</si>
  <si>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</si>
  <si>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</si>
  <si>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</si>
  <si>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</si>
  <si>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</si>
  <si>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</si>
  <si>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</si>
  <si>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</si>
  <si>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</si>
  <si>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</si>
  <si>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</si>
  <si>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</si>
  <si>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</si>
  <si>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</si>
  <si>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</si>
  <si>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</si>
  <si>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</si>
  <si>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</si>
  <si>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</si>
  <si>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</si>
  <si>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</si>
  <si>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</si>
  <si>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</si>
  <si>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</si>
  <si>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</si>
  <si>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</si>
  <si>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</si>
  <si>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</si>
  <si>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</si>
  <si>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</si>
  <si>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</si>
  <si>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</si>
  <si>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</si>
  <si>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</si>
  <si>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</si>
  <si>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</si>
  <si>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</si>
  <si>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</si>
  <si>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</si>
  <si>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</si>
  <si>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</si>
  <si>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</si>
  <si>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</si>
  <si>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</si>
  <si>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</si>
  <si>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</si>
  <si>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</si>
  <si>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</si>
  <si>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</si>
  <si>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</si>
  <si>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</si>
  <si>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</si>
  <si>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</si>
  <si>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</si>
  <si>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</si>
  <si>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</si>
  <si>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</si>
  <si>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</si>
  <si>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</si>
  <si>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</si>
  <si>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</si>
  <si>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</si>
  <si>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</si>
  <si>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</si>
  <si>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</si>
  <si>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</si>
  <si>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</si>
  <si>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</si>
  <si>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</si>
  <si>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</si>
  <si>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</si>
  <si>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</si>
  <si>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</si>
  <si>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</si>
  <si>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</si>
  <si>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</si>
  <si>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</si>
  <si>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</si>
  <si>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</si>
  <si>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</si>
  <si>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</si>
  <si>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</si>
  <si>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</si>
  <si>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</si>
  <si>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</si>
  <si>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</si>
  <si>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</si>
  <si>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</si>
  <si>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</si>
  <si>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</si>
  <si>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</si>
  <si>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</si>
  <si>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</si>
  <si>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</si>
  <si>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</si>
  <si>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</si>
  <si>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</si>
  <si>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</si>
  <si>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</si>
  <si>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</si>
  <si>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</si>
  <si>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</si>
  <si>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</si>
  <si>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</si>
  <si>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</si>
  <si>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</si>
  <si>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</si>
  <si>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</si>
  <si>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</si>
  <si>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</si>
  <si>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</si>
  <si>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</si>
  <si>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</si>
  <si>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</si>
  <si>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</si>
  <si>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</si>
  <si>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</si>
  <si>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</si>
  <si>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</si>
  <si>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</si>
  <si>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</si>
  <si>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</si>
  <si>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</si>
  <si>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</si>
  <si>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</si>
  <si>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</si>
  <si>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</si>
  <si>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</si>
  <si>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</si>
  <si>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</si>
  <si>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</si>
  <si>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</si>
  <si>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</si>
  <si>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</si>
  <si>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</si>
  <si>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</si>
  <si>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</si>
  <si>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</si>
  <si>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</si>
  <si>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</si>
  <si>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</si>
  <si>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</si>
  <si>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</si>
  <si>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</si>
  <si>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</si>
  <si>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</si>
  <si>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</si>
  <si>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</si>
  <si>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</si>
  <si>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</si>
  <si>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</si>
  <si>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</si>
  <si>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</si>
  <si>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</si>
  <si>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</si>
  <si>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</si>
  <si>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</si>
  <si>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</si>
  <si>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</si>
  <si>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</si>
  <si>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</si>
  <si>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</si>
  <si>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</si>
  <si>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</si>
  <si>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</si>
  <si>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</si>
  <si>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</si>
  <si>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</si>
  <si>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</si>
  <si>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</si>
  <si>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</si>
  <si>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</si>
  <si>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</si>
  <si>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</si>
  <si>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</si>
  <si>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</si>
  <si>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</si>
  <si>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</si>
  <si>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</si>
  <si>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</si>
  <si>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</si>
  <si>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</si>
  <si>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</si>
  <si>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</si>
  <si>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</si>
  <si>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</si>
  <si>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</si>
  <si>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</si>
  <si>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</si>
  <si>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</si>
  <si>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</si>
  <si>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</si>
  <si>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</si>
  <si>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</si>
  <si>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</si>
  <si>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</si>
  <si>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</si>
  <si>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</si>
  <si>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</si>
  <si>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</si>
  <si>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</si>
  <si>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</si>
  <si>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</si>
  <si>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</si>
  <si>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</si>
  <si>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</si>
  <si>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</si>
  <si>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</si>
  <si>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</si>
  <si>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</si>
  <si>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</si>
  <si>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</si>
  <si>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</si>
  <si>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</si>
  <si>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</si>
  <si>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</si>
  <si>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</si>
  <si>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</si>
  <si>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</si>
  <si>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</si>
  <si>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</si>
  <si>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</si>
  <si>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</si>
  <si>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</si>
  <si>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</si>
  <si>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</si>
  <si>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</si>
  <si>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</si>
  <si>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</si>
  <si>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</si>
  <si>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</si>
  <si>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</si>
  <si>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</si>
  <si>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</si>
  <si>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</si>
  <si>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</si>
  <si>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</si>
  <si>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</si>
  <si>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</si>
  <si>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</si>
  <si>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</si>
  <si>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</si>
  <si>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</si>
  <si>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</si>
  <si>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</si>
  <si>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</si>
  <si>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</si>
  <si>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</si>
  <si>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</si>
  <si>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</si>
  <si>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</si>
  <si>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</si>
  <si>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</si>
  <si>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</si>
  <si>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</si>
  <si>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</si>
  <si>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</si>
  <si>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</si>
  <si>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</si>
  <si>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</si>
  <si>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</si>
  <si>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</si>
  <si>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</si>
  <si>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</si>
  <si>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</si>
  <si>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</si>
  <si>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</si>
  <si>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</si>
  <si>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</si>
  <si>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</si>
  <si>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</si>
  <si>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</si>
  <si>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</si>
  <si>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</si>
  <si>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</si>
  <si>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</si>
  <si>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</si>
  <si>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</si>
  <si>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</si>
  <si>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</si>
  <si>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</si>
  <si>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</si>
  <si>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</si>
  <si>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</si>
  <si>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</si>
  <si>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</si>
  <si>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</si>
  <si>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</si>
  <si>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</si>
  <si>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</si>
  <si>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</si>
  <si>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</si>
  <si>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</si>
  <si>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</si>
  <si>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</si>
  <si>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</si>
  <si>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</si>
  <si>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</si>
  <si>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</si>
  <si>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</si>
  <si>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</si>
  <si>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</si>
  <si>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</si>
  <si>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</si>
  <si>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</si>
  <si>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</si>
  <si>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</si>
  <si>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</si>
  <si>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</si>
  <si>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</si>
  <si>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</si>
  <si>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</si>
  <si>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</si>
  <si>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</si>
  <si>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</si>
  <si>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</si>
  <si>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</si>
  <si>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</si>
  <si>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</si>
  <si>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</si>
  <si>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</si>
  <si>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</si>
  <si>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</si>
  <si>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</si>
  <si>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</si>
  <si>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</si>
  <si>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</si>
  <si>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</si>
  <si>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</si>
  <si>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</si>
  <si>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</si>
  <si>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</si>
  <si>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</si>
  <si>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</si>
  <si>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</si>
  <si>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</si>
  <si>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</si>
  <si>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</si>
  <si>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</si>
  <si>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</si>
  <si>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</si>
  <si>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</si>
  <si>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</si>
  <si>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</si>
  <si>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</si>
  <si>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</si>
  <si>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</si>
  <si>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</si>
  <si>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</si>
  <si>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</si>
  <si>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</si>
  <si>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</si>
  <si>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</si>
  <si>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</si>
  <si>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</si>
  <si>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</si>
  <si>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</si>
  <si>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</si>
  <si>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</si>
  <si>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</si>
  <si>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</si>
  <si>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</si>
  <si>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</si>
  <si>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</si>
  <si>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</si>
  <si>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</si>
  <si>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</si>
  <si>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</si>
  <si>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</si>
  <si>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</si>
  <si>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</si>
  <si>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</si>
  <si>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</si>
  <si>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</si>
  <si>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</si>
  <si>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</si>
  <si>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</si>
  <si>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</si>
  <si>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</si>
  <si>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</si>
  <si>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</si>
  <si>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</si>
  <si>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</si>
  <si>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</si>
  <si>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</si>
  <si>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</si>
  <si>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</si>
  <si>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</si>
  <si>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</si>
  <si>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</si>
  <si>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</si>
  <si>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</si>
  <si>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</si>
  <si>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</si>
  <si>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</si>
  <si>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</si>
  <si>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</si>
  <si>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</si>
  <si>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</si>
  <si>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</si>
  <si>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</si>
  <si>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</si>
  <si>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</si>
  <si>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</si>
  <si>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</si>
  <si>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</si>
  <si>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</si>
  <si>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</si>
  <si>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</si>
  <si>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</si>
  <si>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</si>
  <si>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</si>
  <si>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</si>
  <si>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</si>
  <si>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</si>
  <si>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</si>
  <si>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</si>
  <si>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</si>
  <si>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</si>
  <si>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</si>
  <si>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</si>
  <si>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</si>
  <si>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</si>
  <si>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</si>
  <si>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</si>
  <si>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</si>
  <si>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</si>
  <si>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</si>
  <si>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</si>
  <si>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</si>
  <si>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</si>
  <si>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</si>
  <si>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</si>
  <si>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</si>
  <si>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</si>
  <si>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</si>
  <si>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</si>
  <si>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</si>
  <si>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</si>
  <si>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</si>
  <si>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</si>
  <si>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</si>
  <si>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</si>
  <si>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</si>
  <si>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</si>
  <si>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</si>
  <si>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</si>
  <si>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</si>
  <si>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</si>
  <si>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</si>
  <si>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</si>
  <si>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</si>
  <si>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</si>
  <si>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</si>
  <si>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</si>
  <si>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</si>
  <si>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</si>
  <si>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</si>
  <si>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</si>
  <si>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</si>
  <si>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</si>
  <si>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</si>
  <si>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</si>
  <si>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</si>
  <si>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</si>
  <si>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</si>
  <si>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</si>
  <si>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</si>
  <si>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</si>
  <si>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</si>
  <si>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</si>
  <si>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</si>
  <si>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</si>
  <si>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</si>
  <si>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</si>
  <si>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</si>
  <si>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</si>
  <si>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</si>
  <si>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</si>
  <si>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</si>
  <si>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</si>
  <si>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</si>
  <si>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</si>
  <si>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</si>
  <si>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</si>
  <si>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</si>
  <si>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</si>
  <si>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</si>
  <si>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</si>
  <si>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</si>
  <si>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</si>
  <si>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</si>
  <si>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</si>
  <si>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</si>
  <si>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</si>
  <si>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</si>
  <si>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</si>
  <si>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</si>
  <si>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</si>
  <si>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</si>
  <si>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</si>
  <si>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</si>
  <si>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</si>
  <si>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</si>
  <si>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</si>
  <si>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</si>
  <si>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</si>
  <si>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</si>
  <si>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</si>
  <si>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</si>
  <si>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</si>
  <si>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</si>
  <si>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</si>
  <si>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</si>
  <si>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</si>
  <si>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</si>
  <si>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</si>
  <si>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</si>
  <si>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</si>
  <si>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</si>
  <si>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</si>
  <si>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</si>
  <si>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</si>
  <si>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</si>
  <si>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</si>
  <si>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</si>
  <si>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</si>
  <si>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</si>
  <si>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</si>
  <si>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</si>
  <si>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</si>
  <si>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</si>
  <si>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</si>
  <si>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</si>
  <si>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</si>
  <si>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</si>
  <si>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</si>
  <si>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</si>
  <si>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</si>
  <si>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</si>
  <si>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</si>
  <si>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</si>
  <si>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</si>
  <si>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</si>
  <si>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</si>
  <si>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</si>
  <si>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</si>
  <si>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</si>
  <si>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</si>
  <si>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</si>
  <si>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</si>
  <si>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</si>
  <si>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</si>
  <si>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</si>
  <si>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</si>
  <si>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</si>
  <si>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</si>
  <si>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</si>
  <si>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</si>
  <si>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</si>
  <si>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</si>
  <si>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</si>
  <si>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</si>
  <si>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</si>
  <si>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</si>
  <si>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</si>
  <si>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</si>
  <si>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</si>
  <si>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</si>
  <si>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</si>
  <si>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</si>
  <si>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</si>
  <si>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</si>
  <si>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</si>
  <si>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</si>
  <si>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</si>
  <si>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</si>
  <si>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</si>
  <si>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</si>
  <si>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</si>
  <si>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</si>
  <si>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</si>
  <si>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</si>
  <si>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</si>
  <si>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</si>
  <si>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</si>
  <si>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</si>
  <si>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</si>
  <si>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</si>
  <si>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</si>
  <si>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</si>
  <si>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</si>
  <si>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</si>
  <si>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</si>
  <si>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</si>
  <si>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</si>
  <si>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</si>
  <si>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</si>
  <si>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</si>
  <si>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</si>
  <si>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</si>
  <si>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</si>
  <si>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</si>
  <si>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</si>
  <si>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</si>
  <si>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</si>
  <si>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</si>
  <si>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</si>
  <si>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</si>
  <si>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</si>
  <si>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</si>
  <si>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</si>
  <si>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</si>
  <si>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</si>
  <si>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</si>
  <si>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</si>
  <si>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</si>
  <si>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</si>
  <si>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</si>
  <si>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</si>
  <si>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</si>
  <si>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</si>
  <si>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</si>
  <si>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</si>
  <si>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</si>
  <si>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</si>
  <si>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</si>
  <si>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</si>
  <si>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</si>
  <si>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</si>
  <si>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</si>
  <si>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</si>
  <si>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</si>
  <si>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</si>
  <si>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</si>
  <si>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</si>
  <si>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</si>
  <si>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</si>
  <si>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</si>
  <si>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</si>
  <si>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</si>
  <si>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</si>
  <si>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</si>
  <si>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</si>
  <si>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</si>
  <si>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</si>
  <si>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</si>
  <si>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</si>
  <si>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</si>
  <si>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</si>
  <si>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</si>
  <si>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</si>
  <si>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</si>
  <si>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</si>
  <si>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</si>
  <si>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</si>
  <si>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</si>
  <si>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</si>
  <si>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</si>
  <si>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</si>
  <si>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</si>
  <si>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</si>
  <si>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</si>
  <si>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</si>
  <si>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</si>
  <si>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</si>
  <si>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</si>
  <si>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</si>
  <si>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</si>
  <si>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</si>
  <si>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</si>
  <si>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</si>
  <si>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</si>
  <si>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</si>
  <si>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</si>
  <si>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</si>
  <si>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</si>
  <si>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</si>
  <si>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</si>
  <si>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</si>
  <si>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</si>
  <si>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</si>
  <si>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</si>
  <si>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</si>
  <si>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</si>
  <si>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</si>
  <si>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</si>
  <si>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</si>
  <si>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</si>
  <si>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</si>
  <si>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</si>
  <si>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</si>
  <si>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</si>
  <si>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</si>
  <si>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</si>
  <si>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</si>
  <si>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</si>
  <si>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</si>
  <si>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</si>
  <si>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</si>
  <si>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</si>
  <si>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</si>
  <si>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</si>
  <si>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</si>
  <si>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</si>
  <si>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</si>
  <si>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</si>
  <si>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</si>
  <si>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</si>
  <si>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</si>
  <si>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</si>
  <si>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</si>
  <si>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</si>
  <si>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</si>
  <si>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</si>
  <si>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</si>
  <si>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</si>
  <si>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</si>
  <si>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</si>
  <si>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</si>
  <si>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</si>
  <si>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</si>
  <si>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</si>
  <si>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</si>
  <si>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</si>
  <si>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</si>
  <si>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</si>
  <si>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</si>
  <si>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</si>
  <si>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</si>
  <si>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</si>
  <si>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</si>
  <si>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</si>
  <si>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</si>
  <si>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</si>
  <si>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</si>
  <si>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</si>
  <si>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</si>
  <si>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</si>
  <si>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</si>
  <si>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</si>
  <si>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</si>
  <si>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</si>
  <si>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</si>
  <si>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</si>
  <si>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</si>
  <si>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</si>
  <si>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</si>
  <si>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</si>
  <si>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</si>
  <si>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</si>
  <si>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</si>
  <si>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</si>
  <si>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</si>
  <si>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</si>
  <si>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</si>
  <si>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</si>
  <si>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</si>
  <si>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</si>
  <si>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</si>
  <si>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</si>
  <si>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</si>
  <si>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</si>
  <si>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</si>
  <si>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</si>
  <si>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</si>
  <si>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</si>
  <si>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</si>
  <si>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</si>
  <si>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</si>
  <si>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</si>
  <si>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</si>
  <si>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</si>
  <si>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</si>
  <si>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</si>
  <si>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</si>
  <si>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</si>
  <si>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</si>
  <si>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</si>
  <si>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</si>
  <si>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</si>
  <si>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</si>
  <si>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</si>
  <si>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</si>
  <si>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</si>
  <si>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</si>
  <si>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</si>
  <si>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</si>
  <si>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</si>
  <si>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</si>
  <si>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</si>
  <si>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</si>
  <si>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</si>
  <si>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</si>
  <si>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</si>
  <si>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</si>
  <si>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</si>
  <si>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</si>
  <si>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</si>
  <si>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</si>
  <si>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</si>
  <si>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</si>
  <si>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</si>
  <si>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</si>
  <si>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</si>
  <si>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</si>
  <si>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</si>
  <si>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</si>
  <si>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</si>
  <si>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</si>
  <si>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</si>
  <si>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</si>
  <si>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</si>
  <si>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</si>
  <si>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</si>
  <si>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</si>
  <si>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</si>
  <si>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</si>
  <si>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</si>
  <si>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</si>
  <si>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</si>
  <si>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</si>
  <si>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</si>
  <si>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</si>
  <si>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</si>
  <si>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</si>
  <si>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</si>
  <si>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</si>
  <si>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</si>
  <si>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</si>
  <si>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</si>
  <si>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</si>
  <si>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</si>
  <si>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</si>
  <si>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</si>
  <si>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</si>
  <si>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</si>
  <si>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</si>
  <si>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</si>
  <si>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</si>
  <si>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</si>
  <si>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</si>
  <si>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</si>
  <si>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</si>
  <si>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</si>
  <si>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</si>
  <si>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</si>
  <si>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</si>
  <si>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</si>
  <si>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</si>
  <si>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</si>
  <si>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</si>
  <si>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</si>
  <si>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</si>
  <si>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</si>
  <si>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</si>
  <si>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</si>
  <si>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</si>
  <si>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</si>
  <si>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</si>
  <si>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</si>
  <si>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</si>
  <si>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</si>
  <si>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</si>
  <si>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</si>
  <si>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</si>
  <si>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</si>
  <si>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</si>
  <si>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</si>
  <si>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</si>
  <si>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</si>
  <si>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</si>
  <si>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</si>
  <si>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</si>
  <si>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</si>
  <si>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</si>
  <si>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</si>
  <si>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</si>
  <si>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</si>
  <si>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</si>
  <si>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</si>
  <si>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</si>
  <si>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</si>
  <si>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</si>
  <si>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</si>
  <si>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</si>
  <si>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</si>
  <si>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</si>
  <si>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</si>
  <si>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</si>
  <si>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</si>
  <si>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</si>
  <si>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</si>
  <si>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</si>
  <si>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</si>
  <si>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</si>
  <si>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</si>
  <si>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</si>
  <si>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</si>
  <si>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</si>
  <si>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</si>
  <si>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</si>
  <si>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</si>
  <si>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</si>
  <si>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</si>
  <si>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</si>
  <si>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</si>
  <si>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</si>
  <si>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</si>
  <si>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</si>
  <si>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</si>
  <si>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</si>
  <si>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</si>
  <si>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</si>
  <si>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</si>
  <si>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</si>
  <si>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</si>
  <si>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</si>
  <si>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</si>
  <si>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</si>
  <si>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</si>
  <si>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</si>
  <si>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</si>
  <si>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</si>
  <si>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</si>
  <si>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</si>
  <si>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</si>
  <si>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</si>
  <si>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</si>
  <si>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</si>
  <si>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</si>
  <si>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</si>
  <si>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</si>
  <si>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</si>
  <si>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</si>
  <si>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</si>
  <si>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</si>
  <si>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</si>
  <si>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</si>
  <si>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</si>
  <si>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</si>
  <si>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</si>
  <si>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</si>
  <si>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</si>
  <si>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</si>
  <si>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</si>
  <si>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</si>
  <si>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</si>
  <si>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</si>
  <si>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</si>
  <si>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</si>
  <si>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</si>
  <si>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</si>
  <si>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</si>
  <si>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</si>
  <si>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</si>
  <si>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</si>
  <si>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</si>
  <si>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</si>
  <si>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</si>
  <si>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</si>
  <si>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</si>
  <si>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</si>
  <si>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</si>
  <si>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</si>
  <si>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</si>
  <si>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</si>
  <si>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</si>
  <si>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</si>
  <si>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</si>
  <si>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</si>
  <si>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</si>
  <si>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</si>
  <si>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</si>
  <si>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</si>
  <si>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</si>
  <si>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</si>
  <si>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</si>
  <si>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</si>
  <si>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</si>
  <si>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</si>
  <si>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</si>
  <si>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</si>
  <si>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</si>
  <si>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</si>
  <si>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</si>
  <si>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</si>
  <si>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</si>
  <si>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</si>
  <si>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</si>
  <si>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</si>
  <si>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</si>
  <si>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</si>
  <si>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</si>
  <si>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</si>
  <si>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</si>
  <si>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</si>
  <si>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</si>
  <si>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</si>
  <si>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</si>
  <si>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</si>
  <si>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</si>
  <si>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</si>
  <si>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</si>
  <si>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</si>
  <si>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</si>
  <si>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</si>
  <si>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</si>
  <si>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</si>
  <si>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</si>
  <si>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</si>
  <si>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</si>
  <si>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</si>
  <si>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</si>
  <si>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</si>
  <si>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</si>
  <si>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</si>
  <si>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</si>
  <si>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</si>
  <si>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</si>
  <si>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</si>
  <si>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</si>
  <si>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</si>
  <si>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</si>
  <si>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</si>
  <si>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</si>
  <si>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</si>
  <si>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</si>
  <si>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</si>
  <si>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</si>
  <si>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</si>
  <si>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</si>
  <si>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</si>
  <si>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</si>
  <si>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</si>
  <si>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</si>
  <si>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</si>
  <si>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</si>
  <si>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</si>
  <si>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</si>
  <si>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</si>
  <si>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</si>
  <si>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</si>
  <si>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</si>
  <si>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</si>
  <si>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</si>
  <si>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</si>
  <si>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</si>
  <si>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</si>
  <si>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</si>
  <si>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</si>
  <si>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</si>
  <si>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</si>
  <si>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</si>
  <si>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</si>
  <si>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</si>
  <si>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</si>
  <si>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</si>
  <si>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</si>
  <si>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</si>
  <si>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</si>
  <si>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</si>
  <si>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</si>
  <si>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</si>
  <si>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</si>
  <si>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</si>
  <si>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</si>
  <si>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</si>
  <si>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</si>
  <si>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</si>
  <si>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</si>
  <si>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</si>
  <si>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</si>
  <si>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</si>
  <si>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</si>
  <si>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</si>
  <si>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</si>
  <si>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</si>
  <si>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</si>
  <si>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</si>
  <si>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</si>
  <si>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</si>
  <si>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</si>
  <si>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</si>
  <si>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</si>
  <si>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</si>
  <si>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</si>
  <si>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</si>
  <si>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</si>
  <si>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</si>
  <si>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</si>
  <si>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</si>
  <si>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</si>
  <si>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</si>
  <si>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</si>
  <si>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</si>
  <si>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</si>
  <si>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</si>
  <si>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</si>
  <si>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</si>
  <si>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</si>
  <si>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</si>
  <si>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</si>
  <si>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</si>
  <si>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</si>
  <si>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</si>
  <si>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</si>
  <si>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</si>
  <si>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</si>
  <si>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</si>
  <si>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</si>
  <si>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</si>
  <si>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</si>
  <si>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</si>
  <si>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</si>
  <si>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</si>
  <si>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</si>
  <si>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</si>
  <si>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</si>
  <si>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</si>
  <si>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</si>
  <si>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</si>
  <si>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</si>
  <si>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</si>
  <si>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</si>
  <si>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</si>
  <si>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</si>
  <si>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</si>
  <si>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</si>
  <si>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</si>
  <si>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</si>
  <si>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</si>
  <si>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</si>
  <si>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</si>
  <si>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</si>
  <si>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</si>
  <si>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</si>
  <si>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</si>
  <si>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</si>
  <si>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</si>
  <si>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</si>
  <si>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</si>
  <si>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</si>
  <si>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</si>
  <si>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</si>
  <si>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</si>
  <si>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</si>
  <si>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</si>
  <si>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</si>
  <si>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</si>
  <si>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</si>
  <si>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</si>
  <si>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</si>
  <si>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</si>
  <si>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</si>
  <si>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</si>
  <si>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</si>
  <si>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</si>
  <si>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</si>
  <si>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</si>
  <si>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</si>
  <si>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</si>
  <si>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</si>
  <si>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</si>
  <si>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</si>
  <si>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</si>
  <si>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</si>
  <si>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</si>
  <si>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</si>
  <si>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</si>
  <si>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</si>
  <si>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</si>
  <si>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</si>
  <si>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</si>
  <si>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</si>
  <si>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</si>
  <si>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</si>
  <si>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</si>
  <si>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</si>
  <si>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</si>
  <si>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</si>
  <si>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</si>
  <si>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</si>
  <si>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</si>
  <si>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</si>
  <si>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</si>
  <si>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</si>
  <si>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</si>
  <si>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</si>
  <si>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</si>
  <si>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</si>
  <si>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</si>
  <si>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</si>
  <si>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</si>
  <si>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</si>
  <si>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</si>
  <si>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</si>
  <si>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</si>
  <si>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</si>
  <si>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</si>
  <si>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</si>
  <si>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</si>
  <si>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</si>
  <si>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</si>
  <si>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</si>
  <si>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</si>
  <si>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</si>
  <si>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</si>
  <si>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</si>
  <si>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</si>
  <si>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</si>
  <si>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</si>
  <si>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</si>
  <si>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</si>
  <si>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</si>
  <si>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</si>
  <si>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</si>
  <si>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</si>
  <si>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</si>
  <si>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</si>
  <si>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</si>
  <si>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</si>
  <si>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</si>
  <si>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</si>
  <si>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</si>
  <si>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</si>
  <si>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</si>
  <si>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</si>
  <si>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</si>
  <si>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</si>
  <si>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</si>
  <si>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</si>
  <si>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</si>
  <si>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</si>
  <si>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</si>
  <si>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</si>
  <si>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</si>
  <si>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</si>
  <si>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</si>
  <si>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</si>
  <si>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</si>
  <si>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</si>
  <si>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</si>
  <si>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</si>
  <si>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</si>
  <si>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</si>
  <si>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</si>
  <si>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</si>
  <si>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</si>
  <si>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</si>
  <si>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</si>
  <si>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</si>
  <si>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</si>
  <si>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</si>
  <si>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</si>
  <si>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</si>
  <si>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</si>
  <si>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</si>
  <si>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</si>
  <si>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</si>
  <si>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</si>
  <si>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</si>
  <si>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</si>
  <si>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</si>
  <si>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</si>
  <si>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</si>
  <si>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</si>
  <si>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</si>
  <si>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</si>
  <si>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</si>
  <si>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</si>
  <si>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</si>
  <si>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</si>
  <si>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</si>
  <si>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</si>
  <si>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</si>
  <si>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</si>
  <si>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</si>
  <si>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</si>
  <si>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</si>
  <si>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</si>
  <si>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</si>
  <si>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</si>
  <si>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</si>
  <si>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</si>
  <si>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</si>
  <si>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</si>
  <si>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</si>
  <si>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</si>
  <si>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</si>
  <si>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</si>
  <si>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</si>
  <si>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</si>
  <si>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</si>
  <si>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</si>
  <si>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</si>
  <si>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</si>
  <si>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</si>
  <si>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</si>
  <si>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</si>
  <si>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</si>
  <si>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</si>
  <si>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</si>
  <si>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</si>
  <si>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</si>
  <si>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</si>
  <si>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</si>
  <si>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</si>
  <si>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</si>
  <si>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</si>
  <si>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</si>
  <si>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</si>
  <si>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</si>
  <si>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</si>
  <si>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</si>
  <si>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</si>
  <si>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</si>
  <si>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</si>
  <si>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</si>
  <si>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</si>
  <si>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</si>
  <si>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</si>
  <si>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</si>
  <si>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</si>
  <si>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</si>
  <si>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</si>
  <si>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</si>
  <si>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</si>
  <si>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</si>
  <si>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</si>
  <si>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</si>
  <si>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</si>
  <si>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</si>
  <si>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</si>
  <si>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</si>
  <si>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</si>
  <si>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</si>
  <si>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</si>
  <si>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</si>
  <si>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</si>
  <si>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</si>
  <si>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</si>
  <si>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</si>
  <si>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</si>
  <si>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</si>
  <si>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</si>
  <si>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</si>
  <si>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</si>
  <si>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</si>
  <si>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</si>
  <si>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</si>
  <si>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</si>
  <si>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</si>
  <si>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</si>
  <si>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</si>
  <si>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</si>
  <si>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</si>
  <si>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</si>
  <si>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</si>
  <si>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</si>
  <si>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</si>
  <si>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</si>
  <si>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</si>
  <si>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</si>
  <si>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</si>
  <si>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</si>
  <si>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</si>
  <si>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</si>
  <si>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</si>
  <si>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</si>
  <si>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</si>
  <si>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</si>
  <si>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</si>
  <si>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</si>
  <si>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</si>
  <si>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</si>
  <si>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</si>
  <si>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</si>
  <si>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</si>
  <si>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</si>
  <si>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</si>
  <si>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</si>
  <si>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</si>
  <si>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</si>
  <si>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</si>
  <si>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</si>
  <si>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</si>
  <si>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</si>
  <si>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</si>
  <si>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</si>
  <si>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</si>
  <si>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</si>
  <si>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</si>
  <si>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</si>
  <si>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</si>
  <si>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</si>
  <si>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</si>
  <si>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</si>
  <si>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</si>
  <si>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</si>
  <si>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</si>
  <si>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</si>
  <si>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</si>
  <si>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</si>
  <si>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</si>
  <si>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</si>
  <si>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</si>
  <si>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</si>
  <si>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</si>
  <si>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</si>
  <si>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</si>
  <si>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</si>
  <si>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</si>
  <si>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</si>
  <si>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</si>
  <si>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</si>
  <si>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</si>
  <si>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</si>
  <si>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</si>
  <si>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</si>
  <si>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</si>
  <si>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</si>
  <si>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</si>
  <si>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</si>
  <si>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</si>
  <si>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</si>
  <si>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</si>
  <si>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</si>
  <si>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</si>
  <si>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</si>
  <si>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</si>
  <si>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</si>
  <si>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</si>
  <si>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</si>
  <si>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</si>
  <si>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</si>
  <si>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</si>
  <si>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</si>
  <si>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</si>
  <si>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</si>
  <si>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</si>
  <si>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</si>
  <si>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</si>
  <si>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</si>
  <si>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</si>
  <si>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</si>
  <si>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</si>
  <si>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</si>
  <si>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</si>
  <si>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</si>
  <si>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</si>
  <si>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</si>
  <si>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</si>
  <si>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</si>
  <si>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</si>
  <si>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</si>
  <si>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</si>
  <si>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</si>
  <si>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</si>
  <si>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</si>
  <si>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</si>
  <si>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</si>
  <si>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</si>
  <si>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</si>
  <si>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</si>
  <si>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</si>
  <si>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</si>
  <si>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</si>
  <si>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</si>
  <si>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</si>
  <si>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</si>
  <si>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</si>
  <si>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</si>
  <si>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</si>
  <si>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</si>
  <si>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</si>
  <si>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</si>
  <si>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</si>
  <si>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</si>
  <si>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</si>
  <si>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</si>
  <si>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</si>
  <si>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</si>
  <si>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</si>
  <si>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</si>
  <si>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</si>
  <si>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</si>
  <si>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</si>
  <si>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</si>
  <si>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</si>
  <si>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</si>
  <si>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</si>
  <si>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</si>
  <si>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</si>
  <si>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</si>
  <si>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</si>
  <si>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</si>
  <si>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</si>
  <si>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</si>
  <si>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</si>
  <si>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</si>
  <si>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</si>
  <si>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</si>
  <si>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</si>
  <si>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</si>
  <si>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</si>
  <si>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</si>
  <si>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</si>
  <si>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</si>
  <si>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</si>
  <si>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</si>
  <si>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</si>
  <si>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</si>
  <si>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</si>
  <si>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</si>
  <si>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</si>
  <si>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</si>
  <si>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</si>
  <si>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</si>
  <si>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</si>
  <si>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</si>
  <si>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</si>
  <si>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</si>
  <si>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</si>
  <si>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</si>
  <si>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</si>
  <si>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</si>
  <si>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</si>
  <si>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</si>
  <si>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</si>
  <si>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</si>
  <si>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</si>
  <si>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</si>
  <si>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</si>
  <si>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</si>
  <si>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</si>
  <si>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</si>
  <si>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</si>
  <si>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</si>
  <si>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</si>
  <si>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</si>
  <si>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</si>
  <si>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</si>
  <si>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</si>
  <si>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</si>
  <si>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</si>
  <si>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</si>
  <si>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</si>
  <si>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</si>
  <si>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</si>
  <si>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</si>
  <si>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</si>
  <si>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</si>
  <si>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</si>
  <si>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</si>
  <si>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</si>
  <si>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</si>
  <si>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</si>
  <si>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</si>
  <si>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</si>
  <si>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</si>
  <si>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</si>
  <si>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</si>
  <si>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</si>
  <si>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</si>
  <si>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</si>
  <si>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</si>
  <si>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</si>
  <si>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</si>
  <si>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</si>
  <si>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</si>
  <si>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</si>
  <si>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</si>
  <si>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</si>
  <si>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</si>
  <si>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</si>
  <si>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</si>
  <si>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</si>
  <si>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</si>
  <si>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</si>
  <si>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</si>
  <si>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</si>
  <si>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</si>
  <si>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</si>
  <si>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</si>
  <si>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</si>
  <si>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</si>
  <si>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</si>
  <si>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</si>
  <si>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</si>
  <si>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</si>
  <si>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</si>
  <si>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</si>
  <si>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</si>
  <si>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</si>
  <si>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</si>
  <si>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</si>
  <si>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</si>
  <si>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</si>
  <si>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</si>
  <si>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</si>
  <si>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</si>
  <si>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</si>
  <si>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</si>
  <si>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</si>
  <si>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</si>
  <si>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</si>
  <si>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</si>
  <si>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</si>
  <si>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</si>
  <si>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</si>
  <si>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</si>
  <si>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</si>
  <si>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</si>
  <si>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</si>
  <si>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</si>
  <si>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</si>
  <si>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</si>
  <si>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</si>
  <si>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</si>
  <si>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</si>
  <si>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</si>
  <si>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</si>
  <si>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</si>
  <si>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</si>
  <si>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</si>
  <si>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</si>
  <si>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</si>
  <si>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</si>
  <si>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</si>
  <si>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</si>
  <si>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</si>
  <si>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</si>
  <si>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</si>
  <si>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</si>
  <si>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</si>
  <si>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</si>
  <si>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</si>
  <si>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</si>
  <si>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</si>
  <si>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</si>
  <si>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</si>
  <si>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</si>
  <si>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</si>
  <si>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</si>
  <si>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</si>
  <si>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</si>
  <si>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</si>
  <si>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</si>
  <si>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</si>
  <si>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</si>
  <si>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</si>
  <si>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</si>
  <si>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</si>
  <si>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</si>
  <si>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</si>
  <si>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</si>
  <si>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</si>
  <si>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</si>
  <si>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</si>
  <si>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</si>
  <si>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</si>
  <si>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</si>
  <si>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</si>
  <si>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</si>
  <si>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</si>
  <si>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</si>
  <si>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</si>
  <si>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</si>
  <si>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</si>
  <si>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</si>
  <si>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</si>
  <si>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</si>
  <si>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</si>
  <si>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</si>
  <si>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</si>
  <si>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</si>
  <si>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</si>
  <si>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</si>
  <si>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</si>
  <si>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</si>
  <si>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</si>
  <si>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</si>
  <si>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</si>
  <si>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</si>
  <si>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</si>
  <si>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</si>
  <si>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</si>
  <si>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</si>
  <si>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</si>
  <si>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</si>
  <si>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</si>
  <si>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</si>
  <si>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</si>
  <si>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</si>
  <si>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</si>
  <si>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</si>
  <si>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</si>
  <si>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</si>
  <si>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</si>
  <si>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</si>
  <si>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</si>
  <si>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</si>
  <si>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</si>
  <si>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</si>
  <si>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</si>
  <si>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</si>
  <si>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</si>
  <si>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</si>
  <si>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</si>
  <si>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</si>
  <si>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</si>
  <si>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</si>
  <si>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</si>
  <si>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</si>
  <si>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</si>
  <si>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</si>
  <si>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</si>
  <si>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</si>
  <si>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</si>
  <si>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</si>
  <si>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</si>
  <si>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</si>
  <si>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</si>
  <si>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</si>
  <si>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</si>
  <si>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</si>
  <si>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</si>
  <si>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</si>
  <si>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</si>
  <si>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</si>
  <si>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</si>
  <si>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</si>
  <si>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</si>
  <si>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</si>
  <si>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</si>
  <si>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</si>
  <si>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</si>
  <si>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</si>
  <si>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</si>
  <si>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</si>
  <si>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</si>
  <si>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</si>
  <si>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</si>
  <si>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</si>
  <si>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</si>
  <si>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</si>
  <si>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</si>
  <si>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</si>
  <si>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</si>
  <si>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</si>
  <si>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</si>
  <si>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</si>
  <si>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</si>
  <si>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</si>
  <si>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</si>
  <si>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</si>
  <si>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</si>
  <si>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</si>
  <si>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</si>
  <si>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</si>
  <si>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</si>
  <si>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</si>
  <si>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</si>
  <si>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</si>
  <si>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</si>
  <si>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</si>
  <si>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No</t>
  </si>
  <si>
    <t>Yes</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</si>
  <si>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</si>
  <si>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</si>
  <si>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</si>
  <si>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</si>
  <si>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</si>
  <si>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</si>
  <si>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</si>
  <si>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</si>
  <si>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</si>
  <si>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</si>
  <si>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</si>
  <si>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</si>
  <si>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</si>
  <si>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</si>
  <si>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</si>
  <si>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</si>
  <si>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</si>
  <si>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</si>
  <si>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</si>
  <si>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</si>
  <si>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</si>
  <si>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</si>
  <si>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</si>
  <si>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</si>
  <si>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</si>
  <si>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</si>
  <si>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</si>
  <si>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</si>
  <si>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</si>
  <si>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</si>
  <si>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</si>
  <si>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</si>
  <si>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</si>
  <si>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</si>
  <si>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</si>
  <si>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</si>
  <si>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</si>
  <si>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</si>
  <si>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</si>
  <si>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</si>
  <si>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</si>
  <si>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</si>
  <si>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</si>
  <si>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</si>
  <si>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</si>
  <si>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</si>
  <si>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</si>
  <si>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</si>
  <si>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</si>
  <si>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</si>
  <si>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</si>
  <si>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</si>
  <si>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</si>
  <si>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</si>
  <si>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</si>
  <si>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</si>
  <si>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</si>
  <si>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</si>
  <si>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</si>
  <si>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</si>
  <si>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</si>
  <si>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</si>
  <si>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</si>
  <si>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</si>
  <si>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</si>
  <si>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</si>
  <si>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</si>
  <si>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</si>
  <si>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</si>
  <si>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</si>
  <si>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</si>
  <si>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</si>
  <si>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</si>
  <si>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</si>
  <si>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</si>
  <si>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</si>
  <si>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</si>
  <si>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</si>
  <si>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</si>
  <si>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</si>
  <si>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</si>
  <si>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</si>
  <si>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</si>
  <si>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</si>
  <si>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</si>
  <si>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</si>
  <si>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</si>
  <si>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</si>
  <si>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</si>
  <si>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</si>
  <si>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</si>
  <si>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</si>
  <si>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</si>
  <si>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</si>
  <si>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</si>
  <si>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</si>
  <si>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</si>
  <si>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</si>
  <si>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</si>
  <si>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</si>
  <si>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</si>
  <si>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</si>
  <si>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</si>
  <si>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</si>
  <si>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</si>
  <si>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</si>
  <si>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</si>
  <si>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</si>
  <si>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</si>
  <si>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</si>
  <si>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</si>
  <si>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</si>
  <si>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</si>
  <si>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</si>
  <si>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</si>
  <si>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</si>
  <si>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</si>
  <si>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</si>
  <si>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</si>
  <si>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</si>
  <si>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</si>
  <si>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</si>
  <si>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</si>
  <si>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</si>
  <si>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</si>
  <si>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</si>
  <si>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</si>
  <si>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</si>
  <si>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</si>
  <si>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</si>
  <si>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</si>
  <si>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</si>
  <si>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</si>
  <si>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</si>
  <si>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</si>
  <si>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</si>
  <si>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</si>
  <si>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</si>
  <si>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</si>
  <si>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</si>
  <si>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</si>
  <si>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 xml:space="preserve"> Sr</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</si>
  <si>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</si>
  <si>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</si>
  <si>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</si>
  <si>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</si>
  <si>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</si>
  <si>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</si>
  <si>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</si>
  <si>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</si>
  <si>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</si>
  <si>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</si>
  <si>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</si>
  <si>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</si>
  <si>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</si>
  <si>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</si>
  <si>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</si>
  <si>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</si>
  <si>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</si>
  <si>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</si>
  <si>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</si>
  <si>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</si>
  <si>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</si>
  <si>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</si>
  <si>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</si>
  <si>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</si>
  <si>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</si>
  <si>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</si>
  <si>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</si>
  <si>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</si>
  <si>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</si>
  <si>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</si>
  <si>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</si>
  <si>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</si>
  <si>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</si>
  <si>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</si>
  <si>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</si>
  <si>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</si>
  <si>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</si>
  <si>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</si>
  <si>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</si>
  <si>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</si>
  <si>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</si>
  <si>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</si>
  <si>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</si>
  <si>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</si>
  <si>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</si>
  <si>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</si>
  <si>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</si>
  <si>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</si>
  <si>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</si>
  <si>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</si>
  <si>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</si>
  <si>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</si>
  <si>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</si>
  <si>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</si>
  <si>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</si>
  <si>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</si>
  <si>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</si>
  <si>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</si>
  <si>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</si>
  <si>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</si>
  <si>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</si>
  <si>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</si>
  <si>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</si>
  <si>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</si>
  <si>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</si>
  <si>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</si>
  <si>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</si>
  <si>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</si>
  <si>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</si>
  <si>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</si>
  <si>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</si>
  <si>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</si>
  <si>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</si>
  <si>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</si>
  <si>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</si>
  <si>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</si>
  <si>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</si>
  <si>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</si>
  <si>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</si>
  <si>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</si>
  <si>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</si>
  <si>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</si>
  <si>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</si>
  <si>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</si>
  <si>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</si>
  <si>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</si>
  <si>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</si>
  <si>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</si>
  <si>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</si>
  <si>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</si>
  <si>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</si>
  <si>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</si>
  <si>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</si>
  <si>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</si>
  <si>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</si>
  <si>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</si>
  <si>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</si>
  <si>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</si>
  <si>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</si>
  <si>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</si>
  <si>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</si>
  <si>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</si>
  <si>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</si>
  <si>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</si>
  <si>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</si>
  <si>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</si>
  <si>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</si>
  <si>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</si>
  <si>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</si>
  <si>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</si>
  <si>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</si>
  <si>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</si>
  <si>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</si>
  <si>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</si>
  <si>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</si>
  <si>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</si>
  <si>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</si>
  <si>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</si>
  <si>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</si>
  <si>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</si>
  <si>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</si>
  <si>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</si>
  <si>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</si>
  <si>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</si>
  <si>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</si>
  <si>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</si>
  <si>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</si>
  <si>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</si>
  <si>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</si>
  <si>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</si>
  <si>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</si>
  <si>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</si>
  <si>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</si>
  <si>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</si>
  <si>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</si>
  <si>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</si>
  <si>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</si>
  <si>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</si>
  <si>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</si>
  <si>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</si>
  <si>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</si>
  <si>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</si>
  <si>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</si>
  <si>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</si>
  <si>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</si>
  <si>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</si>
  <si>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</si>
  <si>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</si>
  <si>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</si>
  <si>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</si>
  <si>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</si>
  <si>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</si>
  <si>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</si>
  <si>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</si>
  <si>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</si>
  <si>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</si>
  <si>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</si>
  <si>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</si>
  <si>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</si>
  <si>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</si>
  <si>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</si>
  <si>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</si>
  <si>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</si>
  <si>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</si>
  <si>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</si>
  <si>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</si>
  <si>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</si>
  <si>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</si>
  <si>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</si>
  <si>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</si>
  <si>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</si>
  <si>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</si>
  <si>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</si>
  <si>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</si>
  <si>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</si>
  <si>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</si>
  <si>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</si>
  <si>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</si>
  <si>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</si>
  <si>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</si>
  <si>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</si>
  <si>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</si>
  <si>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</si>
  <si>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</si>
  <si>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</si>
  <si>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</si>
  <si>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</si>
  <si>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</si>
  <si>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</si>
  <si>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</si>
  <si>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</si>
  <si>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</si>
  <si>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</si>
  <si>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</si>
  <si>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</si>
  <si>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</si>
  <si>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</si>
  <si>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</si>
  <si>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</si>
  <si>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</si>
  <si>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</si>
  <si>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</si>
  <si>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</si>
  <si>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</si>
  <si>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</si>
  <si>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</si>
  <si>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</si>
  <si>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</si>
  <si>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</si>
  <si>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</si>
  <si>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</si>
  <si>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</si>
  <si>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</si>
  <si>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</si>
  <si>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</si>
  <si>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</si>
  <si>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</si>
  <si>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</si>
  <si>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</si>
  <si>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</si>
  <si>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</si>
  <si>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 xml:space="preserve"> V</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</si>
  <si>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</si>
  <si>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</si>
  <si>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</si>
  <si>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</si>
  <si>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</si>
  <si>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</si>
  <si>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</si>
  <si>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</si>
  <si>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</si>
  <si>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</si>
  <si>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</si>
  <si>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</si>
  <si>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</si>
  <si>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</si>
  <si>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</si>
  <si>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</si>
  <si>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</si>
  <si>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</si>
  <si>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</si>
  <si>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</si>
  <si>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</si>
  <si>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</si>
  <si>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</si>
  <si>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</si>
  <si>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</si>
  <si>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</si>
  <si>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</si>
  <si>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</si>
  <si>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</si>
  <si>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</si>
  <si>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</si>
  <si>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</si>
  <si>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</si>
  <si>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</si>
  <si>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</si>
  <si>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</si>
  <si>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</si>
  <si>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</si>
  <si>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</si>
  <si>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</si>
  <si>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</si>
  <si>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</si>
  <si>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</si>
  <si>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</si>
  <si>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</si>
  <si>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</si>
  <si>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</si>
  <si>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</si>
  <si>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</si>
  <si>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</si>
  <si>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</si>
  <si>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</si>
  <si>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</si>
  <si>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</si>
  <si>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</si>
  <si>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</si>
  <si>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</si>
  <si>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</si>
  <si>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</si>
  <si>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</si>
  <si>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</si>
  <si>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</si>
  <si>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</si>
  <si>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</si>
  <si>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</si>
  <si>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</si>
  <si>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</si>
  <si>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</si>
  <si>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</si>
  <si>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</si>
  <si>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</si>
  <si>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</si>
  <si>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</si>
  <si>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</si>
  <si>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</si>
  <si>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</si>
  <si>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</si>
  <si>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</si>
  <si>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</si>
  <si>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</si>
  <si>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</si>
  <si>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</si>
  <si>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</si>
  <si>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</si>
  <si>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</si>
  <si>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</si>
  <si>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</si>
  <si>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</si>
  <si>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</si>
  <si>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</si>
  <si>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</si>
  <si>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</si>
  <si>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</si>
  <si>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</si>
  <si>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</si>
  <si>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</si>
  <si>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</si>
  <si>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</si>
  <si>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</si>
  <si>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</si>
  <si>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</si>
  <si>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</si>
  <si>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</si>
  <si>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</si>
  <si>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</si>
  <si>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</si>
  <si>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</si>
  <si>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</si>
  <si>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</si>
  <si>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</si>
  <si>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</si>
  <si>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</si>
  <si>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</si>
  <si>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</si>
  <si>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</si>
  <si>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</si>
  <si>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</si>
  <si>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</si>
  <si>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</si>
  <si>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</si>
  <si>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</si>
  <si>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</si>
  <si>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</si>
  <si>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</si>
  <si>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</si>
  <si>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</si>
  <si>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</si>
  <si>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</si>
  <si>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</si>
  <si>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</si>
  <si>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</si>
  <si>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</si>
  <si>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</si>
  <si>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</si>
  <si>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</si>
  <si>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</si>
  <si>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</si>
  <si>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</si>
  <si>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</si>
  <si>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</si>
  <si>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</si>
  <si>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</si>
  <si>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</si>
  <si>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</si>
  <si>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</si>
  <si>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</si>
  <si>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</si>
  <si>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</si>
  <si>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</si>
  <si>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</si>
  <si>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</si>
  <si>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</si>
  <si>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</si>
  <si>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</si>
  <si>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</si>
  <si>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</si>
  <si>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</si>
  <si>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</si>
  <si>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</si>
  <si>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</si>
  <si>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</si>
  <si>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</si>
  <si>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</si>
  <si>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</si>
  <si>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</si>
  <si>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</si>
  <si>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</si>
  <si>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</si>
  <si>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</si>
  <si>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</si>
  <si>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</si>
  <si>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</si>
  <si>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</si>
  <si>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</si>
  <si>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</si>
  <si>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</si>
  <si>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</si>
  <si>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</si>
  <si>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</si>
  <si>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</si>
  <si>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</si>
  <si>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</si>
  <si>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</si>
  <si>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</si>
  <si>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</si>
  <si>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</si>
  <si>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</si>
  <si>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</si>
  <si>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</si>
  <si>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</si>
  <si>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</si>
  <si>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</si>
  <si>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</si>
  <si>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</si>
  <si>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</si>
  <si>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</si>
  <si>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</si>
  <si>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</si>
  <si>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</si>
  <si>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</si>
  <si>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</si>
  <si>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</si>
  <si>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</si>
  <si>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</si>
  <si>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</si>
  <si>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</si>
  <si>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</si>
  <si>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</si>
  <si>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</si>
  <si>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</si>
  <si>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</si>
  <si>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</si>
  <si>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</si>
  <si>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</si>
  <si>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</si>
  <si>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</si>
  <si>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</si>
  <si>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</si>
  <si>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</si>
  <si>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</si>
  <si>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</si>
  <si>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</si>
  <si>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</si>
  <si>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</si>
  <si>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</si>
  <si>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</si>
  <si>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</si>
  <si>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</si>
  <si>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</si>
  <si>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</si>
  <si>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</si>
  <si>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</si>
  <si>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</si>
  <si>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</si>
  <si>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</si>
  <si>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</si>
  <si>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</si>
  <si>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</si>
  <si>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</si>
  <si>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</si>
  <si>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</si>
  <si>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</si>
  <si>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</si>
  <si>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</si>
  <si>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</si>
  <si>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</si>
  <si>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</si>
  <si>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</si>
  <si>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</si>
  <si>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</si>
  <si>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</si>
  <si>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</si>
  <si>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</si>
  <si>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</si>
  <si>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</si>
  <si>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</si>
  <si>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</si>
  <si>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</si>
  <si>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</si>
  <si>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</si>
  <si>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</si>
  <si>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</si>
  <si>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</si>
  <si>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</si>
  <si>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</si>
  <si>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</si>
  <si>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</si>
  <si>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</si>
  <si>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</si>
  <si>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</si>
  <si>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</si>
  <si>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</si>
  <si>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</si>
  <si>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</si>
  <si>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</si>
  <si>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</si>
  <si>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</si>
  <si>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</si>
  <si>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</si>
  <si>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</si>
  <si>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</si>
  <si>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</si>
  <si>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</si>
  <si>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</si>
  <si>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</si>
  <si>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</si>
  <si>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</si>
  <si>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</si>
  <si>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</si>
  <si>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</si>
  <si>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</si>
  <si>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</si>
  <si>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</si>
  <si>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</si>
  <si>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</si>
  <si>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</si>
  <si>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</si>
  <si>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</si>
  <si>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</si>
  <si>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</si>
  <si>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</si>
  <si>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</si>
  <si>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</si>
  <si>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</si>
  <si>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</si>
  <si>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</si>
  <si>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</si>
  <si>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</si>
  <si>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</si>
  <si>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</si>
  <si>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</si>
  <si>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</si>
  <si>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</si>
  <si>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</si>
  <si>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</si>
  <si>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</si>
  <si>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</si>
  <si>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</si>
  <si>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</si>
  <si>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</si>
  <si>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</si>
  <si>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</si>
  <si>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</si>
  <si>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</si>
  <si>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</si>
  <si>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</si>
  <si>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</si>
  <si>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</si>
  <si>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</si>
  <si>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</si>
  <si>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</si>
  <si>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</si>
  <si>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</si>
  <si>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</si>
  <si>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</si>
  <si>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</si>
  <si>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</si>
  <si>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</si>
  <si>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</si>
  <si>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</si>
  <si>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</si>
  <si>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</si>
  <si>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</si>
  <si>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</si>
  <si>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</si>
  <si>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</si>
  <si>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</si>
  <si>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</si>
  <si>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</si>
  <si>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</si>
  <si>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</si>
  <si>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</si>
  <si>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</si>
  <si>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</si>
  <si>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</si>
  <si>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</si>
  <si>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</si>
  <si>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</si>
  <si>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</si>
  <si>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</si>
  <si>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</si>
  <si>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</si>
  <si>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</si>
  <si>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</si>
  <si>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</si>
  <si>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</si>
  <si>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</si>
  <si>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</si>
  <si>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</si>
  <si>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</si>
  <si>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</si>
  <si>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</si>
  <si>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</si>
  <si>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</si>
  <si>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</si>
  <si>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</si>
  <si>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</si>
  <si>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</si>
  <si>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</si>
  <si>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</si>
  <si>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</si>
  <si>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</si>
  <si>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</si>
  <si>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</si>
  <si>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</si>
  <si>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</si>
  <si>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</si>
  <si>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</si>
  <si>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</si>
  <si>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</si>
  <si>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</si>
  <si>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</si>
  <si>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</si>
  <si>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</si>
  <si>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</si>
  <si>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</si>
  <si>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</si>
  <si>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</si>
  <si>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</si>
  <si>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</si>
  <si>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</si>
  <si>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</si>
  <si>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</si>
  <si>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</si>
  <si>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</si>
  <si>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</si>
  <si>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</si>
  <si>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</si>
  <si>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</si>
  <si>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</si>
  <si>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</si>
  <si>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</si>
  <si>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</si>
  <si>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</si>
  <si>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</si>
  <si>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</si>
  <si>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</si>
  <si>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</si>
  <si>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</si>
  <si>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</si>
  <si>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</si>
  <si>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</si>
  <si>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</si>
  <si>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</si>
  <si>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</si>
  <si>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</si>
  <si>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</si>
  <si>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</si>
  <si>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</si>
  <si>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</si>
  <si>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</si>
  <si>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</si>
  <si>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</si>
  <si>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</si>
  <si>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</si>
  <si>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</si>
  <si>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</si>
  <si>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</si>
  <si>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</si>
  <si>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</si>
  <si>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</si>
  <si>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</si>
  <si>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</si>
  <si>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</si>
  <si>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</si>
  <si>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</si>
  <si>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</si>
  <si>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</si>
  <si>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</si>
  <si>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</si>
  <si>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</si>
  <si>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</si>
  <si>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</si>
  <si>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</si>
  <si>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</si>
  <si>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</si>
  <si>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</si>
  <si>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</si>
  <si>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</si>
  <si>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</si>
  <si>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</si>
  <si>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</si>
  <si>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</si>
  <si>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</si>
  <si>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</si>
  <si>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</si>
  <si>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</si>
  <si>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</si>
  <si>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</si>
  <si>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</si>
  <si>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</si>
  <si>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</si>
  <si>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</si>
  <si>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</si>
  <si>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</si>
  <si>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</si>
  <si>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</si>
  <si>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</si>
  <si>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</si>
  <si>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</si>
  <si>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</si>
  <si>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</si>
  <si>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</si>
  <si>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</si>
  <si>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</si>
  <si>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</si>
  <si>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</si>
  <si>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</si>
  <si>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</si>
  <si>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</si>
  <si>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</si>
  <si>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</si>
  <si>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</si>
  <si>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</si>
  <si>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</si>
  <si>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</si>
  <si>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</si>
  <si>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</si>
  <si>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 xml:space="preserve"> II</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</si>
  <si>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</si>
  <si>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</si>
  <si>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</si>
  <si>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</si>
  <si>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</si>
  <si>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</si>
  <si>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</si>
  <si>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</si>
  <si>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</si>
  <si>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</si>
  <si>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</si>
  <si>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</si>
  <si>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</si>
  <si>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</si>
  <si>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</si>
  <si>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</si>
  <si>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</si>
  <si>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</si>
  <si>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</si>
  <si>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</si>
  <si>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</si>
  <si>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</si>
  <si>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</si>
  <si>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</si>
  <si>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</si>
  <si>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</si>
  <si>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</si>
  <si>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</si>
  <si>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</si>
  <si>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</si>
  <si>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</si>
  <si>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</si>
  <si>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</si>
  <si>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</si>
  <si>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</si>
  <si>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</si>
  <si>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</si>
  <si>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</si>
  <si>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</si>
  <si>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</si>
  <si>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</si>
  <si>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</si>
  <si>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</si>
  <si>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</si>
  <si>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</si>
  <si>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</si>
  <si>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</si>
  <si>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</si>
  <si>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</si>
  <si>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</si>
  <si>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</si>
  <si>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</si>
  <si>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</si>
  <si>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</si>
  <si>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</si>
  <si>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</si>
  <si>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</si>
  <si>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</si>
  <si>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</si>
  <si>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</si>
  <si>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</si>
  <si>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</si>
  <si>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</si>
  <si>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</si>
  <si>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</si>
  <si>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</si>
  <si>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</si>
  <si>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</si>
  <si>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</si>
  <si>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</si>
  <si>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</si>
  <si>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</si>
  <si>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</si>
  <si>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</si>
  <si>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</si>
  <si>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</si>
  <si>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</si>
  <si>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</si>
  <si>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</si>
  <si>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</si>
  <si>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</si>
  <si>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</si>
  <si>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</si>
  <si>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</si>
  <si>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</si>
  <si>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</si>
  <si>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</si>
  <si>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</si>
  <si>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</si>
  <si>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</si>
  <si>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</si>
  <si>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</si>
  <si>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</si>
  <si>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</si>
  <si>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</si>
  <si>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</si>
  <si>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</si>
  <si>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</si>
  <si>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</si>
  <si>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</si>
  <si>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</si>
  <si>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</si>
  <si>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</si>
  <si>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</si>
  <si>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</si>
  <si>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</si>
  <si>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</si>
  <si>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</si>
  <si>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</si>
  <si>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</si>
  <si>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</si>
  <si>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</si>
  <si>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</si>
  <si>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</si>
  <si>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</si>
  <si>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</si>
  <si>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</si>
  <si>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</si>
  <si>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</si>
  <si>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</si>
  <si>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</si>
  <si>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</si>
  <si>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</si>
  <si>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</si>
  <si>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</si>
  <si>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</si>
  <si>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</si>
  <si>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</si>
  <si>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</si>
  <si>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</si>
  <si>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</si>
  <si>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</si>
  <si>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</si>
  <si>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</si>
  <si>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</si>
  <si>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</si>
  <si>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</si>
  <si>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</si>
  <si>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</si>
  <si>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</si>
  <si>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</si>
  <si>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</si>
  <si>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</si>
  <si>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</si>
  <si>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</si>
  <si>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</si>
  <si>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</si>
  <si>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</si>
  <si>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</si>
  <si>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</si>
  <si>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</si>
  <si>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</si>
  <si>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</si>
  <si>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</si>
  <si>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</si>
  <si>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</si>
  <si>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</si>
  <si>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</si>
  <si>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</si>
  <si>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</si>
  <si>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</si>
  <si>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</si>
  <si>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</si>
  <si>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</si>
  <si>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</si>
  <si>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</si>
  <si>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</si>
  <si>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</si>
  <si>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</si>
  <si>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</si>
  <si>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</si>
  <si>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</si>
  <si>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</si>
  <si>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</si>
  <si>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</si>
  <si>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</si>
  <si>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</si>
  <si>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</si>
  <si>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</si>
  <si>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</si>
  <si>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</si>
  <si>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</si>
  <si>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</si>
  <si>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</si>
  <si>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</si>
  <si>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</si>
  <si>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</si>
  <si>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</si>
  <si>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</si>
  <si>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</si>
  <si>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</si>
  <si>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</si>
  <si>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</si>
  <si>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</si>
  <si>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</si>
  <si>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</si>
  <si>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</si>
  <si>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</si>
  <si>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</si>
  <si>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</si>
  <si>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</si>
  <si>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</si>
  <si>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</si>
  <si>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</si>
  <si>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</si>
  <si>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</si>
  <si>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</si>
  <si>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</si>
  <si>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</si>
  <si>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</si>
  <si>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</si>
  <si>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</si>
  <si>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</si>
  <si>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</si>
  <si>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</si>
  <si>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</si>
  <si>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</si>
  <si>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</si>
  <si>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</si>
  <si>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</si>
  <si>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</si>
  <si>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</si>
  <si>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</si>
  <si>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</si>
  <si>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</si>
  <si>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</si>
  <si>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</si>
  <si>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</si>
  <si>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</si>
  <si>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</si>
  <si>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</si>
  <si>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</si>
  <si>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</si>
  <si>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</si>
  <si>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</si>
  <si>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</si>
  <si>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</si>
  <si>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</si>
  <si>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</si>
  <si>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</si>
  <si>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</si>
  <si>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</si>
  <si>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</si>
  <si>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</si>
  <si>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</si>
  <si>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</si>
  <si>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</si>
  <si>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</si>
  <si>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</si>
  <si>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</si>
  <si>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</si>
  <si>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</si>
  <si>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</si>
  <si>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</si>
  <si>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</si>
  <si>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</si>
  <si>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</si>
  <si>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</si>
  <si>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</si>
  <si>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</si>
  <si>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</si>
  <si>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</si>
  <si>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</si>
  <si>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</si>
  <si>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</si>
  <si>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</si>
  <si>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</si>
  <si>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</si>
  <si>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</si>
  <si>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</si>
  <si>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</si>
  <si>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</si>
  <si>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</si>
  <si>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</si>
  <si>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</si>
  <si>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</si>
  <si>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</si>
  <si>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</si>
  <si>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</si>
  <si>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</si>
  <si>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</si>
  <si>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</si>
  <si>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</si>
  <si>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</si>
  <si>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</si>
  <si>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</si>
  <si>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</si>
  <si>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</si>
  <si>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</si>
  <si>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</si>
  <si>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</si>
  <si>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</si>
  <si>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</si>
  <si>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</si>
  <si>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</si>
  <si>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</si>
  <si>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</si>
  <si>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</si>
  <si>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</si>
  <si>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</si>
  <si>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</si>
  <si>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</si>
  <si>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</si>
  <si>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</si>
  <si>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</si>
  <si>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</si>
  <si>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</si>
  <si>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</si>
  <si>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</si>
  <si>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</si>
  <si>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</si>
  <si>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</si>
  <si>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</si>
  <si>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</si>
  <si>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</si>
  <si>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</si>
  <si>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</si>
  <si>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</si>
  <si>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</si>
  <si>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</si>
  <si>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</si>
  <si>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</si>
  <si>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</si>
  <si>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</si>
  <si>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</si>
  <si>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</si>
  <si>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</si>
  <si>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</si>
  <si>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</si>
  <si>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</si>
  <si>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</si>
  <si>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</si>
  <si>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</si>
  <si>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</si>
  <si>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</si>
  <si>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</si>
  <si>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</si>
  <si>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</si>
  <si>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</si>
  <si>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</si>
  <si>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</si>
  <si>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</si>
  <si>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</si>
  <si>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</si>
  <si>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</si>
  <si>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</si>
  <si>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</si>
  <si>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</si>
  <si>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</si>
  <si>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</si>
  <si>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</si>
  <si>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</si>
  <si>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</si>
  <si>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</si>
  <si>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</si>
  <si>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</si>
  <si>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</si>
  <si>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</si>
  <si>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</si>
  <si>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</si>
  <si>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</si>
  <si>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</si>
  <si>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</si>
  <si>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</si>
  <si>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</si>
  <si>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</si>
  <si>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</si>
  <si>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</si>
  <si>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</si>
  <si>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</si>
  <si>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</si>
  <si>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</si>
  <si>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</si>
  <si>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</si>
  <si>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</si>
  <si>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</si>
  <si>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</si>
  <si>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</si>
  <si>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</si>
  <si>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</si>
  <si>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</si>
  <si>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</si>
  <si>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</si>
  <si>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</si>
  <si>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</si>
  <si>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</si>
  <si>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</si>
  <si>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</si>
  <si>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</si>
  <si>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</si>
  <si>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</si>
  <si>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</si>
  <si>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</si>
  <si>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</si>
  <si>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</si>
  <si>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</si>
  <si>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</si>
  <si>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</si>
  <si>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</si>
  <si>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</si>
  <si>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</si>
  <si>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</si>
  <si>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</si>
  <si>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</si>
  <si>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</si>
  <si>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</si>
  <si>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</si>
  <si>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</si>
  <si>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</si>
  <si>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</si>
  <si>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</si>
  <si>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</si>
  <si>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</si>
  <si>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</si>
  <si>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</si>
  <si>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</si>
  <si>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 xml:space="preserve"> Jr</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</si>
  <si>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</si>
  <si>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</si>
  <si>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</si>
  <si>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</si>
  <si>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</si>
  <si>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</si>
  <si>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</si>
  <si>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</si>
  <si>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</si>
  <si>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</si>
  <si>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</si>
  <si>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</si>
  <si>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</si>
  <si>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</si>
  <si>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</si>
  <si>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</si>
  <si>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</si>
  <si>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</si>
  <si>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</si>
  <si>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</si>
  <si>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</si>
  <si>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</si>
  <si>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</si>
  <si>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</si>
  <si>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</si>
  <si>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</si>
  <si>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</si>
  <si>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</si>
  <si>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</si>
  <si>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</si>
  <si>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</si>
  <si>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</si>
  <si>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</si>
  <si>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</si>
  <si>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</si>
  <si>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</si>
  <si>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</si>
  <si>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</si>
  <si>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</si>
  <si>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</si>
  <si>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</si>
  <si>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</si>
  <si>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</si>
  <si>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</si>
  <si>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</si>
  <si>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</si>
  <si>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</si>
  <si>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</si>
  <si>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</si>
  <si>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</si>
  <si>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</si>
  <si>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</si>
  <si>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</si>
  <si>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</si>
  <si>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</si>
  <si>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</si>
  <si>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</si>
  <si>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</si>
  <si>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</si>
  <si>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</si>
  <si>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</si>
  <si>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</si>
  <si>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</si>
  <si>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</si>
  <si>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</si>
  <si>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</si>
  <si>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</si>
  <si>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</si>
  <si>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</si>
  <si>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</si>
  <si>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</si>
  <si>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</si>
  <si>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</si>
  <si>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</si>
  <si>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</si>
  <si>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</si>
  <si>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</si>
  <si>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</si>
  <si>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</si>
  <si>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</si>
  <si>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</si>
  <si>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</si>
  <si>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</si>
  <si>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</si>
  <si>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</si>
  <si>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</si>
  <si>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</si>
  <si>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</si>
  <si>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</si>
  <si>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</si>
  <si>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</si>
  <si>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</si>
  <si>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</si>
  <si>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</si>
  <si>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</si>
  <si>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</si>
  <si>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</si>
  <si>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</si>
  <si>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</si>
  <si>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</si>
  <si>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</si>
  <si>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</si>
  <si>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</si>
  <si>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</si>
  <si>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</si>
  <si>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</si>
  <si>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</si>
  <si>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</si>
  <si>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</si>
  <si>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</si>
  <si>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</si>
  <si>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</si>
  <si>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</si>
  <si>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</si>
  <si>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</si>
  <si>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</si>
  <si>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</si>
  <si>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</si>
  <si>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</si>
  <si>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</si>
  <si>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</si>
  <si>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</si>
  <si>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</si>
  <si>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</si>
  <si>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</si>
  <si>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</si>
  <si>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</si>
  <si>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</si>
  <si>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</si>
  <si>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</si>
  <si>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</si>
  <si>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</si>
  <si>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</si>
  <si>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</si>
  <si>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</si>
  <si>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</si>
  <si>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</si>
  <si>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</si>
  <si>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</si>
  <si>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</si>
  <si>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</si>
  <si>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</si>
  <si>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</si>
  <si>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</si>
  <si>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</si>
  <si>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</si>
  <si>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</si>
  <si>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</si>
  <si>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</si>
  <si>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</si>
  <si>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</si>
  <si>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</si>
  <si>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</si>
  <si>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</si>
  <si>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</si>
  <si>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</si>
  <si>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</si>
  <si>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</si>
  <si>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</si>
  <si>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</si>
  <si>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</si>
  <si>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</si>
  <si>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</si>
  <si>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</si>
  <si>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</si>
  <si>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</si>
  <si>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</si>
  <si>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</si>
  <si>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</si>
  <si>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</si>
  <si>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</si>
  <si>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</si>
  <si>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</si>
  <si>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</si>
  <si>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</si>
  <si>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</si>
  <si>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</si>
  <si>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</si>
  <si>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</si>
  <si>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</si>
  <si>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</si>
  <si>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</si>
  <si>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</si>
  <si>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</si>
  <si>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</si>
  <si>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</si>
  <si>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</si>
  <si>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</si>
  <si>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</si>
  <si>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</si>
  <si>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</si>
  <si>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</si>
  <si>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</si>
  <si>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</si>
  <si>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</si>
  <si>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</si>
  <si>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</si>
  <si>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</si>
  <si>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</si>
  <si>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</si>
  <si>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</si>
  <si>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</si>
  <si>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</si>
  <si>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</si>
  <si>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</si>
  <si>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</si>
  <si>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</si>
  <si>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</si>
  <si>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</si>
  <si>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</si>
  <si>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</si>
  <si>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</si>
  <si>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</si>
  <si>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</si>
  <si>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</si>
  <si>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</si>
  <si>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</si>
  <si>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</si>
  <si>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</si>
  <si>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</si>
  <si>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</si>
  <si>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</si>
  <si>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</si>
  <si>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</si>
  <si>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</si>
  <si>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</si>
  <si>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</si>
  <si>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</si>
  <si>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</si>
  <si>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</si>
  <si>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</si>
  <si>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</si>
  <si>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</si>
  <si>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</si>
  <si>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</si>
  <si>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</si>
  <si>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</si>
  <si>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</si>
  <si>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</si>
  <si>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</si>
  <si>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</si>
  <si>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</si>
  <si>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</si>
  <si>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</si>
  <si>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</si>
  <si>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</si>
  <si>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</si>
  <si>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</si>
  <si>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</si>
  <si>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</si>
  <si>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</si>
  <si>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</si>
  <si>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</si>
  <si>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</si>
  <si>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</si>
  <si>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</si>
  <si>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</si>
  <si>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</si>
  <si>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</si>
  <si>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</si>
  <si>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</si>
  <si>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</si>
  <si>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</si>
  <si>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</si>
  <si>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</si>
  <si>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</si>
  <si>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</si>
  <si>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</si>
  <si>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</si>
  <si>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</si>
  <si>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</si>
  <si>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</si>
  <si>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</si>
  <si>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</si>
  <si>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</si>
  <si>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</si>
  <si>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</si>
  <si>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</si>
  <si>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</si>
  <si>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</si>
  <si>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</si>
  <si>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</si>
  <si>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</si>
  <si>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</si>
  <si>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</si>
  <si>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</si>
  <si>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</si>
  <si>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</si>
  <si>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</si>
  <si>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</si>
  <si>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</si>
  <si>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</si>
  <si>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</si>
  <si>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</si>
  <si>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</si>
  <si>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</si>
  <si>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</si>
  <si>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</si>
  <si>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</si>
  <si>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</si>
  <si>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</si>
  <si>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</si>
  <si>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</si>
  <si>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</si>
  <si>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</si>
  <si>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</si>
  <si>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</si>
  <si>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</si>
  <si>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</si>
  <si>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</si>
  <si>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</si>
  <si>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</si>
  <si>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</si>
  <si>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</si>
  <si>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</si>
  <si>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</si>
  <si>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</si>
  <si>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</si>
  <si>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</si>
  <si>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</si>
  <si>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</si>
  <si>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</si>
  <si>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</si>
  <si>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</si>
  <si>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</si>
  <si>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</si>
  <si>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</si>
  <si>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</si>
  <si>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</si>
  <si>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</si>
  <si>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</si>
  <si>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</si>
  <si>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</si>
  <si>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</si>
  <si>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</si>
  <si>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</si>
  <si>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</si>
  <si>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</si>
  <si>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</si>
  <si>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</si>
  <si>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</si>
  <si>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</si>
  <si>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</si>
  <si>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</si>
  <si>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</si>
  <si>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</si>
  <si>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</si>
  <si>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</si>
  <si>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</si>
  <si>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</si>
  <si>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</si>
  <si>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</si>
  <si>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</si>
  <si>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</si>
  <si>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</si>
  <si>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</si>
  <si>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</si>
  <si>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</si>
  <si>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</si>
  <si>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</si>
  <si>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</si>
  <si>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</si>
  <si>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</si>
  <si>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</si>
  <si>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</si>
  <si>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</si>
  <si>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</si>
  <si>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</si>
  <si>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</si>
  <si>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</si>
  <si>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</si>
  <si>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</si>
  <si>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</si>
  <si>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</si>
  <si>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</si>
  <si>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</si>
  <si>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</si>
  <si>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</si>
  <si>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</si>
  <si>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</si>
  <si>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</si>
  <si>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</si>
  <si>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</si>
  <si>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</si>
  <si>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</si>
  <si>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</si>
  <si>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</si>
  <si>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</si>
  <si>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</si>
  <si>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</si>
  <si>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</si>
  <si>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</si>
  <si>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</si>
  <si>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</si>
  <si>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</si>
  <si>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</si>
  <si>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</si>
  <si>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</si>
  <si>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</si>
  <si>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</si>
  <si>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</si>
  <si>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</si>
  <si>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</si>
  <si>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</si>
  <si>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</si>
  <si>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</si>
  <si>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</si>
  <si>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</si>
  <si>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</si>
  <si>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</si>
  <si>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</si>
  <si>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</si>
  <si>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</si>
  <si>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</si>
  <si>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</si>
  <si>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</si>
  <si>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</si>
  <si>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</si>
  <si>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</si>
  <si>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</si>
  <si>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</si>
  <si>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</si>
  <si>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</si>
  <si>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</si>
  <si>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</si>
  <si>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</si>
  <si>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</si>
  <si>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</si>
  <si>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</si>
  <si>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</si>
  <si>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</si>
  <si>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</si>
  <si>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</si>
  <si>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</si>
  <si>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</si>
  <si>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</si>
  <si>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</si>
  <si>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</si>
  <si>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</si>
  <si>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</si>
  <si>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</si>
  <si>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</si>
  <si>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</si>
  <si>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</si>
  <si>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</si>
  <si>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</si>
  <si>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</si>
  <si>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</si>
  <si>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</si>
  <si>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</si>
  <si>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</si>
  <si>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</si>
  <si>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</si>
  <si>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</si>
  <si>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</si>
  <si>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</si>
  <si>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</si>
  <si>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</si>
  <si>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</si>
  <si>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</si>
  <si>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</si>
  <si>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</si>
  <si>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</si>
  <si>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</si>
  <si>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</si>
  <si>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</si>
  <si>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</si>
  <si>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</si>
  <si>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</si>
  <si>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</si>
  <si>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</si>
  <si>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</si>
  <si>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</si>
  <si>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</si>
  <si>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</si>
  <si>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</si>
  <si>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</si>
  <si>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</si>
  <si>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</si>
  <si>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</si>
  <si>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</si>
  <si>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</si>
  <si>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</si>
  <si>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</si>
  <si>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</si>
  <si>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</si>
  <si>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</si>
  <si>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</si>
  <si>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</si>
  <si>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</si>
  <si>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</si>
  <si>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</si>
  <si>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</si>
  <si>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</si>
  <si>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</si>
  <si>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</si>
  <si>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</si>
  <si>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</si>
  <si>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</si>
  <si>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</si>
  <si>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</si>
  <si>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</si>
  <si>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</si>
  <si>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</si>
  <si>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</si>
  <si>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</si>
  <si>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</si>
  <si>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</si>
  <si>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</si>
  <si>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</si>
  <si>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</si>
  <si>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</si>
  <si>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</si>
  <si>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</si>
  <si>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</si>
  <si>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</si>
  <si>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</si>
  <si>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</si>
  <si>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</si>
  <si>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 xml:space="preserve"> III</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</si>
  <si>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</si>
  <si>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</si>
  <si>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</si>
  <si>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</si>
  <si>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</si>
  <si>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</si>
  <si>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</si>
  <si>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</si>
  <si>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</si>
  <si>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</si>
  <si>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</si>
  <si>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</si>
  <si>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</si>
  <si>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</si>
  <si>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</si>
  <si>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</si>
  <si>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</si>
  <si>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</si>
  <si>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</si>
  <si>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</si>
  <si>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</si>
  <si>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</si>
  <si>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</si>
  <si>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</si>
  <si>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</si>
  <si>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</si>
  <si>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</si>
  <si>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</si>
  <si>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</si>
  <si>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</si>
  <si>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</si>
  <si>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</si>
  <si>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</si>
  <si>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</si>
  <si>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</si>
  <si>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</si>
  <si>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</si>
  <si>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</si>
  <si>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</si>
  <si>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</si>
  <si>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</si>
  <si>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</si>
  <si>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</si>
  <si>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</si>
  <si>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</si>
  <si>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</si>
  <si>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</si>
  <si>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</si>
  <si>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</si>
  <si>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</si>
  <si>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</si>
  <si>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</si>
  <si>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</si>
  <si>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</si>
  <si>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</si>
  <si>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</si>
  <si>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</si>
  <si>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</si>
  <si>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</si>
  <si>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</si>
  <si>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</si>
  <si>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</si>
  <si>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</si>
  <si>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</si>
  <si>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</si>
  <si>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</si>
  <si>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</si>
  <si>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</si>
  <si>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</si>
  <si>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</si>
  <si>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</si>
  <si>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</si>
  <si>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</si>
  <si>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</si>
  <si>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</si>
  <si>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</si>
  <si>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</si>
  <si>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</si>
  <si>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</si>
  <si>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</si>
  <si>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</si>
  <si>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</si>
  <si>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</si>
  <si>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</si>
  <si>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</si>
  <si>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</si>
  <si>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</si>
  <si>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</si>
  <si>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</si>
  <si>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</si>
  <si>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</si>
  <si>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</si>
  <si>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</si>
  <si>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</si>
  <si>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</si>
  <si>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</si>
  <si>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</si>
  <si>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</si>
  <si>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</si>
  <si>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</si>
  <si>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</si>
  <si>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</si>
  <si>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</si>
  <si>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</si>
  <si>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</si>
  <si>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</si>
  <si>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</si>
  <si>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</si>
  <si>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</si>
  <si>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</si>
  <si>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</si>
  <si>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</si>
  <si>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</si>
  <si>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</si>
  <si>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</si>
  <si>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</si>
  <si>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</si>
  <si>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</si>
  <si>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</si>
  <si>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</si>
  <si>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</si>
  <si>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</si>
  <si>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</si>
  <si>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</si>
  <si>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</si>
  <si>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</si>
  <si>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</si>
  <si>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</si>
  <si>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</si>
  <si>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</si>
  <si>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</si>
  <si>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</si>
  <si>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</si>
  <si>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</si>
  <si>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</si>
  <si>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</si>
  <si>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</si>
  <si>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</si>
  <si>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</si>
  <si>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</si>
  <si>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</si>
  <si>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</si>
  <si>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</si>
  <si>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</si>
  <si>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</si>
  <si>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</si>
  <si>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</si>
  <si>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</si>
  <si>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</si>
  <si>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</si>
  <si>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</si>
  <si>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</si>
  <si>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</si>
  <si>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</si>
  <si>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</si>
  <si>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</si>
  <si>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</si>
  <si>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</si>
  <si>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</si>
  <si>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</si>
  <si>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</si>
  <si>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</si>
  <si>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</si>
  <si>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</si>
  <si>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</si>
  <si>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</si>
  <si>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</si>
  <si>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</si>
  <si>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</si>
  <si>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</si>
  <si>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</si>
  <si>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</si>
  <si>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</si>
  <si>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</si>
  <si>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</si>
  <si>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</si>
  <si>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</si>
  <si>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</si>
  <si>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</si>
  <si>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</si>
  <si>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</si>
  <si>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</si>
  <si>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</si>
  <si>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</si>
  <si>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</si>
  <si>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</si>
  <si>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</si>
  <si>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</si>
  <si>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</si>
  <si>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</si>
  <si>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</si>
  <si>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</si>
  <si>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</si>
  <si>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</si>
  <si>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</si>
  <si>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</si>
  <si>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</si>
  <si>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</si>
  <si>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</si>
  <si>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</si>
  <si>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</si>
  <si>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</si>
  <si>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</si>
  <si>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</si>
  <si>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</si>
  <si>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</si>
  <si>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</si>
  <si>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</si>
  <si>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</si>
  <si>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</si>
  <si>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</si>
  <si>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</si>
  <si>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</si>
  <si>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</si>
  <si>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</si>
  <si>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</si>
  <si>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</si>
  <si>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</si>
  <si>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</si>
  <si>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</si>
  <si>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</si>
  <si>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</si>
  <si>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</si>
  <si>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</si>
  <si>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</si>
  <si>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</si>
  <si>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</si>
  <si>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</si>
  <si>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</si>
  <si>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</si>
  <si>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</si>
  <si>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</si>
  <si>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</si>
  <si>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</si>
  <si>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</si>
  <si>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</si>
  <si>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</si>
  <si>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</si>
  <si>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</si>
  <si>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</si>
  <si>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</si>
  <si>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</si>
  <si>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</si>
  <si>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</si>
  <si>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</si>
  <si>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</si>
  <si>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</si>
  <si>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</si>
  <si>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</si>
  <si>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</si>
  <si>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</si>
  <si>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</si>
  <si>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</si>
  <si>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</si>
  <si>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</si>
  <si>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</si>
  <si>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</si>
  <si>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</si>
  <si>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</si>
  <si>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</si>
  <si>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</si>
  <si>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</si>
  <si>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</si>
  <si>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</si>
  <si>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</si>
  <si>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</si>
  <si>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</si>
  <si>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</si>
  <si>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</si>
  <si>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</si>
  <si>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</si>
  <si>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</si>
  <si>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</si>
  <si>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</si>
  <si>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</si>
  <si>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</si>
  <si>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</si>
  <si>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</si>
  <si>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</si>
  <si>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</si>
  <si>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</si>
  <si>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</si>
  <si>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</si>
  <si>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</si>
  <si>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</si>
  <si>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</si>
  <si>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</si>
  <si>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</si>
  <si>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</si>
  <si>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</si>
  <si>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</si>
  <si>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</si>
  <si>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</si>
  <si>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</si>
  <si>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</si>
  <si>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</si>
  <si>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</si>
  <si>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</si>
  <si>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</si>
  <si>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</si>
  <si>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</si>
  <si>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</si>
  <si>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</si>
  <si>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</si>
  <si>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</si>
  <si>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</si>
  <si>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</si>
  <si>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</si>
  <si>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</si>
  <si>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</si>
  <si>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</si>
  <si>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</si>
  <si>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</si>
  <si>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</si>
  <si>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</si>
  <si>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</si>
  <si>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</si>
  <si>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</si>
  <si>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</si>
  <si>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</si>
  <si>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</si>
  <si>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</si>
  <si>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</si>
  <si>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</si>
  <si>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</si>
  <si>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</si>
  <si>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</si>
  <si>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</si>
  <si>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</si>
  <si>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</si>
  <si>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</si>
  <si>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</si>
  <si>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</si>
  <si>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</si>
  <si>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</si>
  <si>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</si>
  <si>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</si>
  <si>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</si>
  <si>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</si>
  <si>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</si>
  <si>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</si>
  <si>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</si>
  <si>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</si>
  <si>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</si>
  <si>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</si>
  <si>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</si>
  <si>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</si>
  <si>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</si>
  <si>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</si>
  <si>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</si>
  <si>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</si>
  <si>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</si>
  <si>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</si>
  <si>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</si>
  <si>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</si>
  <si>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</si>
  <si>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</si>
  <si>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</si>
  <si>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</si>
  <si>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</si>
  <si>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</si>
  <si>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</si>
  <si>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j</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</si>
  <si>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</si>
  <si>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</si>
  <si>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</si>
  <si>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</si>
  <si>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</si>
  <si>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</si>
  <si>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</si>
  <si>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</si>
  <si>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</si>
  <si>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</si>
  <si>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</si>
  <si>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</si>
  <si>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</si>
  <si>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</si>
  <si>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</si>
  <si>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</si>
  <si>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</si>
  <si>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</si>
  <si>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</si>
  <si>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</si>
  <si>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</si>
  <si>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</si>
  <si>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</si>
  <si>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</si>
  <si>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</si>
  <si>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</si>
  <si>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</si>
  <si>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</si>
  <si>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</si>
  <si>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</si>
  <si>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</si>
  <si>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</si>
  <si>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</si>
  <si>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</si>
  <si>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</si>
  <si>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</si>
  <si>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</si>
  <si>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</si>
  <si>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</si>
  <si>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</si>
  <si>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</si>
  <si>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</si>
  <si>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</si>
  <si>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</si>
  <si>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</si>
  <si>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</si>
  <si>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</si>
  <si>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</si>
  <si>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</si>
  <si>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</si>
  <si>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</si>
  <si>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</si>
  <si>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</si>
  <si>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</si>
  <si>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</si>
  <si>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</si>
  <si>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</si>
  <si>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</si>
  <si>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</si>
  <si>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</si>
  <si>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</si>
  <si>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</si>
  <si>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</si>
  <si>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</si>
  <si>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</si>
  <si>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</si>
  <si>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</si>
  <si>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</si>
  <si>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</si>
  <si>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</si>
  <si>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</si>
  <si>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</si>
  <si>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</si>
  <si>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</si>
  <si>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</si>
  <si>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</si>
  <si>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</si>
  <si>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</si>
  <si>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</si>
  <si>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</si>
  <si>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</si>
  <si>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</si>
  <si>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</si>
  <si>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</si>
  <si>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</si>
  <si>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</si>
  <si>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</si>
  <si>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</si>
  <si>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</si>
  <si>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</si>
  <si>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</si>
  <si>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</si>
  <si>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</si>
  <si>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</si>
  <si>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</si>
  <si>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</si>
  <si>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</si>
  <si>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</si>
  <si>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</si>
  <si>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</si>
  <si>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</si>
  <si>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</si>
  <si>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</si>
  <si>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</si>
  <si>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</si>
  <si>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</si>
  <si>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</si>
  <si>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</si>
  <si>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</si>
  <si>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</si>
  <si>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</si>
  <si>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</si>
  <si>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</si>
  <si>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</si>
  <si>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</si>
  <si>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</si>
  <si>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</si>
  <si>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</si>
  <si>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</si>
  <si>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</si>
  <si>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</si>
  <si>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</si>
  <si>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</si>
  <si>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</si>
  <si>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</si>
  <si>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</si>
  <si>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</si>
  <si>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</si>
  <si>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</si>
  <si>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</si>
  <si>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</si>
  <si>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</si>
  <si>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</si>
  <si>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</si>
  <si>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</si>
  <si>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</si>
  <si>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</si>
  <si>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</si>
  <si>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</si>
  <si>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</si>
  <si>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</si>
  <si>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</si>
  <si>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</si>
  <si>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</si>
  <si>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</si>
  <si>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</si>
  <si>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</si>
  <si>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</si>
  <si>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</si>
  <si>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</si>
  <si>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</si>
  <si>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</si>
  <si>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</si>
  <si>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</si>
  <si>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</si>
  <si>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</si>
  <si>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</si>
  <si>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</si>
  <si>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</si>
  <si>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</si>
  <si>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</si>
  <si>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</si>
  <si>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</si>
  <si>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</si>
  <si>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</si>
  <si>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</si>
  <si>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</si>
  <si>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</si>
  <si>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</si>
  <si>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</si>
  <si>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</si>
  <si>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</si>
  <si>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</si>
  <si>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</si>
  <si>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</si>
  <si>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</si>
  <si>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</si>
  <si>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</si>
  <si>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</si>
  <si>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</si>
  <si>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</si>
  <si>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</si>
  <si>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</si>
  <si>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</si>
  <si>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</si>
  <si>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</si>
  <si>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</si>
  <si>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</si>
  <si>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</si>
  <si>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</si>
  <si>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</si>
  <si>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</si>
  <si>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</si>
  <si>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</si>
  <si>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</si>
  <si>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</si>
  <si>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</si>
  <si>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</si>
  <si>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</si>
  <si>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</si>
  <si>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</si>
  <si>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</si>
  <si>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</si>
  <si>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</si>
  <si>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</si>
  <si>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</si>
  <si>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</si>
  <si>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</si>
  <si>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</si>
  <si>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</si>
  <si>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</si>
  <si>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</si>
  <si>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</si>
  <si>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</si>
  <si>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</si>
  <si>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</si>
  <si>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</si>
  <si>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</si>
  <si>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</si>
  <si>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</si>
  <si>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</si>
  <si>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</si>
  <si>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</si>
  <si>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</si>
  <si>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</si>
  <si>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</si>
  <si>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</si>
  <si>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</si>
  <si>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</si>
  <si>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</si>
  <si>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</si>
  <si>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</si>
  <si>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</si>
  <si>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</si>
  <si>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</si>
  <si>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</si>
  <si>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</si>
  <si>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</si>
  <si>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</si>
  <si>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</si>
  <si>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</si>
  <si>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</si>
  <si>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</si>
  <si>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</si>
  <si>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</si>
  <si>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</si>
  <si>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</si>
  <si>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</si>
  <si>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</si>
  <si>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</si>
  <si>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</si>
  <si>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</si>
  <si>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</si>
  <si>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</si>
  <si>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</si>
  <si>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</si>
  <si>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</si>
  <si>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</si>
  <si>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</si>
  <si>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</si>
  <si>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</si>
  <si>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</si>
  <si>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</si>
  <si>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</si>
  <si>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</si>
  <si>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</si>
  <si>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</si>
  <si>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</si>
  <si>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</si>
  <si>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</si>
  <si>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</si>
  <si>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</si>
  <si>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</si>
  <si>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</si>
  <si>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</si>
  <si>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</si>
  <si>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</si>
  <si>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</si>
  <si>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</si>
  <si>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</si>
  <si>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</si>
  <si>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</si>
  <si>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</si>
  <si>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</si>
  <si>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</si>
  <si>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</si>
  <si>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</si>
  <si>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</si>
  <si>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</si>
  <si>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</si>
  <si>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</si>
  <si>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</si>
  <si>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</si>
  <si>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</si>
  <si>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</si>
  <si>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</si>
  <si>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</si>
  <si>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</si>
  <si>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</si>
  <si>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</si>
  <si>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</si>
  <si>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</si>
  <si>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</si>
  <si>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</si>
  <si>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</si>
  <si>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</si>
  <si>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</si>
  <si>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</si>
  <si>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</si>
  <si>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</si>
  <si>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</si>
  <si>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</si>
  <si>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</si>
  <si>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</si>
  <si>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</si>
  <si>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</si>
  <si>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</si>
  <si>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</si>
  <si>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</si>
  <si>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</si>
  <si>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</si>
  <si>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</si>
  <si>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</si>
  <si>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</si>
  <si>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</si>
  <si>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</si>
  <si>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</si>
  <si>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</si>
  <si>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</si>
  <si>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</si>
  <si>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</si>
  <si>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</si>
  <si>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</si>
  <si>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</si>
  <si>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</si>
  <si>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</si>
  <si>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</si>
  <si>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</si>
  <si>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</si>
  <si>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</si>
  <si>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</si>
  <si>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</si>
  <si>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</si>
  <si>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</si>
  <si>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</si>
  <si>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</si>
  <si>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</si>
  <si>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</si>
  <si>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</si>
  <si>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</si>
  <si>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</si>
  <si>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</si>
  <si>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</si>
  <si>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</si>
  <si>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</si>
  <si>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</si>
  <si>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</si>
  <si>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</si>
  <si>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</si>
  <si>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</si>
  <si>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</si>
  <si>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</si>
  <si>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</si>
  <si>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</si>
  <si>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</si>
  <si>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</si>
  <si>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</si>
  <si>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</si>
  <si>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</si>
  <si>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</si>
  <si>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</si>
  <si>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</si>
  <si>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</si>
  <si>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</si>
  <si>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</si>
  <si>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</si>
  <si>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</si>
  <si>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</si>
  <si>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</si>
  <si>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</si>
  <si>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</si>
  <si>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</si>
  <si>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</si>
  <si>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</si>
  <si>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</si>
  <si>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</si>
  <si>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</si>
  <si>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</si>
  <si>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</si>
  <si>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</si>
  <si>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</si>
  <si>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</si>
  <si>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</si>
  <si>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</si>
  <si>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</si>
  <si>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</si>
  <si>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</si>
  <si>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</si>
  <si>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</si>
  <si>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</si>
  <si>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</si>
  <si>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</si>
  <si>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</si>
  <si>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</si>
  <si>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</si>
  <si>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</si>
  <si>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</si>
  <si>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</si>
  <si>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</si>
  <si>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</si>
  <si>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</si>
  <si>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</si>
  <si>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</si>
  <si>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</si>
  <si>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</si>
  <si>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</si>
  <si>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</si>
  <si>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</si>
  <si>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</si>
  <si>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</si>
  <si>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</si>
  <si>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</si>
  <si>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</si>
  <si>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</si>
  <si>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</si>
  <si>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</si>
  <si>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</si>
  <si>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</si>
  <si>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</si>
  <si>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</si>
  <si>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</si>
  <si>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</si>
  <si>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</si>
  <si>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</si>
  <si>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</si>
  <si>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</si>
  <si>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</si>
  <si>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</si>
  <si>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</si>
  <si>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</si>
  <si>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</si>
  <si>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</si>
  <si>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</si>
  <si>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</si>
  <si>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</si>
  <si>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</si>
  <si>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</si>
  <si>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</si>
  <si>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</si>
  <si>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</si>
  <si>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</si>
  <si>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</si>
  <si>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</si>
  <si>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</si>
  <si>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</si>
  <si>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</si>
  <si>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</si>
  <si>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</si>
  <si>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</si>
  <si>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</si>
  <si>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</si>
  <si>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</si>
  <si>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</si>
  <si>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</si>
  <si>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</si>
  <si>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</si>
  <si>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</si>
  <si>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</si>
  <si>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</si>
  <si>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</si>
  <si>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</si>
  <si>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</si>
  <si>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</si>
  <si>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</si>
  <si>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</si>
  <si>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</si>
  <si>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</si>
  <si>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</si>
  <si>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</si>
  <si>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</si>
  <si>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</si>
  <si>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</si>
  <si>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</si>
  <si>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</si>
  <si>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</si>
  <si>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</si>
  <si>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</si>
  <si>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</si>
  <si>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</si>
  <si>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</si>
  <si>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</si>
  <si>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</si>
  <si>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</si>
  <si>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</si>
  <si>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</si>
  <si>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</si>
  <si>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</si>
  <si>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</si>
  <si>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</si>
  <si>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</si>
  <si>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</si>
  <si>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</si>
  <si>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</si>
  <si>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</si>
  <si>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</si>
  <si>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</si>
  <si>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</si>
  <si>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</si>
  <si>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</si>
  <si>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</si>
  <si>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</si>
  <si>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</si>
  <si>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</si>
  <si>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</si>
  <si>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</si>
  <si>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</si>
  <si>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</si>
  <si>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</si>
  <si>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</si>
  <si>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</si>
  <si>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</si>
  <si>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</si>
  <si>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</si>
  <si>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</si>
  <si>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</si>
  <si>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</si>
  <si>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</si>
  <si>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</si>
  <si>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</si>
  <si>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</si>
  <si>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</si>
  <si>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</si>
  <si>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</si>
  <si>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</si>
  <si>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</si>
  <si>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</si>
  <si>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</si>
  <si>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</si>
  <si>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</si>
  <si>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</si>
  <si>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</si>
  <si>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</si>
  <si>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</si>
  <si>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</si>
  <si>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</si>
  <si>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</si>
  <si>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</si>
  <si>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</si>
  <si>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</si>
  <si>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</si>
  <si>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</si>
  <si>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</si>
  <si>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</si>
  <si>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</si>
  <si>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</si>
  <si>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</si>
  <si>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</si>
  <si>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</si>
  <si>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</si>
  <si>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</si>
  <si>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</si>
  <si>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</si>
  <si>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</si>
  <si>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</si>
  <si>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</si>
  <si>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</si>
  <si>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</si>
  <si>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</si>
  <si>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</si>
  <si>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</si>
  <si>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</si>
  <si>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</si>
  <si>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</si>
  <si>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</si>
  <si>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</si>
  <si>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</si>
  <si>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</si>
  <si>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</si>
  <si>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</si>
  <si>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</si>
  <si>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</si>
  <si>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</si>
  <si>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</si>
  <si>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</si>
  <si>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</si>
  <si>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</si>
  <si>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</si>
  <si>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</si>
  <si>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</si>
  <si>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</si>
  <si>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</si>
  <si>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</si>
  <si>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</si>
  <si>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</si>
  <si>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</si>
  <si>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</si>
  <si>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</si>
  <si>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</si>
  <si>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</si>
  <si>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</si>
  <si>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</si>
  <si>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</si>
  <si>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</si>
  <si>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</si>
  <si>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</si>
  <si>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</si>
  <si>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</si>
  <si>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</si>
  <si>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</si>
  <si>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</si>
  <si>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</si>
  <si>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</si>
  <si>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</si>
  <si>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</si>
  <si>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</si>
  <si>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</si>
  <si>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</si>
  <si>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</si>
  <si>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</si>
  <si>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</si>
  <si>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</si>
  <si>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</si>
  <si>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</si>
  <si>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</si>
  <si>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</si>
  <si>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</si>
  <si>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</si>
  <si>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</si>
  <si>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</si>
  <si>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</si>
  <si>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</si>
  <si>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</si>
  <si>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</si>
  <si>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</si>
  <si>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</si>
  <si>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</si>
  <si>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</si>
  <si>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</si>
  <si>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</si>
  <si>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</si>
  <si>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</si>
  <si>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</si>
  <si>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</si>
  <si>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</si>
  <si>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</si>
  <si>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</si>
  <si>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</si>
  <si>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</si>
  <si>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</si>
  <si>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</si>
  <si>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</si>
  <si>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</si>
  <si>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</si>
  <si>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</si>
  <si>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</si>
  <si>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</si>
  <si>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</si>
  <si>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</si>
  <si>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</si>
  <si>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</si>
  <si>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</si>
  <si>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</si>
  <si>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</si>
  <si>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</si>
  <si>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</si>
  <si>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</si>
  <si>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</si>
  <si>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</si>
  <si>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</si>
  <si>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</si>
  <si>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</si>
  <si>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</si>
  <si>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</si>
  <si>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</si>
  <si>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</si>
  <si>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</si>
  <si>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</si>
  <si>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</si>
  <si>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</si>
  <si>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</si>
  <si>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</si>
  <si>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</si>
  <si>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</si>
  <si>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</si>
  <si>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</si>
  <si>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</si>
  <si>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</si>
  <si>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</si>
  <si>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</si>
  <si>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</si>
  <si>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</si>
  <si>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</si>
  <si>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</si>
  <si>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</si>
  <si>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</si>
  <si>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</si>
  <si>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</si>
  <si>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</si>
  <si>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</si>
  <si>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</si>
  <si>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</si>
  <si>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</si>
  <si>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</si>
  <si>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</si>
  <si>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</si>
  <si>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</si>
  <si>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</si>
  <si>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</si>
  <si>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</si>
  <si>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</si>
  <si>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</si>
  <si>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</si>
  <si>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</si>
  <si>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</si>
  <si>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</si>
  <si>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</si>
  <si>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</si>
  <si>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</si>
  <si>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</si>
  <si>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</si>
  <si>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</si>
  <si>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</si>
  <si>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</si>
  <si>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</si>
  <si>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</si>
  <si>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</si>
  <si>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</si>
  <si>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</si>
  <si>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</si>
  <si>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</si>
  <si>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</si>
  <si>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</si>
  <si>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</si>
  <si>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</si>
  <si>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</si>
  <si>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</si>
  <si>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</si>
  <si>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</si>
  <si>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</si>
  <si>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</si>
  <si>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</si>
  <si>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</si>
  <si>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</si>
  <si>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</si>
  <si>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</si>
  <si>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</si>
  <si>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</si>
  <si>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</si>
  <si>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</si>
  <si>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</si>
  <si>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</si>
  <si>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</si>
  <si>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</si>
  <si>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</si>
  <si>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</si>
  <si>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</si>
  <si>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</si>
  <si>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</si>
  <si>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</si>
  <si>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</si>
  <si>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</si>
  <si>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</si>
  <si>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</si>
  <si>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</si>
  <si>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</si>
  <si>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</si>
  <si>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</si>
  <si>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</si>
  <si>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</si>
  <si>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</si>
  <si>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</si>
  <si>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</si>
  <si>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</si>
  <si>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</si>
  <si>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</si>
  <si>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</si>
  <si>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</si>
  <si>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</si>
  <si>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</si>
  <si>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</si>
  <si>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</si>
  <si>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</si>
  <si>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</si>
  <si>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</si>
  <si>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</si>
  <si>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</si>
  <si>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</si>
  <si>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</si>
  <si>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</si>
  <si>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</si>
  <si>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</si>
  <si>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</si>
  <si>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</si>
  <si>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</si>
  <si>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</si>
  <si>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</si>
  <si>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</si>
  <si>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</si>
  <si>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</si>
  <si>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</si>
  <si>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</si>
  <si>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</si>
  <si>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</si>
  <si>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</si>
  <si>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</si>
  <si>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</si>
  <si>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</si>
  <si>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</si>
  <si>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</si>
  <si>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</si>
  <si>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</si>
  <si>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</si>
  <si>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</si>
  <si>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</si>
  <si>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</si>
  <si>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</si>
  <si>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</si>
  <si>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</si>
  <si>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</si>
  <si>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</si>
  <si>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</si>
  <si>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</si>
  <si>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</si>
  <si>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</si>
  <si>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</si>
  <si>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</si>
  <si>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</si>
  <si>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</si>
  <si>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</si>
  <si>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</si>
  <si>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</si>
  <si>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</si>
  <si>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</si>
  <si>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</si>
  <si>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</si>
  <si>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</si>
  <si>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</si>
  <si>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</si>
  <si>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</si>
  <si>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</si>
  <si>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</si>
  <si>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</si>
  <si>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</si>
  <si>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</si>
  <si>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</si>
  <si>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</si>
  <si>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</si>
  <si>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</si>
  <si>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</si>
  <si>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</si>
  <si>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</si>
  <si>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</si>
  <si>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</si>
  <si>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</si>
  <si>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</si>
  <si>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</si>
  <si>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</si>
  <si>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</si>
  <si>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</si>
  <si>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</si>
  <si>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</si>
  <si>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</si>
  <si>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</si>
  <si>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</si>
  <si>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</si>
  <si>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</si>
  <si>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</si>
  <si>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</si>
  <si>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</si>
  <si>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</si>
  <si>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</si>
  <si>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</si>
  <si>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</si>
  <si>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</si>
  <si>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</si>
  <si>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</si>
  <si>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</si>
  <si>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</si>
  <si>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</si>
  <si>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</si>
  <si>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</si>
  <si>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</si>
  <si>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</si>
  <si>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</si>
  <si>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</si>
  <si>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</si>
  <si>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</si>
  <si>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</si>
  <si>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</si>
  <si>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</si>
  <si>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</si>
  <si>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</si>
  <si>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</si>
  <si>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</si>
  <si>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</si>
  <si>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</si>
  <si>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</si>
  <si>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</si>
  <si>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</si>
  <si>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</si>
  <si>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</si>
  <si>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</si>
  <si>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</si>
  <si>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</si>
  <si>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</si>
  <si>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</si>
  <si>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</si>
  <si>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</si>
  <si>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</si>
  <si>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</si>
  <si>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</si>
  <si>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</si>
  <si>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</si>
  <si>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</si>
  <si>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</si>
  <si>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</si>
  <si>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</si>
  <si>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</si>
  <si>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</si>
  <si>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</si>
  <si>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</si>
  <si>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</si>
  <si>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</si>
  <si>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</si>
  <si>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</si>
  <si>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</si>
  <si>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</si>
  <si>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</si>
  <si>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</si>
  <si>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</si>
  <si>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</si>
  <si>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</si>
  <si>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</si>
  <si>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</si>
  <si>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</si>
  <si>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</si>
  <si>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</si>
  <si>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</si>
  <si>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</si>
  <si>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</si>
  <si>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</si>
  <si>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</si>
  <si>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</si>
  <si>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</si>
  <si>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</si>
  <si>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</si>
  <si>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</si>
  <si>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</si>
  <si>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</si>
  <si>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</si>
  <si>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</si>
  <si>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</si>
  <si>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</si>
  <si>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</si>
  <si>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</si>
  <si>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</si>
  <si>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</si>
  <si>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</si>
  <si>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</si>
  <si>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</si>
  <si>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</si>
  <si>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</si>
  <si>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</si>
  <si>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</si>
  <si>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</si>
  <si>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</si>
  <si>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</si>
  <si>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</si>
  <si>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</si>
  <si>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</si>
  <si>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</si>
  <si>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</si>
  <si>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</si>
  <si>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</si>
  <si>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</si>
  <si>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</si>
  <si>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</si>
  <si>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</si>
  <si>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</si>
  <si>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</si>
  <si>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</si>
  <si>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</si>
  <si>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</si>
  <si>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</si>
  <si>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</si>
  <si>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</si>
  <si>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</si>
  <si>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</si>
  <si>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</si>
  <si>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</si>
  <si>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</si>
  <si>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</si>
  <si>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</si>
  <si>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</si>
  <si>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</si>
  <si>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</si>
  <si>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</si>
  <si>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</si>
  <si>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</si>
  <si>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</si>
  <si>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</si>
  <si>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</si>
  <si>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</si>
  <si>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</si>
  <si>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</si>
  <si>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</si>
  <si>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</si>
  <si>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</si>
  <si>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</si>
  <si>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</si>
  <si>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</si>
  <si>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</si>
  <si>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</si>
  <si>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</si>
  <si>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</si>
  <si>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</si>
  <si>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</si>
  <si>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</si>
  <si>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</si>
  <si>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</si>
  <si>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</si>
  <si>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</si>
  <si>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</si>
  <si>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</si>
  <si>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</si>
  <si>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</si>
  <si>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</si>
  <si>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</si>
  <si>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</si>
  <si>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</si>
  <si>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</si>
  <si>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</si>
  <si>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</si>
  <si>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</si>
  <si>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</si>
  <si>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</si>
  <si>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</si>
  <si>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</si>
  <si>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</si>
  <si>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</si>
  <si>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</si>
  <si>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</si>
  <si>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</si>
  <si>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</si>
  <si>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</si>
  <si>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</si>
  <si>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</si>
  <si>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</si>
  <si>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</si>
  <si>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</si>
  <si>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</si>
  <si>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</si>
  <si>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</si>
  <si>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</si>
  <si>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</si>
  <si>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</si>
  <si>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</si>
  <si>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</si>
  <si>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</si>
  <si>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</si>
  <si>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</si>
  <si>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</si>
  <si>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</si>
  <si>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</si>
  <si>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</si>
  <si>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</si>
  <si>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</si>
  <si>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</si>
  <si>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</si>
  <si>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</si>
  <si>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</si>
  <si>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</si>
  <si>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</si>
  <si>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</si>
  <si>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</si>
  <si>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</si>
  <si>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</si>
  <si>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</si>
  <si>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</si>
  <si>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</si>
  <si>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</si>
  <si>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</si>
  <si>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</si>
  <si>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</si>
  <si>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</si>
  <si>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</si>
  <si>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</si>
  <si>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</si>
  <si>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</si>
  <si>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</si>
  <si>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</si>
  <si>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</si>
  <si>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</si>
  <si>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</si>
  <si>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</si>
  <si>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</si>
  <si>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</si>
  <si>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</si>
  <si>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</si>
  <si>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</si>
  <si>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</si>
  <si>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</si>
  <si>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</si>
  <si>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</si>
  <si>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</si>
  <si>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</si>
  <si>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</si>
  <si>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</si>
  <si>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</si>
  <si>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</si>
  <si>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</si>
  <si>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</si>
  <si>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</si>
  <si>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</si>
  <si>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</si>
  <si>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</si>
  <si>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</si>
  <si>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</si>
  <si>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</si>
  <si>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</si>
  <si>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</si>
  <si>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</si>
  <si>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</si>
  <si>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</si>
  <si>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</si>
  <si>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</si>
  <si>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</si>
  <si>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</si>
  <si>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</si>
  <si>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</si>
  <si>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</si>
  <si>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</si>
  <si>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</si>
  <si>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</si>
  <si>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</si>
  <si>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</si>
  <si>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</si>
  <si>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</si>
  <si>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</si>
  <si>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</si>
  <si>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</si>
  <si>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</si>
  <si>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</si>
  <si>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</si>
  <si>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</si>
  <si>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</si>
  <si>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</si>
  <si>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</si>
  <si>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</si>
  <si>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</si>
  <si>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</si>
  <si>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</si>
  <si>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</si>
  <si>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</si>
  <si>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</si>
  <si>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</si>
  <si>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</si>
  <si>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</si>
  <si>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</si>
  <si>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</si>
  <si>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</si>
  <si>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</si>
  <si>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</si>
  <si>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</si>
  <si>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</si>
  <si>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</si>
  <si>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</si>
  <si>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</si>
  <si>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</si>
  <si>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</si>
  <si>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</si>
  <si>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</si>
  <si>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</si>
  <si>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</si>
  <si>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</si>
  <si>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</si>
  <si>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</si>
  <si>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</si>
  <si>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</si>
  <si>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</si>
  <si>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</si>
  <si>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</si>
  <si>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</si>
  <si>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</si>
  <si>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</si>
  <si>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</si>
  <si>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</si>
  <si>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</si>
  <si>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</si>
  <si>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</si>
  <si>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</si>
  <si>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</si>
  <si>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</si>
  <si>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</si>
  <si>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</si>
  <si>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</si>
  <si>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</si>
  <si>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</si>
  <si>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</si>
  <si>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</si>
  <si>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</si>
  <si>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</si>
  <si>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</si>
  <si>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</si>
  <si>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</si>
  <si>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</si>
  <si>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</si>
  <si>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</si>
  <si>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</si>
  <si>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</si>
  <si>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</si>
  <si>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</si>
  <si>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</si>
  <si>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</si>
  <si>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</si>
  <si>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</si>
  <si>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</si>
  <si>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</si>
  <si>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</si>
  <si>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</si>
  <si>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</si>
  <si>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</si>
  <si>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</si>
  <si>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</si>
  <si>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</si>
  <si>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</si>
  <si>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</si>
  <si>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</si>
  <si>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</si>
  <si>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</si>
  <si>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</si>
  <si>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</si>
  <si>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</si>
  <si>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</si>
  <si>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</si>
  <si>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</si>
  <si>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</si>
  <si>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</si>
  <si>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</si>
  <si>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</si>
  <si>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</si>
  <si>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</si>
  <si>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</si>
  <si>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</si>
  <si>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</si>
  <si>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</si>
  <si>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</si>
  <si>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</si>
  <si>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</si>
  <si>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</si>
  <si>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</si>
  <si>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</si>
  <si>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</si>
  <si>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</si>
  <si>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</si>
  <si>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</si>
  <si>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</si>
  <si>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</si>
  <si>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</si>
  <si>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</si>
  <si>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</si>
  <si>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</si>
  <si>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</si>
  <si>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</si>
  <si>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</si>
  <si>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</si>
  <si>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</si>
  <si>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</si>
  <si>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</si>
  <si>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</si>
  <si>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</si>
  <si>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</si>
  <si>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</si>
  <si>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</si>
  <si>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</si>
  <si>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</si>
  <si>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</si>
  <si>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</si>
  <si>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</si>
  <si>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</si>
  <si>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</si>
  <si>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</si>
  <si>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</si>
  <si>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</si>
  <si>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</si>
  <si>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</si>
  <si>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</si>
  <si>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</si>
  <si>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</si>
  <si>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</si>
  <si>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</si>
  <si>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</si>
  <si>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</si>
  <si>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</si>
  <si>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</si>
  <si>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</si>
  <si>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</si>
  <si>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</si>
  <si>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</si>
  <si>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</si>
  <si>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</si>
  <si>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</si>
  <si>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</si>
  <si>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</si>
  <si>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</si>
  <si>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</si>
  <si>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</si>
  <si>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</si>
  <si>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</si>
  <si>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</si>
  <si>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</si>
  <si>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</si>
  <si>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</si>
  <si>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</si>
  <si>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</si>
  <si>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</si>
  <si>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</si>
  <si>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</si>
  <si>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</si>
  <si>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</si>
  <si>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</si>
  <si>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</si>
  <si>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</si>
  <si>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</si>
  <si>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</si>
  <si>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</si>
  <si>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</si>
  <si>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</si>
  <si>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</si>
  <si>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</si>
  <si>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</si>
  <si>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</si>
  <si>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</si>
  <si>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</si>
  <si>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</si>
  <si>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</si>
  <si>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</si>
  <si>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</si>
  <si>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</si>
  <si>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</si>
  <si>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</si>
  <si>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</si>
  <si>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</si>
  <si>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</si>
  <si>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</si>
  <si>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</si>
  <si>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</si>
  <si>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</si>
  <si>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</si>
  <si>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</si>
  <si>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</si>
  <si>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</si>
  <si>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</si>
  <si>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</si>
  <si>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</si>
  <si>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</si>
  <si>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</si>
  <si>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</si>
  <si>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</si>
  <si>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</si>
  <si>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</si>
  <si>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</si>
  <si>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</si>
  <si>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</si>
  <si>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</si>
  <si>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</si>
  <si>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</si>
  <si>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</si>
  <si>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</si>
  <si>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</si>
  <si>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</si>
  <si>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</si>
  <si>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</si>
  <si>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</si>
  <si>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</si>
  <si>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</si>
  <si>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</si>
  <si>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</si>
  <si>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</si>
  <si>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</si>
  <si>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</si>
  <si>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</si>
  <si>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</si>
  <si>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</si>
  <si>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</si>
  <si>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</si>
  <si>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</si>
  <si>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</si>
  <si>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</si>
  <si>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</si>
  <si>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</si>
  <si>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</si>
  <si>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</si>
  <si>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</si>
  <si>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</si>
  <si>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</si>
  <si>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</si>
  <si>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</si>
  <si>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</si>
  <si>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</si>
  <si>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</si>
  <si>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</si>
  <si>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</si>
  <si>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</si>
  <si>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</si>
  <si>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</si>
  <si>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</si>
  <si>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</si>
  <si>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</si>
  <si>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</si>
  <si>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</si>
  <si>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</si>
  <si>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</si>
  <si>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</si>
  <si>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</si>
  <si>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</si>
  <si>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</si>
  <si>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</si>
  <si>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</si>
  <si>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</si>
  <si>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</si>
  <si>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</si>
  <si>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</si>
  <si>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</si>
  <si>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</si>
  <si>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</si>
  <si>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</si>
  <si>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</si>
  <si>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</si>
  <si>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</si>
  <si>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</si>
  <si>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</si>
  <si>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</si>
  <si>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</si>
  <si>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</si>
  <si>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</si>
  <si>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</si>
  <si>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</si>
  <si>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</si>
  <si>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</si>
  <si>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</si>
  <si>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</si>
  <si>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</si>
  <si>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</si>
  <si>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</si>
  <si>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Title</t>
  </si>
  <si>
    <t>first name</t>
  </si>
  <si>
    <t>last name</t>
  </si>
  <si>
    <t>Smoker</t>
  </si>
  <si>
    <t>Weight Status</t>
  </si>
  <si>
    <t>UNKNOWN_001</t>
  </si>
  <si>
    <t>UNKNOWN_004</t>
  </si>
  <si>
    <t>UNKNOWN_003</t>
  </si>
  <si>
    <t>UNKNOWN_002</t>
  </si>
  <si>
    <t>UNKNOWN_005</t>
  </si>
  <si>
    <t>UNKNOWN_006</t>
  </si>
  <si>
    <t>average value of year cloumn</t>
  </si>
  <si>
    <t>round the average value of year</t>
  </si>
  <si>
    <t>smoker mode value</t>
  </si>
  <si>
    <t>hospital tier mode value</t>
  </si>
  <si>
    <t>city tier mode value</t>
  </si>
  <si>
    <t>Uknown</t>
  </si>
  <si>
    <t>Date Of Birth</t>
  </si>
  <si>
    <t>Age</t>
  </si>
  <si>
    <t xml:space="preserve"> Customer ID</t>
  </si>
  <si>
    <t>First Name</t>
  </si>
  <si>
    <t>Cancer History</t>
  </si>
  <si>
    <t xml:space="preserve"> Any Transplants</t>
  </si>
  <si>
    <t>Number of Major Surgeries</t>
  </si>
  <si>
    <t xml:space="preserve"> Smoker</t>
  </si>
  <si>
    <t>Diabetes Status</t>
  </si>
  <si>
    <t>Date of Birth</t>
  </si>
  <si>
    <t>Charges</t>
  </si>
  <si>
    <t xml:space="preserve"> Hospital Tier</t>
  </si>
  <si>
    <t>City Tier</t>
  </si>
  <si>
    <t>Age.</t>
  </si>
  <si>
    <t>Unknown</t>
  </si>
  <si>
    <t>Grand Total</t>
  </si>
  <si>
    <t>cancer history</t>
  </si>
  <si>
    <t>Obesity</t>
  </si>
  <si>
    <t>Under Weight</t>
  </si>
  <si>
    <t>Normal Weight</t>
  </si>
  <si>
    <t>Over weight</t>
  </si>
  <si>
    <t>Count of  Customer ID</t>
  </si>
  <si>
    <t>Sum of Charges</t>
  </si>
  <si>
    <t>Total hospitalisation count</t>
  </si>
  <si>
    <t>Total healthcare costs</t>
  </si>
  <si>
    <t>Average of Charges</t>
  </si>
  <si>
    <t>Average of BMI</t>
  </si>
  <si>
    <t>Average of HBA1C</t>
  </si>
  <si>
    <t>Average of Number of Major Surgeries</t>
  </si>
  <si>
    <t>Average of Age.</t>
  </si>
  <si>
    <t>Any transplants</t>
  </si>
  <si>
    <t>Hospital Tier</t>
  </si>
  <si>
    <t>Count of Diabetes Status</t>
  </si>
  <si>
    <t>Healthcare Dashboard – AI Analysis</t>
  </si>
  <si>
    <t>Count of Heart Issues</t>
  </si>
  <si>
    <r>
      <t xml:space="preserve">Key Inight:                                                                                               </t>
    </r>
    <r>
      <rPr>
        <sz val="14"/>
        <color theme="1"/>
        <rFont val="Arial"/>
        <family val="2"/>
      </rPr>
      <t>• Smokers have a slightly higher percentage of cancer history than non-smokers.
• Obesity has the highest healthcare charges among all weight-status categories.
• Underweight has the lowest healthcare charges among the known weight-status categories.</t>
    </r>
  </si>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</sst>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yyyy"/>
    <numFmt numFmtId="165" formatCode="&quot;₹&quot;\ #,##0.00"/>
  </numFmts>
  <fonts count="11"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11"/>
      <color theme="1"/>
      <name val="Algerian"/>
      <family val="5"/>
    </font>
    <font>
      <sz val="26"/>
      <color theme="1"/>
      <name val="Algerian"/>
      <family val="5"/>
    </font>
    <font>
      <sz val="14"/>
      <color theme="1"/>
      <name val="Arial Black"/>
      <family val="2"/>
    </font>
    <font>
      <sz val="14"/>
      <color theme="1"/>
      <name val="Arial"/>
      <family val="2"/>
    </font>
  </fonts>
  <fills count="12">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9" tint="-0.249977111117893"/>
        <bgColor indexed="64"/>
      </patternFill>
    </fill>
    <fill>
      <patternFill patternType="solid">
        <fgColor theme="7"/>
        <bgColor indexed="64"/>
      </patternFill>
    </fill>
    <fill>
      <patternFill patternType="solid">
        <fgColor theme="5" tint="0.39997558519241921"/>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FFFF00"/>
        <bgColor indexed="64"/>
      </patternFill>
    </fill>
    <fill>
      <patternFill patternType="solid">
        <fgColor theme="5"/>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1" fillId="0" borderId="0"/>
  </cellStyleXfs>
  <cellXfs count="60">
    <xf numFmtId="0" fontId="0" fillId="0" borderId="0" xfId="0"/>
    <xf numFmtId="0" fontId="0" fillId="0" borderId="0" xfId="0" applyAlignment="1">
      <alignment horizontal="center" vertical="center"/>
    </xf>
    <xf numFmtId="0" fontId="2" fillId="3" borderId="1" xfId="0" applyFont="1" applyFill="1" applyBorder="1" applyAlignment="1">
      <alignment horizontal="center" vertical="center"/>
    </xf>
    <xf numFmtId="164" fontId="4" fillId="4" borderId="1" xfId="0" applyNumberFormat="1" applyFont="1" applyFill="1" applyBorder="1" applyAlignment="1">
      <alignment horizontal="center" vertical="center"/>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1" fillId="0" borderId="1" xfId="1" applyBorder="1"/>
    <xf numFmtId="0" fontId="0" fillId="0" borderId="1" xfId="0" applyBorder="1"/>
    <xf numFmtId="0" fontId="0" fillId="5" borderId="2" xfId="0" applyFill="1" applyBorder="1"/>
    <xf numFmtId="0" fontId="0" fillId="5" borderId="3" xfId="0" applyFill="1" applyBorder="1" applyAlignment="1">
      <alignment horizontal="center"/>
    </xf>
    <xf numFmtId="0" fontId="0" fillId="5" borderId="3" xfId="0" applyFill="1" applyBorder="1"/>
    <xf numFmtId="0" fontId="0" fillId="0" borderId="4" xfId="0" applyBorder="1"/>
    <xf numFmtId="0" fontId="3" fillId="2" borderId="1" xfId="0" applyFont="1" applyFill="1" applyBorder="1" applyAlignment="1">
      <alignment horizontal="center" vertical="center"/>
    </xf>
    <xf numFmtId="2" fontId="2" fillId="3" borderId="1" xfId="0" applyNumberFormat="1" applyFont="1" applyFill="1" applyBorder="1" applyAlignment="1">
      <alignment horizontal="center" vertical="center"/>
    </xf>
    <xf numFmtId="2" fontId="0" fillId="0" borderId="0" xfId="0" applyNumberFormat="1"/>
    <xf numFmtId="0" fontId="0" fillId="6" borderId="1" xfId="0" applyFill="1" applyBorder="1"/>
    <xf numFmtId="0" fontId="0" fillId="6" borderId="1" xfId="0" applyFill="1" applyBorder="1" applyAlignment="1">
      <alignment horizontal="center"/>
    </xf>
    <xf numFmtId="0" fontId="0" fillId="7" borderId="1" xfId="0" applyFill="1" applyBorder="1"/>
    <xf numFmtId="0" fontId="0" fillId="7" borderId="1" xfId="0" applyFill="1" applyBorder="1" applyAlignment="1">
      <alignment horizontal="center"/>
    </xf>
    <xf numFmtId="0" fontId="2" fillId="3" borderId="0" xfId="0" applyFont="1" applyFill="1" applyAlignment="1">
      <alignment horizontal="center" vertical="center"/>
    </xf>
    <xf numFmtId="165" fontId="2" fillId="3" borderId="1" xfId="0" applyNumberFormat="1" applyFont="1" applyFill="1" applyBorder="1" applyAlignment="1">
      <alignment horizontal="center" vertical="center"/>
    </xf>
    <xf numFmtId="165" fontId="0" fillId="0" borderId="0" xfId="0" applyNumberFormat="1"/>
    <xf numFmtId="165" fontId="0" fillId="0" borderId="1" xfId="0" applyNumberFormat="1" applyBorder="1"/>
    <xf numFmtId="0" fontId="0" fillId="0" borderId="0" xfId="0" pivotButton="1"/>
    <xf numFmtId="0" fontId="0" fillId="0" borderId="0" xfId="0" applyAlignment="1">
      <alignment horizontal="left"/>
    </xf>
    <xf numFmtId="0" fontId="0" fillId="9" borderId="0" xfId="0" applyFill="1"/>
    <xf numFmtId="0" fontId="6" fillId="0" borderId="0" xfId="0" applyFont="1"/>
    <xf numFmtId="2" fontId="0" fillId="0" borderId="4" xfId="0" applyNumberFormat="1" applyBorder="1"/>
    <xf numFmtId="0" fontId="0" fillId="0" borderId="2" xfId="0" applyBorder="1"/>
    <xf numFmtId="2" fontId="0" fillId="0" borderId="16" xfId="0" applyNumberFormat="1" applyBorder="1"/>
    <xf numFmtId="0" fontId="0" fillId="0" borderId="17" xfId="0" applyBorder="1"/>
    <xf numFmtId="165" fontId="0" fillId="0" borderId="17" xfId="0" applyNumberFormat="1" applyBorder="1"/>
    <xf numFmtId="0" fontId="0" fillId="0" borderId="18" xfId="0" applyBorder="1"/>
    <xf numFmtId="0" fontId="0" fillId="10" borderId="19" xfId="0" applyFill="1" applyBorder="1"/>
    <xf numFmtId="0" fontId="0" fillId="10" borderId="20" xfId="0" applyFill="1" applyBorder="1"/>
    <xf numFmtId="0" fontId="0" fillId="10" borderId="21" xfId="0" applyFill="1" applyBorder="1"/>
    <xf numFmtId="0" fontId="0" fillId="10" borderId="22" xfId="0" applyFill="1" applyBorder="1"/>
    <xf numFmtId="0" fontId="0" fillId="10" borderId="23" xfId="0" applyFill="1" applyBorder="1"/>
    <xf numFmtId="165" fontId="0" fillId="10" borderId="23" xfId="0" applyNumberFormat="1" applyFill="1" applyBorder="1"/>
    <xf numFmtId="0" fontId="0" fillId="10" borderId="24" xfId="0" applyFill="1" applyBorder="1"/>
    <xf numFmtId="0" fontId="0" fillId="0" borderId="0" xfId="0" applyAlignment="1">
      <alignment vertical="top"/>
    </xf>
    <xf numFmtId="2" fontId="0" fillId="0" borderId="1" xfId="0" applyNumberFormat="1" applyBorder="1"/>
    <xf numFmtId="2" fontId="0" fillId="0" borderId="17" xfId="0" applyNumberFormat="1" applyBorder="1"/>
    <xf numFmtId="1" fontId="0" fillId="0" borderId="1" xfId="0" applyNumberFormat="1" applyBorder="1"/>
    <xf numFmtId="1" fontId="0" fillId="0" borderId="17" xfId="0" applyNumberFormat="1" applyBorder="1"/>
    <xf numFmtId="0" fontId="0" fillId="11" borderId="13" xfId="0" applyFill="1" applyBorder="1" applyAlignment="1">
      <alignment horizontal="center" vertical="center"/>
    </xf>
    <xf numFmtId="0" fontId="0" fillId="11" borderId="14" xfId="0" applyFill="1" applyBorder="1" applyAlignment="1">
      <alignment horizontal="center" vertical="center"/>
    </xf>
    <xf numFmtId="2" fontId="0" fillId="11" borderId="14" xfId="0" applyNumberFormat="1" applyFill="1" applyBorder="1" applyAlignment="1">
      <alignment horizontal="center" vertical="center"/>
    </xf>
    <xf numFmtId="0" fontId="0" fillId="11" borderId="15" xfId="0" applyFill="1" applyBorder="1" applyAlignment="1">
      <alignment horizontal="center" vertical="center"/>
    </xf>
    <xf numFmtId="0" fontId="8" fillId="8" borderId="0" xfId="0" applyFont="1" applyFill="1" applyAlignment="1">
      <alignment horizontal="center" vertical="center"/>
    </xf>
    <xf numFmtId="0" fontId="7" fillId="8" borderId="0" xfId="0" applyFont="1" applyFill="1" applyAlignment="1">
      <alignment horizontal="center" vertical="center"/>
    </xf>
    <xf numFmtId="0" fontId="9" fillId="0" borderId="5" xfId="0" applyFont="1" applyBorder="1" applyAlignment="1">
      <alignment horizontal="left" vertical="top" wrapText="1"/>
    </xf>
    <xf numFmtId="0" fontId="0" fillId="0" borderId="6" xfId="0" applyBorder="1" applyAlignment="1">
      <alignment horizontal="left" vertical="top"/>
    </xf>
    <xf numFmtId="0" fontId="0" fillId="0" borderId="7" xfId="0" applyBorder="1" applyAlignment="1">
      <alignment horizontal="left" vertical="top"/>
    </xf>
    <xf numFmtId="0" fontId="0" fillId="0" borderId="8" xfId="0" applyBorder="1" applyAlignment="1">
      <alignment horizontal="left" vertical="top"/>
    </xf>
    <xf numFmtId="0" fontId="0" fillId="0" borderId="0" xfId="0" applyAlignment="1">
      <alignment horizontal="left" vertical="top"/>
    </xf>
    <xf numFmtId="0" fontId="0" fillId="0" borderId="9" xfId="0" applyBorder="1" applyAlignment="1">
      <alignment horizontal="left" vertical="top"/>
    </xf>
    <xf numFmtId="0" fontId="0" fillId="0" borderId="10" xfId="0" applyBorder="1" applyAlignment="1">
      <alignment horizontal="left" vertical="top"/>
    </xf>
    <xf numFmtId="0" fontId="0" fillId="0" borderId="11" xfId="0" applyBorder="1" applyAlignment="1">
      <alignment horizontal="left" vertical="top"/>
    </xf>
    <xf numFmtId="0" fontId="0" fillId="0" borderId="12" xfId="0" applyBorder="1" applyAlignment="1">
      <alignment horizontal="left" vertical="top"/>
    </xf>
  </cellXfs>
  <cellStyles count="2">
    <cellStyle name="Normal" xfId="0" builtinId="0"/>
    <cellStyle name="Normal 2" xfId="1" xr:uid="{00000000-0005-0000-0000-000001000000}"/>
  </cellStyles>
  <dxfs count="30">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rgb="FFFFFF00"/>
        </patternFill>
      </fill>
    </dxf>
    <dxf>
      <fill>
        <patternFill patternType="solid">
          <bgColor rgb="FFFFFF00"/>
        </patternFill>
      </fill>
    </dxf>
    <dxf>
      <fill>
        <patternFill patternType="solid">
          <bgColor rgb="FFFFFF00"/>
        </patternFill>
      </fill>
    </dxf>
    <dxf>
      <border>
        <bottom style="thin">
          <color indexed="64"/>
        </bottom>
      </border>
    </dxf>
    <dxf>
      <border>
        <bottom style="thin">
          <color indexed="64"/>
        </bottom>
      </border>
    </dxf>
    <dxf>
      <border>
        <bottom style="thin">
          <color indexed="64"/>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quot;₹&quot;\ #,##0.0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outline="0">
        <left style="thin">
          <color indexed="64"/>
        </left>
        <right style="thin">
          <color indexed="64"/>
        </right>
        <top style="thin">
          <color indexed="64"/>
        </top>
        <bottom style="thin">
          <color indexed="64"/>
        </bottom>
      </border>
    </dxf>
    <dxf>
      <numFmt numFmtId="1" formatCode="0"/>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2" formatCode="0.0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ill>
        <patternFill patternType="solid">
          <fgColor indexed="64"/>
          <bgColor theme="5"/>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sheetMetadata" Target="metadata.xml"/><Relationship Id="rId10" Type="http://schemas.openxmlformats.org/officeDocument/2006/relationships/pivotCacheDefinition" Target="pivotCache/pivotCacheDefinition1.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Data.xlsx]Manual pivot table!PivotTable1</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Cancer History Distribution by Smoking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55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85492801772381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E-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130675526024263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7331118493909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'Manual pivot table'!$B$3:$B$4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87D-46BD-B3B5-23975A185495}"/>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C03-4AD0-9E3A-B247E8A96ACF}"/>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87D-46BD-B3B5-23975A185495}"/>
              </c:ext>
            </c:extLst>
          </c:dPt>
          <c:dLbls>
            <c:dLbl>
              <c:idx val="0"/>
              <c:layout>
                <c:manualLayout>
                  <c:x val="9.4130675526024263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87D-46BD-B3B5-23975A185495}"/>
                </c:ext>
              </c:extLst>
            </c:dLbl>
            <c:dLbl>
              <c:idx val="2"/>
              <c:layout>
                <c:manualLayout>
                  <c:x val="-2.7685492801772381E-3"/>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7D-46BD-B3B5-23975A18549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table'!$A$5:$A$8</c:f>
              <c:strCache>
                <c:ptCount val="3"/>
                <c:pt idx="0">
                  <c:v>No</c:v>
                </c:pt>
                <c:pt idx="1">
                  <c:v>Unknown</c:v>
                </c:pt>
                <c:pt idx="2">
                  <c:v>Yes</c:v>
                </c:pt>
              </c:strCache>
            </c:strRef>
          </c:cat>
          <c:val>
            <c:numRef>
              <c:f>'Manual pivot table'!$B$5:$B$8</c:f>
              <c:numCache>
                <c:formatCode>General</c:formatCode>
                <c:ptCount val="3"/>
                <c:pt idx="0">
                  <c:v>1540</c:v>
                </c:pt>
                <c:pt idx="2">
                  <c:v>404</c:v>
                </c:pt>
              </c:numCache>
            </c:numRef>
          </c:val>
          <c:extLst>
            <c:ext xmlns:c16="http://schemas.microsoft.com/office/drawing/2014/chart" uri="{C3380CC4-5D6E-409C-BE32-E72D297353CC}">
              <c16:uniqueId val="{00000000-887D-46BD-B3B5-23975A185495}"/>
            </c:ext>
          </c:extLst>
        </c:ser>
        <c:ser>
          <c:idx val="1"/>
          <c:order val="1"/>
          <c:tx>
            <c:strRef>
              <c:f>'Manual pivot table'!$C$3:$C$4</c:f>
              <c:strCache>
                <c:ptCount val="1"/>
                <c:pt idx="0">
                  <c:v>Unknown</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42D-4BAC-AD9D-5CCF4AFB3B11}"/>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B42D-4BAC-AD9D-5CCF4AFB3B11}"/>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B42D-4BAC-AD9D-5CCF4AFB3B11}"/>
              </c:ext>
            </c:extLst>
          </c:dPt>
          <c:dLbls>
            <c:dLbl>
              <c:idx val="1"/>
              <c:layout>
                <c:manualLayout>
                  <c:x val="-0.14673311184939092"/>
                  <c:y val="1.8518518518518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42D-4BAC-AD9D-5CCF4AFB3B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table'!$A$5:$A$8</c:f>
              <c:strCache>
                <c:ptCount val="3"/>
                <c:pt idx="0">
                  <c:v>No</c:v>
                </c:pt>
                <c:pt idx="1">
                  <c:v>Unknown</c:v>
                </c:pt>
                <c:pt idx="2">
                  <c:v>Yes</c:v>
                </c:pt>
              </c:strCache>
            </c:strRef>
          </c:cat>
          <c:val>
            <c:numRef>
              <c:f>'Manual pivot table'!$C$5:$C$8</c:f>
              <c:numCache>
                <c:formatCode>General</c:formatCode>
                <c:ptCount val="3"/>
                <c:pt idx="1">
                  <c:v>8</c:v>
                </c:pt>
              </c:numCache>
            </c:numRef>
          </c:val>
          <c:extLst>
            <c:ext xmlns:c16="http://schemas.microsoft.com/office/drawing/2014/chart" uri="{C3380CC4-5D6E-409C-BE32-E72D297353CC}">
              <c16:uniqueId val="{00000014-8EA8-4AC6-A251-53D482674EF8}"/>
            </c:ext>
          </c:extLst>
        </c:ser>
        <c:ser>
          <c:idx val="2"/>
          <c:order val="2"/>
          <c:tx>
            <c:strRef>
              <c:f>'Manual pivot table'!$D$3:$D$4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B42D-4BAC-AD9D-5CCF4AFB3B11}"/>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B42D-4BAC-AD9D-5CCF4AFB3B11}"/>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B42D-4BAC-AD9D-5CCF4AFB3B11}"/>
              </c:ext>
            </c:extLst>
          </c:dPt>
          <c:dLbls>
            <c:dLbl>
              <c:idx val="0"/>
              <c:layout>
                <c:manualLayout>
                  <c:x val="8.58250276854928E-2"/>
                  <c:y val="1.8518518518518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42D-4BAC-AD9D-5CCF4AFB3B11}"/>
                </c:ext>
              </c:extLst>
            </c:dLbl>
            <c:dLbl>
              <c:idx val="2"/>
              <c:layout>
                <c:manualLayout>
                  <c:x val="-8.5825027685492855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42D-4BAC-AD9D-5CCF4AFB3B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table'!$A$5:$A$8</c:f>
              <c:strCache>
                <c:ptCount val="3"/>
                <c:pt idx="0">
                  <c:v>No</c:v>
                </c:pt>
                <c:pt idx="1">
                  <c:v>Unknown</c:v>
                </c:pt>
                <c:pt idx="2">
                  <c:v>Yes</c:v>
                </c:pt>
              </c:strCache>
            </c:strRef>
          </c:cat>
          <c:val>
            <c:numRef>
              <c:f>'Manual pivot table'!$D$5:$D$8</c:f>
              <c:numCache>
                <c:formatCode>General</c:formatCode>
                <c:ptCount val="3"/>
                <c:pt idx="0">
                  <c:v>307</c:v>
                </c:pt>
                <c:pt idx="2">
                  <c:v>84</c:v>
                </c:pt>
              </c:numCache>
            </c:numRef>
          </c:val>
          <c:extLst>
            <c:ext xmlns:c16="http://schemas.microsoft.com/office/drawing/2014/chart" uri="{C3380CC4-5D6E-409C-BE32-E72D297353CC}">
              <c16:uniqueId val="{00000015-8EA8-4AC6-A251-53D482674EF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Data.xlsx]Manual pivot table!PivotTable3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Total Charges by Weight Status</a:t>
            </a:r>
            <a:r>
              <a:rPr lang="en-US" baseline="0"/>
              <a: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846981627296589"/>
          <c:y val="0.22059747739865851"/>
          <c:w val="0.64178937007874015"/>
          <c:h val="0.53774387576552929"/>
        </c:manualLayout>
      </c:layout>
      <c:barChart>
        <c:barDir val="col"/>
        <c:grouping val="clustered"/>
        <c:varyColors val="0"/>
        <c:ser>
          <c:idx val="0"/>
          <c:order val="0"/>
          <c:tx>
            <c:strRef>
              <c:f>'Manual pivot table'!$B$19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'Manual pivot table'!$A$20:$A$24</c:f>
              <c:strCache>
                <c:ptCount val="4"/>
                <c:pt idx="0">
                  <c:v>Normal Weight</c:v>
                </c:pt>
                <c:pt idx="1">
                  <c:v>Obesity</c:v>
                </c:pt>
                <c:pt idx="2">
                  <c:v>Over weight</c:v>
                </c:pt>
                <c:pt idx="3">
                  <c:v>Under Weight</c:v>
                </c:pt>
              </c:strCache>
            </c:strRef>
          </c:cat>
          <c:val>
            <c:numRef>
              <c:f>'Manual pivot table'!$B$20:$B$24</c:f>
              <c:numCache>
                <c:formatCode>"₹"\ #,##0.00</c:formatCode>
                <c:ptCount val="4"/>
                <c:pt idx="0">
                  <c:v>4242121.9600000028</c:v>
                </c:pt>
                <c:pt idx="1">
                  <c:v>20520184.230000049</c:v>
                </c:pt>
                <c:pt idx="2">
                  <c:v>5792309.950000002</c:v>
                </c:pt>
                <c:pt idx="3">
                  <c:v>1214279.8800000001</c:v>
                </c:pt>
              </c:numCache>
            </c:numRef>
          </c:val>
          <c:extLst>
            <c:ext xmlns:c16="http://schemas.microsoft.com/office/drawing/2014/chart" uri="{C3380CC4-5D6E-409C-BE32-E72D297353CC}">
              <c16:uniqueId val="{00000000-FCD8-434D-9D1E-193B0753441E}"/>
            </c:ext>
          </c:extLst>
        </c:ser>
        <c:dLbls>
          <c:dLblPos val="outEnd"/>
          <c:showLegendKey val="0"/>
          <c:showVal val="1"/>
          <c:showCatName val="0"/>
          <c:showSerName val="0"/>
          <c:showPercent val="0"/>
          <c:showBubbleSize val="0"/>
        </c:dLbls>
        <c:gapWidth val="100"/>
        <c:overlap val="-24"/>
        <c:axId val="1703864336"/>
        <c:axId val="1740139152"/>
      </c:barChart>
      <c:catAx>
        <c:axId val="17038643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0139152"/>
        <c:crosses val="autoZero"/>
        <c:auto val="1"/>
        <c:lblAlgn val="ctr"/>
        <c:lblOffset val="100"/>
        <c:noMultiLvlLbl val="0"/>
      </c:catAx>
      <c:valAx>
        <c:axId val="1740139152"/>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03864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Data.xlsx]Quick analysis pivot table!PivotTable21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Average Charges by Transplant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 pivot table'!$B$3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'Quick analysis pivot table'!$A$4:$A$6</c:f>
              <c:strCache>
                <c:ptCount val="3"/>
                <c:pt idx="0">
                  <c:v>No</c:v>
                </c:pt>
                <c:pt idx="1">
                  <c:v>Unknown</c:v>
                </c:pt>
                <c:pt idx="2">
                  <c:v>Yes</c:v>
                </c:pt>
              </c:strCache>
            </c:strRef>
          </c:cat>
          <c:val>
            <c:numRef>
              <c:f>'Quick analysis pivot table'!$B$4:$B$6</c:f>
              <c:numCache>
                <c:formatCode>"₹"\ #,##0.00</c:formatCode>
                <c:ptCount val="3"/>
                <c:pt idx="0">
                  <c:v>13901.625636695591</c:v>
                </c:pt>
                <c:pt idx="1">
                  <c:v>22067.176250000004</c:v>
                </c:pt>
                <c:pt idx="2">
                  <c:v>7874.2836111111101</c:v>
                </c:pt>
              </c:numCache>
            </c:numRef>
          </c:val>
          <c:extLst>
            <c:ext xmlns:c16="http://schemas.microsoft.com/office/drawing/2014/chart" uri="{C3380CC4-5D6E-409C-BE32-E72D297353CC}">
              <c16:uniqueId val="{00000000-1ABD-4755-B4AB-2386C16877A1}"/>
            </c:ext>
          </c:extLst>
        </c:ser>
        <c:dLbls>
          <c:dLblPos val="outEnd"/>
          <c:showLegendKey val="0"/>
          <c:showVal val="1"/>
          <c:showCatName val="0"/>
          <c:showSerName val="0"/>
          <c:showPercent val="0"/>
          <c:showBubbleSize val="0"/>
        </c:dLbls>
        <c:gapWidth val="100"/>
        <c:overlap val="-24"/>
        <c:axId val="1224134063"/>
        <c:axId val="1215438191"/>
      </c:barChart>
      <c:catAx>
        <c:axId val="1224134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5438191"/>
        <c:crosses val="autoZero"/>
        <c:auto val="1"/>
        <c:lblAlgn val="ctr"/>
        <c:lblOffset val="100"/>
        <c:noMultiLvlLbl val="0"/>
      </c:catAx>
      <c:valAx>
        <c:axId val="1215438191"/>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24134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Total Charges by Hospital Tier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10163067288871"/>
          <c:y val="0.22647617765728001"/>
          <c:w val="0.4661360454943132"/>
          <c:h val="0.6293157626130067"/>
        </c:manualLayout>
      </c:layout>
      <c:barChart>
        <c:barDir val="bar"/>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3"/>
              <c:pt idx="0">
                <c:v>tier - 1</c:v>
              </c:pt>
              <c:pt idx="1">
                <c:v>tier - 2</c:v>
              </c:pt>
              <c:pt idx="2">
                <c:v>tier - 3</c:v>
              </c:pt>
            </c:strLit>
          </c:cat>
          <c:val>
            <c:numLit>
              <c:formatCode>General</c:formatCode>
              <c:ptCount val="3"/>
              <c:pt idx="0">
                <c:v>9310917.4900000133</c:v>
              </c:pt>
              <c:pt idx="1">
                <c:v>15899488.890000004</c:v>
              </c:pt>
              <c:pt idx="2">
                <c:v>6558489.6399999987</c:v>
              </c:pt>
            </c:numLit>
          </c:val>
          <c:extLst>
            <c:ext xmlns:c16="http://schemas.microsoft.com/office/drawing/2014/chart" uri="{C3380CC4-5D6E-409C-BE32-E72D297353CC}">
              <c16:uniqueId val="{00000000-D70F-4917-B229-7909CE7080E1}"/>
            </c:ext>
          </c:extLst>
        </c:ser>
        <c:dLbls>
          <c:dLblPos val="inEnd"/>
          <c:showLegendKey val="0"/>
          <c:showVal val="1"/>
          <c:showCatName val="0"/>
          <c:showSerName val="0"/>
          <c:showPercent val="0"/>
          <c:showBubbleSize val="0"/>
        </c:dLbls>
        <c:gapWidth val="115"/>
        <c:overlap val="-20"/>
        <c:axId val="1160373711"/>
        <c:axId val="1215476111"/>
      </c:barChart>
      <c:catAx>
        <c:axId val="116037371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5476111"/>
        <c:crosses val="autoZero"/>
        <c:auto val="1"/>
        <c:lblAlgn val="ctr"/>
        <c:lblOffset val="100"/>
        <c:noMultiLvlLbl val="0"/>
      </c:catAx>
      <c:valAx>
        <c:axId val="12154761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037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Data.xlsx]Quick analysis pivot table!PivotTable39</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Diabetes Status Count by Hospital Tier</a:t>
            </a:r>
            <a:endParaRPr lang="en-US"/>
          </a:p>
        </c:rich>
      </c:tx>
      <c:layout>
        <c:manualLayout>
          <c:xMode val="edge"/>
          <c:yMode val="edge"/>
          <c:x val="0.13410411198600175"/>
          <c:y val="6.018518518518518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 pivot table'!$B$59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'Quick analysis pivot table'!$A$60:$A$63</c:f>
              <c:strCache>
                <c:ptCount val="3"/>
                <c:pt idx="0">
                  <c:v>tier - 1</c:v>
                </c:pt>
                <c:pt idx="1">
                  <c:v>tier - 2</c:v>
                </c:pt>
                <c:pt idx="2">
                  <c:v>tier - 3</c:v>
                </c:pt>
              </c:strCache>
            </c:strRef>
          </c:cat>
          <c:val>
            <c:numRef>
              <c:f>'Quick analysis pivot table'!$B$60:$B$63</c:f>
              <c:numCache>
                <c:formatCode>General</c:formatCode>
                <c:ptCount val="3"/>
                <c:pt idx="0">
                  <c:v>734</c:v>
                </c:pt>
                <c:pt idx="1">
                  <c:v>813</c:v>
                </c:pt>
                <c:pt idx="2">
                  <c:v>796</c:v>
                </c:pt>
              </c:numCache>
            </c:numRef>
          </c:val>
          <c:extLst>
            <c:ext xmlns:c16="http://schemas.microsoft.com/office/drawing/2014/chart" uri="{C3380CC4-5D6E-409C-BE32-E72D297353CC}">
              <c16:uniqueId val="{00000000-4CFD-49E2-A755-95D743CF560C}"/>
            </c:ext>
          </c:extLst>
        </c:ser>
        <c:dLbls>
          <c:showLegendKey val="0"/>
          <c:showVal val="0"/>
          <c:showCatName val="0"/>
          <c:showSerName val="0"/>
          <c:showPercent val="0"/>
          <c:showBubbleSize val="0"/>
        </c:dLbls>
        <c:gapWidth val="100"/>
        <c:overlap val="-24"/>
        <c:axId val="1246756351"/>
        <c:axId val="1215355151"/>
      </c:barChart>
      <c:catAx>
        <c:axId val="12467563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5355151"/>
        <c:crosses val="autoZero"/>
        <c:auto val="1"/>
        <c:lblAlgn val="ctr"/>
        <c:lblOffset val="100"/>
        <c:noMultiLvlLbl val="0"/>
      </c:catAx>
      <c:valAx>
        <c:axId val="1215355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675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Data.xlsx]Quick analysis pivot table!PivotTable7</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Heart Issue Count by Weight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'Quick analysis pivot table'!$B$47</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8A6-4647-97D4-2BEBBCFB3BC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8A6-4647-97D4-2BEBBCFB3BC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8A6-4647-97D4-2BEBBCFB3BC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8A6-4647-97D4-2BEBBCFB3B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'Quick analysis pivot table'!$A$48:$A$52</c:f>
              <c:strCache>
                <c:ptCount val="4"/>
                <c:pt idx="0">
                  <c:v>Normal Weight</c:v>
                </c:pt>
                <c:pt idx="1">
                  <c:v>Obesity</c:v>
                </c:pt>
                <c:pt idx="2">
                  <c:v>Over weight</c:v>
                </c:pt>
                <c:pt idx="3">
                  <c:v>Under Weight</c:v>
                </c:pt>
              </c:strCache>
            </c:strRef>
          </c:cat>
          <c:val>
            <c:numRef>
              <c:f>'Quick analysis pivot table'!$B$48:$B$52</c:f>
              <c:numCache>
                <c:formatCode>General</c:formatCode>
                <c:ptCount val="4"/>
                <c:pt idx="0">
                  <c:v>431</c:v>
                </c:pt>
                <c:pt idx="1">
                  <c:v>1229</c:v>
                </c:pt>
                <c:pt idx="2">
                  <c:v>507</c:v>
                </c:pt>
                <c:pt idx="3">
                  <c:v>176</c:v>
                </c:pt>
              </c:numCache>
            </c:numRef>
          </c:val>
          <c:extLst>
            <c:ext xmlns:c16="http://schemas.microsoft.com/office/drawing/2014/chart" uri="{C3380CC4-5D6E-409C-BE32-E72D297353CC}">
              <c16:uniqueId val="{00000000-F943-4969-B525-DCF3C1731F7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Data.xlsx]Manual pivot table!PivotTable1</c:name>
    <c:fmtId val="2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Cancer History Distribution by Smoking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55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85492801772381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E-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130675526024263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7331118493909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130675526024263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85492801772381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7331118493909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E-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55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130675526024263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685492801772381E-3"/>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7331118493909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E-2"/>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5825027685492855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'Manual pivot table'!$B$3:$B$4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B17-4D51-9A3E-8792A10C2042}"/>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B17-4D51-9A3E-8792A10C2042}"/>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B17-4D51-9A3E-8792A10C2042}"/>
              </c:ext>
            </c:extLst>
          </c:dPt>
          <c:dLbls>
            <c:dLbl>
              <c:idx val="0"/>
              <c:layout>
                <c:manualLayout>
                  <c:x val="9.4130675526024263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B17-4D51-9A3E-8792A10C2042}"/>
                </c:ext>
              </c:extLst>
            </c:dLbl>
            <c:dLbl>
              <c:idx val="2"/>
              <c:layout>
                <c:manualLayout>
                  <c:x val="-2.7685492801772381E-3"/>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B17-4D51-9A3E-8792A10C20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table'!$A$5:$A$8</c:f>
              <c:strCache>
                <c:ptCount val="3"/>
                <c:pt idx="0">
                  <c:v>No</c:v>
                </c:pt>
                <c:pt idx="1">
                  <c:v>Unknown</c:v>
                </c:pt>
                <c:pt idx="2">
                  <c:v>Yes</c:v>
                </c:pt>
              </c:strCache>
            </c:strRef>
          </c:cat>
          <c:val>
            <c:numRef>
              <c:f>'Manual pivot table'!$B$5:$B$8</c:f>
              <c:numCache>
                <c:formatCode>General</c:formatCode>
                <c:ptCount val="3"/>
                <c:pt idx="0">
                  <c:v>1540</c:v>
                </c:pt>
                <c:pt idx="2">
                  <c:v>404</c:v>
                </c:pt>
              </c:numCache>
            </c:numRef>
          </c:val>
          <c:extLst>
            <c:ext xmlns:c16="http://schemas.microsoft.com/office/drawing/2014/chart" uri="{C3380CC4-5D6E-409C-BE32-E72D297353CC}">
              <c16:uniqueId val="{00000006-CB17-4D51-9A3E-8792A10C2042}"/>
            </c:ext>
          </c:extLst>
        </c:ser>
        <c:ser>
          <c:idx val="1"/>
          <c:order val="1"/>
          <c:tx>
            <c:strRef>
              <c:f>'Manual pivot table'!$C$3:$C$4</c:f>
              <c:strCache>
                <c:ptCount val="1"/>
                <c:pt idx="0">
                  <c:v>Unknown</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DC4-47F1-A12E-6F7EE01F9854}"/>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5DC4-47F1-A12E-6F7EE01F9854}"/>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5DC4-47F1-A12E-6F7EE01F9854}"/>
              </c:ext>
            </c:extLst>
          </c:dPt>
          <c:dLbls>
            <c:dLbl>
              <c:idx val="1"/>
              <c:layout>
                <c:manualLayout>
                  <c:x val="-0.14673311184939092"/>
                  <c:y val="1.8518518518518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DC4-47F1-A12E-6F7EE01F98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table'!$A$5:$A$8</c:f>
              <c:strCache>
                <c:ptCount val="3"/>
                <c:pt idx="0">
                  <c:v>No</c:v>
                </c:pt>
                <c:pt idx="1">
                  <c:v>Unknown</c:v>
                </c:pt>
                <c:pt idx="2">
                  <c:v>Yes</c:v>
                </c:pt>
              </c:strCache>
            </c:strRef>
          </c:cat>
          <c:val>
            <c:numRef>
              <c:f>'Manual pivot table'!$C$5:$C$8</c:f>
              <c:numCache>
                <c:formatCode>General</c:formatCode>
                <c:ptCount val="3"/>
                <c:pt idx="1">
                  <c:v>8</c:v>
                </c:pt>
              </c:numCache>
            </c:numRef>
          </c:val>
          <c:extLst>
            <c:ext xmlns:c16="http://schemas.microsoft.com/office/drawing/2014/chart" uri="{C3380CC4-5D6E-409C-BE32-E72D297353CC}">
              <c16:uniqueId val="{00000018-CB17-4D51-9A3E-8792A10C2042}"/>
            </c:ext>
          </c:extLst>
        </c:ser>
        <c:ser>
          <c:idx val="2"/>
          <c:order val="2"/>
          <c:tx>
            <c:strRef>
              <c:f>'Manual pivot table'!$D$3:$D$4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5DC4-47F1-A12E-6F7EE01F9854}"/>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5DC4-47F1-A12E-6F7EE01F9854}"/>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5DC4-47F1-A12E-6F7EE01F9854}"/>
              </c:ext>
            </c:extLst>
          </c:dPt>
          <c:dLbls>
            <c:dLbl>
              <c:idx val="0"/>
              <c:layout>
                <c:manualLayout>
                  <c:x val="8.58250276854928E-2"/>
                  <c:y val="1.8518518518518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5DC4-47F1-A12E-6F7EE01F9854}"/>
                </c:ext>
              </c:extLst>
            </c:dLbl>
            <c:dLbl>
              <c:idx val="2"/>
              <c:layout>
                <c:manualLayout>
                  <c:x val="-8.5825027685492855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5DC4-47F1-A12E-6F7EE01F98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'Manual pivot table'!$A$5:$A$8</c:f>
              <c:strCache>
                <c:ptCount val="3"/>
                <c:pt idx="0">
                  <c:v>No</c:v>
                </c:pt>
                <c:pt idx="1">
                  <c:v>Unknown</c:v>
                </c:pt>
                <c:pt idx="2">
                  <c:v>Yes</c:v>
                </c:pt>
              </c:strCache>
            </c:strRef>
          </c:cat>
          <c:val>
            <c:numRef>
              <c:f>'Manual pivot table'!$D$5:$D$8</c:f>
              <c:numCache>
                <c:formatCode>General</c:formatCode>
                <c:ptCount val="3"/>
                <c:pt idx="0">
                  <c:v>307</c:v>
                </c:pt>
                <c:pt idx="2">
                  <c:v>84</c:v>
                </c:pt>
              </c:numCache>
            </c:numRef>
          </c:val>
          <c:extLst>
            <c:ext xmlns:c16="http://schemas.microsoft.com/office/drawing/2014/chart" uri="{C3380CC4-5D6E-409C-BE32-E72D297353CC}">
              <c16:uniqueId val="{00000019-CB17-4D51-9A3E-8792A10C204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[AI-Powered Healthcare Data.xlsx]Manual pivot table!PivotTable3</c:name>
    <c:fmtId val="2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Total Charges by Weight Status</a:t>
            </a:r>
            <a:r>
              <a:rPr lang="en-US" baseline="0"/>
              <a:t>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937587134525891"/>
          <c:y val="0.22059760203496409"/>
          <c:w val="0.64178937007874015"/>
          <c:h val="0.53774387576552929"/>
        </c:manualLayout>
      </c:layout>
      <c:barChart>
        <c:barDir val="col"/>
        <c:grouping val="clustered"/>
        <c:varyColors val="0"/>
        <c:ser>
          <c:idx val="1"/>
          <c:order val="0"/>
          <c:tx>
            <c:strRef>
              <c:f>'Manual pivot table'!$B$19</c:f>
              <c:strCache>
                <c:ptCount val="1"/>
                <c:pt idx="0">
                  <c:v>Total</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'Manual pivot table'!$A$20:$A$24</c:f>
              <c:strCache>
                <c:ptCount val="4"/>
                <c:pt idx="0">
                  <c:v>Normal Weight</c:v>
                </c:pt>
                <c:pt idx="1">
                  <c:v>Obesity</c:v>
                </c:pt>
                <c:pt idx="2">
                  <c:v>Over weight</c:v>
                </c:pt>
                <c:pt idx="3">
                  <c:v>Under Weight</c:v>
                </c:pt>
              </c:strCache>
            </c:strRef>
          </c:cat>
          <c:val>
            <c:numRef>
              <c:f>'Manual pivot table'!$B$20:$B$24</c:f>
              <c:numCache>
                <c:formatCode>"₹"\ #,##0.00</c:formatCode>
                <c:ptCount val="4"/>
                <c:pt idx="0">
                  <c:v>4242121.9600000028</c:v>
                </c:pt>
                <c:pt idx="1">
                  <c:v>20520184.230000049</c:v>
                </c:pt>
                <c:pt idx="2">
                  <c:v>5792309.950000002</c:v>
                </c:pt>
                <c:pt idx="3">
                  <c:v>1214279.8800000001</c:v>
                </c:pt>
              </c:numCache>
            </c:numRef>
          </c:val>
          <c:extLst>
            <c:ext xmlns:c16="http://schemas.microsoft.com/office/drawing/2014/chart" uri="{C3380CC4-5D6E-409C-BE32-E72D297353CC}">
              <c16:uniqueId val="{00000005-97D0-4755-B8DB-68AD36484C3A}"/>
            </c:ext>
          </c:extLst>
        </c:ser>
        <c:dLbls>
          <c:dLblPos val="outEnd"/>
          <c:showLegendKey val="0"/>
          <c:showVal val="1"/>
          <c:showCatName val="0"/>
          <c:showSerName val="0"/>
          <c:showPercent val="0"/>
          <c:showBubbleSize val="0"/>
        </c:dLbls>
        <c:gapWidth val="100"/>
        <c:overlap val="-24"/>
        <c:axId val="1703864336"/>
        <c:axId val="1740139152"/>
      </c:barChart>
      <c:catAx>
        <c:axId val="17038643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0139152"/>
        <c:crosses val="autoZero"/>
        <c:auto val="1"/>
        <c:lblAlgn val="ctr"/>
        <c:lblOffset val="100"/>
        <c:noMultiLvlLbl val="0"/>
      </c:catAx>
      <c:valAx>
        <c:axId val="1740139152"/>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03864336"/>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Data.xlsx]Quick analysis pivot table!PivotTable21</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Average Charges by Transplant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 pivot table'!$B$3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'Quick analysis pivot table'!$A$4:$A$6</c:f>
              <c:strCache>
                <c:ptCount val="3"/>
                <c:pt idx="0">
                  <c:v>No</c:v>
                </c:pt>
                <c:pt idx="1">
                  <c:v>Unknown</c:v>
                </c:pt>
                <c:pt idx="2">
                  <c:v>Yes</c:v>
                </c:pt>
              </c:strCache>
            </c:strRef>
          </c:cat>
          <c:val>
            <c:numRef>
              <c:f>'Quick analysis pivot table'!$B$4:$B$6</c:f>
              <c:numCache>
                <c:formatCode>"₹"\ #,##0.00</c:formatCode>
                <c:ptCount val="3"/>
                <c:pt idx="0">
                  <c:v>13901.625636695591</c:v>
                </c:pt>
                <c:pt idx="1">
                  <c:v>22067.176250000004</c:v>
                </c:pt>
                <c:pt idx="2">
                  <c:v>7874.2836111111101</c:v>
                </c:pt>
              </c:numCache>
            </c:numRef>
          </c:val>
          <c:extLst>
            <c:ext xmlns:c16="http://schemas.microsoft.com/office/drawing/2014/chart" uri="{C3380CC4-5D6E-409C-BE32-E72D297353CC}">
              <c16:uniqueId val="{00000000-B0A0-434A-A140-9BE2935FD298}"/>
            </c:ext>
          </c:extLst>
        </c:ser>
        <c:dLbls>
          <c:dLblPos val="outEnd"/>
          <c:showLegendKey val="0"/>
          <c:showVal val="1"/>
          <c:showCatName val="0"/>
          <c:showSerName val="0"/>
          <c:showPercent val="0"/>
          <c:showBubbleSize val="0"/>
        </c:dLbls>
        <c:gapWidth val="100"/>
        <c:overlap val="-24"/>
        <c:axId val="1224134063"/>
        <c:axId val="1215438191"/>
      </c:barChart>
      <c:catAx>
        <c:axId val="1224134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5438191"/>
        <c:crosses val="autoZero"/>
        <c:auto val="1"/>
        <c:lblAlgn val="ctr"/>
        <c:lblOffset val="100"/>
        <c:noMultiLvlLbl val="0"/>
      </c:catAx>
      <c:valAx>
        <c:axId val="1215438191"/>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24134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Total Charges by Hospital Tier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10163067288871"/>
          <c:y val="0.22647617765728001"/>
          <c:w val="0.4661360454943132"/>
          <c:h val="0.6293157626130067"/>
        </c:manualLayout>
      </c:layout>
      <c:barChart>
        <c:barDir val="bar"/>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3"/>
              <c:pt idx="0">
                <c:v>tier - 1</c:v>
              </c:pt>
              <c:pt idx="1">
                <c:v>tier - 2</c:v>
              </c:pt>
              <c:pt idx="2">
                <c:v>tier - 3</c:v>
              </c:pt>
            </c:strLit>
          </c:cat>
          <c:val>
            <c:numLit>
              <c:formatCode>General</c:formatCode>
              <c:ptCount val="3"/>
              <c:pt idx="0">
                <c:v>9310917.4900000133</c:v>
              </c:pt>
              <c:pt idx="1">
                <c:v>15899488.890000004</c:v>
              </c:pt>
              <c:pt idx="2">
                <c:v>6558489.6399999987</c:v>
              </c:pt>
            </c:numLit>
          </c:val>
          <c:extLst>
            <c:ext xmlns:c16="http://schemas.microsoft.com/office/drawing/2014/chart" uri="{C3380CC4-5D6E-409C-BE32-E72D297353CC}">
              <c16:uniqueId val="{00000000-1BBF-45C7-8969-ACAD72C1A980}"/>
            </c:ext>
          </c:extLst>
        </c:ser>
        <c:dLbls>
          <c:dLblPos val="inEnd"/>
          <c:showLegendKey val="0"/>
          <c:showVal val="1"/>
          <c:showCatName val="0"/>
          <c:showSerName val="0"/>
          <c:showPercent val="0"/>
          <c:showBubbleSize val="0"/>
        </c:dLbls>
        <c:gapWidth val="115"/>
        <c:overlap val="-20"/>
        <c:axId val="1160373711"/>
        <c:axId val="1215476111"/>
      </c:barChart>
      <c:catAx>
        <c:axId val="116037371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5476111"/>
        <c:crosses val="autoZero"/>
        <c:auto val="1"/>
        <c:lblAlgn val="ctr"/>
        <c:lblOffset val="100"/>
        <c:noMultiLvlLbl val="0"/>
      </c:catAx>
      <c:valAx>
        <c:axId val="12154761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037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Data.xlsx]Quick analysis pivot table!PivotTable39</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Diabetes Status Count by Hospital Tier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 pivot table'!$B$59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'Quick analysis pivot table'!$A$60:$A$63</c:f>
              <c:strCache>
                <c:ptCount val="3"/>
                <c:pt idx="0">
                  <c:v>tier - 1</c:v>
                </c:pt>
                <c:pt idx="1">
                  <c:v>tier - 2</c:v>
                </c:pt>
                <c:pt idx="2">
                  <c:v>tier - 3</c:v>
                </c:pt>
              </c:strCache>
            </c:strRef>
          </c:cat>
          <c:val>
            <c:numRef>
              <c:f>'Quick analysis pivot table'!$B$60:$B$63</c:f>
              <c:numCache>
                <c:formatCode>General</c:formatCode>
                <c:ptCount val="3"/>
                <c:pt idx="0">
                  <c:v>734</c:v>
                </c:pt>
                <c:pt idx="1">
                  <c:v>813</c:v>
                </c:pt>
                <c:pt idx="2">
                  <c:v>796</c:v>
                </c:pt>
              </c:numCache>
            </c:numRef>
          </c:val>
          <c:extLst>
            <c:ext xmlns:c16="http://schemas.microsoft.com/office/drawing/2014/chart" uri="{C3380CC4-5D6E-409C-BE32-E72D297353CC}">
              <c16:uniqueId val="{00000000-375C-4E57-9128-3BD6958A4053}"/>
            </c:ext>
          </c:extLst>
        </c:ser>
        <c:dLbls>
          <c:dLblPos val="outEnd"/>
          <c:showLegendKey val="0"/>
          <c:showVal val="1"/>
          <c:showCatName val="0"/>
          <c:showSerName val="0"/>
          <c:showPercent val="0"/>
          <c:showBubbleSize val="0"/>
        </c:dLbls>
        <c:gapWidth val="100"/>
        <c:overlap val="-24"/>
        <c:axId val="1246756351"/>
        <c:axId val="1215355151"/>
      </c:barChart>
      <c:catAx>
        <c:axId val="12467563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5355151"/>
        <c:crosses val="autoZero"/>
        <c:auto val="1"/>
        <c:lblAlgn val="ctr"/>
        <c:lblOffset val="100"/>
        <c:noMultiLvlLbl val="0"/>
      </c:catAx>
      <c:valAx>
        <c:axId val="1215355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675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[AI-Powered Healthcare Data.xlsx]Quick analysis pivot table!PivotTable7</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Heart Issue Count by Weight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'Quick analysis pivot table'!$B$47</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B63-4BED-899E-59C216AF001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B63-4BED-899E-59C216AF001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B63-4BED-899E-59C216AF001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B63-4BED-899E-59C216AF001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'Quick analysis pivot table'!$A$48:$A$52</c:f>
              <c:strCache>
                <c:ptCount val="4"/>
                <c:pt idx="0">
                  <c:v>Normal Weight</c:v>
                </c:pt>
                <c:pt idx="1">
                  <c:v>Obesity</c:v>
                </c:pt>
                <c:pt idx="2">
                  <c:v>Over weight</c:v>
                </c:pt>
                <c:pt idx="3">
                  <c:v>Under Weight</c:v>
                </c:pt>
              </c:strCache>
            </c:strRef>
          </c:cat>
          <c:val>
            <c:numRef>
              <c:f>'Quick analysis pivot table'!$B$48:$B$52</c:f>
              <c:numCache>
                <c:formatCode>General</c:formatCode>
                <c:ptCount val="4"/>
                <c:pt idx="0">
                  <c:v>431</c:v>
                </c:pt>
                <c:pt idx="1">
                  <c:v>1229</c:v>
                </c:pt>
                <c:pt idx="2">
                  <c:v>507</c:v>
                </c:pt>
                <c:pt idx="3">
                  <c:v>176</c:v>
                </c:pt>
              </c:numCache>
            </c:numRef>
          </c:val>
          <c:extLst>
            <c:ext xmlns:c16="http://schemas.microsoft.com/office/drawing/2014/chart" uri="{C3380CC4-5D6E-409C-BE32-E72D297353CC}">
              <c16:uniqueId val="{00000008-5B63-4BED-899E-59C216AF0014}"/>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5</xdr:col>
      <xdr:colOff>251460</xdr:colOff>
      <xdr:row>2</xdr:row>
      <xdr:rowOff>34290</xdr:rowOff>
    </xdr:from>
    <xdr:to>
      <xdr:col>13</xdr:col>
      <xdr:colOff>403860</xdr:colOff>
      <xdr:row>19</xdr:row>
      <xdr:rowOff>91440</xdr:rowOff>
    </xdr:to>
    <xdr:graphicFrame macro="">
      <xdr:nvGraphicFramePr>
        <xdr:cNvPr id="4" name="Chart 3">
          <a:extLst>
            <a:ext uri="{FF2B5EF4-FFF2-40B4-BE49-F238E27FC236}">
              <a16:creationId xmlns:a16="http://schemas.microsoft.com/office/drawing/2014/main" id="{DCE03B29-69C5-20D0-86C3-BAEE088778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165254</xdr:colOff>
      <xdr:row>22</xdr:row>
      <xdr:rowOff>65183</xdr:rowOff>
    </xdr:from>
    <xdr:to>
      <xdr:col>12</xdr:col>
      <xdr:colOff>495760</xdr:colOff>
      <xdr:row>37</xdr:row>
      <xdr:rowOff>44986</xdr:rowOff>
    </xdr:to>
    <xdr:graphicFrame macro="">
      <xdr:nvGraphicFramePr>
        <xdr:cNvPr id="2" name="Chart 1">
          <a:extLst>
            <a:ext uri="{FF2B5EF4-FFF2-40B4-BE49-F238E27FC236}">
              <a16:creationId xmlns:a16="http://schemas.microsoft.com/office/drawing/2014/main" id="{1A983BB7-4F3C-BC40-CE84-1A1A931C1C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198120</xdr:colOff>
      <xdr:row>0</xdr:row>
      <xdr:rowOff>0</xdr:rowOff>
    </xdr:from>
    <xdr:to>
      <xdr:col>10</xdr:col>
      <xdr:colOff>487680</xdr:colOff>
      <xdr:row>18</xdr:row>
      <xdr:rowOff>53340</xdr:rowOff>
    </xdr:to>
    <xdr:graphicFrame macro="">
      <xdr:nvGraphicFramePr>
        <xdr:cNvPr id="2" name="Chart 1">
          <a:extLst>
            <a:ext uri="{FF2B5EF4-FFF2-40B4-BE49-F238E27FC236}">
              <a16:creationId xmlns:a16="http://schemas.microsoft.com/office/drawing/2014/main" id="{D699A405-47FE-C929-9917-2E923D0434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449580</xdr:colOff>
      <xdr:row>19</xdr:row>
      <xdr:rowOff>179070</xdr:rowOff>
    </xdr:from>
    <xdr:to>
      <xdr:col>10</xdr:col>
      <xdr:colOff>548640</xdr:colOff>
      <xdr:row>37</xdr:row>
      <xdr:rowOff>7620</xdr:rowOff>
    </xdr:to>
    <xdr:graphicFrame macro="">
      <xdr:nvGraphicFramePr>
        <xdr:cNvPr id="3" name="Chart 2">
          <a:extLst>
            <a:ext uri="{FF2B5EF4-FFF2-40B4-BE49-F238E27FC236}">
              <a16:creationId xmlns:a16="http://schemas.microsoft.com/office/drawing/2014/main" id="{5D723567-2884-AEBA-04E6-30FD7DA8C3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83820</xdr:colOff>
      <xdr:row>56</xdr:row>
      <xdr:rowOff>95250</xdr:rowOff>
    </xdr:from>
    <xdr:to>
      <xdr:col>10</xdr:col>
      <xdr:colOff>388620</xdr:colOff>
      <xdr:row>71</xdr:row>
      <xdr:rowOff>95250</xdr:rowOff>
    </xdr:to>
    <xdr:graphicFrame macro="">
      <xdr:nvGraphicFramePr>
        <xdr:cNvPr id="5" name="Chart 4">
          <a:extLst>
            <a:ext uri="{FF2B5EF4-FFF2-40B4-BE49-F238E27FC236}">
              <a16:creationId xmlns:a16="http://schemas.microsoft.com/office/drawing/2014/main" id="{B70E790C-A9E9-7206-DBE6-52530D2041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198120</xdr:colOff>
      <xdr:row>40</xdr:row>
      <xdr:rowOff>148590</xdr:rowOff>
    </xdr:from>
    <xdr:to>
      <xdr:col>10</xdr:col>
      <xdr:colOff>502920</xdr:colOff>
      <xdr:row>55</xdr:row>
      <xdr:rowOff>148590</xdr:rowOff>
    </xdr:to>
    <xdr:graphicFrame macro="">
      <xdr:nvGraphicFramePr>
        <xdr:cNvPr id="6" name="Chart 5">
          <a:extLst>
            <a:ext uri="{FF2B5EF4-FFF2-40B4-BE49-F238E27FC236}">
              <a16:creationId xmlns:a16="http://schemas.microsoft.com/office/drawing/2014/main" id="{E75DF2C9-25E6-4C44-E10E-9913B3C459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22860</xdr:colOff>
      <xdr:row>4</xdr:row>
      <xdr:rowOff>175260</xdr:rowOff>
    </xdr:from>
    <xdr:to>
      <xdr:col>10</xdr:col>
      <xdr:colOff>30480</xdr:colOff>
      <xdr:row>21</xdr:row>
      <xdr:rowOff>38100</xdr:rowOff>
    </xdr:to>
    <xdr:graphicFrame macro="">
      <xdr:nvGraphicFramePr>
        <xdr:cNvPr id="2" name="Chart 1">
          <a:extLst>
            <a:ext uri="{FF2B5EF4-FFF2-40B4-BE49-F238E27FC236}">
              <a16:creationId xmlns:a16="http://schemas.microsoft.com/office/drawing/2014/main" id="{2B9AEF2D-3BCB-4EEF-822C-C0E238DF3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4</xdr:row>
      <xdr:rowOff>167640</xdr:rowOff>
    </xdr:from>
    <xdr:to>
      <xdr:col>20</xdr:col>
      <xdr:colOff>60960</xdr:colOff>
      <xdr:row>21</xdr:row>
      <xdr:rowOff>22860</xdr:rowOff>
    </xdr:to>
    <xdr:graphicFrame macro="">
      <xdr:nvGraphicFramePr>
        <xdr:cNvPr id="3" name="Chart 2">
          <a:extLst>
            <a:ext uri="{FF2B5EF4-FFF2-40B4-BE49-F238E27FC236}">
              <a16:creationId xmlns:a16="http://schemas.microsoft.com/office/drawing/2014/main" id="{1F2E7DB5-A160-4722-B55D-988329FDE8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22860</xdr:colOff>
      <xdr:row>21</xdr:row>
      <xdr:rowOff>53340</xdr:rowOff>
    </xdr:from>
    <xdr:to>
      <xdr:col>10</xdr:col>
      <xdr:colOff>38100</xdr:colOff>
      <xdr:row>37</xdr:row>
      <xdr:rowOff>106680</xdr:rowOff>
    </xdr:to>
    <xdr:graphicFrame macro="">
      <xdr:nvGraphicFramePr>
        <xdr:cNvPr id="4" name="Chart 3">
          <a:extLst>
            <a:ext uri="{FF2B5EF4-FFF2-40B4-BE49-F238E27FC236}">
              <a16:creationId xmlns:a16="http://schemas.microsoft.com/office/drawing/2014/main" id="{7484738D-65E7-4484-8681-780DAD422E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60960</xdr:colOff>
      <xdr:row>21</xdr:row>
      <xdr:rowOff>45720</xdr:rowOff>
    </xdr:from>
    <xdr:to>
      <xdr:col>20</xdr:col>
      <xdr:colOff>91440</xdr:colOff>
      <xdr:row>37</xdr:row>
      <xdr:rowOff>129540</xdr:rowOff>
    </xdr:to>
    <xdr:graphicFrame macro="">
      <xdr:nvGraphicFramePr>
        <xdr:cNvPr id="5" name="Chart 4">
          <a:extLst>
            <a:ext uri="{FF2B5EF4-FFF2-40B4-BE49-F238E27FC236}">
              <a16:creationId xmlns:a16="http://schemas.microsoft.com/office/drawing/2014/main" id="{993F3572-6E8F-4DFA-870F-7BABB06C98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53340</xdr:colOff>
      <xdr:row>37</xdr:row>
      <xdr:rowOff>144780</xdr:rowOff>
    </xdr:from>
    <xdr:to>
      <xdr:col>20</xdr:col>
      <xdr:colOff>76200</xdr:colOff>
      <xdr:row>53</xdr:row>
      <xdr:rowOff>129540</xdr:rowOff>
    </xdr:to>
    <xdr:graphicFrame macro="">
      <xdr:nvGraphicFramePr>
        <xdr:cNvPr id="7" name="Chart 6">
          <a:extLst>
            <a:ext uri="{FF2B5EF4-FFF2-40B4-BE49-F238E27FC236}">
              <a16:creationId xmlns:a16="http://schemas.microsoft.com/office/drawing/2014/main" id="{694BAA0C-A375-4D11-B7BB-D63B72A03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53340</xdr:colOff>
      <xdr:row>5</xdr:row>
      <xdr:rowOff>7620</xdr:rowOff>
    </xdr:from>
    <xdr:to>
      <xdr:col>23</xdr:col>
      <xdr:colOff>53340</xdr:colOff>
      <xdr:row>19</xdr:row>
      <xdr:rowOff>83820</xdr:rowOff>
    </xdr:to>
    <mc:AlternateContent xmlns:mc="http://schemas.openxmlformats.org/markup-compatibility/2006" xmlns:a14="http://schemas.microsoft.com/office/drawing/2010/main">
      <mc:Choice Requires="a14">
        <xdr:graphicFrame macro="">
          <xdr:nvGraphicFramePr>
            <xdr:cNvPr id="10" name="Cancer History">
              <a:extLst>
                <a:ext uri="{FF2B5EF4-FFF2-40B4-BE49-F238E27FC236}">
                  <a16:creationId xmlns:a16="http://schemas.microsoft.com/office/drawing/2014/main" id="{D7F8A959-7C62-A498-08DB-6A66C1DF578E}"/>
                </a:ext>
              </a:extLst>
            </xdr:cNvPr>
            <xdr:cNvGraphicFramePr/>
          </xdr:nvGraphicFramePr>
          <xdr:xfrm>
            <a:off x="0" y="0"/>
            <a:ext cx="0" cy="0"/>
          </xdr:xfrm>
          <a:graphic>
            <a:graphicData uri="http://schemas.microsoft.com/office/drawing/2010/slicer">
              <sle:slicer xmlns:sle="http://schemas.microsoft.com/office/drawing/2010/slicer" name="Cancer History"/>
            </a:graphicData>
          </a:graphic>
        </xdr:graphicFrame>
      </mc:Choice>
      <mc:Fallback xmlns="">
        <xdr:sp macro="" textlink="">
          <xdr:nvSpPr>
            <xdr:cNvPr id="0" name=""/>
            <xdr:cNvSpPr>
              <a:spLocks noTextEdit="1"/>
            </xdr:cNvSpPr>
          </xdr:nvSpPr>
          <xdr:spPr>
            <a:xfrm>
              <a:off x="12245340" y="922020"/>
              <a:ext cx="1828800" cy="2636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83820</xdr:colOff>
      <xdr:row>19</xdr:row>
      <xdr:rowOff>91440</xdr:rowOff>
    </xdr:from>
    <xdr:to>
      <xdr:col>23</xdr:col>
      <xdr:colOff>83820</xdr:colOff>
      <xdr:row>37</xdr:row>
      <xdr:rowOff>114300</xdr:rowOff>
    </xdr:to>
    <mc:AlternateContent xmlns:mc="http://schemas.openxmlformats.org/markup-compatibility/2006" xmlns:a14="http://schemas.microsoft.com/office/drawing/2010/main">
      <mc:Choice Requires="a14">
        <xdr:graphicFrame macro="">
          <xdr:nvGraphicFramePr>
            <xdr:cNvPr id="11" name="Weight Status">
              <a:extLst>
                <a:ext uri="{FF2B5EF4-FFF2-40B4-BE49-F238E27FC236}">
                  <a16:creationId xmlns:a16="http://schemas.microsoft.com/office/drawing/2014/main" id="{6AC0CE08-A9F3-8DFA-BD73-0541F0F6EF86}"/>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2275820" y="3566160"/>
              <a:ext cx="1828800" cy="3314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91440</xdr:colOff>
      <xdr:row>37</xdr:row>
      <xdr:rowOff>129540</xdr:rowOff>
    </xdr:from>
    <xdr:to>
      <xdr:col>23</xdr:col>
      <xdr:colOff>91440</xdr:colOff>
      <xdr:row>53</xdr:row>
      <xdr:rowOff>127635</xdr:rowOff>
    </xdr:to>
    <mc:AlternateContent xmlns:mc="http://schemas.openxmlformats.org/markup-compatibility/2006" xmlns:a14="http://schemas.microsoft.com/office/drawing/2010/main">
      <mc:Choice Requires="a14">
        <xdr:graphicFrame macro="">
          <xdr:nvGraphicFramePr>
            <xdr:cNvPr id="12" name="Diabetes Status">
              <a:extLst>
                <a:ext uri="{FF2B5EF4-FFF2-40B4-BE49-F238E27FC236}">
                  <a16:creationId xmlns:a16="http://schemas.microsoft.com/office/drawing/2014/main" id="{6131CBA9-F956-0E17-0650-DB63433A5016}"/>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283440" y="6896100"/>
              <a:ext cx="1828800" cy="2924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37</xdr:row>
      <xdr:rowOff>114300</xdr:rowOff>
    </xdr:from>
    <xdr:to>
      <xdr:col>10</xdr:col>
      <xdr:colOff>45720</xdr:colOff>
      <xdr:row>53</xdr:row>
      <xdr:rowOff>137160</xdr:rowOff>
    </xdr:to>
    <xdr:graphicFrame macro="">
      <xdr:nvGraphicFramePr>
        <xdr:cNvPr id="9" name="Chart 8">
          <a:extLst>
            <a:ext uri="{FF2B5EF4-FFF2-40B4-BE49-F238E27FC236}">
              <a16:creationId xmlns:a16="http://schemas.microsoft.com/office/drawing/2014/main" id="{E531F7B4-0287-4CC8-85BA-029CFC4364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0.008430555557" createdVersion="8" refreshedVersion="8" minRefreshableVersion="3" recordCount="2343" xr:uid="{1F9F6F93-0BF1-42AC-92B0-4D5577D88034}">
  <cacheSource type="worksheet">
    <worksheetSource ref="A1:Q2344" sheet="Healthcare"/>
  </cacheSource>
  <cacheFields count="17">
    <cacheField name=" Customer ID" numFmtId="2">
      <sharedItems count="2343">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UNKNOWN_001"/>
        <s v="UNKNOWN_002"/>
        <s v="UNKNOWN_003"/>
        <s v="UNKNOWN_004"/>
        <s v="UNKNOWN_005"/>
        <s v="UNKNOWN_006"/>
        <s v="id2444"/>
        <s v="id3444"/>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 Any Transplants" numFmtId="0">
      <sharedItems/>
    </cacheField>
    <cacheField name="Cancer History" numFmtId="0">
      <sharedItems count="3">
        <s v="No"/>
        <s v="Yes"/>
        <s v="Unknown"/>
      </sharedItems>
    </cacheField>
    <cacheField name="Number of Major Surgeries" numFmtId="0">
      <sharedItems containsMixedTypes="1" containsNumber="1" containsInteger="1" minValue="0" maxValue="3"/>
    </cacheField>
    <cacheField name=" Smoker" numFmtId="0">
      <sharedItems count="3">
        <s v="Yes"/>
        <s v="No"/>
        <s v="Unknown"/>
      </sharedItems>
    </cacheField>
    <cacheField name="Weight Status" numFmtId="0">
      <sharedItems count="5">
        <s v="Obesity"/>
        <s v="Over weight"/>
        <s v="Normal Weight"/>
        <s v="Under Weight"/>
        <s v="Unknown"/>
      </sharedItems>
    </cacheField>
    <cacheField name="Diabetes Status" numFmtId="0">
      <sharedItems count="4">
        <s v="Diabetes"/>
        <s v="Prediabetes"/>
        <s v="Normal"/>
        <s v="Unknown"/>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pivotCacheId="141254812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2.604620949074" createdVersion="8" refreshedVersion="8" minRefreshableVersion="3" recordCount="2343" xr:uid="{66A7C8B1-1D4D-4A0F-AFEA-0726E3A5982A}">
  <cacheSource type="worksheet">
    <worksheetSource ref="A1:Q2344" sheet="Healthcare"/>
  </cacheSource>
  <cacheFields count="17">
    <cacheField name=" Customer ID" numFmtId="2">
      <sharedItems count="2343">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UNKNOWN_001"/>
        <s v="UNKNOWN_002"/>
        <s v="UNKNOWN_003"/>
        <s v="UNKNOWN_004"/>
        <s v="UNKNOWN_005"/>
        <s v="UNKNOWN_006"/>
        <s v="id2444"/>
        <s v="id3444"/>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ount="3">
        <s v="No"/>
        <s v="Yes"/>
        <s v="Unknown"/>
      </sharedItems>
    </cacheField>
    <cacheField name=" Any Transplants" numFmtId="0">
      <sharedItems/>
    </cacheField>
    <cacheField name="Cancer History" numFmtId="0">
      <sharedItems/>
    </cacheField>
    <cacheField name="Number of Major Surgeries" numFmtId="0">
      <sharedItems containsMixedTypes="1" containsNumber="1" containsInteger="1" minValue="0" maxValue="3"/>
    </cacheField>
    <cacheField name=" Smoker" numFmtId="0">
      <sharedItems/>
    </cacheField>
    <cacheField name="Weight Status" numFmtId="0">
      <sharedItems/>
    </cacheField>
    <cacheField name="Diabetes Status" numFmtId="0">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2.63498599537" createdVersion="8" refreshedVersion="8" minRefreshableVersion="3" recordCount="2343" xr:uid="{875D5DD4-270B-4A55-AEF1-4E5F424E1F76}">
  <cacheSource type="worksheet">
    <worksheetSource ref="A1:Q2344" sheet="Healthcare"/>
  </cacheSource>
  <cacheFields count="17">
    <cacheField name=" Customer ID" numFmtId="2">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 Any Transplants" numFmtId="0">
      <sharedItems count="3">
        <s v="No"/>
        <s v="Yes"/>
        <s v="Unknown"/>
      </sharedItems>
    </cacheField>
    <cacheField name="Cancer History" numFmtId="0">
      <sharedItems count="3">
        <s v="No"/>
        <s v="Yes"/>
        <s v="Unknown"/>
      </sharedItems>
    </cacheField>
    <cacheField name="Number of Major Surgeries" numFmtId="0">
      <sharedItems containsMixedTypes="1" containsNumber="1" containsInteger="1" minValue="0" maxValue="3"/>
    </cacheField>
    <cacheField name=" Smoker" numFmtId="0">
      <sharedItems/>
    </cacheField>
    <cacheField name="Weight Status" numFmtId="0">
      <sharedItems/>
    </cacheField>
    <cacheField name="Diabetes Status" numFmtId="0">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pivotCacheId="210603896"/>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2.636310532405" createdVersion="8" refreshedVersion="8" minRefreshableVersion="3" recordCount="2343" xr:uid="{F4F66873-A6E8-4085-81F0-1457815B2F94}">
  <cacheSource type="worksheet">
    <worksheetSource ref="A1:Q2344" sheet="Healthcare"/>
  </cacheSource>
  <cacheFields count="17">
    <cacheField name=" Customer ID" numFmtId="2">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 Any Transplants" numFmtId="0">
      <sharedItems/>
    </cacheField>
    <cacheField name="Cancer History" numFmtId="0">
      <sharedItems/>
    </cacheField>
    <cacheField name="Number of Major Surgeries" numFmtId="0">
      <sharedItems containsMixedTypes="1" containsNumber="1" containsInteger="1" minValue="0" maxValue="3"/>
    </cacheField>
    <cacheField name=" Smoker" numFmtId="0">
      <sharedItems/>
    </cacheField>
    <cacheField name="Weight Status" numFmtId="0">
      <sharedItems/>
    </cacheField>
    <cacheField name="Diabetes Status" numFmtId="0">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ount="3">
        <s v="tier - 1"/>
        <s v="tier - 2"/>
        <s v="tier - 3"/>
      </sharedItems>
    </cacheField>
    <cacheField name="City Tier" numFmtId="0">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2.679667939818" createdVersion="8" refreshedVersion="8" minRefreshableVersion="3" recordCount="2343" xr:uid="{766B12C6-5A5C-4F5D-996E-F929450B3C08}">
  <cacheSource type="worksheet">
    <worksheetSource ref="A1:Q2344" sheet="Healthcare"/>
  </cacheSource>
  <cacheFields count="17">
    <cacheField name=" Customer ID" numFmtId="2">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 Any Transplants" numFmtId="0">
      <sharedItems/>
    </cacheField>
    <cacheField name="Cancer History" numFmtId="0">
      <sharedItems/>
    </cacheField>
    <cacheField name="Number of Major Surgeries" numFmtId="0">
      <sharedItems containsMixedTypes="1" containsNumber="1" containsInteger="1" minValue="0" maxValue="3"/>
    </cacheField>
    <cacheField name=" Smoker" numFmtId="0">
      <sharedItems/>
    </cacheField>
    <cacheField name="Weight Status" numFmtId="0">
      <sharedItems/>
    </cacheField>
    <cacheField name="Diabetes Status" numFmtId="0">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ount="3">
        <s v="tier - 1"/>
        <s v="tier - 2"/>
        <s v="tier - 3"/>
      </sharedItems>
    </cacheField>
    <cacheField name="City Tier" numFmtId="0">
      <sharedItems count="3">
        <s v="tier - 3"/>
        <s v="tier - 1"/>
        <s v="tier - 2"/>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5.620487615743" createdVersion="8" refreshedVersion="8" minRefreshableVersion="3" recordCount="2343" xr:uid="{E35D89BE-D9CA-4EF5-9E10-AAAAC08AED46}">
  <cacheSource type="worksheet">
    <worksheetSource name="Table2"/>
  </cacheSource>
  <cacheFields count="17">
    <cacheField name=" Customer ID" numFmtId="2">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 Any Transplants" numFmtId="0">
      <sharedItems/>
    </cacheField>
    <cacheField name="Cancer History" numFmtId="0">
      <sharedItems/>
    </cacheField>
    <cacheField name="Number of Major Surgeries" numFmtId="1">
      <sharedItems containsSemiMixedTypes="0" containsString="0" containsNumber="1" containsInteger="1" minValue="0" maxValue="3"/>
    </cacheField>
    <cacheField name=" Smoker" numFmtId="0">
      <sharedItems/>
    </cacheField>
    <cacheField name="Weight sStatus" numFmtId="0">
      <sharedItems count="4">
        <s v="Obesity"/>
        <s v="Over weight"/>
        <s v="Normal Weight"/>
        <s v="Under Weight"/>
      </sharedItems>
    </cacheField>
    <cacheField name="Diabetes Status" numFmtId="0">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5.62983888889" createdVersion="8" refreshedVersion="8" minRefreshableVersion="3" recordCount="2343" xr:uid="{504F55A0-434C-49FF-8C54-41D13BFF48DF}">
  <cacheSource type="worksheet">
    <worksheetSource name="Table2"/>
  </cacheSource>
  <cacheFields count="17">
    <cacheField name=" Customer ID" numFmtId="2">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ount="3">
        <s v="No"/>
        <s v="Yes"/>
        <s v="Unknown"/>
      </sharedItems>
    </cacheField>
    <cacheField name=" Any Transplants" numFmtId="0">
      <sharedItems/>
    </cacheField>
    <cacheField name="Cancer History" numFmtId="0">
      <sharedItems/>
    </cacheField>
    <cacheField name="Number of Major Surgeries" numFmtId="1">
      <sharedItems containsSemiMixedTypes="0" containsString="0" containsNumber="1" containsInteger="1" minValue="0" maxValue="3"/>
    </cacheField>
    <cacheField name=" Smoker" numFmtId="0">
      <sharedItems/>
    </cacheField>
    <cacheField name="Weight sStatus" numFmtId="0">
      <sharedItems count="4">
        <s v="Obesity"/>
        <s v="Over weight"/>
        <s v="Normal Weight"/>
        <s v="Under Weight"/>
      </sharedItems>
    </cacheField>
    <cacheField name="Diabetes Status" numFmtId="0">
      <sharedItems/>
    </cacheField>
    <cacheField name="Date of Birth" numFmtId="0">
      <sharedItems/>
    </cacheField>
    <cacheField name="Charges" numFmtId="165">
      <sharedItems containsSemiMixedTypes="0" containsString="0" containsNumber="1" minValue="563.84" maxValue="63770.43"/>
    </cacheField>
    <cacheField name=" 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x v="0"/>
    <s v="  Kelly"/>
    <n v="47.41"/>
    <n v="7.47"/>
    <s v="No"/>
    <s v="No"/>
    <x v="0"/>
    <n v="0"/>
    <x v="0"/>
    <x v="0"/>
    <x v="0"/>
    <s v="12-Oct-1968"/>
    <n v="63770.43"/>
    <s v="tier - 1"/>
    <s v="tier - 3"/>
    <s v="R1013"/>
    <n v="55"/>
  </r>
  <r>
    <x v="1"/>
    <s v="  Matthew D"/>
    <n v="30.36"/>
    <n v="5.77"/>
    <s v="No"/>
    <s v="No"/>
    <x v="0"/>
    <n v="0"/>
    <x v="0"/>
    <x v="0"/>
    <x v="1"/>
    <s v="8-Jun-1977"/>
    <n v="62592.87"/>
    <s v="tier - 2"/>
    <s v="tier - 3"/>
    <s v="R1013"/>
    <n v="46"/>
  </r>
  <r>
    <x v="2"/>
    <s v="  Phil"/>
    <n v="34.484999999999999"/>
    <n v="11.87"/>
    <s v="Yes"/>
    <s v="No"/>
    <x v="0"/>
    <n v="2"/>
    <x v="0"/>
    <x v="0"/>
    <x v="0"/>
    <s v="11-Sep-1970"/>
    <n v="60021.4"/>
    <s v="tier - 1"/>
    <s v="tier - 1"/>
    <s v="R1012"/>
    <n v="53"/>
  </r>
  <r>
    <x v="3"/>
    <s v="  Kelsey"/>
    <n v="38.094999999999999"/>
    <n v="6.05"/>
    <s v="No"/>
    <s v="No"/>
    <x v="0"/>
    <n v="0"/>
    <x v="0"/>
    <x v="0"/>
    <x v="1"/>
    <s v="6-Jun-1991"/>
    <n v="58571.07"/>
    <s v="tier - 1"/>
    <s v="tier - 3"/>
    <s v="R1024"/>
    <n v="32"/>
  </r>
  <r>
    <x v="4"/>
    <s v="  Kristyn"/>
    <n v="35.53"/>
    <n v="5.45"/>
    <s v="No"/>
    <s v="No"/>
    <x v="0"/>
    <n v="0"/>
    <x v="0"/>
    <x v="0"/>
    <x v="2"/>
    <s v="19-Jun-1989"/>
    <n v="55135.4"/>
    <s v="tier - 1"/>
    <s v="tier - 2"/>
    <s v="R1012"/>
    <n v="34"/>
  </r>
  <r>
    <x v="5"/>
    <s v="  Russell B"/>
    <n v="32.799999999999997"/>
    <n v="6.59"/>
    <s v="No"/>
    <s v="No"/>
    <x v="0"/>
    <n v="0"/>
    <x v="0"/>
    <x v="0"/>
    <x v="0"/>
    <s v="4-Aug-1962"/>
    <n v="52590.83"/>
    <s v="tier - 1"/>
    <s v="tier - 3"/>
    <s v="R1011"/>
    <n v="61"/>
  </r>
  <r>
    <x v="6"/>
    <s v="  Scott"/>
    <n v="36.4"/>
    <n v="6.07"/>
    <s v="No"/>
    <s v="No"/>
    <x v="0"/>
    <n v="0"/>
    <x v="0"/>
    <x v="0"/>
    <x v="1"/>
    <s v="27-Oct-1994"/>
    <n v="51194.559999999998"/>
    <s v="tier - 1"/>
    <s v="tier - 3"/>
    <s v="R1011"/>
    <n v="29"/>
  </r>
  <r>
    <x v="7"/>
    <s v="  Stephen"/>
    <n v="36.96"/>
    <n v="7.93"/>
    <s v="No"/>
    <s v="No"/>
    <x v="0"/>
    <n v="3"/>
    <x v="0"/>
    <x v="0"/>
    <x v="0"/>
    <s v="27-Jun-1958"/>
    <n v="49577.66"/>
    <s v="tier - 2"/>
    <s v="tier - 2"/>
    <s v="R1013"/>
    <n v="65"/>
  </r>
  <r>
    <x v="8"/>
    <s v="  Patrick R"/>
    <n v="41.14"/>
    <n v="9.58"/>
    <s v="Yes"/>
    <s v="No"/>
    <x v="1"/>
    <n v="1"/>
    <x v="0"/>
    <x v="0"/>
    <x v="0"/>
    <s v="4-Sep-1963"/>
    <n v="48970.25"/>
    <s v="tier - 1"/>
    <s v="tier - 2"/>
    <s v="R1013"/>
    <n v="60"/>
  </r>
  <r>
    <x v="9"/>
    <s v="  Brooke N"/>
    <n v="38.06"/>
    <n v="10.79"/>
    <s v="No"/>
    <s v="No"/>
    <x v="0"/>
    <n v="0"/>
    <x v="0"/>
    <x v="0"/>
    <x v="0"/>
    <s v="29-Dec-1978"/>
    <n v="48885.14"/>
    <s v="tier - 1"/>
    <s v="tier - 2"/>
    <s v="R1013"/>
    <n v="45"/>
  </r>
  <r>
    <x v="10"/>
    <s v="  Paola Andrea"/>
    <n v="37.700000000000003"/>
    <n v="5.96"/>
    <s v="Yes"/>
    <s v="No"/>
    <x v="0"/>
    <n v="2"/>
    <x v="0"/>
    <x v="0"/>
    <x v="1"/>
    <s v="22-Jul-1959"/>
    <n v="48824.45"/>
    <s v="tier - 2"/>
    <s v="tier - 1"/>
    <s v="R1011"/>
    <n v="64"/>
  </r>
  <r>
    <x v="11"/>
    <s v="  David"/>
    <n v="42.13"/>
    <n v="11.9"/>
    <s v="No"/>
    <s v="No"/>
    <x v="0"/>
    <n v="0"/>
    <x v="0"/>
    <x v="0"/>
    <x v="0"/>
    <s v="27-Oct-1965"/>
    <n v="48675.519999999997"/>
    <s v="tier - 1"/>
    <s v="tier - 2"/>
    <s v="R1013"/>
    <n v="58"/>
  </r>
  <r>
    <x v="12"/>
    <s v="  Wade"/>
    <n v="40.92"/>
    <n v="8.41"/>
    <s v="No"/>
    <s v="No"/>
    <x v="0"/>
    <n v="0"/>
    <x v="0"/>
    <x v="0"/>
    <x v="0"/>
    <s v="11-Oct-1962"/>
    <n v="48673.56"/>
    <s v="tier - 1"/>
    <s v="tier - 2"/>
    <s v="R1013"/>
    <n v="61"/>
  </r>
  <r>
    <x v="13"/>
    <s v="  Franklin"/>
    <n v="40.564999999999998"/>
    <n v="7.02"/>
    <s v="No"/>
    <s v="No"/>
    <x v="0"/>
    <n v="0"/>
    <x v="0"/>
    <x v="0"/>
    <x v="0"/>
    <s v="1-Dec-1968"/>
    <n v="48549.18"/>
    <s v="tier - 1"/>
    <s v="tier - 3"/>
    <s v="R1016"/>
    <n v="55"/>
  </r>
  <r>
    <x v="14"/>
    <s v="  Leilani M"/>
    <n v="36.384999999999998"/>
    <n v="7.59"/>
    <s v="Yes"/>
    <s v="No"/>
    <x v="0"/>
    <n v="2"/>
    <x v="0"/>
    <x v="0"/>
    <x v="0"/>
    <s v="21-Dec-1961"/>
    <n v="48517.56"/>
    <s v="tier - 1"/>
    <s v="tier - 3"/>
    <s v="R1024"/>
    <n v="62"/>
  </r>
  <r>
    <x v="15"/>
    <s v="  Philippe"/>
    <n v="39.9"/>
    <n v="11.32"/>
    <s v="No"/>
    <s v="No"/>
    <x v="0"/>
    <n v="0"/>
    <x v="0"/>
    <x v="0"/>
    <x v="0"/>
    <s v="27-Aug-1962"/>
    <n v="48173.36"/>
    <s v="tier - 1"/>
    <s v="tier - 3"/>
    <s v="R1011"/>
    <n v="61"/>
  </r>
  <r>
    <x v="16"/>
    <s v="  Jennifer A"/>
    <n v="33.799999999999997"/>
    <n v="7.67"/>
    <s v="No"/>
    <s v="No"/>
    <x v="0"/>
    <n v="3"/>
    <x v="0"/>
    <x v="0"/>
    <x v="0"/>
    <s v="16-Nov-1958"/>
    <n v="47928.03"/>
    <s v="tier - 2"/>
    <s v="tier - 3"/>
    <s v="R1011"/>
    <n v="65"/>
  </r>
  <r>
    <x v="17"/>
    <s v="  Christina M"/>
    <n v="36.765000000000001"/>
    <n v="7.29"/>
    <s v="Yes"/>
    <s v="No"/>
    <x v="1"/>
    <n v="1"/>
    <x v="0"/>
    <x v="0"/>
    <x v="0"/>
    <s v="5-Aug-1963"/>
    <n v="47896.79"/>
    <s v="tier - 1"/>
    <s v="tier - 3"/>
    <s v="R1024"/>
    <n v="60"/>
  </r>
  <r>
    <x v="18"/>
    <s v="  Said Sr"/>
    <n v="36.954999999999998"/>
    <n v="4.72"/>
    <s v="Yes"/>
    <s v="No"/>
    <x v="0"/>
    <n v="1"/>
    <x v="0"/>
    <x v="0"/>
    <x v="2"/>
    <s v="7-Nov-1964"/>
    <n v="47496.49"/>
    <s v="tier - 1"/>
    <s v="tier - 3"/>
    <s v="R1012"/>
    <n v="59"/>
  </r>
  <r>
    <x v="19"/>
    <s v="  John"/>
    <n v="42.9"/>
    <n v="11.41"/>
    <s v="No"/>
    <s v="No"/>
    <x v="0"/>
    <n v="0"/>
    <x v="0"/>
    <x v="0"/>
    <x v="0"/>
    <s v="27-Sep-1971"/>
    <n v="47462.89"/>
    <s v="tier - 1"/>
    <s v="tier - 2"/>
    <s v="R1013"/>
    <n v="52"/>
  </r>
  <r>
    <x v="20"/>
    <s v="  Myles"/>
    <n v="36.299999999999997"/>
    <n v="11.5"/>
    <s v="Yes"/>
    <s v="No"/>
    <x v="0"/>
    <n v="2"/>
    <x v="0"/>
    <x v="0"/>
    <x v="0"/>
    <s v="13-Jun-1961"/>
    <n v="47403.88"/>
    <s v="tier - 1"/>
    <s v="tier - 3"/>
    <s v="R1011"/>
    <n v="62"/>
  </r>
  <r>
    <x v="21"/>
    <s v="  Madelyn C"/>
    <n v="32.200000000000003"/>
    <n v="6.22"/>
    <s v="Yes"/>
    <s v="No"/>
    <x v="0"/>
    <n v="2"/>
    <x v="0"/>
    <x v="0"/>
    <x v="1"/>
    <s v="4-Oct-1959"/>
    <n v="47305.31"/>
    <s v="tier - 2"/>
    <s v="tier - 1"/>
    <s v="R1011"/>
    <n v="64"/>
  </r>
  <r>
    <x v="22"/>
    <s v="  Nicole"/>
    <n v="31.3"/>
    <n v="11.38"/>
    <s v="No"/>
    <s v="No"/>
    <x v="0"/>
    <n v="3"/>
    <x v="0"/>
    <x v="0"/>
    <x v="0"/>
    <s v="3-Sep-1958"/>
    <n v="47291.06"/>
    <s v="tier - 2"/>
    <s v="tier - 1"/>
    <s v="R1011"/>
    <n v="65"/>
  </r>
  <r>
    <x v="23"/>
    <s v="  Eric A"/>
    <n v="41.8"/>
    <n v="7.89"/>
    <s v="Yes"/>
    <s v="No"/>
    <x v="0"/>
    <n v="2"/>
    <x v="0"/>
    <x v="0"/>
    <x v="0"/>
    <s v="28-Dec-1970"/>
    <n v="47269.85"/>
    <s v="tier - 1"/>
    <s v="tier - 2"/>
    <s v="R1013"/>
    <n v="53"/>
  </r>
  <r>
    <x v="24"/>
    <s v="  Emiliano I"/>
    <n v="35.090000000000003"/>
    <n v="4.38"/>
    <s v="Yes"/>
    <s v="No"/>
    <x v="0"/>
    <n v="2"/>
    <x v="0"/>
    <x v="0"/>
    <x v="2"/>
    <s v="14-Jul-1959"/>
    <n v="47055.53"/>
    <s v="tier - 2"/>
    <s v="tier - 1"/>
    <s v="R1013"/>
    <n v="64"/>
  </r>
  <r>
    <x v="25"/>
    <s v="  Adam"/>
    <n v="33.880000000000003"/>
    <n v="7.01"/>
    <s v="No"/>
    <s v="No"/>
    <x v="0"/>
    <n v="3"/>
    <x v="0"/>
    <x v="0"/>
    <x v="0"/>
    <s v="15-Sep-1958"/>
    <n v="46889.26"/>
    <s v="tier - 2"/>
    <s v="tier - 3"/>
    <s v="R1013"/>
    <n v="65"/>
  </r>
  <r>
    <x v="26"/>
    <s v="  Zach"/>
    <n v="30.875"/>
    <n v="11.88"/>
    <s v="No"/>
    <s v="No"/>
    <x v="0"/>
    <n v="0"/>
    <x v="0"/>
    <x v="0"/>
    <x v="0"/>
    <s v="17-Nov-1960"/>
    <n v="46718.16"/>
    <s v="tier - 1"/>
    <s v="tier - 1"/>
    <s v="R1012"/>
    <n v="63"/>
  </r>
  <r>
    <x v="27"/>
    <s v="  Stephanie W"/>
    <n v="36.86"/>
    <n v="5.19"/>
    <s v="Yes"/>
    <s v="No"/>
    <x v="1"/>
    <n v="1"/>
    <x v="0"/>
    <x v="0"/>
    <x v="2"/>
    <s v="23-Jun-1969"/>
    <n v="46661.440000000002"/>
    <s v="tier - 1"/>
    <s v="tier - 3"/>
    <s v="R1012"/>
    <n v="54"/>
  </r>
  <r>
    <x v="28"/>
    <s v="  Stephen"/>
    <n v="35.86"/>
    <n v="6.74"/>
    <s v="Yes"/>
    <s v="No"/>
    <x v="0"/>
    <n v="2"/>
    <x v="0"/>
    <x v="0"/>
    <x v="0"/>
    <s v="8-Aug-1961"/>
    <n v="46599.11"/>
    <s v="tier - 1"/>
    <s v="tier - 1"/>
    <s v="R1013"/>
    <n v="62"/>
  </r>
  <r>
    <x v="29"/>
    <s v="  Natalie"/>
    <n v="37.049999999999997"/>
    <n v="8.44"/>
    <s v="No"/>
    <s v="No"/>
    <x v="0"/>
    <n v="0"/>
    <x v="0"/>
    <x v="0"/>
    <x v="0"/>
    <s v="6-Dec-1971"/>
    <n v="46255.11"/>
    <s v="tier - 1"/>
    <s v="tier - 3"/>
    <s v="R1024"/>
    <n v="52"/>
  </r>
  <r>
    <x v="30"/>
    <s v="  Nicole J"/>
    <n v="43.89"/>
    <n v="8.7100000000000009"/>
    <s v="No"/>
    <s v="No"/>
    <x v="0"/>
    <n v="0"/>
    <x v="0"/>
    <x v="0"/>
    <x v="0"/>
    <s v="17-Aug-1978"/>
    <n v="46200.99"/>
    <s v="tier - 1"/>
    <s v="tier - 1"/>
    <s v="R1013"/>
    <n v="45"/>
  </r>
  <r>
    <x v="31"/>
    <s v="  Jefferson D"/>
    <n v="42.35"/>
    <n v="5.08"/>
    <s v="Yes"/>
    <s v="No"/>
    <x v="0"/>
    <n v="0"/>
    <x v="0"/>
    <x v="0"/>
    <x v="2"/>
    <s v="2-Dec-1976"/>
    <n v="46151.12"/>
    <s v="tier - 1"/>
    <s v="tier - 3"/>
    <s v="R1013"/>
    <n v="47"/>
  </r>
  <r>
    <x v="32"/>
    <s v="  Brendan D"/>
    <n v="31.35"/>
    <n v="6.86"/>
    <s v="No"/>
    <s v="No"/>
    <x v="0"/>
    <n v="0"/>
    <x v="0"/>
    <x v="0"/>
    <x v="0"/>
    <s v="4-Dec-1962"/>
    <n v="46130.53"/>
    <s v="tier - 1"/>
    <s v="tier - 1"/>
    <s v="R1012"/>
    <n v="61"/>
  </r>
  <r>
    <x v="33"/>
    <s v="  Courtney"/>
    <n v="47.6"/>
    <n v="5.95"/>
    <s v="Yes"/>
    <s v="No"/>
    <x v="0"/>
    <n v="0"/>
    <x v="0"/>
    <x v="0"/>
    <x v="1"/>
    <s v="30-Sep-1985"/>
    <n v="46113.51"/>
    <s v="tier - 2"/>
    <s v="tier - 3"/>
    <s v="R1011"/>
    <n v="38"/>
  </r>
  <r>
    <x v="34"/>
    <s v="  Sydney L"/>
    <n v="46.2"/>
    <n v="6.09"/>
    <s v="No"/>
    <s v="No"/>
    <x v="1"/>
    <n v="1"/>
    <x v="0"/>
    <x v="0"/>
    <x v="1"/>
    <s v="12-Aug-1979"/>
    <n v="45863.21"/>
    <s v="tier - 2"/>
    <s v="tier - 1"/>
    <s v="R1013"/>
    <n v="44"/>
  </r>
  <r>
    <x v="35"/>
    <s v="  Julien"/>
    <n v="32.015000000000001"/>
    <n v="11.75"/>
    <s v="No"/>
    <s v="No"/>
    <x v="0"/>
    <n v="0"/>
    <x v="0"/>
    <x v="0"/>
    <x v="0"/>
    <s v="21-Dec-1960"/>
    <n v="45710.21"/>
    <s v="tier - 2"/>
    <s v="tier - 2"/>
    <s v="R1016"/>
    <n v="63"/>
  </r>
  <r>
    <x v="36"/>
    <s v="  Ryan M"/>
    <n v="40.564999999999998"/>
    <n v="7.37"/>
    <s v="No"/>
    <s v="No"/>
    <x v="0"/>
    <n v="0"/>
    <x v="0"/>
    <x v="0"/>
    <x v="0"/>
    <s v="9-Aug-1974"/>
    <n v="45702.02"/>
    <s v="tier - 2"/>
    <s v="tier - 2"/>
    <s v="R1012"/>
    <n v="49"/>
  </r>
  <r>
    <x v="37"/>
    <s v="  Anna H"/>
    <n v="32.450000000000003"/>
    <n v="11.91"/>
    <s v="No"/>
    <s v="No"/>
    <x v="0"/>
    <n v="0"/>
    <x v="0"/>
    <x v="0"/>
    <x v="0"/>
    <s v="17-Dec-1962"/>
    <n v="45008.959999999999"/>
    <s v="tier - 2"/>
    <s v="tier - 2"/>
    <s v="R1013"/>
    <n v="61"/>
  </r>
  <r>
    <x v="38"/>
    <s v="  Samantha"/>
    <n v="34.96"/>
    <n v="6.52"/>
    <s v="No"/>
    <s v="No"/>
    <x v="0"/>
    <n v="0"/>
    <x v="0"/>
    <x v="0"/>
    <x v="0"/>
    <s v="13-Aug-1971"/>
    <n v="44641.2"/>
    <s v="tier - 2"/>
    <s v="tier - 3"/>
    <s v="R1024"/>
    <n v="52"/>
  </r>
  <r>
    <x v="39"/>
    <s v="  Robert"/>
    <n v="35.5"/>
    <n v="5.14"/>
    <s v="No"/>
    <s v="No"/>
    <x v="1"/>
    <n v="1"/>
    <x v="0"/>
    <x v="0"/>
    <x v="2"/>
    <s v="11-Oct-1993"/>
    <n v="44585.46"/>
    <s v="tier - 2"/>
    <s v="tier - 2"/>
    <s v="R1011"/>
    <n v="30"/>
  </r>
  <r>
    <x v="40"/>
    <s v="  James R"/>
    <n v="52.58"/>
    <n v="4.1900000000000004"/>
    <s v="No"/>
    <s v="Yes"/>
    <x v="0"/>
    <n v="1"/>
    <x v="0"/>
    <x v="0"/>
    <x v="2"/>
    <s v="2-Aug-2000"/>
    <n v="44501.4"/>
    <s v="tier - 2"/>
    <s v="tier - 3"/>
    <s v="R1013"/>
    <n v="23"/>
  </r>
  <r>
    <x v="41"/>
    <s v="  Roseann"/>
    <n v="35.200000000000003"/>
    <n v="11.68"/>
    <s v="Yes"/>
    <s v="No"/>
    <x v="0"/>
    <n v="0"/>
    <x v="0"/>
    <x v="0"/>
    <x v="0"/>
    <s v="14-Sep-1967"/>
    <n v="44423.8"/>
    <s v="tier - 2"/>
    <s v="tier - 3"/>
    <s v="R1013"/>
    <n v="56"/>
  </r>
  <r>
    <x v="42"/>
    <s v="  Nicole"/>
    <n v="38.06"/>
    <n v="6.98"/>
    <s v="No"/>
    <s v="No"/>
    <x v="0"/>
    <n v="0"/>
    <x v="0"/>
    <x v="0"/>
    <x v="0"/>
    <s v="29-Oct-1971"/>
    <n v="44400.41"/>
    <s v="tier - 2"/>
    <s v="tier - 2"/>
    <s v="R1013"/>
    <n v="52"/>
  </r>
  <r>
    <x v="43"/>
    <s v="  Spencer"/>
    <n v="34.21"/>
    <n v="8.34"/>
    <s v="No"/>
    <s v="No"/>
    <x v="0"/>
    <n v="0"/>
    <x v="0"/>
    <x v="0"/>
    <x v="0"/>
    <s v="24-Nov-1968"/>
    <n v="44260.75"/>
    <s v="tier - 2"/>
    <s v="tier - 1"/>
    <s v="R1013"/>
    <n v="55"/>
  </r>
  <r>
    <x v="44"/>
    <s v="  Eric W"/>
    <n v="38.94"/>
    <n v="8.49"/>
    <s v="Yes"/>
    <s v="No"/>
    <x v="0"/>
    <n v="1"/>
    <x v="0"/>
    <x v="0"/>
    <x v="0"/>
    <s v="1-Jun-1975"/>
    <n v="44202.65"/>
    <s v="tier - 2"/>
    <s v="tier - 2"/>
    <s v="R1013"/>
    <n v="48"/>
  </r>
  <r>
    <x v="45"/>
    <s v="  Brianna L"/>
    <n v="30.21"/>
    <n v="5.34"/>
    <s v="Yes"/>
    <s v="No"/>
    <x v="0"/>
    <n v="1"/>
    <x v="0"/>
    <x v="0"/>
    <x v="2"/>
    <s v="16-Jul-1988"/>
    <n v="43943.88"/>
    <s v="tier - 2"/>
    <s v="tier - 1"/>
    <s v="R1012"/>
    <n v="35"/>
  </r>
  <r>
    <x v="46"/>
    <s v="  Thomas J"/>
    <n v="33.630000000000003"/>
    <n v="4.43"/>
    <s v="Yes"/>
    <s v="No"/>
    <x v="0"/>
    <n v="2"/>
    <x v="0"/>
    <x v="0"/>
    <x v="2"/>
    <s v="5-Oct-1966"/>
    <n v="43921.18"/>
    <s v="tier - 2"/>
    <s v="tier - 2"/>
    <s v="R1012"/>
    <n v="57"/>
  </r>
  <r>
    <x v="47"/>
    <s v="  Melissa L"/>
    <n v="40.369999999999997"/>
    <n v="4.47"/>
    <s v="No"/>
    <s v="No"/>
    <x v="0"/>
    <n v="0"/>
    <x v="0"/>
    <x v="0"/>
    <x v="2"/>
    <s v="10-Nov-1980"/>
    <n v="43896.38"/>
    <s v="tier - 2"/>
    <s v="tier - 1"/>
    <s v="R1013"/>
    <n v="43"/>
  </r>
  <r>
    <x v="48"/>
    <s v="  Flavio"/>
    <n v="53.09"/>
    <n v="4.82"/>
    <s v="Yes"/>
    <s v="No"/>
    <x v="0"/>
    <n v="2"/>
    <x v="0"/>
    <x v="0"/>
    <x v="2"/>
    <s v="2-Jul-1966"/>
    <n v="43817.45"/>
    <s v="tier - 2"/>
    <s v="tier - 3"/>
    <s v="R1012"/>
    <n v="57"/>
  </r>
  <r>
    <x v="49"/>
    <s v="  Ryan"/>
    <n v="31.79"/>
    <n v="5.51"/>
    <s v="Yes"/>
    <s v="No"/>
    <x v="0"/>
    <n v="2"/>
    <x v="0"/>
    <x v="0"/>
    <x v="2"/>
    <s v="25-Oct-1966"/>
    <n v="43813.87"/>
    <s v="tier - 2"/>
    <s v="tier - 2"/>
    <s v="R1013"/>
    <n v="57"/>
  </r>
  <r>
    <x v="50"/>
    <s v="  Anthony J"/>
    <n v="41.895000000000003"/>
    <n v="10.87"/>
    <s v="Yes"/>
    <s v="No"/>
    <x v="0"/>
    <n v="1"/>
    <x v="0"/>
    <x v="0"/>
    <x v="0"/>
    <s v="29-Dec-1986"/>
    <n v="43753.34"/>
    <s v="tier - 2"/>
    <s v="tier - 1"/>
    <s v="R1015"/>
    <n v="37"/>
  </r>
  <r>
    <x v="51"/>
    <s v="  Alex"/>
    <n v="31.16"/>
    <n v="9.34"/>
    <s v="No"/>
    <s v="No"/>
    <x v="0"/>
    <n v="0"/>
    <x v="0"/>
    <x v="0"/>
    <x v="0"/>
    <s v="22-Aug-1965"/>
    <n v="43578.94"/>
    <s v="tier - 2"/>
    <s v="tier - 2"/>
    <s v="R1012"/>
    <n v="58"/>
  </r>
  <r>
    <x v="52"/>
    <s v="  David"/>
    <n v="34.104999999999997"/>
    <n v="5.03"/>
    <s v="Yes"/>
    <s v="No"/>
    <x v="1"/>
    <n v="1"/>
    <x v="0"/>
    <x v="0"/>
    <x v="2"/>
    <s v="3-Dec-1969"/>
    <n v="43254.42"/>
    <s v="tier - 2"/>
    <s v="tier - 2"/>
    <s v="R1016"/>
    <n v="54"/>
  </r>
  <r>
    <x v="53"/>
    <s v="  Andrew B"/>
    <n v="51.93"/>
    <n v="11.05"/>
    <s v="No"/>
    <s v="No"/>
    <x v="0"/>
    <n v="0"/>
    <x v="0"/>
    <x v="0"/>
    <x v="0"/>
    <s v="29-Nov-1965"/>
    <n v="43073.760000000002"/>
    <s v="tier - 2"/>
    <s v="tier - 2"/>
    <s v="R1011"/>
    <n v="58"/>
  </r>
  <r>
    <x v="54"/>
    <s v="  Dara E"/>
    <n v="38.950000000000003"/>
    <n v="11.95"/>
    <s v="No"/>
    <s v="No"/>
    <x v="0"/>
    <n v="0"/>
    <x v="0"/>
    <x v="0"/>
    <x v="0"/>
    <s v="4-Nov-1978"/>
    <n v="42983.46"/>
    <s v="tier - 1"/>
    <s v="tier - 2"/>
    <s v="R1012"/>
    <n v="45"/>
  </r>
  <r>
    <x v="55"/>
    <s v="  Inna"/>
    <n v="36.630000000000003"/>
    <n v="7.72"/>
    <s v="Yes"/>
    <s v="No"/>
    <x v="0"/>
    <n v="1"/>
    <x v="0"/>
    <x v="0"/>
    <x v="0"/>
    <s v="23-Oct-1975"/>
    <n v="42969.85"/>
    <s v="tier - 1"/>
    <s v="tier - 3"/>
    <s v="R1013"/>
    <n v="48"/>
  </r>
  <r>
    <x v="56"/>
    <s v="  Ari"/>
    <n v="34.200000000000003"/>
    <n v="5.75"/>
    <s v="No"/>
    <s v="No"/>
    <x v="0"/>
    <n v="2"/>
    <x v="0"/>
    <x v="0"/>
    <x v="1"/>
    <s v="10-Sep-1972"/>
    <n v="42856.84"/>
    <s v="tier - 1"/>
    <s v="tier - 1"/>
    <s v="R1011"/>
    <n v="51"/>
  </r>
  <r>
    <x v="57"/>
    <s v="  Lindsey"/>
    <n v="50.63"/>
    <n v="11.89"/>
    <s v="No"/>
    <s v="No"/>
    <x v="0"/>
    <n v="0"/>
    <x v="0"/>
    <x v="0"/>
    <x v="0"/>
    <s v="29-Oct-1965"/>
    <n v="42764.12"/>
    <s v="tier - 1"/>
    <s v="tier - 2"/>
    <s v="R1011"/>
    <n v="58"/>
  </r>
  <r>
    <x v="58"/>
    <s v="  Kenny"/>
    <n v="36.479999999999997"/>
    <n v="6.2"/>
    <s v="No"/>
    <s v="No"/>
    <x v="0"/>
    <n v="0"/>
    <x v="0"/>
    <x v="0"/>
    <x v="1"/>
    <s v="21-Oct-1977"/>
    <n v="42760.5"/>
    <s v="tier - 1"/>
    <s v="tier - 2"/>
    <s v="R1012"/>
    <n v="46"/>
  </r>
  <r>
    <x v="59"/>
    <s v="  Louise"/>
    <n v="54.82"/>
    <n v="10.61"/>
    <s v="No"/>
    <s v="No"/>
    <x v="0"/>
    <n v="0"/>
    <x v="0"/>
    <x v="0"/>
    <x v="0"/>
    <s v="3-Nov-1971"/>
    <n v="42644.2"/>
    <s v="tier - 1"/>
    <s v="tier - 3"/>
    <s v="R1011"/>
    <n v="52"/>
  </r>
  <r>
    <x v="60"/>
    <s v="  Cameron"/>
    <n v="38.06"/>
    <n v="6.04"/>
    <s v="No"/>
    <s v="No"/>
    <x v="1"/>
    <n v="1"/>
    <x v="0"/>
    <x v="0"/>
    <x v="1"/>
    <s v="27-Dec-1979"/>
    <n v="42560.43"/>
    <s v="tier - 1"/>
    <s v="tier - 3"/>
    <s v="R1013"/>
    <n v="44"/>
  </r>
  <r>
    <x v="61"/>
    <s v="  Katie T"/>
    <n v="51.48"/>
    <n v="9.33"/>
    <s v="Yes"/>
    <s v="No"/>
    <x v="0"/>
    <n v="0"/>
    <x v="0"/>
    <x v="0"/>
    <x v="0"/>
    <s v="27-Jun-1967"/>
    <n v="42538.720000000001"/>
    <s v="tier - 1"/>
    <s v="tier - 3"/>
    <s v="R1011"/>
    <n v="56"/>
  </r>
  <r>
    <x v="62"/>
    <s v="  Casey"/>
    <n v="52.06"/>
    <n v="11.47"/>
    <s v="No"/>
    <s v="No"/>
    <x v="0"/>
    <n v="0"/>
    <x v="0"/>
    <x v="0"/>
    <x v="0"/>
    <s v="3-Aug-1968"/>
    <n v="42478.6"/>
    <s v="tier - 1"/>
    <s v="tier - 2"/>
    <s v="R1011"/>
    <n v="55"/>
  </r>
  <r>
    <x v="63"/>
    <s v="  David"/>
    <n v="30.684999999999999"/>
    <n v="7.02"/>
    <s v="Yes"/>
    <s v="No"/>
    <x v="0"/>
    <n v="0"/>
    <x v="0"/>
    <x v="0"/>
    <x v="0"/>
    <s v="28-Jun-1967"/>
    <n v="42303.69"/>
    <s v="tier - 1"/>
    <s v="tier - 2"/>
    <s v="R1016"/>
    <n v="56"/>
  </r>
  <r>
    <x v="64"/>
    <s v="  Bryson C"/>
    <n v="36.08"/>
    <n v="8.8000000000000007"/>
    <s v="Yes"/>
    <s v="No"/>
    <x v="0"/>
    <n v="1"/>
    <x v="0"/>
    <x v="0"/>
    <x v="0"/>
    <s v="15-Aug-1975"/>
    <n v="42211.14"/>
    <s v="tier - 1"/>
    <s v="tier - 3"/>
    <s v="R1013"/>
    <n v="48"/>
  </r>
  <r>
    <x v="65"/>
    <s v="  Megan"/>
    <n v="54.99"/>
    <n v="8.68"/>
    <s v="No"/>
    <s v="No"/>
    <x v="0"/>
    <n v="2"/>
    <x v="0"/>
    <x v="0"/>
    <x v="0"/>
    <s v="18-Sep-1973"/>
    <n v="42188.15"/>
    <s v="tier - 1"/>
    <s v="tier - 1"/>
    <s v="R1011"/>
    <n v="50"/>
  </r>
  <r>
    <x v="66"/>
    <s v="  Daniel"/>
    <n v="35.97"/>
    <n v="6.12"/>
    <s v="No"/>
    <s v="No"/>
    <x v="1"/>
    <n v="1"/>
    <x v="0"/>
    <x v="0"/>
    <x v="1"/>
    <s v="3-Jul-1979"/>
    <n v="42124.52"/>
    <s v="tier - 1"/>
    <s v="tier - 1"/>
    <s v="R1013"/>
    <n v="44"/>
  </r>
  <r>
    <x v="67"/>
    <s v="  Steven M"/>
    <n v="45.54"/>
    <n v="5.4"/>
    <s v="Yes"/>
    <s v="No"/>
    <x v="1"/>
    <n v="1"/>
    <x v="0"/>
    <x v="0"/>
    <x v="2"/>
    <s v="9-Dec-1997"/>
    <n v="42112.24"/>
    <s v="tier - 1"/>
    <s v="tier - 3"/>
    <s v="R1013"/>
    <n v="26"/>
  </r>
  <r>
    <x v="68"/>
    <s v="  Jenna L"/>
    <n v="35.53"/>
    <n v="4.3600000000000003"/>
    <s v="Yes"/>
    <s v="No"/>
    <x v="0"/>
    <n v="0"/>
    <x v="0"/>
    <x v="0"/>
    <x v="2"/>
    <s v="28-Nov-1976"/>
    <n v="42111.66"/>
    <s v="tier - 1"/>
    <s v="tier - 1"/>
    <s v="R1024"/>
    <n v="47"/>
  </r>
  <r>
    <x v="69"/>
    <s v="  Freeman"/>
    <n v="30.8"/>
    <n v="9.77"/>
    <s v="No"/>
    <s v="No"/>
    <x v="0"/>
    <n v="0"/>
    <x v="0"/>
    <x v="0"/>
    <x v="0"/>
    <s v="19-Dec-1968"/>
    <n v="41999.519999999997"/>
    <s v="tier - 1"/>
    <s v="tier - 3"/>
    <s v="R1013"/>
    <n v="55"/>
  </r>
  <r>
    <x v="70"/>
    <s v="  Jeff"/>
    <n v="38.39"/>
    <n v="4.25"/>
    <s v="No"/>
    <s v="No"/>
    <x v="0"/>
    <n v="1"/>
    <x v="0"/>
    <x v="0"/>
    <x v="2"/>
    <s v="10-Nov-1984"/>
    <n v="41949.24"/>
    <s v="tier - 1"/>
    <s v="tier - 1"/>
    <s v="R1013"/>
    <n v="39"/>
  </r>
  <r>
    <x v="71"/>
    <s v="  Elenilton V"/>
    <n v="32.299999999999997"/>
    <n v="4.76"/>
    <s v="No"/>
    <s v="No"/>
    <x v="0"/>
    <n v="2"/>
    <x v="0"/>
    <x v="0"/>
    <x v="2"/>
    <s v="8-Jun-1972"/>
    <n v="41919.1"/>
    <s v="tier - 1"/>
    <s v="tier - 1"/>
    <s v="R1016"/>
    <n v="51"/>
  </r>
  <r>
    <x v="72"/>
    <s v="  Maurya"/>
    <n v="48.8"/>
    <n v="6.22"/>
    <s v="Yes"/>
    <s v="No"/>
    <x v="0"/>
    <n v="2"/>
    <x v="0"/>
    <x v="0"/>
    <x v="1"/>
    <s v="21-Sep-1966"/>
    <n v="41886.54"/>
    <s v="tier - 1"/>
    <s v="tier - 3"/>
    <s v="R1011"/>
    <n v="57"/>
  </r>
  <r>
    <x v="73"/>
    <s v="  Samantha C"/>
    <n v="45.5"/>
    <n v="7.96"/>
    <s v="No"/>
    <s v="No"/>
    <x v="0"/>
    <n v="0"/>
    <x v="0"/>
    <x v="0"/>
    <x v="0"/>
    <s v="22-Sep-1962"/>
    <n v="41794.629999999997"/>
    <s v="tier - 1"/>
    <s v="tier - 3"/>
    <s v="R1011"/>
    <n v="61"/>
  </r>
  <r>
    <x v="74"/>
    <s v="  Bethany A"/>
    <n v="53.61"/>
    <n v="10.92"/>
    <s v="Yes"/>
    <s v="No"/>
    <x v="0"/>
    <n v="1"/>
    <x v="0"/>
    <x v="0"/>
    <x v="0"/>
    <s v="29-Sep-1975"/>
    <n v="41681.86"/>
    <s v="tier - 1"/>
    <s v="tier - 1"/>
    <s v="R1011"/>
    <n v="48"/>
  </r>
  <r>
    <x v="75"/>
    <s v="  Yves"/>
    <n v="36.19"/>
    <n v="11.51"/>
    <s v="Yes"/>
    <s v="No"/>
    <x v="0"/>
    <n v="1"/>
    <x v="0"/>
    <x v="0"/>
    <x v="0"/>
    <s v="14-Nov-1975"/>
    <n v="41676.080000000002"/>
    <s v="tier - 1"/>
    <s v="tier - 2"/>
    <s v="R1013"/>
    <n v="48"/>
  </r>
  <r>
    <x v="76"/>
    <s v="  Danielle"/>
    <n v="34.6"/>
    <n v="5.99"/>
    <s v="Yes"/>
    <s v="No"/>
    <x v="0"/>
    <n v="0"/>
    <x v="0"/>
    <x v="0"/>
    <x v="1"/>
    <s v="29-Oct-1976"/>
    <n v="41661.599999999999"/>
    <s v="tier - 1"/>
    <s v="tier - 3"/>
    <s v="R1011"/>
    <n v="47"/>
  </r>
  <r>
    <x v="77"/>
    <s v="  Julia"/>
    <n v="54.12"/>
    <n v="11.57"/>
    <s v="No"/>
    <s v="No"/>
    <x v="0"/>
    <n v="0"/>
    <x v="0"/>
    <x v="0"/>
    <x v="0"/>
    <s v="24-Nov-1974"/>
    <n v="41636.199999999997"/>
    <s v="tier - 1"/>
    <s v="tier - 1"/>
    <s v="R1011"/>
    <n v="49"/>
  </r>
  <r>
    <x v="78"/>
    <s v="  Joshua"/>
    <n v="48.82"/>
    <n v="6.67"/>
    <s v="Yes"/>
    <s v="No"/>
    <x v="0"/>
    <n v="0"/>
    <x v="0"/>
    <x v="0"/>
    <x v="0"/>
    <s v="22-Dec-1967"/>
    <n v="41505.15"/>
    <s v="tier - 1"/>
    <s v="tier - 2"/>
    <s v="R1011"/>
    <n v="56"/>
  </r>
  <r>
    <x v="79"/>
    <s v="  Jennifer"/>
    <n v="51.01"/>
    <n v="9.1999999999999993"/>
    <s v="No"/>
    <s v="No"/>
    <x v="0"/>
    <n v="0"/>
    <x v="0"/>
    <x v="0"/>
    <x v="0"/>
    <s v="16-Oct-1971"/>
    <n v="41351.879999999997"/>
    <s v="tier - 1"/>
    <s v="tier - 2"/>
    <s v="R1011"/>
    <n v="52"/>
  </r>
  <r>
    <x v="80"/>
    <s v="  Gwen M"/>
    <n v="45.65"/>
    <n v="5.1100000000000003"/>
    <s v="Yes"/>
    <s v="No"/>
    <x v="0"/>
    <n v="1"/>
    <x v="0"/>
    <x v="0"/>
    <x v="2"/>
    <s v="7-Oct-1964"/>
    <n v="41331.79"/>
    <s v="tier - 1"/>
    <s v="tier - 2"/>
    <s v="R1011"/>
    <n v="59"/>
  </r>
  <r>
    <x v="81"/>
    <s v="  Patrick"/>
    <n v="52.9"/>
    <n v="5.34"/>
    <s v="No"/>
    <s v="No"/>
    <x v="0"/>
    <n v="0"/>
    <x v="0"/>
    <x v="0"/>
    <x v="2"/>
    <s v="27-Aug-1977"/>
    <n v="41271.5"/>
    <s v="tier - 1"/>
    <s v="tier - 2"/>
    <s v="R1011"/>
    <n v="46"/>
  </r>
  <r>
    <x v="82"/>
    <s v="  Kate"/>
    <n v="45.41"/>
    <n v="4.03"/>
    <s v="Yes"/>
    <s v="No"/>
    <x v="0"/>
    <n v="1"/>
    <x v="0"/>
    <x v="0"/>
    <x v="2"/>
    <s v="6-Jun-1964"/>
    <n v="41250.39"/>
    <s v="tier - 1"/>
    <s v="tier - 3"/>
    <s v="R1011"/>
    <n v="59"/>
  </r>
  <r>
    <x v="83"/>
    <s v="  Kevin"/>
    <n v="49.41"/>
    <n v="4.2300000000000004"/>
    <s v="Yes"/>
    <s v="No"/>
    <x v="1"/>
    <n v="1"/>
    <x v="0"/>
    <x v="0"/>
    <x v="2"/>
    <s v="8-Aug-1969"/>
    <n v="41191.57"/>
    <s v="tier - 1"/>
    <s v="tier - 2"/>
    <s v="R1011"/>
    <n v="54"/>
  </r>
  <r>
    <x v="84"/>
    <s v="  Stephen II"/>
    <n v="31.824999999999999"/>
    <n v="4.0599999999999996"/>
    <s v="No"/>
    <s v="No"/>
    <x v="0"/>
    <n v="2"/>
    <x v="0"/>
    <x v="0"/>
    <x v="2"/>
    <s v="6-Sep-1972"/>
    <n v="41097.160000000003"/>
    <s v="tier - 1"/>
    <s v="tier - 3"/>
    <s v="R1016"/>
    <n v="51"/>
  </r>
  <r>
    <x v="85"/>
    <s v="  Philip"/>
    <n v="51.28"/>
    <n v="4.68"/>
    <s v="No"/>
    <s v="No"/>
    <x v="0"/>
    <n v="2"/>
    <x v="0"/>
    <x v="0"/>
    <x v="2"/>
    <s v="12-Aug-1972"/>
    <n v="41055.29"/>
    <s v="tier - 1"/>
    <s v="tier - 2"/>
    <s v="R1011"/>
    <n v="51"/>
  </r>
  <r>
    <x v="86"/>
    <s v="  Brett A"/>
    <n v="34.96"/>
    <n v="4.34"/>
    <s v="No"/>
    <s v="No"/>
    <x v="1"/>
    <n v="1"/>
    <x v="0"/>
    <x v="0"/>
    <x v="2"/>
    <s v="11-Oct-1979"/>
    <n v="41034.22"/>
    <s v="tier - 1"/>
    <s v="tier - 3"/>
    <s v="R1017"/>
    <n v="44"/>
  </r>
  <r>
    <x v="87"/>
    <s v="  Rebecca"/>
    <n v="33.11"/>
    <n v="10.51"/>
    <s v="No"/>
    <s v="No"/>
    <x v="0"/>
    <n v="0"/>
    <x v="0"/>
    <x v="0"/>
    <x v="0"/>
    <s v="5-Jun-1974"/>
    <n v="40974.160000000003"/>
    <s v="tier - 1"/>
    <s v="tier - 2"/>
    <s v="R1013"/>
    <n v="49"/>
  </r>
  <r>
    <x v="88"/>
    <s v="  Kelley"/>
    <n v="54.74"/>
    <n v="5.84"/>
    <s v="Yes"/>
    <s v="No"/>
    <x v="1"/>
    <n v="1"/>
    <x v="0"/>
    <x v="0"/>
    <x v="1"/>
    <s v="8-Sep-1983"/>
    <n v="40961.29"/>
    <s v="tier - 1"/>
    <s v="tier - 2"/>
    <s v="R1011"/>
    <n v="40"/>
  </r>
  <r>
    <x v="89"/>
    <s v="  Abigail K"/>
    <n v="32.56"/>
    <n v="5.41"/>
    <s v="No"/>
    <s v="No"/>
    <x v="1"/>
    <n v="1"/>
    <x v="0"/>
    <x v="0"/>
    <x v="2"/>
    <s v="16-Sep-1979"/>
    <n v="40941.29"/>
    <s v="tier - 1"/>
    <s v="tier - 2"/>
    <s v="R1013"/>
    <n v="44"/>
  </r>
  <r>
    <x v="90"/>
    <s v="  Hope"/>
    <n v="39.049999999999997"/>
    <n v="6.06"/>
    <s v="No"/>
    <s v="No"/>
    <x v="0"/>
    <n v="1"/>
    <x v="0"/>
    <x v="0"/>
    <x v="1"/>
    <s v="4-Aug-1992"/>
    <n v="40932.43"/>
    <s v="tier - 1"/>
    <s v="tier - 2"/>
    <s v="R1013"/>
    <n v="31"/>
  </r>
  <r>
    <x v="91"/>
    <s v="  Elyse M"/>
    <n v="42.75"/>
    <n v="4.22"/>
    <s v="No"/>
    <s v="No"/>
    <x v="0"/>
    <n v="0"/>
    <x v="0"/>
    <x v="0"/>
    <x v="2"/>
    <s v="2-Jul-1999"/>
    <n v="40904.199999999997"/>
    <s v="tier - 1"/>
    <s v="tier - 1"/>
    <s v="R1024"/>
    <n v="24"/>
  </r>
  <r>
    <x v="92"/>
    <s v="  Nicholas"/>
    <n v="50.58"/>
    <n v="5.12"/>
    <s v="No"/>
    <s v="No"/>
    <x v="0"/>
    <n v="2"/>
    <x v="0"/>
    <x v="0"/>
    <x v="2"/>
    <s v="10-Jun-1972"/>
    <n v="40817.85"/>
    <s v="tier - 1"/>
    <s v="tier - 3"/>
    <s v="R1011"/>
    <n v="51"/>
  </r>
  <r>
    <x v="93"/>
    <s v="  David"/>
    <n v="30.495000000000001"/>
    <n v="4.57"/>
    <s v="Yes"/>
    <s v="No"/>
    <x v="0"/>
    <n v="0"/>
    <x v="0"/>
    <x v="0"/>
    <x v="2"/>
    <s v="26-Dec-1976"/>
    <n v="40720.550000000003"/>
    <s v="tier - 1"/>
    <s v="tier - 3"/>
    <s v="R1012"/>
    <n v="47"/>
  </r>
  <r>
    <x v="94"/>
    <s v="  Natalie"/>
    <n v="48.31"/>
    <n v="9.58"/>
    <s v="Yes"/>
    <s v="No"/>
    <x v="0"/>
    <n v="2"/>
    <x v="0"/>
    <x v="0"/>
    <x v="0"/>
    <s v="25-Sep-1970"/>
    <n v="40692.910000000003"/>
    <s v="tier - 1"/>
    <s v="tier - 1"/>
    <s v="R1011"/>
    <n v="53"/>
  </r>
  <r>
    <x v="95"/>
    <s v="  Thomas"/>
    <n v="48.99"/>
    <n v="9.7799999999999994"/>
    <s v="Yes"/>
    <s v="No"/>
    <x v="0"/>
    <n v="1"/>
    <x v="0"/>
    <x v="0"/>
    <x v="0"/>
    <s v="10-Jul-1975"/>
    <n v="40590.550000000003"/>
    <s v="tier - 1"/>
    <s v="tier - 3"/>
    <s v="R1012"/>
    <n v="48"/>
  </r>
  <r>
    <x v="96"/>
    <s v="  Pamela J"/>
    <n v="38.39"/>
    <n v="4.1100000000000003"/>
    <s v="Yes"/>
    <s v="No"/>
    <x v="0"/>
    <n v="0"/>
    <x v="0"/>
    <x v="0"/>
    <x v="2"/>
    <s v="3-Nov-1985"/>
    <n v="40419.019999999997"/>
    <s v="tier - 1"/>
    <s v="tier - 2"/>
    <s v="R1013"/>
    <n v="38"/>
  </r>
  <r>
    <x v="97"/>
    <s v="  Jessica"/>
    <n v="44.34"/>
    <n v="4.0199999999999996"/>
    <s v="Yes"/>
    <s v="No"/>
    <x v="0"/>
    <n v="2"/>
    <x v="0"/>
    <x v="0"/>
    <x v="2"/>
    <s v="12-Aug-1966"/>
    <n v="40373.74"/>
    <s v="tier - 1"/>
    <s v="tier - 3"/>
    <s v="R1011"/>
    <n v="57"/>
  </r>
  <r>
    <x v="98"/>
    <s v="  Ron N"/>
    <n v="41.51"/>
    <n v="6.92"/>
    <s v="No"/>
    <s v="No"/>
    <x v="0"/>
    <n v="0"/>
    <x v="0"/>
    <x v="0"/>
    <x v="0"/>
    <s v="4-Sep-1962"/>
    <n v="40309.93"/>
    <s v="tier - 1"/>
    <s v="tier - 3"/>
    <s v="R1011"/>
    <n v="61"/>
  </r>
  <r>
    <x v="99"/>
    <s v="  Daniel"/>
    <n v="48.2"/>
    <n v="4.84"/>
    <s v="No"/>
    <s v="No"/>
    <x v="0"/>
    <n v="0"/>
    <x v="0"/>
    <x v="0"/>
    <x v="2"/>
    <s v="27-Jun-1977"/>
    <n v="40284.379999999997"/>
    <s v="tier - 1"/>
    <s v="tier - 3"/>
    <s v="R1012"/>
    <n v="46"/>
  </r>
  <r>
    <x v="100"/>
    <s v="  Brian"/>
    <n v="35.75"/>
    <n v="8"/>
    <s v="Yes"/>
    <s v="No"/>
    <x v="0"/>
    <n v="0"/>
    <x v="0"/>
    <x v="0"/>
    <x v="0"/>
    <s v="4-Oct-1981"/>
    <n v="40273.65"/>
    <s v="tier - 1"/>
    <s v="tier - 3"/>
    <s v="R1013"/>
    <n v="42"/>
  </r>
  <r>
    <x v="101"/>
    <s v="  Sari"/>
    <n v="53.81"/>
    <n v="8.77"/>
    <s v="Yes"/>
    <s v="No"/>
    <x v="0"/>
    <n v="0"/>
    <x v="0"/>
    <x v="0"/>
    <x v="0"/>
    <s v="28-Jul-1981"/>
    <n v="40208.559999999998"/>
    <s v="tier - 1"/>
    <s v="tier - 2"/>
    <s v="R1011"/>
    <n v="42"/>
  </r>
  <r>
    <x v="102"/>
    <s v="  Robert M"/>
    <n v="49.48"/>
    <n v="4.96"/>
    <s v="No"/>
    <s v="No"/>
    <x v="1"/>
    <n v="1"/>
    <x v="0"/>
    <x v="0"/>
    <x v="2"/>
    <s v="18-Aug-1979"/>
    <n v="40204.83"/>
    <s v="tier - 1"/>
    <s v="tier - 3"/>
    <s v="R1012"/>
    <n v="44"/>
  </r>
  <r>
    <x v="103"/>
    <s v="  Ricardo"/>
    <n v="34.1"/>
    <n v="4.43"/>
    <s v="Yes"/>
    <s v="No"/>
    <x v="0"/>
    <n v="0"/>
    <x v="0"/>
    <x v="0"/>
    <x v="2"/>
    <s v="21-Oct-1985"/>
    <n v="40182.25"/>
    <s v="tier - 1"/>
    <s v="tier - 2"/>
    <s v="R1011"/>
    <n v="38"/>
  </r>
  <r>
    <x v="104"/>
    <s v="  Gedion"/>
    <n v="35.299999999999997"/>
    <n v="5.82"/>
    <s v="Yes"/>
    <s v="No"/>
    <x v="1"/>
    <n v="1"/>
    <x v="0"/>
    <x v="0"/>
    <x v="1"/>
    <s v="14-Oct-1983"/>
    <n v="40103.89"/>
    <s v="tier - 1"/>
    <s v="tier - 2"/>
    <s v="R1011"/>
    <n v="40"/>
  </r>
  <r>
    <x v="105"/>
    <s v="  Mark"/>
    <n v="43.83"/>
    <n v="6.03"/>
    <s v="Yes"/>
    <s v="No"/>
    <x v="0"/>
    <n v="2"/>
    <x v="0"/>
    <x v="0"/>
    <x v="1"/>
    <s v="12-Aug-1966"/>
    <n v="40069.440000000002"/>
    <s v="tier - 1"/>
    <s v="tier - 3"/>
    <s v="R1011"/>
    <n v="57"/>
  </r>
  <r>
    <x v="106"/>
    <s v="  Gamini P"/>
    <n v="50.07"/>
    <n v="9.27"/>
    <s v="No"/>
    <s v="No"/>
    <x v="0"/>
    <n v="0"/>
    <x v="0"/>
    <x v="0"/>
    <x v="0"/>
    <s v="20-Dec-1978"/>
    <n v="40054.730000000003"/>
    <s v="tier - 1"/>
    <s v="tier - 3"/>
    <s v="R1011"/>
    <n v="45"/>
  </r>
  <r>
    <x v="107"/>
    <s v="  Emily J"/>
    <n v="32.774999999999999"/>
    <n v="5.53"/>
    <s v="No"/>
    <s v="No"/>
    <x v="0"/>
    <n v="0"/>
    <x v="0"/>
    <x v="0"/>
    <x v="2"/>
    <s v="25-Dec-1982"/>
    <n v="40003.33"/>
    <s v="tier - 1"/>
    <s v="tier - 1"/>
    <s v="R1012"/>
    <n v="41"/>
  </r>
  <r>
    <x v="108"/>
    <s v="  Amanda"/>
    <n v="34.104999999999997"/>
    <n v="5.07"/>
    <s v="No"/>
    <s v="No"/>
    <x v="0"/>
    <n v="1"/>
    <x v="0"/>
    <x v="0"/>
    <x v="2"/>
    <s v="8-Aug-1987"/>
    <n v="39983.43"/>
    <s v="tier - 2"/>
    <s v="tier - 3"/>
    <s v="R1012"/>
    <n v="36"/>
  </r>
  <r>
    <x v="109"/>
    <s v="  Nicholas"/>
    <n v="48.93"/>
    <n v="11.17"/>
    <s v="Yes"/>
    <s v="No"/>
    <x v="0"/>
    <n v="1"/>
    <x v="0"/>
    <x v="0"/>
    <x v="0"/>
    <s v="2-Dec-1975"/>
    <n v="39963.120000000003"/>
    <s v="tier - 2"/>
    <s v="tier - 2"/>
    <s v="R1011"/>
    <n v="48"/>
  </r>
  <r>
    <x v="110"/>
    <s v="  Knox"/>
    <n v="37.07"/>
    <n v="6.14"/>
    <s v="Yes"/>
    <s v="No"/>
    <x v="0"/>
    <n v="0"/>
    <x v="0"/>
    <x v="0"/>
    <x v="1"/>
    <s v="22-Aug-1985"/>
    <n v="39871.699999999997"/>
    <s v="tier - 1"/>
    <s v="tier - 2"/>
    <s v="R1013"/>
    <n v="38"/>
  </r>
  <r>
    <x v="111"/>
    <s v="  Yianna"/>
    <n v="51.51"/>
    <n v="6.26"/>
    <s v="Yes"/>
    <s v="No"/>
    <x v="1"/>
    <n v="1"/>
    <x v="0"/>
    <x v="0"/>
    <x v="1"/>
    <s v="1-Jun-1983"/>
    <n v="39865.699999999997"/>
    <s v="tier - 2"/>
    <s v="tier - 2"/>
    <s v="R1011"/>
    <n v="40"/>
  </r>
  <r>
    <x v="112"/>
    <s v="  Roberta"/>
    <n v="34.799999999999997"/>
    <n v="4.72"/>
    <s v="Yes"/>
    <s v="No"/>
    <x v="0"/>
    <n v="0"/>
    <x v="0"/>
    <x v="0"/>
    <x v="2"/>
    <s v="17-Jul-1985"/>
    <n v="39836.519999999997"/>
    <s v="tier - 2"/>
    <s v="tier - 1"/>
    <s v="R1011"/>
    <n v="38"/>
  </r>
  <r>
    <x v="113"/>
    <s v="  Benjamin P"/>
    <n v="36.67"/>
    <n v="5.18"/>
    <s v="No"/>
    <s v="No"/>
    <x v="0"/>
    <n v="1"/>
    <x v="0"/>
    <x v="0"/>
    <x v="2"/>
    <s v="24-Jul-1987"/>
    <n v="39774.28"/>
    <s v="tier - 1"/>
    <s v="tier - 1"/>
    <s v="R1014"/>
    <n v="36"/>
  </r>
  <r>
    <x v="114"/>
    <s v="  Craig"/>
    <n v="30.9"/>
    <n v="9.4"/>
    <s v="No"/>
    <s v="No"/>
    <x v="0"/>
    <n v="2"/>
    <x v="0"/>
    <x v="0"/>
    <x v="0"/>
    <s v="17-Dec-1973"/>
    <n v="39727.61"/>
    <s v="tier - 1"/>
    <s v="tier - 2"/>
    <s v="R1011"/>
    <n v="50"/>
  </r>
  <r>
    <x v="115"/>
    <s v="  Ann"/>
    <n v="30.495000000000001"/>
    <n v="6.29"/>
    <s v="No"/>
    <s v="No"/>
    <x v="0"/>
    <n v="0"/>
    <x v="0"/>
    <x v="0"/>
    <x v="1"/>
    <s v="12-Aug-1977"/>
    <n v="39725.519999999997"/>
    <s v="tier - 2"/>
    <s v="tier - 1"/>
    <s v="R1012"/>
    <n v="46"/>
  </r>
  <r>
    <x v="116"/>
    <s v="  Jamie P"/>
    <n v="44.88"/>
    <n v="6.04"/>
    <s v="No"/>
    <s v="No"/>
    <x v="1"/>
    <n v="1"/>
    <x v="0"/>
    <x v="0"/>
    <x v="1"/>
    <s v="16-Jul-2003"/>
    <n v="39722.75"/>
    <s v="tier - 1"/>
    <s v="tier - 1"/>
    <s v="R1013"/>
    <n v="20"/>
  </r>
  <r>
    <x v="117"/>
    <s v="  John"/>
    <n v="44.32"/>
    <n v="10.55"/>
    <s v="No"/>
    <s v="No"/>
    <x v="0"/>
    <n v="0"/>
    <x v="0"/>
    <x v="0"/>
    <x v="0"/>
    <s v="29-Sep-1968"/>
    <n v="39721.93"/>
    <s v="tier - 2"/>
    <s v="tier - 2"/>
    <s v="R1011"/>
    <n v="55"/>
  </r>
  <r>
    <x v="118"/>
    <s v="  Charlie"/>
    <n v="46.39"/>
    <n v="5.09"/>
    <s v="No"/>
    <s v="No"/>
    <x v="0"/>
    <n v="0"/>
    <x v="0"/>
    <x v="0"/>
    <x v="2"/>
    <s v="17-Dec-1977"/>
    <n v="39670.44"/>
    <s v="tier - 2"/>
    <s v="tier - 1"/>
    <s v="R1012"/>
    <n v="46"/>
  </r>
  <r>
    <x v="119"/>
    <s v="  Meb"/>
    <n v="42.13"/>
    <n v="5.2"/>
    <s v="Yes"/>
    <s v="No"/>
    <x v="0"/>
    <n v="1"/>
    <x v="0"/>
    <x v="0"/>
    <x v="2"/>
    <s v="7-Aug-1995"/>
    <n v="39611.760000000002"/>
    <s v="tier - 1"/>
    <s v="tier - 3"/>
    <s v="R1013"/>
    <n v="28"/>
  </r>
  <r>
    <x v="120"/>
    <s v="  Aaqib L"/>
    <n v="30.78"/>
    <n v="8.4499999999999993"/>
    <s v="Yes"/>
    <s v="No"/>
    <x v="0"/>
    <n v="0"/>
    <x v="0"/>
    <x v="0"/>
    <x v="0"/>
    <s v="5-Jul-1981"/>
    <n v="39597.410000000003"/>
    <s v="tier - 1"/>
    <s v="tier - 2"/>
    <s v="R1017"/>
    <n v="42"/>
  </r>
  <r>
    <x v="121"/>
    <s v="  Craig A"/>
    <n v="31.35"/>
    <n v="9.5399999999999991"/>
    <s v="No"/>
    <s v="No"/>
    <x v="0"/>
    <n v="0"/>
    <x v="0"/>
    <x v="0"/>
    <x v="0"/>
    <s v="12-Jul-1978"/>
    <n v="39556.49"/>
    <s v="tier - 1"/>
    <s v="tier - 2"/>
    <s v="R1015"/>
    <n v="45"/>
  </r>
  <r>
    <x v="122"/>
    <s v="  Meredith"/>
    <n v="41.46"/>
    <n v="4.99"/>
    <s v="Yes"/>
    <s v="No"/>
    <x v="0"/>
    <n v="2"/>
    <x v="0"/>
    <x v="0"/>
    <x v="2"/>
    <s v="24-Jun-1966"/>
    <n v="39396.86"/>
    <s v="tier - 2"/>
    <s v="tier - 2"/>
    <s v="R1011"/>
    <n v="57"/>
  </r>
  <r>
    <x v="123"/>
    <s v="  Doug"/>
    <n v="48"/>
    <n v="10.54"/>
    <s v="No"/>
    <s v="No"/>
    <x v="0"/>
    <n v="0"/>
    <x v="0"/>
    <x v="0"/>
    <x v="0"/>
    <s v="5-Aug-1978"/>
    <n v="39352.6"/>
    <s v="tier - 2"/>
    <s v="tier - 3"/>
    <s v="R1011"/>
    <n v="45"/>
  </r>
  <r>
    <x v="124"/>
    <s v="  Elizabeth J"/>
    <n v="49.13"/>
    <n v="4.54"/>
    <s v="No"/>
    <s v="No"/>
    <x v="0"/>
    <n v="0"/>
    <x v="0"/>
    <x v="0"/>
    <x v="2"/>
    <s v="16-Aug-1982"/>
    <n v="39315.279999999999"/>
    <s v="tier - 2"/>
    <s v="tier - 3"/>
    <s v="R1011"/>
    <n v="41"/>
  </r>
  <r>
    <x v="125"/>
    <s v="  Matthew P"/>
    <n v="37.799999999999997"/>
    <n v="6.29"/>
    <s v="No"/>
    <s v="No"/>
    <x v="0"/>
    <n v="1"/>
    <x v="0"/>
    <x v="0"/>
    <x v="1"/>
    <s v="30-Nov-1992"/>
    <n v="39241.440000000002"/>
    <s v="tier - 1"/>
    <s v="tier - 3"/>
    <s v="R1011"/>
    <n v="31"/>
  </r>
  <r>
    <x v="126"/>
    <s v="  Guillermo Sr"/>
    <n v="38.299999999999997"/>
    <n v="9.51"/>
    <s v="No"/>
    <s v="No"/>
    <x v="0"/>
    <n v="0"/>
    <x v="0"/>
    <x v="0"/>
    <x v="0"/>
    <s v="7-Jul-1962"/>
    <n v="39221.120000000003"/>
    <s v="tier - 2"/>
    <s v="tier - 1"/>
    <s v="R1011"/>
    <n v="61"/>
  </r>
  <r>
    <x v="127"/>
    <s v="  Ryan C"/>
    <n v="32.774999999999999"/>
    <n v="4.72"/>
    <s v="No"/>
    <s v="No"/>
    <x v="0"/>
    <n v="0"/>
    <x v="0"/>
    <x v="0"/>
    <x v="2"/>
    <s v="4-Aug-1982"/>
    <n v="39125.33"/>
    <s v="tier - 1"/>
    <s v="tier - 1"/>
    <s v="R1016"/>
    <n v="41"/>
  </r>
  <r>
    <x v="128"/>
    <s v="  Dane"/>
    <n v="34.200000000000003"/>
    <n v="5.91"/>
    <s v="Yes"/>
    <s v="No"/>
    <x v="0"/>
    <n v="0"/>
    <x v="0"/>
    <x v="0"/>
    <x v="1"/>
    <s v="20-Sep-1985"/>
    <n v="39047.29"/>
    <s v="tier - 1"/>
    <s v="tier - 3"/>
    <s v="R1017"/>
    <n v="38"/>
  </r>
  <r>
    <x v="129"/>
    <s v="  Jonas"/>
    <n v="30.2"/>
    <n v="9.58"/>
    <s v="No"/>
    <s v="No"/>
    <x v="0"/>
    <n v="0"/>
    <x v="0"/>
    <x v="0"/>
    <x v="0"/>
    <s v="12-Oct-1978"/>
    <n v="38998.550000000003"/>
    <s v="tier - 1"/>
    <s v="tier - 1"/>
    <s v="R1011"/>
    <n v="45"/>
  </r>
  <r>
    <x v="130"/>
    <s v="  George E"/>
    <n v="48.32"/>
    <n v="5.77"/>
    <s v="No"/>
    <s v="No"/>
    <x v="0"/>
    <n v="0"/>
    <x v="0"/>
    <x v="0"/>
    <x v="1"/>
    <s v="24-Sep-1980"/>
    <n v="38947.43"/>
    <s v="tier - 2"/>
    <s v="tier - 3"/>
    <s v="R1011"/>
    <n v="43"/>
  </r>
  <r>
    <x v="131"/>
    <s v="  Sara S"/>
    <n v="44.86"/>
    <n v="4.38"/>
    <s v="Yes"/>
    <s v="No"/>
    <x v="0"/>
    <n v="0"/>
    <x v="0"/>
    <x v="0"/>
    <x v="2"/>
    <s v="15-Dec-1976"/>
    <n v="38932.559999999998"/>
    <s v="tier - 2"/>
    <s v="tier - 3"/>
    <s v="R1011"/>
    <n v="47"/>
  </r>
  <r>
    <x v="132"/>
    <s v="  Nick"/>
    <n v="52.15"/>
    <n v="5.65"/>
    <s v="No"/>
    <s v="No"/>
    <x v="0"/>
    <n v="1"/>
    <x v="0"/>
    <x v="0"/>
    <x v="2"/>
    <s v="16-Jun-1987"/>
    <n v="38924.04"/>
    <s v="tier - 2"/>
    <s v="tier - 2"/>
    <s v="R1011"/>
    <n v="36"/>
  </r>
  <r>
    <x v="133"/>
    <s v="  Timothy"/>
    <n v="41.12"/>
    <n v="7.54"/>
    <s v="Yes"/>
    <s v="No"/>
    <x v="0"/>
    <n v="0"/>
    <x v="0"/>
    <x v="0"/>
    <x v="0"/>
    <s v="30-Jul-1967"/>
    <n v="38893.360000000001"/>
    <s v="tier - 1"/>
    <s v="tier - 2"/>
    <s v="R1011"/>
    <n v="56"/>
  </r>
  <r>
    <x v="134"/>
    <s v="  Becky L"/>
    <n v="38.39"/>
    <n v="5.1100000000000003"/>
    <s v="Yes"/>
    <s v="No"/>
    <x v="0"/>
    <n v="1"/>
    <x v="0"/>
    <x v="0"/>
    <x v="2"/>
    <s v="6-Jun-1964"/>
    <n v="38869.25"/>
    <s v="tier - 2"/>
    <s v="tier - 2"/>
    <s v="R1011"/>
    <n v="59"/>
  </r>
  <r>
    <x v="135"/>
    <s v="  Steph K"/>
    <n v="46.85"/>
    <n v="4.25"/>
    <s v="No"/>
    <s v="No"/>
    <x v="1"/>
    <n v="1"/>
    <x v="0"/>
    <x v="0"/>
    <x v="2"/>
    <s v="3-Dec-1979"/>
    <n v="38836.980000000003"/>
    <s v="tier - 2"/>
    <s v="tier - 1"/>
    <s v="R1011"/>
    <n v="44"/>
  </r>
  <r>
    <x v="136"/>
    <s v="  Kristine B"/>
    <n v="42.24"/>
    <n v="5.55"/>
    <s v="No"/>
    <s v="Yes"/>
    <x v="0"/>
    <n v="1"/>
    <x v="0"/>
    <x v="0"/>
    <x v="2"/>
    <s v="5-Dec-2004"/>
    <n v="38792.69"/>
    <s v="tier - 2"/>
    <s v="tier - 2"/>
    <s v="R1013"/>
    <n v="19"/>
  </r>
  <r>
    <x v="137"/>
    <s v="  Taylor B"/>
    <n v="34.39"/>
    <n v="5.78"/>
    <s v="No"/>
    <s v="No"/>
    <x v="0"/>
    <n v="0"/>
    <x v="0"/>
    <x v="0"/>
    <x v="1"/>
    <s v="8-Nov-1991"/>
    <n v="38746.36"/>
    <s v="tier - 1"/>
    <s v="tier - 2"/>
    <s v="R1012"/>
    <n v="32"/>
  </r>
  <r>
    <x v="138"/>
    <s v="  William"/>
    <n v="42.89"/>
    <n v="5.28"/>
    <s v="Yes"/>
    <s v="No"/>
    <x v="0"/>
    <n v="0"/>
    <x v="0"/>
    <x v="0"/>
    <x v="2"/>
    <s v="15-Jun-1976"/>
    <n v="38740.120000000003"/>
    <s v="tier - 2"/>
    <s v="tier - 2"/>
    <s v="R1012"/>
    <n v="47"/>
  </r>
  <r>
    <x v="139"/>
    <s v="  Sage"/>
    <n v="36.299999999999997"/>
    <n v="5.39"/>
    <s v="No"/>
    <s v="No"/>
    <x v="0"/>
    <n v="0"/>
    <x v="0"/>
    <x v="0"/>
    <x v="2"/>
    <s v="2-Nov-1991"/>
    <n v="38711"/>
    <s v="tier - 2"/>
    <s v="tier - 2"/>
    <s v="R1011"/>
    <n v="32"/>
  </r>
  <r>
    <x v="140"/>
    <s v="  Cole"/>
    <n v="35.200000000000003"/>
    <n v="8.01"/>
    <s v="Yes"/>
    <s v="No"/>
    <x v="0"/>
    <n v="1"/>
    <x v="0"/>
    <x v="0"/>
    <x v="0"/>
    <s v="20-Jul-1986"/>
    <n v="38709.18"/>
    <s v="tier - 1"/>
    <s v="tier - 3"/>
    <s v="R1013"/>
    <n v="37"/>
  </r>
  <r>
    <x v="141"/>
    <s v="  Jesse"/>
    <n v="53.62"/>
    <n v="5.21"/>
    <s v="No"/>
    <s v="No"/>
    <x v="0"/>
    <n v="0"/>
    <x v="0"/>
    <x v="0"/>
    <x v="2"/>
    <s v="13-Jul-1990"/>
    <n v="38652.089999999997"/>
    <s v="tier - 2"/>
    <s v="tier - 2"/>
    <s v="R1011"/>
    <n v="33"/>
  </r>
  <r>
    <x v="142"/>
    <s v="  Tammi J"/>
    <n v="36.67"/>
    <n v="6.27"/>
    <s v="No"/>
    <s v="No"/>
    <x v="0"/>
    <n v="0"/>
    <x v="0"/>
    <x v="0"/>
    <x v="1"/>
    <s v="12-Nov-1999"/>
    <n v="38511.629999999997"/>
    <s v="tier - 2"/>
    <s v="tier - 2"/>
    <s v="R1024"/>
    <n v="24"/>
  </r>
  <r>
    <x v="143"/>
    <s v="  Matthew S"/>
    <n v="33.4"/>
    <n v="10.73"/>
    <s v="Yes"/>
    <s v="No"/>
    <x v="0"/>
    <n v="1"/>
    <x v="0"/>
    <x v="0"/>
    <x v="0"/>
    <s v="21-Jun-1986"/>
    <n v="38415.47"/>
    <s v="tier - 1"/>
    <s v="tier - 2"/>
    <s v="R1011"/>
    <n v="37"/>
  </r>
  <r>
    <x v="144"/>
    <s v="  Eric"/>
    <n v="42.71"/>
    <n v="10.52"/>
    <s v="No"/>
    <s v="No"/>
    <x v="0"/>
    <n v="0"/>
    <x v="0"/>
    <x v="0"/>
    <x v="0"/>
    <s v="23-Dec-1971"/>
    <n v="38405.26"/>
    <s v="tier - 2"/>
    <s v="tier - 1"/>
    <s v="R1011"/>
    <n v="52"/>
  </r>
  <r>
    <x v="145"/>
    <s v="  Valeria R"/>
    <n v="41.52"/>
    <n v="11.82"/>
    <s v="Yes"/>
    <s v="No"/>
    <x v="0"/>
    <n v="2"/>
    <x v="0"/>
    <x v="0"/>
    <x v="0"/>
    <s v="22-Aug-1970"/>
    <n v="38389.79"/>
    <s v="tier - 2"/>
    <s v="tier - 3"/>
    <s v="R1011"/>
    <n v="53"/>
  </r>
  <r>
    <x v="146"/>
    <s v="  Michael P"/>
    <n v="39.4"/>
    <n v="6.76"/>
    <s v="No"/>
    <s v="No"/>
    <x v="0"/>
    <n v="0"/>
    <x v="0"/>
    <x v="0"/>
    <x v="0"/>
    <s v="17-Sep-2002"/>
    <n v="38344.57"/>
    <s v="tier - 1"/>
    <s v="tier - 3"/>
    <s v="R1011"/>
    <n v="21"/>
  </r>
  <r>
    <x v="147"/>
    <s v="  Rami"/>
    <n v="46.45"/>
    <n v="5.62"/>
    <s v="No"/>
    <s v="No"/>
    <x v="0"/>
    <n v="0"/>
    <x v="0"/>
    <x v="0"/>
    <x v="2"/>
    <s v="12-Jun-1980"/>
    <n v="38313.129999999997"/>
    <s v="tier - 1"/>
    <s v="tier - 3"/>
    <s v="R1011"/>
    <n v="43"/>
  </r>
  <r>
    <x v="148"/>
    <s v="  Denis"/>
    <n v="35.75"/>
    <n v="4.1900000000000004"/>
    <s v="No"/>
    <s v="No"/>
    <x v="0"/>
    <n v="0"/>
    <x v="0"/>
    <x v="0"/>
    <x v="2"/>
    <s v="30-Oct-1989"/>
    <n v="38282.75"/>
    <s v="tier - 1"/>
    <s v="tier - 2"/>
    <s v="R1013"/>
    <n v="34"/>
  </r>
  <r>
    <x v="149"/>
    <s v="  Brian E"/>
    <n v="26.07"/>
    <n v="5.32"/>
    <s v="No"/>
    <s v="No"/>
    <x v="0"/>
    <n v="0"/>
    <x v="0"/>
    <x v="1"/>
    <x v="2"/>
    <s v="16-Aug-1980"/>
    <n v="38245.589999999997"/>
    <s v="tier - 1"/>
    <s v="tier - 2"/>
    <s v="R1013"/>
    <n v="43"/>
  </r>
  <r>
    <x v="150"/>
    <s v="  Bonnie"/>
    <n v="36.54"/>
    <n v="4.46"/>
    <s v="Yes"/>
    <s v="No"/>
    <x v="0"/>
    <n v="1"/>
    <x v="0"/>
    <x v="0"/>
    <x v="2"/>
    <s v="16-Jun-1964"/>
    <n v="38241.74"/>
    <s v="tier - 2"/>
    <s v="tier - 3"/>
    <s v="R1011"/>
    <n v="59"/>
  </r>
  <r>
    <x v="151"/>
    <s v="  Michael P"/>
    <n v="51.64"/>
    <n v="5.65"/>
    <s v="No"/>
    <s v="No"/>
    <x v="0"/>
    <n v="0"/>
    <x v="0"/>
    <x v="0"/>
    <x v="2"/>
    <s v="8-Sep-1989"/>
    <n v="38237.339999999997"/>
    <s v="tier - 2"/>
    <s v="tier - 3"/>
    <s v="R1011"/>
    <n v="34"/>
  </r>
  <r>
    <x v="152"/>
    <s v="  Paul"/>
    <n v="42.83"/>
    <n v="6.04"/>
    <s v="No"/>
    <s v="No"/>
    <x v="0"/>
    <n v="2"/>
    <x v="0"/>
    <x v="0"/>
    <x v="1"/>
    <s v="19-Nov-1972"/>
    <n v="38189.1"/>
    <s v="tier - 2"/>
    <s v="tier - 2"/>
    <s v="R1011"/>
    <n v="51"/>
  </r>
  <r>
    <x v="153"/>
    <s v="  Michael"/>
    <n v="40.15"/>
    <n v="5.76"/>
    <s v="No"/>
    <s v="No"/>
    <x v="0"/>
    <n v="1"/>
    <x v="0"/>
    <x v="0"/>
    <x v="1"/>
    <s v="29-Jul-1998"/>
    <n v="38126.25"/>
    <s v="tier - 1"/>
    <s v="tier - 3"/>
    <s v="R1013"/>
    <n v="25"/>
  </r>
  <r>
    <x v="154"/>
    <s v="  Samuel"/>
    <n v="27.8"/>
    <n v="4.3600000000000003"/>
    <s v="No"/>
    <s v="No"/>
    <x v="1"/>
    <n v="1"/>
    <x v="0"/>
    <x v="1"/>
    <x v="2"/>
    <s v="9-Sep-1979"/>
    <n v="37829.72"/>
    <s v="tier - 1"/>
    <s v="tier - 2"/>
    <s v="R1011"/>
    <n v="44"/>
  </r>
  <r>
    <x v="155"/>
    <s v="  Matthew"/>
    <n v="45.81"/>
    <n v="4.76"/>
    <s v="Yes"/>
    <s v="No"/>
    <x v="1"/>
    <n v="1"/>
    <x v="0"/>
    <x v="0"/>
    <x v="2"/>
    <s v="26-Jul-1983"/>
    <n v="37800.980000000003"/>
    <s v="tier - 2"/>
    <s v="tier - 2"/>
    <s v="R1011"/>
    <n v="40"/>
  </r>
  <r>
    <x v="156"/>
    <s v="  Daniel"/>
    <n v="34.43"/>
    <n v="10.82"/>
    <s v="Yes"/>
    <s v="No"/>
    <x v="0"/>
    <n v="1"/>
    <x v="0"/>
    <x v="0"/>
    <x v="0"/>
    <s v="15-Aug-1986"/>
    <n v="37742.58"/>
    <s v="tier - 1"/>
    <s v="tier - 1"/>
    <s v="R1013"/>
    <n v="37"/>
  </r>
  <r>
    <x v="157"/>
    <s v="  Syndy"/>
    <n v="41.33"/>
    <n v="4.01"/>
    <s v="Yes"/>
    <s v="No"/>
    <x v="0"/>
    <n v="0"/>
    <x v="0"/>
    <x v="0"/>
    <x v="2"/>
    <s v="18-Sep-1976"/>
    <n v="37735.199999999997"/>
    <s v="tier - 2"/>
    <s v="tier - 2"/>
    <s v="R1011"/>
    <n v="47"/>
  </r>
  <r>
    <x v="158"/>
    <s v="  Aleksandra"/>
    <n v="31.92"/>
    <n v="5.12"/>
    <s v="Yes"/>
    <s v="No"/>
    <x v="0"/>
    <n v="1"/>
    <x v="0"/>
    <x v="0"/>
    <x v="2"/>
    <s v="10-Oct-1988"/>
    <n v="37701.879999999997"/>
    <s v="tier - 2"/>
    <s v="tier - 3"/>
    <s v="R1023"/>
    <n v="35"/>
  </r>
  <r>
    <x v="159"/>
    <s v="  Steeve T Sr"/>
    <n v="39.799999999999997"/>
    <n v="10.54"/>
    <s v="Yes"/>
    <s v="No"/>
    <x v="0"/>
    <n v="2"/>
    <x v="0"/>
    <x v="0"/>
    <x v="0"/>
    <s v="28-Oct-1970"/>
    <n v="37675.06"/>
    <s v="tier - 2"/>
    <s v="tier - 3"/>
    <s v="R1011"/>
    <n v="53"/>
  </r>
  <r>
    <x v="160"/>
    <s v="  Richard"/>
    <n v="42.82"/>
    <n v="4.21"/>
    <s v="No"/>
    <s v="No"/>
    <x v="0"/>
    <n v="0"/>
    <x v="0"/>
    <x v="0"/>
    <x v="2"/>
    <s v="20-Jun-1982"/>
    <n v="37650.74"/>
    <s v="tier - 2"/>
    <s v="tier - 2"/>
    <s v="R1012"/>
    <n v="41"/>
  </r>
  <r>
    <x v="161"/>
    <s v="  Aaron T"/>
    <n v="33.630000000000003"/>
    <n v="5.42"/>
    <s v="No"/>
    <s v="No"/>
    <x v="0"/>
    <n v="0"/>
    <x v="0"/>
    <x v="0"/>
    <x v="2"/>
    <s v="16-Nov-1990"/>
    <n v="37607.53"/>
    <s v="tier - 1"/>
    <s v="tier - 2"/>
    <s v="R1019"/>
    <n v="33"/>
  </r>
  <r>
    <x v="162"/>
    <s v="  Akira"/>
    <n v="37.07"/>
    <n v="4.28"/>
    <s v="No"/>
    <s v="Yes"/>
    <x v="0"/>
    <n v="1"/>
    <x v="0"/>
    <x v="0"/>
    <x v="2"/>
    <s v="12-Oct-2000"/>
    <n v="37484.449999999997"/>
    <s v="tier - 1"/>
    <s v="tier - 1"/>
    <s v="R1013"/>
    <n v="23"/>
  </r>
  <r>
    <x v="163"/>
    <s v="  Ben"/>
    <n v="35.625"/>
    <n v="8.9"/>
    <s v="No"/>
    <s v="No"/>
    <x v="0"/>
    <n v="0"/>
    <x v="0"/>
    <x v="0"/>
    <x v="0"/>
    <s v="27-Sep-2002"/>
    <n v="37465.339999999997"/>
    <s v="tier - 1"/>
    <s v="tier - 2"/>
    <s v="R1012"/>
    <n v="21"/>
  </r>
  <r>
    <x v="164"/>
    <s v="  Jana"/>
    <n v="42.69"/>
    <n v="4.8899999999999997"/>
    <s v="No"/>
    <s v="No"/>
    <x v="1"/>
    <n v="1"/>
    <x v="0"/>
    <x v="0"/>
    <x v="2"/>
    <s v="3-Aug-1979"/>
    <n v="37425.94"/>
    <s v="tier - 2"/>
    <s v="tier - 1"/>
    <s v="R1011"/>
    <n v="44"/>
  </r>
  <r>
    <x v="165"/>
    <s v="  Jay T"/>
    <n v="37.869999999999997"/>
    <n v="4.29"/>
    <s v="Yes"/>
    <s v="No"/>
    <x v="1"/>
    <n v="1"/>
    <x v="0"/>
    <x v="0"/>
    <x v="2"/>
    <s v="30-Oct-1969"/>
    <n v="37277.269999999997"/>
    <s v="tier - 1"/>
    <s v="tier - 3"/>
    <s v="R1011"/>
    <n v="54"/>
  </r>
  <r>
    <x v="166"/>
    <s v="  Marie-Helene"/>
    <n v="40.61"/>
    <n v="8"/>
    <s v="Yes"/>
    <s v="No"/>
    <x v="0"/>
    <n v="1"/>
    <x v="0"/>
    <x v="0"/>
    <x v="0"/>
    <s v="9-Nov-1975"/>
    <n v="37272.339999999997"/>
    <s v="tier - 2"/>
    <s v="tier - 3"/>
    <s v="R1011"/>
    <n v="48"/>
  </r>
  <r>
    <x v="167"/>
    <s v="  Bret R"/>
    <n v="30.78"/>
    <n v="4.67"/>
    <s v="Yes"/>
    <s v="No"/>
    <x v="0"/>
    <n v="0"/>
    <x v="0"/>
    <x v="0"/>
    <x v="2"/>
    <s v="17-Nov-1985"/>
    <n v="37270.15"/>
    <s v="tier - 2"/>
    <s v="tier - 1"/>
    <s v="R1024"/>
    <n v="38"/>
  </r>
  <r>
    <x v="168"/>
    <s v="  Gardner L"/>
    <n v="49.49"/>
    <n v="4.5"/>
    <s v="No"/>
    <s v="No"/>
    <x v="0"/>
    <n v="0"/>
    <x v="0"/>
    <x v="0"/>
    <x v="2"/>
    <s v="17-Oct-1990"/>
    <n v="37251.22"/>
    <s v="tier - 2"/>
    <s v="tier - 2"/>
    <s v="R1011"/>
    <n v="33"/>
  </r>
  <r>
    <x v="169"/>
    <s v="  Bobby"/>
    <n v="37.619999999999997"/>
    <n v="6.32"/>
    <s v="Yes"/>
    <s v="Yes"/>
    <x v="0"/>
    <n v="2"/>
    <x v="0"/>
    <x v="0"/>
    <x v="1"/>
    <s v="5-Sep-2000"/>
    <n v="37165.160000000003"/>
    <s v="tier - 1"/>
    <s v="tier - 3"/>
    <s v="Uknown"/>
    <n v="23"/>
  </r>
  <r>
    <x v="170"/>
    <s v="  Natalie"/>
    <n v="36.08"/>
    <n v="6.1"/>
    <s v="Yes"/>
    <s v="No"/>
    <x v="0"/>
    <n v="1"/>
    <x v="0"/>
    <x v="0"/>
    <x v="1"/>
    <s v="30-Oct-1995"/>
    <n v="37133.9"/>
    <s v="tier - 2"/>
    <s v="tier - 2"/>
    <s v="R1013"/>
    <n v="28"/>
  </r>
  <r>
    <x v="171"/>
    <s v="  Lina"/>
    <n v="33.5"/>
    <n v="5.4"/>
    <s v="No"/>
    <s v="No"/>
    <x v="0"/>
    <n v="0"/>
    <x v="0"/>
    <x v="0"/>
    <x v="2"/>
    <s v="10-Jun-1989"/>
    <n v="37079.370000000003"/>
    <s v="tier - 2"/>
    <s v="tier - 3"/>
    <s v="R1011"/>
    <n v="34"/>
  </r>
  <r>
    <x v="172"/>
    <s v="  Zebulon"/>
    <n v="47.46"/>
    <n v="6.24"/>
    <s v="Yes"/>
    <s v="No"/>
    <x v="0"/>
    <n v="1"/>
    <x v="0"/>
    <x v="0"/>
    <x v="1"/>
    <s v="17-Dec-1988"/>
    <n v="37076.370000000003"/>
    <s v="tier - 2"/>
    <s v="tier - 1"/>
    <s v="R1011"/>
    <n v="35"/>
  </r>
  <r>
    <x v="173"/>
    <s v="  Amanda"/>
    <n v="49.24"/>
    <n v="4.45"/>
    <s v="No"/>
    <s v="No"/>
    <x v="0"/>
    <n v="0"/>
    <x v="0"/>
    <x v="0"/>
    <x v="2"/>
    <s v="1-Nov-1991"/>
    <n v="37040.879999999997"/>
    <s v="tier - 2"/>
    <s v="tier - 2"/>
    <s v="R1011"/>
    <n v="32"/>
  </r>
  <r>
    <x v="174"/>
    <s v="  Greg"/>
    <n v="54.4"/>
    <n v="5.22"/>
    <s v="No"/>
    <s v="No"/>
    <x v="0"/>
    <n v="1"/>
    <x v="0"/>
    <x v="0"/>
    <x v="2"/>
    <s v="13-Sep-1992"/>
    <n v="36976.449999999997"/>
    <s v="tier - 2"/>
    <s v="tier - 3"/>
    <s v="R1011"/>
    <n v="31"/>
  </r>
  <r>
    <x v="175"/>
    <s v="  John"/>
    <n v="35.53"/>
    <n v="4.6100000000000003"/>
    <s v="No"/>
    <s v="No"/>
    <x v="0"/>
    <n v="1"/>
    <x v="0"/>
    <x v="0"/>
    <x v="2"/>
    <s v="25-Aug-1992"/>
    <n v="36950.26"/>
    <s v="tier - 1"/>
    <s v="tier - 1"/>
    <s v="R1013"/>
    <n v="31"/>
  </r>
  <r>
    <x v="176"/>
    <s v="  Kelsey A"/>
    <n v="39.729999999999997"/>
    <n v="6.24"/>
    <s v="No"/>
    <s v="No"/>
    <x v="0"/>
    <n v="0"/>
    <x v="0"/>
    <x v="0"/>
    <x v="1"/>
    <s v="13-Aug-1977"/>
    <n v="36935.64"/>
    <s v="tier - 2"/>
    <s v="tier - 1"/>
    <s v="R1011"/>
    <n v="46"/>
  </r>
  <r>
    <x v="177"/>
    <s v="  Bronwen L"/>
    <n v="35.68"/>
    <n v="10.039999999999999"/>
    <s v="No"/>
    <s v="No"/>
    <x v="0"/>
    <n v="0"/>
    <x v="0"/>
    <x v="0"/>
    <x v="0"/>
    <s v="22-Oct-1968"/>
    <n v="36922.61"/>
    <s v="tier - 2"/>
    <s v="tier - 1"/>
    <s v="R1011"/>
    <n v="55"/>
  </r>
  <r>
    <x v="178"/>
    <s v="  Manuela"/>
    <n v="48.86"/>
    <n v="6.09"/>
    <s v="No"/>
    <s v="No"/>
    <x v="0"/>
    <n v="0"/>
    <x v="0"/>
    <x v="0"/>
    <x v="1"/>
    <s v="10-Jun-1991"/>
    <n v="36911.99"/>
    <s v="tier - 2"/>
    <s v="tier - 2"/>
    <s v="R1011"/>
    <n v="32"/>
  </r>
  <r>
    <x v="179"/>
    <s v="  Jennifer L"/>
    <n v="34.799999999999997"/>
    <n v="11.4"/>
    <s v="Yes"/>
    <s v="No"/>
    <x v="1"/>
    <n v="1"/>
    <x v="1"/>
    <x v="0"/>
    <x v="0"/>
    <s v="24-Jul-1963"/>
    <n v="36910.61"/>
    <s v="tier - 2"/>
    <s v="tier - 2"/>
    <s v="R1011"/>
    <n v="60"/>
  </r>
  <r>
    <x v="180"/>
    <s v="  Abby W"/>
    <n v="32.49"/>
    <n v="4.29"/>
    <s v="No"/>
    <s v="No"/>
    <x v="1"/>
    <n v="1"/>
    <x v="0"/>
    <x v="0"/>
    <x v="2"/>
    <s v="21-Jun-2003"/>
    <n v="36898.730000000003"/>
    <s v="tier - 2"/>
    <s v="tier - 1"/>
    <s v="R1012"/>
    <n v="20"/>
  </r>
  <r>
    <x v="181"/>
    <s v="  Tyler"/>
    <n v="39"/>
    <n v="5.7"/>
    <s v="No"/>
    <s v="No"/>
    <x v="0"/>
    <n v="2"/>
    <x v="0"/>
    <x v="0"/>
    <x v="1"/>
    <s v="5-Dec-1972"/>
    <n v="36889.99"/>
    <s v="tier - 1"/>
    <s v="tier - 3"/>
    <s v="R1011"/>
    <n v="51"/>
  </r>
  <r>
    <x v="182"/>
    <s v="  Jeffrey"/>
    <n v="35.299999999999997"/>
    <n v="6.09"/>
    <s v="No"/>
    <s v="No"/>
    <x v="0"/>
    <n v="1"/>
    <x v="0"/>
    <x v="0"/>
    <x v="1"/>
    <s v="4-Jul-1992"/>
    <n v="36837.47"/>
    <s v="tier - 2"/>
    <s v="tier - 3"/>
    <s v="R1011"/>
    <n v="31"/>
  </r>
  <r>
    <x v="183"/>
    <s v="  Matthew F"/>
    <n v="33.42"/>
    <n v="10.67"/>
    <s v="No"/>
    <s v="No"/>
    <x v="0"/>
    <n v="0"/>
    <x v="0"/>
    <x v="0"/>
    <x v="0"/>
    <s v="28-Dec-1965"/>
    <n v="36795.29"/>
    <s v="tier - 2"/>
    <s v="tier - 1"/>
    <s v="R1011"/>
    <n v="58"/>
  </r>
  <r>
    <x v="184"/>
    <s v="  Ryan J"/>
    <n v="37.18"/>
    <n v="6.75"/>
    <s v="Yes"/>
    <s v="No"/>
    <x v="0"/>
    <n v="2"/>
    <x v="0"/>
    <x v="0"/>
    <x v="0"/>
    <s v="14-Jul-1970"/>
    <n v="36786.370000000003"/>
    <s v="tier - 1"/>
    <s v="tier - 1"/>
    <s v="R1011"/>
    <n v="53"/>
  </r>
  <r>
    <x v="185"/>
    <s v="  Amy"/>
    <n v="33.33"/>
    <n v="9.26"/>
    <s v="Yes"/>
    <s v="No"/>
    <x v="0"/>
    <n v="2"/>
    <x v="1"/>
    <x v="0"/>
    <x v="0"/>
    <s v="29-Jul-1961"/>
    <n v="36580.28"/>
    <s v="tier - 2"/>
    <s v="tier - 2"/>
    <s v="R1013"/>
    <n v="62"/>
  </r>
  <r>
    <x v="186"/>
    <s v="  Andrew P"/>
    <n v="53.21"/>
    <n v="4.2699999999999996"/>
    <s v="No"/>
    <s v="No"/>
    <x v="0"/>
    <n v="1"/>
    <x v="0"/>
    <x v="0"/>
    <x v="2"/>
    <s v="9-Oct-1992"/>
    <n v="36572.800000000003"/>
    <s v="tier - 1"/>
    <s v="tier - 2"/>
    <s v="R1011"/>
    <n v="31"/>
  </r>
  <r>
    <x v="187"/>
    <s v="  George M"/>
    <n v="38.729999999999997"/>
    <n v="11.51"/>
    <s v="No"/>
    <s v="No"/>
    <x v="0"/>
    <n v="2"/>
    <x v="0"/>
    <x v="0"/>
    <x v="0"/>
    <s v="9-Aug-1973"/>
    <n v="36541.550000000003"/>
    <s v="tier - 2"/>
    <s v="tier - 3"/>
    <s v="R1011"/>
    <n v="50"/>
  </r>
  <r>
    <x v="188"/>
    <s v="  Sarah"/>
    <n v="29.73"/>
    <n v="7.22"/>
    <s v="No"/>
    <s v="No"/>
    <x v="0"/>
    <n v="0"/>
    <x v="0"/>
    <x v="1"/>
    <x v="0"/>
    <s v="19-Nov-1962"/>
    <n v="36445.550000000003"/>
    <s v="tier - 2"/>
    <s v="tier - 2"/>
    <s v="R1011"/>
    <n v="61"/>
  </r>
  <r>
    <x v="189"/>
    <s v="  Lara"/>
    <n v="34.700000000000003"/>
    <n v="4.37"/>
    <s v="No"/>
    <s v="No"/>
    <x v="1"/>
    <n v="1"/>
    <x v="0"/>
    <x v="0"/>
    <x v="2"/>
    <s v="9-Dec-2003"/>
    <n v="36397.58"/>
    <s v="tier - 2"/>
    <s v="tier - 3"/>
    <s v="R1011"/>
    <n v="20"/>
  </r>
  <r>
    <x v="190"/>
    <s v="  Sebastien"/>
    <n v="38.28"/>
    <n v="11.56"/>
    <s v="Yes"/>
    <s v="No"/>
    <x v="0"/>
    <n v="1"/>
    <x v="0"/>
    <x v="0"/>
    <x v="0"/>
    <s v="5-Jun-1975"/>
    <n v="36350.71"/>
    <s v="tier - 1"/>
    <s v="tier - 2"/>
    <s v="R1011"/>
    <n v="48"/>
  </r>
  <r>
    <x v="191"/>
    <s v="  Padraig"/>
    <n v="33.57"/>
    <n v="8.82"/>
    <s v="Yes"/>
    <s v="No"/>
    <x v="0"/>
    <n v="0"/>
    <x v="0"/>
    <x v="0"/>
    <x v="0"/>
    <s v="18-Oct-1967"/>
    <n v="36332.449999999997"/>
    <s v="tier - 1"/>
    <s v="tier - 3"/>
    <s v="R1011"/>
    <n v="56"/>
  </r>
  <r>
    <x v="192"/>
    <s v="  Heather"/>
    <n v="52.06"/>
    <n v="4.6900000000000004"/>
    <s v="No"/>
    <s v="No"/>
    <x v="0"/>
    <n v="1"/>
    <x v="0"/>
    <x v="0"/>
    <x v="2"/>
    <s v="16-Jun-1992"/>
    <n v="36314.050000000003"/>
    <s v="tier - 2"/>
    <s v="tier - 2"/>
    <s v="R1011"/>
    <n v="31"/>
  </r>
  <r>
    <x v="193"/>
    <s v="  Jorge"/>
    <n v="38.17"/>
    <n v="4.53"/>
    <s v="No"/>
    <s v="Yes"/>
    <x v="0"/>
    <n v="1"/>
    <x v="0"/>
    <x v="0"/>
    <x v="2"/>
    <s v="25-Dec-2004"/>
    <n v="36307.800000000003"/>
    <s v="tier - 1"/>
    <s v="tier - 2"/>
    <s v="R1013"/>
    <n v="19"/>
  </r>
  <r>
    <x v="194"/>
    <s v="  Jack R"/>
    <n v="36.954999999999998"/>
    <n v="5.84"/>
    <s v="No"/>
    <s v="No"/>
    <x v="1"/>
    <n v="1"/>
    <x v="0"/>
    <x v="0"/>
    <x v="1"/>
    <s v="5-Sep-2003"/>
    <n v="36219.410000000003"/>
    <s v="tier - 1"/>
    <s v="tier - 1"/>
    <s v="R1012"/>
    <n v="20"/>
  </r>
  <r>
    <x v="195"/>
    <s v="  Felix"/>
    <n v="34.4"/>
    <n v="4.9000000000000004"/>
    <s v="No"/>
    <s v="No"/>
    <x v="1"/>
    <n v="1"/>
    <x v="0"/>
    <x v="0"/>
    <x v="2"/>
    <s v="28-Dec-1993"/>
    <n v="36197.699999999997"/>
    <s v="tier - 1"/>
    <s v="tier - 3"/>
    <s v="R1011"/>
    <n v="30"/>
  </r>
  <r>
    <x v="196"/>
    <s v="  Christopher C"/>
    <n v="31.73"/>
    <n v="4.3"/>
    <s v="No"/>
    <s v="No"/>
    <x v="0"/>
    <n v="0"/>
    <x v="0"/>
    <x v="0"/>
    <x v="2"/>
    <s v="1-Oct-1999"/>
    <n v="36189.1"/>
    <s v="tier - 1"/>
    <s v="tier - 3"/>
    <s v="R1016"/>
    <n v="24"/>
  </r>
  <r>
    <x v="197"/>
    <s v="  Jesse"/>
    <n v="36.64"/>
    <n v="11.34"/>
    <s v="No"/>
    <s v="No"/>
    <x v="0"/>
    <n v="0"/>
    <x v="0"/>
    <x v="0"/>
    <x v="0"/>
    <s v="6-Dec-1974"/>
    <n v="36182.870000000003"/>
    <s v="tier - 2"/>
    <s v="tier - 3"/>
    <s v="R1012"/>
    <n v="49"/>
  </r>
  <r>
    <x v="198"/>
    <s v="  Jill"/>
    <n v="36.85"/>
    <n v="5.88"/>
    <s v="No"/>
    <s v="Yes"/>
    <x v="0"/>
    <n v="1"/>
    <x v="0"/>
    <x v="0"/>
    <x v="1"/>
    <s v="30-Aug-2004"/>
    <n v="36149.480000000003"/>
    <s v="tier - 2"/>
    <s v="tier - 2"/>
    <s v="R1013"/>
    <n v="19"/>
  </r>
  <r>
    <x v="199"/>
    <s v="  William"/>
    <n v="33.33"/>
    <n v="5.01"/>
    <s v="Yes"/>
    <s v="No"/>
    <x v="1"/>
    <n v="1"/>
    <x v="0"/>
    <x v="0"/>
    <x v="2"/>
    <s v="12-Jun-1997"/>
    <n v="36124.57"/>
    <s v="tier - 1"/>
    <s v="tier - 3"/>
    <s v="R1013"/>
    <n v="26"/>
  </r>
  <r>
    <x v="200"/>
    <s v="  Alejandro"/>
    <n v="39.14"/>
    <n v="4.4000000000000004"/>
    <s v="No"/>
    <s v="No"/>
    <x v="1"/>
    <n v="1"/>
    <x v="0"/>
    <x v="0"/>
    <x v="2"/>
    <s v="4-Nov-1979"/>
    <n v="36090.49"/>
    <s v="tier - 2"/>
    <s v="tier - 2"/>
    <s v="R1011"/>
    <n v="44"/>
  </r>
  <r>
    <x v="201"/>
    <s v="  Ian E"/>
    <n v="32.9"/>
    <n v="6.26"/>
    <s v="Yes"/>
    <s v="No"/>
    <x v="0"/>
    <n v="0"/>
    <x v="0"/>
    <x v="0"/>
    <x v="1"/>
    <s v="20-Aug-1996"/>
    <n v="36085.22"/>
    <s v="tier - 1"/>
    <s v="tier - 1"/>
    <s v="R1011"/>
    <n v="27"/>
  </r>
  <r>
    <x v="202"/>
    <s v="  Hector Sr"/>
    <n v="29.78"/>
    <n v="10.27"/>
    <s v="Yes"/>
    <s v="No"/>
    <x v="1"/>
    <n v="1"/>
    <x v="0"/>
    <x v="1"/>
    <x v="0"/>
    <s v="22-Jul-1963"/>
    <n v="36074.339999999997"/>
    <s v="tier - 2"/>
    <s v="tier - 1"/>
    <s v="R1011"/>
    <n v="60"/>
  </r>
  <r>
    <x v="203"/>
    <s v="  Rebecca"/>
    <n v="32.78"/>
    <n v="5.27"/>
    <s v="No"/>
    <s v="No"/>
    <x v="0"/>
    <n v="0"/>
    <x v="0"/>
    <x v="0"/>
    <x v="2"/>
    <s v="4-Sep-1999"/>
    <n v="36021.01"/>
    <s v="tier - 2"/>
    <s v="tier - 3"/>
    <s v="R1013"/>
    <n v="24"/>
  </r>
  <r>
    <x v="204"/>
    <s v="  Matt"/>
    <n v="41.65"/>
    <n v="10.73"/>
    <s v="Yes"/>
    <s v="No"/>
    <x v="0"/>
    <n v="0"/>
    <x v="0"/>
    <x v="0"/>
    <x v="0"/>
    <s v="22-Nov-1981"/>
    <n v="35952.65"/>
    <s v="tier - 1"/>
    <s v="tier - 3"/>
    <s v="R1011"/>
    <n v="42"/>
  </r>
  <r>
    <x v="205"/>
    <s v="  Elizabeth H"/>
    <n v="50.79"/>
    <n v="4.45"/>
    <s v="No"/>
    <s v="No"/>
    <x v="0"/>
    <n v="1"/>
    <x v="0"/>
    <x v="0"/>
    <x v="2"/>
    <s v="18-Jun-1992"/>
    <n v="35883.269999999997"/>
    <s v="tier - 2"/>
    <s v="tier - 1"/>
    <s v="R1011"/>
    <n v="31"/>
  </r>
  <r>
    <x v="206"/>
    <s v="  Grace"/>
    <n v="35.43"/>
    <n v="5.25"/>
    <s v="Yes"/>
    <s v="No"/>
    <x v="0"/>
    <n v="0"/>
    <x v="0"/>
    <x v="0"/>
    <x v="2"/>
    <s v="4-Oct-1976"/>
    <n v="35733.96"/>
    <s v="tier - 2"/>
    <s v="tier - 2"/>
    <s v="R1011"/>
    <n v="47"/>
  </r>
  <r>
    <x v="207"/>
    <s v="  Jaime"/>
    <n v="35.25"/>
    <n v="9.51"/>
    <s v="No"/>
    <s v="No"/>
    <x v="0"/>
    <n v="0"/>
    <x v="0"/>
    <x v="0"/>
    <x v="0"/>
    <s v="15-Jul-1974"/>
    <n v="35711.39"/>
    <s v="tier - 2"/>
    <s v="tier - 3"/>
    <s v="R1012"/>
    <n v="49"/>
  </r>
  <r>
    <x v="208"/>
    <s v="  Calesse"/>
    <n v="36.85"/>
    <n v="11.12"/>
    <s v="No"/>
    <s v="No"/>
    <x v="0"/>
    <n v="0"/>
    <x v="0"/>
    <x v="0"/>
    <x v="0"/>
    <s v="19-Dec-1978"/>
    <n v="35701.9"/>
    <s v="tier - 2"/>
    <s v="tier - 1"/>
    <s v="R1011"/>
    <n v="45"/>
  </r>
  <r>
    <x v="209"/>
    <s v="  Kate L"/>
    <n v="31.02"/>
    <n v="4.5599999999999996"/>
    <s v="No"/>
    <s v="Yes"/>
    <x v="0"/>
    <n v="1"/>
    <x v="0"/>
    <x v="0"/>
    <x v="2"/>
    <s v="17-Dec-2000"/>
    <n v="35595.589999999997"/>
    <s v="tier - 2"/>
    <s v="tier - 3"/>
    <s v="R1013"/>
    <n v="23"/>
  </r>
  <r>
    <x v="210"/>
    <s v="  Sergey"/>
    <n v="35.6"/>
    <n v="4.0199999999999996"/>
    <s v="Yes"/>
    <s v="Yes"/>
    <x v="0"/>
    <n v="2"/>
    <x v="0"/>
    <x v="0"/>
    <x v="2"/>
    <s v="19-Nov-2000"/>
    <n v="35585.58"/>
    <s v="tier - 2"/>
    <s v="tier - 3"/>
    <s v="R1011"/>
    <n v="23"/>
  </r>
  <r>
    <x v="211"/>
    <s v="  Timothy V"/>
    <n v="34.39"/>
    <n v="8.7200000000000006"/>
    <s v="No"/>
    <s v="No"/>
    <x v="0"/>
    <n v="0"/>
    <x v="0"/>
    <x v="0"/>
    <x v="0"/>
    <s v="10-Aug-1971"/>
    <n v="35583.17"/>
    <s v="tier - 1"/>
    <s v="tier - 3"/>
    <s v="R1011"/>
    <n v="52"/>
  </r>
  <r>
    <x v="212"/>
    <s v="  Andrew S"/>
    <n v="29.06"/>
    <n v="6.25"/>
    <s v="Yes"/>
    <s v="No"/>
    <x v="0"/>
    <n v="1"/>
    <x v="0"/>
    <x v="1"/>
    <x v="1"/>
    <s v="29-Aug-1964"/>
    <n v="35573.26"/>
    <s v="tier - 2"/>
    <s v="tier - 1"/>
    <s v="R1011"/>
    <n v="59"/>
  </r>
  <r>
    <x v="213"/>
    <s v="  Matthew D"/>
    <n v="35.799999999999997"/>
    <n v="7.32"/>
    <s v="No"/>
    <s v="No"/>
    <x v="0"/>
    <n v="2"/>
    <x v="0"/>
    <x v="0"/>
    <x v="0"/>
    <s v="27-Oct-1973"/>
    <n v="35547.72"/>
    <s v="tier - 1"/>
    <s v="tier - 1"/>
    <s v="R1011"/>
    <n v="50"/>
  </r>
  <r>
    <x v="214"/>
    <s v="  Jessica"/>
    <n v="49.8"/>
    <n v="4.24"/>
    <s v="No"/>
    <s v="No"/>
    <x v="0"/>
    <n v="1"/>
    <x v="0"/>
    <x v="0"/>
    <x v="2"/>
    <s v="13-Sep-1992"/>
    <n v="35547.47"/>
    <s v="tier - 2"/>
    <s v="tier - 3"/>
    <s v="R1011"/>
    <n v="31"/>
  </r>
  <r>
    <x v="215"/>
    <s v="  Lawrence"/>
    <n v="35.71"/>
    <n v="6.84"/>
    <s v="No"/>
    <s v="No"/>
    <x v="0"/>
    <n v="2"/>
    <x v="0"/>
    <x v="0"/>
    <x v="0"/>
    <s v="16-Dec-1973"/>
    <n v="35517.19"/>
    <s v="tier - 2"/>
    <s v="tier - 2"/>
    <s v="R1011"/>
    <n v="50"/>
  </r>
  <r>
    <x v="216"/>
    <s v="  Alex"/>
    <n v="30.8"/>
    <n v="5.23"/>
    <s v="Yes"/>
    <s v="No"/>
    <x v="0"/>
    <n v="1"/>
    <x v="0"/>
    <x v="0"/>
    <x v="2"/>
    <s v="20-Nov-1988"/>
    <n v="35491.64"/>
    <s v="tier - 1"/>
    <s v="tier - 2"/>
    <s v="R1011"/>
    <n v="35"/>
  </r>
  <r>
    <x v="217"/>
    <s v="  Kevin"/>
    <n v="33.69"/>
    <n v="9.68"/>
    <s v="No"/>
    <s v="No"/>
    <x v="0"/>
    <n v="0"/>
    <x v="0"/>
    <x v="0"/>
    <x v="0"/>
    <s v="22-Sep-1971"/>
    <n v="35345.730000000003"/>
    <s v="tier - 2"/>
    <s v="tier - 3"/>
    <s v="R1011"/>
    <n v="52"/>
  </r>
  <r>
    <x v="218"/>
    <s v="  Gavin M"/>
    <n v="42.27"/>
    <n v="6.05"/>
    <s v="Yes"/>
    <s v="No"/>
    <x v="0"/>
    <n v="1"/>
    <x v="0"/>
    <x v="0"/>
    <x v="1"/>
    <s v="19-Sep-1988"/>
    <n v="35315.96"/>
    <s v="tier - 2"/>
    <s v="tier - 1"/>
    <s v="R1011"/>
    <n v="35"/>
  </r>
  <r>
    <x v="219"/>
    <s v="  Rick E"/>
    <n v="53.25"/>
    <n v="6.11"/>
    <s v="Yes"/>
    <s v="No"/>
    <x v="1"/>
    <n v="1"/>
    <x v="0"/>
    <x v="0"/>
    <x v="1"/>
    <s v="9-Jul-1997"/>
    <n v="35302.089999999997"/>
    <s v="tier - 1"/>
    <s v="tier - 2"/>
    <s v="R1011"/>
    <n v="26"/>
  </r>
  <r>
    <x v="220"/>
    <s v="  Andrea H"/>
    <n v="26.8"/>
    <n v="10.93"/>
    <s v="Yes"/>
    <s v="No"/>
    <x v="0"/>
    <n v="0"/>
    <x v="1"/>
    <x v="1"/>
    <x v="0"/>
    <s v="30-Dec-1967"/>
    <n v="35160.129999999997"/>
    <s v="tier - 2"/>
    <s v="tier - 2"/>
    <s v="R1011"/>
    <n v="56"/>
  </r>
  <r>
    <x v="221"/>
    <s v="  Anthony S"/>
    <n v="28.5"/>
    <n v="5.12"/>
    <s v="No"/>
    <s v="No"/>
    <x v="0"/>
    <n v="1"/>
    <x v="0"/>
    <x v="1"/>
    <x v="2"/>
    <s v="22-Dec-1998"/>
    <n v="35147.53"/>
    <s v="tier - 1"/>
    <s v="tier - 1"/>
    <s v="R1016"/>
    <n v="25"/>
  </r>
  <r>
    <x v="222"/>
    <s v="  Erik"/>
    <n v="22.895"/>
    <n v="5.72"/>
    <s v="No"/>
    <s v="No"/>
    <x v="0"/>
    <n v="0"/>
    <x v="0"/>
    <x v="2"/>
    <x v="1"/>
    <s v="29-Jun-1977"/>
    <n v="35069.370000000003"/>
    <s v="tier - 1"/>
    <s v="tier - 1"/>
    <s v="R1017"/>
    <n v="46"/>
  </r>
  <r>
    <x v="223"/>
    <s v="  Kiley D"/>
    <n v="34.06"/>
    <n v="11.83"/>
    <s v="Yes"/>
    <s v="No"/>
    <x v="0"/>
    <n v="1"/>
    <x v="0"/>
    <x v="0"/>
    <x v="0"/>
    <s v="29-Aug-1975"/>
    <n v="35050.620000000003"/>
    <s v="tier - 2"/>
    <s v="tier - 1"/>
    <s v="R1011"/>
    <n v="48"/>
  </r>
  <r>
    <x v="224"/>
    <s v="  Jennifer"/>
    <n v="36.409999999999997"/>
    <n v="4.55"/>
    <s v="No"/>
    <s v="No"/>
    <x v="0"/>
    <n v="0"/>
    <x v="0"/>
    <x v="0"/>
    <x v="2"/>
    <s v="5-Jul-1982"/>
    <n v="35000.730000000003"/>
    <s v="tier - 2"/>
    <s v="tier - 3"/>
    <s v="R1011"/>
    <n v="41"/>
  </r>
  <r>
    <x v="225"/>
    <s v="  Chris"/>
    <n v="52.3"/>
    <n v="4.87"/>
    <s v="Yes"/>
    <s v="No"/>
    <x v="1"/>
    <n v="1"/>
    <x v="0"/>
    <x v="0"/>
    <x v="2"/>
    <s v="22-Aug-1997"/>
    <n v="34979.86"/>
    <s v="tier - 2"/>
    <s v="tier - 2"/>
    <s v="R1011"/>
    <n v="26"/>
  </r>
  <r>
    <x v="226"/>
    <s v="  Marian M"/>
    <n v="52.66"/>
    <n v="4.45"/>
    <s v="No"/>
    <s v="No"/>
    <x v="0"/>
    <n v="1"/>
    <x v="0"/>
    <x v="0"/>
    <x v="2"/>
    <s v="22-Aug-1998"/>
    <n v="34976.42"/>
    <s v="tier - 2"/>
    <s v="tier - 1"/>
    <s v="R1011"/>
    <n v="25"/>
  </r>
  <r>
    <x v="227"/>
    <s v="  Jeremy"/>
    <n v="29.57"/>
    <n v="9.42"/>
    <s v="Yes"/>
    <s v="No"/>
    <x v="0"/>
    <n v="0"/>
    <x v="0"/>
    <x v="1"/>
    <x v="0"/>
    <s v="7-Oct-1967"/>
    <n v="34975.68"/>
    <s v="tier - 2"/>
    <s v="tier - 2"/>
    <s v="R1011"/>
    <n v="56"/>
  </r>
  <r>
    <x v="228"/>
    <s v="  Allison H"/>
    <n v="36.99"/>
    <n v="5.37"/>
    <s v="Yes"/>
    <s v="No"/>
    <x v="1"/>
    <n v="1"/>
    <x v="0"/>
    <x v="0"/>
    <x v="2"/>
    <s v="29-Jul-1983"/>
    <n v="34940.61"/>
    <s v="tier - 2"/>
    <s v="tier - 3"/>
    <s v="R1011"/>
    <n v="40"/>
  </r>
  <r>
    <x v="229"/>
    <s v="  Elizabeth"/>
    <n v="31.4"/>
    <n v="4.5999999999999996"/>
    <s v="Yes"/>
    <s v="No"/>
    <x v="0"/>
    <n v="1"/>
    <x v="0"/>
    <x v="0"/>
    <x v="2"/>
    <s v="17-Oct-1995"/>
    <n v="34838.870000000003"/>
    <s v="tier - 2"/>
    <s v="tier - 3"/>
    <s v="R1011"/>
    <n v="28"/>
  </r>
  <r>
    <x v="230"/>
    <s v="  Andrew"/>
    <n v="34.9"/>
    <n v="6.22"/>
    <s v="No"/>
    <s v="No"/>
    <x v="1"/>
    <n v="1"/>
    <x v="0"/>
    <x v="0"/>
    <x v="1"/>
    <s v="17-Sep-2003"/>
    <n v="34828.65"/>
    <s v="tier - 1"/>
    <s v="tier - 3"/>
    <s v="R1011"/>
    <n v="20"/>
  </r>
  <r>
    <x v="231"/>
    <s v="  Anders J"/>
    <n v="31.13"/>
    <n v="4.5199999999999996"/>
    <s v="Yes"/>
    <s v="No"/>
    <x v="0"/>
    <n v="1"/>
    <x v="0"/>
    <x v="0"/>
    <x v="2"/>
    <s v="27-Dec-1995"/>
    <n v="34806.47"/>
    <s v="tier - 1"/>
    <s v="tier - 2"/>
    <s v="R1013"/>
    <n v="28"/>
  </r>
  <r>
    <x v="232"/>
    <s v="  Sean"/>
    <n v="34.799999999999997"/>
    <n v="6.18"/>
    <s v="No"/>
    <s v="No"/>
    <x v="1"/>
    <n v="1"/>
    <x v="0"/>
    <x v="0"/>
    <x v="1"/>
    <s v="3-Jul-2003"/>
    <n v="34779.620000000003"/>
    <s v="tier - 1"/>
    <s v="tier - 2"/>
    <s v="R1011"/>
    <n v="20"/>
  </r>
  <r>
    <x v="233"/>
    <s v="  Brian M"/>
    <n v="31.68"/>
    <n v="4.4000000000000004"/>
    <s v="No"/>
    <s v="No"/>
    <x v="0"/>
    <n v="0"/>
    <x v="0"/>
    <x v="0"/>
    <x v="2"/>
    <s v="7-Jul-1994"/>
    <n v="34672.15"/>
    <s v="tier - 1"/>
    <s v="tier - 3"/>
    <s v="R1013"/>
    <n v="29"/>
  </r>
  <r>
    <x v="234"/>
    <s v="  Jeremy"/>
    <n v="33.534999999999997"/>
    <n v="6.23"/>
    <s v="No"/>
    <s v="Yes"/>
    <x v="0"/>
    <n v="1"/>
    <x v="0"/>
    <x v="0"/>
    <x v="1"/>
    <s v="9-Oct-2004"/>
    <n v="34617.839999999997"/>
    <s v="tier - 1"/>
    <s v="tier - 3"/>
    <s v="R1016"/>
    <n v="19"/>
  </r>
  <r>
    <x v="235"/>
    <s v="  Susannah"/>
    <n v="31.92"/>
    <n v="5.33"/>
    <s v="Yes"/>
    <s v="No"/>
    <x v="0"/>
    <n v="0"/>
    <x v="0"/>
    <x v="0"/>
    <x v="2"/>
    <s v="25-Nov-1976"/>
    <n v="34543.39"/>
    <s v="tier - 2"/>
    <s v="tier - 3"/>
    <s v="R1011"/>
    <n v="47"/>
  </r>
  <r>
    <x v="236"/>
    <s v="  Randy"/>
    <n v="32.700000000000003"/>
    <n v="4.09"/>
    <s v="No"/>
    <s v="No"/>
    <x v="0"/>
    <n v="1"/>
    <x v="0"/>
    <x v="0"/>
    <x v="2"/>
    <s v="24-Jun-1998"/>
    <n v="34472.839999999997"/>
    <s v="tier - 1"/>
    <s v="tier - 3"/>
    <s v="R1011"/>
    <n v="25"/>
  </r>
  <r>
    <x v="237"/>
    <s v="  Leslie"/>
    <n v="41.25"/>
    <n v="5.19"/>
    <s v="No"/>
    <s v="No"/>
    <x v="0"/>
    <n v="0"/>
    <x v="0"/>
    <x v="0"/>
    <x v="2"/>
    <s v="24-Sep-1990"/>
    <n v="34456.269999999997"/>
    <s v="tier - 1"/>
    <s v="tier - 2"/>
    <s v="R1011"/>
    <n v="33"/>
  </r>
  <r>
    <x v="238"/>
    <s v="  Brittany L"/>
    <n v="33.11"/>
    <n v="4.12"/>
    <s v="No"/>
    <s v="No"/>
    <x v="1"/>
    <n v="1"/>
    <x v="0"/>
    <x v="0"/>
    <x v="2"/>
    <s v="5-Oct-2003"/>
    <n v="34439.86"/>
    <s v="tier - 2"/>
    <s v="tier - 1"/>
    <s v="R1013"/>
    <n v="20"/>
  </r>
  <r>
    <x v="239"/>
    <s v="  Cassie J"/>
    <n v="36.159999999999997"/>
    <n v="5.0999999999999996"/>
    <s v="No"/>
    <s v="No"/>
    <x v="0"/>
    <n v="1"/>
    <x v="0"/>
    <x v="0"/>
    <x v="2"/>
    <s v="1-Oct-1984"/>
    <n v="34402.22"/>
    <s v="tier - 2"/>
    <s v="tier - 3"/>
    <s v="R1011"/>
    <n v="39"/>
  </r>
  <r>
    <x v="240"/>
    <s v="  Peter W"/>
    <n v="33.72"/>
    <n v="6.21"/>
    <s v="Yes"/>
    <s v="No"/>
    <x v="1"/>
    <n v="1"/>
    <x v="0"/>
    <x v="0"/>
    <x v="1"/>
    <s v="2-Oct-1983"/>
    <n v="34307.22"/>
    <s v="tier - 2"/>
    <s v="tier - 2"/>
    <s v="R1012"/>
    <n v="40"/>
  </r>
  <r>
    <x v="241"/>
    <s v="  Douglas"/>
    <n v="37.74"/>
    <n v="9.5299999999999994"/>
    <s v="Yes"/>
    <s v="No"/>
    <x v="0"/>
    <n v="1"/>
    <x v="0"/>
    <x v="0"/>
    <x v="0"/>
    <s v="11-Oct-1986"/>
    <n v="34293.120000000003"/>
    <s v="tier - 1"/>
    <s v="tier - 2"/>
    <s v="R1011"/>
    <n v="37"/>
  </r>
  <r>
    <x v="242"/>
    <s v="  Dan"/>
    <n v="48.75"/>
    <n v="4.6399999999999997"/>
    <s v="Yes"/>
    <s v="No"/>
    <x v="0"/>
    <n v="1"/>
    <x v="0"/>
    <x v="0"/>
    <x v="2"/>
    <s v="30-Oct-1995"/>
    <n v="34289.43"/>
    <s v="tier - 1"/>
    <s v="tier - 1"/>
    <s v="R1011"/>
    <n v="28"/>
  </r>
  <r>
    <x v="243"/>
    <s v="  Dan M"/>
    <n v="31.065000000000001"/>
    <n v="5.05"/>
    <s v="No"/>
    <s v="No"/>
    <x v="0"/>
    <n v="1"/>
    <x v="0"/>
    <x v="0"/>
    <x v="2"/>
    <s v="11-Jun-1998"/>
    <n v="34254.050000000003"/>
    <s v="tier - 1"/>
    <s v="tier - 3"/>
    <s v="R1019"/>
    <n v="25"/>
  </r>
  <r>
    <x v="244"/>
    <s v="  Eric L"/>
    <n v="23.55"/>
    <n v="10.38"/>
    <s v="No"/>
    <s v="No"/>
    <x v="0"/>
    <n v="0"/>
    <x v="0"/>
    <x v="2"/>
    <x v="0"/>
    <s v="5-Jul-1962"/>
    <n v="34218.019999999997"/>
    <s v="tier - 1"/>
    <s v="tier - 1"/>
    <s v="R1011"/>
    <n v="61"/>
  </r>
  <r>
    <x v="245"/>
    <s v="  Les J"/>
    <n v="30.18"/>
    <n v="8.31"/>
    <s v="Yes"/>
    <s v="No"/>
    <x v="0"/>
    <n v="1"/>
    <x v="0"/>
    <x v="0"/>
    <x v="0"/>
    <s v="21-Jul-1975"/>
    <n v="34210.33"/>
    <s v="tier - 2"/>
    <s v="tier - 1"/>
    <s v="R1012"/>
    <n v="48"/>
  </r>
  <r>
    <x v="246"/>
    <s v="  Stephanie"/>
    <n v="29.94"/>
    <n v="7.59"/>
    <s v="No"/>
    <s v="No"/>
    <x v="0"/>
    <n v="0"/>
    <x v="0"/>
    <x v="1"/>
    <x v="0"/>
    <s v="25-Aug-1971"/>
    <n v="34205.07"/>
    <s v="tier - 2"/>
    <s v="tier - 2"/>
    <s v="R1011"/>
    <n v="52"/>
  </r>
  <r>
    <x v="247"/>
    <s v="  Melissa Y"/>
    <n v="31.4"/>
    <n v="5.49"/>
    <s v="No"/>
    <s v="No"/>
    <x v="0"/>
    <n v="0"/>
    <x v="0"/>
    <x v="0"/>
    <x v="2"/>
    <s v="6-Nov-1999"/>
    <n v="34166.269999999997"/>
    <s v="tier - 2"/>
    <s v="tier - 3"/>
    <s v="R1011"/>
    <n v="24"/>
  </r>
  <r>
    <x v="248"/>
    <s v="  Ashley"/>
    <n v="53.06"/>
    <n v="11.68"/>
    <s v="No"/>
    <s v="No"/>
    <x v="0"/>
    <n v="0"/>
    <x v="0"/>
    <x v="0"/>
    <x v="0"/>
    <s v="26-Dec-2002"/>
    <n v="34084.68"/>
    <s v="tier - 2"/>
    <s v="tier - 3"/>
    <s v="R1011"/>
    <n v="21"/>
  </r>
  <r>
    <x v="249"/>
    <s v="  Stephanie M"/>
    <n v="30.25"/>
    <n v="4.1900000000000004"/>
    <s v="No"/>
    <s v="No"/>
    <x v="0"/>
    <n v="2"/>
    <x v="0"/>
    <x v="0"/>
    <x v="2"/>
    <s v="26-Jul-1972"/>
    <n v="34053.360000000001"/>
    <s v="tier - 2"/>
    <s v="tier - 2"/>
    <s v="R1011"/>
    <n v="51"/>
  </r>
  <r>
    <x v="250"/>
    <s v="  Kylie"/>
    <n v="46.68"/>
    <n v="4.01"/>
    <s v="No"/>
    <s v="No"/>
    <x v="0"/>
    <n v="0"/>
    <x v="0"/>
    <x v="0"/>
    <x v="2"/>
    <s v="25-Sep-1994"/>
    <n v="33975.47"/>
    <s v="tier - 2"/>
    <s v="tier - 2"/>
    <s v="R1011"/>
    <n v="29"/>
  </r>
  <r>
    <x v="251"/>
    <s v="  Kelly"/>
    <n v="30.4"/>
    <n v="5.91"/>
    <s v="No"/>
    <s v="Yes"/>
    <x v="0"/>
    <n v="2"/>
    <x v="0"/>
    <x v="0"/>
    <x v="1"/>
    <s v="27-Dec-2000"/>
    <n v="33907.550000000003"/>
    <s v="tier - 2"/>
    <s v="tier - 2"/>
    <s v="R1012"/>
    <n v="23"/>
  </r>
  <r>
    <x v="252"/>
    <s v="  Carrie"/>
    <n v="30.2"/>
    <n v="4.47"/>
    <s v="Yes"/>
    <s v="No"/>
    <x v="1"/>
    <n v="1"/>
    <x v="0"/>
    <x v="0"/>
    <x v="2"/>
    <s v="9-Aug-1997"/>
    <n v="33900.65"/>
    <s v="tier - 2"/>
    <s v="tier - 3"/>
    <s v="R1011"/>
    <n v="26"/>
  </r>
  <r>
    <x v="253"/>
    <s v="  Alex"/>
    <n v="51.18"/>
    <n v="4.5599999999999996"/>
    <s v="Yes"/>
    <s v="Yes"/>
    <x v="0"/>
    <n v="2"/>
    <x v="0"/>
    <x v="0"/>
    <x v="2"/>
    <s v="26-Oct-2000"/>
    <n v="33829.39"/>
    <s v="tier - 2"/>
    <s v="tier - 3"/>
    <s v="R1011"/>
    <n v="23"/>
  </r>
  <r>
    <x v="254"/>
    <s v="  Zach S"/>
    <n v="22.18"/>
    <n v="9.9"/>
    <s v="No"/>
    <s v="No"/>
    <x v="0"/>
    <n v="0"/>
    <x v="0"/>
    <x v="2"/>
    <x v="0"/>
    <s v="11-Dec-1962"/>
    <n v="33753.32"/>
    <s v="tier - 1"/>
    <s v="tier - 3"/>
    <s v="R1011"/>
    <n v="61"/>
  </r>
  <r>
    <x v="255"/>
    <s v="  Alan"/>
    <n v="31.92"/>
    <n v="5.1100000000000003"/>
    <s v="No"/>
    <s v="No"/>
    <x v="1"/>
    <n v="1"/>
    <x v="0"/>
    <x v="0"/>
    <x v="2"/>
    <s v="12-Sep-2003"/>
    <n v="33750.29"/>
    <s v="tier - 1"/>
    <s v="tier - 3"/>
    <s v="R1012"/>
    <n v="20"/>
  </r>
  <r>
    <x v="256"/>
    <s v="  Nate"/>
    <n v="31.73"/>
    <n v="5.73"/>
    <s v="No"/>
    <s v="Yes"/>
    <x v="0"/>
    <n v="1"/>
    <x v="0"/>
    <x v="0"/>
    <x v="1"/>
    <s v="1-Nov-2004"/>
    <n v="33732.69"/>
    <s v="tier - 1"/>
    <s v="tier - 1"/>
    <s v="R1017"/>
    <n v="19"/>
  </r>
  <r>
    <x v="257"/>
    <s v="  Jesse G"/>
    <n v="45.52"/>
    <n v="6.04"/>
    <s v="No"/>
    <s v="No"/>
    <x v="1"/>
    <n v="1"/>
    <x v="0"/>
    <x v="0"/>
    <x v="1"/>
    <s v="28-Nov-1993"/>
    <n v="33707.550000000003"/>
    <s v="tier - 2"/>
    <s v="tier - 2"/>
    <s v="R1011"/>
    <n v="30"/>
  </r>
  <r>
    <x v="258"/>
    <s v="  Jason"/>
    <n v="52.81"/>
    <n v="5.19"/>
    <s v="No"/>
    <s v="No"/>
    <x v="1"/>
    <n v="1"/>
    <x v="0"/>
    <x v="0"/>
    <x v="2"/>
    <s v="9-Sep-2003"/>
    <n v="33611.71"/>
    <s v="tier - 1"/>
    <s v="tier - 2"/>
    <s v="R1011"/>
    <n v="20"/>
  </r>
  <r>
    <x v="259"/>
    <s v="  Megan A"/>
    <n v="33.58"/>
    <n v="5.56"/>
    <s v="No"/>
    <s v="No"/>
    <x v="0"/>
    <n v="1"/>
    <x v="0"/>
    <x v="0"/>
    <x v="2"/>
    <s v="22-Jul-1984"/>
    <n v="33527.1"/>
    <s v="tier - 2"/>
    <s v="tier - 3"/>
    <s v="R1011"/>
    <n v="39"/>
  </r>
  <r>
    <x v="260"/>
    <s v="  Luke M"/>
    <n v="30.684999999999999"/>
    <n v="8.23"/>
    <s v="No"/>
    <s v="No"/>
    <x v="0"/>
    <n v="0"/>
    <x v="0"/>
    <x v="0"/>
    <x v="0"/>
    <s v="25-Aug-2002"/>
    <n v="33475.82"/>
    <s v="tier - 1"/>
    <s v="tier - 1"/>
    <s v="R1018"/>
    <n v="21"/>
  </r>
  <r>
    <x v="261"/>
    <s v="  Jacy D"/>
    <n v="37.524999999999999"/>
    <n v="9.0299999999999994"/>
    <s v="Yes"/>
    <s v="No"/>
    <x v="0"/>
    <n v="2"/>
    <x v="1"/>
    <x v="0"/>
    <x v="0"/>
    <s v="18-Jun-1970"/>
    <n v="33471.97"/>
    <s v="tier - 2"/>
    <s v="tier - 2"/>
    <s v="R1012"/>
    <n v="53"/>
  </r>
  <r>
    <x v="262"/>
    <s v="  Simon G"/>
    <n v="34.5"/>
    <n v="4.07"/>
    <s v="Yes"/>
    <s v="No"/>
    <x v="0"/>
    <n v="0"/>
    <x v="0"/>
    <x v="0"/>
    <x v="2"/>
    <s v="7-Dec-1985"/>
    <n v="33450.99"/>
    <s v="tier - 2"/>
    <s v="tier - 2"/>
    <s v="R1011"/>
    <n v="38"/>
  </r>
  <r>
    <x v="263"/>
    <s v="  Ainsley E"/>
    <n v="28.16"/>
    <n v="5.77"/>
    <s v="No"/>
    <s v="No"/>
    <x v="0"/>
    <n v="2"/>
    <x v="0"/>
    <x v="1"/>
    <x v="1"/>
    <s v="5-Sep-1972"/>
    <n v="33344.449999999997"/>
    <s v="tier - 2"/>
    <s v="tier - 3"/>
    <s v="R1011"/>
    <n v="51"/>
  </r>
  <r>
    <x v="264"/>
    <s v="  Erica A"/>
    <n v="30.02"/>
    <n v="5.98"/>
    <s v="No"/>
    <s v="No"/>
    <x v="1"/>
    <n v="1"/>
    <x v="0"/>
    <x v="0"/>
    <x v="1"/>
    <s v="28-Nov-2003"/>
    <n v="33307.550000000003"/>
    <s v="tier - 2"/>
    <s v="tier - 3"/>
    <s v="R1012"/>
    <n v="20"/>
  </r>
  <r>
    <x v="265"/>
    <s v="  Erik"/>
    <n v="37.82"/>
    <n v="6.01"/>
    <s v="No"/>
    <s v="No"/>
    <x v="0"/>
    <n v="0"/>
    <x v="0"/>
    <x v="0"/>
    <x v="1"/>
    <s v="12-Oct-1990"/>
    <n v="33292.83"/>
    <s v="tier - 2"/>
    <s v="tier - 1"/>
    <s v="R1011"/>
    <n v="33"/>
  </r>
  <r>
    <x v="266"/>
    <s v="  Erin C"/>
    <n v="33.14"/>
    <n v="5.67"/>
    <s v="Yes"/>
    <s v="No"/>
    <x v="0"/>
    <n v="0"/>
    <x v="0"/>
    <x v="0"/>
    <x v="2"/>
    <s v="15-Jul-1985"/>
    <n v="33121"/>
    <s v="tier - 2"/>
    <s v="tier - 1"/>
    <s v="R1011"/>
    <n v="38"/>
  </r>
  <r>
    <x v="267"/>
    <s v="  Adrienne"/>
    <n v="25.14"/>
    <n v="6.02"/>
    <s v="Yes"/>
    <s v="No"/>
    <x v="1"/>
    <n v="1"/>
    <x v="0"/>
    <x v="1"/>
    <x v="1"/>
    <s v="30-Oct-1969"/>
    <n v="33090.660000000003"/>
    <s v="tier - 2"/>
    <s v="tier - 2"/>
    <s v="R1011"/>
    <n v="54"/>
  </r>
  <r>
    <x v="268"/>
    <s v="  Adam"/>
    <n v="20.18"/>
    <n v="11.19"/>
    <s v="No"/>
    <s v="No"/>
    <x v="0"/>
    <n v="0"/>
    <x v="0"/>
    <x v="2"/>
    <x v="0"/>
    <s v="1-Jul-1962"/>
    <n v="33074.94"/>
    <s v="tier - 1"/>
    <s v="tier - 2"/>
    <s v="R1011"/>
    <n v="61"/>
  </r>
  <r>
    <x v="269"/>
    <s v="  Yutaka"/>
    <n v="44.36"/>
    <n v="5.1100000000000003"/>
    <s v="No"/>
    <s v="No"/>
    <x v="0"/>
    <n v="0"/>
    <x v="0"/>
    <x v="0"/>
    <x v="2"/>
    <s v="28-Jul-1994"/>
    <n v="33057.230000000003"/>
    <s v="tier - 1"/>
    <s v="tier - 2"/>
    <s v="R1011"/>
    <n v="29"/>
  </r>
  <r>
    <x v="270"/>
    <s v="  Tyler M"/>
    <n v="23.82"/>
    <n v="10.85"/>
    <s v="Yes"/>
    <s v="No"/>
    <x v="0"/>
    <n v="0"/>
    <x v="0"/>
    <x v="2"/>
    <x v="0"/>
    <s v="10-Jul-1967"/>
    <n v="33025.32"/>
    <s v="tier - 2"/>
    <s v="tier - 3"/>
    <s v="R1011"/>
    <n v="56"/>
  </r>
  <r>
    <x v="271"/>
    <s v="  Stephen"/>
    <n v="45"/>
    <n v="5.24"/>
    <s v="Yes"/>
    <s v="No"/>
    <x v="0"/>
    <n v="1"/>
    <x v="0"/>
    <x v="0"/>
    <x v="2"/>
    <s v="8-Jul-1995"/>
    <n v="33017.46"/>
    <s v="tier - 1"/>
    <s v="tier - 1"/>
    <s v="R1011"/>
    <n v="28"/>
  </r>
  <r>
    <x v="272"/>
    <s v="  Andrew B"/>
    <n v="26.62"/>
    <n v="10.08"/>
    <s v="No"/>
    <s v="No"/>
    <x v="0"/>
    <n v="0"/>
    <x v="0"/>
    <x v="1"/>
    <x v="0"/>
    <s v="24-Aug-1971"/>
    <n v="32947.629999999997"/>
    <s v="tier - 2"/>
    <s v="tier - 1"/>
    <s v="R1011"/>
    <n v="52"/>
  </r>
  <r>
    <x v="273"/>
    <s v="  James"/>
    <n v="32.67"/>
    <n v="10.97"/>
    <s v="Yes"/>
    <s v="No"/>
    <x v="0"/>
    <n v="0"/>
    <x v="0"/>
    <x v="0"/>
    <x v="0"/>
    <s v="17-Nov-1981"/>
    <n v="32906.69"/>
    <s v="tier - 2"/>
    <s v="tier - 3"/>
    <s v="R1011"/>
    <n v="42"/>
  </r>
  <r>
    <x v="274"/>
    <s v="  Shawn P"/>
    <n v="44.44"/>
    <n v="4.9000000000000004"/>
    <s v="Yes"/>
    <s v="No"/>
    <x v="0"/>
    <n v="1"/>
    <x v="0"/>
    <x v="0"/>
    <x v="2"/>
    <s v="4-Dec-1995"/>
    <n v="32827.51"/>
    <s v="tier - 1"/>
    <s v="tier - 2"/>
    <s v="R1011"/>
    <n v="28"/>
  </r>
  <r>
    <x v="275"/>
    <s v="  Matt"/>
    <n v="28.31"/>
    <n v="5.33"/>
    <s v="No"/>
    <s v="No"/>
    <x v="0"/>
    <n v="0"/>
    <x v="0"/>
    <x v="1"/>
    <x v="2"/>
    <s v="12-Dec-1980"/>
    <n v="32787.46"/>
    <s v="tier - 1"/>
    <s v="tier - 3"/>
    <s v="R1012"/>
    <n v="43"/>
  </r>
  <r>
    <x v="276"/>
    <s v="  Nathaniel"/>
    <n v="25.05"/>
    <n v="4.6100000000000003"/>
    <s v="No"/>
    <s v="No"/>
    <x v="0"/>
    <n v="2"/>
    <x v="0"/>
    <x v="1"/>
    <x v="2"/>
    <s v="7-Nov-1972"/>
    <n v="32765.33"/>
    <s v="tier - 2"/>
    <s v="tier - 2"/>
    <s v="R1012"/>
    <n v="51"/>
  </r>
  <r>
    <x v="277"/>
    <s v="  Kevin D"/>
    <n v="28.34"/>
    <n v="8.18"/>
    <s v="No"/>
    <s v="No"/>
    <x v="0"/>
    <n v="0"/>
    <x v="0"/>
    <x v="1"/>
    <x v="0"/>
    <s v="6-Dec-1974"/>
    <n v="32760.48"/>
    <s v="tier - 1"/>
    <s v="tier - 1"/>
    <s v="R1011"/>
    <n v="49"/>
  </r>
  <r>
    <x v="278"/>
    <s v="  Joan"/>
    <n v="17.765000000000001"/>
    <n v="5.62"/>
    <s v="No"/>
    <s v="No"/>
    <x v="0"/>
    <n v="0"/>
    <x v="0"/>
    <x v="3"/>
    <x v="2"/>
    <s v="9-Jul-1990"/>
    <n v="32734.19"/>
    <s v="tier - 2"/>
    <s v="tier - 1"/>
    <s v="R1012"/>
    <n v="33"/>
  </r>
  <r>
    <x v="279"/>
    <s v="  Christopher A"/>
    <n v="36.119999999999997"/>
    <n v="5.82"/>
    <s v="No"/>
    <s v="No"/>
    <x v="0"/>
    <n v="0"/>
    <x v="0"/>
    <x v="0"/>
    <x v="1"/>
    <s v="30-Sep-1990"/>
    <n v="32716.2"/>
    <s v="tier - 1"/>
    <s v="tier - 2"/>
    <s v="R1011"/>
    <n v="33"/>
  </r>
  <r>
    <x v="280"/>
    <s v="  Kacy L"/>
    <n v="23.19"/>
    <n v="7.66"/>
    <s v="No"/>
    <s v="No"/>
    <x v="0"/>
    <n v="0"/>
    <x v="0"/>
    <x v="2"/>
    <x v="0"/>
    <s v="1-Nov-1968"/>
    <n v="32686.080000000002"/>
    <s v="tier - 2"/>
    <s v="tier - 3"/>
    <s v="R1011"/>
    <n v="55"/>
  </r>
  <r>
    <x v="281"/>
    <s v="  Benjamin H"/>
    <n v="35.99"/>
    <n v="4.2300000000000004"/>
    <s v="No"/>
    <s v="No"/>
    <x v="0"/>
    <n v="0"/>
    <x v="0"/>
    <x v="0"/>
    <x v="2"/>
    <s v="13-Jul-1990"/>
    <n v="32672.11"/>
    <s v="tier - 1"/>
    <s v="tier - 1"/>
    <s v="R1011"/>
    <n v="33"/>
  </r>
  <r>
    <x v="282"/>
    <s v="  Xaviour J"/>
    <n v="30.25"/>
    <n v="5.58"/>
    <s v="No"/>
    <s v="No"/>
    <x v="1"/>
    <n v="1"/>
    <x v="0"/>
    <x v="0"/>
    <x v="2"/>
    <s v="8-Oct-2003"/>
    <n v="32548.34"/>
    <s v="tier - 1"/>
    <s v="tier - 2"/>
    <s v="R1013"/>
    <n v="20"/>
  </r>
  <r>
    <x v="283"/>
    <s v="  Michael T"/>
    <n v="26.24"/>
    <n v="6.26"/>
    <s v="Yes"/>
    <s v="No"/>
    <x v="0"/>
    <n v="0"/>
    <x v="0"/>
    <x v="1"/>
    <x v="1"/>
    <s v="19-Sep-1976"/>
    <n v="32485.46"/>
    <s v="tier - 2"/>
    <s v="tier - 1"/>
    <s v="R1011"/>
    <n v="47"/>
  </r>
  <r>
    <x v="284"/>
    <s v="  Bradley"/>
    <n v="31.36"/>
    <n v="10.6"/>
    <s v="Yes"/>
    <s v="No"/>
    <x v="0"/>
    <n v="0"/>
    <x v="0"/>
    <x v="0"/>
    <x v="0"/>
    <s v="27-Sep-1981"/>
    <n v="32462.35"/>
    <s v="tier - 2"/>
    <s v="tier - 2"/>
    <s v="R1011"/>
    <n v="42"/>
  </r>
  <r>
    <x v="285"/>
    <s v="  Andrea"/>
    <n v="25.69"/>
    <n v="4.78"/>
    <s v="Yes"/>
    <s v="No"/>
    <x v="0"/>
    <n v="0"/>
    <x v="0"/>
    <x v="1"/>
    <x v="2"/>
    <s v="9-Aug-1976"/>
    <n v="32430.22"/>
    <s v="tier - 2"/>
    <s v="tier - 3"/>
    <s v="R1011"/>
    <n v="47"/>
  </r>
  <r>
    <x v="286"/>
    <s v="  Nancy M"/>
    <n v="25.46"/>
    <n v="6.03"/>
    <s v="No"/>
    <s v="No"/>
    <x v="0"/>
    <n v="2"/>
    <x v="0"/>
    <x v="1"/>
    <x v="1"/>
    <s v="19-Oct-1972"/>
    <n v="32428.63"/>
    <s v="tier - 2"/>
    <s v="tier - 2"/>
    <s v="R1011"/>
    <n v="51"/>
  </r>
  <r>
    <x v="287"/>
    <s v="  Matt"/>
    <n v="31.83"/>
    <n v="11.55"/>
    <s v="Yes"/>
    <s v="No"/>
    <x v="0"/>
    <n v="1"/>
    <x v="0"/>
    <x v="0"/>
    <x v="0"/>
    <s v="2-Dec-1986"/>
    <n v="32288.49"/>
    <s v="tier - 2"/>
    <s v="tier - 2"/>
    <s v="R1011"/>
    <n v="37"/>
  </r>
  <r>
    <x v="288"/>
    <s v="  Lee"/>
    <n v="24.43"/>
    <n v="7.59"/>
    <s v="Yes"/>
    <s v="No"/>
    <x v="0"/>
    <n v="1"/>
    <x v="0"/>
    <x v="2"/>
    <x v="0"/>
    <s v="17-Dec-1975"/>
    <n v="32259.96"/>
    <s v="tier - 2"/>
    <s v="tier - 3"/>
    <s v="R1012"/>
    <n v="48"/>
  </r>
  <r>
    <x v="289"/>
    <s v="  Chris"/>
    <n v="41.9"/>
    <n v="4.26"/>
    <s v="No"/>
    <s v="No"/>
    <x v="0"/>
    <n v="0"/>
    <x v="0"/>
    <x v="0"/>
    <x v="2"/>
    <s v="8-Sep-1994"/>
    <n v="32222.81"/>
    <s v="tier - 2"/>
    <s v="tier - 1"/>
    <s v="R1011"/>
    <n v="29"/>
  </r>
  <r>
    <x v="290"/>
    <s v="  Erik T"/>
    <n v="22.88"/>
    <n v="5.9"/>
    <s v="Yes"/>
    <s v="No"/>
    <x v="1"/>
    <n v="1"/>
    <x v="0"/>
    <x v="2"/>
    <x v="1"/>
    <s v="11-Sep-1969"/>
    <n v="32192.76"/>
    <s v="tier - 1"/>
    <s v="tier - 2"/>
    <s v="R1011"/>
    <n v="54"/>
  </r>
  <r>
    <x v="291"/>
    <s v="  Rod W"/>
    <n v="29.734999999999999"/>
    <n v="7.79"/>
    <s v="No"/>
    <s v="No"/>
    <x v="0"/>
    <n v="0"/>
    <x v="1"/>
    <x v="1"/>
    <x v="0"/>
    <s v="10-Nov-1978"/>
    <n v="32108.66"/>
    <s v="tier - 1"/>
    <s v="tier - 3"/>
    <s v="R1017"/>
    <n v="45"/>
  </r>
  <r>
    <x v="292"/>
    <s v="  Joey"/>
    <n v="40.74"/>
    <n v="5.28"/>
    <s v="No"/>
    <s v="No"/>
    <x v="1"/>
    <n v="1"/>
    <x v="0"/>
    <x v="0"/>
    <x v="2"/>
    <s v="13-Sep-1993"/>
    <n v="32086.21"/>
    <s v="tier - 1"/>
    <s v="tier - 3"/>
    <s v="R1011"/>
    <n v="30"/>
  </r>
  <r>
    <x v="293"/>
    <s v="  Hillary L"/>
    <n v="24.14"/>
    <n v="5.87"/>
    <s v="No"/>
    <s v="No"/>
    <x v="0"/>
    <n v="2"/>
    <x v="0"/>
    <x v="2"/>
    <x v="1"/>
    <s v="21-Sep-1972"/>
    <n v="31980.89"/>
    <s v="tier - 2"/>
    <s v="tier - 1"/>
    <s v="R1011"/>
    <n v="51"/>
  </r>
  <r>
    <x v="294"/>
    <s v="  Eric J"/>
    <n v="25.15"/>
    <n v="9.08"/>
    <s v="Yes"/>
    <s v="No"/>
    <x v="0"/>
    <n v="1"/>
    <x v="0"/>
    <x v="1"/>
    <x v="0"/>
    <s v="25-Sep-1975"/>
    <n v="31897.1"/>
    <s v="tier - 2"/>
    <s v="tier - 3"/>
    <s v="R1011"/>
    <n v="48"/>
  </r>
  <r>
    <x v="295"/>
    <s v="  Nicolas"/>
    <n v="28.71"/>
    <n v="5.2"/>
    <s v="No"/>
    <s v="No"/>
    <x v="0"/>
    <n v="1"/>
    <x v="0"/>
    <x v="1"/>
    <x v="2"/>
    <s v="10-Sep-1984"/>
    <n v="31743.919999999998"/>
    <s v="tier - 2"/>
    <s v="tier - 1"/>
    <s v="R1011"/>
    <n v="39"/>
  </r>
  <r>
    <x v="296"/>
    <s v="  Marcel"/>
    <n v="23"/>
    <n v="5.48"/>
    <s v="No"/>
    <s v="No"/>
    <x v="0"/>
    <n v="0"/>
    <x v="0"/>
    <x v="2"/>
    <x v="2"/>
    <s v="14-Oct-1977"/>
    <n v="31736.7"/>
    <s v="tier - 2"/>
    <s v="tier - 2"/>
    <s v="R1012"/>
    <n v="46"/>
  </r>
  <r>
    <x v="297"/>
    <s v="  Ashley N"/>
    <n v="36.86"/>
    <n v="11.95"/>
    <s v="No"/>
    <s v="No"/>
    <x v="0"/>
    <n v="0"/>
    <x v="1"/>
    <x v="0"/>
    <x v="0"/>
    <s v="13-Dec-1960"/>
    <n v="31620"/>
    <s v="tier - 2"/>
    <s v="tier - 1"/>
    <s v="R1024"/>
    <n v="63"/>
  </r>
  <r>
    <x v="298"/>
    <s v="  Evan D"/>
    <n v="24.25"/>
    <n v="8.6999999999999993"/>
    <s v="Yes"/>
    <s v="No"/>
    <x v="0"/>
    <n v="1"/>
    <x v="0"/>
    <x v="2"/>
    <x v="0"/>
    <s v="29-Oct-1975"/>
    <n v="31591.82"/>
    <s v="tier - 2"/>
    <s v="tier - 1"/>
    <s v="R1011"/>
    <n v="48"/>
  </r>
  <r>
    <x v="299"/>
    <s v="  Krisana"/>
    <n v="23.85"/>
    <n v="7.84"/>
    <s v="No"/>
    <s v="No"/>
    <x v="0"/>
    <n v="0"/>
    <x v="0"/>
    <x v="2"/>
    <x v="0"/>
    <s v="8-Oct-1974"/>
    <n v="31368.81"/>
    <s v="tier - 2"/>
    <s v="tier - 3"/>
    <s v="R1011"/>
    <n v="49"/>
  </r>
  <r>
    <x v="300"/>
    <s v="  Kyle"/>
    <n v="40.020000000000003"/>
    <n v="5.19"/>
    <s v="Yes"/>
    <s v="No"/>
    <x v="0"/>
    <n v="1"/>
    <x v="0"/>
    <x v="0"/>
    <x v="2"/>
    <s v="27-Sep-1995"/>
    <n v="31328.27"/>
    <s v="tier - 2"/>
    <s v="tier - 2"/>
    <s v="R1011"/>
    <n v="28"/>
  </r>
  <r>
    <x v="301"/>
    <s v="  Kate"/>
    <n v="19.170000000000002"/>
    <n v="8.41"/>
    <s v="No"/>
    <s v="No"/>
    <x v="0"/>
    <n v="0"/>
    <x v="0"/>
    <x v="2"/>
    <x v="0"/>
    <s v="9-Jul-1968"/>
    <n v="31322.53"/>
    <s v="tier - 2"/>
    <s v="tier - 1"/>
    <s v="R1011"/>
    <n v="55"/>
  </r>
  <r>
    <x v="302"/>
    <s v="  Martin A"/>
    <n v="43.53"/>
    <n v="5.86"/>
    <s v="Yes"/>
    <s v="Yes"/>
    <x v="0"/>
    <n v="2"/>
    <x v="0"/>
    <x v="0"/>
    <x v="1"/>
    <s v="22-Jul-2000"/>
    <n v="31234.560000000001"/>
    <s v="tier - 1"/>
    <s v="tier - 1"/>
    <s v="R1011"/>
    <n v="23"/>
  </r>
  <r>
    <x v="303"/>
    <s v="  Stacey"/>
    <n v="46.06"/>
    <n v="4.18"/>
    <s v="No"/>
    <s v="Yes"/>
    <x v="0"/>
    <n v="1"/>
    <x v="0"/>
    <x v="0"/>
    <x v="2"/>
    <s v="9-Nov-2004"/>
    <n v="31196.61"/>
    <s v="tier - 2"/>
    <s v="tier - 1"/>
    <s v="R1011"/>
    <n v="19"/>
  </r>
  <r>
    <x v="304"/>
    <s v="  Christine"/>
    <n v="29.92"/>
    <n v="11.99"/>
    <s v="Yes"/>
    <s v="No"/>
    <x v="0"/>
    <n v="2"/>
    <x v="0"/>
    <x v="1"/>
    <x v="0"/>
    <s v="9-Sep-1961"/>
    <n v="30942.19"/>
    <s v="tier - 2"/>
    <s v="tier - 2"/>
    <s v="R1013"/>
    <n v="62"/>
  </r>
  <r>
    <x v="305"/>
    <s v="  Sarah C"/>
    <n v="28.46"/>
    <n v="4.8499999999999996"/>
    <s v="Yes"/>
    <s v="No"/>
    <x v="0"/>
    <n v="1"/>
    <x v="0"/>
    <x v="1"/>
    <x v="2"/>
    <s v="5-Sep-1988"/>
    <n v="30763.01"/>
    <s v="tier - 2"/>
    <s v="tier - 1"/>
    <s v="R1011"/>
    <n v="35"/>
  </r>
  <r>
    <x v="306"/>
    <s v="  Megan"/>
    <n v="24.56"/>
    <n v="6.18"/>
    <s v="Yes"/>
    <s v="No"/>
    <x v="1"/>
    <n v="1"/>
    <x v="0"/>
    <x v="2"/>
    <x v="1"/>
    <s v="21-Dec-1983"/>
    <n v="30724.44"/>
    <s v="tier - 2"/>
    <s v="tier - 3"/>
    <s v="R1011"/>
    <n v="40"/>
  </r>
  <r>
    <x v="307"/>
    <s v="  Jason W"/>
    <n v="41.19"/>
    <n v="6.37"/>
    <s v="No"/>
    <s v="No"/>
    <x v="0"/>
    <n v="0"/>
    <x v="0"/>
    <x v="0"/>
    <x v="1"/>
    <s v="21-Sep-1999"/>
    <n v="30697.71"/>
    <s v="tier - 1"/>
    <s v="tier - 2"/>
    <s v="R1011"/>
    <n v="24"/>
  </r>
  <r>
    <x v="308"/>
    <s v="  Michele"/>
    <n v="18.63"/>
    <n v="9.81"/>
    <s v="Yes"/>
    <s v="No"/>
    <x v="0"/>
    <n v="2"/>
    <x v="0"/>
    <x v="2"/>
    <x v="0"/>
    <s v="11-Nov-1970"/>
    <n v="30625.65"/>
    <s v="tier - 2"/>
    <s v="tier - 3"/>
    <s v="R1011"/>
    <n v="53"/>
  </r>
  <r>
    <x v="309"/>
    <s v="  Nikki"/>
    <n v="26.26"/>
    <n v="11.8"/>
    <s v="Yes"/>
    <s v="No"/>
    <x v="0"/>
    <n v="1"/>
    <x v="0"/>
    <x v="1"/>
    <x v="0"/>
    <s v="10-Aug-1986"/>
    <n v="30530.5"/>
    <s v="tier - 2"/>
    <s v="tier - 1"/>
    <s v="R1011"/>
    <n v="37"/>
  </r>
  <r>
    <x v="310"/>
    <s v="  Philip J"/>
    <n v="22.37"/>
    <n v="5.86"/>
    <s v="Yes"/>
    <s v="No"/>
    <x v="1"/>
    <n v="1"/>
    <x v="0"/>
    <x v="2"/>
    <x v="1"/>
    <s v="3-Sep-1983"/>
    <n v="30457.37"/>
    <s v="tier - 2"/>
    <s v="tier - 1"/>
    <s v="R1012"/>
    <n v="40"/>
  </r>
  <r>
    <x v="311"/>
    <s v="  Bryan L"/>
    <n v="39.619999999999997"/>
    <n v="4.28"/>
    <s v="No"/>
    <s v="No"/>
    <x v="0"/>
    <n v="1"/>
    <x v="0"/>
    <x v="0"/>
    <x v="2"/>
    <s v="28-Oct-1998"/>
    <n v="30422.03"/>
    <s v="tier - 2"/>
    <s v="tier - 3"/>
    <s v="R1011"/>
    <n v="25"/>
  </r>
  <r>
    <x v="312"/>
    <s v="  Timothy F"/>
    <n v="18.329999999999998"/>
    <n v="4.16"/>
    <s v="Yes"/>
    <s v="No"/>
    <x v="0"/>
    <n v="0"/>
    <x v="0"/>
    <x v="3"/>
    <x v="2"/>
    <s v="3-Sep-1976"/>
    <n v="30409.53"/>
    <s v="tier - 2"/>
    <s v="tier - 3"/>
    <s v="R1012"/>
    <n v="47"/>
  </r>
  <r>
    <x v="313"/>
    <s v="  Angielyn M"/>
    <n v="17.11"/>
    <n v="4.9800000000000004"/>
    <s v="Yes"/>
    <s v="No"/>
    <x v="1"/>
    <n v="1"/>
    <x v="0"/>
    <x v="3"/>
    <x v="2"/>
    <s v="30-Jul-1969"/>
    <n v="30366.93"/>
    <s v="tier - 2"/>
    <s v="tier - 2"/>
    <s v="R1011"/>
    <n v="54"/>
  </r>
  <r>
    <x v="314"/>
    <s v="  Jeanie M"/>
    <n v="43.5"/>
    <n v="6.38"/>
    <s v="No"/>
    <s v="Yes"/>
    <x v="0"/>
    <n v="1"/>
    <x v="0"/>
    <x v="0"/>
    <x v="1"/>
    <s v="1-Jun-2004"/>
    <n v="30328.27"/>
    <s v="tier - 2"/>
    <s v="tier - 2"/>
    <s v="R1011"/>
    <n v="19"/>
  </r>
  <r>
    <x v="315"/>
    <s v="  Greg"/>
    <n v="25.364999999999998"/>
    <n v="5.19"/>
    <s v="No"/>
    <s v="No"/>
    <x v="0"/>
    <n v="2"/>
    <x v="1"/>
    <x v="1"/>
    <x v="2"/>
    <s v="24-Jul-1972"/>
    <n v="30284.639999999999"/>
    <s v="tier - 1"/>
    <s v="tier - 1"/>
    <s v="R1012"/>
    <n v="51"/>
  </r>
  <r>
    <x v="316"/>
    <s v="  John"/>
    <n v="28.594999999999999"/>
    <n v="10.210000000000001"/>
    <s v="No"/>
    <s v="No"/>
    <x v="0"/>
    <n v="0"/>
    <x v="1"/>
    <x v="1"/>
    <x v="0"/>
    <s v="15-Sep-1962"/>
    <n v="30260"/>
    <s v="tier - 1"/>
    <s v="tier - 1"/>
    <s v="R1014"/>
    <n v="61"/>
  </r>
  <r>
    <x v="317"/>
    <s v="  Aliaksandr"/>
    <n v="29.83"/>
    <n v="9.6999999999999993"/>
    <s v="Yes"/>
    <s v="No"/>
    <x v="1"/>
    <n v="1"/>
    <x v="0"/>
    <x v="1"/>
    <x v="0"/>
    <s v="13-Sep-1963"/>
    <n v="30184.94"/>
    <s v="tier - 1"/>
    <s v="tier - 1"/>
    <s v="R1014"/>
    <n v="60"/>
  </r>
  <r>
    <x v="318"/>
    <s v="  Jason M"/>
    <n v="24.7"/>
    <n v="10.25"/>
    <s v="No"/>
    <s v="No"/>
    <x v="0"/>
    <n v="3"/>
    <x v="1"/>
    <x v="2"/>
    <x v="0"/>
    <s v="11-Aug-1958"/>
    <n v="30166.62"/>
    <s v="tier - 1"/>
    <s v="tier - 3"/>
    <s v="R1012"/>
    <n v="65"/>
  </r>
  <r>
    <x v="319"/>
    <s v="  Sheera K"/>
    <n v="17.940000000000001"/>
    <n v="9.77"/>
    <s v="No"/>
    <s v="No"/>
    <x v="0"/>
    <n v="0"/>
    <x v="0"/>
    <x v="3"/>
    <x v="0"/>
    <s v="25-Dec-1971"/>
    <n v="30134.75"/>
    <s v="tier - 2"/>
    <s v="tier - 3"/>
    <s v="R1011"/>
    <n v="52"/>
  </r>
  <r>
    <x v="320"/>
    <s v="  Janice"/>
    <n v="21.08"/>
    <n v="4.83"/>
    <s v="No"/>
    <s v="No"/>
    <x v="1"/>
    <n v="1"/>
    <x v="0"/>
    <x v="2"/>
    <x v="2"/>
    <s v="2-Sep-1979"/>
    <n v="30095.97"/>
    <s v="tier - 2"/>
    <s v="tier - 3"/>
    <s v="R1011"/>
    <n v="44"/>
  </r>
  <r>
    <x v="321"/>
    <s v="  Timothy G"/>
    <n v="37.715000000000003"/>
    <n v="10.86"/>
    <s v="Yes"/>
    <s v="No"/>
    <x v="0"/>
    <n v="0"/>
    <x v="1"/>
    <x v="0"/>
    <x v="0"/>
    <s v="16-Jun-1967"/>
    <n v="30063.58"/>
    <s v="tier - 1"/>
    <s v="tier - 1"/>
    <s v="R1012"/>
    <n v="56"/>
  </r>
  <r>
    <x v="322"/>
    <s v="  Alan R"/>
    <n v="22.39"/>
    <n v="9.5299999999999994"/>
    <s v="Yes"/>
    <s v="No"/>
    <x v="0"/>
    <n v="0"/>
    <x v="0"/>
    <x v="2"/>
    <x v="0"/>
    <s v="4-Aug-1981"/>
    <n v="30026.87"/>
    <s v="tier - 2"/>
    <s v="tier - 3"/>
    <s v="R1012"/>
    <n v="42"/>
  </r>
  <r>
    <x v="323"/>
    <s v="  Michael"/>
    <n v="28.78"/>
    <n v="5.68"/>
    <s v="No"/>
    <s v="No"/>
    <x v="0"/>
    <n v="0"/>
    <x v="0"/>
    <x v="1"/>
    <x v="2"/>
    <s v="5-Oct-1991"/>
    <n v="29969.67"/>
    <s v="tier - 1"/>
    <s v="tier - 1"/>
    <s v="R1011"/>
    <n v="32"/>
  </r>
  <r>
    <x v="324"/>
    <s v="  Marie-France"/>
    <n v="18.329999999999998"/>
    <n v="5.57"/>
    <s v="Yes"/>
    <s v="No"/>
    <x v="0"/>
    <n v="0"/>
    <x v="0"/>
    <x v="3"/>
    <x v="2"/>
    <s v="12-Jun-1976"/>
    <n v="29933.75"/>
    <s v="tier - 1"/>
    <s v="tier - 1"/>
    <s v="R1011"/>
    <n v="47"/>
  </r>
  <r>
    <x v="325"/>
    <s v="  Erik F"/>
    <n v="26.39"/>
    <n v="4.58"/>
    <s v="Yes"/>
    <s v="No"/>
    <x v="0"/>
    <n v="1"/>
    <x v="0"/>
    <x v="1"/>
    <x v="2"/>
    <s v="30-Dec-1988"/>
    <n v="29929.56"/>
    <s v="tier - 1"/>
    <s v="tier - 1"/>
    <s v="R1011"/>
    <n v="35"/>
  </r>
  <r>
    <x v="326"/>
    <s v="  Andrew"/>
    <n v="19.260000000000002"/>
    <n v="8.9600000000000009"/>
    <s v="Yes"/>
    <s v="No"/>
    <x v="0"/>
    <n v="1"/>
    <x v="0"/>
    <x v="2"/>
    <x v="0"/>
    <s v="19-Aug-1975"/>
    <n v="29899.25"/>
    <s v="tier - 1"/>
    <s v="tier - 3"/>
    <s v="R1011"/>
    <n v="48"/>
  </r>
  <r>
    <x v="327"/>
    <s v="  Anthony"/>
    <n v="26.92"/>
    <n v="6.09"/>
    <s v="No"/>
    <s v="No"/>
    <x v="0"/>
    <n v="0"/>
    <x v="0"/>
    <x v="1"/>
    <x v="1"/>
    <s v="30-Dec-1989"/>
    <n v="29852.48"/>
    <s v="tier - 1"/>
    <s v="tier - 3"/>
    <s v="R1011"/>
    <n v="34"/>
  </r>
  <r>
    <x v="328"/>
    <s v="  Chris"/>
    <n v="19.73"/>
    <n v="4.3600000000000003"/>
    <s v="No"/>
    <s v="No"/>
    <x v="0"/>
    <n v="0"/>
    <x v="0"/>
    <x v="2"/>
    <x v="2"/>
    <s v="29-Oct-1982"/>
    <n v="29818.76"/>
    <s v="tier - 1"/>
    <s v="tier - 1"/>
    <s v="R1012"/>
    <n v="41"/>
  </r>
  <r>
    <x v="329"/>
    <s v="  Yu"/>
    <n v="23.56"/>
    <n v="11.74"/>
    <s v="Yes"/>
    <s v="No"/>
    <x v="0"/>
    <n v="0"/>
    <x v="0"/>
    <x v="2"/>
    <x v="0"/>
    <s v="13-Aug-1981"/>
    <n v="29816.639999999999"/>
    <s v="tier - 1"/>
    <s v="tier - 2"/>
    <s v="R1011"/>
    <n v="42"/>
  </r>
  <r>
    <x v="330"/>
    <s v="  Caleb N"/>
    <n v="37.67"/>
    <n v="5.89"/>
    <s v="No"/>
    <s v="No"/>
    <x v="0"/>
    <n v="1"/>
    <x v="0"/>
    <x v="0"/>
    <x v="1"/>
    <s v="20-Jun-1998"/>
    <n v="29760.6"/>
    <s v="tier - 1"/>
    <s v="tier - 2"/>
    <s v="R1011"/>
    <n v="25"/>
  </r>
  <r>
    <x v="331"/>
    <s v="  Jason M"/>
    <n v="18.73"/>
    <n v="10.64"/>
    <s v="No"/>
    <s v="No"/>
    <x v="0"/>
    <n v="2"/>
    <x v="0"/>
    <x v="2"/>
    <x v="0"/>
    <s v="23-Aug-1973"/>
    <n v="29757.69"/>
    <s v="tier - 1"/>
    <s v="tier - 3"/>
    <s v="R1011"/>
    <n v="50"/>
  </r>
  <r>
    <x v="332"/>
    <s v="  Angela R"/>
    <n v="33.090000000000003"/>
    <n v="6.06"/>
    <s v="No"/>
    <s v="No"/>
    <x v="1"/>
    <n v="1"/>
    <x v="0"/>
    <x v="0"/>
    <x v="1"/>
    <s v="27-Jul-1993"/>
    <n v="29622.69"/>
    <s v="tier - 1"/>
    <s v="tier - 1"/>
    <s v="R1011"/>
    <n v="30"/>
  </r>
  <r>
    <x v="333"/>
    <s v="  Keith J"/>
    <n v="18.329999999999998"/>
    <n v="7.46"/>
    <s v="Yes"/>
    <s v="No"/>
    <x v="0"/>
    <n v="1"/>
    <x v="0"/>
    <x v="3"/>
    <x v="0"/>
    <s v="3-Nov-1975"/>
    <n v="29583.8"/>
    <s v="tier - 1"/>
    <s v="tier - 1"/>
    <s v="R1011"/>
    <n v="48"/>
  </r>
  <r>
    <x v="334"/>
    <s v="  Emma"/>
    <n v="27.74"/>
    <n v="4.68"/>
    <s v="Yes"/>
    <s v="No"/>
    <x v="0"/>
    <n v="2"/>
    <x v="0"/>
    <x v="1"/>
    <x v="2"/>
    <s v="20-Oct-1959"/>
    <n v="29523.17"/>
    <s v="tier - 1"/>
    <s v="tier - 2"/>
    <s v="R1024"/>
    <n v="64"/>
  </r>
  <r>
    <x v="335"/>
    <s v="  Nathan A"/>
    <n v="24.2"/>
    <n v="6.15"/>
    <s v="No"/>
    <s v="No"/>
    <x v="0"/>
    <n v="1"/>
    <x v="0"/>
    <x v="2"/>
    <x v="1"/>
    <s v="16-Jul-1987"/>
    <n v="29443.59"/>
    <s v="tier - 1"/>
    <s v="tier - 1"/>
    <s v="R1011"/>
    <n v="36"/>
  </r>
  <r>
    <x v="336"/>
    <s v="  Kathryn"/>
    <n v="22.03"/>
    <n v="4.28"/>
    <s v="Yes"/>
    <s v="No"/>
    <x v="0"/>
    <n v="0"/>
    <x v="0"/>
    <x v="2"/>
    <x v="2"/>
    <s v="7-Nov-1985"/>
    <n v="29352.560000000001"/>
    <s v="tier - 1"/>
    <s v="tier - 1"/>
    <s v="R1011"/>
    <n v="38"/>
  </r>
  <r>
    <x v="337"/>
    <s v="  Elizabeth H"/>
    <n v="26.885000000000002"/>
    <n v="9.86"/>
    <s v="No"/>
    <s v="No"/>
    <x v="0"/>
    <n v="3"/>
    <x v="0"/>
    <x v="1"/>
    <x v="0"/>
    <s v="5-Jun-1958"/>
    <n v="29330.98"/>
    <s v="tier - 1"/>
    <s v="tier - 2"/>
    <s v="R1012"/>
    <n v="65"/>
  </r>
  <r>
    <x v="338"/>
    <s v="  Ben"/>
    <n v="16.36"/>
    <n v="11.19"/>
    <s v="No"/>
    <s v="No"/>
    <x v="0"/>
    <n v="0"/>
    <x v="0"/>
    <x v="3"/>
    <x v="0"/>
    <s v="21-Jul-1978"/>
    <n v="29227.599999999999"/>
    <s v="tier - 1"/>
    <s v="tier - 3"/>
    <s v="R1012"/>
    <n v="45"/>
  </r>
  <r>
    <x v="339"/>
    <s v="  Cheryl A"/>
    <n v="32.299999999999997"/>
    <n v="4.8899999999999997"/>
    <s v="Yes"/>
    <s v="No"/>
    <x v="1"/>
    <n v="1"/>
    <x v="1"/>
    <x v="0"/>
    <x v="2"/>
    <s v="9-Jul-1969"/>
    <n v="29186.48"/>
    <s v="tier - 1"/>
    <s v="tier - 3"/>
    <s v="R1024"/>
    <n v="54"/>
  </r>
  <r>
    <x v="340"/>
    <s v="  Kimberly A"/>
    <n v="16.05"/>
    <n v="4.3499999999999996"/>
    <s v="Yes"/>
    <s v="No"/>
    <x v="0"/>
    <n v="0"/>
    <x v="0"/>
    <x v="3"/>
    <x v="2"/>
    <s v="8-Nov-1976"/>
    <n v="29160.39"/>
    <s v="tier - 1"/>
    <s v="tier - 2"/>
    <s v="R1011"/>
    <n v="47"/>
  </r>
  <r>
    <x v="341"/>
    <s v="  Cynthia"/>
    <n v="29.07"/>
    <n v="8.66"/>
    <s v="Yes"/>
    <s v="No"/>
    <x v="0"/>
    <n v="2"/>
    <x v="0"/>
    <x v="1"/>
    <x v="0"/>
    <s v="24-Dec-1961"/>
    <n v="29141.360000000001"/>
    <s v="tier - 1"/>
    <s v="tier - 3"/>
    <s v="R1012"/>
    <n v="62"/>
  </r>
  <r>
    <x v="342"/>
    <s v="  Jessica"/>
    <n v="17.43"/>
    <n v="8.64"/>
    <s v="No"/>
    <s v="No"/>
    <x v="0"/>
    <n v="0"/>
    <x v="0"/>
    <x v="3"/>
    <x v="0"/>
    <s v="29-Nov-1978"/>
    <n v="29114.77"/>
    <s v="tier - 1"/>
    <s v="tier - 1"/>
    <s v="R1011"/>
    <n v="45"/>
  </r>
  <r>
    <x v="343"/>
    <s v="  Bruce"/>
    <n v="19.329999999999998"/>
    <n v="4.2699999999999996"/>
    <s v="No"/>
    <s v="No"/>
    <x v="0"/>
    <n v="0"/>
    <x v="0"/>
    <x v="2"/>
    <x v="2"/>
    <s v="14-Jul-1980"/>
    <n v="29114.21"/>
    <s v="tier - 1"/>
    <s v="tier - 3"/>
    <s v="R1011"/>
    <n v="43"/>
  </r>
  <r>
    <x v="344"/>
    <s v="  Allison"/>
    <n v="30.52"/>
    <n v="4.21"/>
    <s v="No"/>
    <s v="No"/>
    <x v="0"/>
    <n v="1"/>
    <x v="0"/>
    <x v="0"/>
    <x v="2"/>
    <s v="7-Jul-1992"/>
    <n v="29007.82"/>
    <s v="tier - 1"/>
    <s v="tier - 3"/>
    <s v="R1011"/>
    <n v="31"/>
  </r>
  <r>
    <x v="345"/>
    <s v="  Alex"/>
    <n v="39.21"/>
    <n v="5.04"/>
    <s v="No"/>
    <s v="No"/>
    <x v="1"/>
    <n v="1"/>
    <x v="0"/>
    <x v="0"/>
    <x v="2"/>
    <s v="1-Sep-2003"/>
    <n v="28998.68"/>
    <s v="tier - 1"/>
    <s v="tier - 3"/>
    <s v="R1011"/>
    <n v="20"/>
  </r>
  <r>
    <x v="346"/>
    <s v="  Gabriela"/>
    <n v="26.98"/>
    <n v="5.21"/>
    <s v="Yes"/>
    <s v="No"/>
    <x v="0"/>
    <n v="2"/>
    <x v="0"/>
    <x v="1"/>
    <x v="2"/>
    <s v="5-Dec-1959"/>
    <n v="28950.47"/>
    <s v="tier - 1"/>
    <s v="tier - 1"/>
    <s v="R1012"/>
    <n v="64"/>
  </r>
  <r>
    <x v="347"/>
    <s v="  Sharon"/>
    <n v="25.84"/>
    <n v="8.83"/>
    <s v="No"/>
    <s v="No"/>
    <x v="0"/>
    <n v="0"/>
    <x v="1"/>
    <x v="1"/>
    <x v="0"/>
    <s v="25-Jul-1962"/>
    <n v="28923.14"/>
    <s v="tier - 1"/>
    <s v="tier - 1"/>
    <s v="R1012"/>
    <n v="61"/>
  </r>
  <r>
    <x v="348"/>
    <s v="  Jason A"/>
    <n v="28.31"/>
    <n v="8.4700000000000006"/>
    <s v="Yes"/>
    <s v="No"/>
    <x v="0"/>
    <n v="2"/>
    <x v="0"/>
    <x v="1"/>
    <x v="0"/>
    <s v="3-Aug-1961"/>
    <n v="28868.66"/>
    <s v="tier - 1"/>
    <s v="tier - 2"/>
    <s v="R1012"/>
    <n v="62"/>
  </r>
  <r>
    <x v="349"/>
    <s v="  Chelsey C"/>
    <n v="23.94"/>
    <n v="4.2"/>
    <s v="No"/>
    <s v="No"/>
    <x v="0"/>
    <n v="0"/>
    <x v="0"/>
    <x v="2"/>
    <x v="2"/>
    <s v="5-Dec-1990"/>
    <n v="28716.14"/>
    <s v="tier - 1"/>
    <s v="tier - 3"/>
    <s v="R1011"/>
    <n v="33"/>
  </r>
  <r>
    <x v="350"/>
    <s v="  Devon A"/>
    <n v="20.03"/>
    <n v="6.14"/>
    <s v="Yes"/>
    <s v="No"/>
    <x v="0"/>
    <n v="0"/>
    <x v="0"/>
    <x v="2"/>
    <x v="1"/>
    <s v="27-Sep-1985"/>
    <n v="28542.86"/>
    <s v="tier - 1"/>
    <s v="tier - 3"/>
    <s v="R1011"/>
    <n v="38"/>
  </r>
  <r>
    <x v="351"/>
    <s v="  Joni L"/>
    <n v="41.42"/>
    <n v="6.07"/>
    <s v="No"/>
    <s v="No"/>
    <x v="0"/>
    <n v="0"/>
    <x v="1"/>
    <x v="0"/>
    <x v="1"/>
    <s v="11-Dec-1982"/>
    <n v="28476.73"/>
    <s v="tier - 1"/>
    <s v="tier - 2"/>
    <s v="R1012"/>
    <n v="41"/>
  </r>
  <r>
    <x v="352"/>
    <s v="  Colin"/>
    <n v="36.67"/>
    <n v="10.210000000000001"/>
    <s v="No"/>
    <s v="No"/>
    <x v="0"/>
    <n v="0"/>
    <x v="1"/>
    <x v="0"/>
    <x v="0"/>
    <s v="16-Sep-1974"/>
    <n v="28468.92"/>
    <s v="tier - 1"/>
    <s v="tier - 1"/>
    <s v="R1012"/>
    <n v="49"/>
  </r>
  <r>
    <x v="353"/>
    <s v="  Rachael"/>
    <n v="27.645"/>
    <n v="4.6900000000000004"/>
    <s v="No"/>
    <s v="No"/>
    <x v="0"/>
    <n v="0"/>
    <x v="1"/>
    <x v="1"/>
    <x v="2"/>
    <s v="2-Dec-1977"/>
    <n v="28340.19"/>
    <s v="tier - 1"/>
    <s v="tier - 2"/>
    <s v="R1012"/>
    <n v="46"/>
  </r>
  <r>
    <x v="354"/>
    <s v="  Maricela"/>
    <n v="22.72"/>
    <n v="5.71"/>
    <s v="No"/>
    <s v="No"/>
    <x v="0"/>
    <n v="0"/>
    <x v="0"/>
    <x v="2"/>
    <x v="1"/>
    <s v="24-Dec-1990"/>
    <n v="28302.33"/>
    <s v="tier - 1"/>
    <s v="tier - 2"/>
    <s v="R1011"/>
    <n v="33"/>
  </r>
  <r>
    <x v="355"/>
    <s v="  Marie"/>
    <n v="36.520000000000003"/>
    <n v="9.07"/>
    <s v="Yes"/>
    <s v="No"/>
    <x v="1"/>
    <n v="1"/>
    <x v="1"/>
    <x v="0"/>
    <x v="0"/>
    <s v="25-Nov-1963"/>
    <n v="28287.9"/>
    <s v="tier - 1"/>
    <s v="tier - 1"/>
    <s v="R1013"/>
    <n v="60"/>
  </r>
  <r>
    <x v="356"/>
    <s v="  Frank"/>
    <n v="33.96"/>
    <n v="4.99"/>
    <s v="No"/>
    <s v="No"/>
    <x v="0"/>
    <n v="0"/>
    <x v="0"/>
    <x v="0"/>
    <x v="2"/>
    <s v="6-Sep-1999"/>
    <n v="28245.34"/>
    <s v="tier - 1"/>
    <s v="tier - 3"/>
    <s v="R1011"/>
    <n v="24"/>
  </r>
  <r>
    <x v="357"/>
    <s v="  Jeffry"/>
    <n v="26.695"/>
    <n v="8.31"/>
    <s v="No"/>
    <s v="No"/>
    <x v="0"/>
    <n v="0"/>
    <x v="0"/>
    <x v="1"/>
    <x v="0"/>
    <s v="22-Nov-1960"/>
    <n v="28101.33"/>
    <s v="tier - 1"/>
    <s v="tier - 2"/>
    <s v="R1019"/>
    <n v="63"/>
  </r>
  <r>
    <x v="358"/>
    <s v="  Mike"/>
    <n v="18.45"/>
    <n v="5.07"/>
    <s v="Yes"/>
    <s v="No"/>
    <x v="0"/>
    <n v="0"/>
    <x v="0"/>
    <x v="3"/>
    <x v="2"/>
    <s v="29-Nov-1985"/>
    <n v="28006.94"/>
    <s v="tier - 1"/>
    <s v="tier - 2"/>
    <s v="R1011"/>
    <n v="38"/>
  </r>
  <r>
    <x v="359"/>
    <s v="  Rick"/>
    <n v="33.18"/>
    <n v="4.79"/>
    <s v="No"/>
    <s v="No"/>
    <x v="0"/>
    <n v="0"/>
    <x v="0"/>
    <x v="0"/>
    <x v="2"/>
    <s v="21-Dec-1999"/>
    <n v="27980.77"/>
    <s v="tier - 1"/>
    <s v="tier - 1"/>
    <s v="R1011"/>
    <n v="24"/>
  </r>
  <r>
    <x v="360"/>
    <s v="  Pierre-Michel"/>
    <n v="36.1"/>
    <n v="11.39"/>
    <s v="Yes"/>
    <s v="No"/>
    <x v="0"/>
    <n v="2"/>
    <x v="1"/>
    <x v="0"/>
    <x v="0"/>
    <s v="28-Jul-1961"/>
    <n v="27941.29"/>
    <s v="tier - 1"/>
    <s v="tier - 3"/>
    <s v="R1011"/>
    <n v="62"/>
  </r>
  <r>
    <x v="361"/>
    <s v="  Daniel"/>
    <n v="22.77"/>
    <n v="6"/>
    <s v="No"/>
    <s v="No"/>
    <x v="0"/>
    <n v="0"/>
    <x v="0"/>
    <x v="2"/>
    <x v="1"/>
    <s v="4-Jun-1991"/>
    <n v="27931.11"/>
    <s v="tier - 1"/>
    <s v="tier - 3"/>
    <s v="R1011"/>
    <n v="32"/>
  </r>
  <r>
    <x v="362"/>
    <s v="  Brian L"/>
    <n v="21.24"/>
    <n v="5.13"/>
    <s v="No"/>
    <s v="No"/>
    <x v="0"/>
    <n v="0"/>
    <x v="0"/>
    <x v="2"/>
    <x v="2"/>
    <s v="21-Nov-1989"/>
    <n v="27925.86"/>
    <s v="tier - 1"/>
    <s v="tier - 2"/>
    <s v="R1011"/>
    <n v="34"/>
  </r>
  <r>
    <x v="363"/>
    <s v="  Morgan M"/>
    <n v="17.600000000000001"/>
    <n v="5.26"/>
    <s v="Yes"/>
    <s v="No"/>
    <x v="0"/>
    <n v="0"/>
    <x v="0"/>
    <x v="3"/>
    <x v="2"/>
    <s v="4-Dec-1985"/>
    <n v="27849.94"/>
    <s v="tier - 1"/>
    <s v="tier - 1"/>
    <s v="R1011"/>
    <n v="38"/>
  </r>
  <r>
    <x v="364"/>
    <s v="  Caroline"/>
    <n v="26.29"/>
    <n v="6.84"/>
    <s v="No"/>
    <s v="No"/>
    <x v="0"/>
    <n v="0"/>
    <x v="0"/>
    <x v="1"/>
    <x v="0"/>
    <s v="6-Jul-1960"/>
    <n v="27808.73"/>
    <s v="tier - 1"/>
    <s v="tier - 1"/>
    <s v="R1013"/>
    <n v="63"/>
  </r>
  <r>
    <x v="365"/>
    <s v="  Drew T"/>
    <n v="35.31"/>
    <n v="9.0399999999999991"/>
    <s v="No"/>
    <s v="No"/>
    <x v="0"/>
    <n v="0"/>
    <x v="1"/>
    <x v="0"/>
    <x v="0"/>
    <s v="6-Dec-2002"/>
    <n v="27724.29"/>
    <s v="tier - 1"/>
    <s v="tier - 3"/>
    <s v="R1013"/>
    <n v="21"/>
  </r>
  <r>
    <x v="366"/>
    <s v="  Austin W"/>
    <n v="27.04"/>
    <n v="4.0999999999999996"/>
    <s v="No"/>
    <s v="No"/>
    <x v="0"/>
    <n v="1"/>
    <x v="0"/>
    <x v="1"/>
    <x v="2"/>
    <s v="3-Jul-1992"/>
    <n v="27696.11"/>
    <s v="tier - 1"/>
    <s v="tier - 2"/>
    <s v="R1011"/>
    <n v="31"/>
  </r>
  <r>
    <x v="367"/>
    <s v="  Berenice"/>
    <n v="30.23"/>
    <n v="4.2300000000000004"/>
    <s v="Yes"/>
    <s v="No"/>
    <x v="1"/>
    <n v="1"/>
    <x v="0"/>
    <x v="0"/>
    <x v="2"/>
    <s v="7-Oct-1997"/>
    <n v="27625.17"/>
    <s v="tier - 1"/>
    <s v="tier - 1"/>
    <s v="R1011"/>
    <n v="26"/>
  </r>
  <r>
    <x v="368"/>
    <s v="  Kenneth A"/>
    <n v="30.6"/>
    <n v="6.48"/>
    <s v="Yes"/>
    <s v="No"/>
    <x v="1"/>
    <n v="1"/>
    <x v="0"/>
    <x v="0"/>
    <x v="1"/>
    <s v="9-Sep-1997"/>
    <n v="27619.360000000001"/>
    <s v="tier - 2"/>
    <s v="tier - 3"/>
    <s v="R1011"/>
    <n v="26"/>
  </r>
  <r>
    <x v="369"/>
    <s v="  Miguel"/>
    <n v="26.8"/>
    <n v="5.53"/>
    <s v="No"/>
    <s v="No"/>
    <x v="0"/>
    <n v="1"/>
    <x v="0"/>
    <x v="1"/>
    <x v="2"/>
    <s v="11-Jun-1992"/>
    <n v="27614.71"/>
    <s v="tier - 2"/>
    <s v="tier - 3"/>
    <s v="R1011"/>
    <n v="31"/>
  </r>
  <r>
    <x v="370"/>
    <s v="  Hadley T"/>
    <n v="16.86"/>
    <n v="4.07"/>
    <s v="Yes"/>
    <s v="No"/>
    <x v="0"/>
    <n v="0"/>
    <x v="0"/>
    <x v="3"/>
    <x v="2"/>
    <s v="6-Nov-1985"/>
    <n v="27598.93"/>
    <s v="tier - 2"/>
    <s v="tier - 1"/>
    <s v="R1011"/>
    <n v="38"/>
  </r>
  <r>
    <x v="371"/>
    <s v="  Taylor"/>
    <n v="16.3"/>
    <n v="5.51"/>
    <s v="No"/>
    <s v="No"/>
    <x v="0"/>
    <n v="1"/>
    <x v="0"/>
    <x v="3"/>
    <x v="2"/>
    <s v="22-Jul-1984"/>
    <n v="27534.53"/>
    <s v="tier - 2"/>
    <s v="tier - 2"/>
    <s v="R1011"/>
    <n v="39"/>
  </r>
  <r>
    <x v="372"/>
    <s v="  Tenielle M"/>
    <n v="29.81"/>
    <n v="11.66"/>
    <s v="No"/>
    <s v="No"/>
    <x v="0"/>
    <n v="0"/>
    <x v="0"/>
    <x v="1"/>
    <x v="0"/>
    <s v="19-Oct-1965"/>
    <n v="27533.91"/>
    <s v="tier - 2"/>
    <s v="tier - 3"/>
    <s v="R1013"/>
    <n v="58"/>
  </r>
  <r>
    <x v="373"/>
    <s v="  Andrea"/>
    <n v="16.329999999999998"/>
    <n v="7.26"/>
    <s v="Yes"/>
    <s v="No"/>
    <x v="0"/>
    <n v="0"/>
    <x v="0"/>
    <x v="3"/>
    <x v="0"/>
    <s v="3-Oct-1981"/>
    <n v="27495.59"/>
    <s v="tier - 2"/>
    <s v="tier - 1"/>
    <s v="R1011"/>
    <n v="42"/>
  </r>
  <r>
    <x v="374"/>
    <s v="  Nora P"/>
    <n v="16.37"/>
    <n v="4.79"/>
    <s v="Yes"/>
    <s v="No"/>
    <x v="0"/>
    <n v="0"/>
    <x v="0"/>
    <x v="3"/>
    <x v="2"/>
    <s v="5-Dec-1985"/>
    <n v="27432.73"/>
    <s v="tier - 2"/>
    <s v="tier - 1"/>
    <s v="R1011"/>
    <n v="38"/>
  </r>
  <r>
    <x v="375"/>
    <s v="  Zachary"/>
    <n v="22.42"/>
    <n v="4.68"/>
    <s v="Yes"/>
    <s v="No"/>
    <x v="0"/>
    <n v="1"/>
    <x v="1"/>
    <x v="2"/>
    <x v="2"/>
    <s v="15-Sep-1988"/>
    <n v="27375.9"/>
    <s v="tier - 2"/>
    <s v="tier - 3"/>
    <s v="R1015"/>
    <n v="35"/>
  </r>
  <r>
    <x v="376"/>
    <s v="  Michael"/>
    <n v="31.35"/>
    <n v="4.33"/>
    <s v="Yes"/>
    <s v="No"/>
    <x v="1"/>
    <n v="1"/>
    <x v="1"/>
    <x v="0"/>
    <x v="2"/>
    <s v="16-Oct-1969"/>
    <n v="27346.04"/>
    <s v="tier - 2"/>
    <s v="tier - 2"/>
    <s v="R1013"/>
    <n v="54"/>
  </r>
  <r>
    <x v="377"/>
    <s v="  Alyssa K"/>
    <n v="31.9"/>
    <n v="11.89"/>
    <s v="No"/>
    <s v="No"/>
    <x v="0"/>
    <n v="0"/>
    <x v="1"/>
    <x v="0"/>
    <x v="0"/>
    <s v="6-Jun-1968"/>
    <n v="27322.73"/>
    <s v="tier - 2"/>
    <s v="tier - 2"/>
    <s v="R1013"/>
    <n v="55"/>
  </r>
  <r>
    <x v="378"/>
    <s v="  Heather"/>
    <n v="30.6"/>
    <n v="5.24"/>
    <s v="No"/>
    <s v="No"/>
    <x v="0"/>
    <n v="0"/>
    <x v="0"/>
    <x v="0"/>
    <x v="2"/>
    <s v="2-Dec-1999"/>
    <n v="27236.959999999999"/>
    <s v="tier - 2"/>
    <s v="tier - 1"/>
    <s v="R1011"/>
    <n v="24"/>
  </r>
  <r>
    <x v="379"/>
    <s v="  Dante"/>
    <n v="28.975000000000001"/>
    <n v="7.63"/>
    <s v="No"/>
    <s v="No"/>
    <x v="0"/>
    <n v="0"/>
    <x v="0"/>
    <x v="1"/>
    <x v="0"/>
    <s v="21-Dec-1965"/>
    <n v="27218.44"/>
    <s v="tier - 2"/>
    <s v="tier - 1"/>
    <s v="R1017"/>
    <n v="58"/>
  </r>
  <r>
    <x v="380"/>
    <s v="  Sara E"/>
    <n v="24.86"/>
    <n v="8.92"/>
    <s v="Yes"/>
    <s v="No"/>
    <x v="0"/>
    <n v="2"/>
    <x v="1"/>
    <x v="2"/>
    <x v="0"/>
    <s v="2-Oct-1970"/>
    <n v="27117.99"/>
    <s v="tier - 2"/>
    <s v="tier - 2"/>
    <s v="R1013"/>
    <n v="53"/>
  </r>
  <r>
    <x v="381"/>
    <s v="  Scott"/>
    <n v="19.54"/>
    <n v="5.37"/>
    <s v="No"/>
    <s v="No"/>
    <x v="0"/>
    <n v="0"/>
    <x v="0"/>
    <x v="2"/>
    <x v="2"/>
    <s v="13-Dec-1990"/>
    <n v="27092.38"/>
    <s v="tier - 2"/>
    <s v="tier - 3"/>
    <s v="R1011"/>
    <n v="33"/>
  </r>
  <r>
    <x v="382"/>
    <s v="  Sean"/>
    <n v="26.74"/>
    <n v="4.3099999999999996"/>
    <s v="No"/>
    <s v="No"/>
    <x v="0"/>
    <n v="0"/>
    <x v="0"/>
    <x v="1"/>
    <x v="2"/>
    <s v="2-Jul-1994"/>
    <n v="27080.639999999999"/>
    <s v="tier - 2"/>
    <s v="tier - 2"/>
    <s v="R1011"/>
    <n v="29"/>
  </r>
  <r>
    <x v="383"/>
    <s v="  Danielle"/>
    <n v="22.99"/>
    <n v="10.46"/>
    <s v="No"/>
    <s v="No"/>
    <x v="0"/>
    <n v="3"/>
    <x v="0"/>
    <x v="2"/>
    <x v="0"/>
    <s v="30-Jun-1958"/>
    <n v="27037.91"/>
    <s v="tier - 2"/>
    <s v="tier - 2"/>
    <s v="R1013"/>
    <n v="65"/>
  </r>
  <r>
    <x v="384"/>
    <s v="  Andrew D"/>
    <n v="31.46"/>
    <n v="7.39"/>
    <s v="No"/>
    <s v="No"/>
    <x v="0"/>
    <n v="0"/>
    <x v="1"/>
    <x v="0"/>
    <x v="0"/>
    <s v="9-Jul-1960"/>
    <n v="27000.98"/>
    <s v="tier - 2"/>
    <s v="tier - 2"/>
    <s v="R1013"/>
    <n v="63"/>
  </r>
  <r>
    <x v="385"/>
    <s v="  Joel D"/>
    <n v="30.86"/>
    <n v="6.18"/>
    <s v="No"/>
    <s v="Yes"/>
    <x v="0"/>
    <n v="2"/>
    <x v="0"/>
    <x v="0"/>
    <x v="1"/>
    <s v="9-Nov-2000"/>
    <n v="26936.98"/>
    <s v="tier - 2"/>
    <s v="tier - 3"/>
    <s v="R1011"/>
    <n v="23"/>
  </r>
  <r>
    <x v="386"/>
    <s v="  Michelle"/>
    <n v="31.96"/>
    <n v="8.86"/>
    <s v="No"/>
    <s v="No"/>
    <x v="0"/>
    <n v="0"/>
    <x v="0"/>
    <x v="0"/>
    <x v="0"/>
    <s v="17-Jun-2002"/>
    <n v="26927.69"/>
    <s v="tier - 2"/>
    <s v="tier - 2"/>
    <s v="R1011"/>
    <n v="21"/>
  </r>
  <r>
    <x v="387"/>
    <s v="  Michael J"/>
    <n v="23.76"/>
    <n v="10.96"/>
    <s v="No"/>
    <s v="No"/>
    <x v="0"/>
    <n v="3"/>
    <x v="0"/>
    <x v="2"/>
    <x v="0"/>
    <s v="25-Dec-1958"/>
    <n v="26926.51"/>
    <s v="tier - 2"/>
    <s v="tier - 1"/>
    <s v="R1013"/>
    <n v="65"/>
  </r>
  <r>
    <x v="388"/>
    <s v="  Nikki"/>
    <n v="19.38"/>
    <n v="6.28"/>
    <s v="No"/>
    <s v="No"/>
    <x v="0"/>
    <n v="0"/>
    <x v="0"/>
    <x v="2"/>
    <x v="1"/>
    <s v="22-Aug-1991"/>
    <n v="26912.560000000001"/>
    <s v="tier - 2"/>
    <s v="tier - 2"/>
    <s v="R1011"/>
    <n v="32"/>
  </r>
  <r>
    <x v="389"/>
    <s v="  Summer B"/>
    <n v="16.21"/>
    <n v="6.29"/>
    <s v="Yes"/>
    <s v="No"/>
    <x v="0"/>
    <n v="1"/>
    <x v="0"/>
    <x v="3"/>
    <x v="1"/>
    <s v="22-Jul-1988"/>
    <n v="26607.89"/>
    <s v="tier - 2"/>
    <s v="tier - 1"/>
    <s v="R1011"/>
    <n v="35"/>
  </r>
  <r>
    <x v="390"/>
    <s v="  Edward"/>
    <n v="32.54"/>
    <n v="4.0199999999999996"/>
    <s v="No"/>
    <s v="Yes"/>
    <x v="0"/>
    <n v="1"/>
    <x v="0"/>
    <x v="0"/>
    <x v="2"/>
    <s v="5-Sep-2004"/>
    <n v="26479.4"/>
    <s v="tier - 2"/>
    <s v="tier - 2"/>
    <s v="R1011"/>
    <n v="19"/>
  </r>
  <r>
    <x v="391"/>
    <s v="  Ryan"/>
    <n v="36.765000000000001"/>
    <n v="11.95"/>
    <s v="Yes"/>
    <s v="No"/>
    <x v="0"/>
    <n v="2"/>
    <x v="1"/>
    <x v="0"/>
    <x v="0"/>
    <s v="27-Aug-1970"/>
    <n v="26467.1"/>
    <s v="tier - 2"/>
    <s v="tier - 3"/>
    <s v="R1012"/>
    <n v="53"/>
  </r>
  <r>
    <x v="392"/>
    <s v="  Kacee"/>
    <n v="35.909999999999997"/>
    <n v="8.7100000000000009"/>
    <s v="No"/>
    <s v="No"/>
    <x v="0"/>
    <n v="0"/>
    <x v="1"/>
    <x v="0"/>
    <x v="0"/>
    <s v="21-Sep-1974"/>
    <n v="26392.26"/>
    <s v="tier - 2"/>
    <s v="tier - 2"/>
    <s v="R1024"/>
    <n v="49"/>
  </r>
  <r>
    <x v="393"/>
    <s v="  Dave"/>
    <n v="32.06"/>
    <n v="4.67"/>
    <s v="No"/>
    <s v="Yes"/>
    <x v="0"/>
    <n v="1"/>
    <x v="0"/>
    <x v="0"/>
    <x v="2"/>
    <s v="5-Dec-2004"/>
    <n v="26316.59"/>
    <s v="tier - 2"/>
    <s v="tier - 3"/>
    <s v="R1011"/>
    <n v="19"/>
  </r>
  <r>
    <x v="394"/>
    <s v="  Maryanna"/>
    <n v="24.1"/>
    <n v="11.14"/>
    <s v="Yes"/>
    <s v="No"/>
    <x v="0"/>
    <n v="1"/>
    <x v="1"/>
    <x v="2"/>
    <x v="0"/>
    <s v="4-Jun-1975"/>
    <n v="26236.58"/>
    <s v="tier - 2"/>
    <s v="tier - 1"/>
    <s v="R1011"/>
    <n v="48"/>
  </r>
  <r>
    <x v="395"/>
    <s v="  Jessica H"/>
    <n v="27.1"/>
    <n v="9.0500000000000007"/>
    <s v="No"/>
    <s v="No"/>
    <x v="0"/>
    <n v="2"/>
    <x v="1"/>
    <x v="1"/>
    <x v="0"/>
    <s v="7-Jul-1973"/>
    <n v="26140.36"/>
    <s v="tier - 2"/>
    <s v="tier - 3"/>
    <s v="R1011"/>
    <n v="50"/>
  </r>
  <r>
    <x v="396"/>
    <s v="  Deanna"/>
    <n v="24.42"/>
    <n v="11.31"/>
    <s v="No"/>
    <s v="No"/>
    <x v="0"/>
    <n v="0"/>
    <x v="0"/>
    <x v="2"/>
    <x v="0"/>
    <s v="11-Oct-2002"/>
    <n v="26125.67"/>
    <s v="tier - 2"/>
    <s v="tier - 1"/>
    <s v="R1013"/>
    <n v="21"/>
  </r>
  <r>
    <x v="397"/>
    <s v="  Peter"/>
    <n v="26.695"/>
    <n v="4.68"/>
    <s v="Yes"/>
    <s v="No"/>
    <x v="0"/>
    <n v="2"/>
    <x v="0"/>
    <x v="1"/>
    <x v="2"/>
    <s v="9-Jul-1966"/>
    <n v="26109.33"/>
    <s v="tier - 2"/>
    <s v="tier - 3"/>
    <s v="R1012"/>
    <n v="57"/>
  </r>
  <r>
    <x v="398"/>
    <s v="  Rebecca"/>
    <n v="27.79"/>
    <n v="6.05"/>
    <s v="Yes"/>
    <s v="Yes"/>
    <x v="0"/>
    <n v="1"/>
    <x v="0"/>
    <x v="1"/>
    <x v="1"/>
    <s v="26-Dec-2000"/>
    <n v="26026.97"/>
    <s v="tier - 2"/>
    <s v="tier - 3"/>
    <s v="R1011"/>
    <n v="23"/>
  </r>
  <r>
    <x v="399"/>
    <s v="  Elizabeth M"/>
    <n v="32.68"/>
    <n v="4.68"/>
    <s v="Yes"/>
    <s v="No"/>
    <x v="0"/>
    <n v="0"/>
    <x v="1"/>
    <x v="0"/>
    <x v="2"/>
    <s v="5-Jun-2001"/>
    <n v="26018.95"/>
    <s v="tier - 2"/>
    <s v="tier - 2"/>
    <s v="R1012"/>
    <n v="22"/>
  </r>
  <r>
    <x v="400"/>
    <s v="  Gregory"/>
    <n v="26.4"/>
    <n v="9.5"/>
    <s v="Yes"/>
    <s v="No"/>
    <x v="0"/>
    <n v="2"/>
    <x v="1"/>
    <x v="1"/>
    <x v="0"/>
    <s v="3-Dec-1970"/>
    <n v="25992.82"/>
    <s v="tier - 2"/>
    <s v="tier - 2"/>
    <s v="R1013"/>
    <n v="53"/>
  </r>
  <r>
    <x v="401"/>
    <s v="  Sarah E"/>
    <n v="23.655000000000001"/>
    <n v="10.84"/>
    <s v="Yes"/>
    <s v="No"/>
    <x v="1"/>
    <n v="1"/>
    <x v="0"/>
    <x v="2"/>
    <x v="0"/>
    <s v="21-Aug-1963"/>
    <n v="25678.78"/>
    <s v="tier - 2"/>
    <s v="tier - 3"/>
    <s v="R1012"/>
    <n v="60"/>
  </r>
  <r>
    <x v="402"/>
    <s v="  Anne Elise"/>
    <n v="27.36"/>
    <n v="5.88"/>
    <s v="No"/>
    <s v="No"/>
    <x v="0"/>
    <n v="2"/>
    <x v="1"/>
    <x v="1"/>
    <x v="1"/>
    <s v="17-Jul-1972"/>
    <n v="25656.58"/>
    <s v="tier - 2"/>
    <s v="tier - 3"/>
    <s v="R1024"/>
    <n v="51"/>
  </r>
  <r>
    <x v="403"/>
    <s v="  Christopher R"/>
    <n v="27.82"/>
    <n v="5.24"/>
    <s v="Yes"/>
    <s v="No"/>
    <x v="0"/>
    <n v="0"/>
    <x v="0"/>
    <x v="1"/>
    <x v="2"/>
    <s v="2-Aug-2001"/>
    <n v="25648.98"/>
    <s v="tier - 2"/>
    <s v="tier - 1"/>
    <s v="R1011"/>
    <n v="22"/>
  </r>
  <r>
    <x v="404"/>
    <s v="  Elliot"/>
    <n v="25.46"/>
    <n v="11.75"/>
    <s v="No"/>
    <s v="No"/>
    <x v="0"/>
    <n v="0"/>
    <x v="1"/>
    <x v="1"/>
    <x v="0"/>
    <s v="11-Dec-1968"/>
    <n v="25517.11"/>
    <s v="tier - 2"/>
    <s v="tier - 3"/>
    <s v="R1017"/>
    <n v="55"/>
  </r>
  <r>
    <x v="405"/>
    <s v="  Christopher D"/>
    <n v="25.1"/>
    <n v="6.97"/>
    <s v="No"/>
    <s v="No"/>
    <x v="0"/>
    <n v="0"/>
    <x v="0"/>
    <x v="1"/>
    <x v="0"/>
    <s v="22-Aug-1968"/>
    <n v="25382.3"/>
    <s v="tier - 2"/>
    <s v="tier - 2"/>
    <s v="R1011"/>
    <n v="55"/>
  </r>
  <r>
    <x v="406"/>
    <s v="  Corey"/>
    <n v="32.11"/>
    <n v="4.76"/>
    <s v="No"/>
    <s v="No"/>
    <x v="0"/>
    <n v="2"/>
    <x v="1"/>
    <x v="0"/>
    <x v="2"/>
    <s v="26-Sep-1972"/>
    <n v="25333.33"/>
    <s v="tier - 2"/>
    <s v="tier - 2"/>
    <s v="R1017"/>
    <n v="51"/>
  </r>
  <r>
    <x v="407"/>
    <s v="  Patrick D"/>
    <n v="29.8"/>
    <n v="8.24"/>
    <s v="Yes"/>
    <s v="No"/>
    <x v="0"/>
    <n v="1"/>
    <x v="0"/>
    <x v="1"/>
    <x v="0"/>
    <s v="14-Dec-1975"/>
    <n v="25309.49"/>
    <s v="tier - 2"/>
    <s v="tier - 1"/>
    <s v="R1011"/>
    <n v="48"/>
  </r>
  <r>
    <x v="408"/>
    <s v="  Anthony D"/>
    <n v="24.01"/>
    <n v="4.76"/>
    <s v="No"/>
    <s v="No"/>
    <x v="0"/>
    <n v="1"/>
    <x v="0"/>
    <x v="2"/>
    <x v="2"/>
    <s v="24-Nov-1998"/>
    <n v="25127.22"/>
    <s v="tier - 2"/>
    <s v="tier - 3"/>
    <s v="R1011"/>
    <n v="25"/>
  </r>
  <r>
    <x v="409"/>
    <s v="  Melissa"/>
    <n v="23.21"/>
    <n v="6.03"/>
    <s v="No"/>
    <s v="No"/>
    <x v="0"/>
    <n v="1"/>
    <x v="1"/>
    <x v="2"/>
    <x v="1"/>
    <s v="14-Jun-1998"/>
    <n v="25081.77"/>
    <s v="tier - 2"/>
    <s v="tier - 2"/>
    <s v="R1013"/>
    <n v="25"/>
  </r>
  <r>
    <x v="410"/>
    <s v="  Raven"/>
    <n v="21.2"/>
    <n v="4.07"/>
    <s v="Yes"/>
    <s v="No"/>
    <x v="0"/>
    <n v="1"/>
    <x v="0"/>
    <x v="2"/>
    <x v="2"/>
    <s v="4-Dec-1995"/>
    <n v="25075.97"/>
    <s v="tier - 2"/>
    <s v="tier - 2"/>
    <s v="R1011"/>
    <n v="28"/>
  </r>
  <r>
    <x v="411"/>
    <s v="  Christopher"/>
    <n v="28.215"/>
    <n v="8.26"/>
    <s v="Yes"/>
    <s v="No"/>
    <x v="0"/>
    <n v="1"/>
    <x v="0"/>
    <x v="1"/>
    <x v="0"/>
    <s v="14-Nov-1975"/>
    <n v="24915.22"/>
    <s v="tier - 2"/>
    <s v="tier - 3"/>
    <s v="R1012"/>
    <n v="48"/>
  </r>
  <r>
    <x v="412"/>
    <s v="  Kendra A"/>
    <n v="38.094999999999999"/>
    <n v="4.76"/>
    <s v="No"/>
    <s v="No"/>
    <x v="0"/>
    <n v="1"/>
    <x v="1"/>
    <x v="0"/>
    <x v="2"/>
    <s v="14-Jun-1987"/>
    <n v="24915.05"/>
    <s v="tier - 2"/>
    <s v="tier - 1"/>
    <s v="R1024"/>
    <n v="36"/>
  </r>
  <r>
    <x v="413"/>
    <s v="  Jordan"/>
    <n v="22.61"/>
    <n v="6.13"/>
    <s v="Yes"/>
    <s v="No"/>
    <x v="1"/>
    <n v="1"/>
    <x v="0"/>
    <x v="2"/>
    <x v="1"/>
    <s v="23-Jul-1969"/>
    <n v="24873.38"/>
    <s v="tier - 2"/>
    <s v="tier - 1"/>
    <s v="R1024"/>
    <n v="54"/>
  </r>
  <r>
    <x v="414"/>
    <s v="  Nils"/>
    <n v="24.32"/>
    <n v="10.47"/>
    <s v="Yes"/>
    <s v="No"/>
    <x v="0"/>
    <n v="2"/>
    <x v="0"/>
    <x v="2"/>
    <x v="0"/>
    <s v="26-Nov-1970"/>
    <n v="24869.84"/>
    <s v="tier - 2"/>
    <s v="tier - 2"/>
    <s v="R1016"/>
    <n v="53"/>
  </r>
  <r>
    <x v="415"/>
    <s v="  Scott"/>
    <n v="20.96"/>
    <n v="4.04"/>
    <s v="Yes"/>
    <s v="No"/>
    <x v="0"/>
    <n v="1"/>
    <x v="0"/>
    <x v="2"/>
    <x v="2"/>
    <s v="10-Jun-1995"/>
    <n v="24863.25"/>
    <s v="tier - 2"/>
    <s v="tier - 3"/>
    <s v="R1011"/>
    <n v="28"/>
  </r>
  <r>
    <x v="416"/>
    <s v="  Angela"/>
    <n v="19.68"/>
    <n v="5.74"/>
    <s v="No"/>
    <s v="No"/>
    <x v="0"/>
    <n v="0"/>
    <x v="0"/>
    <x v="2"/>
    <x v="1"/>
    <s v="9-Sep-1994"/>
    <n v="24817.25"/>
    <s v="tier - 2"/>
    <s v="tier - 2"/>
    <s v="R1011"/>
    <n v="29"/>
  </r>
  <r>
    <x v="417"/>
    <s v="  Allison"/>
    <n v="18.100000000000001"/>
    <n v="6.33"/>
    <s v="No"/>
    <s v="No"/>
    <x v="0"/>
    <n v="1"/>
    <x v="0"/>
    <x v="3"/>
    <x v="1"/>
    <s v="11-Oct-1992"/>
    <n v="24795.040000000001"/>
    <s v="tier - 2"/>
    <s v="tier - 3"/>
    <s v="R1011"/>
    <n v="31"/>
  </r>
  <r>
    <x v="418"/>
    <s v="  Caitlin O"/>
    <n v="29.64"/>
    <n v="4.28"/>
    <s v="Yes"/>
    <s v="No"/>
    <x v="0"/>
    <n v="0"/>
    <x v="1"/>
    <x v="1"/>
    <x v="2"/>
    <s v="28-Aug-1996"/>
    <n v="24671.66"/>
    <s v="tier - 2"/>
    <s v="tier - 1"/>
    <s v="R1024"/>
    <n v="27"/>
  </r>
  <r>
    <x v="419"/>
    <s v="  Tracy M"/>
    <n v="25.3"/>
    <n v="9.4700000000000006"/>
    <s v="Yes"/>
    <s v="No"/>
    <x v="0"/>
    <n v="2"/>
    <x v="0"/>
    <x v="1"/>
    <x v="0"/>
    <s v="12-Jun-1970"/>
    <n v="24667.42"/>
    <s v="tier - 2"/>
    <s v="tier - 3"/>
    <s v="R1013"/>
    <n v="53"/>
  </r>
  <r>
    <x v="420"/>
    <s v="  Dustin M"/>
    <n v="27.6"/>
    <n v="4.8499999999999996"/>
    <s v="Yes"/>
    <s v="No"/>
    <x v="0"/>
    <n v="0"/>
    <x v="1"/>
    <x v="1"/>
    <x v="2"/>
    <s v="12-Oct-1976"/>
    <n v="24603.05"/>
    <s v="tier - 2"/>
    <s v="tier - 2"/>
    <s v="R1011"/>
    <n v="47"/>
  </r>
  <r>
    <x v="421"/>
    <s v="  Jenny"/>
    <n v="27.645"/>
    <n v="11.03"/>
    <s v="Yes"/>
    <s v="No"/>
    <x v="0"/>
    <n v="1"/>
    <x v="0"/>
    <x v="1"/>
    <x v="0"/>
    <s v="13-Jun-1975"/>
    <n v="24535.7"/>
    <s v="tier - 2"/>
    <s v="tier - 2"/>
    <s v="R1012"/>
    <n v="48"/>
  </r>
  <r>
    <x v="422"/>
    <s v="  Emily"/>
    <n v="27.6"/>
    <n v="5.22"/>
    <s v="No"/>
    <s v="No"/>
    <x v="0"/>
    <n v="2"/>
    <x v="0"/>
    <x v="1"/>
    <x v="2"/>
    <s v="14-Sep-1972"/>
    <n v="24520.26"/>
    <s v="tier - 2"/>
    <s v="tier - 3"/>
    <s v="R1011"/>
    <n v="51"/>
  </r>
  <r>
    <x v="423"/>
    <s v="  Fabienne"/>
    <n v="25.08"/>
    <n v="9.52"/>
    <s v="Yes"/>
    <s v="No"/>
    <x v="0"/>
    <n v="2"/>
    <x v="1"/>
    <x v="1"/>
    <x v="0"/>
    <s v="21-Oct-1961"/>
    <n v="24513.09"/>
    <s v="tier - 2"/>
    <s v="tier - 2"/>
    <s v="R1013"/>
    <n v="62"/>
  </r>
  <r>
    <x v="424"/>
    <s v="  Jordan"/>
    <n v="30.02"/>
    <n v="11.09"/>
    <s v="No"/>
    <s v="No"/>
    <x v="0"/>
    <n v="0"/>
    <x v="1"/>
    <x v="0"/>
    <x v="0"/>
    <s v="6-Jul-1968"/>
    <n v="24476.48"/>
    <s v="tier - 2"/>
    <s v="tier - 2"/>
    <s v="R1012"/>
    <n v="55"/>
  </r>
  <r>
    <x v="425"/>
    <s v="  Matt"/>
    <n v="27.36"/>
    <n v="9.4499999999999993"/>
    <s v="Yes"/>
    <s v="No"/>
    <x v="0"/>
    <n v="2"/>
    <x v="0"/>
    <x v="1"/>
    <x v="0"/>
    <s v="30-Nov-1970"/>
    <n v="24393.62"/>
    <s v="tier - 2"/>
    <s v="tier - 3"/>
    <s v="R1012"/>
    <n v="53"/>
  </r>
  <r>
    <x v="426"/>
    <s v="  Taryn L"/>
    <n v="22.2"/>
    <n v="5.51"/>
    <s v="No"/>
    <s v="No"/>
    <x v="0"/>
    <n v="0"/>
    <x v="0"/>
    <x v="2"/>
    <x v="2"/>
    <s v="7-Oct-1999"/>
    <n v="24387.74"/>
    <s v="tier - 2"/>
    <s v="tier - 1"/>
    <s v="R1011"/>
    <n v="24"/>
  </r>
  <r>
    <x v="427"/>
    <s v="  Temima"/>
    <n v="25.71"/>
    <n v="4.18"/>
    <s v="No"/>
    <s v="Yes"/>
    <x v="0"/>
    <n v="1"/>
    <x v="0"/>
    <x v="1"/>
    <x v="2"/>
    <s v="3-Aug-2004"/>
    <n v="24294.02"/>
    <s v="tier - 2"/>
    <s v="tier - 1"/>
    <s v="R1011"/>
    <n v="19"/>
  </r>
  <r>
    <x v="428"/>
    <s v="  Jennifer"/>
    <n v="41.91"/>
    <n v="5.98"/>
    <s v="Yes"/>
    <s v="No"/>
    <x v="0"/>
    <n v="1"/>
    <x v="1"/>
    <x v="0"/>
    <x v="1"/>
    <s v="16-Dec-1964"/>
    <n v="24227.34"/>
    <s v="tier - 2"/>
    <s v="tier - 1"/>
    <s v="R1013"/>
    <n v="59"/>
  </r>
  <r>
    <x v="429"/>
    <s v="  Serena M"/>
    <n v="25.85"/>
    <n v="10.16"/>
    <s v="No"/>
    <s v="No"/>
    <x v="0"/>
    <n v="0"/>
    <x v="0"/>
    <x v="1"/>
    <x v="0"/>
    <s v="10-Sep-1974"/>
    <n v="24180.93"/>
    <s v="tier - 2"/>
    <s v="tier - 1"/>
    <s v="R1013"/>
    <n v="49"/>
  </r>
  <r>
    <x v="430"/>
    <s v="  Victoria M"/>
    <n v="23.844999999999999"/>
    <n v="11.71"/>
    <s v="No"/>
    <s v="No"/>
    <x v="0"/>
    <n v="2"/>
    <x v="0"/>
    <x v="2"/>
    <x v="0"/>
    <s v="13-Jun-1973"/>
    <n v="24106.91"/>
    <s v="tier - 2"/>
    <s v="tier - 2"/>
    <s v="R1024"/>
    <n v="50"/>
  </r>
  <r>
    <x v="431"/>
    <s v="  Phoebe"/>
    <n v="30.59"/>
    <n v="5.23"/>
    <s v="No"/>
    <s v="No"/>
    <x v="1"/>
    <n v="1"/>
    <x v="1"/>
    <x v="0"/>
    <x v="2"/>
    <s v="30-Dec-2003"/>
    <n v="24059.68"/>
    <s v="tier - 2"/>
    <s v="tier - 2"/>
    <s v="R1012"/>
    <n v="20"/>
  </r>
  <r>
    <x v="432"/>
    <s v="  Corey"/>
    <n v="24.795000000000002"/>
    <n v="6.85"/>
    <s v="No"/>
    <s v="No"/>
    <x v="0"/>
    <n v="0"/>
    <x v="0"/>
    <x v="2"/>
    <x v="0"/>
    <s v="10-Jul-1971"/>
    <n v="23967.38"/>
    <s v="tier - 2"/>
    <s v="tier - 2"/>
    <s v="R1012"/>
    <n v="52"/>
  </r>
  <r>
    <x v="433"/>
    <s v="  Rebecca"/>
    <n v="24.13"/>
    <n v="7.05"/>
    <s v="Yes"/>
    <s v="No"/>
    <x v="0"/>
    <n v="2"/>
    <x v="0"/>
    <x v="2"/>
    <x v="0"/>
    <s v="8-Aug-1970"/>
    <n v="23887.66"/>
    <s v="tier - 2"/>
    <s v="tier - 3"/>
    <s v="R1012"/>
    <n v="53"/>
  </r>
  <r>
    <x v="434"/>
    <s v="  Nicholas D"/>
    <n v="25.84"/>
    <n v="11.64"/>
    <s v="No"/>
    <s v="No"/>
    <x v="0"/>
    <n v="2"/>
    <x v="0"/>
    <x v="1"/>
    <x v="0"/>
    <s v="27-Jun-1973"/>
    <n v="23807.24"/>
    <s v="tier - 2"/>
    <s v="tier - 3"/>
    <s v="R1012"/>
    <n v="50"/>
  </r>
  <r>
    <x v="435"/>
    <s v="  Christian"/>
    <n v="28"/>
    <n v="10.52"/>
    <s v="No"/>
    <s v="No"/>
    <x v="0"/>
    <n v="0"/>
    <x v="0"/>
    <x v="1"/>
    <x v="0"/>
    <s v="2-Jun-1974"/>
    <n v="23568.27"/>
    <s v="tier - 2"/>
    <s v="tier - 2"/>
    <s v="R1011"/>
    <n v="49"/>
  </r>
  <r>
    <x v="436"/>
    <s v="  Jonathon S"/>
    <n v="34.1"/>
    <n v="4.01"/>
    <s v="Yes"/>
    <s v="No"/>
    <x v="1"/>
    <n v="1"/>
    <x v="1"/>
    <x v="0"/>
    <x v="2"/>
    <s v="26-Aug-1983"/>
    <n v="23563.02"/>
    <s v="tier - 2"/>
    <s v="tier - 2"/>
    <s v="R1013"/>
    <n v="40"/>
  </r>
  <r>
    <x v="437"/>
    <s v="  Caroline"/>
    <n v="26.125"/>
    <n v="8.56"/>
    <s v="Yes"/>
    <s v="No"/>
    <x v="0"/>
    <n v="1"/>
    <x v="0"/>
    <x v="1"/>
    <x v="0"/>
    <s v="13-Nov-1975"/>
    <n v="23401.31"/>
    <s v="tier - 2"/>
    <s v="tier - 3"/>
    <s v="R1024"/>
    <n v="48"/>
  </r>
  <r>
    <x v="438"/>
    <s v="  Joshua D"/>
    <n v="25.6"/>
    <n v="10.5"/>
    <s v="No"/>
    <s v="No"/>
    <x v="0"/>
    <n v="2"/>
    <x v="0"/>
    <x v="1"/>
    <x v="0"/>
    <s v="22-Oct-1973"/>
    <n v="23306.55"/>
    <s v="tier - 2"/>
    <s v="tier - 2"/>
    <s v="R1011"/>
    <n v="50"/>
  </r>
  <r>
    <x v="439"/>
    <s v="  Nichole"/>
    <n v="24.32"/>
    <n v="6.39"/>
    <s v="No"/>
    <s v="No"/>
    <x v="0"/>
    <n v="0"/>
    <x v="1"/>
    <x v="2"/>
    <x v="1"/>
    <s v="3-Oct-1994"/>
    <n v="23288.93"/>
    <s v="tier - 2"/>
    <s v="tier - 3"/>
    <s v="R1024"/>
    <n v="29"/>
  </r>
  <r>
    <x v="440"/>
    <s v="  Denise M"/>
    <n v="22.88"/>
    <n v="5.71"/>
    <s v="Yes"/>
    <s v="No"/>
    <x v="1"/>
    <n v="1"/>
    <x v="0"/>
    <x v="2"/>
    <x v="1"/>
    <s v="14-Nov-1969"/>
    <n v="23244.79"/>
    <s v="tier - 2"/>
    <s v="tier - 3"/>
    <s v="R1013"/>
    <n v="54"/>
  </r>
  <r>
    <x v="441"/>
    <s v="  Peter R"/>
    <n v="24.984999999999999"/>
    <n v="4.43"/>
    <s v="Yes"/>
    <s v="No"/>
    <x v="1"/>
    <n v="1"/>
    <x v="1"/>
    <x v="1"/>
    <x v="2"/>
    <s v="7-Aug-1997"/>
    <n v="23241.47"/>
    <s v="tier - 2"/>
    <s v="tier - 3"/>
    <s v="R1018"/>
    <n v="26"/>
  </r>
  <r>
    <x v="442"/>
    <s v="  Johnson K"/>
    <n v="33.1"/>
    <n v="5.52"/>
    <s v="No"/>
    <s v="No"/>
    <x v="1"/>
    <n v="1"/>
    <x v="1"/>
    <x v="0"/>
    <x v="2"/>
    <s v="14-Dec-2003"/>
    <n v="23082.959999999999"/>
    <s v="tier - 2"/>
    <s v="tier - 2"/>
    <s v="R1011"/>
    <n v="20"/>
  </r>
  <r>
    <x v="443"/>
    <s v="  Katherine"/>
    <n v="27.83"/>
    <n v="9.1999999999999993"/>
    <s v="Yes"/>
    <s v="No"/>
    <x v="0"/>
    <n v="1"/>
    <x v="0"/>
    <x v="1"/>
    <x v="0"/>
    <s v="9-Sep-1975"/>
    <n v="23065.42"/>
    <s v="tier - 2"/>
    <s v="tier - 2"/>
    <s v="R1013"/>
    <n v="48"/>
  </r>
  <r>
    <x v="444"/>
    <s v="  Lynda"/>
    <n v="30.875"/>
    <n v="10.97"/>
    <s v="Yes"/>
    <s v="No"/>
    <x v="0"/>
    <n v="2"/>
    <x v="1"/>
    <x v="0"/>
    <x v="0"/>
    <s v="9-Nov-1970"/>
    <n v="23045.57"/>
    <s v="tier - 2"/>
    <s v="tier - 2"/>
    <s v="R1024"/>
    <n v="53"/>
  </r>
  <r>
    <x v="445"/>
    <s v="  Anthony"/>
    <n v="27.265000000000001"/>
    <n v="4.25"/>
    <s v="No"/>
    <s v="No"/>
    <x v="1"/>
    <n v="1"/>
    <x v="1"/>
    <x v="1"/>
    <x v="2"/>
    <s v="25-Jul-2003"/>
    <n v="22493.66"/>
    <s v="tier - 2"/>
    <s v="tier - 1"/>
    <s v="R1012"/>
    <n v="20"/>
  </r>
  <r>
    <x v="446"/>
    <s v="  Linnea C"/>
    <n v="26.7"/>
    <n v="5.23"/>
    <s v="No"/>
    <s v="No"/>
    <x v="1"/>
    <n v="1"/>
    <x v="0"/>
    <x v="1"/>
    <x v="2"/>
    <s v="14-Nov-1979"/>
    <n v="22478.6"/>
    <s v="tier - 3"/>
    <s v="tier - 2"/>
    <s v="R1011"/>
    <n v="44"/>
  </r>
  <r>
    <x v="447"/>
    <s v="  Massimiliano A"/>
    <n v="29.925000000000001"/>
    <n v="5.96"/>
    <s v="Yes"/>
    <s v="No"/>
    <x v="1"/>
    <n v="1"/>
    <x v="0"/>
    <x v="1"/>
    <x v="1"/>
    <s v="21-Dec-1983"/>
    <n v="22462.04"/>
    <s v="tier - 3"/>
    <s v="tier - 1"/>
    <s v="R1019"/>
    <n v="40"/>
  </r>
  <r>
    <x v="448"/>
    <s v="  James M"/>
    <n v="19.95"/>
    <n v="4.29"/>
    <s v="Yes"/>
    <s v="No"/>
    <x v="0"/>
    <n v="2"/>
    <x v="0"/>
    <x v="2"/>
    <x v="2"/>
    <s v="18-Aug-1966"/>
    <n v="22412.65"/>
    <s v="tier - 3"/>
    <s v="tier - 3"/>
    <s v="R1014"/>
    <n v="57"/>
  </r>
  <r>
    <x v="449"/>
    <s v="  Lauren"/>
    <n v="24.225000000000001"/>
    <n v="4.09"/>
    <s v="No"/>
    <s v="No"/>
    <x v="0"/>
    <n v="0"/>
    <x v="1"/>
    <x v="2"/>
    <x v="2"/>
    <s v="26-Aug-1999"/>
    <n v="22395.74"/>
    <s v="tier - 3"/>
    <s v="tier - 2"/>
    <s v="R1024"/>
    <n v="24"/>
  </r>
  <r>
    <x v="450"/>
    <s v="  Michele V"/>
    <n v="28.12"/>
    <n v="4.88"/>
    <s v="No"/>
    <s v="No"/>
    <x v="0"/>
    <n v="0"/>
    <x v="0"/>
    <x v="1"/>
    <x v="2"/>
    <s v="27-Dec-1982"/>
    <n v="22331.57"/>
    <s v="tier - 2"/>
    <s v="tier - 3"/>
    <s v="R1024"/>
    <n v="41"/>
  </r>
  <r>
    <x v="451"/>
    <s v="  Xiao"/>
    <n v="23.21"/>
    <n v="6.76"/>
    <s v="No"/>
    <s v="No"/>
    <x v="0"/>
    <n v="0"/>
    <x v="0"/>
    <x v="2"/>
    <x v="0"/>
    <s v="16-Jun-1971"/>
    <n v="22218.11"/>
    <s v="tier - 2"/>
    <s v="tier - 3"/>
    <s v="R1013"/>
    <n v="52"/>
  </r>
  <r>
    <x v="452"/>
    <s v="  Harper L"/>
    <n v="23.98"/>
    <n v="10.67"/>
    <s v="No"/>
    <s v="No"/>
    <x v="0"/>
    <n v="0"/>
    <x v="1"/>
    <x v="2"/>
    <x v="0"/>
    <s v="24-Aug-1965"/>
    <n v="22192.44"/>
    <s v="tier - 3"/>
    <s v="tier - 1"/>
    <s v="R1013"/>
    <n v="58"/>
  </r>
  <r>
    <x v="453"/>
    <s v="  Nick"/>
    <n v="30"/>
    <n v="6.21"/>
    <s v="No"/>
    <s v="No"/>
    <x v="0"/>
    <n v="0"/>
    <x v="0"/>
    <x v="0"/>
    <x v="1"/>
    <s v="12-Sep-1980"/>
    <n v="22144.03"/>
    <s v="tier - 2"/>
    <s v="tier - 2"/>
    <s v="R1011"/>
    <n v="43"/>
  </r>
  <r>
    <x v="454"/>
    <s v="  Scott"/>
    <n v="17.350000000000001"/>
    <n v="5.03"/>
    <s v="Yes"/>
    <s v="No"/>
    <x v="0"/>
    <n v="0"/>
    <x v="0"/>
    <x v="3"/>
    <x v="2"/>
    <s v="28-Aug-2001"/>
    <n v="22097.62"/>
    <s v="tier - 3"/>
    <s v="tier - 1"/>
    <s v="R1011"/>
    <n v="22"/>
  </r>
  <r>
    <x v="455"/>
    <s v="  Wilson"/>
    <n v="22.704999999999998"/>
    <n v="5.27"/>
    <s v="No"/>
    <s v="No"/>
    <x v="0"/>
    <n v="0"/>
    <x v="1"/>
    <x v="2"/>
    <x v="2"/>
    <s v="14-Oct-1989"/>
    <n v="21984.47"/>
    <s v="tier - 3"/>
    <s v="tier - 1"/>
    <s v="R1012"/>
    <n v="34"/>
  </r>
  <r>
    <x v="456"/>
    <s v="  Lee"/>
    <n v="25.41"/>
    <n v="10.53"/>
    <s v="Yes"/>
    <s v="No"/>
    <x v="0"/>
    <n v="1"/>
    <x v="0"/>
    <x v="1"/>
    <x v="0"/>
    <s v="19-Dec-1975"/>
    <n v="21978.68"/>
    <s v="tier - 3"/>
    <s v="tier - 3"/>
    <s v="R1013"/>
    <n v="48"/>
  </r>
  <r>
    <x v="457"/>
    <s v="  Shizhong"/>
    <n v="18.23"/>
    <n v="5.78"/>
    <s v="No"/>
    <s v="No"/>
    <x v="1"/>
    <n v="1"/>
    <x v="0"/>
    <x v="3"/>
    <x v="1"/>
    <s v="28-Sep-2003"/>
    <n v="21882.400000000001"/>
    <s v="tier - 2"/>
    <s v="tier - 1"/>
    <s v="R1011"/>
    <n v="20"/>
  </r>
  <r>
    <x v="458"/>
    <s v="  Marie-Claire"/>
    <n v="24.7"/>
    <n v="4.3600000000000003"/>
    <s v="No"/>
    <s v="No"/>
    <x v="1"/>
    <n v="1"/>
    <x v="0"/>
    <x v="2"/>
    <x v="2"/>
    <s v="17-Aug-1979"/>
    <n v="21880.82"/>
    <s v="tier - 3"/>
    <s v="tier - 1"/>
    <s v="R1012"/>
    <n v="44"/>
  </r>
  <r>
    <x v="459"/>
    <s v="  Todd J"/>
    <n v="37.4"/>
    <n v="9.7200000000000006"/>
    <s v="Yes"/>
    <s v="No"/>
    <x v="1"/>
    <n v="1"/>
    <x v="1"/>
    <x v="0"/>
    <x v="0"/>
    <s v="27-Aug-1963"/>
    <n v="21797"/>
    <s v="tier - 3"/>
    <s v="tier - 1"/>
    <s v="R1011"/>
    <n v="60"/>
  </r>
  <r>
    <x v="460"/>
    <s v="  Carolyn"/>
    <n v="26.885000000000002"/>
    <n v="5.18"/>
    <s v="No"/>
    <s v="No"/>
    <x v="1"/>
    <n v="1"/>
    <x v="0"/>
    <x v="1"/>
    <x v="2"/>
    <s v="28-Sep-1979"/>
    <n v="21774.32"/>
    <s v="tier - 3"/>
    <s v="tier - 2"/>
    <s v="R1012"/>
    <n v="44"/>
  </r>
  <r>
    <x v="461"/>
    <s v="  Lindsey"/>
    <n v="25.27"/>
    <n v="5.29"/>
    <s v="No"/>
    <s v="No"/>
    <x v="1"/>
    <n v="1"/>
    <x v="0"/>
    <x v="1"/>
    <x v="2"/>
    <s v="20-Sep-1979"/>
    <n v="21771.34"/>
    <s v="tier - 3"/>
    <s v="tier - 1"/>
    <s v="R1024"/>
    <n v="44"/>
  </r>
  <r>
    <x v="462"/>
    <s v="  Marissa D"/>
    <n v="23.655000000000001"/>
    <n v="4.8600000000000003"/>
    <s v="Yes"/>
    <s v="No"/>
    <x v="0"/>
    <n v="0"/>
    <x v="0"/>
    <x v="2"/>
    <x v="2"/>
    <s v="18-Jul-1976"/>
    <n v="21677.279999999999"/>
    <s v="tier - 3"/>
    <s v="tier - 1"/>
    <s v="R1012"/>
    <n v="47"/>
  </r>
  <r>
    <x v="463"/>
    <s v="  Jean Luc"/>
    <n v="55.05"/>
    <n v="7.66"/>
    <s v="No"/>
    <s v="No"/>
    <x v="0"/>
    <n v="0"/>
    <x v="1"/>
    <x v="0"/>
    <x v="0"/>
    <s v="16-Nov-1962"/>
    <n v="21661.16"/>
    <s v="tier - 2"/>
    <s v="tier - 2"/>
    <s v="R1012"/>
    <n v="61"/>
  </r>
  <r>
    <x v="464"/>
    <s v="  Danielle"/>
    <n v="24.89"/>
    <n v="6.1"/>
    <s v="Yes"/>
    <s v="No"/>
    <x v="1"/>
    <n v="1"/>
    <x v="0"/>
    <x v="2"/>
    <x v="1"/>
    <s v="25-Dec-1983"/>
    <n v="21659.93"/>
    <s v="tier - 3"/>
    <s v="tier - 3"/>
    <s v="R1024"/>
    <n v="40"/>
  </r>
  <r>
    <x v="465"/>
    <s v="  Jim"/>
    <n v="18.715"/>
    <n v="4.4400000000000004"/>
    <s v="No"/>
    <s v="No"/>
    <x v="0"/>
    <n v="0"/>
    <x v="1"/>
    <x v="2"/>
    <x v="2"/>
    <s v="12-Jun-1999"/>
    <n v="21595.38"/>
    <s v="tier - 2"/>
    <s v="tier - 3"/>
    <s v="R1012"/>
    <n v="24"/>
  </r>
  <r>
    <x v="466"/>
    <s v="  Matthew T"/>
    <n v="28.12"/>
    <n v="6.15"/>
    <s v="No"/>
    <s v="No"/>
    <x v="0"/>
    <n v="0"/>
    <x v="0"/>
    <x v="1"/>
    <x v="1"/>
    <s v="21-Nov-1990"/>
    <n v="21472.48"/>
    <s v="tier - 2"/>
    <s v="tier - 2"/>
    <s v="R1012"/>
    <n v="33"/>
  </r>
  <r>
    <x v="467"/>
    <s v="  Rachel L"/>
    <n v="26.6"/>
    <n v="4.53"/>
    <s v="No"/>
    <s v="No"/>
    <x v="0"/>
    <n v="0"/>
    <x v="0"/>
    <x v="1"/>
    <x v="2"/>
    <s v="4-Sep-1980"/>
    <n v="21348.71"/>
    <s v="tier - 2"/>
    <s v="tier - 1"/>
    <s v="R1012"/>
    <n v="43"/>
  </r>
  <r>
    <x v="468"/>
    <s v="  Corina"/>
    <n v="30.114999999999998"/>
    <n v="5.48"/>
    <s v="No"/>
    <s v="Yes"/>
    <x v="0"/>
    <n v="1"/>
    <x v="1"/>
    <x v="0"/>
    <x v="2"/>
    <s v="4-Aug-2004"/>
    <n v="21344.85"/>
    <s v="tier - 3"/>
    <s v="tier - 1"/>
    <s v="R1024"/>
    <n v="19"/>
  </r>
  <r>
    <x v="469"/>
    <s v="  Guannan"/>
    <n v="24.605"/>
    <n v="5.48"/>
    <s v="No"/>
    <s v="No"/>
    <x v="0"/>
    <n v="0"/>
    <x v="0"/>
    <x v="2"/>
    <x v="2"/>
    <s v="10-Dec-1980"/>
    <n v="21259.38"/>
    <s v="tier - 3"/>
    <s v="tier - 3"/>
    <s v="R1019"/>
    <n v="43"/>
  </r>
  <r>
    <x v="470"/>
    <s v="  Don"/>
    <n v="29.6"/>
    <n v="8.1"/>
    <s v="No"/>
    <s v="No"/>
    <x v="0"/>
    <n v="0"/>
    <x v="1"/>
    <x v="1"/>
    <x v="0"/>
    <s v="3-Sep-1974"/>
    <n v="21232.18"/>
    <s v="tier - 3"/>
    <s v="tier - 2"/>
    <s v="R1011"/>
    <n v="49"/>
  </r>
  <r>
    <x v="471"/>
    <s v="  Chris"/>
    <n v="24.42"/>
    <n v="7.16"/>
    <s v="No"/>
    <s v="No"/>
    <x v="0"/>
    <n v="0"/>
    <x v="0"/>
    <x v="2"/>
    <x v="0"/>
    <s v="14-Oct-1974"/>
    <n v="21223.68"/>
    <s v="tier - 3"/>
    <s v="tier - 2"/>
    <s v="R1013"/>
    <n v="49"/>
  </r>
  <r>
    <x v="472"/>
    <s v="  Gavin V"/>
    <n v="20.9"/>
    <n v="4.55"/>
    <s v="Yes"/>
    <s v="No"/>
    <x v="1"/>
    <n v="1"/>
    <x v="0"/>
    <x v="2"/>
    <x v="2"/>
    <s v="26-Aug-1969"/>
    <n v="21195.82"/>
    <s v="tier - 3"/>
    <s v="tier - 1"/>
    <s v="R1013"/>
    <n v="54"/>
  </r>
  <r>
    <x v="473"/>
    <s v="  David"/>
    <n v="22.895"/>
    <n v="6.03"/>
    <s v="No"/>
    <s v="No"/>
    <x v="0"/>
    <n v="0"/>
    <x v="0"/>
    <x v="2"/>
    <x v="1"/>
    <s v="23-Nov-1977"/>
    <n v="21098.55"/>
    <s v="tier - 3"/>
    <s v="tier - 3"/>
    <s v="R1012"/>
    <n v="46"/>
  </r>
  <r>
    <x v="474"/>
    <s v="  Jatin"/>
    <n v="28.3"/>
    <n v="5.47"/>
    <s v="Yes"/>
    <s v="No"/>
    <x v="1"/>
    <n v="1"/>
    <x v="0"/>
    <x v="1"/>
    <x v="2"/>
    <s v="2-Jul-1983"/>
    <n v="21082.16"/>
    <s v="tier - 3"/>
    <s v="tier - 2"/>
    <s v="R1011"/>
    <n v="40"/>
  </r>
  <r>
    <x v="475"/>
    <s v="  J P"/>
    <n v="54.3"/>
    <n v="4.1500000000000004"/>
    <s v="Yes"/>
    <s v="No"/>
    <x v="0"/>
    <n v="1"/>
    <x v="1"/>
    <x v="0"/>
    <x v="2"/>
    <s v="19-Nov-1964"/>
    <n v="20893.060000000001"/>
    <s v="tier - 2"/>
    <s v="tier - 3"/>
    <s v="R1012"/>
    <n v="59"/>
  </r>
  <r>
    <x v="476"/>
    <s v="  Angela M"/>
    <n v="33.344999999999999"/>
    <n v="11.32"/>
    <s v="Yes"/>
    <s v="No"/>
    <x v="0"/>
    <n v="1"/>
    <x v="1"/>
    <x v="0"/>
    <x v="0"/>
    <s v="8-Dec-1975"/>
    <n v="20878.78"/>
    <s v="tier - 2"/>
    <s v="tier - 1"/>
    <s v="R1024"/>
    <n v="48"/>
  </r>
  <r>
    <x v="477"/>
    <s v="  Blake K"/>
    <n v="33"/>
    <n v="9.51"/>
    <s v="Yes"/>
    <s v="No"/>
    <x v="0"/>
    <n v="0"/>
    <x v="1"/>
    <x v="0"/>
    <x v="0"/>
    <s v="8-Sep-1967"/>
    <n v="20781.490000000002"/>
    <s v="tier - 2"/>
    <s v="tier - 3"/>
    <s v="R1013"/>
    <n v="56"/>
  </r>
  <r>
    <x v="478"/>
    <s v="  Brian T"/>
    <n v="28.024999999999999"/>
    <n v="7.67"/>
    <s v="Yes"/>
    <s v="No"/>
    <x v="0"/>
    <n v="1"/>
    <x v="0"/>
    <x v="1"/>
    <x v="0"/>
    <s v="4-Aug-1986"/>
    <n v="20773.63"/>
    <s v="tier - 2"/>
    <s v="tier - 3"/>
    <s v="R1017"/>
    <n v="37"/>
  </r>
  <r>
    <x v="479"/>
    <s v="  Damon"/>
    <n v="28.69"/>
    <n v="6.23"/>
    <s v="No"/>
    <s v="No"/>
    <x v="0"/>
    <n v="1"/>
    <x v="0"/>
    <x v="1"/>
    <x v="1"/>
    <s v="14-Sep-1992"/>
    <n v="20745.990000000002"/>
    <s v="tier - 3"/>
    <s v="tier - 1"/>
    <s v="R1012"/>
    <n v="31"/>
  </r>
  <r>
    <x v="480"/>
    <s v="  Jeffrey"/>
    <n v="40.28"/>
    <n v="8.9"/>
    <s v="No"/>
    <s v="No"/>
    <x v="0"/>
    <n v="0"/>
    <x v="1"/>
    <x v="0"/>
    <x v="0"/>
    <s v="1-Aug-1965"/>
    <n v="20709.02"/>
    <s v="tier - 3"/>
    <s v="tier - 2"/>
    <s v="R1019"/>
    <n v="58"/>
  </r>
  <r>
    <x v="481"/>
    <s v="  Malcolm J"/>
    <n v="37.299999999999997"/>
    <n v="7.79"/>
    <s v="Yes"/>
    <s v="No"/>
    <x v="0"/>
    <n v="0"/>
    <x v="1"/>
    <x v="0"/>
    <x v="0"/>
    <s v="17-Dec-1967"/>
    <n v="20630.28"/>
    <s v="tier - 2"/>
    <s v="tier - 3"/>
    <s v="R1011"/>
    <n v="56"/>
  </r>
  <r>
    <x v="482"/>
    <s v="  Margaret B"/>
    <n v="54.47"/>
    <n v="4.49"/>
    <s v="Yes"/>
    <s v="No"/>
    <x v="0"/>
    <n v="2"/>
    <x v="1"/>
    <x v="0"/>
    <x v="2"/>
    <s v="9-Jul-1966"/>
    <n v="20568.32"/>
    <s v="tier - 3"/>
    <s v="tier - 2"/>
    <s v="R1012"/>
    <n v="57"/>
  </r>
  <r>
    <x v="483"/>
    <s v="  Helen"/>
    <n v="38.06"/>
    <n v="5.24"/>
    <s v="Yes"/>
    <s v="No"/>
    <x v="1"/>
    <n v="1"/>
    <x v="1"/>
    <x v="0"/>
    <x v="2"/>
    <s v="13-Oct-1969"/>
    <n v="20463"/>
    <s v="tier - 2"/>
    <s v="tier - 2"/>
    <s v="R1013"/>
    <n v="54"/>
  </r>
  <r>
    <x v="484"/>
    <s v="  Matthew"/>
    <n v="51.47"/>
    <n v="9.6"/>
    <s v="No"/>
    <s v="No"/>
    <x v="0"/>
    <n v="0"/>
    <x v="1"/>
    <x v="0"/>
    <x v="0"/>
    <s v="18-Oct-1962"/>
    <n v="20446.849999999999"/>
    <s v="tier - 2"/>
    <s v="tier - 1"/>
    <s v="R1012"/>
    <n v="61"/>
  </r>
  <r>
    <x v="485"/>
    <s v="  Jeff"/>
    <n v="29.8"/>
    <n v="5.78"/>
    <s v="Yes"/>
    <s v="No"/>
    <x v="0"/>
    <n v="0"/>
    <x v="1"/>
    <x v="1"/>
    <x v="1"/>
    <s v="12-Jul-1985"/>
    <n v="20420.599999999999"/>
    <s v="tier - 3"/>
    <s v="tier - 2"/>
    <s v="R1011"/>
    <n v="38"/>
  </r>
  <r>
    <x v="486"/>
    <s v="  Tara R"/>
    <n v="49.77"/>
    <n v="7.02"/>
    <s v="No"/>
    <s v="No"/>
    <x v="0"/>
    <n v="0"/>
    <x v="1"/>
    <x v="0"/>
    <x v="0"/>
    <s v="2-Jul-1962"/>
    <n v="20354.5"/>
    <s v="tier - 3"/>
    <s v="tier - 2"/>
    <s v="R1026"/>
    <n v="61"/>
  </r>
  <r>
    <x v="487"/>
    <s v="  Kristin"/>
    <n v="25.555"/>
    <n v="4.09"/>
    <s v="Yes"/>
    <s v="No"/>
    <x v="0"/>
    <n v="0"/>
    <x v="0"/>
    <x v="1"/>
    <x v="2"/>
    <s v="17-Sep-1985"/>
    <n v="20296.86"/>
    <s v="tier - 3"/>
    <s v="tier - 1"/>
    <s v="R1024"/>
    <n v="38"/>
  </r>
  <r>
    <x v="488"/>
    <s v="  Timothy"/>
    <n v="29.64"/>
    <n v="4.93"/>
    <s v="No"/>
    <s v="No"/>
    <x v="1"/>
    <n v="1"/>
    <x v="1"/>
    <x v="1"/>
    <x v="2"/>
    <s v="7-Sep-1993"/>
    <n v="20277.810000000001"/>
    <s v="tier - 3"/>
    <s v="tier - 3"/>
    <s v="R1016"/>
    <n v="30"/>
  </r>
  <r>
    <x v="489"/>
    <s v="  Scott"/>
    <n v="53.93"/>
    <n v="5.34"/>
    <s v="Yes"/>
    <s v="No"/>
    <x v="0"/>
    <n v="2"/>
    <x v="1"/>
    <x v="0"/>
    <x v="2"/>
    <s v="22-Aug-1966"/>
    <n v="20253.84"/>
    <s v="tier - 2"/>
    <s v="tier - 3"/>
    <s v="R1012"/>
    <n v="57"/>
  </r>
  <r>
    <x v="490"/>
    <s v="  Carly E"/>
    <n v="28.024999999999999"/>
    <n v="5.65"/>
    <s v="No"/>
    <s v="No"/>
    <x v="0"/>
    <n v="1"/>
    <x v="0"/>
    <x v="1"/>
    <x v="2"/>
    <s v="17-Oct-1987"/>
    <n v="20234.849999999999"/>
    <s v="tier - 2"/>
    <s v="tier - 3"/>
    <s v="R1012"/>
    <n v="36"/>
  </r>
  <r>
    <x v="491"/>
    <s v="  Lisa"/>
    <n v="27.5"/>
    <n v="4.49"/>
    <s v="No"/>
    <s v="No"/>
    <x v="0"/>
    <n v="0"/>
    <x v="1"/>
    <x v="1"/>
    <x v="2"/>
    <s v="8-Jun-1994"/>
    <n v="20177.669999999998"/>
    <s v="tier - 2"/>
    <s v="tier - 1"/>
    <s v="R1011"/>
    <n v="29"/>
  </r>
  <r>
    <x v="492"/>
    <s v="  Stacey"/>
    <n v="21.8"/>
    <n v="10.55"/>
    <s v="No"/>
    <s v="No"/>
    <x v="0"/>
    <n v="0"/>
    <x v="0"/>
    <x v="2"/>
    <x v="0"/>
    <s v="9-Jul-2002"/>
    <n v="20167.34"/>
    <s v="tier - 3"/>
    <s v="tier - 3"/>
    <s v="R1011"/>
    <n v="21"/>
  </r>
  <r>
    <x v="493"/>
    <s v="  Louis"/>
    <n v="26.41"/>
    <n v="4.92"/>
    <s v="Yes"/>
    <s v="No"/>
    <x v="1"/>
    <n v="1"/>
    <x v="0"/>
    <x v="1"/>
    <x v="2"/>
    <s v="6-Oct-1983"/>
    <n v="20149.32"/>
    <s v="tier - 2"/>
    <s v="tier - 1"/>
    <s v="R1016"/>
    <n v="40"/>
  </r>
  <r>
    <x v="494"/>
    <s v="  Brian R"/>
    <n v="27.835000000000001"/>
    <n v="5.9"/>
    <s v="Yes"/>
    <s v="No"/>
    <x v="0"/>
    <n v="1"/>
    <x v="0"/>
    <x v="1"/>
    <x v="1"/>
    <s v="25-Jul-1988"/>
    <n v="20009.63"/>
    <s v="tier - 2"/>
    <s v="tier - 1"/>
    <s v="R1012"/>
    <n v="35"/>
  </r>
  <r>
    <x v="495"/>
    <s v="  Jessica"/>
    <n v="51.74"/>
    <n v="4.9800000000000004"/>
    <s v="Yes"/>
    <s v="No"/>
    <x v="0"/>
    <n v="2"/>
    <x v="1"/>
    <x v="0"/>
    <x v="2"/>
    <s v="10-Aug-1966"/>
    <n v="19995.29"/>
    <s v="tier - 1"/>
    <s v="tier - 3"/>
    <s v="R1026"/>
    <n v="57"/>
  </r>
  <r>
    <x v="496"/>
    <s v="  Dawn M"/>
    <n v="23.37"/>
    <n v="5.8"/>
    <s v="No"/>
    <s v="No"/>
    <x v="0"/>
    <n v="0"/>
    <x v="0"/>
    <x v="2"/>
    <x v="1"/>
    <s v="9-Oct-1980"/>
    <n v="19964.75"/>
    <s v="tier - 1"/>
    <s v="tier - 2"/>
    <s v="R1024"/>
    <n v="43"/>
  </r>
  <r>
    <x v="497"/>
    <s v="  Chris"/>
    <n v="29.7"/>
    <n v="6.21"/>
    <s v="Yes"/>
    <s v="No"/>
    <x v="1"/>
    <n v="1"/>
    <x v="0"/>
    <x v="1"/>
    <x v="1"/>
    <s v="18-Oct-1997"/>
    <n v="19933.46"/>
    <s v="tier - 1"/>
    <s v="tier - 3"/>
    <s v="R1011"/>
    <n v="26"/>
  </r>
  <r>
    <x v="498"/>
    <s v="  Karen"/>
    <n v="20.045000000000002"/>
    <n v="6.17"/>
    <s v="No"/>
    <s v="No"/>
    <x v="1"/>
    <n v="1"/>
    <x v="0"/>
    <x v="2"/>
    <x v="1"/>
    <s v="30-Oct-1979"/>
    <n v="19798.05"/>
    <s v="tier - 1"/>
    <s v="tier - 1"/>
    <s v="R1024"/>
    <n v="44"/>
  </r>
  <r>
    <x v="499"/>
    <s v="  Jessica"/>
    <n v="27.83"/>
    <n v="5.36"/>
    <s v="No"/>
    <s v="No"/>
    <x v="0"/>
    <n v="2"/>
    <x v="1"/>
    <x v="1"/>
    <x v="2"/>
    <s v="14-Jun-1972"/>
    <n v="19749.38"/>
    <s v="tier - 1"/>
    <s v="tier - 3"/>
    <s v="R1013"/>
    <n v="51"/>
  </r>
  <r>
    <x v="500"/>
    <s v="  Mathieu"/>
    <n v="28.93"/>
    <n v="5.2"/>
    <s v="No"/>
    <s v="No"/>
    <x v="0"/>
    <n v="0"/>
    <x v="0"/>
    <x v="1"/>
    <x v="2"/>
    <s v="8-Aug-1990"/>
    <n v="19719.689999999999"/>
    <s v="tier - 1"/>
    <s v="tier - 2"/>
    <s v="R1013"/>
    <n v="33"/>
  </r>
  <r>
    <x v="501"/>
    <s v="  Kam S"/>
    <n v="33.82"/>
    <n v="5.42"/>
    <s v="No"/>
    <s v="No"/>
    <x v="0"/>
    <n v="0"/>
    <x v="1"/>
    <x v="0"/>
    <x v="2"/>
    <s v="27-Aug-1994"/>
    <n v="19673.34"/>
    <s v="tier - 1"/>
    <s v="tier - 2"/>
    <s v="R1012"/>
    <n v="29"/>
  </r>
  <r>
    <x v="502"/>
    <s v="  Valerie A"/>
    <n v="20.234999999999999"/>
    <n v="6.84"/>
    <s v="No"/>
    <s v="No"/>
    <x v="0"/>
    <n v="0"/>
    <x v="0"/>
    <x v="2"/>
    <x v="0"/>
    <s v="24-Sep-1978"/>
    <n v="19594.810000000001"/>
    <s v="tier - 1"/>
    <s v="tier - 1"/>
    <s v="R1024"/>
    <n v="45"/>
  </r>
  <r>
    <x v="503"/>
    <s v="  Freya R"/>
    <n v="49.2"/>
    <n v="10.9"/>
    <s v="Yes"/>
    <s v="No"/>
    <x v="1"/>
    <n v="1"/>
    <x v="1"/>
    <x v="0"/>
    <x v="0"/>
    <s v="14-Jul-1963"/>
    <n v="19551.34"/>
    <s v="tier - 1"/>
    <s v="tier - 3"/>
    <s v="R1012"/>
    <n v="60"/>
  </r>
  <r>
    <x v="504"/>
    <s v="  Jennifer"/>
    <n v="26.4"/>
    <n v="4.87"/>
    <s v="Yes"/>
    <s v="No"/>
    <x v="0"/>
    <n v="0"/>
    <x v="0"/>
    <x v="1"/>
    <x v="2"/>
    <s v="17-Sep-1985"/>
    <n v="19539.240000000002"/>
    <s v="tier - 1"/>
    <s v="tier - 1"/>
    <s v="R1013"/>
    <n v="38"/>
  </r>
  <r>
    <x v="505"/>
    <s v="  Kara"/>
    <n v="28.38"/>
    <n v="6.07"/>
    <s v="No"/>
    <s v="No"/>
    <x v="0"/>
    <n v="1"/>
    <x v="0"/>
    <x v="1"/>
    <x v="1"/>
    <s v="19-Aug-1992"/>
    <n v="19521.97"/>
    <s v="tier - 1"/>
    <s v="tier - 2"/>
    <s v="R1013"/>
    <n v="31"/>
  </r>
  <r>
    <x v="506"/>
    <s v="  Bradley A"/>
    <n v="24.64"/>
    <n v="4.33"/>
    <s v="No"/>
    <s v="No"/>
    <x v="0"/>
    <n v="0"/>
    <x v="0"/>
    <x v="2"/>
    <x v="2"/>
    <s v="8-Nov-1980"/>
    <n v="19515.54"/>
    <s v="tier - 1"/>
    <s v="tier - 1"/>
    <s v="R1013"/>
    <n v="43"/>
  </r>
  <r>
    <x v="507"/>
    <s v="  Brendan"/>
    <n v="39.71"/>
    <n v="5.83"/>
    <s v="No"/>
    <s v="No"/>
    <x v="0"/>
    <n v="1"/>
    <x v="1"/>
    <x v="0"/>
    <x v="1"/>
    <s v="30-Nov-1987"/>
    <n v="19496.72"/>
    <s v="tier - 1"/>
    <s v="tier - 3"/>
    <s v="R1019"/>
    <n v="36"/>
  </r>
  <r>
    <x v="508"/>
    <s v="  Amber R"/>
    <n v="22.22"/>
    <n v="5.5"/>
    <s v="No"/>
    <s v="No"/>
    <x v="0"/>
    <n v="0"/>
    <x v="0"/>
    <x v="2"/>
    <x v="2"/>
    <s v="15-Dec-1982"/>
    <n v="19444.27"/>
    <s v="tier - 1"/>
    <s v="tier - 1"/>
    <s v="R1013"/>
    <n v="41"/>
  </r>
  <r>
    <x v="509"/>
    <s v="  Sean K"/>
    <n v="33.344999999999999"/>
    <n v="4.79"/>
    <s v="No"/>
    <s v="No"/>
    <x v="1"/>
    <n v="1"/>
    <x v="1"/>
    <x v="0"/>
    <x v="2"/>
    <s v="6-Sep-1993"/>
    <n v="19442.349999999999"/>
    <s v="tier - 1"/>
    <s v="tier - 3"/>
    <s v="R1012"/>
    <n v="30"/>
  </r>
  <r>
    <x v="510"/>
    <s v="  Rick"/>
    <n v="24.42"/>
    <n v="5.81"/>
    <s v="No"/>
    <s v="No"/>
    <x v="0"/>
    <n v="1"/>
    <x v="0"/>
    <x v="2"/>
    <x v="1"/>
    <s v="30-Jun-1987"/>
    <n v="19362"/>
    <s v="tier - 1"/>
    <s v="tier - 3"/>
    <s v="R1013"/>
    <n v="36"/>
  </r>
  <r>
    <x v="511"/>
    <s v="  Matthew"/>
    <n v="29.81"/>
    <n v="5.58"/>
    <s v="No"/>
    <s v="No"/>
    <x v="0"/>
    <n v="0"/>
    <x v="0"/>
    <x v="1"/>
    <x v="2"/>
    <s v="24-Aug-1991"/>
    <n v="19350.37"/>
    <s v="tier - 1"/>
    <s v="tier - 3"/>
    <s v="R1013"/>
    <n v="32"/>
  </r>
  <r>
    <x v="512"/>
    <s v="  Brady"/>
    <n v="51.18"/>
    <n v="4.4000000000000004"/>
    <s v="Yes"/>
    <s v="No"/>
    <x v="0"/>
    <n v="2"/>
    <x v="1"/>
    <x v="0"/>
    <x v="2"/>
    <s v="15-Nov-1966"/>
    <n v="19321.060000000001"/>
    <s v="tier - 1"/>
    <s v="tier - 1"/>
    <s v="R1012"/>
    <n v="57"/>
  </r>
  <r>
    <x v="513"/>
    <s v="  Kameko"/>
    <n v="51.37"/>
    <n v="8.18"/>
    <s v="Yes"/>
    <s v="No"/>
    <x v="0"/>
    <n v="0"/>
    <x v="1"/>
    <x v="0"/>
    <x v="0"/>
    <s v="29-Jul-1967"/>
    <n v="19259.96"/>
    <s v="tier - 1"/>
    <s v="tier - 1"/>
    <s v="R1012"/>
    <n v="56"/>
  </r>
  <r>
    <x v="514"/>
    <s v="  Jeremy A"/>
    <n v="36.19"/>
    <n v="5.52"/>
    <s v="Yes"/>
    <s v="No"/>
    <x v="0"/>
    <n v="0"/>
    <x v="1"/>
    <x v="0"/>
    <x v="2"/>
    <s v="28-Dec-1985"/>
    <n v="19214.71"/>
    <s v="tier - 1"/>
    <s v="tier - 3"/>
    <s v="R1013"/>
    <n v="38"/>
  </r>
  <r>
    <x v="515"/>
    <s v="  Daniel"/>
    <n v="25.9"/>
    <n v="4.84"/>
    <s v="No"/>
    <s v="No"/>
    <x v="0"/>
    <n v="0"/>
    <x v="0"/>
    <x v="1"/>
    <x v="2"/>
    <s v="16-Sep-1991"/>
    <n v="19199.939999999999"/>
    <s v="tier - 1"/>
    <s v="tier - 3"/>
    <s v="R1011"/>
    <n v="32"/>
  </r>
  <r>
    <x v="516"/>
    <s v="  Amanda"/>
    <n v="35.72"/>
    <n v="4.08"/>
    <s v="No"/>
    <s v="No"/>
    <x v="1"/>
    <n v="1"/>
    <x v="1"/>
    <x v="0"/>
    <x v="2"/>
    <s v="2-Jul-1979"/>
    <n v="19144.580000000002"/>
    <s v="tier - 1"/>
    <s v="tier - 1"/>
    <s v="R1024"/>
    <n v="44"/>
  </r>
  <r>
    <x v="517"/>
    <s v="  Karen"/>
    <n v="27.94"/>
    <n v="4.4800000000000004"/>
    <s v="No"/>
    <s v="No"/>
    <x v="1"/>
    <n v="1"/>
    <x v="0"/>
    <x v="1"/>
    <x v="2"/>
    <s v="28-Sep-1993"/>
    <n v="19107.78"/>
    <s v="tier - 1"/>
    <s v="tier - 2"/>
    <s v="R1013"/>
    <n v="30"/>
  </r>
  <r>
    <x v="518"/>
    <s v="  Gregory"/>
    <n v="27.1"/>
    <n v="5.73"/>
    <s v="No"/>
    <s v="No"/>
    <x v="0"/>
    <n v="0"/>
    <x v="0"/>
    <x v="1"/>
    <x v="1"/>
    <s v="5-Jun-1989"/>
    <n v="19040.88"/>
    <s v="tier - 1"/>
    <s v="tier - 3"/>
    <s v="R1011"/>
    <n v="34"/>
  </r>
  <r>
    <x v="519"/>
    <s v="  Sabine"/>
    <n v="18.3"/>
    <n v="5.46"/>
    <s v="Yes"/>
    <s v="No"/>
    <x v="1"/>
    <n v="1"/>
    <x v="0"/>
    <x v="3"/>
    <x v="2"/>
    <s v="19-Dec-1983"/>
    <n v="19023.259999999998"/>
    <s v="tier - 1"/>
    <s v="tier - 3"/>
    <s v="R1011"/>
    <n v="40"/>
  </r>
  <r>
    <x v="520"/>
    <s v="  Joseph"/>
    <n v="25.3"/>
    <n v="5.0199999999999996"/>
    <s v="Yes"/>
    <s v="No"/>
    <x v="0"/>
    <n v="1"/>
    <x v="0"/>
    <x v="1"/>
    <x v="2"/>
    <s v="24-Oct-1988"/>
    <n v="18972.5"/>
    <s v="tier - 1"/>
    <s v="tier - 3"/>
    <s v="R1013"/>
    <n v="35"/>
  </r>
  <r>
    <x v="521"/>
    <s v="  Adam"/>
    <n v="38.83"/>
    <n v="6.36"/>
    <s v="No"/>
    <s v="No"/>
    <x v="0"/>
    <n v="1"/>
    <x v="1"/>
    <x v="0"/>
    <x v="1"/>
    <s v="30-Nov-1992"/>
    <n v="18963.169999999998"/>
    <s v="tier - 1"/>
    <s v="tier - 1"/>
    <s v="R1013"/>
    <n v="31"/>
  </r>
  <r>
    <x v="522"/>
    <s v="  Karolyn A"/>
    <n v="27.6"/>
    <n v="5.36"/>
    <s v="No"/>
    <s v="No"/>
    <x v="0"/>
    <n v="1"/>
    <x v="1"/>
    <x v="1"/>
    <x v="2"/>
    <s v="6-Aug-1998"/>
    <n v="18955.22"/>
    <s v="tier - 1"/>
    <s v="tier - 3"/>
    <s v="R1011"/>
    <n v="25"/>
  </r>
  <r>
    <x v="523"/>
    <s v="  Anita L"/>
    <n v="46.4"/>
    <n v="8.3699999999999992"/>
    <s v="Yes"/>
    <s v="No"/>
    <x v="1"/>
    <n v="1"/>
    <x v="1"/>
    <x v="0"/>
    <x v="0"/>
    <s v="20-Oct-1963"/>
    <n v="18954.560000000001"/>
    <s v="tier - 1"/>
    <s v="tier - 1"/>
    <s v="R1026"/>
    <n v="60"/>
  </r>
  <r>
    <x v="524"/>
    <s v="  Laura E"/>
    <n v="51.92"/>
    <n v="5.18"/>
    <s v="Yes"/>
    <s v="No"/>
    <x v="1"/>
    <n v="1"/>
    <x v="1"/>
    <x v="0"/>
    <x v="2"/>
    <s v="3-Aug-1969"/>
    <n v="18932.810000000001"/>
    <s v="tier - 1"/>
    <s v="tier - 3"/>
    <s v="R1012"/>
    <n v="54"/>
  </r>
  <r>
    <x v="525"/>
    <s v="  Sarah"/>
    <n v="32.395000000000003"/>
    <n v="5.68"/>
    <s v="Yes"/>
    <s v="No"/>
    <x v="0"/>
    <n v="1"/>
    <x v="1"/>
    <x v="0"/>
    <x v="2"/>
    <s v="27-Sep-1995"/>
    <n v="18903.490000000002"/>
    <s v="tier - 1"/>
    <s v="tier - 2"/>
    <s v="R1024"/>
    <n v="28"/>
  </r>
  <r>
    <x v="526"/>
    <s v="  Ashley E"/>
    <n v="46.19"/>
    <n v="7.31"/>
    <s v="Yes"/>
    <s v="No"/>
    <x v="1"/>
    <n v="1"/>
    <x v="1"/>
    <x v="0"/>
    <x v="0"/>
    <s v="6-Dec-1963"/>
    <n v="18883.330000000002"/>
    <s v="tier - 1"/>
    <s v="tier - 1"/>
    <s v="R1026"/>
    <n v="60"/>
  </r>
  <r>
    <x v="527"/>
    <s v="  Lindsey"/>
    <n v="27.93"/>
    <n v="4.67"/>
    <s v="No"/>
    <s v="No"/>
    <x v="1"/>
    <n v="1"/>
    <x v="1"/>
    <x v="1"/>
    <x v="2"/>
    <s v="24-Jul-2003"/>
    <n v="18838.7"/>
    <s v="tier - 1"/>
    <s v="tier - 3"/>
    <s v="R1012"/>
    <n v="20"/>
  </r>
  <r>
    <x v="528"/>
    <s v="  Alan"/>
    <n v="45.62"/>
    <n v="6.87"/>
    <s v="No"/>
    <s v="No"/>
    <x v="0"/>
    <n v="0"/>
    <x v="1"/>
    <x v="0"/>
    <x v="0"/>
    <s v="18-Dec-1962"/>
    <n v="18815.53"/>
    <s v="tier - 1"/>
    <s v="tier - 1"/>
    <s v="R1023"/>
    <n v="61"/>
  </r>
  <r>
    <x v="529"/>
    <s v="  Dan R"/>
    <n v="35.31"/>
    <n v="5.87"/>
    <s v="No"/>
    <s v="No"/>
    <x v="1"/>
    <n v="1"/>
    <x v="1"/>
    <x v="0"/>
    <x v="1"/>
    <s v="15-Oct-1979"/>
    <n v="18806.150000000001"/>
    <s v="tier - 1"/>
    <s v="tier - 2"/>
    <s v="R1013"/>
    <n v="44"/>
  </r>
  <r>
    <x v="530"/>
    <s v="  Katie"/>
    <n v="30.4"/>
    <n v="4.07"/>
    <s v="Yes"/>
    <s v="No"/>
    <x v="0"/>
    <n v="1"/>
    <x v="1"/>
    <x v="0"/>
    <x v="2"/>
    <s v="28-Nov-1995"/>
    <n v="18804.75"/>
    <s v="tier - 1"/>
    <s v="tier - 1"/>
    <s v="R1012"/>
    <n v="28"/>
  </r>
  <r>
    <x v="531"/>
    <s v="  Eric"/>
    <n v="20.13"/>
    <n v="6.47"/>
    <s v="No"/>
    <s v="No"/>
    <x v="1"/>
    <n v="1"/>
    <x v="0"/>
    <x v="2"/>
    <x v="1"/>
    <s v="19-Nov-1979"/>
    <n v="18767.740000000002"/>
    <s v="tier - 1"/>
    <s v="tier - 1"/>
    <s v="R1013"/>
    <n v="44"/>
  </r>
  <r>
    <x v="532"/>
    <s v="  Cathryn"/>
    <n v="23.655000000000001"/>
    <n v="5.14"/>
    <s v="No"/>
    <s v="No"/>
    <x v="0"/>
    <n v="1"/>
    <x v="0"/>
    <x v="2"/>
    <x v="2"/>
    <s v="27-Dec-1992"/>
    <n v="18765.88"/>
    <s v="tier - 1"/>
    <s v="tier - 2"/>
    <s v="R1012"/>
    <n v="31"/>
  </r>
  <r>
    <x v="533"/>
    <s v="  Brendan"/>
    <n v="49.05"/>
    <n v="9.77"/>
    <s v="Yes"/>
    <s v="No"/>
    <x v="0"/>
    <n v="0"/>
    <x v="1"/>
    <x v="0"/>
    <x v="0"/>
    <s v="30-Aug-1967"/>
    <n v="18694.689999999999"/>
    <s v="tier - 1"/>
    <s v="tier - 1"/>
    <s v="R1023"/>
    <n v="56"/>
  </r>
  <r>
    <x v="534"/>
    <s v="  Shauna"/>
    <n v="51.94"/>
    <n v="8.8000000000000007"/>
    <s v="Yes"/>
    <s v="No"/>
    <x v="0"/>
    <n v="2"/>
    <x v="1"/>
    <x v="0"/>
    <x v="0"/>
    <s v="17-Oct-1970"/>
    <n v="18682.740000000002"/>
    <s v="tier - 1"/>
    <s v="tier - 3"/>
    <s v="R1012"/>
    <n v="53"/>
  </r>
  <r>
    <x v="535"/>
    <s v="  Terence"/>
    <n v="29.83"/>
    <n v="5.84"/>
    <s v="No"/>
    <s v="No"/>
    <x v="0"/>
    <n v="1"/>
    <x v="0"/>
    <x v="1"/>
    <x v="1"/>
    <s v="23-Sep-1998"/>
    <n v="18648.419999999998"/>
    <s v="tier - 1"/>
    <s v="tier - 1"/>
    <s v="R1019"/>
    <n v="25"/>
  </r>
  <r>
    <x v="536"/>
    <s v="  Marisol"/>
    <n v="22.6"/>
    <n v="10.43"/>
    <s v="Yes"/>
    <s v="No"/>
    <x v="0"/>
    <n v="1"/>
    <x v="0"/>
    <x v="2"/>
    <x v="0"/>
    <s v="12-Aug-1986"/>
    <n v="18608.259999999998"/>
    <s v="tier - 1"/>
    <s v="tier - 3"/>
    <s v="R1011"/>
    <n v="37"/>
  </r>
  <r>
    <x v="537"/>
    <s v="  Lindsay"/>
    <n v="46.69"/>
    <n v="4.25"/>
    <s v="Yes"/>
    <s v="No"/>
    <x v="0"/>
    <n v="1"/>
    <x v="1"/>
    <x v="0"/>
    <x v="2"/>
    <s v="26-Sep-1964"/>
    <n v="18443.11"/>
    <s v="tier - 1"/>
    <s v="tier - 2"/>
    <s v="R1012"/>
    <n v="59"/>
  </r>
  <r>
    <x v="538"/>
    <s v="  Katie"/>
    <n v="28.49"/>
    <n v="4.8899999999999997"/>
    <s v="No"/>
    <s v="No"/>
    <x v="0"/>
    <n v="0"/>
    <x v="0"/>
    <x v="1"/>
    <x v="2"/>
    <s v="15-Dec-1999"/>
    <n v="18328.240000000002"/>
    <s v="tier - 1"/>
    <s v="tier - 2"/>
    <s v="R1013"/>
    <n v="24"/>
  </r>
  <r>
    <x v="539"/>
    <s v="  Daniel"/>
    <n v="28.5"/>
    <n v="5.55"/>
    <s v="Yes"/>
    <s v="No"/>
    <x v="0"/>
    <n v="1"/>
    <x v="0"/>
    <x v="1"/>
    <x v="2"/>
    <s v="4-Jul-1995"/>
    <n v="18310.740000000002"/>
    <s v="tier - 1"/>
    <s v="tier - 3"/>
    <s v="R1012"/>
    <n v="28"/>
  </r>
  <r>
    <x v="540"/>
    <s v="  Brett W"/>
    <n v="24.4"/>
    <n v="4.5199999999999996"/>
    <s v="No"/>
    <s v="No"/>
    <x v="0"/>
    <n v="1"/>
    <x v="0"/>
    <x v="2"/>
    <x v="2"/>
    <s v="25-Dec-1992"/>
    <n v="18259.22"/>
    <s v="tier - 1"/>
    <s v="tier - 3"/>
    <s v="R1011"/>
    <n v="31"/>
  </r>
  <r>
    <x v="541"/>
    <s v="  Dylan J"/>
    <n v="29.15"/>
    <n v="4.45"/>
    <s v="Yes"/>
    <s v="No"/>
    <x v="0"/>
    <n v="1"/>
    <x v="0"/>
    <x v="1"/>
    <x v="2"/>
    <s v="3-Aug-1995"/>
    <n v="18246.5"/>
    <s v="tier - 1"/>
    <s v="tier - 1"/>
    <s v="R1013"/>
    <n v="28"/>
  </r>
  <r>
    <x v="542"/>
    <s v="  Elizabeth"/>
    <n v="27.28"/>
    <n v="4.72"/>
    <s v="No"/>
    <s v="Yes"/>
    <x v="0"/>
    <n v="1"/>
    <x v="0"/>
    <x v="1"/>
    <x v="2"/>
    <s v="10-Sep-2004"/>
    <n v="18223.45"/>
    <s v="tier - 1"/>
    <s v="tier - 3"/>
    <s v="R1013"/>
    <n v="19"/>
  </r>
  <r>
    <x v="543"/>
    <s v="  Brooke M"/>
    <n v="32.229999999999997"/>
    <n v="4.6500000000000004"/>
    <s v="Yes"/>
    <s v="No"/>
    <x v="1"/>
    <n v="1"/>
    <x v="1"/>
    <x v="0"/>
    <x v="2"/>
    <s v="15-Jun-1997"/>
    <n v="18218.16"/>
    <s v="tier - 1"/>
    <s v="tier - 1"/>
    <s v="R1013"/>
    <n v="26"/>
  </r>
  <r>
    <x v="544"/>
    <s v="  Teiko"/>
    <n v="44.2"/>
    <n v="11.34"/>
    <s v="Yes"/>
    <s v="No"/>
    <x v="1"/>
    <n v="1"/>
    <x v="1"/>
    <x v="0"/>
    <x v="0"/>
    <s v="4-Jul-1963"/>
    <n v="18208.34"/>
    <s v="tier - 1"/>
    <s v="tier - 2"/>
    <s v="R1026"/>
    <n v="60"/>
  </r>
  <r>
    <x v="545"/>
    <s v="  Zachary"/>
    <n v="29.734999999999999"/>
    <n v="4.53"/>
    <s v="No"/>
    <s v="No"/>
    <x v="1"/>
    <n v="1"/>
    <x v="1"/>
    <x v="1"/>
    <x v="2"/>
    <s v="12-Jul-1993"/>
    <n v="18157.88"/>
    <s v="tier - 1"/>
    <s v="tier - 1"/>
    <s v="R1012"/>
    <n v="30"/>
  </r>
  <r>
    <x v="546"/>
    <s v="  Johannah"/>
    <n v="28.31"/>
    <n v="6.35"/>
    <s v="No"/>
    <s v="No"/>
    <x v="0"/>
    <n v="0"/>
    <x v="0"/>
    <x v="1"/>
    <x v="1"/>
    <s v="24-Oct-1999"/>
    <n v="18033.97"/>
    <s v="tier - 1"/>
    <s v="tier - 1"/>
    <s v="R1012"/>
    <n v="24"/>
  </r>
  <r>
    <x v="547"/>
    <s v="  Ryan A"/>
    <n v="46.62"/>
    <n v="8.51"/>
    <s v="No"/>
    <s v="No"/>
    <x v="0"/>
    <n v="0"/>
    <x v="1"/>
    <x v="0"/>
    <x v="0"/>
    <s v="17-Oct-1965"/>
    <n v="18031.189999999999"/>
    <s v="tier - 1"/>
    <s v="tier - 2"/>
    <s v="R1012"/>
    <n v="58"/>
  </r>
  <r>
    <x v="548"/>
    <s v="  Andres Sr"/>
    <n v="51.75"/>
    <n v="8.59"/>
    <s v="Yes"/>
    <s v="No"/>
    <x v="0"/>
    <n v="1"/>
    <x v="1"/>
    <x v="0"/>
    <x v="0"/>
    <s v="27-Jun-1975"/>
    <n v="18031.16"/>
    <s v="tier - 1"/>
    <s v="tier - 3"/>
    <s v="R1023"/>
    <n v="48"/>
  </r>
  <r>
    <x v="549"/>
    <s v="  Bryan"/>
    <n v="25.7"/>
    <n v="4.13"/>
    <s v="Yes"/>
    <s v="No"/>
    <x v="0"/>
    <n v="0"/>
    <x v="0"/>
    <x v="1"/>
    <x v="2"/>
    <s v="28-Sep-2001"/>
    <n v="17942.11"/>
    <s v="tier - 1"/>
    <s v="tier - 2"/>
    <s v="R1011"/>
    <n v="22"/>
  </r>
  <r>
    <x v="550"/>
    <s v="  Lizette"/>
    <n v="31.79"/>
    <n v="4.55"/>
    <s v="No"/>
    <s v="No"/>
    <x v="0"/>
    <n v="0"/>
    <x v="1"/>
    <x v="0"/>
    <x v="2"/>
    <s v="17-Oct-1977"/>
    <n v="17929.3"/>
    <s v="tier - 1"/>
    <s v="tier - 2"/>
    <s v="R1013"/>
    <n v="46"/>
  </r>
  <r>
    <x v="551"/>
    <s v="  Don"/>
    <n v="24.795000000000002"/>
    <n v="4.5199999999999996"/>
    <s v="No"/>
    <s v="No"/>
    <x v="0"/>
    <n v="0"/>
    <x v="0"/>
    <x v="2"/>
    <x v="2"/>
    <s v="4-Dec-1989"/>
    <n v="17904.53"/>
    <s v="tier - 1"/>
    <s v="tier - 2"/>
    <s v="R1017"/>
    <n v="34"/>
  </r>
  <r>
    <x v="552"/>
    <s v="  Jeb"/>
    <n v="53.98"/>
    <n v="5.07"/>
    <s v="No"/>
    <s v="No"/>
    <x v="1"/>
    <n v="1"/>
    <x v="1"/>
    <x v="0"/>
    <x v="2"/>
    <s v="12-Nov-1979"/>
    <n v="17882.669999999998"/>
    <s v="tier - 1"/>
    <s v="tier - 3"/>
    <s v="R1012"/>
    <n v="44"/>
  </r>
  <r>
    <x v="553"/>
    <s v="  Amy R"/>
    <n v="41.325000000000003"/>
    <n v="4.04"/>
    <s v="Yes"/>
    <s v="No"/>
    <x v="1"/>
    <n v="1"/>
    <x v="1"/>
    <x v="0"/>
    <x v="2"/>
    <s v="26-Aug-1997"/>
    <n v="17878.900000000001"/>
    <s v="tier - 1"/>
    <s v="tier - 2"/>
    <s v="R1024"/>
    <n v="26"/>
  </r>
  <r>
    <x v="554"/>
    <s v="  Brian"/>
    <n v="51.65"/>
    <n v="5.3"/>
    <s v="Yes"/>
    <s v="No"/>
    <x v="0"/>
    <n v="0"/>
    <x v="1"/>
    <x v="0"/>
    <x v="2"/>
    <s v="12-Dec-1976"/>
    <n v="17862.919999999998"/>
    <s v="tier - 1"/>
    <s v="tier - 2"/>
    <s v="R1012"/>
    <n v="47"/>
  </r>
  <r>
    <x v="555"/>
    <s v="  Mike G"/>
    <n v="44.52"/>
    <n v="8.64"/>
    <s v="Yes"/>
    <s v="No"/>
    <x v="1"/>
    <n v="1"/>
    <x v="1"/>
    <x v="0"/>
    <x v="0"/>
    <s v="8-Dec-1963"/>
    <n v="17832.599999999999"/>
    <s v="tier - 1"/>
    <s v="tier - 2"/>
    <s v="R1012"/>
    <n v="60"/>
  </r>
  <r>
    <x v="556"/>
    <s v="  Simonezitrone Sr"/>
    <n v="53.29"/>
    <n v="4.03"/>
    <s v="No"/>
    <s v="No"/>
    <x v="1"/>
    <n v="1"/>
    <x v="1"/>
    <x v="0"/>
    <x v="2"/>
    <s v="10-Oct-1979"/>
    <n v="17779.939999999999"/>
    <s v="tier - 1"/>
    <s v="tier - 2"/>
    <s v="R1012"/>
    <n v="44"/>
  </r>
  <r>
    <x v="557"/>
    <s v="  Nicholas"/>
    <n v="46.63"/>
    <n v="4.26"/>
    <s v="Yes"/>
    <s v="No"/>
    <x v="0"/>
    <n v="2"/>
    <x v="1"/>
    <x v="0"/>
    <x v="2"/>
    <s v="21-Jun-1966"/>
    <n v="17777.73"/>
    <s v="tier - 1"/>
    <s v="tier - 3"/>
    <s v="R1012"/>
    <n v="57"/>
  </r>
  <r>
    <x v="558"/>
    <s v="  Angela M"/>
    <n v="28.88"/>
    <n v="5.35"/>
    <s v="No"/>
    <s v="No"/>
    <x v="1"/>
    <n v="1"/>
    <x v="0"/>
    <x v="1"/>
    <x v="2"/>
    <s v="14-Jul-2003"/>
    <n v="17748.509999999998"/>
    <s v="tier - 1"/>
    <s v="tier - 1"/>
    <s v="R1012"/>
    <n v="20"/>
  </r>
  <r>
    <x v="559"/>
    <s v="  Oz"/>
    <n v="23.98"/>
    <n v="4.9000000000000004"/>
    <s v="No"/>
    <s v="No"/>
    <x v="0"/>
    <n v="0"/>
    <x v="1"/>
    <x v="2"/>
    <x v="2"/>
    <s v="1-Jul-1994"/>
    <n v="17663.14"/>
    <s v="tier - 1"/>
    <s v="tier - 3"/>
    <s v="R1013"/>
    <n v="29"/>
  </r>
  <r>
    <x v="560"/>
    <s v="  Erin M"/>
    <n v="23.65"/>
    <n v="4.5"/>
    <s v="No"/>
    <s v="No"/>
    <x v="0"/>
    <n v="0"/>
    <x v="1"/>
    <x v="2"/>
    <x v="2"/>
    <s v="25-Oct-1990"/>
    <n v="17626.240000000002"/>
    <s v="tier - 1"/>
    <s v="tier - 3"/>
    <s v="R1013"/>
    <n v="33"/>
  </r>
  <r>
    <x v="561"/>
    <s v="  Bobby E"/>
    <n v="49.09"/>
    <n v="8.3800000000000008"/>
    <s v="Yes"/>
    <s v="No"/>
    <x v="0"/>
    <n v="2"/>
    <x v="1"/>
    <x v="0"/>
    <x v="0"/>
    <s v="26-Jul-1970"/>
    <n v="17584.72"/>
    <s v="tier - 1"/>
    <s v="tier - 3"/>
    <s v="R1012"/>
    <n v="53"/>
  </r>
  <r>
    <x v="562"/>
    <s v="  Daniel P"/>
    <n v="28.024999999999999"/>
    <n v="7.03"/>
    <s v="No"/>
    <s v="No"/>
    <x v="0"/>
    <n v="0"/>
    <x v="0"/>
    <x v="1"/>
    <x v="0"/>
    <s v="25-Aug-2002"/>
    <n v="17560.38"/>
    <s v="tier - 1"/>
    <s v="tier - 1"/>
    <s v="R1012"/>
    <n v="21"/>
  </r>
  <r>
    <x v="563"/>
    <s v="  Marie E"/>
    <n v="43.32"/>
    <n v="8.75"/>
    <s v="Yes"/>
    <s v="No"/>
    <x v="1"/>
    <n v="1"/>
    <x v="1"/>
    <x v="0"/>
    <x v="0"/>
    <s v="16-Nov-1963"/>
    <n v="17556.88"/>
    <s v="tier - 1"/>
    <s v="tier - 2"/>
    <s v="R1012"/>
    <n v="60"/>
  </r>
  <r>
    <x v="564"/>
    <s v="  Katie"/>
    <n v="45.92"/>
    <n v="9.51"/>
    <s v="No"/>
    <s v="No"/>
    <x v="0"/>
    <n v="0"/>
    <x v="1"/>
    <x v="0"/>
    <x v="0"/>
    <s v="12-Jul-1968"/>
    <n v="17507.47"/>
    <s v="tier - 1"/>
    <s v="tier - 1"/>
    <s v="R1026"/>
    <n v="55"/>
  </r>
  <r>
    <x v="565"/>
    <s v="  Eric D"/>
    <n v="44.03"/>
    <n v="9.36"/>
    <s v="No"/>
    <s v="No"/>
    <x v="0"/>
    <n v="0"/>
    <x v="1"/>
    <x v="0"/>
    <x v="0"/>
    <s v="16-Jun-1965"/>
    <n v="17505.650000000001"/>
    <s v="tier - 1"/>
    <s v="tier - 2"/>
    <s v="R1023"/>
    <n v="58"/>
  </r>
  <r>
    <x v="566"/>
    <s v="  Tara"/>
    <n v="24.6"/>
    <n v="4.8099999999999996"/>
    <s v="No"/>
    <s v="No"/>
    <x v="0"/>
    <n v="0"/>
    <x v="0"/>
    <x v="2"/>
    <x v="2"/>
    <s v="29-Dec-1990"/>
    <n v="17496.310000000001"/>
    <s v="tier - 1"/>
    <s v="tier - 2"/>
    <s v="R1011"/>
    <n v="33"/>
  </r>
  <r>
    <x v="567"/>
    <s v="  Haley L"/>
    <n v="49.15"/>
    <n v="8.08"/>
    <s v="No"/>
    <s v="No"/>
    <x v="0"/>
    <n v="0"/>
    <x v="1"/>
    <x v="0"/>
    <x v="0"/>
    <s v="8-Jun-1971"/>
    <n v="17479.53"/>
    <s v="tier - 1"/>
    <s v="tier - 1"/>
    <s v="R1012"/>
    <n v="52"/>
  </r>
  <r>
    <x v="568"/>
    <s v="  Kayla B"/>
    <n v="28.31"/>
    <n v="6.29"/>
    <s v="No"/>
    <s v="No"/>
    <x v="1"/>
    <n v="1"/>
    <x v="0"/>
    <x v="1"/>
    <x v="1"/>
    <s v="2-Nov-2003"/>
    <n v="17468.98"/>
    <s v="tier - 2"/>
    <s v="tier - 1"/>
    <s v="R1012"/>
    <n v="20"/>
  </r>
  <r>
    <x v="569"/>
    <s v="  Mark D"/>
    <n v="22.99"/>
    <n v="6.29"/>
    <s v="No"/>
    <s v="No"/>
    <x v="0"/>
    <n v="1"/>
    <x v="0"/>
    <x v="2"/>
    <x v="1"/>
    <s v="18-Oct-1992"/>
    <n v="17361.77"/>
    <s v="tier - 2"/>
    <s v="tier - 1"/>
    <s v="R1012"/>
    <n v="31"/>
  </r>
  <r>
    <x v="570"/>
    <s v="  Patrick J"/>
    <n v="29.07"/>
    <n v="5.12"/>
    <s v="No"/>
    <s v="No"/>
    <x v="1"/>
    <n v="1"/>
    <x v="0"/>
    <x v="1"/>
    <x v="2"/>
    <s v="1-Nov-2003"/>
    <n v="17352.68"/>
    <s v="tier - 2"/>
    <s v="tier - 3"/>
    <s v="R1012"/>
    <n v="20"/>
  </r>
  <r>
    <x v="571"/>
    <s v="  Alejandro"/>
    <n v="42.02"/>
    <n v="9.9499999999999993"/>
    <s v="Yes"/>
    <s v="No"/>
    <x v="1"/>
    <n v="1"/>
    <x v="1"/>
    <x v="0"/>
    <x v="0"/>
    <s v="12-Jul-1963"/>
    <n v="17337.580000000002"/>
    <s v="tier - 2"/>
    <s v="tier - 3"/>
    <s v="R1023"/>
    <n v="60"/>
  </r>
  <r>
    <x v="572"/>
    <s v="  Beth A"/>
    <n v="49.07"/>
    <n v="9.08"/>
    <s v="Yes"/>
    <s v="No"/>
    <x v="0"/>
    <n v="1"/>
    <x v="1"/>
    <x v="0"/>
    <x v="0"/>
    <s v="25-Aug-1975"/>
    <n v="17253.43"/>
    <s v="tier - 2"/>
    <s v="tier - 3"/>
    <s v="R1026"/>
    <n v="48"/>
  </r>
  <r>
    <x v="573"/>
    <s v="  Jason R"/>
    <n v="19.8"/>
    <n v="4.82"/>
    <s v="No"/>
    <s v="No"/>
    <x v="0"/>
    <n v="0"/>
    <x v="0"/>
    <x v="2"/>
    <x v="2"/>
    <s v="22-Oct-1982"/>
    <n v="17179.52"/>
    <s v="tier - 2"/>
    <s v="tier - 1"/>
    <s v="R1013"/>
    <n v="41"/>
  </r>
  <r>
    <x v="574"/>
    <s v="  Yoshinori"/>
    <n v="27.36"/>
    <n v="4.6500000000000004"/>
    <s v="No"/>
    <s v="Yes"/>
    <x v="0"/>
    <n v="1"/>
    <x v="0"/>
    <x v="1"/>
    <x v="2"/>
    <s v="18-Aug-2004"/>
    <n v="17178.68"/>
    <s v="tier - 2"/>
    <s v="tier - 2"/>
    <s v="R1019"/>
    <n v="19"/>
  </r>
  <r>
    <x v="575"/>
    <s v="  Adrienne G"/>
    <n v="42.95"/>
    <n v="5.16"/>
    <s v="Yes"/>
    <s v="No"/>
    <x v="0"/>
    <n v="1"/>
    <x v="1"/>
    <x v="0"/>
    <x v="2"/>
    <s v="7-Jun-1964"/>
    <n v="17174.52"/>
    <s v="tier - 2"/>
    <s v="tier - 2"/>
    <s v="R1012"/>
    <n v="59"/>
  </r>
  <r>
    <x v="576"/>
    <s v="  Meredith"/>
    <n v="42.66"/>
    <n v="10.44"/>
    <s v="No"/>
    <s v="No"/>
    <x v="0"/>
    <n v="0"/>
    <x v="1"/>
    <x v="0"/>
    <x v="0"/>
    <s v="16-Sep-1965"/>
    <n v="17172.27"/>
    <s v="tier - 2"/>
    <s v="tier - 2"/>
    <s v="R1026"/>
    <n v="58"/>
  </r>
  <r>
    <x v="577"/>
    <s v="  Junyong"/>
    <n v="33.630000000000003"/>
    <n v="5.69"/>
    <s v="No"/>
    <s v="No"/>
    <x v="0"/>
    <n v="1"/>
    <x v="1"/>
    <x v="0"/>
    <x v="2"/>
    <s v="3-Jun-1998"/>
    <n v="17128.43"/>
    <s v="tier - 2"/>
    <s v="tier - 3"/>
    <s v="R1016"/>
    <n v="25"/>
  </r>
  <r>
    <x v="578"/>
    <s v="  Kristen A"/>
    <n v="26.84"/>
    <n v="6.5"/>
    <s v="No"/>
    <s v="No"/>
    <x v="0"/>
    <n v="0"/>
    <x v="0"/>
    <x v="1"/>
    <x v="0"/>
    <s v="28-Jun-2002"/>
    <n v="17085.27"/>
    <s v="tier - 2"/>
    <s v="tier - 3"/>
    <s v="R1013"/>
    <n v="21"/>
  </r>
  <r>
    <x v="579"/>
    <s v="  Maria I"/>
    <n v="28.3"/>
    <n v="5.73"/>
    <s v="No"/>
    <s v="No"/>
    <x v="1"/>
    <n v="1"/>
    <x v="0"/>
    <x v="1"/>
    <x v="1"/>
    <s v="26-Dec-2003"/>
    <n v="17081.080000000002"/>
    <s v="tier - 2"/>
    <s v="tier - 2"/>
    <s v="R1011"/>
    <n v="20"/>
  </r>
  <r>
    <x v="580"/>
    <s v="  Jonathan"/>
    <n v="27.06"/>
    <n v="5.74"/>
    <s v="Yes"/>
    <s v="No"/>
    <x v="0"/>
    <n v="0"/>
    <x v="0"/>
    <x v="1"/>
    <x v="1"/>
    <s v="10-Jun-1996"/>
    <n v="17043.34"/>
    <s v="tier - 2"/>
    <s v="tier - 3"/>
    <s v="R1013"/>
    <n v="27"/>
  </r>
  <r>
    <x v="581"/>
    <s v="  Phil"/>
    <n v="47.13"/>
    <n v="8.6999999999999993"/>
    <s v="No"/>
    <s v="No"/>
    <x v="0"/>
    <n v="0"/>
    <x v="1"/>
    <x v="0"/>
    <x v="0"/>
    <s v="22-Aug-1971"/>
    <n v="17016.009999999998"/>
    <s v="tier - 2"/>
    <s v="tier - 2"/>
    <s v="R1023"/>
    <n v="52"/>
  </r>
  <r>
    <x v="582"/>
    <s v="  Benjamina C"/>
    <n v="51.72"/>
    <n v="5.09"/>
    <s v="No"/>
    <s v="No"/>
    <x v="0"/>
    <n v="0"/>
    <x v="1"/>
    <x v="0"/>
    <x v="2"/>
    <s v="16-Jul-1980"/>
    <n v="16990.55"/>
    <s v="tier - 2"/>
    <s v="tier - 3"/>
    <s v="R1012"/>
    <n v="43"/>
  </r>
  <r>
    <x v="583"/>
    <s v="  Christopher"/>
    <n v="48.59"/>
    <n v="5.57"/>
    <s v="No"/>
    <s v="No"/>
    <x v="0"/>
    <n v="0"/>
    <x v="1"/>
    <x v="0"/>
    <x v="2"/>
    <s v="25-Aug-1977"/>
    <n v="16921.09"/>
    <s v="tier - 2"/>
    <s v="tier - 3"/>
    <s v="R1023"/>
    <n v="46"/>
  </r>
  <r>
    <x v="584"/>
    <s v="  Alison B"/>
    <n v="45.18"/>
    <n v="10.87"/>
    <s v="No"/>
    <s v="No"/>
    <x v="0"/>
    <n v="0"/>
    <x v="1"/>
    <x v="0"/>
    <x v="0"/>
    <s v="21-Oct-1968"/>
    <n v="16903.5"/>
    <s v="tier - 2"/>
    <s v="tier - 3"/>
    <s v="R1012"/>
    <n v="55"/>
  </r>
  <r>
    <x v="585"/>
    <s v="  Caroline"/>
    <n v="27.9"/>
    <n v="6.02"/>
    <s v="No"/>
    <s v="No"/>
    <x v="1"/>
    <n v="1"/>
    <x v="0"/>
    <x v="1"/>
    <x v="1"/>
    <s v="10-Sep-2003"/>
    <n v="16884.919999999998"/>
    <s v="tier - 2"/>
    <s v="tier - 2"/>
    <s v="R1011"/>
    <n v="20"/>
  </r>
  <r>
    <x v="586"/>
    <s v="  Alexis N"/>
    <n v="51.33"/>
    <n v="7"/>
    <s v="No"/>
    <s v="No"/>
    <x v="0"/>
    <n v="0"/>
    <x v="1"/>
    <x v="0"/>
    <x v="0"/>
    <s v="8-Aug-1974"/>
    <n v="16841.32"/>
    <s v="tier - 2"/>
    <s v="tier - 3"/>
    <s v="R1011"/>
    <n v="49"/>
  </r>
  <r>
    <x v="587"/>
    <s v="  Shanda L"/>
    <n v="30.59"/>
    <n v="5.56"/>
    <s v="Yes"/>
    <s v="No"/>
    <x v="0"/>
    <n v="1"/>
    <x v="1"/>
    <x v="0"/>
    <x v="2"/>
    <s v="19-Oct-1995"/>
    <n v="16796.41"/>
    <s v="tier - 2"/>
    <s v="tier - 3"/>
    <s v="R1024"/>
    <n v="28"/>
  </r>
  <r>
    <x v="588"/>
    <s v="  Lacey"/>
    <n v="39.229999999999997"/>
    <n v="8.4499999999999993"/>
    <s v="No"/>
    <s v="No"/>
    <x v="0"/>
    <n v="0"/>
    <x v="1"/>
    <x v="0"/>
    <x v="0"/>
    <s v="29-Jul-1962"/>
    <n v="16779.400000000001"/>
    <s v="tier - 2"/>
    <s v="tier - 2"/>
    <s v="R1026"/>
    <n v="61"/>
  </r>
  <r>
    <x v="589"/>
    <s v="  Laurette"/>
    <n v="19.094999999999999"/>
    <n v="6.19"/>
    <s v="No"/>
    <s v="No"/>
    <x v="0"/>
    <n v="0"/>
    <x v="0"/>
    <x v="2"/>
    <x v="1"/>
    <s v="23-Sep-1989"/>
    <n v="16776.3"/>
    <s v="tier - 2"/>
    <s v="tier - 2"/>
    <s v="R1024"/>
    <n v="34"/>
  </r>
  <r>
    <x v="590"/>
    <s v="  Jason"/>
    <n v="49.72"/>
    <n v="7.71"/>
    <s v="No"/>
    <s v="No"/>
    <x v="0"/>
    <n v="0"/>
    <x v="1"/>
    <x v="0"/>
    <x v="0"/>
    <s v="28-Aug-1974"/>
    <n v="16770.990000000002"/>
    <s v="tier - 2"/>
    <s v="tier - 1"/>
    <s v="R1012"/>
    <n v="49"/>
  </r>
  <r>
    <x v="591"/>
    <s v="  Mary"/>
    <n v="21.754999999999999"/>
    <n v="4.63"/>
    <s v="No"/>
    <s v="No"/>
    <x v="1"/>
    <n v="1"/>
    <x v="0"/>
    <x v="2"/>
    <x v="2"/>
    <s v="5-Nov-1993"/>
    <n v="16657.72"/>
    <s v="tier - 2"/>
    <s v="tier - 1"/>
    <s v="R1024"/>
    <n v="30"/>
  </r>
  <r>
    <x v="592"/>
    <s v="  Kati A"/>
    <n v="48.39"/>
    <n v="4.6100000000000003"/>
    <s v="No"/>
    <s v="No"/>
    <x v="0"/>
    <n v="0"/>
    <x v="1"/>
    <x v="0"/>
    <x v="2"/>
    <s v="25-Sep-1977"/>
    <n v="16631.61"/>
    <s v="tier - 2"/>
    <s v="tier - 1"/>
    <s v="R1012"/>
    <n v="46"/>
  </r>
  <r>
    <x v="593"/>
    <s v="  Kelly J"/>
    <n v="47.15"/>
    <n v="9.5299999999999994"/>
    <s v="Yes"/>
    <s v="No"/>
    <x v="0"/>
    <n v="1"/>
    <x v="1"/>
    <x v="0"/>
    <x v="0"/>
    <s v="24-Jul-1975"/>
    <n v="16602.18"/>
    <s v="tier - 2"/>
    <s v="tier - 1"/>
    <s v="R1026"/>
    <n v="48"/>
  </r>
  <r>
    <x v="594"/>
    <s v="  Greer D"/>
    <n v="47.59"/>
    <n v="11.43"/>
    <s v="Yes"/>
    <s v="No"/>
    <x v="0"/>
    <n v="2"/>
    <x v="1"/>
    <x v="0"/>
    <x v="0"/>
    <s v="10-Jul-1970"/>
    <n v="16600.16"/>
    <s v="tier - 2"/>
    <s v="tier - 2"/>
    <s v="R1011"/>
    <n v="53"/>
  </r>
  <r>
    <x v="595"/>
    <s v="  Brent"/>
    <n v="39.81"/>
    <n v="7.65"/>
    <s v="Yes"/>
    <s v="No"/>
    <x v="1"/>
    <n v="1"/>
    <x v="1"/>
    <x v="0"/>
    <x v="0"/>
    <s v="25-Jun-1963"/>
    <n v="16587.96"/>
    <s v="tier - 2"/>
    <s v="tier - 2"/>
    <s v="R1023"/>
    <n v="60"/>
  </r>
  <r>
    <x v="596"/>
    <s v="  Eugene M"/>
    <n v="31.02"/>
    <n v="5.87"/>
    <s v="Yes"/>
    <s v="No"/>
    <x v="0"/>
    <n v="0"/>
    <x v="1"/>
    <x v="0"/>
    <x v="1"/>
    <s v="25-Jun-2001"/>
    <n v="16586.5"/>
    <s v="tier - 2"/>
    <s v="tier - 1"/>
    <s v="R1013"/>
    <n v="22"/>
  </r>
  <r>
    <x v="597"/>
    <s v="  Erin D"/>
    <n v="24.75"/>
    <n v="4.3600000000000003"/>
    <s v="Yes"/>
    <s v="No"/>
    <x v="0"/>
    <n v="1"/>
    <x v="0"/>
    <x v="2"/>
    <x v="2"/>
    <s v="23-Dec-1995"/>
    <n v="16577.78"/>
    <s v="tier - 2"/>
    <s v="tier - 1"/>
    <s v="R1013"/>
    <n v="28"/>
  </r>
  <r>
    <x v="598"/>
    <s v="  Kamilla"/>
    <n v="30.114999999999998"/>
    <n v="10.119999999999999"/>
    <s v="No"/>
    <s v="No"/>
    <x v="0"/>
    <n v="3"/>
    <x v="1"/>
    <x v="0"/>
    <x v="0"/>
    <s v="10-Oct-1958"/>
    <n v="16455.71"/>
    <s v="tier - 2"/>
    <s v="tier - 2"/>
    <s v="R1012"/>
    <n v="65"/>
  </r>
  <r>
    <x v="599"/>
    <s v="  Wayne I"/>
    <n v="26.03"/>
    <n v="4.01"/>
    <s v="No"/>
    <s v="No"/>
    <x v="1"/>
    <n v="1"/>
    <x v="0"/>
    <x v="1"/>
    <x v="2"/>
    <s v="20-Dec-2003"/>
    <n v="16450.89"/>
    <s v="tier - 2"/>
    <s v="tier - 1"/>
    <s v="R1012"/>
    <n v="20"/>
  </r>
  <r>
    <x v="600"/>
    <s v="  Tracy L"/>
    <n v="20.045000000000002"/>
    <n v="4.7699999999999996"/>
    <s v="Yes"/>
    <s v="No"/>
    <x v="0"/>
    <n v="1"/>
    <x v="0"/>
    <x v="2"/>
    <x v="2"/>
    <s v="28-Sep-1995"/>
    <n v="16420.490000000002"/>
    <s v="tier - 2"/>
    <s v="tier - 3"/>
    <s v="R1012"/>
    <n v="28"/>
  </r>
  <r>
    <x v="601"/>
    <s v="  Heather"/>
    <n v="40.24"/>
    <n v="6.83"/>
    <s v="No"/>
    <s v="No"/>
    <x v="0"/>
    <n v="0"/>
    <x v="1"/>
    <x v="0"/>
    <x v="0"/>
    <s v="5-Dec-1965"/>
    <n v="16351.42"/>
    <s v="tier - 2"/>
    <s v="tier - 3"/>
    <s v="R1026"/>
    <n v="58"/>
  </r>
  <r>
    <x v="602"/>
    <s v="  Megan C"/>
    <n v="43.15"/>
    <n v="6.14"/>
    <s v="Yes"/>
    <s v="No"/>
    <x v="1"/>
    <n v="1"/>
    <x v="1"/>
    <x v="0"/>
    <x v="1"/>
    <s v="8-Aug-1969"/>
    <n v="16311.05"/>
    <s v="tier - 2"/>
    <s v="tier - 3"/>
    <s v="R1026"/>
    <n v="54"/>
  </r>
  <r>
    <x v="603"/>
    <s v="  Jonathan"/>
    <n v="27.7"/>
    <n v="5.6"/>
    <s v="No"/>
    <s v="No"/>
    <x v="1"/>
    <n v="1"/>
    <x v="0"/>
    <x v="1"/>
    <x v="2"/>
    <s v="24-Aug-2003"/>
    <n v="16297.85"/>
    <s v="tier - 2"/>
    <s v="tier - 3"/>
    <s v="R1011"/>
    <n v="20"/>
  </r>
  <r>
    <x v="604"/>
    <s v="  Greg D"/>
    <n v="45.68"/>
    <n v="4.8"/>
    <s v="No"/>
    <s v="No"/>
    <x v="0"/>
    <n v="2"/>
    <x v="1"/>
    <x v="0"/>
    <x v="2"/>
    <s v="30-Jul-1972"/>
    <n v="16267.32"/>
    <s v="tier - 2"/>
    <s v="tier - 2"/>
    <s v="R1023"/>
    <n v="51"/>
  </r>
  <r>
    <x v="605"/>
    <s v="  Steven L"/>
    <n v="27.3"/>
    <n v="11.89"/>
    <s v="No"/>
    <s v="No"/>
    <x v="0"/>
    <n v="0"/>
    <x v="0"/>
    <x v="1"/>
    <x v="0"/>
    <s v="8-Sep-2002"/>
    <n v="16232.85"/>
    <s v="tier - 2"/>
    <s v="tier - 1"/>
    <s v="R1011"/>
    <n v="21"/>
  </r>
  <r>
    <x v="606"/>
    <s v="  Gianfilippo"/>
    <n v="54.45"/>
    <n v="4.7300000000000004"/>
    <s v="Yes"/>
    <s v="No"/>
    <x v="0"/>
    <n v="1"/>
    <x v="1"/>
    <x v="0"/>
    <x v="2"/>
    <s v="21-Aug-1988"/>
    <n v="16205.88"/>
    <s v="tier - 2"/>
    <s v="tier - 1"/>
    <s v="R1012"/>
    <n v="35"/>
  </r>
  <r>
    <x v="607"/>
    <s v="  Hector"/>
    <n v="54.43"/>
    <n v="4.6100000000000003"/>
    <s v="Yes"/>
    <s v="No"/>
    <x v="0"/>
    <n v="1"/>
    <x v="1"/>
    <x v="0"/>
    <x v="2"/>
    <s v="6-Aug-1988"/>
    <n v="16199.1"/>
    <s v="tier - 2"/>
    <s v="tier - 2"/>
    <s v="R1012"/>
    <n v="35"/>
  </r>
  <r>
    <x v="608"/>
    <s v="  Mark W"/>
    <n v="48.01"/>
    <n v="7.3"/>
    <s v="No"/>
    <s v="No"/>
    <x v="0"/>
    <n v="0"/>
    <x v="1"/>
    <x v="0"/>
    <x v="0"/>
    <s v="11-Sep-1974"/>
    <n v="16190.97"/>
    <s v="tier - 2"/>
    <s v="tier - 3"/>
    <s v="R1012"/>
    <n v="49"/>
  </r>
  <r>
    <x v="609"/>
    <s v="  Aubri"/>
    <n v="48.32"/>
    <n v="5.88"/>
    <s v="No"/>
    <s v="No"/>
    <x v="0"/>
    <n v="0"/>
    <x v="1"/>
    <x v="0"/>
    <x v="1"/>
    <s v="6-Jul-1982"/>
    <n v="16152.04"/>
    <s v="tier - 2"/>
    <s v="tier - 1"/>
    <s v="R1026"/>
    <n v="41"/>
  </r>
  <r>
    <x v="610"/>
    <s v="  Justin"/>
    <n v="22.895"/>
    <n v="4.0599999999999996"/>
    <s v="No"/>
    <s v="No"/>
    <x v="1"/>
    <n v="1"/>
    <x v="0"/>
    <x v="2"/>
    <x v="2"/>
    <s v="12-Dec-1993"/>
    <n v="16138.76"/>
    <s v="tier - 2"/>
    <s v="tier - 3"/>
    <s v="R1017"/>
    <n v="30"/>
  </r>
  <r>
    <x v="611"/>
    <s v="  Megan A"/>
    <n v="54.85"/>
    <n v="4.9000000000000004"/>
    <s v="No"/>
    <s v="No"/>
    <x v="0"/>
    <n v="1"/>
    <x v="1"/>
    <x v="0"/>
    <x v="2"/>
    <s v="6-Oct-1987"/>
    <n v="16122.65"/>
    <s v="tier - 2"/>
    <s v="tier - 1"/>
    <s v="R1011"/>
    <n v="36"/>
  </r>
  <r>
    <x v="612"/>
    <s v="  Erika M"/>
    <n v="21.85"/>
    <n v="5.52"/>
    <s v="No"/>
    <s v="No"/>
    <x v="1"/>
    <n v="1"/>
    <x v="0"/>
    <x v="2"/>
    <x v="2"/>
    <s v="8-Aug-1993"/>
    <n v="16115.3"/>
    <s v="tier - 2"/>
    <s v="tier - 1"/>
    <s v="R1024"/>
    <n v="30"/>
  </r>
  <r>
    <x v="613"/>
    <s v="  Daniel G"/>
    <n v="51.86"/>
    <n v="5.2"/>
    <s v="Yes"/>
    <s v="No"/>
    <x v="0"/>
    <n v="0"/>
    <x v="1"/>
    <x v="0"/>
    <x v="2"/>
    <s v="27-Aug-1985"/>
    <n v="16097.94"/>
    <s v="tier - 2"/>
    <s v="tier - 3"/>
    <s v="R1012"/>
    <n v="38"/>
  </r>
  <r>
    <x v="614"/>
    <s v="  Devin C"/>
    <n v="39.049999999999997"/>
    <n v="7.59"/>
    <s v="No"/>
    <s v="No"/>
    <x v="0"/>
    <n v="3"/>
    <x v="1"/>
    <x v="0"/>
    <x v="0"/>
    <s v="21-Jun-1958"/>
    <n v="16085.13"/>
    <s v="tier - 2"/>
    <s v="tier - 2"/>
    <s v="R1013"/>
    <n v="65"/>
  </r>
  <r>
    <x v="615"/>
    <s v="  Louise A"/>
    <n v="31.824999999999999"/>
    <n v="8.2799999999999994"/>
    <s v="No"/>
    <s v="No"/>
    <x v="0"/>
    <n v="3"/>
    <x v="1"/>
    <x v="0"/>
    <x v="0"/>
    <s v="22-Oct-1958"/>
    <n v="16069.08"/>
    <s v="tier - 2"/>
    <s v="tier - 2"/>
    <s v="R1024"/>
    <n v="65"/>
  </r>
  <r>
    <x v="616"/>
    <s v="  Sarah"/>
    <n v="46.43"/>
    <n v="6.72"/>
    <s v="No"/>
    <s v="No"/>
    <x v="0"/>
    <n v="0"/>
    <x v="1"/>
    <x v="0"/>
    <x v="0"/>
    <s v="16-Sep-1978"/>
    <n v="16062.89"/>
    <s v="tier - 2"/>
    <s v="tier - 2"/>
    <s v="R1026"/>
    <n v="45"/>
  </r>
  <r>
    <x v="617"/>
    <s v="  Amy"/>
    <n v="53.63"/>
    <n v="5.47"/>
    <s v="Yes"/>
    <s v="No"/>
    <x v="0"/>
    <n v="1"/>
    <x v="1"/>
    <x v="0"/>
    <x v="2"/>
    <s v="5-Dec-1988"/>
    <n v="16059.06"/>
    <s v="tier - 2"/>
    <s v="tier - 3"/>
    <s v="R1012"/>
    <n v="35"/>
  </r>
  <r>
    <x v="618"/>
    <s v="  Brittany L"/>
    <n v="48.7"/>
    <n v="4.71"/>
    <s v="No"/>
    <s v="No"/>
    <x v="0"/>
    <n v="0"/>
    <x v="1"/>
    <x v="0"/>
    <x v="2"/>
    <s v="19-Sep-1980"/>
    <n v="15966.19"/>
    <s v="tier - 2"/>
    <s v="tier - 2"/>
    <s v="R1012"/>
    <n v="43"/>
  </r>
  <r>
    <x v="619"/>
    <s v="  Jessica L"/>
    <n v="48.81"/>
    <n v="5.49"/>
    <s v="No"/>
    <s v="No"/>
    <x v="0"/>
    <n v="0"/>
    <x v="1"/>
    <x v="0"/>
    <x v="2"/>
    <s v="24-Jul-1982"/>
    <n v="15965.29"/>
    <s v="tier - 2"/>
    <s v="tier - 1"/>
    <s v="R1012"/>
    <n v="41"/>
  </r>
  <r>
    <x v="620"/>
    <s v="  Kristina K"/>
    <n v="47.53"/>
    <n v="4.72"/>
    <s v="No"/>
    <s v="No"/>
    <x v="0"/>
    <n v="0"/>
    <x v="1"/>
    <x v="0"/>
    <x v="2"/>
    <s v="12-Oct-1980"/>
    <n v="15922.29"/>
    <s v="tier - 2"/>
    <s v="tier - 3"/>
    <s v="R1026"/>
    <n v="43"/>
  </r>
  <r>
    <x v="621"/>
    <s v="  Brad"/>
    <n v="36.85"/>
    <n v="6.7"/>
    <s v="No"/>
    <s v="No"/>
    <x v="0"/>
    <n v="0"/>
    <x v="1"/>
    <x v="0"/>
    <x v="0"/>
    <s v="25-Dec-1962"/>
    <n v="15840.81"/>
    <s v="tier - 2"/>
    <s v="tier - 1"/>
    <s v="R1022"/>
    <n v="61"/>
  </r>
  <r>
    <x v="622"/>
    <s v="  Margaret O"/>
    <n v="29.3"/>
    <n v="5.5"/>
    <s v="No"/>
    <s v="No"/>
    <x v="0"/>
    <n v="0"/>
    <x v="1"/>
    <x v="1"/>
    <x v="2"/>
    <s v="11-Nov-1982"/>
    <n v="15828.82"/>
    <s v="tier - 2"/>
    <s v="tier - 3"/>
    <s v="R1011"/>
    <n v="41"/>
  </r>
  <r>
    <x v="623"/>
    <s v="  Craig R"/>
    <n v="19.3"/>
    <n v="4.46"/>
    <s v="No"/>
    <s v="No"/>
    <x v="0"/>
    <n v="1"/>
    <x v="0"/>
    <x v="2"/>
    <x v="2"/>
    <s v="26-Jun-1984"/>
    <n v="15820.7"/>
    <s v="tier - 2"/>
    <s v="tier - 3"/>
    <s v="R1011"/>
    <n v="39"/>
  </r>
  <r>
    <x v="624"/>
    <s v="  Simo"/>
    <n v="24.13"/>
    <n v="5.29"/>
    <s v="Yes"/>
    <s v="No"/>
    <x v="1"/>
    <n v="1"/>
    <x v="0"/>
    <x v="2"/>
    <x v="2"/>
    <s v="9-Oct-1997"/>
    <n v="15817.99"/>
    <s v="tier - 2"/>
    <s v="tier - 2"/>
    <s v="R1012"/>
    <n v="26"/>
  </r>
  <r>
    <x v="625"/>
    <s v="  Christopher J"/>
    <n v="46.7"/>
    <n v="10.99"/>
    <s v="No"/>
    <s v="No"/>
    <x v="0"/>
    <n v="0"/>
    <x v="1"/>
    <x v="0"/>
    <x v="0"/>
    <s v="29-Aug-1974"/>
    <n v="15746.62"/>
    <s v="tier - 2"/>
    <s v="tier - 1"/>
    <s v="R1012"/>
    <n v="49"/>
  </r>
  <r>
    <x v="626"/>
    <s v="  Mario Sr"/>
    <n v="45.27"/>
    <n v="5.2"/>
    <s v="Yes"/>
    <s v="No"/>
    <x v="0"/>
    <n v="0"/>
    <x v="1"/>
    <x v="0"/>
    <x v="2"/>
    <s v="20-Sep-1976"/>
    <n v="15698.86"/>
    <s v="tier - 2"/>
    <s v="tier - 2"/>
    <s v="R1012"/>
    <n v="47"/>
  </r>
  <r>
    <x v="627"/>
    <s v="  Meghann R"/>
    <n v="44.29"/>
    <n v="9.66"/>
    <s v="No"/>
    <s v="No"/>
    <x v="0"/>
    <n v="2"/>
    <x v="1"/>
    <x v="0"/>
    <x v="0"/>
    <s v="26-Jun-1973"/>
    <n v="15670.3"/>
    <s v="tier - 2"/>
    <s v="tier - 2"/>
    <s v="R1026"/>
    <n v="50"/>
  </r>
  <r>
    <x v="628"/>
    <s v="  Scott M"/>
    <n v="54.59"/>
    <n v="4.22"/>
    <s v="Yes"/>
    <s v="No"/>
    <x v="0"/>
    <n v="1"/>
    <x v="1"/>
    <x v="0"/>
    <x v="2"/>
    <s v="22-Dec-1988"/>
    <n v="15646.28"/>
    <s v="tier - 2"/>
    <s v="tier - 2"/>
    <s v="R1011"/>
    <n v="35"/>
  </r>
  <r>
    <x v="629"/>
    <s v="  Caitlin E"/>
    <n v="32.965000000000003"/>
    <n v="11.78"/>
    <s v="No"/>
    <s v="No"/>
    <x v="0"/>
    <n v="0"/>
    <x v="1"/>
    <x v="0"/>
    <x v="0"/>
    <s v="6-Jun-1960"/>
    <n v="15612.19"/>
    <s v="tier - 2"/>
    <s v="tier - 2"/>
    <s v="R1012"/>
    <n v="63"/>
  </r>
  <r>
    <x v="630"/>
    <s v="  Samantha A"/>
    <n v="38.049999999999997"/>
    <n v="9.6199999999999992"/>
    <s v="No"/>
    <s v="No"/>
    <x v="0"/>
    <n v="0"/>
    <x v="1"/>
    <x v="0"/>
    <x v="0"/>
    <s v="28-Oct-1965"/>
    <n v="15608.58"/>
    <s v="tier - 2"/>
    <s v="tier - 2"/>
    <s v="R1026"/>
    <n v="58"/>
  </r>
  <r>
    <x v="631"/>
    <s v="  Erik"/>
    <n v="46.14"/>
    <n v="10.78"/>
    <s v="No"/>
    <s v="No"/>
    <x v="0"/>
    <n v="0"/>
    <x v="1"/>
    <x v="0"/>
    <x v="0"/>
    <s v="30-Jul-1974"/>
    <n v="15556.67"/>
    <s v="tier - 2"/>
    <s v="tier - 2"/>
    <s v="R1012"/>
    <n v="49"/>
  </r>
  <r>
    <x v="632"/>
    <s v="  Christopher"/>
    <n v="41.325000000000003"/>
    <n v="5.1100000000000003"/>
    <s v="Yes"/>
    <s v="No"/>
    <x v="0"/>
    <n v="2"/>
    <x v="1"/>
    <x v="0"/>
    <x v="2"/>
    <s v="2-Oct-1959"/>
    <n v="15555.19"/>
    <s v="tier - 2"/>
    <s v="tier - 3"/>
    <s v="R1012"/>
    <n v="64"/>
  </r>
  <r>
    <x v="633"/>
    <s v="  Maya"/>
    <n v="44.64"/>
    <n v="7.18"/>
    <s v="No"/>
    <s v="No"/>
    <x v="0"/>
    <n v="0"/>
    <x v="1"/>
    <x v="0"/>
    <x v="0"/>
    <s v="28-Jun-1974"/>
    <n v="15532.16"/>
    <s v="tier - 2"/>
    <s v="tier - 2"/>
    <s v="R1026"/>
    <n v="49"/>
  </r>
  <r>
    <x v="634"/>
    <s v="  Zachary T"/>
    <n v="25.175000000000001"/>
    <n v="4.96"/>
    <s v="No"/>
    <s v="Yes"/>
    <x v="0"/>
    <n v="1"/>
    <x v="1"/>
    <x v="1"/>
    <x v="2"/>
    <s v="17-Jul-2004"/>
    <n v="15518.18"/>
    <s v="tier - 2"/>
    <s v="tier - 3"/>
    <s v="R1015"/>
    <n v="19"/>
  </r>
  <r>
    <x v="635"/>
    <s v="  Hilda"/>
    <n v="43.11"/>
    <n v="4.67"/>
    <s v="Yes"/>
    <s v="No"/>
    <x v="0"/>
    <n v="0"/>
    <x v="1"/>
    <x v="0"/>
    <x v="2"/>
    <s v="20-Jul-1976"/>
    <n v="15450.48"/>
    <s v="tier - 2"/>
    <s v="tier - 1"/>
    <s v="R1026"/>
    <n v="47"/>
  </r>
  <r>
    <x v="636"/>
    <s v="  Stephanie"/>
    <n v="53.32"/>
    <n v="5.0599999999999996"/>
    <s v="No"/>
    <s v="No"/>
    <x v="0"/>
    <n v="0"/>
    <x v="1"/>
    <x v="0"/>
    <x v="2"/>
    <s v="25-Oct-1990"/>
    <n v="15440.2"/>
    <s v="tier - 2"/>
    <s v="tier - 1"/>
    <s v="R1012"/>
    <n v="33"/>
  </r>
  <r>
    <x v="637"/>
    <s v="  Doug"/>
    <n v="38.04"/>
    <n v="5.0199999999999996"/>
    <s v="Yes"/>
    <s v="No"/>
    <x v="0"/>
    <n v="1"/>
    <x v="1"/>
    <x v="0"/>
    <x v="2"/>
    <s v="4-Sep-1964"/>
    <n v="15377.77"/>
    <s v="tier - 2"/>
    <s v="tier - 2"/>
    <s v="R1012"/>
    <n v="59"/>
  </r>
  <r>
    <x v="638"/>
    <s v="  Bethany N"/>
    <n v="37.9"/>
    <n v="7.76"/>
    <s v="No"/>
    <s v="No"/>
    <x v="0"/>
    <n v="0"/>
    <x v="1"/>
    <x v="0"/>
    <x v="0"/>
    <s v="6-Sep-1962"/>
    <n v="15368.22"/>
    <s v="tier - 2"/>
    <s v="tier - 2"/>
    <s v="R1011"/>
    <n v="61"/>
  </r>
  <r>
    <x v="639"/>
    <s v="  Sandra H"/>
    <n v="39.6"/>
    <n v="9.32"/>
    <s v="No"/>
    <s v="No"/>
    <x v="0"/>
    <n v="0"/>
    <x v="1"/>
    <x v="0"/>
    <x v="0"/>
    <s v="18-Jul-1968"/>
    <n v="15363.77"/>
    <s v="tier - 2"/>
    <s v="tier - 1"/>
    <s v="R1026"/>
    <n v="55"/>
  </r>
  <r>
    <x v="640"/>
    <s v="  Takuo"/>
    <n v="50.92"/>
    <n v="5.31"/>
    <s v="Yes"/>
    <s v="No"/>
    <x v="0"/>
    <n v="1"/>
    <x v="1"/>
    <x v="0"/>
    <x v="2"/>
    <s v="17-Dec-1988"/>
    <n v="15361.5"/>
    <s v="tier - 2"/>
    <s v="tier - 3"/>
    <s v="R1023"/>
    <n v="35"/>
  </r>
  <r>
    <x v="641"/>
    <s v="  Kelly A"/>
    <n v="21.85"/>
    <n v="5.56"/>
    <s v="Yes"/>
    <s v="No"/>
    <x v="0"/>
    <n v="0"/>
    <x v="0"/>
    <x v="2"/>
    <x v="2"/>
    <s v="14-Jul-2001"/>
    <n v="15359.1"/>
    <s v="tier - 2"/>
    <s v="tier - 3"/>
    <s v="R1024"/>
    <n v="22"/>
  </r>
  <r>
    <x v="642"/>
    <s v="  Scott"/>
    <n v="36.08"/>
    <n v="7.11"/>
    <s v="Yes"/>
    <s v="No"/>
    <x v="1"/>
    <n v="1"/>
    <x v="1"/>
    <x v="0"/>
    <x v="0"/>
    <s v="13-Dec-1963"/>
    <n v="15322.77"/>
    <s v="tier - 2"/>
    <s v="tier - 3"/>
    <s v="R1021"/>
    <n v="60"/>
  </r>
  <r>
    <x v="643"/>
    <s v="  Benoit"/>
    <n v="40.44"/>
    <n v="5.13"/>
    <s v="Yes"/>
    <s v="No"/>
    <x v="1"/>
    <n v="1"/>
    <x v="1"/>
    <x v="0"/>
    <x v="2"/>
    <s v="16-Sep-1969"/>
    <n v="15260.52"/>
    <s v="tier - 2"/>
    <s v="tier - 2"/>
    <s v="R1023"/>
    <n v="54"/>
  </r>
  <r>
    <x v="644"/>
    <s v="  Elizabeth M"/>
    <n v="38.094999999999999"/>
    <n v="10.199999999999999"/>
    <s v="No"/>
    <s v="No"/>
    <x v="0"/>
    <n v="0"/>
    <x v="1"/>
    <x v="0"/>
    <x v="0"/>
    <s v="25-Jul-1960"/>
    <n v="15230.32"/>
    <s v="tier - 2"/>
    <s v="tier - 2"/>
    <s v="R1024"/>
    <n v="63"/>
  </r>
  <r>
    <x v="645"/>
    <s v="  Jessica A"/>
    <n v="44.95"/>
    <n v="10.4"/>
    <s v="No"/>
    <s v="No"/>
    <x v="0"/>
    <n v="0"/>
    <x v="1"/>
    <x v="0"/>
    <x v="0"/>
    <s v="23-Nov-1978"/>
    <n v="15207.92"/>
    <s v="tier - 2"/>
    <s v="tier - 1"/>
    <s v="R1012"/>
    <n v="45"/>
  </r>
  <r>
    <x v="646"/>
    <s v="  Monica K"/>
    <n v="35.54"/>
    <n v="10.67"/>
    <s v="No"/>
    <s v="No"/>
    <x v="0"/>
    <n v="0"/>
    <x v="1"/>
    <x v="0"/>
    <x v="0"/>
    <s v="17-Jun-1962"/>
    <n v="15174.81"/>
    <s v="tier - 2"/>
    <s v="tier - 1"/>
    <s v="R1012"/>
    <n v="61"/>
  </r>
  <r>
    <x v="647"/>
    <s v="  Kevin L"/>
    <n v="39.799999999999997"/>
    <n v="4.6500000000000004"/>
    <s v="Yes"/>
    <s v="No"/>
    <x v="0"/>
    <n v="2"/>
    <x v="1"/>
    <x v="0"/>
    <x v="2"/>
    <s v="3-Dec-1959"/>
    <n v="15170.07"/>
    <s v="tier - 2"/>
    <s v="tier - 3"/>
    <s v="R1011"/>
    <n v="64"/>
  </r>
  <r>
    <x v="648"/>
    <s v="  Gregory"/>
    <n v="33.659999999999997"/>
    <n v="5.65"/>
    <s v="Yes"/>
    <s v="No"/>
    <x v="0"/>
    <n v="2"/>
    <x v="1"/>
    <x v="0"/>
    <x v="2"/>
    <s v="4-Jun-1959"/>
    <n v="15161.53"/>
    <s v="tier - 2"/>
    <s v="tier - 1"/>
    <s v="R1013"/>
    <n v="64"/>
  </r>
  <r>
    <x v="649"/>
    <s v="  Della"/>
    <n v="35.5"/>
    <n v="11.97"/>
    <s v="No"/>
    <s v="No"/>
    <x v="0"/>
    <n v="0"/>
    <x v="1"/>
    <x v="0"/>
    <x v="0"/>
    <s v="25-Oct-1962"/>
    <n v="15161.25"/>
    <s v="tier - 2"/>
    <s v="tier - 2"/>
    <s v="R1012"/>
    <n v="61"/>
  </r>
  <r>
    <x v="650"/>
    <s v="  David"/>
    <n v="41.63"/>
    <n v="6.71"/>
    <s v="No"/>
    <s v="No"/>
    <x v="0"/>
    <n v="0"/>
    <x v="1"/>
    <x v="0"/>
    <x v="0"/>
    <s v="25-Nov-1971"/>
    <n v="15150.44"/>
    <s v="tier - 2"/>
    <s v="tier - 1"/>
    <s v="R1023"/>
    <n v="52"/>
  </r>
  <r>
    <x v="651"/>
    <s v="  Victoria"/>
    <n v="46.49"/>
    <n v="11.92"/>
    <s v="No"/>
    <s v="No"/>
    <x v="0"/>
    <n v="0"/>
    <x v="1"/>
    <x v="0"/>
    <x v="0"/>
    <s v="5-Sep-1978"/>
    <n v="15123.19"/>
    <s v="tier - 2"/>
    <s v="tier - 1"/>
    <s v="R1011"/>
    <n v="45"/>
  </r>
  <r>
    <x v="652"/>
    <s v="  Tasos"/>
    <n v="43.29"/>
    <n v="5.35"/>
    <s v="No"/>
    <s v="No"/>
    <x v="0"/>
    <n v="2"/>
    <x v="1"/>
    <x v="0"/>
    <x v="2"/>
    <s v="7-Nov-1972"/>
    <n v="15103.69"/>
    <s v="tier - 2"/>
    <s v="tier - 1"/>
    <s v="R1012"/>
    <n v="51"/>
  </r>
  <r>
    <x v="653"/>
    <s v="  Thomas"/>
    <n v="43.08"/>
    <n v="8.9600000000000009"/>
    <s v="Yes"/>
    <s v="No"/>
    <x v="0"/>
    <n v="1"/>
    <x v="1"/>
    <x v="0"/>
    <x v="0"/>
    <s v="26-Oct-1975"/>
    <n v="15090.35"/>
    <s v="tier - 2"/>
    <s v="tier - 1"/>
    <s v="R1023"/>
    <n v="48"/>
  </r>
  <r>
    <x v="654"/>
    <s v="  Lukasz"/>
    <n v="39.07"/>
    <n v="11.93"/>
    <s v="No"/>
    <s v="No"/>
    <x v="0"/>
    <n v="0"/>
    <x v="1"/>
    <x v="0"/>
    <x v="0"/>
    <s v="12-Jun-1968"/>
    <n v="15052.68"/>
    <s v="tier - 2"/>
    <s v="tier - 2"/>
    <s v="R1022"/>
    <n v="55"/>
  </r>
  <r>
    <x v="655"/>
    <s v="  Matthew A"/>
    <n v="41.3"/>
    <n v="9.59"/>
    <s v="No"/>
    <s v="No"/>
    <x v="0"/>
    <n v="0"/>
    <x v="1"/>
    <x v="0"/>
    <x v="0"/>
    <s v="15-Aug-1971"/>
    <n v="15038.51"/>
    <s v="tier - 2"/>
    <s v="tier - 3"/>
    <s v="R1023"/>
    <n v="52"/>
  </r>
  <r>
    <x v="656"/>
    <s v="  Meta"/>
    <n v="42.95"/>
    <n v="11.88"/>
    <s v="Yes"/>
    <s v="No"/>
    <x v="0"/>
    <n v="2"/>
    <x v="1"/>
    <x v="0"/>
    <x v="0"/>
    <s v="11-Sep-1970"/>
    <n v="15026.3"/>
    <s v="tier - 2"/>
    <s v="tier - 3"/>
    <s v="R1011"/>
    <n v="53"/>
  </r>
  <r>
    <x v="657"/>
    <s v="  Rachel E"/>
    <n v="46.96"/>
    <n v="4.6399999999999997"/>
    <s v="No"/>
    <s v="No"/>
    <x v="1"/>
    <n v="1"/>
    <x v="1"/>
    <x v="0"/>
    <x v="2"/>
    <s v="25-Nov-1979"/>
    <n v="15025.76"/>
    <s v="tier - 2"/>
    <s v="tier - 1"/>
    <s v="R1011"/>
    <n v="44"/>
  </r>
  <r>
    <x v="658"/>
    <s v="  Angelica"/>
    <n v="30.495000000000001"/>
    <n v="9.5299999999999994"/>
    <s v="No"/>
    <s v="No"/>
    <x v="0"/>
    <n v="0"/>
    <x v="1"/>
    <x v="0"/>
    <x v="0"/>
    <s v="8-Aug-1960"/>
    <n v="15019.76"/>
    <s v="tier - 2"/>
    <s v="tier - 2"/>
    <s v="R1012"/>
    <n v="63"/>
  </r>
  <r>
    <x v="659"/>
    <s v="  Kathleen"/>
    <n v="17.954999999999998"/>
    <n v="5.29"/>
    <s v="Yes"/>
    <s v="No"/>
    <x v="0"/>
    <n v="1"/>
    <x v="0"/>
    <x v="3"/>
    <x v="2"/>
    <s v="2-Aug-1995"/>
    <n v="15006.58"/>
    <s v="tier - 2"/>
    <s v="tier - 2"/>
    <s v="R1024"/>
    <n v="28"/>
  </r>
  <r>
    <x v="660"/>
    <s v="  Gabriel D"/>
    <n v="25.6"/>
    <n v="10.95"/>
    <s v="No"/>
    <s v="No"/>
    <x v="0"/>
    <n v="3"/>
    <x v="1"/>
    <x v="1"/>
    <x v="0"/>
    <s v="29-Jul-1958"/>
    <n v="14988.43"/>
    <s v="tier - 2"/>
    <s v="tier - 3"/>
    <s v="R1011"/>
    <n v="65"/>
  </r>
  <r>
    <x v="661"/>
    <s v="  Jeff T"/>
    <n v="34.21"/>
    <n v="9.17"/>
    <s v="No"/>
    <s v="No"/>
    <x v="0"/>
    <n v="0"/>
    <x v="1"/>
    <x v="0"/>
    <x v="0"/>
    <s v="29-Nov-1962"/>
    <n v="14945.34"/>
    <s v="tier - 2"/>
    <s v="tier - 1"/>
    <s v="R1021"/>
    <n v="61"/>
  </r>
  <r>
    <x v="662"/>
    <s v="  Neil D"/>
    <n v="39.74"/>
    <n v="7.39"/>
    <s v="No"/>
    <s v="No"/>
    <x v="0"/>
    <n v="0"/>
    <x v="1"/>
    <x v="0"/>
    <x v="0"/>
    <s v="8-Nov-1968"/>
    <n v="14926.97"/>
    <s v="tier - 2"/>
    <s v="tier - 2"/>
    <s v="R1012"/>
    <n v="55"/>
  </r>
  <r>
    <x v="663"/>
    <s v="  Katherine L"/>
    <n v="49.53"/>
    <n v="9.1300000000000008"/>
    <s v="Yes"/>
    <s v="No"/>
    <x v="0"/>
    <n v="0"/>
    <x v="1"/>
    <x v="0"/>
    <x v="0"/>
    <s v="4-Jul-1981"/>
    <n v="14908.27"/>
    <s v="tier - 2"/>
    <s v="tier - 1"/>
    <s v="R1011"/>
    <n v="42"/>
  </r>
  <r>
    <x v="664"/>
    <s v="  Ariel E"/>
    <n v="39.33"/>
    <n v="10.4"/>
    <s v="No"/>
    <s v="No"/>
    <x v="0"/>
    <n v="3"/>
    <x v="1"/>
    <x v="0"/>
    <x v="0"/>
    <s v="17-Oct-1958"/>
    <n v="14901.52"/>
    <s v="tier - 2"/>
    <s v="tier - 2"/>
    <s v="R1024"/>
    <n v="65"/>
  </r>
  <r>
    <x v="665"/>
    <s v="  Christopher P"/>
    <n v="39.979999999999997"/>
    <n v="9.4600000000000009"/>
    <s v="Yes"/>
    <s v="No"/>
    <x v="0"/>
    <n v="2"/>
    <x v="1"/>
    <x v="0"/>
    <x v="0"/>
    <s v="11-Nov-1970"/>
    <n v="14847.63"/>
    <s v="tier - 2"/>
    <s v="tier - 2"/>
    <s v="R1023"/>
    <n v="53"/>
  </r>
  <r>
    <x v="666"/>
    <s v="  Erin M"/>
    <n v="46.51"/>
    <n v="8.69"/>
    <s v="Yes"/>
    <s v="No"/>
    <x v="0"/>
    <n v="0"/>
    <x v="1"/>
    <x v="0"/>
    <x v="0"/>
    <s v="5-Jun-1981"/>
    <n v="14843.96"/>
    <s v="tier - 2"/>
    <s v="tier - 3"/>
    <s v="R1026"/>
    <n v="42"/>
  </r>
  <r>
    <x v="667"/>
    <s v="  Molly K"/>
    <n v="43.58"/>
    <n v="4.2300000000000004"/>
    <s v="No"/>
    <s v="No"/>
    <x v="1"/>
    <n v="1"/>
    <x v="1"/>
    <x v="0"/>
    <x v="2"/>
    <s v="18-Oct-1979"/>
    <n v="14839.34"/>
    <s v="tier - 2"/>
    <s v="tier - 3"/>
    <s v="R1026"/>
    <n v="44"/>
  </r>
  <r>
    <x v="668"/>
    <s v="  Ryan J"/>
    <n v="42.28"/>
    <n v="9.16"/>
    <s v="Yes"/>
    <s v="No"/>
    <x v="0"/>
    <n v="1"/>
    <x v="1"/>
    <x v="0"/>
    <x v="0"/>
    <s v="10-Dec-1975"/>
    <n v="14819"/>
    <s v="tier - 2"/>
    <s v="tier - 3"/>
    <s v="R1023"/>
    <n v="48"/>
  </r>
  <r>
    <x v="669"/>
    <s v="  Jennifer"/>
    <n v="35.520000000000003"/>
    <n v="8.26"/>
    <s v="No"/>
    <s v="No"/>
    <x v="0"/>
    <n v="0"/>
    <x v="1"/>
    <x v="0"/>
    <x v="0"/>
    <s v="27-Jul-1965"/>
    <n v="14750.42"/>
    <s v="tier - 2"/>
    <s v="tier - 2"/>
    <s v="R1026"/>
    <n v="58"/>
  </r>
  <r>
    <x v="670"/>
    <s v="  Daniel M"/>
    <n v="33.6"/>
    <n v="11.25"/>
    <s v="No"/>
    <s v="No"/>
    <x v="0"/>
    <n v="0"/>
    <x v="1"/>
    <x v="0"/>
    <x v="0"/>
    <s v="29-Jul-1962"/>
    <n v="14738.43"/>
    <s v="tier - 2"/>
    <s v="tier - 3"/>
    <s v="R1021"/>
    <n v="61"/>
  </r>
  <r>
    <x v="671"/>
    <s v="  Hiruni"/>
    <n v="22.42"/>
    <n v="6.74"/>
    <s v="No"/>
    <s v="No"/>
    <x v="0"/>
    <n v="0"/>
    <x v="0"/>
    <x v="2"/>
    <x v="0"/>
    <s v="24-Sep-2002"/>
    <n v="14711.74"/>
    <s v="tier - 2"/>
    <s v="tier - 2"/>
    <s v="R1012"/>
    <n v="21"/>
  </r>
  <r>
    <x v="672"/>
    <s v="  Reina H"/>
    <n v="46.86"/>
    <n v="4.87"/>
    <s v="No"/>
    <s v="No"/>
    <x v="0"/>
    <n v="0"/>
    <x v="1"/>
    <x v="0"/>
    <x v="2"/>
    <s v="4-Sep-1982"/>
    <n v="14696.77"/>
    <s v="tier - 2"/>
    <s v="tier - 2"/>
    <s v="R1011"/>
    <n v="41"/>
  </r>
  <r>
    <x v="673"/>
    <s v="  Kristi"/>
    <n v="32.965000000000003"/>
    <n v="6.68"/>
    <s v="No"/>
    <s v="No"/>
    <x v="0"/>
    <n v="3"/>
    <x v="1"/>
    <x v="0"/>
    <x v="0"/>
    <s v="23-Jul-1958"/>
    <n v="14692.67"/>
    <s v="tier - 2"/>
    <s v="tier - 1"/>
    <s v="R1012"/>
    <n v="65"/>
  </r>
  <r>
    <x v="674"/>
    <s v="  Meredith L"/>
    <n v="39.340000000000003"/>
    <n v="5.0199999999999996"/>
    <s v="Yes"/>
    <s v="No"/>
    <x v="1"/>
    <n v="1"/>
    <x v="1"/>
    <x v="0"/>
    <x v="2"/>
    <s v="20-Oct-1969"/>
    <n v="14665.75"/>
    <s v="tier - 2"/>
    <s v="tier - 1"/>
    <s v="R1012"/>
    <n v="54"/>
  </r>
  <r>
    <x v="675"/>
    <s v="  Jocelyn"/>
    <n v="47"/>
    <n v="10.64"/>
    <s v="Yes"/>
    <s v="No"/>
    <x v="0"/>
    <n v="0"/>
    <x v="1"/>
    <x v="0"/>
    <x v="0"/>
    <s v="13-Nov-1981"/>
    <n v="14657.2"/>
    <s v="tier - 2"/>
    <s v="tier - 1"/>
    <s v="R1012"/>
    <n v="42"/>
  </r>
  <r>
    <x v="676"/>
    <s v="  Daphne"/>
    <n v="36.71"/>
    <n v="8.74"/>
    <s v="Yes"/>
    <s v="No"/>
    <x v="0"/>
    <n v="0"/>
    <x v="1"/>
    <x v="0"/>
    <x v="0"/>
    <s v="1-Sep-1967"/>
    <n v="14640.35"/>
    <s v="tier - 2"/>
    <s v="tier - 3"/>
    <s v="R1026"/>
    <n v="56"/>
  </r>
  <r>
    <x v="677"/>
    <s v="  Margaret E"/>
    <n v="53.48"/>
    <n v="5.64"/>
    <s v="No"/>
    <s v="No"/>
    <x v="0"/>
    <n v="0"/>
    <x v="1"/>
    <x v="0"/>
    <x v="2"/>
    <s v="21-Aug-1991"/>
    <n v="14630.52"/>
    <s v="tier - 2"/>
    <s v="tier - 3"/>
    <s v="R1011"/>
    <n v="32"/>
  </r>
  <r>
    <x v="678"/>
    <s v="  Mario J"/>
    <n v="35.5"/>
    <n v="10.37"/>
    <s v="No"/>
    <s v="No"/>
    <x v="0"/>
    <n v="0"/>
    <x v="1"/>
    <x v="0"/>
    <x v="0"/>
    <s v="8-Nov-1965"/>
    <n v="14612.33"/>
    <s v="tier - 2"/>
    <s v="tier - 3"/>
    <s v="R1021"/>
    <n v="58"/>
  </r>
  <r>
    <x v="679"/>
    <s v="  Peter"/>
    <n v="36.979999999999997"/>
    <n v="9.56"/>
    <s v="Yes"/>
    <s v="No"/>
    <x v="0"/>
    <n v="0"/>
    <x v="1"/>
    <x v="0"/>
    <x v="0"/>
    <s v="18-Jul-1967"/>
    <n v="14600.62"/>
    <s v="tier - 2"/>
    <s v="tier - 3"/>
    <s v="R1022"/>
    <n v="56"/>
  </r>
  <r>
    <x v="680"/>
    <s v="  Carolina"/>
    <n v="32.395000000000003"/>
    <n v="8.23"/>
    <s v="Yes"/>
    <s v="No"/>
    <x v="1"/>
    <n v="1"/>
    <x v="1"/>
    <x v="0"/>
    <x v="0"/>
    <s v="14-Oct-1963"/>
    <n v="14590.63"/>
    <s v="tier - 2"/>
    <s v="tier - 1"/>
    <s v="R1024"/>
    <n v="60"/>
  </r>
  <r>
    <x v="681"/>
    <s v="  Jenny K"/>
    <n v="32.729999999999997"/>
    <n v="7.03"/>
    <s v="No"/>
    <s v="No"/>
    <x v="0"/>
    <n v="0"/>
    <x v="1"/>
    <x v="0"/>
    <x v="0"/>
    <s v="3-Dec-1962"/>
    <n v="14574.64"/>
    <s v="tier - 2"/>
    <s v="tier - 1"/>
    <s v="R1025"/>
    <n v="61"/>
  </r>
  <r>
    <x v="682"/>
    <s v="  Jessica"/>
    <n v="20.52"/>
    <n v="5.45"/>
    <s v="No"/>
    <s v="No"/>
    <x v="0"/>
    <n v="1"/>
    <x v="0"/>
    <x v="2"/>
    <x v="2"/>
    <s v="12-Sep-1998"/>
    <n v="14571.89"/>
    <s v="tier - 2"/>
    <s v="tier - 1"/>
    <s v="R1024"/>
    <n v="25"/>
  </r>
  <r>
    <x v="683"/>
    <s v="  Kimberly D"/>
    <n v="51.72"/>
    <n v="5.76"/>
    <s v="No"/>
    <s v="No"/>
    <x v="0"/>
    <n v="0"/>
    <x v="1"/>
    <x v="0"/>
    <x v="1"/>
    <s v="14-Jul-1989"/>
    <n v="14547.26"/>
    <s v="tier - 2"/>
    <s v="tier - 3"/>
    <s v="R1011"/>
    <n v="34"/>
  </r>
  <r>
    <x v="684"/>
    <s v="  Marc-Olivier"/>
    <n v="50.2"/>
    <n v="5.4"/>
    <s v="No"/>
    <s v="No"/>
    <x v="0"/>
    <n v="0"/>
    <x v="1"/>
    <x v="0"/>
    <x v="2"/>
    <s v="22-Jul-1989"/>
    <n v="14507.46"/>
    <s v="tier - 2"/>
    <s v="tier - 3"/>
    <s v="R1012"/>
    <n v="34"/>
  </r>
  <r>
    <x v="685"/>
    <s v="  Russell J"/>
    <n v="25.52"/>
    <n v="6.35"/>
    <s v="No"/>
    <s v="No"/>
    <x v="1"/>
    <n v="1"/>
    <x v="1"/>
    <x v="1"/>
    <x v="1"/>
    <s v="20-Oct-1979"/>
    <n v="14478.33"/>
    <s v="tier - 2"/>
    <s v="tier - 2"/>
    <s v="R1013"/>
    <n v="44"/>
  </r>
  <r>
    <x v="686"/>
    <s v="  Karine"/>
    <n v="35.200000000000003"/>
    <n v="6.26"/>
    <s v="Yes"/>
    <s v="No"/>
    <x v="0"/>
    <n v="2"/>
    <x v="1"/>
    <x v="0"/>
    <x v="1"/>
    <s v="20-Nov-1959"/>
    <n v="14474.68"/>
    <s v="tier - 2"/>
    <s v="tier - 2"/>
    <s v="R1013"/>
    <n v="64"/>
  </r>
  <r>
    <x v="687"/>
    <s v="  Cheryl"/>
    <n v="41.26"/>
    <n v="5.97"/>
    <s v="Yes"/>
    <s v="No"/>
    <x v="0"/>
    <n v="0"/>
    <x v="1"/>
    <x v="0"/>
    <x v="1"/>
    <s v="27-Nov-1976"/>
    <n v="14470.01"/>
    <s v="tier - 2"/>
    <s v="tier - 3"/>
    <s v="R1012"/>
    <n v="47"/>
  </r>
  <r>
    <x v="688"/>
    <s v="  Allison M"/>
    <n v="17.195"/>
    <n v="5.29"/>
    <s v="Yes"/>
    <s v="No"/>
    <x v="0"/>
    <n v="0"/>
    <x v="0"/>
    <x v="3"/>
    <x v="2"/>
    <s v="10-Nov-1996"/>
    <n v="14455.64"/>
    <s v="tier - 2"/>
    <s v="tier - 3"/>
    <s v="R1024"/>
    <n v="27"/>
  </r>
  <r>
    <x v="689"/>
    <s v="  Adriana"/>
    <n v="23.085000000000001"/>
    <n v="4.2699999999999996"/>
    <s v="Yes"/>
    <s v="No"/>
    <x v="0"/>
    <n v="2"/>
    <x v="1"/>
    <x v="2"/>
    <x v="2"/>
    <s v="3-Aug-1959"/>
    <n v="14451.84"/>
    <s v="tier - 2"/>
    <s v="tier - 3"/>
    <s v="R1023"/>
    <n v="64"/>
  </r>
  <r>
    <x v="690"/>
    <s v="  Miranda J"/>
    <n v="21.66"/>
    <n v="5.2"/>
    <s v="Yes"/>
    <s v="No"/>
    <x v="0"/>
    <n v="2"/>
    <x v="1"/>
    <x v="2"/>
    <x v="2"/>
    <s v="29-Jun-1959"/>
    <n v="14449.85"/>
    <s v="tier - 2"/>
    <s v="tier - 1"/>
    <s v="R1024"/>
    <n v="64"/>
  </r>
  <r>
    <x v="691"/>
    <s v="  Roberto"/>
    <n v="36.47"/>
    <n v="8.23"/>
    <s v="Yes"/>
    <s v="No"/>
    <x v="0"/>
    <n v="0"/>
    <x v="1"/>
    <x v="0"/>
    <x v="0"/>
    <s v="4-Nov-1967"/>
    <n v="14427.63"/>
    <s v="tier - 2"/>
    <s v="tier - 2"/>
    <s v="R1021"/>
    <n v="56"/>
  </r>
  <r>
    <x v="692"/>
    <s v="  Rebecca B"/>
    <n v="36.08"/>
    <n v="10.33"/>
    <s v="Yes"/>
    <s v="No"/>
    <x v="0"/>
    <n v="0"/>
    <x v="1"/>
    <x v="0"/>
    <x v="0"/>
    <s v="15-Aug-1967"/>
    <n v="14426.66"/>
    <s v="tier - 2"/>
    <s v="tier - 2"/>
    <s v="R1026"/>
    <n v="56"/>
  </r>
  <r>
    <x v="693"/>
    <s v="  Tiffany"/>
    <n v="23.18"/>
    <n v="6.13"/>
    <s v="No"/>
    <s v="No"/>
    <x v="0"/>
    <n v="0"/>
    <x v="1"/>
    <x v="2"/>
    <x v="1"/>
    <s v="10-Aug-1999"/>
    <n v="14426.07"/>
    <s v="tier - 2"/>
    <s v="tier - 1"/>
    <s v="R1012"/>
    <n v="24"/>
  </r>
  <r>
    <x v="694"/>
    <s v="  Alexander"/>
    <n v="39.159999999999997"/>
    <n v="8.08"/>
    <s v="No"/>
    <s v="No"/>
    <x v="0"/>
    <n v="3"/>
    <x v="1"/>
    <x v="0"/>
    <x v="0"/>
    <s v="20-Sep-1958"/>
    <n v="14418.28"/>
    <s v="tier - 2"/>
    <s v="tier - 3"/>
    <s v="R1013"/>
    <n v="65"/>
  </r>
  <r>
    <x v="695"/>
    <s v="  Rich M"/>
    <n v="38.19"/>
    <n v="10.49"/>
    <s v="No"/>
    <s v="No"/>
    <x v="0"/>
    <n v="3"/>
    <x v="1"/>
    <x v="0"/>
    <x v="0"/>
    <s v="29-Jul-1958"/>
    <n v="14410.93"/>
    <s v="tier - 2"/>
    <s v="tier - 2"/>
    <s v="R1016"/>
    <n v="65"/>
  </r>
  <r>
    <x v="696"/>
    <s v="  Aaron C"/>
    <n v="26.41"/>
    <n v="8.11"/>
    <s v="No"/>
    <s v="No"/>
    <x v="0"/>
    <n v="3"/>
    <x v="1"/>
    <x v="1"/>
    <x v="0"/>
    <s v="14-Sep-1958"/>
    <n v="14394.56"/>
    <s v="tier - 2"/>
    <s v="tier - 1"/>
    <s v="R1018"/>
    <n v="65"/>
  </r>
  <r>
    <x v="697"/>
    <s v="  Kate"/>
    <n v="28.785"/>
    <n v="6.6"/>
    <s v="No"/>
    <s v="No"/>
    <x v="0"/>
    <n v="0"/>
    <x v="1"/>
    <x v="1"/>
    <x v="0"/>
    <s v="22-Jun-1965"/>
    <n v="14394.4"/>
    <s v="tier - 2"/>
    <s v="tier - 3"/>
    <s v="R1024"/>
    <n v="58"/>
  </r>
  <r>
    <x v="698"/>
    <s v="  Maria M"/>
    <n v="26.695"/>
    <n v="10.14"/>
    <s v="Yes"/>
    <s v="No"/>
    <x v="1"/>
    <n v="1"/>
    <x v="1"/>
    <x v="1"/>
    <x v="0"/>
    <s v="16-Jul-1963"/>
    <n v="14382.71"/>
    <s v="tier - 2"/>
    <s v="tier - 2"/>
    <s v="R1012"/>
    <n v="60"/>
  </r>
  <r>
    <x v="699"/>
    <s v="  Daven W"/>
    <n v="32.799999999999997"/>
    <n v="6.06"/>
    <s v="Yes"/>
    <s v="No"/>
    <x v="0"/>
    <n v="1"/>
    <x v="1"/>
    <x v="0"/>
    <x v="1"/>
    <s v="16-Nov-1988"/>
    <n v="14358.36"/>
    <s v="tier - 2"/>
    <s v="tier - 2"/>
    <s v="R1011"/>
    <n v="35"/>
  </r>
  <r>
    <x v="700"/>
    <s v="  Brianne"/>
    <n v="35.869999999999997"/>
    <n v="9.91"/>
    <s v="Yes"/>
    <s v="No"/>
    <x v="0"/>
    <n v="0"/>
    <x v="1"/>
    <x v="0"/>
    <x v="0"/>
    <s v="10-Oct-1967"/>
    <n v="14355.43"/>
    <s v="tier - 2"/>
    <s v="tier - 1"/>
    <s v="R1026"/>
    <n v="56"/>
  </r>
  <r>
    <x v="701"/>
    <s v="  Hiroki"/>
    <n v="21.66"/>
    <n v="4.1399999999999997"/>
    <s v="Yes"/>
    <s v="No"/>
    <x v="0"/>
    <n v="2"/>
    <x v="1"/>
    <x v="2"/>
    <x v="2"/>
    <s v="24-Dec-1959"/>
    <n v="14349.85"/>
    <s v="tier - 2"/>
    <s v="tier - 2"/>
    <s v="R1012"/>
    <n v="64"/>
  </r>
  <r>
    <x v="702"/>
    <s v="  Anders"/>
    <n v="37.72"/>
    <n v="4.38"/>
    <s v="Yes"/>
    <s v="No"/>
    <x v="1"/>
    <n v="1"/>
    <x v="1"/>
    <x v="0"/>
    <x v="2"/>
    <s v="26-Sep-1969"/>
    <n v="14337.91"/>
    <s v="tier - 2"/>
    <s v="tier - 3"/>
    <s v="R1022"/>
    <n v="54"/>
  </r>
  <r>
    <x v="703"/>
    <s v="  Danielle"/>
    <n v="39.700000000000003"/>
    <n v="9.83"/>
    <s v="No"/>
    <s v="No"/>
    <x v="0"/>
    <n v="3"/>
    <x v="1"/>
    <x v="0"/>
    <x v="0"/>
    <s v="10-Jul-1958"/>
    <n v="14319.03"/>
    <s v="tier - 2"/>
    <s v="tier - 2"/>
    <s v="R1011"/>
    <n v="65"/>
  </r>
  <r>
    <x v="704"/>
    <s v="  Candace N"/>
    <n v="35.97"/>
    <n v="11.08"/>
    <s v="No"/>
    <s v="No"/>
    <x v="0"/>
    <n v="3"/>
    <x v="1"/>
    <x v="0"/>
    <x v="0"/>
    <s v="15-Oct-1958"/>
    <n v="14313.85"/>
    <s v="tier - 2"/>
    <s v="tier - 3"/>
    <s v="R1013"/>
    <n v="65"/>
  </r>
  <r>
    <x v="705"/>
    <s v="  Bruno F"/>
    <n v="37.85"/>
    <n v="11.01"/>
    <s v="No"/>
    <s v="No"/>
    <x v="0"/>
    <n v="0"/>
    <x v="1"/>
    <x v="0"/>
    <x v="0"/>
    <s v="15-Dec-1968"/>
    <n v="14285.9"/>
    <s v="tier - 2"/>
    <s v="tier - 3"/>
    <s v="R1012"/>
    <n v="55"/>
  </r>
  <r>
    <x v="706"/>
    <s v="  Emily"/>
    <n v="21.66"/>
    <n v="4.37"/>
    <s v="No"/>
    <s v="Yes"/>
    <x v="0"/>
    <n v="1"/>
    <x v="0"/>
    <x v="2"/>
    <x v="2"/>
    <s v="6-Sep-2004"/>
    <n v="14283.46"/>
    <s v="tier - 2"/>
    <s v="tier - 2"/>
    <s v="R1024"/>
    <n v="19"/>
  </r>
  <r>
    <x v="707"/>
    <s v="  Katie"/>
    <n v="39.369999999999997"/>
    <n v="5.91"/>
    <s v="No"/>
    <s v="No"/>
    <x v="0"/>
    <n v="2"/>
    <x v="1"/>
    <x v="0"/>
    <x v="1"/>
    <s v="13-Jul-1972"/>
    <n v="14258.33"/>
    <s v="tier - 2"/>
    <s v="tier - 2"/>
    <s v="R1026"/>
    <n v="51"/>
  </r>
  <r>
    <x v="708"/>
    <s v="  Sally"/>
    <n v="40.880000000000003"/>
    <n v="7.65"/>
    <s v="No"/>
    <s v="No"/>
    <x v="0"/>
    <n v="0"/>
    <x v="1"/>
    <x v="0"/>
    <x v="0"/>
    <s v="26-Dec-1974"/>
    <n v="14256.79"/>
    <s v="tier - 2"/>
    <s v="tier - 2"/>
    <s v="R1026"/>
    <n v="49"/>
  </r>
  <r>
    <x v="709"/>
    <s v="  Meaghan J"/>
    <n v="26.22"/>
    <n v="5.37"/>
    <s v="Yes"/>
    <s v="No"/>
    <x v="0"/>
    <n v="2"/>
    <x v="1"/>
    <x v="1"/>
    <x v="2"/>
    <s v="8-Nov-1959"/>
    <n v="14256.19"/>
    <s v="tier - 2"/>
    <s v="tier - 3"/>
    <s v="R1012"/>
    <n v="64"/>
  </r>
  <r>
    <x v="710"/>
    <s v="  Rina"/>
    <n v="25.08"/>
    <n v="5.75"/>
    <s v="Yes"/>
    <s v="No"/>
    <x v="0"/>
    <n v="2"/>
    <x v="1"/>
    <x v="1"/>
    <x v="1"/>
    <s v="10-Oct-1959"/>
    <n v="14254.61"/>
    <s v="tier - 2"/>
    <s v="tier - 1"/>
    <s v="R1012"/>
    <n v="64"/>
  </r>
  <r>
    <x v="711"/>
    <s v="  Kristin P"/>
    <n v="39.1"/>
    <n v="6.79"/>
    <s v="Yes"/>
    <s v="No"/>
    <x v="0"/>
    <n v="2"/>
    <x v="1"/>
    <x v="0"/>
    <x v="0"/>
    <s v="25-Sep-1961"/>
    <n v="14235.07"/>
    <s v="tier - 2"/>
    <s v="tier - 1"/>
    <s v="R1011"/>
    <n v="62"/>
  </r>
  <r>
    <x v="712"/>
    <s v="  Albert"/>
    <n v="37.905000000000001"/>
    <n v="7.03"/>
    <s v="No"/>
    <s v="No"/>
    <x v="0"/>
    <n v="3"/>
    <x v="1"/>
    <x v="0"/>
    <x v="0"/>
    <s v="21-Sep-1958"/>
    <n v="14210.54"/>
    <s v="tier - 2"/>
    <s v="tier - 2"/>
    <s v="R1012"/>
    <n v="65"/>
  </r>
  <r>
    <x v="713"/>
    <s v="  Ashley"/>
    <n v="43.35"/>
    <n v="5.41"/>
    <s v="Yes"/>
    <s v="No"/>
    <x v="1"/>
    <n v="1"/>
    <x v="1"/>
    <x v="0"/>
    <x v="2"/>
    <s v="17-Nov-1983"/>
    <n v="14209.4"/>
    <s v="tier - 2"/>
    <s v="tier - 1"/>
    <s v="R1026"/>
    <n v="40"/>
  </r>
  <r>
    <x v="714"/>
    <s v="  Shannon L"/>
    <n v="36.15"/>
    <n v="8.0500000000000007"/>
    <s v="No"/>
    <s v="No"/>
    <x v="0"/>
    <n v="0"/>
    <x v="1"/>
    <x v="0"/>
    <x v="0"/>
    <s v="25-Dec-1968"/>
    <n v="14193.55"/>
    <s v="tier - 2"/>
    <s v="tier - 1"/>
    <s v="R1026"/>
    <n v="55"/>
  </r>
  <r>
    <x v="715"/>
    <s v="  Amy B"/>
    <n v="44.98"/>
    <n v="5.94"/>
    <s v="No"/>
    <s v="No"/>
    <x v="0"/>
    <n v="1"/>
    <x v="1"/>
    <x v="0"/>
    <x v="1"/>
    <s v="7-Jul-1984"/>
    <n v="14152.46"/>
    <s v="tier - 2"/>
    <s v="tier - 1"/>
    <s v="R1012"/>
    <n v="39"/>
  </r>
  <r>
    <x v="716"/>
    <s v="  A Danielle"/>
    <n v="38.28"/>
    <n v="5.51"/>
    <s v="No"/>
    <s v="Yes"/>
    <x v="0"/>
    <n v="1"/>
    <x v="1"/>
    <x v="0"/>
    <x v="2"/>
    <s v="6-Jul-2004"/>
    <n v="14133.04"/>
    <s v="tier - 2"/>
    <s v="tier - 3"/>
    <s v="R1013"/>
    <n v="19"/>
  </r>
  <r>
    <x v="717"/>
    <s v="  Conrad F"/>
    <n v="32.299999999999997"/>
    <n v="6.55"/>
    <s v="Yes"/>
    <s v="No"/>
    <x v="0"/>
    <n v="2"/>
    <x v="1"/>
    <x v="0"/>
    <x v="0"/>
    <s v="14-Jun-1961"/>
    <n v="14119.62"/>
    <s v="tier - 2"/>
    <s v="tier - 1"/>
    <s v="R1012"/>
    <n v="62"/>
  </r>
  <r>
    <x v="718"/>
    <s v="  Josh"/>
    <n v="39.51"/>
    <n v="5.79"/>
    <s v="Yes"/>
    <s v="No"/>
    <x v="0"/>
    <n v="0"/>
    <x v="1"/>
    <x v="0"/>
    <x v="1"/>
    <s v="26-Sep-1976"/>
    <n v="14098.07"/>
    <s v="tier - 2"/>
    <s v="tier - 3"/>
    <s v="R1023"/>
    <n v="47"/>
  </r>
  <r>
    <x v="719"/>
    <s v="  Maxime"/>
    <n v="50.46"/>
    <n v="4.5599999999999996"/>
    <s v="No"/>
    <s v="No"/>
    <x v="0"/>
    <n v="0"/>
    <x v="1"/>
    <x v="0"/>
    <x v="2"/>
    <s v="12-Sep-1991"/>
    <n v="14081.93"/>
    <s v="tier - 2"/>
    <s v="tier - 3"/>
    <s v="R1012"/>
    <n v="32"/>
  </r>
  <r>
    <x v="720"/>
    <s v="  Natalie"/>
    <n v="31.73"/>
    <n v="7"/>
    <s v="No"/>
    <s v="No"/>
    <x v="0"/>
    <n v="0"/>
    <x v="1"/>
    <x v="0"/>
    <x v="0"/>
    <s v="8-Nov-1960"/>
    <n v="14043.48"/>
    <s v="tier - 2"/>
    <s v="tier - 3"/>
    <s v="R1024"/>
    <n v="63"/>
  </r>
  <r>
    <x v="721"/>
    <s v="  Melissa"/>
    <n v="32.1"/>
    <n v="6.57"/>
    <s v="Yes"/>
    <s v="No"/>
    <x v="1"/>
    <n v="1"/>
    <x v="1"/>
    <x v="0"/>
    <x v="0"/>
    <s v="8-Jul-1963"/>
    <n v="14007.22"/>
    <s v="tier - 2"/>
    <s v="tier - 3"/>
    <s v="R1011"/>
    <n v="60"/>
  </r>
  <r>
    <x v="722"/>
    <s v="  Laura P"/>
    <n v="27.83"/>
    <n v="11.61"/>
    <s v="Yes"/>
    <s v="No"/>
    <x v="1"/>
    <n v="1"/>
    <x v="1"/>
    <x v="1"/>
    <x v="0"/>
    <s v="6-Jul-1963"/>
    <n v="14001.29"/>
    <s v="tier - 2"/>
    <s v="tier - 2"/>
    <s v="R1013"/>
    <n v="60"/>
  </r>
  <r>
    <x v="723"/>
    <s v="  Lisa"/>
    <n v="27.72"/>
    <n v="8.16"/>
    <s v="Yes"/>
    <s v="No"/>
    <x v="1"/>
    <n v="1"/>
    <x v="1"/>
    <x v="1"/>
    <x v="0"/>
    <s v="23-Dec-1963"/>
    <n v="14001.13"/>
    <s v="tier - 2"/>
    <s v="tier - 1"/>
    <s v="R1013"/>
    <n v="60"/>
  </r>
  <r>
    <x v="724"/>
    <s v="  William D"/>
    <n v="36.765000000000001"/>
    <n v="4.4800000000000004"/>
    <s v="Yes"/>
    <s v="No"/>
    <x v="0"/>
    <n v="2"/>
    <x v="1"/>
    <x v="0"/>
    <x v="2"/>
    <s v="6-Sep-1959"/>
    <n v="13981.85"/>
    <s v="tier - 2"/>
    <s v="tier - 1"/>
    <s v="R1016"/>
    <n v="64"/>
  </r>
  <r>
    <x v="725"/>
    <s v="  James"/>
    <n v="48.36"/>
    <n v="4.08"/>
    <s v="No"/>
    <s v="No"/>
    <x v="0"/>
    <n v="0"/>
    <x v="1"/>
    <x v="0"/>
    <x v="2"/>
    <s v="13-Jul-1990"/>
    <n v="13979.45"/>
    <s v="tier - 2"/>
    <s v="tier - 1"/>
    <s v="R1023"/>
    <n v="33"/>
  </r>
  <r>
    <x v="726"/>
    <s v="  John"/>
    <n v="31.445"/>
    <n v="4.4000000000000004"/>
    <s v="Yes"/>
    <s v="No"/>
    <x v="0"/>
    <n v="2"/>
    <x v="1"/>
    <x v="0"/>
    <x v="2"/>
    <s v="29-Aug-1959"/>
    <n v="13974.46"/>
    <s v="tier - 2"/>
    <s v="tier - 2"/>
    <s v="R1019"/>
    <n v="64"/>
  </r>
  <r>
    <x v="727"/>
    <s v="  Adam S"/>
    <n v="27.55"/>
    <n v="9.02"/>
    <s v="No"/>
    <s v="No"/>
    <x v="0"/>
    <n v="0"/>
    <x v="1"/>
    <x v="1"/>
    <x v="0"/>
    <s v="18-Jun-1960"/>
    <n v="13937.67"/>
    <s v="tier - 2"/>
    <s v="tier - 1"/>
    <s v="R1012"/>
    <n v="63"/>
  </r>
  <r>
    <x v="728"/>
    <s v="  Armando"/>
    <n v="33.11"/>
    <n v="8.06"/>
    <s v="No"/>
    <s v="No"/>
    <x v="0"/>
    <n v="0"/>
    <x v="1"/>
    <x v="0"/>
    <x v="0"/>
    <s v="27-Jul-1962"/>
    <n v="13919.82"/>
    <s v="tier - 2"/>
    <s v="tier - 2"/>
    <s v="R1013"/>
    <n v="61"/>
  </r>
  <r>
    <x v="729"/>
    <s v="  Dana"/>
    <n v="36.85"/>
    <n v="6.21"/>
    <s v="Yes"/>
    <s v="No"/>
    <x v="0"/>
    <n v="2"/>
    <x v="1"/>
    <x v="0"/>
    <x v="1"/>
    <s v="7-Jul-1959"/>
    <n v="13887.97"/>
    <s v="tier - 2"/>
    <s v="tier - 2"/>
    <s v="R1013"/>
    <n v="64"/>
  </r>
  <r>
    <x v="730"/>
    <s v="  Jennifer L"/>
    <n v="36.299999999999997"/>
    <n v="5.79"/>
    <s v="Yes"/>
    <s v="No"/>
    <x v="0"/>
    <n v="2"/>
    <x v="1"/>
    <x v="0"/>
    <x v="1"/>
    <s v="29-Dec-1959"/>
    <n v="13887.2"/>
    <s v="tier - 2"/>
    <s v="tier - 3"/>
    <s v="R1013"/>
    <n v="64"/>
  </r>
  <r>
    <x v="731"/>
    <s v="  Benjamin"/>
    <n v="45.34"/>
    <n v="5.69"/>
    <s v="Yes"/>
    <s v="No"/>
    <x v="0"/>
    <n v="0"/>
    <x v="1"/>
    <x v="0"/>
    <x v="2"/>
    <s v="25-Sep-1985"/>
    <n v="13886.4"/>
    <s v="tier - 2"/>
    <s v="tier - 2"/>
    <s v="R1012"/>
    <n v="38"/>
  </r>
  <r>
    <x v="732"/>
    <s v="  Tanya"/>
    <n v="31.8"/>
    <n v="5.36"/>
    <s v="Yes"/>
    <s v="No"/>
    <x v="0"/>
    <n v="2"/>
    <x v="1"/>
    <x v="0"/>
    <x v="2"/>
    <s v="5-Oct-1959"/>
    <n v="13880.95"/>
    <s v="tier - 2"/>
    <s v="tier - 2"/>
    <s v="R1011"/>
    <n v="64"/>
  </r>
  <r>
    <x v="733"/>
    <s v="  Tracy"/>
    <n v="41.02"/>
    <n v="11.37"/>
    <s v="No"/>
    <s v="No"/>
    <x v="0"/>
    <n v="0"/>
    <x v="1"/>
    <x v="0"/>
    <x v="0"/>
    <s v="19-Dec-1978"/>
    <n v="13874.89"/>
    <s v="tier - 2"/>
    <s v="tier - 1"/>
    <s v="R1012"/>
    <n v="45"/>
  </r>
  <r>
    <x v="734"/>
    <s v="  Emily S"/>
    <n v="32.68"/>
    <n v="11.87"/>
    <s v="No"/>
    <s v="No"/>
    <x v="0"/>
    <n v="0"/>
    <x v="1"/>
    <x v="0"/>
    <x v="0"/>
    <s v="21-Jul-1960"/>
    <n v="13844.8"/>
    <s v="tier - 2"/>
    <s v="tier - 2"/>
    <s v="R1012"/>
    <n v="63"/>
  </r>
  <r>
    <x v="735"/>
    <s v="  Kelly R"/>
    <n v="21.7"/>
    <n v="4.9000000000000004"/>
    <s v="No"/>
    <s v="No"/>
    <x v="1"/>
    <n v="1"/>
    <x v="0"/>
    <x v="2"/>
    <x v="2"/>
    <s v="7-Jun-2003"/>
    <n v="13844.51"/>
    <s v="tier - 2"/>
    <s v="tier - 1"/>
    <s v="R1011"/>
    <n v="20"/>
  </r>
  <r>
    <x v="736"/>
    <s v="  Kyle"/>
    <n v="40.479999999999997"/>
    <n v="6.7"/>
    <s v="No"/>
    <s v="No"/>
    <x v="0"/>
    <n v="3"/>
    <x v="1"/>
    <x v="0"/>
    <x v="0"/>
    <s v="10-Dec-1958"/>
    <n v="13831.12"/>
    <s v="tier - 3"/>
    <s v="tier - 1"/>
    <s v="R1013"/>
    <n v="65"/>
  </r>
  <r>
    <x v="737"/>
    <s v="  Bruce A Jr"/>
    <n v="34.5"/>
    <n v="10.3"/>
    <s v="No"/>
    <s v="No"/>
    <x v="0"/>
    <n v="3"/>
    <x v="1"/>
    <x v="0"/>
    <x v="0"/>
    <s v="25-Nov-1958"/>
    <n v="13822.8"/>
    <s v="tier - 3"/>
    <s v="tier - 3"/>
    <s v="R1011"/>
    <n v="65"/>
  </r>
  <r>
    <x v="738"/>
    <s v="  Cary J"/>
    <n v="45.9"/>
    <n v="11.14"/>
    <s v="Yes"/>
    <s v="No"/>
    <x v="0"/>
    <n v="1"/>
    <x v="1"/>
    <x v="0"/>
    <x v="0"/>
    <s v="8-Dec-1986"/>
    <n v="13819.49"/>
    <s v="tier - 3"/>
    <s v="tier - 2"/>
    <s v="R1012"/>
    <n v="37"/>
  </r>
  <r>
    <x v="739"/>
    <s v="  Jill M"/>
    <n v="33.479999999999997"/>
    <n v="4.74"/>
    <s v="Yes"/>
    <s v="No"/>
    <x v="0"/>
    <n v="2"/>
    <x v="1"/>
    <x v="0"/>
    <x v="2"/>
    <s v="10-Nov-1966"/>
    <n v="13801.61"/>
    <s v="tier - 3"/>
    <s v="tier - 3"/>
    <s v="R1026"/>
    <n v="57"/>
  </r>
  <r>
    <x v="740"/>
    <s v="  Chris"/>
    <n v="28.31"/>
    <n v="5.96"/>
    <s v="Yes"/>
    <s v="No"/>
    <x v="0"/>
    <n v="2"/>
    <x v="1"/>
    <x v="1"/>
    <x v="1"/>
    <s v="6-Aug-1959"/>
    <n v="13770.1"/>
    <s v="tier - 3"/>
    <s v="tier - 1"/>
    <s v="R1012"/>
    <n v="64"/>
  </r>
  <r>
    <x v="741"/>
    <s v="  Michael E"/>
    <n v="21.565000000000001"/>
    <n v="4.95"/>
    <s v="No"/>
    <s v="Yes"/>
    <x v="0"/>
    <n v="1"/>
    <x v="0"/>
    <x v="2"/>
    <x v="2"/>
    <s v="16-Jul-2004"/>
    <n v="13747.87"/>
    <s v="tier - 3"/>
    <s v="tier - 2"/>
    <s v="R1018"/>
    <n v="19"/>
  </r>
  <r>
    <x v="742"/>
    <s v="  Lauren"/>
    <n v="35.590000000000003"/>
    <n v="5.21"/>
    <s v="Yes"/>
    <s v="No"/>
    <x v="1"/>
    <n v="1"/>
    <x v="1"/>
    <x v="0"/>
    <x v="2"/>
    <s v="23-Oct-1969"/>
    <n v="13746.74"/>
    <s v="tier - 3"/>
    <s v="tier - 2"/>
    <s v="R1026"/>
    <n v="54"/>
  </r>
  <r>
    <x v="743"/>
    <s v="  Kathryn E"/>
    <n v="43.44"/>
    <n v="4.8600000000000003"/>
    <s v="Yes"/>
    <s v="No"/>
    <x v="0"/>
    <n v="0"/>
    <x v="1"/>
    <x v="0"/>
    <x v="2"/>
    <s v="29-Aug-1985"/>
    <n v="13726.21"/>
    <s v="tier - 3"/>
    <s v="tier - 3"/>
    <s v="R1026"/>
    <n v="38"/>
  </r>
  <r>
    <x v="744"/>
    <s v="  Polly"/>
    <n v="21.754999999999999"/>
    <n v="7.79"/>
    <s v="Yes"/>
    <s v="No"/>
    <x v="0"/>
    <n v="0"/>
    <x v="1"/>
    <x v="2"/>
    <x v="0"/>
    <s v="2-Aug-1981"/>
    <n v="13725.47"/>
    <s v="tier - 3"/>
    <s v="tier - 2"/>
    <s v="R1024"/>
    <n v="42"/>
  </r>
  <r>
    <x v="745"/>
    <s v="  Mark H"/>
    <n v="44.55"/>
    <n v="7.12"/>
    <s v="Yes"/>
    <s v="No"/>
    <x v="0"/>
    <n v="1"/>
    <x v="1"/>
    <x v="0"/>
    <x v="0"/>
    <s v="24-Nov-1986"/>
    <n v="13714.55"/>
    <s v="tier - 3"/>
    <s v="tier - 2"/>
    <s v="R1023"/>
    <n v="37"/>
  </r>
  <r>
    <x v="746"/>
    <s v="  Jessie M"/>
    <n v="43.32"/>
    <n v="4.67"/>
    <s v="Yes"/>
    <s v="No"/>
    <x v="0"/>
    <n v="0"/>
    <x v="1"/>
    <x v="0"/>
    <x v="2"/>
    <s v="14-Sep-1985"/>
    <n v="13685.51"/>
    <s v="tier - 3"/>
    <s v="tier - 1"/>
    <s v="R1026"/>
    <n v="38"/>
  </r>
  <r>
    <x v="747"/>
    <s v="  Chris"/>
    <n v="31.23"/>
    <n v="9.1199999999999992"/>
    <s v="Yes"/>
    <s v="No"/>
    <x v="1"/>
    <n v="1"/>
    <x v="1"/>
    <x v="0"/>
    <x v="0"/>
    <s v="4-Aug-1963"/>
    <n v="13677.68"/>
    <s v="tier - 3"/>
    <s v="tier - 2"/>
    <s v="R1021"/>
    <n v="60"/>
  </r>
  <r>
    <x v="748"/>
    <s v="  Daniel"/>
    <n v="42.81"/>
    <n v="4.1500000000000004"/>
    <s v="No"/>
    <s v="No"/>
    <x v="0"/>
    <n v="1"/>
    <x v="1"/>
    <x v="0"/>
    <x v="2"/>
    <s v="20-Jul-1984"/>
    <n v="13638.06"/>
    <s v="tier - 3"/>
    <s v="tier - 3"/>
    <s v="R1023"/>
    <n v="39"/>
  </r>
  <r>
    <x v="749"/>
    <s v="  Megan"/>
    <n v="35.909999999999997"/>
    <n v="6.72"/>
    <s v="Yes"/>
    <s v="No"/>
    <x v="0"/>
    <n v="2"/>
    <x v="1"/>
    <x v="0"/>
    <x v="0"/>
    <s v="24-Dec-1961"/>
    <n v="13635.64"/>
    <s v="tier - 3"/>
    <s v="tier - 3"/>
    <s v="R1024"/>
    <n v="62"/>
  </r>
  <r>
    <x v="750"/>
    <s v="  Kevin"/>
    <n v="36.65"/>
    <n v="5.01"/>
    <s v="Yes"/>
    <s v="No"/>
    <x v="1"/>
    <n v="1"/>
    <x v="1"/>
    <x v="0"/>
    <x v="2"/>
    <s v="26-Jul-1969"/>
    <n v="13622.01"/>
    <s v="tier - 3"/>
    <s v="tier - 3"/>
    <s v="R1012"/>
    <n v="54"/>
  </r>
  <r>
    <x v="751"/>
    <s v="  Caroline S"/>
    <n v="22.04"/>
    <n v="10.9"/>
    <s v="Yes"/>
    <s v="No"/>
    <x v="0"/>
    <n v="2"/>
    <x v="1"/>
    <x v="2"/>
    <x v="0"/>
    <s v="18-Nov-1961"/>
    <n v="13616.36"/>
    <s v="tier - 3"/>
    <s v="tier - 3"/>
    <s v="R1024"/>
    <n v="62"/>
  </r>
  <r>
    <x v="752"/>
    <s v="  Nuta"/>
    <n v="31.824999999999999"/>
    <n v="5.52"/>
    <s v="Yes"/>
    <s v="No"/>
    <x v="0"/>
    <n v="1"/>
    <x v="1"/>
    <x v="0"/>
    <x v="2"/>
    <s v="10-Sep-1964"/>
    <n v="13607.37"/>
    <s v="tier - 3"/>
    <s v="tier - 1"/>
    <s v="R1024"/>
    <n v="59"/>
  </r>
  <r>
    <x v="753"/>
    <s v="  Margie"/>
    <n v="53.58"/>
    <n v="4.55"/>
    <s v="No"/>
    <s v="No"/>
    <x v="0"/>
    <n v="1"/>
    <x v="1"/>
    <x v="0"/>
    <x v="2"/>
    <s v="14-Aug-1992"/>
    <n v="13588.17"/>
    <s v="tier - 3"/>
    <s v="tier - 1"/>
    <s v="R1012"/>
    <n v="31"/>
  </r>
  <r>
    <x v="754"/>
    <s v="  Heidi"/>
    <n v="34.299999999999997"/>
    <n v="11.76"/>
    <s v="No"/>
    <s v="No"/>
    <x v="0"/>
    <n v="0"/>
    <x v="1"/>
    <x v="0"/>
    <x v="0"/>
    <s v="15-Jul-1968"/>
    <n v="13566.04"/>
    <s v="tier - 3"/>
    <s v="tier - 3"/>
    <s v="R1026"/>
    <n v="55"/>
  </r>
  <r>
    <x v="755"/>
    <s v="  Diego J"/>
    <n v="32.11"/>
    <n v="7.06"/>
    <s v="No"/>
    <s v="No"/>
    <x v="0"/>
    <n v="0"/>
    <x v="1"/>
    <x v="0"/>
    <x v="0"/>
    <s v="11-Jul-1960"/>
    <n v="13555"/>
    <s v="tier - 3"/>
    <s v="tier - 3"/>
    <s v="R1017"/>
    <n v="63"/>
  </r>
  <r>
    <x v="756"/>
    <s v="  Enrique M Sr"/>
    <n v="31.78"/>
    <n v="11.35"/>
    <s v="Yes"/>
    <s v="No"/>
    <x v="1"/>
    <n v="1"/>
    <x v="1"/>
    <x v="0"/>
    <x v="0"/>
    <s v="14-Oct-1963"/>
    <n v="13511.28"/>
    <s v="tier - 3"/>
    <s v="tier - 1"/>
    <s v="R1012"/>
    <n v="60"/>
  </r>
  <r>
    <x v="757"/>
    <s v="  Greg"/>
    <n v="46.89"/>
    <n v="5.52"/>
    <s v="No"/>
    <s v="No"/>
    <x v="0"/>
    <n v="0"/>
    <x v="1"/>
    <x v="0"/>
    <x v="2"/>
    <s v="30-Aug-1990"/>
    <n v="13480.83"/>
    <s v="tier - 3"/>
    <s v="tier - 2"/>
    <s v="R1023"/>
    <n v="33"/>
  </r>
  <r>
    <x v="758"/>
    <s v="  Filip"/>
    <n v="39.35"/>
    <n v="7.86"/>
    <s v="Yes"/>
    <s v="No"/>
    <x v="0"/>
    <n v="1"/>
    <x v="1"/>
    <x v="0"/>
    <x v="0"/>
    <s v="7-Aug-1975"/>
    <n v="13472.19"/>
    <s v="tier - 3"/>
    <s v="tier - 2"/>
    <s v="R1012"/>
    <n v="48"/>
  </r>
  <r>
    <x v="759"/>
    <s v="  Rosemary E"/>
    <n v="39.200000000000003"/>
    <n v="11.38"/>
    <s v="No"/>
    <s v="No"/>
    <x v="0"/>
    <n v="0"/>
    <x v="1"/>
    <x v="0"/>
    <x v="0"/>
    <s v="24-Jul-1960"/>
    <n v="13470.86"/>
    <s v="tier - 3"/>
    <s v="tier - 3"/>
    <s v="R1011"/>
    <n v="63"/>
  </r>
  <r>
    <x v="760"/>
    <s v="  Lisa"/>
    <n v="39.159999999999997"/>
    <n v="10.48"/>
    <s v="No"/>
    <s v="No"/>
    <x v="0"/>
    <n v="0"/>
    <x v="1"/>
    <x v="0"/>
    <x v="0"/>
    <s v="28-Jul-1960"/>
    <n v="13470.8"/>
    <s v="tier - 3"/>
    <s v="tier - 2"/>
    <s v="R1013"/>
    <n v="63"/>
  </r>
  <r>
    <x v="761"/>
    <s v="  Jason"/>
    <n v="44.1"/>
    <n v="5.04"/>
    <s v="Yes"/>
    <s v="No"/>
    <x v="0"/>
    <n v="0"/>
    <x v="1"/>
    <x v="0"/>
    <x v="2"/>
    <s v="19-Aug-1985"/>
    <n v="13465.8"/>
    <s v="tier - 3"/>
    <s v="tier - 1"/>
    <s v="R1012"/>
    <n v="38"/>
  </r>
  <r>
    <x v="762"/>
    <s v="  Courtney"/>
    <n v="33.200000000000003"/>
    <n v="9.06"/>
    <s v="No"/>
    <s v="No"/>
    <x v="0"/>
    <n v="0"/>
    <x v="1"/>
    <x v="0"/>
    <x v="0"/>
    <s v="16-Dec-1960"/>
    <n v="13462.52"/>
    <s v="tier - 3"/>
    <s v="tier - 2"/>
    <s v="R1011"/>
    <n v="63"/>
  </r>
  <r>
    <x v="763"/>
    <s v="  Jennifer R"/>
    <n v="29.92"/>
    <n v="11.07"/>
    <s v="No"/>
    <s v="No"/>
    <x v="0"/>
    <n v="0"/>
    <x v="1"/>
    <x v="1"/>
    <x v="0"/>
    <s v="11-Jul-1960"/>
    <n v="13457.96"/>
    <s v="tier - 3"/>
    <s v="tier - 1"/>
    <s v="R1013"/>
    <n v="63"/>
  </r>
  <r>
    <x v="764"/>
    <s v="  Lauren E"/>
    <n v="25"/>
    <n v="10.45"/>
    <s v="No"/>
    <s v="No"/>
    <x v="0"/>
    <n v="0"/>
    <x v="1"/>
    <x v="1"/>
    <x v="0"/>
    <s v="13-Aug-1960"/>
    <n v="13451.12"/>
    <s v="tier - 3"/>
    <s v="tier - 1"/>
    <s v="R1011"/>
    <n v="63"/>
  </r>
  <r>
    <x v="765"/>
    <s v="  Ashley M"/>
    <n v="38.869999999999997"/>
    <n v="8.6300000000000008"/>
    <s v="Yes"/>
    <s v="No"/>
    <x v="0"/>
    <n v="1"/>
    <x v="1"/>
    <x v="0"/>
    <x v="0"/>
    <s v="29-Jun-1975"/>
    <n v="13440.7"/>
    <s v="tier - 3"/>
    <s v="tier - 2"/>
    <s v="R1012"/>
    <n v="48"/>
  </r>
  <r>
    <x v="766"/>
    <s v="  Alison R"/>
    <n v="32.299999999999997"/>
    <n v="5.28"/>
    <s v="Yes"/>
    <s v="No"/>
    <x v="0"/>
    <n v="2"/>
    <x v="1"/>
    <x v="0"/>
    <x v="2"/>
    <s v="14-Nov-1966"/>
    <n v="13430.27"/>
    <s v="tier - 3"/>
    <s v="tier - 3"/>
    <s v="R1024"/>
    <n v="57"/>
  </r>
  <r>
    <x v="767"/>
    <s v="  Madeleine"/>
    <n v="31.16"/>
    <n v="7.49"/>
    <s v="Yes"/>
    <s v="No"/>
    <x v="0"/>
    <n v="2"/>
    <x v="1"/>
    <x v="0"/>
    <x v="0"/>
    <s v="3-Nov-1961"/>
    <n v="13429.04"/>
    <s v="tier - 3"/>
    <s v="tier - 3"/>
    <s v="R1012"/>
    <n v="62"/>
  </r>
  <r>
    <x v="768"/>
    <s v="  Stacey"/>
    <n v="54.59"/>
    <n v="4.2699999999999996"/>
    <s v="No"/>
    <s v="No"/>
    <x v="0"/>
    <n v="0"/>
    <x v="1"/>
    <x v="0"/>
    <x v="2"/>
    <s v="17-Jun-1994"/>
    <n v="13417.05"/>
    <s v="tier - 3"/>
    <s v="tier - 3"/>
    <s v="R1012"/>
    <n v="29"/>
  </r>
  <r>
    <x v="769"/>
    <s v="  Kimberly"/>
    <n v="21.09"/>
    <n v="9.2200000000000006"/>
    <s v="Yes"/>
    <s v="No"/>
    <x v="0"/>
    <n v="2"/>
    <x v="1"/>
    <x v="2"/>
    <x v="0"/>
    <s v="22-Jul-1961"/>
    <n v="13415.04"/>
    <s v="tier - 3"/>
    <s v="tier - 2"/>
    <s v="R1012"/>
    <n v="62"/>
  </r>
  <r>
    <x v="770"/>
    <s v="  Matthew D"/>
    <n v="52.41"/>
    <n v="5.99"/>
    <s v="No"/>
    <s v="No"/>
    <x v="0"/>
    <n v="1"/>
    <x v="1"/>
    <x v="0"/>
    <x v="1"/>
    <s v="19-Dec-1992"/>
    <n v="13412.97"/>
    <s v="tier - 3"/>
    <s v="tier - 3"/>
    <s v="R1023"/>
    <n v="31"/>
  </r>
  <r>
    <x v="771"/>
    <s v="  Michael"/>
    <n v="41.47"/>
    <n v="5.86"/>
    <s v="Yes"/>
    <s v="No"/>
    <x v="0"/>
    <n v="2"/>
    <x v="1"/>
    <x v="0"/>
    <x v="1"/>
    <s v="20-Dec-1959"/>
    <n v="13405.39"/>
    <s v="tier - 3"/>
    <s v="tier - 3"/>
    <s v="R1013"/>
    <n v="64"/>
  </r>
  <r>
    <x v="772"/>
    <s v="  Ben"/>
    <n v="33.1"/>
    <n v="5.19"/>
    <s v="Yes"/>
    <s v="No"/>
    <x v="0"/>
    <n v="2"/>
    <x v="1"/>
    <x v="0"/>
    <x v="2"/>
    <s v="25-Nov-1959"/>
    <n v="13393.76"/>
    <s v="tier - 3"/>
    <s v="tier - 1"/>
    <s v="R1011"/>
    <n v="64"/>
  </r>
  <r>
    <x v="773"/>
    <s v="  Chris"/>
    <n v="30.8"/>
    <n v="4.37"/>
    <s v="Yes"/>
    <s v="No"/>
    <x v="0"/>
    <n v="2"/>
    <x v="1"/>
    <x v="0"/>
    <x v="2"/>
    <s v="9-Dec-1959"/>
    <n v="13390.56"/>
    <s v="tier - 3"/>
    <s v="tier - 3"/>
    <s v="R1011"/>
    <n v="64"/>
  </r>
  <r>
    <x v="774"/>
    <s v="  Jeremy J"/>
    <n v="42.06"/>
    <n v="5.32"/>
    <s v="No"/>
    <s v="No"/>
    <x v="0"/>
    <n v="1"/>
    <x v="1"/>
    <x v="0"/>
    <x v="2"/>
    <s v="6-Jun-1984"/>
    <n v="13383.67"/>
    <s v="tier - 3"/>
    <s v="tier - 2"/>
    <s v="R1023"/>
    <n v="39"/>
  </r>
  <r>
    <x v="775"/>
    <s v="  Amy L"/>
    <n v="39.270000000000003"/>
    <n v="5.64"/>
    <s v="No"/>
    <s v="No"/>
    <x v="1"/>
    <n v="1"/>
    <x v="1"/>
    <x v="0"/>
    <x v="2"/>
    <s v="30-Sep-1979"/>
    <n v="13377.41"/>
    <s v="tier - 3"/>
    <s v="tier - 3"/>
    <s v="R1026"/>
    <n v="44"/>
  </r>
  <r>
    <x v="776"/>
    <s v="  Karen L"/>
    <n v="30.71"/>
    <n v="5.59"/>
    <s v="Yes"/>
    <s v="No"/>
    <x v="0"/>
    <n v="1"/>
    <x v="1"/>
    <x v="0"/>
    <x v="2"/>
    <s v="24-Sep-1964"/>
    <n v="13375.76"/>
    <s v="tier - 3"/>
    <s v="tier - 2"/>
    <s v="R1025"/>
    <n v="59"/>
  </r>
  <r>
    <x v="777"/>
    <s v="  Tennille"/>
    <n v="47.19"/>
    <n v="5.29"/>
    <s v="No"/>
    <s v="No"/>
    <x v="0"/>
    <n v="0"/>
    <x v="1"/>
    <x v="0"/>
    <x v="2"/>
    <s v="2-Oct-1990"/>
    <n v="13360.94"/>
    <s v="tier - 3"/>
    <s v="tier - 1"/>
    <s v="R1012"/>
    <n v="33"/>
  </r>
  <r>
    <x v="778"/>
    <s v="  Matt"/>
    <n v="30.02"/>
    <n v="6.65"/>
    <s v="No"/>
    <s v="No"/>
    <x v="0"/>
    <n v="0"/>
    <x v="1"/>
    <x v="0"/>
    <x v="0"/>
    <s v="11-Nov-1960"/>
    <n v="13352.1"/>
    <s v="tier - 3"/>
    <s v="tier - 1"/>
    <s v="R1012"/>
    <n v="63"/>
  </r>
  <r>
    <x v="779"/>
    <s v="  Emily"/>
    <n v="37.909999999999997"/>
    <n v="5.68"/>
    <s v="Yes"/>
    <s v="No"/>
    <x v="0"/>
    <n v="0"/>
    <x v="1"/>
    <x v="0"/>
    <x v="2"/>
    <s v="23-Aug-1976"/>
    <n v="13333.71"/>
    <s v="tier - 3"/>
    <s v="tier - 2"/>
    <s v="R1012"/>
    <n v="47"/>
  </r>
  <r>
    <x v="780"/>
    <s v="  Justin E"/>
    <n v="54.61"/>
    <n v="4.49"/>
    <s v="No"/>
    <s v="No"/>
    <x v="0"/>
    <n v="0"/>
    <x v="1"/>
    <x v="0"/>
    <x v="2"/>
    <s v="1-Jul-1994"/>
    <n v="13292.52"/>
    <s v="tier - 3"/>
    <s v="tier - 3"/>
    <s v="R1012"/>
    <n v="29"/>
  </r>
  <r>
    <x v="781"/>
    <s v="  Shalane"/>
    <n v="36.005000000000003"/>
    <n v="6.9"/>
    <s v="No"/>
    <s v="No"/>
    <x v="0"/>
    <n v="0"/>
    <x v="1"/>
    <x v="0"/>
    <x v="0"/>
    <s v="11-Oct-1962"/>
    <n v="13228.85"/>
    <s v="tier - 3"/>
    <s v="tier - 3"/>
    <s v="R1023"/>
    <n v="61"/>
  </r>
  <r>
    <x v="782"/>
    <s v="  Jessica N"/>
    <n v="28.7"/>
    <n v="11.52"/>
    <s v="No"/>
    <s v="No"/>
    <x v="0"/>
    <n v="0"/>
    <x v="1"/>
    <x v="1"/>
    <x v="0"/>
    <s v="24-Nov-1962"/>
    <n v="13224.69"/>
    <s v="tier - 3"/>
    <s v="tier - 2"/>
    <s v="R1011"/>
    <n v="61"/>
  </r>
  <r>
    <x v="783"/>
    <s v="  Melanie"/>
    <n v="34.295000000000002"/>
    <n v="11.24"/>
    <s v="No"/>
    <s v="No"/>
    <x v="0"/>
    <n v="0"/>
    <x v="1"/>
    <x v="0"/>
    <x v="0"/>
    <s v="13-Nov-1965"/>
    <n v="13224.06"/>
    <s v="tier - 3"/>
    <s v="tier - 3"/>
    <s v="R1024"/>
    <n v="58"/>
  </r>
  <r>
    <x v="784"/>
    <s v="  Ruth Angelica"/>
    <n v="27.55"/>
    <n v="10.98"/>
    <s v="No"/>
    <s v="No"/>
    <x v="0"/>
    <n v="0"/>
    <x v="1"/>
    <x v="1"/>
    <x v="0"/>
    <s v="7-Dec-1962"/>
    <n v="13217.09"/>
    <s v="tier - 3"/>
    <s v="tier - 1"/>
    <s v="R1024"/>
    <n v="61"/>
  </r>
  <r>
    <x v="785"/>
    <s v="  Una M"/>
    <n v="40.700000000000003"/>
    <n v="5.42"/>
    <s v="No"/>
    <s v="No"/>
    <x v="0"/>
    <n v="0"/>
    <x v="1"/>
    <x v="0"/>
    <x v="2"/>
    <s v="15-Oct-1982"/>
    <n v="13214.43"/>
    <s v="tier - 3"/>
    <s v="tier - 2"/>
    <s v="R1012"/>
    <n v="41"/>
  </r>
  <r>
    <x v="786"/>
    <s v="  Taralyn"/>
    <n v="18.335000000000001"/>
    <n v="10.97"/>
    <s v="No"/>
    <s v="No"/>
    <x v="0"/>
    <n v="0"/>
    <x v="1"/>
    <x v="3"/>
    <x v="0"/>
    <s v="5-Aug-1962"/>
    <n v="13204.29"/>
    <s v="tier - 3"/>
    <s v="tier - 1"/>
    <s v="R1024"/>
    <n v="61"/>
  </r>
  <r>
    <x v="787"/>
    <s v="  James A"/>
    <n v="33.914999999999999"/>
    <n v="9.56"/>
    <s v="Yes"/>
    <s v="No"/>
    <x v="0"/>
    <n v="2"/>
    <x v="1"/>
    <x v="0"/>
    <x v="0"/>
    <s v="6-Dec-1961"/>
    <n v="13143.86"/>
    <s v="tier - 3"/>
    <s v="tier - 2"/>
    <s v="R1016"/>
    <n v="62"/>
  </r>
  <r>
    <x v="788"/>
    <s v="  Ning"/>
    <n v="33.534999999999997"/>
    <n v="9.4"/>
    <s v="Yes"/>
    <s v="No"/>
    <x v="0"/>
    <n v="2"/>
    <x v="1"/>
    <x v="0"/>
    <x v="0"/>
    <s v="6-Dec-1961"/>
    <n v="13143.34"/>
    <s v="tier - 3"/>
    <s v="tier - 2"/>
    <s v="R1020"/>
    <n v="62"/>
  </r>
  <r>
    <x v="789"/>
    <s v="  Joel"/>
    <n v="23.655000000000001"/>
    <n v="8.48"/>
    <s v="Yes"/>
    <s v="No"/>
    <x v="0"/>
    <n v="2"/>
    <x v="1"/>
    <x v="2"/>
    <x v="0"/>
    <s v="7-Sep-1961"/>
    <n v="13129.6"/>
    <s v="tier - 3"/>
    <s v="tier - 2"/>
    <s v="R1017"/>
    <n v="62"/>
  </r>
  <r>
    <x v="790"/>
    <s v="  Pamela J"/>
    <n v="28"/>
    <n v="5.57"/>
    <s v="No"/>
    <s v="No"/>
    <x v="0"/>
    <n v="0"/>
    <x v="1"/>
    <x v="1"/>
    <x v="2"/>
    <s v="16-Aug-1999"/>
    <n v="13126.68"/>
    <s v="tier - 3"/>
    <s v="tier - 3"/>
    <s v="R1011"/>
    <n v="24"/>
  </r>
  <r>
    <x v="791"/>
    <s v="  Brittney"/>
    <n v="30.23"/>
    <n v="6.94"/>
    <s v="Yes"/>
    <s v="No"/>
    <x v="1"/>
    <n v="1"/>
    <x v="1"/>
    <x v="0"/>
    <x v="0"/>
    <s v="14-Sep-1963"/>
    <n v="13116.84"/>
    <s v="tier - 3"/>
    <s v="tier - 1"/>
    <s v="R1012"/>
    <n v="60"/>
  </r>
  <r>
    <x v="792"/>
    <s v="  Sheila"/>
    <n v="51.14"/>
    <n v="4.05"/>
    <s v="No"/>
    <s v="No"/>
    <x v="0"/>
    <n v="1"/>
    <x v="1"/>
    <x v="0"/>
    <x v="2"/>
    <s v="12-Aug-1992"/>
    <n v="13113.51"/>
    <s v="tier - 3"/>
    <s v="tier - 2"/>
    <s v="R1026"/>
    <n v="31"/>
  </r>
  <r>
    <x v="793"/>
    <s v="  Koji"/>
    <n v="24.32"/>
    <n v="10.220000000000001"/>
    <s v="No"/>
    <s v="No"/>
    <x v="0"/>
    <n v="0"/>
    <x v="1"/>
    <x v="2"/>
    <x v="0"/>
    <s v="2-Aug-1962"/>
    <n v="13112.6"/>
    <s v="tier - 3"/>
    <s v="tier - 3"/>
    <s v="R1012"/>
    <n v="61"/>
  </r>
  <r>
    <x v="794"/>
    <s v="  Sarah"/>
    <n v="38.06"/>
    <n v="9.24"/>
    <s v="No"/>
    <s v="No"/>
    <x v="0"/>
    <n v="0"/>
    <x v="1"/>
    <x v="0"/>
    <x v="0"/>
    <s v="30-Oct-1971"/>
    <n v="13110.79"/>
    <s v="tier - 3"/>
    <s v="tier - 2"/>
    <s v="R1011"/>
    <n v="52"/>
  </r>
  <r>
    <x v="795"/>
    <s v="  Colleen M"/>
    <n v="37.700000000000003"/>
    <n v="8.6"/>
    <s v="No"/>
    <s v="No"/>
    <x v="0"/>
    <n v="0"/>
    <x v="1"/>
    <x v="0"/>
    <x v="0"/>
    <s v="17-Jul-1978"/>
    <n v="13101.74"/>
    <s v="tier - 3"/>
    <s v="tier - 2"/>
    <s v="R1026"/>
    <n v="45"/>
  </r>
  <r>
    <x v="796"/>
    <s v="  Deedra G"/>
    <n v="44"/>
    <n v="9.32"/>
    <s v="Yes"/>
    <s v="No"/>
    <x v="0"/>
    <n v="2"/>
    <x v="1"/>
    <x v="0"/>
    <x v="0"/>
    <s v="6-Nov-1961"/>
    <n v="13063.88"/>
    <s v="tier - 3"/>
    <s v="tier - 2"/>
    <s v="R1011"/>
    <n v="62"/>
  </r>
  <r>
    <x v="797"/>
    <s v="  Kulwinder"/>
    <n v="41.45"/>
    <n v="6.12"/>
    <s v="Yes"/>
    <s v="No"/>
    <x v="0"/>
    <n v="0"/>
    <x v="1"/>
    <x v="0"/>
    <x v="1"/>
    <s v="26-Oct-1985"/>
    <n v="13051.22"/>
    <s v="tier - 3"/>
    <s v="tier - 1"/>
    <s v="R1026"/>
    <n v="38"/>
  </r>
  <r>
    <x v="798"/>
    <s v="  Ann M"/>
    <n v="25.364999999999998"/>
    <n v="9.19"/>
    <s v="Yes"/>
    <s v="No"/>
    <x v="0"/>
    <n v="0"/>
    <x v="1"/>
    <x v="1"/>
    <x v="0"/>
    <s v="6-Aug-1967"/>
    <n v="13047.33"/>
    <s v="tier - 3"/>
    <s v="tier - 3"/>
    <s v="R1024"/>
    <n v="56"/>
  </r>
  <r>
    <x v="799"/>
    <s v="  Sarah E"/>
    <n v="34.56"/>
    <n v="5.84"/>
    <s v="Yes"/>
    <s v="No"/>
    <x v="1"/>
    <n v="1"/>
    <x v="1"/>
    <x v="0"/>
    <x v="1"/>
    <s v="23-Sep-1969"/>
    <n v="13044.41"/>
    <s v="tier - 3"/>
    <s v="tier - 1"/>
    <s v="R1012"/>
    <n v="54"/>
  </r>
  <r>
    <x v="800"/>
    <s v="  Apryl J"/>
    <n v="28.2"/>
    <n v="7.19"/>
    <s v="Yes"/>
    <s v="No"/>
    <x v="0"/>
    <n v="2"/>
    <x v="1"/>
    <x v="1"/>
    <x v="0"/>
    <s v="9-Nov-1961"/>
    <n v="13041.92"/>
    <s v="tier - 3"/>
    <s v="tier - 1"/>
    <s v="R1011"/>
    <n v="62"/>
  </r>
  <r>
    <x v="801"/>
    <s v="  Ilana"/>
    <n v="30.43"/>
    <n v="9.39"/>
    <s v="No"/>
    <s v="No"/>
    <x v="0"/>
    <n v="0"/>
    <x v="1"/>
    <x v="0"/>
    <x v="0"/>
    <s v="4-Nov-1965"/>
    <n v="13023.93"/>
    <s v="tier - 3"/>
    <s v="tier - 2"/>
    <s v="R1025"/>
    <n v="58"/>
  </r>
  <r>
    <x v="802"/>
    <s v="  Katherine"/>
    <n v="32.395000000000003"/>
    <n v="4.2699999999999996"/>
    <s v="Yes"/>
    <s v="No"/>
    <x v="0"/>
    <n v="1"/>
    <x v="1"/>
    <x v="0"/>
    <x v="2"/>
    <s v="23-Sep-1964"/>
    <n v="13019.16"/>
    <s v="tier - 3"/>
    <s v="tier - 1"/>
    <s v="R1024"/>
    <n v="59"/>
  </r>
  <r>
    <x v="803"/>
    <s v="  Katherine"/>
    <n v="24.035"/>
    <n v="11.71"/>
    <s v="No"/>
    <s v="No"/>
    <x v="0"/>
    <n v="0"/>
    <x v="1"/>
    <x v="2"/>
    <x v="0"/>
    <s v="20-Jul-1962"/>
    <n v="13012.21"/>
    <s v="tier - 3"/>
    <s v="tier - 1"/>
    <s v="R1012"/>
    <n v="61"/>
  </r>
  <r>
    <x v="804"/>
    <s v="  Karl"/>
    <n v="37.119999999999997"/>
    <n v="5.29"/>
    <s v="No"/>
    <s v="No"/>
    <x v="0"/>
    <n v="2"/>
    <x v="1"/>
    <x v="0"/>
    <x v="2"/>
    <s v="27-Sep-1972"/>
    <n v="13010.86"/>
    <s v="tier - 3"/>
    <s v="tier - 2"/>
    <s v="R1012"/>
    <n v="51"/>
  </r>
  <r>
    <x v="805"/>
    <s v="  Stephen"/>
    <n v="34.840000000000003"/>
    <n v="6"/>
    <s v="Yes"/>
    <s v="No"/>
    <x v="1"/>
    <n v="1"/>
    <x v="1"/>
    <x v="0"/>
    <x v="1"/>
    <s v="13-Dec-1969"/>
    <n v="13008.07"/>
    <s v="tier - 3"/>
    <s v="tier - 3"/>
    <s v="R1012"/>
    <n v="54"/>
  </r>
  <r>
    <x v="806"/>
    <s v="  Will"/>
    <n v="29.53"/>
    <n v="10.64"/>
    <s v="No"/>
    <s v="No"/>
    <x v="0"/>
    <n v="0"/>
    <x v="1"/>
    <x v="1"/>
    <x v="0"/>
    <s v="24-Jun-1962"/>
    <n v="13004.95"/>
    <s v="tier - 3"/>
    <s v="tier - 1"/>
    <s v="R1012"/>
    <n v="61"/>
  </r>
  <r>
    <x v="807"/>
    <s v="  Bradley D"/>
    <n v="42.51"/>
    <n v="8.2100000000000009"/>
    <s v="Yes"/>
    <s v="No"/>
    <x v="0"/>
    <n v="0"/>
    <x v="1"/>
    <x v="0"/>
    <x v="0"/>
    <s v="30-Oct-1981"/>
    <n v="13002.91"/>
    <s v="tier - 3"/>
    <s v="tier - 1"/>
    <s v="R1012"/>
    <n v="42"/>
  </r>
  <r>
    <x v="808"/>
    <s v="  Amy M"/>
    <n v="38.14"/>
    <n v="5.58"/>
    <s v="No"/>
    <s v="No"/>
    <x v="1"/>
    <n v="1"/>
    <x v="1"/>
    <x v="0"/>
    <x v="2"/>
    <s v="27-Nov-1979"/>
    <n v="12994.12"/>
    <s v="tier - 3"/>
    <s v="tier - 2"/>
    <s v="R1026"/>
    <n v="44"/>
  </r>
  <r>
    <x v="809"/>
    <s v="  Matthew W"/>
    <n v="39.93"/>
    <n v="8.75"/>
    <s v="No"/>
    <s v="No"/>
    <x v="0"/>
    <n v="0"/>
    <x v="1"/>
    <x v="0"/>
    <x v="0"/>
    <s v="28-Nov-1960"/>
    <n v="12982.87"/>
    <s v="tier - 3"/>
    <s v="tier - 1"/>
    <s v="R1013"/>
    <n v="63"/>
  </r>
  <r>
    <x v="810"/>
    <s v="  Doug"/>
    <n v="38.83"/>
    <n v="11.86"/>
    <s v="No"/>
    <s v="No"/>
    <x v="0"/>
    <n v="0"/>
    <x v="1"/>
    <x v="0"/>
    <x v="0"/>
    <s v="23-Sep-1960"/>
    <n v="12981.35"/>
    <s v="tier - 3"/>
    <s v="tier - 3"/>
    <s v="R1013"/>
    <n v="63"/>
  </r>
  <r>
    <x v="811"/>
    <s v="  Tom"/>
    <n v="37.4"/>
    <n v="11.46"/>
    <s v="No"/>
    <s v="No"/>
    <x v="0"/>
    <n v="0"/>
    <x v="1"/>
    <x v="0"/>
    <x v="0"/>
    <s v="22-Jun-1960"/>
    <n v="12979.36"/>
    <s v="tier - 3"/>
    <s v="tier - 1"/>
    <s v="R1011"/>
    <n v="63"/>
  </r>
  <r>
    <x v="812"/>
    <s v="  Jonathan"/>
    <n v="21.4"/>
    <n v="9.0299999999999994"/>
    <s v="No"/>
    <s v="No"/>
    <x v="0"/>
    <n v="0"/>
    <x v="1"/>
    <x v="2"/>
    <x v="0"/>
    <s v="4-Nov-1960"/>
    <n v="12957.12"/>
    <s v="tier - 3"/>
    <s v="tier - 1"/>
    <s v="R1011"/>
    <n v="63"/>
  </r>
  <r>
    <x v="813"/>
    <s v="  Wayne A"/>
    <n v="38.380000000000003"/>
    <n v="8.26"/>
    <s v="Yes"/>
    <s v="No"/>
    <x v="0"/>
    <n v="2"/>
    <x v="1"/>
    <x v="0"/>
    <x v="0"/>
    <s v="20-Aug-1961"/>
    <n v="12950.07"/>
    <s v="tier - 3"/>
    <s v="tier - 1"/>
    <s v="R1012"/>
    <n v="62"/>
  </r>
  <r>
    <x v="814"/>
    <s v="  Nobuyori"/>
    <n v="33.659999999999997"/>
    <n v="5.42"/>
    <s v="Yes"/>
    <s v="No"/>
    <x v="0"/>
    <n v="2"/>
    <x v="1"/>
    <x v="0"/>
    <x v="2"/>
    <s v="22-Dec-1966"/>
    <n v="12949.16"/>
    <s v="tier - 3"/>
    <s v="tier - 3"/>
    <s v="R1013"/>
    <n v="57"/>
  </r>
  <r>
    <x v="815"/>
    <s v="  Rich"/>
    <n v="31.79"/>
    <n v="11.33"/>
    <s v="Yes"/>
    <s v="No"/>
    <x v="1"/>
    <n v="1"/>
    <x v="1"/>
    <x v="0"/>
    <x v="0"/>
    <s v="14-Aug-1963"/>
    <n v="12928.79"/>
    <s v="tier - 3"/>
    <s v="tier - 2"/>
    <s v="R1013"/>
    <n v="60"/>
  </r>
  <r>
    <x v="816"/>
    <s v="  Marcos S"/>
    <n v="29.7"/>
    <n v="7.69"/>
    <s v="Yes"/>
    <s v="No"/>
    <x v="1"/>
    <n v="1"/>
    <x v="1"/>
    <x v="1"/>
    <x v="0"/>
    <s v="1-Sep-1963"/>
    <n v="12925.89"/>
    <s v="tier - 3"/>
    <s v="tier - 2"/>
    <s v="R1013"/>
    <n v="60"/>
  </r>
  <r>
    <x v="817"/>
    <s v="  Dave"/>
    <n v="25.46"/>
    <n v="8.77"/>
    <s v="Yes"/>
    <s v="No"/>
    <x v="1"/>
    <n v="1"/>
    <x v="1"/>
    <x v="1"/>
    <x v="0"/>
    <s v="16-Aug-1963"/>
    <n v="12913.99"/>
    <s v="tier - 3"/>
    <s v="tier - 2"/>
    <s v="R1016"/>
    <n v="60"/>
  </r>
  <r>
    <x v="818"/>
    <s v="  Andy"/>
    <n v="39.14"/>
    <n v="4.91"/>
    <s v="No"/>
    <s v="Yes"/>
    <x v="0"/>
    <n v="1"/>
    <x v="1"/>
    <x v="0"/>
    <x v="2"/>
    <s v="9-Jul-2004"/>
    <n v="12890.06"/>
    <s v="tier - 3"/>
    <s v="tier - 1"/>
    <s v="R1019"/>
    <n v="19"/>
  </r>
  <r>
    <x v="819"/>
    <s v="  Mary"/>
    <n v="41.2"/>
    <n v="4.95"/>
    <s v="No"/>
    <s v="No"/>
    <x v="0"/>
    <n v="1"/>
    <x v="1"/>
    <x v="0"/>
    <x v="2"/>
    <s v="6-Aug-1984"/>
    <n v="12870.31"/>
    <s v="tier - 3"/>
    <s v="tier - 3"/>
    <s v="R1012"/>
    <n v="39"/>
  </r>
  <r>
    <x v="820"/>
    <s v="  Marcus B"/>
    <n v="28.81"/>
    <n v="10.8"/>
    <s v="Yes"/>
    <s v="No"/>
    <x v="1"/>
    <n v="1"/>
    <x v="1"/>
    <x v="1"/>
    <x v="0"/>
    <s v="27-Sep-1963"/>
    <n v="12856.84"/>
    <s v="tier - 3"/>
    <s v="tier - 3"/>
    <s v="R1021"/>
    <n v="60"/>
  </r>
  <r>
    <x v="821"/>
    <s v="  Thomas K"/>
    <n v="37.409999999999997"/>
    <n v="7.21"/>
    <s v="No"/>
    <s v="No"/>
    <x v="0"/>
    <n v="2"/>
    <x v="1"/>
    <x v="0"/>
    <x v="0"/>
    <s v="22-Sep-1973"/>
    <n v="12852.37"/>
    <s v="tier - 3"/>
    <s v="tier - 1"/>
    <s v="R1012"/>
    <n v="50"/>
  </r>
  <r>
    <x v="822"/>
    <s v="  Robert"/>
    <n v="52.54"/>
    <n v="5.12"/>
    <s v="No"/>
    <s v="No"/>
    <x v="1"/>
    <n v="1"/>
    <x v="1"/>
    <x v="0"/>
    <x v="2"/>
    <s v="27-Sep-1993"/>
    <n v="12847.24"/>
    <s v="tier - 3"/>
    <s v="tier - 2"/>
    <s v="R1012"/>
    <n v="30"/>
  </r>
  <r>
    <x v="823"/>
    <s v="  Geoff"/>
    <n v="17.29"/>
    <n v="4.62"/>
    <s v="No"/>
    <s v="Yes"/>
    <x v="0"/>
    <n v="1"/>
    <x v="0"/>
    <x v="3"/>
    <x v="2"/>
    <s v="9-Nov-2004"/>
    <n v="12829.46"/>
    <s v="tier - 3"/>
    <s v="tier - 3"/>
    <s v="R1016"/>
    <n v="19"/>
  </r>
  <r>
    <x v="824"/>
    <s v="  Chris J"/>
    <n v="31.74"/>
    <n v="7.68"/>
    <s v="Yes"/>
    <s v="No"/>
    <x v="0"/>
    <n v="0"/>
    <x v="1"/>
    <x v="0"/>
    <x v="0"/>
    <s v="25-Sep-1967"/>
    <n v="12823.25"/>
    <s v="tier - 3"/>
    <s v="tier - 3"/>
    <s v="R1021"/>
    <n v="56"/>
  </r>
  <r>
    <x v="825"/>
    <s v="  Kate A"/>
    <n v="26.504999999999999"/>
    <n v="6.79"/>
    <s v="Yes"/>
    <s v="No"/>
    <x v="1"/>
    <n v="1"/>
    <x v="1"/>
    <x v="1"/>
    <x v="0"/>
    <s v="20-Jul-1963"/>
    <n v="12815.44"/>
    <s v="tier - 3"/>
    <s v="tier - 3"/>
    <s v="R1024"/>
    <n v="60"/>
  </r>
  <r>
    <x v="826"/>
    <s v="  Kelli"/>
    <n v="36.479999999999997"/>
    <n v="11.09"/>
    <s v="No"/>
    <s v="No"/>
    <x v="0"/>
    <n v="0"/>
    <x v="1"/>
    <x v="0"/>
    <x v="0"/>
    <s v="24-Jul-1978"/>
    <n v="12797.21"/>
    <s v="tier - 3"/>
    <s v="tier - 1"/>
    <s v="R1024"/>
    <n v="45"/>
  </r>
  <r>
    <x v="827"/>
    <s v="  Maggie M"/>
    <n v="39.159999999999997"/>
    <n v="5.24"/>
    <s v="Yes"/>
    <s v="No"/>
    <x v="1"/>
    <n v="1"/>
    <x v="1"/>
    <x v="0"/>
    <x v="2"/>
    <s v="29-Oct-1983"/>
    <n v="12788.18"/>
    <s v="tier - 3"/>
    <s v="tier - 1"/>
    <s v="R1026"/>
    <n v="40"/>
  </r>
  <r>
    <x v="828"/>
    <s v="  Michelle L"/>
    <n v="28.22"/>
    <n v="7.51"/>
    <s v="Yes"/>
    <s v="No"/>
    <x v="1"/>
    <n v="1"/>
    <x v="1"/>
    <x v="1"/>
    <x v="0"/>
    <s v="5-Dec-1963"/>
    <n v="12788.03"/>
    <s v="tier - 3"/>
    <s v="tier - 3"/>
    <s v="R1025"/>
    <n v="60"/>
  </r>
  <r>
    <x v="829"/>
    <s v="  Ashley K"/>
    <n v="35"/>
    <n v="4.13"/>
    <s v="No"/>
    <s v="No"/>
    <x v="0"/>
    <n v="2"/>
    <x v="1"/>
    <x v="0"/>
    <x v="2"/>
    <s v="7-Oct-1972"/>
    <n v="12776.05"/>
    <s v="tier - 3"/>
    <s v="tier - 3"/>
    <s v="R1026"/>
    <n v="51"/>
  </r>
  <r>
    <x v="830"/>
    <s v="  Michael"/>
    <n v="36.24"/>
    <n v="8.3800000000000008"/>
    <s v="Yes"/>
    <s v="No"/>
    <x v="0"/>
    <n v="1"/>
    <x v="1"/>
    <x v="0"/>
    <x v="0"/>
    <s v="25-Sep-1975"/>
    <n v="12770.27"/>
    <s v="tier - 3"/>
    <s v="tier - 3"/>
    <s v="R1021"/>
    <n v="48"/>
  </r>
  <r>
    <x v="831"/>
    <s v="  Ryan K"/>
    <n v="36.954999999999998"/>
    <n v="8.07"/>
    <s v="No"/>
    <s v="No"/>
    <x v="0"/>
    <n v="0"/>
    <x v="1"/>
    <x v="0"/>
    <x v="0"/>
    <s v="1-Oct-1962"/>
    <n v="12741.17"/>
    <s v="tier - 3"/>
    <s v="tier - 1"/>
    <s v="R1017"/>
    <n v="61"/>
  </r>
  <r>
    <x v="832"/>
    <s v="  Matthew J"/>
    <n v="29.64"/>
    <n v="8.9499999999999993"/>
    <s v="No"/>
    <s v="No"/>
    <x v="0"/>
    <n v="0"/>
    <x v="1"/>
    <x v="1"/>
    <x v="0"/>
    <s v="2-Sep-1962"/>
    <n v="12731"/>
    <s v="tier - 3"/>
    <s v="tier - 3"/>
    <s v="R1016"/>
    <n v="61"/>
  </r>
  <r>
    <x v="833"/>
    <s v="  Karine"/>
    <n v="42.74"/>
    <n v="6.31"/>
    <s v="Yes"/>
    <s v="No"/>
    <x v="0"/>
    <n v="1"/>
    <x v="1"/>
    <x v="0"/>
    <x v="1"/>
    <s v="17-Jul-1988"/>
    <n v="12718.21"/>
    <s v="tier - 3"/>
    <s v="tier - 1"/>
    <s v="R1026"/>
    <n v="35"/>
  </r>
  <r>
    <x v="834"/>
    <s v="  Antonia G"/>
    <n v="36.130000000000003"/>
    <n v="7.19"/>
    <s v="Yes"/>
    <s v="No"/>
    <x v="0"/>
    <n v="2"/>
    <x v="1"/>
    <x v="0"/>
    <x v="0"/>
    <s v="8-Jul-1970"/>
    <n v="12713"/>
    <s v="tier - 3"/>
    <s v="tier - 1"/>
    <s v="R1011"/>
    <n v="53"/>
  </r>
  <r>
    <x v="835"/>
    <s v="  Casondra L"/>
    <n v="31.55"/>
    <n v="6.11"/>
    <s v="Yes"/>
    <s v="No"/>
    <x v="0"/>
    <n v="1"/>
    <x v="1"/>
    <x v="0"/>
    <x v="1"/>
    <s v="28-Nov-1964"/>
    <n v="12700.63"/>
    <s v="tier - 3"/>
    <s v="tier - 3"/>
    <s v="R1011"/>
    <n v="59"/>
  </r>
  <r>
    <x v="836"/>
    <s v="  Wendy"/>
    <n v="52.75"/>
    <n v="6.02"/>
    <s v="No"/>
    <s v="No"/>
    <x v="0"/>
    <n v="1"/>
    <x v="1"/>
    <x v="0"/>
    <x v="1"/>
    <s v="7-Jul-1992"/>
    <n v="12699.56"/>
    <s v="tier - 3"/>
    <s v="tier - 2"/>
    <s v="R1011"/>
    <n v="31"/>
  </r>
  <r>
    <x v="837"/>
    <s v="  Eric D"/>
    <n v="36.67"/>
    <n v="11.86"/>
    <s v="No"/>
    <s v="No"/>
    <x v="0"/>
    <n v="0"/>
    <x v="1"/>
    <x v="0"/>
    <x v="0"/>
    <s v="24-Sep-1974"/>
    <n v="12697.48"/>
    <s v="tier - 3"/>
    <s v="tier - 3"/>
    <s v="R1021"/>
    <n v="49"/>
  </r>
  <r>
    <x v="838"/>
    <s v="  Elizabeth"/>
    <n v="38.06"/>
    <n v="8.25"/>
    <s v="No"/>
    <s v="No"/>
    <x v="0"/>
    <n v="0"/>
    <x v="1"/>
    <x v="0"/>
    <x v="0"/>
    <s v="27-Aug-1962"/>
    <n v="12648.7"/>
    <s v="tier - 3"/>
    <s v="tier - 2"/>
    <s v="R1013"/>
    <n v="61"/>
  </r>
  <r>
    <x v="839"/>
    <s v="  Laura F"/>
    <n v="38"/>
    <n v="8.1300000000000008"/>
    <s v="No"/>
    <s v="No"/>
    <x v="0"/>
    <n v="0"/>
    <x v="1"/>
    <x v="0"/>
    <x v="0"/>
    <s v="14-Sep-1965"/>
    <n v="12646.21"/>
    <s v="tier - 3"/>
    <s v="tier - 2"/>
    <s v="R1011"/>
    <n v="58"/>
  </r>
  <r>
    <x v="840"/>
    <s v="  Amelia F"/>
    <n v="35.1"/>
    <n v="10.1"/>
    <s v="No"/>
    <s v="No"/>
    <x v="0"/>
    <n v="0"/>
    <x v="1"/>
    <x v="0"/>
    <x v="0"/>
    <s v="11-Jul-1962"/>
    <n v="12644.59"/>
    <s v="tier - 3"/>
    <s v="tier - 2"/>
    <s v="R1011"/>
    <n v="61"/>
  </r>
  <r>
    <x v="841"/>
    <s v="  Amy L"/>
    <n v="33.82"/>
    <n v="5.89"/>
    <s v="Yes"/>
    <s v="No"/>
    <x v="0"/>
    <n v="2"/>
    <x v="1"/>
    <x v="0"/>
    <x v="1"/>
    <s v="17-Dec-1966"/>
    <n v="12643.38"/>
    <s v="tier - 3"/>
    <s v="tier - 1"/>
    <s v="R1012"/>
    <n v="57"/>
  </r>
  <r>
    <x v="842"/>
    <s v="  Katie J"/>
    <n v="37.43"/>
    <n v="4.97"/>
    <s v="No"/>
    <s v="No"/>
    <x v="0"/>
    <n v="2"/>
    <x v="1"/>
    <x v="0"/>
    <x v="2"/>
    <s v="5-Sep-1972"/>
    <n v="12640.24"/>
    <s v="tier - 3"/>
    <s v="tier - 1"/>
    <s v="R1011"/>
    <n v="51"/>
  </r>
  <r>
    <x v="843"/>
    <s v="  Laura E"/>
    <n v="30.5"/>
    <n v="9.9"/>
    <s v="No"/>
    <s v="No"/>
    <x v="0"/>
    <n v="0"/>
    <x v="1"/>
    <x v="0"/>
    <x v="0"/>
    <s v="22-Jul-1962"/>
    <n v="12638.2"/>
    <s v="tier - 3"/>
    <s v="tier - 1"/>
    <s v="R1011"/>
    <n v="61"/>
  </r>
  <r>
    <x v="844"/>
    <s v="  Mayumi"/>
    <n v="24.53"/>
    <n v="9.0500000000000007"/>
    <s v="No"/>
    <s v="No"/>
    <x v="0"/>
    <n v="0"/>
    <x v="1"/>
    <x v="2"/>
    <x v="0"/>
    <s v="22-Nov-1962"/>
    <n v="12629.9"/>
    <s v="tier - 3"/>
    <s v="tier - 3"/>
    <s v="R1013"/>
    <n v="61"/>
  </r>
  <r>
    <x v="845"/>
    <s v="  Vanessa"/>
    <n v="25.74"/>
    <n v="10.93"/>
    <s v="No"/>
    <s v="No"/>
    <x v="0"/>
    <n v="0"/>
    <x v="1"/>
    <x v="1"/>
    <x v="0"/>
    <s v="4-Oct-1965"/>
    <n v="12629.17"/>
    <s v="tier - 3"/>
    <s v="tier - 1"/>
    <s v="R1013"/>
    <n v="58"/>
  </r>
  <r>
    <x v="846"/>
    <s v="  Natali N"/>
    <n v="34.08"/>
    <n v="7.58"/>
    <s v="Yes"/>
    <s v="No"/>
    <x v="0"/>
    <n v="2"/>
    <x v="1"/>
    <x v="0"/>
    <x v="0"/>
    <s v="28-Dec-1970"/>
    <n v="12624.74"/>
    <s v="tier - 3"/>
    <s v="tier - 1"/>
    <s v="R1012"/>
    <n v="53"/>
  </r>
  <r>
    <x v="847"/>
    <s v="  Beth"/>
    <n v="31.35"/>
    <n v="11"/>
    <s v="Yes"/>
    <s v="No"/>
    <x v="1"/>
    <n v="1"/>
    <x v="1"/>
    <x v="0"/>
    <x v="0"/>
    <s v="19-Aug-1963"/>
    <n v="12622.18"/>
    <s v="tier - 3"/>
    <s v="tier - 1"/>
    <s v="R1012"/>
    <n v="60"/>
  </r>
  <r>
    <x v="848"/>
    <s v="  Alex"/>
    <n v="26.79"/>
    <n v="5.0599999999999996"/>
    <s v="No"/>
    <s v="No"/>
    <x v="0"/>
    <n v="1"/>
    <x v="1"/>
    <x v="1"/>
    <x v="2"/>
    <s v="18-Nov-1998"/>
    <n v="12609.89"/>
    <s v="tier - 3"/>
    <s v="tier - 3"/>
    <s v="R1012"/>
    <n v="25"/>
  </r>
  <r>
    <x v="849"/>
    <s v="  Spencer"/>
    <n v="42.78"/>
    <n v="6.11"/>
    <s v="Yes"/>
    <s v="No"/>
    <x v="0"/>
    <n v="1"/>
    <x v="1"/>
    <x v="0"/>
    <x v="1"/>
    <s v="11-Aug-1988"/>
    <n v="12600.46"/>
    <s v="tier - 3"/>
    <s v="tier - 1"/>
    <s v="R1023"/>
    <n v="35"/>
  </r>
  <r>
    <x v="850"/>
    <s v="  Andee W"/>
    <n v="46.75"/>
    <n v="6.66"/>
    <s v="Yes"/>
    <s v="No"/>
    <x v="0"/>
    <n v="2"/>
    <x v="1"/>
    <x v="0"/>
    <x v="0"/>
    <s v="18-Jun-1970"/>
    <n v="12592.53"/>
    <s v="tier - 3"/>
    <s v="tier - 2"/>
    <s v="R1013"/>
    <n v="53"/>
  </r>
  <r>
    <x v="851"/>
    <s v="  Amy"/>
    <n v="32.15"/>
    <n v="4.0199999999999996"/>
    <s v="Yes"/>
    <s v="No"/>
    <x v="1"/>
    <n v="1"/>
    <x v="1"/>
    <x v="0"/>
    <x v="2"/>
    <s v="26-Nov-1969"/>
    <n v="12579.92"/>
    <s v="tier - 3"/>
    <s v="tier - 1"/>
    <s v="R1025"/>
    <n v="54"/>
  </r>
  <r>
    <x v="852"/>
    <s v="  Joshua"/>
    <n v="43.4"/>
    <n v="8.81"/>
    <s v="Yes"/>
    <s v="No"/>
    <x v="0"/>
    <n v="2"/>
    <x v="1"/>
    <x v="0"/>
    <x v="0"/>
    <s v="28-Nov-1961"/>
    <n v="12574.05"/>
    <s v="tier - 3"/>
    <s v="tier - 1"/>
    <s v="R1011"/>
    <n v="62"/>
  </r>
  <r>
    <x v="853"/>
    <s v="  C Fred"/>
    <n v="31.57"/>
    <n v="7.92"/>
    <s v="Yes"/>
    <s v="No"/>
    <x v="0"/>
    <n v="2"/>
    <x v="1"/>
    <x v="0"/>
    <x v="0"/>
    <s v="28-Nov-1961"/>
    <n v="12557.61"/>
    <s v="tier - 3"/>
    <s v="tier - 3"/>
    <s v="R1013"/>
    <n v="62"/>
  </r>
  <r>
    <x v="854"/>
    <s v="  Jeremy"/>
    <n v="24.32"/>
    <n v="7.48"/>
    <s v="No"/>
    <s v="No"/>
    <x v="0"/>
    <n v="0"/>
    <x v="1"/>
    <x v="2"/>
    <x v="0"/>
    <s v="16-Oct-1962"/>
    <n v="12523.6"/>
    <s v="tier - 3"/>
    <s v="tier - 3"/>
    <s v="R1012"/>
    <n v="61"/>
  </r>
  <r>
    <x v="855"/>
    <s v="  Patrick Sr"/>
    <n v="31.07"/>
    <n v="4.62"/>
    <s v="Yes"/>
    <s v="No"/>
    <x v="0"/>
    <n v="2"/>
    <x v="1"/>
    <x v="0"/>
    <x v="2"/>
    <s v="12-Jul-1966"/>
    <n v="12499.88"/>
    <s v="tier - 3"/>
    <s v="tier - 2"/>
    <s v="R1012"/>
    <n v="57"/>
  </r>
  <r>
    <x v="856"/>
    <s v="  Kelly M"/>
    <n v="35.814999999999998"/>
    <n v="8.4700000000000006"/>
    <s v="No"/>
    <s v="No"/>
    <x v="0"/>
    <n v="0"/>
    <x v="1"/>
    <x v="0"/>
    <x v="0"/>
    <s v="3-Dec-1968"/>
    <n v="12495.29"/>
    <s v="tier - 3"/>
    <s v="tier - 3"/>
    <s v="R1012"/>
    <n v="55"/>
  </r>
  <r>
    <x v="857"/>
    <s v="  Katherine"/>
    <n v="40.81"/>
    <n v="10.58"/>
    <s v="Yes"/>
    <s v="No"/>
    <x v="0"/>
    <n v="0"/>
    <x v="1"/>
    <x v="0"/>
    <x v="0"/>
    <s v="1-Sep-1967"/>
    <n v="12485.8"/>
    <s v="tier - 3"/>
    <s v="tier - 3"/>
    <s v="R1013"/>
    <n v="56"/>
  </r>
  <r>
    <x v="858"/>
    <s v="  Keila L"/>
    <n v="24.605"/>
    <n v="7.48"/>
    <s v="No"/>
    <s v="No"/>
    <x v="0"/>
    <n v="0"/>
    <x v="1"/>
    <x v="2"/>
    <x v="0"/>
    <s v="12-Nov-1968"/>
    <n v="12479.71"/>
    <s v="tier - 3"/>
    <s v="tier - 3"/>
    <s v="R1012"/>
    <n v="55"/>
  </r>
  <r>
    <x v="859"/>
    <s v="  Zanae E"/>
    <n v="21.47"/>
    <n v="7.82"/>
    <s v="No"/>
    <s v="No"/>
    <x v="0"/>
    <n v="0"/>
    <x v="1"/>
    <x v="2"/>
    <x v="0"/>
    <s v="26-Nov-1968"/>
    <n v="12475.35"/>
    <s v="tier - 3"/>
    <s v="tier - 1"/>
    <s v="R1012"/>
    <n v="55"/>
  </r>
  <r>
    <x v="860"/>
    <s v="  Alex"/>
    <n v="52.89"/>
    <n v="4.96"/>
    <s v="Yes"/>
    <s v="No"/>
    <x v="0"/>
    <n v="1"/>
    <x v="1"/>
    <x v="0"/>
    <x v="2"/>
    <s v="9-Aug-1995"/>
    <n v="12452.25"/>
    <s v="tier - 3"/>
    <s v="tier - 3"/>
    <s v="R1012"/>
    <n v="28"/>
  </r>
  <r>
    <x v="861"/>
    <s v="  Kathryn"/>
    <n v="32.965000000000003"/>
    <n v="6.15"/>
    <s v="Yes"/>
    <s v="No"/>
    <x v="0"/>
    <n v="1"/>
    <x v="1"/>
    <x v="0"/>
    <x v="1"/>
    <s v="4-Aug-1964"/>
    <n v="12430.95"/>
    <s v="tier - 3"/>
    <s v="tier - 3"/>
    <s v="R1024"/>
    <n v="59"/>
  </r>
  <r>
    <x v="862"/>
    <s v="  Jason L"/>
    <n v="36.799999999999997"/>
    <n v="4.62"/>
    <s v="No"/>
    <s v="No"/>
    <x v="1"/>
    <n v="1"/>
    <x v="1"/>
    <x v="0"/>
    <x v="2"/>
    <s v="14-Jul-1979"/>
    <n v="12408.29"/>
    <s v="tier - 3"/>
    <s v="tier - 1"/>
    <s v="R1022"/>
    <n v="44"/>
  </r>
  <r>
    <x v="863"/>
    <s v="  Benjamin J"/>
    <n v="34.299999999999997"/>
    <n v="4.87"/>
    <s v="No"/>
    <s v="No"/>
    <x v="0"/>
    <n v="2"/>
    <x v="1"/>
    <x v="0"/>
    <x v="2"/>
    <s v="21-Aug-1972"/>
    <n v="12407.3"/>
    <s v="tier - 3"/>
    <s v="tier - 2"/>
    <s v="R1021"/>
    <n v="51"/>
  </r>
  <r>
    <x v="864"/>
    <s v="  Steven M"/>
    <n v="35.244999999999997"/>
    <n v="4.63"/>
    <s v="No"/>
    <s v="No"/>
    <x v="0"/>
    <n v="0"/>
    <x v="1"/>
    <x v="0"/>
    <x v="2"/>
    <s v="29-Dec-1989"/>
    <n v="12404.88"/>
    <s v="tier - 3"/>
    <s v="tier - 3"/>
    <s v="R1016"/>
    <n v="34"/>
  </r>
  <r>
    <x v="865"/>
    <s v="  Erika"/>
    <n v="26.23"/>
    <n v="11.93"/>
    <s v="No"/>
    <s v="No"/>
    <x v="0"/>
    <n v="0"/>
    <x v="1"/>
    <x v="1"/>
    <x v="0"/>
    <s v="26-Sep-1962"/>
    <n v="12369.89"/>
    <s v="tier - 3"/>
    <s v="tier - 2"/>
    <s v="R1024"/>
    <n v="61"/>
  </r>
  <r>
    <x v="866"/>
    <s v="  Chad"/>
    <n v="36.1"/>
    <n v="5.65"/>
    <s v="Yes"/>
    <s v="No"/>
    <x v="0"/>
    <n v="2"/>
    <x v="1"/>
    <x v="0"/>
    <x v="2"/>
    <s v="29-Dec-1966"/>
    <n v="12363.55"/>
    <s v="tier - 3"/>
    <s v="tier - 3"/>
    <s v="R1011"/>
    <n v="57"/>
  </r>
  <r>
    <x v="867"/>
    <s v="  Mark"/>
    <n v="37.1"/>
    <n v="11.21"/>
    <s v="Yes"/>
    <s v="No"/>
    <x v="1"/>
    <n v="1"/>
    <x v="1"/>
    <x v="0"/>
    <x v="0"/>
    <s v="22-Sep-1963"/>
    <n v="12347.17"/>
    <s v="tier - 3"/>
    <s v="tier - 3"/>
    <s v="R1011"/>
    <n v="60"/>
  </r>
  <r>
    <x v="868"/>
    <s v="  David"/>
    <n v="27.5"/>
    <n v="10.62"/>
    <s v="Yes"/>
    <s v="No"/>
    <x v="1"/>
    <n v="1"/>
    <x v="1"/>
    <x v="1"/>
    <x v="0"/>
    <s v="2-Aug-1963"/>
    <n v="12333.83"/>
    <s v="tier - 3"/>
    <s v="tier - 2"/>
    <s v="R1011"/>
    <n v="60"/>
  </r>
  <r>
    <x v="869"/>
    <s v="  Matthew R"/>
    <n v="24.7"/>
    <n v="10.7"/>
    <s v="Yes"/>
    <s v="No"/>
    <x v="1"/>
    <n v="1"/>
    <x v="1"/>
    <x v="2"/>
    <x v="0"/>
    <s v="29-Aug-1963"/>
    <n v="12323.94"/>
    <s v="tier - 3"/>
    <s v="tier - 3"/>
    <s v="R1017"/>
    <n v="60"/>
  </r>
  <r>
    <x v="870"/>
    <s v="  Orla"/>
    <n v="26.78"/>
    <n v="10.02"/>
    <s v="Yes"/>
    <s v="No"/>
    <x v="1"/>
    <n v="1"/>
    <x v="1"/>
    <x v="1"/>
    <x v="0"/>
    <s v="28-Oct-1963"/>
    <n v="12299.59"/>
    <s v="tier - 3"/>
    <s v="tier - 1"/>
    <s v="R1025"/>
    <n v="60"/>
  </r>
  <r>
    <x v="871"/>
    <s v="  Shaista S"/>
    <n v="45.8"/>
    <n v="4.8499999999999996"/>
    <s v="No"/>
    <s v="No"/>
    <x v="0"/>
    <n v="0"/>
    <x v="1"/>
    <x v="0"/>
    <x v="2"/>
    <s v="29-Oct-1990"/>
    <n v="12282.38"/>
    <s v="tier - 3"/>
    <s v="tier - 1"/>
    <s v="R1011"/>
    <n v="33"/>
  </r>
  <r>
    <x v="872"/>
    <s v="  Emily"/>
    <n v="29"/>
    <n v="4.3899999999999997"/>
    <s v="Yes"/>
    <s v="No"/>
    <x v="0"/>
    <n v="2"/>
    <x v="1"/>
    <x v="1"/>
    <x v="2"/>
    <s v="16-Nov-1966"/>
    <n v="12282.03"/>
    <s v="tier - 3"/>
    <s v="tier - 1"/>
    <s v="R1025"/>
    <n v="57"/>
  </r>
  <r>
    <x v="873"/>
    <s v="  Julie A"/>
    <n v="33.534999999999997"/>
    <n v="8.24"/>
    <s v="Yes"/>
    <s v="No"/>
    <x v="0"/>
    <n v="0"/>
    <x v="1"/>
    <x v="0"/>
    <x v="0"/>
    <s v="28-Aug-1967"/>
    <n v="12269.69"/>
    <s v="tier - 3"/>
    <s v="tier - 2"/>
    <s v="R1012"/>
    <n v="56"/>
  </r>
  <r>
    <x v="874"/>
    <s v="  Megumi"/>
    <n v="32.774999999999999"/>
    <n v="9.77"/>
    <s v="Yes"/>
    <s v="No"/>
    <x v="0"/>
    <n v="0"/>
    <x v="1"/>
    <x v="0"/>
    <x v="0"/>
    <s v="30-Dec-1967"/>
    <n v="12268.63"/>
    <s v="tier - 3"/>
    <s v="tier - 1"/>
    <s v="R1012"/>
    <n v="56"/>
  </r>
  <r>
    <x v="875"/>
    <s v="  Skylar"/>
    <n v="37.51"/>
    <n v="5.5"/>
    <s v="Yes"/>
    <s v="No"/>
    <x v="0"/>
    <n v="2"/>
    <x v="1"/>
    <x v="0"/>
    <x v="2"/>
    <s v="6-Dec-1966"/>
    <n v="12265.51"/>
    <s v="tier - 3"/>
    <s v="tier - 3"/>
    <s v="R1013"/>
    <n v="57"/>
  </r>
  <r>
    <x v="876"/>
    <s v="  Victoria"/>
    <n v="39.86"/>
    <n v="11.84"/>
    <s v="Yes"/>
    <s v="No"/>
    <x v="0"/>
    <n v="1"/>
    <x v="1"/>
    <x v="0"/>
    <x v="0"/>
    <s v="13-Aug-1986"/>
    <n v="12255.04"/>
    <s v="tier - 3"/>
    <s v="tier - 2"/>
    <s v="R1026"/>
    <n v="37"/>
  </r>
  <r>
    <x v="877"/>
    <s v="  Amanda L"/>
    <n v="42.13"/>
    <n v="4.66"/>
    <s v="No"/>
    <s v="No"/>
    <x v="0"/>
    <n v="0"/>
    <x v="1"/>
    <x v="0"/>
    <x v="2"/>
    <s v="23-Nov-1989"/>
    <n v="12254.44"/>
    <s v="tier - 3"/>
    <s v="tier - 3"/>
    <s v="R1026"/>
    <n v="34"/>
  </r>
  <r>
    <x v="878"/>
    <s v="  Renee"/>
    <n v="35.99"/>
    <n v="11.11"/>
    <s v="No"/>
    <s v="No"/>
    <x v="0"/>
    <n v="0"/>
    <x v="1"/>
    <x v="0"/>
    <x v="0"/>
    <s v="23-Jun-1974"/>
    <n v="12245.17"/>
    <s v="tier - 3"/>
    <s v="tier - 1"/>
    <s v="R1012"/>
    <n v="49"/>
  </r>
  <r>
    <x v="879"/>
    <s v="  Nellie A"/>
    <n v="35.200000000000003"/>
    <n v="7.72"/>
    <s v="Yes"/>
    <s v="No"/>
    <x v="1"/>
    <n v="1"/>
    <x v="1"/>
    <x v="0"/>
    <x v="0"/>
    <s v="17-Jul-1963"/>
    <n v="12244.53"/>
    <s v="tier - 3"/>
    <s v="tier - 1"/>
    <s v="R1013"/>
    <n v="60"/>
  </r>
  <r>
    <x v="880"/>
    <s v="  Tamara"/>
    <n v="29.91"/>
    <n v="5.55"/>
    <s v="Yes"/>
    <s v="No"/>
    <x v="0"/>
    <n v="2"/>
    <x v="1"/>
    <x v="1"/>
    <x v="2"/>
    <s v="29-Jul-1966"/>
    <n v="12237.73"/>
    <s v="tier - 3"/>
    <s v="tier - 3"/>
    <s v="R1012"/>
    <n v="57"/>
  </r>
  <r>
    <x v="881"/>
    <s v="  Joan"/>
    <n v="36.479999999999997"/>
    <n v="5.05"/>
    <s v="Yes"/>
    <s v="No"/>
    <x v="0"/>
    <n v="1"/>
    <x v="1"/>
    <x v="0"/>
    <x v="2"/>
    <s v="15-Oct-1964"/>
    <n v="12235.84"/>
    <s v="tier - 3"/>
    <s v="tier - 3"/>
    <s v="R1012"/>
    <n v="59"/>
  </r>
  <r>
    <x v="882"/>
    <s v="  Aimee J"/>
    <n v="27.5"/>
    <n v="8.69"/>
    <s v="Yes"/>
    <s v="No"/>
    <x v="1"/>
    <n v="1"/>
    <x v="1"/>
    <x v="1"/>
    <x v="0"/>
    <s v="19-Jul-1963"/>
    <n v="12233.83"/>
    <s v="tier - 3"/>
    <s v="tier - 1"/>
    <s v="R1011"/>
    <n v="60"/>
  </r>
  <r>
    <x v="883"/>
    <s v="  Suzanne"/>
    <n v="33.44"/>
    <n v="5.9"/>
    <s v="Yes"/>
    <s v="No"/>
    <x v="0"/>
    <n v="1"/>
    <x v="1"/>
    <x v="0"/>
    <x v="1"/>
    <s v="24-Jun-1964"/>
    <n v="12231.61"/>
    <s v="tier - 3"/>
    <s v="tier - 3"/>
    <s v="R1012"/>
    <n v="59"/>
  </r>
  <r>
    <x v="884"/>
    <s v="  Kristin A"/>
    <n v="28.215"/>
    <n v="6.29"/>
    <s v="Yes"/>
    <s v="No"/>
    <x v="0"/>
    <n v="1"/>
    <x v="1"/>
    <x v="1"/>
    <x v="1"/>
    <s v="2-Jul-1964"/>
    <n v="12224.35"/>
    <s v="tier - 3"/>
    <s v="tier - 1"/>
    <s v="R1012"/>
    <n v="59"/>
  </r>
  <r>
    <x v="885"/>
    <s v="  Bronwyn"/>
    <n v="27.17"/>
    <n v="5.84"/>
    <s v="Yes"/>
    <s v="No"/>
    <x v="0"/>
    <n v="1"/>
    <x v="1"/>
    <x v="1"/>
    <x v="1"/>
    <s v="20-Jul-1964"/>
    <n v="12222.9"/>
    <s v="tier - 3"/>
    <s v="tier - 2"/>
    <s v="R1012"/>
    <n v="59"/>
  </r>
  <r>
    <x v="886"/>
    <s v="  Taylor J"/>
    <n v="35.380000000000003"/>
    <n v="6.12"/>
    <s v="No"/>
    <s v="No"/>
    <x v="0"/>
    <n v="0"/>
    <x v="1"/>
    <x v="0"/>
    <x v="1"/>
    <s v="14-Aug-1977"/>
    <n v="12218.7"/>
    <s v="tier - 3"/>
    <s v="tier - 1"/>
    <s v="R1012"/>
    <n v="46"/>
  </r>
  <r>
    <x v="887"/>
    <s v="  Kimberly M"/>
    <n v="43.48"/>
    <n v="6.24"/>
    <s v="No"/>
    <s v="No"/>
    <x v="0"/>
    <n v="0"/>
    <x v="1"/>
    <x v="0"/>
    <x v="1"/>
    <s v="29-Aug-1991"/>
    <n v="12198.64"/>
    <s v="tier - 3"/>
    <s v="tier - 3"/>
    <s v="R1026"/>
    <n v="32"/>
  </r>
  <r>
    <x v="888"/>
    <s v="  Joshua E"/>
    <n v="41.73"/>
    <n v="6.25"/>
    <s v="No"/>
    <s v="No"/>
    <x v="0"/>
    <n v="1"/>
    <x v="1"/>
    <x v="0"/>
    <x v="1"/>
    <s v="5-Oct-1987"/>
    <n v="12148.2"/>
    <s v="tier - 3"/>
    <s v="tier - 3"/>
    <s v="R1012"/>
    <n v="36"/>
  </r>
  <r>
    <x v="889"/>
    <s v="  Jeffrey"/>
    <n v="28.9"/>
    <n v="11.96"/>
    <s v="No"/>
    <s v="No"/>
    <x v="0"/>
    <n v="0"/>
    <x v="1"/>
    <x v="1"/>
    <x v="0"/>
    <s v="15-Sep-1962"/>
    <n v="12146.97"/>
    <s v="tier - 3"/>
    <s v="tier - 3"/>
    <s v="R1011"/>
    <n v="61"/>
  </r>
  <r>
    <x v="890"/>
    <s v="  Andrew R"/>
    <n v="25.74"/>
    <n v="7.69"/>
    <s v="No"/>
    <s v="No"/>
    <x v="0"/>
    <n v="0"/>
    <x v="1"/>
    <x v="1"/>
    <x v="0"/>
    <s v="4-Nov-1962"/>
    <n v="12142.58"/>
    <s v="tier - 3"/>
    <s v="tier - 2"/>
    <s v="R1013"/>
    <n v="61"/>
  </r>
  <r>
    <x v="891"/>
    <s v="  Francisco J"/>
    <n v="36.06"/>
    <n v="8.83"/>
    <s v="No"/>
    <s v="No"/>
    <x v="0"/>
    <n v="0"/>
    <x v="1"/>
    <x v="0"/>
    <x v="0"/>
    <s v="16-Sep-1974"/>
    <n v="12137.6"/>
    <s v="tier - 3"/>
    <s v="tier - 3"/>
    <s v="R1012"/>
    <n v="49"/>
  </r>
  <r>
    <x v="892"/>
    <s v="  Rhonda"/>
    <n v="43.28"/>
    <n v="4.41"/>
    <s v="No"/>
    <s v="No"/>
    <x v="0"/>
    <n v="0"/>
    <x v="1"/>
    <x v="0"/>
    <x v="2"/>
    <s v="6-Nov-1991"/>
    <n v="12130.8"/>
    <s v="tier - 3"/>
    <s v="tier - 3"/>
    <s v="R1026"/>
    <n v="32"/>
  </r>
  <r>
    <x v="893"/>
    <s v="  John"/>
    <n v="28.785"/>
    <n v="9.1"/>
    <s v="Yes"/>
    <s v="No"/>
    <x v="1"/>
    <n v="1"/>
    <x v="1"/>
    <x v="1"/>
    <x v="0"/>
    <s v="4-Jun-1963"/>
    <n v="12129.61"/>
    <s v="tier - 3"/>
    <s v="tier - 1"/>
    <s v="R1012"/>
    <n v="60"/>
  </r>
  <r>
    <x v="894"/>
    <s v="  Miles J"/>
    <n v="25.46"/>
    <n v="11.52"/>
    <s v="Yes"/>
    <s v="No"/>
    <x v="1"/>
    <n v="1"/>
    <x v="1"/>
    <x v="1"/>
    <x v="0"/>
    <s v="20-Jul-1963"/>
    <n v="12124.99"/>
    <s v="tier - 3"/>
    <s v="tier - 1"/>
    <s v="R1012"/>
    <n v="60"/>
  </r>
  <r>
    <x v="895"/>
    <s v="  Justyna I"/>
    <n v="30.8"/>
    <n v="10.95"/>
    <s v="No"/>
    <s v="No"/>
    <x v="0"/>
    <n v="0"/>
    <x v="1"/>
    <x v="0"/>
    <x v="0"/>
    <s v="25-Oct-1968"/>
    <n v="12105.32"/>
    <s v="tier - 3"/>
    <s v="tier - 3"/>
    <s v="R1011"/>
    <n v="55"/>
  </r>
  <r>
    <x v="896"/>
    <s v="  Lucille"/>
    <n v="28.88"/>
    <n v="11.5"/>
    <s v="No"/>
    <s v="No"/>
    <x v="0"/>
    <n v="0"/>
    <x v="1"/>
    <x v="1"/>
    <x v="0"/>
    <s v="9-Dec-1968"/>
    <n v="12096.65"/>
    <s v="tier - 3"/>
    <s v="tier - 1"/>
    <s v="R1024"/>
    <n v="55"/>
  </r>
  <r>
    <x v="897"/>
    <s v="  April"/>
    <n v="23"/>
    <n v="9.8800000000000008"/>
    <s v="No"/>
    <s v="No"/>
    <x v="0"/>
    <n v="0"/>
    <x v="1"/>
    <x v="2"/>
    <x v="0"/>
    <s v="21-Jun-1968"/>
    <n v="12094.48"/>
    <s v="tier - 3"/>
    <s v="tier - 3"/>
    <s v="R1011"/>
    <n v="55"/>
  </r>
  <r>
    <x v="898"/>
    <s v="  Robert"/>
    <n v="38.25"/>
    <n v="6.2"/>
    <s v="No"/>
    <s v="No"/>
    <x v="0"/>
    <n v="1"/>
    <x v="1"/>
    <x v="0"/>
    <x v="1"/>
    <s v="2-Sep-1984"/>
    <n v="12091.34"/>
    <s v="tier - 3"/>
    <s v="tier - 2"/>
    <s v="R1022"/>
    <n v="39"/>
  </r>
  <r>
    <x v="899"/>
    <s v="  Alyssa"/>
    <n v="39.25"/>
    <n v="8.41"/>
    <s v="Yes"/>
    <s v="No"/>
    <x v="0"/>
    <n v="1"/>
    <x v="1"/>
    <x v="0"/>
    <x v="0"/>
    <s v="7-Sep-1986"/>
    <n v="12048.13"/>
    <s v="tier - 3"/>
    <s v="tier - 2"/>
    <s v="R1026"/>
    <n v="37"/>
  </r>
  <r>
    <x v="900"/>
    <s v="  Jessica E"/>
    <n v="26.6"/>
    <n v="5.07"/>
    <s v="Yes"/>
    <s v="No"/>
    <x v="0"/>
    <n v="2"/>
    <x v="1"/>
    <x v="1"/>
    <x v="2"/>
    <s v="24-Nov-1966"/>
    <n v="12044.34"/>
    <s v="tier - 3"/>
    <s v="tier - 1"/>
    <s v="R1012"/>
    <n v="57"/>
  </r>
  <r>
    <x v="901"/>
    <s v="  Patrick J"/>
    <n v="35.700000000000003"/>
    <n v="4.0599999999999996"/>
    <s v="No"/>
    <s v="No"/>
    <x v="1"/>
    <n v="1"/>
    <x v="1"/>
    <x v="0"/>
    <x v="2"/>
    <s v="16-Oct-1979"/>
    <n v="12035.18"/>
    <s v="tier - 3"/>
    <s v="tier - 3"/>
    <s v="R1021"/>
    <n v="44"/>
  </r>
  <r>
    <x v="902"/>
    <s v="  Emilie"/>
    <n v="20.100000000000001"/>
    <n v="10.52"/>
    <s v="No"/>
    <s v="No"/>
    <x v="0"/>
    <n v="0"/>
    <x v="1"/>
    <x v="2"/>
    <x v="0"/>
    <s v="29-Oct-1965"/>
    <n v="12032.33"/>
    <s v="tier - 3"/>
    <s v="tier - 1"/>
    <s v="R1011"/>
    <n v="58"/>
  </r>
  <r>
    <x v="903"/>
    <s v="  Caitlin B"/>
    <n v="22.23"/>
    <n v="9.65"/>
    <s v="No"/>
    <s v="No"/>
    <x v="0"/>
    <n v="0"/>
    <x v="1"/>
    <x v="2"/>
    <x v="0"/>
    <s v="9-Jun-1965"/>
    <n v="12029.29"/>
    <s v="tier - 3"/>
    <s v="tier - 2"/>
    <s v="R1024"/>
    <n v="58"/>
  </r>
  <r>
    <x v="904"/>
    <s v="  Joseph W"/>
    <n v="36.47"/>
    <n v="6.21"/>
    <s v="No"/>
    <s v="No"/>
    <x v="0"/>
    <n v="0"/>
    <x v="1"/>
    <x v="0"/>
    <x v="1"/>
    <s v="17-Oct-1982"/>
    <n v="12001.29"/>
    <s v="tier - 3"/>
    <s v="tier - 3"/>
    <s v="R1021"/>
    <n v="41"/>
  </r>
  <r>
    <x v="905"/>
    <s v="  Wendy"/>
    <n v="49.64"/>
    <n v="4.76"/>
    <s v="No"/>
    <s v="No"/>
    <x v="1"/>
    <n v="1"/>
    <x v="1"/>
    <x v="0"/>
    <x v="2"/>
    <s v="12-Dec-1993"/>
    <n v="11994.89"/>
    <s v="tier - 3"/>
    <s v="tier - 2"/>
    <s v="R1012"/>
    <n v="30"/>
  </r>
  <r>
    <x v="906"/>
    <s v="  Leah L"/>
    <n v="36.799999999999997"/>
    <n v="5.73"/>
    <s v="Yes"/>
    <s v="No"/>
    <x v="1"/>
    <n v="1"/>
    <x v="1"/>
    <x v="0"/>
    <x v="1"/>
    <s v="4-Jul-1983"/>
    <n v="11987.68"/>
    <s v="tier - 3"/>
    <s v="tier - 2"/>
    <s v="R1026"/>
    <n v="40"/>
  </r>
  <r>
    <x v="907"/>
    <s v="  Wayne L"/>
    <n v="33.880000000000003"/>
    <n v="10.78"/>
    <s v="Yes"/>
    <s v="No"/>
    <x v="0"/>
    <n v="0"/>
    <x v="1"/>
    <x v="0"/>
    <x v="0"/>
    <s v="22-Dec-1967"/>
    <n v="11987.17"/>
    <s v="tier - 3"/>
    <s v="tier - 3"/>
    <s v="R1013"/>
    <n v="56"/>
  </r>
  <r>
    <x v="908"/>
    <s v="  Jason M"/>
    <n v="32.01"/>
    <n v="5.08"/>
    <s v="Yes"/>
    <s v="No"/>
    <x v="0"/>
    <n v="1"/>
    <x v="1"/>
    <x v="0"/>
    <x v="2"/>
    <s v="29-Sep-1964"/>
    <n v="11946.63"/>
    <s v="tier - 3"/>
    <s v="tier - 2"/>
    <s v="R1013"/>
    <n v="59"/>
  </r>
  <r>
    <x v="909"/>
    <s v="  Floris"/>
    <n v="33.630000000000003"/>
    <n v="11.39"/>
    <s v="No"/>
    <s v="No"/>
    <x v="0"/>
    <n v="0"/>
    <x v="1"/>
    <x v="0"/>
    <x v="0"/>
    <s v="1-Nov-1965"/>
    <n v="11945.13"/>
    <s v="tier - 3"/>
    <s v="tier - 2"/>
    <s v="R1012"/>
    <n v="58"/>
  </r>
  <r>
    <x v="910"/>
    <s v="  Marc"/>
    <n v="34.865000000000002"/>
    <n v="5.35"/>
    <s v="Yes"/>
    <s v="No"/>
    <x v="0"/>
    <n v="1"/>
    <x v="1"/>
    <x v="0"/>
    <x v="2"/>
    <s v="25-Dec-1964"/>
    <n v="11944.59"/>
    <s v="tier - 3"/>
    <s v="tier - 2"/>
    <s v="R1016"/>
    <n v="59"/>
  </r>
  <r>
    <x v="911"/>
    <s v="  Christopher"/>
    <n v="43.11"/>
    <n v="5.6"/>
    <s v="No"/>
    <s v="No"/>
    <x v="0"/>
    <n v="0"/>
    <x v="1"/>
    <x v="0"/>
    <x v="2"/>
    <s v="19-Oct-1991"/>
    <n v="11941.83"/>
    <s v="tier - 3"/>
    <s v="tier - 1"/>
    <s v="R1023"/>
    <n v="32"/>
  </r>
  <r>
    <x v="912"/>
    <s v="  Kevin"/>
    <n v="30.305"/>
    <n v="4.2699999999999996"/>
    <s v="Yes"/>
    <s v="No"/>
    <x v="0"/>
    <n v="1"/>
    <x v="1"/>
    <x v="0"/>
    <x v="2"/>
    <s v="2-Aug-1964"/>
    <n v="11938.26"/>
    <s v="tier - 3"/>
    <s v="tier - 3"/>
    <s v="R1019"/>
    <n v="59"/>
  </r>
  <r>
    <x v="913"/>
    <s v="  Aharon N"/>
    <n v="25.175000000000001"/>
    <n v="5.57"/>
    <s v="Yes"/>
    <s v="No"/>
    <x v="0"/>
    <n v="1"/>
    <x v="1"/>
    <x v="1"/>
    <x v="2"/>
    <s v="20-Dec-1964"/>
    <n v="11931.13"/>
    <s v="tier - 3"/>
    <s v="tier - 1"/>
    <s v="R1019"/>
    <n v="59"/>
  </r>
  <r>
    <x v="914"/>
    <s v="  Lawrence D"/>
    <n v="26.8"/>
    <n v="5.68"/>
    <s v="Yes"/>
    <s v="No"/>
    <x v="0"/>
    <n v="1"/>
    <x v="1"/>
    <x v="1"/>
    <x v="2"/>
    <s v="19-Nov-1964"/>
    <n v="11918.2"/>
    <s v="tier - 3"/>
    <s v="tier - 1"/>
    <s v="R1021"/>
    <n v="59"/>
  </r>
  <r>
    <x v="915"/>
    <s v="  Malcolm"/>
    <n v="21.78"/>
    <n v="5.3"/>
    <s v="No"/>
    <s v="Yes"/>
    <x v="0"/>
    <n v="1"/>
    <x v="1"/>
    <x v="2"/>
    <x v="2"/>
    <s v="2-Jun-2004"/>
    <n v="11884.05"/>
    <s v="tier - 3"/>
    <s v="tier - 3"/>
    <s v="R1013"/>
    <n v="19"/>
  </r>
  <r>
    <x v="916"/>
    <s v="  Anna E"/>
    <n v="30.14"/>
    <n v="9.4499999999999993"/>
    <s v="Yes"/>
    <s v="No"/>
    <x v="0"/>
    <n v="0"/>
    <x v="1"/>
    <x v="0"/>
    <x v="0"/>
    <s v="29-Oct-1967"/>
    <n v="11881.97"/>
    <s v="tier - 3"/>
    <s v="tier - 1"/>
    <s v="R1013"/>
    <n v="56"/>
  </r>
  <r>
    <x v="917"/>
    <s v="  Jenny"/>
    <n v="29.7"/>
    <n v="6.79"/>
    <s v="Yes"/>
    <s v="No"/>
    <x v="0"/>
    <n v="0"/>
    <x v="1"/>
    <x v="1"/>
    <x v="0"/>
    <s v="14-Jul-1967"/>
    <n v="11881.36"/>
    <s v="tier - 3"/>
    <s v="tier - 2"/>
    <s v="R1011"/>
    <n v="56"/>
  </r>
  <r>
    <x v="918"/>
    <s v="  Melissa L"/>
    <n v="32.395000000000003"/>
    <n v="11.1"/>
    <s v="Yes"/>
    <s v="No"/>
    <x v="0"/>
    <n v="0"/>
    <x v="1"/>
    <x v="0"/>
    <x v="0"/>
    <s v="24-Aug-1967"/>
    <n v="11879.1"/>
    <s v="tier - 3"/>
    <s v="tier - 3"/>
    <s v="R1024"/>
    <n v="56"/>
  </r>
  <r>
    <x v="919"/>
    <s v="  Chia J"/>
    <n v="36.64"/>
    <n v="7.26"/>
    <s v="No"/>
    <s v="No"/>
    <x v="0"/>
    <n v="0"/>
    <x v="1"/>
    <x v="0"/>
    <x v="0"/>
    <s v="7-Jul-1974"/>
    <n v="11858.56"/>
    <s v="tier - 3"/>
    <s v="tier - 3"/>
    <s v="R1011"/>
    <n v="49"/>
  </r>
  <r>
    <x v="920"/>
    <s v="  Laura A"/>
    <n v="39.049999999999997"/>
    <n v="5.27"/>
    <s v="Yes"/>
    <s v="No"/>
    <x v="0"/>
    <n v="1"/>
    <x v="1"/>
    <x v="0"/>
    <x v="2"/>
    <s v="29-Sep-1964"/>
    <n v="11856.41"/>
    <s v="tier - 3"/>
    <s v="tier - 2"/>
    <s v="R1013"/>
    <n v="59"/>
  </r>
  <r>
    <x v="921"/>
    <s v="  Aditi"/>
    <n v="33.1"/>
    <n v="5.46"/>
    <s v="Yes"/>
    <s v="No"/>
    <x v="0"/>
    <n v="1"/>
    <x v="1"/>
    <x v="0"/>
    <x v="2"/>
    <s v="27-Jun-1964"/>
    <n v="11848.14"/>
    <s v="tier - 3"/>
    <s v="tier - 2"/>
    <s v="R1011"/>
    <n v="59"/>
  </r>
  <r>
    <x v="922"/>
    <s v="  Leah A"/>
    <n v="31.824999999999999"/>
    <n v="8.1300000000000008"/>
    <s v="No"/>
    <s v="No"/>
    <x v="0"/>
    <n v="0"/>
    <x v="1"/>
    <x v="0"/>
    <x v="0"/>
    <s v="10-Nov-1965"/>
    <n v="11842.62"/>
    <s v="tier - 3"/>
    <s v="tier - 3"/>
    <s v="R1012"/>
    <n v="58"/>
  </r>
  <r>
    <x v="923"/>
    <s v="  Marianne"/>
    <n v="29"/>
    <n v="4.25"/>
    <s v="Yes"/>
    <s v="No"/>
    <x v="0"/>
    <n v="1"/>
    <x v="1"/>
    <x v="1"/>
    <x v="2"/>
    <s v="11-Jul-1964"/>
    <n v="11842.44"/>
    <s v="tier - 3"/>
    <s v="tier - 2"/>
    <s v="R1011"/>
    <n v="59"/>
  </r>
  <r>
    <x v="924"/>
    <s v="  Carla"/>
    <n v="30.495000000000001"/>
    <n v="8.68"/>
    <s v="No"/>
    <s v="No"/>
    <x v="0"/>
    <n v="0"/>
    <x v="1"/>
    <x v="0"/>
    <x v="0"/>
    <s v="25-Sep-1965"/>
    <n v="11840.78"/>
    <s v="tier - 3"/>
    <s v="tier - 2"/>
    <s v="R1012"/>
    <n v="58"/>
  </r>
  <r>
    <x v="925"/>
    <s v="  Oksana"/>
    <n v="25.2"/>
    <n v="6.25"/>
    <s v="Yes"/>
    <s v="No"/>
    <x v="0"/>
    <n v="1"/>
    <x v="1"/>
    <x v="1"/>
    <x v="1"/>
    <s v="11-Sep-1964"/>
    <n v="11837.16"/>
    <s v="tier - 3"/>
    <s v="tier - 3"/>
    <s v="R1011"/>
    <n v="59"/>
  </r>
  <r>
    <x v="926"/>
    <s v="  Rebecca B"/>
    <n v="22.77"/>
    <n v="4.47"/>
    <s v="Yes"/>
    <s v="No"/>
    <x v="0"/>
    <n v="1"/>
    <x v="1"/>
    <x v="2"/>
    <x v="2"/>
    <s v="27-Jun-1964"/>
    <n v="11833.78"/>
    <s v="tier - 3"/>
    <s v="tier - 3"/>
    <s v="R1013"/>
    <n v="59"/>
  </r>
  <r>
    <x v="927"/>
    <s v="  Maria A"/>
    <n v="23.18"/>
    <n v="8.31"/>
    <s v="No"/>
    <s v="No"/>
    <x v="0"/>
    <n v="0"/>
    <x v="1"/>
    <x v="2"/>
    <x v="0"/>
    <s v="3-Oct-1965"/>
    <n v="11830.61"/>
    <s v="tier - 3"/>
    <s v="tier - 1"/>
    <s v="R1012"/>
    <n v="58"/>
  </r>
  <r>
    <x v="928"/>
    <s v="  Lisa M"/>
    <n v="35.409999999999997"/>
    <n v="5.68"/>
    <s v="No"/>
    <s v="No"/>
    <x v="0"/>
    <n v="0"/>
    <x v="1"/>
    <x v="0"/>
    <x v="2"/>
    <s v="20-Nov-1982"/>
    <n v="11773.06"/>
    <s v="tier - 3"/>
    <s v="tier - 3"/>
    <s v="R1026"/>
    <n v="41"/>
  </r>
  <r>
    <x v="929"/>
    <s v="  Steve Jr"/>
    <n v="32.11"/>
    <n v="4.75"/>
    <s v="Yes"/>
    <s v="No"/>
    <x v="0"/>
    <n v="2"/>
    <x v="1"/>
    <x v="0"/>
    <x v="2"/>
    <s v="25-Jul-1966"/>
    <n v="11763"/>
    <s v="tier - 3"/>
    <s v="tier - 3"/>
    <s v="R1016"/>
    <n v="57"/>
  </r>
  <r>
    <x v="930"/>
    <s v="  Tiffany"/>
    <n v="34.479999999999997"/>
    <n v="6.31"/>
    <s v="No"/>
    <s v="No"/>
    <x v="1"/>
    <n v="1"/>
    <x v="1"/>
    <x v="0"/>
    <x v="1"/>
    <s v="6-Nov-1979"/>
    <n v="11752.68"/>
    <s v="tier - 3"/>
    <s v="tier - 1"/>
    <s v="R1026"/>
    <n v="44"/>
  </r>
  <r>
    <x v="931"/>
    <s v="  Greg"/>
    <n v="34.39"/>
    <n v="6.28"/>
    <s v="Yes"/>
    <s v="No"/>
    <x v="0"/>
    <n v="1"/>
    <x v="1"/>
    <x v="0"/>
    <x v="1"/>
    <s v="2-Dec-1964"/>
    <n v="11743.93"/>
    <s v="tier - 3"/>
    <s v="tier - 1"/>
    <s v="R1012"/>
    <n v="59"/>
  </r>
  <r>
    <x v="932"/>
    <s v="  Dale"/>
    <n v="26.4"/>
    <n v="9.2899999999999991"/>
    <s v="Yes"/>
    <s v="No"/>
    <x v="1"/>
    <n v="1"/>
    <x v="1"/>
    <x v="1"/>
    <x v="0"/>
    <s v="9-Jun-1963"/>
    <n v="11743.3"/>
    <s v="tier - 3"/>
    <s v="tier - 3"/>
    <s v="R1013"/>
    <n v="60"/>
  </r>
  <r>
    <x v="933"/>
    <s v="  Brittany A"/>
    <n v="28.1"/>
    <n v="5.79"/>
    <s v="Yes"/>
    <s v="No"/>
    <x v="1"/>
    <n v="1"/>
    <x v="1"/>
    <x v="1"/>
    <x v="1"/>
    <s v="12-Nov-1969"/>
    <n v="11741.73"/>
    <s v="tier - 3"/>
    <s v="tier - 1"/>
    <s v="R1011"/>
    <n v="54"/>
  </r>
  <r>
    <x v="934"/>
    <s v="  Robert S"/>
    <n v="27"/>
    <n v="4.54"/>
    <s v="Yes"/>
    <s v="No"/>
    <x v="0"/>
    <n v="1"/>
    <x v="1"/>
    <x v="1"/>
    <x v="2"/>
    <s v="5-Sep-1988"/>
    <n v="11737.85"/>
    <s v="tier - 3"/>
    <s v="tier - 1"/>
    <s v="R1011"/>
    <n v="35"/>
  </r>
  <r>
    <x v="935"/>
    <s v="  Cameron"/>
    <n v="28.594999999999999"/>
    <n v="4.68"/>
    <s v="Yes"/>
    <s v="No"/>
    <x v="0"/>
    <n v="1"/>
    <x v="1"/>
    <x v="1"/>
    <x v="2"/>
    <s v="9-Nov-1964"/>
    <n v="11735.88"/>
    <s v="tier - 3"/>
    <s v="tier - 1"/>
    <s v="R1012"/>
    <n v="59"/>
  </r>
  <r>
    <x v="936"/>
    <s v="  Ulrike"/>
    <n v="36.799999999999997"/>
    <n v="5.88"/>
    <s v="No"/>
    <s v="No"/>
    <x v="0"/>
    <n v="1"/>
    <x v="1"/>
    <x v="0"/>
    <x v="1"/>
    <s v="26-Nov-1984"/>
    <n v="11730.82"/>
    <s v="tier - 3"/>
    <s v="tier - 3"/>
    <s v="R1026"/>
    <n v="39"/>
  </r>
  <r>
    <x v="937"/>
    <s v="  Katlyn A"/>
    <n v="23.75"/>
    <n v="5.42"/>
    <s v="Yes"/>
    <s v="No"/>
    <x v="1"/>
    <n v="1"/>
    <x v="1"/>
    <x v="2"/>
    <x v="2"/>
    <s v="12-Oct-1969"/>
    <n v="11729.68"/>
    <s v="tier - 3"/>
    <s v="tier - 1"/>
    <s v="R1024"/>
    <n v="54"/>
  </r>
  <r>
    <x v="938"/>
    <s v="  Morgan B"/>
    <n v="35.619999999999997"/>
    <n v="4.16"/>
    <s v="No"/>
    <s v="No"/>
    <x v="0"/>
    <n v="0"/>
    <x v="1"/>
    <x v="0"/>
    <x v="2"/>
    <s v="21-Oct-1982"/>
    <n v="11712.97"/>
    <s v="tier - 3"/>
    <s v="tier - 2"/>
    <s v="R1021"/>
    <n v="41"/>
  </r>
  <r>
    <x v="939"/>
    <s v="  Peter"/>
    <n v="30.69"/>
    <n v="7.05"/>
    <s v="Yes"/>
    <s v="No"/>
    <x v="0"/>
    <n v="2"/>
    <x v="1"/>
    <x v="0"/>
    <x v="0"/>
    <s v="1-Dec-1970"/>
    <n v="11696.52"/>
    <s v="tier - 3"/>
    <s v="tier - 1"/>
    <s v="R1021"/>
    <n v="53"/>
  </r>
  <r>
    <x v="940"/>
    <s v="  Chandler"/>
    <n v="35.799999999999997"/>
    <n v="5.63"/>
    <s v="Yes"/>
    <s v="No"/>
    <x v="0"/>
    <n v="2"/>
    <x v="1"/>
    <x v="0"/>
    <x v="2"/>
    <s v="9-Nov-1966"/>
    <n v="11674.13"/>
    <s v="tier - 3"/>
    <s v="tier - 1"/>
    <s v="R1011"/>
    <n v="57"/>
  </r>
  <r>
    <x v="941"/>
    <s v="  Silvana M"/>
    <n v="28.785"/>
    <n v="4.24"/>
    <s v="Yes"/>
    <s v="No"/>
    <x v="0"/>
    <n v="2"/>
    <x v="1"/>
    <x v="1"/>
    <x v="2"/>
    <s v="23-Aug-1966"/>
    <n v="11658.38"/>
    <s v="tier - 3"/>
    <s v="tier - 3"/>
    <s v="R1024"/>
    <n v="57"/>
  </r>
  <r>
    <x v="942"/>
    <s v="  Natty"/>
    <n v="28.594999999999999"/>
    <n v="4.96"/>
    <s v="Yes"/>
    <s v="No"/>
    <x v="0"/>
    <n v="2"/>
    <x v="1"/>
    <x v="1"/>
    <x v="2"/>
    <s v="6-Jul-1966"/>
    <n v="11658.12"/>
    <s v="tier - 3"/>
    <s v="tier - 1"/>
    <s v="R1024"/>
    <n v="57"/>
  </r>
  <r>
    <x v="943"/>
    <s v="  Nicholas T"/>
    <n v="48.75"/>
    <n v="4.34"/>
    <s v="No"/>
    <s v="No"/>
    <x v="0"/>
    <n v="0"/>
    <x v="1"/>
    <x v="0"/>
    <x v="2"/>
    <s v="20-Jul-1994"/>
    <n v="11657.81"/>
    <s v="tier - 3"/>
    <s v="tier - 2"/>
    <s v="R1023"/>
    <n v="29"/>
  </r>
  <r>
    <x v="944"/>
    <s v="  Rebecca"/>
    <n v="28.31"/>
    <n v="5.43"/>
    <s v="Yes"/>
    <s v="No"/>
    <x v="0"/>
    <n v="2"/>
    <x v="1"/>
    <x v="1"/>
    <x v="2"/>
    <s v="4-Oct-1966"/>
    <n v="11657.72"/>
    <s v="tier - 3"/>
    <s v="tier - 2"/>
    <s v="R1024"/>
    <n v="57"/>
  </r>
  <r>
    <x v="945"/>
    <s v="  John"/>
    <n v="38.39"/>
    <n v="8.33"/>
    <s v="Yes"/>
    <s v="No"/>
    <x v="0"/>
    <n v="1"/>
    <x v="1"/>
    <x v="0"/>
    <x v="0"/>
    <s v="17-Jul-1986"/>
    <n v="11625.11"/>
    <s v="tier - 3"/>
    <s v="tier - 3"/>
    <s v="R1022"/>
    <n v="37"/>
  </r>
  <r>
    <x v="946"/>
    <s v="  Antony G"/>
    <n v="25.87"/>
    <n v="5.63"/>
    <s v="Yes"/>
    <s v="No"/>
    <x v="0"/>
    <n v="1"/>
    <x v="1"/>
    <x v="1"/>
    <x v="2"/>
    <s v="20-Jun-1964"/>
    <n v="11602.75"/>
    <s v="tier - 3"/>
    <s v="tier - 1"/>
    <s v="R1020"/>
    <n v="59"/>
  </r>
  <r>
    <x v="947"/>
    <s v="  Eric"/>
    <n v="43.7"/>
    <n v="7.23"/>
    <s v="No"/>
    <s v="No"/>
    <x v="0"/>
    <n v="0"/>
    <x v="1"/>
    <x v="0"/>
    <x v="0"/>
    <s v="6-Nov-1965"/>
    <n v="11576.13"/>
    <s v="tier - 3"/>
    <s v="tier - 3"/>
    <s v="R1011"/>
    <n v="58"/>
  </r>
  <r>
    <x v="948"/>
    <s v="  Erik"/>
    <n v="40.945"/>
    <n v="10.57"/>
    <s v="No"/>
    <s v="No"/>
    <x v="0"/>
    <n v="0"/>
    <x v="1"/>
    <x v="0"/>
    <x v="0"/>
    <s v="25-Dec-1965"/>
    <n v="11566.3"/>
    <s v="tier - 3"/>
    <s v="tier - 3"/>
    <s v="R1016"/>
    <n v="58"/>
  </r>
  <r>
    <x v="949"/>
    <s v="  Matthew T"/>
    <n v="27.94"/>
    <n v="7.92"/>
    <s v="No"/>
    <s v="No"/>
    <x v="0"/>
    <n v="0"/>
    <x v="1"/>
    <x v="1"/>
    <x v="0"/>
    <s v="27-Oct-1965"/>
    <n v="11554.22"/>
    <s v="tier - 3"/>
    <s v="tier - 1"/>
    <s v="R1013"/>
    <n v="58"/>
  </r>
  <r>
    <x v="950"/>
    <s v="  Cassandra"/>
    <n v="31.9"/>
    <n v="10.119999999999999"/>
    <s v="No"/>
    <s v="No"/>
    <x v="0"/>
    <n v="2"/>
    <x v="1"/>
    <x v="0"/>
    <x v="0"/>
    <s v="23-Jul-1973"/>
    <n v="11552.9"/>
    <s v="tier - 3"/>
    <s v="tier - 2"/>
    <s v="R1011"/>
    <n v="50"/>
  </r>
  <r>
    <x v="951"/>
    <s v="  Rosemary C"/>
    <n v="31.64"/>
    <n v="7.91"/>
    <s v="No"/>
    <s v="No"/>
    <x v="0"/>
    <n v="0"/>
    <x v="1"/>
    <x v="0"/>
    <x v="0"/>
    <s v="1-Dec-1971"/>
    <n v="11540.25"/>
    <s v="tier - 3"/>
    <s v="tier - 1"/>
    <s v="R1012"/>
    <n v="52"/>
  </r>
  <r>
    <x v="952"/>
    <s v="  Carrie A"/>
    <n v="46.7"/>
    <n v="10.9"/>
    <s v="No"/>
    <s v="No"/>
    <x v="0"/>
    <n v="0"/>
    <x v="1"/>
    <x v="0"/>
    <x v="0"/>
    <s v="14-Nov-1968"/>
    <n v="11538.42"/>
    <s v="tier - 3"/>
    <s v="tier - 1"/>
    <s v="R1011"/>
    <n v="55"/>
  </r>
  <r>
    <x v="953"/>
    <s v="  Gerardo Sr"/>
    <n v="18.335000000000001"/>
    <n v="11.83"/>
    <s v="No"/>
    <s v="No"/>
    <x v="0"/>
    <n v="0"/>
    <x v="1"/>
    <x v="3"/>
    <x v="0"/>
    <s v="3-Oct-1965"/>
    <n v="11534.87"/>
    <s v="tier - 3"/>
    <s v="tier - 1"/>
    <s v="R1017"/>
    <n v="58"/>
  </r>
  <r>
    <x v="954"/>
    <s v="  Matthew R"/>
    <n v="31.24"/>
    <n v="7.42"/>
    <s v="Yes"/>
    <s v="No"/>
    <x v="0"/>
    <n v="2"/>
    <x v="1"/>
    <x v="0"/>
    <x v="0"/>
    <s v="23-Jul-1970"/>
    <n v="11530.12"/>
    <s v="tier - 3"/>
    <s v="tier - 1"/>
    <s v="R1012"/>
    <n v="53"/>
  </r>
  <r>
    <x v="955"/>
    <s v="  Meghan E"/>
    <n v="39.22"/>
    <n v="5.62"/>
    <s v="Yes"/>
    <s v="No"/>
    <x v="0"/>
    <n v="1"/>
    <x v="1"/>
    <x v="0"/>
    <x v="2"/>
    <s v="12-Jun-1988"/>
    <n v="11524.25"/>
    <s v="tier - 3"/>
    <s v="tier - 1"/>
    <s v="R1026"/>
    <n v="35"/>
  </r>
  <r>
    <x v="956"/>
    <s v="  Eric"/>
    <n v="24.414999999999999"/>
    <n v="7.16"/>
    <s v="No"/>
    <s v="No"/>
    <x v="0"/>
    <n v="0"/>
    <x v="1"/>
    <x v="2"/>
    <x v="0"/>
    <s v="19-Dec-1971"/>
    <n v="11520.1"/>
    <s v="tier - 3"/>
    <s v="tier - 1"/>
    <s v="R1012"/>
    <n v="52"/>
  </r>
  <r>
    <x v="957"/>
    <s v="  Lisa B"/>
    <n v="32.299999999999997"/>
    <n v="9.89"/>
    <s v="No"/>
    <s v="No"/>
    <x v="0"/>
    <n v="0"/>
    <x v="1"/>
    <x v="0"/>
    <x v="0"/>
    <s v="24-Jun-1968"/>
    <n v="11512.41"/>
    <s v="tier - 3"/>
    <s v="tier - 1"/>
    <s v="R1024"/>
    <n v="55"/>
  </r>
  <r>
    <x v="958"/>
    <s v="  Jane R"/>
    <n v="39.94"/>
    <n v="5.14"/>
    <s v="No"/>
    <s v="No"/>
    <x v="0"/>
    <n v="0"/>
    <x v="1"/>
    <x v="0"/>
    <x v="2"/>
    <s v="6-Oct-1989"/>
    <n v="11511.61"/>
    <s v="tier - 3"/>
    <s v="tier - 3"/>
    <s v="R1026"/>
    <n v="34"/>
  </r>
  <r>
    <x v="959"/>
    <s v="  Allison M"/>
    <n v="30"/>
    <n v="5.61"/>
    <s v="Yes"/>
    <s v="No"/>
    <x v="1"/>
    <n v="1"/>
    <x v="1"/>
    <x v="0"/>
    <x v="2"/>
    <s v="11-Aug-1969"/>
    <n v="11497.69"/>
    <s v="tier - 3"/>
    <s v="tier - 1"/>
    <s v="R1012"/>
    <n v="54"/>
  </r>
  <r>
    <x v="960"/>
    <s v="  Sarah E"/>
    <n v="35.340000000000003"/>
    <n v="5.51"/>
    <s v="Yes"/>
    <s v="No"/>
    <x v="1"/>
    <n v="1"/>
    <x v="1"/>
    <x v="0"/>
    <x v="2"/>
    <s v="7-Jun-1983"/>
    <n v="11492.46"/>
    <s v="tier - 3"/>
    <s v="tier - 3"/>
    <s v="R1026"/>
    <n v="40"/>
  </r>
  <r>
    <x v="961"/>
    <s v="  Philip J"/>
    <n v="32.204999999999998"/>
    <n v="8.3800000000000008"/>
    <s v="Yes"/>
    <s v="No"/>
    <x v="0"/>
    <n v="2"/>
    <x v="1"/>
    <x v="0"/>
    <x v="0"/>
    <s v="13-Oct-1970"/>
    <n v="11488.32"/>
    <s v="tier - 3"/>
    <s v="tier - 1"/>
    <s v="R1014"/>
    <n v="53"/>
  </r>
  <r>
    <x v="962"/>
    <s v="  Jillian A"/>
    <n v="33.880000000000003"/>
    <n v="4.68"/>
    <s v="No"/>
    <s v="Yes"/>
    <x v="0"/>
    <n v="1"/>
    <x v="1"/>
    <x v="0"/>
    <x v="2"/>
    <s v="10-Sep-2004"/>
    <n v="11482.63"/>
    <s v="tier - 3"/>
    <s v="tier - 2"/>
    <s v="R1013"/>
    <n v="19"/>
  </r>
  <r>
    <x v="963"/>
    <s v="  Laura D"/>
    <n v="26.63"/>
    <n v="4.3600000000000003"/>
    <s v="Yes"/>
    <s v="No"/>
    <x v="0"/>
    <n v="2"/>
    <x v="1"/>
    <x v="1"/>
    <x v="2"/>
    <s v="7-Sep-1966"/>
    <n v="11478.14"/>
    <s v="tier - 3"/>
    <s v="tier - 2"/>
    <s v="R1025"/>
    <n v="57"/>
  </r>
  <r>
    <x v="964"/>
    <s v="  Megan E"/>
    <n v="28.7"/>
    <n v="7.74"/>
    <s v="No"/>
    <s v="No"/>
    <x v="0"/>
    <n v="0"/>
    <x v="1"/>
    <x v="1"/>
    <x v="0"/>
    <s v="23-Jun-1965"/>
    <n v="11455.28"/>
    <s v="tier - 3"/>
    <s v="tier - 2"/>
    <s v="R1011"/>
    <n v="58"/>
  </r>
  <r>
    <x v="965"/>
    <s v="  Shannon J"/>
    <n v="25.65"/>
    <n v="4.05"/>
    <s v="Yes"/>
    <s v="No"/>
    <x v="0"/>
    <n v="2"/>
    <x v="1"/>
    <x v="1"/>
    <x v="2"/>
    <s v="14-Jun-1966"/>
    <n v="11454.02"/>
    <s v="tier - 3"/>
    <s v="tier - 1"/>
    <s v="R1012"/>
    <n v="57"/>
  </r>
  <r>
    <x v="966"/>
    <s v="  Rachelle M"/>
    <n v="36.384999999999998"/>
    <n v="11.49"/>
    <s v="No"/>
    <s v="No"/>
    <x v="0"/>
    <n v="0"/>
    <x v="1"/>
    <x v="0"/>
    <x v="0"/>
    <s v="12-Sep-1971"/>
    <n v="11436.74"/>
    <s v="tier - 3"/>
    <s v="tier - 3"/>
    <s v="R1012"/>
    <n v="52"/>
  </r>
  <r>
    <x v="967"/>
    <s v="  Casey"/>
    <n v="34.69"/>
    <n v="5.65"/>
    <s v="No"/>
    <s v="No"/>
    <x v="0"/>
    <n v="0"/>
    <x v="1"/>
    <x v="0"/>
    <x v="2"/>
    <s v="17-Jul-1980"/>
    <n v="11435.74"/>
    <s v="tier - 3"/>
    <s v="tier - 3"/>
    <s v="R1021"/>
    <n v="43"/>
  </r>
  <r>
    <x v="968"/>
    <s v="  Jessica L"/>
    <n v="37.68"/>
    <n v="4.29"/>
    <s v="Yes"/>
    <s v="No"/>
    <x v="0"/>
    <n v="0"/>
    <x v="1"/>
    <x v="0"/>
    <x v="2"/>
    <s v="9-Jun-1985"/>
    <n v="11419.49"/>
    <s v="tier - 3"/>
    <s v="tier - 1"/>
    <s v="R1012"/>
    <n v="38"/>
  </r>
  <r>
    <x v="969"/>
    <s v="  Brandon F"/>
    <n v="35.49"/>
    <n v="4.74"/>
    <s v="Yes"/>
    <s v="No"/>
    <x v="1"/>
    <n v="1"/>
    <x v="1"/>
    <x v="0"/>
    <x v="2"/>
    <s v="23-Oct-1983"/>
    <n v="11412.02"/>
    <s v="tier - 3"/>
    <s v="tier - 1"/>
    <s v="R1021"/>
    <n v="40"/>
  </r>
  <r>
    <x v="970"/>
    <s v="  Melissa"/>
    <n v="44.7"/>
    <n v="7.6"/>
    <s v="Yes"/>
    <s v="No"/>
    <x v="0"/>
    <n v="2"/>
    <x v="1"/>
    <x v="0"/>
    <x v="0"/>
    <s v="7-Oct-1970"/>
    <n v="11411.69"/>
    <s v="tier - 3"/>
    <s v="tier - 2"/>
    <s v="R1011"/>
    <n v="53"/>
  </r>
  <r>
    <x v="971"/>
    <s v="  Danielle N"/>
    <n v="38.380000000000003"/>
    <n v="8.5"/>
    <s v="Yes"/>
    <s v="No"/>
    <x v="0"/>
    <n v="2"/>
    <x v="1"/>
    <x v="0"/>
    <x v="0"/>
    <s v="2-Oct-1970"/>
    <n v="11396.9"/>
    <s v="tier - 3"/>
    <s v="tier - 3"/>
    <s v="R1024"/>
    <n v="53"/>
  </r>
  <r>
    <x v="972"/>
    <s v="  Matthew"/>
    <n v="35.244999999999997"/>
    <n v="11.22"/>
    <s v="Yes"/>
    <s v="No"/>
    <x v="0"/>
    <n v="0"/>
    <x v="1"/>
    <x v="0"/>
    <x v="0"/>
    <s v="19-Dec-1967"/>
    <n v="11394.07"/>
    <s v="tier - 3"/>
    <s v="tier - 1"/>
    <s v="R1018"/>
    <n v="56"/>
  </r>
  <r>
    <x v="973"/>
    <s v="  Bettina"/>
    <n v="49.84"/>
    <n v="5.0999999999999996"/>
    <s v="Yes"/>
    <s v="No"/>
    <x v="1"/>
    <n v="1"/>
    <x v="1"/>
    <x v="0"/>
    <x v="2"/>
    <s v="28-Jul-1997"/>
    <n v="11388.27"/>
    <s v="tier - 3"/>
    <s v="tier - 2"/>
    <s v="R1026"/>
    <n v="26"/>
  </r>
  <r>
    <x v="974"/>
    <s v="  Alexander"/>
    <n v="49.06"/>
    <n v="5.43"/>
    <s v="Yes"/>
    <s v="No"/>
    <x v="0"/>
    <n v="1"/>
    <x v="1"/>
    <x v="0"/>
    <x v="2"/>
    <s v="13-Jun-1964"/>
    <n v="11381.33"/>
    <s v="tier - 3"/>
    <s v="tier - 2"/>
    <s v="R1013"/>
    <n v="59"/>
  </r>
  <r>
    <x v="975"/>
    <s v="  Holli"/>
    <n v="30.88"/>
    <n v="5.82"/>
    <s v="No"/>
    <s v="No"/>
    <x v="0"/>
    <n v="2"/>
    <x v="1"/>
    <x v="0"/>
    <x v="1"/>
    <s v="6-Dec-1972"/>
    <n v="11378.57"/>
    <s v="tier - 3"/>
    <s v="tier - 2"/>
    <s v="R1025"/>
    <n v="51"/>
  </r>
  <r>
    <x v="976"/>
    <s v="  Heather C"/>
    <n v="33.35"/>
    <n v="6.05"/>
    <s v="No"/>
    <s v="No"/>
    <x v="1"/>
    <n v="1"/>
    <x v="1"/>
    <x v="0"/>
    <x v="1"/>
    <s v="7-Jun-1979"/>
    <n v="11369.39"/>
    <s v="tier - 3"/>
    <s v="tier - 1"/>
    <s v="R1026"/>
    <n v="44"/>
  </r>
  <r>
    <x v="977"/>
    <s v="  Kyle"/>
    <n v="38"/>
    <n v="6.38"/>
    <s v="Yes"/>
    <s v="No"/>
    <x v="0"/>
    <n v="1"/>
    <x v="1"/>
    <x v="0"/>
    <x v="1"/>
    <s v="13-Dec-1964"/>
    <n v="11365.95"/>
    <s v="tier - 3"/>
    <s v="tier - 2"/>
    <s v="R1011"/>
    <n v="59"/>
  </r>
  <r>
    <x v="978"/>
    <s v="  Thomas J"/>
    <n v="36.08"/>
    <n v="5.73"/>
    <s v="Yes"/>
    <s v="No"/>
    <x v="0"/>
    <n v="1"/>
    <x v="1"/>
    <x v="0"/>
    <x v="1"/>
    <s v="3-Jul-1964"/>
    <n v="11363.28"/>
    <s v="tier - 3"/>
    <s v="tier - 1"/>
    <s v="R1013"/>
    <n v="59"/>
  </r>
  <r>
    <x v="979"/>
    <s v="  Chris"/>
    <n v="35.700000000000003"/>
    <n v="5.47"/>
    <s v="Yes"/>
    <s v="No"/>
    <x v="0"/>
    <n v="1"/>
    <x v="1"/>
    <x v="0"/>
    <x v="2"/>
    <s v="4-Jul-1964"/>
    <n v="11362.76"/>
    <s v="tier - 3"/>
    <s v="tier - 1"/>
    <s v="R1011"/>
    <n v="59"/>
  </r>
  <r>
    <x v="980"/>
    <s v="  Graham"/>
    <n v="34.01"/>
    <n v="11.3"/>
    <s v="No"/>
    <s v="No"/>
    <x v="0"/>
    <n v="0"/>
    <x v="1"/>
    <x v="0"/>
    <x v="0"/>
    <s v="26-Sep-1965"/>
    <n v="11356.66"/>
    <s v="tier - 3"/>
    <s v="tier - 3"/>
    <s v="R1012"/>
    <n v="58"/>
  </r>
  <r>
    <x v="981"/>
    <s v="  Garrett"/>
    <n v="31.54"/>
    <n v="6.72"/>
    <s v="No"/>
    <s v="No"/>
    <x v="0"/>
    <n v="0"/>
    <x v="1"/>
    <x v="0"/>
    <x v="0"/>
    <s v="29-Nov-1965"/>
    <n v="11353.23"/>
    <s v="tier - 3"/>
    <s v="tier - 1"/>
    <s v="R1012"/>
    <n v="58"/>
  </r>
  <r>
    <x v="982"/>
    <s v="  Andrew"/>
    <n v="23.3"/>
    <n v="5.36"/>
    <s v="Yes"/>
    <s v="No"/>
    <x v="0"/>
    <n v="1"/>
    <x v="1"/>
    <x v="2"/>
    <x v="2"/>
    <s v="12-Jul-1964"/>
    <n v="11345.52"/>
    <s v="tier - 3"/>
    <s v="tier - 3"/>
    <s v="R1011"/>
    <n v="59"/>
  </r>
  <r>
    <x v="983"/>
    <s v="  Annabelle M"/>
    <n v="27.75"/>
    <n v="9.8800000000000008"/>
    <s v="No"/>
    <s v="No"/>
    <x v="0"/>
    <n v="0"/>
    <x v="1"/>
    <x v="1"/>
    <x v="0"/>
    <s v="2-Nov-1968"/>
    <n v="11344.32"/>
    <s v="tier - 3"/>
    <s v="tier - 2"/>
    <s v="R1025"/>
    <n v="55"/>
  </r>
  <r>
    <x v="984"/>
    <s v="  Daniel T"/>
    <n v="42.46"/>
    <n v="4.1100000000000003"/>
    <s v="No"/>
    <s v="No"/>
    <x v="0"/>
    <n v="0"/>
    <x v="1"/>
    <x v="0"/>
    <x v="2"/>
    <s v="19-Aug-1989"/>
    <n v="11326.71"/>
    <s v="tier - 3"/>
    <s v="tier - 3"/>
    <s v="R1013"/>
    <n v="34"/>
  </r>
  <r>
    <x v="985"/>
    <s v="  Deanne"/>
    <n v="54.47"/>
    <n v="7.48"/>
    <s v="No"/>
    <s v="No"/>
    <x v="0"/>
    <n v="0"/>
    <x v="1"/>
    <x v="0"/>
    <x v="0"/>
    <s v="20-Sep-2002"/>
    <n v="11321.49"/>
    <s v="tier - 3"/>
    <s v="tier - 3"/>
    <s v="R1012"/>
    <n v="21"/>
  </r>
  <r>
    <x v="986"/>
    <s v="  Carrie"/>
    <n v="24.93"/>
    <n v="9.18"/>
    <s v="Yes"/>
    <s v="No"/>
    <x v="1"/>
    <n v="1"/>
    <x v="1"/>
    <x v="1"/>
    <x v="0"/>
    <s v="11-Jul-1963"/>
    <n v="11319.12"/>
    <s v="tier - 3"/>
    <s v="tier - 1"/>
    <s v="R1012"/>
    <n v="60"/>
  </r>
  <r>
    <x v="987"/>
    <s v="  Suzanne"/>
    <n v="48.12"/>
    <n v="4.51"/>
    <s v="Yes"/>
    <s v="No"/>
    <x v="0"/>
    <n v="1"/>
    <x v="1"/>
    <x v="0"/>
    <x v="2"/>
    <s v="10-Dec-1995"/>
    <n v="11318.57"/>
    <s v="tier - 3"/>
    <s v="tier - 2"/>
    <s v="R1026"/>
    <n v="28"/>
  </r>
  <r>
    <x v="988"/>
    <s v="  Jasmine P"/>
    <n v="24.91"/>
    <n v="7.33"/>
    <s v="Yes"/>
    <s v="No"/>
    <x v="1"/>
    <n v="1"/>
    <x v="1"/>
    <x v="1"/>
    <x v="0"/>
    <s v="22-Nov-1963"/>
    <n v="11312.33"/>
    <s v="tier - 3"/>
    <s v="tier - 3"/>
    <s v="R1012"/>
    <n v="60"/>
  </r>
  <r>
    <x v="989"/>
    <s v="  Jennifer"/>
    <n v="27.645"/>
    <n v="10.56"/>
    <s v="No"/>
    <s v="No"/>
    <x v="0"/>
    <n v="0"/>
    <x v="1"/>
    <x v="1"/>
    <x v="0"/>
    <s v="6-Oct-1968"/>
    <n v="11305.93"/>
    <s v="tier - 3"/>
    <s v="tier - 1"/>
    <s v="R1012"/>
    <n v="55"/>
  </r>
  <r>
    <x v="990"/>
    <s v="  Tracie"/>
    <n v="33.700000000000003"/>
    <n v="4.01"/>
    <s v="No"/>
    <s v="No"/>
    <x v="0"/>
    <n v="2"/>
    <x v="1"/>
    <x v="0"/>
    <x v="2"/>
    <s v="25-Sep-1972"/>
    <n v="11299.34"/>
    <s v="tier - 3"/>
    <s v="tier - 2"/>
    <s v="R1011"/>
    <n v="51"/>
  </r>
  <r>
    <x v="991"/>
    <s v="  Tristan D"/>
    <n v="38.93"/>
    <n v="5.64"/>
    <s v="Yes"/>
    <s v="No"/>
    <x v="0"/>
    <n v="1"/>
    <x v="1"/>
    <x v="0"/>
    <x v="2"/>
    <s v="14-Nov-1988"/>
    <n v="11294.57"/>
    <s v="tier - 3"/>
    <s v="tier - 1"/>
    <s v="R1022"/>
    <n v="35"/>
  </r>
  <r>
    <x v="992"/>
    <s v="  Peiweng"/>
    <n v="32.774999999999999"/>
    <n v="8.02"/>
    <s v="Yes"/>
    <s v="No"/>
    <x v="0"/>
    <n v="2"/>
    <x v="1"/>
    <x v="0"/>
    <x v="0"/>
    <s v="22-Jun-1970"/>
    <n v="11289.11"/>
    <s v="tier - 3"/>
    <s v="tier - 1"/>
    <s v="R1012"/>
    <n v="53"/>
  </r>
  <r>
    <x v="993"/>
    <s v="  Theresa M"/>
    <n v="29.83"/>
    <n v="7.2"/>
    <s v="Yes"/>
    <s v="No"/>
    <x v="0"/>
    <n v="0"/>
    <x v="1"/>
    <x v="1"/>
    <x v="0"/>
    <s v="14-Jun-1967"/>
    <n v="11286.54"/>
    <s v="tier - 3"/>
    <s v="tier - 3"/>
    <s v="R1024"/>
    <n v="56"/>
  </r>
  <r>
    <x v="994"/>
    <s v="  Daniel J"/>
    <n v="28.31"/>
    <n v="4.55"/>
    <s v="No"/>
    <s v="Yes"/>
    <x v="0"/>
    <n v="1"/>
    <x v="1"/>
    <x v="1"/>
    <x v="2"/>
    <s v="4-Oct-2004"/>
    <n v="11272.33"/>
    <s v="tier - 3"/>
    <s v="tier - 2"/>
    <s v="R1019"/>
    <n v="19"/>
  </r>
  <r>
    <x v="995"/>
    <s v="  Courtney M"/>
    <n v="29.79"/>
    <n v="9.0299999999999994"/>
    <s v="No"/>
    <s v="No"/>
    <x v="0"/>
    <n v="0"/>
    <x v="1"/>
    <x v="1"/>
    <x v="0"/>
    <s v="26-Dec-1971"/>
    <n v="11265.71"/>
    <s v="tier - 3"/>
    <s v="tier - 1"/>
    <s v="R1025"/>
    <n v="52"/>
  </r>
  <r>
    <x v="996"/>
    <s v="  Jose A"/>
    <n v="36.6"/>
    <n v="5.2"/>
    <s v="Yes"/>
    <s v="No"/>
    <x v="1"/>
    <n v="1"/>
    <x v="1"/>
    <x v="0"/>
    <x v="2"/>
    <s v="11-Oct-1969"/>
    <n v="11264.54"/>
    <s v="tier - 3"/>
    <s v="tier - 2"/>
    <s v="R1011"/>
    <n v="54"/>
  </r>
  <r>
    <x v="997"/>
    <s v="  Lauren"/>
    <n v="35.93"/>
    <n v="8.3000000000000007"/>
    <s v="Yes"/>
    <s v="No"/>
    <x v="0"/>
    <n v="0"/>
    <x v="1"/>
    <x v="0"/>
    <x v="0"/>
    <s v="2-Oct-1981"/>
    <n v="11255.29"/>
    <s v="tier - 3"/>
    <s v="tier - 1"/>
    <s v="R1026"/>
    <n v="42"/>
  </r>
  <r>
    <x v="998"/>
    <s v="  Jonathon M"/>
    <n v="28.6"/>
    <n v="5.56"/>
    <s v="Yes"/>
    <s v="No"/>
    <x v="1"/>
    <n v="1"/>
    <x v="1"/>
    <x v="1"/>
    <x v="2"/>
    <s v="20-Aug-1969"/>
    <n v="11253.42"/>
    <s v="tier - 3"/>
    <s v="tier - 1"/>
    <s v="R1011"/>
    <n v="54"/>
  </r>
  <r>
    <x v="999"/>
    <s v="  Stephanie A"/>
    <n v="39.17"/>
    <n v="4.1500000000000004"/>
    <s v="No"/>
    <s v="No"/>
    <x v="0"/>
    <n v="0"/>
    <x v="1"/>
    <x v="0"/>
    <x v="2"/>
    <s v="17-Dec-1989"/>
    <n v="11250.43"/>
    <s v="tier - 3"/>
    <s v="tier - 2"/>
    <s v="R1026"/>
    <n v="34"/>
  </r>
  <r>
    <x v="1000"/>
    <s v="  Patrick"/>
    <n v="26.41"/>
    <n v="5.99"/>
    <s v="Yes"/>
    <s v="No"/>
    <x v="1"/>
    <n v="1"/>
    <x v="1"/>
    <x v="1"/>
    <x v="1"/>
    <s v="30-Dec-1969"/>
    <n v="11244.38"/>
    <s v="tier - 3"/>
    <s v="tier - 1"/>
    <s v="R1016"/>
    <n v="54"/>
  </r>
  <r>
    <x v="1001"/>
    <s v="  Krista"/>
    <n v="30.63"/>
    <n v="5.8"/>
    <s v="Yes"/>
    <s v="No"/>
    <x v="0"/>
    <n v="0"/>
    <x v="1"/>
    <x v="0"/>
    <x v="1"/>
    <s v="28-Jun-1976"/>
    <n v="11217.35"/>
    <s v="tier - 3"/>
    <s v="tier - 2"/>
    <s v="R1025"/>
    <n v="47"/>
  </r>
  <r>
    <x v="1002"/>
    <s v="  Jenessa"/>
    <n v="31.73"/>
    <n v="7.32"/>
    <s v="Yes"/>
    <s v="No"/>
    <x v="0"/>
    <n v="2"/>
    <x v="1"/>
    <x v="0"/>
    <x v="0"/>
    <s v="14-Jun-1970"/>
    <n v="11187.66"/>
    <s v="tier - 3"/>
    <s v="tier - 2"/>
    <s v="R1012"/>
    <n v="53"/>
  </r>
  <r>
    <x v="1003"/>
    <s v="  Ryan M"/>
    <n v="30.7"/>
    <n v="5.16"/>
    <s v="No"/>
    <s v="No"/>
    <x v="0"/>
    <n v="2"/>
    <x v="1"/>
    <x v="0"/>
    <x v="2"/>
    <s v="3-Sep-1972"/>
    <n v="11186.2"/>
    <s v="tier - 3"/>
    <s v="tier - 2"/>
    <s v="R1021"/>
    <n v="51"/>
  </r>
  <r>
    <x v="1004"/>
    <s v="  Thomas"/>
    <n v="25.934999999999999"/>
    <n v="5.96"/>
    <s v="Yes"/>
    <s v="No"/>
    <x v="0"/>
    <n v="2"/>
    <x v="1"/>
    <x v="1"/>
    <x v="1"/>
    <s v="6-Aug-1966"/>
    <n v="11165.42"/>
    <s v="tier - 3"/>
    <s v="tier - 1"/>
    <s v="R1016"/>
    <n v="57"/>
  </r>
  <r>
    <x v="1005"/>
    <s v="  Amanda N"/>
    <n v="35.9"/>
    <n v="4.8499999999999996"/>
    <s v="Yes"/>
    <s v="No"/>
    <x v="1"/>
    <n v="1"/>
    <x v="1"/>
    <x v="0"/>
    <x v="2"/>
    <s v="25-Jun-1969"/>
    <n v="11163.57"/>
    <s v="tier - 3"/>
    <s v="tier - 2"/>
    <s v="R1011"/>
    <n v="54"/>
  </r>
  <r>
    <x v="1006"/>
    <s v="  Teresa P"/>
    <n v="26.7"/>
    <n v="5.09"/>
    <s v="Yes"/>
    <s v="No"/>
    <x v="1"/>
    <n v="1"/>
    <x v="1"/>
    <x v="1"/>
    <x v="2"/>
    <s v="30-Nov-1969"/>
    <n v="11150.78"/>
    <s v="tier - 3"/>
    <s v="tier - 2"/>
    <s v="R1011"/>
    <n v="54"/>
  </r>
  <r>
    <x v="1007"/>
    <s v="  Dorian"/>
    <n v="33.71"/>
    <n v="4.9400000000000004"/>
    <s v="No"/>
    <s v="No"/>
    <x v="0"/>
    <n v="0"/>
    <x v="1"/>
    <x v="0"/>
    <x v="2"/>
    <s v="20-Aug-1980"/>
    <n v="11103.33"/>
    <s v="tier - 3"/>
    <s v="tier - 1"/>
    <s v="R1021"/>
    <n v="43"/>
  </r>
  <r>
    <x v="1008"/>
    <s v="  Amy"/>
    <n v="41.91"/>
    <n v="4.92"/>
    <s v="Yes"/>
    <s v="No"/>
    <x v="0"/>
    <n v="2"/>
    <x v="1"/>
    <x v="0"/>
    <x v="2"/>
    <s v="5-Jul-1966"/>
    <n v="11093.62"/>
    <s v="tier - 3"/>
    <s v="tier - 1"/>
    <s v="R1013"/>
    <n v="57"/>
  </r>
  <r>
    <x v="1009"/>
    <s v="  Aberu"/>
    <n v="39.82"/>
    <n v="6.05"/>
    <s v="Yes"/>
    <s v="No"/>
    <x v="0"/>
    <n v="2"/>
    <x v="1"/>
    <x v="0"/>
    <x v="1"/>
    <s v="9-Sep-1966"/>
    <n v="11090.72"/>
    <s v="tier - 3"/>
    <s v="tier - 1"/>
    <s v="R1013"/>
    <n v="57"/>
  </r>
  <r>
    <x v="1010"/>
    <s v="  Ashley"/>
    <n v="28.12"/>
    <n v="4.67"/>
    <s v="No"/>
    <s v="No"/>
    <x v="0"/>
    <n v="2"/>
    <x v="1"/>
    <x v="1"/>
    <x v="2"/>
    <s v="7-Oct-1972"/>
    <n v="11085.59"/>
    <s v="tier - 3"/>
    <s v="tier - 2"/>
    <s v="R1012"/>
    <n v="51"/>
  </r>
  <r>
    <x v="1011"/>
    <s v="  Anna E"/>
    <n v="26.98"/>
    <n v="9.81"/>
    <s v="Yes"/>
    <s v="No"/>
    <x v="0"/>
    <n v="0"/>
    <x v="1"/>
    <x v="1"/>
    <x v="0"/>
    <s v="4-Sep-1967"/>
    <n v="11082.58"/>
    <s v="tier - 3"/>
    <s v="tier - 2"/>
    <s v="R1012"/>
    <n v="56"/>
  </r>
  <r>
    <x v="1012"/>
    <s v="  Tania K"/>
    <n v="27.2"/>
    <n v="6.06"/>
    <s v="Yes"/>
    <s v="No"/>
    <x v="0"/>
    <n v="2"/>
    <x v="1"/>
    <x v="1"/>
    <x v="1"/>
    <s v="20-Nov-1966"/>
    <n v="11073.18"/>
    <s v="tier - 3"/>
    <s v="tier - 3"/>
    <s v="R1011"/>
    <n v="57"/>
  </r>
  <r>
    <x v="1013"/>
    <s v="  Ashley E"/>
    <n v="25.3"/>
    <n v="5.19"/>
    <s v="Yes"/>
    <s v="No"/>
    <x v="0"/>
    <n v="2"/>
    <x v="1"/>
    <x v="1"/>
    <x v="2"/>
    <s v="7-Nov-1966"/>
    <n v="11070.54"/>
    <s v="tier - 3"/>
    <s v="tier - 3"/>
    <s v="R1011"/>
    <n v="57"/>
  </r>
  <r>
    <x v="1014"/>
    <s v="  Aleksandra"/>
    <n v="30.25"/>
    <n v="10.16"/>
    <s v="No"/>
    <s v="No"/>
    <x v="0"/>
    <n v="0"/>
    <x v="1"/>
    <x v="0"/>
    <x v="0"/>
    <s v="9-Nov-1971"/>
    <n v="11068.77"/>
    <s v="tier - 3"/>
    <s v="tier - 2"/>
    <s v="R1012"/>
    <n v="52"/>
  </r>
  <r>
    <x v="1015"/>
    <s v="  Valery L"/>
    <n v="54"/>
    <n v="4.68"/>
    <s v="Yes"/>
    <s v="Yes"/>
    <x v="0"/>
    <n v="2"/>
    <x v="1"/>
    <x v="0"/>
    <x v="2"/>
    <s v="18-Sep-2000"/>
    <n v="11068.7"/>
    <s v="tier - 3"/>
    <s v="tier - 1"/>
    <s v="R1011"/>
    <n v="23"/>
  </r>
  <r>
    <x v="1016"/>
    <s v="  Joanna G"/>
    <n v="51.86"/>
    <n v="5.32"/>
    <s v="Yes"/>
    <s v="No"/>
    <x v="0"/>
    <n v="0"/>
    <x v="1"/>
    <x v="0"/>
    <x v="2"/>
    <s v="17-Dec-2001"/>
    <n v="11046.02"/>
    <s v="tier - 3"/>
    <s v="tier - 1"/>
    <s v="R1026"/>
    <n v="22"/>
  </r>
  <r>
    <x v="1017"/>
    <s v="  Stefanie F"/>
    <n v="31.39"/>
    <n v="6.99"/>
    <s v="No"/>
    <s v="No"/>
    <x v="0"/>
    <n v="0"/>
    <x v="1"/>
    <x v="0"/>
    <x v="0"/>
    <s v="30-Aug-1974"/>
    <n v="11037.85"/>
    <s v="tier - 3"/>
    <s v="tier - 2"/>
    <s v="R1025"/>
    <n v="49"/>
  </r>
  <r>
    <x v="1018"/>
    <s v="  Stephen"/>
    <n v="39.97"/>
    <n v="5.55"/>
    <s v="No"/>
    <s v="No"/>
    <x v="0"/>
    <n v="0"/>
    <x v="1"/>
    <x v="0"/>
    <x v="2"/>
    <s v="25-Oct-1989"/>
    <n v="11037.51"/>
    <s v="tier - 3"/>
    <s v="tier - 1"/>
    <s v="R1012"/>
    <n v="34"/>
  </r>
  <r>
    <x v="1019"/>
    <s v="  Liza J"/>
    <n v="41.23"/>
    <n v="6.94"/>
    <s v="No"/>
    <s v="No"/>
    <x v="0"/>
    <n v="0"/>
    <x v="1"/>
    <x v="0"/>
    <x v="0"/>
    <s v="10-Dec-1974"/>
    <n v="11033.66"/>
    <s v="tier - 3"/>
    <s v="tier - 3"/>
    <s v="R1012"/>
    <n v="49"/>
  </r>
  <r>
    <x v="1020"/>
    <s v="  Ian M"/>
    <n v="49.45"/>
    <n v="4.2"/>
    <s v="Yes"/>
    <s v="No"/>
    <x v="0"/>
    <n v="0"/>
    <x v="1"/>
    <x v="0"/>
    <x v="2"/>
    <s v="21-Jul-1996"/>
    <n v="11028.56"/>
    <s v="tier - 3"/>
    <s v="tier - 3"/>
    <s v="R1012"/>
    <n v="27"/>
  </r>
  <r>
    <x v="1021"/>
    <s v="  Claudia L"/>
    <n v="41.04"/>
    <n v="5.59"/>
    <s v="No"/>
    <s v="No"/>
    <x v="0"/>
    <n v="0"/>
    <x v="1"/>
    <x v="0"/>
    <x v="2"/>
    <s v="26-Jun-1991"/>
    <n v="11018.05"/>
    <s v="tier - 3"/>
    <s v="tier - 2"/>
    <s v="R1012"/>
    <n v="32"/>
  </r>
  <r>
    <x v="1022"/>
    <s v="  Jessica M"/>
    <n v="27.93"/>
    <n v="9.9600000000000009"/>
    <s v="No"/>
    <s v="No"/>
    <x v="0"/>
    <n v="0"/>
    <x v="1"/>
    <x v="1"/>
    <x v="0"/>
    <s v="15-Dec-1974"/>
    <n v="11015.17"/>
    <s v="tier - 3"/>
    <s v="tier - 1"/>
    <s v="R1012"/>
    <n v="49"/>
  </r>
  <r>
    <x v="1023"/>
    <s v="  Billy Jr"/>
    <n v="21.01"/>
    <n v="7.37"/>
    <s v="No"/>
    <s v="No"/>
    <x v="0"/>
    <n v="0"/>
    <x v="1"/>
    <x v="2"/>
    <x v="0"/>
    <s v="24-Oct-1968"/>
    <n v="11013.71"/>
    <s v="tier - 3"/>
    <s v="tier - 1"/>
    <s v="R1013"/>
    <n v="55"/>
  </r>
  <r>
    <x v="1024"/>
    <s v="  David"/>
    <n v="52.37"/>
    <n v="5.0599999999999996"/>
    <s v="Yes"/>
    <s v="Yes"/>
    <x v="0"/>
    <n v="2"/>
    <x v="1"/>
    <x v="0"/>
    <x v="2"/>
    <s v="17-Sep-2000"/>
    <n v="10991.58"/>
    <s v="tier - 3"/>
    <s v="tier - 3"/>
    <s v="R1012"/>
    <n v="23"/>
  </r>
  <r>
    <x v="1025"/>
    <s v="  Tim"/>
    <n v="40.369999999999997"/>
    <n v="8.2100000000000009"/>
    <s v="No"/>
    <s v="No"/>
    <x v="0"/>
    <n v="0"/>
    <x v="1"/>
    <x v="0"/>
    <x v="0"/>
    <s v="18-Dec-1965"/>
    <n v="10982.5"/>
    <s v="tier - 3"/>
    <s v="tier - 3"/>
    <s v="R1013"/>
    <n v="58"/>
  </r>
  <r>
    <x v="1026"/>
    <s v="  Emma M"/>
    <n v="41.47"/>
    <n v="10.34"/>
    <s v="No"/>
    <s v="No"/>
    <x v="0"/>
    <n v="2"/>
    <x v="1"/>
    <x v="0"/>
    <x v="0"/>
    <s v="21-Oct-1973"/>
    <n v="10977.21"/>
    <s v="tier - 3"/>
    <s v="tier - 1"/>
    <s v="R1013"/>
    <n v="50"/>
  </r>
  <r>
    <x v="1027"/>
    <s v="  Tim"/>
    <n v="33.725000000000001"/>
    <n v="5.51"/>
    <s v="Yes"/>
    <s v="No"/>
    <x v="0"/>
    <n v="2"/>
    <x v="1"/>
    <x v="0"/>
    <x v="2"/>
    <s v="9-Jul-1966"/>
    <n v="10976.25"/>
    <s v="tier - 3"/>
    <s v="tier - 2"/>
    <s v="R1012"/>
    <n v="57"/>
  </r>
  <r>
    <x v="1028"/>
    <s v="  Patrick"/>
    <n v="28.1"/>
    <n v="11.2"/>
    <s v="No"/>
    <s v="No"/>
    <x v="0"/>
    <n v="0"/>
    <x v="1"/>
    <x v="1"/>
    <x v="0"/>
    <s v="19-Jun-1965"/>
    <n v="10965.45"/>
    <s v="tier - 3"/>
    <s v="tier - 2"/>
    <s v="R1011"/>
    <n v="58"/>
  </r>
  <r>
    <x v="1029"/>
    <s v="  Bridget K"/>
    <n v="37.43"/>
    <n v="4.3499999999999996"/>
    <s v="Yes"/>
    <s v="No"/>
    <x v="1"/>
    <n v="1"/>
    <x v="1"/>
    <x v="0"/>
    <x v="2"/>
    <s v="14-Aug-1969"/>
    <n v="10959.69"/>
    <s v="tier - 3"/>
    <s v="tier - 3"/>
    <s v="R1012"/>
    <n v="54"/>
  </r>
  <r>
    <x v="1030"/>
    <s v="  Gabriel"/>
    <n v="23.7"/>
    <n v="10.45"/>
    <s v="No"/>
    <s v="No"/>
    <x v="0"/>
    <n v="0"/>
    <x v="1"/>
    <x v="2"/>
    <x v="0"/>
    <s v="4-Dec-1965"/>
    <n v="10959.33"/>
    <s v="tier - 3"/>
    <s v="tier - 3"/>
    <s v="R1011"/>
    <n v="58"/>
  </r>
  <r>
    <x v="1031"/>
    <s v="  Natasha"/>
    <n v="24.795000000000002"/>
    <n v="4.07"/>
    <s v="Yes"/>
    <s v="No"/>
    <x v="1"/>
    <n v="1"/>
    <x v="1"/>
    <x v="2"/>
    <x v="2"/>
    <s v="10-Nov-1969"/>
    <n v="10942.13"/>
    <s v="tier - 3"/>
    <s v="tier - 3"/>
    <s v="R1012"/>
    <n v="54"/>
  </r>
  <r>
    <x v="1032"/>
    <s v="  Abby A"/>
    <n v="31.9"/>
    <n v="8.34"/>
    <s v="No"/>
    <s v="No"/>
    <x v="0"/>
    <n v="0"/>
    <x v="1"/>
    <x v="0"/>
    <x v="0"/>
    <s v="12-Nov-1968"/>
    <n v="10928.85"/>
    <s v="tier - 3"/>
    <s v="tier - 3"/>
    <s v="R1013"/>
    <n v="55"/>
  </r>
  <r>
    <x v="1033"/>
    <s v="  Michelle"/>
    <n v="32.68"/>
    <n v="7.41"/>
    <s v="No"/>
    <s v="No"/>
    <x v="0"/>
    <n v="0"/>
    <x v="1"/>
    <x v="0"/>
    <x v="0"/>
    <s v="13-Nov-1968"/>
    <n v="10923.93"/>
    <s v="tier - 3"/>
    <s v="tier - 1"/>
    <s v="R1024"/>
    <n v="55"/>
  </r>
  <r>
    <x v="1034"/>
    <s v="  Mckendree"/>
    <n v="47.13"/>
    <n v="4.3099999999999996"/>
    <s v="No"/>
    <s v="No"/>
    <x v="0"/>
    <n v="0"/>
    <x v="1"/>
    <x v="0"/>
    <x v="2"/>
    <s v="6-Sep-1994"/>
    <n v="10886.66"/>
    <s v="tier - 3"/>
    <s v="tier - 3"/>
    <s v="R1012"/>
    <n v="29"/>
  </r>
  <r>
    <x v="1035"/>
    <s v="  Tara"/>
    <n v="36.67"/>
    <n v="10.83"/>
    <s v="No"/>
    <s v="No"/>
    <x v="0"/>
    <n v="0"/>
    <x v="1"/>
    <x v="0"/>
    <x v="0"/>
    <s v="20-Dec-1971"/>
    <n v="10848.13"/>
    <s v="tier - 3"/>
    <s v="tier - 3"/>
    <s v="R1012"/>
    <n v="52"/>
  </r>
  <r>
    <x v="1036"/>
    <s v="  Daniel"/>
    <n v="33.630000000000003"/>
    <n v="11.31"/>
    <s v="No"/>
    <s v="No"/>
    <x v="0"/>
    <n v="0"/>
    <x v="1"/>
    <x v="0"/>
    <x v="0"/>
    <s v="28-Jul-1968"/>
    <n v="10825.25"/>
    <s v="tier - 3"/>
    <s v="tier - 3"/>
    <s v="R1012"/>
    <n v="55"/>
  </r>
  <r>
    <x v="1037"/>
    <s v="  Joshua P"/>
    <n v="32.67"/>
    <n v="11.81"/>
    <s v="Yes"/>
    <s v="No"/>
    <x v="0"/>
    <n v="0"/>
    <x v="1"/>
    <x v="0"/>
    <x v="0"/>
    <s v="2-Oct-1967"/>
    <n v="10807.49"/>
    <s v="tier - 3"/>
    <s v="tier - 2"/>
    <s v="R1013"/>
    <n v="56"/>
  </r>
  <r>
    <x v="1038"/>
    <s v="  Erin C"/>
    <n v="33.299999999999997"/>
    <n v="8.26"/>
    <s v="Yes"/>
    <s v="No"/>
    <x v="0"/>
    <n v="2"/>
    <x v="1"/>
    <x v="0"/>
    <x v="0"/>
    <s v="18-Dec-1970"/>
    <n v="10806.84"/>
    <s v="tier - 3"/>
    <s v="tier - 2"/>
    <s v="R1011"/>
    <n v="53"/>
  </r>
  <r>
    <x v="1039"/>
    <s v="  Shure"/>
    <n v="30.78"/>
    <n v="10.74"/>
    <s v="Yes"/>
    <s v="No"/>
    <x v="0"/>
    <n v="2"/>
    <x v="1"/>
    <x v="0"/>
    <x v="0"/>
    <s v="28-Oct-1970"/>
    <n v="10797.34"/>
    <s v="tier - 3"/>
    <s v="tier - 2"/>
    <s v="R1023"/>
    <n v="53"/>
  </r>
  <r>
    <x v="1040"/>
    <s v="  Richard"/>
    <n v="28.975000000000001"/>
    <n v="7.69"/>
    <s v="Yes"/>
    <s v="No"/>
    <x v="0"/>
    <n v="0"/>
    <x v="1"/>
    <x v="1"/>
    <x v="0"/>
    <s v="23-Oct-1967"/>
    <n v="10796.35"/>
    <s v="tier - 3"/>
    <s v="tier - 1"/>
    <s v="R1019"/>
    <n v="56"/>
  </r>
  <r>
    <x v="1041"/>
    <s v="  Brenda"/>
    <n v="33.4"/>
    <n v="4.84"/>
    <s v="No"/>
    <s v="No"/>
    <x v="0"/>
    <n v="0"/>
    <x v="1"/>
    <x v="0"/>
    <x v="2"/>
    <s v="24-Dec-1999"/>
    <n v="10795.94"/>
    <s v="tier - 3"/>
    <s v="tier - 1"/>
    <s v="R1011"/>
    <n v="24"/>
  </r>
  <r>
    <x v="1042"/>
    <s v="  Joseph M"/>
    <n v="21.5"/>
    <n v="9.77"/>
    <s v="Yes"/>
    <s v="No"/>
    <x v="0"/>
    <n v="0"/>
    <x v="1"/>
    <x v="2"/>
    <x v="0"/>
    <s v="11-Nov-1967"/>
    <n v="10791.96"/>
    <s v="tier - 3"/>
    <s v="tier - 2"/>
    <s v="R1011"/>
    <n v="56"/>
  </r>
  <r>
    <x v="1043"/>
    <s v="  Stephen J"/>
    <n v="38.14"/>
    <n v="5.84"/>
    <s v="No"/>
    <s v="No"/>
    <x v="0"/>
    <n v="0"/>
    <x v="1"/>
    <x v="0"/>
    <x v="1"/>
    <s v="25-Nov-1989"/>
    <n v="10769.75"/>
    <s v="tier - 3"/>
    <s v="tier - 2"/>
    <s v="R1022"/>
    <n v="34"/>
  </r>
  <r>
    <x v="1044"/>
    <s v="  Kathya"/>
    <n v="35.42"/>
    <n v="8.6999999999999993"/>
    <s v="Yes"/>
    <s v="No"/>
    <x v="0"/>
    <n v="1"/>
    <x v="1"/>
    <x v="0"/>
    <x v="0"/>
    <s v="29-Aug-1986"/>
    <n v="10749.02"/>
    <s v="tier - 3"/>
    <s v="tier - 1"/>
    <s v="R1026"/>
    <n v="37"/>
  </r>
  <r>
    <x v="1045"/>
    <s v="  Wesley"/>
    <n v="35.625"/>
    <n v="10.79"/>
    <s v="No"/>
    <s v="No"/>
    <x v="0"/>
    <n v="0"/>
    <x v="1"/>
    <x v="0"/>
    <x v="0"/>
    <s v="9-Dec-1974"/>
    <n v="10736.87"/>
    <s v="tier - 3"/>
    <s v="tier - 1"/>
    <s v="R1016"/>
    <n v="49"/>
  </r>
  <r>
    <x v="1046"/>
    <s v="  Tim"/>
    <n v="45.51"/>
    <n v="4.32"/>
    <s v="No"/>
    <s v="No"/>
    <x v="0"/>
    <n v="1"/>
    <x v="1"/>
    <x v="0"/>
    <x v="2"/>
    <s v="25-Jun-1992"/>
    <n v="10719.57"/>
    <s v="tier - 3"/>
    <s v="tier - 1"/>
    <s v="R1012"/>
    <n v="31"/>
  </r>
  <r>
    <x v="1047"/>
    <s v="  Jamie L"/>
    <n v="37.1"/>
    <n v="7.19"/>
    <s v="Yes"/>
    <s v="No"/>
    <x v="0"/>
    <n v="0"/>
    <x v="1"/>
    <x v="0"/>
    <x v="0"/>
    <s v="5-Oct-1967"/>
    <n v="10713.64"/>
    <s v="tier - 3"/>
    <s v="tier - 3"/>
    <s v="R1011"/>
    <n v="56"/>
  </r>
  <r>
    <x v="1048"/>
    <s v="  Alexandra"/>
    <n v="30.5"/>
    <n v="11.94"/>
    <s v="Yes"/>
    <s v="No"/>
    <x v="0"/>
    <n v="0"/>
    <x v="1"/>
    <x v="0"/>
    <x v="0"/>
    <s v="30-Jul-1967"/>
    <n v="10704.47"/>
    <s v="tier - 3"/>
    <s v="tier - 2"/>
    <s v="R1011"/>
    <n v="56"/>
  </r>
  <r>
    <x v="1049"/>
    <s v="  Tiffany"/>
    <n v="28.16"/>
    <n v="5.56"/>
    <s v="No"/>
    <s v="No"/>
    <x v="0"/>
    <n v="2"/>
    <x v="1"/>
    <x v="1"/>
    <x v="2"/>
    <s v="24-Oct-1972"/>
    <n v="10702.64"/>
    <s v="tier - 3"/>
    <s v="tier - 3"/>
    <s v="R1013"/>
    <n v="51"/>
  </r>
  <r>
    <x v="1050"/>
    <s v="  Rebecca J"/>
    <n v="29.1"/>
    <n v="5.64"/>
    <s v="Yes"/>
    <s v="No"/>
    <x v="0"/>
    <n v="0"/>
    <x v="1"/>
    <x v="1"/>
    <x v="2"/>
    <s v="30-Sep-1976"/>
    <n v="10698.38"/>
    <s v="tier - 3"/>
    <s v="tier - 1"/>
    <s v="R1025"/>
    <n v="47"/>
  </r>
  <r>
    <x v="1051"/>
    <s v="  Austin T"/>
    <n v="30.22"/>
    <n v="4.6500000000000004"/>
    <s v="No"/>
    <s v="No"/>
    <x v="0"/>
    <n v="0"/>
    <x v="1"/>
    <x v="0"/>
    <x v="2"/>
    <s v="2-Aug-1977"/>
    <n v="10690.11"/>
    <s v="tier - 3"/>
    <s v="tier - 2"/>
    <s v="R1021"/>
    <n v="46"/>
  </r>
  <r>
    <x v="1052"/>
    <s v="  Jamie T"/>
    <n v="24.29"/>
    <n v="9.0500000000000007"/>
    <s v="No"/>
    <s v="No"/>
    <x v="0"/>
    <n v="0"/>
    <x v="1"/>
    <x v="2"/>
    <x v="0"/>
    <s v="7-Sep-1962"/>
    <n v="10676.83"/>
    <s v="tier - 3"/>
    <s v="tier - 3"/>
    <s v="R1013"/>
    <n v="61"/>
  </r>
  <r>
    <x v="1053"/>
    <s v="  Matthew T"/>
    <n v="29.39"/>
    <n v="4.5199999999999996"/>
    <s v="Yes"/>
    <s v="No"/>
    <x v="0"/>
    <n v="0"/>
    <x v="1"/>
    <x v="1"/>
    <x v="2"/>
    <s v="22-Nov-1976"/>
    <n v="10665.44"/>
    <s v="tier - 3"/>
    <s v="tier - 2"/>
    <s v="R1021"/>
    <n v="47"/>
  </r>
  <r>
    <x v="1054"/>
    <s v="  Emily"/>
    <n v="25.66"/>
    <n v="4.62"/>
    <s v="Yes"/>
    <s v="No"/>
    <x v="0"/>
    <n v="1"/>
    <x v="1"/>
    <x v="1"/>
    <x v="2"/>
    <s v="8-Aug-1964"/>
    <n v="10627.81"/>
    <s v="tier - 3"/>
    <s v="tier - 3"/>
    <s v="R1013"/>
    <n v="59"/>
  </r>
  <r>
    <x v="1055"/>
    <s v="  Gillian"/>
    <n v="39.11"/>
    <n v="5.87"/>
    <s v="No"/>
    <s v="No"/>
    <x v="0"/>
    <n v="0"/>
    <x v="1"/>
    <x v="0"/>
    <x v="1"/>
    <s v="6-Jul-1990"/>
    <n v="10620.26"/>
    <s v="tier - 3"/>
    <s v="tier - 3"/>
    <s v="R1012"/>
    <n v="33"/>
  </r>
  <r>
    <x v="1056"/>
    <s v="  Brenn E"/>
    <n v="43.78"/>
    <n v="5.71"/>
    <s v="No"/>
    <s v="No"/>
    <x v="0"/>
    <n v="1"/>
    <x v="1"/>
    <x v="0"/>
    <x v="1"/>
    <s v="23-Jul-1992"/>
    <n v="10617.04"/>
    <s v="tier - 3"/>
    <s v="tier - 3"/>
    <s v="R1026"/>
    <n v="31"/>
  </r>
  <r>
    <x v="1057"/>
    <s v="  Lisa M"/>
    <n v="24.35"/>
    <n v="9.08"/>
    <s v="No"/>
    <s v="No"/>
    <x v="0"/>
    <n v="0"/>
    <x v="1"/>
    <x v="2"/>
    <x v="0"/>
    <s v="27-Jun-1965"/>
    <n v="10608.67"/>
    <s v="tier - 3"/>
    <s v="tier - 3"/>
    <s v="R1012"/>
    <n v="58"/>
  </r>
  <r>
    <x v="1058"/>
    <s v="  Matt"/>
    <n v="40.299999999999997"/>
    <n v="5.3"/>
    <s v="Yes"/>
    <s v="No"/>
    <x v="0"/>
    <n v="2"/>
    <x v="1"/>
    <x v="0"/>
    <x v="2"/>
    <s v="2-Jul-1966"/>
    <n v="10602.39"/>
    <s v="tier - 3"/>
    <s v="tier - 3"/>
    <s v="R1011"/>
    <n v="57"/>
  </r>
  <r>
    <x v="1059"/>
    <s v="  Thomas A"/>
    <n v="32.774999999999999"/>
    <n v="11.76"/>
    <s v="Yes"/>
    <s v="No"/>
    <x v="0"/>
    <n v="0"/>
    <x v="1"/>
    <x v="0"/>
    <x v="0"/>
    <s v="23-Jun-1967"/>
    <n v="10601.63"/>
    <s v="tier - 3"/>
    <s v="tier - 2"/>
    <s v="R1012"/>
    <n v="56"/>
  </r>
  <r>
    <x v="1060"/>
    <s v="  Kevin J"/>
    <n v="39.6"/>
    <n v="5.1100000000000003"/>
    <s v="Yes"/>
    <s v="No"/>
    <x v="0"/>
    <n v="2"/>
    <x v="1"/>
    <x v="0"/>
    <x v="2"/>
    <s v="20-Jul-1966"/>
    <n v="10601.41"/>
    <s v="tier - 3"/>
    <s v="tier - 2"/>
    <s v="R1011"/>
    <n v="57"/>
  </r>
  <r>
    <x v="1061"/>
    <s v="  William H"/>
    <n v="30.97"/>
    <n v="5.54"/>
    <s v="No"/>
    <s v="No"/>
    <x v="0"/>
    <n v="2"/>
    <x v="1"/>
    <x v="0"/>
    <x v="2"/>
    <s v="14-Dec-1972"/>
    <n v="10600.55"/>
    <s v="tier - 3"/>
    <s v="tier - 1"/>
    <s v="R1012"/>
    <n v="51"/>
  </r>
  <r>
    <x v="1062"/>
    <s v="  Gal"/>
    <n v="27.645"/>
    <n v="8.8699999999999992"/>
    <s v="Yes"/>
    <s v="No"/>
    <x v="0"/>
    <n v="0"/>
    <x v="1"/>
    <x v="1"/>
    <x v="0"/>
    <s v="29-Nov-1967"/>
    <n v="10594.5"/>
    <s v="tier - 3"/>
    <s v="tier - 1"/>
    <s v="R1012"/>
    <n v="56"/>
  </r>
  <r>
    <x v="1063"/>
    <s v="  Anton"/>
    <n v="34.43"/>
    <n v="5.96"/>
    <s v="Yes"/>
    <s v="No"/>
    <x v="0"/>
    <n v="2"/>
    <x v="1"/>
    <x v="0"/>
    <x v="1"/>
    <s v="3-Nov-1966"/>
    <n v="10594.23"/>
    <s v="tier - 3"/>
    <s v="tier - 3"/>
    <s v="R1013"/>
    <n v="57"/>
  </r>
  <r>
    <x v="1064"/>
    <s v="  Yazmin"/>
    <n v="39.6"/>
    <n v="4.4400000000000004"/>
    <s v="Yes"/>
    <s v="No"/>
    <x v="1"/>
    <n v="1"/>
    <x v="1"/>
    <x v="0"/>
    <x v="2"/>
    <s v="25-Dec-1969"/>
    <n v="10579.71"/>
    <s v="tier - 3"/>
    <s v="tier - 3"/>
    <s v="R1013"/>
    <n v="54"/>
  </r>
  <r>
    <x v="1065"/>
    <s v="  Florian"/>
    <n v="22.1"/>
    <n v="4.6500000000000004"/>
    <s v="Yes"/>
    <s v="No"/>
    <x v="0"/>
    <n v="2"/>
    <x v="1"/>
    <x v="2"/>
    <x v="2"/>
    <s v="11-Dec-1966"/>
    <n v="10577.09"/>
    <s v="tier - 3"/>
    <s v="tier - 3"/>
    <s v="R1011"/>
    <n v="57"/>
  </r>
  <r>
    <x v="1066"/>
    <s v="  Karen L"/>
    <n v="33.25"/>
    <n v="5.64"/>
    <s v="Yes"/>
    <s v="No"/>
    <x v="1"/>
    <n v="1"/>
    <x v="1"/>
    <x v="0"/>
    <x v="2"/>
    <s v="17-Jul-1969"/>
    <n v="10564.88"/>
    <s v="tier - 3"/>
    <s v="tier - 1"/>
    <s v="R1024"/>
    <n v="54"/>
  </r>
  <r>
    <x v="1067"/>
    <s v="  Scott"/>
    <n v="33.33"/>
    <n v="10.19"/>
    <s v="No"/>
    <s v="No"/>
    <x v="0"/>
    <n v="0"/>
    <x v="1"/>
    <x v="0"/>
    <x v="0"/>
    <s v="29-Jun-1971"/>
    <n v="10560.49"/>
    <s v="tier - 3"/>
    <s v="tier - 2"/>
    <s v="R1013"/>
    <n v="52"/>
  </r>
  <r>
    <x v="1068"/>
    <s v="  Claire"/>
    <n v="30.5"/>
    <n v="10.79"/>
    <s v="No"/>
    <s v="No"/>
    <x v="0"/>
    <n v="0"/>
    <x v="1"/>
    <x v="0"/>
    <x v="0"/>
    <s v="26-Sep-1971"/>
    <n v="10546.48"/>
    <s v="tier - 3"/>
    <s v="tier - 3"/>
    <s v="R1011"/>
    <n v="52"/>
  </r>
  <r>
    <x v="1069"/>
    <s v="  Lynn M"/>
    <n v="30.3"/>
    <n v="4.24"/>
    <s v="No"/>
    <s v="No"/>
    <x v="0"/>
    <n v="0"/>
    <x v="1"/>
    <x v="0"/>
    <x v="2"/>
    <s v="25-Oct-1977"/>
    <n v="10495.6"/>
    <s v="tier - 3"/>
    <s v="tier - 1"/>
    <s v="R1012"/>
    <n v="46"/>
  </r>
  <r>
    <x v="1070"/>
    <s v="  Sharon"/>
    <n v="26.22"/>
    <n v="5.83"/>
    <s v="No"/>
    <s v="No"/>
    <x v="0"/>
    <n v="2"/>
    <x v="1"/>
    <x v="1"/>
    <x v="1"/>
    <s v="19-Oct-1972"/>
    <n v="10493.95"/>
    <s v="tier - 3"/>
    <s v="tier - 1"/>
    <s v="R1012"/>
    <n v="51"/>
  </r>
  <r>
    <x v="1071"/>
    <s v="  Candice"/>
    <n v="29.99"/>
    <n v="11.85"/>
    <s v="No"/>
    <s v="No"/>
    <x v="0"/>
    <n v="0"/>
    <x v="1"/>
    <x v="1"/>
    <x v="0"/>
    <s v="21-Aug-1978"/>
    <n v="10486.55"/>
    <s v="tier - 3"/>
    <s v="tier - 3"/>
    <s v="R1025"/>
    <n v="45"/>
  </r>
  <r>
    <x v="1072"/>
    <s v="  Jennifer D"/>
    <n v="36.380000000000003"/>
    <n v="5.98"/>
    <s v="No"/>
    <s v="No"/>
    <x v="0"/>
    <n v="1"/>
    <x v="1"/>
    <x v="0"/>
    <x v="1"/>
    <s v="28-Jun-1987"/>
    <n v="10464.83"/>
    <s v="tier - 3"/>
    <s v="tier - 1"/>
    <s v="R1012"/>
    <n v="36"/>
  </r>
  <r>
    <x v="1073"/>
    <s v="  Eric"/>
    <n v="31.16"/>
    <n v="4.26"/>
    <s v="Yes"/>
    <s v="No"/>
    <x v="1"/>
    <n v="1"/>
    <x v="1"/>
    <x v="0"/>
    <x v="2"/>
    <s v="22-Sep-1969"/>
    <n v="10461.98"/>
    <s v="tier - 3"/>
    <s v="tier - 1"/>
    <s v="R1012"/>
    <n v="54"/>
  </r>
  <r>
    <x v="1074"/>
    <s v="  Bryan"/>
    <n v="25.55"/>
    <n v="4.96"/>
    <s v="Yes"/>
    <s v="No"/>
    <x v="0"/>
    <n v="1"/>
    <x v="1"/>
    <x v="1"/>
    <x v="2"/>
    <s v="27-Jul-1964"/>
    <n v="10459.19"/>
    <s v="tier - 3"/>
    <s v="tier - 1"/>
    <s v="R1013"/>
    <n v="59"/>
  </r>
  <r>
    <x v="1075"/>
    <s v="  Devon R"/>
    <n v="28.77"/>
    <n v="4"/>
    <s v="Yes"/>
    <s v="No"/>
    <x v="0"/>
    <n v="0"/>
    <x v="1"/>
    <x v="1"/>
    <x v="2"/>
    <s v="3-Aug-1976"/>
    <n v="10455.14"/>
    <s v="tier - 3"/>
    <s v="tier - 2"/>
    <s v="R1021"/>
    <n v="47"/>
  </r>
  <r>
    <x v="1076"/>
    <s v="  Elena"/>
    <n v="23.14"/>
    <n v="4.1500000000000004"/>
    <s v="Yes"/>
    <s v="No"/>
    <x v="0"/>
    <n v="1"/>
    <x v="1"/>
    <x v="2"/>
    <x v="2"/>
    <s v="14-Oct-1964"/>
    <n v="10455.1"/>
    <s v="tier - 3"/>
    <s v="tier - 1"/>
    <s v="R1012"/>
    <n v="59"/>
  </r>
  <r>
    <x v="1077"/>
    <s v="  Chris"/>
    <n v="39.6"/>
    <n v="11.36"/>
    <s v="No"/>
    <s v="No"/>
    <x v="0"/>
    <n v="0"/>
    <x v="1"/>
    <x v="0"/>
    <x v="0"/>
    <s v="8-Nov-1968"/>
    <n v="10450.549999999999"/>
    <s v="tier - 3"/>
    <s v="tier - 1"/>
    <s v="R1011"/>
    <n v="55"/>
  </r>
  <r>
    <x v="1078"/>
    <s v="  Bert"/>
    <n v="29.2"/>
    <n v="7.53"/>
    <s v="No"/>
    <s v="No"/>
    <x v="0"/>
    <n v="0"/>
    <x v="1"/>
    <x v="1"/>
    <x v="0"/>
    <s v="29-Aug-1968"/>
    <n v="10436.1"/>
    <s v="tier - 3"/>
    <s v="tier - 3"/>
    <s v="R1011"/>
    <n v="55"/>
  </r>
  <r>
    <x v="1079"/>
    <s v="  John P"/>
    <n v="32.774999999999999"/>
    <n v="7.95"/>
    <s v="No"/>
    <s v="No"/>
    <x v="0"/>
    <n v="0"/>
    <x v="1"/>
    <x v="0"/>
    <x v="0"/>
    <s v="23-Aug-1968"/>
    <n v="10435.07"/>
    <s v="tier - 3"/>
    <s v="tier - 1"/>
    <s v="R1016"/>
    <n v="55"/>
  </r>
  <r>
    <x v="1080"/>
    <s v="  Daniel P"/>
    <n v="24.035"/>
    <n v="8.5"/>
    <s v="No"/>
    <s v="No"/>
    <x v="0"/>
    <n v="0"/>
    <x v="1"/>
    <x v="2"/>
    <x v="0"/>
    <s v="27-Dec-1968"/>
    <n v="10422.92"/>
    <s v="tier - 3"/>
    <s v="tier - 1"/>
    <s v="R1017"/>
    <n v="55"/>
  </r>
  <r>
    <x v="1081"/>
    <s v="  Lisa K"/>
    <n v="30.55"/>
    <n v="5.89"/>
    <s v="No"/>
    <s v="No"/>
    <x v="1"/>
    <n v="1"/>
    <x v="1"/>
    <x v="0"/>
    <x v="1"/>
    <s v="25-Nov-1979"/>
    <n v="10419.65"/>
    <s v="tier - 3"/>
    <s v="tier - 2"/>
    <s v="R1025"/>
    <n v="44"/>
  </r>
  <r>
    <x v="1082"/>
    <s v="  Kristine"/>
    <n v="28.81"/>
    <n v="8.76"/>
    <s v="No"/>
    <s v="No"/>
    <x v="0"/>
    <n v="2"/>
    <x v="1"/>
    <x v="1"/>
    <x v="0"/>
    <s v="11-Oct-1973"/>
    <n v="10419.59"/>
    <s v="tier - 3"/>
    <s v="tier - 2"/>
    <s v="R1025"/>
    <n v="50"/>
  </r>
  <r>
    <x v="1083"/>
    <s v="  Paul A"/>
    <n v="31.66"/>
    <n v="4.1100000000000003"/>
    <s v="No"/>
    <s v="No"/>
    <x v="0"/>
    <n v="0"/>
    <x v="1"/>
    <x v="0"/>
    <x v="2"/>
    <s v="24-Oct-1980"/>
    <n v="10407.98"/>
    <s v="tier - 3"/>
    <s v="tier - 1"/>
    <s v="R1021"/>
    <n v="43"/>
  </r>
  <r>
    <x v="1084"/>
    <s v="  Bryan"/>
    <n v="28.215"/>
    <n v="7.56"/>
    <s v="Yes"/>
    <s v="No"/>
    <x v="0"/>
    <n v="1"/>
    <x v="1"/>
    <x v="1"/>
    <x v="0"/>
    <s v="5-Jun-1975"/>
    <n v="10407.09"/>
    <s v="tier - 3"/>
    <s v="tier - 1"/>
    <s v="R1015"/>
    <n v="48"/>
  </r>
  <r>
    <x v="1085"/>
    <s v="  Chris"/>
    <n v="26.12"/>
    <n v="4.17"/>
    <s v="Yes"/>
    <s v="No"/>
    <x v="1"/>
    <n v="1"/>
    <x v="1"/>
    <x v="1"/>
    <x v="2"/>
    <s v="7-Jul-1969"/>
    <n v="10403.27"/>
    <s v="tier - 3"/>
    <s v="tier - 2"/>
    <s v="R1020"/>
    <n v="54"/>
  </r>
  <r>
    <x v="1086"/>
    <s v="  Milah B"/>
    <n v="36.630000000000003"/>
    <n v="11.42"/>
    <s v="No"/>
    <s v="No"/>
    <x v="0"/>
    <n v="2"/>
    <x v="1"/>
    <x v="0"/>
    <x v="0"/>
    <s v="19-Sep-1973"/>
    <n v="10381.48"/>
    <s v="tier - 3"/>
    <s v="tier - 3"/>
    <s v="R1013"/>
    <n v="50"/>
  </r>
  <r>
    <x v="1087"/>
    <s v="  Annette M"/>
    <n v="33.344999999999999"/>
    <n v="7.33"/>
    <s v="No"/>
    <s v="No"/>
    <x v="0"/>
    <n v="2"/>
    <x v="1"/>
    <x v="0"/>
    <x v="0"/>
    <s v="29-Sep-1973"/>
    <n v="10370.91"/>
    <s v="tier - 3"/>
    <s v="tier - 3"/>
    <s v="R1024"/>
    <n v="50"/>
  </r>
  <r>
    <x v="1088"/>
    <s v="  Yoko"/>
    <n v="27.11"/>
    <n v="6.7"/>
    <s v="No"/>
    <s v="No"/>
    <x v="0"/>
    <n v="0"/>
    <x v="1"/>
    <x v="1"/>
    <x v="0"/>
    <s v="6-Sep-1971"/>
    <n v="10356.67"/>
    <s v="tier - 3"/>
    <s v="tier - 1"/>
    <s v="R1025"/>
    <n v="52"/>
  </r>
  <r>
    <x v="1089"/>
    <s v="  Laura"/>
    <n v="26.6"/>
    <n v="5.27"/>
    <s v="Yes"/>
    <s v="No"/>
    <x v="1"/>
    <n v="1"/>
    <x v="1"/>
    <x v="1"/>
    <x v="2"/>
    <s v="17-Jun-1969"/>
    <n v="10355.64"/>
    <s v="tier - 3"/>
    <s v="tier - 1"/>
    <s v="R1012"/>
    <n v="54"/>
  </r>
  <r>
    <x v="1090"/>
    <s v="  Tess A"/>
    <n v="30.41"/>
    <n v="7.72"/>
    <s v="No"/>
    <s v="No"/>
    <x v="0"/>
    <n v="0"/>
    <x v="1"/>
    <x v="0"/>
    <x v="0"/>
    <s v="29-Sep-1974"/>
    <n v="10352.48"/>
    <s v="tier - 3"/>
    <s v="tier - 1"/>
    <s v="R1012"/>
    <n v="49"/>
  </r>
  <r>
    <x v="1091"/>
    <s v="  William G"/>
    <n v="28.98"/>
    <n v="8.68"/>
    <s v="No"/>
    <s v="No"/>
    <x v="0"/>
    <n v="2"/>
    <x v="1"/>
    <x v="1"/>
    <x v="0"/>
    <s v="8-Aug-1973"/>
    <n v="10345.93"/>
    <s v="tier - 3"/>
    <s v="tier - 2"/>
    <s v="R1021"/>
    <n v="50"/>
  </r>
  <r>
    <x v="1092"/>
    <s v="  Paige"/>
    <n v="31.24"/>
    <n v="9.8000000000000007"/>
    <s v="No"/>
    <s v="No"/>
    <x v="0"/>
    <n v="0"/>
    <x v="1"/>
    <x v="0"/>
    <x v="0"/>
    <s v="19-Jul-1968"/>
    <n v="10338.93"/>
    <s v="tier - 3"/>
    <s v="tier - 1"/>
    <s v="R1013"/>
    <n v="55"/>
  </r>
  <r>
    <x v="1093"/>
    <s v="  Matthew J"/>
    <n v="31.54"/>
    <n v="4.4400000000000004"/>
    <s v="No"/>
    <s v="No"/>
    <x v="0"/>
    <n v="0"/>
    <x v="1"/>
    <x v="0"/>
    <x v="2"/>
    <s v="21-Jul-1982"/>
    <n v="10329.06"/>
    <s v="tier - 3"/>
    <s v="tier - 1"/>
    <s v="R1021"/>
    <n v="41"/>
  </r>
  <r>
    <x v="1094"/>
    <s v="  Matthew"/>
    <n v="38.6"/>
    <n v="7.19"/>
    <s v="Yes"/>
    <s v="No"/>
    <x v="0"/>
    <n v="2"/>
    <x v="1"/>
    <x v="0"/>
    <x v="0"/>
    <s v="1-Dec-1970"/>
    <n v="10325.209999999999"/>
    <s v="tier - 3"/>
    <s v="tier - 3"/>
    <s v="R1011"/>
    <n v="53"/>
  </r>
  <r>
    <x v="1095"/>
    <s v="  Maria"/>
    <n v="37.950000000000003"/>
    <n v="6.06"/>
    <s v="No"/>
    <s v="No"/>
    <x v="0"/>
    <n v="0"/>
    <x v="1"/>
    <x v="0"/>
    <x v="1"/>
    <s v="21-Aug-1991"/>
    <n v="10322.9"/>
    <s v="tier - 3"/>
    <s v="tier - 1"/>
    <s v="R1026"/>
    <n v="32"/>
  </r>
  <r>
    <x v="1096"/>
    <s v="  Stephanie D"/>
    <n v="38.97"/>
    <n v="5.12"/>
    <s v="No"/>
    <s v="No"/>
    <x v="0"/>
    <n v="0"/>
    <x v="1"/>
    <x v="0"/>
    <x v="2"/>
    <s v="17-Nov-1991"/>
    <n v="10315.91"/>
    <s v="tier - 3"/>
    <s v="tier - 2"/>
    <s v="R1012"/>
    <n v="32"/>
  </r>
  <r>
    <x v="1097"/>
    <s v="  Tiffany"/>
    <n v="21.2"/>
    <n v="10.72"/>
    <s v="No"/>
    <s v="No"/>
    <x v="0"/>
    <n v="0"/>
    <x v="1"/>
    <x v="2"/>
    <x v="0"/>
    <s v="12-Jul-1962"/>
    <n v="10310.780000000001"/>
    <s v="tier - 3"/>
    <s v="tier - 3"/>
    <s v="R1012"/>
    <n v="61"/>
  </r>
  <r>
    <x v="1098"/>
    <s v="  Sara M"/>
    <n v="23.96"/>
    <n v="9.58"/>
    <s v="Yes"/>
    <s v="No"/>
    <x v="1"/>
    <n v="1"/>
    <x v="1"/>
    <x v="2"/>
    <x v="0"/>
    <s v="24-Sep-1963"/>
    <n v="10308.040000000001"/>
    <s v="tier - 3"/>
    <s v="tier - 1"/>
    <s v="R1013"/>
    <n v="60"/>
  </r>
  <r>
    <x v="1099"/>
    <s v="  Scott A"/>
    <n v="35.93"/>
    <n v="6.4"/>
    <s v="Yes"/>
    <s v="No"/>
    <x v="0"/>
    <n v="1"/>
    <x v="1"/>
    <x v="0"/>
    <x v="1"/>
    <s v="14-Sep-1988"/>
    <n v="10276.99"/>
    <s v="tier - 3"/>
    <s v="tier - 1"/>
    <s v="R1021"/>
    <n v="35"/>
  </r>
  <r>
    <x v="1100"/>
    <s v="  Lauren"/>
    <n v="26.11"/>
    <n v="6.8"/>
    <s v="Yes"/>
    <s v="No"/>
    <x v="0"/>
    <n v="2"/>
    <x v="1"/>
    <x v="1"/>
    <x v="0"/>
    <s v="21-Jun-1970"/>
    <n v="10274.33"/>
    <s v="tier - 3"/>
    <s v="tier - 1"/>
    <s v="R1024"/>
    <n v="53"/>
  </r>
  <r>
    <x v="1101"/>
    <s v="  Scott"/>
    <n v="32.299999999999997"/>
    <n v="9.48"/>
    <s v="No"/>
    <s v="No"/>
    <x v="0"/>
    <n v="2"/>
    <x v="1"/>
    <x v="0"/>
    <x v="0"/>
    <s v="27-Nov-1973"/>
    <n v="10269.459999999999"/>
    <s v="tier - 3"/>
    <s v="tier - 3"/>
    <s v="R1012"/>
    <n v="50"/>
  </r>
  <r>
    <x v="1102"/>
    <s v="  Brian A"/>
    <n v="28.69"/>
    <n v="7.45"/>
    <s v="No"/>
    <s v="No"/>
    <x v="0"/>
    <n v="2"/>
    <x v="1"/>
    <x v="1"/>
    <x v="0"/>
    <s v="5-Sep-1973"/>
    <n v="10264.44"/>
    <s v="tier - 3"/>
    <s v="tier - 2"/>
    <s v="R1012"/>
    <n v="50"/>
  </r>
  <r>
    <x v="1103"/>
    <s v="  Kaitlin R"/>
    <n v="31.28"/>
    <n v="6.94"/>
    <s v="Yes"/>
    <s v="No"/>
    <x v="0"/>
    <n v="1"/>
    <x v="1"/>
    <x v="0"/>
    <x v="0"/>
    <s v="15-Aug-1975"/>
    <n v="10259.129999999999"/>
    <s v="tier - 3"/>
    <s v="tier - 2"/>
    <s v="R1011"/>
    <n v="48"/>
  </r>
  <r>
    <x v="1104"/>
    <s v="  Mohammad"/>
    <n v="30.21"/>
    <n v="7.83"/>
    <s v="No"/>
    <s v="No"/>
    <x v="0"/>
    <n v="0"/>
    <x v="1"/>
    <x v="0"/>
    <x v="0"/>
    <s v="23-Sep-1968"/>
    <n v="10231.5"/>
    <s v="tier - 3"/>
    <s v="tier - 1"/>
    <s v="R1012"/>
    <n v="55"/>
  </r>
  <r>
    <x v="1105"/>
    <s v="  Charlie"/>
    <n v="38.28"/>
    <n v="10.17"/>
    <s v="Yes"/>
    <s v="No"/>
    <x v="0"/>
    <n v="0"/>
    <x v="1"/>
    <x v="0"/>
    <x v="0"/>
    <s v="28-Jun-1967"/>
    <n v="10226.280000000001"/>
    <s v="tier - 3"/>
    <s v="tier - 3"/>
    <s v="R1013"/>
    <n v="56"/>
  </r>
  <r>
    <x v="1106"/>
    <s v="  Brent"/>
    <n v="29.9"/>
    <n v="8.9600000000000009"/>
    <s v="Yes"/>
    <s v="No"/>
    <x v="0"/>
    <n v="0"/>
    <x v="1"/>
    <x v="1"/>
    <x v="0"/>
    <s v="26-Sep-1967"/>
    <n v="10214.64"/>
    <s v="tier - 3"/>
    <s v="tier - 2"/>
    <s v="R1011"/>
    <n v="56"/>
  </r>
  <r>
    <x v="1107"/>
    <s v="  Kelli M"/>
    <n v="23.18"/>
    <n v="6.96"/>
    <s v="Yes"/>
    <s v="No"/>
    <x v="0"/>
    <n v="2"/>
    <x v="1"/>
    <x v="2"/>
    <x v="0"/>
    <s v="24-Dec-1970"/>
    <n v="10197.77"/>
    <s v="tier - 3"/>
    <s v="tier - 1"/>
    <s v="R1024"/>
    <n v="53"/>
  </r>
  <r>
    <x v="1108"/>
    <s v="  Sheridan H"/>
    <n v="33.020000000000003"/>
    <n v="5.07"/>
    <s v="Yes"/>
    <s v="No"/>
    <x v="0"/>
    <n v="0"/>
    <x v="1"/>
    <x v="0"/>
    <x v="2"/>
    <s v="16-Oct-1985"/>
    <n v="10191.82"/>
    <s v="tier - 3"/>
    <s v="tier - 2"/>
    <s v="R1026"/>
    <n v="38"/>
  </r>
  <r>
    <x v="1109"/>
    <s v="  Sarah M"/>
    <n v="27.29"/>
    <n v="5.85"/>
    <s v="No"/>
    <s v="No"/>
    <x v="0"/>
    <n v="2"/>
    <x v="1"/>
    <x v="1"/>
    <x v="1"/>
    <s v="10-Jul-1972"/>
    <n v="10160.870000000001"/>
    <s v="tier - 3"/>
    <s v="tier - 3"/>
    <s v="R1025"/>
    <n v="51"/>
  </r>
  <r>
    <x v="1110"/>
    <s v="  Jennifer"/>
    <n v="23.18"/>
    <n v="10.56"/>
    <s v="No"/>
    <s v="No"/>
    <x v="0"/>
    <n v="2"/>
    <x v="1"/>
    <x v="2"/>
    <x v="0"/>
    <s v="13-Oct-1973"/>
    <n v="10156.780000000001"/>
    <s v="tier - 3"/>
    <s v="tier - 2"/>
    <s v="R1012"/>
    <n v="50"/>
  </r>
  <r>
    <x v="1111"/>
    <s v="  Laura J"/>
    <n v="32.659999999999997"/>
    <n v="8.92"/>
    <s v="Yes"/>
    <s v="No"/>
    <x v="0"/>
    <n v="0"/>
    <x v="1"/>
    <x v="0"/>
    <x v="0"/>
    <s v="12-Jun-1981"/>
    <n v="10146.129999999999"/>
    <s v="tier - 3"/>
    <s v="tier - 1"/>
    <s v="R1025"/>
    <n v="42"/>
  </r>
  <r>
    <x v="1112"/>
    <s v="  Thomas"/>
    <n v="30.78"/>
    <n v="8.6300000000000008"/>
    <s v="No"/>
    <s v="No"/>
    <x v="0"/>
    <n v="0"/>
    <x v="1"/>
    <x v="0"/>
    <x v="0"/>
    <s v="30-Dec-1974"/>
    <n v="10141.14"/>
    <s v="tier - 3"/>
    <s v="tier - 1"/>
    <s v="R1016"/>
    <n v="49"/>
  </r>
  <r>
    <x v="1113"/>
    <s v="  Gisele"/>
    <n v="47.2"/>
    <n v="6.29"/>
    <s v="Yes"/>
    <s v="No"/>
    <x v="1"/>
    <n v="1"/>
    <x v="1"/>
    <x v="0"/>
    <x v="1"/>
    <s v="5-Sep-1997"/>
    <n v="10139.84"/>
    <s v="tier - 3"/>
    <s v="tier - 2"/>
    <s v="R1012"/>
    <n v="26"/>
  </r>
  <r>
    <x v="1114"/>
    <s v="  Myra L"/>
    <n v="31.6"/>
    <n v="5.75"/>
    <s v="No"/>
    <s v="No"/>
    <x v="0"/>
    <n v="2"/>
    <x v="1"/>
    <x v="0"/>
    <x v="1"/>
    <s v="16-Nov-1972"/>
    <n v="10118.42"/>
    <s v="tier - 3"/>
    <s v="tier - 3"/>
    <s v="R1011"/>
    <n v="51"/>
  </r>
  <r>
    <x v="1115"/>
    <s v="  Melissa M"/>
    <n v="33.914999999999999"/>
    <n v="6.66"/>
    <s v="Yes"/>
    <s v="No"/>
    <x v="0"/>
    <n v="1"/>
    <x v="1"/>
    <x v="0"/>
    <x v="0"/>
    <s v="2-Jul-1975"/>
    <n v="10115.01"/>
    <s v="tier - 3"/>
    <s v="tier - 3"/>
    <s v="R1012"/>
    <n v="48"/>
  </r>
  <r>
    <x v="1116"/>
    <s v="  Eleanor F"/>
    <n v="23.54"/>
    <n v="5.0999999999999996"/>
    <s v="No"/>
    <s v="No"/>
    <x v="0"/>
    <n v="2"/>
    <x v="1"/>
    <x v="2"/>
    <x v="2"/>
    <s v="8-Aug-1972"/>
    <n v="10107.219999999999"/>
    <s v="tier - 3"/>
    <s v="tier - 1"/>
    <s v="R1013"/>
    <n v="51"/>
  </r>
  <r>
    <x v="1117"/>
    <s v="  Elizabeth"/>
    <n v="27.074999999999999"/>
    <n v="4.41"/>
    <s v="No"/>
    <s v="No"/>
    <x v="0"/>
    <n v="2"/>
    <x v="1"/>
    <x v="1"/>
    <x v="2"/>
    <s v="19-Oct-1972"/>
    <n v="10106.129999999999"/>
    <s v="tier - 3"/>
    <s v="tier - 1"/>
    <s v="R1024"/>
    <n v="51"/>
  </r>
  <r>
    <x v="1118"/>
    <s v="  Kenneth"/>
    <n v="25.8"/>
    <n v="5.52"/>
    <s v="Yes"/>
    <s v="No"/>
    <x v="0"/>
    <n v="0"/>
    <x v="1"/>
    <x v="1"/>
    <x v="2"/>
    <s v="19-Dec-1976"/>
    <n v="10096.969999999999"/>
    <s v="tier - 3"/>
    <s v="tier - 2"/>
    <s v="R1011"/>
    <n v="47"/>
  </r>
  <r>
    <x v="1119"/>
    <s v="  Robert G"/>
    <n v="36.1"/>
    <n v="4.62"/>
    <s v="Yes"/>
    <s v="No"/>
    <x v="1"/>
    <n v="1"/>
    <x v="1"/>
    <x v="0"/>
    <x v="2"/>
    <s v="3-Jul-1969"/>
    <n v="10085.85"/>
    <s v="tier - 3"/>
    <s v="tier - 3"/>
    <s v="R1011"/>
    <n v="54"/>
  </r>
  <r>
    <x v="1120"/>
    <s v="  Thomas C"/>
    <n v="30.495000000000001"/>
    <n v="5.74"/>
    <s v="Yes"/>
    <s v="No"/>
    <x v="1"/>
    <n v="1"/>
    <x v="1"/>
    <x v="0"/>
    <x v="1"/>
    <s v="27-Oct-1969"/>
    <n v="10072.06"/>
    <s v="tier - 3"/>
    <s v="tier - 1"/>
    <s v="R1017"/>
    <n v="54"/>
  </r>
  <r>
    <x v="1121"/>
    <s v="  Matthew J"/>
    <n v="21.4"/>
    <n v="6.3"/>
    <s v="Yes"/>
    <s v="No"/>
    <x v="1"/>
    <n v="1"/>
    <x v="1"/>
    <x v="2"/>
    <x v="1"/>
    <s v="22-Aug-1969"/>
    <n v="10065.41"/>
    <s v="tier - 3"/>
    <s v="tier - 2"/>
    <s v="R1011"/>
    <n v="54"/>
  </r>
  <r>
    <x v="1122"/>
    <s v="  Mallory D"/>
    <n v="32.299999999999997"/>
    <n v="10.27"/>
    <s v="No"/>
    <s v="No"/>
    <x v="0"/>
    <n v="0"/>
    <x v="1"/>
    <x v="0"/>
    <x v="0"/>
    <s v="30-Aug-1974"/>
    <n v="10043.25"/>
    <s v="tier - 3"/>
    <s v="tier - 2"/>
    <s v="R1024"/>
    <n v="49"/>
  </r>
  <r>
    <x v="1123"/>
    <s v="  Christopher D"/>
    <n v="29.78"/>
    <n v="5.85"/>
    <s v="No"/>
    <s v="No"/>
    <x v="1"/>
    <n v="1"/>
    <x v="1"/>
    <x v="1"/>
    <x v="1"/>
    <s v="28-Dec-1979"/>
    <n v="10027.15"/>
    <s v="tier - 3"/>
    <s v="tier - 1"/>
    <s v="R1021"/>
    <n v="44"/>
  </r>
  <r>
    <x v="1124"/>
    <s v="  Jamie"/>
    <n v="34.76"/>
    <n v="5.92"/>
    <s v="Yes"/>
    <s v="No"/>
    <x v="0"/>
    <n v="1"/>
    <x v="1"/>
    <x v="0"/>
    <x v="1"/>
    <s v="3-Jul-1988"/>
    <n v="10011.44"/>
    <s v="tier - 3"/>
    <s v="tier - 3"/>
    <s v="R1026"/>
    <n v="35"/>
  </r>
  <r>
    <x v="1125"/>
    <s v="  Ariell"/>
    <n v="18.335000000000001"/>
    <n v="10.01"/>
    <s v="Yes"/>
    <s v="No"/>
    <x v="0"/>
    <n v="2"/>
    <x v="1"/>
    <x v="3"/>
    <x v="0"/>
    <s v="11-Aug-1970"/>
    <n v="9991.0400000000009"/>
    <s v="tier - 2"/>
    <s v="tier - 3"/>
    <s v="R1012"/>
    <n v="53"/>
  </r>
  <r>
    <x v="1126"/>
    <s v="  Christopher"/>
    <n v="32.299999999999997"/>
    <n v="9.59"/>
    <s v="No"/>
    <s v="No"/>
    <x v="0"/>
    <n v="0"/>
    <x v="1"/>
    <x v="0"/>
    <x v="0"/>
    <s v="6-Oct-1971"/>
    <n v="9964.06"/>
    <s v="tier - 2"/>
    <s v="tier - 2"/>
    <s v="R1019"/>
    <n v="52"/>
  </r>
  <r>
    <x v="1127"/>
    <s v="  Ryan"/>
    <n v="27.74"/>
    <n v="10.37"/>
    <s v="No"/>
    <s v="No"/>
    <x v="0"/>
    <n v="0"/>
    <x v="1"/>
    <x v="1"/>
    <x v="0"/>
    <s v="26-Dec-1971"/>
    <n v="9957.7199999999993"/>
    <s v="tier - 2"/>
    <s v="tier - 3"/>
    <s v="R1018"/>
    <n v="52"/>
  </r>
  <r>
    <x v="1128"/>
    <s v="  Thomas B"/>
    <n v="24"/>
    <n v="4.01"/>
    <s v="Yes"/>
    <s v="No"/>
    <x v="0"/>
    <n v="1"/>
    <x v="1"/>
    <x v="2"/>
    <x v="2"/>
    <s v="11-Sep-1964"/>
    <n v="9933.44"/>
    <s v="tier - 3"/>
    <s v="tier - 3"/>
    <s v="R1013"/>
    <n v="59"/>
  </r>
  <r>
    <x v="1129"/>
    <s v="  Katie"/>
    <n v="31.78"/>
    <n v="4.24"/>
    <s v="Yes"/>
    <s v="No"/>
    <x v="1"/>
    <n v="1"/>
    <x v="1"/>
    <x v="0"/>
    <x v="2"/>
    <s v="3-Dec-1983"/>
    <n v="9931.9599999999991"/>
    <s v="tier - 2"/>
    <s v="tier - 2"/>
    <s v="R1012"/>
    <n v="40"/>
  </r>
  <r>
    <x v="1130"/>
    <s v="  Rachelle L"/>
    <n v="32.25"/>
    <n v="5.36"/>
    <s v="Yes"/>
    <s v="No"/>
    <x v="0"/>
    <n v="0"/>
    <x v="1"/>
    <x v="0"/>
    <x v="2"/>
    <s v="19-Aug-1985"/>
    <n v="9930.64"/>
    <s v="tier - 2"/>
    <s v="tier - 3"/>
    <s v="R1025"/>
    <n v="38"/>
  </r>
  <r>
    <x v="1131"/>
    <s v="  Colleen"/>
    <n v="30.114999999999998"/>
    <n v="4.99"/>
    <s v="No"/>
    <s v="No"/>
    <x v="0"/>
    <n v="2"/>
    <x v="1"/>
    <x v="0"/>
    <x v="2"/>
    <s v="14-Sep-1972"/>
    <n v="9910.36"/>
    <s v="tier - 2"/>
    <s v="tier - 3"/>
    <s v="R1012"/>
    <n v="51"/>
  </r>
  <r>
    <x v="1132"/>
    <s v="  Gregory A"/>
    <n v="22.41"/>
    <n v="8.68"/>
    <s v="No"/>
    <s v="No"/>
    <x v="0"/>
    <n v="0"/>
    <x v="1"/>
    <x v="2"/>
    <x v="0"/>
    <s v="17-Aug-1962"/>
    <n v="9907.83"/>
    <s v="tier - 3"/>
    <s v="tier - 2"/>
    <s v="R1013"/>
    <n v="61"/>
  </r>
  <r>
    <x v="1133"/>
    <s v="  Lara"/>
    <n v="45.72"/>
    <n v="4.2300000000000004"/>
    <s v="Yes"/>
    <s v="No"/>
    <x v="0"/>
    <n v="0"/>
    <x v="1"/>
    <x v="0"/>
    <x v="2"/>
    <s v="8-Jul-1996"/>
    <n v="9894.69"/>
    <s v="tier - 2"/>
    <s v="tier - 3"/>
    <s v="R1012"/>
    <n v="27"/>
  </r>
  <r>
    <x v="1134"/>
    <s v="  Megan"/>
    <n v="25"/>
    <n v="5.32"/>
    <s v="Yes"/>
    <s v="No"/>
    <x v="0"/>
    <n v="2"/>
    <x v="1"/>
    <x v="1"/>
    <x v="2"/>
    <s v="5-Nov-1966"/>
    <n v="9890.23"/>
    <s v="tier - 3"/>
    <s v="tier - 3"/>
    <s v="R1013"/>
    <n v="57"/>
  </r>
  <r>
    <x v="1135"/>
    <s v="  Sara"/>
    <n v="39.5"/>
    <n v="6.66"/>
    <s v="No"/>
    <s v="No"/>
    <x v="0"/>
    <n v="0"/>
    <x v="1"/>
    <x v="0"/>
    <x v="0"/>
    <s v="8-Nov-1971"/>
    <n v="9880.07"/>
    <s v="tier - 2"/>
    <s v="tier - 3"/>
    <s v="R1011"/>
    <n v="52"/>
  </r>
  <r>
    <x v="1136"/>
    <s v="  Lucie J"/>
    <n v="37.729999999999997"/>
    <n v="7.4"/>
    <s v="No"/>
    <s v="No"/>
    <x v="0"/>
    <n v="0"/>
    <x v="1"/>
    <x v="0"/>
    <x v="0"/>
    <s v="3-Oct-1971"/>
    <n v="9877.61"/>
    <s v="tier - 2"/>
    <s v="tier - 1"/>
    <s v="R1013"/>
    <n v="52"/>
  </r>
  <r>
    <x v="1137"/>
    <s v="  Elizabeth S"/>
    <n v="40.659999999999997"/>
    <n v="10.08"/>
    <s v="No"/>
    <s v="No"/>
    <x v="0"/>
    <n v="0"/>
    <x v="1"/>
    <x v="0"/>
    <x v="0"/>
    <s v="3-Jul-1971"/>
    <n v="9875.68"/>
    <s v="tier - 2"/>
    <s v="tier - 3"/>
    <s v="R1024"/>
    <n v="52"/>
  </r>
  <r>
    <x v="1138"/>
    <s v="  Carma S"/>
    <n v="34.200000000000003"/>
    <n v="8.58"/>
    <s v="No"/>
    <s v="No"/>
    <x v="0"/>
    <n v="0"/>
    <x v="1"/>
    <x v="0"/>
    <x v="0"/>
    <s v="22-Dec-1971"/>
    <n v="9872.7000000000007"/>
    <s v="tier - 2"/>
    <s v="tier - 2"/>
    <s v="R1011"/>
    <n v="52"/>
  </r>
  <r>
    <x v="1139"/>
    <s v="  Ryan"/>
    <n v="46.51"/>
    <n v="5.84"/>
    <s v="No"/>
    <s v="No"/>
    <x v="0"/>
    <n v="1"/>
    <x v="1"/>
    <x v="0"/>
    <x v="1"/>
    <s v="6-Jul-1998"/>
    <n v="9870.59"/>
    <s v="tier - 2"/>
    <s v="tier - 2"/>
    <s v="R1023"/>
    <n v="25"/>
  </r>
  <r>
    <x v="1140"/>
    <s v="  Daniel"/>
    <n v="28.88"/>
    <n v="4.8600000000000003"/>
    <s v="Yes"/>
    <s v="No"/>
    <x v="1"/>
    <n v="1"/>
    <x v="1"/>
    <x v="1"/>
    <x v="2"/>
    <s v="13-Aug-1969"/>
    <n v="9869.81"/>
    <s v="tier - 3"/>
    <s v="tier - 3"/>
    <s v="R1012"/>
    <n v="54"/>
  </r>
  <r>
    <x v="1141"/>
    <s v="  Sarah"/>
    <n v="33.914999999999999"/>
    <n v="11.52"/>
    <s v="No"/>
    <s v="No"/>
    <x v="0"/>
    <n v="0"/>
    <x v="1"/>
    <x v="0"/>
    <x v="0"/>
    <s v="9-Nov-1971"/>
    <n v="9866.2999999999993"/>
    <s v="tier - 2"/>
    <s v="tier - 3"/>
    <s v="R1024"/>
    <n v="52"/>
  </r>
  <r>
    <x v="1142"/>
    <s v="  Matthew J"/>
    <n v="24.32"/>
    <n v="6.15"/>
    <s v="Yes"/>
    <s v="No"/>
    <x v="1"/>
    <n v="1"/>
    <x v="1"/>
    <x v="2"/>
    <x v="1"/>
    <s v="20-Oct-1969"/>
    <n v="9863.4699999999993"/>
    <s v="tier - 3"/>
    <s v="tier - 3"/>
    <s v="R1012"/>
    <n v="54"/>
  </r>
  <r>
    <x v="1143"/>
    <s v="  Francesca"/>
    <n v="25.8"/>
    <n v="9.94"/>
    <s v="No"/>
    <s v="No"/>
    <x v="0"/>
    <n v="0"/>
    <x v="1"/>
    <x v="1"/>
    <x v="0"/>
    <s v="17-Jul-1971"/>
    <n v="9861.0300000000007"/>
    <s v="tier - 2"/>
    <s v="tier - 2"/>
    <s v="R1011"/>
    <n v="52"/>
  </r>
  <r>
    <x v="1144"/>
    <s v="  Nicole"/>
    <n v="21.56"/>
    <n v="10.56"/>
    <s v="No"/>
    <s v="No"/>
    <x v="0"/>
    <n v="0"/>
    <x v="1"/>
    <x v="2"/>
    <x v="0"/>
    <s v="23-Oct-1971"/>
    <n v="9855.1299999999992"/>
    <s v="tier - 2"/>
    <s v="tier - 3"/>
    <s v="R1013"/>
    <n v="52"/>
  </r>
  <r>
    <x v="1145"/>
    <s v="  Toshiyuki"/>
    <n v="31.6"/>
    <n v="6.79"/>
    <s v="No"/>
    <s v="No"/>
    <x v="0"/>
    <n v="0"/>
    <x v="1"/>
    <x v="0"/>
    <x v="0"/>
    <s v="4-Nov-1968"/>
    <n v="9850.43"/>
    <s v="tier - 3"/>
    <s v="tier - 3"/>
    <s v="R1011"/>
    <n v="55"/>
  </r>
  <r>
    <x v="1146"/>
    <s v="  Tom L"/>
    <n v="42.93"/>
    <n v="4.8"/>
    <s v="No"/>
    <s v="No"/>
    <x v="0"/>
    <n v="1"/>
    <x v="1"/>
    <x v="0"/>
    <x v="2"/>
    <s v="13-Aug-1992"/>
    <n v="9844.4500000000007"/>
    <s v="tier - 2"/>
    <s v="tier - 1"/>
    <s v="R1012"/>
    <n v="31"/>
  </r>
  <r>
    <x v="1147"/>
    <s v="  Brian"/>
    <n v="26.72"/>
    <n v="5.75"/>
    <s v="No"/>
    <s v="No"/>
    <x v="0"/>
    <n v="2"/>
    <x v="1"/>
    <x v="1"/>
    <x v="1"/>
    <s v="26-Sep-1972"/>
    <n v="9836.2099999999991"/>
    <s v="tier - 2"/>
    <s v="tier - 3"/>
    <s v="R1021"/>
    <n v="51"/>
  </r>
  <r>
    <x v="1148"/>
    <s v="  Matthew"/>
    <n v="26.67"/>
    <n v="5.81"/>
    <s v="No"/>
    <s v="No"/>
    <x v="0"/>
    <n v="2"/>
    <x v="1"/>
    <x v="1"/>
    <x v="1"/>
    <s v="28-Jun-1972"/>
    <n v="9819.25"/>
    <s v="tier - 2"/>
    <s v="tier - 2"/>
    <s v="R1021"/>
    <n v="51"/>
  </r>
  <r>
    <x v="1149"/>
    <s v="  Julee"/>
    <n v="42.68"/>
    <n v="9.2799999999999994"/>
    <s v="No"/>
    <s v="No"/>
    <x v="0"/>
    <n v="2"/>
    <x v="1"/>
    <x v="0"/>
    <x v="0"/>
    <s v="17-Sep-1973"/>
    <n v="9800.89"/>
    <s v="tier - 2"/>
    <s v="tier - 1"/>
    <s v="R1013"/>
    <n v="50"/>
  </r>
  <r>
    <x v="1150"/>
    <s v="  Christopher M"/>
    <n v="24.31"/>
    <n v="6.37"/>
    <s v="No"/>
    <s v="No"/>
    <x v="0"/>
    <n v="0"/>
    <x v="1"/>
    <x v="2"/>
    <x v="1"/>
    <s v="7-Jun-1977"/>
    <n v="9788.8700000000008"/>
    <s v="tier - 3"/>
    <s v="tier - 2"/>
    <s v="R1013"/>
    <n v="46"/>
  </r>
  <r>
    <x v="1151"/>
    <s v="  Ciaran"/>
    <n v="44.75"/>
    <n v="5.09"/>
    <s v="Yes"/>
    <s v="No"/>
    <x v="0"/>
    <n v="0"/>
    <x v="1"/>
    <x v="0"/>
    <x v="2"/>
    <s v="8-Aug-1996"/>
    <n v="9787.32"/>
    <s v="tier - 2"/>
    <s v="tier - 3"/>
    <s v="R1023"/>
    <n v="27"/>
  </r>
  <r>
    <x v="1152"/>
    <s v="  Kara"/>
    <n v="30.78"/>
    <n v="7.94"/>
    <s v="No"/>
    <s v="No"/>
    <x v="0"/>
    <n v="2"/>
    <x v="1"/>
    <x v="0"/>
    <x v="0"/>
    <s v="7-Jul-1973"/>
    <n v="9778.35"/>
    <s v="tier - 2"/>
    <s v="tier - 2"/>
    <s v="R1024"/>
    <n v="50"/>
  </r>
  <r>
    <x v="1153"/>
    <s v="  Makie"/>
    <n v="21.86"/>
    <n v="10.95"/>
    <s v="No"/>
    <s v="No"/>
    <x v="0"/>
    <n v="0"/>
    <x v="1"/>
    <x v="2"/>
    <x v="0"/>
    <s v="5-Sep-1965"/>
    <n v="9764.08"/>
    <s v="tier - 3"/>
    <s v="tier - 1"/>
    <s v="R1012"/>
    <n v="58"/>
  </r>
  <r>
    <x v="1154"/>
    <s v="  Emily E"/>
    <n v="49.09"/>
    <n v="6.3"/>
    <s v="Yes"/>
    <s v="No"/>
    <x v="0"/>
    <n v="0"/>
    <x v="1"/>
    <x v="0"/>
    <x v="1"/>
    <s v="14-Jul-2001"/>
    <n v="9753.49"/>
    <s v="tier - 2"/>
    <s v="tier - 2"/>
    <s v="R1012"/>
    <n v="22"/>
  </r>
  <r>
    <x v="1155"/>
    <s v="  Cary"/>
    <n v="47.74"/>
    <n v="8.0500000000000007"/>
    <s v="Yes"/>
    <s v="No"/>
    <x v="0"/>
    <n v="2"/>
    <x v="1"/>
    <x v="0"/>
    <x v="0"/>
    <s v="4-Jul-1970"/>
    <n v="9748.91"/>
    <s v="tier - 2"/>
    <s v="tier - 1"/>
    <s v="R1013"/>
    <n v="53"/>
  </r>
  <r>
    <x v="1156"/>
    <s v="  Steven"/>
    <n v="30.2"/>
    <n v="9.8800000000000008"/>
    <s v="Yes"/>
    <s v="No"/>
    <x v="0"/>
    <n v="2"/>
    <x v="1"/>
    <x v="0"/>
    <x v="0"/>
    <s v="18-Aug-1970"/>
    <n v="9724.5300000000007"/>
    <s v="tier - 3"/>
    <s v="tier - 1"/>
    <s v="R1011"/>
    <n v="53"/>
  </r>
  <r>
    <x v="1157"/>
    <s v="  Jose Antonio Sr"/>
    <n v="33.25"/>
    <n v="7.42"/>
    <s v="Yes"/>
    <s v="No"/>
    <x v="0"/>
    <n v="2"/>
    <x v="1"/>
    <x v="0"/>
    <x v="0"/>
    <s v="12-Sep-1970"/>
    <n v="9722.77"/>
    <s v="tier - 3"/>
    <s v="tier - 1"/>
    <s v="R1016"/>
    <n v="53"/>
  </r>
  <r>
    <x v="1158"/>
    <s v="  Tatiana"/>
    <n v="26.6"/>
    <n v="8.4499999999999993"/>
    <s v="Yes"/>
    <s v="No"/>
    <x v="0"/>
    <n v="1"/>
    <x v="1"/>
    <x v="1"/>
    <x v="0"/>
    <s v="27-Jun-1975"/>
    <n v="9715.84"/>
    <s v="tier - 2"/>
    <s v="tier - 1"/>
    <s v="R1024"/>
    <n v="48"/>
  </r>
  <r>
    <x v="1159"/>
    <s v="  Dan T"/>
    <n v="26.35"/>
    <n v="6.21"/>
    <s v="No"/>
    <s v="No"/>
    <x v="0"/>
    <n v="2"/>
    <x v="1"/>
    <x v="1"/>
    <x v="1"/>
    <s v="10-Jul-1972"/>
    <n v="9710.7099999999991"/>
    <s v="tier - 2"/>
    <s v="tier - 1"/>
    <s v="R1021"/>
    <n v="51"/>
  </r>
  <r>
    <x v="1160"/>
    <s v="  Liisa A"/>
    <n v="39.994999999999997"/>
    <n v="4.6500000000000004"/>
    <s v="No"/>
    <s v="No"/>
    <x v="0"/>
    <n v="0"/>
    <x v="1"/>
    <x v="0"/>
    <x v="2"/>
    <s v="19-Sep-1977"/>
    <n v="9704.67"/>
    <s v="tier - 2"/>
    <s v="tier - 3"/>
    <s v="R1024"/>
    <n v="46"/>
  </r>
  <r>
    <x v="1161"/>
    <s v="  Kathryn E"/>
    <n v="22.92"/>
    <n v="5.87"/>
    <s v="Yes"/>
    <s v="No"/>
    <x v="0"/>
    <n v="1"/>
    <x v="1"/>
    <x v="2"/>
    <x v="1"/>
    <s v="7-Nov-1964"/>
    <n v="9698.42"/>
    <s v="tier - 3"/>
    <s v="tier - 3"/>
    <s v="R1013"/>
    <n v="59"/>
  </r>
  <r>
    <x v="1162"/>
    <s v="  Maxwell"/>
    <n v="24.78"/>
    <n v="4.24"/>
    <s v="Yes"/>
    <s v="No"/>
    <x v="0"/>
    <n v="2"/>
    <x v="1"/>
    <x v="2"/>
    <x v="2"/>
    <s v="16-Sep-1966"/>
    <n v="9684.2900000000009"/>
    <s v="tier - 3"/>
    <s v="tier - 2"/>
    <s v="R1013"/>
    <n v="57"/>
  </r>
  <r>
    <x v="1163"/>
    <s v="  Pascale"/>
    <n v="34.07"/>
    <n v="7.81"/>
    <s v="Yes"/>
    <s v="No"/>
    <x v="0"/>
    <n v="0"/>
    <x v="1"/>
    <x v="0"/>
    <x v="0"/>
    <s v="8-Aug-1981"/>
    <n v="9664.34"/>
    <s v="tier - 2"/>
    <s v="tier - 3"/>
    <s v="R1011"/>
    <n v="42"/>
  </r>
  <r>
    <x v="1164"/>
    <s v="  Becca"/>
    <n v="30.14"/>
    <n v="9.85"/>
    <s v="No"/>
    <s v="No"/>
    <x v="0"/>
    <n v="0"/>
    <x v="1"/>
    <x v="0"/>
    <x v="0"/>
    <s v="8-Jul-1974"/>
    <n v="9653.81"/>
    <s v="tier - 2"/>
    <s v="tier - 2"/>
    <s v="R1011"/>
    <n v="49"/>
  </r>
  <r>
    <x v="1165"/>
    <s v="  Grace"/>
    <n v="18.05"/>
    <n v="6.94"/>
    <s v="No"/>
    <s v="No"/>
    <x v="0"/>
    <n v="0"/>
    <x v="1"/>
    <x v="3"/>
    <x v="0"/>
    <s v="19-Jul-1971"/>
    <n v="9644.25"/>
    <s v="tier - 2"/>
    <s v="tier - 1"/>
    <s v="R1012"/>
    <n v="52"/>
  </r>
  <r>
    <x v="1166"/>
    <s v="  Samantha"/>
    <n v="37.4"/>
    <n v="11.3"/>
    <s v="Yes"/>
    <s v="No"/>
    <x v="0"/>
    <n v="2"/>
    <x v="1"/>
    <x v="0"/>
    <x v="0"/>
    <s v="30-Sep-1970"/>
    <n v="9634.5400000000009"/>
    <s v="tier - 2"/>
    <s v="tier - 2"/>
    <s v="R1011"/>
    <n v="53"/>
  </r>
  <r>
    <x v="1167"/>
    <s v="  Nicole R"/>
    <n v="25.75"/>
    <n v="9.23"/>
    <s v="No"/>
    <s v="No"/>
    <x v="0"/>
    <n v="0"/>
    <x v="1"/>
    <x v="1"/>
    <x v="0"/>
    <s v="22-Jun-1968"/>
    <n v="9630.91"/>
    <s v="tier - 3"/>
    <s v="tier - 2"/>
    <s v="R1013"/>
    <n v="55"/>
  </r>
  <r>
    <x v="1168"/>
    <s v="  David W"/>
    <n v="32.299999999999997"/>
    <n v="4.37"/>
    <s v="No"/>
    <s v="No"/>
    <x v="0"/>
    <n v="2"/>
    <x v="1"/>
    <x v="0"/>
    <x v="2"/>
    <s v="23-Oct-1972"/>
    <n v="9630.4"/>
    <s v="tier - 2"/>
    <s v="tier - 2"/>
    <s v="R1011"/>
    <n v="51"/>
  </r>
  <r>
    <x v="1169"/>
    <s v="  Grant"/>
    <n v="28.61"/>
    <n v="5.76"/>
    <s v="No"/>
    <s v="No"/>
    <x v="1"/>
    <n v="1"/>
    <x v="1"/>
    <x v="1"/>
    <x v="1"/>
    <s v="19-Dec-1979"/>
    <n v="9630.2999999999993"/>
    <s v="tier - 2"/>
    <s v="tier - 2"/>
    <s v="R1021"/>
    <n v="44"/>
  </r>
  <r>
    <x v="1170"/>
    <s v="  Sophia"/>
    <n v="45.41"/>
    <n v="4.96"/>
    <s v="No"/>
    <s v="No"/>
    <x v="0"/>
    <n v="1"/>
    <x v="1"/>
    <x v="0"/>
    <x v="2"/>
    <s v="23-Jun-1998"/>
    <n v="9628.7900000000009"/>
    <s v="tier - 2"/>
    <s v="tier - 2"/>
    <s v="R1026"/>
    <n v="25"/>
  </r>
  <r>
    <x v="1171"/>
    <s v="  Christina"/>
    <n v="31.2"/>
    <n v="11.04"/>
    <s v="Yes"/>
    <s v="No"/>
    <x v="0"/>
    <n v="2"/>
    <x v="1"/>
    <x v="0"/>
    <x v="0"/>
    <s v="16-Dec-1970"/>
    <n v="9625.92"/>
    <s v="tier - 2"/>
    <s v="tier - 3"/>
    <s v="R1011"/>
    <n v="53"/>
  </r>
  <r>
    <x v="1172"/>
    <s v="  Sam L"/>
    <n v="29.83"/>
    <n v="7.81"/>
    <s v="Yes"/>
    <s v="No"/>
    <x v="0"/>
    <n v="1"/>
    <x v="1"/>
    <x v="1"/>
    <x v="0"/>
    <s v="29-Oct-1975"/>
    <n v="9620.33"/>
    <s v="tier - 3"/>
    <s v="tier - 3"/>
    <s v="R1012"/>
    <n v="48"/>
  </r>
  <r>
    <x v="1173"/>
    <s v="  Haley R"/>
    <n v="29.06"/>
    <n v="4.55"/>
    <s v="No"/>
    <s v="No"/>
    <x v="0"/>
    <n v="0"/>
    <x v="1"/>
    <x v="1"/>
    <x v="2"/>
    <s v="29-Aug-1982"/>
    <n v="9619.18"/>
    <s v="tier - 2"/>
    <s v="tier - 1"/>
    <s v="R1025"/>
    <n v="41"/>
  </r>
  <r>
    <x v="1174"/>
    <s v="  Ethan"/>
    <n v="27.454999999999998"/>
    <n v="6.13"/>
    <s v="No"/>
    <s v="No"/>
    <x v="0"/>
    <n v="2"/>
    <x v="1"/>
    <x v="1"/>
    <x v="1"/>
    <s v="27-Dec-1972"/>
    <n v="9617.66"/>
    <s v="tier - 3"/>
    <s v="tier - 3"/>
    <s v="R1016"/>
    <n v="51"/>
  </r>
  <r>
    <x v="1175"/>
    <s v="  Andrew W"/>
    <n v="23.01"/>
    <n v="6.04"/>
    <s v="Yes"/>
    <s v="No"/>
    <x v="0"/>
    <n v="1"/>
    <x v="1"/>
    <x v="2"/>
    <x v="1"/>
    <s v="15-Dec-1964"/>
    <n v="9597.6299999999992"/>
    <s v="tier - 3"/>
    <s v="tier - 3"/>
    <s v="R1013"/>
    <n v="59"/>
  </r>
  <r>
    <x v="1176"/>
    <s v="  Mark G"/>
    <n v="31.39"/>
    <n v="8.85"/>
    <s v="Yes"/>
    <s v="No"/>
    <x v="0"/>
    <n v="0"/>
    <x v="1"/>
    <x v="0"/>
    <x v="0"/>
    <s v="18-Oct-1981"/>
    <n v="9584.0400000000009"/>
    <s v="tier - 2"/>
    <s v="tier - 1"/>
    <s v="R1021"/>
    <n v="42"/>
  </r>
  <r>
    <x v="1177"/>
    <s v="  Kasey E"/>
    <n v="34.770000000000003"/>
    <n v="10.54"/>
    <s v="No"/>
    <s v="No"/>
    <x v="0"/>
    <n v="2"/>
    <x v="1"/>
    <x v="0"/>
    <x v="0"/>
    <s v="28-Nov-1973"/>
    <n v="9583.89"/>
    <s v="tier - 2"/>
    <s v="tier - 3"/>
    <s v="R1012"/>
    <n v="50"/>
  </r>
  <r>
    <x v="1178"/>
    <s v="  Jeff"/>
    <n v="24.48"/>
    <n v="4.37"/>
    <s v="Yes"/>
    <s v="No"/>
    <x v="0"/>
    <n v="2"/>
    <x v="1"/>
    <x v="2"/>
    <x v="2"/>
    <s v="4-Dec-1966"/>
    <n v="9582.5400000000009"/>
    <s v="tier - 3"/>
    <s v="tier - 2"/>
    <s v="R1013"/>
    <n v="57"/>
  </r>
  <r>
    <x v="1179"/>
    <s v="  Amy"/>
    <n v="22.61"/>
    <n v="9.6300000000000008"/>
    <s v="No"/>
    <s v="No"/>
    <x v="0"/>
    <n v="2"/>
    <x v="1"/>
    <x v="2"/>
    <x v="0"/>
    <s v="1-Dec-1973"/>
    <n v="9566.99"/>
    <s v="tier - 2"/>
    <s v="tier - 1"/>
    <s v="R1012"/>
    <n v="50"/>
  </r>
  <r>
    <x v="1180"/>
    <s v="  Adam"/>
    <n v="34.299999999999997"/>
    <n v="10.37"/>
    <s v="No"/>
    <s v="No"/>
    <x v="0"/>
    <n v="0"/>
    <x v="1"/>
    <x v="0"/>
    <x v="0"/>
    <s v="14-Aug-1974"/>
    <n v="9563.0300000000007"/>
    <s v="tier - 3"/>
    <s v="tier - 1"/>
    <s v="R1011"/>
    <n v="49"/>
  </r>
  <r>
    <x v="1181"/>
    <s v="  Kristin M"/>
    <n v="46.09"/>
    <n v="5.44"/>
    <s v="No"/>
    <s v="No"/>
    <x v="0"/>
    <n v="2"/>
    <x v="1"/>
    <x v="0"/>
    <x v="2"/>
    <s v="22-Sep-1972"/>
    <n v="9549.57"/>
    <s v="tier - 2"/>
    <s v="tier - 1"/>
    <s v="R1013"/>
    <n v="51"/>
  </r>
  <r>
    <x v="1182"/>
    <s v="  Mary-Lynn B"/>
    <n v="44.744999999999997"/>
    <n v="5.19"/>
    <s v="No"/>
    <s v="No"/>
    <x v="0"/>
    <n v="2"/>
    <x v="1"/>
    <x v="0"/>
    <x v="2"/>
    <s v="22-Sep-1972"/>
    <n v="9541.7000000000007"/>
    <s v="tier - 2"/>
    <s v="tier - 1"/>
    <s v="R1024"/>
    <n v="51"/>
  </r>
  <r>
    <x v="1183"/>
    <s v="  Jamie A"/>
    <n v="26.33"/>
    <n v="11.8"/>
    <s v="Yes"/>
    <s v="No"/>
    <x v="0"/>
    <n v="1"/>
    <x v="1"/>
    <x v="1"/>
    <x v="0"/>
    <s v="28-Jul-1975"/>
    <n v="9540.17"/>
    <s v="tier - 2"/>
    <s v="tier - 2"/>
    <s v="R1024"/>
    <n v="48"/>
  </r>
  <r>
    <x v="1184"/>
    <s v="  Jeffrey A"/>
    <n v="26.6"/>
    <n v="8.3800000000000008"/>
    <s v="No"/>
    <s v="No"/>
    <x v="0"/>
    <n v="2"/>
    <x v="1"/>
    <x v="1"/>
    <x v="0"/>
    <s v="21-Dec-1973"/>
    <n v="9538.65"/>
    <s v="tier - 2"/>
    <s v="tier - 3"/>
    <s v="R1021"/>
    <n v="50"/>
  </r>
  <r>
    <x v="1185"/>
    <s v="  Nicole"/>
    <n v="27.5"/>
    <n v="7.58"/>
    <s v="No"/>
    <s v="No"/>
    <x v="0"/>
    <n v="0"/>
    <x v="1"/>
    <x v="1"/>
    <x v="0"/>
    <s v="29-Nov-1971"/>
    <n v="9528.9"/>
    <s v="tier - 2"/>
    <s v="tier - 2"/>
    <s v="R1011"/>
    <n v="52"/>
  </r>
  <r>
    <x v="1186"/>
    <s v="  Audrey"/>
    <n v="41.55"/>
    <n v="4.6100000000000003"/>
    <s v="No"/>
    <s v="No"/>
    <x v="0"/>
    <n v="1"/>
    <x v="1"/>
    <x v="0"/>
    <x v="2"/>
    <s v="22-Aug-1992"/>
    <n v="9507.68"/>
    <s v="tier - 2"/>
    <s v="tier - 1"/>
    <s v="R1012"/>
    <n v="31"/>
  </r>
  <r>
    <x v="1187"/>
    <s v="  Jacob"/>
    <n v="41.47"/>
    <n v="4.7"/>
    <s v="Yes"/>
    <s v="No"/>
    <x v="1"/>
    <n v="1"/>
    <x v="1"/>
    <x v="0"/>
    <x v="2"/>
    <s v="24-Aug-1969"/>
    <n v="9504.31"/>
    <s v="tier - 3"/>
    <s v="tier - 2"/>
    <s v="R1013"/>
    <n v="54"/>
  </r>
  <r>
    <x v="1188"/>
    <s v="  Daniel S"/>
    <n v="24.795000000000002"/>
    <n v="6.05"/>
    <s v="Yes"/>
    <s v="No"/>
    <x v="0"/>
    <n v="0"/>
    <x v="1"/>
    <x v="2"/>
    <x v="1"/>
    <s v="28-Nov-1976"/>
    <n v="9500.57"/>
    <s v="tier - 2"/>
    <s v="tier - 3"/>
    <s v="R1017"/>
    <n v="47"/>
  </r>
  <r>
    <x v="1189"/>
    <s v="  Marc C"/>
    <n v="29.48"/>
    <n v="5.63"/>
    <s v="Yes"/>
    <s v="No"/>
    <x v="1"/>
    <n v="1"/>
    <x v="1"/>
    <x v="1"/>
    <x v="2"/>
    <s v="4-Jun-1969"/>
    <n v="9487.64"/>
    <s v="tier - 2"/>
    <s v="tier - 2"/>
    <s v="R1013"/>
    <n v="54"/>
  </r>
  <r>
    <x v="1190"/>
    <s v="  Mark S"/>
    <n v="28.09"/>
    <n v="6.06"/>
    <s v="No"/>
    <s v="No"/>
    <x v="1"/>
    <n v="1"/>
    <x v="1"/>
    <x v="1"/>
    <x v="1"/>
    <s v="17-Jul-1979"/>
    <n v="9453.92"/>
    <s v="tier - 2"/>
    <s v="tier - 2"/>
    <s v="R1021"/>
    <n v="44"/>
  </r>
  <r>
    <x v="1191"/>
    <s v="  Dan"/>
    <n v="32.729999999999997"/>
    <n v="5.19"/>
    <s v="No"/>
    <s v="No"/>
    <x v="0"/>
    <n v="1"/>
    <x v="1"/>
    <x v="0"/>
    <x v="2"/>
    <s v="14-Nov-1987"/>
    <n v="9448.42"/>
    <s v="tier - 2"/>
    <s v="tier - 3"/>
    <s v="R1021"/>
    <n v="36"/>
  </r>
  <r>
    <x v="1192"/>
    <s v="  Gabriela"/>
    <n v="27.36"/>
    <n v="8.9600000000000009"/>
    <s v="No"/>
    <s v="No"/>
    <x v="0"/>
    <n v="0"/>
    <x v="1"/>
    <x v="1"/>
    <x v="0"/>
    <s v="8-Jun-1974"/>
    <n v="9447.3799999999992"/>
    <s v="tier - 2"/>
    <s v="tier - 3"/>
    <s v="R1024"/>
    <n v="49"/>
  </r>
  <r>
    <x v="1193"/>
    <s v="  Amanda"/>
    <n v="27.265000000000001"/>
    <n v="11.39"/>
    <s v="No"/>
    <s v="No"/>
    <x v="0"/>
    <n v="0"/>
    <x v="1"/>
    <x v="1"/>
    <x v="0"/>
    <s v="27-Nov-1974"/>
    <n v="9447.25"/>
    <s v="tier - 2"/>
    <s v="tier - 1"/>
    <s v="R1024"/>
    <n v="49"/>
  </r>
  <r>
    <x v="1194"/>
    <s v="  Dara"/>
    <n v="48.07"/>
    <n v="4.0599999999999996"/>
    <s v="Yes"/>
    <s v="No"/>
    <x v="0"/>
    <n v="0"/>
    <x v="1"/>
    <x v="0"/>
    <x v="2"/>
    <s v="3-Nov-1976"/>
    <n v="9432.93"/>
    <s v="tier - 2"/>
    <s v="tier - 1"/>
    <s v="R1024"/>
    <n v="47"/>
  </r>
  <r>
    <x v="1195"/>
    <s v="  Rachelle R"/>
    <n v="30.8"/>
    <n v="5.23"/>
    <s v="Yes"/>
    <s v="No"/>
    <x v="0"/>
    <n v="0"/>
    <x v="1"/>
    <x v="0"/>
    <x v="2"/>
    <s v="30-Oct-1976"/>
    <n v="9414.92"/>
    <s v="tier - 2"/>
    <s v="tier - 2"/>
    <s v="R1011"/>
    <n v="47"/>
  </r>
  <r>
    <x v="1196"/>
    <s v="  Brenda J"/>
    <n v="32.299999999999997"/>
    <n v="5.05"/>
    <s v="Yes"/>
    <s v="No"/>
    <x v="0"/>
    <n v="0"/>
    <x v="1"/>
    <x v="0"/>
    <x v="2"/>
    <s v="17-Oct-1976"/>
    <n v="9411.01"/>
    <s v="tier - 2"/>
    <s v="tier - 3"/>
    <s v="R1024"/>
    <n v="47"/>
  </r>
  <r>
    <x v="1197"/>
    <s v="  Tim"/>
    <n v="39.700000000000003"/>
    <n v="7.34"/>
    <s v="No"/>
    <s v="No"/>
    <x v="0"/>
    <n v="0"/>
    <x v="1"/>
    <x v="0"/>
    <x v="0"/>
    <s v="20-Oct-1971"/>
    <n v="9391.35"/>
    <s v="tier - 3"/>
    <s v="tier - 3"/>
    <s v="R1011"/>
    <n v="52"/>
  </r>
  <r>
    <x v="1198"/>
    <s v="  Sylvain"/>
    <n v="35.97"/>
    <n v="8.1300000000000008"/>
    <s v="No"/>
    <s v="No"/>
    <x v="0"/>
    <n v="0"/>
    <x v="1"/>
    <x v="0"/>
    <x v="0"/>
    <s v="29-Dec-1971"/>
    <n v="9386.16"/>
    <s v="tier - 3"/>
    <s v="tier - 2"/>
    <s v="R1013"/>
    <n v="52"/>
  </r>
  <r>
    <x v="1199"/>
    <s v="  Lisa M"/>
    <n v="25.86"/>
    <n v="6.68"/>
    <s v="Yes"/>
    <s v="No"/>
    <x v="0"/>
    <n v="1"/>
    <x v="1"/>
    <x v="1"/>
    <x v="0"/>
    <s v="2-Dec-1975"/>
    <n v="9380.75"/>
    <s v="tier - 2"/>
    <s v="tier - 2"/>
    <s v="R1024"/>
    <n v="48"/>
  </r>
  <r>
    <x v="1200"/>
    <s v="  Ryan"/>
    <n v="30.03"/>
    <n v="11.51"/>
    <s v="No"/>
    <s v="No"/>
    <x v="0"/>
    <n v="0"/>
    <x v="1"/>
    <x v="0"/>
    <x v="0"/>
    <s v="26-Nov-1971"/>
    <n v="9377.9"/>
    <s v="tier - 2"/>
    <s v="tier - 1"/>
    <s v="R1013"/>
    <n v="52"/>
  </r>
  <r>
    <x v="1201"/>
    <s v="  Kaitlin M"/>
    <n v="25.76"/>
    <n v="6.02"/>
    <s v="Yes"/>
    <s v="No"/>
    <x v="1"/>
    <n v="1"/>
    <x v="1"/>
    <x v="1"/>
    <x v="1"/>
    <s v="24-Nov-1969"/>
    <n v="9377.4500000000007"/>
    <s v="tier - 2"/>
    <s v="tier - 3"/>
    <s v="R1013"/>
    <n v="54"/>
  </r>
  <r>
    <x v="1202"/>
    <s v="  William R"/>
    <n v="22.42"/>
    <n v="7.96"/>
    <s v="No"/>
    <s v="No"/>
    <x v="0"/>
    <n v="0"/>
    <x v="1"/>
    <x v="2"/>
    <x v="0"/>
    <s v="8-Oct-1971"/>
    <n v="9361.33"/>
    <s v="tier - 3"/>
    <s v="tier - 1"/>
    <s v="R1016"/>
    <n v="52"/>
  </r>
  <r>
    <x v="1203"/>
    <s v="  Bruce"/>
    <n v="33.18"/>
    <n v="6.01"/>
    <s v="Yes"/>
    <s v="No"/>
    <x v="0"/>
    <n v="1"/>
    <x v="1"/>
    <x v="0"/>
    <x v="1"/>
    <s v="1-Jul-1988"/>
    <n v="9344.2000000000007"/>
    <s v="tier - 2"/>
    <s v="tier - 1"/>
    <s v="R1021"/>
    <n v="35"/>
  </r>
  <r>
    <x v="1204"/>
    <s v="  Veronica"/>
    <n v="43.04"/>
    <n v="5.9"/>
    <s v="Yes"/>
    <s v="No"/>
    <x v="0"/>
    <n v="0"/>
    <x v="1"/>
    <x v="0"/>
    <x v="1"/>
    <s v="12-Oct-1996"/>
    <n v="9338.61"/>
    <s v="tier - 2"/>
    <s v="tier - 1"/>
    <s v="R1026"/>
    <n v="27"/>
  </r>
  <r>
    <x v="1205"/>
    <s v="  Warren"/>
    <n v="34.15"/>
    <n v="4.49"/>
    <s v="Yes"/>
    <s v="No"/>
    <x v="0"/>
    <n v="1"/>
    <x v="1"/>
    <x v="0"/>
    <x v="2"/>
    <s v="9-Jul-1988"/>
    <n v="9320.26"/>
    <s v="tier - 2"/>
    <s v="tier - 1"/>
    <s v="R1012"/>
    <n v="35"/>
  </r>
  <r>
    <x v="1206"/>
    <s v="  Daniela"/>
    <n v="25.78"/>
    <n v="6.25"/>
    <s v="No"/>
    <s v="No"/>
    <x v="0"/>
    <n v="0"/>
    <x v="1"/>
    <x v="1"/>
    <x v="1"/>
    <s v="12-Oct-1977"/>
    <n v="9315.41"/>
    <s v="tier - 2"/>
    <s v="tier - 1"/>
    <s v="R1024"/>
    <n v="46"/>
  </r>
  <r>
    <x v="1207"/>
    <s v="  Deirdre A"/>
    <n v="21.02"/>
    <n v="9.6199999999999992"/>
    <s v="Yes"/>
    <s v="No"/>
    <x v="1"/>
    <n v="1"/>
    <x v="1"/>
    <x v="2"/>
    <x v="0"/>
    <s v="8-Jun-1963"/>
    <n v="9310.81"/>
    <s v="tier - 3"/>
    <s v="tier - 1"/>
    <s v="R1013"/>
    <n v="60"/>
  </r>
  <r>
    <x v="1208"/>
    <s v="  Mathias"/>
    <n v="37.51"/>
    <n v="11.06"/>
    <s v="No"/>
    <s v="No"/>
    <x v="0"/>
    <n v="2"/>
    <x v="1"/>
    <x v="0"/>
    <x v="0"/>
    <s v="16-Oct-1973"/>
    <n v="9304.7000000000007"/>
    <s v="tier - 3"/>
    <s v="tier - 3"/>
    <s v="R1013"/>
    <n v="50"/>
  </r>
  <r>
    <x v="1209"/>
    <s v="  Matthew"/>
    <n v="25.745000000000001"/>
    <n v="6.11"/>
    <s v="Yes"/>
    <s v="No"/>
    <x v="0"/>
    <n v="0"/>
    <x v="1"/>
    <x v="1"/>
    <x v="1"/>
    <s v="3-Nov-1976"/>
    <n v="9301.89"/>
    <s v="tier - 2"/>
    <s v="tier - 1"/>
    <s v="R1012"/>
    <n v="47"/>
  </r>
  <r>
    <x v="1210"/>
    <s v="  Kurt"/>
    <n v="31.35"/>
    <n v="11.49"/>
    <s v="No"/>
    <s v="No"/>
    <x v="0"/>
    <n v="2"/>
    <x v="1"/>
    <x v="0"/>
    <x v="0"/>
    <s v="18-Sep-1973"/>
    <n v="9290.14"/>
    <s v="tier - 3"/>
    <s v="tier - 3"/>
    <s v="R1016"/>
    <n v="50"/>
  </r>
  <r>
    <x v="1211"/>
    <s v="  Samuel"/>
    <n v="29.83"/>
    <n v="8.68"/>
    <s v="No"/>
    <s v="No"/>
    <x v="0"/>
    <n v="2"/>
    <x v="1"/>
    <x v="1"/>
    <x v="0"/>
    <s v="16-Oct-1973"/>
    <n v="9288.0300000000007"/>
    <s v="tier - 2"/>
    <s v="tier - 3"/>
    <s v="R1018"/>
    <n v="50"/>
  </r>
  <r>
    <x v="1212"/>
    <s v="  Emily"/>
    <n v="25.49"/>
    <n v="5.68"/>
    <s v="Yes"/>
    <s v="No"/>
    <x v="1"/>
    <n v="1"/>
    <x v="1"/>
    <x v="1"/>
    <x v="2"/>
    <s v="26-Nov-1969"/>
    <n v="9285.8700000000008"/>
    <s v="tier - 2"/>
    <s v="tier - 3"/>
    <s v="R1013"/>
    <n v="54"/>
  </r>
  <r>
    <x v="1213"/>
    <s v="  Tiffany"/>
    <n v="34.1"/>
    <n v="8.4499999999999993"/>
    <s v="No"/>
    <s v="No"/>
    <x v="0"/>
    <n v="0"/>
    <x v="1"/>
    <x v="0"/>
    <x v="0"/>
    <s v="2-Jul-1971"/>
    <n v="9283.56"/>
    <s v="tier - 2"/>
    <s v="tier - 3"/>
    <s v="R1013"/>
    <n v="52"/>
  </r>
  <r>
    <x v="1214"/>
    <s v="  Alex F"/>
    <n v="25.84"/>
    <n v="8.51"/>
    <s v="No"/>
    <s v="No"/>
    <x v="0"/>
    <n v="2"/>
    <x v="1"/>
    <x v="1"/>
    <x v="0"/>
    <s v="27-Oct-1973"/>
    <n v="9282.48"/>
    <s v="tier - 3"/>
    <s v="tier - 2"/>
    <s v="R1016"/>
    <n v="50"/>
  </r>
  <r>
    <x v="1215"/>
    <s v="  Alice"/>
    <n v="20.6"/>
    <n v="7.62"/>
    <s v="No"/>
    <s v="No"/>
    <x v="0"/>
    <n v="0"/>
    <x v="1"/>
    <x v="2"/>
    <x v="0"/>
    <s v="6-Aug-1971"/>
    <n v="9264.7999999999993"/>
    <s v="tier - 2"/>
    <s v="tier - 1"/>
    <s v="R1011"/>
    <n v="52"/>
  </r>
  <r>
    <x v="1216"/>
    <s v="  Allison M"/>
    <n v="28.88"/>
    <n v="10.18"/>
    <s v="No"/>
    <s v="No"/>
    <x v="0"/>
    <n v="0"/>
    <x v="1"/>
    <x v="1"/>
    <x v="0"/>
    <s v="21-Aug-1974"/>
    <n v="9249.5"/>
    <s v="tier - 2"/>
    <s v="tier - 1"/>
    <s v="R1012"/>
    <n v="49"/>
  </r>
  <r>
    <x v="1217"/>
    <s v="  Johannes Fiskerstand"/>
    <n v="28.24"/>
    <n v="5.36"/>
    <s v="No"/>
    <s v="No"/>
    <x v="0"/>
    <n v="0"/>
    <x v="1"/>
    <x v="1"/>
    <x v="2"/>
    <s v="5-Oct-1980"/>
    <n v="9247.94"/>
    <s v="tier - 2"/>
    <s v="tier - 1"/>
    <s v="R1021"/>
    <n v="43"/>
  </r>
  <r>
    <x v="1218"/>
    <s v="  Stephen"/>
    <n v="25.46"/>
    <n v="11.78"/>
    <s v="Yes"/>
    <s v="No"/>
    <x v="0"/>
    <n v="1"/>
    <x v="1"/>
    <x v="1"/>
    <x v="0"/>
    <s v="6-Dec-1975"/>
    <n v="9225.26"/>
    <s v="tier - 3"/>
    <s v="tier - 3"/>
    <s v="R1015"/>
    <n v="48"/>
  </r>
  <r>
    <x v="1219"/>
    <s v="  Jon M"/>
    <n v="29.64"/>
    <n v="10.82"/>
    <s v="Yes"/>
    <s v="No"/>
    <x v="0"/>
    <n v="0"/>
    <x v="1"/>
    <x v="1"/>
    <x v="0"/>
    <s v="5-Dec-1981"/>
    <n v="9222.4"/>
    <s v="tier - 2"/>
    <s v="tier - 3"/>
    <s v="R1019"/>
    <n v="42"/>
  </r>
  <r>
    <x v="1220"/>
    <s v="  Fasil"/>
    <n v="31.27"/>
    <n v="7.73"/>
    <s v="Yes"/>
    <s v="No"/>
    <x v="0"/>
    <n v="1"/>
    <x v="1"/>
    <x v="0"/>
    <x v="0"/>
    <s v="25-Dec-1986"/>
    <n v="9210.06"/>
    <s v="tier - 2"/>
    <s v="tier - 3"/>
    <s v="R1021"/>
    <n v="37"/>
  </r>
  <r>
    <x v="1221"/>
    <s v="  Megan C"/>
    <n v="19.95"/>
    <n v="6.24"/>
    <s v="Yes"/>
    <s v="No"/>
    <x v="0"/>
    <n v="0"/>
    <x v="1"/>
    <x v="2"/>
    <x v="1"/>
    <s v="10-Sep-1976"/>
    <n v="9193.84"/>
    <s v="tier - 2"/>
    <s v="tier - 1"/>
    <s v="R1012"/>
    <n v="47"/>
  </r>
  <r>
    <x v="1222"/>
    <s v="  Lisa J"/>
    <n v="21.3"/>
    <n v="10.42"/>
    <s v="No"/>
    <s v="No"/>
    <x v="0"/>
    <n v="2"/>
    <x v="1"/>
    <x v="2"/>
    <x v="0"/>
    <s v="25-Dec-1973"/>
    <n v="9182.17"/>
    <s v="tier - 2"/>
    <s v="tier - 3"/>
    <s v="R1011"/>
    <n v="50"/>
  </r>
  <r>
    <x v="1223"/>
    <s v="  Doron P"/>
    <n v="31.635000000000002"/>
    <n v="11.11"/>
    <s v="No"/>
    <s v="No"/>
    <x v="0"/>
    <n v="0"/>
    <x v="1"/>
    <x v="0"/>
    <x v="0"/>
    <s v="29-Dec-1971"/>
    <n v="9174.14"/>
    <s v="tier - 3"/>
    <s v="tier - 1"/>
    <s v="R1012"/>
    <n v="52"/>
  </r>
  <r>
    <x v="1224"/>
    <s v="  Katharina"/>
    <n v="23.9"/>
    <n v="7.67"/>
    <s v="Yes"/>
    <s v="No"/>
    <x v="0"/>
    <n v="2"/>
    <x v="1"/>
    <x v="2"/>
    <x v="0"/>
    <s v="24-Oct-1970"/>
    <n v="9171.75"/>
    <s v="tier - 2"/>
    <s v="tier - 2"/>
    <s v="R1012"/>
    <n v="53"/>
  </r>
  <r>
    <x v="1225"/>
    <s v="  Carl"/>
    <n v="34.15"/>
    <n v="6.15"/>
    <s v="No"/>
    <s v="No"/>
    <x v="0"/>
    <n v="0"/>
    <x v="1"/>
    <x v="0"/>
    <x v="1"/>
    <s v="23-Aug-1990"/>
    <n v="9159.51"/>
    <s v="tier - 2"/>
    <s v="tier - 2"/>
    <s v="R1021"/>
    <n v="33"/>
  </r>
  <r>
    <x v="1226"/>
    <s v="  Kelsey J"/>
    <n v="28.71"/>
    <n v="5.71"/>
    <s v="No"/>
    <s v="No"/>
    <x v="0"/>
    <n v="0"/>
    <x v="1"/>
    <x v="1"/>
    <x v="1"/>
    <s v="8-Dec-1982"/>
    <n v="9147.5"/>
    <s v="tier - 2"/>
    <s v="tier - 1"/>
    <s v="R1012"/>
    <n v="41"/>
  </r>
  <r>
    <x v="1227"/>
    <s v="  Stephen A"/>
    <n v="36.700000000000003"/>
    <n v="8.6999999999999993"/>
    <s v="Yes"/>
    <s v="No"/>
    <x v="0"/>
    <n v="2"/>
    <x v="1"/>
    <x v="0"/>
    <x v="0"/>
    <s v="18-Oct-1970"/>
    <n v="9144.57"/>
    <s v="tier - 3"/>
    <s v="tier - 2"/>
    <s v="R1011"/>
    <n v="53"/>
  </r>
  <r>
    <x v="1228"/>
    <s v="  Dan"/>
    <n v="34.1"/>
    <n v="9.0399999999999991"/>
    <s v="Yes"/>
    <s v="No"/>
    <x v="0"/>
    <n v="2"/>
    <x v="1"/>
    <x v="0"/>
    <x v="0"/>
    <s v="12-Aug-1970"/>
    <n v="9140.9500000000007"/>
    <s v="tier - 3"/>
    <s v="tier - 3"/>
    <s v="R1013"/>
    <n v="53"/>
  </r>
  <r>
    <x v="1229"/>
    <s v="  Katie C"/>
    <n v="25.7"/>
    <n v="5.61"/>
    <s v="No"/>
    <s v="No"/>
    <x v="0"/>
    <n v="0"/>
    <x v="1"/>
    <x v="1"/>
    <x v="2"/>
    <s v="2-Dec-1977"/>
    <n v="9101.7999999999993"/>
    <s v="tier - 2"/>
    <s v="tier - 1"/>
    <s v="R1011"/>
    <n v="46"/>
  </r>
  <r>
    <x v="1230"/>
    <s v="  Melissa K"/>
    <n v="21.68"/>
    <n v="8.1199999999999992"/>
    <s v="No"/>
    <s v="No"/>
    <x v="0"/>
    <n v="0"/>
    <x v="1"/>
    <x v="2"/>
    <x v="0"/>
    <s v="9-Nov-1965"/>
    <n v="9095.94"/>
    <s v="tier - 3"/>
    <s v="tier - 1"/>
    <s v="R1011"/>
    <n v="58"/>
  </r>
  <r>
    <x v="1231"/>
    <s v="  Kara H"/>
    <n v="25.175000000000001"/>
    <n v="4.74"/>
    <s v="No"/>
    <s v="No"/>
    <x v="0"/>
    <n v="0"/>
    <x v="1"/>
    <x v="1"/>
    <x v="2"/>
    <s v="4-Nov-1977"/>
    <n v="9095.07"/>
    <s v="tier - 2"/>
    <s v="tier - 2"/>
    <s v="R1024"/>
    <n v="46"/>
  </r>
  <r>
    <x v="1232"/>
    <s v="  Juan Carlos"/>
    <n v="44.77"/>
    <n v="4.0599999999999996"/>
    <s v="No"/>
    <s v="No"/>
    <x v="0"/>
    <n v="2"/>
    <x v="1"/>
    <x v="0"/>
    <x v="2"/>
    <s v="2-Dec-1972"/>
    <n v="9058.73"/>
    <s v="tier - 3"/>
    <s v="tier - 2"/>
    <s v="R1013"/>
    <n v="51"/>
  </r>
  <r>
    <x v="1233"/>
    <s v="  John III"/>
    <n v="37.07"/>
    <n v="5.69"/>
    <s v="No"/>
    <s v="No"/>
    <x v="0"/>
    <n v="2"/>
    <x v="1"/>
    <x v="0"/>
    <x v="2"/>
    <s v="7-Dec-1972"/>
    <n v="9048.0300000000007"/>
    <s v="tier - 2"/>
    <s v="tier - 2"/>
    <s v="R1013"/>
    <n v="51"/>
  </r>
  <r>
    <x v="1234"/>
    <s v="  Sarah M"/>
    <n v="39.799999999999997"/>
    <n v="5.66"/>
    <s v="No"/>
    <s v="No"/>
    <x v="1"/>
    <n v="1"/>
    <x v="1"/>
    <x v="0"/>
    <x v="2"/>
    <s v="1-Dec-1993"/>
    <n v="9010.2000000000007"/>
    <s v="tier - 2"/>
    <s v="tier - 3"/>
    <s v="R1026"/>
    <n v="30"/>
  </r>
  <r>
    <x v="1235"/>
    <s v="  Kristin C"/>
    <n v="26.36"/>
    <n v="4.32"/>
    <s v="No"/>
    <s v="No"/>
    <x v="1"/>
    <n v="1"/>
    <x v="1"/>
    <x v="1"/>
    <x v="2"/>
    <s v="16-Dec-1979"/>
    <n v="8998.43"/>
    <s v="tier - 2"/>
    <s v="tier - 1"/>
    <s v="R1025"/>
    <n v="44"/>
  </r>
  <r>
    <x v="1236"/>
    <s v="  Casey M"/>
    <n v="29.925000000000001"/>
    <n v="8.2899999999999991"/>
    <s v="No"/>
    <s v="No"/>
    <x v="0"/>
    <n v="2"/>
    <x v="1"/>
    <x v="1"/>
    <x v="0"/>
    <s v="11-Oct-1973"/>
    <n v="8988.16"/>
    <s v="tier - 2"/>
    <s v="tier - 1"/>
    <s v="R1012"/>
    <n v="50"/>
  </r>
  <r>
    <x v="1237"/>
    <s v="  Samuel"/>
    <n v="37.29"/>
    <n v="10.46"/>
    <s v="No"/>
    <s v="No"/>
    <x v="0"/>
    <n v="0"/>
    <x v="1"/>
    <x v="0"/>
    <x v="0"/>
    <s v="21-Jul-1974"/>
    <n v="8978.19"/>
    <s v="tier - 2"/>
    <s v="tier - 2"/>
    <s v="R1013"/>
    <n v="49"/>
  </r>
  <r>
    <x v="1238"/>
    <s v="  Braulio"/>
    <n v="30.2"/>
    <n v="11.96"/>
    <s v="No"/>
    <s v="No"/>
    <x v="0"/>
    <n v="0"/>
    <x v="1"/>
    <x v="0"/>
    <x v="0"/>
    <s v="8-Sep-1974"/>
    <n v="8968.33"/>
    <s v="tier - 3"/>
    <s v="tier - 2"/>
    <s v="R1011"/>
    <n v="49"/>
  </r>
  <r>
    <x v="1239"/>
    <s v="  Anne-Marie"/>
    <n v="24.225000000000001"/>
    <n v="4.25"/>
    <s v="Yes"/>
    <s v="No"/>
    <x v="1"/>
    <n v="1"/>
    <x v="1"/>
    <x v="2"/>
    <x v="2"/>
    <s v="15-Jul-1983"/>
    <n v="8965.7999999999993"/>
    <s v="tier - 2"/>
    <s v="tier - 3"/>
    <s v="R1012"/>
    <n v="40"/>
  </r>
  <r>
    <x v="1240"/>
    <s v="  Samuel K"/>
    <n v="31.445"/>
    <n v="8.33"/>
    <s v="No"/>
    <s v="No"/>
    <x v="0"/>
    <n v="0"/>
    <x v="1"/>
    <x v="0"/>
    <x v="0"/>
    <s v="17-Aug-1974"/>
    <n v="8964.06"/>
    <s v="tier - 3"/>
    <s v="tier - 2"/>
    <s v="R1016"/>
    <n v="49"/>
  </r>
  <r>
    <x v="1241"/>
    <s v="  Yuki"/>
    <n v="38.880000000000003"/>
    <n v="4.29"/>
    <s v="No"/>
    <s v="No"/>
    <x v="0"/>
    <n v="1"/>
    <x v="1"/>
    <x v="0"/>
    <x v="2"/>
    <s v="27-Sep-1992"/>
    <n v="8954.99"/>
    <s v="tier - 2"/>
    <s v="tier - 3"/>
    <s v="R1026"/>
    <n v="31"/>
  </r>
  <r>
    <x v="1242"/>
    <s v="  Rafer"/>
    <n v="43.89"/>
    <n v="6.32"/>
    <s v="Yes"/>
    <s v="No"/>
    <x v="0"/>
    <n v="0"/>
    <x v="1"/>
    <x v="0"/>
    <x v="1"/>
    <s v="25-Dec-1976"/>
    <n v="8944.1200000000008"/>
    <s v="tier - 3"/>
    <s v="tier - 2"/>
    <s v="R1013"/>
    <n v="47"/>
  </r>
  <r>
    <x v="1243"/>
    <s v="  Claire"/>
    <n v="25.6"/>
    <n v="5.65"/>
    <s v="No"/>
    <s v="No"/>
    <x v="0"/>
    <n v="2"/>
    <x v="1"/>
    <x v="1"/>
    <x v="2"/>
    <s v="6-Jun-1972"/>
    <n v="8932.08"/>
    <s v="tier - 2"/>
    <s v="tier - 1"/>
    <s v="R1011"/>
    <n v="51"/>
  </r>
  <r>
    <x v="1244"/>
    <s v="  Erynn J"/>
    <n v="29.545000000000002"/>
    <n v="8.41"/>
    <s v="Yes"/>
    <s v="No"/>
    <x v="0"/>
    <n v="1"/>
    <x v="1"/>
    <x v="1"/>
    <x v="0"/>
    <s v="7-Jul-1975"/>
    <n v="8930.93"/>
    <s v="tier - 2"/>
    <s v="tier - 2"/>
    <s v="R1012"/>
    <n v="48"/>
  </r>
  <r>
    <x v="1245"/>
    <s v="  Mahesh"/>
    <n v="23.25"/>
    <n v="11.96"/>
    <s v="Yes"/>
    <s v="No"/>
    <x v="0"/>
    <n v="0"/>
    <x v="1"/>
    <x v="2"/>
    <x v="0"/>
    <s v="6-Sep-1967"/>
    <n v="8908.4699999999993"/>
    <s v="tier - 3"/>
    <s v="tier - 2"/>
    <s v="R1013"/>
    <n v="56"/>
  </r>
  <r>
    <x v="1246"/>
    <s v="  Stanley"/>
    <n v="43.95"/>
    <n v="5.17"/>
    <s v="Yes"/>
    <s v="No"/>
    <x v="1"/>
    <n v="1"/>
    <x v="1"/>
    <x v="0"/>
    <x v="2"/>
    <s v="28-Nov-1997"/>
    <n v="8906.14"/>
    <s v="tier - 2"/>
    <s v="tier - 2"/>
    <s v="R1012"/>
    <n v="26"/>
  </r>
  <r>
    <x v="1247"/>
    <s v="  Gregory"/>
    <n v="21.85"/>
    <n v="8.76"/>
    <s v="No"/>
    <s v="No"/>
    <x v="0"/>
    <n v="0"/>
    <x v="1"/>
    <x v="2"/>
    <x v="0"/>
    <s v="16-Dec-1978"/>
    <n v="8891.14"/>
    <s v="tier - 2"/>
    <s v="tier - 3"/>
    <s v="R1017"/>
    <n v="45"/>
  </r>
  <r>
    <x v="1248"/>
    <s v="  Eric"/>
    <n v="25.73"/>
    <n v="7.99"/>
    <s v="No"/>
    <s v="No"/>
    <x v="0"/>
    <n v="2"/>
    <x v="1"/>
    <x v="1"/>
    <x v="0"/>
    <s v="9-Sep-1973"/>
    <n v="8890.59"/>
    <s v="tier - 2"/>
    <s v="tier - 3"/>
    <s v="R1012"/>
    <n v="50"/>
  </r>
  <r>
    <x v="1249"/>
    <s v="  Rachel M"/>
    <n v="32.229999999999997"/>
    <n v="8.59"/>
    <s v="No"/>
    <s v="No"/>
    <x v="0"/>
    <n v="0"/>
    <x v="1"/>
    <x v="0"/>
    <x v="0"/>
    <s v="18-Jun-1974"/>
    <n v="8871.15"/>
    <s v="tier - 2"/>
    <s v="tier - 3"/>
    <s v="R1013"/>
    <n v="49"/>
  </r>
  <r>
    <x v="1250"/>
    <s v="  Fritz"/>
    <n v="32.204999999999998"/>
    <n v="6.14"/>
    <s v="No"/>
    <s v="No"/>
    <x v="0"/>
    <n v="2"/>
    <x v="1"/>
    <x v="0"/>
    <x v="1"/>
    <s v="22-Nov-1972"/>
    <n v="8835.26"/>
    <s v="tier - 3"/>
    <s v="tier - 2"/>
    <s v="R1012"/>
    <n v="51"/>
  </r>
  <r>
    <x v="1251"/>
    <s v="  Brad"/>
    <n v="26.41"/>
    <n v="4.08"/>
    <s v="No"/>
    <s v="No"/>
    <x v="0"/>
    <n v="2"/>
    <x v="1"/>
    <x v="1"/>
    <x v="2"/>
    <s v="14-Nov-1972"/>
    <n v="8827.2099999999991"/>
    <s v="tier - 3"/>
    <s v="tier - 1"/>
    <s v="R1012"/>
    <n v="51"/>
  </r>
  <r>
    <x v="1252"/>
    <s v="  Claire M"/>
    <n v="30.2"/>
    <n v="6.25"/>
    <s v="Yes"/>
    <s v="No"/>
    <x v="0"/>
    <n v="0"/>
    <x v="1"/>
    <x v="0"/>
    <x v="1"/>
    <s v="14-Jul-1976"/>
    <n v="8825.09"/>
    <s v="tier - 2"/>
    <s v="tier - 3"/>
    <s v="R1011"/>
    <n v="47"/>
  </r>
  <r>
    <x v="1253"/>
    <s v="  Jennifer"/>
    <n v="31.26"/>
    <n v="5.94"/>
    <s v="Yes"/>
    <s v="No"/>
    <x v="0"/>
    <n v="1"/>
    <x v="1"/>
    <x v="0"/>
    <x v="1"/>
    <s v="22-Aug-1988"/>
    <n v="8824.27"/>
    <s v="tier - 2"/>
    <s v="tier - 1"/>
    <s v="R1025"/>
    <n v="35"/>
  </r>
  <r>
    <x v="1254"/>
    <s v="  Maria S"/>
    <n v="33.725000000000001"/>
    <n v="6.45"/>
    <s v="Yes"/>
    <s v="No"/>
    <x v="0"/>
    <n v="0"/>
    <x v="1"/>
    <x v="0"/>
    <x v="1"/>
    <s v="19-Oct-1976"/>
    <n v="8823.99"/>
    <s v="tier - 2"/>
    <s v="tier - 3"/>
    <s v="R1024"/>
    <n v="47"/>
  </r>
  <r>
    <x v="1255"/>
    <s v="  Katherine E"/>
    <n v="28.9"/>
    <n v="5.74"/>
    <s v="Yes"/>
    <s v="No"/>
    <x v="0"/>
    <n v="0"/>
    <x v="1"/>
    <x v="1"/>
    <x v="1"/>
    <s v="14-Jun-1976"/>
    <n v="8823.2800000000007"/>
    <s v="tier - 2"/>
    <s v="tier - 1"/>
    <s v="R1011"/>
    <n v="47"/>
  </r>
  <r>
    <x v="1256"/>
    <s v="  Michael"/>
    <n v="45.69"/>
    <n v="4.43"/>
    <s v="Yes"/>
    <s v="No"/>
    <x v="0"/>
    <n v="0"/>
    <x v="1"/>
    <x v="0"/>
    <x v="2"/>
    <s v="7-Nov-2001"/>
    <n v="8821.8799999999992"/>
    <s v="tier - 2"/>
    <s v="tier - 3"/>
    <s v="R1023"/>
    <n v="22"/>
  </r>
  <r>
    <x v="1257"/>
    <s v="  Roxanne"/>
    <n v="21.03"/>
    <n v="6.5"/>
    <s v="No"/>
    <s v="No"/>
    <x v="0"/>
    <n v="0"/>
    <x v="1"/>
    <x v="2"/>
    <x v="0"/>
    <s v="29-Aug-1965"/>
    <n v="8800.49"/>
    <s v="tier - 3"/>
    <s v="tier - 2"/>
    <s v="R1013"/>
    <n v="58"/>
  </r>
  <r>
    <x v="1258"/>
    <s v="  Israel"/>
    <n v="37"/>
    <n v="8.75"/>
    <s v="No"/>
    <s v="No"/>
    <x v="0"/>
    <n v="0"/>
    <x v="1"/>
    <x v="0"/>
    <x v="0"/>
    <s v="18-Jun-1971"/>
    <n v="8798.59"/>
    <s v="tier - 2"/>
    <s v="tier - 1"/>
    <s v="R1011"/>
    <n v="52"/>
  </r>
  <r>
    <x v="1259"/>
    <s v="  Samalya"/>
    <n v="25.4"/>
    <n v="11.96"/>
    <s v="No"/>
    <s v="No"/>
    <x v="0"/>
    <n v="0"/>
    <x v="1"/>
    <x v="1"/>
    <x v="0"/>
    <s v="23-Aug-1971"/>
    <n v="8782.4699999999993"/>
    <s v="tier - 2"/>
    <s v="tier - 3"/>
    <s v="R1011"/>
    <n v="52"/>
  </r>
  <r>
    <x v="1260"/>
    <s v="  Peter"/>
    <n v="32.299999999999997"/>
    <n v="10.54"/>
    <s v="No"/>
    <s v="No"/>
    <x v="0"/>
    <n v="0"/>
    <x v="1"/>
    <x v="0"/>
    <x v="0"/>
    <s v="6-Sep-1974"/>
    <n v="8765.25"/>
    <s v="tier - 2"/>
    <s v="tier - 3"/>
    <s v="R1012"/>
    <n v="49"/>
  </r>
  <r>
    <x v="1261"/>
    <s v="  Alicia"/>
    <n v="23.94"/>
    <n v="4.54"/>
    <s v="Yes"/>
    <s v="No"/>
    <x v="1"/>
    <n v="1"/>
    <x v="1"/>
    <x v="2"/>
    <x v="2"/>
    <s v="9-Sep-1969"/>
    <n v="8760.1200000000008"/>
    <s v="tier - 2"/>
    <s v="tier - 1"/>
    <s v="R1013"/>
    <n v="54"/>
  </r>
  <r>
    <x v="1262"/>
    <s v="  Sarah K"/>
    <n v="46.4"/>
    <n v="5.71"/>
    <s v="No"/>
    <s v="No"/>
    <x v="0"/>
    <n v="0"/>
    <x v="1"/>
    <x v="0"/>
    <x v="1"/>
    <s v="23-Aug-1999"/>
    <n v="8747.68"/>
    <s v="tier - 2"/>
    <s v="tier - 3"/>
    <s v="R1011"/>
    <n v="24"/>
  </r>
  <r>
    <x v="1263"/>
    <s v="  Guomin"/>
    <n v="40.375"/>
    <n v="6.25"/>
    <s v="Yes"/>
    <s v="No"/>
    <x v="0"/>
    <n v="0"/>
    <x v="1"/>
    <x v="0"/>
    <x v="1"/>
    <s v="17-Jun-1976"/>
    <n v="8733.23"/>
    <s v="tier - 2"/>
    <s v="tier - 3"/>
    <s v="R1012"/>
    <n v="47"/>
  </r>
  <r>
    <x v="1264"/>
    <s v="  Javier"/>
    <n v="28.7"/>
    <n v="9.4700000000000006"/>
    <s v="No"/>
    <s v="No"/>
    <x v="0"/>
    <n v="2"/>
    <x v="1"/>
    <x v="1"/>
    <x v="0"/>
    <s v="25-Jun-1973"/>
    <n v="8703.4599999999991"/>
    <s v="tier - 3"/>
    <s v="tier - 3"/>
    <s v="R1011"/>
    <n v="50"/>
  </r>
  <r>
    <x v="1265"/>
    <s v="  Matt"/>
    <n v="26.63"/>
    <n v="5.7"/>
    <s v="No"/>
    <s v="No"/>
    <x v="0"/>
    <n v="0"/>
    <x v="1"/>
    <x v="1"/>
    <x v="1"/>
    <s v="28-Oct-1980"/>
    <n v="8701.84"/>
    <s v="tier - 2"/>
    <s v="tier - 3"/>
    <s v="R1021"/>
    <n v="43"/>
  </r>
  <r>
    <x v="1266"/>
    <s v="  Thomas S"/>
    <n v="22.515000000000001"/>
    <n v="11.18"/>
    <s v="No"/>
    <s v="No"/>
    <x v="0"/>
    <n v="2"/>
    <x v="1"/>
    <x v="2"/>
    <x v="0"/>
    <s v="11-Oct-1973"/>
    <n v="8688.86"/>
    <s v="tier - 2"/>
    <s v="tier - 1"/>
    <s v="R1017"/>
    <n v="50"/>
  </r>
  <r>
    <x v="1267"/>
    <s v="  Martha Patricia"/>
    <n v="36.575000000000003"/>
    <n v="10.98"/>
    <s v="No"/>
    <s v="No"/>
    <x v="0"/>
    <n v="0"/>
    <x v="1"/>
    <x v="0"/>
    <x v="0"/>
    <s v="16-Aug-1974"/>
    <n v="8671.19"/>
    <s v="tier - 2"/>
    <s v="tier - 1"/>
    <s v="R1012"/>
    <n v="49"/>
  </r>
  <r>
    <x v="1268"/>
    <s v="  Alicia"/>
    <n v="23.66"/>
    <n v="5.1100000000000003"/>
    <s v="Yes"/>
    <s v="No"/>
    <x v="1"/>
    <n v="1"/>
    <x v="1"/>
    <x v="2"/>
    <x v="2"/>
    <s v="10-Aug-1969"/>
    <n v="8665.14"/>
    <s v="tier - 2"/>
    <s v="tier - 3"/>
    <s v="R1013"/>
    <n v="54"/>
  </r>
  <r>
    <x v="1269"/>
    <s v="  Jennifer V"/>
    <n v="18.62"/>
    <n v="10.24"/>
    <s v="No"/>
    <s v="No"/>
    <x v="0"/>
    <n v="0"/>
    <x v="1"/>
    <x v="2"/>
    <x v="0"/>
    <s v="21-Oct-1965"/>
    <n v="8665.09"/>
    <s v="tier - 3"/>
    <s v="tier - 2"/>
    <s v="R1012"/>
    <n v="58"/>
  </r>
  <r>
    <x v="1270"/>
    <s v="  Michael W"/>
    <n v="19.190000000000001"/>
    <n v="7.71"/>
    <s v="Yes"/>
    <s v="No"/>
    <x v="0"/>
    <n v="1"/>
    <x v="1"/>
    <x v="2"/>
    <x v="0"/>
    <s v="3-Aug-1975"/>
    <n v="8627.5400000000009"/>
    <s v="tier - 2"/>
    <s v="tier - 2"/>
    <s v="R1017"/>
    <n v="48"/>
  </r>
  <r>
    <x v="1271"/>
    <s v="  Eddie C"/>
    <n v="27.5"/>
    <n v="6.03"/>
    <s v="No"/>
    <s v="No"/>
    <x v="0"/>
    <n v="0"/>
    <x v="1"/>
    <x v="1"/>
    <x v="1"/>
    <s v="2-Sep-1977"/>
    <n v="8615.2999999999993"/>
    <s v="tier - 2"/>
    <s v="tier - 3"/>
    <s v="R1011"/>
    <n v="46"/>
  </r>
  <r>
    <x v="1272"/>
    <s v="  Maxime M"/>
    <n v="27.36"/>
    <n v="5.96"/>
    <s v="No"/>
    <s v="No"/>
    <x v="1"/>
    <n v="1"/>
    <x v="1"/>
    <x v="1"/>
    <x v="1"/>
    <s v="17-Jul-1979"/>
    <n v="8606.2199999999993"/>
    <s v="tier - 1"/>
    <s v="tier - 2"/>
    <s v="R1014"/>
    <n v="44"/>
  </r>
  <r>
    <x v="1273"/>
    <s v="  Mark D"/>
    <n v="20.350000000000001"/>
    <n v="4.16"/>
    <s v="No"/>
    <s v="No"/>
    <x v="0"/>
    <n v="0"/>
    <x v="1"/>
    <x v="2"/>
    <x v="2"/>
    <s v="15-Oct-1977"/>
    <n v="8605.36"/>
    <s v="tier - 2"/>
    <s v="tier - 2"/>
    <s v="R1013"/>
    <n v="46"/>
  </r>
  <r>
    <x v="1274"/>
    <s v="  Adam"/>
    <n v="24.035"/>
    <n v="6.11"/>
    <s v="No"/>
    <s v="No"/>
    <x v="0"/>
    <n v="0"/>
    <x v="1"/>
    <x v="2"/>
    <x v="1"/>
    <s v="12-Nov-1977"/>
    <n v="8604.48"/>
    <s v="tier - 3"/>
    <s v="tier - 2"/>
    <s v="R1016"/>
    <n v="46"/>
  </r>
  <r>
    <x v="1275"/>
    <s v="  Justin M"/>
    <n v="23.56"/>
    <n v="5.97"/>
    <s v="No"/>
    <s v="No"/>
    <x v="0"/>
    <n v="0"/>
    <x v="1"/>
    <x v="2"/>
    <x v="1"/>
    <s v="24-Sep-1977"/>
    <n v="8603.82"/>
    <s v="tier - 2"/>
    <s v="tier - 1"/>
    <s v="R1019"/>
    <n v="46"/>
  </r>
  <r>
    <x v="1276"/>
    <s v="  Svetlana V"/>
    <n v="27.17"/>
    <n v="10.81"/>
    <s v="No"/>
    <s v="No"/>
    <x v="0"/>
    <n v="2"/>
    <x v="1"/>
    <x v="1"/>
    <x v="0"/>
    <s v="11-Jul-1973"/>
    <n v="8601.33"/>
    <s v="tier - 2"/>
    <s v="tier - 1"/>
    <s v="R1013"/>
    <n v="50"/>
  </r>
  <r>
    <x v="1277"/>
    <s v="  Jana L"/>
    <n v="34.32"/>
    <n v="5.7"/>
    <s v="Yes"/>
    <s v="No"/>
    <x v="1"/>
    <n v="1"/>
    <x v="1"/>
    <x v="0"/>
    <x v="1"/>
    <s v="25-Jul-1983"/>
    <n v="8596.83"/>
    <s v="tier - 2"/>
    <s v="tier - 3"/>
    <s v="R1013"/>
    <n v="40"/>
  </r>
  <r>
    <x v="1278"/>
    <s v="  Laura"/>
    <n v="23.87"/>
    <n v="4.7699999999999996"/>
    <s v="Yes"/>
    <s v="No"/>
    <x v="1"/>
    <n v="1"/>
    <x v="1"/>
    <x v="2"/>
    <x v="2"/>
    <s v="30-Dec-1983"/>
    <n v="8582.2999999999993"/>
    <s v="tier - 2"/>
    <s v="tier - 1"/>
    <s v="R1013"/>
    <n v="40"/>
  </r>
  <r>
    <x v="1279"/>
    <s v="  Torrey C III"/>
    <n v="30.15"/>
    <n v="4.25"/>
    <s v="No"/>
    <s v="No"/>
    <x v="0"/>
    <n v="1"/>
    <x v="1"/>
    <x v="0"/>
    <x v="2"/>
    <s v="11-Nov-1987"/>
    <n v="8573.2999999999993"/>
    <s v="tier - 2"/>
    <s v="tier - 2"/>
    <s v="R1021"/>
    <n v="36"/>
  </r>
  <r>
    <x v="1280"/>
    <s v="  Paul"/>
    <n v="26.36"/>
    <n v="5.52"/>
    <s v="No"/>
    <s v="No"/>
    <x v="0"/>
    <n v="0"/>
    <x v="1"/>
    <x v="1"/>
    <x v="2"/>
    <s v="6-Dec-1982"/>
    <n v="8572.0400000000009"/>
    <s v="tier - 2"/>
    <s v="tier - 2"/>
    <s v="R1021"/>
    <n v="41"/>
  </r>
  <r>
    <x v="1281"/>
    <s v="  Jennifer D"/>
    <n v="45.32"/>
    <n v="6.53"/>
    <s v="Yes"/>
    <s v="No"/>
    <x v="0"/>
    <n v="1"/>
    <x v="1"/>
    <x v="0"/>
    <x v="0"/>
    <s v="26-Sep-1975"/>
    <n v="8569.86"/>
    <s v="tier - 2"/>
    <s v="tier - 3"/>
    <s v="R1013"/>
    <n v="48"/>
  </r>
  <r>
    <x v="1282"/>
    <s v="  Erik"/>
    <n v="31.93"/>
    <n v="4.82"/>
    <s v="Yes"/>
    <s v="No"/>
    <x v="0"/>
    <n v="1"/>
    <x v="1"/>
    <x v="0"/>
    <x v="2"/>
    <s v="21-Sep-1988"/>
    <n v="8567.25"/>
    <s v="tier - 2"/>
    <s v="tier - 1"/>
    <s v="R1012"/>
    <n v="35"/>
  </r>
  <r>
    <x v="1283"/>
    <s v="  Lana J"/>
    <n v="36"/>
    <n v="11.94"/>
    <s v="Yes"/>
    <s v="No"/>
    <x v="0"/>
    <n v="1"/>
    <x v="1"/>
    <x v="0"/>
    <x v="0"/>
    <s v="21-Aug-1975"/>
    <n v="8556.91"/>
    <s v="tier - 2"/>
    <s v="tier - 1"/>
    <s v="R1011"/>
    <n v="48"/>
  </r>
  <r>
    <x v="1284"/>
    <s v="  Rebecca E"/>
    <n v="32"/>
    <n v="7.85"/>
    <s v="Yes"/>
    <s v="No"/>
    <x v="0"/>
    <n v="1"/>
    <x v="1"/>
    <x v="0"/>
    <x v="0"/>
    <s v="6-Aug-1975"/>
    <n v="8551.35"/>
    <s v="tier - 2"/>
    <s v="tier - 2"/>
    <s v="R1011"/>
    <n v="48"/>
  </r>
  <r>
    <x v="1285"/>
    <s v="  Katie M"/>
    <n v="29.37"/>
    <n v="8.01"/>
    <s v="Yes"/>
    <s v="No"/>
    <x v="0"/>
    <n v="1"/>
    <x v="1"/>
    <x v="1"/>
    <x v="0"/>
    <s v="12-Dec-1983"/>
    <n v="8547.69"/>
    <s v="tier - 2"/>
    <s v="tier - 1"/>
    <s v="R1013"/>
    <n v="40"/>
  </r>
  <r>
    <x v="1286"/>
    <s v="  Elizabeth A"/>
    <n v="23.6"/>
    <n v="7.4"/>
    <s v="Yes"/>
    <s v="No"/>
    <x v="0"/>
    <n v="1"/>
    <x v="1"/>
    <x v="2"/>
    <x v="0"/>
    <s v="6-Nov-1975"/>
    <n v="8539.67"/>
    <s v="tier - 2"/>
    <s v="tier - 3"/>
    <s v="R1011"/>
    <n v="48"/>
  </r>
  <r>
    <x v="1287"/>
    <s v="  Sarah"/>
    <n v="33.155000000000001"/>
    <n v="8.3800000000000008"/>
    <s v="Yes"/>
    <s v="No"/>
    <x v="0"/>
    <n v="0"/>
    <x v="1"/>
    <x v="0"/>
    <x v="0"/>
    <s v="27-Dec-1981"/>
    <n v="8538.2900000000009"/>
    <s v="tier - 2"/>
    <s v="tier - 3"/>
    <s v="R1024"/>
    <n v="42"/>
  </r>
  <r>
    <x v="1288"/>
    <s v="  Annie J"/>
    <n v="24.32"/>
    <n v="11.56"/>
    <s v="Yes"/>
    <s v="No"/>
    <x v="0"/>
    <n v="1"/>
    <x v="1"/>
    <x v="2"/>
    <x v="0"/>
    <s v="24-Jul-1983"/>
    <n v="8534.67"/>
    <s v="tier - 2"/>
    <s v="tier - 3"/>
    <s v="R1024"/>
    <n v="40"/>
  </r>
  <r>
    <x v="1289"/>
    <s v="  Annie"/>
    <n v="36.299999999999997"/>
    <n v="4.6100000000000003"/>
    <s v="No"/>
    <s v="No"/>
    <x v="0"/>
    <n v="0"/>
    <x v="1"/>
    <x v="0"/>
    <x v="2"/>
    <s v="26-Jul-1977"/>
    <n v="8527.5300000000007"/>
    <s v="tier - 2"/>
    <s v="tier - 2"/>
    <s v="R1013"/>
    <n v="46"/>
  </r>
  <r>
    <x v="1290"/>
    <s v="  Lindsey"/>
    <n v="34.4"/>
    <n v="4.95"/>
    <s v="No"/>
    <s v="No"/>
    <x v="1"/>
    <n v="1"/>
    <x v="1"/>
    <x v="0"/>
    <x v="2"/>
    <s v="13-Aug-1979"/>
    <n v="8522"/>
    <s v="tier - 2"/>
    <s v="tier - 2"/>
    <s v="R1011"/>
    <n v="44"/>
  </r>
  <r>
    <x v="1291"/>
    <s v="  Laura"/>
    <n v="30.9"/>
    <n v="5.04"/>
    <s v="No"/>
    <s v="No"/>
    <x v="0"/>
    <n v="0"/>
    <x v="1"/>
    <x v="0"/>
    <x v="2"/>
    <s v="29-Dec-1977"/>
    <n v="8520.0300000000007"/>
    <s v="tier - 2"/>
    <s v="tier - 3"/>
    <s v="R1011"/>
    <n v="46"/>
  </r>
  <r>
    <x v="1292"/>
    <s v="  Amy T"/>
    <n v="28.6"/>
    <n v="5.42"/>
    <s v="No"/>
    <s v="No"/>
    <x v="0"/>
    <n v="0"/>
    <x v="1"/>
    <x v="1"/>
    <x v="2"/>
    <s v="21-Jun-1977"/>
    <n v="8516.83"/>
    <s v="tier - 2"/>
    <s v="tier - 1"/>
    <s v="R1013"/>
    <n v="46"/>
  </r>
  <r>
    <x v="1293"/>
    <s v="  Katarina D"/>
    <n v="27.83"/>
    <n v="5.39"/>
    <s v="No"/>
    <s v="No"/>
    <x v="0"/>
    <n v="0"/>
    <x v="1"/>
    <x v="1"/>
    <x v="2"/>
    <s v="26-Dec-1977"/>
    <n v="8515.76"/>
    <s v="tier - 2"/>
    <s v="tier - 2"/>
    <s v="R1013"/>
    <n v="46"/>
  </r>
  <r>
    <x v="1294"/>
    <s v="  B"/>
    <n v="39.64"/>
    <n v="6"/>
    <s v="No"/>
    <s v="No"/>
    <x v="1"/>
    <n v="1"/>
    <x v="1"/>
    <x v="0"/>
    <x v="1"/>
    <s v="10-Nov-1993"/>
    <n v="8471.65"/>
    <s v="tier - 2"/>
    <s v="tier - 1"/>
    <s v="R1012"/>
    <n v="30"/>
  </r>
  <r>
    <x v="1295"/>
    <s v="  Alison"/>
    <n v="38.479999999999997"/>
    <n v="6.02"/>
    <s v="No"/>
    <s v="No"/>
    <x v="0"/>
    <n v="1"/>
    <x v="1"/>
    <x v="0"/>
    <x v="1"/>
    <s v="9-Sep-1992"/>
    <n v="8466.35"/>
    <s v="tier - 2"/>
    <s v="tier - 2"/>
    <s v="R1012"/>
    <n v="31"/>
  </r>
  <r>
    <x v="1296"/>
    <s v="  Neil K"/>
    <n v="36.200000000000003"/>
    <n v="4.62"/>
    <s v="No"/>
    <s v="No"/>
    <x v="0"/>
    <n v="2"/>
    <x v="1"/>
    <x v="0"/>
    <x v="2"/>
    <s v="26-Dec-1972"/>
    <n v="8457.82"/>
    <s v="tier - 2"/>
    <s v="tier - 3"/>
    <s v="R1011"/>
    <n v="51"/>
  </r>
  <r>
    <x v="1297"/>
    <s v="  Anne Hunter"/>
    <n v="27.13"/>
    <n v="5.59"/>
    <s v="No"/>
    <s v="No"/>
    <x v="0"/>
    <n v="1"/>
    <x v="1"/>
    <x v="1"/>
    <x v="2"/>
    <s v="19-Jun-1984"/>
    <n v="8450.82"/>
    <s v="tier - 2"/>
    <s v="tier - 2"/>
    <s v="R1025"/>
    <n v="39"/>
  </r>
  <r>
    <x v="1298"/>
    <s v="  Sandra"/>
    <n v="20.75"/>
    <n v="5.18"/>
    <s v="Yes"/>
    <s v="No"/>
    <x v="0"/>
    <n v="2"/>
    <x v="1"/>
    <x v="2"/>
    <x v="2"/>
    <s v="12-Jun-1966"/>
    <n v="8448.66"/>
    <s v="tier - 3"/>
    <s v="tier - 1"/>
    <s v="R1013"/>
    <n v="57"/>
  </r>
  <r>
    <x v="1299"/>
    <s v="  Robert"/>
    <n v="26.6"/>
    <n v="6.29"/>
    <s v="No"/>
    <s v="No"/>
    <x v="0"/>
    <n v="2"/>
    <x v="1"/>
    <x v="1"/>
    <x v="1"/>
    <s v="4-Sep-1972"/>
    <n v="8444.4699999999993"/>
    <s v="tier - 3"/>
    <s v="tier - 1"/>
    <s v="R1011"/>
    <n v="51"/>
  </r>
  <r>
    <x v="1300"/>
    <s v="  Rodney"/>
    <n v="25.3"/>
    <n v="4.49"/>
    <s v="No"/>
    <s v="No"/>
    <x v="0"/>
    <n v="2"/>
    <x v="1"/>
    <x v="1"/>
    <x v="2"/>
    <s v="9-Sep-1972"/>
    <n v="8442.67"/>
    <s v="tier - 2"/>
    <s v="tier - 3"/>
    <s v="R1013"/>
    <n v="51"/>
  </r>
  <r>
    <x v="1301"/>
    <s v="  Carl R"/>
    <n v="18.84"/>
    <n v="11.82"/>
    <s v="Yes"/>
    <s v="No"/>
    <x v="1"/>
    <n v="1"/>
    <x v="1"/>
    <x v="2"/>
    <x v="0"/>
    <s v="24-Sep-1963"/>
    <n v="8440.0499999999993"/>
    <s v="tier - 3"/>
    <s v="tier - 2"/>
    <s v="R1013"/>
    <n v="60"/>
  </r>
  <r>
    <x v="1302"/>
    <s v="  Maximilian"/>
    <n v="19.57"/>
    <n v="7.41"/>
    <s v="Yes"/>
    <s v="No"/>
    <x v="0"/>
    <n v="1"/>
    <x v="1"/>
    <x v="2"/>
    <x v="0"/>
    <s v="28-Sep-1975"/>
    <n v="8428.07"/>
    <s v="tier - 3"/>
    <s v="tier - 2"/>
    <s v="R1012"/>
    <n v="48"/>
  </r>
  <r>
    <x v="1303"/>
    <s v="  Erik"/>
    <n v="30.495000000000001"/>
    <n v="5.97"/>
    <s v="No"/>
    <s v="No"/>
    <x v="0"/>
    <n v="0"/>
    <x v="1"/>
    <x v="0"/>
    <x v="1"/>
    <s v="4-Sep-1977"/>
    <n v="8413.4599999999991"/>
    <s v="tier - 3"/>
    <s v="tier - 1"/>
    <s v="R1012"/>
    <n v="46"/>
  </r>
  <r>
    <x v="1304"/>
    <s v="  Christopher"/>
    <n v="30.114999999999998"/>
    <n v="5.74"/>
    <s v="No"/>
    <s v="No"/>
    <x v="1"/>
    <n v="1"/>
    <x v="1"/>
    <x v="0"/>
    <x v="1"/>
    <s v="11-Jun-1979"/>
    <n v="8410.0499999999993"/>
    <s v="tier - 2"/>
    <s v="tier - 2"/>
    <s v="R1012"/>
    <n v="44"/>
  </r>
  <r>
    <x v="1305"/>
    <s v="  Eirik"/>
    <n v="24.78"/>
    <n v="9.85"/>
    <s v="No"/>
    <s v="No"/>
    <x v="0"/>
    <n v="0"/>
    <x v="1"/>
    <x v="2"/>
    <x v="0"/>
    <s v="18-Sep-1971"/>
    <n v="8400.01"/>
    <s v="tier - 2"/>
    <s v="tier - 3"/>
    <s v="R1013"/>
    <n v="52"/>
  </r>
  <r>
    <x v="1306"/>
    <s v="  Rik"/>
    <n v="24.77"/>
    <n v="7.59"/>
    <s v="No"/>
    <s v="No"/>
    <x v="0"/>
    <n v="0"/>
    <x v="1"/>
    <x v="2"/>
    <x v="0"/>
    <s v="4-Sep-1971"/>
    <n v="8396.6200000000008"/>
    <s v="tier - 2"/>
    <s v="tier - 3"/>
    <s v="R1013"/>
    <n v="52"/>
  </r>
  <r>
    <x v="1307"/>
    <s v="  Matthew R"/>
    <n v="16.579999999999998"/>
    <n v="6.98"/>
    <s v="Yes"/>
    <s v="No"/>
    <x v="1"/>
    <n v="1"/>
    <x v="1"/>
    <x v="3"/>
    <x v="0"/>
    <s v="21-Sep-1963"/>
    <n v="8355.5400000000009"/>
    <s v="tier - 3"/>
    <s v="tier - 3"/>
    <s v="R1012"/>
    <n v="60"/>
  </r>
  <r>
    <x v="1308"/>
    <s v="  Daniel G"/>
    <n v="38.17"/>
    <n v="4.7300000000000004"/>
    <s v="Yes"/>
    <s v="No"/>
    <x v="0"/>
    <n v="0"/>
    <x v="1"/>
    <x v="0"/>
    <x v="2"/>
    <s v="12-Jun-1976"/>
    <n v="8347.16"/>
    <s v="tier - 2"/>
    <s v="tier - 1"/>
    <s v="R1013"/>
    <n v="47"/>
  </r>
  <r>
    <x v="1309"/>
    <s v="  Yannick"/>
    <n v="39.424999999999997"/>
    <n v="4.76"/>
    <s v="Yes"/>
    <s v="No"/>
    <x v="0"/>
    <n v="0"/>
    <x v="1"/>
    <x v="0"/>
    <x v="2"/>
    <s v="7-Jul-1976"/>
    <n v="8342.91"/>
    <s v="tier - 3"/>
    <s v="tier - 1"/>
    <s v="R1016"/>
    <n v="47"/>
  </r>
  <r>
    <x v="1310"/>
    <s v="  Sean R"/>
    <n v="33.44"/>
    <n v="6.24"/>
    <s v="Yes"/>
    <s v="No"/>
    <x v="0"/>
    <n v="0"/>
    <x v="1"/>
    <x v="0"/>
    <x v="1"/>
    <s v="20-Jul-1976"/>
    <n v="8334.59"/>
    <s v="tier - 3"/>
    <s v="tier - 2"/>
    <s v="R1016"/>
    <n v="47"/>
  </r>
  <r>
    <x v="1311"/>
    <s v="  Peter"/>
    <n v="33.344999999999999"/>
    <n v="5.44"/>
    <s v="Yes"/>
    <s v="No"/>
    <x v="0"/>
    <n v="0"/>
    <x v="1"/>
    <x v="0"/>
    <x v="2"/>
    <s v="12-Jul-1976"/>
    <n v="8334.4599999999991"/>
    <s v="tier - 3"/>
    <s v="tier - 2"/>
    <s v="R1016"/>
    <n v="47"/>
  </r>
  <r>
    <x v="1312"/>
    <s v="  Sara A"/>
    <n v="38.79"/>
    <n v="5.08"/>
    <s v="No"/>
    <s v="No"/>
    <x v="1"/>
    <n v="1"/>
    <x v="1"/>
    <x v="0"/>
    <x v="2"/>
    <s v="22-Jun-1993"/>
    <n v="8314.65"/>
    <s v="tier - 2"/>
    <s v="tier - 1"/>
    <s v="R1012"/>
    <n v="30"/>
  </r>
  <r>
    <x v="1313"/>
    <s v="  Erin C"/>
    <n v="30.684999999999999"/>
    <n v="4.87"/>
    <s v="No"/>
    <s v="No"/>
    <x v="1"/>
    <n v="1"/>
    <x v="1"/>
    <x v="0"/>
    <x v="2"/>
    <s v="7-Aug-1979"/>
    <n v="8310.84"/>
    <s v="tier - 2"/>
    <s v="tier - 2"/>
    <s v="R1012"/>
    <n v="44"/>
  </r>
  <r>
    <x v="1314"/>
    <s v="  Thibaud"/>
    <n v="22.135000000000002"/>
    <n v="8.17"/>
    <s v="No"/>
    <s v="No"/>
    <x v="0"/>
    <n v="0"/>
    <x v="1"/>
    <x v="2"/>
    <x v="0"/>
    <s v="26-Jun-1978"/>
    <n v="8302.5400000000009"/>
    <s v="tier - 3"/>
    <s v="tier - 3"/>
    <s v="R1016"/>
    <n v="45"/>
  </r>
  <r>
    <x v="1315"/>
    <s v="  Lisa"/>
    <n v="33.33"/>
    <n v="7.61"/>
    <s v="No"/>
    <s v="No"/>
    <x v="0"/>
    <n v="0"/>
    <x v="1"/>
    <x v="0"/>
    <x v="0"/>
    <s v="6-Jun-1974"/>
    <n v="8283.68"/>
    <s v="tier - 2"/>
    <s v="tier - 3"/>
    <s v="R1013"/>
    <n v="49"/>
  </r>
  <r>
    <x v="1316"/>
    <s v="  Gretchen K"/>
    <n v="31.13"/>
    <n v="10.1"/>
    <s v="No"/>
    <s v="No"/>
    <x v="0"/>
    <n v="0"/>
    <x v="1"/>
    <x v="0"/>
    <x v="0"/>
    <s v="22-Dec-1974"/>
    <n v="8280.6200000000008"/>
    <s v="tier - 2"/>
    <s v="tier - 2"/>
    <s v="R1013"/>
    <n v="49"/>
  </r>
  <r>
    <x v="1317"/>
    <s v="  Martina"/>
    <n v="28.9"/>
    <n v="11.24"/>
    <s v="No"/>
    <s v="No"/>
    <x v="0"/>
    <n v="0"/>
    <x v="1"/>
    <x v="1"/>
    <x v="0"/>
    <s v="26-Sep-1974"/>
    <n v="8277.52"/>
    <s v="tier - 2"/>
    <s v="tier - 2"/>
    <s v="R1011"/>
    <n v="49"/>
  </r>
  <r>
    <x v="1318"/>
    <s v="  Dustin J"/>
    <n v="43.31"/>
    <n v="6.1"/>
    <s v="Yes"/>
    <s v="Yes"/>
    <x v="0"/>
    <n v="1"/>
    <x v="1"/>
    <x v="0"/>
    <x v="1"/>
    <s v="28-Nov-2000"/>
    <n v="8271.4599999999991"/>
    <s v="tier - 2"/>
    <s v="tier - 1"/>
    <s v="R1023"/>
    <n v="23"/>
  </r>
  <r>
    <x v="1319"/>
    <s v="  Kelsey"/>
    <n v="22.8"/>
    <n v="6.98"/>
    <s v="No"/>
    <s v="No"/>
    <x v="0"/>
    <n v="0"/>
    <x v="1"/>
    <x v="2"/>
    <x v="0"/>
    <s v="5-Aug-1974"/>
    <n v="8269.0400000000009"/>
    <s v="tier - 2"/>
    <s v="tier - 1"/>
    <s v="R1011"/>
    <n v="49"/>
  </r>
  <r>
    <x v="1320"/>
    <s v="  Daniel V"/>
    <n v="19.09"/>
    <n v="4"/>
    <s v="Yes"/>
    <s v="No"/>
    <x v="0"/>
    <n v="1"/>
    <x v="1"/>
    <x v="2"/>
    <x v="2"/>
    <s v="5-Sep-1964"/>
    <n v="8268"/>
    <s v="tier - 3"/>
    <s v="tier - 3"/>
    <s v="R1013"/>
    <n v="59"/>
  </r>
  <r>
    <x v="1321"/>
    <s v="  Saeger"/>
    <n v="23.37"/>
    <n v="4.2300000000000004"/>
    <s v="No"/>
    <s v="No"/>
    <x v="0"/>
    <n v="0"/>
    <x v="1"/>
    <x v="2"/>
    <x v="2"/>
    <s v="27-Sep-1982"/>
    <n v="8252.2800000000007"/>
    <s v="tier - 2"/>
    <s v="tier - 2"/>
    <s v="R1024"/>
    <n v="41"/>
  </r>
  <r>
    <x v="1322"/>
    <s v="  Buzunesh"/>
    <n v="33.44"/>
    <n v="4.72"/>
    <s v="Yes"/>
    <s v="No"/>
    <x v="0"/>
    <n v="0"/>
    <x v="1"/>
    <x v="0"/>
    <x v="2"/>
    <s v="2-Sep-1976"/>
    <n v="8240.59"/>
    <s v="tier - 2"/>
    <s v="tier - 2"/>
    <s v="R1013"/>
    <n v="47"/>
  </r>
  <r>
    <x v="1323"/>
    <s v="  Mirte"/>
    <n v="28.05"/>
    <n v="5.63"/>
    <s v="Yes"/>
    <s v="No"/>
    <x v="0"/>
    <n v="0"/>
    <x v="1"/>
    <x v="1"/>
    <x v="2"/>
    <s v="30-Jun-1976"/>
    <n v="8233.1"/>
    <s v="tier - 2"/>
    <s v="tier - 2"/>
    <s v="R1013"/>
    <n v="47"/>
  </r>
  <r>
    <x v="1324"/>
    <s v="  Megan"/>
    <n v="27.72"/>
    <n v="5.83"/>
    <s v="Yes"/>
    <s v="No"/>
    <x v="0"/>
    <n v="0"/>
    <x v="1"/>
    <x v="1"/>
    <x v="1"/>
    <s v="3-Sep-1976"/>
    <n v="8232.64"/>
    <s v="tier - 2"/>
    <s v="tier - 3"/>
    <s v="R1013"/>
    <n v="47"/>
  </r>
  <r>
    <x v="1325"/>
    <s v="  Kerry A"/>
    <n v="29.81"/>
    <n v="9.23"/>
    <s v="No"/>
    <s v="No"/>
    <x v="0"/>
    <n v="0"/>
    <x v="1"/>
    <x v="1"/>
    <x v="0"/>
    <s v="30-Jun-1978"/>
    <n v="8219.2000000000007"/>
    <s v="tier - 2"/>
    <s v="tier - 2"/>
    <s v="R1013"/>
    <n v="45"/>
  </r>
  <r>
    <x v="1326"/>
    <s v="  Kristin"/>
    <n v="23.98"/>
    <n v="9.89"/>
    <s v="No"/>
    <s v="No"/>
    <x v="0"/>
    <n v="0"/>
    <x v="1"/>
    <x v="2"/>
    <x v="0"/>
    <s v="24-Oct-1978"/>
    <n v="8211.1"/>
    <s v="tier - 2"/>
    <s v="tier - 3"/>
    <s v="R1013"/>
    <n v="45"/>
  </r>
  <r>
    <x v="1327"/>
    <s v="  Christopher R"/>
    <n v="17.34"/>
    <n v="12"/>
    <s v="No"/>
    <s v="No"/>
    <x v="0"/>
    <n v="0"/>
    <x v="1"/>
    <x v="3"/>
    <x v="0"/>
    <s v="23-Nov-1962"/>
    <n v="8188.12"/>
    <s v="tier - 3"/>
    <s v="tier - 3"/>
    <s v="R1013"/>
    <n v="61"/>
  </r>
  <r>
    <x v="1328"/>
    <s v="  Elizabeth A"/>
    <n v="40.39"/>
    <n v="4.24"/>
    <s v="Yes"/>
    <s v="No"/>
    <x v="1"/>
    <n v="1"/>
    <x v="1"/>
    <x v="0"/>
    <x v="2"/>
    <s v="21-Oct-1997"/>
    <n v="8182.89"/>
    <s v="tier - 2"/>
    <s v="tier - 1"/>
    <s v="R1026"/>
    <n v="26"/>
  </r>
  <r>
    <x v="1329"/>
    <s v="  Andrew"/>
    <n v="25.96"/>
    <n v="4.68"/>
    <s v="Yes"/>
    <s v="No"/>
    <x v="1"/>
    <n v="1"/>
    <x v="1"/>
    <x v="1"/>
    <x v="2"/>
    <s v="8-Jun-1983"/>
    <n v="8179.51"/>
    <s v="tier - 2"/>
    <s v="tier - 2"/>
    <s v="R1020"/>
    <n v="40"/>
  </r>
  <r>
    <x v="1330"/>
    <s v="  Dawn M"/>
    <n v="17.68"/>
    <n v="8.57"/>
    <s v="Yes"/>
    <s v="No"/>
    <x v="1"/>
    <n v="1"/>
    <x v="1"/>
    <x v="3"/>
    <x v="0"/>
    <s v="5-Nov-1963"/>
    <n v="8177.9"/>
    <s v="tier - 3"/>
    <s v="tier - 1"/>
    <s v="R1013"/>
    <n v="60"/>
  </r>
  <r>
    <x v="1331"/>
    <s v="  Jonathan P"/>
    <n v="30.875"/>
    <n v="4.0999999999999996"/>
    <s v="No"/>
    <s v="No"/>
    <x v="0"/>
    <n v="0"/>
    <x v="1"/>
    <x v="0"/>
    <x v="2"/>
    <s v="28-Jun-1982"/>
    <n v="8162.72"/>
    <s v="tier - 3"/>
    <s v="tier - 3"/>
    <s v="R1012"/>
    <n v="41"/>
  </r>
  <r>
    <x v="1332"/>
    <s v="  Gina"/>
    <n v="30.81"/>
    <n v="4.49"/>
    <s v="No"/>
    <s v="No"/>
    <x v="0"/>
    <n v="0"/>
    <x v="1"/>
    <x v="0"/>
    <x v="2"/>
    <s v="21-Jun-1990"/>
    <n v="8157.92"/>
    <s v="tier - 2"/>
    <s v="tier - 3"/>
    <s v="R1025"/>
    <n v="33"/>
  </r>
  <r>
    <x v="1333"/>
    <s v="  Dino"/>
    <n v="36.85"/>
    <n v="8.8000000000000007"/>
    <s v="No"/>
    <s v="No"/>
    <x v="0"/>
    <n v="2"/>
    <x v="1"/>
    <x v="0"/>
    <x v="0"/>
    <s v="3-Sep-1973"/>
    <n v="8125.78"/>
    <s v="tier - 2"/>
    <s v="tier - 2"/>
    <s v="R1013"/>
    <n v="50"/>
  </r>
  <r>
    <x v="1334"/>
    <s v="  Jan"/>
    <n v="35.86"/>
    <n v="7.93"/>
    <s v="No"/>
    <s v="No"/>
    <x v="0"/>
    <n v="2"/>
    <x v="1"/>
    <x v="0"/>
    <x v="0"/>
    <s v="30-Aug-1973"/>
    <n v="8124.41"/>
    <s v="tier - 3"/>
    <s v="tier - 1"/>
    <s v="R1013"/>
    <n v="50"/>
  </r>
  <r>
    <x v="1335"/>
    <s v="  Jonathan E"/>
    <n v="30.3"/>
    <n v="9.4499999999999993"/>
    <s v="No"/>
    <s v="No"/>
    <x v="0"/>
    <n v="2"/>
    <x v="1"/>
    <x v="0"/>
    <x v="0"/>
    <s v="16-Dec-1973"/>
    <n v="8116.68"/>
    <s v="tier - 3"/>
    <s v="tier - 1"/>
    <s v="R1011"/>
    <n v="50"/>
  </r>
  <r>
    <x v="1336"/>
    <s v="  Mark A"/>
    <n v="32.015000000000001"/>
    <n v="7.67"/>
    <s v="No"/>
    <s v="No"/>
    <x v="0"/>
    <n v="0"/>
    <x v="1"/>
    <x v="0"/>
    <x v="0"/>
    <s v="1-Sep-1978"/>
    <n v="8116.27"/>
    <s v="tier - 3"/>
    <s v="tier - 1"/>
    <s v="R1012"/>
    <n v="45"/>
  </r>
  <r>
    <x v="1337"/>
    <s v="  Mary"/>
    <n v="25.06"/>
    <n v="10.53"/>
    <s v="No"/>
    <s v="No"/>
    <x v="0"/>
    <n v="2"/>
    <x v="1"/>
    <x v="1"/>
    <x v="0"/>
    <s v="11-Oct-1973"/>
    <n v="8112.59"/>
    <s v="tier - 2"/>
    <s v="tier - 2"/>
    <s v="R1013"/>
    <n v="50"/>
  </r>
  <r>
    <x v="1338"/>
    <s v="  Samuel"/>
    <n v="18.829999999999998"/>
    <n v="10.08"/>
    <s v="Yes"/>
    <s v="No"/>
    <x v="0"/>
    <n v="0"/>
    <x v="1"/>
    <x v="2"/>
    <x v="0"/>
    <s v="10-Jun-1967"/>
    <n v="8091.3"/>
    <s v="tier - 3"/>
    <s v="tier - 1"/>
    <s v="R1012"/>
    <n v="56"/>
  </r>
  <r>
    <x v="1339"/>
    <s v="  Stan J"/>
    <n v="47.52"/>
    <n v="11.39"/>
    <s v="Yes"/>
    <s v="No"/>
    <x v="0"/>
    <n v="1"/>
    <x v="1"/>
    <x v="0"/>
    <x v="0"/>
    <s v="21-Dec-1975"/>
    <n v="8083.92"/>
    <s v="tier - 3"/>
    <s v="tier - 3"/>
    <s v="R1013"/>
    <n v="48"/>
  </r>
  <r>
    <x v="1340"/>
    <s v="  Jessica L"/>
    <n v="37.82"/>
    <n v="6.36"/>
    <s v="No"/>
    <s v="No"/>
    <x v="0"/>
    <n v="0"/>
    <x v="1"/>
    <x v="0"/>
    <x v="1"/>
    <s v="12-Oct-1994"/>
    <n v="8081.74"/>
    <s v="tier - 2"/>
    <s v="tier - 2"/>
    <s v="R1026"/>
    <n v="29"/>
  </r>
  <r>
    <x v="1341"/>
    <s v="  Krysta"/>
    <n v="44.16"/>
    <n v="5.31"/>
    <s v="Yes"/>
    <s v="No"/>
    <x v="0"/>
    <n v="0"/>
    <x v="1"/>
    <x v="0"/>
    <x v="2"/>
    <s v="28-Aug-2001"/>
    <n v="8081.26"/>
    <s v="tier - 2"/>
    <s v="tier - 2"/>
    <s v="R1012"/>
    <n v="22"/>
  </r>
  <r>
    <x v="1342"/>
    <s v="  Natascia"/>
    <n v="37.049999999999997"/>
    <n v="4.74"/>
    <s v="No"/>
    <s v="No"/>
    <x v="1"/>
    <n v="1"/>
    <x v="1"/>
    <x v="0"/>
    <x v="2"/>
    <s v="7-Nov-1993"/>
    <n v="8077.41"/>
    <s v="tier - 2"/>
    <s v="tier - 1"/>
    <s v="R1026"/>
    <n v="30"/>
  </r>
  <r>
    <x v="1343"/>
    <s v="  Jenny"/>
    <n v="18.66"/>
    <n v="11.35"/>
    <s v="No"/>
    <s v="No"/>
    <x v="0"/>
    <n v="0"/>
    <x v="1"/>
    <x v="2"/>
    <x v="0"/>
    <s v="21-Oct-1965"/>
    <n v="8071.57"/>
    <s v="tier - 3"/>
    <s v="tier - 1"/>
    <s v="R1011"/>
    <n v="58"/>
  </r>
  <r>
    <x v="1344"/>
    <s v="  Brian"/>
    <n v="36.200000000000003"/>
    <n v="6.81"/>
    <s v="Yes"/>
    <s v="No"/>
    <x v="0"/>
    <n v="1"/>
    <x v="1"/>
    <x v="0"/>
    <x v="0"/>
    <s v="15-Dec-1975"/>
    <n v="8068.19"/>
    <s v="tier - 3"/>
    <s v="tier - 2"/>
    <s v="R1011"/>
    <n v="48"/>
  </r>
  <r>
    <x v="1345"/>
    <s v="  Monica"/>
    <n v="18.87"/>
    <n v="8.06"/>
    <s v="No"/>
    <s v="No"/>
    <x v="0"/>
    <n v="0"/>
    <x v="1"/>
    <x v="2"/>
    <x v="0"/>
    <s v="11-Aug-1965"/>
    <n v="8067.83"/>
    <s v="tier - 3"/>
    <s v="tier - 1"/>
    <s v="R1013"/>
    <n v="58"/>
  </r>
  <r>
    <x v="1346"/>
    <s v="  Tyler"/>
    <n v="32.299999999999997"/>
    <n v="6.74"/>
    <s v="Yes"/>
    <s v="No"/>
    <x v="0"/>
    <n v="1"/>
    <x v="1"/>
    <x v="0"/>
    <x v="0"/>
    <s v="28-Jun-1975"/>
    <n v="8062.76"/>
    <s v="tier - 3"/>
    <s v="tier - 3"/>
    <s v="R1011"/>
    <n v="48"/>
  </r>
  <r>
    <x v="1347"/>
    <s v="  Kelly C"/>
    <n v="22.64"/>
    <n v="6.54"/>
    <s v="Yes"/>
    <s v="No"/>
    <x v="0"/>
    <n v="2"/>
    <x v="1"/>
    <x v="2"/>
    <x v="0"/>
    <s v="12-Dec-1970"/>
    <n v="8062.31"/>
    <s v="tier - 2"/>
    <s v="tier - 1"/>
    <s v="R1013"/>
    <n v="53"/>
  </r>
  <r>
    <x v="1348"/>
    <s v="  Emily"/>
    <n v="28.69"/>
    <n v="5.4"/>
    <s v="No"/>
    <s v="No"/>
    <x v="0"/>
    <n v="0"/>
    <x v="1"/>
    <x v="1"/>
    <x v="2"/>
    <s v="27-Dec-1982"/>
    <n v="8059.68"/>
    <s v="tier - 2"/>
    <s v="tier - 3"/>
    <s v="R1012"/>
    <n v="41"/>
  </r>
  <r>
    <x v="1349"/>
    <s v="  James V"/>
    <n v="28.16"/>
    <n v="5.58"/>
    <s v="Yes"/>
    <s v="No"/>
    <x v="0"/>
    <n v="0"/>
    <x v="1"/>
    <x v="1"/>
    <x v="2"/>
    <s v="28-Nov-1985"/>
    <n v="8059.06"/>
    <s v="tier - 2"/>
    <s v="tier - 3"/>
    <s v="R1012"/>
    <n v="38"/>
  </r>
  <r>
    <x v="1350"/>
    <s v="  Angie"/>
    <n v="45.54"/>
    <n v="5.84"/>
    <s v="No"/>
    <s v="No"/>
    <x v="1"/>
    <n v="1"/>
    <x v="1"/>
    <x v="0"/>
    <x v="1"/>
    <s v="12-Dec-2003"/>
    <n v="8035.64"/>
    <s v="tier - 2"/>
    <s v="tier - 2"/>
    <s v="R1012"/>
    <n v="20"/>
  </r>
  <r>
    <x v="1351"/>
    <s v="  Michael J"/>
    <n v="28.7"/>
    <n v="4.2"/>
    <s v="No"/>
    <s v="No"/>
    <x v="0"/>
    <n v="0"/>
    <x v="1"/>
    <x v="1"/>
    <x v="2"/>
    <s v="6-Nov-1977"/>
    <n v="8027.97"/>
    <s v="tier - 3"/>
    <s v="tier - 2"/>
    <s v="R1011"/>
    <n v="46"/>
  </r>
  <r>
    <x v="1352"/>
    <s v="  Sabina"/>
    <n v="27.74"/>
    <n v="6.06"/>
    <s v="Yes"/>
    <s v="No"/>
    <x v="0"/>
    <n v="0"/>
    <x v="1"/>
    <x v="1"/>
    <x v="1"/>
    <s v="20-Dec-1976"/>
    <n v="8026.67"/>
    <s v="tier - 2"/>
    <s v="tier - 2"/>
    <s v="R1012"/>
    <n v="47"/>
  </r>
  <r>
    <x v="1353"/>
    <s v="  Amy C"/>
    <n v="36.954999999999998"/>
    <n v="7.57"/>
    <s v="No"/>
    <s v="No"/>
    <x v="0"/>
    <n v="0"/>
    <x v="1"/>
    <x v="0"/>
    <x v="0"/>
    <s v="17-Jul-1978"/>
    <n v="8023.14"/>
    <s v="tier - 2"/>
    <s v="tier - 3"/>
    <s v="R1012"/>
    <n v="45"/>
  </r>
  <r>
    <x v="1354"/>
    <s v="  Victoria U"/>
    <n v="30.69"/>
    <n v="6.15"/>
    <s v="No"/>
    <s v="No"/>
    <x v="0"/>
    <n v="0"/>
    <x v="1"/>
    <x v="0"/>
    <x v="1"/>
    <s v="3-Nov-1989"/>
    <n v="8021.11"/>
    <s v="tier - 2"/>
    <s v="tier - 1"/>
    <s v="R1012"/>
    <n v="34"/>
  </r>
  <r>
    <x v="1355"/>
    <s v="  Amelia B"/>
    <n v="24.984999999999999"/>
    <n v="4.5599999999999996"/>
    <s v="No"/>
    <s v="No"/>
    <x v="0"/>
    <n v="0"/>
    <x v="1"/>
    <x v="1"/>
    <x v="2"/>
    <s v="8-Nov-1980"/>
    <n v="8017.06"/>
    <s v="tier - 2"/>
    <s v="tier - 2"/>
    <s v="R1012"/>
    <n v="43"/>
  </r>
  <r>
    <x v="1356"/>
    <s v="  Jackie J"/>
    <n v="39.42"/>
    <n v="4.72"/>
    <s v="Yes"/>
    <s v="No"/>
    <x v="0"/>
    <n v="1"/>
    <x v="1"/>
    <x v="0"/>
    <x v="2"/>
    <s v="18-Sep-1995"/>
    <n v="8014.62"/>
    <s v="tier - 2"/>
    <s v="tier - 3"/>
    <s v="R1012"/>
    <n v="28"/>
  </r>
  <r>
    <x v="1357"/>
    <s v="  Justin"/>
    <n v="16.8"/>
    <n v="7.98"/>
    <s v="No"/>
    <s v="No"/>
    <x v="0"/>
    <n v="0"/>
    <x v="1"/>
    <x v="3"/>
    <x v="0"/>
    <s v="22-Aug-1962"/>
    <n v="8004.96"/>
    <s v="tier - 3"/>
    <s v="tier - 1"/>
    <s v="R1013"/>
    <n v="61"/>
  </r>
  <r>
    <x v="1358"/>
    <s v="  Kerry"/>
    <n v="23.274999999999999"/>
    <n v="6.26"/>
    <s v="Yes"/>
    <s v="No"/>
    <x v="1"/>
    <n v="1"/>
    <x v="1"/>
    <x v="2"/>
    <x v="1"/>
    <s v="20-Aug-1983"/>
    <n v="7986.48"/>
    <s v="tier - 2"/>
    <s v="tier - 3"/>
    <s v="R1024"/>
    <n v="40"/>
  </r>
  <r>
    <x v="1359"/>
    <s v="  Cindy G"/>
    <n v="22.8"/>
    <n v="4.29"/>
    <s v="Yes"/>
    <s v="No"/>
    <x v="1"/>
    <n v="1"/>
    <x v="1"/>
    <x v="2"/>
    <x v="2"/>
    <s v="28-Aug-1983"/>
    <n v="7985.82"/>
    <s v="tier - 2"/>
    <s v="tier - 1"/>
    <s v="R1024"/>
    <n v="40"/>
  </r>
  <r>
    <x v="1360"/>
    <s v="  Gennaro"/>
    <n v="24.3"/>
    <n v="5.43"/>
    <s v="No"/>
    <s v="No"/>
    <x v="0"/>
    <n v="2"/>
    <x v="1"/>
    <x v="2"/>
    <x v="2"/>
    <s v="23-Nov-1972"/>
    <n v="7980.34"/>
    <s v="tier - 2"/>
    <s v="tier - 2"/>
    <s v="R1013"/>
    <n v="51"/>
  </r>
  <r>
    <x v="1361"/>
    <s v="  Terry"/>
    <n v="25.13"/>
    <n v="8"/>
    <s v="Yes"/>
    <s v="No"/>
    <x v="0"/>
    <n v="1"/>
    <x v="1"/>
    <x v="1"/>
    <x v="0"/>
    <s v="10-Aug-1975"/>
    <n v="7966.81"/>
    <s v="tier - 2"/>
    <s v="tier - 2"/>
    <s v="R1013"/>
    <n v="48"/>
  </r>
  <r>
    <x v="1362"/>
    <s v="  Patrick J"/>
    <n v="22.72"/>
    <n v="9.9600000000000009"/>
    <s v="Yes"/>
    <s v="No"/>
    <x v="0"/>
    <n v="2"/>
    <x v="1"/>
    <x v="2"/>
    <x v="0"/>
    <s v="19-Jun-1970"/>
    <n v="7958.13"/>
    <s v="tier - 2"/>
    <s v="tier - 2"/>
    <s v="R1013"/>
    <n v="53"/>
  </r>
  <r>
    <x v="1363"/>
    <s v="  Keara"/>
    <n v="32.6"/>
    <n v="6.8"/>
    <s v="Yes"/>
    <s v="No"/>
    <x v="0"/>
    <n v="0"/>
    <x v="1"/>
    <x v="0"/>
    <x v="0"/>
    <s v="28-Dec-1981"/>
    <n v="7954.52"/>
    <s v="tier - 2"/>
    <s v="tier - 2"/>
    <s v="R1011"/>
    <n v="42"/>
  </r>
  <r>
    <x v="1364"/>
    <s v="  Nicole"/>
    <n v="17.28"/>
    <n v="6.22"/>
    <s v="Yes"/>
    <s v="No"/>
    <x v="0"/>
    <n v="2"/>
    <x v="1"/>
    <x v="3"/>
    <x v="1"/>
    <s v="9-Jul-1966"/>
    <n v="7953.72"/>
    <s v="tier - 3"/>
    <s v="tier - 3"/>
    <s v="R1012"/>
    <n v="57"/>
  </r>
  <r>
    <x v="1365"/>
    <s v="  Katena"/>
    <n v="27.92"/>
    <n v="5.79"/>
    <s v="No"/>
    <s v="No"/>
    <x v="0"/>
    <n v="1"/>
    <x v="1"/>
    <x v="1"/>
    <x v="1"/>
    <s v="29-Oct-1987"/>
    <n v="7948.22"/>
    <s v="tier - 2"/>
    <s v="tier - 3"/>
    <s v="R1025"/>
    <n v="36"/>
  </r>
  <r>
    <x v="1366"/>
    <s v="  Bean K"/>
    <n v="38.284999999999997"/>
    <n v="5.41"/>
    <s v="No"/>
    <s v="No"/>
    <x v="0"/>
    <n v="0"/>
    <x v="1"/>
    <x v="0"/>
    <x v="2"/>
    <s v="20-Jul-1977"/>
    <n v="7935.29"/>
    <s v="tier - 2"/>
    <s v="tier - 1"/>
    <s v="R1024"/>
    <n v="46"/>
  </r>
  <r>
    <x v="1367"/>
    <s v="  Brian"/>
    <n v="16.48"/>
    <n v="11.05"/>
    <s v="No"/>
    <s v="No"/>
    <x v="0"/>
    <n v="0"/>
    <x v="1"/>
    <x v="3"/>
    <x v="0"/>
    <s v="10-Oct-1962"/>
    <n v="7896.41"/>
    <s v="tier - 3"/>
    <s v="tier - 2"/>
    <s v="R1013"/>
    <n v="61"/>
  </r>
  <r>
    <x v="1368"/>
    <s v="  Jan-Patrick"/>
    <n v="38.57"/>
    <n v="6.27"/>
    <s v="No"/>
    <s v="No"/>
    <x v="0"/>
    <n v="0"/>
    <x v="1"/>
    <x v="0"/>
    <x v="1"/>
    <s v="17-Nov-1994"/>
    <n v="7851.85"/>
    <s v="tier - 2"/>
    <s v="tier - 3"/>
    <s v="R1012"/>
    <n v="29"/>
  </r>
  <r>
    <x v="1369"/>
    <s v="  Jesse J"/>
    <n v="43.85"/>
    <n v="4.7699999999999996"/>
    <s v="Yes"/>
    <s v="No"/>
    <x v="0"/>
    <n v="0"/>
    <x v="1"/>
    <x v="0"/>
    <x v="2"/>
    <s v="5-Oct-2001"/>
    <n v="7844.8"/>
    <s v="tier - 2"/>
    <s v="tier - 2"/>
    <s v="R1012"/>
    <n v="22"/>
  </r>
  <r>
    <x v="1370"/>
    <s v="  Lindsey M"/>
    <n v="30.11"/>
    <n v="4.08"/>
    <s v="No"/>
    <s v="No"/>
    <x v="0"/>
    <n v="0"/>
    <x v="1"/>
    <x v="0"/>
    <x v="2"/>
    <s v="12-Oct-1989"/>
    <n v="7824.37"/>
    <s v="tier - 2"/>
    <s v="tier - 2"/>
    <s v="R1012"/>
    <n v="34"/>
  </r>
  <r>
    <x v="1371"/>
    <s v="  Marguerite K"/>
    <n v="31.59"/>
    <n v="6.01"/>
    <s v="No"/>
    <s v="No"/>
    <x v="0"/>
    <n v="0"/>
    <x v="1"/>
    <x v="0"/>
    <x v="1"/>
    <s v="21-Dec-1991"/>
    <n v="7812.67"/>
    <s v="tier - 2"/>
    <s v="tier - 1"/>
    <s v="R1012"/>
    <n v="32"/>
  </r>
  <r>
    <x v="1372"/>
    <s v="  Travis"/>
    <n v="40.15"/>
    <n v="11.84"/>
    <s v="No"/>
    <s v="No"/>
    <x v="0"/>
    <n v="0"/>
    <x v="1"/>
    <x v="0"/>
    <x v="0"/>
    <s v="9-Nov-1974"/>
    <n v="7804.16"/>
    <s v="tier - 2"/>
    <s v="tier - 3"/>
    <s v="R1013"/>
    <n v="49"/>
  </r>
  <r>
    <x v="1373"/>
    <s v="  Ricky"/>
    <n v="40.700000000000003"/>
    <n v="6.27"/>
    <s v="Yes"/>
    <s v="No"/>
    <x v="1"/>
    <n v="1"/>
    <x v="1"/>
    <x v="0"/>
    <x v="1"/>
    <s v="2-Dec-1997"/>
    <n v="7803.77"/>
    <s v="tier - 2"/>
    <s v="tier - 3"/>
    <s v="R1012"/>
    <n v="26"/>
  </r>
  <r>
    <x v="1374"/>
    <s v="  Colleen L"/>
    <n v="40.76"/>
    <n v="5.28"/>
    <s v="No"/>
    <s v="No"/>
    <x v="0"/>
    <n v="0"/>
    <x v="1"/>
    <x v="0"/>
    <x v="2"/>
    <s v="25-Dec-1999"/>
    <n v="7794.68"/>
    <s v="tier - 2"/>
    <s v="tier - 2"/>
    <s v="R1026"/>
    <n v="24"/>
  </r>
  <r>
    <x v="1375"/>
    <s v="  Charlie A"/>
    <n v="29.7"/>
    <n v="7.03"/>
    <s v="No"/>
    <s v="No"/>
    <x v="0"/>
    <n v="0"/>
    <x v="1"/>
    <x v="1"/>
    <x v="0"/>
    <s v="6-Dec-1974"/>
    <n v="7789.64"/>
    <s v="tier - 1"/>
    <s v="tier - 3"/>
    <s v="R1013"/>
    <n v="49"/>
  </r>
  <r>
    <x v="1376"/>
    <s v="  Rick"/>
    <n v="40.58"/>
    <n v="5.32"/>
    <s v="Yes"/>
    <s v="No"/>
    <x v="1"/>
    <n v="1"/>
    <x v="1"/>
    <x v="0"/>
    <x v="2"/>
    <s v="21-Dec-1997"/>
    <n v="7763.06"/>
    <s v="tier - 2"/>
    <s v="tier - 1"/>
    <s v="R1012"/>
    <n v="26"/>
  </r>
  <r>
    <x v="1377"/>
    <s v="  Lauren C"/>
    <n v="33.06"/>
    <n v="9.59"/>
    <s v="Yes"/>
    <s v="No"/>
    <x v="0"/>
    <n v="0"/>
    <x v="1"/>
    <x v="0"/>
    <x v="0"/>
    <s v="30-Jun-1981"/>
    <n v="7749.16"/>
    <s v="tier - 2"/>
    <s v="tier - 1"/>
    <s v="R1012"/>
    <n v="42"/>
  </r>
  <r>
    <x v="1378"/>
    <s v="  Daniel"/>
    <n v="26.62"/>
    <n v="6.15"/>
    <s v="Yes"/>
    <s v="No"/>
    <x v="0"/>
    <n v="0"/>
    <x v="1"/>
    <x v="1"/>
    <x v="1"/>
    <s v="12-Dec-1976"/>
    <n v="7742.11"/>
    <s v="tier - 3"/>
    <s v="tier - 2"/>
    <s v="R1013"/>
    <n v="47"/>
  </r>
  <r>
    <x v="1379"/>
    <s v="  Jaime"/>
    <n v="37.1"/>
    <n v="11.08"/>
    <s v="No"/>
    <s v="No"/>
    <x v="0"/>
    <n v="0"/>
    <x v="1"/>
    <x v="0"/>
    <x v="0"/>
    <s v="4-Sep-1978"/>
    <n v="7740.34"/>
    <s v="tier - 1"/>
    <s v="tier - 1"/>
    <s v="R1011"/>
    <n v="45"/>
  </r>
  <r>
    <x v="1380"/>
    <s v="  Erik R"/>
    <n v="18.28"/>
    <n v="7.95"/>
    <s v="No"/>
    <s v="No"/>
    <x v="0"/>
    <n v="0"/>
    <x v="1"/>
    <x v="3"/>
    <x v="0"/>
    <s v="18-Jul-1965"/>
    <n v="7736.39"/>
    <s v="tier - 3"/>
    <s v="tier - 2"/>
    <s v="R1013"/>
    <n v="58"/>
  </r>
  <r>
    <x v="1381"/>
    <s v="  Katie"/>
    <n v="35.814999999999998"/>
    <n v="6.23"/>
    <s v="No"/>
    <s v="No"/>
    <x v="0"/>
    <n v="0"/>
    <x v="1"/>
    <x v="0"/>
    <x v="1"/>
    <s v="29-Aug-1977"/>
    <n v="7731.86"/>
    <s v="tier - 2"/>
    <s v="tier - 3"/>
    <s v="R1012"/>
    <n v="46"/>
  </r>
  <r>
    <x v="1382"/>
    <s v="  Thomas A"/>
    <n v="30.69"/>
    <n v="6.5"/>
    <s v="No"/>
    <s v="No"/>
    <x v="0"/>
    <n v="0"/>
    <x v="1"/>
    <x v="0"/>
    <x v="0"/>
    <s v="4-Dec-1978"/>
    <n v="7731.43"/>
    <s v="tier - 3"/>
    <s v="tier - 2"/>
    <s v="R1013"/>
    <n v="45"/>
  </r>
  <r>
    <x v="1383"/>
    <s v="  Jean-Marc"/>
    <n v="26.125"/>
    <n v="5.22"/>
    <s v="No"/>
    <s v="No"/>
    <x v="0"/>
    <n v="0"/>
    <x v="1"/>
    <x v="1"/>
    <x v="2"/>
    <s v="10-Sep-1980"/>
    <n v="7729.65"/>
    <s v="tier - 3"/>
    <s v="tier - 1"/>
    <s v="R1016"/>
    <n v="43"/>
  </r>
  <r>
    <x v="1384"/>
    <s v="  Kerry L"/>
    <n v="34.58"/>
    <n v="6.3"/>
    <s v="No"/>
    <s v="No"/>
    <x v="1"/>
    <n v="1"/>
    <x v="1"/>
    <x v="0"/>
    <x v="1"/>
    <s v="2-Jun-1979"/>
    <n v="7727.25"/>
    <s v="tier - 2"/>
    <s v="tier - 3"/>
    <s v="R1012"/>
    <n v="44"/>
  </r>
  <r>
    <x v="1385"/>
    <s v="  Ulrich"/>
    <n v="27.4"/>
    <n v="8.84"/>
    <s v="No"/>
    <s v="No"/>
    <x v="0"/>
    <n v="0"/>
    <x v="1"/>
    <x v="1"/>
    <x v="0"/>
    <s v="29-Dec-1978"/>
    <n v="7726.85"/>
    <s v="tier - 1"/>
    <s v="tier - 2"/>
    <s v="R1011"/>
    <n v="45"/>
  </r>
  <r>
    <x v="1386"/>
    <s v="  Justin P"/>
    <n v="27.53"/>
    <n v="4.1100000000000003"/>
    <s v="No"/>
    <s v="No"/>
    <x v="0"/>
    <n v="1"/>
    <x v="1"/>
    <x v="1"/>
    <x v="2"/>
    <s v="12-Jul-1987"/>
    <n v="7684.62"/>
    <s v="tier - 2"/>
    <s v="tier - 3"/>
    <s v="R1021"/>
    <n v="36"/>
  </r>
  <r>
    <x v="1387"/>
    <s v="  Hannah E"/>
    <n v="33"/>
    <n v="4.57"/>
    <s v="No"/>
    <s v="No"/>
    <x v="0"/>
    <n v="0"/>
    <x v="1"/>
    <x v="0"/>
    <x v="2"/>
    <s v="18-Dec-1982"/>
    <n v="7682.67"/>
    <s v="tier - 2"/>
    <s v="tier - 1"/>
    <s v="R1013"/>
    <n v="41"/>
  </r>
  <r>
    <x v="1388"/>
    <s v="  David"/>
    <n v="25.78"/>
    <n v="11.06"/>
    <s v="Yes"/>
    <s v="No"/>
    <x v="0"/>
    <n v="0"/>
    <x v="1"/>
    <x v="1"/>
    <x v="0"/>
    <s v="19-Dec-1981"/>
    <n v="7681.17"/>
    <s v="tier - 2"/>
    <s v="tier - 2"/>
    <s v="R1020"/>
    <n v="42"/>
  </r>
  <r>
    <x v="1389"/>
    <s v="  Jim"/>
    <n v="22.66"/>
    <n v="10.68"/>
    <s v="No"/>
    <s v="No"/>
    <x v="0"/>
    <n v="0"/>
    <x v="1"/>
    <x v="2"/>
    <x v="0"/>
    <s v="11-Oct-1971"/>
    <n v="7680.92"/>
    <s v="tier - 2"/>
    <s v="tier - 1"/>
    <s v="R1013"/>
    <n v="52"/>
  </r>
  <r>
    <x v="1390"/>
    <s v="  Joseph P"/>
    <n v="38.81"/>
    <n v="6.14"/>
    <s v="Yes"/>
    <s v="No"/>
    <x v="0"/>
    <n v="1"/>
    <x v="1"/>
    <x v="0"/>
    <x v="1"/>
    <s v="13-Sep-1995"/>
    <n v="7676.4"/>
    <s v="tier - 2"/>
    <s v="tier - 1"/>
    <s v="R1012"/>
    <n v="28"/>
  </r>
  <r>
    <x v="1391"/>
    <s v="  Michael"/>
    <n v="38.51"/>
    <n v="5.45"/>
    <s v="Yes"/>
    <s v="No"/>
    <x v="0"/>
    <n v="0"/>
    <x v="1"/>
    <x v="0"/>
    <x v="2"/>
    <s v="24-Nov-1996"/>
    <n v="7670.75"/>
    <s v="tier - 2"/>
    <s v="tier - 2"/>
    <s v="R1022"/>
    <n v="27"/>
  </r>
  <r>
    <x v="1392"/>
    <s v="  Gina M"/>
    <n v="22.98"/>
    <n v="6.14"/>
    <s v="Yes"/>
    <s v="No"/>
    <x v="0"/>
    <n v="0"/>
    <x v="1"/>
    <x v="2"/>
    <x v="1"/>
    <s v="9-Oct-1976"/>
    <n v="7662.47"/>
    <s v="tier - 2"/>
    <s v="tier - 1"/>
    <s v="R1011"/>
    <n v="47"/>
  </r>
  <r>
    <x v="1393"/>
    <s v="  Shantel C"/>
    <n v="15.65"/>
    <n v="7.85"/>
    <s v="No"/>
    <s v="No"/>
    <x v="0"/>
    <n v="0"/>
    <x v="1"/>
    <x v="3"/>
    <x v="0"/>
    <s v="27-Dec-1965"/>
    <n v="7657.69"/>
    <s v="tier - 3"/>
    <s v="tier - 3"/>
    <s v="R1012"/>
    <n v="58"/>
  </r>
  <r>
    <x v="1394"/>
    <s v="  Brian"/>
    <n v="39.97"/>
    <n v="4.09"/>
    <s v="No"/>
    <s v="No"/>
    <x v="0"/>
    <n v="1"/>
    <x v="1"/>
    <x v="0"/>
    <x v="2"/>
    <s v="30-Sep-1998"/>
    <n v="7652.26"/>
    <s v="tier - 2"/>
    <s v="tier - 3"/>
    <s v="R1023"/>
    <n v="25"/>
  </r>
  <r>
    <x v="1395"/>
    <s v="  Brian"/>
    <n v="37.22"/>
    <n v="4.62"/>
    <s v="No"/>
    <s v="No"/>
    <x v="1"/>
    <n v="1"/>
    <x v="1"/>
    <x v="0"/>
    <x v="2"/>
    <s v="10-Aug-1993"/>
    <n v="7650.8"/>
    <s v="tier - 2"/>
    <s v="tier - 2"/>
    <s v="R1012"/>
    <n v="30"/>
  </r>
  <r>
    <x v="1396"/>
    <s v="  Jessica R"/>
    <n v="41.325000000000003"/>
    <n v="5.77"/>
    <s v="No"/>
    <s v="No"/>
    <x v="0"/>
    <n v="0"/>
    <x v="1"/>
    <x v="0"/>
    <x v="1"/>
    <s v="16-Oct-1980"/>
    <n v="7650.77"/>
    <s v="tier - 2"/>
    <s v="tier - 2"/>
    <s v="R1024"/>
    <n v="43"/>
  </r>
  <r>
    <x v="1397"/>
    <s v="  Robyn"/>
    <n v="40.31"/>
    <n v="5.84"/>
    <s v="No"/>
    <s v="No"/>
    <x v="0"/>
    <n v="0"/>
    <x v="1"/>
    <x v="0"/>
    <x v="1"/>
    <s v="15-Jun-1999"/>
    <n v="7642.05"/>
    <s v="tier - 2"/>
    <s v="tier - 2"/>
    <s v="R1026"/>
    <n v="24"/>
  </r>
  <r>
    <x v="1398"/>
    <s v="  Ashley"/>
    <n v="29.48"/>
    <n v="4.91"/>
    <s v="No"/>
    <s v="No"/>
    <x v="0"/>
    <n v="0"/>
    <x v="1"/>
    <x v="1"/>
    <x v="2"/>
    <s v="24-Jul-1980"/>
    <n v="7640.31"/>
    <s v="tier - 2"/>
    <s v="tier - 1"/>
    <s v="R1013"/>
    <n v="43"/>
  </r>
  <r>
    <x v="1399"/>
    <s v="  Dana"/>
    <n v="33.155000000000001"/>
    <n v="5.07"/>
    <s v="No"/>
    <s v="No"/>
    <x v="0"/>
    <n v="0"/>
    <x v="1"/>
    <x v="0"/>
    <x v="2"/>
    <s v="20-Jun-1980"/>
    <n v="7639.42"/>
    <s v="tier - 2"/>
    <s v="tier - 2"/>
    <s v="R1024"/>
    <n v="43"/>
  </r>
  <r>
    <x v="1400"/>
    <s v="  Jessica F"/>
    <n v="42.85"/>
    <n v="5.81"/>
    <s v="Yes"/>
    <s v="No"/>
    <x v="0"/>
    <n v="0"/>
    <x v="1"/>
    <x v="0"/>
    <x v="1"/>
    <s v="13-Dec-2001"/>
    <n v="7636.92"/>
    <s v="tier - 2"/>
    <s v="tier - 3"/>
    <s v="R1012"/>
    <n v="22"/>
  </r>
  <r>
    <x v="1401"/>
    <s v="  Lindsey"/>
    <n v="32.340000000000003"/>
    <n v="11.2"/>
    <s v="No"/>
    <s v="No"/>
    <x v="0"/>
    <n v="0"/>
    <x v="1"/>
    <x v="0"/>
    <x v="0"/>
    <s v="24-Aug-1978"/>
    <n v="7633.72"/>
    <s v="tier - 2"/>
    <s v="tier - 1"/>
    <s v="R1013"/>
    <n v="45"/>
  </r>
  <r>
    <x v="1402"/>
    <s v="  Kelly A"/>
    <n v="27.5"/>
    <n v="10.75"/>
    <s v="No"/>
    <s v="No"/>
    <x v="0"/>
    <n v="0"/>
    <x v="1"/>
    <x v="1"/>
    <x v="0"/>
    <s v="29-Nov-1978"/>
    <n v="7626.99"/>
    <s v="tier - 2"/>
    <s v="tier - 2"/>
    <s v="R1011"/>
    <n v="45"/>
  </r>
  <r>
    <x v="1403"/>
    <s v="  Brooke E"/>
    <n v="25.8"/>
    <n v="7.8"/>
    <s v="No"/>
    <s v="No"/>
    <x v="0"/>
    <n v="0"/>
    <x v="1"/>
    <x v="1"/>
    <x v="0"/>
    <s v="6-Nov-1978"/>
    <n v="7624.63"/>
    <s v="tier - 2"/>
    <s v="tier - 1"/>
    <s v="R1011"/>
    <n v="45"/>
  </r>
  <r>
    <x v="1404"/>
    <s v="  Katelyn E"/>
    <n v="25"/>
    <n v="7.04"/>
    <s v="No"/>
    <s v="No"/>
    <x v="0"/>
    <n v="0"/>
    <x v="1"/>
    <x v="1"/>
    <x v="0"/>
    <s v="28-Nov-1978"/>
    <n v="7623.52"/>
    <s v="tier - 2"/>
    <s v="tier - 1"/>
    <s v="R1011"/>
    <n v="45"/>
  </r>
  <r>
    <x v="1405"/>
    <s v="  Adam"/>
    <n v="41.2"/>
    <n v="4.18"/>
    <s v="Yes"/>
    <s v="No"/>
    <x v="0"/>
    <n v="0"/>
    <x v="1"/>
    <x v="0"/>
    <x v="2"/>
    <s v="17-Sep-1996"/>
    <n v="7623.13"/>
    <s v="tier - 2"/>
    <s v="tier - 3"/>
    <s v="R1011"/>
    <n v="27"/>
  </r>
  <r>
    <x v="1406"/>
    <s v="  Dana"/>
    <n v="17.78"/>
    <n v="8.19"/>
    <s v="No"/>
    <s v="No"/>
    <x v="0"/>
    <n v="0"/>
    <x v="1"/>
    <x v="3"/>
    <x v="0"/>
    <s v="3-Jul-1968"/>
    <n v="7609.6"/>
    <s v="tier - 3"/>
    <s v="tier - 2"/>
    <s v="R1012"/>
    <n v="55"/>
  </r>
  <r>
    <x v="1407"/>
    <s v="  Eric W"/>
    <n v="40.119999999999997"/>
    <n v="6.22"/>
    <s v="Yes"/>
    <s v="No"/>
    <x v="1"/>
    <n v="1"/>
    <x v="1"/>
    <x v="0"/>
    <x v="1"/>
    <s v="30-Sep-1997"/>
    <n v="7607.03"/>
    <s v="tier - 2"/>
    <s v="tier - 2"/>
    <s v="R1012"/>
    <n v="26"/>
  </r>
  <r>
    <x v="1408"/>
    <s v="  Matthew D"/>
    <n v="19.350000000000001"/>
    <n v="8.2200000000000006"/>
    <s v="Yes"/>
    <s v="No"/>
    <x v="0"/>
    <n v="0"/>
    <x v="1"/>
    <x v="2"/>
    <x v="0"/>
    <s v="17-Jul-1967"/>
    <n v="7585.62"/>
    <s v="tier - 3"/>
    <s v="tier - 2"/>
    <s v="R1013"/>
    <n v="56"/>
  </r>
  <r>
    <x v="1409"/>
    <s v="  Eoghan"/>
    <n v="36.69"/>
    <n v="6.15"/>
    <s v="No"/>
    <s v="No"/>
    <x v="0"/>
    <n v="0"/>
    <x v="1"/>
    <x v="0"/>
    <x v="1"/>
    <s v="14-Aug-1994"/>
    <n v="7567.13"/>
    <s v="tier - 2"/>
    <s v="tier - 2"/>
    <s v="R1021"/>
    <n v="29"/>
  </r>
  <r>
    <x v="1410"/>
    <s v="  Pamela W"/>
    <n v="28.51"/>
    <n v="5.65"/>
    <s v="Yes"/>
    <s v="No"/>
    <x v="0"/>
    <n v="1"/>
    <x v="1"/>
    <x v="1"/>
    <x v="2"/>
    <s v="15-Dec-1988"/>
    <n v="7538.52"/>
    <s v="tier - 2"/>
    <s v="tier - 2"/>
    <s v="R1012"/>
    <n v="35"/>
  </r>
  <r>
    <x v="1411"/>
    <s v="  Lindsey M"/>
    <n v="30.21"/>
    <n v="5.5"/>
    <s v="No"/>
    <s v="No"/>
    <x v="0"/>
    <n v="1"/>
    <x v="1"/>
    <x v="0"/>
    <x v="2"/>
    <s v="22-Aug-1984"/>
    <n v="7537.16"/>
    <s v="tier - 2"/>
    <s v="tier - 2"/>
    <s v="R1012"/>
    <n v="39"/>
  </r>
  <r>
    <x v="1412"/>
    <s v="  Kassie"/>
    <n v="24.33"/>
    <n v="8"/>
    <s v="No"/>
    <s v="No"/>
    <x v="0"/>
    <n v="0"/>
    <x v="1"/>
    <x v="2"/>
    <x v="0"/>
    <s v="14-Dec-1978"/>
    <n v="7531.7"/>
    <s v="tier - 2"/>
    <s v="tier - 1"/>
    <s v="R1013"/>
    <n v="45"/>
  </r>
  <r>
    <x v="1413"/>
    <s v="  Matthew"/>
    <n v="19.855"/>
    <n v="5.71"/>
    <s v="Yes"/>
    <s v="No"/>
    <x v="0"/>
    <n v="0"/>
    <x v="1"/>
    <x v="2"/>
    <x v="1"/>
    <s v="10-Oct-1976"/>
    <n v="7526.71"/>
    <s v="tier - 3"/>
    <s v="tier - 1"/>
    <s v="R1012"/>
    <n v="47"/>
  </r>
  <r>
    <x v="1414"/>
    <s v="  Ruben Dario"/>
    <n v="25.364999999999998"/>
    <n v="11.71"/>
    <s v="No"/>
    <s v="No"/>
    <x v="0"/>
    <n v="0"/>
    <x v="1"/>
    <x v="1"/>
    <x v="0"/>
    <s v="18-Oct-1978"/>
    <n v="7518.03"/>
    <s v="tier - 2"/>
    <s v="tier - 3"/>
    <s v="R1012"/>
    <n v="45"/>
  </r>
  <r>
    <x v="1415"/>
    <s v="  Kevin"/>
    <n v="29.6"/>
    <n v="6.17"/>
    <s v="Yes"/>
    <s v="No"/>
    <x v="1"/>
    <n v="1"/>
    <x v="1"/>
    <x v="1"/>
    <x v="1"/>
    <s v="10-Jul-1983"/>
    <n v="7512.27"/>
    <s v="tier - 3"/>
    <s v="tier - 2"/>
    <s v="R1011"/>
    <n v="40"/>
  </r>
  <r>
    <x v="1416"/>
    <s v="  Lindsay M"/>
    <n v="39.43"/>
    <n v="6.1"/>
    <s v="Yes"/>
    <s v="No"/>
    <x v="1"/>
    <n v="1"/>
    <x v="1"/>
    <x v="0"/>
    <x v="1"/>
    <s v="28-Oct-1997"/>
    <n v="7504.3"/>
    <s v="tier - 2"/>
    <s v="tier - 1"/>
    <s v="R1012"/>
    <n v="26"/>
  </r>
  <r>
    <x v="1417"/>
    <s v="  Amanda"/>
    <n v="27.34"/>
    <n v="5.19"/>
    <s v="Yes"/>
    <s v="No"/>
    <x v="0"/>
    <n v="1"/>
    <x v="1"/>
    <x v="1"/>
    <x v="2"/>
    <s v="15-Dec-1988"/>
    <n v="7494.63"/>
    <s v="tier - 2"/>
    <s v="tier - 3"/>
    <s v="R1025"/>
    <n v="35"/>
  </r>
  <r>
    <x v="1418"/>
    <s v="  James"/>
    <n v="39.01"/>
    <n v="5.37"/>
    <s v="Yes"/>
    <s v="No"/>
    <x v="0"/>
    <n v="0"/>
    <x v="1"/>
    <x v="0"/>
    <x v="2"/>
    <s v="14-Jun-1996"/>
    <n v="7487.38"/>
    <s v="tier - 2"/>
    <s v="tier - 3"/>
    <s v="R1012"/>
    <n v="27"/>
  </r>
  <r>
    <x v="1419"/>
    <s v="  Samuel H"/>
    <n v="18.989999999999998"/>
    <n v="10.82"/>
    <s v="Yes"/>
    <s v="No"/>
    <x v="0"/>
    <n v="0"/>
    <x v="1"/>
    <x v="2"/>
    <x v="0"/>
    <s v="4-Aug-1967"/>
    <n v="7463.51"/>
    <s v="tier - 3"/>
    <s v="tier - 3"/>
    <s v="R1013"/>
    <n v="56"/>
  </r>
  <r>
    <x v="1420"/>
    <s v="  Jenni"/>
    <n v="42.3"/>
    <n v="6.06"/>
    <s v="Yes"/>
    <s v="No"/>
    <x v="0"/>
    <n v="0"/>
    <x v="1"/>
    <x v="0"/>
    <x v="1"/>
    <s v="1-Jun-2001"/>
    <n v="7450.36"/>
    <s v="tier - 2"/>
    <s v="tier - 2"/>
    <s v="R1012"/>
    <n v="22"/>
  </r>
  <r>
    <x v="1421"/>
    <s v="  Estuardo F"/>
    <n v="39.805"/>
    <n v="5.91"/>
    <s v="No"/>
    <s v="No"/>
    <x v="0"/>
    <n v="0"/>
    <x v="1"/>
    <x v="0"/>
    <x v="1"/>
    <s v="30-Sep-1977"/>
    <n v="7448.4"/>
    <s v="tier - 3"/>
    <s v="tier - 3"/>
    <s v="R1017"/>
    <n v="46"/>
  </r>
  <r>
    <x v="1422"/>
    <s v="  Brett"/>
    <n v="33.700000000000003"/>
    <n v="5.87"/>
    <s v="No"/>
    <s v="No"/>
    <x v="0"/>
    <n v="0"/>
    <x v="1"/>
    <x v="0"/>
    <x v="1"/>
    <s v="25-Sep-1977"/>
    <n v="7445.92"/>
    <s v="tier - 3"/>
    <s v="tier - 1"/>
    <s v="R1011"/>
    <n v="46"/>
  </r>
  <r>
    <x v="1423"/>
    <s v="  Sharon E"/>
    <n v="36.195"/>
    <n v="6.22"/>
    <s v="No"/>
    <s v="No"/>
    <x v="0"/>
    <n v="0"/>
    <x v="1"/>
    <x v="0"/>
    <x v="1"/>
    <s v="7-Jul-1980"/>
    <n v="7443.64"/>
    <s v="tier - 2"/>
    <s v="tier - 3"/>
    <s v="R1012"/>
    <n v="43"/>
  </r>
  <r>
    <x v="1424"/>
    <s v="  Jacob W√¶ver"/>
    <n v="32.6"/>
    <n v="5.73"/>
    <s v="No"/>
    <s v="No"/>
    <x v="1"/>
    <n v="1"/>
    <x v="1"/>
    <x v="0"/>
    <x v="1"/>
    <s v="1-Sep-1979"/>
    <n v="7441.5"/>
    <s v="tier - 3"/>
    <s v="tier - 2"/>
    <s v="R1011"/>
    <n v="44"/>
  </r>
  <r>
    <x v="1425"/>
    <s v="  Scott"/>
    <n v="30.2"/>
    <n v="5.7"/>
    <s v="No"/>
    <s v="No"/>
    <x v="0"/>
    <n v="0"/>
    <x v="1"/>
    <x v="0"/>
    <x v="1"/>
    <s v="25-Aug-1977"/>
    <n v="7441.05"/>
    <s v="tier - 3"/>
    <s v="tier - 2"/>
    <s v="R1011"/>
    <n v="46"/>
  </r>
  <r>
    <x v="1426"/>
    <s v="  Brooke S"/>
    <n v="27.645"/>
    <n v="9.91"/>
    <s v="No"/>
    <s v="No"/>
    <x v="0"/>
    <n v="0"/>
    <x v="1"/>
    <x v="1"/>
    <x v="0"/>
    <s v="2-Dec-1978"/>
    <n v="7421.19"/>
    <s v="tier - 2"/>
    <s v="tier - 3"/>
    <s v="R1012"/>
    <n v="45"/>
  </r>
  <r>
    <x v="1427"/>
    <s v="  Kaye A"/>
    <n v="26.41"/>
    <n v="11.4"/>
    <s v="No"/>
    <s v="No"/>
    <x v="0"/>
    <n v="0"/>
    <x v="1"/>
    <x v="1"/>
    <x v="0"/>
    <s v="12-Nov-1978"/>
    <n v="7419.48"/>
    <s v="tier - 2"/>
    <s v="tier - 2"/>
    <s v="R1012"/>
    <n v="45"/>
  </r>
  <r>
    <x v="1428"/>
    <s v="  Carolyn"/>
    <n v="34.1"/>
    <n v="6.29"/>
    <s v="Yes"/>
    <s v="No"/>
    <x v="1"/>
    <n v="1"/>
    <x v="1"/>
    <x v="0"/>
    <x v="1"/>
    <s v="19-Sep-1983"/>
    <n v="7418.52"/>
    <s v="tier - 2"/>
    <s v="tier - 2"/>
    <s v="R1011"/>
    <n v="40"/>
  </r>
  <r>
    <x v="1429"/>
    <s v="  Daniel C"/>
    <n v="17.3"/>
    <n v="9.2799999999999994"/>
    <s v="No"/>
    <s v="No"/>
    <x v="0"/>
    <n v="0"/>
    <x v="1"/>
    <x v="3"/>
    <x v="0"/>
    <s v="5-Dec-1965"/>
    <n v="7403.98"/>
    <s v="tier - 3"/>
    <s v="tier - 2"/>
    <s v="R1013"/>
    <n v="58"/>
  </r>
  <r>
    <x v="1430"/>
    <s v="  Laurie A"/>
    <n v="35.020000000000003"/>
    <n v="4.78"/>
    <s v="No"/>
    <s v="No"/>
    <x v="1"/>
    <n v="1"/>
    <x v="1"/>
    <x v="0"/>
    <x v="2"/>
    <s v="22-Jul-1993"/>
    <n v="7388.85"/>
    <s v="tier - 2"/>
    <s v="tier - 2"/>
    <s v="R1026"/>
    <n v="30"/>
  </r>
  <r>
    <x v="1431"/>
    <s v="  Nicole"/>
    <n v="37.1"/>
    <n v="8.8699999999999992"/>
    <s v="Yes"/>
    <s v="No"/>
    <x v="0"/>
    <n v="0"/>
    <x v="1"/>
    <x v="0"/>
    <x v="0"/>
    <s v="24-Nov-1981"/>
    <n v="7371.77"/>
    <s v="tier - 2"/>
    <s v="tier - 1"/>
    <s v="R1011"/>
    <n v="42"/>
  </r>
  <r>
    <x v="1432"/>
    <s v="  Shelby"/>
    <n v="16.79"/>
    <n v="11.4"/>
    <s v="No"/>
    <s v="No"/>
    <x v="0"/>
    <n v="0"/>
    <x v="1"/>
    <x v="3"/>
    <x v="0"/>
    <s v="9-Dec-1965"/>
    <n v="7362.31"/>
    <s v="tier - 3"/>
    <s v="tier - 3"/>
    <s v="R1013"/>
    <n v="58"/>
  </r>
  <r>
    <x v="1433"/>
    <s v="  Allison"/>
    <n v="31.635000000000002"/>
    <n v="9.1300000000000008"/>
    <s v="Yes"/>
    <s v="No"/>
    <x v="0"/>
    <n v="0"/>
    <x v="1"/>
    <x v="0"/>
    <x v="0"/>
    <s v="16-Jul-1981"/>
    <n v="7358.18"/>
    <s v="tier - 2"/>
    <s v="tier - 3"/>
    <s v="R1024"/>
    <n v="42"/>
  </r>
  <r>
    <x v="1434"/>
    <s v="  Leticia"/>
    <n v="24.19"/>
    <n v="6.22"/>
    <s v="Yes"/>
    <s v="No"/>
    <x v="1"/>
    <n v="1"/>
    <x v="1"/>
    <x v="2"/>
    <x v="1"/>
    <s v="21-Jun-1983"/>
    <n v="7357.49"/>
    <s v="tier - 2"/>
    <s v="tier - 2"/>
    <s v="R1012"/>
    <n v="40"/>
  </r>
  <r>
    <x v="1435"/>
    <s v="  John S"/>
    <n v="35.29"/>
    <n v="5.9"/>
    <s v="No"/>
    <s v="No"/>
    <x v="1"/>
    <n v="1"/>
    <x v="1"/>
    <x v="0"/>
    <x v="1"/>
    <s v="5-Oct-1993"/>
    <n v="7349.12"/>
    <s v="tier - 2"/>
    <s v="tier - 2"/>
    <s v="R1021"/>
    <n v="30"/>
  </r>
  <r>
    <x v="1436"/>
    <s v="  April"/>
    <n v="35.299999999999997"/>
    <n v="4.45"/>
    <s v="No"/>
    <s v="No"/>
    <x v="0"/>
    <n v="0"/>
    <x v="1"/>
    <x v="0"/>
    <x v="2"/>
    <s v="1-Dec-1977"/>
    <n v="7348.14"/>
    <s v="tier - 2"/>
    <s v="tier - 1"/>
    <s v="R1011"/>
    <n v="46"/>
  </r>
  <r>
    <x v="1437"/>
    <s v="  Ashley N"/>
    <n v="35.64"/>
    <n v="6.17"/>
    <s v="No"/>
    <s v="No"/>
    <x v="1"/>
    <n v="1"/>
    <x v="1"/>
    <x v="0"/>
    <x v="1"/>
    <s v="26-Jun-1979"/>
    <n v="7345.73"/>
    <s v="tier - 2"/>
    <s v="tier - 1"/>
    <s v="R1013"/>
    <n v="44"/>
  </r>
  <r>
    <x v="1438"/>
    <s v="  Madeleine"/>
    <n v="33.1"/>
    <n v="4.93"/>
    <s v="No"/>
    <s v="No"/>
    <x v="0"/>
    <n v="0"/>
    <x v="1"/>
    <x v="0"/>
    <x v="2"/>
    <s v="18-Dec-1977"/>
    <n v="7345.08"/>
    <s v="tier - 2"/>
    <s v="tier - 1"/>
    <s v="R1011"/>
    <n v="46"/>
  </r>
  <r>
    <x v="1439"/>
    <s v="  Nelly S"/>
    <n v="26.41"/>
    <n v="7.32"/>
    <s v="Yes"/>
    <s v="No"/>
    <x v="0"/>
    <n v="1"/>
    <x v="1"/>
    <x v="1"/>
    <x v="0"/>
    <s v="15-Jun-1986"/>
    <n v="7339.93"/>
    <s v="tier - 2"/>
    <s v="tier - 2"/>
    <s v="R1012"/>
    <n v="37"/>
  </r>
  <r>
    <x v="1440"/>
    <s v="  Meredith S"/>
    <n v="29.9"/>
    <n v="5.27"/>
    <s v="No"/>
    <s v="No"/>
    <x v="1"/>
    <n v="1"/>
    <x v="1"/>
    <x v="1"/>
    <x v="2"/>
    <s v="19-Sep-1979"/>
    <n v="7337.75"/>
    <s v="tier - 2"/>
    <s v="tier - 3"/>
    <s v="R1011"/>
    <n v="44"/>
  </r>
  <r>
    <x v="1441"/>
    <s v="  Kevin"/>
    <n v="25.24"/>
    <n v="5.82"/>
    <s v="No"/>
    <s v="No"/>
    <x v="0"/>
    <n v="1"/>
    <x v="1"/>
    <x v="1"/>
    <x v="1"/>
    <s v="25-Jul-1984"/>
    <n v="7325.47"/>
    <s v="tier - 2"/>
    <s v="tier - 1"/>
    <s v="R1012"/>
    <n v="39"/>
  </r>
  <r>
    <x v="1442"/>
    <s v="  Lisa"/>
    <n v="25.08"/>
    <n v="5.8"/>
    <s v="No"/>
    <s v="No"/>
    <x v="1"/>
    <n v="1"/>
    <x v="1"/>
    <x v="1"/>
    <x v="1"/>
    <s v="19-Jun-1979"/>
    <n v="7325.05"/>
    <s v="tier - 2"/>
    <s v="tier - 3"/>
    <s v="R1024"/>
    <n v="44"/>
  </r>
  <r>
    <x v="1443"/>
    <s v="  Katherine A"/>
    <n v="29.164999999999999"/>
    <n v="4.87"/>
    <s v="No"/>
    <s v="Yes"/>
    <x v="0"/>
    <n v="1"/>
    <x v="1"/>
    <x v="1"/>
    <x v="2"/>
    <s v="15-Nov-2004"/>
    <n v="7323.73"/>
    <s v="tier - 2"/>
    <s v="tier - 2"/>
    <s v="R1024"/>
    <n v="19"/>
  </r>
  <r>
    <x v="1444"/>
    <s v="  Steve"/>
    <n v="15.05"/>
    <n v="8.1199999999999992"/>
    <s v="No"/>
    <s v="No"/>
    <x v="0"/>
    <n v="0"/>
    <x v="1"/>
    <x v="3"/>
    <x v="0"/>
    <s v="11-Jul-1965"/>
    <n v="7322.86"/>
    <s v="tier - 3"/>
    <s v="tier - 3"/>
    <s v="R1012"/>
    <n v="58"/>
  </r>
  <r>
    <x v="1445"/>
    <s v="  Kate L"/>
    <n v="19.95"/>
    <n v="4.3600000000000003"/>
    <s v="No"/>
    <s v="No"/>
    <x v="0"/>
    <n v="2"/>
    <x v="1"/>
    <x v="2"/>
    <x v="2"/>
    <s v="11-Aug-1972"/>
    <n v="7318.22"/>
    <s v="tier - 2"/>
    <s v="tier - 3"/>
    <s v="R1012"/>
    <n v="51"/>
  </r>
  <r>
    <x v="1446"/>
    <s v="  Beth"/>
    <n v="16.66"/>
    <n v="9.16"/>
    <s v="No"/>
    <s v="No"/>
    <x v="0"/>
    <n v="0"/>
    <x v="1"/>
    <x v="3"/>
    <x v="0"/>
    <s v="25-Jun-1965"/>
    <n v="7318.21"/>
    <s v="tier - 3"/>
    <s v="tier - 1"/>
    <s v="R1013"/>
    <n v="58"/>
  </r>
  <r>
    <x v="1447"/>
    <s v="  Katharine"/>
    <n v="16.62"/>
    <n v="9.14"/>
    <s v="No"/>
    <s v="No"/>
    <x v="0"/>
    <n v="0"/>
    <x v="1"/>
    <x v="3"/>
    <x v="0"/>
    <s v="6-Jun-1965"/>
    <n v="7304.65"/>
    <s v="tier - 3"/>
    <s v="tier - 3"/>
    <s v="R1013"/>
    <n v="58"/>
  </r>
  <r>
    <x v="1448"/>
    <s v="  Heather L"/>
    <n v="15.36"/>
    <n v="5.49"/>
    <s v="Yes"/>
    <s v="No"/>
    <x v="0"/>
    <n v="2"/>
    <x v="1"/>
    <x v="3"/>
    <x v="2"/>
    <s v="26-Dec-1966"/>
    <n v="7302.46"/>
    <s v="tier - 3"/>
    <s v="tier - 1"/>
    <s v="R1012"/>
    <n v="57"/>
  </r>
  <r>
    <x v="1449"/>
    <s v="  Desiree"/>
    <n v="27.74"/>
    <n v="5.96"/>
    <s v="Yes"/>
    <s v="No"/>
    <x v="0"/>
    <n v="0"/>
    <x v="1"/>
    <x v="1"/>
    <x v="1"/>
    <s v="2-Nov-1985"/>
    <n v="7281.51"/>
    <s v="tier - 2"/>
    <s v="tier - 1"/>
    <s v="R1012"/>
    <n v="38"/>
  </r>
  <r>
    <x v="1450"/>
    <s v="  Peter B"/>
    <n v="22.44"/>
    <n v="4.62"/>
    <s v="Yes"/>
    <s v="No"/>
    <x v="0"/>
    <n v="0"/>
    <x v="1"/>
    <x v="2"/>
    <x v="2"/>
    <s v="18-Dec-1976"/>
    <n v="7273.02"/>
    <s v="tier - 2"/>
    <s v="tier - 1"/>
    <s v="R1013"/>
    <n v="47"/>
  </r>
  <r>
    <x v="1451"/>
    <s v="  Adam"/>
    <n v="37.049999999999997"/>
    <n v="9.9600000000000009"/>
    <s v="Yes"/>
    <s v="No"/>
    <x v="0"/>
    <n v="0"/>
    <x v="1"/>
    <x v="0"/>
    <x v="0"/>
    <s v="4-Aug-1981"/>
    <n v="7265.7"/>
    <s v="tier - 3"/>
    <s v="tier - 3"/>
    <s v="R1012"/>
    <n v="42"/>
  </r>
  <r>
    <x v="1452"/>
    <s v="  Jeremy J"/>
    <n v="22.95"/>
    <n v="10.53"/>
    <s v="No"/>
    <s v="No"/>
    <x v="0"/>
    <n v="2"/>
    <x v="1"/>
    <x v="2"/>
    <x v="0"/>
    <s v="25-Oct-1973"/>
    <n v="7265.58"/>
    <s v="tier - 2"/>
    <s v="tier - 2"/>
    <s v="R1013"/>
    <n v="50"/>
  </r>
  <r>
    <x v="1453"/>
    <s v="  Adam C"/>
    <n v="34.200000000000003"/>
    <n v="6.69"/>
    <s v="Yes"/>
    <s v="No"/>
    <x v="0"/>
    <n v="0"/>
    <x v="1"/>
    <x v="0"/>
    <x v="0"/>
    <s v="13-Jun-1981"/>
    <n v="7261.74"/>
    <s v="tier - 3"/>
    <s v="tier - 3"/>
    <s v="R1012"/>
    <n v="42"/>
  </r>
  <r>
    <x v="1454"/>
    <s v="  Jon"/>
    <n v="30.59"/>
    <n v="9.5500000000000007"/>
    <s v="Yes"/>
    <s v="No"/>
    <x v="0"/>
    <n v="0"/>
    <x v="1"/>
    <x v="0"/>
    <x v="0"/>
    <s v="14-Aug-1981"/>
    <n v="7256.72"/>
    <s v="tier - 3"/>
    <s v="tier - 2"/>
    <s v="R1012"/>
    <n v="42"/>
  </r>
  <r>
    <x v="1455"/>
    <s v="  Steven J"/>
    <n v="25.51"/>
    <n v="6.05"/>
    <s v="No"/>
    <s v="No"/>
    <x v="0"/>
    <n v="0"/>
    <x v="1"/>
    <x v="1"/>
    <x v="1"/>
    <s v="24-Jul-1982"/>
    <n v="7248.71"/>
    <s v="tier - 2"/>
    <s v="tier - 1"/>
    <s v="R1013"/>
    <n v="41"/>
  </r>
  <r>
    <x v="1456"/>
    <s v="  Jessica P"/>
    <n v="29.04"/>
    <n v="10.56"/>
    <s v="Yes"/>
    <s v="No"/>
    <x v="0"/>
    <n v="1"/>
    <x v="1"/>
    <x v="1"/>
    <x v="0"/>
    <s v="2-Sep-1986"/>
    <n v="7243.81"/>
    <s v="tier - 2"/>
    <s v="tier - 3"/>
    <s v="R1013"/>
    <n v="37"/>
  </r>
  <r>
    <x v="1457"/>
    <s v="  Ashley"/>
    <n v="22.135000000000002"/>
    <n v="10.81"/>
    <s v="Yes"/>
    <s v="No"/>
    <x v="0"/>
    <n v="1"/>
    <x v="1"/>
    <x v="2"/>
    <x v="0"/>
    <s v="13-Jul-1986"/>
    <n v="7228.22"/>
    <s v="tier - 2"/>
    <s v="tier - 1"/>
    <s v="R1024"/>
    <n v="37"/>
  </r>
  <r>
    <x v="1458"/>
    <s v="  Arturo H"/>
    <n v="21.375"/>
    <n v="4.32"/>
    <s v="No"/>
    <s v="No"/>
    <x v="0"/>
    <n v="0"/>
    <x v="1"/>
    <x v="2"/>
    <x v="2"/>
    <s v="15-Sep-1977"/>
    <n v="7222.79"/>
    <s v="tier - 3"/>
    <s v="tier - 3"/>
    <s v="R1012"/>
    <n v="46"/>
  </r>
  <r>
    <x v="1459"/>
    <s v="  Ketil"/>
    <n v="29.19"/>
    <n v="4.37"/>
    <s v="No"/>
    <s v="No"/>
    <x v="0"/>
    <n v="0"/>
    <x v="1"/>
    <x v="1"/>
    <x v="2"/>
    <s v="28-Jun-1991"/>
    <n v="7220.25"/>
    <s v="tier - 2"/>
    <s v="tier - 2"/>
    <s v="R1021"/>
    <n v="32"/>
  </r>
  <r>
    <x v="1460"/>
    <s v="  Katie"/>
    <n v="31.92"/>
    <n v="4.8099999999999996"/>
    <s v="Yes"/>
    <s v="No"/>
    <x v="1"/>
    <n v="1"/>
    <x v="1"/>
    <x v="0"/>
    <x v="2"/>
    <s v="21-Nov-1983"/>
    <n v="7209.49"/>
    <s v="tier - 2"/>
    <s v="tier - 3"/>
    <s v="R1012"/>
    <n v="40"/>
  </r>
  <r>
    <x v="1461"/>
    <s v="  Christi"/>
    <n v="26.315000000000001"/>
    <n v="4.5599999999999996"/>
    <s v="Yes"/>
    <s v="No"/>
    <x v="1"/>
    <n v="1"/>
    <x v="1"/>
    <x v="1"/>
    <x v="2"/>
    <s v="11-Aug-1983"/>
    <n v="7201.7"/>
    <s v="tier - 2"/>
    <s v="tier - 3"/>
    <s v="R1012"/>
    <n v="40"/>
  </r>
  <r>
    <x v="1462"/>
    <s v="  Alan"/>
    <n v="35.299999999999997"/>
    <n v="4.3899999999999997"/>
    <s v="No"/>
    <s v="No"/>
    <x v="0"/>
    <n v="0"/>
    <x v="1"/>
    <x v="0"/>
    <x v="2"/>
    <s v="14-Sep-1982"/>
    <n v="7196.87"/>
    <s v="tier - 3"/>
    <s v="tier - 2"/>
    <s v="R1011"/>
    <n v="41"/>
  </r>
  <r>
    <x v="1463"/>
    <s v="  Edivaldo B"/>
    <n v="18.91"/>
    <n v="11.44"/>
    <s v="No"/>
    <s v="No"/>
    <x v="0"/>
    <n v="0"/>
    <x v="1"/>
    <x v="2"/>
    <x v="0"/>
    <s v="26-Aug-1968"/>
    <n v="7179.52"/>
    <s v="tier - 3"/>
    <s v="tier - 3"/>
    <s v="R1013"/>
    <n v="55"/>
  </r>
  <r>
    <x v="1464"/>
    <s v="  Eve"/>
    <n v="22.41"/>
    <n v="11.37"/>
    <s v="Yes"/>
    <s v="No"/>
    <x v="0"/>
    <n v="1"/>
    <x v="1"/>
    <x v="2"/>
    <x v="0"/>
    <s v="19-Jul-1975"/>
    <n v="7175.51"/>
    <s v="tier - 2"/>
    <s v="tier - 3"/>
    <s v="R1013"/>
    <n v="48"/>
  </r>
  <r>
    <x v="1465"/>
    <s v="  Devin"/>
    <n v="22.704999999999998"/>
    <n v="6.14"/>
    <s v="No"/>
    <s v="No"/>
    <x v="0"/>
    <n v="0"/>
    <x v="1"/>
    <x v="2"/>
    <x v="1"/>
    <s v="16-Aug-1982"/>
    <n v="7173.36"/>
    <s v="tier - 3"/>
    <s v="tier - 2"/>
    <s v="R1016"/>
    <n v="41"/>
  </r>
  <r>
    <x v="1466"/>
    <s v="  Shaun R"/>
    <n v="37.18"/>
    <n v="4.8899999999999997"/>
    <s v="No"/>
    <s v="No"/>
    <x v="0"/>
    <n v="0"/>
    <x v="1"/>
    <x v="0"/>
    <x v="2"/>
    <s v="30-Sep-1980"/>
    <n v="7162.01"/>
    <s v="tier - 2"/>
    <s v="tier - 3"/>
    <s v="R1013"/>
    <n v="43"/>
  </r>
  <r>
    <x v="1467"/>
    <s v="  Adrian"/>
    <n v="35.97"/>
    <n v="4.5999999999999996"/>
    <s v="No"/>
    <s v="No"/>
    <x v="0"/>
    <n v="0"/>
    <x v="1"/>
    <x v="0"/>
    <x v="2"/>
    <s v="7-Oct-1980"/>
    <n v="7160.33"/>
    <s v="tier - 2"/>
    <s v="tier - 1"/>
    <s v="R1013"/>
    <n v="43"/>
  </r>
  <r>
    <x v="1468"/>
    <s v="  Andrew"/>
    <n v="35.799999999999997"/>
    <n v="4.42"/>
    <s v="No"/>
    <s v="No"/>
    <x v="0"/>
    <n v="0"/>
    <x v="1"/>
    <x v="0"/>
    <x v="2"/>
    <s v="22-Jun-1980"/>
    <n v="7160.09"/>
    <s v="tier - 2"/>
    <s v="tier - 2"/>
    <s v="R1011"/>
    <n v="43"/>
  </r>
  <r>
    <x v="1469"/>
    <s v="  Mallory"/>
    <n v="28.31"/>
    <n v="7.48"/>
    <s v="Yes"/>
    <s v="No"/>
    <x v="0"/>
    <n v="0"/>
    <x v="1"/>
    <x v="1"/>
    <x v="0"/>
    <s v="17-Jul-1981"/>
    <n v="7153.55"/>
    <s v="tier - 2"/>
    <s v="tier - 1"/>
    <s v="R1012"/>
    <n v="42"/>
  </r>
  <r>
    <x v="1470"/>
    <s v="  Shawn E"/>
    <n v="38.06"/>
    <n v="10.74"/>
    <s v="No"/>
    <s v="No"/>
    <x v="0"/>
    <n v="0"/>
    <x v="1"/>
    <x v="0"/>
    <x v="0"/>
    <s v="6-Sep-1978"/>
    <n v="7152.67"/>
    <s v="tier - 3"/>
    <s v="tier - 2"/>
    <s v="R1013"/>
    <n v="45"/>
  </r>
  <r>
    <x v="1471"/>
    <s v="  Sarah E"/>
    <n v="28"/>
    <n v="5.19"/>
    <s v="No"/>
    <s v="No"/>
    <x v="0"/>
    <n v="1"/>
    <x v="1"/>
    <x v="1"/>
    <x v="2"/>
    <s v="29-Jun-1984"/>
    <n v="7151.09"/>
    <s v="tier - 2"/>
    <s v="tier - 2"/>
    <s v="R1011"/>
    <n v="39"/>
  </r>
  <r>
    <x v="1472"/>
    <s v="  Josh"/>
    <n v="34.32"/>
    <n v="9.17"/>
    <s v="No"/>
    <s v="No"/>
    <x v="0"/>
    <n v="0"/>
    <x v="1"/>
    <x v="0"/>
    <x v="0"/>
    <s v="30-Jul-1978"/>
    <n v="7147.47"/>
    <s v="tier - 2"/>
    <s v="tier - 3"/>
    <s v="R1013"/>
    <n v="45"/>
  </r>
  <r>
    <x v="1473"/>
    <s v="  Johann A"/>
    <n v="22.3"/>
    <n v="4.95"/>
    <s v="Yes"/>
    <s v="No"/>
    <x v="0"/>
    <n v="0"/>
    <x v="1"/>
    <x v="2"/>
    <x v="2"/>
    <s v="24-Jun-1976"/>
    <n v="7147.11"/>
    <s v="tier - 3"/>
    <s v="tier - 2"/>
    <s v="R1011"/>
    <n v="47"/>
  </r>
  <r>
    <x v="1474"/>
    <s v="  Robin M"/>
    <n v="27.835000000000001"/>
    <n v="6.03"/>
    <s v="No"/>
    <s v="No"/>
    <x v="0"/>
    <n v="1"/>
    <x v="1"/>
    <x v="1"/>
    <x v="1"/>
    <s v="21-Nov-1984"/>
    <n v="7144.86"/>
    <s v="tier - 2"/>
    <s v="tier - 2"/>
    <s v="R1024"/>
    <n v="39"/>
  </r>
  <r>
    <x v="1475"/>
    <s v="  Kyle K"/>
    <n v="39.229999999999997"/>
    <n v="5.36"/>
    <s v="No"/>
    <s v="No"/>
    <x v="0"/>
    <n v="0"/>
    <x v="1"/>
    <x v="0"/>
    <x v="2"/>
    <s v="8-Aug-1999"/>
    <n v="7144.4"/>
    <s v="tier - 2"/>
    <s v="tier - 1"/>
    <s v="R1022"/>
    <n v="24"/>
  </r>
  <r>
    <x v="1476"/>
    <s v="  Alison"/>
    <n v="19.95"/>
    <n v="6.11"/>
    <s v="No"/>
    <s v="No"/>
    <x v="0"/>
    <n v="1"/>
    <x v="1"/>
    <x v="2"/>
    <x v="1"/>
    <s v="7-Jul-1984"/>
    <n v="7133.9"/>
    <s v="tier - 2"/>
    <s v="tier - 1"/>
    <s v="R1024"/>
    <n v="39"/>
  </r>
  <r>
    <x v="1477"/>
    <s v="  Michael A"/>
    <n v="34.64"/>
    <n v="4.88"/>
    <s v="No"/>
    <s v="No"/>
    <x v="1"/>
    <n v="1"/>
    <x v="1"/>
    <x v="0"/>
    <x v="2"/>
    <s v="1-Aug-1993"/>
    <n v="7128.64"/>
    <s v="tier - 2"/>
    <s v="tier - 2"/>
    <s v="R1021"/>
    <n v="30"/>
  </r>
  <r>
    <x v="1478"/>
    <s v="  Byron A"/>
    <n v="18.75"/>
    <n v="6.72"/>
    <s v="No"/>
    <s v="No"/>
    <x v="0"/>
    <n v="0"/>
    <x v="1"/>
    <x v="2"/>
    <x v="0"/>
    <s v="29-Jun-1968"/>
    <n v="7125.25"/>
    <s v="tier - 3"/>
    <s v="tier - 2"/>
    <s v="R1013"/>
    <n v="55"/>
  </r>
  <r>
    <x v="1479"/>
    <s v="  Carine A"/>
    <n v="26.48"/>
    <n v="4.2"/>
    <s v="No"/>
    <s v="No"/>
    <x v="0"/>
    <n v="1"/>
    <x v="1"/>
    <x v="1"/>
    <x v="2"/>
    <s v="11-Aug-1987"/>
    <n v="7106.81"/>
    <s v="tier - 2"/>
    <s v="tier - 1"/>
    <s v="R1012"/>
    <n v="36"/>
  </r>
  <r>
    <x v="1480"/>
    <s v="  Nathaniel"/>
    <n v="34.83"/>
    <n v="5.79"/>
    <s v="No"/>
    <s v="No"/>
    <x v="0"/>
    <n v="1"/>
    <x v="1"/>
    <x v="0"/>
    <x v="1"/>
    <s v="18-Jun-1992"/>
    <n v="7096.98"/>
    <s v="tier - 2"/>
    <s v="tier - 2"/>
    <s v="R1012"/>
    <n v="31"/>
  </r>
  <r>
    <x v="1481"/>
    <s v="  Lindsay A"/>
    <n v="25.46"/>
    <n v="4.29"/>
    <s v="No"/>
    <s v="No"/>
    <x v="0"/>
    <n v="0"/>
    <x v="1"/>
    <x v="1"/>
    <x v="2"/>
    <s v="6-Oct-1982"/>
    <n v="7077.19"/>
    <s v="tier - 2"/>
    <s v="tier - 3"/>
    <s v="R1024"/>
    <n v="41"/>
  </r>
  <r>
    <x v="1482"/>
    <s v="  Justin R"/>
    <n v="23.31"/>
    <n v="8.27"/>
    <s v="No"/>
    <s v="No"/>
    <x v="0"/>
    <n v="0"/>
    <x v="1"/>
    <x v="2"/>
    <x v="0"/>
    <s v="24-Jun-1978"/>
    <n v="7054.41"/>
    <s v="tier - 2"/>
    <s v="tier - 2"/>
    <s v="R1013"/>
    <n v="45"/>
  </r>
  <r>
    <x v="1483"/>
    <s v="  Casey"/>
    <n v="29"/>
    <n v="4.5599999999999996"/>
    <s v="No"/>
    <s v="No"/>
    <x v="0"/>
    <n v="0"/>
    <x v="1"/>
    <x v="1"/>
    <x v="2"/>
    <s v="28-Jun-1980"/>
    <n v="7050.64"/>
    <s v="tier - 2"/>
    <s v="tier - 3"/>
    <s v="R1011"/>
    <n v="43"/>
  </r>
  <r>
    <x v="1484"/>
    <s v="  Amanda L"/>
    <n v="32.869999999999997"/>
    <n v="5.33"/>
    <s v="No"/>
    <s v="No"/>
    <x v="0"/>
    <n v="0"/>
    <x v="1"/>
    <x v="0"/>
    <x v="2"/>
    <s v="21-Jul-1980"/>
    <n v="7050.02"/>
    <s v="tier - 2"/>
    <s v="tier - 1"/>
    <s v="R1024"/>
    <n v="43"/>
  </r>
  <r>
    <x v="1485"/>
    <s v="  Ayako N"/>
    <n v="26.18"/>
    <n v="5.63"/>
    <s v="No"/>
    <s v="No"/>
    <x v="0"/>
    <n v="0"/>
    <x v="1"/>
    <x v="1"/>
    <x v="2"/>
    <s v="22-Oct-1980"/>
    <n v="7046.72"/>
    <s v="tier - 2"/>
    <s v="tier - 3"/>
    <s v="R1013"/>
    <n v="43"/>
  </r>
  <r>
    <x v="1486"/>
    <s v="  Emilee"/>
    <n v="25.3"/>
    <n v="5.12"/>
    <s v="No"/>
    <s v="No"/>
    <x v="0"/>
    <n v="0"/>
    <x v="1"/>
    <x v="1"/>
    <x v="2"/>
    <s v="26-Jul-1980"/>
    <n v="7045.5"/>
    <s v="tier - 2"/>
    <s v="tier - 1"/>
    <s v="R1011"/>
    <n v="43"/>
  </r>
  <r>
    <x v="1487"/>
    <s v="  Stephen M"/>
    <n v="36.94"/>
    <n v="5.15"/>
    <s v="Yes"/>
    <s v="No"/>
    <x v="0"/>
    <n v="1"/>
    <x v="1"/>
    <x v="0"/>
    <x v="2"/>
    <s v="29-Oct-1995"/>
    <n v="7042.11"/>
    <s v="tier - 2"/>
    <s v="tier - 3"/>
    <s v="R1012"/>
    <n v="28"/>
  </r>
  <r>
    <x v="1488"/>
    <s v="  Annemarie A"/>
    <n v="22.86"/>
    <n v="7.5"/>
    <s v="No"/>
    <s v="No"/>
    <x v="0"/>
    <n v="0"/>
    <x v="1"/>
    <x v="2"/>
    <x v="0"/>
    <s v="2-Jun-1978"/>
    <n v="7033.08"/>
    <s v="tier - 2"/>
    <s v="tier - 2"/>
    <s v="R1013"/>
    <n v="45"/>
  </r>
  <r>
    <x v="1489"/>
    <s v="  Ashley R"/>
    <n v="18.760000000000002"/>
    <n v="4.88"/>
    <s v="Yes"/>
    <s v="No"/>
    <x v="1"/>
    <n v="1"/>
    <x v="1"/>
    <x v="2"/>
    <x v="2"/>
    <s v="6-Jul-1969"/>
    <n v="7003.1"/>
    <s v="tier - 2"/>
    <s v="tier - 3"/>
    <s v="R1013"/>
    <n v="54"/>
  </r>
  <r>
    <x v="1490"/>
    <s v="  Leslie A"/>
    <n v="24.36"/>
    <n v="5.57"/>
    <s v="No"/>
    <s v="No"/>
    <x v="0"/>
    <n v="0"/>
    <x v="1"/>
    <x v="2"/>
    <x v="2"/>
    <s v="1-Sep-1982"/>
    <n v="6989.95"/>
    <s v="tier - 2"/>
    <s v="tier - 1"/>
    <s v="R1013"/>
    <n v="41"/>
  </r>
  <r>
    <x v="1491"/>
    <s v="  Mauricio J"/>
    <n v="32.299999999999997"/>
    <n v="5.31"/>
    <s v="No"/>
    <s v="No"/>
    <x v="0"/>
    <n v="0"/>
    <x v="1"/>
    <x v="0"/>
    <x v="2"/>
    <s v="18-Oct-1982"/>
    <n v="6986.7"/>
    <s v="tier - 3"/>
    <s v="tier - 1"/>
    <s v="R1012"/>
    <n v="41"/>
  </r>
  <r>
    <x v="1492"/>
    <s v="  Kieran"/>
    <n v="22.704999999999998"/>
    <n v="4.57"/>
    <s v="Yes"/>
    <s v="No"/>
    <x v="0"/>
    <n v="0"/>
    <x v="1"/>
    <x v="2"/>
    <x v="2"/>
    <s v="10-Dec-1985"/>
    <n v="6985.51"/>
    <s v="tier - 2"/>
    <s v="tier - 2"/>
    <s v="R1019"/>
    <n v="38"/>
  </r>
  <r>
    <x v="1493"/>
    <s v="  Elizabeth A"/>
    <n v="21.79"/>
    <n v="8.6999999999999993"/>
    <s v="Yes"/>
    <s v="No"/>
    <x v="0"/>
    <n v="1"/>
    <x v="1"/>
    <x v="2"/>
    <x v="0"/>
    <s v="3-Jun-1975"/>
    <n v="6965.21"/>
    <s v="tier - 2"/>
    <s v="tier - 3"/>
    <s v="R1013"/>
    <n v="48"/>
  </r>
  <r>
    <x v="1494"/>
    <s v="  Zeke M"/>
    <n v="24.52"/>
    <n v="4.76"/>
    <s v="No"/>
    <s v="No"/>
    <x v="0"/>
    <n v="0"/>
    <x v="1"/>
    <x v="2"/>
    <x v="2"/>
    <s v="18-Aug-1980"/>
    <n v="6951.12"/>
    <s v="tier - 2"/>
    <s v="tier - 2"/>
    <s v="R1013"/>
    <n v="43"/>
  </r>
  <r>
    <x v="1495"/>
    <s v="  Chip"/>
    <n v="39.520000000000003"/>
    <n v="11.81"/>
    <s v="No"/>
    <s v="No"/>
    <x v="0"/>
    <n v="0"/>
    <x v="1"/>
    <x v="0"/>
    <x v="0"/>
    <s v="15-Dec-1978"/>
    <n v="6948.7"/>
    <s v="tier - 1"/>
    <s v="tier - 2"/>
    <s v="R1012"/>
    <n v="45"/>
  </r>
  <r>
    <x v="1496"/>
    <s v="  Miguel Angel Sr"/>
    <n v="24.49"/>
    <n v="4.67"/>
    <s v="No"/>
    <s v="No"/>
    <x v="0"/>
    <n v="0"/>
    <x v="1"/>
    <x v="2"/>
    <x v="2"/>
    <s v="5-Oct-1980"/>
    <n v="6940.94"/>
    <s v="tier - 2"/>
    <s v="tier - 3"/>
    <s v="R1013"/>
    <n v="43"/>
  </r>
  <r>
    <x v="1497"/>
    <s v="  Brian"/>
    <n v="26.315000000000001"/>
    <n v="6.02"/>
    <s v="No"/>
    <s v="No"/>
    <x v="0"/>
    <n v="0"/>
    <x v="1"/>
    <x v="1"/>
    <x v="1"/>
    <s v="30-Aug-1980"/>
    <n v="6940.91"/>
    <s v="tier - 2"/>
    <s v="tier - 2"/>
    <s v="R1012"/>
    <n v="43"/>
  </r>
  <r>
    <x v="1498"/>
    <s v="  Meghan"/>
    <n v="22.58"/>
    <n v="7.46"/>
    <s v="No"/>
    <s v="No"/>
    <x v="0"/>
    <n v="0"/>
    <x v="1"/>
    <x v="2"/>
    <x v="0"/>
    <s v="29-Nov-1978"/>
    <n v="6938.11"/>
    <s v="tier - 2"/>
    <s v="tier - 2"/>
    <s v="R1013"/>
    <n v="45"/>
  </r>
  <r>
    <x v="1499"/>
    <s v="  Meredith L"/>
    <n v="19.475000000000001"/>
    <n v="4.74"/>
    <s v="No"/>
    <s v="No"/>
    <x v="0"/>
    <n v="1"/>
    <x v="1"/>
    <x v="2"/>
    <x v="2"/>
    <s v="5-Sep-1984"/>
    <n v="6933.24"/>
    <s v="tier - 2"/>
    <s v="tier - 3"/>
    <s v="R1012"/>
    <n v="39"/>
  </r>
  <r>
    <x v="1500"/>
    <s v="  Millicent M"/>
    <n v="26.33"/>
    <n v="4.79"/>
    <s v="No"/>
    <s v="No"/>
    <x v="0"/>
    <n v="0"/>
    <x v="1"/>
    <x v="1"/>
    <x v="2"/>
    <s v="21-Dec-1989"/>
    <n v="6895.19"/>
    <s v="tier - 2"/>
    <s v="tier - 3"/>
    <s v="R1024"/>
    <n v="34"/>
  </r>
  <r>
    <x v="1501"/>
    <s v="  Kathleen"/>
    <n v="17.29"/>
    <n v="5.35"/>
    <s v="Yes"/>
    <s v="No"/>
    <x v="0"/>
    <n v="0"/>
    <x v="1"/>
    <x v="3"/>
    <x v="2"/>
    <s v="10-Sep-1985"/>
    <n v="6877.98"/>
    <s v="tier - 2"/>
    <s v="tier - 1"/>
    <s v="R1024"/>
    <n v="38"/>
  </r>
  <r>
    <x v="1502"/>
    <s v="  Kimberly K"/>
    <n v="42.88"/>
    <n v="4.87"/>
    <s v="No"/>
    <s v="Yes"/>
    <x v="0"/>
    <n v="1"/>
    <x v="1"/>
    <x v="0"/>
    <x v="2"/>
    <s v="24-Dec-2004"/>
    <n v="6876.53"/>
    <s v="tier - 2"/>
    <s v="tier - 1"/>
    <s v="R1012"/>
    <n v="19"/>
  </r>
  <r>
    <x v="1503"/>
    <s v="  Justin C"/>
    <n v="32.200000000000003"/>
    <n v="10.09"/>
    <s v="Yes"/>
    <s v="No"/>
    <x v="0"/>
    <n v="0"/>
    <x v="1"/>
    <x v="0"/>
    <x v="0"/>
    <s v="23-Jun-1981"/>
    <n v="6875.96"/>
    <s v="tier - 2"/>
    <s v="tier - 2"/>
    <s v="R1011"/>
    <n v="42"/>
  </r>
  <r>
    <x v="1504"/>
    <s v="  Tristan P"/>
    <n v="18.75"/>
    <n v="5.47"/>
    <s v="Yes"/>
    <s v="No"/>
    <x v="1"/>
    <n v="1"/>
    <x v="1"/>
    <x v="2"/>
    <x v="2"/>
    <s v="23-Oct-1969"/>
    <n v="6868.39"/>
    <s v="tier - 2"/>
    <s v="tier - 2"/>
    <s v="R1013"/>
    <n v="54"/>
  </r>
  <r>
    <x v="1505"/>
    <s v="  Traci A"/>
    <n v="22.36"/>
    <n v="8.6"/>
    <s v="No"/>
    <s v="No"/>
    <x v="0"/>
    <n v="0"/>
    <x v="1"/>
    <x v="2"/>
    <x v="0"/>
    <s v="5-Aug-1978"/>
    <n v="6863.49"/>
    <s v="tier - 2"/>
    <s v="tier - 1"/>
    <s v="R1013"/>
    <n v="45"/>
  </r>
  <r>
    <x v="1506"/>
    <s v="  Justin P"/>
    <n v="23.94"/>
    <n v="10.74"/>
    <s v="Yes"/>
    <s v="No"/>
    <x v="0"/>
    <n v="0"/>
    <x v="1"/>
    <x v="2"/>
    <x v="0"/>
    <s v="19-Jun-1981"/>
    <n v="6858.48"/>
    <s v="tier - 2"/>
    <s v="tier - 2"/>
    <s v="R1019"/>
    <n v="42"/>
  </r>
  <r>
    <x v="1507"/>
    <s v="  Logan M"/>
    <n v="30.1"/>
    <n v="4.3899999999999997"/>
    <s v="No"/>
    <s v="No"/>
    <x v="1"/>
    <n v="1"/>
    <x v="1"/>
    <x v="0"/>
    <x v="2"/>
    <s v="4-Nov-1979"/>
    <n v="6849.03"/>
    <s v="tier - 2"/>
    <s v="tier - 2"/>
    <s v="R1011"/>
    <n v="44"/>
  </r>
  <r>
    <x v="1508"/>
    <s v="  Sebastien"/>
    <n v="21.93"/>
    <n v="6.3"/>
    <s v="No"/>
    <s v="No"/>
    <x v="0"/>
    <n v="0"/>
    <x v="1"/>
    <x v="2"/>
    <x v="1"/>
    <s v="15-Jun-1977"/>
    <n v="6843.17"/>
    <s v="tier - 2"/>
    <s v="tier - 1"/>
    <s v="R1013"/>
    <n v="46"/>
  </r>
  <r>
    <x v="1509"/>
    <s v="  Tiffany A"/>
    <n v="39.75"/>
    <n v="5.41"/>
    <s v="No"/>
    <s v="Yes"/>
    <x v="0"/>
    <n v="1"/>
    <x v="1"/>
    <x v="0"/>
    <x v="2"/>
    <s v="30-Nov-2000"/>
    <n v="6842.28"/>
    <s v="tier - 2"/>
    <s v="tier - 1"/>
    <s v="R1012"/>
    <n v="23"/>
  </r>
  <r>
    <x v="1510"/>
    <s v="  Matthew"/>
    <n v="26.03"/>
    <n v="4.47"/>
    <s v="No"/>
    <s v="No"/>
    <x v="1"/>
    <n v="1"/>
    <x v="1"/>
    <x v="1"/>
    <x v="2"/>
    <s v="15-Jul-1979"/>
    <n v="6837.37"/>
    <s v="tier - 3"/>
    <s v="tier - 1"/>
    <s v="R1016"/>
    <n v="44"/>
  </r>
  <r>
    <x v="1511"/>
    <s v="  Luke"/>
    <n v="34.51"/>
    <n v="6.26"/>
    <s v="No"/>
    <s v="No"/>
    <x v="0"/>
    <n v="0"/>
    <x v="1"/>
    <x v="0"/>
    <x v="1"/>
    <s v="8-Jul-1994"/>
    <n v="6827.69"/>
    <s v="tier - 2"/>
    <s v="tier - 2"/>
    <s v="R1021"/>
    <n v="29"/>
  </r>
  <r>
    <x v="1512"/>
    <s v="  Leigh"/>
    <n v="19.32"/>
    <n v="11.58"/>
    <s v="Yes"/>
    <s v="No"/>
    <x v="0"/>
    <n v="1"/>
    <x v="1"/>
    <x v="2"/>
    <x v="0"/>
    <s v="17-Aug-1975"/>
    <n v="6809.46"/>
    <s v="tier - 2"/>
    <s v="tier - 1"/>
    <s v="R1012"/>
    <n v="48"/>
  </r>
  <r>
    <x v="1513"/>
    <s v="  Yosuke"/>
    <n v="28.5"/>
    <n v="4.3600000000000003"/>
    <s v="No"/>
    <s v="No"/>
    <x v="0"/>
    <n v="0"/>
    <x v="1"/>
    <x v="1"/>
    <x v="2"/>
    <s v="29-Jun-1991"/>
    <n v="6799.46"/>
    <s v="tier - 1"/>
    <s v="tier - 2"/>
    <s v="R1014"/>
    <n v="32"/>
  </r>
  <r>
    <x v="1514"/>
    <s v="  Matthew"/>
    <n v="30.875"/>
    <n v="4.1399999999999997"/>
    <s v="Yes"/>
    <s v="No"/>
    <x v="0"/>
    <n v="0"/>
    <x v="1"/>
    <x v="0"/>
    <x v="2"/>
    <s v="24-Dec-1985"/>
    <n v="6796.86"/>
    <s v="tier - 3"/>
    <s v="tier - 3"/>
    <s v="R1012"/>
    <n v="38"/>
  </r>
  <r>
    <x v="1515"/>
    <s v="  Jacob"/>
    <n v="24.02"/>
    <n v="4.38"/>
    <s v="No"/>
    <s v="No"/>
    <x v="0"/>
    <n v="0"/>
    <x v="1"/>
    <x v="2"/>
    <x v="2"/>
    <s v="23-Nov-1980"/>
    <n v="6781.52"/>
    <s v="tier - 2"/>
    <s v="tier - 2"/>
    <s v="R1013"/>
    <n v="43"/>
  </r>
  <r>
    <x v="1516"/>
    <s v="  Jodi"/>
    <n v="36.08"/>
    <n v="11.61"/>
    <s v="Yes"/>
    <s v="No"/>
    <x v="0"/>
    <n v="0"/>
    <x v="1"/>
    <x v="0"/>
    <x v="0"/>
    <s v="8-Oct-1981"/>
    <n v="6781.35"/>
    <s v="tier - 2"/>
    <s v="tier - 1"/>
    <s v="R1013"/>
    <n v="42"/>
  </r>
  <r>
    <x v="1517"/>
    <s v="  Lauren"/>
    <n v="32.200000000000003"/>
    <n v="10.59"/>
    <s v="Yes"/>
    <s v="No"/>
    <x v="0"/>
    <n v="0"/>
    <x v="1"/>
    <x v="0"/>
    <x v="0"/>
    <s v="3-Sep-1981"/>
    <n v="6775.96"/>
    <s v="tier - 2"/>
    <s v="tier - 3"/>
    <s v="R1011"/>
    <n v="42"/>
  </r>
  <r>
    <x v="1518"/>
    <s v="  Misti C"/>
    <n v="28.05"/>
    <n v="11.85"/>
    <s v="Yes"/>
    <s v="No"/>
    <x v="0"/>
    <n v="0"/>
    <x v="1"/>
    <x v="1"/>
    <x v="0"/>
    <s v="21-Sep-1981"/>
    <n v="6770.19"/>
    <s v="tier - 2"/>
    <s v="tier - 3"/>
    <s v="R1013"/>
    <n v="42"/>
  </r>
  <r>
    <x v="1519"/>
    <s v="  Angela J"/>
    <n v="19"/>
    <n v="5.46"/>
    <s v="Yes"/>
    <s v="No"/>
    <x v="0"/>
    <n v="1"/>
    <x v="1"/>
    <x v="2"/>
    <x v="2"/>
    <s v="10-Oct-1988"/>
    <n v="6753.04"/>
    <s v="tier - 2"/>
    <s v="tier - 2"/>
    <s v="R1024"/>
    <n v="35"/>
  </r>
  <r>
    <x v="1520"/>
    <s v="  Jonathan D"/>
    <n v="16.13"/>
    <n v="4.54"/>
    <s v="Yes"/>
    <s v="No"/>
    <x v="0"/>
    <n v="2"/>
    <x v="1"/>
    <x v="3"/>
    <x v="2"/>
    <s v="9-Dec-1966"/>
    <n v="6750.27"/>
    <s v="tier - 3"/>
    <s v="tier - 2"/>
    <s v="R1013"/>
    <n v="57"/>
  </r>
  <r>
    <x v="1521"/>
    <s v="  Victoria"/>
    <n v="18.77"/>
    <n v="11.98"/>
    <s v="Yes"/>
    <s v="No"/>
    <x v="0"/>
    <n v="2"/>
    <x v="1"/>
    <x v="2"/>
    <x v="0"/>
    <s v="17-Jun-1970"/>
    <n v="6749.63"/>
    <s v="tier - 2"/>
    <s v="tier - 1"/>
    <s v="R1013"/>
    <n v="53"/>
  </r>
  <r>
    <x v="1522"/>
    <s v="  Adrian R"/>
    <n v="28.88"/>
    <n v="6.59"/>
    <s v="Yes"/>
    <s v="No"/>
    <x v="0"/>
    <n v="1"/>
    <x v="1"/>
    <x v="1"/>
    <x v="0"/>
    <s v="5-Jun-1986"/>
    <n v="6748.59"/>
    <s v="tier - 3"/>
    <s v="tier - 1"/>
    <s v="R1016"/>
    <n v="37"/>
  </r>
  <r>
    <x v="1523"/>
    <s v="  Andrew"/>
    <n v="27.55"/>
    <n v="10.83"/>
    <s v="Yes"/>
    <s v="No"/>
    <x v="0"/>
    <n v="1"/>
    <x v="1"/>
    <x v="1"/>
    <x v="0"/>
    <s v="7-Aug-1986"/>
    <n v="6746.74"/>
    <s v="tier - 3"/>
    <s v="tier - 2"/>
    <s v="R1016"/>
    <n v="37"/>
  </r>
  <r>
    <x v="1524"/>
    <s v="  Jason A"/>
    <n v="15.6"/>
    <n v="8.6"/>
    <s v="No"/>
    <s v="No"/>
    <x v="0"/>
    <n v="0"/>
    <x v="1"/>
    <x v="3"/>
    <x v="0"/>
    <s v="18-Jul-1968"/>
    <n v="6738.84"/>
    <s v="tier - 3"/>
    <s v="tier - 1"/>
    <s v="R1012"/>
    <n v="55"/>
  </r>
  <r>
    <x v="1525"/>
    <s v="  Rachel"/>
    <n v="21.99"/>
    <n v="11.17"/>
    <s v="No"/>
    <s v="No"/>
    <x v="0"/>
    <n v="0"/>
    <x v="1"/>
    <x v="2"/>
    <x v="0"/>
    <s v="21-Oct-1978"/>
    <n v="6737.98"/>
    <s v="tier - 2"/>
    <s v="tier - 3"/>
    <s v="R1013"/>
    <n v="45"/>
  </r>
  <r>
    <x v="1526"/>
    <s v="  Susan"/>
    <n v="34.85"/>
    <n v="5.75"/>
    <s v="No"/>
    <s v="No"/>
    <x v="0"/>
    <n v="0"/>
    <x v="1"/>
    <x v="0"/>
    <x v="1"/>
    <s v="13-Jun-1994"/>
    <n v="6721.37"/>
    <s v="tier - 2"/>
    <s v="tier - 1"/>
    <s v="R1012"/>
    <n v="29"/>
  </r>
  <r>
    <x v="1527"/>
    <s v="  Cameron M"/>
    <n v="24.51"/>
    <n v="4.83"/>
    <s v="Yes"/>
    <s v="No"/>
    <x v="1"/>
    <n v="1"/>
    <x v="1"/>
    <x v="2"/>
    <x v="2"/>
    <s v="12-Jun-1983"/>
    <n v="6710.19"/>
    <s v="tier - 3"/>
    <s v="tier - 3"/>
    <s v="R1012"/>
    <n v="40"/>
  </r>
  <r>
    <x v="1528"/>
    <s v="  Claudia A"/>
    <n v="19.399999999999999"/>
    <n v="11.93"/>
    <s v="No"/>
    <s v="No"/>
    <x v="0"/>
    <n v="0"/>
    <x v="1"/>
    <x v="2"/>
    <x v="0"/>
    <s v="12-Dec-1971"/>
    <n v="6706.47"/>
    <s v="tier - 2"/>
    <s v="tier - 1"/>
    <s v="R1013"/>
    <n v="52"/>
  </r>
  <r>
    <x v="1529"/>
    <s v="  Kate"/>
    <n v="15.1"/>
    <n v="8.41"/>
    <s v="No"/>
    <s v="No"/>
    <x v="0"/>
    <n v="0"/>
    <x v="1"/>
    <x v="3"/>
    <x v="0"/>
    <s v="13-Jul-1968"/>
    <n v="6700.56"/>
    <s v="tier - 3"/>
    <s v="tier - 1"/>
    <s v="R1012"/>
    <n v="55"/>
  </r>
  <r>
    <x v="1530"/>
    <s v="  Nicole M"/>
    <n v="23.37"/>
    <n v="5.59"/>
    <s v="Yes"/>
    <s v="No"/>
    <x v="0"/>
    <n v="0"/>
    <x v="1"/>
    <x v="2"/>
    <x v="2"/>
    <s v="9-Jul-1985"/>
    <n v="6686.43"/>
    <s v="tier - 2"/>
    <s v="tier - 3"/>
    <s v="R1012"/>
    <n v="38"/>
  </r>
  <r>
    <x v="1531"/>
    <s v="  Jack"/>
    <n v="42.4"/>
    <n v="4.0599999999999996"/>
    <s v="No"/>
    <s v="No"/>
    <x v="0"/>
    <n v="0"/>
    <x v="1"/>
    <x v="0"/>
    <x v="2"/>
    <s v="20-Oct-1989"/>
    <n v="6666.24"/>
    <s v="tier - 3"/>
    <s v="tier - 1"/>
    <s v="R1011"/>
    <n v="34"/>
  </r>
  <r>
    <x v="1532"/>
    <s v="  Gregory"/>
    <n v="28.405000000000001"/>
    <n v="7.02"/>
    <s v="Yes"/>
    <s v="No"/>
    <x v="0"/>
    <n v="0"/>
    <x v="1"/>
    <x v="1"/>
    <x v="0"/>
    <s v="17-Sep-1981"/>
    <n v="6664.69"/>
    <s v="tier - 3"/>
    <s v="tier - 1"/>
    <s v="R1012"/>
    <n v="42"/>
  </r>
  <r>
    <x v="1533"/>
    <s v="  Rebecca"/>
    <n v="23.4"/>
    <n v="4.47"/>
    <s v="No"/>
    <s v="No"/>
    <x v="0"/>
    <n v="0"/>
    <x v="1"/>
    <x v="2"/>
    <x v="2"/>
    <s v="27-Sep-1982"/>
    <n v="6664.32"/>
    <s v="tier - 2"/>
    <s v="tier - 2"/>
    <s v="R1013"/>
    <n v="41"/>
  </r>
  <r>
    <x v="1534"/>
    <s v="  Adam"/>
    <n v="33.44"/>
    <n v="4.54"/>
    <s v="No"/>
    <s v="No"/>
    <x v="0"/>
    <n v="0"/>
    <x v="1"/>
    <x v="0"/>
    <x v="2"/>
    <s v="19-Nov-1989"/>
    <n v="6653.79"/>
    <s v="tier - 2"/>
    <s v="tier - 1"/>
    <s v="R1013"/>
    <n v="34"/>
  </r>
  <r>
    <x v="1535"/>
    <s v="  Ryan"/>
    <n v="21.12"/>
    <n v="4.99"/>
    <s v="No"/>
    <s v="No"/>
    <x v="0"/>
    <n v="1"/>
    <x v="1"/>
    <x v="2"/>
    <x v="2"/>
    <s v="1-Jul-1984"/>
    <n v="6652.53"/>
    <s v="tier - 3"/>
    <s v="tier - 2"/>
    <s v="R1013"/>
    <n v="39"/>
  </r>
  <r>
    <x v="1536"/>
    <s v="  Jackie K"/>
    <n v="18.48"/>
    <n v="10.84"/>
    <s v="Yes"/>
    <s v="No"/>
    <x v="0"/>
    <n v="2"/>
    <x v="1"/>
    <x v="3"/>
    <x v="0"/>
    <s v="8-Nov-1970"/>
    <n v="6651.26"/>
    <s v="tier - 2"/>
    <s v="tier - 3"/>
    <s v="R1013"/>
    <n v="53"/>
  </r>
  <r>
    <x v="1537"/>
    <s v="  Chris"/>
    <n v="16.815000000000001"/>
    <n v="5.63"/>
    <s v="No"/>
    <s v="No"/>
    <x v="0"/>
    <n v="1"/>
    <x v="1"/>
    <x v="3"/>
    <x v="2"/>
    <s v="8-Dec-1984"/>
    <n v="6640.54"/>
    <s v="tier - 2"/>
    <s v="tier - 3"/>
    <s v="R1019"/>
    <n v="39"/>
  </r>
  <r>
    <x v="1538"/>
    <s v="  Tyler C"/>
    <n v="26.72"/>
    <n v="4.1399999999999997"/>
    <s v="No"/>
    <s v="No"/>
    <x v="0"/>
    <n v="0"/>
    <x v="1"/>
    <x v="1"/>
    <x v="2"/>
    <s v="6-Jun-1990"/>
    <n v="6639.3"/>
    <s v="tier - 2"/>
    <s v="tier - 2"/>
    <s v="R1021"/>
    <n v="33"/>
  </r>
  <r>
    <x v="1539"/>
    <s v="  Yoshie"/>
    <n v="41.42"/>
    <n v="5.17"/>
    <s v="No"/>
    <s v="No"/>
    <x v="1"/>
    <n v="1"/>
    <x v="1"/>
    <x v="0"/>
    <x v="2"/>
    <s v="4-Sep-2003"/>
    <n v="6638.16"/>
    <s v="tier - 2"/>
    <s v="tier - 1"/>
    <s v="R1012"/>
    <n v="20"/>
  </r>
  <r>
    <x v="1540"/>
    <s v="  Lauren A"/>
    <n v="20.69"/>
    <n v="6.93"/>
    <s v="No"/>
    <s v="No"/>
    <x v="0"/>
    <n v="2"/>
    <x v="1"/>
    <x v="2"/>
    <x v="0"/>
    <s v="29-Aug-1973"/>
    <n v="6630.31"/>
    <s v="tier - 2"/>
    <s v="tier - 1"/>
    <s v="R1013"/>
    <n v="50"/>
  </r>
  <r>
    <x v="1541"/>
    <s v="  Mason D"/>
    <n v="41.23"/>
    <n v="4.24"/>
    <s v="No"/>
    <s v="No"/>
    <x v="0"/>
    <n v="0"/>
    <x v="1"/>
    <x v="0"/>
    <x v="2"/>
    <s v="28-Aug-1982"/>
    <n v="6610.11"/>
    <s v="tier - 3"/>
    <s v="tier - 2"/>
    <s v="R1015"/>
    <n v="41"/>
  </r>
  <r>
    <x v="1542"/>
    <s v="  Ryan"/>
    <n v="29.9"/>
    <n v="5.91"/>
    <s v="No"/>
    <s v="No"/>
    <x v="0"/>
    <n v="0"/>
    <x v="1"/>
    <x v="1"/>
    <x v="1"/>
    <s v="7-Nov-1982"/>
    <n v="6600.36"/>
    <s v="tier - 2"/>
    <s v="tier - 3"/>
    <s v="R1011"/>
    <n v="41"/>
  </r>
  <r>
    <x v="1543"/>
    <s v="  Arturo"/>
    <n v="34.104999999999997"/>
    <n v="5.93"/>
    <s v="No"/>
    <s v="No"/>
    <x v="0"/>
    <n v="0"/>
    <x v="1"/>
    <x v="0"/>
    <x v="1"/>
    <s v="29-Dec-1982"/>
    <n v="6600.21"/>
    <s v="tier - 3"/>
    <s v="tier - 2"/>
    <s v="R1016"/>
    <n v="41"/>
  </r>
  <r>
    <x v="1544"/>
    <s v="  Jake"/>
    <n v="24.97"/>
    <n v="5.66"/>
    <s v="No"/>
    <s v="No"/>
    <x v="0"/>
    <n v="0"/>
    <x v="1"/>
    <x v="1"/>
    <x v="2"/>
    <s v="22-Nov-1982"/>
    <n v="6593.51"/>
    <s v="tier - 2"/>
    <s v="tier - 1"/>
    <s v="R1013"/>
    <n v="41"/>
  </r>
  <r>
    <x v="1545"/>
    <s v="  Sarah E"/>
    <n v="34.799999999999997"/>
    <n v="4.1900000000000004"/>
    <s v="No"/>
    <s v="No"/>
    <x v="0"/>
    <n v="1"/>
    <x v="1"/>
    <x v="0"/>
    <x v="2"/>
    <s v="5-Oct-1984"/>
    <n v="6571.54"/>
    <s v="tier - 2"/>
    <s v="tier - 3"/>
    <s v="R1011"/>
    <n v="39"/>
  </r>
  <r>
    <x v="1546"/>
    <s v="  Alison L"/>
    <n v="32.965000000000003"/>
    <n v="9.2100000000000009"/>
    <s v="Yes"/>
    <s v="No"/>
    <x v="0"/>
    <n v="0"/>
    <x v="1"/>
    <x v="0"/>
    <x v="0"/>
    <s v="20-Jul-1981"/>
    <n v="6571.02"/>
    <s v="tier - 2"/>
    <s v="tier - 1"/>
    <s v="R1012"/>
    <n v="42"/>
  </r>
  <r>
    <x v="1547"/>
    <s v="  Karen A"/>
    <n v="27.265000000000001"/>
    <n v="5.51"/>
    <s v="No"/>
    <s v="No"/>
    <x v="0"/>
    <n v="1"/>
    <x v="1"/>
    <x v="1"/>
    <x v="2"/>
    <s v="20-Sep-1984"/>
    <n v="6555.07"/>
    <s v="tier - 2"/>
    <s v="tier - 2"/>
    <s v="R1024"/>
    <n v="39"/>
  </r>
  <r>
    <x v="1548"/>
    <s v="  Thomas R"/>
    <n v="17.059999999999999"/>
    <n v="8.5"/>
    <s v="No"/>
    <s v="No"/>
    <x v="0"/>
    <n v="0"/>
    <x v="1"/>
    <x v="3"/>
    <x v="0"/>
    <s v="11-Dec-1968"/>
    <n v="6552.01"/>
    <s v="tier - 3"/>
    <s v="tier - 2"/>
    <s v="R1013"/>
    <n v="55"/>
  </r>
  <r>
    <x v="1549"/>
    <s v="  Stephanie W"/>
    <n v="36.29"/>
    <n v="6.23"/>
    <s v="No"/>
    <s v="No"/>
    <x v="0"/>
    <n v="0"/>
    <x v="1"/>
    <x v="0"/>
    <x v="1"/>
    <s v="6-Aug-1989"/>
    <n v="6551.75"/>
    <s v="tier - 2"/>
    <s v="tier - 2"/>
    <s v="R1024"/>
    <n v="34"/>
  </r>
  <r>
    <x v="1550"/>
    <s v="  Ezra"/>
    <n v="28.594999999999999"/>
    <n v="8.5299999999999994"/>
    <s v="Yes"/>
    <s v="No"/>
    <x v="0"/>
    <n v="1"/>
    <x v="1"/>
    <x v="1"/>
    <x v="0"/>
    <s v="18-Dec-1986"/>
    <n v="6548.2"/>
    <s v="tier - 2"/>
    <s v="tier - 3"/>
    <s v="R1012"/>
    <n v="37"/>
  </r>
  <r>
    <x v="1551"/>
    <s v="  Jim"/>
    <n v="17.8"/>
    <n v="5.75"/>
    <s v="Yes"/>
    <s v="No"/>
    <x v="1"/>
    <n v="1"/>
    <x v="1"/>
    <x v="3"/>
    <x v="1"/>
    <s v="3-Dec-1969"/>
    <n v="6546.16"/>
    <s v="tier - 2"/>
    <s v="tier - 3"/>
    <s v="R1013"/>
    <n v="54"/>
  </r>
  <r>
    <x v="1552"/>
    <s v="  Ari L"/>
    <n v="21.4"/>
    <n v="5.6"/>
    <s v="No"/>
    <s v="No"/>
    <x v="0"/>
    <n v="0"/>
    <x v="1"/>
    <x v="2"/>
    <x v="2"/>
    <s v="2-Oct-1982"/>
    <n v="6536.68"/>
    <s v="tier - 2"/>
    <s v="tier - 2"/>
    <s v="R1012"/>
    <n v="41"/>
  </r>
  <r>
    <x v="1553"/>
    <s v="  Fanny"/>
    <n v="23.01"/>
    <n v="4.68"/>
    <s v="No"/>
    <s v="No"/>
    <x v="0"/>
    <n v="0"/>
    <x v="1"/>
    <x v="2"/>
    <x v="2"/>
    <s v="12-Aug-1982"/>
    <n v="6532.04"/>
    <s v="tier - 2"/>
    <s v="tier - 1"/>
    <s v="R1013"/>
    <n v="41"/>
  </r>
  <r>
    <x v="1554"/>
    <s v="  Heather"/>
    <n v="19.86"/>
    <n v="5.62"/>
    <s v="Yes"/>
    <s v="No"/>
    <x v="0"/>
    <n v="0"/>
    <x v="1"/>
    <x v="2"/>
    <x v="2"/>
    <s v="23-Oct-1976"/>
    <n v="6529.21"/>
    <s v="tier - 2"/>
    <s v="tier - 1"/>
    <s v="R1013"/>
    <n v="47"/>
  </r>
  <r>
    <x v="1555"/>
    <s v="  Peter W"/>
    <n v="33.58"/>
    <n v="5.08"/>
    <s v="No"/>
    <s v="No"/>
    <x v="0"/>
    <n v="0"/>
    <x v="1"/>
    <x v="0"/>
    <x v="2"/>
    <s v="7-Jul-1994"/>
    <n v="6512.24"/>
    <s v="tier - 2"/>
    <s v="tier - 1"/>
    <s v="R1021"/>
    <n v="29"/>
  </r>
  <r>
    <x v="1556"/>
    <s v="  Catherine A"/>
    <n v="29.81"/>
    <n v="5.28"/>
    <s v="No"/>
    <s v="No"/>
    <x v="0"/>
    <n v="0"/>
    <x v="1"/>
    <x v="1"/>
    <x v="2"/>
    <s v="28-Aug-1982"/>
    <n v="6500.24"/>
    <s v="tier - 2"/>
    <s v="tier - 2"/>
    <s v="R1013"/>
    <n v="41"/>
  </r>
  <r>
    <x v="1557"/>
    <s v="  Kelly A"/>
    <n v="27.4"/>
    <n v="4.6100000000000003"/>
    <s v="No"/>
    <s v="No"/>
    <x v="0"/>
    <n v="0"/>
    <x v="1"/>
    <x v="1"/>
    <x v="2"/>
    <s v="9-Oct-1982"/>
    <n v="6496.89"/>
    <s v="tier - 2"/>
    <s v="tier - 3"/>
    <s v="R1011"/>
    <n v="41"/>
  </r>
  <r>
    <x v="1558"/>
    <s v="  Janel N"/>
    <n v="17.98"/>
    <n v="6.57"/>
    <s v="Yes"/>
    <s v="No"/>
    <x v="0"/>
    <n v="2"/>
    <x v="1"/>
    <x v="3"/>
    <x v="0"/>
    <s v="1-Dec-1970"/>
    <n v="6481.67"/>
    <s v="tier - 2"/>
    <s v="tier - 2"/>
    <s v="R1013"/>
    <n v="53"/>
  </r>
  <r>
    <x v="1559"/>
    <s v="  Yann Kai"/>
    <n v="37.9"/>
    <n v="5.83"/>
    <s v="No"/>
    <s v="No"/>
    <x v="0"/>
    <n v="0"/>
    <x v="1"/>
    <x v="0"/>
    <x v="1"/>
    <s v="8-Jun-1980"/>
    <n v="6474.01"/>
    <s v="tier - 2"/>
    <s v="tier - 3"/>
    <s v="R1011"/>
    <n v="43"/>
  </r>
  <r>
    <x v="1560"/>
    <s v="  Zachary R"/>
    <n v="25.27"/>
    <n v="6.98"/>
    <s v="Yes"/>
    <s v="No"/>
    <x v="0"/>
    <n v="0"/>
    <x v="1"/>
    <x v="1"/>
    <x v="0"/>
    <s v="27-Jul-1981"/>
    <n v="6473.15"/>
    <s v="tier - 2"/>
    <s v="tier - 2"/>
    <s v="R1013"/>
    <n v="42"/>
  </r>
  <r>
    <x v="1561"/>
    <s v="  Alejandro Sr"/>
    <n v="29.26"/>
    <n v="4.03"/>
    <s v="No"/>
    <s v="No"/>
    <x v="0"/>
    <n v="1"/>
    <x v="1"/>
    <x v="1"/>
    <x v="2"/>
    <s v="1-Nov-1984"/>
    <n v="6457.84"/>
    <s v="tier - 2"/>
    <s v="tier - 3"/>
    <s v="R1012"/>
    <n v="39"/>
  </r>
  <r>
    <x v="1562"/>
    <s v="  Nicholas R"/>
    <n v="27.835000000000001"/>
    <n v="4.5599999999999996"/>
    <s v="No"/>
    <s v="No"/>
    <x v="0"/>
    <n v="1"/>
    <x v="1"/>
    <x v="1"/>
    <x v="2"/>
    <s v="26-Aug-1984"/>
    <n v="6455.86"/>
    <s v="tier - 3"/>
    <s v="tier - 3"/>
    <s v="R1012"/>
    <n v="39"/>
  </r>
  <r>
    <x v="1563"/>
    <s v="  Paul"/>
    <n v="46.53"/>
    <n v="5.38"/>
    <s v="Yes"/>
    <s v="No"/>
    <x v="0"/>
    <n v="0"/>
    <x v="1"/>
    <x v="0"/>
    <x v="2"/>
    <s v="22-Jul-1985"/>
    <n v="6435.62"/>
    <s v="tier - 3"/>
    <s v="tier - 2"/>
    <s v="R1013"/>
    <n v="38"/>
  </r>
  <r>
    <x v="1564"/>
    <s v="  Michael D"/>
    <n v="20.58"/>
    <n v="11.04"/>
    <s v="Yes"/>
    <s v="No"/>
    <x v="0"/>
    <n v="1"/>
    <x v="1"/>
    <x v="2"/>
    <x v="0"/>
    <s v="5-Aug-1975"/>
    <n v="6423.48"/>
    <s v="tier - 2"/>
    <s v="tier - 3"/>
    <s v="R1013"/>
    <n v="48"/>
  </r>
  <r>
    <x v="1565"/>
    <s v="  Marina"/>
    <n v="19.53"/>
    <n v="6.09"/>
    <s v="Yes"/>
    <s v="No"/>
    <x v="0"/>
    <n v="0"/>
    <x v="1"/>
    <x v="2"/>
    <x v="1"/>
    <s v="30-Dec-1976"/>
    <n v="6417.28"/>
    <s v="tier - 2"/>
    <s v="tier - 3"/>
    <s v="R1013"/>
    <n v="47"/>
  </r>
  <r>
    <x v="1566"/>
    <s v="  Caroline"/>
    <n v="27.7"/>
    <n v="4.71"/>
    <s v="No"/>
    <s v="No"/>
    <x v="0"/>
    <n v="1"/>
    <x v="1"/>
    <x v="1"/>
    <x v="2"/>
    <s v="4-Sep-1987"/>
    <n v="6414.18"/>
    <s v="tier - 2"/>
    <s v="tier - 2"/>
    <s v="R1011"/>
    <n v="36"/>
  </r>
  <r>
    <x v="1567"/>
    <s v="  Ross P"/>
    <n v="18.920000000000002"/>
    <n v="8.18"/>
    <s v="No"/>
    <s v="No"/>
    <x v="0"/>
    <n v="0"/>
    <x v="1"/>
    <x v="2"/>
    <x v="0"/>
    <s v="22-Aug-1971"/>
    <n v="6412.34"/>
    <s v="tier - 2"/>
    <s v="tier - 3"/>
    <s v="R1013"/>
    <n v="52"/>
  </r>
  <r>
    <x v="1568"/>
    <s v="  Aoife"/>
    <n v="17.760000000000002"/>
    <n v="11.18"/>
    <s v="Yes"/>
    <s v="No"/>
    <x v="0"/>
    <n v="2"/>
    <x v="1"/>
    <x v="3"/>
    <x v="0"/>
    <s v="20-Aug-1970"/>
    <n v="6407.05"/>
    <s v="tier - 2"/>
    <s v="tier - 1"/>
    <s v="R1013"/>
    <n v="53"/>
  </r>
  <r>
    <x v="1569"/>
    <s v="  Wesley"/>
    <n v="29.83"/>
    <n v="5.03"/>
    <s v="Yes"/>
    <s v="No"/>
    <x v="0"/>
    <n v="0"/>
    <x v="1"/>
    <x v="1"/>
    <x v="2"/>
    <s v="10-Dec-1985"/>
    <n v="6406.41"/>
    <s v="tier - 1"/>
    <s v="tier - 3"/>
    <s v="R1014"/>
    <n v="38"/>
  </r>
  <r>
    <x v="1570"/>
    <s v="  Rebecca J"/>
    <n v="23.465"/>
    <n v="5.56"/>
    <s v="No"/>
    <s v="No"/>
    <x v="0"/>
    <n v="1"/>
    <x v="1"/>
    <x v="2"/>
    <x v="2"/>
    <s v="9-Sep-1987"/>
    <n v="6402.29"/>
    <s v="tier - 2"/>
    <s v="tier - 3"/>
    <s v="R1024"/>
    <n v="36"/>
  </r>
  <r>
    <x v="1571"/>
    <s v="  Barry P"/>
    <n v="29.355"/>
    <n v="4.33"/>
    <s v="No"/>
    <s v="No"/>
    <x v="0"/>
    <n v="0"/>
    <x v="1"/>
    <x v="1"/>
    <x v="2"/>
    <s v="28-Oct-1982"/>
    <n v="6393.6"/>
    <s v="tier - 2"/>
    <s v="tier - 1"/>
    <s v="R1012"/>
    <n v="41"/>
  </r>
  <r>
    <x v="1572"/>
    <s v="  Maciej"/>
    <n v="35.49"/>
    <n v="5.21"/>
    <s v="Yes"/>
    <s v="No"/>
    <x v="1"/>
    <n v="1"/>
    <x v="1"/>
    <x v="0"/>
    <x v="2"/>
    <s v="16-Aug-1997"/>
    <n v="6389.53"/>
    <s v="tier - 2"/>
    <s v="tier - 2"/>
    <s v="R1021"/>
    <n v="26"/>
  </r>
  <r>
    <x v="1573"/>
    <s v="  Jerry D"/>
    <n v="26.315000000000001"/>
    <n v="5.89"/>
    <s v="No"/>
    <s v="No"/>
    <x v="0"/>
    <n v="0"/>
    <x v="1"/>
    <x v="1"/>
    <x v="1"/>
    <s v="6-Aug-1982"/>
    <n v="6389.38"/>
    <s v="tier - 1"/>
    <s v="tier - 2"/>
    <s v="R1012"/>
    <n v="41"/>
  </r>
  <r>
    <x v="1574"/>
    <s v="  Eric A"/>
    <n v="19.79"/>
    <n v="4.8099999999999996"/>
    <s v="Yes"/>
    <s v="No"/>
    <x v="0"/>
    <n v="0"/>
    <x v="1"/>
    <x v="2"/>
    <x v="2"/>
    <s v="18-Nov-1976"/>
    <n v="6374.16"/>
    <s v="tier - 2"/>
    <s v="tier - 2"/>
    <s v="R1013"/>
    <n v="47"/>
  </r>
  <r>
    <x v="1575"/>
    <s v="  Cathi"/>
    <n v="40.564999999999998"/>
    <n v="5.66"/>
    <s v="No"/>
    <s v="No"/>
    <x v="0"/>
    <n v="1"/>
    <x v="1"/>
    <x v="0"/>
    <x v="2"/>
    <s v="13-Aug-1984"/>
    <n v="6373.56"/>
    <s v="tier - 2"/>
    <s v="tier - 1"/>
    <s v="R1012"/>
    <n v="39"/>
  </r>
  <r>
    <x v="1576"/>
    <s v="  Alex M"/>
    <n v="18.03"/>
    <n v="10.66"/>
    <s v="Yes"/>
    <s v="No"/>
    <x v="0"/>
    <n v="2"/>
    <x v="1"/>
    <x v="3"/>
    <x v="0"/>
    <s v="9-Nov-1970"/>
    <n v="6367.31"/>
    <s v="tier - 2"/>
    <s v="tier - 1"/>
    <s v="R1013"/>
    <n v="53"/>
  </r>
  <r>
    <x v="1577"/>
    <s v="  Liang"/>
    <n v="34.65"/>
    <n v="5.98"/>
    <s v="Yes"/>
    <s v="No"/>
    <x v="0"/>
    <n v="0"/>
    <x v="1"/>
    <x v="0"/>
    <x v="1"/>
    <s v="7-Jul-1996"/>
    <n v="6361.47"/>
    <s v="tier - 2"/>
    <s v="tier - 3"/>
    <s v="R1021"/>
    <n v="27"/>
  </r>
  <r>
    <x v="1578"/>
    <s v="  Lexy"/>
    <n v="42.94"/>
    <n v="4.34"/>
    <s v="No"/>
    <s v="No"/>
    <x v="0"/>
    <n v="0"/>
    <x v="1"/>
    <x v="0"/>
    <x v="2"/>
    <s v="24-Jun-1989"/>
    <n v="6360.99"/>
    <s v="tier - 2"/>
    <s v="tier - 2"/>
    <s v="R1012"/>
    <n v="34"/>
  </r>
  <r>
    <x v="1579"/>
    <s v="  Michael"/>
    <n v="31.254999999999999"/>
    <n v="5.17"/>
    <s v="No"/>
    <s v="No"/>
    <x v="0"/>
    <n v="0"/>
    <x v="1"/>
    <x v="0"/>
    <x v="2"/>
    <s v="30-Oct-1980"/>
    <n v="6358.78"/>
    <s v="tier - 2"/>
    <s v="tier - 1"/>
    <s v="R1012"/>
    <n v="43"/>
  </r>
  <r>
    <x v="1580"/>
    <s v="  Samuel L"/>
    <n v="45.43"/>
    <n v="4.2300000000000004"/>
    <s v="Yes"/>
    <s v="No"/>
    <x v="1"/>
    <n v="1"/>
    <x v="1"/>
    <x v="0"/>
    <x v="2"/>
    <s v="19-Aug-1983"/>
    <n v="6356.27"/>
    <s v="tier - 3"/>
    <s v="tier - 2"/>
    <s v="R1013"/>
    <n v="40"/>
  </r>
  <r>
    <x v="1581"/>
    <s v="  Spencer A"/>
    <n v="32.340000000000003"/>
    <n v="4.88"/>
    <s v="Yes"/>
    <s v="No"/>
    <x v="1"/>
    <n v="1"/>
    <x v="1"/>
    <x v="0"/>
    <x v="2"/>
    <s v="21-Oct-1983"/>
    <n v="6338.08"/>
    <s v="tier - 2"/>
    <s v="tier - 1"/>
    <s v="R1013"/>
    <n v="40"/>
  </r>
  <r>
    <x v="1582"/>
    <s v="  Rochelle"/>
    <n v="25.46"/>
    <n v="9.7100000000000009"/>
    <s v="Yes"/>
    <s v="No"/>
    <x v="0"/>
    <n v="1"/>
    <x v="1"/>
    <x v="1"/>
    <x v="0"/>
    <s v="25-Sep-1986"/>
    <n v="6335.64"/>
    <s v="tier - 2"/>
    <s v="tier - 2"/>
    <s v="R1013"/>
    <n v="37"/>
  </r>
  <r>
    <x v="1583"/>
    <s v="  Paula"/>
    <n v="37.145000000000003"/>
    <n v="5.32"/>
    <s v="No"/>
    <s v="No"/>
    <x v="0"/>
    <n v="0"/>
    <x v="1"/>
    <x v="0"/>
    <x v="2"/>
    <s v="13-Aug-1990"/>
    <n v="6334.34"/>
    <s v="tier - 2"/>
    <s v="tier - 2"/>
    <s v="R1024"/>
    <n v="33"/>
  </r>
  <r>
    <x v="1584"/>
    <s v="  Madeline E"/>
    <n v="30.8"/>
    <n v="5.83"/>
    <s v="Yes"/>
    <s v="No"/>
    <x v="0"/>
    <n v="0"/>
    <x v="1"/>
    <x v="0"/>
    <x v="1"/>
    <s v="15-Dec-1985"/>
    <n v="6313.76"/>
    <s v="tier - 2"/>
    <s v="tier - 1"/>
    <s v="R1013"/>
    <n v="38"/>
  </r>
  <r>
    <x v="1585"/>
    <s v="  Maria Isabel"/>
    <n v="29.5"/>
    <n v="5.54"/>
    <s v="Yes"/>
    <s v="No"/>
    <x v="0"/>
    <n v="0"/>
    <x v="1"/>
    <x v="1"/>
    <x v="2"/>
    <s v="19-Nov-1985"/>
    <n v="6311.95"/>
    <s v="tier - 2"/>
    <s v="tier - 1"/>
    <s v="R1011"/>
    <n v="38"/>
  </r>
  <r>
    <x v="1586"/>
    <s v="  Arthur M"/>
    <n v="43.39"/>
    <n v="5.85"/>
    <s v="No"/>
    <s v="Yes"/>
    <x v="0"/>
    <n v="1"/>
    <x v="1"/>
    <x v="0"/>
    <x v="1"/>
    <s v="27-Jul-2004"/>
    <n v="6311.11"/>
    <s v="tier - 2"/>
    <s v="tier - 2"/>
    <s v="R1011"/>
    <n v="19"/>
  </r>
  <r>
    <x v="1587"/>
    <s v="  Joseph R"/>
    <n v="15.08"/>
    <n v="4.8499999999999996"/>
    <s v="Yes"/>
    <s v="No"/>
    <x v="1"/>
    <n v="1"/>
    <x v="1"/>
    <x v="3"/>
    <x v="2"/>
    <s v="4-Sep-1969"/>
    <n v="6305.61"/>
    <s v="tier - 2"/>
    <s v="tier - 2"/>
    <s v="R1012"/>
    <n v="54"/>
  </r>
  <r>
    <x v="1588"/>
    <s v="  Sachiko"/>
    <n v="20.48"/>
    <n v="11.09"/>
    <s v="No"/>
    <s v="No"/>
    <x v="0"/>
    <n v="0"/>
    <x v="1"/>
    <x v="2"/>
    <x v="0"/>
    <s v="17-Sep-1974"/>
    <n v="6302.23"/>
    <s v="tier - 2"/>
    <s v="tier - 1"/>
    <s v="R1013"/>
    <n v="49"/>
  </r>
  <r>
    <x v="1589"/>
    <s v="  Christopher"/>
    <n v="34.450000000000003"/>
    <n v="5.58"/>
    <s v="Yes"/>
    <s v="No"/>
    <x v="0"/>
    <n v="0"/>
    <x v="1"/>
    <x v="0"/>
    <x v="2"/>
    <s v="4-Jul-1996"/>
    <n v="6293.63"/>
    <s v="tier - 2"/>
    <s v="tier - 3"/>
    <s v="R1021"/>
    <n v="27"/>
  </r>
  <r>
    <x v="1590"/>
    <s v="  Joseph"/>
    <n v="34.21"/>
    <n v="9.7200000000000006"/>
    <s v="Yes"/>
    <s v="No"/>
    <x v="0"/>
    <n v="0"/>
    <x v="1"/>
    <x v="0"/>
    <x v="0"/>
    <s v="26-Aug-1981"/>
    <n v="6289.75"/>
    <s v="tier - 2"/>
    <s v="tier - 3"/>
    <s v="R1013"/>
    <n v="42"/>
  </r>
  <r>
    <x v="1591"/>
    <s v="  Lawrence"/>
    <n v="28.8"/>
    <n v="11.41"/>
    <s v="Yes"/>
    <s v="No"/>
    <x v="0"/>
    <n v="0"/>
    <x v="1"/>
    <x v="1"/>
    <x v="0"/>
    <s v="24-Nov-1981"/>
    <n v="6282.24"/>
    <s v="tier - 2"/>
    <s v="tier - 1"/>
    <s v="R1011"/>
    <n v="42"/>
  </r>
  <r>
    <x v="1592"/>
    <s v="  Katie"/>
    <n v="31.74"/>
    <n v="4.46"/>
    <s v="No"/>
    <s v="No"/>
    <x v="1"/>
    <n v="1"/>
    <x v="1"/>
    <x v="0"/>
    <x v="2"/>
    <s v="16-Oct-1993"/>
    <n v="6276.3"/>
    <s v="tier - 2"/>
    <s v="tier - 1"/>
    <s v="R1025"/>
    <n v="30"/>
  </r>
  <r>
    <x v="1593"/>
    <s v="  Ruben"/>
    <n v="21.78"/>
    <n v="9.31"/>
    <s v="Yes"/>
    <s v="No"/>
    <x v="0"/>
    <n v="0"/>
    <x v="1"/>
    <x v="2"/>
    <x v="0"/>
    <s v="30-Jun-1981"/>
    <n v="6272.48"/>
    <s v="tier - 1"/>
    <s v="tier - 3"/>
    <s v="R1013"/>
    <n v="42"/>
  </r>
  <r>
    <x v="1594"/>
    <s v="  Sarah"/>
    <n v="23.75"/>
    <n v="5.03"/>
    <s v="No"/>
    <s v="No"/>
    <x v="0"/>
    <n v="1"/>
    <x v="1"/>
    <x v="2"/>
    <x v="2"/>
    <s v="25-Sep-1984"/>
    <n v="6269.33"/>
    <s v="tier - 2"/>
    <s v="tier - 1"/>
    <s v="R1013"/>
    <n v="39"/>
  </r>
  <r>
    <x v="1595"/>
    <s v="  Angela R"/>
    <n v="33.21"/>
    <n v="5.07"/>
    <s v="Yes"/>
    <s v="No"/>
    <x v="0"/>
    <n v="1"/>
    <x v="1"/>
    <x v="0"/>
    <x v="2"/>
    <s v="17-Oct-1995"/>
    <n v="6261.2"/>
    <s v="tier - 2"/>
    <s v="tier - 1"/>
    <s v="R1026"/>
    <n v="28"/>
  </r>
  <r>
    <x v="1596"/>
    <s v="  Chatham"/>
    <n v="17.7"/>
    <n v="10.42"/>
    <s v="Yes"/>
    <s v="No"/>
    <x v="0"/>
    <n v="2"/>
    <x v="1"/>
    <x v="3"/>
    <x v="0"/>
    <s v="11-Oct-1970"/>
    <n v="6255.38"/>
    <s v="tier - 2"/>
    <s v="tier - 2"/>
    <s v="R1013"/>
    <n v="53"/>
  </r>
  <r>
    <x v="1597"/>
    <s v="  Derek"/>
    <n v="17.2"/>
    <n v="6.45"/>
    <s v="No"/>
    <s v="No"/>
    <x v="0"/>
    <n v="2"/>
    <x v="1"/>
    <x v="3"/>
    <x v="1"/>
    <s v="8-Sep-1972"/>
    <n v="6254.13"/>
    <s v="tier - 2"/>
    <s v="tier - 2"/>
    <s v="R1012"/>
    <n v="51"/>
  </r>
  <r>
    <x v="1598"/>
    <s v="  Kalvin J"/>
    <n v="19.21"/>
    <n v="5.52"/>
    <s v="No"/>
    <s v="No"/>
    <x v="0"/>
    <n v="2"/>
    <x v="1"/>
    <x v="2"/>
    <x v="2"/>
    <s v="11-Nov-1972"/>
    <n v="6253.85"/>
    <s v="tier - 2"/>
    <s v="tier - 2"/>
    <s v="R1013"/>
    <n v="51"/>
  </r>
  <r>
    <x v="1599"/>
    <s v="  Dave"/>
    <n v="23.2"/>
    <n v="4.41"/>
    <s v="No"/>
    <s v="No"/>
    <x v="1"/>
    <n v="1"/>
    <x v="1"/>
    <x v="2"/>
    <x v="2"/>
    <s v="10-Oct-1979"/>
    <n v="6250.44"/>
    <s v="tier - 2"/>
    <s v="tier - 1"/>
    <s v="R1011"/>
    <n v="44"/>
  </r>
  <r>
    <x v="1600"/>
    <s v="  Barbara G"/>
    <n v="32.5"/>
    <n v="4.6900000000000004"/>
    <s v="Yes"/>
    <s v="No"/>
    <x v="1"/>
    <n v="1"/>
    <x v="1"/>
    <x v="0"/>
    <x v="2"/>
    <s v="11-Aug-1983"/>
    <n v="6238.3"/>
    <s v="tier - 2"/>
    <s v="tier - 1"/>
    <s v="R1011"/>
    <n v="40"/>
  </r>
  <r>
    <x v="1601"/>
    <s v="  Skylar"/>
    <n v="20.9"/>
    <n v="6.94"/>
    <s v="No"/>
    <s v="No"/>
    <x v="0"/>
    <n v="0"/>
    <x v="1"/>
    <x v="2"/>
    <x v="0"/>
    <s v="19-Sep-1978"/>
    <n v="6236.95"/>
    <s v="tier - 2"/>
    <s v="tier - 2"/>
    <s v="R1013"/>
    <n v="45"/>
  </r>
  <r>
    <x v="1602"/>
    <s v="  Nick"/>
    <n v="19.11"/>
    <n v="4.3499999999999996"/>
    <s v="No"/>
    <s v="No"/>
    <x v="0"/>
    <n v="2"/>
    <x v="1"/>
    <x v="2"/>
    <x v="2"/>
    <s v="29-Jun-1972"/>
    <n v="6219.93"/>
    <s v="tier - 2"/>
    <s v="tier - 2"/>
    <s v="R1013"/>
    <n v="51"/>
  </r>
  <r>
    <x v="1603"/>
    <s v="  Sunny S"/>
    <n v="31.17"/>
    <n v="5.28"/>
    <s v="No"/>
    <s v="No"/>
    <x v="0"/>
    <n v="1"/>
    <x v="1"/>
    <x v="0"/>
    <x v="2"/>
    <s v="12-Aug-1992"/>
    <n v="6208.5"/>
    <s v="tier - 2"/>
    <s v="tier - 1"/>
    <s v="R1021"/>
    <n v="31"/>
  </r>
  <r>
    <x v="1604"/>
    <s v="  Anne-Marie"/>
    <n v="36.08"/>
    <n v="4.29"/>
    <s v="No"/>
    <s v="No"/>
    <x v="0"/>
    <n v="0"/>
    <x v="1"/>
    <x v="0"/>
    <x v="2"/>
    <s v="10-Sep-1999"/>
    <n v="6207.26"/>
    <s v="tier - 2"/>
    <s v="tier - 2"/>
    <s v="R1026"/>
    <n v="24"/>
  </r>
  <r>
    <x v="1605"/>
    <s v="  Nicholas"/>
    <n v="28.024999999999999"/>
    <n v="5.69"/>
    <s v="Yes"/>
    <s v="No"/>
    <x v="0"/>
    <n v="0"/>
    <x v="1"/>
    <x v="1"/>
    <x v="2"/>
    <s v="22-Sep-1985"/>
    <n v="6203.9"/>
    <s v="tier - 2"/>
    <s v="tier - 2"/>
    <s v="R1012"/>
    <n v="38"/>
  </r>
  <r>
    <x v="1606"/>
    <s v="  Scott M"/>
    <n v="24.32"/>
    <n v="5.56"/>
    <s v="Yes"/>
    <s v="No"/>
    <x v="0"/>
    <n v="0"/>
    <x v="1"/>
    <x v="2"/>
    <x v="2"/>
    <s v="22-Jul-1985"/>
    <n v="6198.75"/>
    <s v="tier - 2"/>
    <s v="tier - 1"/>
    <s v="R1012"/>
    <n v="38"/>
  </r>
  <r>
    <x v="1607"/>
    <s v="  Marisa A"/>
    <n v="38"/>
    <n v="5.41"/>
    <s v="Yes"/>
    <s v="No"/>
    <x v="0"/>
    <n v="1"/>
    <x v="1"/>
    <x v="0"/>
    <x v="2"/>
    <s v="23-Oct-1988"/>
    <n v="6196.45"/>
    <s v="tier - 2"/>
    <s v="tier - 1"/>
    <s v="R1011"/>
    <n v="35"/>
  </r>
  <r>
    <x v="1608"/>
    <s v="  Katie"/>
    <n v="31.6"/>
    <n v="10.85"/>
    <s v="Yes"/>
    <s v="No"/>
    <x v="0"/>
    <n v="0"/>
    <x v="1"/>
    <x v="0"/>
    <x v="0"/>
    <s v="1-Oct-1981"/>
    <n v="6186.13"/>
    <s v="tier - 2"/>
    <s v="tier - 3"/>
    <s v="R1011"/>
    <n v="42"/>
  </r>
  <r>
    <x v="1609"/>
    <s v="  Amy L"/>
    <n v="31.02"/>
    <n v="11.63"/>
    <s v="Yes"/>
    <s v="No"/>
    <x v="0"/>
    <n v="0"/>
    <x v="1"/>
    <x v="0"/>
    <x v="0"/>
    <s v="22-Nov-1981"/>
    <n v="6185.32"/>
    <s v="tier - 2"/>
    <s v="tier - 1"/>
    <s v="R1013"/>
    <n v="42"/>
  </r>
  <r>
    <x v="1610"/>
    <s v="  Jenna M"/>
    <n v="29.26"/>
    <n v="5.68"/>
    <s v="Yes"/>
    <s v="No"/>
    <x v="0"/>
    <n v="1"/>
    <x v="1"/>
    <x v="1"/>
    <x v="2"/>
    <s v="1-Nov-1988"/>
    <n v="6184.3"/>
    <s v="tier - 2"/>
    <s v="tier - 3"/>
    <s v="R1013"/>
    <n v="35"/>
  </r>
  <r>
    <x v="1611"/>
    <s v="  Elizabeth M"/>
    <n v="15.09"/>
    <n v="7.59"/>
    <s v="Yes"/>
    <s v="No"/>
    <x v="0"/>
    <n v="2"/>
    <x v="1"/>
    <x v="3"/>
    <x v="0"/>
    <s v="5-Oct-1970"/>
    <n v="6183.46"/>
    <s v="tier - 2"/>
    <s v="tier - 2"/>
    <s v="R1012"/>
    <n v="53"/>
  </r>
  <r>
    <x v="1612"/>
    <s v="  Lyazid"/>
    <n v="22.63"/>
    <n v="5.09"/>
    <s v="Yes"/>
    <s v="No"/>
    <x v="0"/>
    <n v="0"/>
    <x v="1"/>
    <x v="2"/>
    <x v="2"/>
    <s v="9-Aug-1985"/>
    <n v="6183.32"/>
    <s v="tier - 2"/>
    <s v="tier - 2"/>
    <s v="R1012"/>
    <n v="38"/>
  </r>
  <r>
    <x v="1613"/>
    <s v="  Lindsey A"/>
    <n v="23.46"/>
    <n v="4.21"/>
    <s v="No"/>
    <s v="No"/>
    <x v="0"/>
    <n v="1"/>
    <x v="1"/>
    <x v="2"/>
    <x v="2"/>
    <s v="6-Oct-1984"/>
    <n v="6170.96"/>
    <s v="tier - 2"/>
    <s v="tier - 1"/>
    <s v="R1013"/>
    <n v="39"/>
  </r>
  <r>
    <x v="1614"/>
    <s v="  Chris"/>
    <n v="22.56"/>
    <n v="4.34"/>
    <s v="Yes"/>
    <s v="No"/>
    <x v="0"/>
    <n v="0"/>
    <x v="1"/>
    <x v="2"/>
    <x v="2"/>
    <s v="15-Oct-1985"/>
    <n v="6159.57"/>
    <s v="tier - 2"/>
    <s v="tier - 1"/>
    <s v="R1012"/>
    <n v="38"/>
  </r>
  <r>
    <x v="1615"/>
    <s v="  Jennifer A"/>
    <n v="19.28"/>
    <n v="11.85"/>
    <s v="No"/>
    <s v="No"/>
    <x v="0"/>
    <n v="2"/>
    <x v="1"/>
    <x v="2"/>
    <x v="0"/>
    <s v="6-Nov-1973"/>
    <n v="6152.05"/>
    <s v="tier - 2"/>
    <s v="tier - 3"/>
    <s v="R1013"/>
    <n v="50"/>
  </r>
  <r>
    <x v="1616"/>
    <s v="  Leif S"/>
    <n v="15.37"/>
    <n v="9.61"/>
    <s v="Yes"/>
    <s v="No"/>
    <x v="0"/>
    <n v="2"/>
    <x v="1"/>
    <x v="3"/>
    <x v="0"/>
    <s v="14-Oct-1970"/>
    <n v="6147.12"/>
    <s v="tier - 2"/>
    <s v="tier - 3"/>
    <s v="R1012"/>
    <n v="53"/>
  </r>
  <r>
    <x v="1617"/>
    <s v="  Stephanie A"/>
    <n v="18.71"/>
    <n v="5.29"/>
    <s v="Yes"/>
    <s v="No"/>
    <x v="0"/>
    <n v="0"/>
    <x v="1"/>
    <x v="2"/>
    <x v="2"/>
    <s v="12-Dec-1976"/>
    <n v="6139.14"/>
    <s v="tier - 2"/>
    <s v="tier - 3"/>
    <s v="R1013"/>
    <n v="47"/>
  </r>
  <r>
    <x v="1618"/>
    <s v="  Bo"/>
    <n v="20.61"/>
    <n v="6.89"/>
    <s v="No"/>
    <s v="No"/>
    <x v="0"/>
    <n v="0"/>
    <x v="1"/>
    <x v="2"/>
    <x v="0"/>
    <s v="5-Sep-1978"/>
    <n v="6138.58"/>
    <s v="tier - 2"/>
    <s v="tier - 1"/>
    <s v="R1013"/>
    <n v="45"/>
  </r>
  <r>
    <x v="1619"/>
    <s v="  Leah"/>
    <n v="15.99"/>
    <n v="4.57"/>
    <s v="Yes"/>
    <s v="No"/>
    <x v="1"/>
    <n v="1"/>
    <x v="1"/>
    <x v="3"/>
    <x v="2"/>
    <s v="9-Nov-1969"/>
    <n v="6138.5"/>
    <s v="tier - 2"/>
    <s v="tier - 2"/>
    <s v="R1011"/>
    <n v="54"/>
  </r>
  <r>
    <x v="1620"/>
    <s v="  Kara Lynne"/>
    <n v="33.155000000000001"/>
    <n v="4.32"/>
    <s v="No"/>
    <s v="No"/>
    <x v="0"/>
    <n v="0"/>
    <x v="1"/>
    <x v="0"/>
    <x v="2"/>
    <s v="18-Aug-1990"/>
    <n v="6128.8"/>
    <s v="tier - 2"/>
    <s v="tier - 3"/>
    <s v="R1012"/>
    <n v="33"/>
  </r>
  <r>
    <x v="1621"/>
    <s v="  Jeffrey"/>
    <n v="26.22"/>
    <n v="5.57"/>
    <s v="Yes"/>
    <s v="No"/>
    <x v="1"/>
    <n v="1"/>
    <x v="1"/>
    <x v="1"/>
    <x v="2"/>
    <s v="16-Nov-1983"/>
    <n v="6123.57"/>
    <s v="tier - 3"/>
    <s v="tier - 2"/>
    <s v="R1012"/>
    <n v="40"/>
  </r>
  <r>
    <x v="1622"/>
    <s v="  Justin"/>
    <n v="21.85"/>
    <n v="5.26"/>
    <s v="Yes"/>
    <s v="No"/>
    <x v="1"/>
    <n v="1"/>
    <x v="1"/>
    <x v="2"/>
    <x v="2"/>
    <s v="11-Aug-1983"/>
    <n v="6117.49"/>
    <s v="tier - 2"/>
    <s v="tier - 3"/>
    <s v="R1012"/>
    <n v="40"/>
  </r>
  <r>
    <x v="1623"/>
    <s v="  Emily"/>
    <n v="30.495000000000001"/>
    <n v="6.25"/>
    <s v="No"/>
    <s v="No"/>
    <x v="0"/>
    <n v="0"/>
    <x v="1"/>
    <x v="0"/>
    <x v="1"/>
    <s v="25-Jul-1991"/>
    <n v="6113.23"/>
    <s v="tier - 2"/>
    <s v="tier - 2"/>
    <s v="R1024"/>
    <n v="32"/>
  </r>
  <r>
    <x v="1624"/>
    <s v="  Rebecca"/>
    <n v="34.104999999999997"/>
    <n v="5.67"/>
    <s v="Yes"/>
    <s v="No"/>
    <x v="0"/>
    <n v="0"/>
    <x v="1"/>
    <x v="0"/>
    <x v="2"/>
    <s v="21-Jul-1985"/>
    <n v="6112.35"/>
    <s v="tier - 2"/>
    <s v="tier - 1"/>
    <s v="R1012"/>
    <n v="38"/>
  </r>
  <r>
    <x v="1625"/>
    <s v="  Allie"/>
    <n v="32.770000000000003"/>
    <n v="4.42"/>
    <s v="Yes"/>
    <s v="No"/>
    <x v="0"/>
    <n v="1"/>
    <x v="1"/>
    <x v="0"/>
    <x v="2"/>
    <s v="9-Sep-1995"/>
    <n v="6111.95"/>
    <s v="tier - 2"/>
    <s v="tier - 3"/>
    <s v="R1026"/>
    <n v="28"/>
  </r>
  <r>
    <x v="1626"/>
    <s v="  Trasi"/>
    <n v="16.850000000000001"/>
    <n v="11.75"/>
    <s v="Yes"/>
    <s v="No"/>
    <x v="0"/>
    <n v="2"/>
    <x v="1"/>
    <x v="3"/>
    <x v="0"/>
    <s v="9-Jun-1970"/>
    <n v="6098.38"/>
    <s v="tier - 2"/>
    <s v="tier - 2"/>
    <s v="R1013"/>
    <n v="53"/>
  </r>
  <r>
    <x v="1627"/>
    <s v="  Kevin"/>
    <n v="34.700000000000003"/>
    <n v="6.06"/>
    <s v="No"/>
    <s v="No"/>
    <x v="0"/>
    <n v="1"/>
    <x v="1"/>
    <x v="0"/>
    <x v="1"/>
    <s v="25-Jul-1984"/>
    <n v="6082.41"/>
    <s v="tier - 1"/>
    <s v="tier - 2"/>
    <s v="R1011"/>
    <n v="39"/>
  </r>
  <r>
    <x v="1628"/>
    <s v="  Fernando"/>
    <n v="37.049999999999997"/>
    <n v="5.48"/>
    <s v="No"/>
    <s v="No"/>
    <x v="0"/>
    <n v="1"/>
    <x v="1"/>
    <x v="0"/>
    <x v="2"/>
    <s v="14-Oct-1984"/>
    <n v="6079.67"/>
    <s v="tier - 1"/>
    <s v="tier - 1"/>
    <s v="R1014"/>
    <n v="39"/>
  </r>
  <r>
    <x v="1629"/>
    <s v="  Ieva"/>
    <n v="18.78"/>
    <n v="4.45"/>
    <s v="No"/>
    <s v="No"/>
    <x v="1"/>
    <n v="1"/>
    <x v="1"/>
    <x v="2"/>
    <x v="2"/>
    <s v="8-Aug-1979"/>
    <n v="6074.37"/>
    <s v="tier - 2"/>
    <s v="tier - 2"/>
    <s v="R1012"/>
    <n v="44"/>
  </r>
  <r>
    <x v="1630"/>
    <s v="  Chris"/>
    <n v="28.024999999999999"/>
    <n v="5"/>
    <s v="No"/>
    <s v="No"/>
    <x v="0"/>
    <n v="1"/>
    <x v="1"/>
    <x v="1"/>
    <x v="2"/>
    <s v="21-Sep-1984"/>
    <n v="6067.13"/>
    <s v="tier - 3"/>
    <s v="tier - 1"/>
    <s v="R1016"/>
    <n v="39"/>
  </r>
  <r>
    <x v="1631"/>
    <s v="  Drew L"/>
    <n v="35.090000000000003"/>
    <n v="5.84"/>
    <s v="No"/>
    <s v="No"/>
    <x v="0"/>
    <n v="0"/>
    <x v="1"/>
    <x v="0"/>
    <x v="1"/>
    <s v="8-Nov-1994"/>
    <n v="6064.37"/>
    <s v="tier - 2"/>
    <s v="tier - 2"/>
    <s v="R1011"/>
    <n v="29"/>
  </r>
  <r>
    <x v="1632"/>
    <s v="  Christina"/>
    <n v="34.42"/>
    <n v="5.21"/>
    <s v="Yes"/>
    <s v="No"/>
    <x v="0"/>
    <n v="0"/>
    <x v="1"/>
    <x v="0"/>
    <x v="2"/>
    <s v="28-Jul-1996"/>
    <n v="6061.8"/>
    <s v="tier - 2"/>
    <s v="tier - 3"/>
    <s v="R1012"/>
    <n v="27"/>
  </r>
  <r>
    <x v="1633"/>
    <s v="  Alexander G"/>
    <n v="29.4"/>
    <n v="4.26"/>
    <s v="No"/>
    <s v="No"/>
    <x v="0"/>
    <n v="0"/>
    <x v="1"/>
    <x v="1"/>
    <x v="2"/>
    <s v="16-Aug-1989"/>
    <n v="6059.17"/>
    <s v="tier - 2"/>
    <s v="tier - 1"/>
    <s v="R1011"/>
    <n v="34"/>
  </r>
  <r>
    <x v="1634"/>
    <s v="  Meaghan"/>
    <n v="21.31"/>
    <n v="4.17"/>
    <s v="No"/>
    <s v="No"/>
    <x v="0"/>
    <n v="0"/>
    <x v="1"/>
    <x v="2"/>
    <x v="2"/>
    <s v="8-Aug-1980"/>
    <n v="5993.62"/>
    <s v="tier - 2"/>
    <s v="tier - 3"/>
    <s v="R1013"/>
    <n v="43"/>
  </r>
  <r>
    <x v="1635"/>
    <s v="  Kristin"/>
    <n v="19.559999999999999"/>
    <n v="11.96"/>
    <s v="No"/>
    <s v="No"/>
    <x v="0"/>
    <n v="0"/>
    <x v="1"/>
    <x v="2"/>
    <x v="0"/>
    <s v="17-Aug-1974"/>
    <n v="5990.17"/>
    <s v="tier - 2"/>
    <s v="tier - 2"/>
    <s v="R1013"/>
    <n v="49"/>
  </r>
  <r>
    <x v="1636"/>
    <s v="  Andrea K"/>
    <n v="37.335000000000001"/>
    <n v="6.26"/>
    <s v="Yes"/>
    <s v="No"/>
    <x v="0"/>
    <n v="1"/>
    <x v="1"/>
    <x v="0"/>
    <x v="1"/>
    <s v="10-Jun-1988"/>
    <n v="5989.52"/>
    <s v="tier - 2"/>
    <s v="tier - 1"/>
    <s v="R1012"/>
    <n v="35"/>
  </r>
  <r>
    <x v="1637"/>
    <s v="  Kris"/>
    <n v="19.53"/>
    <n v="11.68"/>
    <s v="No"/>
    <s v="No"/>
    <x v="0"/>
    <n v="0"/>
    <x v="1"/>
    <x v="2"/>
    <x v="0"/>
    <s v="11-Oct-1974"/>
    <n v="5979.99"/>
    <s v="tier - 2"/>
    <s v="tier - 3"/>
    <s v="R1013"/>
    <n v="49"/>
  </r>
  <r>
    <x v="1638"/>
    <s v="  Alden W"/>
    <n v="34.1"/>
    <n v="5.16"/>
    <s v="No"/>
    <s v="No"/>
    <x v="0"/>
    <n v="0"/>
    <x v="1"/>
    <x v="0"/>
    <x v="2"/>
    <s v="10-Oct-1980"/>
    <n v="5979.73"/>
    <s v="tier - 2"/>
    <s v="tier - 2"/>
    <s v="R1011"/>
    <n v="43"/>
  </r>
  <r>
    <x v="1639"/>
    <s v="  Suzanne M"/>
    <n v="16.5"/>
    <n v="6.9"/>
    <s v="Yes"/>
    <s v="No"/>
    <x v="0"/>
    <n v="2"/>
    <x v="1"/>
    <x v="3"/>
    <x v="0"/>
    <s v="25-Jun-1970"/>
    <n v="5979.66"/>
    <s v="tier - 2"/>
    <s v="tier - 3"/>
    <s v="R1013"/>
    <n v="53"/>
  </r>
  <r>
    <x v="1640"/>
    <s v="  Heidi Z"/>
    <n v="30.69"/>
    <n v="4.83"/>
    <s v="No"/>
    <s v="No"/>
    <x v="0"/>
    <n v="1"/>
    <x v="1"/>
    <x v="0"/>
    <x v="2"/>
    <s v="11-Nov-1984"/>
    <n v="5976.83"/>
    <s v="tier - 2"/>
    <s v="tier - 2"/>
    <s v="R1013"/>
    <n v="39"/>
  </r>
  <r>
    <x v="1641"/>
    <s v="  Carolyn"/>
    <n v="28.93"/>
    <n v="4.87"/>
    <s v="No"/>
    <s v="No"/>
    <x v="0"/>
    <n v="1"/>
    <x v="1"/>
    <x v="1"/>
    <x v="2"/>
    <s v="19-Sep-1984"/>
    <n v="5974.38"/>
    <s v="tier - 2"/>
    <s v="tier - 3"/>
    <s v="R1013"/>
    <n v="39"/>
  </r>
  <r>
    <x v="1642"/>
    <s v="  Sabine"/>
    <n v="38.9"/>
    <n v="4.28"/>
    <s v="No"/>
    <s v="No"/>
    <x v="0"/>
    <n v="0"/>
    <x v="1"/>
    <x v="0"/>
    <x v="2"/>
    <s v="22-Jul-1989"/>
    <n v="5972.38"/>
    <s v="tier - 2"/>
    <s v="tier - 2"/>
    <s v="R1011"/>
    <n v="34"/>
  </r>
  <r>
    <x v="1643"/>
    <s v="  Bobby"/>
    <n v="26.9"/>
    <n v="4.07"/>
    <s v="No"/>
    <s v="No"/>
    <x v="0"/>
    <n v="0"/>
    <x v="1"/>
    <x v="1"/>
    <x v="2"/>
    <s v="21-Jul-1980"/>
    <n v="5969.72"/>
    <s v="tier - 3"/>
    <s v="tier - 3"/>
    <s v="R1011"/>
    <n v="43"/>
  </r>
  <r>
    <x v="1644"/>
    <s v="  Fan"/>
    <n v="24.86"/>
    <n v="6.23"/>
    <s v="No"/>
    <s v="No"/>
    <x v="0"/>
    <n v="0"/>
    <x v="1"/>
    <x v="2"/>
    <x v="1"/>
    <s v="5-Aug-1980"/>
    <n v="5966.89"/>
    <s v="tier - 2"/>
    <s v="tier - 3"/>
    <s v="R1013"/>
    <n v="43"/>
  </r>
  <r>
    <x v="1645"/>
    <s v="  Rachel M"/>
    <n v="39.14"/>
    <n v="6.24"/>
    <s v="No"/>
    <s v="Yes"/>
    <x v="0"/>
    <n v="1"/>
    <x v="1"/>
    <x v="0"/>
    <x v="1"/>
    <s v="15-Jul-2004"/>
    <n v="5960.91"/>
    <s v="tier - 2"/>
    <s v="tier - 1"/>
    <s v="R1026"/>
    <n v="19"/>
  </r>
  <r>
    <x v="1646"/>
    <s v="  Greg"/>
    <n v="39.799999999999997"/>
    <n v="6.17"/>
    <s v="No"/>
    <s v="No"/>
    <x v="1"/>
    <n v="1"/>
    <x v="1"/>
    <x v="0"/>
    <x v="1"/>
    <s v="13-Aug-2003"/>
    <n v="5957.35"/>
    <s v="tier - 2"/>
    <s v="tier - 2"/>
    <s v="R1012"/>
    <n v="20"/>
  </r>
  <r>
    <x v="1647"/>
    <s v="  Dan"/>
    <n v="34.32"/>
    <n v="5.16"/>
    <s v="No"/>
    <s v="No"/>
    <x v="0"/>
    <n v="1"/>
    <x v="1"/>
    <x v="0"/>
    <x v="2"/>
    <s v="14-Jul-1987"/>
    <n v="5934.38"/>
    <s v="tier - 3"/>
    <s v="tier - 2"/>
    <s v="R1013"/>
    <n v="36"/>
  </r>
  <r>
    <x v="1648"/>
    <s v="  Jennifer A"/>
    <n v="32.51"/>
    <n v="4.3"/>
    <s v="No"/>
    <s v="No"/>
    <x v="0"/>
    <n v="0"/>
    <x v="1"/>
    <x v="0"/>
    <x v="2"/>
    <s v="30-Jul-1994"/>
    <n v="5927.65"/>
    <s v="tier - 2"/>
    <s v="tier - 1"/>
    <s v="R1012"/>
    <n v="29"/>
  </r>
  <r>
    <x v="1649"/>
    <s v="  Jessica"/>
    <n v="30.71"/>
    <n v="6.14"/>
    <s v="No"/>
    <s v="No"/>
    <x v="1"/>
    <n v="1"/>
    <x v="1"/>
    <x v="0"/>
    <x v="1"/>
    <s v="13-Aug-1993"/>
    <n v="5926.93"/>
    <s v="tier - 2"/>
    <s v="tier - 2"/>
    <s v="R1025"/>
    <n v="30"/>
  </r>
  <r>
    <x v="1650"/>
    <s v="  Chaiwat"/>
    <n v="28.9"/>
    <n v="5.36"/>
    <s v="No"/>
    <s v="No"/>
    <x v="0"/>
    <n v="1"/>
    <x v="1"/>
    <x v="1"/>
    <x v="2"/>
    <s v="29-Jul-1987"/>
    <n v="5926.85"/>
    <s v="tier - 3"/>
    <s v="tier - 3"/>
    <s v="R1011"/>
    <n v="36"/>
  </r>
  <r>
    <x v="1651"/>
    <s v="  Kerri"/>
    <n v="36.19"/>
    <n v="4.3"/>
    <s v="No"/>
    <s v="No"/>
    <x v="0"/>
    <n v="0"/>
    <x v="1"/>
    <x v="0"/>
    <x v="2"/>
    <s v="21-Dec-1982"/>
    <n v="5920.1"/>
    <s v="tier - 2"/>
    <s v="tier - 1"/>
    <s v="R1013"/>
    <n v="41"/>
  </r>
  <r>
    <x v="1652"/>
    <s v="  Lisa"/>
    <n v="29.6"/>
    <n v="4.09"/>
    <s v="No"/>
    <s v="No"/>
    <x v="0"/>
    <n v="0"/>
    <x v="1"/>
    <x v="1"/>
    <x v="2"/>
    <s v="8-Jul-1982"/>
    <n v="5910.94"/>
    <s v="tier - 2"/>
    <s v="tier - 1"/>
    <s v="R1011"/>
    <n v="41"/>
  </r>
  <r>
    <x v="1653"/>
    <s v="  Nicholas G"/>
    <n v="30.95"/>
    <n v="6.27"/>
    <s v="No"/>
    <s v="No"/>
    <x v="1"/>
    <n v="1"/>
    <x v="1"/>
    <x v="0"/>
    <x v="1"/>
    <s v="19-Oct-1993"/>
    <n v="5877.02"/>
    <s v="tier - 2"/>
    <s v="tier - 2"/>
    <s v="R1021"/>
    <n v="30"/>
  </r>
  <r>
    <x v="1654"/>
    <s v="  Vasilis S"/>
    <n v="19.95"/>
    <n v="5.39"/>
    <s v="No"/>
    <s v="No"/>
    <x v="0"/>
    <n v="1"/>
    <x v="1"/>
    <x v="2"/>
    <x v="2"/>
    <s v="22-Nov-1984"/>
    <n v="5855.9"/>
    <s v="tier - 2"/>
    <s v="tier - 3"/>
    <s v="R1012"/>
    <n v="39"/>
  </r>
  <r>
    <x v="1655"/>
    <s v="  Michael P"/>
    <n v="23.65"/>
    <n v="5.75"/>
    <s v="Yes"/>
    <s v="No"/>
    <x v="0"/>
    <n v="0"/>
    <x v="1"/>
    <x v="2"/>
    <x v="1"/>
    <s v="18-Jun-1985"/>
    <n v="5847.24"/>
    <s v="tier - 2"/>
    <s v="tier - 1"/>
    <s v="R1013"/>
    <n v="38"/>
  </r>
  <r>
    <x v="1656"/>
    <s v="  Colleen C"/>
    <n v="43.34"/>
    <n v="4.91"/>
    <s v="No"/>
    <s v="No"/>
    <x v="0"/>
    <n v="1"/>
    <x v="1"/>
    <x v="0"/>
    <x v="2"/>
    <s v="30-Sep-1987"/>
    <n v="5846.92"/>
    <s v="tier - 2"/>
    <s v="tier - 2"/>
    <s v="R1013"/>
    <n v="36"/>
  </r>
  <r>
    <x v="1657"/>
    <s v="  Annika"/>
    <n v="31.98"/>
    <n v="4.46"/>
    <s v="Yes"/>
    <s v="No"/>
    <x v="0"/>
    <n v="1"/>
    <x v="1"/>
    <x v="0"/>
    <x v="2"/>
    <s v="20-Aug-1995"/>
    <n v="5843.99"/>
    <s v="tier - 2"/>
    <s v="tier - 2"/>
    <s v="R1025"/>
    <n v="28"/>
  </r>
  <r>
    <x v="1658"/>
    <s v="  Kelly"/>
    <n v="35.86"/>
    <n v="6.22"/>
    <s v="No"/>
    <s v="No"/>
    <x v="0"/>
    <n v="1"/>
    <x v="1"/>
    <x v="0"/>
    <x v="1"/>
    <s v="27-Jul-1987"/>
    <n v="5836.52"/>
    <s v="tier - 2"/>
    <s v="tier - 3"/>
    <s v="R1013"/>
    <n v="36"/>
  </r>
  <r>
    <x v="1659"/>
    <s v="  Nicholas C"/>
    <n v="15.2"/>
    <n v="8.82"/>
    <s v="No"/>
    <s v="No"/>
    <x v="0"/>
    <n v="0"/>
    <x v="1"/>
    <x v="3"/>
    <x v="0"/>
    <s v="27-Sep-1971"/>
    <n v="5832.6"/>
    <s v="tier - 2"/>
    <s v="tier - 3"/>
    <s v="R1012"/>
    <n v="52"/>
  </r>
  <r>
    <x v="1660"/>
    <s v="  Kelly K"/>
    <n v="37.200000000000003"/>
    <n v="10.14"/>
    <s v="No"/>
    <s v="No"/>
    <x v="0"/>
    <n v="0"/>
    <x v="1"/>
    <x v="0"/>
    <x v="0"/>
    <s v="22-Jul-2002"/>
    <n v="5816.58"/>
    <s v="tier - 2"/>
    <s v="tier - 2"/>
    <s v="R1026"/>
    <n v="21"/>
  </r>
  <r>
    <x v="1661"/>
    <s v="  Andrew"/>
    <n v="17.91"/>
    <n v="4.66"/>
    <s v="No"/>
    <s v="No"/>
    <x v="0"/>
    <n v="2"/>
    <x v="1"/>
    <x v="3"/>
    <x v="2"/>
    <s v="2-Nov-1972"/>
    <n v="5812.9"/>
    <s v="tier - 2"/>
    <s v="tier - 2"/>
    <s v="R1013"/>
    <n v="51"/>
  </r>
  <r>
    <x v="1662"/>
    <s v="  Hannah"/>
    <n v="20.76"/>
    <n v="6.26"/>
    <s v="No"/>
    <s v="No"/>
    <x v="0"/>
    <n v="0"/>
    <x v="1"/>
    <x v="2"/>
    <x v="1"/>
    <s v="18-Sep-1980"/>
    <n v="5807.06"/>
    <s v="tier - 2"/>
    <s v="tier - 3"/>
    <s v="R1013"/>
    <n v="43"/>
  </r>
  <r>
    <x v="1663"/>
    <s v="  Patricio Sr"/>
    <n v="38.99"/>
    <n v="5.21"/>
    <s v="No"/>
    <s v="Yes"/>
    <x v="0"/>
    <n v="1"/>
    <x v="1"/>
    <x v="0"/>
    <x v="2"/>
    <s v="1-Nov-2004"/>
    <n v="5778.71"/>
    <s v="tier - 2"/>
    <s v="tier - 3"/>
    <s v="R1022"/>
    <n v="19"/>
  </r>
  <r>
    <x v="1664"/>
    <s v="  Robert B"/>
    <n v="42.655000000000001"/>
    <n v="5.94"/>
    <s v="Yes"/>
    <s v="No"/>
    <x v="1"/>
    <n v="1"/>
    <x v="1"/>
    <x v="0"/>
    <x v="1"/>
    <s v="30-Aug-1983"/>
    <n v="5757.41"/>
    <s v="tier - 2"/>
    <s v="tier - 3"/>
    <s v="R1019"/>
    <n v="40"/>
  </r>
  <r>
    <x v="1665"/>
    <s v="  Benjamin M"/>
    <n v="30.57"/>
    <n v="5.34"/>
    <s v="No"/>
    <s v="No"/>
    <x v="1"/>
    <n v="1"/>
    <x v="1"/>
    <x v="0"/>
    <x v="2"/>
    <s v="10-Jun-1993"/>
    <n v="5748.13"/>
    <s v="tier - 2"/>
    <s v="tier - 1"/>
    <s v="R1021"/>
    <n v="30"/>
  </r>
  <r>
    <x v="1666"/>
    <s v="  Robert"/>
    <n v="17.7"/>
    <n v="6.38"/>
    <s v="No"/>
    <s v="No"/>
    <x v="0"/>
    <n v="2"/>
    <x v="1"/>
    <x v="3"/>
    <x v="1"/>
    <s v="21-Aug-1972"/>
    <n v="5741.67"/>
    <s v="tier - 2"/>
    <s v="tier - 3"/>
    <s v="R1013"/>
    <n v="51"/>
  </r>
  <r>
    <x v="1667"/>
    <s v="  Eric R"/>
    <n v="34.770000000000003"/>
    <n v="4.47"/>
    <s v="No"/>
    <s v="No"/>
    <x v="0"/>
    <n v="1"/>
    <x v="1"/>
    <x v="0"/>
    <x v="2"/>
    <s v="19-Oct-1987"/>
    <n v="5729.01"/>
    <s v="tier - 1"/>
    <s v="tier - 2"/>
    <s v="R1012"/>
    <n v="36"/>
  </r>
  <r>
    <x v="1668"/>
    <s v="  Matthew"/>
    <n v="16.88"/>
    <n v="9.9600000000000009"/>
    <s v="No"/>
    <s v="No"/>
    <x v="0"/>
    <n v="0"/>
    <x v="1"/>
    <x v="3"/>
    <x v="0"/>
    <s v="18-Dec-1971"/>
    <n v="5720.38"/>
    <s v="tier - 2"/>
    <s v="tier - 1"/>
    <s v="R1013"/>
    <n v="52"/>
  </r>
  <r>
    <x v="1669"/>
    <s v="  Bob R"/>
    <n v="40.26"/>
    <n v="9.92"/>
    <s v="Yes"/>
    <s v="No"/>
    <x v="0"/>
    <n v="0"/>
    <x v="1"/>
    <x v="0"/>
    <x v="0"/>
    <s v="30-Aug-1981"/>
    <n v="5709.16"/>
    <s v="tier - 3"/>
    <s v="tier - 3"/>
    <s v="R1013"/>
    <n v="42"/>
  </r>
  <r>
    <x v="1670"/>
    <s v="  Stephanie J"/>
    <n v="25.6"/>
    <n v="6.03"/>
    <s v="No"/>
    <s v="No"/>
    <x v="1"/>
    <n v="1"/>
    <x v="1"/>
    <x v="1"/>
    <x v="1"/>
    <s v="3-Nov-1993"/>
    <n v="5708.87"/>
    <s v="tier - 2"/>
    <s v="tier - 1"/>
    <s v="R1011"/>
    <n v="30"/>
  </r>
  <r>
    <x v="1671"/>
    <s v="  Jake"/>
    <n v="33.549999999999997"/>
    <n v="10.9"/>
    <s v="Yes"/>
    <s v="No"/>
    <x v="0"/>
    <n v="0"/>
    <x v="1"/>
    <x v="0"/>
    <x v="0"/>
    <s v="15-Jun-1981"/>
    <n v="5699.84"/>
    <s v="tier - 2"/>
    <s v="tier - 3"/>
    <s v="R1013"/>
    <n v="42"/>
  </r>
  <r>
    <x v="1672"/>
    <s v="  Alison L"/>
    <n v="16.690000000000001"/>
    <n v="10.66"/>
    <s v="No"/>
    <s v="No"/>
    <x v="0"/>
    <n v="0"/>
    <x v="1"/>
    <x v="3"/>
    <x v="0"/>
    <s v="6-Jul-1974"/>
    <n v="5698.74"/>
    <s v="tier - 2"/>
    <s v="tier - 2"/>
    <s v="R1012"/>
    <n v="49"/>
  </r>
  <r>
    <x v="1673"/>
    <s v="  Lindsay M"/>
    <n v="19.95"/>
    <n v="4.05"/>
    <s v="No"/>
    <s v="No"/>
    <x v="0"/>
    <n v="1"/>
    <x v="1"/>
    <x v="2"/>
    <x v="2"/>
    <s v="3-Nov-1992"/>
    <n v="5693.43"/>
    <s v="tier - 2"/>
    <s v="tier - 3"/>
    <s v="R1012"/>
    <n v="31"/>
  </r>
  <r>
    <x v="1674"/>
    <s v="  Guillaume"/>
    <n v="17.55"/>
    <n v="4.2300000000000004"/>
    <s v="No"/>
    <s v="No"/>
    <x v="0"/>
    <n v="2"/>
    <x v="1"/>
    <x v="3"/>
    <x v="2"/>
    <s v="28-Oct-1972"/>
    <n v="5690.79"/>
    <s v="tier - 2"/>
    <s v="tier - 1"/>
    <s v="R1013"/>
    <n v="51"/>
  </r>
  <r>
    <x v="1675"/>
    <s v="  Kaylee"/>
    <n v="22.01"/>
    <n v="5.01"/>
    <s v="No"/>
    <s v="No"/>
    <x v="0"/>
    <n v="1"/>
    <x v="1"/>
    <x v="2"/>
    <x v="2"/>
    <s v="12-Aug-1984"/>
    <n v="5679.13"/>
    <s v="tier - 2"/>
    <s v="tier - 2"/>
    <s v="R1013"/>
    <n v="39"/>
  </r>
  <r>
    <x v="1676"/>
    <s v="  Theresa"/>
    <n v="41.8"/>
    <n v="5.82"/>
    <s v="Yes"/>
    <s v="No"/>
    <x v="1"/>
    <n v="1"/>
    <x v="1"/>
    <x v="0"/>
    <x v="1"/>
    <s v="3-Sep-1983"/>
    <n v="5662.23"/>
    <s v="tier - 2"/>
    <s v="tier - 1"/>
    <s v="R1013"/>
    <n v="40"/>
  </r>
  <r>
    <x v="1677"/>
    <s v="  Travis G"/>
    <n v="19.170000000000002"/>
    <n v="7.94"/>
    <s v="No"/>
    <s v="No"/>
    <x v="0"/>
    <n v="0"/>
    <x v="1"/>
    <x v="2"/>
    <x v="0"/>
    <s v="27-Sep-1978"/>
    <n v="5650.14"/>
    <s v="tier - 2"/>
    <s v="tier - 1"/>
    <s v="R1013"/>
    <n v="45"/>
  </r>
  <r>
    <x v="1678"/>
    <s v="  Emma L"/>
    <n v="32.799999999999997"/>
    <n v="6.16"/>
    <s v="Yes"/>
    <s v="No"/>
    <x v="1"/>
    <n v="1"/>
    <x v="1"/>
    <x v="0"/>
    <x v="1"/>
    <s v="8-Jun-1983"/>
    <n v="5649.72"/>
    <s v="tier - 2"/>
    <s v="tier - 3"/>
    <s v="R1011"/>
    <n v="40"/>
  </r>
  <r>
    <x v="1679"/>
    <s v="  Linda"/>
    <n v="35.814999999999998"/>
    <n v="4.1500000000000004"/>
    <s v="No"/>
    <s v="No"/>
    <x v="0"/>
    <n v="1"/>
    <x v="1"/>
    <x v="0"/>
    <x v="2"/>
    <s v="9-Dec-1987"/>
    <n v="5630.46"/>
    <s v="tier - 2"/>
    <s v="tier - 3"/>
    <s v="R1012"/>
    <n v="36"/>
  </r>
  <r>
    <x v="1680"/>
    <s v="  Owen R"/>
    <n v="24.3"/>
    <n v="6.23"/>
    <s v="No"/>
    <s v="No"/>
    <x v="0"/>
    <n v="0"/>
    <x v="1"/>
    <x v="2"/>
    <x v="1"/>
    <s v="15-Nov-1994"/>
    <n v="5615.37"/>
    <s v="tier - 2"/>
    <s v="tier - 3"/>
    <s v="R1011"/>
    <n v="29"/>
  </r>
  <r>
    <x v="1681"/>
    <s v="  Jacob"/>
    <n v="19.059999999999999"/>
    <n v="7.41"/>
    <s v="No"/>
    <s v="No"/>
    <x v="0"/>
    <n v="0"/>
    <x v="1"/>
    <x v="2"/>
    <x v="0"/>
    <s v="11-Sep-1978"/>
    <n v="5612.83"/>
    <s v="tier - 2"/>
    <s v="tier - 3"/>
    <s v="R1013"/>
    <n v="45"/>
  </r>
  <r>
    <x v="1682"/>
    <s v="  Jacqueline"/>
    <n v="33.25"/>
    <n v="5.62"/>
    <s v="Yes"/>
    <s v="No"/>
    <x v="0"/>
    <n v="1"/>
    <x v="1"/>
    <x v="0"/>
    <x v="2"/>
    <s v="18-Nov-1988"/>
    <n v="5594.85"/>
    <s v="tier - 2"/>
    <s v="tier - 3"/>
    <s v="R1024"/>
    <n v="35"/>
  </r>
  <r>
    <x v="1683"/>
    <s v="  Yefeng"/>
    <n v="21.37"/>
    <n v="4.54"/>
    <s v="Yes"/>
    <s v="No"/>
    <x v="1"/>
    <n v="1"/>
    <x v="1"/>
    <x v="2"/>
    <x v="2"/>
    <s v="3-Oct-1983"/>
    <n v="5587.59"/>
    <s v="tier - 2"/>
    <s v="tier - 1"/>
    <s v="R1013"/>
    <n v="40"/>
  </r>
  <r>
    <x v="1684"/>
    <s v="  Thomas J"/>
    <n v="34.43"/>
    <n v="8.6199999999999992"/>
    <s v="Yes"/>
    <s v="No"/>
    <x v="0"/>
    <n v="1"/>
    <x v="1"/>
    <x v="0"/>
    <x v="0"/>
    <s v="21-Nov-1986"/>
    <n v="5584.31"/>
    <s v="tier - 3"/>
    <s v="tier - 1"/>
    <s v="R1013"/>
    <n v="37"/>
  </r>
  <r>
    <x v="1685"/>
    <s v="  Ken"/>
    <n v="20.86"/>
    <n v="4.3600000000000003"/>
    <s v="Yes"/>
    <s v="No"/>
    <x v="0"/>
    <n v="0"/>
    <x v="1"/>
    <x v="2"/>
    <x v="2"/>
    <s v="5-Sep-1985"/>
    <n v="5582.95"/>
    <s v="tier - 2"/>
    <s v="tier - 1"/>
    <s v="R1012"/>
    <n v="38"/>
  </r>
  <r>
    <x v="1686"/>
    <s v="  Annie E"/>
    <n v="18.34"/>
    <n v="10.01"/>
    <s v="No"/>
    <s v="No"/>
    <x v="0"/>
    <n v="0"/>
    <x v="1"/>
    <x v="3"/>
    <x v="0"/>
    <s v="18-Sep-1974"/>
    <n v="5576.35"/>
    <s v="tier - 2"/>
    <s v="tier - 3"/>
    <s v="R1013"/>
    <n v="49"/>
  </r>
  <r>
    <x v="1687"/>
    <s v="  Noel K"/>
    <n v="34.15"/>
    <n v="5.42"/>
    <s v="No"/>
    <s v="No"/>
    <x v="0"/>
    <n v="0"/>
    <x v="1"/>
    <x v="0"/>
    <x v="2"/>
    <s v="22-Sep-1999"/>
    <n v="5552.61"/>
    <s v="tier - 2"/>
    <s v="tier - 3"/>
    <s v="R1026"/>
    <n v="24"/>
  </r>
  <r>
    <x v="1688"/>
    <s v="  Mark S"/>
    <n v="18.350000000000001"/>
    <n v="5.12"/>
    <s v="No"/>
    <s v="No"/>
    <x v="0"/>
    <n v="0"/>
    <x v="1"/>
    <x v="3"/>
    <x v="2"/>
    <s v="7-Dec-1980"/>
    <n v="5540.35"/>
    <s v="tier - 2"/>
    <s v="tier - 2"/>
    <s v="R1012"/>
    <n v="43"/>
  </r>
  <r>
    <x v="1689"/>
    <s v="  Federica"/>
    <n v="22.13"/>
    <n v="9.1999999999999993"/>
    <s v="Yes"/>
    <s v="No"/>
    <x v="0"/>
    <n v="0"/>
    <x v="1"/>
    <x v="2"/>
    <x v="0"/>
    <s v="7-Nov-1981"/>
    <n v="5539.4"/>
    <s v="tier - 2"/>
    <s v="tier - 2"/>
    <s v="R1013"/>
    <n v="42"/>
  </r>
  <r>
    <x v="1690"/>
    <s v="  Pamela L"/>
    <n v="22.51"/>
    <n v="6.08"/>
    <s v="Yes"/>
    <s v="No"/>
    <x v="0"/>
    <n v="1"/>
    <x v="1"/>
    <x v="2"/>
    <x v="1"/>
    <s v="29-Jul-1988"/>
    <n v="5503.36"/>
    <s v="tier - 2"/>
    <s v="tier - 2"/>
    <s v="R1012"/>
    <n v="35"/>
  </r>
  <r>
    <x v="1691"/>
    <s v="  Andrew W"/>
    <n v="31"/>
    <n v="4.7699999999999996"/>
    <s v="No"/>
    <s v="No"/>
    <x v="0"/>
    <n v="1"/>
    <x v="1"/>
    <x v="0"/>
    <x v="2"/>
    <s v="17-Aug-1984"/>
    <n v="5488.26"/>
    <s v="tier - 2"/>
    <s v="tier - 3"/>
    <s v="R1011"/>
    <n v="39"/>
  </r>
  <r>
    <x v="1692"/>
    <s v="  Randall"/>
    <n v="28.27"/>
    <n v="4.62"/>
    <s v="No"/>
    <s v="No"/>
    <x v="0"/>
    <n v="1"/>
    <x v="1"/>
    <x v="1"/>
    <x v="2"/>
    <s v="26-Aug-1984"/>
    <n v="5484.47"/>
    <s v="tier - 2"/>
    <s v="tier - 2"/>
    <s v="R1013"/>
    <n v="39"/>
  </r>
  <r>
    <x v="1693"/>
    <s v="  Tracy L"/>
    <n v="29.92"/>
    <n v="9.07"/>
    <s v="Yes"/>
    <s v="No"/>
    <x v="0"/>
    <n v="1"/>
    <x v="1"/>
    <x v="1"/>
    <x v="0"/>
    <s v="30-Sep-1986"/>
    <n v="5478.04"/>
    <s v="tier - 2"/>
    <s v="tier - 3"/>
    <s v="R1013"/>
    <n v="37"/>
  </r>
  <r>
    <x v="1694"/>
    <s v="  Azelie"/>
    <n v="25.9"/>
    <n v="9.1199999999999992"/>
    <s v="Yes"/>
    <s v="No"/>
    <x v="0"/>
    <n v="1"/>
    <x v="1"/>
    <x v="1"/>
    <x v="0"/>
    <s v="12-Jul-1986"/>
    <n v="5472.45"/>
    <s v="tier - 2"/>
    <s v="tier - 3"/>
    <s v="R1011"/>
    <n v="37"/>
  </r>
  <r>
    <x v="1695"/>
    <s v="  Monica M"/>
    <n v="27.74"/>
    <n v="7.32"/>
    <s v="Yes"/>
    <s v="No"/>
    <x v="0"/>
    <n v="1"/>
    <x v="1"/>
    <x v="1"/>
    <x v="0"/>
    <s v="2-Dec-1986"/>
    <n v="5469.01"/>
    <s v="tier - 2"/>
    <s v="tier - 2"/>
    <s v="R1024"/>
    <n v="37"/>
  </r>
  <r>
    <x v="1696"/>
    <s v="  Katarina K"/>
    <n v="17.260000000000002"/>
    <n v="11.73"/>
    <s v="No"/>
    <s v="No"/>
    <x v="0"/>
    <n v="2"/>
    <x v="1"/>
    <x v="3"/>
    <x v="0"/>
    <s v="24-Oct-1973"/>
    <n v="5466.88"/>
    <s v="tier - 2"/>
    <s v="tier - 2"/>
    <s v="R1013"/>
    <n v="50"/>
  </r>
  <r>
    <x v="1697"/>
    <s v="  Jamie L"/>
    <n v="19.855"/>
    <n v="6.64"/>
    <s v="Yes"/>
    <s v="No"/>
    <x v="0"/>
    <n v="1"/>
    <x v="1"/>
    <x v="2"/>
    <x v="0"/>
    <s v="25-Dec-1986"/>
    <n v="5458.05"/>
    <s v="tier - 2"/>
    <s v="tier - 2"/>
    <s v="R1024"/>
    <n v="37"/>
  </r>
  <r>
    <x v="1698"/>
    <s v="  Brian"/>
    <n v="41.69"/>
    <n v="5.78"/>
    <s v="No"/>
    <s v="No"/>
    <x v="0"/>
    <n v="0"/>
    <x v="1"/>
    <x v="0"/>
    <x v="1"/>
    <s v="25-Aug-1982"/>
    <n v="5438.75"/>
    <s v="tier - 3"/>
    <s v="tier - 2"/>
    <s v="R1013"/>
    <n v="41"/>
  </r>
  <r>
    <x v="1699"/>
    <s v="  Stacey L"/>
    <n v="16.12"/>
    <n v="10.45"/>
    <s v="No"/>
    <s v="No"/>
    <x v="0"/>
    <n v="0"/>
    <x v="1"/>
    <x v="3"/>
    <x v="0"/>
    <s v="8-Jun-1978"/>
    <n v="5428.98"/>
    <s v="tier - 2"/>
    <s v="tier - 2"/>
    <s v="R1012"/>
    <n v="45"/>
  </r>
  <r>
    <x v="1700"/>
    <s v="  Stephen"/>
    <n v="37.43"/>
    <n v="4.5199999999999996"/>
    <s v="No"/>
    <s v="No"/>
    <x v="0"/>
    <n v="1"/>
    <x v="1"/>
    <x v="0"/>
    <x v="2"/>
    <s v="17-Sep-1992"/>
    <n v="5428.73"/>
    <s v="tier - 3"/>
    <s v="tier - 1"/>
    <s v="R1017"/>
    <n v="31"/>
  </r>
  <r>
    <x v="1701"/>
    <s v="  Joshua"/>
    <n v="31.065000000000001"/>
    <n v="5.71"/>
    <s v="No"/>
    <s v="No"/>
    <x v="0"/>
    <n v="0"/>
    <x v="1"/>
    <x v="0"/>
    <x v="1"/>
    <s v="6-Jul-1991"/>
    <n v="5425.02"/>
    <s v="tier - 2"/>
    <s v="tier - 1"/>
    <s v="R1012"/>
    <n v="32"/>
  </r>
  <r>
    <x v="1702"/>
    <s v="  Josh"/>
    <n v="25.08"/>
    <n v="4.7699999999999996"/>
    <s v="No"/>
    <s v="No"/>
    <x v="0"/>
    <n v="0"/>
    <x v="1"/>
    <x v="1"/>
    <x v="2"/>
    <s v="27-Sep-1982"/>
    <n v="5415.66"/>
    <s v="tier - 2"/>
    <s v="tier - 3"/>
    <s v="R1013"/>
    <n v="41"/>
  </r>
  <r>
    <x v="1703"/>
    <s v="  Heather"/>
    <n v="15.2"/>
    <n v="7.81"/>
    <s v="Yes"/>
    <s v="No"/>
    <x v="0"/>
    <n v="1"/>
    <x v="1"/>
    <x v="3"/>
    <x v="0"/>
    <s v="27-Sep-1975"/>
    <n v="5411.99"/>
    <s v="tier - 2"/>
    <s v="tier - 3"/>
    <s v="R1012"/>
    <n v="48"/>
  </r>
  <r>
    <x v="1704"/>
    <s v="  James C"/>
    <n v="22.34"/>
    <n v="5.19"/>
    <s v="Yes"/>
    <s v="No"/>
    <x v="0"/>
    <n v="0"/>
    <x v="1"/>
    <x v="2"/>
    <x v="2"/>
    <s v="23-Dec-1985"/>
    <n v="5402.89"/>
    <s v="tier - 2"/>
    <s v="tier - 1"/>
    <s v="R1013"/>
    <n v="38"/>
  </r>
  <r>
    <x v="1705"/>
    <s v="  Kim"/>
    <n v="40.15"/>
    <n v="5.93"/>
    <s v="No"/>
    <s v="No"/>
    <x v="0"/>
    <n v="1"/>
    <x v="1"/>
    <x v="0"/>
    <x v="1"/>
    <s v="1-Aug-1984"/>
    <n v="5400.98"/>
    <s v="tier - 2"/>
    <s v="tier - 2"/>
    <s v="R1013"/>
    <n v="39"/>
  </r>
  <r>
    <x v="1706"/>
    <s v="  Marie E"/>
    <n v="37.729999999999997"/>
    <n v="6.29"/>
    <s v="No"/>
    <s v="No"/>
    <x v="0"/>
    <n v="1"/>
    <x v="1"/>
    <x v="0"/>
    <x v="1"/>
    <s v="3-Sep-1984"/>
    <n v="5397.62"/>
    <s v="tier - 2"/>
    <s v="tier - 2"/>
    <s v="R1013"/>
    <n v="39"/>
  </r>
  <r>
    <x v="1707"/>
    <s v="  Dariusz"/>
    <n v="25.35"/>
    <n v="4.9000000000000004"/>
    <s v="No"/>
    <s v="No"/>
    <x v="0"/>
    <n v="0"/>
    <x v="1"/>
    <x v="1"/>
    <x v="2"/>
    <s v="6-Nov-1989"/>
    <n v="5396.44"/>
    <s v="tier - 2"/>
    <s v="tier - 3"/>
    <s v="R1013"/>
    <n v="34"/>
  </r>
  <r>
    <x v="1708"/>
    <s v="  Jessica E"/>
    <n v="26.41"/>
    <n v="5.07"/>
    <s v="Yes"/>
    <s v="No"/>
    <x v="0"/>
    <n v="1"/>
    <x v="1"/>
    <x v="1"/>
    <x v="2"/>
    <s v="8-Aug-1988"/>
    <n v="5385.34"/>
    <s v="tier - 2"/>
    <s v="tier - 3"/>
    <s v="R1012"/>
    <n v="35"/>
  </r>
  <r>
    <x v="1709"/>
    <s v="  Kristen"/>
    <n v="27.6"/>
    <n v="5.33"/>
    <s v="No"/>
    <s v="No"/>
    <x v="0"/>
    <n v="1"/>
    <x v="1"/>
    <x v="1"/>
    <x v="2"/>
    <s v="1-Jun-1984"/>
    <n v="5383.54"/>
    <s v="tier - 2"/>
    <s v="tier - 3"/>
    <s v="R1011"/>
    <n v="39"/>
  </r>
  <r>
    <x v="1710"/>
    <s v="  Jose Guadalupe P"/>
    <n v="33.82"/>
    <n v="8.93"/>
    <s v="Yes"/>
    <s v="No"/>
    <x v="0"/>
    <n v="1"/>
    <x v="1"/>
    <x v="0"/>
    <x v="0"/>
    <s v="22-Jul-1986"/>
    <n v="5377.46"/>
    <s v="tier - 2"/>
    <s v="tier - 3"/>
    <s v="R1012"/>
    <n v="37"/>
  </r>
  <r>
    <x v="1711"/>
    <s v="  Cynthia"/>
    <n v="32.9"/>
    <n v="4.3499999999999996"/>
    <s v="No"/>
    <s v="No"/>
    <x v="0"/>
    <n v="0"/>
    <x v="1"/>
    <x v="0"/>
    <x v="2"/>
    <s v="18-Nov-1989"/>
    <n v="5375.04"/>
    <s v="tier - 2"/>
    <s v="tier - 1"/>
    <s v="R1011"/>
    <n v="34"/>
  </r>
  <r>
    <x v="1712"/>
    <s v="  Tyler"/>
    <n v="30.875"/>
    <n v="9.5399999999999991"/>
    <s v="Yes"/>
    <s v="No"/>
    <x v="0"/>
    <n v="1"/>
    <x v="1"/>
    <x v="0"/>
    <x v="0"/>
    <s v="1-Jun-1986"/>
    <n v="5373.36"/>
    <s v="tier - 2"/>
    <s v="tier - 2"/>
    <s v="R1012"/>
    <n v="37"/>
  </r>
  <r>
    <x v="1713"/>
    <s v="  Holly J"/>
    <n v="32.64"/>
    <n v="5.91"/>
    <s v="No"/>
    <s v="No"/>
    <x v="0"/>
    <n v="0"/>
    <x v="1"/>
    <x v="0"/>
    <x v="1"/>
    <s v="7-Dec-1994"/>
    <n v="5364.66"/>
    <s v="tier - 2"/>
    <s v="tier - 1"/>
    <s v="R1011"/>
    <n v="29"/>
  </r>
  <r>
    <x v="1714"/>
    <s v="  Kristen"/>
    <n v="22.135000000000002"/>
    <n v="5.0999999999999996"/>
    <s v="No"/>
    <s v="No"/>
    <x v="0"/>
    <n v="0"/>
    <x v="1"/>
    <x v="2"/>
    <x v="2"/>
    <s v="7-Nov-1989"/>
    <n v="5354.07"/>
    <s v="tier - 2"/>
    <s v="tier - 3"/>
    <s v="R1024"/>
    <n v="34"/>
  </r>
  <r>
    <x v="1715"/>
    <s v="  Thomas"/>
    <n v="16.53"/>
    <n v="5.08"/>
    <s v="No"/>
    <s v="No"/>
    <x v="0"/>
    <n v="2"/>
    <x v="1"/>
    <x v="3"/>
    <x v="2"/>
    <s v="15-Dec-1972"/>
    <n v="5344.81"/>
    <s v="tier - 2"/>
    <s v="tier - 3"/>
    <s v="R1013"/>
    <n v="51"/>
  </r>
  <r>
    <x v="1716"/>
    <s v="  Tricity M"/>
    <n v="32.774999999999999"/>
    <n v="4.75"/>
    <s v="No"/>
    <s v="No"/>
    <x v="0"/>
    <n v="0"/>
    <x v="1"/>
    <x v="0"/>
    <x v="2"/>
    <s v="28-Aug-1991"/>
    <n v="5327.4"/>
    <s v="tier - 2"/>
    <s v="tier - 1"/>
    <s v="R1012"/>
    <n v="32"/>
  </r>
  <r>
    <x v="1717"/>
    <s v="  Sarah A"/>
    <n v="30.9"/>
    <n v="6.05"/>
    <s v="No"/>
    <s v="No"/>
    <x v="0"/>
    <n v="1"/>
    <x v="1"/>
    <x v="0"/>
    <x v="1"/>
    <s v="18-Jun-1992"/>
    <n v="5325.65"/>
    <s v="tier - 2"/>
    <s v="tier - 1"/>
    <s v="R1011"/>
    <n v="31"/>
  </r>
  <r>
    <x v="1718"/>
    <s v="  Lisa M"/>
    <n v="15.58"/>
    <n v="11.56"/>
    <s v="No"/>
    <s v="No"/>
    <x v="0"/>
    <n v="0"/>
    <x v="1"/>
    <x v="3"/>
    <x v="0"/>
    <s v="2-Sep-1974"/>
    <n v="5322.24"/>
    <s v="tier - 2"/>
    <s v="tier - 1"/>
    <s v="R1012"/>
    <n v="49"/>
  </r>
  <r>
    <x v="1719"/>
    <s v="  Tracy A"/>
    <n v="26.315000000000001"/>
    <n v="5.76"/>
    <s v="No"/>
    <s v="No"/>
    <x v="0"/>
    <n v="0"/>
    <x v="1"/>
    <x v="1"/>
    <x v="1"/>
    <s v="13-Nov-1994"/>
    <n v="5312.17"/>
    <s v="tier - 2"/>
    <s v="tier - 2"/>
    <s v="R1012"/>
    <n v="29"/>
  </r>
  <r>
    <x v="1720"/>
    <s v="  Patrick"/>
    <n v="35.61"/>
    <n v="5.65"/>
    <s v="No"/>
    <s v="Yes"/>
    <x v="0"/>
    <n v="1"/>
    <x v="1"/>
    <x v="0"/>
    <x v="2"/>
    <s v="9-Sep-2000"/>
    <n v="5306.7"/>
    <s v="tier - 2"/>
    <s v="tier - 3"/>
    <s v="R1012"/>
    <n v="23"/>
  </r>
  <r>
    <x v="1721"/>
    <s v="  Trent"/>
    <n v="37.56"/>
    <n v="5.88"/>
    <s v="No"/>
    <s v="Yes"/>
    <x v="0"/>
    <n v="1"/>
    <x v="1"/>
    <x v="0"/>
    <x v="1"/>
    <s v="22-Aug-2004"/>
    <n v="5293.67"/>
    <s v="tier - 2"/>
    <s v="tier - 2"/>
    <s v="R1022"/>
    <n v="19"/>
  </r>
  <r>
    <x v="1722"/>
    <s v="  Julie"/>
    <n v="15.49"/>
    <n v="9.6"/>
    <s v="No"/>
    <s v="No"/>
    <x v="0"/>
    <n v="0"/>
    <x v="1"/>
    <x v="3"/>
    <x v="0"/>
    <s v="12-Nov-1974"/>
    <n v="5291.71"/>
    <s v="tier - 2"/>
    <s v="tier - 2"/>
    <s v="R1012"/>
    <n v="49"/>
  </r>
  <r>
    <x v="1723"/>
    <s v="  Sawomir"/>
    <n v="23.48"/>
    <n v="6.24"/>
    <s v="No"/>
    <s v="No"/>
    <x v="0"/>
    <n v="1"/>
    <x v="1"/>
    <x v="2"/>
    <x v="1"/>
    <s v="1-Sep-1987"/>
    <n v="5275.86"/>
    <s v="tier - 2"/>
    <s v="tier - 2"/>
    <s v="R1013"/>
    <n v="36"/>
  </r>
  <r>
    <x v="1724"/>
    <s v="  Micah"/>
    <n v="30.02"/>
    <n v="7.63"/>
    <s v="Yes"/>
    <s v="No"/>
    <x v="0"/>
    <n v="1"/>
    <x v="1"/>
    <x v="0"/>
    <x v="0"/>
    <s v="20-Oct-1986"/>
    <n v="5272.18"/>
    <s v="tier - 2"/>
    <s v="tier - 3"/>
    <s v="R1012"/>
    <n v="37"/>
  </r>
  <r>
    <x v="1725"/>
    <s v="  Kelly H"/>
    <n v="26.885000000000002"/>
    <n v="8.66"/>
    <s v="Yes"/>
    <s v="No"/>
    <x v="0"/>
    <n v="1"/>
    <x v="1"/>
    <x v="1"/>
    <x v="0"/>
    <s v="20-Sep-1986"/>
    <n v="5267.82"/>
    <s v="tier - 2"/>
    <s v="tier - 2"/>
    <s v="R1012"/>
    <n v="37"/>
  </r>
  <r>
    <x v="1726"/>
    <s v="  Lindsay M"/>
    <n v="25.84"/>
    <n v="8.5500000000000007"/>
    <s v="Yes"/>
    <s v="No"/>
    <x v="0"/>
    <n v="1"/>
    <x v="1"/>
    <x v="1"/>
    <x v="0"/>
    <s v="25-Oct-1986"/>
    <n v="5266.37"/>
    <s v="tier - 2"/>
    <s v="tier - 2"/>
    <s v="R1012"/>
    <n v="37"/>
  </r>
  <r>
    <x v="1727"/>
    <s v="  Austen G"/>
    <n v="27.454999999999998"/>
    <n v="4.54"/>
    <s v="No"/>
    <s v="No"/>
    <x v="0"/>
    <n v="0"/>
    <x v="1"/>
    <x v="1"/>
    <x v="2"/>
    <s v="19-Jul-1989"/>
    <n v="5261.47"/>
    <s v="tier - 2"/>
    <s v="tier - 2"/>
    <s v="R1012"/>
    <n v="34"/>
  </r>
  <r>
    <x v="1728"/>
    <s v="  Tory J"/>
    <n v="24.605"/>
    <n v="5.7"/>
    <s v="No"/>
    <s v="No"/>
    <x v="0"/>
    <n v="0"/>
    <x v="1"/>
    <x v="2"/>
    <x v="1"/>
    <s v="25-Nov-1989"/>
    <n v="5257.51"/>
    <s v="tier - 2"/>
    <s v="tier - 2"/>
    <s v="R1012"/>
    <n v="34"/>
  </r>
  <r>
    <x v="1729"/>
    <s v="  Robert J"/>
    <n v="30.8"/>
    <n v="5.07"/>
    <s v="No"/>
    <s v="No"/>
    <x v="0"/>
    <n v="0"/>
    <x v="1"/>
    <x v="0"/>
    <x v="2"/>
    <s v="6-Jul-1990"/>
    <n v="5253.52"/>
    <s v="tier - 3"/>
    <s v="tier - 3"/>
    <s v="R1011"/>
    <n v="33"/>
  </r>
  <r>
    <x v="1730"/>
    <s v="  Steph"/>
    <n v="34.799999999999997"/>
    <n v="4.38"/>
    <s v="No"/>
    <s v="No"/>
    <x v="0"/>
    <n v="1"/>
    <x v="1"/>
    <x v="0"/>
    <x v="2"/>
    <s v="9-Sep-1987"/>
    <n v="5246.05"/>
    <s v="tier - 2"/>
    <s v="tier - 3"/>
    <s v="R1011"/>
    <n v="36"/>
  </r>
  <r>
    <x v="1731"/>
    <s v="  Kate"/>
    <n v="34.21"/>
    <n v="4.54"/>
    <s v="No"/>
    <s v="No"/>
    <x v="0"/>
    <n v="1"/>
    <x v="1"/>
    <x v="0"/>
    <x v="2"/>
    <s v="5-Jul-1987"/>
    <n v="5245.23"/>
    <s v="tier - 2"/>
    <s v="tier - 2"/>
    <s v="R1013"/>
    <n v="36"/>
  </r>
  <r>
    <x v="1732"/>
    <s v="  Kristina"/>
    <n v="31"/>
    <n v="5.38"/>
    <s v="No"/>
    <s v="No"/>
    <x v="0"/>
    <n v="1"/>
    <x v="1"/>
    <x v="0"/>
    <x v="2"/>
    <s v="26-Dec-1987"/>
    <n v="5240.7700000000004"/>
    <s v="tier - 2"/>
    <s v="tier - 2"/>
    <s v="R1011"/>
    <n v="36"/>
  </r>
  <r>
    <x v="1733"/>
    <s v="  Flo"/>
    <n v="26.125"/>
    <n v="5.55"/>
    <s v="No"/>
    <s v="No"/>
    <x v="0"/>
    <n v="1"/>
    <x v="1"/>
    <x v="1"/>
    <x v="2"/>
    <s v="29-Jun-1987"/>
    <n v="5227.99"/>
    <s v="tier - 2"/>
    <s v="tier - 1"/>
    <s v="R1024"/>
    <n v="36"/>
  </r>
  <r>
    <x v="1734"/>
    <s v="  Sarah P"/>
    <n v="30.13"/>
    <n v="4.03"/>
    <s v="Yes"/>
    <s v="No"/>
    <x v="0"/>
    <n v="1"/>
    <x v="1"/>
    <x v="0"/>
    <x v="2"/>
    <s v="6-Jun-1995"/>
    <n v="5216.4799999999996"/>
    <s v="tier - 2"/>
    <s v="tier - 2"/>
    <s v="R1025"/>
    <n v="28"/>
  </r>
  <r>
    <x v="1735"/>
    <s v="  Anabel"/>
    <n v="34.19"/>
    <n v="4.1900000000000004"/>
    <s v="No"/>
    <s v="No"/>
    <x v="0"/>
    <n v="0"/>
    <x v="1"/>
    <x v="0"/>
    <x v="2"/>
    <s v="1-Dec-1999"/>
    <n v="5213.22"/>
    <s v="tier - 2"/>
    <s v="tier - 1"/>
    <s v="R1012"/>
    <n v="24"/>
  </r>
  <r>
    <x v="1736"/>
    <s v="  Ian"/>
    <n v="22.515000000000001"/>
    <n v="4.37"/>
    <s v="No"/>
    <s v="No"/>
    <x v="1"/>
    <n v="1"/>
    <x v="1"/>
    <x v="2"/>
    <x v="2"/>
    <s v="17-Jun-1993"/>
    <n v="5209.58"/>
    <s v="tier - 3"/>
    <s v="tier - 3"/>
    <s v="R1017"/>
    <n v="30"/>
  </r>
  <r>
    <x v="1737"/>
    <s v="  Alex"/>
    <n v="18.239999999999998"/>
    <n v="5.31"/>
    <s v="Yes"/>
    <s v="No"/>
    <x v="1"/>
    <n v="1"/>
    <x v="1"/>
    <x v="3"/>
    <x v="2"/>
    <s v="24-Oct-1983"/>
    <n v="5207.97"/>
    <s v="tier - 2"/>
    <s v="tier - 2"/>
    <s v="R1012"/>
    <n v="40"/>
  </r>
  <r>
    <x v="1738"/>
    <s v="  Richard J"/>
    <n v="37.28"/>
    <n v="4.66"/>
    <s v="No"/>
    <s v="Yes"/>
    <x v="0"/>
    <n v="1"/>
    <x v="1"/>
    <x v="0"/>
    <x v="2"/>
    <s v="6-Jun-2004"/>
    <n v="5198.6899999999996"/>
    <s v="tier - 2"/>
    <s v="tier - 2"/>
    <s v="R1022"/>
    <n v="19"/>
  </r>
  <r>
    <x v="1739"/>
    <s v="  Jacqueline N"/>
    <n v="18.2"/>
    <n v="6.19"/>
    <s v="No"/>
    <s v="No"/>
    <x v="1"/>
    <n v="1"/>
    <x v="1"/>
    <x v="3"/>
    <x v="1"/>
    <s v="12-Sep-1979"/>
    <n v="5195.58"/>
    <s v="tier - 2"/>
    <s v="tier - 2"/>
    <s v="R1013"/>
    <n v="44"/>
  </r>
  <r>
    <x v="1740"/>
    <s v="  Cindy"/>
    <n v="20.53"/>
    <n v="4.8600000000000003"/>
    <s v="No"/>
    <s v="No"/>
    <x v="0"/>
    <n v="1"/>
    <x v="1"/>
    <x v="2"/>
    <x v="2"/>
    <s v="16-Oct-1984"/>
    <n v="5177.12"/>
    <s v="tier - 2"/>
    <s v="tier - 1"/>
    <s v="R1013"/>
    <n v="39"/>
  </r>
  <r>
    <x v="1741"/>
    <s v="  Marcia"/>
    <n v="23.79"/>
    <n v="4.74"/>
    <s v="No"/>
    <s v="No"/>
    <x v="0"/>
    <n v="0"/>
    <x v="1"/>
    <x v="2"/>
    <x v="2"/>
    <s v="29-Aug-1991"/>
    <n v="5166.96"/>
    <s v="tier - 2"/>
    <s v="tier - 2"/>
    <s v="R1012"/>
    <n v="32"/>
  </r>
  <r>
    <x v="1742"/>
    <s v="  Samantha R"/>
    <n v="29.8"/>
    <n v="6.03"/>
    <s v="No"/>
    <s v="No"/>
    <x v="0"/>
    <n v="0"/>
    <x v="1"/>
    <x v="1"/>
    <x v="1"/>
    <s v="9-Oct-1990"/>
    <n v="5152.13"/>
    <s v="tier - 2"/>
    <s v="tier - 2"/>
    <s v="R1011"/>
    <n v="33"/>
  </r>
  <r>
    <x v="1743"/>
    <s v="  Katie"/>
    <n v="31.54"/>
    <n v="4.71"/>
    <s v="No"/>
    <s v="No"/>
    <x v="0"/>
    <n v="0"/>
    <x v="1"/>
    <x v="0"/>
    <x v="2"/>
    <s v="22-Aug-1990"/>
    <n v="5148.55"/>
    <s v="tier - 2"/>
    <s v="tier - 2"/>
    <s v="R1024"/>
    <n v="33"/>
  </r>
  <r>
    <x v="1744"/>
    <s v="  John P"/>
    <n v="20.82"/>
    <n v="5.55"/>
    <s v="No"/>
    <s v="No"/>
    <x v="0"/>
    <n v="1"/>
    <x v="1"/>
    <x v="2"/>
    <x v="2"/>
    <s v="22-Aug-1984"/>
    <n v="5144.18"/>
    <s v="tier - 2"/>
    <s v="tier - 1"/>
    <s v="R1013"/>
    <n v="39"/>
  </r>
  <r>
    <x v="1745"/>
    <s v="  Rachel"/>
    <n v="38.83"/>
    <n v="4.78"/>
    <s v="No"/>
    <s v="No"/>
    <x v="1"/>
    <n v="1"/>
    <x v="1"/>
    <x v="0"/>
    <x v="2"/>
    <s v="10-Dec-1993"/>
    <n v="5138.26"/>
    <s v="tier - 2"/>
    <s v="tier - 2"/>
    <s v="R1013"/>
    <n v="30"/>
  </r>
  <r>
    <x v="1746"/>
    <s v="  Isabelle"/>
    <n v="23.44"/>
    <n v="4.6500000000000004"/>
    <s v="Yes"/>
    <s v="No"/>
    <x v="0"/>
    <n v="1"/>
    <x v="1"/>
    <x v="2"/>
    <x v="2"/>
    <s v="15-Sep-1988"/>
    <n v="5136.75"/>
    <s v="tier - 2"/>
    <s v="tier - 1"/>
    <s v="R1013"/>
    <n v="35"/>
  </r>
  <r>
    <x v="1747"/>
    <s v="  Neil"/>
    <n v="24.13"/>
    <n v="5.2"/>
    <s v="No"/>
    <s v="No"/>
    <x v="0"/>
    <n v="1"/>
    <x v="1"/>
    <x v="2"/>
    <x v="2"/>
    <s v="13-Sep-1987"/>
    <n v="5125.22"/>
    <s v="tier - 1"/>
    <s v="tier - 2"/>
    <s v="R1012"/>
    <n v="36"/>
  </r>
  <r>
    <x v="1748"/>
    <s v="  Tom"/>
    <n v="42.13"/>
    <n v="4.54"/>
    <s v="Yes"/>
    <s v="No"/>
    <x v="0"/>
    <n v="1"/>
    <x v="1"/>
    <x v="0"/>
    <x v="2"/>
    <s v="1-Nov-1988"/>
    <n v="5124.1899999999996"/>
    <s v="tier - 2"/>
    <s v="tier - 3"/>
    <s v="R1013"/>
    <n v="35"/>
  </r>
  <r>
    <x v="1749"/>
    <s v="  Nathan"/>
    <n v="17.86"/>
    <n v="4.1100000000000003"/>
    <s v="No"/>
    <s v="No"/>
    <x v="0"/>
    <n v="1"/>
    <x v="1"/>
    <x v="3"/>
    <x v="2"/>
    <s v="18-Nov-1987"/>
    <n v="5116.5"/>
    <s v="tier - 2"/>
    <s v="tier - 2"/>
    <s v="R1012"/>
    <n v="36"/>
  </r>
  <r>
    <x v="1750"/>
    <s v="  Kelli N"/>
    <n v="32.78"/>
    <n v="4.63"/>
    <s v="No"/>
    <s v="No"/>
    <x v="0"/>
    <n v="0"/>
    <x v="1"/>
    <x v="0"/>
    <x v="2"/>
    <s v="19-Jun-1999"/>
    <n v="5087.92"/>
    <s v="tier - 2"/>
    <s v="tier - 2"/>
    <s v="R1026"/>
    <n v="24"/>
  </r>
  <r>
    <x v="1751"/>
    <s v="  Scott M"/>
    <n v="23.9"/>
    <n v="6.06"/>
    <s v="Yes"/>
    <s v="No"/>
    <x v="1"/>
    <n v="1"/>
    <x v="1"/>
    <x v="2"/>
    <x v="1"/>
    <s v="14-Jul-1997"/>
    <n v="5080.1000000000004"/>
    <s v="tier - 3"/>
    <s v="tier - 2"/>
    <s v="R1011"/>
    <n v="26"/>
  </r>
  <r>
    <x v="1752"/>
    <s v="  Grant A"/>
    <n v="15.47"/>
    <n v="8.43"/>
    <s v="No"/>
    <s v="No"/>
    <x v="0"/>
    <n v="0"/>
    <x v="1"/>
    <x v="3"/>
    <x v="0"/>
    <s v="22-Nov-1978"/>
    <n v="5077.1899999999996"/>
    <s v="tier - 2"/>
    <s v="tier - 3"/>
    <s v="R1012"/>
    <n v="45"/>
  </r>
  <r>
    <x v="1753"/>
    <s v="  Jonathan C"/>
    <n v="28.54"/>
    <n v="5.51"/>
    <s v="No"/>
    <s v="No"/>
    <x v="1"/>
    <n v="1"/>
    <x v="1"/>
    <x v="1"/>
    <x v="2"/>
    <s v="11-Jun-1993"/>
    <n v="5059.5600000000004"/>
    <s v="tier - 2"/>
    <s v="tier - 1"/>
    <s v="R1021"/>
    <n v="30"/>
  </r>
  <r>
    <x v="1754"/>
    <s v="  Rachael M"/>
    <n v="18.54"/>
    <n v="4.95"/>
    <s v="No"/>
    <s v="No"/>
    <x v="0"/>
    <n v="0"/>
    <x v="1"/>
    <x v="2"/>
    <x v="2"/>
    <s v="7-Sep-1980"/>
    <n v="5054.05"/>
    <s v="tier - 2"/>
    <s v="tier - 2"/>
    <s v="R1013"/>
    <n v="43"/>
  </r>
  <r>
    <x v="1755"/>
    <s v="  Pilar"/>
    <n v="32.18"/>
    <n v="6.44"/>
    <s v="Yes"/>
    <s v="No"/>
    <x v="1"/>
    <n v="1"/>
    <x v="1"/>
    <x v="0"/>
    <x v="1"/>
    <s v="29-Jul-1997"/>
    <n v="5045.1499999999996"/>
    <s v="tier - 2"/>
    <s v="tier - 2"/>
    <s v="R1012"/>
    <n v="26"/>
  </r>
  <r>
    <x v="1756"/>
    <s v="  Kyle M"/>
    <n v="37.380000000000003"/>
    <n v="6.05"/>
    <s v="Yes"/>
    <s v="No"/>
    <x v="0"/>
    <n v="0"/>
    <x v="1"/>
    <x v="0"/>
    <x v="1"/>
    <s v="16-Oct-2001"/>
    <n v="5043.13"/>
    <s v="tier - 2"/>
    <s v="tier - 3"/>
    <s v="R1011"/>
    <n v="22"/>
  </r>
  <r>
    <x v="1757"/>
    <s v="  Christie"/>
    <n v="31.12"/>
    <n v="4.76"/>
    <s v="Yes"/>
    <s v="No"/>
    <x v="1"/>
    <n v="1"/>
    <x v="1"/>
    <x v="0"/>
    <x v="2"/>
    <s v="4-Dec-1997"/>
    <n v="5038.57"/>
    <s v="tier - 2"/>
    <s v="tier - 2"/>
    <s v="R1025"/>
    <n v="26"/>
  </r>
  <r>
    <x v="1758"/>
    <s v="  David A"/>
    <n v="22.01"/>
    <n v="6.72"/>
    <s v="Yes"/>
    <s v="No"/>
    <x v="0"/>
    <n v="1"/>
    <x v="1"/>
    <x v="2"/>
    <x v="0"/>
    <s v="29-Jun-1986"/>
    <n v="5034.1000000000004"/>
    <s v="tier - 2"/>
    <s v="tier - 2"/>
    <s v="R1013"/>
    <n v="37"/>
  </r>
  <r>
    <x v="1759"/>
    <s v="  Masahiro"/>
    <n v="27.645"/>
    <n v="5.7"/>
    <s v="No"/>
    <s v="No"/>
    <x v="0"/>
    <n v="0"/>
    <x v="1"/>
    <x v="1"/>
    <x v="1"/>
    <s v="10-Sep-1991"/>
    <n v="5031.2700000000004"/>
    <s v="tier - 3"/>
    <s v="tier - 1"/>
    <s v="R1016"/>
    <n v="32"/>
  </r>
  <r>
    <x v="1760"/>
    <s v="  Logan B"/>
    <n v="29.64"/>
    <n v="5.31"/>
    <s v="Yes"/>
    <s v="No"/>
    <x v="0"/>
    <n v="0"/>
    <x v="1"/>
    <x v="1"/>
    <x v="2"/>
    <s v="28-Dec-1985"/>
    <n v="5028.1499999999996"/>
    <s v="tier - 1"/>
    <s v="tier - 2"/>
    <s v="R1012"/>
    <n v="38"/>
  </r>
  <r>
    <x v="1761"/>
    <s v="  Stephanie L"/>
    <n v="33.700000000000003"/>
    <n v="4.32"/>
    <s v="Yes"/>
    <s v="No"/>
    <x v="0"/>
    <n v="1"/>
    <x v="1"/>
    <x v="0"/>
    <x v="2"/>
    <s v="9-Nov-1988"/>
    <n v="5012.47"/>
    <s v="tier - 2"/>
    <s v="tier - 3"/>
    <s v="R1011"/>
    <n v="35"/>
  </r>
  <r>
    <x v="1762"/>
    <s v="  Angela H"/>
    <n v="27.5"/>
    <n v="4.2300000000000004"/>
    <s v="Yes"/>
    <s v="No"/>
    <x v="0"/>
    <n v="1"/>
    <x v="1"/>
    <x v="1"/>
    <x v="2"/>
    <s v="8-Jul-1988"/>
    <n v="5003.8500000000004"/>
    <s v="tier - 2"/>
    <s v="tier - 3"/>
    <s v="R1011"/>
    <n v="35"/>
  </r>
  <r>
    <x v="1763"/>
    <s v="  Britt K"/>
    <n v="16.12"/>
    <n v="6.09"/>
    <s v="No"/>
    <s v="No"/>
    <x v="0"/>
    <n v="0"/>
    <x v="1"/>
    <x v="3"/>
    <x v="1"/>
    <s v="9-Jun-1977"/>
    <n v="5003.7700000000004"/>
    <s v="tier - 2"/>
    <s v="tier - 3"/>
    <s v="R1013"/>
    <n v="46"/>
  </r>
  <r>
    <x v="1764"/>
    <s v="  Joyce R"/>
    <n v="26.73"/>
    <n v="4.74"/>
    <s v="Yes"/>
    <s v="No"/>
    <x v="0"/>
    <n v="1"/>
    <x v="1"/>
    <x v="1"/>
    <x v="2"/>
    <s v="4-Sep-1988"/>
    <n v="5002.78"/>
    <s v="tier - 2"/>
    <s v="tier - 2"/>
    <s v="R1013"/>
    <n v="35"/>
  </r>
  <r>
    <x v="1765"/>
    <s v="  Ben"/>
    <n v="37.25"/>
    <n v="6.23"/>
    <s v="Yes"/>
    <s v="No"/>
    <x v="0"/>
    <n v="0"/>
    <x v="1"/>
    <x v="0"/>
    <x v="1"/>
    <s v="5-Oct-2001"/>
    <n v="4999.04"/>
    <s v="tier - 2"/>
    <s v="tier - 2"/>
    <s v="R1011"/>
    <n v="22"/>
  </r>
  <r>
    <x v="1766"/>
    <s v="  Sarah M"/>
    <n v="23.56"/>
    <n v="5.45"/>
    <s v="Yes"/>
    <s v="No"/>
    <x v="0"/>
    <n v="1"/>
    <x v="1"/>
    <x v="2"/>
    <x v="2"/>
    <s v="24-Jun-1988"/>
    <n v="4992.38"/>
    <s v="tier - 2"/>
    <s v="tier - 3"/>
    <s v="R1024"/>
    <n v="35"/>
  </r>
  <r>
    <x v="1767"/>
    <s v="  Sarah"/>
    <n v="15.84"/>
    <n v="10.34"/>
    <s v="No"/>
    <s v="No"/>
    <x v="0"/>
    <n v="2"/>
    <x v="1"/>
    <x v="3"/>
    <x v="0"/>
    <s v="7-Nov-1973"/>
    <n v="4985.22"/>
    <s v="tier - 2"/>
    <s v="tier - 3"/>
    <s v="R1013"/>
    <n v="50"/>
  </r>
  <r>
    <x v="1768"/>
    <s v="  Katie"/>
    <n v="36.630000000000003"/>
    <n v="5.15"/>
    <s v="No"/>
    <s v="No"/>
    <x v="0"/>
    <n v="0"/>
    <x v="1"/>
    <x v="0"/>
    <x v="2"/>
    <s v="30-Aug-1991"/>
    <n v="4949.76"/>
    <s v="tier - 2"/>
    <s v="tier - 1"/>
    <s v="R1013"/>
    <n v="32"/>
  </r>
  <r>
    <x v="1769"/>
    <s v="  Michaela L"/>
    <n v="16.47"/>
    <n v="11.72"/>
    <s v="No"/>
    <s v="No"/>
    <x v="0"/>
    <n v="0"/>
    <x v="1"/>
    <x v="3"/>
    <x v="0"/>
    <s v="26-Jun-1974"/>
    <n v="4942.0600000000004"/>
    <s v="tier - 2"/>
    <s v="tier - 2"/>
    <s v="R1013"/>
    <n v="49"/>
  </r>
  <r>
    <x v="1770"/>
    <s v="  Shalaleh"/>
    <n v="25.8"/>
    <n v="5.29"/>
    <s v="No"/>
    <s v="No"/>
    <x v="0"/>
    <n v="0"/>
    <x v="1"/>
    <x v="1"/>
    <x v="2"/>
    <s v="27-Nov-1991"/>
    <n v="4934.71"/>
    <s v="tier - 2"/>
    <s v="tier - 3"/>
    <s v="R1011"/>
    <n v="32"/>
  </r>
  <r>
    <x v="1771"/>
    <s v="  Karen"/>
    <n v="23.6"/>
    <n v="4.33"/>
    <s v="No"/>
    <s v="No"/>
    <x v="0"/>
    <n v="0"/>
    <x v="1"/>
    <x v="2"/>
    <x v="2"/>
    <s v="23-Aug-1991"/>
    <n v="4931.6499999999996"/>
    <s v="tier - 2"/>
    <s v="tier - 3"/>
    <s v="R1011"/>
    <n v="32"/>
  </r>
  <r>
    <x v="1772"/>
    <s v="  Zuzana"/>
    <n v="32.11"/>
    <n v="6.24"/>
    <s v="No"/>
    <s v="No"/>
    <x v="1"/>
    <n v="1"/>
    <x v="1"/>
    <x v="0"/>
    <x v="1"/>
    <s v="10-Aug-1993"/>
    <n v="4922.92"/>
    <s v="tier - 2"/>
    <s v="tier - 2"/>
    <s v="R1012"/>
    <n v="30"/>
  </r>
  <r>
    <x v="1773"/>
    <s v="  Daniel J"/>
    <n v="30.114999999999998"/>
    <n v="11.61"/>
    <s v="No"/>
    <s v="No"/>
    <x v="0"/>
    <n v="0"/>
    <x v="1"/>
    <x v="0"/>
    <x v="0"/>
    <s v="21-Aug-2002"/>
    <n v="4915.0600000000004"/>
    <s v="tier - 2"/>
    <s v="tier - 1"/>
    <s v="R1017"/>
    <n v="21"/>
  </r>
  <r>
    <x v="1774"/>
    <s v="  Alexandra"/>
    <n v="20.28"/>
    <n v="11.07"/>
    <s v="Yes"/>
    <s v="No"/>
    <x v="0"/>
    <n v="0"/>
    <x v="1"/>
    <x v="2"/>
    <x v="0"/>
    <s v="18-Oct-1981"/>
    <n v="4911.8900000000003"/>
    <s v="tier - 2"/>
    <s v="tier - 3"/>
    <s v="R1013"/>
    <n v="42"/>
  </r>
  <r>
    <x v="1775"/>
    <s v="  Jessica"/>
    <n v="20.234999999999999"/>
    <n v="5.19"/>
    <s v="No"/>
    <s v="No"/>
    <x v="1"/>
    <n v="1"/>
    <x v="1"/>
    <x v="2"/>
    <x v="2"/>
    <s v="10-Jul-1993"/>
    <n v="4906.41"/>
    <s v="tier - 2"/>
    <s v="tier - 1"/>
    <s v="R1012"/>
    <n v="30"/>
  </r>
  <r>
    <x v="1776"/>
    <s v="  Matthew M"/>
    <n v="25.27"/>
    <n v="5.7"/>
    <s v="Yes"/>
    <s v="No"/>
    <x v="0"/>
    <n v="1"/>
    <x v="1"/>
    <x v="1"/>
    <x v="1"/>
    <s v="23-Sep-1988"/>
    <n v="4894.75"/>
    <s v="tier - 3"/>
    <s v="tier - 3"/>
    <s v="R1012"/>
    <n v="35"/>
  </r>
  <r>
    <x v="1777"/>
    <s v="  Nadine A"/>
    <n v="24.24"/>
    <n v="6.15"/>
    <s v="No"/>
    <s v="No"/>
    <x v="0"/>
    <n v="0"/>
    <x v="1"/>
    <x v="2"/>
    <x v="1"/>
    <s v="28-Nov-1990"/>
    <n v="4894.3900000000003"/>
    <s v="tier - 2"/>
    <s v="tier - 3"/>
    <s v="R1013"/>
    <n v="33"/>
  </r>
  <r>
    <x v="1778"/>
    <s v="  Peter J"/>
    <n v="35.75"/>
    <n v="5.07"/>
    <s v="No"/>
    <s v="No"/>
    <x v="0"/>
    <n v="0"/>
    <x v="1"/>
    <x v="0"/>
    <x v="2"/>
    <s v="10-Jul-1989"/>
    <n v="4890"/>
    <s v="tier - 3"/>
    <s v="tier - 2"/>
    <s v="R1013"/>
    <n v="34"/>
  </r>
  <r>
    <x v="1779"/>
    <s v="  Colleen M"/>
    <n v="29.92"/>
    <n v="10.97"/>
    <s v="Yes"/>
    <s v="No"/>
    <x v="0"/>
    <n v="1"/>
    <x v="1"/>
    <x v="1"/>
    <x v="0"/>
    <s v="27-Oct-1986"/>
    <n v="4889.04"/>
    <s v="tier - 2"/>
    <s v="tier - 1"/>
    <s v="R1013"/>
    <n v="37"/>
  </r>
  <r>
    <x v="1780"/>
    <s v="  Julie A"/>
    <n v="26.2"/>
    <n v="10.93"/>
    <s v="Yes"/>
    <s v="No"/>
    <x v="0"/>
    <n v="1"/>
    <x v="1"/>
    <x v="1"/>
    <x v="0"/>
    <s v="23-Dec-1986"/>
    <n v="4883.87"/>
    <s v="tier - 2"/>
    <s v="tier - 1"/>
    <s v="R1011"/>
    <n v="37"/>
  </r>
  <r>
    <x v="1781"/>
    <s v="  Douglas W"/>
    <n v="26.695"/>
    <n v="4.21"/>
    <s v="Yes"/>
    <s v="No"/>
    <x v="1"/>
    <n v="1"/>
    <x v="1"/>
    <x v="1"/>
    <x v="2"/>
    <s v="29-Sep-1997"/>
    <n v="4877.9799999999996"/>
    <s v="tier - 2"/>
    <s v="tier - 3"/>
    <s v="R1012"/>
    <n v="26"/>
  </r>
  <r>
    <x v="1782"/>
    <s v="  Catherine"/>
    <n v="23.16"/>
    <n v="5.5"/>
    <s v="No"/>
    <s v="No"/>
    <x v="0"/>
    <n v="0"/>
    <x v="1"/>
    <x v="2"/>
    <x v="2"/>
    <s v="1-Sep-1989"/>
    <n v="4859.8900000000003"/>
    <s v="tier - 2"/>
    <s v="tier - 3"/>
    <s v="R1011"/>
    <n v="34"/>
  </r>
  <r>
    <x v="1783"/>
    <s v="  James A"/>
    <n v="32.585000000000001"/>
    <n v="4.93"/>
    <s v="Yes"/>
    <s v="No"/>
    <x v="0"/>
    <n v="1"/>
    <x v="1"/>
    <x v="0"/>
    <x v="2"/>
    <s v="27-Dec-1995"/>
    <n v="4846.92"/>
    <s v="tier - 2"/>
    <s v="tier - 3"/>
    <s v="R1017"/>
    <n v="28"/>
  </r>
  <r>
    <x v="1784"/>
    <s v="  Youngseong"/>
    <n v="33.97"/>
    <n v="5.6"/>
    <s v="Yes"/>
    <s v="No"/>
    <x v="0"/>
    <n v="0"/>
    <x v="1"/>
    <x v="0"/>
    <x v="2"/>
    <s v="7-Jun-2001"/>
    <n v="4846.53"/>
    <s v="tier - 2"/>
    <s v="tier - 3"/>
    <s v="R1021"/>
    <n v="22"/>
  </r>
  <r>
    <x v="1785"/>
    <s v="  John"/>
    <n v="16.57"/>
    <n v="9.99"/>
    <s v="No"/>
    <s v="No"/>
    <x v="0"/>
    <n v="0"/>
    <x v="1"/>
    <x v="3"/>
    <x v="0"/>
    <s v="11-Sep-1974"/>
    <n v="4844.67"/>
    <s v="tier - 2"/>
    <s v="tier - 2"/>
    <s v="R1013"/>
    <n v="49"/>
  </r>
  <r>
    <x v="1786"/>
    <s v="  Brandon S"/>
    <n v="17.55"/>
    <n v="5.93"/>
    <s v="No"/>
    <s v="No"/>
    <x v="1"/>
    <n v="1"/>
    <x v="1"/>
    <x v="3"/>
    <x v="1"/>
    <s v="13-Dec-1979"/>
    <n v="4843.79"/>
    <s v="tier - 2"/>
    <s v="tier - 3"/>
    <s v="R1013"/>
    <n v="44"/>
  </r>
  <r>
    <x v="1787"/>
    <s v="  Sean P"/>
    <n v="29.41"/>
    <n v="6.29"/>
    <s v="Yes"/>
    <s v="No"/>
    <x v="0"/>
    <n v="1"/>
    <x v="1"/>
    <x v="1"/>
    <x v="1"/>
    <s v="29-Sep-1995"/>
    <n v="4840.95"/>
    <s v="tier - 2"/>
    <s v="tier - 1"/>
    <s v="R1021"/>
    <n v="28"/>
  </r>
  <r>
    <x v="1788"/>
    <s v="  Scott"/>
    <n v="17.91"/>
    <n v="5.65"/>
    <s v="No"/>
    <s v="No"/>
    <x v="0"/>
    <n v="1"/>
    <x v="1"/>
    <x v="3"/>
    <x v="2"/>
    <s v="15-Oct-1984"/>
    <n v="4839.18"/>
    <s v="tier - 2"/>
    <s v="tier - 1"/>
    <s v="R1012"/>
    <n v="39"/>
  </r>
  <r>
    <x v="1789"/>
    <s v="  Janez"/>
    <n v="31.57"/>
    <n v="6.15"/>
    <s v="No"/>
    <s v="No"/>
    <x v="0"/>
    <n v="1"/>
    <x v="1"/>
    <x v="0"/>
    <x v="1"/>
    <s v="10-Sep-1992"/>
    <n v="4837.58"/>
    <s v="tier - 3"/>
    <s v="tier - 2"/>
    <s v="R1013"/>
    <n v="31"/>
  </r>
  <r>
    <x v="1790"/>
    <s v="  John I"/>
    <n v="33.18"/>
    <n v="5.22"/>
    <s v="No"/>
    <s v="Yes"/>
    <x v="0"/>
    <n v="1"/>
    <x v="1"/>
    <x v="0"/>
    <x v="2"/>
    <s v="11-Dec-2000"/>
    <n v="4835.43"/>
    <s v="tier - 2"/>
    <s v="tier - 2"/>
    <s v="R1021"/>
    <n v="23"/>
  </r>
  <r>
    <x v="1791"/>
    <s v="  Heather"/>
    <n v="37"/>
    <n v="11.66"/>
    <s v="No"/>
    <s v="No"/>
    <x v="0"/>
    <n v="0"/>
    <x v="1"/>
    <x v="0"/>
    <x v="0"/>
    <s v="27-Jun-2002"/>
    <n v="4830.63"/>
    <s v="tier - 2"/>
    <s v="tier - 1"/>
    <s v="R1011"/>
    <n v="21"/>
  </r>
  <r>
    <x v="1792"/>
    <s v="  Michael"/>
    <n v="18.905000000000001"/>
    <n v="4.91"/>
    <s v="Yes"/>
    <s v="No"/>
    <x v="0"/>
    <n v="1"/>
    <x v="1"/>
    <x v="2"/>
    <x v="2"/>
    <s v="1-Dec-1995"/>
    <n v="4827.8999999999996"/>
    <s v="tier - 1"/>
    <s v="tier - 2"/>
    <s v="Uknown"/>
    <n v="28"/>
  </r>
  <r>
    <x v="1793"/>
    <s v="  Kathleen"/>
    <n v="20.03"/>
    <n v="9.25"/>
    <s v="Yes"/>
    <s v="No"/>
    <x v="0"/>
    <n v="0"/>
    <x v="1"/>
    <x v="2"/>
    <x v="0"/>
    <s v="3-Jul-1981"/>
    <n v="4827.1000000000004"/>
    <s v="tier - 2"/>
    <s v="tier - 1"/>
    <s v="R1013"/>
    <n v="42"/>
  </r>
  <r>
    <x v="1794"/>
    <s v="  Ryan M"/>
    <n v="16.7"/>
    <n v="11.48"/>
    <s v="No"/>
    <s v="No"/>
    <x v="0"/>
    <n v="0"/>
    <x v="1"/>
    <x v="3"/>
    <x v="0"/>
    <s v="3-Oct-1978"/>
    <n v="4812.34"/>
    <s v="tier - 2"/>
    <s v="tier - 3"/>
    <s v="R1013"/>
    <n v="45"/>
  </r>
  <r>
    <x v="1795"/>
    <s v="  Sara"/>
    <n v="39.82"/>
    <n v="6.06"/>
    <s v="No"/>
    <s v="No"/>
    <x v="0"/>
    <n v="0"/>
    <x v="1"/>
    <x v="0"/>
    <x v="1"/>
    <s v="16-Dec-1989"/>
    <n v="4795.66"/>
    <s v="tier - 2"/>
    <s v="tier - 1"/>
    <s v="R1013"/>
    <n v="34"/>
  </r>
  <r>
    <x v="1796"/>
    <s v="  Deniz"/>
    <n v="22.04"/>
    <n v="5.86"/>
    <s v="No"/>
    <s v="No"/>
    <x v="0"/>
    <n v="1"/>
    <x v="1"/>
    <x v="2"/>
    <x v="1"/>
    <s v="22-Jun-1987"/>
    <n v="4787.42"/>
    <s v="tier - 2"/>
    <s v="tier - 3"/>
    <s v="R1013"/>
    <n v="36"/>
  </r>
  <r>
    <x v="1797"/>
    <s v="  Shannon L"/>
    <n v="28.27"/>
    <n v="5.33"/>
    <s v="No"/>
    <s v="No"/>
    <x v="0"/>
    <n v="0"/>
    <x v="1"/>
    <x v="1"/>
    <x v="2"/>
    <s v="9-Dec-1989"/>
    <n v="4779.6000000000004"/>
    <s v="tier - 2"/>
    <s v="tier - 3"/>
    <s v="R1013"/>
    <n v="34"/>
  </r>
  <r>
    <x v="1798"/>
    <s v="  Kaitlin M"/>
    <n v="18.5"/>
    <n v="5.33"/>
    <s v="No"/>
    <s v="No"/>
    <x v="0"/>
    <n v="0"/>
    <x v="1"/>
    <x v="2"/>
    <x v="2"/>
    <s v="1-Aug-1989"/>
    <n v="4766.0200000000004"/>
    <s v="tier - 2"/>
    <s v="tier - 3"/>
    <s v="R1011"/>
    <n v="34"/>
  </r>
  <r>
    <x v="1799"/>
    <s v="  Alfredo"/>
    <n v="38.6"/>
    <n v="6.02"/>
    <s v="No"/>
    <s v="No"/>
    <x v="0"/>
    <n v="1"/>
    <x v="1"/>
    <x v="0"/>
    <x v="1"/>
    <s v="27-Sep-1987"/>
    <n v="4762.33"/>
    <s v="tier - 3"/>
    <s v="tier - 3"/>
    <s v="R1011"/>
    <n v="36"/>
  </r>
  <r>
    <x v="1800"/>
    <s v="  Kristen"/>
    <n v="43.12"/>
    <n v="6.25"/>
    <s v="No"/>
    <s v="No"/>
    <x v="0"/>
    <n v="1"/>
    <x v="1"/>
    <x v="0"/>
    <x v="1"/>
    <s v="16-Aug-1992"/>
    <n v="4753.6400000000003"/>
    <s v="tier - 2"/>
    <s v="tier - 3"/>
    <s v="R1013"/>
    <n v="31"/>
  </r>
  <r>
    <x v="1801"/>
    <s v="  Daniel"/>
    <n v="30.5"/>
    <n v="4.8099999999999996"/>
    <s v="No"/>
    <s v="No"/>
    <x v="0"/>
    <n v="1"/>
    <x v="1"/>
    <x v="0"/>
    <x v="2"/>
    <s v="22-Nov-1987"/>
    <n v="4751.07"/>
    <s v="tier - 3"/>
    <s v="tier - 1"/>
    <s v="R1011"/>
    <n v="36"/>
  </r>
  <r>
    <x v="1802"/>
    <s v="  Jonathan"/>
    <n v="27.61"/>
    <n v="4.5999999999999996"/>
    <s v="No"/>
    <s v="No"/>
    <x v="0"/>
    <n v="1"/>
    <x v="1"/>
    <x v="1"/>
    <x v="2"/>
    <s v="2-Sep-1987"/>
    <n v="4747.05"/>
    <s v="tier - 2"/>
    <s v="tier - 2"/>
    <s v="R1013"/>
    <n v="36"/>
  </r>
  <r>
    <x v="1803"/>
    <s v="  Troy"/>
    <n v="27.1"/>
    <n v="5.08"/>
    <s v="No"/>
    <s v="No"/>
    <x v="0"/>
    <n v="1"/>
    <x v="1"/>
    <x v="1"/>
    <x v="2"/>
    <s v="5-Jun-1987"/>
    <n v="4746.34"/>
    <s v="tier - 2"/>
    <s v="tier - 2"/>
    <s v="R1011"/>
    <n v="36"/>
  </r>
  <r>
    <x v="1804"/>
    <s v="  Daniel C"/>
    <n v="35.93"/>
    <n v="5.43"/>
    <s v="No"/>
    <s v="Yes"/>
    <x v="0"/>
    <n v="1"/>
    <x v="1"/>
    <x v="0"/>
    <x v="2"/>
    <s v="24-Nov-2004"/>
    <n v="4740.78"/>
    <s v="tier - 2"/>
    <s v="tier - 3"/>
    <s v="R1021"/>
    <n v="19"/>
  </r>
  <r>
    <x v="1805"/>
    <s v="  Lauren"/>
    <n v="32.68"/>
    <n v="5.44"/>
    <s v="No"/>
    <s v="No"/>
    <x v="0"/>
    <n v="0"/>
    <x v="1"/>
    <x v="0"/>
    <x v="2"/>
    <s v="12-Oct-1991"/>
    <n v="4738.2700000000004"/>
    <s v="tier - 2"/>
    <s v="tier - 3"/>
    <s v="R1012"/>
    <n v="32"/>
  </r>
  <r>
    <x v="1806"/>
    <s v="  Jennefer"/>
    <n v="20.74"/>
    <n v="11.69"/>
    <s v="Yes"/>
    <s v="No"/>
    <x v="0"/>
    <n v="1"/>
    <x v="1"/>
    <x v="2"/>
    <x v="0"/>
    <s v="5-Sep-1986"/>
    <n v="4734.6400000000003"/>
    <s v="tier - 2"/>
    <s v="tier - 1"/>
    <s v="R1013"/>
    <n v="37"/>
  </r>
  <r>
    <x v="1807"/>
    <s v="  Tracey L"/>
    <n v="15.57"/>
    <n v="6.07"/>
    <s v="No"/>
    <s v="No"/>
    <x v="0"/>
    <n v="0"/>
    <x v="1"/>
    <x v="3"/>
    <x v="1"/>
    <s v="2-Jul-1980"/>
    <n v="4728.71"/>
    <s v="tier - 2"/>
    <s v="tier - 3"/>
    <s v="R1012"/>
    <n v="43"/>
  </r>
  <r>
    <x v="1808"/>
    <s v="  Ashley"/>
    <n v="23.844999999999999"/>
    <n v="4.3600000000000003"/>
    <s v="No"/>
    <s v="No"/>
    <x v="0"/>
    <n v="0"/>
    <x v="1"/>
    <x v="2"/>
    <x v="2"/>
    <s v="12-Aug-1994"/>
    <n v="4719.74"/>
    <s v="tier - 2"/>
    <s v="tier - 1"/>
    <s v="R1012"/>
    <n v="29"/>
  </r>
  <r>
    <x v="1809"/>
    <s v="  Cindy"/>
    <n v="22.895"/>
    <n v="5.24"/>
    <s v="No"/>
    <s v="No"/>
    <x v="0"/>
    <n v="1"/>
    <x v="1"/>
    <x v="2"/>
    <x v="2"/>
    <s v="28-Sep-1992"/>
    <n v="4719.5200000000004"/>
    <s v="tier - 2"/>
    <s v="tier - 2"/>
    <s v="R1024"/>
    <n v="31"/>
  </r>
  <r>
    <x v="1810"/>
    <s v="  Esther"/>
    <n v="21.945"/>
    <n v="5.37"/>
    <s v="No"/>
    <s v="No"/>
    <x v="0"/>
    <n v="1"/>
    <x v="1"/>
    <x v="2"/>
    <x v="2"/>
    <s v="9-Oct-1992"/>
    <n v="4718.2"/>
    <s v="tier - 2"/>
    <s v="tier - 3"/>
    <s v="R1024"/>
    <n v="31"/>
  </r>
  <r>
    <x v="1811"/>
    <s v="  Jackie"/>
    <n v="19.47"/>
    <n v="6.6"/>
    <s v="Yes"/>
    <s v="No"/>
    <x v="0"/>
    <n v="0"/>
    <x v="1"/>
    <x v="2"/>
    <x v="0"/>
    <s v="12-Aug-1981"/>
    <n v="4712.12"/>
    <s v="tier - 2"/>
    <s v="tier - 3"/>
    <s v="R1011"/>
    <n v="42"/>
  </r>
  <r>
    <x v="1812"/>
    <s v="  Timothy P"/>
    <n v="15.61"/>
    <n v="5.77"/>
    <s v="No"/>
    <s v="No"/>
    <x v="0"/>
    <n v="0"/>
    <x v="1"/>
    <x v="3"/>
    <x v="1"/>
    <s v="4-Dec-1977"/>
    <n v="4699.47"/>
    <s v="tier - 2"/>
    <s v="tier - 3"/>
    <s v="R1013"/>
    <n v="46"/>
  </r>
  <r>
    <x v="1813"/>
    <s v="  Lauren"/>
    <n v="28.6"/>
    <n v="6.08"/>
    <s v="No"/>
    <s v="No"/>
    <x v="1"/>
    <n v="1"/>
    <x v="1"/>
    <x v="1"/>
    <x v="1"/>
    <s v="22-Jun-2003"/>
    <n v="4687.8"/>
    <s v="tier - 2"/>
    <s v="tier - 3"/>
    <s v="R1011"/>
    <n v="20"/>
  </r>
  <r>
    <x v="1814"/>
    <s v="  Benjamin"/>
    <n v="46.53"/>
    <n v="4.16"/>
    <s v="No"/>
    <s v="No"/>
    <x v="0"/>
    <n v="0"/>
    <x v="1"/>
    <x v="0"/>
    <x v="2"/>
    <s v="4-Sep-1990"/>
    <n v="4686.3900000000003"/>
    <s v="tier - 3"/>
    <s v="tier - 3"/>
    <s v="R1013"/>
    <n v="33"/>
  </r>
  <r>
    <x v="1815"/>
    <s v="  Hugo M"/>
    <n v="34.99"/>
    <n v="5.0999999999999996"/>
    <s v="No"/>
    <s v="No"/>
    <x v="1"/>
    <n v="1"/>
    <x v="1"/>
    <x v="0"/>
    <x v="2"/>
    <s v="4-Oct-2003"/>
    <n v="4678.8"/>
    <s v="tier - 2"/>
    <s v="tier - 1"/>
    <s v="R1021"/>
    <n v="20"/>
  </r>
  <r>
    <x v="1816"/>
    <s v="  Daniel J"/>
    <n v="17.05"/>
    <n v="5.3"/>
    <s v="No"/>
    <s v="No"/>
    <x v="1"/>
    <n v="1"/>
    <x v="1"/>
    <x v="3"/>
    <x v="2"/>
    <s v="18-Oct-1979"/>
    <n v="4674.2"/>
    <s v="tier - 2"/>
    <s v="tier - 1"/>
    <s v="R1013"/>
    <n v="44"/>
  </r>
  <r>
    <x v="1817"/>
    <s v="  Justin R"/>
    <n v="37.18"/>
    <n v="4.9000000000000004"/>
    <s v="No"/>
    <s v="No"/>
    <x v="0"/>
    <n v="0"/>
    <x v="1"/>
    <x v="0"/>
    <x v="2"/>
    <s v="13-Jul-1990"/>
    <n v="4673.3900000000003"/>
    <s v="tier - 2"/>
    <s v="tier - 1"/>
    <s v="R1013"/>
    <n v="33"/>
  </r>
  <r>
    <x v="1818"/>
    <s v="  Colin"/>
    <n v="35.200000000000003"/>
    <n v="5.55"/>
    <s v="No"/>
    <s v="No"/>
    <x v="0"/>
    <n v="0"/>
    <x v="1"/>
    <x v="0"/>
    <x v="2"/>
    <s v="26-Sep-1990"/>
    <n v="4670.6400000000003"/>
    <s v="tier - 2"/>
    <s v="tier - 2"/>
    <s v="R1011"/>
    <n v="33"/>
  </r>
  <r>
    <x v="1819"/>
    <s v="  Rob"/>
    <n v="37.335000000000001"/>
    <n v="4.95"/>
    <s v="No"/>
    <s v="No"/>
    <x v="0"/>
    <n v="0"/>
    <x v="1"/>
    <x v="0"/>
    <x v="2"/>
    <s v="5-Aug-1990"/>
    <n v="4667.6099999999997"/>
    <s v="tier - 3"/>
    <s v="tier - 3"/>
    <s v="R1016"/>
    <n v="33"/>
  </r>
  <r>
    <x v="1820"/>
    <s v="  Patrick"/>
    <n v="27.265000000000001"/>
    <n v="6.46"/>
    <s v="Yes"/>
    <s v="No"/>
    <x v="0"/>
    <n v="0"/>
    <x v="1"/>
    <x v="1"/>
    <x v="1"/>
    <s v="25-Oct-1996"/>
    <n v="4661.29"/>
    <s v="tier - 2"/>
    <s v="tier - 1"/>
    <s v="R1017"/>
    <n v="27"/>
  </r>
  <r>
    <x v="1821"/>
    <s v="  Austin D"/>
    <n v="30.8"/>
    <n v="4.9000000000000004"/>
    <s v="Yes"/>
    <s v="No"/>
    <x v="0"/>
    <n v="0"/>
    <x v="1"/>
    <x v="0"/>
    <x v="2"/>
    <s v="22-Jun-1985"/>
    <n v="4646.76"/>
    <s v="tier - 1"/>
    <s v="tier - 1"/>
    <s v="R1011"/>
    <n v="38"/>
  </r>
  <r>
    <x v="1822"/>
    <s v="  Brittany"/>
    <n v="30.21"/>
    <n v="5.21"/>
    <s v="No"/>
    <s v="No"/>
    <x v="0"/>
    <n v="1"/>
    <x v="1"/>
    <x v="0"/>
    <x v="2"/>
    <s v="29-Jun-1998"/>
    <n v="4618.08"/>
    <s v="tier - 2"/>
    <s v="tier - 1"/>
    <s v="R1012"/>
    <n v="25"/>
  </r>
  <r>
    <x v="1823"/>
    <s v="  Matthew T"/>
    <n v="35.340000000000003"/>
    <n v="4.13"/>
    <s v="No"/>
    <s v="Yes"/>
    <x v="0"/>
    <n v="1"/>
    <x v="1"/>
    <x v="0"/>
    <x v="2"/>
    <s v="2-Jul-2000"/>
    <n v="4608.03"/>
    <s v="tier - 2"/>
    <s v="tier - 3"/>
    <s v="R1011"/>
    <n v="23"/>
  </r>
  <r>
    <x v="1824"/>
    <s v="  Becky G"/>
    <n v="26.695"/>
    <n v="5.28"/>
    <s v="No"/>
    <s v="No"/>
    <x v="0"/>
    <n v="0"/>
    <x v="1"/>
    <x v="1"/>
    <x v="2"/>
    <s v="18-Sep-1989"/>
    <n v="4571.41"/>
    <s v="tier - 2"/>
    <s v="tier - 2"/>
    <s v="R1012"/>
    <n v="34"/>
  </r>
  <r>
    <x v="1825"/>
    <s v="  Virginie"/>
    <n v="29.355"/>
    <n v="4.68"/>
    <s v="Yes"/>
    <s v="No"/>
    <x v="0"/>
    <n v="0"/>
    <x v="1"/>
    <x v="1"/>
    <x v="2"/>
    <s v="25-Dec-1996"/>
    <n v="4564.1899999999996"/>
    <s v="tier - 2"/>
    <s v="tier - 2"/>
    <s v="R1024"/>
    <n v="27"/>
  </r>
  <r>
    <x v="1826"/>
    <s v="  Allison A"/>
    <n v="29.59"/>
    <n v="4.0599999999999996"/>
    <s v="No"/>
    <s v="No"/>
    <x v="0"/>
    <n v="0"/>
    <x v="1"/>
    <x v="1"/>
    <x v="2"/>
    <s v="20-Sep-1990"/>
    <n v="4562.84"/>
    <s v="tier - 2"/>
    <s v="tier - 2"/>
    <s v="R1013"/>
    <n v="33"/>
  </r>
  <r>
    <x v="1827"/>
    <s v="  Julie"/>
    <n v="31.35"/>
    <n v="4.2"/>
    <s v="No"/>
    <s v="Yes"/>
    <x v="0"/>
    <n v="1"/>
    <x v="1"/>
    <x v="0"/>
    <x v="2"/>
    <s v="22-Dec-2004"/>
    <n v="4561.1899999999996"/>
    <s v="tier - 2"/>
    <s v="tier - 2"/>
    <s v="R1024"/>
    <n v="19"/>
  </r>
  <r>
    <x v="1828"/>
    <s v="  Katherine"/>
    <n v="20.52"/>
    <n v="4.83"/>
    <s v="No"/>
    <s v="No"/>
    <x v="0"/>
    <n v="0"/>
    <x v="1"/>
    <x v="2"/>
    <x v="2"/>
    <s v="17-Nov-1990"/>
    <n v="4544.2299999999996"/>
    <s v="tier - 2"/>
    <s v="tier - 1"/>
    <s v="R1024"/>
    <n v="33"/>
  </r>
  <r>
    <x v="1829"/>
    <s v="  Caleb"/>
    <n v="42.9"/>
    <n v="4.87"/>
    <s v="Yes"/>
    <s v="No"/>
    <x v="0"/>
    <n v="1"/>
    <x v="1"/>
    <x v="0"/>
    <x v="2"/>
    <s v="13-Jun-1988"/>
    <n v="4536.26"/>
    <s v="tier - 2"/>
    <s v="tier - 2"/>
    <s v="R1011"/>
    <n v="35"/>
  </r>
  <r>
    <x v="1830"/>
    <s v="  Jaime"/>
    <n v="24.6"/>
    <n v="5.86"/>
    <s v="No"/>
    <s v="No"/>
    <x v="1"/>
    <n v="1"/>
    <x v="1"/>
    <x v="2"/>
    <x v="1"/>
    <s v="29-Jun-1993"/>
    <n v="4529.4799999999996"/>
    <s v="tier - 2"/>
    <s v="tier - 1"/>
    <s v="R1011"/>
    <n v="30"/>
  </r>
  <r>
    <x v="1831"/>
    <s v="  Hannah"/>
    <n v="28.405000000000001"/>
    <n v="4.12"/>
    <s v="No"/>
    <s v="No"/>
    <x v="0"/>
    <n v="1"/>
    <x v="1"/>
    <x v="1"/>
    <x v="2"/>
    <s v="13-Aug-1992"/>
    <n v="4527.18"/>
    <s v="tier - 2"/>
    <s v="tier - 2"/>
    <s v="R1012"/>
    <n v="31"/>
  </r>
  <r>
    <x v="1832"/>
    <s v="  Zachariah"/>
    <n v="34.674999999999997"/>
    <n v="5.71"/>
    <s v="Yes"/>
    <s v="No"/>
    <x v="0"/>
    <n v="1"/>
    <x v="1"/>
    <x v="0"/>
    <x v="1"/>
    <s v="21-Dec-1988"/>
    <n v="4518.83"/>
    <s v="tier - 2"/>
    <s v="tier - 2"/>
    <s v="R1017"/>
    <n v="35"/>
  </r>
  <r>
    <x v="1833"/>
    <s v="  Patricia A"/>
    <n v="18.850000000000001"/>
    <n v="6.03"/>
    <s v="No"/>
    <s v="No"/>
    <x v="0"/>
    <n v="1"/>
    <x v="1"/>
    <x v="2"/>
    <x v="1"/>
    <s v="5-Dec-1987"/>
    <n v="4518.7700000000004"/>
    <s v="tier - 2"/>
    <s v="tier - 3"/>
    <s v="R1012"/>
    <n v="36"/>
  </r>
  <r>
    <x v="1834"/>
    <s v="  Elizabeth A"/>
    <n v="34.130000000000003"/>
    <n v="5.65"/>
    <s v="No"/>
    <s v="No"/>
    <x v="1"/>
    <n v="1"/>
    <x v="1"/>
    <x v="0"/>
    <x v="2"/>
    <s v="2-Oct-2003"/>
    <n v="4518.3999999999996"/>
    <s v="tier - 2"/>
    <s v="tier - 3"/>
    <s v="R1026"/>
    <n v="20"/>
  </r>
  <r>
    <x v="1835"/>
    <s v="  Benjamin"/>
    <n v="17.34"/>
    <n v="5.05"/>
    <s v="No"/>
    <s v="No"/>
    <x v="0"/>
    <n v="0"/>
    <x v="1"/>
    <x v="3"/>
    <x v="2"/>
    <s v="16-Jun-1980"/>
    <n v="4515.71"/>
    <s v="tier - 2"/>
    <s v="tier - 3"/>
    <s v="R1013"/>
    <n v="43"/>
  </r>
  <r>
    <x v="1836"/>
    <s v="  Breno"/>
    <n v="17.440000000000001"/>
    <n v="6.26"/>
    <s v="No"/>
    <s v="No"/>
    <x v="0"/>
    <n v="0"/>
    <x v="1"/>
    <x v="3"/>
    <x v="1"/>
    <s v="27-Sep-1982"/>
    <n v="4511.41"/>
    <s v="tier - 2"/>
    <s v="tier - 3"/>
    <s v="R1013"/>
    <n v="41"/>
  </r>
  <r>
    <x v="1837"/>
    <s v="  Takaya"/>
    <n v="33.659999999999997"/>
    <n v="4.08"/>
    <s v="Yes"/>
    <s v="No"/>
    <x v="1"/>
    <n v="1"/>
    <x v="1"/>
    <x v="0"/>
    <x v="2"/>
    <s v="13-Oct-1997"/>
    <n v="4504.66"/>
    <s v="tier - 1"/>
    <s v="tier - 2"/>
    <s v="R1013"/>
    <n v="26"/>
  </r>
  <r>
    <x v="1838"/>
    <s v="  Thomas IV"/>
    <n v="21.375"/>
    <n v="6.19"/>
    <s v="Yes"/>
    <s v="No"/>
    <x v="0"/>
    <n v="1"/>
    <x v="1"/>
    <x v="2"/>
    <x v="1"/>
    <s v="26-Jun-1988"/>
    <n v="4500.34"/>
    <s v="tier - 2"/>
    <s v="tier - 1"/>
    <s v="R1017"/>
    <n v="35"/>
  </r>
  <r>
    <x v="1839"/>
    <s v="  Bradley E"/>
    <n v="27.14"/>
    <n v="6.01"/>
    <s v="No"/>
    <s v="No"/>
    <x v="0"/>
    <n v="1"/>
    <x v="1"/>
    <x v="1"/>
    <x v="1"/>
    <s v="12-Jul-1992"/>
    <n v="4488.58"/>
    <s v="tier - 2"/>
    <s v="tier - 3"/>
    <s v="R1012"/>
    <n v="31"/>
  </r>
  <r>
    <x v="1840"/>
    <s v="  Megan"/>
    <n v="35.78"/>
    <n v="6.07"/>
    <s v="No"/>
    <s v="Yes"/>
    <x v="0"/>
    <n v="1"/>
    <x v="1"/>
    <x v="0"/>
    <x v="1"/>
    <s v="18-Jul-2004"/>
    <n v="4468.25"/>
    <s v="tier - 2"/>
    <s v="tier - 2"/>
    <s v="R1012"/>
    <n v="19"/>
  </r>
  <r>
    <x v="1841"/>
    <s v="  Ruby J"/>
    <n v="34.96"/>
    <n v="5.63"/>
    <s v="No"/>
    <s v="No"/>
    <x v="0"/>
    <n v="0"/>
    <x v="1"/>
    <x v="0"/>
    <x v="2"/>
    <s v="20-Nov-1999"/>
    <n v="4466.62"/>
    <s v="tier - 2"/>
    <s v="tier - 2"/>
    <s v="R1012"/>
    <n v="24"/>
  </r>
  <r>
    <x v="1842"/>
    <s v="  Bart"/>
    <n v="38.39"/>
    <n v="6.05"/>
    <s v="No"/>
    <s v="No"/>
    <x v="0"/>
    <n v="0"/>
    <x v="1"/>
    <x v="0"/>
    <x v="1"/>
    <s v="4-Jul-1991"/>
    <n v="4463.21"/>
    <s v="tier - 3"/>
    <s v="tier - 3"/>
    <s v="R1013"/>
    <n v="32"/>
  </r>
  <r>
    <x v="1843"/>
    <s v="  Robert A"/>
    <n v="33.82"/>
    <n v="4.6500000000000004"/>
    <s v="No"/>
    <s v="No"/>
    <x v="0"/>
    <n v="0"/>
    <x v="1"/>
    <x v="0"/>
    <x v="2"/>
    <s v="15-Jul-1990"/>
    <n v="4462.72"/>
    <s v="tier - 2"/>
    <s v="tier - 3"/>
    <s v="R1012"/>
    <n v="33"/>
  </r>
  <r>
    <x v="1844"/>
    <s v="  Adam"/>
    <n v="27.835000000000001"/>
    <n v="5.37"/>
    <s v="No"/>
    <s v="No"/>
    <x v="0"/>
    <n v="0"/>
    <x v="1"/>
    <x v="1"/>
    <x v="2"/>
    <s v="8-Aug-1990"/>
    <n v="4454.3999999999996"/>
    <s v="tier - 2"/>
    <s v="tier - 3"/>
    <s v="R1012"/>
    <n v="33"/>
  </r>
  <r>
    <x v="1845"/>
    <s v="  Yemane Adhane"/>
    <n v="33"/>
    <n v="5.39"/>
    <s v="No"/>
    <s v="No"/>
    <x v="0"/>
    <n v="0"/>
    <x v="1"/>
    <x v="0"/>
    <x v="2"/>
    <s v="28-Jun-1994"/>
    <n v="4449.46"/>
    <s v="tier - 1"/>
    <s v="tier - 2"/>
    <s v="R1013"/>
    <n v="29"/>
  </r>
  <r>
    <x v="1846"/>
    <s v="  Jesse A"/>
    <n v="26.885000000000002"/>
    <n v="5.86"/>
    <s v="No"/>
    <s v="No"/>
    <x v="0"/>
    <n v="0"/>
    <x v="1"/>
    <x v="1"/>
    <x v="1"/>
    <s v="3-Sep-1991"/>
    <n v="4441.21"/>
    <s v="tier - 1"/>
    <s v="tier - 2"/>
    <s v="R1014"/>
    <n v="32"/>
  </r>
  <r>
    <x v="1847"/>
    <s v="  Bird"/>
    <n v="29.26"/>
    <n v="4.4400000000000004"/>
    <s v="No"/>
    <s v="No"/>
    <x v="0"/>
    <n v="0"/>
    <x v="1"/>
    <x v="1"/>
    <x v="2"/>
    <s v="24-Oct-1994"/>
    <n v="4438.26"/>
    <s v="tier - 2"/>
    <s v="tier - 3"/>
    <s v="R1017"/>
    <n v="29"/>
  </r>
  <r>
    <x v="1848"/>
    <s v="  Patrick M"/>
    <n v="26.98"/>
    <n v="4.41"/>
    <s v="No"/>
    <s v="No"/>
    <x v="0"/>
    <n v="0"/>
    <x v="1"/>
    <x v="1"/>
    <x v="2"/>
    <s v="8-Oct-1994"/>
    <n v="4435.09"/>
    <s v="tier - 3"/>
    <s v="tier - 2"/>
    <s v="R1016"/>
    <n v="29"/>
  </r>
  <r>
    <x v="1849"/>
    <s v="  Kyle"/>
    <n v="32.11"/>
    <n v="5.19"/>
    <s v="No"/>
    <s v="No"/>
    <x v="1"/>
    <n v="1"/>
    <x v="1"/>
    <x v="0"/>
    <x v="2"/>
    <s v="23-Dec-1993"/>
    <n v="4433.92"/>
    <s v="tier - 2"/>
    <s v="tier - 2"/>
    <s v="R1012"/>
    <n v="30"/>
  </r>
  <r>
    <x v="1850"/>
    <s v="  Ryan"/>
    <n v="31.73"/>
    <n v="5.16"/>
    <s v="No"/>
    <s v="No"/>
    <x v="1"/>
    <n v="1"/>
    <x v="1"/>
    <x v="0"/>
    <x v="2"/>
    <s v="4-Sep-1993"/>
    <n v="4433.3900000000003"/>
    <s v="tier - 2"/>
    <s v="tier - 3"/>
    <s v="R1012"/>
    <n v="30"/>
  </r>
  <r>
    <x v="1851"/>
    <s v="  Yuri"/>
    <n v="22.515000000000001"/>
    <n v="4.24"/>
    <s v="No"/>
    <s v="No"/>
    <x v="0"/>
    <n v="0"/>
    <x v="1"/>
    <x v="2"/>
    <x v="2"/>
    <s v="29-Dec-1994"/>
    <n v="4428.8900000000003"/>
    <s v="tier - 3"/>
    <s v="tier - 1"/>
    <s v="R1017"/>
    <n v="29"/>
  </r>
  <r>
    <x v="1852"/>
    <s v="  Ryan"/>
    <n v="25.9"/>
    <n v="5.45"/>
    <s v="No"/>
    <s v="No"/>
    <x v="0"/>
    <n v="1"/>
    <x v="1"/>
    <x v="1"/>
    <x v="2"/>
    <s v="15-Aug-1992"/>
    <n v="4420.95"/>
    <s v="tier - 2"/>
    <s v="tier - 3"/>
    <s v="R1020"/>
    <n v="31"/>
  </r>
  <r>
    <x v="1853"/>
    <s v="  Debbie"/>
    <n v="27.72"/>
    <n v="5.03"/>
    <s v="Yes"/>
    <s v="No"/>
    <x v="0"/>
    <n v="1"/>
    <x v="1"/>
    <x v="1"/>
    <x v="2"/>
    <s v="16-Sep-1988"/>
    <n v="4415.16"/>
    <s v="tier - 2"/>
    <s v="tier - 1"/>
    <s v="R1013"/>
    <n v="35"/>
  </r>
  <r>
    <x v="1854"/>
    <s v="  Mark D"/>
    <n v="31.5"/>
    <n v="9.6199999999999992"/>
    <s v="Yes"/>
    <s v="No"/>
    <x v="0"/>
    <n v="1"/>
    <x v="1"/>
    <x v="0"/>
    <x v="0"/>
    <s v="13-Jul-1986"/>
    <n v="4402.2299999999996"/>
    <s v="tier - 2"/>
    <s v="tier - 2"/>
    <s v="R1011"/>
    <n v="37"/>
  </r>
  <r>
    <x v="1855"/>
    <s v="  Christopher"/>
    <n v="29.7"/>
    <n v="6.77"/>
    <s v="Yes"/>
    <s v="No"/>
    <x v="0"/>
    <n v="1"/>
    <x v="1"/>
    <x v="1"/>
    <x v="0"/>
    <s v="11-Aug-1986"/>
    <n v="4399.7299999999996"/>
    <s v="tier - 3"/>
    <s v="tier - 2"/>
    <s v="R1013"/>
    <n v="37"/>
  </r>
  <r>
    <x v="1856"/>
    <s v="  Daniell L"/>
    <n v="21.26"/>
    <n v="5.36"/>
    <s v="Yes"/>
    <s v="No"/>
    <x v="0"/>
    <n v="1"/>
    <x v="1"/>
    <x v="2"/>
    <x v="2"/>
    <s v="18-Jul-1988"/>
    <n v="4397.3100000000004"/>
    <s v="tier - 2"/>
    <s v="tier - 2"/>
    <s v="R1013"/>
    <n v="35"/>
  </r>
  <r>
    <x v="1857"/>
    <s v="  Janne"/>
    <n v="17.09"/>
    <n v="5.69"/>
    <s v="No"/>
    <s v="No"/>
    <x v="0"/>
    <n v="0"/>
    <x v="1"/>
    <x v="3"/>
    <x v="2"/>
    <s v="29-Jun-1982"/>
    <n v="4392.7"/>
    <s v="tier - 2"/>
    <s v="tier - 2"/>
    <s v="R1013"/>
    <n v="41"/>
  </r>
  <r>
    <x v="1858"/>
    <s v="  Martina"/>
    <n v="24.3"/>
    <n v="4.9000000000000004"/>
    <s v="Yes"/>
    <s v="No"/>
    <x v="1"/>
    <n v="1"/>
    <x v="1"/>
    <x v="2"/>
    <x v="2"/>
    <s v="29-Nov-1997"/>
    <n v="4391.6499999999996"/>
    <s v="tier - 2"/>
    <s v="tier - 2"/>
    <s v="R1011"/>
    <n v="26"/>
  </r>
  <r>
    <x v="1859"/>
    <s v="  Elizabeth L"/>
    <n v="29.734999999999999"/>
    <n v="5.78"/>
    <s v="No"/>
    <s v="No"/>
    <x v="0"/>
    <n v="0"/>
    <x v="1"/>
    <x v="1"/>
    <x v="1"/>
    <s v="28-Aug-1990"/>
    <n v="4357.04"/>
    <s v="tier - 2"/>
    <s v="tier - 3"/>
    <s v="R1012"/>
    <n v="33"/>
  </r>
  <r>
    <x v="1860"/>
    <s v="  Stephanie C"/>
    <n v="29.26"/>
    <n v="4.7"/>
    <s v="No"/>
    <s v="No"/>
    <x v="0"/>
    <n v="0"/>
    <x v="1"/>
    <x v="1"/>
    <x v="2"/>
    <s v="13-Sep-1991"/>
    <n v="4350.51"/>
    <s v="tier - 2"/>
    <s v="tier - 2"/>
    <s v="R1013"/>
    <n v="32"/>
  </r>
  <r>
    <x v="1861"/>
    <s v="  Katie"/>
    <n v="33"/>
    <n v="6.28"/>
    <s v="No"/>
    <s v="No"/>
    <x v="0"/>
    <n v="0"/>
    <x v="1"/>
    <x v="0"/>
    <x v="1"/>
    <s v="1-Nov-1994"/>
    <n v="4349.46"/>
    <s v="tier - 2"/>
    <s v="tier - 2"/>
    <s v="R1013"/>
    <n v="29"/>
  </r>
  <r>
    <x v="1862"/>
    <s v="  Callie"/>
    <n v="31.065000000000001"/>
    <n v="4.2300000000000004"/>
    <s v="No"/>
    <s v="No"/>
    <x v="0"/>
    <n v="0"/>
    <x v="1"/>
    <x v="0"/>
    <x v="2"/>
    <s v="1-Jun-1991"/>
    <n v="4347.0200000000004"/>
    <s v="tier - 2"/>
    <s v="tier - 1"/>
    <s v="R1024"/>
    <n v="32"/>
  </r>
  <r>
    <x v="1863"/>
    <s v="  Inna"/>
    <n v="26.51"/>
    <n v="6.17"/>
    <s v="No"/>
    <s v="No"/>
    <x v="0"/>
    <n v="0"/>
    <x v="1"/>
    <x v="1"/>
    <x v="1"/>
    <s v="26-Oct-1994"/>
    <n v="4340.4399999999996"/>
    <s v="tier - 2"/>
    <s v="tier - 1"/>
    <s v="R1013"/>
    <n v="29"/>
  </r>
  <r>
    <x v="1864"/>
    <s v="  Mary K"/>
    <n v="28.88"/>
    <n v="4.96"/>
    <s v="No"/>
    <s v="No"/>
    <x v="0"/>
    <n v="0"/>
    <x v="1"/>
    <x v="1"/>
    <x v="2"/>
    <s v="2-Nov-1994"/>
    <n v="4337.74"/>
    <s v="tier - 2"/>
    <s v="tier - 1"/>
    <s v="R1024"/>
    <n v="29"/>
  </r>
  <r>
    <x v="1865"/>
    <s v="  Samuel M"/>
    <n v="35.814999999999998"/>
    <n v="5.1100000000000003"/>
    <s v="Yes"/>
    <s v="No"/>
    <x v="0"/>
    <n v="1"/>
    <x v="1"/>
    <x v="0"/>
    <x v="2"/>
    <s v="19-Dec-1988"/>
    <n v="4320.41"/>
    <s v="tier - 2"/>
    <s v="tier - 1"/>
    <s v="R1012"/>
    <n v="35"/>
  </r>
  <r>
    <x v="1866"/>
    <s v="  Kimberly"/>
    <n v="21.28"/>
    <n v="4.05"/>
    <s v="No"/>
    <s v="Yes"/>
    <x v="0"/>
    <n v="1"/>
    <x v="1"/>
    <x v="2"/>
    <x v="2"/>
    <s v="25-Nov-2000"/>
    <n v="4296.2700000000004"/>
    <s v="tier - 2"/>
    <s v="tier - 3"/>
    <s v="R1012"/>
    <n v="23"/>
  </r>
  <r>
    <x v="1867"/>
    <s v="  Tom J"/>
    <n v="33.81"/>
    <n v="6.49"/>
    <s v="No"/>
    <s v="No"/>
    <x v="1"/>
    <n v="1"/>
    <x v="1"/>
    <x v="0"/>
    <x v="1"/>
    <s v="8-Jun-2003"/>
    <n v="4278.55"/>
    <s v="tier - 2"/>
    <s v="tier - 1"/>
    <s v="R1021"/>
    <n v="20"/>
  </r>
  <r>
    <x v="1868"/>
    <s v="  Zachary"/>
    <n v="44.22"/>
    <n v="4.1900000000000004"/>
    <s v="No"/>
    <s v="No"/>
    <x v="0"/>
    <n v="1"/>
    <x v="1"/>
    <x v="0"/>
    <x v="2"/>
    <s v="18-Jun-1992"/>
    <n v="4266.17"/>
    <s v="tier - 3"/>
    <s v="tier - 2"/>
    <s v="R1013"/>
    <n v="31"/>
  </r>
  <r>
    <x v="1869"/>
    <s v="  Dane"/>
    <n v="15.46"/>
    <n v="4.99"/>
    <s v="Yes"/>
    <s v="No"/>
    <x v="1"/>
    <n v="1"/>
    <x v="1"/>
    <x v="3"/>
    <x v="2"/>
    <s v="20-Nov-1983"/>
    <n v="4265.01"/>
    <s v="tier - 2"/>
    <s v="tier - 1"/>
    <s v="R1012"/>
    <n v="40"/>
  </r>
  <r>
    <x v="1870"/>
    <s v="  Dougie J"/>
    <n v="30.3"/>
    <n v="4.7699999999999996"/>
    <s v="Yes"/>
    <s v="No"/>
    <x v="0"/>
    <n v="1"/>
    <x v="1"/>
    <x v="0"/>
    <x v="2"/>
    <s v="14-Oct-1995"/>
    <n v="4260.74"/>
    <s v="tier - 3"/>
    <s v="tier - 2"/>
    <s v="R1011"/>
    <n v="28"/>
  </r>
  <r>
    <x v="1871"/>
    <s v="  Jeremiah H"/>
    <n v="16.670000000000002"/>
    <n v="5.46"/>
    <s v="No"/>
    <s v="No"/>
    <x v="0"/>
    <n v="0"/>
    <x v="1"/>
    <x v="3"/>
    <x v="2"/>
    <s v="16-Jun-1982"/>
    <n v="4250.24"/>
    <s v="tier - 2"/>
    <s v="tier - 3"/>
    <s v="R1013"/>
    <n v="41"/>
  </r>
  <r>
    <x v="1872"/>
    <s v="  Ashley J"/>
    <n v="28.594999999999999"/>
    <n v="5.43"/>
    <s v="No"/>
    <s v="No"/>
    <x v="0"/>
    <n v="0"/>
    <x v="1"/>
    <x v="1"/>
    <x v="2"/>
    <s v="1-Dec-1991"/>
    <n v="4243.59"/>
    <s v="tier - 3"/>
    <s v="tier - 1"/>
    <s v="R1012"/>
    <n v="32"/>
  </r>
  <r>
    <x v="1873"/>
    <s v="  Turner J"/>
    <n v="25.934999999999999"/>
    <n v="4.29"/>
    <s v="No"/>
    <s v="No"/>
    <x v="0"/>
    <n v="0"/>
    <x v="1"/>
    <x v="1"/>
    <x v="2"/>
    <s v="3-Nov-1991"/>
    <n v="4239.8900000000003"/>
    <s v="tier - 2"/>
    <s v="tier - 2"/>
    <s v="R1012"/>
    <n v="32"/>
  </r>
  <r>
    <x v="1874"/>
    <s v="  Roger"/>
    <n v="27.645"/>
    <n v="5.25"/>
    <s v="No"/>
    <s v="No"/>
    <x v="0"/>
    <n v="1"/>
    <x v="1"/>
    <x v="1"/>
    <x v="2"/>
    <s v="27-Jun-1992"/>
    <n v="4237.13"/>
    <s v="tier - 3"/>
    <s v="tier - 1"/>
    <s v="R1016"/>
    <n v="31"/>
  </r>
  <r>
    <x v="1875"/>
    <s v="  Pamela"/>
    <n v="30.1"/>
    <n v="4.04"/>
    <s v="No"/>
    <s v="No"/>
    <x v="0"/>
    <n v="1"/>
    <x v="1"/>
    <x v="0"/>
    <x v="2"/>
    <s v="14-Dec-1998"/>
    <n v="4234.93"/>
    <s v="tier - 2"/>
    <s v="tier - 1"/>
    <s v="R1011"/>
    <n v="25"/>
  </r>
  <r>
    <x v="1876"/>
    <s v="  Allison M"/>
    <n v="26.79"/>
    <n v="5"/>
    <s v="Yes"/>
    <s v="No"/>
    <x v="1"/>
    <n v="1"/>
    <x v="1"/>
    <x v="1"/>
    <x v="2"/>
    <s v="6-Sep-1997"/>
    <n v="4189.1099999999997"/>
    <s v="tier - 2"/>
    <s v="tier - 2"/>
    <s v="R1012"/>
    <n v="26"/>
  </r>
  <r>
    <x v="1877"/>
    <s v="  Katherine H"/>
    <n v="27.1"/>
    <n v="4.01"/>
    <s v="Yes"/>
    <s v="No"/>
    <x v="0"/>
    <n v="1"/>
    <x v="1"/>
    <x v="1"/>
    <x v="2"/>
    <s v="3-Oct-1995"/>
    <n v="4188.7299999999996"/>
    <s v="tier - 2"/>
    <s v="tier - 2"/>
    <s v="R1025"/>
    <n v="28"/>
  </r>
  <r>
    <x v="1878"/>
    <s v="  Robin"/>
    <n v="24.31"/>
    <n v="5.4"/>
    <s v="No"/>
    <s v="No"/>
    <x v="0"/>
    <n v="0"/>
    <x v="1"/>
    <x v="2"/>
    <x v="2"/>
    <s v="25-Jun-1989"/>
    <n v="4185.1000000000004"/>
    <s v="tier - 2"/>
    <s v="tier - 3"/>
    <s v="R1013"/>
    <n v="34"/>
  </r>
  <r>
    <x v="1879"/>
    <s v="  Terri"/>
    <n v="15.53"/>
    <n v="5.81"/>
    <s v="No"/>
    <s v="No"/>
    <x v="0"/>
    <n v="1"/>
    <x v="1"/>
    <x v="3"/>
    <x v="1"/>
    <s v="16-Sep-1984"/>
    <n v="4163.21"/>
    <s v="tier - 2"/>
    <s v="tier - 2"/>
    <s v="R1012"/>
    <n v="39"/>
  </r>
  <r>
    <x v="1880"/>
    <s v="  Eddie"/>
    <n v="30.7"/>
    <n v="5.82"/>
    <s v="No"/>
    <s v="No"/>
    <x v="0"/>
    <n v="1"/>
    <x v="1"/>
    <x v="0"/>
    <x v="1"/>
    <s v="26-Nov-1998"/>
    <n v="4154.97"/>
    <s v="tier - 2"/>
    <s v="tier - 1"/>
    <s v="R1012"/>
    <n v="25"/>
  </r>
  <r>
    <x v="1881"/>
    <s v="  Pamela"/>
    <n v="33.33"/>
    <n v="4.82"/>
    <s v="No"/>
    <s v="No"/>
    <x v="0"/>
    <n v="1"/>
    <x v="1"/>
    <x v="0"/>
    <x v="2"/>
    <s v="4-Aug-1992"/>
    <n v="4151.03"/>
    <s v="tier - 2"/>
    <s v="tier - 2"/>
    <s v="R1013"/>
    <n v="31"/>
  </r>
  <r>
    <x v="1882"/>
    <s v="  Joyce"/>
    <n v="32.4"/>
    <n v="5.08"/>
    <s v="No"/>
    <s v="No"/>
    <x v="0"/>
    <n v="1"/>
    <x v="1"/>
    <x v="0"/>
    <x v="2"/>
    <s v="28-Jun-1992"/>
    <n v="4149.74"/>
    <s v="tier - 2"/>
    <s v="tier - 1"/>
    <s v="R1011"/>
    <n v="31"/>
  </r>
  <r>
    <x v="1883"/>
    <s v="  Alison W"/>
    <n v="27.93"/>
    <n v="5.59"/>
    <s v="No"/>
    <s v="No"/>
    <x v="0"/>
    <n v="1"/>
    <x v="1"/>
    <x v="1"/>
    <x v="2"/>
    <s v="18-Jun-1992"/>
    <n v="4137.5200000000004"/>
    <s v="tier - 2"/>
    <s v="tier - 3"/>
    <s v="R1024"/>
    <n v="31"/>
  </r>
  <r>
    <x v="1884"/>
    <s v="  Tammara C"/>
    <n v="21.754999999999999"/>
    <n v="5.12"/>
    <s v="No"/>
    <s v="No"/>
    <x v="0"/>
    <n v="0"/>
    <x v="1"/>
    <x v="2"/>
    <x v="2"/>
    <s v="6-Aug-1991"/>
    <n v="4134.08"/>
    <s v="tier - 2"/>
    <s v="tier - 1"/>
    <s v="R1012"/>
    <n v="32"/>
  </r>
  <r>
    <x v="1885"/>
    <s v="  Dorota"/>
    <n v="25.934999999999999"/>
    <n v="4.95"/>
    <s v="No"/>
    <s v="No"/>
    <x v="0"/>
    <n v="0"/>
    <x v="1"/>
    <x v="1"/>
    <x v="2"/>
    <s v="21-Aug-1994"/>
    <n v="4133.6400000000003"/>
    <s v="tier - 2"/>
    <s v="tier - 3"/>
    <s v="R1012"/>
    <n v="29"/>
  </r>
  <r>
    <x v="1886"/>
    <s v="  Jose Norberto Sr"/>
    <n v="31.5"/>
    <n v="6.16"/>
    <s v="No"/>
    <s v="No"/>
    <x v="0"/>
    <n v="0"/>
    <x v="1"/>
    <x v="0"/>
    <x v="1"/>
    <s v="14-Dec-1990"/>
    <n v="4076.5"/>
    <s v="tier - 2"/>
    <s v="tier - 3"/>
    <s v="R1011"/>
    <n v="33"/>
  </r>
  <r>
    <x v="1887"/>
    <s v="  Peter"/>
    <n v="30.03"/>
    <n v="6.41"/>
    <s v="No"/>
    <s v="No"/>
    <x v="0"/>
    <n v="0"/>
    <x v="1"/>
    <x v="0"/>
    <x v="1"/>
    <s v="1-Dec-1990"/>
    <n v="4074.45"/>
    <s v="tier - 3"/>
    <s v="tier - 2"/>
    <s v="R1013"/>
    <n v="33"/>
  </r>
  <r>
    <x v="1888"/>
    <s v="  Bryant"/>
    <n v="33.479999999999997"/>
    <n v="8.94"/>
    <s v="No"/>
    <s v="No"/>
    <x v="0"/>
    <n v="0"/>
    <x v="1"/>
    <x v="0"/>
    <x v="0"/>
    <s v="18-Oct-2002"/>
    <n v="4070.51"/>
    <s v="tier - 2"/>
    <s v="tier - 1"/>
    <s v="R1012"/>
    <n v="21"/>
  </r>
  <r>
    <x v="1889"/>
    <s v="  Christina"/>
    <n v="16.510000000000002"/>
    <n v="4.42"/>
    <s v="Yes"/>
    <s v="No"/>
    <x v="1"/>
    <n v="1"/>
    <x v="1"/>
    <x v="3"/>
    <x v="2"/>
    <s v="16-Sep-1983"/>
    <n v="4070.42"/>
    <s v="tier - 2"/>
    <s v="tier - 1"/>
    <s v="R1013"/>
    <n v="40"/>
  </r>
  <r>
    <x v="1890"/>
    <s v="  John"/>
    <n v="33.155000000000001"/>
    <n v="5.3"/>
    <s v="Yes"/>
    <s v="No"/>
    <x v="0"/>
    <n v="1"/>
    <x v="1"/>
    <x v="0"/>
    <x v="2"/>
    <s v="14-Sep-1995"/>
    <n v="4058.71"/>
    <s v="tier - 3"/>
    <s v="tier - 3"/>
    <s v="R1012"/>
    <n v="28"/>
  </r>
  <r>
    <x v="1891"/>
    <s v="  Eduardo"/>
    <n v="37.29"/>
    <n v="4.6399999999999997"/>
    <s v="No"/>
    <s v="No"/>
    <x v="1"/>
    <n v="1"/>
    <x v="1"/>
    <x v="0"/>
    <x v="2"/>
    <s v="13-Aug-1993"/>
    <n v="4058.12"/>
    <s v="tier - 2"/>
    <s v="tier - 1"/>
    <s v="R1013"/>
    <n v="30"/>
  </r>
  <r>
    <x v="1892"/>
    <s v="  Laura M"/>
    <n v="20.23"/>
    <n v="6.16"/>
    <s v="Yes"/>
    <s v="No"/>
    <x v="0"/>
    <n v="1"/>
    <x v="1"/>
    <x v="2"/>
    <x v="1"/>
    <s v="30-Nov-1988"/>
    <n v="4047.94"/>
    <s v="tier - 2"/>
    <s v="tier - 1"/>
    <s v="R1013"/>
    <n v="35"/>
  </r>
  <r>
    <x v="1893"/>
    <s v="  Charlie"/>
    <n v="28.975000000000001"/>
    <n v="4.12"/>
    <s v="No"/>
    <s v="No"/>
    <x v="1"/>
    <n v="1"/>
    <x v="1"/>
    <x v="1"/>
    <x v="2"/>
    <s v="26-Dec-1993"/>
    <n v="4040.56"/>
    <s v="tier - 3"/>
    <s v="tier - 3"/>
    <s v="R1015"/>
    <n v="30"/>
  </r>
  <r>
    <x v="1894"/>
    <s v="  Melissa D"/>
    <n v="16.420000000000002"/>
    <n v="5.77"/>
    <s v="Yes"/>
    <s v="No"/>
    <x v="1"/>
    <n v="1"/>
    <x v="1"/>
    <x v="3"/>
    <x v="1"/>
    <s v="10-Nov-1983"/>
    <n v="4039.9"/>
    <s v="tier - 2"/>
    <s v="tier - 1"/>
    <s v="R1013"/>
    <n v="40"/>
  </r>
  <r>
    <x v="1895"/>
    <s v="  Dan C"/>
    <n v="17.559999999999999"/>
    <n v="6.2"/>
    <s v="No"/>
    <s v="No"/>
    <x v="0"/>
    <n v="1"/>
    <x v="1"/>
    <x v="3"/>
    <x v="1"/>
    <s v="7-Jul-1984"/>
    <n v="4038.41"/>
    <s v="tier - 2"/>
    <s v="tier - 1"/>
    <s v="R1013"/>
    <n v="39"/>
  </r>
  <r>
    <x v="1896"/>
    <s v="  Matthew"/>
    <n v="24.13"/>
    <n v="4.3899999999999997"/>
    <s v="No"/>
    <s v="No"/>
    <x v="0"/>
    <n v="1"/>
    <x v="1"/>
    <x v="2"/>
    <x v="2"/>
    <s v="11-Oct-1992"/>
    <n v="4032.24"/>
    <s v="tier - 3"/>
    <s v="tier - 3"/>
    <s v="R1012"/>
    <n v="31"/>
  </r>
  <r>
    <x v="1897"/>
    <s v="  Wesley C"/>
    <n v="19.95"/>
    <n v="5.13"/>
    <s v="No"/>
    <s v="Yes"/>
    <x v="0"/>
    <n v="2"/>
    <x v="1"/>
    <x v="2"/>
    <x v="2"/>
    <s v="13-Sep-2000"/>
    <n v="4005.42"/>
    <s v="tier - 2"/>
    <s v="tier - 1"/>
    <s v="R1015"/>
    <n v="23"/>
  </r>
  <r>
    <x v="1898"/>
    <s v="  Christopher"/>
    <n v="21.24"/>
    <n v="4.49"/>
    <s v="No"/>
    <s v="No"/>
    <x v="0"/>
    <n v="0"/>
    <x v="1"/>
    <x v="2"/>
    <x v="2"/>
    <s v="10-Jul-1989"/>
    <n v="4002.36"/>
    <s v="tier - 2"/>
    <s v="tier - 1"/>
    <s v="R1013"/>
    <n v="34"/>
  </r>
  <r>
    <x v="1899"/>
    <s v="  Jessica"/>
    <n v="44.22"/>
    <n v="6.35"/>
    <s v="No"/>
    <s v="No"/>
    <x v="0"/>
    <n v="0"/>
    <x v="1"/>
    <x v="0"/>
    <x v="1"/>
    <s v="1-Nov-1990"/>
    <n v="3994.18"/>
    <s v="tier - 2"/>
    <s v="tier - 2"/>
    <s v="R1013"/>
    <n v="33"/>
  </r>
  <r>
    <x v="1900"/>
    <s v="  Christin"/>
    <n v="41.1"/>
    <n v="5.79"/>
    <s v="No"/>
    <s v="No"/>
    <x v="0"/>
    <n v="0"/>
    <x v="1"/>
    <x v="0"/>
    <x v="1"/>
    <s v="22-Nov-1990"/>
    <n v="3989.84"/>
    <s v="tier - 2"/>
    <s v="tier - 2"/>
    <s v="R1011"/>
    <n v="33"/>
  </r>
  <r>
    <x v="1901"/>
    <s v="  Sara"/>
    <n v="34.200000000000003"/>
    <n v="4.78"/>
    <s v="Yes"/>
    <s v="No"/>
    <x v="0"/>
    <n v="0"/>
    <x v="1"/>
    <x v="0"/>
    <x v="2"/>
    <s v="8-Sep-1996"/>
    <n v="3987.93"/>
    <s v="tier - 2"/>
    <s v="tier - 2"/>
    <s v="R1011"/>
    <n v="27"/>
  </r>
  <r>
    <x v="1902"/>
    <s v="  Elizabeth"/>
    <n v="29.92"/>
    <n v="6.02"/>
    <s v="Yes"/>
    <s v="No"/>
    <x v="0"/>
    <n v="0"/>
    <x v="1"/>
    <x v="1"/>
    <x v="1"/>
    <s v="17-Aug-1996"/>
    <n v="3981.98"/>
    <s v="tier - 2"/>
    <s v="tier - 2"/>
    <s v="R1013"/>
    <n v="27"/>
  </r>
  <r>
    <x v="1903"/>
    <s v="  Margaret P"/>
    <n v="28.93"/>
    <n v="4.4400000000000004"/>
    <s v="No"/>
    <s v="No"/>
    <x v="0"/>
    <n v="0"/>
    <x v="1"/>
    <x v="1"/>
    <x v="2"/>
    <s v="29-Jul-1990"/>
    <n v="3972.92"/>
    <s v="tier - 2"/>
    <s v="tier - 3"/>
    <s v="R1013"/>
    <n v="33"/>
  </r>
  <r>
    <x v="1904"/>
    <s v="  Tiffany K"/>
    <n v="31.254999999999999"/>
    <n v="5.84"/>
    <s v="Yes"/>
    <s v="No"/>
    <x v="0"/>
    <n v="1"/>
    <x v="1"/>
    <x v="0"/>
    <x v="1"/>
    <s v="11-Jul-1995"/>
    <n v="3956.07"/>
    <s v="tier - 2"/>
    <s v="tier - 2"/>
    <s v="R1012"/>
    <n v="28"/>
  </r>
  <r>
    <x v="1905"/>
    <s v="  David M"/>
    <n v="29.83"/>
    <n v="5.39"/>
    <s v="No"/>
    <s v="No"/>
    <x v="0"/>
    <n v="0"/>
    <x v="1"/>
    <x v="1"/>
    <x v="2"/>
    <s v="10-Jul-1999"/>
    <n v="3955.98"/>
    <s v="tier - 2"/>
    <s v="tier - 3"/>
    <s v="R1021"/>
    <n v="24"/>
  </r>
  <r>
    <x v="1906"/>
    <s v="  Christine E"/>
    <n v="29.59"/>
    <n v="6.16"/>
    <s v="No"/>
    <s v="No"/>
    <x v="1"/>
    <n v="1"/>
    <x v="1"/>
    <x v="1"/>
    <x v="1"/>
    <s v="11-Nov-1993"/>
    <n v="3947.41"/>
    <s v="tier - 2"/>
    <s v="tier - 2"/>
    <s v="R1013"/>
    <n v="30"/>
  </r>
  <r>
    <x v="1907"/>
    <s v="  Donna"/>
    <n v="31.16"/>
    <n v="4.49"/>
    <s v="No"/>
    <s v="No"/>
    <x v="1"/>
    <n v="1"/>
    <x v="1"/>
    <x v="0"/>
    <x v="2"/>
    <s v="29-Sep-1993"/>
    <n v="3943.6"/>
    <s v="tier - 2"/>
    <s v="tier - 3"/>
    <s v="R1024"/>
    <n v="30"/>
  </r>
  <r>
    <x v="1908"/>
    <s v="  Rod"/>
    <n v="34.21"/>
    <n v="4.4800000000000004"/>
    <s v="Yes"/>
    <s v="No"/>
    <x v="0"/>
    <n v="1"/>
    <x v="1"/>
    <x v="0"/>
    <x v="2"/>
    <s v="24-Oct-1988"/>
    <n v="3935.18"/>
    <s v="tier - 3"/>
    <s v="tier - 1"/>
    <s v="R1013"/>
    <n v="35"/>
  </r>
  <r>
    <x v="1909"/>
    <s v="  Joe"/>
    <n v="34.86"/>
    <n v="10.97"/>
    <s v="No"/>
    <s v="No"/>
    <x v="0"/>
    <n v="0"/>
    <x v="1"/>
    <x v="0"/>
    <x v="0"/>
    <s v="15-Jun-2002"/>
    <n v="3931.51"/>
    <s v="tier - 2"/>
    <s v="tier - 3"/>
    <s v="R1011"/>
    <n v="21"/>
  </r>
  <r>
    <x v="1910"/>
    <s v="  Kayleigh"/>
    <n v="34.58"/>
    <n v="5.14"/>
    <s v="No"/>
    <s v="Yes"/>
    <x v="0"/>
    <n v="2"/>
    <x v="1"/>
    <x v="0"/>
    <x v="2"/>
    <s v="10-Jul-2000"/>
    <n v="3925.76"/>
    <s v="tier - 2"/>
    <s v="tier - 2"/>
    <s v="R1024"/>
    <n v="23"/>
  </r>
  <r>
    <x v="1911"/>
    <s v="  Lorcan A"/>
    <n v="17.940000000000001"/>
    <n v="5.17"/>
    <s v="Yes"/>
    <s v="No"/>
    <x v="0"/>
    <n v="0"/>
    <x v="1"/>
    <x v="3"/>
    <x v="2"/>
    <s v="5-Jul-1985"/>
    <n v="3910.44"/>
    <s v="tier - 2"/>
    <s v="tier - 2"/>
    <s v="R1013"/>
    <n v="38"/>
  </r>
  <r>
    <x v="1912"/>
    <s v="  Billy"/>
    <n v="26.8"/>
    <n v="6.18"/>
    <s v="Yes"/>
    <s v="No"/>
    <x v="1"/>
    <n v="1"/>
    <x v="1"/>
    <x v="1"/>
    <x v="1"/>
    <s v="24-Nov-1997"/>
    <n v="3906.13"/>
    <s v="tier - 3"/>
    <s v="tier - 3"/>
    <s v="R1011"/>
    <n v="26"/>
  </r>
  <r>
    <x v="1913"/>
    <s v="  Paul M"/>
    <n v="17.690000000000001"/>
    <n v="9.07"/>
    <s v="Yes"/>
    <s v="No"/>
    <x v="0"/>
    <n v="0"/>
    <x v="1"/>
    <x v="3"/>
    <x v="0"/>
    <s v="27-Aug-1981"/>
    <n v="3902.07"/>
    <s v="tier - 2"/>
    <s v="tier - 2"/>
    <s v="R1013"/>
    <n v="42"/>
  </r>
  <r>
    <x v="1914"/>
    <s v="  Brenda M"/>
    <n v="25.77"/>
    <n v="4.43"/>
    <s v="No"/>
    <s v="No"/>
    <x v="1"/>
    <n v="1"/>
    <x v="1"/>
    <x v="1"/>
    <x v="2"/>
    <s v="14-Sep-1993"/>
    <n v="3898.35"/>
    <s v="tier - 2"/>
    <s v="tier - 2"/>
    <s v="R1012"/>
    <n v="30"/>
  </r>
  <r>
    <x v="1915"/>
    <s v="  Jeff H"/>
    <n v="34.46"/>
    <n v="4.17"/>
    <s v="No"/>
    <s v="Yes"/>
    <x v="0"/>
    <n v="1"/>
    <x v="1"/>
    <x v="0"/>
    <x v="2"/>
    <s v="13-Jul-2004"/>
    <n v="3889.2"/>
    <s v="tier - 2"/>
    <s v="tier - 2"/>
    <s v="R1012"/>
    <n v="19"/>
  </r>
  <r>
    <x v="1916"/>
    <s v="  Michael"/>
    <n v="30.875"/>
    <n v="4.95"/>
    <s v="Yes"/>
    <s v="No"/>
    <x v="0"/>
    <n v="0"/>
    <x v="1"/>
    <x v="0"/>
    <x v="2"/>
    <s v="23-Oct-1996"/>
    <n v="3877.3"/>
    <s v="tier - 1"/>
    <s v="tier - 3"/>
    <s v="R1012"/>
    <n v="27"/>
  </r>
  <r>
    <x v="1917"/>
    <s v="  Jan"/>
    <n v="39.49"/>
    <n v="5.13"/>
    <s v="No"/>
    <s v="No"/>
    <x v="0"/>
    <n v="0"/>
    <x v="1"/>
    <x v="0"/>
    <x v="2"/>
    <s v="25-Jul-1991"/>
    <n v="3875.73"/>
    <s v="tier - 2"/>
    <s v="tier - 3"/>
    <s v="R1013"/>
    <n v="32"/>
  </r>
  <r>
    <x v="1918"/>
    <s v="  Bernard"/>
    <n v="28.88"/>
    <n v="4.0999999999999996"/>
    <s v="No"/>
    <s v="No"/>
    <x v="0"/>
    <n v="0"/>
    <x v="1"/>
    <x v="1"/>
    <x v="2"/>
    <s v="24-Jun-1990"/>
    <n v="3866.86"/>
    <s v="tier - 1"/>
    <s v="tier - 1"/>
    <s v="R1012"/>
    <n v="33"/>
  </r>
  <r>
    <x v="1919"/>
    <s v="  Craig"/>
    <n v="20.234999999999999"/>
    <n v="5.01"/>
    <s v="Yes"/>
    <s v="No"/>
    <x v="0"/>
    <n v="0"/>
    <x v="1"/>
    <x v="2"/>
    <x v="2"/>
    <s v="18-Oct-2001"/>
    <n v="3861.21"/>
    <s v="tier - 2"/>
    <s v="tier - 2"/>
    <s v="R1016"/>
    <n v="22"/>
  </r>
  <r>
    <x v="1920"/>
    <s v="  Bryn"/>
    <n v="30.67"/>
    <n v="5.09"/>
    <s v="Yes"/>
    <s v="No"/>
    <x v="0"/>
    <n v="0"/>
    <x v="1"/>
    <x v="0"/>
    <x v="2"/>
    <s v="6-Jun-2001"/>
    <n v="3858.51"/>
    <s v="tier - 2"/>
    <s v="tier - 3"/>
    <s v="R1025"/>
    <n v="22"/>
  </r>
  <r>
    <x v="1921"/>
    <s v="  Michael"/>
    <n v="30.875"/>
    <n v="6.49"/>
    <s v="No"/>
    <s v="No"/>
    <x v="0"/>
    <n v="0"/>
    <x v="1"/>
    <x v="0"/>
    <x v="1"/>
    <s v="19-Aug-1991"/>
    <n v="3857.76"/>
    <s v="tier - 3"/>
    <s v="tier - 1"/>
    <s v="R1016"/>
    <n v="32"/>
  </r>
  <r>
    <x v="1922"/>
    <s v="  Benjamin"/>
    <n v="23.8"/>
    <n v="4.08"/>
    <s v="No"/>
    <s v="No"/>
    <x v="0"/>
    <n v="0"/>
    <x v="1"/>
    <x v="2"/>
    <x v="2"/>
    <s v="12-Aug-1994"/>
    <n v="3847.67"/>
    <s v="tier - 3"/>
    <s v="tier - 2"/>
    <s v="R1011"/>
    <n v="29"/>
  </r>
  <r>
    <x v="1923"/>
    <s v="  Jay"/>
    <n v="15.37"/>
    <n v="8.6300000000000008"/>
    <s v="Yes"/>
    <s v="No"/>
    <x v="0"/>
    <n v="0"/>
    <x v="1"/>
    <x v="3"/>
    <x v="0"/>
    <s v="29-Sep-1981"/>
    <n v="3797.2"/>
    <s v="tier - 2"/>
    <s v="tier - 3"/>
    <s v="R1012"/>
    <n v="42"/>
  </r>
  <r>
    <x v="1924"/>
    <s v="  William"/>
    <n v="30.4"/>
    <n v="5.28"/>
    <s v="No"/>
    <s v="No"/>
    <x v="0"/>
    <n v="0"/>
    <x v="1"/>
    <x v="0"/>
    <x v="2"/>
    <s v="24-Jun-1999"/>
    <n v="3796.36"/>
    <s v="tier - 2"/>
    <s v="tier - 3"/>
    <s v="R1012"/>
    <n v="24"/>
  </r>
  <r>
    <x v="1925"/>
    <s v="  Shelley"/>
    <n v="19.48"/>
    <n v="5.63"/>
    <s v="Yes"/>
    <s v="No"/>
    <x v="0"/>
    <n v="1"/>
    <x v="1"/>
    <x v="2"/>
    <x v="2"/>
    <s v="28-Aug-1988"/>
    <n v="3793.55"/>
    <s v="tier - 2"/>
    <s v="tier - 3"/>
    <s v="R1013"/>
    <n v="35"/>
  </r>
  <r>
    <x v="1926"/>
    <s v="  Jekaterina"/>
    <n v="16.96"/>
    <n v="11.47"/>
    <s v="Yes"/>
    <s v="No"/>
    <x v="0"/>
    <n v="0"/>
    <x v="1"/>
    <x v="3"/>
    <x v="0"/>
    <s v="13-Dec-1981"/>
    <n v="3785.77"/>
    <s v="tier - 2"/>
    <s v="tier - 1"/>
    <s v="R1013"/>
    <n v="42"/>
  </r>
  <r>
    <x v="1927"/>
    <s v="  Daniel"/>
    <n v="19.05"/>
    <n v="4.92"/>
    <s v="No"/>
    <s v="No"/>
    <x v="0"/>
    <n v="1"/>
    <x v="1"/>
    <x v="2"/>
    <x v="2"/>
    <s v="24-Oct-1987"/>
    <n v="3773.23"/>
    <s v="tier - 2"/>
    <s v="tier - 3"/>
    <s v="R1013"/>
    <n v="36"/>
  </r>
  <r>
    <x v="1928"/>
    <s v="  Pauline"/>
    <n v="37.619999999999997"/>
    <n v="4.18"/>
    <s v="No"/>
    <s v="No"/>
    <x v="0"/>
    <n v="0"/>
    <x v="1"/>
    <x v="0"/>
    <x v="2"/>
    <s v="21-Nov-1994"/>
    <n v="3766.88"/>
    <s v="tier - 2"/>
    <s v="tier - 1"/>
    <s v="R1013"/>
    <n v="29"/>
  </r>
  <r>
    <x v="1929"/>
    <s v="  Colleen"/>
    <n v="29.1"/>
    <n v="4.67"/>
    <s v="No"/>
    <s v="No"/>
    <x v="0"/>
    <n v="0"/>
    <x v="1"/>
    <x v="1"/>
    <x v="2"/>
    <s v="24-Oct-1991"/>
    <n v="3761.29"/>
    <s v="tier - 2"/>
    <s v="tier - 3"/>
    <s v="R1011"/>
    <n v="32"/>
  </r>
  <r>
    <x v="1930"/>
    <s v="  Aleah K"/>
    <n v="26.62"/>
    <n v="6.24"/>
    <s v="No"/>
    <s v="No"/>
    <x v="0"/>
    <n v="0"/>
    <x v="1"/>
    <x v="1"/>
    <x v="1"/>
    <s v="25-Aug-1991"/>
    <n v="3757.84"/>
    <s v="tier - 2"/>
    <s v="tier - 1"/>
    <s v="R1013"/>
    <n v="32"/>
  </r>
  <r>
    <x v="1931"/>
    <s v="  Mare"/>
    <n v="25.74"/>
    <n v="5.99"/>
    <s v="No"/>
    <s v="No"/>
    <x v="0"/>
    <n v="0"/>
    <x v="1"/>
    <x v="1"/>
    <x v="1"/>
    <s v="28-Oct-1991"/>
    <n v="3756.62"/>
    <s v="tier - 2"/>
    <s v="tier - 2"/>
    <s v="R1013"/>
    <n v="32"/>
  </r>
  <r>
    <x v="1932"/>
    <s v="  Kevin"/>
    <n v="18.22"/>
    <n v="10.27"/>
    <s v="Yes"/>
    <s v="No"/>
    <x v="0"/>
    <n v="1"/>
    <x v="1"/>
    <x v="3"/>
    <x v="0"/>
    <s v="9-Sep-1986"/>
    <n v="3748.56"/>
    <s v="tier - 2"/>
    <s v="tier - 2"/>
    <s v="R1013"/>
    <n v="37"/>
  </r>
  <r>
    <x v="1933"/>
    <s v="  Jessica"/>
    <n v="26.03"/>
    <n v="5.97"/>
    <s v="No"/>
    <s v="No"/>
    <x v="1"/>
    <n v="1"/>
    <x v="1"/>
    <x v="1"/>
    <x v="1"/>
    <s v="22-Jun-1993"/>
    <n v="3736.46"/>
    <s v="tier - 2"/>
    <s v="tier - 2"/>
    <s v="R1012"/>
    <n v="30"/>
  </r>
  <r>
    <x v="1934"/>
    <s v="  Amanda R"/>
    <n v="17.29"/>
    <n v="4.9800000000000004"/>
    <s v="No"/>
    <s v="No"/>
    <x v="0"/>
    <n v="0"/>
    <x v="1"/>
    <x v="3"/>
    <x v="2"/>
    <s v="22-Aug-1994"/>
    <n v="3732.63"/>
    <s v="tier - 2"/>
    <s v="tier - 3"/>
    <s v="R1024"/>
    <n v="29"/>
  </r>
  <r>
    <x v="1935"/>
    <s v="  Murray W"/>
    <n v="18.170000000000002"/>
    <n v="6.91"/>
    <s v="Yes"/>
    <s v="No"/>
    <x v="0"/>
    <n v="1"/>
    <x v="1"/>
    <x v="3"/>
    <x v="0"/>
    <s v="1-Dec-1986"/>
    <n v="3731.6"/>
    <s v="tier - 2"/>
    <s v="tier - 2"/>
    <s v="R1013"/>
    <n v="37"/>
  </r>
  <r>
    <x v="1936"/>
    <s v="  Meghan P"/>
    <n v="32.54"/>
    <n v="6.38"/>
    <s v="No"/>
    <s v="Yes"/>
    <x v="0"/>
    <n v="1"/>
    <x v="1"/>
    <x v="0"/>
    <x v="1"/>
    <s v="5-Nov-2004"/>
    <n v="3722.23"/>
    <s v="tier - 2"/>
    <s v="tier - 2"/>
    <s v="R1025"/>
    <n v="19"/>
  </r>
  <r>
    <x v="1937"/>
    <s v="  David"/>
    <n v="30.25"/>
    <n v="4.7699999999999996"/>
    <s v="No"/>
    <s v="No"/>
    <x v="0"/>
    <n v="0"/>
    <x v="1"/>
    <x v="0"/>
    <x v="2"/>
    <s v="2-Dec-1989"/>
    <n v="3704.35"/>
    <s v="tier - 2"/>
    <s v="tier - 2"/>
    <s v="R1013"/>
    <n v="34"/>
  </r>
  <r>
    <x v="1938"/>
    <s v="  Seth"/>
    <n v="19.59"/>
    <n v="6.04"/>
    <s v="Yes"/>
    <s v="No"/>
    <x v="0"/>
    <n v="1"/>
    <x v="1"/>
    <x v="2"/>
    <x v="1"/>
    <s v="18-Aug-1988"/>
    <n v="3699.54"/>
    <s v="tier - 2"/>
    <s v="tier - 3"/>
    <s v="R1013"/>
    <n v="35"/>
  </r>
  <r>
    <x v="1939"/>
    <s v="  Michael P"/>
    <n v="45.9"/>
    <n v="4.3"/>
    <s v="Yes"/>
    <s v="No"/>
    <x v="0"/>
    <n v="1"/>
    <x v="1"/>
    <x v="0"/>
    <x v="2"/>
    <s v="21-Oct-1995"/>
    <n v="3693.43"/>
    <s v="tier - 2"/>
    <s v="tier - 3"/>
    <s v="R1011"/>
    <n v="28"/>
  </r>
  <r>
    <x v="1940"/>
    <s v="  Russell M"/>
    <n v="17.059999999999999"/>
    <n v="8.75"/>
    <s v="Yes"/>
    <s v="No"/>
    <x v="0"/>
    <n v="0"/>
    <x v="1"/>
    <x v="3"/>
    <x v="0"/>
    <s v="14-Dec-1981"/>
    <n v="3688.38"/>
    <s v="tier - 2"/>
    <s v="tier - 2"/>
    <s v="R1013"/>
    <n v="42"/>
  </r>
  <r>
    <x v="1941"/>
    <s v="  Martin"/>
    <n v="32.07"/>
    <n v="5.25"/>
    <s v="No"/>
    <s v="No"/>
    <x v="1"/>
    <n v="1"/>
    <x v="1"/>
    <x v="0"/>
    <x v="2"/>
    <s v="10-Jul-2003"/>
    <n v="3688.35"/>
    <s v="tier - 2"/>
    <s v="tier - 2"/>
    <s v="R1021"/>
    <n v="20"/>
  </r>
  <r>
    <x v="1942"/>
    <s v="  Michael"/>
    <n v="16.5"/>
    <n v="5.03"/>
    <s v="No"/>
    <s v="No"/>
    <x v="0"/>
    <n v="1"/>
    <x v="1"/>
    <x v="3"/>
    <x v="2"/>
    <s v="6-Jul-1984"/>
    <n v="3678.86"/>
    <s v="tier - 2"/>
    <s v="tier - 3"/>
    <s v="R1013"/>
    <n v="39"/>
  </r>
  <r>
    <x v="1943"/>
    <s v="  Miles"/>
    <n v="31.4"/>
    <n v="5.88"/>
    <s v="No"/>
    <s v="No"/>
    <x v="0"/>
    <n v="1"/>
    <x v="1"/>
    <x v="0"/>
    <x v="1"/>
    <s v="14-Sep-1992"/>
    <n v="3659.35"/>
    <s v="tier - 3"/>
    <s v="tier - 1"/>
    <s v="R1011"/>
    <n v="31"/>
  </r>
  <r>
    <x v="1944"/>
    <s v="  Amanda"/>
    <n v="20.36"/>
    <n v="4.49"/>
    <s v="No"/>
    <s v="No"/>
    <x v="0"/>
    <n v="0"/>
    <x v="1"/>
    <x v="2"/>
    <x v="2"/>
    <s v="8-Nov-1990"/>
    <n v="3653.29"/>
    <s v="tier - 2"/>
    <s v="tier - 3"/>
    <s v="R1011"/>
    <n v="33"/>
  </r>
  <r>
    <x v="1945"/>
    <s v="  Roger"/>
    <n v="25.46"/>
    <n v="4.1399999999999997"/>
    <s v="No"/>
    <s v="No"/>
    <x v="0"/>
    <n v="1"/>
    <x v="1"/>
    <x v="1"/>
    <x v="2"/>
    <s v="17-Nov-1992"/>
    <n v="3645.09"/>
    <s v="tier - 1"/>
    <s v="tier - 2"/>
    <s v="R1014"/>
    <n v="31"/>
  </r>
  <r>
    <x v="1946"/>
    <s v="  Brock J"/>
    <n v="17.09"/>
    <n v="5.8"/>
    <s v="Yes"/>
    <s v="No"/>
    <x v="0"/>
    <n v="0"/>
    <x v="1"/>
    <x v="3"/>
    <x v="1"/>
    <s v="14-Jun-1985"/>
    <n v="3622.13"/>
    <s v="tier - 2"/>
    <s v="tier - 1"/>
    <s v="R1013"/>
    <n v="38"/>
  </r>
  <r>
    <x v="1947"/>
    <s v="  Stephen F"/>
    <n v="20.83"/>
    <n v="5.12"/>
    <s v="No"/>
    <s v="No"/>
    <x v="0"/>
    <n v="0"/>
    <x v="1"/>
    <x v="2"/>
    <x v="2"/>
    <s v="11-Oct-1990"/>
    <n v="3606.43"/>
    <s v="tier - 2"/>
    <s v="tier - 1"/>
    <s v="R1013"/>
    <n v="33"/>
  </r>
  <r>
    <x v="1948"/>
    <s v="  Missy"/>
    <n v="18.920000000000002"/>
    <n v="5.98"/>
    <s v="Yes"/>
    <s v="No"/>
    <x v="0"/>
    <n v="1"/>
    <x v="1"/>
    <x v="2"/>
    <x v="1"/>
    <s v="4-Nov-1988"/>
    <n v="3603.6"/>
    <s v="tier - 2"/>
    <s v="tier - 1"/>
    <s v="R1013"/>
    <n v="35"/>
  </r>
  <r>
    <x v="1949"/>
    <s v="  William"/>
    <n v="37.1"/>
    <n v="5.46"/>
    <s v="No"/>
    <s v="No"/>
    <x v="0"/>
    <n v="0"/>
    <x v="1"/>
    <x v="0"/>
    <x v="2"/>
    <s v="12-Aug-1999"/>
    <n v="3597.6"/>
    <s v="tier - 2"/>
    <s v="tier - 2"/>
    <s v="R1011"/>
    <n v="24"/>
  </r>
  <r>
    <x v="1950"/>
    <s v="  Lauren M"/>
    <n v="22.515000000000001"/>
    <n v="4.91"/>
    <s v="Yes"/>
    <s v="No"/>
    <x v="1"/>
    <n v="1"/>
    <x v="1"/>
    <x v="2"/>
    <x v="2"/>
    <s v="4-Nov-1997"/>
    <n v="3594.17"/>
    <s v="tier - 2"/>
    <s v="tier - 2"/>
    <s v="R1012"/>
    <n v="26"/>
  </r>
  <r>
    <x v="1951"/>
    <s v="  Apolo U"/>
    <n v="32.700000000000003"/>
    <n v="4.66"/>
    <s v="No"/>
    <s v="No"/>
    <x v="0"/>
    <n v="0"/>
    <x v="1"/>
    <x v="0"/>
    <x v="2"/>
    <s v="6-Jun-1999"/>
    <n v="3591.48"/>
    <s v="tier - 2"/>
    <s v="tier - 3"/>
    <s v="R1011"/>
    <n v="24"/>
  </r>
  <r>
    <x v="1952"/>
    <s v="  Alfons"/>
    <n v="17.75"/>
    <n v="6.8"/>
    <s v="Yes"/>
    <s v="No"/>
    <x v="0"/>
    <n v="1"/>
    <x v="1"/>
    <x v="3"/>
    <x v="0"/>
    <s v="27-Dec-1986"/>
    <n v="3589.14"/>
    <s v="tier - 2"/>
    <s v="tier - 2"/>
    <s v="R1013"/>
    <n v="37"/>
  </r>
  <r>
    <x v="1953"/>
    <s v="  Amber"/>
    <n v="33.630000000000003"/>
    <n v="4.47"/>
    <s v="Yes"/>
    <s v="No"/>
    <x v="0"/>
    <n v="0"/>
    <x v="1"/>
    <x v="0"/>
    <x v="2"/>
    <s v="11-Nov-2001"/>
    <n v="3579.83"/>
    <s v="tier - 2"/>
    <s v="tier - 2"/>
    <s v="R1012"/>
    <n v="22"/>
  </r>
  <r>
    <x v="1954"/>
    <s v="  Leah C"/>
    <n v="34.799999999999997"/>
    <n v="4.08"/>
    <s v="Yes"/>
    <s v="No"/>
    <x v="0"/>
    <n v="1"/>
    <x v="1"/>
    <x v="0"/>
    <x v="2"/>
    <s v="23-Aug-1995"/>
    <n v="3578"/>
    <s v="tier - 2"/>
    <s v="tier - 3"/>
    <s v="R1011"/>
    <n v="28"/>
  </r>
  <r>
    <x v="1955"/>
    <s v="  Lilia"/>
    <n v="16.809999999999999"/>
    <n v="5.51"/>
    <s v="Yes"/>
    <s v="No"/>
    <x v="0"/>
    <n v="1"/>
    <x v="1"/>
    <x v="3"/>
    <x v="2"/>
    <s v="18-Aug-1988"/>
    <n v="3569.96"/>
    <s v="tier - 2"/>
    <s v="tier - 1"/>
    <s v="R1012"/>
    <n v="35"/>
  </r>
  <r>
    <x v="1956"/>
    <s v="  Danny"/>
    <n v="16.690000000000001"/>
    <n v="8.4"/>
    <s v="Yes"/>
    <s v="No"/>
    <x v="0"/>
    <n v="0"/>
    <x v="1"/>
    <x v="3"/>
    <x v="0"/>
    <s v="10-Oct-1981"/>
    <n v="3562.87"/>
    <s v="tier - 2"/>
    <s v="tier - 1"/>
    <s v="R1013"/>
    <n v="42"/>
  </r>
  <r>
    <x v="1957"/>
    <s v="  Lauren"/>
    <n v="23.21"/>
    <n v="5.14"/>
    <s v="Yes"/>
    <s v="No"/>
    <x v="0"/>
    <n v="1"/>
    <x v="1"/>
    <x v="2"/>
    <x v="2"/>
    <s v="16-Jun-1995"/>
    <n v="3561.89"/>
    <s v="tier - 2"/>
    <s v="tier - 1"/>
    <s v="R1013"/>
    <n v="28"/>
  </r>
  <r>
    <x v="1958"/>
    <s v="  Courtney"/>
    <n v="25.175000000000001"/>
    <n v="5.21"/>
    <s v="Yes"/>
    <s v="No"/>
    <x v="0"/>
    <n v="1"/>
    <x v="1"/>
    <x v="1"/>
    <x v="2"/>
    <s v="9-Oct-1995"/>
    <n v="3558.62"/>
    <s v="tier - 2"/>
    <s v="tier - 3"/>
    <s v="R1024"/>
    <n v="28"/>
  </r>
  <r>
    <x v="1959"/>
    <s v="  Elizabeth"/>
    <n v="34.770000000000003"/>
    <n v="6.23"/>
    <s v="No"/>
    <s v="No"/>
    <x v="0"/>
    <n v="0"/>
    <x v="1"/>
    <x v="0"/>
    <x v="1"/>
    <s v="24-Sep-1994"/>
    <n v="3556.92"/>
    <s v="tier - 2"/>
    <s v="tier - 3"/>
    <s v="R1012"/>
    <n v="29"/>
  </r>
  <r>
    <x v="1960"/>
    <s v="  Satomi"/>
    <n v="27.7"/>
    <n v="5.6"/>
    <s v="No"/>
    <s v="No"/>
    <x v="0"/>
    <n v="1"/>
    <x v="1"/>
    <x v="1"/>
    <x v="2"/>
    <s v="22-Dec-1992"/>
    <n v="3554.2"/>
    <s v="tier - 2"/>
    <s v="tier - 3"/>
    <s v="R1011"/>
    <n v="31"/>
  </r>
  <r>
    <x v="1961"/>
    <s v="  Matthew D"/>
    <n v="19.12"/>
    <n v="4.72"/>
    <s v="Yes"/>
    <s v="No"/>
    <x v="0"/>
    <n v="1"/>
    <x v="1"/>
    <x v="2"/>
    <x v="2"/>
    <s v="15-Oct-1988"/>
    <n v="3540.12"/>
    <s v="tier - 2"/>
    <s v="tier - 1"/>
    <s v="R1013"/>
    <n v="35"/>
  </r>
  <r>
    <x v="1962"/>
    <s v="  Peter T II"/>
    <n v="32.67"/>
    <n v="4.67"/>
    <s v="No"/>
    <s v="No"/>
    <x v="1"/>
    <n v="1"/>
    <x v="1"/>
    <x v="0"/>
    <x v="2"/>
    <s v="24-Aug-2003"/>
    <n v="3538.9"/>
    <s v="tier - 2"/>
    <s v="tier - 2"/>
    <s v="R1012"/>
    <n v="20"/>
  </r>
  <r>
    <x v="1963"/>
    <s v="  Manuel"/>
    <n v="28.5"/>
    <n v="6.11"/>
    <s v="No"/>
    <s v="No"/>
    <x v="0"/>
    <n v="1"/>
    <x v="1"/>
    <x v="1"/>
    <x v="1"/>
    <s v="16-Sep-1998"/>
    <n v="3537.7"/>
    <s v="tier - 3"/>
    <s v="tier - 3"/>
    <s v="R1012"/>
    <n v="25"/>
  </r>
  <r>
    <x v="1964"/>
    <s v="  Kindsey P"/>
    <n v="39.270000000000003"/>
    <n v="6.25"/>
    <s v="No"/>
    <s v="No"/>
    <x v="0"/>
    <n v="0"/>
    <x v="1"/>
    <x v="0"/>
    <x v="1"/>
    <s v="22-Sep-1999"/>
    <n v="3500.61"/>
    <s v="tier - 2"/>
    <s v="tier - 2"/>
    <s v="R1013"/>
    <n v="24"/>
  </r>
  <r>
    <x v="1965"/>
    <s v="  Thomas G"/>
    <n v="32.49"/>
    <n v="4"/>
    <s v="Yes"/>
    <s v="No"/>
    <x v="0"/>
    <n v="0"/>
    <x v="1"/>
    <x v="0"/>
    <x v="2"/>
    <s v="18-Sep-1996"/>
    <n v="3490.55"/>
    <s v="tier - 1"/>
    <s v="tier - 2"/>
    <s v="R1015"/>
    <n v="27"/>
  </r>
  <r>
    <x v="1966"/>
    <s v="  Kyle S"/>
    <n v="23.7"/>
    <n v="5.55"/>
    <s v="Yes"/>
    <s v="No"/>
    <x v="0"/>
    <n v="0"/>
    <x v="1"/>
    <x v="2"/>
    <x v="2"/>
    <s v="19-Sep-1996"/>
    <n v="3484.33"/>
    <s v="tier - 3"/>
    <s v="tier - 3"/>
    <s v="R1011"/>
    <n v="27"/>
  </r>
  <r>
    <x v="1967"/>
    <s v="  Alexander J"/>
    <n v="30.4"/>
    <n v="5.95"/>
    <s v="No"/>
    <s v="Yes"/>
    <x v="0"/>
    <n v="1"/>
    <x v="1"/>
    <x v="0"/>
    <x v="1"/>
    <s v="26-Jun-2004"/>
    <n v="3481.87"/>
    <s v="tier - 2"/>
    <s v="tier - 3"/>
    <s v="R1016"/>
    <n v="19"/>
  </r>
  <r>
    <x v="1968"/>
    <s v="  Dustin L"/>
    <n v="38.94"/>
    <n v="4.3600000000000003"/>
    <s v="No"/>
    <s v="No"/>
    <x v="1"/>
    <n v="1"/>
    <x v="1"/>
    <x v="0"/>
    <x v="2"/>
    <s v="12-Oct-1993"/>
    <n v="3471.41"/>
    <s v="tier - 2"/>
    <s v="tier - 2"/>
    <s v="R1013"/>
    <n v="30"/>
  </r>
  <r>
    <x v="1969"/>
    <s v="  Chloe"/>
    <n v="31.02"/>
    <n v="4.84"/>
    <s v="No"/>
    <s v="No"/>
    <x v="1"/>
    <n v="1"/>
    <x v="1"/>
    <x v="0"/>
    <x v="2"/>
    <s v="29-Jul-2003"/>
    <n v="3463.51"/>
    <s v="tier - 2"/>
    <s v="tier - 1"/>
    <s v="R1025"/>
    <n v="20"/>
  </r>
  <r>
    <x v="1970"/>
    <s v="  Cailtlin"/>
    <n v="17.5"/>
    <n v="4.5599999999999996"/>
    <s v="No"/>
    <s v="No"/>
    <x v="0"/>
    <n v="1"/>
    <x v="1"/>
    <x v="3"/>
    <x v="2"/>
    <s v="14-Sep-1987"/>
    <n v="3453.77"/>
    <s v="tier - 2"/>
    <s v="tier - 1"/>
    <s v="R1011"/>
    <n v="36"/>
  </r>
  <r>
    <x v="1971"/>
    <s v="  Joshua"/>
    <n v="34.799999999999997"/>
    <n v="4.42"/>
    <s v="Yes"/>
    <s v="Yes"/>
    <x v="0"/>
    <n v="2"/>
    <x v="1"/>
    <x v="0"/>
    <x v="2"/>
    <s v="20-Jun-2000"/>
    <n v="3443.06"/>
    <s v="tier - 2"/>
    <s v="tier - 1"/>
    <s v="R1011"/>
    <n v="23"/>
  </r>
  <r>
    <x v="1972"/>
    <s v="  Chuy"/>
    <n v="17.3"/>
    <n v="7.66"/>
    <s v="Yes"/>
    <s v="No"/>
    <x v="0"/>
    <n v="1"/>
    <x v="1"/>
    <x v="3"/>
    <x v="0"/>
    <s v="27-Aug-1986"/>
    <n v="3436.5"/>
    <s v="tier - 2"/>
    <s v="tier - 1"/>
    <s v="R1013"/>
    <n v="37"/>
  </r>
  <r>
    <x v="1973"/>
    <s v="  Laurie B"/>
    <n v="32.25"/>
    <n v="5.2"/>
    <s v="Yes"/>
    <s v="No"/>
    <x v="0"/>
    <n v="0"/>
    <x v="1"/>
    <x v="0"/>
    <x v="2"/>
    <s v="26-Dec-2001"/>
    <n v="3434.38"/>
    <s v="tier - 2"/>
    <s v="tier - 2"/>
    <s v="R1011"/>
    <n v="22"/>
  </r>
  <r>
    <x v="1974"/>
    <s v="  Rachel B"/>
    <n v="42.4"/>
    <n v="5.53"/>
    <s v="Yes"/>
    <s v="No"/>
    <x v="0"/>
    <n v="0"/>
    <x v="1"/>
    <x v="0"/>
    <x v="2"/>
    <s v="19-Dec-1996"/>
    <n v="3410.32"/>
    <s v="tier - 2"/>
    <s v="tier - 2"/>
    <s v="R1011"/>
    <n v="27"/>
  </r>
  <r>
    <x v="1975"/>
    <s v="  Liza"/>
    <n v="38.664999999999999"/>
    <n v="4.8600000000000003"/>
    <s v="No"/>
    <s v="Yes"/>
    <x v="0"/>
    <n v="1"/>
    <x v="1"/>
    <x v="0"/>
    <x v="2"/>
    <s v="16-Jul-2004"/>
    <n v="3393.36"/>
    <s v="tier - 2"/>
    <s v="tier - 2"/>
    <s v="R1023"/>
    <n v="19"/>
  </r>
  <r>
    <x v="1976"/>
    <s v="  Lindsey"/>
    <n v="29.92"/>
    <n v="5.49"/>
    <s v="Yes"/>
    <s v="No"/>
    <x v="0"/>
    <n v="0"/>
    <x v="1"/>
    <x v="1"/>
    <x v="2"/>
    <s v="27-Oct-1996"/>
    <n v="3392.98"/>
    <s v="tier - 2"/>
    <s v="tier - 3"/>
    <s v="R1013"/>
    <n v="27"/>
  </r>
  <r>
    <x v="1977"/>
    <s v="  Lindsay E"/>
    <n v="29.48"/>
    <n v="4.09"/>
    <s v="Yes"/>
    <s v="No"/>
    <x v="0"/>
    <n v="0"/>
    <x v="1"/>
    <x v="1"/>
    <x v="2"/>
    <s v="10-Aug-1996"/>
    <n v="3392.37"/>
    <s v="tier - 2"/>
    <s v="tier - 3"/>
    <s v="R1013"/>
    <n v="27"/>
  </r>
  <r>
    <x v="1978"/>
    <s v="  Kathleen M"/>
    <n v="28.785"/>
    <n v="4.3099999999999996"/>
    <s v="Yes"/>
    <s v="No"/>
    <x v="0"/>
    <n v="0"/>
    <x v="1"/>
    <x v="1"/>
    <x v="2"/>
    <s v="13-Nov-1996"/>
    <n v="3385.4"/>
    <s v="tier - 2"/>
    <s v="tier - 2"/>
    <s v="R1024"/>
    <n v="27"/>
  </r>
  <r>
    <x v="1979"/>
    <s v="  Aya"/>
    <n v="19.8"/>
    <n v="4"/>
    <s v="Yes"/>
    <s v="No"/>
    <x v="0"/>
    <n v="0"/>
    <x v="1"/>
    <x v="2"/>
    <x v="2"/>
    <s v="14-Dec-1996"/>
    <n v="3378.91"/>
    <s v="tier - 2"/>
    <s v="tier - 1"/>
    <s v="R1011"/>
    <n v="27"/>
  </r>
  <r>
    <x v="1980"/>
    <s v="  Carolyn R"/>
    <n v="35.53"/>
    <n v="4.68"/>
    <s v="No"/>
    <s v="No"/>
    <x v="1"/>
    <n v="1"/>
    <x v="1"/>
    <x v="0"/>
    <x v="2"/>
    <s v="7-Oct-1993"/>
    <n v="3366.67"/>
    <s v="tier - 2"/>
    <s v="tier - 2"/>
    <s v="R1013"/>
    <n v="30"/>
  </r>
  <r>
    <x v="1981"/>
    <s v="  Bethany"/>
    <n v="21.47"/>
    <n v="4.0199999999999996"/>
    <s v="Yes"/>
    <s v="No"/>
    <x v="0"/>
    <n v="1"/>
    <x v="1"/>
    <x v="2"/>
    <x v="2"/>
    <s v="23-Jun-1995"/>
    <n v="3353.47"/>
    <s v="tier - 2"/>
    <s v="tier - 3"/>
    <s v="R1012"/>
    <n v="28"/>
  </r>
  <r>
    <x v="1982"/>
    <s v="  Holly A"/>
    <n v="25.9"/>
    <n v="5.12"/>
    <s v="No"/>
    <s v="No"/>
    <x v="1"/>
    <n v="1"/>
    <x v="1"/>
    <x v="1"/>
    <x v="2"/>
    <s v="28-Oct-1993"/>
    <n v="3353.28"/>
    <s v="tier - 2"/>
    <s v="tier - 1"/>
    <s v="R1011"/>
    <n v="30"/>
  </r>
  <r>
    <x v="1983"/>
    <s v="  Ping"/>
    <n v="20.81"/>
    <n v="5.52"/>
    <s v="No"/>
    <s v="No"/>
    <x v="0"/>
    <n v="0"/>
    <x v="1"/>
    <x v="2"/>
    <x v="2"/>
    <s v="1-Sep-1991"/>
    <n v="3342.79"/>
    <s v="tier - 2"/>
    <s v="tier - 1"/>
    <s v="R1013"/>
    <n v="32"/>
  </r>
  <r>
    <x v="1984"/>
    <s v="  Tim"/>
    <n v="25.84"/>
    <n v="5.81"/>
    <s v="Yes"/>
    <s v="No"/>
    <x v="1"/>
    <n v="1"/>
    <x v="1"/>
    <x v="1"/>
    <x v="1"/>
    <s v="20-Jun-1997"/>
    <n v="3309.79"/>
    <s v="tier - 3"/>
    <s v="tier - 3"/>
    <s v="R1017"/>
    <n v="26"/>
  </r>
  <r>
    <x v="1985"/>
    <s v="  John"/>
    <n v="30.95"/>
    <n v="5.16"/>
    <s v="No"/>
    <s v="No"/>
    <x v="1"/>
    <n v="1"/>
    <x v="1"/>
    <x v="0"/>
    <x v="2"/>
    <s v="18-Nov-2003"/>
    <n v="3308.46"/>
    <s v="tier - 2"/>
    <s v="tier - 1"/>
    <s v="R1021"/>
    <n v="20"/>
  </r>
  <r>
    <x v="1986"/>
    <s v="  Cynthia"/>
    <n v="30.54"/>
    <n v="5"/>
    <s v="No"/>
    <s v="No"/>
    <x v="1"/>
    <n v="1"/>
    <x v="1"/>
    <x v="0"/>
    <x v="2"/>
    <s v="5-Dec-2003"/>
    <n v="3300.7"/>
    <s v="tier - 2"/>
    <s v="tier - 2"/>
    <s v="R1025"/>
    <n v="20"/>
  </r>
  <r>
    <x v="1987"/>
    <s v="  Emmett"/>
    <n v="33.914999999999999"/>
    <n v="5.84"/>
    <s v="Yes"/>
    <s v="No"/>
    <x v="0"/>
    <n v="0"/>
    <x v="1"/>
    <x v="0"/>
    <x v="1"/>
    <s v="17-Nov-1996"/>
    <n v="3292.53"/>
    <s v="tier - 2"/>
    <s v="tier - 2"/>
    <s v="R1012"/>
    <n v="27"/>
  </r>
  <r>
    <x v="1988"/>
    <s v="  Kate"/>
    <n v="33.31"/>
    <n v="4.1900000000000004"/>
    <s v="No"/>
    <s v="No"/>
    <x v="1"/>
    <n v="1"/>
    <x v="1"/>
    <x v="0"/>
    <x v="2"/>
    <s v="3-Jul-2003"/>
    <n v="3280.22"/>
    <s v="tier - 2"/>
    <s v="tier - 3"/>
    <s v="R1011"/>
    <n v="20"/>
  </r>
  <r>
    <x v="1989"/>
    <s v="  Christopher L"/>
    <n v="25.745000000000001"/>
    <n v="4.62"/>
    <s v="Yes"/>
    <s v="No"/>
    <x v="0"/>
    <n v="0"/>
    <x v="1"/>
    <x v="1"/>
    <x v="2"/>
    <s v="6-Oct-2001"/>
    <n v="3279.87"/>
    <s v="tier - 2"/>
    <s v="tier - 1"/>
    <s v="R1017"/>
    <n v="22"/>
  </r>
  <r>
    <x v="1990"/>
    <s v="  Christopher P"/>
    <n v="37.1"/>
    <n v="6.24"/>
    <s v="No"/>
    <s v="No"/>
    <x v="0"/>
    <n v="0"/>
    <x v="1"/>
    <x v="0"/>
    <x v="1"/>
    <s v="1-Jul-1994"/>
    <n v="3277.16"/>
    <s v="tier - 2"/>
    <s v="tier - 3"/>
    <s v="R1011"/>
    <n v="29"/>
  </r>
  <r>
    <x v="1991"/>
    <s v="  Christopher W"/>
    <n v="35.435000000000002"/>
    <n v="5.81"/>
    <s v="No"/>
    <s v="No"/>
    <x v="0"/>
    <n v="0"/>
    <x v="1"/>
    <x v="0"/>
    <x v="1"/>
    <s v="2-Dec-1994"/>
    <n v="3268.85"/>
    <s v="tier - 3"/>
    <s v="tier - 1"/>
    <s v="R1016"/>
    <n v="29"/>
  </r>
  <r>
    <x v="1992"/>
    <s v="  Norman H"/>
    <n v="20.399999999999999"/>
    <n v="4.83"/>
    <s v="No"/>
    <s v="No"/>
    <x v="0"/>
    <n v="0"/>
    <x v="1"/>
    <x v="2"/>
    <x v="2"/>
    <s v="13-Nov-1991"/>
    <n v="3260.2"/>
    <s v="tier - 3"/>
    <s v="tier - 2"/>
    <s v="R1011"/>
    <n v="32"/>
  </r>
  <r>
    <x v="1993"/>
    <s v="  Susan"/>
    <n v="42.13"/>
    <n v="5.72"/>
    <s v="Yes"/>
    <s v="No"/>
    <x v="1"/>
    <n v="1"/>
    <x v="1"/>
    <x v="0"/>
    <x v="1"/>
    <s v="2-Sep-1997"/>
    <n v="3238.44"/>
    <s v="tier - 2"/>
    <s v="tier - 3"/>
    <s v="R1013"/>
    <n v="26"/>
  </r>
  <r>
    <x v="1994"/>
    <s v="  Tatyana K"/>
    <n v="33.99"/>
    <n v="4.83"/>
    <s v="Yes"/>
    <s v="No"/>
    <x v="1"/>
    <n v="1"/>
    <x v="1"/>
    <x v="0"/>
    <x v="2"/>
    <s v="2-Aug-1997"/>
    <n v="3227.12"/>
    <s v="tier - 2"/>
    <s v="tier - 3"/>
    <s v="R1013"/>
    <n v="26"/>
  </r>
  <r>
    <x v="1995"/>
    <s v="  Chrissy"/>
    <n v="28.594999999999999"/>
    <n v="4.1399999999999997"/>
    <s v="Yes"/>
    <s v="No"/>
    <x v="1"/>
    <n v="1"/>
    <x v="1"/>
    <x v="1"/>
    <x v="2"/>
    <s v="6-Jul-1997"/>
    <n v="3213.62"/>
    <s v="tier - 2"/>
    <s v="tier - 2"/>
    <s v="R1024"/>
    <n v="26"/>
  </r>
  <r>
    <x v="1996"/>
    <s v="  Carrie"/>
    <n v="20.8"/>
    <n v="4.07"/>
    <s v="Yes"/>
    <s v="No"/>
    <x v="1"/>
    <n v="1"/>
    <x v="1"/>
    <x v="2"/>
    <x v="2"/>
    <s v="22-Dec-1997"/>
    <n v="3208.79"/>
    <s v="tier - 2"/>
    <s v="tier - 3"/>
    <s v="R1011"/>
    <n v="26"/>
  </r>
  <r>
    <x v="1997"/>
    <s v="  Halle"/>
    <n v="23.465"/>
    <n v="6.26"/>
    <s v="Yes"/>
    <s v="No"/>
    <x v="1"/>
    <n v="1"/>
    <x v="1"/>
    <x v="2"/>
    <x v="1"/>
    <s v="5-Jul-1997"/>
    <n v="3206.49"/>
    <s v="tier - 2"/>
    <s v="tier - 3"/>
    <s v="R1024"/>
    <n v="26"/>
  </r>
  <r>
    <x v="1998"/>
    <s v="  Carolyn"/>
    <n v="40.185000000000002"/>
    <n v="5.88"/>
    <s v="Yes"/>
    <s v="No"/>
    <x v="0"/>
    <n v="0"/>
    <x v="1"/>
    <x v="0"/>
    <x v="1"/>
    <s v="11-Oct-1996"/>
    <n v="3201.25"/>
    <s v="tier - 2"/>
    <s v="tier - 3"/>
    <s v="R1012"/>
    <n v="27"/>
  </r>
  <r>
    <x v="1999"/>
    <s v="  Tara D"/>
    <n v="21.89"/>
    <n v="5.72"/>
    <s v="Yes"/>
    <s v="No"/>
    <x v="0"/>
    <n v="0"/>
    <x v="1"/>
    <x v="2"/>
    <x v="1"/>
    <s v="2-Sep-2001"/>
    <n v="3180.51"/>
    <s v="tier - 2"/>
    <s v="tier - 2"/>
    <s v="R1013"/>
    <n v="22"/>
  </r>
  <r>
    <x v="2000"/>
    <s v="  Rasim M"/>
    <n v="29.34"/>
    <n v="6.09"/>
    <s v="Yes"/>
    <s v="Yes"/>
    <x v="0"/>
    <n v="2"/>
    <x v="1"/>
    <x v="1"/>
    <x v="1"/>
    <s v="23-Sep-2000"/>
    <n v="3179.96"/>
    <s v="tier - 2"/>
    <s v="tier - 2"/>
    <s v="R1012"/>
    <n v="23"/>
  </r>
  <r>
    <x v="2001"/>
    <s v="  Dina"/>
    <n v="22.61"/>
    <n v="4.25"/>
    <s v="Yes"/>
    <s v="No"/>
    <x v="0"/>
    <n v="0"/>
    <x v="1"/>
    <x v="2"/>
    <x v="2"/>
    <s v="3-Jul-1996"/>
    <n v="3176.82"/>
    <s v="tier - 2"/>
    <s v="tier - 1"/>
    <s v="R1012"/>
    <n v="27"/>
  </r>
  <r>
    <x v="2002"/>
    <s v="  Lisa"/>
    <n v="22.23"/>
    <n v="6.09"/>
    <s v="Yes"/>
    <s v="No"/>
    <x v="0"/>
    <n v="0"/>
    <x v="1"/>
    <x v="2"/>
    <x v="1"/>
    <s v="14-Aug-1996"/>
    <n v="3176.29"/>
    <s v="tier - 2"/>
    <s v="tier - 2"/>
    <s v="R1012"/>
    <n v="27"/>
  </r>
  <r>
    <x v="2003"/>
    <s v="  Caitrin"/>
    <n v="33.4"/>
    <n v="5.51"/>
    <s v="No"/>
    <s v="No"/>
    <x v="0"/>
    <n v="0"/>
    <x v="1"/>
    <x v="0"/>
    <x v="2"/>
    <s v="6-Jul-1994"/>
    <n v="3172.02"/>
    <s v="tier - 2"/>
    <s v="tier - 1"/>
    <s v="R1011"/>
    <n v="29"/>
  </r>
  <r>
    <x v="2004"/>
    <s v="  Adriana S"/>
    <n v="33.11"/>
    <n v="5.63"/>
    <s v="No"/>
    <s v="No"/>
    <x v="0"/>
    <n v="0"/>
    <x v="1"/>
    <x v="0"/>
    <x v="2"/>
    <s v="25-Oct-1994"/>
    <n v="3171.61"/>
    <s v="tier - 2"/>
    <s v="tier - 3"/>
    <s v="R1013"/>
    <n v="29"/>
  </r>
  <r>
    <x v="2005"/>
    <s v="  Megan"/>
    <n v="16.815000000000001"/>
    <n v="5.29"/>
    <s v="Yes"/>
    <s v="No"/>
    <x v="0"/>
    <n v="0"/>
    <x v="1"/>
    <x v="3"/>
    <x v="2"/>
    <s v="29-Aug-2001"/>
    <n v="3167.46"/>
    <s v="tier - 2"/>
    <s v="tier - 3"/>
    <s v="R1024"/>
    <n v="22"/>
  </r>
  <r>
    <x v="2006"/>
    <s v="  Kristen M"/>
    <n v="25.61"/>
    <n v="4"/>
    <s v="No"/>
    <s v="No"/>
    <x v="1"/>
    <n v="1"/>
    <x v="1"/>
    <x v="1"/>
    <x v="2"/>
    <s v="25-Sep-1993"/>
    <n v="3162.02"/>
    <s v="tier - 2"/>
    <s v="tier - 3"/>
    <s v="R1013"/>
    <n v="30"/>
  </r>
  <r>
    <x v="2007"/>
    <s v="  Alix"/>
    <n v="25.8"/>
    <n v="5.49"/>
    <s v="No"/>
    <s v="No"/>
    <x v="0"/>
    <n v="0"/>
    <x v="1"/>
    <x v="1"/>
    <x v="2"/>
    <s v="10-Jul-1994"/>
    <n v="3161.45"/>
    <s v="tier - 2"/>
    <s v="tier - 1"/>
    <s v="R1011"/>
    <n v="29"/>
  </r>
  <r>
    <x v="2008"/>
    <s v="  Kakushin"/>
    <n v="27.39"/>
    <n v="5.34"/>
    <s v="No"/>
    <s v="No"/>
    <x v="0"/>
    <n v="0"/>
    <x v="1"/>
    <x v="1"/>
    <x v="2"/>
    <s v="25-Jun-1999"/>
    <n v="3128.35"/>
    <s v="tier - 2"/>
    <s v="tier - 3"/>
    <s v="R1021"/>
    <n v="24"/>
  </r>
  <r>
    <x v="2009"/>
    <s v="  Michael J"/>
    <n v="17.03"/>
    <n v="4.12"/>
    <s v="No"/>
    <s v="No"/>
    <x v="0"/>
    <n v="1"/>
    <x v="1"/>
    <x v="3"/>
    <x v="2"/>
    <s v="1-Aug-1987"/>
    <n v="3088.06"/>
    <s v="tier - 2"/>
    <s v="tier - 2"/>
    <s v="R1013"/>
    <n v="36"/>
  </r>
  <r>
    <x v="2010"/>
    <s v="  Bradley"/>
    <n v="23.75"/>
    <n v="5.49"/>
    <s v="Yes"/>
    <s v="No"/>
    <x v="0"/>
    <n v="0"/>
    <x v="1"/>
    <x v="2"/>
    <x v="2"/>
    <s v="13-Oct-2001"/>
    <n v="3077.1"/>
    <s v="tier - 2"/>
    <s v="tier - 1"/>
    <s v="R1012"/>
    <n v="22"/>
  </r>
  <r>
    <x v="2011"/>
    <s v="  Matt"/>
    <n v="26.03"/>
    <n v="5.1100000000000003"/>
    <s v="Yes"/>
    <s v="No"/>
    <x v="0"/>
    <n v="1"/>
    <x v="1"/>
    <x v="1"/>
    <x v="2"/>
    <s v="10-Sep-1995"/>
    <n v="3070.81"/>
    <s v="tier - 3"/>
    <s v="tier - 1"/>
    <s v="R1017"/>
    <n v="28"/>
  </r>
  <r>
    <x v="2012"/>
    <s v="  Amanda C"/>
    <n v="16.079999999999998"/>
    <n v="5.94"/>
    <s v="No"/>
    <s v="No"/>
    <x v="0"/>
    <n v="0"/>
    <x v="1"/>
    <x v="3"/>
    <x v="1"/>
    <s v="1-Oct-1989"/>
    <n v="3065.49"/>
    <s v="tier - 2"/>
    <s v="tier - 1"/>
    <s v="R1012"/>
    <n v="34"/>
  </r>
  <r>
    <x v="2013"/>
    <s v="  Valur"/>
    <n v="30.875"/>
    <n v="5.54"/>
    <s v="No"/>
    <s v="No"/>
    <x v="0"/>
    <n v="0"/>
    <x v="1"/>
    <x v="0"/>
    <x v="2"/>
    <s v="26-Sep-1994"/>
    <n v="3062.51"/>
    <s v="tier - 3"/>
    <s v="tier - 1"/>
    <s v="R1012"/>
    <n v="29"/>
  </r>
  <r>
    <x v="2014"/>
    <s v="  Erica J"/>
    <n v="31.79"/>
    <n v="7.09"/>
    <s v="No"/>
    <s v="No"/>
    <x v="0"/>
    <n v="0"/>
    <x v="1"/>
    <x v="0"/>
    <x v="0"/>
    <s v="21-Jun-2002"/>
    <n v="3056.39"/>
    <s v="tier - 2"/>
    <s v="tier - 3"/>
    <s v="R1013"/>
    <n v="21"/>
  </r>
  <r>
    <x v="2015"/>
    <s v="  Stephen F"/>
    <n v="28.48"/>
    <n v="6.22"/>
    <s v="Yes"/>
    <s v="No"/>
    <x v="1"/>
    <n v="1"/>
    <x v="1"/>
    <x v="1"/>
    <x v="1"/>
    <s v="22-Dec-1997"/>
    <n v="3051.73"/>
    <s v="tier - 2"/>
    <s v="tier - 2"/>
    <s v="R1011"/>
    <n v="26"/>
  </r>
  <r>
    <x v="2016"/>
    <s v="  Lissa"/>
    <n v="26.6"/>
    <n v="4.33"/>
    <s v="No"/>
    <s v="No"/>
    <x v="0"/>
    <n v="1"/>
    <x v="1"/>
    <x v="1"/>
    <x v="2"/>
    <s v="9-Aug-1998"/>
    <n v="3046.06"/>
    <s v="tier - 2"/>
    <s v="tier - 1"/>
    <s v="R1023"/>
    <n v="25"/>
  </r>
  <r>
    <x v="2017"/>
    <s v="  Megan"/>
    <n v="25.27"/>
    <n v="5.83"/>
    <s v="No"/>
    <s v="No"/>
    <x v="0"/>
    <n v="1"/>
    <x v="1"/>
    <x v="1"/>
    <x v="1"/>
    <s v="15-Sep-1998"/>
    <n v="3044.21"/>
    <s v="tier - 2"/>
    <s v="tier - 3"/>
    <s v="R1024"/>
    <n v="25"/>
  </r>
  <r>
    <x v="2018"/>
    <s v="  Alyson"/>
    <n v="34.484999999999999"/>
    <n v="4.7"/>
    <s v="Yes"/>
    <s v="No"/>
    <x v="1"/>
    <n v="1"/>
    <x v="1"/>
    <x v="0"/>
    <x v="2"/>
    <s v="19-Dec-1997"/>
    <n v="3021.81"/>
    <s v="tier - 2"/>
    <s v="tier - 3"/>
    <s v="R1012"/>
    <n v="26"/>
  </r>
  <r>
    <x v="2019"/>
    <s v="  Chance B"/>
    <n v="15.57"/>
    <n v="4.07"/>
    <s v="Yes"/>
    <s v="No"/>
    <x v="0"/>
    <n v="1"/>
    <x v="1"/>
    <x v="3"/>
    <x v="2"/>
    <s v="28-Sep-1988"/>
    <n v="3018.04"/>
    <s v="tier - 2"/>
    <s v="tier - 2"/>
    <s v="R1012"/>
    <n v="35"/>
  </r>
  <r>
    <x v="2020"/>
    <s v="  Sean P"/>
    <n v="30.36"/>
    <n v="9.39"/>
    <s v="No"/>
    <s v="No"/>
    <x v="0"/>
    <n v="0"/>
    <x v="1"/>
    <x v="0"/>
    <x v="0"/>
    <s v="15-Dec-2002"/>
    <n v="3012.22"/>
    <s v="tier - 2"/>
    <s v="tier - 3"/>
    <s v="R1012"/>
    <n v="21"/>
  </r>
  <r>
    <x v="2021"/>
    <s v="  Therese"/>
    <n v="19.37"/>
    <n v="4.18"/>
    <s v="No"/>
    <s v="No"/>
    <x v="0"/>
    <n v="0"/>
    <x v="1"/>
    <x v="2"/>
    <x v="2"/>
    <s v="20-Nov-1991"/>
    <n v="2985.67"/>
    <s v="tier - 2"/>
    <s v="tier - 2"/>
    <s v="R1013"/>
    <n v="32"/>
  </r>
  <r>
    <x v="2022"/>
    <s v="  Beau"/>
    <n v="16.71"/>
    <n v="4.18"/>
    <s v="No"/>
    <s v="No"/>
    <x v="0"/>
    <n v="1"/>
    <x v="1"/>
    <x v="3"/>
    <x v="2"/>
    <s v="18-Jun-1987"/>
    <n v="2979.52"/>
    <s v="tier - 2"/>
    <s v="tier - 3"/>
    <s v="R1013"/>
    <n v="36"/>
  </r>
  <r>
    <x v="2023"/>
    <s v="  Kelsey M"/>
    <n v="24.1"/>
    <n v="4.4000000000000004"/>
    <s v="Yes"/>
    <s v="No"/>
    <x v="0"/>
    <n v="1"/>
    <x v="1"/>
    <x v="2"/>
    <x v="2"/>
    <s v="24-Sep-1995"/>
    <n v="2974.13"/>
    <s v="tier - 2"/>
    <s v="tier - 1"/>
    <s v="R1011"/>
    <n v="28"/>
  </r>
  <r>
    <x v="2024"/>
    <s v="  Gretchen"/>
    <n v="29.77"/>
    <n v="9.9"/>
    <s v="No"/>
    <s v="No"/>
    <x v="0"/>
    <n v="0"/>
    <x v="1"/>
    <x v="1"/>
    <x v="0"/>
    <s v="30-Sep-2002"/>
    <n v="2943.41"/>
    <s v="tier - 2"/>
    <s v="tier - 3"/>
    <s v="R1012"/>
    <n v="21"/>
  </r>
  <r>
    <x v="2025"/>
    <s v="  Nicholas E"/>
    <n v="46.53"/>
    <n v="4.84"/>
    <s v="Yes"/>
    <s v="No"/>
    <x v="0"/>
    <n v="0"/>
    <x v="1"/>
    <x v="0"/>
    <x v="2"/>
    <s v="30-Jun-1996"/>
    <n v="2927.06"/>
    <s v="tier - 2"/>
    <s v="tier - 2"/>
    <s v="R1013"/>
    <n v="27"/>
  </r>
  <r>
    <x v="2026"/>
    <s v="  Deborah"/>
    <n v="23.4"/>
    <n v="5.53"/>
    <s v="No"/>
    <s v="No"/>
    <x v="1"/>
    <n v="1"/>
    <x v="1"/>
    <x v="2"/>
    <x v="2"/>
    <s v="5-Jun-2003"/>
    <n v="2913.57"/>
    <s v="tier - 2"/>
    <s v="tier - 2"/>
    <s v="R1011"/>
    <n v="20"/>
  </r>
  <r>
    <x v="2027"/>
    <s v="  Chuck W"/>
    <n v="30"/>
    <n v="4.33"/>
    <s v="Yes"/>
    <s v="No"/>
    <x v="0"/>
    <n v="0"/>
    <x v="1"/>
    <x v="0"/>
    <x v="2"/>
    <s v="13-Jun-1996"/>
    <n v="2904.09"/>
    <s v="tier - 2"/>
    <s v="tier - 2"/>
    <s v="R1011"/>
    <n v="27"/>
  </r>
  <r>
    <x v="2028"/>
    <s v="  Daniel"/>
    <n v="29.15"/>
    <n v="4.91"/>
    <s v="Yes"/>
    <s v="No"/>
    <x v="0"/>
    <n v="0"/>
    <x v="1"/>
    <x v="1"/>
    <x v="2"/>
    <s v="24-Oct-1996"/>
    <n v="2902.91"/>
    <s v="tier - 2"/>
    <s v="tier - 2"/>
    <s v="R1013"/>
    <n v="27"/>
  </r>
  <r>
    <x v="2029"/>
    <s v="  Amany"/>
    <n v="34.865000000000002"/>
    <n v="4.8"/>
    <s v="No"/>
    <s v="No"/>
    <x v="0"/>
    <n v="0"/>
    <x v="1"/>
    <x v="0"/>
    <x v="2"/>
    <s v="1-Nov-1999"/>
    <n v="2899.49"/>
    <s v="tier - 2"/>
    <s v="tier - 2"/>
    <s v="R1024"/>
    <n v="24"/>
  </r>
  <r>
    <x v="2030"/>
    <s v="  Kipling"/>
    <n v="28.12"/>
    <n v="5.55"/>
    <s v="Yes"/>
    <s v="Yes"/>
    <x v="0"/>
    <n v="2"/>
    <x v="1"/>
    <x v="1"/>
    <x v="2"/>
    <s v="14-Jul-2000"/>
    <n v="2897.46"/>
    <s v="tier - 2"/>
    <s v="tier - 1"/>
    <s v="R1012"/>
    <n v="23"/>
  </r>
  <r>
    <x v="2031"/>
    <s v="  Duncan"/>
    <n v="29.45"/>
    <n v="5.24"/>
    <s v="Yes"/>
    <s v="No"/>
    <x v="0"/>
    <n v="0"/>
    <x v="1"/>
    <x v="1"/>
    <x v="2"/>
    <s v="21-Jun-1996"/>
    <n v="2897.32"/>
    <s v="tier - 3"/>
    <s v="tier - 3"/>
    <s v="R1016"/>
    <n v="27"/>
  </r>
  <r>
    <x v="2032"/>
    <s v="  Louis C"/>
    <n v="27.94"/>
    <n v="6.08"/>
    <s v="No"/>
    <s v="No"/>
    <x v="1"/>
    <n v="1"/>
    <x v="1"/>
    <x v="1"/>
    <x v="1"/>
    <s v="12-Aug-1993"/>
    <n v="2867.12"/>
    <s v="tier - 1"/>
    <s v="tier - 3"/>
    <s v="R1013"/>
    <n v="30"/>
  </r>
  <r>
    <x v="2033"/>
    <s v="  Daniel J"/>
    <n v="27.2"/>
    <n v="5.83"/>
    <s v="No"/>
    <s v="No"/>
    <x v="1"/>
    <n v="1"/>
    <x v="1"/>
    <x v="1"/>
    <x v="1"/>
    <s v="1-Nov-1993"/>
    <n v="2866.09"/>
    <s v="tier - 3"/>
    <s v="tier - 3"/>
    <s v="R1011"/>
    <n v="30"/>
  </r>
  <r>
    <x v="2034"/>
    <s v="  Ildiko M"/>
    <n v="33.344999999999999"/>
    <n v="4.29"/>
    <s v="No"/>
    <s v="No"/>
    <x v="0"/>
    <n v="1"/>
    <x v="1"/>
    <x v="0"/>
    <x v="2"/>
    <s v="4-Sep-1998"/>
    <n v="2855.44"/>
    <s v="tier - 2"/>
    <s v="tier - 3"/>
    <s v="R1012"/>
    <n v="25"/>
  </r>
  <r>
    <x v="2035"/>
    <s v="  Melinda E"/>
    <n v="29.925000000000001"/>
    <n v="5.3"/>
    <s v="No"/>
    <s v="No"/>
    <x v="0"/>
    <n v="1"/>
    <x v="1"/>
    <x v="1"/>
    <x v="2"/>
    <s v="17-Jun-1998"/>
    <n v="2850.68"/>
    <s v="tier - 2"/>
    <s v="tier - 3"/>
    <s v="R1012"/>
    <n v="25"/>
  </r>
  <r>
    <x v="2036"/>
    <s v="  Ashley M"/>
    <n v="24.225000000000001"/>
    <n v="4.42"/>
    <s v="No"/>
    <s v="No"/>
    <x v="0"/>
    <n v="1"/>
    <x v="1"/>
    <x v="2"/>
    <x v="2"/>
    <s v="15-Nov-1998"/>
    <n v="2842.76"/>
    <s v="tier - 2"/>
    <s v="tier - 3"/>
    <s v="R1012"/>
    <n v="25"/>
  </r>
  <r>
    <x v="2037"/>
    <s v="  Stephanie"/>
    <n v="29.68"/>
    <n v="5.68"/>
    <s v="No"/>
    <s v="Yes"/>
    <x v="0"/>
    <n v="1"/>
    <x v="1"/>
    <x v="1"/>
    <x v="2"/>
    <s v="1-Oct-2000"/>
    <n v="2819.51"/>
    <s v="tier - 2"/>
    <s v="tier - 3"/>
    <s v="R1011"/>
    <n v="23"/>
  </r>
  <r>
    <x v="2038"/>
    <s v="  Sean P"/>
    <n v="20.614999999999998"/>
    <n v="6.05"/>
    <s v="No"/>
    <s v="No"/>
    <x v="1"/>
    <n v="1"/>
    <x v="1"/>
    <x v="2"/>
    <x v="1"/>
    <s v="23-Sep-2003"/>
    <n v="2803.7"/>
    <s v="tier - 2"/>
    <s v="tier - 1"/>
    <s v="R1012"/>
    <n v="20"/>
  </r>
  <r>
    <x v="2039"/>
    <s v="  Emily G"/>
    <n v="32.119999999999997"/>
    <n v="5.33"/>
    <s v="No"/>
    <s v="Yes"/>
    <x v="0"/>
    <n v="1"/>
    <x v="1"/>
    <x v="0"/>
    <x v="2"/>
    <s v="4-Aug-2004"/>
    <n v="2801.26"/>
    <s v="tier - 2"/>
    <s v="tier - 3"/>
    <s v="R1013"/>
    <n v="19"/>
  </r>
  <r>
    <x v="2040"/>
    <s v="  Malcolm"/>
    <n v="27.36"/>
    <n v="6.22"/>
    <s v="No"/>
    <s v="No"/>
    <x v="0"/>
    <n v="0"/>
    <x v="1"/>
    <x v="1"/>
    <x v="1"/>
    <s v="24-Dec-1999"/>
    <n v="2789.06"/>
    <s v="tier - 2"/>
    <s v="tier - 3"/>
    <s v="R1012"/>
    <n v="24"/>
  </r>
  <r>
    <x v="2041"/>
    <s v="  Danilo"/>
    <n v="17.385000000000002"/>
    <n v="5.84"/>
    <s v="No"/>
    <s v="No"/>
    <x v="0"/>
    <n v="0"/>
    <x v="1"/>
    <x v="3"/>
    <x v="1"/>
    <s v="29-Aug-1999"/>
    <n v="2775.19"/>
    <s v="tier - 2"/>
    <s v="tier - 1"/>
    <s v="R1012"/>
    <n v="24"/>
  </r>
  <r>
    <x v="2042"/>
    <s v="  Mikko"/>
    <n v="30.13"/>
    <n v="5.71"/>
    <s v="No"/>
    <s v="Yes"/>
    <x v="0"/>
    <n v="1"/>
    <x v="1"/>
    <x v="0"/>
    <x v="1"/>
    <s v="14-Nov-2004"/>
    <n v="2773.46"/>
    <s v="tier - 2"/>
    <s v="tier - 1"/>
    <s v="R1021"/>
    <n v="19"/>
  </r>
  <r>
    <x v="2043"/>
    <s v="  Paula C"/>
    <n v="25.44"/>
    <n v="6.04"/>
    <s v="Yes"/>
    <s v="No"/>
    <x v="1"/>
    <n v="1"/>
    <x v="1"/>
    <x v="1"/>
    <x v="1"/>
    <s v="10-Aug-1997"/>
    <n v="2758.99"/>
    <s v="tier - 2"/>
    <s v="tier - 1"/>
    <s v="R1012"/>
    <n v="26"/>
  </r>
  <r>
    <x v="2044"/>
    <s v="  Kirsten N"/>
    <n v="39.805"/>
    <n v="4.38"/>
    <s v="No"/>
    <s v="Yes"/>
    <x v="0"/>
    <n v="1"/>
    <x v="1"/>
    <x v="0"/>
    <x v="2"/>
    <s v="11-Oct-2000"/>
    <n v="2755.02"/>
    <s v="tier - 2"/>
    <s v="tier - 1"/>
    <s v="R1024"/>
    <n v="23"/>
  </r>
  <r>
    <x v="2045"/>
    <s v="  Christy"/>
    <n v="30.4"/>
    <n v="5.56"/>
    <s v="Yes"/>
    <s v="Yes"/>
    <x v="0"/>
    <n v="1"/>
    <x v="1"/>
    <x v="0"/>
    <x v="2"/>
    <s v="3-Oct-2000"/>
    <n v="2741.95"/>
    <s v="tier - 2"/>
    <s v="tier - 3"/>
    <s v="R1024"/>
    <n v="23"/>
  </r>
  <r>
    <x v="2046"/>
    <s v="  Jennifer"/>
    <n v="23.18"/>
    <n v="4.24"/>
    <s v="No"/>
    <s v="Yes"/>
    <x v="0"/>
    <n v="1"/>
    <x v="1"/>
    <x v="2"/>
    <x v="2"/>
    <s v="17-Dec-2000"/>
    <n v="2731.91"/>
    <s v="tier - 2"/>
    <s v="tier - 3"/>
    <s v="R1024"/>
    <n v="23"/>
  </r>
  <r>
    <x v="2047"/>
    <s v="  Jingjing"/>
    <n v="39.615000000000002"/>
    <n v="6.32"/>
    <s v="No"/>
    <s v="No"/>
    <x v="1"/>
    <n v="1"/>
    <x v="1"/>
    <x v="0"/>
    <x v="1"/>
    <s v="3-Dec-2003"/>
    <n v="2730.11"/>
    <s v="tier - 2"/>
    <s v="tier - 3"/>
    <s v="R1012"/>
    <n v="20"/>
  </r>
  <r>
    <x v="2048"/>
    <s v="  Morgan"/>
    <n v="30.59"/>
    <n v="6.3"/>
    <s v="Yes"/>
    <s v="No"/>
    <x v="1"/>
    <n v="1"/>
    <x v="1"/>
    <x v="0"/>
    <x v="1"/>
    <s v="6-Oct-1997"/>
    <n v="2727.4"/>
    <s v="tier - 3"/>
    <s v="tier - 3"/>
    <s v="R1016"/>
    <n v="26"/>
  </r>
  <r>
    <x v="2049"/>
    <s v="  Patrick J"/>
    <n v="16.72"/>
    <n v="4.38"/>
    <s v="Yes"/>
    <s v="No"/>
    <x v="0"/>
    <n v="1"/>
    <x v="1"/>
    <x v="3"/>
    <x v="2"/>
    <s v="20-Aug-1988"/>
    <n v="2726.06"/>
    <s v="tier - 2"/>
    <s v="tier - 2"/>
    <s v="R1013"/>
    <n v="35"/>
  </r>
  <r>
    <x v="2050"/>
    <s v="  Frankline"/>
    <n v="26.22"/>
    <n v="4.6500000000000004"/>
    <s v="Yes"/>
    <s v="No"/>
    <x v="1"/>
    <n v="1"/>
    <x v="1"/>
    <x v="1"/>
    <x v="2"/>
    <s v="30-Oct-1997"/>
    <n v="2721.32"/>
    <s v="tier - 1"/>
    <s v="tier - 3"/>
    <s v="R1014"/>
    <n v="26"/>
  </r>
  <r>
    <x v="2051"/>
    <s v="  Laura T"/>
    <n v="31.824999999999999"/>
    <n v="4.7"/>
    <s v="No"/>
    <s v="No"/>
    <x v="1"/>
    <n v="1"/>
    <x v="1"/>
    <x v="0"/>
    <x v="2"/>
    <s v="6-Aug-2003"/>
    <n v="2719.28"/>
    <s v="tier - 2"/>
    <s v="tier - 2"/>
    <s v="R1012"/>
    <n v="20"/>
  </r>
  <r>
    <x v="2052"/>
    <s v="  Natalia"/>
    <n v="25.745000000000001"/>
    <n v="4.34"/>
    <s v="No"/>
    <s v="No"/>
    <x v="1"/>
    <n v="1"/>
    <x v="1"/>
    <x v="1"/>
    <x v="2"/>
    <s v="1-Dec-2003"/>
    <n v="2710.83"/>
    <s v="tier - 2"/>
    <s v="tier - 3"/>
    <s v="R1012"/>
    <n v="20"/>
  </r>
  <r>
    <x v="2053"/>
    <s v="  Jennifer L"/>
    <n v="24.605"/>
    <n v="5.62"/>
    <s v="No"/>
    <s v="No"/>
    <x v="1"/>
    <n v="1"/>
    <x v="1"/>
    <x v="2"/>
    <x v="2"/>
    <s v="21-Nov-2003"/>
    <n v="2709.24"/>
    <s v="tier - 2"/>
    <s v="tier - 2"/>
    <s v="R1012"/>
    <n v="20"/>
  </r>
  <r>
    <x v="2054"/>
    <s v="  Brooke"/>
    <n v="24.51"/>
    <n v="4.24"/>
    <s v="No"/>
    <s v="No"/>
    <x v="1"/>
    <n v="1"/>
    <x v="1"/>
    <x v="2"/>
    <x v="2"/>
    <s v="17-Jul-2003"/>
    <n v="2709.11"/>
    <s v="tier - 2"/>
    <s v="tier - 2"/>
    <s v="R1012"/>
    <n v="20"/>
  </r>
  <r>
    <x v="2055"/>
    <s v="  Jeremy M"/>
    <n v="31.065000000000001"/>
    <n v="4.57"/>
    <s v="Yes"/>
    <s v="No"/>
    <x v="0"/>
    <n v="0"/>
    <x v="1"/>
    <x v="0"/>
    <x v="2"/>
    <s v="13-Jun-1996"/>
    <n v="2699.57"/>
    <s v="tier - 2"/>
    <s v="tier - 1"/>
    <s v="R1012"/>
    <n v="27"/>
  </r>
  <r>
    <x v="2056"/>
    <s v="  Megan L"/>
    <n v="28.12"/>
    <n v="5.05"/>
    <s v="No"/>
    <s v="No"/>
    <x v="0"/>
    <n v="0"/>
    <x v="1"/>
    <x v="1"/>
    <x v="2"/>
    <s v="11-Jun-1999"/>
    <n v="2690.11"/>
    <s v="tier - 2"/>
    <s v="tier - 2"/>
    <s v="R1012"/>
    <n v="24"/>
  </r>
  <r>
    <x v="2057"/>
    <s v="  Bryan"/>
    <n v="38.06"/>
    <n v="6.16"/>
    <s v="No"/>
    <s v="No"/>
    <x v="0"/>
    <n v="0"/>
    <x v="1"/>
    <x v="0"/>
    <x v="1"/>
    <s v="2-Oct-1994"/>
    <n v="2689.5"/>
    <s v="tier - 3"/>
    <s v="tier - 2"/>
    <s v="R1013"/>
    <n v="29"/>
  </r>
  <r>
    <x v="2058"/>
    <s v="  Marny"/>
    <n v="24.96"/>
    <n v="4.57"/>
    <s v="No"/>
    <s v="No"/>
    <x v="0"/>
    <n v="0"/>
    <x v="1"/>
    <x v="1"/>
    <x v="2"/>
    <s v="17-Sep-1994"/>
    <n v="2684.69"/>
    <s v="tier - 2"/>
    <s v="tier - 2"/>
    <s v="R1013"/>
    <n v="29"/>
  </r>
  <r>
    <x v="2059"/>
    <s v="  Marc"/>
    <n v="17.670000000000002"/>
    <n v="5.53"/>
    <s v="Yes"/>
    <s v="No"/>
    <x v="0"/>
    <n v="0"/>
    <x v="1"/>
    <x v="3"/>
    <x v="2"/>
    <s v="5-Aug-1996"/>
    <n v="2680.95"/>
    <s v="tier - 3"/>
    <s v="tier - 2"/>
    <s v="R1012"/>
    <n v="27"/>
  </r>
  <r>
    <x v="2060"/>
    <s v="  Benjamin L"/>
    <n v="31.35"/>
    <n v="5.84"/>
    <s v="No"/>
    <s v="Yes"/>
    <x v="0"/>
    <n v="1"/>
    <x v="1"/>
    <x v="0"/>
    <x v="1"/>
    <s v="9-Dec-2000"/>
    <n v="2643.27"/>
    <s v="tier - 2"/>
    <s v="tier - 1"/>
    <s v="R1012"/>
    <n v="23"/>
  </r>
  <r>
    <x v="2061"/>
    <s v="  Rob G"/>
    <n v="28.31"/>
    <n v="6.41"/>
    <s v="No"/>
    <s v="Yes"/>
    <x v="0"/>
    <n v="1"/>
    <x v="1"/>
    <x v="1"/>
    <x v="1"/>
    <s v="24-Jun-2000"/>
    <n v="2639.04"/>
    <s v="tier - 2"/>
    <s v="tier - 2"/>
    <s v="R1012"/>
    <n v="23"/>
  </r>
  <r>
    <x v="2062"/>
    <s v="  Stefanie A"/>
    <n v="30.3"/>
    <n v="4.7300000000000004"/>
    <s v="Yes"/>
    <s v="No"/>
    <x v="1"/>
    <n v="1"/>
    <x v="1"/>
    <x v="0"/>
    <x v="2"/>
    <s v="26-Aug-1997"/>
    <n v="2632.99"/>
    <s v="tier - 2"/>
    <s v="tier - 1"/>
    <s v="R1011"/>
    <n v="26"/>
  </r>
  <r>
    <x v="2063"/>
    <s v="  Stephanie"/>
    <n v="26.4"/>
    <n v="6.22"/>
    <s v="Yes"/>
    <s v="No"/>
    <x v="0"/>
    <n v="0"/>
    <x v="1"/>
    <x v="1"/>
    <x v="1"/>
    <s v="26-Aug-2001"/>
    <n v="2597.7800000000002"/>
    <s v="tier - 2"/>
    <s v="tier - 1"/>
    <s v="R1011"/>
    <n v="22"/>
  </r>
  <r>
    <x v="2064"/>
    <s v="  Caroline F"/>
    <n v="22.135000000000002"/>
    <n v="4.46"/>
    <s v="Yes"/>
    <s v="No"/>
    <x v="0"/>
    <n v="0"/>
    <x v="1"/>
    <x v="2"/>
    <x v="2"/>
    <s v="28-Jul-2001"/>
    <n v="2585.85"/>
    <s v="tier - 2"/>
    <s v="tier - 2"/>
    <s v="R1024"/>
    <n v="22"/>
  </r>
  <r>
    <x v="2065"/>
    <s v="  Julia J"/>
    <n v="17.399999999999999"/>
    <n v="4.5"/>
    <s v="Yes"/>
    <s v="No"/>
    <x v="0"/>
    <n v="0"/>
    <x v="1"/>
    <x v="3"/>
    <x v="2"/>
    <s v="15-Oct-2001"/>
    <n v="2585.27"/>
    <s v="tier - 2"/>
    <s v="tier - 3"/>
    <s v="R1011"/>
    <n v="22"/>
  </r>
  <r>
    <x v="2066"/>
    <s v="  Jack"/>
    <n v="28.06"/>
    <n v="8.93"/>
    <s v="No"/>
    <s v="No"/>
    <x v="0"/>
    <n v="0"/>
    <x v="1"/>
    <x v="1"/>
    <x v="0"/>
    <s v="20-Jul-2002"/>
    <n v="2585.04"/>
    <s v="tier - 2"/>
    <s v="tier - 2"/>
    <s v="R1021"/>
    <n v="21"/>
  </r>
  <r>
    <x v="2067"/>
    <s v="  Bernat"/>
    <n v="31.13"/>
    <n v="11.02"/>
    <s v="No"/>
    <s v="No"/>
    <x v="0"/>
    <n v="0"/>
    <x v="1"/>
    <x v="0"/>
    <x v="0"/>
    <s v="11-Oct-2002"/>
    <n v="2566.4699999999998"/>
    <s v="tier - 2"/>
    <s v="tier - 3"/>
    <s v="R1013"/>
    <n v="21"/>
  </r>
  <r>
    <x v="2068"/>
    <s v="  Hicham"/>
    <n v="18.46"/>
    <n v="5.25"/>
    <s v="No"/>
    <s v="No"/>
    <x v="0"/>
    <n v="0"/>
    <x v="1"/>
    <x v="3"/>
    <x v="2"/>
    <s v="17-Nov-1991"/>
    <n v="2545.6799999999998"/>
    <s v="tier - 2"/>
    <s v="tier - 1"/>
    <s v="R1013"/>
    <n v="32"/>
  </r>
  <r>
    <x v="2069"/>
    <s v="  Sarah"/>
    <n v="17.3"/>
    <n v="4.75"/>
    <s v="No"/>
    <s v="No"/>
    <x v="0"/>
    <n v="0"/>
    <x v="1"/>
    <x v="3"/>
    <x v="2"/>
    <s v="1-Oct-1990"/>
    <n v="2540.39"/>
    <s v="tier - 2"/>
    <s v="tier - 2"/>
    <s v="R1013"/>
    <n v="33"/>
  </r>
  <r>
    <x v="2070"/>
    <s v="  Anthony S"/>
    <n v="35.625"/>
    <n v="4.68"/>
    <s v="Yes"/>
    <s v="No"/>
    <x v="1"/>
    <n v="1"/>
    <x v="1"/>
    <x v="0"/>
    <x v="2"/>
    <s v="28-Jul-1997"/>
    <n v="2534.39"/>
    <s v="tier - 3"/>
    <s v="tier - 3"/>
    <s v="R1012"/>
    <n v="26"/>
  </r>
  <r>
    <x v="2071"/>
    <s v="  Elisabetta"/>
    <n v="20.234999999999999"/>
    <n v="6.17"/>
    <s v="Yes"/>
    <s v="Yes"/>
    <x v="0"/>
    <n v="2"/>
    <x v="1"/>
    <x v="2"/>
    <x v="1"/>
    <s v="25-Aug-2000"/>
    <n v="2527.8200000000002"/>
    <s v="tier - 2"/>
    <s v="tier - 3"/>
    <s v="R1012"/>
    <n v="23"/>
  </r>
  <r>
    <x v="2072"/>
    <s v="  Trevor N"/>
    <n v="27.55"/>
    <n v="4.5599999999999996"/>
    <s v="Yes"/>
    <s v="No"/>
    <x v="1"/>
    <n v="1"/>
    <x v="1"/>
    <x v="1"/>
    <x v="2"/>
    <s v="2-Nov-1997"/>
    <n v="2523.17"/>
    <s v="tier - 3"/>
    <s v="tier - 1"/>
    <s v="R1012"/>
    <n v="26"/>
  </r>
  <r>
    <x v="2073"/>
    <s v="  Nancy"/>
    <n v="17.97"/>
    <n v="6.3"/>
    <s v="No"/>
    <s v="No"/>
    <x v="0"/>
    <n v="0"/>
    <x v="1"/>
    <x v="3"/>
    <x v="1"/>
    <s v="5-Aug-1991"/>
    <n v="2510.79"/>
    <s v="tier - 2"/>
    <s v="tier - 1"/>
    <s v="R1013"/>
    <n v="32"/>
  </r>
  <r>
    <x v="2074"/>
    <s v="  Allison R"/>
    <n v="29.98"/>
    <n v="6.03"/>
    <s v="No"/>
    <s v="Yes"/>
    <x v="0"/>
    <n v="1"/>
    <x v="1"/>
    <x v="1"/>
    <x v="1"/>
    <s v="6-Sep-2004"/>
    <n v="2500.9299999999998"/>
    <s v="tier - 2"/>
    <s v="tier - 2"/>
    <s v="R1012"/>
    <n v="19"/>
  </r>
  <r>
    <x v="2075"/>
    <s v="  Robert J"/>
    <n v="33.659999999999997"/>
    <n v="4.2"/>
    <s v="Yes"/>
    <s v="No"/>
    <x v="0"/>
    <n v="1"/>
    <x v="1"/>
    <x v="0"/>
    <x v="2"/>
    <s v="15-Oct-1995"/>
    <n v="2498.41"/>
    <s v="tier - 3"/>
    <s v="tier - 3"/>
    <s v="R1013"/>
    <n v="28"/>
  </r>
  <r>
    <x v="2076"/>
    <s v="  Nicholas"/>
    <n v="32.67"/>
    <n v="5.61"/>
    <s v="Yes"/>
    <s v="No"/>
    <x v="0"/>
    <n v="1"/>
    <x v="1"/>
    <x v="0"/>
    <x v="2"/>
    <s v="9-Jul-1995"/>
    <n v="2497.04"/>
    <s v="tier - 3"/>
    <s v="tier - 3"/>
    <s v="R1013"/>
    <n v="28"/>
  </r>
  <r>
    <x v="2077"/>
    <s v="  Kevin L"/>
    <n v="30.5"/>
    <n v="5.88"/>
    <s v="Yes"/>
    <s v="No"/>
    <x v="0"/>
    <n v="1"/>
    <x v="1"/>
    <x v="0"/>
    <x v="1"/>
    <s v="14-Oct-1995"/>
    <n v="2494.02"/>
    <s v="tier - 3"/>
    <s v="tier - 1"/>
    <s v="R1011"/>
    <n v="28"/>
  </r>
  <r>
    <x v="2078"/>
    <s v="  Bryan"/>
    <n v="23.1"/>
    <n v="5.92"/>
    <s v="Yes"/>
    <s v="No"/>
    <x v="0"/>
    <n v="1"/>
    <x v="1"/>
    <x v="2"/>
    <x v="1"/>
    <s v="6-Nov-1995"/>
    <n v="2483.7399999999998"/>
    <s v="tier - 3"/>
    <s v="tier - 2"/>
    <s v="R1013"/>
    <n v="28"/>
  </r>
  <r>
    <x v="2079"/>
    <s v="  Janae N"/>
    <n v="39.49"/>
    <n v="4.8099999999999996"/>
    <s v="No"/>
    <s v="No"/>
    <x v="0"/>
    <n v="1"/>
    <x v="1"/>
    <x v="0"/>
    <x v="2"/>
    <s v="20-Jun-1998"/>
    <n v="2480.98"/>
    <s v="tier - 2"/>
    <s v="tier - 2"/>
    <s v="R1013"/>
    <n v="25"/>
  </r>
  <r>
    <x v="2080"/>
    <s v="  Audrey"/>
    <n v="33.99"/>
    <n v="4.55"/>
    <s v="No"/>
    <s v="No"/>
    <x v="0"/>
    <n v="1"/>
    <x v="1"/>
    <x v="0"/>
    <x v="2"/>
    <s v="2-Jul-1998"/>
    <n v="2473.33"/>
    <s v="tier - 2"/>
    <s v="tier - 3"/>
    <s v="R1013"/>
    <n v="25"/>
  </r>
  <r>
    <x v="2081"/>
    <s v="  Laura"/>
    <n v="27.72"/>
    <n v="6.43"/>
    <s v="No"/>
    <s v="No"/>
    <x v="0"/>
    <n v="1"/>
    <x v="1"/>
    <x v="1"/>
    <x v="1"/>
    <s v="17-Aug-1998"/>
    <n v="2464.62"/>
    <s v="tier - 2"/>
    <s v="tier - 3"/>
    <s v="R1013"/>
    <n v="25"/>
  </r>
  <r>
    <x v="2082"/>
    <s v="  Nicole F"/>
    <n v="30.59"/>
    <n v="11.62"/>
    <s v="No"/>
    <s v="No"/>
    <x v="0"/>
    <n v="0"/>
    <x v="1"/>
    <x v="0"/>
    <x v="0"/>
    <s v="11-Jul-2002"/>
    <n v="2459.7199999999998"/>
    <s v="tier - 2"/>
    <s v="tier - 2"/>
    <s v="R1024"/>
    <n v="21"/>
  </r>
  <r>
    <x v="2083"/>
    <s v="  Krista L"/>
    <n v="22.6"/>
    <n v="6.04"/>
    <s v="No"/>
    <s v="No"/>
    <x v="0"/>
    <n v="1"/>
    <x v="1"/>
    <x v="2"/>
    <x v="1"/>
    <s v="19-Nov-1998"/>
    <n v="2457.5"/>
    <s v="tier - 2"/>
    <s v="tier - 1"/>
    <s v="R1011"/>
    <n v="25"/>
  </r>
  <r>
    <x v="2084"/>
    <s v="  Denise"/>
    <n v="28.785"/>
    <n v="8.82"/>
    <s v="No"/>
    <s v="No"/>
    <x v="0"/>
    <n v="0"/>
    <x v="1"/>
    <x v="1"/>
    <x v="0"/>
    <s v="29-Jul-2002"/>
    <n v="2457.21"/>
    <s v="tier - 2"/>
    <s v="tier - 1"/>
    <s v="R1024"/>
    <n v="21"/>
  </r>
  <r>
    <x v="2085"/>
    <s v="  Ariel"/>
    <n v="50.38"/>
    <n v="5.8"/>
    <s v="No"/>
    <s v="No"/>
    <x v="0"/>
    <n v="0"/>
    <x v="1"/>
    <x v="0"/>
    <x v="1"/>
    <s v="21-Nov-1999"/>
    <n v="2438.06"/>
    <s v="tier - 2"/>
    <s v="tier - 2"/>
    <s v="R1013"/>
    <n v="24"/>
  </r>
  <r>
    <x v="2086"/>
    <s v="  Jeremy"/>
    <n v="35.200000000000003"/>
    <n v="4.28"/>
    <s v="No"/>
    <s v="No"/>
    <x v="0"/>
    <n v="0"/>
    <x v="1"/>
    <x v="0"/>
    <x v="2"/>
    <s v="12-Nov-1999"/>
    <n v="2416.96"/>
    <s v="tier - 2"/>
    <s v="tier - 2"/>
    <s v="R1011"/>
    <n v="24"/>
  </r>
  <r>
    <x v="2087"/>
    <s v="  Rosalie"/>
    <n v="35.72"/>
    <n v="5.5"/>
    <s v="Yes"/>
    <s v="No"/>
    <x v="0"/>
    <n v="0"/>
    <x v="1"/>
    <x v="0"/>
    <x v="2"/>
    <s v="3-Jun-2001"/>
    <n v="2404.73"/>
    <s v="tier - 2"/>
    <s v="tier - 3"/>
    <s v="R1012"/>
    <n v="22"/>
  </r>
  <r>
    <x v="2088"/>
    <s v="  Jay"/>
    <n v="24.51"/>
    <n v="4.6900000000000004"/>
    <s v="No"/>
    <s v="No"/>
    <x v="0"/>
    <n v="0"/>
    <x v="1"/>
    <x v="2"/>
    <x v="2"/>
    <s v="10-Aug-1999"/>
    <n v="2396.1"/>
    <s v="tier - 2"/>
    <s v="tier - 1"/>
    <s v="R1019"/>
    <n v="24"/>
  </r>
  <r>
    <x v="2089"/>
    <s v="  Vitaliy"/>
    <n v="23.844999999999999"/>
    <n v="4.43"/>
    <s v="No"/>
    <s v="No"/>
    <x v="0"/>
    <n v="0"/>
    <x v="1"/>
    <x v="2"/>
    <x v="2"/>
    <s v="17-Dec-1999"/>
    <n v="2395.17"/>
    <s v="tier - 2"/>
    <s v="tier - 1"/>
    <s v="R1014"/>
    <n v="24"/>
  </r>
  <r>
    <x v="2090"/>
    <s v="  Benjamin W"/>
    <n v="15.68"/>
    <n v="6.16"/>
    <s v="Yes"/>
    <s v="No"/>
    <x v="0"/>
    <n v="1"/>
    <x v="1"/>
    <x v="3"/>
    <x v="1"/>
    <s v="12-Dec-1988"/>
    <n v="2373.3000000000002"/>
    <s v="tier - 2"/>
    <s v="tier - 2"/>
    <s v="R1013"/>
    <n v="35"/>
  </r>
  <r>
    <x v="2091"/>
    <s v="  Jesse"/>
    <n v="32.395000000000003"/>
    <n v="6.66"/>
    <s v="No"/>
    <s v="No"/>
    <x v="0"/>
    <n v="0"/>
    <x v="1"/>
    <x v="0"/>
    <x v="0"/>
    <s v="5-Nov-2002"/>
    <n v="2362.23"/>
    <s v="tier - 2"/>
    <s v="tier - 1"/>
    <s v="R1012"/>
    <n v="21"/>
  </r>
  <r>
    <x v="2092"/>
    <s v="  Mark"/>
    <n v="23.655000000000001"/>
    <n v="5.92"/>
    <s v="No"/>
    <s v="No"/>
    <x v="0"/>
    <n v="1"/>
    <x v="1"/>
    <x v="2"/>
    <x v="1"/>
    <s v="21-Oct-1998"/>
    <n v="2352.9699999999998"/>
    <s v="tier - 3"/>
    <s v="tier - 3"/>
    <s v="R1012"/>
    <n v="25"/>
  </r>
  <r>
    <x v="2093"/>
    <s v="  Lauren"/>
    <n v="28.4"/>
    <n v="5.97"/>
    <s v="No"/>
    <s v="No"/>
    <x v="1"/>
    <n v="1"/>
    <x v="1"/>
    <x v="1"/>
    <x v="1"/>
    <s v="18-Nov-2003"/>
    <n v="2331.52"/>
    <s v="tier - 2"/>
    <s v="tier - 3"/>
    <s v="R1011"/>
    <n v="20"/>
  </r>
  <r>
    <x v="2094"/>
    <s v="  Massimiliano"/>
    <n v="35.42"/>
    <n v="4.6399999999999997"/>
    <s v="Yes"/>
    <s v="No"/>
    <x v="0"/>
    <n v="0"/>
    <x v="1"/>
    <x v="0"/>
    <x v="2"/>
    <s v="17-Dec-1996"/>
    <n v="2322.62"/>
    <s v="tier - 2"/>
    <s v="tier - 1"/>
    <s v="R1013"/>
    <n v="27"/>
  </r>
  <r>
    <x v="2095"/>
    <s v="  Josh"/>
    <n v="26.18"/>
    <n v="6.12"/>
    <s v="No"/>
    <s v="Yes"/>
    <x v="0"/>
    <n v="1"/>
    <x v="1"/>
    <x v="1"/>
    <x v="1"/>
    <s v="6-Sep-2004"/>
    <n v="2304"/>
    <s v="tier - 2"/>
    <s v="tier - 3"/>
    <s v="R1013"/>
    <n v="19"/>
  </r>
  <r>
    <x v="2096"/>
    <s v="  Kiyokatsu"/>
    <n v="20.8"/>
    <n v="4.87"/>
    <s v="Yes"/>
    <s v="No"/>
    <x v="0"/>
    <n v="0"/>
    <x v="1"/>
    <x v="2"/>
    <x v="2"/>
    <s v="28-Nov-1996"/>
    <n v="2302.3000000000002"/>
    <s v="tier - 1"/>
    <s v="tier - 2"/>
    <s v="R1011"/>
    <n v="27"/>
  </r>
  <r>
    <x v="2097"/>
    <s v="  Amanda L"/>
    <n v="15.82"/>
    <n v="4.5999999999999996"/>
    <s v="No"/>
    <s v="No"/>
    <x v="0"/>
    <n v="0"/>
    <x v="1"/>
    <x v="3"/>
    <x v="2"/>
    <s v="5-Oct-1989"/>
    <n v="2295.2399999999998"/>
    <s v="tier - 2"/>
    <s v="tier - 1"/>
    <s v="R1013"/>
    <n v="34"/>
  </r>
  <r>
    <x v="2098"/>
    <s v="  Matthew"/>
    <n v="17.670000000000002"/>
    <n v="4.78"/>
    <s v="No"/>
    <s v="No"/>
    <x v="0"/>
    <n v="0"/>
    <x v="1"/>
    <x v="3"/>
    <x v="2"/>
    <s v="16-Jun-1991"/>
    <n v="2277.7199999999998"/>
    <s v="tier - 2"/>
    <s v="tier - 1"/>
    <s v="R1013"/>
    <n v="32"/>
  </r>
  <r>
    <x v="2099"/>
    <s v="  Julia M"/>
    <n v="31.92"/>
    <n v="11.05"/>
    <s v="No"/>
    <s v="No"/>
    <x v="0"/>
    <n v="0"/>
    <x v="1"/>
    <x v="0"/>
    <x v="0"/>
    <s v="12-Nov-2002"/>
    <n v="2261.5700000000002"/>
    <s v="tier - 2"/>
    <s v="tier - 1"/>
    <s v="R1012"/>
    <n v="21"/>
  </r>
  <r>
    <x v="2100"/>
    <s v="  Rhea"/>
    <n v="28.975000000000001"/>
    <n v="7.62"/>
    <s v="No"/>
    <s v="No"/>
    <x v="0"/>
    <n v="0"/>
    <x v="1"/>
    <x v="1"/>
    <x v="0"/>
    <s v="15-Jul-2002"/>
    <n v="2257.48"/>
    <s v="tier - 2"/>
    <s v="tier - 1"/>
    <s v="R1012"/>
    <n v="21"/>
  </r>
  <r>
    <x v="2101"/>
    <s v="  Justin"/>
    <n v="31.73"/>
    <n v="4.78"/>
    <s v="Yes"/>
    <s v="Yes"/>
    <x v="0"/>
    <n v="2"/>
    <x v="1"/>
    <x v="0"/>
    <x v="2"/>
    <s v="11-Dec-2000"/>
    <n v="2254.8000000000002"/>
    <s v="tier - 2"/>
    <s v="tier - 3"/>
    <s v="R1016"/>
    <n v="23"/>
  </r>
  <r>
    <x v="2102"/>
    <s v="  Shamus M"/>
    <n v="28.88"/>
    <n v="6.09"/>
    <s v="Yes"/>
    <s v="Yes"/>
    <x v="0"/>
    <n v="2"/>
    <x v="1"/>
    <x v="1"/>
    <x v="1"/>
    <s v="30-Jun-2000"/>
    <n v="2250.84"/>
    <s v="tier - 2"/>
    <s v="tier - 2"/>
    <s v="R1018"/>
    <n v="23"/>
  </r>
  <r>
    <x v="2103"/>
    <s v="  Mike"/>
    <n v="25.555"/>
    <n v="5.1100000000000003"/>
    <s v="No"/>
    <s v="No"/>
    <x v="1"/>
    <n v="1"/>
    <x v="1"/>
    <x v="1"/>
    <x v="2"/>
    <s v="10-Dec-2003"/>
    <n v="2221.56"/>
    <s v="tier - 2"/>
    <s v="tier - 3"/>
    <s v="R1012"/>
    <n v="20"/>
  </r>
  <r>
    <x v="2104"/>
    <s v="  Mary Beth"/>
    <n v="37.29"/>
    <n v="4.46"/>
    <s v="No"/>
    <s v="Yes"/>
    <x v="0"/>
    <n v="1"/>
    <x v="1"/>
    <x v="0"/>
    <x v="2"/>
    <s v="12-Dec-2004"/>
    <n v="2219.4499999999998"/>
    <s v="tier - 2"/>
    <s v="tier - 1"/>
    <s v="R1013"/>
    <n v="19"/>
  </r>
  <r>
    <x v="2105"/>
    <s v="  Erin"/>
    <n v="40.28"/>
    <n v="6.11"/>
    <s v="No"/>
    <s v="Yes"/>
    <x v="0"/>
    <n v="1"/>
    <x v="1"/>
    <x v="0"/>
    <x v="1"/>
    <s v="25-Sep-2004"/>
    <n v="2217.6"/>
    <s v="tier - 2"/>
    <s v="tier - 1"/>
    <s v="R1024"/>
    <n v="19"/>
  </r>
  <r>
    <x v="2106"/>
    <s v="  Hallie"/>
    <n v="40.185000000000002"/>
    <n v="4.66"/>
    <s v="No"/>
    <s v="Yes"/>
    <x v="0"/>
    <n v="1"/>
    <x v="1"/>
    <x v="0"/>
    <x v="2"/>
    <s v="13-Jun-2004"/>
    <n v="2217.4699999999998"/>
    <s v="tier - 2"/>
    <s v="tier - 1"/>
    <s v="R1024"/>
    <n v="19"/>
  </r>
  <r>
    <x v="2107"/>
    <s v="  Paige P"/>
    <n v="23.57"/>
    <n v="6.14"/>
    <s v="No"/>
    <s v="No"/>
    <x v="0"/>
    <n v="0"/>
    <x v="1"/>
    <x v="2"/>
    <x v="1"/>
    <s v="17-Nov-1994"/>
    <n v="2213.21"/>
    <s v="tier - 2"/>
    <s v="tier - 2"/>
    <s v="R1013"/>
    <n v="29"/>
  </r>
  <r>
    <x v="2108"/>
    <s v="  Ji"/>
    <n v="35.625"/>
    <n v="6.21"/>
    <s v="No"/>
    <s v="Yes"/>
    <x v="0"/>
    <n v="1"/>
    <x v="1"/>
    <x v="0"/>
    <x v="1"/>
    <s v="27-Jul-2004"/>
    <n v="2211.13"/>
    <s v="tier - 2"/>
    <s v="tier - 2"/>
    <s v="R1024"/>
    <n v="19"/>
  </r>
  <r>
    <x v="2109"/>
    <s v="  Carissa A"/>
    <n v="33.155000000000001"/>
    <n v="4.5999999999999996"/>
    <s v="No"/>
    <s v="Yes"/>
    <x v="0"/>
    <n v="1"/>
    <x v="1"/>
    <x v="0"/>
    <x v="2"/>
    <s v="6-Aug-2004"/>
    <n v="2207.6999999999998"/>
    <s v="tier - 2"/>
    <s v="tier - 2"/>
    <s v="R1024"/>
    <n v="19"/>
  </r>
  <r>
    <x v="2110"/>
    <s v="  Mona"/>
    <n v="31.92"/>
    <n v="5.04"/>
    <s v="No"/>
    <s v="Yes"/>
    <x v="0"/>
    <n v="1"/>
    <x v="1"/>
    <x v="0"/>
    <x v="2"/>
    <s v="13-Nov-2004"/>
    <n v="2205.98"/>
    <s v="tier - 2"/>
    <s v="tier - 3"/>
    <s v="R1024"/>
    <n v="19"/>
  </r>
  <r>
    <x v="2111"/>
    <s v="  Kristin R"/>
    <n v="30.305"/>
    <n v="5.08"/>
    <s v="No"/>
    <s v="Yes"/>
    <x v="0"/>
    <n v="1"/>
    <x v="1"/>
    <x v="0"/>
    <x v="2"/>
    <s v="28-Oct-2004"/>
    <n v="2203.7399999999998"/>
    <s v="tier - 2"/>
    <s v="tier - 2"/>
    <s v="R1024"/>
    <n v="19"/>
  </r>
  <r>
    <x v="2112"/>
    <s v="  Beth"/>
    <n v="30.114999999999998"/>
    <n v="4.38"/>
    <s v="No"/>
    <s v="Yes"/>
    <x v="0"/>
    <n v="1"/>
    <x v="1"/>
    <x v="0"/>
    <x v="2"/>
    <s v="6-Aug-2004"/>
    <n v="2203.4699999999998"/>
    <s v="tier - 2"/>
    <s v="tier - 2"/>
    <s v="R1024"/>
    <n v="19"/>
  </r>
  <r>
    <x v="2113"/>
    <s v="  Allison"/>
    <n v="24.09"/>
    <n v="4.79"/>
    <s v="No"/>
    <s v="Yes"/>
    <x v="0"/>
    <n v="1"/>
    <x v="1"/>
    <x v="2"/>
    <x v="2"/>
    <s v="27-Jul-2004"/>
    <n v="2201.1"/>
    <s v="tier - 2"/>
    <s v="tier - 3"/>
    <s v="R1013"/>
    <n v="19"/>
  </r>
  <r>
    <x v="2114"/>
    <s v="  Ashley E"/>
    <n v="28.215"/>
    <n v="4.21"/>
    <s v="No"/>
    <s v="Yes"/>
    <x v="0"/>
    <n v="1"/>
    <x v="1"/>
    <x v="1"/>
    <x v="2"/>
    <s v="12-Sep-2004"/>
    <n v="2200.83"/>
    <s v="tier - 2"/>
    <s v="tier - 2"/>
    <s v="R1024"/>
    <n v="19"/>
  </r>
  <r>
    <x v="2115"/>
    <s v="  Hilary K"/>
    <n v="26.315000000000001"/>
    <n v="5.47"/>
    <s v="No"/>
    <s v="Yes"/>
    <x v="0"/>
    <n v="1"/>
    <x v="1"/>
    <x v="1"/>
    <x v="2"/>
    <s v="3-Sep-2004"/>
    <n v="2198.19"/>
    <s v="tier - 2"/>
    <s v="tier - 1"/>
    <s v="R1023"/>
    <n v="19"/>
  </r>
  <r>
    <x v="2116"/>
    <s v="  Dominique"/>
    <n v="25.08"/>
    <n v="5.09"/>
    <s v="No"/>
    <s v="Yes"/>
    <x v="0"/>
    <n v="1"/>
    <x v="1"/>
    <x v="1"/>
    <x v="2"/>
    <s v="7-Dec-2004"/>
    <n v="2196.4699999999998"/>
    <s v="tier - 2"/>
    <s v="tier - 3"/>
    <s v="R1024"/>
    <n v="19"/>
  </r>
  <r>
    <x v="2117"/>
    <s v="  Carlos I"/>
    <n v="15.41"/>
    <n v="5.08"/>
    <s v="No"/>
    <s v="No"/>
    <x v="0"/>
    <n v="0"/>
    <x v="1"/>
    <x v="3"/>
    <x v="2"/>
    <s v="16-Dec-1991"/>
    <n v="2193.1999999999998"/>
    <s v="tier - 2"/>
    <s v="tier - 2"/>
    <s v="R1012"/>
    <n v="32"/>
  </r>
  <r>
    <x v="2118"/>
    <s v="  Matthew"/>
    <n v="23.83"/>
    <n v="5.68"/>
    <s v="No"/>
    <s v="No"/>
    <x v="0"/>
    <n v="0"/>
    <x v="1"/>
    <x v="2"/>
    <x v="2"/>
    <s v="27-Sep-1994"/>
    <n v="2170.08"/>
    <s v="tier - 2"/>
    <s v="tier - 2"/>
    <s v="R1013"/>
    <n v="29"/>
  </r>
  <r>
    <x v="2119"/>
    <s v="  Kara"/>
    <n v="36"/>
    <n v="4.66"/>
    <s v="No"/>
    <s v="Yes"/>
    <x v="0"/>
    <n v="1"/>
    <x v="1"/>
    <x v="0"/>
    <x v="2"/>
    <s v="23-Aug-2000"/>
    <n v="2166.73"/>
    <s v="tier - 2"/>
    <s v="tier - 2"/>
    <s v="R1011"/>
    <n v="23"/>
  </r>
  <r>
    <x v="2120"/>
    <s v="  Sarah S"/>
    <n v="28.82"/>
    <n v="5.59"/>
    <s v="No"/>
    <s v="Yes"/>
    <x v="0"/>
    <n v="1"/>
    <x v="1"/>
    <x v="1"/>
    <x v="2"/>
    <s v="10-Dec-2000"/>
    <n v="2156.75"/>
    <s v="tier - 2"/>
    <s v="tier - 2"/>
    <s v="R1013"/>
    <n v="23"/>
  </r>
  <r>
    <x v="2121"/>
    <s v="  Shauna R"/>
    <n v="28.05"/>
    <n v="6.2"/>
    <s v="No"/>
    <s v="Yes"/>
    <x v="0"/>
    <n v="1"/>
    <x v="1"/>
    <x v="1"/>
    <x v="1"/>
    <s v="29-Nov-2000"/>
    <n v="2155.6799999999998"/>
    <s v="tier - 2"/>
    <s v="tier - 3"/>
    <s v="R1013"/>
    <n v="23"/>
  </r>
  <r>
    <x v="2122"/>
    <s v="  Lindsay J"/>
    <n v="27.1"/>
    <n v="4.45"/>
    <s v="No"/>
    <s v="Yes"/>
    <x v="0"/>
    <n v="1"/>
    <x v="1"/>
    <x v="1"/>
    <x v="2"/>
    <s v="22-Oct-2000"/>
    <n v="2154.36"/>
    <s v="tier - 2"/>
    <s v="tier - 2"/>
    <s v="R1011"/>
    <n v="23"/>
  </r>
  <r>
    <x v="2123"/>
    <s v="  Danya A"/>
    <n v="24.3"/>
    <n v="6.1"/>
    <s v="Yes"/>
    <s v="Yes"/>
    <x v="0"/>
    <n v="1"/>
    <x v="1"/>
    <x v="2"/>
    <x v="1"/>
    <s v="27-Dec-2000"/>
    <n v="2150.4699999999998"/>
    <s v="tier - 2"/>
    <s v="tier - 3"/>
    <s v="R1011"/>
    <n v="23"/>
  </r>
  <r>
    <x v="2124"/>
    <s v="  Lorraine"/>
    <n v="30.72"/>
    <n v="6.06"/>
    <s v="No"/>
    <s v="Yes"/>
    <x v="0"/>
    <n v="1"/>
    <x v="1"/>
    <x v="0"/>
    <x v="1"/>
    <s v="4-Oct-2004"/>
    <n v="2144.85"/>
    <s v="tier - 2"/>
    <s v="tier - 1"/>
    <s v="R1011"/>
    <n v="19"/>
  </r>
  <r>
    <x v="2125"/>
    <s v="  Jennifer L"/>
    <n v="37.43"/>
    <n v="4.5599999999999996"/>
    <s v="No"/>
    <s v="No"/>
    <x v="1"/>
    <n v="1"/>
    <x v="1"/>
    <x v="0"/>
    <x v="2"/>
    <s v="19-Aug-2003"/>
    <n v="2138.0700000000002"/>
    <s v="tier - 2"/>
    <s v="tier - 1"/>
    <s v="R1012"/>
    <n v="20"/>
  </r>
  <r>
    <x v="2126"/>
    <s v="  Jesus Sr"/>
    <n v="25.74"/>
    <n v="6.41"/>
    <s v="Yes"/>
    <s v="No"/>
    <x v="1"/>
    <n v="1"/>
    <x v="1"/>
    <x v="1"/>
    <x v="1"/>
    <s v="3-Sep-1997"/>
    <n v="2137.65"/>
    <s v="tier - 3"/>
    <s v="tier - 1"/>
    <s v="R1013"/>
    <n v="26"/>
  </r>
  <r>
    <x v="2127"/>
    <s v="  Kristen"/>
    <n v="36.575000000000003"/>
    <n v="5.57"/>
    <s v="No"/>
    <s v="No"/>
    <x v="1"/>
    <n v="1"/>
    <x v="1"/>
    <x v="0"/>
    <x v="2"/>
    <s v="26-Sep-2003"/>
    <n v="2136.88"/>
    <s v="tier - 2"/>
    <s v="tier - 2"/>
    <s v="R1012"/>
    <n v="20"/>
  </r>
  <r>
    <x v="2128"/>
    <s v="  Catherine C"/>
    <n v="35.15"/>
    <n v="5.47"/>
    <s v="No"/>
    <s v="No"/>
    <x v="1"/>
    <n v="1"/>
    <x v="1"/>
    <x v="0"/>
    <x v="2"/>
    <s v="1-Sep-2003"/>
    <n v="2134.9"/>
    <s v="tier - 2"/>
    <s v="tier - 3"/>
    <s v="R1012"/>
    <n v="20"/>
  </r>
  <r>
    <x v="2129"/>
    <s v="  Paula"/>
    <n v="32.11"/>
    <n v="4.43"/>
    <s v="No"/>
    <s v="No"/>
    <x v="1"/>
    <n v="1"/>
    <x v="1"/>
    <x v="0"/>
    <x v="2"/>
    <s v="22-Dec-2003"/>
    <n v="2130.6799999999998"/>
    <s v="tier - 2"/>
    <s v="tier - 3"/>
    <s v="R1012"/>
    <n v="20"/>
  </r>
  <r>
    <x v="2130"/>
    <s v="  Evan"/>
    <n v="30.495000000000001"/>
    <n v="4.95"/>
    <s v="No"/>
    <s v="No"/>
    <x v="1"/>
    <n v="1"/>
    <x v="1"/>
    <x v="0"/>
    <x v="2"/>
    <s v="30-Aug-2003"/>
    <n v="2128.4299999999998"/>
    <s v="tier - 2"/>
    <s v="tier - 1"/>
    <s v="R1012"/>
    <n v="20"/>
  </r>
  <r>
    <x v="2131"/>
    <s v="  Nathan J"/>
    <n v="29.24"/>
    <n v="4.04"/>
    <s v="No"/>
    <s v="Yes"/>
    <x v="0"/>
    <n v="1"/>
    <x v="1"/>
    <x v="1"/>
    <x v="2"/>
    <s v="4-Nov-2004"/>
    <n v="2118.61"/>
    <s v="tier - 2"/>
    <s v="tier - 1"/>
    <s v="R1012"/>
    <n v="19"/>
  </r>
  <r>
    <x v="2132"/>
    <s v="  Ashley M"/>
    <n v="22.515000000000001"/>
    <n v="5.93"/>
    <s v="No"/>
    <s v="No"/>
    <x v="1"/>
    <n v="1"/>
    <x v="1"/>
    <x v="2"/>
    <x v="1"/>
    <s v="30-Sep-2003"/>
    <n v="2117.34"/>
    <s v="tier - 2"/>
    <s v="tier - 3"/>
    <s v="R1012"/>
    <n v="20"/>
  </r>
  <r>
    <x v="2133"/>
    <s v="  Jason"/>
    <n v="15.65"/>
    <n v="4.2300000000000004"/>
    <s v="No"/>
    <s v="No"/>
    <x v="0"/>
    <n v="0"/>
    <x v="1"/>
    <x v="3"/>
    <x v="2"/>
    <s v="21-Jul-1989"/>
    <n v="2106.2600000000002"/>
    <s v="tier - 2"/>
    <s v="tier - 2"/>
    <s v="R1013"/>
    <n v="34"/>
  </r>
  <r>
    <x v="2134"/>
    <s v="  Marshall"/>
    <n v="27.36"/>
    <n v="5.59"/>
    <s v="Yes"/>
    <s v="No"/>
    <x v="0"/>
    <n v="0"/>
    <x v="1"/>
    <x v="1"/>
    <x v="2"/>
    <s v="28-Nov-2001"/>
    <n v="2104.11"/>
    <s v="tier - 2"/>
    <s v="tier - 1"/>
    <s v="R1016"/>
    <n v="22"/>
  </r>
  <r>
    <x v="2135"/>
    <s v="  Lavar"/>
    <n v="22.3"/>
    <n v="4.8899999999999997"/>
    <s v="Yes"/>
    <s v="No"/>
    <x v="0"/>
    <n v="0"/>
    <x v="1"/>
    <x v="2"/>
    <x v="2"/>
    <s v="22-Jun-2001"/>
    <n v="2103.08"/>
    <s v="tier - 3"/>
    <s v="tier - 2"/>
    <s v="R1011"/>
    <n v="22"/>
  </r>
  <r>
    <x v="2136"/>
    <s v="  Charlie T"/>
    <n v="26.03"/>
    <n v="5.81"/>
    <s v="Yes"/>
    <s v="No"/>
    <x v="0"/>
    <n v="0"/>
    <x v="1"/>
    <x v="1"/>
    <x v="1"/>
    <s v="14-Aug-2001"/>
    <n v="2102.2600000000002"/>
    <s v="tier - 3"/>
    <s v="tier - 2"/>
    <s v="R1019"/>
    <n v="22"/>
  </r>
  <r>
    <x v="2137"/>
    <s v="  Lauren"/>
    <n v="27.74"/>
    <n v="4.29"/>
    <s v="No"/>
    <s v="Yes"/>
    <x v="0"/>
    <n v="1"/>
    <x v="1"/>
    <x v="1"/>
    <x v="2"/>
    <s v="12-Jun-2004"/>
    <n v="2094.1"/>
    <s v="tier - 3"/>
    <s v="tier - 2"/>
    <s v="R1025"/>
    <n v="19"/>
  </r>
  <r>
    <x v="2138"/>
    <s v="  Arthur"/>
    <n v="32.11"/>
    <n v="4.03"/>
    <s v="Yes"/>
    <s v="Yes"/>
    <x v="0"/>
    <n v="2"/>
    <x v="1"/>
    <x v="0"/>
    <x v="2"/>
    <s v="26-Jul-2000"/>
    <n v="2055.3200000000002"/>
    <s v="tier - 3"/>
    <s v="tier - 3"/>
    <s v="R1012"/>
    <n v="23"/>
  </r>
  <r>
    <x v="2139"/>
    <s v="  Thomas"/>
    <n v="25.175000000000001"/>
    <n v="6.29"/>
    <s v="Yes"/>
    <s v="Yes"/>
    <x v="0"/>
    <n v="2"/>
    <x v="1"/>
    <x v="1"/>
    <x v="1"/>
    <s v="2-Sep-2000"/>
    <n v="2045.69"/>
    <s v="tier - 3"/>
    <s v="tier - 3"/>
    <s v="R1012"/>
    <n v="23"/>
  </r>
  <r>
    <x v="2140"/>
    <s v="  Jennifer"/>
    <n v="39.49"/>
    <n v="4.4800000000000004"/>
    <s v="Yes"/>
    <s v="No"/>
    <x v="0"/>
    <n v="0"/>
    <x v="1"/>
    <x v="0"/>
    <x v="2"/>
    <s v="4-Aug-2001"/>
    <n v="2026.97"/>
    <s v="tier - 3"/>
    <s v="tier - 2"/>
    <s v="R1013"/>
    <n v="22"/>
  </r>
  <r>
    <x v="2141"/>
    <s v="  Tammy"/>
    <n v="34.869999999999997"/>
    <n v="5.51"/>
    <s v="Yes"/>
    <s v="No"/>
    <x v="0"/>
    <n v="0"/>
    <x v="1"/>
    <x v="0"/>
    <x v="2"/>
    <s v="6-Sep-2001"/>
    <n v="2020.55"/>
    <s v="tier - 3"/>
    <s v="tier - 2"/>
    <s v="R1013"/>
    <n v="22"/>
  </r>
  <r>
    <x v="2142"/>
    <s v="  Lena"/>
    <n v="34.6"/>
    <n v="4.5"/>
    <s v="Yes"/>
    <s v="No"/>
    <x v="0"/>
    <n v="0"/>
    <x v="1"/>
    <x v="0"/>
    <x v="2"/>
    <s v="1-Jul-2001"/>
    <n v="2020.18"/>
    <s v="tier - 3"/>
    <s v="tier - 1"/>
    <s v="R1011"/>
    <n v="22"/>
  </r>
  <r>
    <x v="2143"/>
    <s v="  Valentina"/>
    <n v="25.8"/>
    <n v="6.29"/>
    <s v="Yes"/>
    <s v="No"/>
    <x v="0"/>
    <n v="0"/>
    <x v="1"/>
    <x v="1"/>
    <x v="1"/>
    <s v="14-Aug-2001"/>
    <n v="2007.95"/>
    <s v="tier - 3"/>
    <s v="tier - 2"/>
    <s v="R1011"/>
    <n v="22"/>
  </r>
  <r>
    <x v="2144"/>
    <s v="  Russell N"/>
    <n v="35.86"/>
    <n v="4.33"/>
    <s v="No"/>
    <s v="No"/>
    <x v="0"/>
    <n v="1"/>
    <x v="1"/>
    <x v="0"/>
    <x v="2"/>
    <s v="14-Sep-1998"/>
    <n v="1986.93"/>
    <s v="tier - 3"/>
    <s v="tier - 2"/>
    <s v="R1013"/>
    <n v="25"/>
  </r>
  <r>
    <x v="2145"/>
    <s v="  Scott R"/>
    <n v="40.47"/>
    <n v="11.15"/>
    <s v="No"/>
    <s v="No"/>
    <x v="0"/>
    <n v="0"/>
    <x v="1"/>
    <x v="0"/>
    <x v="0"/>
    <s v="29-Sep-2002"/>
    <n v="1984.45"/>
    <s v="tier - 3"/>
    <s v="tier - 3"/>
    <s v="R1016"/>
    <n v="21"/>
  </r>
  <r>
    <x v="2146"/>
    <s v="  Jose Francisco Sr"/>
    <n v="32.01"/>
    <n v="6.45"/>
    <s v="No"/>
    <s v="No"/>
    <x v="0"/>
    <n v="1"/>
    <x v="1"/>
    <x v="0"/>
    <x v="1"/>
    <s v="29-Dec-1998"/>
    <n v="1981.58"/>
    <s v="tier - 3"/>
    <s v="tier - 1"/>
    <s v="R1013"/>
    <n v="25"/>
  </r>
  <r>
    <x v="2147"/>
    <s v="  Paul J"/>
    <n v="33"/>
    <n v="9.27"/>
    <s v="No"/>
    <s v="No"/>
    <x v="0"/>
    <n v="0"/>
    <x v="1"/>
    <x v="0"/>
    <x v="0"/>
    <s v="16-Jul-2002"/>
    <n v="1980.07"/>
    <s v="tier - 3"/>
    <s v="tier - 3"/>
    <s v="R1011"/>
    <n v="21"/>
  </r>
  <r>
    <x v="2148"/>
    <s v="  Adam"/>
    <n v="29.3"/>
    <n v="6.15"/>
    <s v="No"/>
    <s v="No"/>
    <x v="0"/>
    <n v="1"/>
    <x v="1"/>
    <x v="1"/>
    <x v="1"/>
    <s v="29-Sep-1998"/>
    <n v="1977.82"/>
    <s v="tier - 3"/>
    <s v="tier - 1"/>
    <s v="R1011"/>
    <n v="25"/>
  </r>
  <r>
    <x v="2149"/>
    <s v="  Edward J"/>
    <n v="25.8"/>
    <n v="4.13"/>
    <s v="No"/>
    <s v="No"/>
    <x v="0"/>
    <n v="1"/>
    <x v="1"/>
    <x v="1"/>
    <x v="2"/>
    <s v="5-Oct-1998"/>
    <n v="1972.95"/>
    <s v="tier - 3"/>
    <s v="tier - 1"/>
    <s v="R1011"/>
    <n v="25"/>
  </r>
  <r>
    <x v="2150"/>
    <s v="  Patrick A"/>
    <n v="23.4"/>
    <n v="4.24"/>
    <s v="No"/>
    <s v="No"/>
    <x v="0"/>
    <n v="1"/>
    <x v="1"/>
    <x v="2"/>
    <x v="2"/>
    <s v="28-Sep-1998"/>
    <n v="1969.61"/>
    <s v="tier - 3"/>
    <s v="tier - 3"/>
    <s v="R1011"/>
    <n v="25"/>
  </r>
  <r>
    <x v="2151"/>
    <s v="  Geraint H"/>
    <n v="27.93"/>
    <n v="9.8800000000000008"/>
    <s v="No"/>
    <s v="No"/>
    <x v="0"/>
    <n v="0"/>
    <x v="1"/>
    <x v="1"/>
    <x v="0"/>
    <s v="29-Jul-2002"/>
    <n v="1967.02"/>
    <s v="tier - 3"/>
    <s v="tier - 2"/>
    <s v="R1016"/>
    <n v="21"/>
  </r>
  <r>
    <x v="2152"/>
    <s v="  Dj"/>
    <n v="22"/>
    <n v="9.5"/>
    <s v="No"/>
    <s v="No"/>
    <x v="0"/>
    <n v="0"/>
    <x v="1"/>
    <x v="2"/>
    <x v="0"/>
    <s v="7-Sep-2002"/>
    <n v="1964.78"/>
    <s v="tier - 3"/>
    <s v="tier - 1"/>
    <s v="R1011"/>
    <n v="21"/>
  </r>
  <r>
    <x v="2153"/>
    <s v="  Zachary A"/>
    <n v="36.86"/>
    <n v="4.97"/>
    <s v="Yes"/>
    <s v="No"/>
    <x v="0"/>
    <n v="0"/>
    <x v="1"/>
    <x v="0"/>
    <x v="2"/>
    <s v="9-Dec-2001"/>
    <n v="1917.32"/>
    <s v="tier - 3"/>
    <s v="tier - 2"/>
    <s v="R1012"/>
    <n v="22"/>
  </r>
  <r>
    <x v="2154"/>
    <s v="  Brian W"/>
    <n v="31.254999999999999"/>
    <n v="5.49"/>
    <s v="Yes"/>
    <s v="No"/>
    <x v="0"/>
    <n v="0"/>
    <x v="1"/>
    <x v="0"/>
    <x v="2"/>
    <s v="3-Aug-2001"/>
    <n v="1909.53"/>
    <s v="tier - 3"/>
    <s v="tier - 3"/>
    <s v="R1012"/>
    <n v="22"/>
  </r>
  <r>
    <x v="2155"/>
    <s v="  Joe"/>
    <n v="23.06"/>
    <n v="4.47"/>
    <s v="No"/>
    <s v="No"/>
    <x v="0"/>
    <n v="0"/>
    <x v="1"/>
    <x v="2"/>
    <x v="2"/>
    <s v="6-Oct-1994"/>
    <n v="1908.9"/>
    <s v="tier - 3"/>
    <s v="tier - 3"/>
    <s v="R1013"/>
    <n v="29"/>
  </r>
  <r>
    <x v="2156"/>
    <s v="  Stephen"/>
    <n v="28.975000000000001"/>
    <n v="4.34"/>
    <s v="Yes"/>
    <s v="No"/>
    <x v="0"/>
    <n v="0"/>
    <x v="1"/>
    <x v="1"/>
    <x v="2"/>
    <s v="10-Aug-2001"/>
    <n v="1906.36"/>
    <s v="tier - 3"/>
    <s v="tier - 1"/>
    <s v="R1012"/>
    <n v="22"/>
  </r>
  <r>
    <x v="2157"/>
    <s v="  Ellen L"/>
    <n v="33.299999999999997"/>
    <n v="9.49"/>
    <s v="No"/>
    <s v="No"/>
    <x v="0"/>
    <n v="0"/>
    <x v="1"/>
    <x v="0"/>
    <x v="0"/>
    <s v="21-Aug-2002"/>
    <n v="1880.49"/>
    <s v="tier - 3"/>
    <s v="tier - 1"/>
    <s v="R1011"/>
    <n v="21"/>
  </r>
  <r>
    <x v="2158"/>
    <s v="  Cindy"/>
    <n v="33"/>
    <n v="10.16"/>
    <s v="No"/>
    <s v="No"/>
    <x v="0"/>
    <n v="0"/>
    <x v="1"/>
    <x v="0"/>
    <x v="0"/>
    <s v="29-Aug-2002"/>
    <n v="1880.07"/>
    <s v="tier - 3"/>
    <s v="tier - 2"/>
    <s v="R1013"/>
    <n v="21"/>
  </r>
  <r>
    <x v="2159"/>
    <s v="  Abigail R"/>
    <n v="31.46"/>
    <n v="11.19"/>
    <s v="No"/>
    <s v="No"/>
    <x v="0"/>
    <n v="0"/>
    <x v="1"/>
    <x v="0"/>
    <x v="0"/>
    <s v="29-Oct-2002"/>
    <n v="1877.93"/>
    <s v="tier - 3"/>
    <s v="tier - 1"/>
    <s v="R1013"/>
    <n v="21"/>
  </r>
  <r>
    <x v="2160"/>
    <s v="  Amy L"/>
    <n v="29.6"/>
    <n v="11.03"/>
    <s v="No"/>
    <s v="No"/>
    <x v="0"/>
    <n v="0"/>
    <x v="1"/>
    <x v="1"/>
    <x v="0"/>
    <s v="22-Sep-2002"/>
    <n v="1875.34"/>
    <s v="tier - 3"/>
    <s v="tier - 2"/>
    <s v="R1011"/>
    <n v="21"/>
  </r>
  <r>
    <x v="2161"/>
    <s v="  Amy"/>
    <n v="22.05"/>
    <n v="4.43"/>
    <s v="Yes"/>
    <s v="No"/>
    <x v="0"/>
    <n v="0"/>
    <x v="1"/>
    <x v="2"/>
    <x v="2"/>
    <s v="2-Jul-1996"/>
    <n v="1865.98"/>
    <s v="tier - 3"/>
    <s v="tier - 3"/>
    <s v="R1012"/>
    <n v="27"/>
  </r>
  <r>
    <x v="2162"/>
    <s v="  Grace H"/>
    <n v="27.06"/>
    <n v="6.14"/>
    <s v="No"/>
    <s v="Yes"/>
    <x v="0"/>
    <n v="1"/>
    <x v="1"/>
    <x v="1"/>
    <x v="1"/>
    <s v="27-Dec-2004"/>
    <n v="1863.45"/>
    <s v="tier - 3"/>
    <s v="tier - 1"/>
    <s v="R1025"/>
    <n v="19"/>
  </r>
  <r>
    <x v="2163"/>
    <s v="  Caitie J"/>
    <n v="20.49"/>
    <n v="4.87"/>
    <s v="No"/>
    <s v="No"/>
    <x v="0"/>
    <n v="0"/>
    <x v="1"/>
    <x v="2"/>
    <x v="2"/>
    <s v="6-Dec-1994"/>
    <n v="1850.55"/>
    <s v="tier - 3"/>
    <s v="tier - 2"/>
    <s v="R1012"/>
    <n v="29"/>
  </r>
  <r>
    <x v="2164"/>
    <s v="  Benjamin"/>
    <n v="28.4"/>
    <n v="4.3"/>
    <s v="No"/>
    <s v="No"/>
    <x v="1"/>
    <n v="1"/>
    <x v="1"/>
    <x v="1"/>
    <x v="2"/>
    <s v="20-Jul-2003"/>
    <n v="1842.52"/>
    <s v="tier - 3"/>
    <s v="tier - 2"/>
    <s v="R1011"/>
    <n v="20"/>
  </r>
  <r>
    <x v="2165"/>
    <s v="  Ian T"/>
    <n v="41.91"/>
    <n v="6.19"/>
    <s v="No"/>
    <s v="No"/>
    <x v="0"/>
    <n v="0"/>
    <x v="1"/>
    <x v="0"/>
    <x v="1"/>
    <s v="12-Dec-1999"/>
    <n v="1837.28"/>
    <s v="tier - 3"/>
    <s v="tier - 2"/>
    <s v="R1013"/>
    <n v="24"/>
  </r>
  <r>
    <x v="2166"/>
    <s v="  Tadese"/>
    <n v="24.6"/>
    <n v="6.19"/>
    <s v="No"/>
    <s v="No"/>
    <x v="1"/>
    <n v="1"/>
    <x v="1"/>
    <x v="2"/>
    <x v="1"/>
    <s v="4-Aug-2003"/>
    <n v="1837.24"/>
    <s v="tier - 3"/>
    <s v="tier - 2"/>
    <s v="R1011"/>
    <n v="20"/>
  </r>
  <r>
    <x v="2167"/>
    <s v="  Jonathan"/>
    <n v="20.9"/>
    <n v="5.12"/>
    <s v="No"/>
    <s v="No"/>
    <x v="1"/>
    <n v="1"/>
    <x v="1"/>
    <x v="2"/>
    <x v="2"/>
    <s v="11-Aug-2003"/>
    <n v="1832.09"/>
    <s v="tier - 3"/>
    <s v="tier - 3"/>
    <s v="R1011"/>
    <n v="20"/>
  </r>
  <r>
    <x v="2168"/>
    <s v="  Dathan"/>
    <n v="34.4"/>
    <n v="4.04"/>
    <s v="No"/>
    <s v="No"/>
    <x v="0"/>
    <n v="0"/>
    <x v="1"/>
    <x v="0"/>
    <x v="2"/>
    <s v="1-Oct-1999"/>
    <n v="1826.84"/>
    <s v="tier - 3"/>
    <s v="tier - 2"/>
    <s v="R1011"/>
    <n v="24"/>
  </r>
  <r>
    <x v="2169"/>
    <s v="  Eric"/>
    <n v="32.56"/>
    <n v="5.36"/>
    <s v="No"/>
    <s v="No"/>
    <x v="0"/>
    <n v="0"/>
    <x v="1"/>
    <x v="0"/>
    <x v="2"/>
    <s v="17-Nov-1999"/>
    <n v="1824.29"/>
    <s v="tier - 3"/>
    <s v="tier - 3"/>
    <s v="R1013"/>
    <n v="24"/>
  </r>
  <r>
    <x v="2170"/>
    <s v="  Allison M"/>
    <n v="27.98"/>
    <n v="4.38"/>
    <s v="No"/>
    <s v="Yes"/>
    <x v="0"/>
    <n v="1"/>
    <x v="1"/>
    <x v="1"/>
    <x v="2"/>
    <s v="19-Aug-2004"/>
    <n v="1822.54"/>
    <s v="tier - 3"/>
    <s v="tier - 1"/>
    <s v="R1012"/>
    <n v="19"/>
  </r>
  <r>
    <x v="2171"/>
    <s v="  Paul"/>
    <n v="26.51"/>
    <n v="4.58"/>
    <s v="No"/>
    <s v="No"/>
    <x v="0"/>
    <n v="0"/>
    <x v="1"/>
    <x v="1"/>
    <x v="2"/>
    <s v="25-Sep-1999"/>
    <n v="1815.88"/>
    <s v="tier - 3"/>
    <s v="tier - 3"/>
    <s v="R1013"/>
    <n v="24"/>
  </r>
  <r>
    <x v="2172"/>
    <s v="  Aaron R"/>
    <n v="29.734999999999999"/>
    <n v="11.92"/>
    <s v="No"/>
    <s v="No"/>
    <x v="0"/>
    <n v="0"/>
    <x v="1"/>
    <x v="1"/>
    <x v="0"/>
    <s v="13-Dec-2002"/>
    <n v="1769.53"/>
    <s v="tier - 3"/>
    <s v="tier - 3"/>
    <s v="R1012"/>
    <n v="21"/>
  </r>
  <r>
    <x v="2173"/>
    <s v="  Caitlin H"/>
    <n v="40.5"/>
    <n v="5.4"/>
    <s v="No"/>
    <s v="No"/>
    <x v="1"/>
    <n v="1"/>
    <x v="1"/>
    <x v="0"/>
    <x v="2"/>
    <s v="19-Nov-2003"/>
    <n v="1759.34"/>
    <s v="tier - 3"/>
    <s v="tier - 1"/>
    <s v="R1011"/>
    <n v="20"/>
  </r>
  <r>
    <x v="2174"/>
    <s v="  Harald E"/>
    <n v="25.64"/>
    <n v="4.76"/>
    <s v="No"/>
    <s v="No"/>
    <x v="0"/>
    <n v="1"/>
    <x v="1"/>
    <x v="1"/>
    <x v="2"/>
    <s v="7-Oct-1998"/>
    <n v="1756.6"/>
    <s v="tier - 3"/>
    <s v="tier - 3"/>
    <s v="R1013"/>
    <n v="25"/>
  </r>
  <r>
    <x v="2175"/>
    <s v="  Siobhan A"/>
    <n v="32.9"/>
    <n v="4.78"/>
    <s v="No"/>
    <s v="No"/>
    <x v="1"/>
    <n v="1"/>
    <x v="1"/>
    <x v="0"/>
    <x v="2"/>
    <s v="26-Sep-2003"/>
    <n v="1748.77"/>
    <s v="tier - 3"/>
    <s v="tier - 1"/>
    <s v="R1011"/>
    <n v="20"/>
  </r>
  <r>
    <x v="2176"/>
    <s v="  Andrea J"/>
    <n v="29.8"/>
    <n v="4.26"/>
    <s v="No"/>
    <s v="No"/>
    <x v="1"/>
    <n v="1"/>
    <x v="1"/>
    <x v="1"/>
    <x v="2"/>
    <s v="28-Jul-2003"/>
    <n v="1744.47"/>
    <s v="tier - 3"/>
    <s v="tier - 1"/>
    <s v="R1011"/>
    <n v="20"/>
  </r>
  <r>
    <x v="2177"/>
    <s v="  Marie"/>
    <n v="28.9"/>
    <n v="5.85"/>
    <s v="No"/>
    <s v="No"/>
    <x v="1"/>
    <n v="1"/>
    <x v="1"/>
    <x v="1"/>
    <x v="1"/>
    <s v="25-Jul-2003"/>
    <n v="1743.21"/>
    <s v="tier - 3"/>
    <s v="tier - 1"/>
    <s v="R1011"/>
    <n v="20"/>
  </r>
  <r>
    <x v="2178"/>
    <s v="  Rachel A"/>
    <n v="24.7"/>
    <n v="5.32"/>
    <s v="No"/>
    <s v="No"/>
    <x v="1"/>
    <n v="1"/>
    <x v="1"/>
    <x v="2"/>
    <x v="2"/>
    <s v="14-Nov-2003"/>
    <n v="1737.38"/>
    <s v="tier - 3"/>
    <s v="tier - 2"/>
    <s v="R1011"/>
    <n v="20"/>
  </r>
  <r>
    <x v="2179"/>
    <s v="  Emma"/>
    <n v="20.6"/>
    <n v="5.14"/>
    <s v="No"/>
    <s v="No"/>
    <x v="1"/>
    <n v="1"/>
    <x v="1"/>
    <x v="2"/>
    <x v="2"/>
    <s v="9-Nov-2003"/>
    <n v="1731.68"/>
    <s v="tier - 3"/>
    <s v="tier - 2"/>
    <s v="R1011"/>
    <n v="20"/>
  </r>
  <r>
    <x v="2180"/>
    <s v="  Kiersten"/>
    <n v="18.600000000000001"/>
    <n v="5"/>
    <s v="No"/>
    <s v="No"/>
    <x v="1"/>
    <n v="1"/>
    <x v="1"/>
    <x v="2"/>
    <x v="2"/>
    <s v="1-Sep-2003"/>
    <n v="1728.9"/>
    <s v="tier - 3"/>
    <s v="tier - 2"/>
    <s v="R1011"/>
    <n v="20"/>
  </r>
  <r>
    <x v="2181"/>
    <s v="  Rachael"/>
    <n v="17.8"/>
    <n v="4.55"/>
    <s v="No"/>
    <s v="No"/>
    <x v="1"/>
    <n v="1"/>
    <x v="1"/>
    <x v="3"/>
    <x v="2"/>
    <s v="21-Nov-2003"/>
    <n v="1727.79"/>
    <s v="tier - 3"/>
    <s v="tier - 3"/>
    <s v="R1011"/>
    <n v="20"/>
  </r>
  <r>
    <x v="2182"/>
    <s v="  Timothy P"/>
    <n v="35.200000000000003"/>
    <n v="5.97"/>
    <s v="No"/>
    <s v="Yes"/>
    <x v="0"/>
    <n v="1"/>
    <x v="1"/>
    <x v="0"/>
    <x v="1"/>
    <s v="9-Sep-2004"/>
    <n v="1727.54"/>
    <s v="tier - 3"/>
    <s v="tier - 1"/>
    <s v="R1013"/>
    <n v="19"/>
  </r>
  <r>
    <x v="2183"/>
    <s v="  Lelisa"/>
    <n v="33.770000000000003"/>
    <n v="4.0199999999999996"/>
    <s v="No"/>
    <s v="Yes"/>
    <x v="0"/>
    <n v="1"/>
    <x v="1"/>
    <x v="0"/>
    <x v="2"/>
    <s v="21-Oct-2004"/>
    <n v="1725.55"/>
    <s v="tier - 3"/>
    <s v="tier - 2"/>
    <s v="R1013"/>
    <n v="19"/>
  </r>
  <r>
    <x v="2184"/>
    <s v="  Nate"/>
    <n v="30.03"/>
    <n v="4.04"/>
    <s v="No"/>
    <s v="Yes"/>
    <x v="0"/>
    <n v="1"/>
    <x v="1"/>
    <x v="0"/>
    <x v="2"/>
    <s v="11-Sep-2004"/>
    <n v="1720.35"/>
    <s v="tier - 3"/>
    <s v="tier - 3"/>
    <s v="R1013"/>
    <n v="19"/>
  </r>
  <r>
    <x v="2185"/>
    <s v="  Chris C"/>
    <n v="29.37"/>
    <n v="5.54"/>
    <s v="No"/>
    <s v="Yes"/>
    <x v="0"/>
    <n v="1"/>
    <x v="1"/>
    <x v="1"/>
    <x v="2"/>
    <s v="10-Jun-2004"/>
    <n v="1719.44"/>
    <s v="tier - 3"/>
    <s v="tier - 3"/>
    <s v="R1013"/>
    <n v="19"/>
  </r>
  <r>
    <x v="2186"/>
    <s v="  Scott"/>
    <n v="28.5"/>
    <n v="4.03"/>
    <s v="No"/>
    <s v="Yes"/>
    <x v="0"/>
    <n v="1"/>
    <x v="1"/>
    <x v="1"/>
    <x v="2"/>
    <s v="21-Sep-2004"/>
    <n v="1712.23"/>
    <s v="tier - 3"/>
    <s v="tier - 1"/>
    <s v="R1016"/>
    <n v="19"/>
  </r>
  <r>
    <x v="2187"/>
    <s v="  Kevin"/>
    <n v="23.32"/>
    <n v="5.62"/>
    <s v="No"/>
    <s v="Yes"/>
    <x v="0"/>
    <n v="1"/>
    <x v="1"/>
    <x v="2"/>
    <x v="2"/>
    <s v="19-Sep-2004"/>
    <n v="1711.03"/>
    <s v="tier - 3"/>
    <s v="tier - 3"/>
    <s v="R1013"/>
    <n v="19"/>
  </r>
  <r>
    <x v="2188"/>
    <s v="  Erik C"/>
    <n v="26.125"/>
    <n v="5.27"/>
    <s v="No"/>
    <s v="Yes"/>
    <x v="0"/>
    <n v="1"/>
    <x v="1"/>
    <x v="1"/>
    <x v="2"/>
    <s v="12-Dec-2004"/>
    <n v="1708.93"/>
    <s v="tier - 3"/>
    <s v="tier - 1"/>
    <s v="R1019"/>
    <n v="19"/>
  </r>
  <r>
    <x v="2189"/>
    <s v="  Shawn C"/>
    <n v="25.46"/>
    <n v="5.18"/>
    <s v="No"/>
    <s v="Yes"/>
    <x v="0"/>
    <n v="1"/>
    <x v="1"/>
    <x v="1"/>
    <x v="2"/>
    <s v="17-Oct-2004"/>
    <n v="1708"/>
    <s v="tier - 3"/>
    <s v="tier - 2"/>
    <s v="R1016"/>
    <n v="19"/>
  </r>
  <r>
    <x v="2190"/>
    <s v="  Vajin L"/>
    <n v="23.75"/>
    <n v="5.27"/>
    <s v="No"/>
    <s v="Yes"/>
    <x v="0"/>
    <n v="1"/>
    <x v="1"/>
    <x v="2"/>
    <x v="2"/>
    <s v="6-Dec-2004"/>
    <n v="1705.62"/>
    <s v="tier - 2"/>
    <s v="tier - 2"/>
    <s v="R1015"/>
    <n v="19"/>
  </r>
  <r>
    <x v="2191"/>
    <s v="  John K"/>
    <n v="23.085000000000001"/>
    <n v="5.62"/>
    <s v="No"/>
    <s v="Yes"/>
    <x v="0"/>
    <n v="1"/>
    <x v="1"/>
    <x v="2"/>
    <x v="2"/>
    <s v="14-Dec-2004"/>
    <n v="1704.7"/>
    <s v="tier - 2"/>
    <s v="tier - 3"/>
    <s v="R1018"/>
    <n v="19"/>
  </r>
  <r>
    <x v="2192"/>
    <s v="  Kevin J"/>
    <n v="22.99"/>
    <n v="5.0599999999999996"/>
    <s v="No"/>
    <s v="Yes"/>
    <x v="0"/>
    <n v="1"/>
    <x v="1"/>
    <x v="2"/>
    <x v="2"/>
    <s v="7-Nov-2004"/>
    <n v="1704.57"/>
    <s v="tier - 2"/>
    <s v="tier - 1"/>
    <s v="R1016"/>
    <n v="19"/>
  </r>
  <r>
    <x v="2193"/>
    <s v="  Kirby W"/>
    <n v="21.47"/>
    <n v="4.6900000000000004"/>
    <s v="No"/>
    <s v="Yes"/>
    <x v="0"/>
    <n v="1"/>
    <x v="1"/>
    <x v="2"/>
    <x v="2"/>
    <s v="10-Dec-2004"/>
    <n v="1702.46"/>
    <s v="tier - 2"/>
    <s v="tier - 3"/>
    <s v="R1019"/>
    <n v="19"/>
  </r>
  <r>
    <x v="2194"/>
    <s v="  J A"/>
    <n v="15.96"/>
    <n v="5.44"/>
    <s v="No"/>
    <s v="Yes"/>
    <x v="0"/>
    <n v="1"/>
    <x v="1"/>
    <x v="3"/>
    <x v="2"/>
    <s v="17-Nov-2004"/>
    <n v="1694.8"/>
    <s v="tier - 2"/>
    <s v="tier - 2"/>
    <s v="R1015"/>
    <n v="19"/>
  </r>
  <r>
    <x v="2195"/>
    <s v="  Dustin G"/>
    <n v="39.5"/>
    <n v="5.05"/>
    <s v="No"/>
    <s v="Yes"/>
    <x v="0"/>
    <n v="1"/>
    <x v="1"/>
    <x v="0"/>
    <x v="2"/>
    <s v="21-Oct-2000"/>
    <n v="1682.6"/>
    <s v="tier - 2"/>
    <s v="tier - 2"/>
    <s v="R1011"/>
    <n v="23"/>
  </r>
  <r>
    <x v="2196"/>
    <s v="  Anthony G"/>
    <n v="33.770000000000003"/>
    <n v="6"/>
    <s v="No"/>
    <s v="Yes"/>
    <x v="0"/>
    <n v="1"/>
    <x v="1"/>
    <x v="0"/>
    <x v="1"/>
    <s v="10-Jun-2000"/>
    <n v="1674.63"/>
    <s v="tier - 2"/>
    <s v="tier - 2"/>
    <s v="R1013"/>
    <n v="23"/>
  </r>
  <r>
    <x v="2197"/>
    <s v="  Ryan"/>
    <n v="26.84"/>
    <n v="5.99"/>
    <s v="Yes"/>
    <s v="Yes"/>
    <x v="0"/>
    <n v="1"/>
    <x v="1"/>
    <x v="1"/>
    <x v="1"/>
    <s v="23-Oct-2000"/>
    <n v="1665"/>
    <s v="tier - 2"/>
    <s v="tier - 2"/>
    <s v="R1013"/>
    <n v="23"/>
  </r>
  <r>
    <x v="2198"/>
    <s v="  Eric N"/>
    <n v="35.53"/>
    <n v="4.3600000000000003"/>
    <s v="No"/>
    <s v="No"/>
    <x v="1"/>
    <n v="1"/>
    <x v="1"/>
    <x v="0"/>
    <x v="2"/>
    <s v="30-Dec-2003"/>
    <n v="1646.43"/>
    <s v="tier - 2"/>
    <s v="tier - 1"/>
    <s v="R1012"/>
    <n v="20"/>
  </r>
  <r>
    <x v="2199"/>
    <s v="  Connor"/>
    <n v="30.59"/>
    <n v="4.41"/>
    <s v="No"/>
    <s v="No"/>
    <x v="1"/>
    <n v="1"/>
    <x v="1"/>
    <x v="0"/>
    <x v="2"/>
    <s v="21-Aug-2003"/>
    <n v="1639.56"/>
    <s v="tier - 2"/>
    <s v="tier - 2"/>
    <s v="R1012"/>
    <n v="20"/>
  </r>
  <r>
    <x v="2200"/>
    <s v="  Patrick H"/>
    <n v="30.59"/>
    <n v="4.17"/>
    <s v="No"/>
    <s v="No"/>
    <x v="1"/>
    <n v="1"/>
    <x v="1"/>
    <x v="0"/>
    <x v="2"/>
    <s v="16-Sep-2003"/>
    <n v="1639.56"/>
    <s v="tier - 2"/>
    <s v="tier - 2"/>
    <s v="R1012"/>
    <n v="20"/>
  </r>
  <r>
    <x v="2201"/>
    <s v="  Tyler"/>
    <n v="27.835000000000001"/>
    <n v="4.4400000000000004"/>
    <s v="No"/>
    <s v="No"/>
    <x v="1"/>
    <n v="1"/>
    <x v="1"/>
    <x v="1"/>
    <x v="2"/>
    <s v="30-Dec-2003"/>
    <n v="1635.73"/>
    <s v="tier - 2"/>
    <s v="tier - 3"/>
    <s v="R1012"/>
    <n v="20"/>
  </r>
  <r>
    <x v="2202"/>
    <s v="  Deborah L"/>
    <n v="40.26"/>
    <n v="5.52"/>
    <s v="No"/>
    <s v="Yes"/>
    <x v="0"/>
    <n v="1"/>
    <x v="1"/>
    <x v="0"/>
    <x v="2"/>
    <s v="13-Jun-2004"/>
    <n v="1634.57"/>
    <s v="tier - 2"/>
    <s v="tier - 2"/>
    <s v="R1013"/>
    <n v="19"/>
  </r>
  <r>
    <x v="2203"/>
    <s v="  Andrea K"/>
    <n v="39.82"/>
    <n v="6.01"/>
    <s v="No"/>
    <s v="Yes"/>
    <x v="0"/>
    <n v="1"/>
    <x v="1"/>
    <x v="0"/>
    <x v="1"/>
    <s v="8-Aug-2004"/>
    <n v="1633.96"/>
    <s v="tier - 2"/>
    <s v="tier - 1"/>
    <s v="R1013"/>
    <n v="19"/>
  </r>
  <r>
    <x v="2204"/>
    <s v="  Elleree"/>
    <n v="39.159999999999997"/>
    <n v="5.81"/>
    <s v="No"/>
    <s v="Yes"/>
    <x v="0"/>
    <n v="1"/>
    <x v="1"/>
    <x v="0"/>
    <x v="1"/>
    <s v="13-Dec-2004"/>
    <n v="1633.04"/>
    <s v="tier - 2"/>
    <s v="tier - 2"/>
    <s v="R1013"/>
    <n v="19"/>
  </r>
  <r>
    <x v="2205"/>
    <s v="  Brandon J"/>
    <n v="25.555"/>
    <n v="4.37"/>
    <s v="No"/>
    <s v="No"/>
    <x v="1"/>
    <n v="1"/>
    <x v="1"/>
    <x v="1"/>
    <x v="2"/>
    <s v="16-Sep-2003"/>
    <n v="1632.56"/>
    <s v="tier - 2"/>
    <s v="tier - 2"/>
    <s v="R1012"/>
    <n v="20"/>
  </r>
  <r>
    <x v="2206"/>
    <s v="  Steve"/>
    <n v="25.175000000000001"/>
    <n v="5.74"/>
    <s v="No"/>
    <s v="No"/>
    <x v="1"/>
    <n v="1"/>
    <x v="1"/>
    <x v="1"/>
    <x v="1"/>
    <s v="3-Oct-2003"/>
    <n v="1632.04"/>
    <s v="tier - 2"/>
    <s v="tier - 2"/>
    <s v="R1012"/>
    <n v="20"/>
  </r>
  <r>
    <x v="2207"/>
    <s v="  Nina Wavik Sr"/>
    <n v="38.28"/>
    <n v="5.39"/>
    <s v="No"/>
    <s v="Yes"/>
    <x v="0"/>
    <n v="1"/>
    <x v="1"/>
    <x v="0"/>
    <x v="2"/>
    <s v="9-Jul-2004"/>
    <n v="1631.82"/>
    <s v="tier - 2"/>
    <s v="tier - 1"/>
    <s v="R1013"/>
    <n v="19"/>
  </r>
  <r>
    <x v="2208"/>
    <s v="  Dani"/>
    <n v="38.17"/>
    <n v="4.07"/>
    <s v="No"/>
    <s v="Yes"/>
    <x v="0"/>
    <n v="1"/>
    <x v="1"/>
    <x v="0"/>
    <x v="2"/>
    <s v="5-Dec-2004"/>
    <n v="1631.67"/>
    <s v="tier - 2"/>
    <s v="tier - 3"/>
    <s v="R1013"/>
    <n v="19"/>
  </r>
  <r>
    <x v="2209"/>
    <s v="  Jennifer A"/>
    <n v="36.85"/>
    <n v="5.49"/>
    <s v="No"/>
    <s v="Yes"/>
    <x v="0"/>
    <n v="1"/>
    <x v="1"/>
    <x v="0"/>
    <x v="2"/>
    <s v="4-Oct-2004"/>
    <n v="1629.83"/>
    <s v="tier - 2"/>
    <s v="tier - 2"/>
    <s v="R1013"/>
    <n v="19"/>
  </r>
  <r>
    <x v="2210"/>
    <s v="  Martin"/>
    <n v="22.61"/>
    <n v="5.68"/>
    <s v="No"/>
    <s v="No"/>
    <x v="1"/>
    <n v="1"/>
    <x v="1"/>
    <x v="2"/>
    <x v="2"/>
    <s v="17-Jul-2003"/>
    <n v="1628.47"/>
    <s v="tier - 2"/>
    <s v="tier - 1"/>
    <s v="R1012"/>
    <n v="20"/>
  </r>
  <r>
    <x v="2211"/>
    <s v="  Steve"/>
    <n v="21.754999999999999"/>
    <n v="6.09"/>
    <s v="No"/>
    <s v="No"/>
    <x v="1"/>
    <n v="1"/>
    <x v="1"/>
    <x v="2"/>
    <x v="1"/>
    <s v="4-Dec-2003"/>
    <n v="1627.28"/>
    <s v="tier - 2"/>
    <s v="tier - 2"/>
    <s v="R1012"/>
    <n v="20"/>
  </r>
  <r>
    <x v="2212"/>
    <s v="  Christopher"/>
    <n v="20.425000000000001"/>
    <n v="5.53"/>
    <s v="No"/>
    <s v="No"/>
    <x v="1"/>
    <n v="1"/>
    <x v="1"/>
    <x v="2"/>
    <x v="2"/>
    <s v="9-Sep-2003"/>
    <n v="1625.43"/>
    <s v="tier - 2"/>
    <s v="tier - 3"/>
    <s v="R1012"/>
    <n v="20"/>
  </r>
  <r>
    <x v="2213"/>
    <s v="  Kathryn M"/>
    <n v="31.35"/>
    <n v="4.28"/>
    <s v="No"/>
    <s v="Yes"/>
    <x v="0"/>
    <n v="1"/>
    <x v="1"/>
    <x v="0"/>
    <x v="2"/>
    <s v="25-Jul-2004"/>
    <n v="1622.19"/>
    <s v="tier - 2"/>
    <s v="tier - 1"/>
    <s v="R1013"/>
    <n v="19"/>
  </r>
  <r>
    <x v="2214"/>
    <s v="  Emily"/>
    <n v="31.13"/>
    <n v="6.01"/>
    <s v="No"/>
    <s v="Yes"/>
    <x v="0"/>
    <n v="1"/>
    <x v="1"/>
    <x v="0"/>
    <x v="1"/>
    <s v="21-Aug-2004"/>
    <n v="1621.88"/>
    <s v="tier - 2"/>
    <s v="tier - 2"/>
    <s v="R1013"/>
    <n v="19"/>
  </r>
  <r>
    <x v="2215"/>
    <s v="  Trent A"/>
    <n v="17.48"/>
    <n v="4.59"/>
    <s v="No"/>
    <s v="No"/>
    <x v="1"/>
    <n v="1"/>
    <x v="1"/>
    <x v="3"/>
    <x v="2"/>
    <s v="14-Sep-2003"/>
    <n v="1621.34"/>
    <s v="tier - 2"/>
    <s v="tier - 2"/>
    <s v="R1012"/>
    <n v="20"/>
  </r>
  <r>
    <x v="2216"/>
    <s v="  Jennifer E"/>
    <n v="22.57"/>
    <n v="5.8"/>
    <s v="Yes"/>
    <s v="No"/>
    <x v="0"/>
    <n v="1"/>
    <x v="1"/>
    <x v="2"/>
    <x v="1"/>
    <s v="5-Aug-1995"/>
    <n v="1617.16"/>
    <s v="tier - 2"/>
    <s v="tier - 1"/>
    <s v="R1013"/>
    <n v="28"/>
  </r>
  <r>
    <x v="2217"/>
    <s v="  Polly"/>
    <n v="26.73"/>
    <n v="5.08"/>
    <s v="No"/>
    <s v="Yes"/>
    <x v="0"/>
    <n v="1"/>
    <x v="1"/>
    <x v="1"/>
    <x v="2"/>
    <s v="22-Jul-2004"/>
    <n v="1615.77"/>
    <s v="tier - 2"/>
    <s v="tier - 1"/>
    <s v="R1013"/>
    <n v="19"/>
  </r>
  <r>
    <x v="2218"/>
    <s v="  Elizabeth"/>
    <n v="20.79"/>
    <n v="5.84"/>
    <s v="No"/>
    <s v="Yes"/>
    <x v="0"/>
    <n v="1"/>
    <x v="1"/>
    <x v="2"/>
    <x v="1"/>
    <s v="19-Nov-2004"/>
    <n v="1607.51"/>
    <s v="tier - 2"/>
    <s v="tier - 3"/>
    <s v="R1013"/>
    <n v="19"/>
  </r>
  <r>
    <x v="2219"/>
    <s v="  Tiffany A"/>
    <n v="20.149999999999999"/>
    <n v="4.1500000000000004"/>
    <s v="No"/>
    <s v="No"/>
    <x v="0"/>
    <n v="1"/>
    <x v="1"/>
    <x v="2"/>
    <x v="2"/>
    <s v="22-Sep-1992"/>
    <n v="1566.88"/>
    <s v="tier - 2"/>
    <s v="tier - 1"/>
    <s v="R1013"/>
    <n v="31"/>
  </r>
  <r>
    <x v="2220"/>
    <s v="  Cole"/>
    <n v="36.85"/>
    <n v="4.3600000000000003"/>
    <s v="Yes"/>
    <s v="No"/>
    <x v="0"/>
    <n v="0"/>
    <x v="1"/>
    <x v="0"/>
    <x v="2"/>
    <s v="5-Dec-2001"/>
    <n v="1534.3"/>
    <s v="tier - 2"/>
    <s v="tier - 2"/>
    <s v="R1013"/>
    <n v="22"/>
  </r>
  <r>
    <x v="2221"/>
    <s v="  Matthew T"/>
    <n v="35.53"/>
    <n v="4.55"/>
    <s v="Yes"/>
    <s v="No"/>
    <x v="0"/>
    <n v="0"/>
    <x v="1"/>
    <x v="0"/>
    <x v="2"/>
    <s v="2-Jun-2001"/>
    <n v="1532.47"/>
    <s v="tier - 2"/>
    <s v="tier - 2"/>
    <s v="R1013"/>
    <n v="22"/>
  </r>
  <r>
    <x v="2222"/>
    <s v="  Zachary"/>
    <n v="31.1"/>
    <n v="4.37"/>
    <s v="Yes"/>
    <s v="No"/>
    <x v="0"/>
    <n v="0"/>
    <x v="1"/>
    <x v="0"/>
    <x v="2"/>
    <s v="7-Jul-2001"/>
    <n v="1526.31"/>
    <s v="tier - 2"/>
    <s v="tier - 3"/>
    <s v="R1011"/>
    <n v="22"/>
  </r>
  <r>
    <x v="2223"/>
    <s v="  Matthew T"/>
    <n v="23.21"/>
    <n v="5.24"/>
    <s v="Yes"/>
    <s v="No"/>
    <x v="0"/>
    <n v="0"/>
    <x v="1"/>
    <x v="2"/>
    <x v="2"/>
    <s v="25-Aug-2001"/>
    <n v="1515.34"/>
    <s v="tier - 2"/>
    <s v="tier - 3"/>
    <s v="R1013"/>
    <n v="22"/>
  </r>
  <r>
    <x v="2224"/>
    <s v="  Pat"/>
    <n v="18.36"/>
    <n v="5.96"/>
    <s v="No"/>
    <s v="No"/>
    <x v="0"/>
    <n v="1"/>
    <x v="1"/>
    <x v="3"/>
    <x v="1"/>
    <s v="19-Jun-1998"/>
    <n v="1497"/>
    <s v="tier - 2"/>
    <s v="tier - 2"/>
    <s v="R1013"/>
    <n v="25"/>
  </r>
  <r>
    <x v="2225"/>
    <s v="  Ashley"/>
    <n v="15.92"/>
    <n v="4.76"/>
    <s v="Yes"/>
    <s v="No"/>
    <x v="0"/>
    <n v="1"/>
    <x v="1"/>
    <x v="3"/>
    <x v="2"/>
    <s v="7-Oct-1995"/>
    <n v="1493"/>
    <s v="tier - 2"/>
    <s v="tier - 3"/>
    <s v="R1013"/>
    <n v="28"/>
  </r>
  <r>
    <x v="2226"/>
    <s v="  Elizabeth A"/>
    <n v="15.17"/>
    <n v="4.3"/>
    <s v="Yes"/>
    <s v="No"/>
    <x v="1"/>
    <n v="1"/>
    <x v="1"/>
    <x v="3"/>
    <x v="2"/>
    <s v="9-Jun-1997"/>
    <n v="1481"/>
    <s v="tier - 2"/>
    <s v="tier - 1"/>
    <s v="R1012"/>
    <n v="26"/>
  </r>
  <r>
    <x v="2227"/>
    <s v="  Rebecca M"/>
    <n v="16.63"/>
    <n v="4.5"/>
    <s v="No"/>
    <s v="No"/>
    <x v="0"/>
    <n v="1"/>
    <x v="1"/>
    <x v="3"/>
    <x v="2"/>
    <s v="7-Dec-1998"/>
    <n v="1477"/>
    <s v="tier - 2"/>
    <s v="tier - 1"/>
    <s v="R1013"/>
    <n v="25"/>
  </r>
  <r>
    <x v="2228"/>
    <s v="  Ruth"/>
    <n v="19.39"/>
    <n v="5.59"/>
    <s v="No"/>
    <s v="No"/>
    <x v="1"/>
    <n v="1"/>
    <x v="1"/>
    <x v="2"/>
    <x v="2"/>
    <s v="20-Jun-2003"/>
    <n v="1467"/>
    <s v="tier - 2"/>
    <s v="tier - 2"/>
    <s v="R1013"/>
    <n v="20"/>
  </r>
  <r>
    <x v="2229"/>
    <s v="  Gregory S"/>
    <n v="17.34"/>
    <n v="6.29"/>
    <s v="Yes"/>
    <s v="No"/>
    <x v="1"/>
    <n v="1"/>
    <x v="1"/>
    <x v="3"/>
    <x v="1"/>
    <s v="19-Jun-1997"/>
    <n v="1445"/>
    <s v="tier - 2"/>
    <s v="tier - 1"/>
    <s v="R1013"/>
    <n v="26"/>
  </r>
  <r>
    <x v="2230"/>
    <s v="  Alexandra S"/>
    <n v="17.940000000000001"/>
    <n v="4.1900000000000004"/>
    <s v="No"/>
    <s v="Yes"/>
    <x v="0"/>
    <n v="1"/>
    <x v="1"/>
    <x v="3"/>
    <x v="2"/>
    <s v="1-Sep-2000"/>
    <n v="1438"/>
    <s v="tier - 2"/>
    <s v="tier - 2"/>
    <s v="R1013"/>
    <n v="23"/>
  </r>
  <r>
    <x v="2231"/>
    <s v="  Hillary"/>
    <n v="16.670000000000002"/>
    <n v="4.7"/>
    <s v="Yes"/>
    <s v="No"/>
    <x v="1"/>
    <n v="1"/>
    <x v="1"/>
    <x v="3"/>
    <x v="2"/>
    <s v="5-Dec-1997"/>
    <n v="1422"/>
    <s v="tier - 2"/>
    <s v="tier - 2"/>
    <s v="R1013"/>
    <n v="26"/>
  </r>
  <r>
    <x v="2232"/>
    <s v="  Amy K"/>
    <n v="20.58"/>
    <n v="5.64"/>
    <s v="Yes"/>
    <s v="No"/>
    <x v="0"/>
    <n v="0"/>
    <x v="1"/>
    <x v="2"/>
    <x v="2"/>
    <s v="23-Aug-2001"/>
    <n v="1421"/>
    <s v="tier - 2"/>
    <s v="tier - 2"/>
    <s v="R1013"/>
    <n v="22"/>
  </r>
  <r>
    <x v="2233"/>
    <s v="  Scott"/>
    <n v="16.5"/>
    <n v="4.1100000000000003"/>
    <s v="Yes"/>
    <s v="No"/>
    <x v="0"/>
    <n v="0"/>
    <x v="1"/>
    <x v="3"/>
    <x v="2"/>
    <s v="23-Jun-1996"/>
    <n v="1417"/>
    <s v="tier - 2"/>
    <s v="tier - 3"/>
    <s v="R1013"/>
    <n v="27"/>
  </r>
  <r>
    <x v="2234"/>
    <s v="  John"/>
    <n v="15.41"/>
    <n v="5.43"/>
    <s v="Yes"/>
    <s v="No"/>
    <x v="1"/>
    <n v="1"/>
    <x v="1"/>
    <x v="3"/>
    <x v="2"/>
    <s v="27-Oct-1997"/>
    <n v="1402"/>
    <s v="tier - 2"/>
    <s v="tier - 3"/>
    <s v="R1011"/>
    <n v="26"/>
  </r>
  <r>
    <x v="2235"/>
    <s v="  Maaikel"/>
    <n v="24.59"/>
    <n v="4.38"/>
    <s v="No"/>
    <s v="No"/>
    <x v="0"/>
    <n v="1"/>
    <x v="1"/>
    <x v="2"/>
    <x v="2"/>
    <s v="5-Sep-1998"/>
    <n v="1400.44"/>
    <s v="tier - 2"/>
    <s v="tier - 2"/>
    <s v="R1013"/>
    <n v="25"/>
  </r>
  <r>
    <x v="2236"/>
    <s v="  Daniel C"/>
    <n v="33.33"/>
    <n v="9.7899999999999991"/>
    <s v="No"/>
    <s v="No"/>
    <x v="0"/>
    <n v="0"/>
    <x v="1"/>
    <x v="0"/>
    <x v="0"/>
    <s v="22-Dec-2002"/>
    <n v="1391.53"/>
    <s v="tier - 2"/>
    <s v="tier - 1"/>
    <s v="R1013"/>
    <n v="21"/>
  </r>
  <r>
    <x v="2237"/>
    <s v="  Christopher S"/>
    <n v="18.5"/>
    <n v="11.84"/>
    <s v="No"/>
    <s v="No"/>
    <x v="0"/>
    <n v="0"/>
    <x v="1"/>
    <x v="2"/>
    <x v="0"/>
    <s v="14-Nov-2002"/>
    <n v="1390"/>
    <s v="tier - 2"/>
    <s v="tier - 2"/>
    <s v="R1013"/>
    <n v="21"/>
  </r>
  <r>
    <x v="2238"/>
    <s v="  William R"/>
    <n v="18.579999999999998"/>
    <n v="6.22"/>
    <s v="No"/>
    <s v="No"/>
    <x v="0"/>
    <n v="0"/>
    <x v="1"/>
    <x v="2"/>
    <x v="1"/>
    <s v="6-Jul-1999"/>
    <n v="1389"/>
    <s v="tier - 2"/>
    <s v="tier - 2"/>
    <s v="R1013"/>
    <n v="24"/>
  </r>
  <r>
    <x v="2239"/>
    <s v="  Lyndsy"/>
    <n v="16.64"/>
    <n v="10.01"/>
    <s v="No"/>
    <s v="No"/>
    <x v="0"/>
    <n v="0"/>
    <x v="1"/>
    <x v="3"/>
    <x v="0"/>
    <s v="15-Aug-2002"/>
    <n v="1382"/>
    <s v="tier - 2"/>
    <s v="tier - 1"/>
    <s v="R1013"/>
    <n v="21"/>
  </r>
  <r>
    <x v="2240"/>
    <s v="  Jessica"/>
    <n v="19.329999999999998"/>
    <n v="4.32"/>
    <s v="No"/>
    <s v="No"/>
    <x v="0"/>
    <n v="1"/>
    <x v="1"/>
    <x v="2"/>
    <x v="2"/>
    <s v="3-Dec-1998"/>
    <n v="1359"/>
    <s v="tier - 2"/>
    <s v="tier - 1"/>
    <s v="R1013"/>
    <n v="25"/>
  </r>
  <r>
    <x v="2241"/>
    <s v="  Anna"/>
    <n v="21.26"/>
    <n v="5.65"/>
    <s v="Yes"/>
    <s v="No"/>
    <x v="1"/>
    <n v="1"/>
    <x v="1"/>
    <x v="2"/>
    <x v="2"/>
    <s v="7-Nov-1997"/>
    <n v="1341.16"/>
    <s v="tier - 2"/>
    <s v="tier - 2"/>
    <s v="R1012"/>
    <n v="26"/>
  </r>
  <r>
    <x v="2242"/>
    <s v="  Jordan"/>
    <n v="15.6"/>
    <n v="4.12"/>
    <s v="Yes"/>
    <s v="No"/>
    <x v="0"/>
    <n v="1"/>
    <x v="1"/>
    <x v="3"/>
    <x v="2"/>
    <s v="30-Jul-1995"/>
    <n v="1338"/>
    <s v="tier - 2"/>
    <s v="tier - 3"/>
    <s v="R1012"/>
    <n v="28"/>
  </r>
  <r>
    <x v="2243"/>
    <s v="  Brian"/>
    <n v="24.39"/>
    <n v="6.24"/>
    <s v="No"/>
    <s v="No"/>
    <x v="0"/>
    <n v="1"/>
    <x v="1"/>
    <x v="2"/>
    <x v="1"/>
    <s v="12-Jul-1998"/>
    <n v="1332.61"/>
    <s v="tier - 2"/>
    <s v="tier - 3"/>
    <s v="R1013"/>
    <n v="25"/>
  </r>
  <r>
    <x v="2244"/>
    <s v="  Katherine A"/>
    <n v="24.75"/>
    <n v="4.83"/>
    <s v="No"/>
    <s v="No"/>
    <x v="0"/>
    <n v="0"/>
    <x v="1"/>
    <x v="2"/>
    <x v="2"/>
    <s v="14-Oct-1999"/>
    <n v="1329.17"/>
    <s v="tier - 2"/>
    <s v="tier - 3"/>
    <s v="R1013"/>
    <n v="24"/>
  </r>
  <r>
    <x v="2245"/>
    <s v="  Melanie"/>
    <n v="20.88"/>
    <n v="7.4"/>
    <s v="No"/>
    <s v="No"/>
    <x v="0"/>
    <n v="0"/>
    <x v="1"/>
    <x v="2"/>
    <x v="0"/>
    <s v="13-Oct-2002"/>
    <n v="1315"/>
    <s v="tier - 2"/>
    <s v="tier - 2"/>
    <s v="R1013"/>
    <n v="21"/>
  </r>
  <r>
    <x v="2246"/>
    <s v="  Jessica"/>
    <n v="20.43"/>
    <n v="4.54"/>
    <s v="No"/>
    <s v="No"/>
    <x v="0"/>
    <n v="0"/>
    <x v="1"/>
    <x v="2"/>
    <x v="2"/>
    <s v="2-Dec-1999"/>
    <n v="1304"/>
    <s v="tier - 2"/>
    <s v="tier - 2"/>
    <s v="R1013"/>
    <n v="24"/>
  </r>
  <r>
    <x v="2247"/>
    <s v="  Eric S"/>
    <n v="15.18"/>
    <n v="11.11"/>
    <s v="No"/>
    <s v="No"/>
    <x v="0"/>
    <n v="0"/>
    <x v="1"/>
    <x v="3"/>
    <x v="0"/>
    <s v="10-Dec-2002"/>
    <n v="1304"/>
    <s v="tier - 2"/>
    <s v="tier - 2"/>
    <s v="R1012"/>
    <n v="21"/>
  </r>
  <r>
    <x v="2248"/>
    <s v="  Joseph"/>
    <n v="15.12"/>
    <n v="4.03"/>
    <s v="Yes"/>
    <s v="No"/>
    <x v="0"/>
    <n v="0"/>
    <x v="1"/>
    <x v="3"/>
    <x v="2"/>
    <s v="29-Nov-2001"/>
    <n v="1293"/>
    <s v="tier - 2"/>
    <s v="tier - 3"/>
    <s v="R1012"/>
    <n v="22"/>
  </r>
  <r>
    <x v="2249"/>
    <s v="  Mary"/>
    <n v="23.88"/>
    <n v="4.51"/>
    <s v="No"/>
    <s v="No"/>
    <x v="0"/>
    <n v="1"/>
    <x v="1"/>
    <x v="2"/>
    <x v="2"/>
    <s v="4-Jun-1998"/>
    <n v="1290.93"/>
    <s v="tier - 2"/>
    <s v="tier - 2"/>
    <s v="R1013"/>
    <n v="25"/>
  </r>
  <r>
    <x v="2250"/>
    <s v="  Natalie"/>
    <n v="16.13"/>
    <n v="5.56"/>
    <s v="No"/>
    <s v="Yes"/>
    <x v="0"/>
    <n v="1"/>
    <x v="1"/>
    <x v="3"/>
    <x v="2"/>
    <s v="26-Jun-2000"/>
    <n v="1286"/>
    <s v="tier - 2"/>
    <s v="tier - 2"/>
    <s v="R1013"/>
    <n v="23"/>
  </r>
  <r>
    <x v="2251"/>
    <s v="  Christopher"/>
    <n v="24.09"/>
    <n v="4.0999999999999996"/>
    <s v="No"/>
    <s v="Yes"/>
    <x v="0"/>
    <n v="1"/>
    <x v="1"/>
    <x v="2"/>
    <x v="2"/>
    <s v="28-Jul-2004"/>
    <n v="1285"/>
    <s v="tier - 2"/>
    <s v="tier - 3"/>
    <s v="R1013"/>
    <n v="19"/>
  </r>
  <r>
    <x v="2252"/>
    <s v="  Sonja"/>
    <n v="19.43"/>
    <n v="5.85"/>
    <s v="No"/>
    <s v="Yes"/>
    <x v="0"/>
    <n v="1"/>
    <x v="1"/>
    <x v="2"/>
    <x v="1"/>
    <s v="30-Sep-2004"/>
    <n v="1283"/>
    <s v="tier - 2"/>
    <s v="tier - 1"/>
    <s v="R1013"/>
    <n v="19"/>
  </r>
  <r>
    <x v="2253"/>
    <s v="  Alexandra"/>
    <n v="15.22"/>
    <n v="4.92"/>
    <s v="Yes"/>
    <s v="No"/>
    <x v="1"/>
    <n v="1"/>
    <x v="1"/>
    <x v="3"/>
    <x v="2"/>
    <s v="26-Oct-1997"/>
    <n v="1276"/>
    <s v="tier - 2"/>
    <s v="tier - 2"/>
    <s v="R1012"/>
    <n v="26"/>
  </r>
  <r>
    <x v="2254"/>
    <s v="  Martha L"/>
    <n v="20.72"/>
    <n v="9.4600000000000009"/>
    <s v="No"/>
    <s v="No"/>
    <x v="0"/>
    <n v="0"/>
    <x v="1"/>
    <x v="2"/>
    <x v="0"/>
    <s v="4-Dec-2002"/>
    <n v="1267"/>
    <s v="tier - 2"/>
    <s v="tier - 1"/>
    <s v="R1013"/>
    <n v="21"/>
  </r>
  <r>
    <x v="2255"/>
    <s v="  Ryan C"/>
    <n v="35.4"/>
    <n v="5.94"/>
    <s v="No"/>
    <s v="No"/>
    <x v="1"/>
    <n v="1"/>
    <x v="1"/>
    <x v="0"/>
    <x v="1"/>
    <s v="21-Nov-2003"/>
    <n v="1263.25"/>
    <s v="tier - 2"/>
    <s v="tier - 3"/>
    <s v="R1011"/>
    <n v="20"/>
  </r>
  <r>
    <x v="2256"/>
    <s v="  Cliff"/>
    <n v="34.4"/>
    <n v="5.7"/>
    <s v="No"/>
    <s v="No"/>
    <x v="1"/>
    <n v="1"/>
    <x v="1"/>
    <x v="0"/>
    <x v="1"/>
    <s v="15-Aug-2003"/>
    <n v="1261.8599999999999"/>
    <s v="tier - 2"/>
    <s v="tier - 3"/>
    <s v="R1011"/>
    <n v="20"/>
  </r>
  <r>
    <x v="2257"/>
    <s v="  Blue"/>
    <n v="34.1"/>
    <n v="4.13"/>
    <s v="No"/>
    <s v="No"/>
    <x v="1"/>
    <n v="1"/>
    <x v="1"/>
    <x v="0"/>
    <x v="2"/>
    <s v="30-Oct-2003"/>
    <n v="1261.44"/>
    <s v="tier - 2"/>
    <s v="tier - 3"/>
    <s v="R1011"/>
    <n v="20"/>
  </r>
  <r>
    <x v="2258"/>
    <s v="  Jeffrey M"/>
    <n v="30.4"/>
    <n v="4.7699999999999996"/>
    <s v="No"/>
    <s v="No"/>
    <x v="1"/>
    <n v="1"/>
    <x v="1"/>
    <x v="0"/>
    <x v="2"/>
    <s v="13-Oct-2003"/>
    <n v="1256.3"/>
    <s v="tier - 2"/>
    <s v="tier - 3"/>
    <s v="R1011"/>
    <n v="20"/>
  </r>
  <r>
    <x v="2259"/>
    <s v="  Andrew"/>
    <n v="28.7"/>
    <n v="4.99"/>
    <s v="No"/>
    <s v="No"/>
    <x v="1"/>
    <n v="1"/>
    <x v="1"/>
    <x v="1"/>
    <x v="2"/>
    <s v="10-Dec-2003"/>
    <n v="1253.94"/>
    <s v="tier - 2"/>
    <s v="tier - 2"/>
    <s v="R1011"/>
    <n v="20"/>
  </r>
  <r>
    <x v="2260"/>
    <s v="  Julia"/>
    <n v="17.440000000000001"/>
    <n v="4.42"/>
    <s v="Yes"/>
    <s v="No"/>
    <x v="1"/>
    <n v="1"/>
    <x v="1"/>
    <x v="3"/>
    <x v="2"/>
    <s v="4-Nov-1997"/>
    <n v="1253"/>
    <s v="tier - 2"/>
    <s v="tier - 2"/>
    <s v="R1013"/>
    <n v="26"/>
  </r>
  <r>
    <x v="2261"/>
    <s v="  Daniel"/>
    <n v="27.6"/>
    <n v="4.01"/>
    <s v="No"/>
    <s v="No"/>
    <x v="1"/>
    <n v="1"/>
    <x v="1"/>
    <x v="1"/>
    <x v="2"/>
    <s v="15-Sep-2003"/>
    <n v="1252.4100000000001"/>
    <s v="tier - 2"/>
    <s v="tier - 3"/>
    <s v="R1011"/>
    <n v="20"/>
  </r>
  <r>
    <x v="2262"/>
    <s v="  Jaime"/>
    <n v="20.7"/>
    <n v="4.49"/>
    <s v="No"/>
    <s v="No"/>
    <x v="1"/>
    <n v="1"/>
    <x v="1"/>
    <x v="2"/>
    <x v="2"/>
    <s v="8-Sep-2003"/>
    <n v="1242.82"/>
    <s v="tier - 2"/>
    <s v="tier - 1"/>
    <s v="R1011"/>
    <n v="20"/>
  </r>
  <r>
    <x v="2263"/>
    <s v="  Mohd Syahidan"/>
    <n v="20.3"/>
    <n v="6.37"/>
    <s v="No"/>
    <s v="No"/>
    <x v="1"/>
    <n v="1"/>
    <x v="1"/>
    <x v="2"/>
    <x v="1"/>
    <s v="15-Sep-2003"/>
    <n v="1242.26"/>
    <s v="tier - 2"/>
    <s v="tier - 1"/>
    <s v="R1011"/>
    <n v="20"/>
  </r>
  <r>
    <x v="2264"/>
    <s v="  Matthew"/>
    <n v="19.8"/>
    <n v="5.12"/>
    <s v="No"/>
    <s v="No"/>
    <x v="1"/>
    <n v="1"/>
    <x v="1"/>
    <x v="2"/>
    <x v="2"/>
    <s v="2-Aug-2003"/>
    <n v="1241.57"/>
    <s v="tier - 2"/>
    <s v="tier - 2"/>
    <s v="R1011"/>
    <n v="20"/>
  </r>
  <r>
    <x v="2265"/>
    <s v="  Elizabeth S"/>
    <n v="21.87"/>
    <n v="8.59"/>
    <s v="No"/>
    <s v="No"/>
    <x v="0"/>
    <n v="0"/>
    <x v="1"/>
    <x v="2"/>
    <x v="0"/>
    <s v="1-Jul-2002"/>
    <n v="1241"/>
    <s v="tier - 2"/>
    <s v="tier - 2"/>
    <s v="R1013"/>
    <n v="21"/>
  </r>
  <r>
    <x v="2266"/>
    <s v="  Katie"/>
    <n v="16.600000000000001"/>
    <n v="5.87"/>
    <s v="No"/>
    <s v="No"/>
    <x v="0"/>
    <n v="1"/>
    <x v="1"/>
    <x v="3"/>
    <x v="1"/>
    <s v="11-Oct-1998"/>
    <n v="1240"/>
    <s v="tier - 2"/>
    <s v="tier - 1"/>
    <s v="R1012"/>
    <n v="25"/>
  </r>
  <r>
    <x v="2267"/>
    <s v="  Christi A"/>
    <n v="21.98"/>
    <n v="7.03"/>
    <s v="No"/>
    <s v="No"/>
    <x v="0"/>
    <n v="0"/>
    <x v="1"/>
    <x v="2"/>
    <x v="0"/>
    <s v="12-Dec-2002"/>
    <n v="1237"/>
    <s v="tier - 2"/>
    <s v="tier - 2"/>
    <s v="R1013"/>
    <n v="21"/>
  </r>
  <r>
    <x v="2268"/>
    <s v="  Sandra K"/>
    <n v="19.7"/>
    <n v="5.51"/>
    <s v="No"/>
    <s v="No"/>
    <x v="0"/>
    <n v="1"/>
    <x v="1"/>
    <x v="2"/>
    <x v="2"/>
    <s v="13-Jul-1998"/>
    <n v="1234"/>
    <s v="tier - 2"/>
    <s v="tier - 1"/>
    <s v="R1013"/>
    <n v="25"/>
  </r>
  <r>
    <x v="2269"/>
    <s v="  Katharine"/>
    <n v="19.21"/>
    <n v="4.76"/>
    <s v="No"/>
    <s v="Yes"/>
    <x v="0"/>
    <n v="1"/>
    <x v="1"/>
    <x v="2"/>
    <x v="2"/>
    <s v="16-Oct-2004"/>
    <n v="1228"/>
    <s v="tier - 2"/>
    <s v="tier - 1"/>
    <s v="R1012"/>
    <n v="19"/>
  </r>
  <r>
    <x v="2270"/>
    <s v="  Jerome"/>
    <n v="19.3"/>
    <n v="4.7"/>
    <s v="No"/>
    <s v="Yes"/>
    <x v="0"/>
    <n v="1"/>
    <x v="1"/>
    <x v="2"/>
    <x v="2"/>
    <s v="9-Jul-2004"/>
    <n v="1224"/>
    <s v="tier - 2"/>
    <s v="tier - 1"/>
    <s v="R1013"/>
    <n v="19"/>
  </r>
  <r>
    <x v="2271"/>
    <s v="  Julia R"/>
    <n v="16.22"/>
    <n v="6.21"/>
    <s v="Yes"/>
    <s v="No"/>
    <x v="0"/>
    <n v="0"/>
    <x v="1"/>
    <x v="3"/>
    <x v="1"/>
    <s v="4-Nov-1996"/>
    <n v="1220"/>
    <s v="tier - 2"/>
    <s v="tier - 3"/>
    <s v="R1012"/>
    <n v="27"/>
  </r>
  <r>
    <x v="2272"/>
    <s v="  Sean Henry"/>
    <n v="17.12"/>
    <n v="4.5199999999999996"/>
    <s v="No"/>
    <s v="Yes"/>
    <x v="0"/>
    <n v="1"/>
    <x v="1"/>
    <x v="3"/>
    <x v="2"/>
    <s v="2-Jun-2004"/>
    <n v="1210"/>
    <s v="tier - 2"/>
    <s v="tier - 1"/>
    <s v="R1013"/>
    <n v="19"/>
  </r>
  <r>
    <x v="2273"/>
    <s v="  Rachel A"/>
    <n v="19.07"/>
    <n v="5.45"/>
    <s v="No"/>
    <s v="No"/>
    <x v="0"/>
    <n v="1"/>
    <x v="1"/>
    <x v="2"/>
    <x v="2"/>
    <s v="6-Oct-1992"/>
    <n v="1200.55"/>
    <s v="tier - 2"/>
    <s v="tier - 3"/>
    <s v="R1013"/>
    <n v="31"/>
  </r>
  <r>
    <x v="2274"/>
    <s v="  Jim"/>
    <n v="15.56"/>
    <n v="4.42"/>
    <s v="No"/>
    <s v="No"/>
    <x v="0"/>
    <n v="0"/>
    <x v="1"/>
    <x v="3"/>
    <x v="2"/>
    <s v="28-Jun-1999"/>
    <n v="1200"/>
    <s v="tier - 2"/>
    <s v="tier - 3"/>
    <s v="R1012"/>
    <n v="24"/>
  </r>
  <r>
    <x v="2275"/>
    <s v="  Tim"/>
    <n v="22.76"/>
    <n v="9.44"/>
    <s v="No"/>
    <s v="No"/>
    <x v="0"/>
    <n v="0"/>
    <x v="1"/>
    <x v="2"/>
    <x v="0"/>
    <s v="26-Aug-2002"/>
    <n v="1191"/>
    <s v="tier - 2"/>
    <s v="tier - 1"/>
    <s v="R1013"/>
    <n v="21"/>
  </r>
  <r>
    <x v="2276"/>
    <s v="  Abby L"/>
    <n v="22.79"/>
    <n v="6.15"/>
    <s v="Yes"/>
    <s v="No"/>
    <x v="1"/>
    <n v="1"/>
    <x v="1"/>
    <x v="2"/>
    <x v="1"/>
    <s v="28-Jun-1997"/>
    <n v="1178.07"/>
    <s v="tier - 2"/>
    <s v="tier - 2"/>
    <s v="R1013"/>
    <n v="26"/>
  </r>
  <r>
    <x v="2277"/>
    <s v="  Mark"/>
    <n v="17.41"/>
    <n v="5.13"/>
    <s v="Yes"/>
    <s v="No"/>
    <x v="0"/>
    <n v="0"/>
    <x v="1"/>
    <x v="3"/>
    <x v="2"/>
    <s v="11-Aug-1996"/>
    <n v="1178"/>
    <s v="tier - 2"/>
    <s v="tier - 3"/>
    <s v="R1013"/>
    <n v="27"/>
  </r>
  <r>
    <x v="2278"/>
    <s v="  Ali"/>
    <n v="19.32"/>
    <n v="4.96"/>
    <s v="Yes"/>
    <s v="No"/>
    <x v="0"/>
    <n v="0"/>
    <x v="1"/>
    <x v="2"/>
    <x v="2"/>
    <s v="12-Nov-2001"/>
    <n v="1167"/>
    <s v="tier - 2"/>
    <s v="tier - 1"/>
    <s v="R1013"/>
    <n v="22"/>
  </r>
  <r>
    <x v="2279"/>
    <s v="  Joshua"/>
    <n v="18.25"/>
    <n v="10.95"/>
    <s v="No"/>
    <s v="No"/>
    <x v="0"/>
    <n v="0"/>
    <x v="1"/>
    <x v="3"/>
    <x v="0"/>
    <s v="11-Jun-2002"/>
    <n v="1165"/>
    <s v="tier - 2"/>
    <s v="tier - 3"/>
    <s v="R1012"/>
    <n v="21"/>
  </r>
  <r>
    <x v="2280"/>
    <s v="  Pierre"/>
    <n v="53.13"/>
    <n v="4.4400000000000004"/>
    <s v="No"/>
    <s v="Yes"/>
    <x v="0"/>
    <n v="1"/>
    <x v="1"/>
    <x v="0"/>
    <x v="2"/>
    <s v="11-Nov-2004"/>
    <n v="1163.46"/>
    <s v="tier - 2"/>
    <s v="tier - 3"/>
    <s v="R1013"/>
    <n v="19"/>
  </r>
  <r>
    <x v="2281"/>
    <s v="  Kate"/>
    <n v="20.46"/>
    <n v="4.0199999999999996"/>
    <s v="No"/>
    <s v="No"/>
    <x v="0"/>
    <n v="0"/>
    <x v="1"/>
    <x v="2"/>
    <x v="2"/>
    <s v="26-Jul-1994"/>
    <n v="1158.32"/>
    <s v="tier - 2"/>
    <s v="tier - 1"/>
    <s v="R1013"/>
    <n v="29"/>
  </r>
  <r>
    <x v="2282"/>
    <s v="  David"/>
    <n v="43.01"/>
    <n v="5.44"/>
    <s v="No"/>
    <s v="Yes"/>
    <x v="0"/>
    <n v="1"/>
    <x v="1"/>
    <x v="0"/>
    <x v="2"/>
    <s v="18-Jul-2004"/>
    <n v="1149.4000000000001"/>
    <s v="tier - 2"/>
    <s v="tier - 2"/>
    <s v="R1013"/>
    <n v="19"/>
  </r>
  <r>
    <x v="2283"/>
    <s v="  Carla"/>
    <n v="15.01"/>
    <n v="4.1500000000000004"/>
    <s v="No"/>
    <s v="No"/>
    <x v="1"/>
    <n v="1"/>
    <x v="1"/>
    <x v="3"/>
    <x v="2"/>
    <s v="12-Jun-2003"/>
    <n v="1149"/>
    <s v="tier - 2"/>
    <s v="tier - 1"/>
    <s v="R1012"/>
    <n v="20"/>
  </r>
  <r>
    <x v="2284"/>
    <s v="  Alvaro Sr"/>
    <n v="41.14"/>
    <n v="6.02"/>
    <s v="No"/>
    <s v="Yes"/>
    <x v="0"/>
    <n v="1"/>
    <x v="1"/>
    <x v="0"/>
    <x v="1"/>
    <s v="10-Jun-2004"/>
    <n v="1146.8"/>
    <s v="tier - 2"/>
    <s v="tier - 2"/>
    <s v="R1013"/>
    <n v="19"/>
  </r>
  <r>
    <x v="2285"/>
    <s v="  Hope"/>
    <n v="16.55"/>
    <n v="7.73"/>
    <s v="No"/>
    <s v="No"/>
    <x v="0"/>
    <n v="0"/>
    <x v="1"/>
    <x v="3"/>
    <x v="0"/>
    <s v="1-Oct-2002"/>
    <n v="1142"/>
    <s v="tier - 3"/>
    <s v="tier - 2"/>
    <s v="R1011"/>
    <n v="21"/>
  </r>
  <r>
    <x v="2286"/>
    <s v="  Mark P"/>
    <n v="37.29"/>
    <n v="5.03"/>
    <s v="No"/>
    <s v="Yes"/>
    <x v="0"/>
    <n v="1"/>
    <x v="1"/>
    <x v="0"/>
    <x v="2"/>
    <s v="12-Sep-2004"/>
    <n v="1141.45"/>
    <s v="tier - 3"/>
    <s v="tier - 3"/>
    <s v="R1013"/>
    <n v="19"/>
  </r>
  <r>
    <x v="2287"/>
    <s v="  Desiree"/>
    <n v="16.739999999999998"/>
    <n v="4.08"/>
    <s v="Yes"/>
    <s v="No"/>
    <x v="0"/>
    <n v="0"/>
    <x v="1"/>
    <x v="3"/>
    <x v="2"/>
    <s v="25-Oct-2001"/>
    <n v="1141"/>
    <s v="tier - 3"/>
    <s v="tier - 1"/>
    <s v="R1013"/>
    <n v="22"/>
  </r>
  <r>
    <x v="2288"/>
    <s v="  Mario Jr"/>
    <n v="34.43"/>
    <n v="4.2699999999999996"/>
    <s v="No"/>
    <s v="Yes"/>
    <x v="0"/>
    <n v="1"/>
    <x v="1"/>
    <x v="0"/>
    <x v="2"/>
    <s v="27-Nov-2004"/>
    <n v="1137.47"/>
    <s v="tier - 3"/>
    <s v="tier - 2"/>
    <s v="R1013"/>
    <n v="19"/>
  </r>
  <r>
    <x v="2289"/>
    <s v="  Lusapho"/>
    <n v="34.1"/>
    <n v="4.07"/>
    <s v="No"/>
    <s v="Yes"/>
    <x v="0"/>
    <n v="1"/>
    <x v="1"/>
    <x v="0"/>
    <x v="2"/>
    <s v="15-Oct-2004"/>
    <n v="1137.01"/>
    <s v="tier - 3"/>
    <s v="tier - 1"/>
    <s v="R1013"/>
    <n v="19"/>
  </r>
  <r>
    <x v="2290"/>
    <s v="  Erin C"/>
    <n v="19.3"/>
    <n v="10.36"/>
    <s v="No"/>
    <s v="No"/>
    <x v="0"/>
    <n v="0"/>
    <x v="1"/>
    <x v="2"/>
    <x v="0"/>
    <s v="11-Aug-2002"/>
    <n v="1137"/>
    <s v="tier - 3"/>
    <s v="tier - 1"/>
    <s v="R1013"/>
    <n v="21"/>
  </r>
  <r>
    <x v="2291"/>
    <s v="  Alan F"/>
    <n v="33.659999999999997"/>
    <n v="5.71"/>
    <s v="No"/>
    <s v="Yes"/>
    <x v="0"/>
    <n v="1"/>
    <x v="1"/>
    <x v="0"/>
    <x v="1"/>
    <s v="28-Nov-2004"/>
    <n v="1136.4000000000001"/>
    <s v="tier - 3"/>
    <s v="tier - 3"/>
    <s v="R1013"/>
    <n v="19"/>
  </r>
  <r>
    <x v="2292"/>
    <s v="  Ryan"/>
    <n v="33.33"/>
    <n v="6.08"/>
    <s v="No"/>
    <s v="Yes"/>
    <x v="0"/>
    <n v="1"/>
    <x v="1"/>
    <x v="0"/>
    <x v="1"/>
    <s v="11-Jun-2004"/>
    <n v="1135.94"/>
    <s v="tier - 3"/>
    <s v="tier - 3"/>
    <s v="R1013"/>
    <n v="19"/>
  </r>
  <r>
    <x v="2293"/>
    <s v="  Hope"/>
    <n v="21.84"/>
    <n v="5.71"/>
    <s v="No"/>
    <s v="Yes"/>
    <x v="0"/>
    <n v="1"/>
    <x v="1"/>
    <x v="2"/>
    <x v="1"/>
    <s v="6-Oct-2004"/>
    <n v="1135"/>
    <s v="tier - 3"/>
    <s v="tier - 3"/>
    <s v="R1013"/>
    <n v="19"/>
  </r>
  <r>
    <x v="2294"/>
    <s v="  Josh"/>
    <n v="16.87"/>
    <n v="9.1300000000000008"/>
    <s v="No"/>
    <s v="No"/>
    <x v="0"/>
    <n v="0"/>
    <x v="1"/>
    <x v="3"/>
    <x v="0"/>
    <s v="19-Jul-2002"/>
    <n v="1132"/>
    <s v="tier - 3"/>
    <s v="tier - 1"/>
    <s v="R1013"/>
    <n v="21"/>
  </r>
  <r>
    <x v="2295"/>
    <s v="  Jacob J"/>
    <n v="30.14"/>
    <n v="5.49"/>
    <s v="No"/>
    <s v="Yes"/>
    <x v="0"/>
    <n v="1"/>
    <x v="1"/>
    <x v="0"/>
    <x v="2"/>
    <s v="14-Jun-2004"/>
    <n v="1131.51"/>
    <s v="tier - 3"/>
    <s v="tier - 1"/>
    <s v="R1013"/>
    <n v="19"/>
  </r>
  <r>
    <x v="2296"/>
    <s v="  Jose Tomas"/>
    <n v="23.21"/>
    <n v="4.37"/>
    <s v="No"/>
    <s v="Yes"/>
    <x v="0"/>
    <n v="1"/>
    <x v="1"/>
    <x v="2"/>
    <x v="2"/>
    <s v="12-Nov-2004"/>
    <n v="1121.8699999999999"/>
    <s v="tier - 3"/>
    <s v="tier - 1"/>
    <s v="R1013"/>
    <n v="19"/>
  </r>
  <r>
    <x v="2297"/>
    <s v="  Mary Evan"/>
    <n v="17.170000000000002"/>
    <n v="8.4600000000000009"/>
    <s v="No"/>
    <s v="No"/>
    <x v="0"/>
    <n v="0"/>
    <x v="1"/>
    <x v="3"/>
    <x v="0"/>
    <s v="13-Aug-2002"/>
    <n v="1086"/>
    <s v="tier - 3"/>
    <s v="tier - 3"/>
    <s v="R1013"/>
    <n v="21"/>
  </r>
  <r>
    <x v="2298"/>
    <s v="  Justin K"/>
    <n v="15.61"/>
    <n v="5.28"/>
    <s v="No"/>
    <s v="No"/>
    <x v="0"/>
    <n v="1"/>
    <x v="1"/>
    <x v="3"/>
    <x v="2"/>
    <s v="26-Dec-1998"/>
    <n v="1082"/>
    <s v="tier - 3"/>
    <s v="tier - 2"/>
    <s v="R1013"/>
    <n v="25"/>
  </r>
  <r>
    <x v="2299"/>
    <s v="  Patrick"/>
    <n v="17.98"/>
    <n v="5.33"/>
    <s v="Yes"/>
    <s v="No"/>
    <x v="1"/>
    <n v="1"/>
    <x v="1"/>
    <x v="3"/>
    <x v="2"/>
    <s v="13-Aug-1997"/>
    <n v="1071"/>
    <s v="tier - 3"/>
    <s v="tier - 3"/>
    <s v="R1013"/>
    <n v="26"/>
  </r>
  <r>
    <x v="2300"/>
    <s v="  Roman"/>
    <n v="21.64"/>
    <n v="5.5"/>
    <s v="No"/>
    <s v="Yes"/>
    <x v="0"/>
    <n v="1"/>
    <x v="1"/>
    <x v="2"/>
    <x v="2"/>
    <s v="24-Aug-2004"/>
    <n v="1070"/>
    <s v="tier - 3"/>
    <s v="tier - 3"/>
    <s v="R1013"/>
    <n v="19"/>
  </r>
  <r>
    <x v="2301"/>
    <s v="  David"/>
    <n v="16.399999999999999"/>
    <n v="5.4"/>
    <s v="No"/>
    <s v="No"/>
    <x v="1"/>
    <n v="1"/>
    <x v="1"/>
    <x v="3"/>
    <x v="2"/>
    <s v="28-Sep-1993"/>
    <n v="1068"/>
    <s v="tier - 3"/>
    <s v="tier - 1"/>
    <s v="R1013"/>
    <n v="30"/>
  </r>
  <r>
    <x v="2302"/>
    <s v="  Evelyn L"/>
    <n v="15.77"/>
    <n v="6.05"/>
    <s v="Yes"/>
    <s v="No"/>
    <x v="0"/>
    <n v="1"/>
    <x v="1"/>
    <x v="3"/>
    <x v="1"/>
    <s v="1-Jun-1995"/>
    <n v="1056"/>
    <s v="tier - 3"/>
    <s v="tier - 2"/>
    <s v="R1013"/>
    <n v="28"/>
  </r>
  <r>
    <x v="2303"/>
    <s v="  Jim"/>
    <n v="18.27"/>
    <n v="11.46"/>
    <s v="No"/>
    <s v="No"/>
    <x v="0"/>
    <n v="0"/>
    <x v="1"/>
    <x v="3"/>
    <x v="0"/>
    <s v="1-Jul-2002"/>
    <n v="1049"/>
    <s v="tier - 3"/>
    <s v="tier - 2"/>
    <s v="R1012"/>
    <n v="21"/>
  </r>
  <r>
    <x v="2304"/>
    <s v="  Matthew S"/>
    <n v="16.489999999999998"/>
    <n v="8.48"/>
    <s v="No"/>
    <s v="No"/>
    <x v="0"/>
    <n v="0"/>
    <x v="1"/>
    <x v="3"/>
    <x v="0"/>
    <s v="20-Jul-2002"/>
    <n v="1047"/>
    <s v="tier - 3"/>
    <s v="tier - 1"/>
    <s v="R1013"/>
    <n v="21"/>
  </r>
  <r>
    <x v="2305"/>
    <s v="  Kenneth"/>
    <n v="16.14"/>
    <n v="4.8600000000000003"/>
    <s v="No"/>
    <s v="No"/>
    <x v="0"/>
    <n v="0"/>
    <x v="1"/>
    <x v="3"/>
    <x v="2"/>
    <s v="17-Nov-1994"/>
    <n v="1044"/>
    <s v="tier - 3"/>
    <s v="tier - 2"/>
    <s v="R1013"/>
    <n v="29"/>
  </r>
  <r>
    <x v="2306"/>
    <s v="  Andrea"/>
    <n v="20.85"/>
    <n v="4.45"/>
    <s v="Yes"/>
    <s v="No"/>
    <x v="0"/>
    <n v="1"/>
    <x v="1"/>
    <x v="2"/>
    <x v="2"/>
    <s v="5-Oct-1995"/>
    <n v="1033.74"/>
    <s v="tier - 3"/>
    <s v="tier - 1"/>
    <s v="R1013"/>
    <n v="28"/>
  </r>
  <r>
    <x v="2307"/>
    <s v="  Kristina"/>
    <n v="15.88"/>
    <n v="4.3600000000000003"/>
    <s v="No"/>
    <s v="No"/>
    <x v="0"/>
    <n v="0"/>
    <x v="1"/>
    <x v="3"/>
    <x v="2"/>
    <s v="5-Aug-1999"/>
    <n v="1019"/>
    <s v="tier - 3"/>
    <s v="tier - 2"/>
    <s v="R1013"/>
    <n v="24"/>
  </r>
  <r>
    <x v="2308"/>
    <s v="  Kristen"/>
    <n v="20.66"/>
    <n v="5.8"/>
    <s v="No"/>
    <s v="Yes"/>
    <x v="0"/>
    <n v="1"/>
    <x v="1"/>
    <x v="2"/>
    <x v="1"/>
    <s v="9-Oct-2000"/>
    <n v="1012"/>
    <s v="tier - 3"/>
    <s v="tier - 2"/>
    <s v="R1013"/>
    <n v="23"/>
  </r>
  <r>
    <x v="2309"/>
    <s v="  Matthew"/>
    <n v="20.399999999999999"/>
    <n v="5.27"/>
    <s v="No"/>
    <s v="No"/>
    <x v="0"/>
    <n v="0"/>
    <x v="1"/>
    <x v="2"/>
    <x v="2"/>
    <s v="22-Nov-1994"/>
    <n v="1006.65"/>
    <s v="tier - 3"/>
    <s v="tier - 2"/>
    <s v="R1013"/>
    <n v="29"/>
  </r>
  <r>
    <x v="2310"/>
    <s v="  Kathleen"/>
    <n v="25.19"/>
    <n v="5.64"/>
    <s v="Yes"/>
    <s v="No"/>
    <x v="0"/>
    <n v="0"/>
    <x v="1"/>
    <x v="1"/>
    <x v="2"/>
    <s v="19-Aug-2001"/>
    <n v="964.71"/>
    <s v="tier - 3"/>
    <s v="tier - 2"/>
    <s v="R1013"/>
    <n v="22"/>
  </r>
  <r>
    <x v="2311"/>
    <s v="  Lindsey"/>
    <n v="20.54"/>
    <n v="4.2"/>
    <s v="Yes"/>
    <s v="No"/>
    <x v="0"/>
    <n v="1"/>
    <x v="1"/>
    <x v="2"/>
    <x v="2"/>
    <s v="28-Oct-1995"/>
    <n v="928.59"/>
    <s v="tier - 3"/>
    <s v="tier - 1"/>
    <s v="R1013"/>
    <n v="28"/>
  </r>
  <r>
    <x v="2312"/>
    <s v="  Robert"/>
    <n v="20.13"/>
    <n v="5.42"/>
    <s v="No"/>
    <s v="No"/>
    <x v="0"/>
    <n v="0"/>
    <x v="1"/>
    <x v="2"/>
    <x v="2"/>
    <s v="30-Oct-1994"/>
    <n v="915.07"/>
    <s v="tier - 3"/>
    <s v="tier - 1"/>
    <s v="R1013"/>
    <n v="29"/>
  </r>
  <r>
    <x v="2313"/>
    <s v="  Sarah E"/>
    <n v="18.93"/>
    <n v="6.11"/>
    <s v="No"/>
    <s v="No"/>
    <x v="1"/>
    <n v="1"/>
    <x v="1"/>
    <x v="2"/>
    <x v="1"/>
    <s v="27-Nov-1993"/>
    <n v="896.21"/>
    <s v="tier - 3"/>
    <s v="tier - 1"/>
    <s v="R1013"/>
    <n v="30"/>
  </r>
  <r>
    <x v="2314"/>
    <s v="  Flannery"/>
    <n v="24.14"/>
    <n v="5.29"/>
    <s v="No"/>
    <s v="Yes"/>
    <x v="0"/>
    <n v="1"/>
    <x v="1"/>
    <x v="2"/>
    <x v="2"/>
    <s v="18-Nov-2000"/>
    <n v="865.41"/>
    <s v="tier - 3"/>
    <s v="tier - 1"/>
    <s v="R1013"/>
    <n v="23"/>
  </r>
  <r>
    <x v="2315"/>
    <s v="  John T"/>
    <n v="25.03"/>
    <n v="5.91"/>
    <s v="No"/>
    <s v="Yes"/>
    <x v="0"/>
    <n v="1"/>
    <x v="1"/>
    <x v="1"/>
    <x v="1"/>
    <s v="7-Oct-2004"/>
    <n v="830.52"/>
    <s v="tier - 3"/>
    <s v="tier - 2"/>
    <s v="R1011"/>
    <n v="19"/>
  </r>
  <r>
    <x v="2316"/>
    <s v="  Koji"/>
    <n v="20.47"/>
    <n v="5.81"/>
    <s v="Yes"/>
    <s v="No"/>
    <x v="0"/>
    <n v="1"/>
    <x v="1"/>
    <x v="2"/>
    <x v="1"/>
    <s v="7-Dec-1995"/>
    <n v="773.54"/>
    <s v="tier - 3"/>
    <s v="tier - 2"/>
    <s v="R1013"/>
    <n v="28"/>
  </r>
  <r>
    <x v="2317"/>
    <s v="  Candice M"/>
    <n v="18.82"/>
    <n v="5.51"/>
    <s v="Yes"/>
    <s v="No"/>
    <x v="0"/>
    <n v="0"/>
    <x v="1"/>
    <x v="2"/>
    <x v="2"/>
    <s v="18-Sep-1996"/>
    <n v="770.38"/>
    <s v="tier - 3"/>
    <s v="tire_2"/>
    <s v="R1012"/>
    <n v="27"/>
  </r>
  <r>
    <x v="2318"/>
    <s v="  Theodore A"/>
    <n v="17.079999999999998"/>
    <n v="5.73"/>
    <s v="No"/>
    <s v="No"/>
    <x v="1"/>
    <n v="1"/>
    <x v="1"/>
    <x v="3"/>
    <x v="1"/>
    <s v="28-Jun-1993"/>
    <n v="770"/>
    <s v="tier - 3"/>
    <s v="tier - 3"/>
    <s v="R1013"/>
    <n v="30"/>
  </r>
  <r>
    <x v="2319"/>
    <s v="  Lindy"/>
    <n v="19.21"/>
    <n v="5.53"/>
    <s v="Yes"/>
    <s v="No"/>
    <x v="0"/>
    <n v="0"/>
    <x v="1"/>
    <x v="2"/>
    <x v="2"/>
    <s v="22-Oct-1996"/>
    <n v="760"/>
    <s v="tier - 3"/>
    <s v="tier - 3"/>
    <s v="R1013"/>
    <n v="27"/>
  </r>
  <r>
    <x v="2320"/>
    <s v="  Thomas"/>
    <n v="17.86"/>
    <n v="5.43"/>
    <s v="No"/>
    <s v="No"/>
    <x v="1"/>
    <n v="1"/>
    <x v="1"/>
    <x v="3"/>
    <x v="2"/>
    <s v="9-Aug-1993"/>
    <n v="760"/>
    <s v="tier - 3"/>
    <s v="tier - 1"/>
    <s v="R1013"/>
    <n v="30"/>
  </r>
  <r>
    <x v="2321"/>
    <s v="  Holly"/>
    <n v="21.38"/>
    <n v="8.01"/>
    <s v="No"/>
    <s v="No"/>
    <x v="0"/>
    <n v="0"/>
    <x v="1"/>
    <x v="2"/>
    <x v="0"/>
    <s v="19-Sep-2002"/>
    <n v="750"/>
    <s v="tier - 3"/>
    <s v="tier - 1"/>
    <s v="R1012"/>
    <n v="21"/>
  </r>
  <r>
    <x v="2322"/>
    <s v="  Matthew"/>
    <n v="23.35"/>
    <n v="5.94"/>
    <s v="No"/>
    <s v="No"/>
    <x v="0"/>
    <n v="0"/>
    <x v="1"/>
    <x v="2"/>
    <x v="1"/>
    <s v="14-Dec-1999"/>
    <n v="722.99"/>
    <s v="tier - 3"/>
    <s v="tier - 1"/>
    <s v="R1013"/>
    <n v="24"/>
  </r>
  <r>
    <x v="2323"/>
    <s v="  Meghan K"/>
    <n v="22.24"/>
    <n v="5.04"/>
    <s v="No"/>
    <s v="No"/>
    <x v="0"/>
    <n v="0"/>
    <x v="1"/>
    <x v="2"/>
    <x v="2"/>
    <s v="26-Dec-1999"/>
    <n v="700"/>
    <s v="tire_2"/>
    <s v="tier - 3"/>
    <s v="R1013"/>
    <n v="24"/>
  </r>
  <r>
    <x v="2324"/>
    <s v="  Fred"/>
    <n v="24.76"/>
    <n v="4.54"/>
    <s v="Yes"/>
    <s v="No"/>
    <x v="0"/>
    <n v="0"/>
    <x v="1"/>
    <x v="2"/>
    <x v="2"/>
    <s v="12-Sep-2001"/>
    <n v="687.54"/>
    <s v="tier - 3"/>
    <s v="tier - 2"/>
    <s v="R1013"/>
    <n v="22"/>
  </r>
  <r>
    <x v="2325"/>
    <s v="  Sebastian"/>
    <n v="20.100000000000001"/>
    <n v="5.6"/>
    <s v="Yes"/>
    <s v="No"/>
    <x v="1"/>
    <n v="1"/>
    <x v="1"/>
    <x v="2"/>
    <x v="2"/>
    <s v="9-Nov-1997"/>
    <n v="670"/>
    <s v="tier - 3"/>
    <s v="tier - 3"/>
    <s v="R1013"/>
    <n v="26"/>
  </r>
  <r>
    <x v="2326"/>
    <s v="  Laura"/>
    <n v="21.77"/>
    <n v="10.67"/>
    <s v="No"/>
    <s v="No"/>
    <x v="0"/>
    <n v="0"/>
    <x v="1"/>
    <x v="2"/>
    <x v="0"/>
    <s v="29-Nov-2002"/>
    <n v="668"/>
    <s v="tier - 3"/>
    <s v="tier - 2"/>
    <s v="R1012"/>
    <n v="21"/>
  </r>
  <r>
    <x v="2327"/>
    <s v="  Nicole"/>
    <n v="17.82"/>
    <n v="5.26"/>
    <s v="Yes"/>
    <s v="No"/>
    <x v="0"/>
    <n v="1"/>
    <x v="1"/>
    <x v="3"/>
    <x v="2"/>
    <s v="4-Jul-1995"/>
    <n v="650"/>
    <s v="tier - 3"/>
    <s v="tier - 3"/>
    <s v="R1013"/>
    <n v="28"/>
  </r>
  <r>
    <x v="2328"/>
    <s v="  Susan E"/>
    <n v="17.07"/>
    <n v="5.22"/>
    <s v="No"/>
    <s v="No"/>
    <x v="1"/>
    <n v="1"/>
    <x v="1"/>
    <x v="3"/>
    <x v="2"/>
    <s v="1-Jun-1993"/>
    <n v="650"/>
    <s v="tier - 3"/>
    <s v="tier - 3"/>
    <s v="R1013"/>
    <n v="30"/>
  </r>
  <r>
    <x v="2329"/>
    <s v="  Katy"/>
    <n v="22.24"/>
    <n v="4.29"/>
    <s v="Yes"/>
    <s v="No"/>
    <x v="0"/>
    <n v="0"/>
    <x v="1"/>
    <x v="2"/>
    <x v="2"/>
    <s v="20-Nov-2001"/>
    <n v="646.14"/>
    <s v="tier - 3"/>
    <s v="tier - 3"/>
    <s v="R1012"/>
    <n v="22"/>
  </r>
  <r>
    <x v="2330"/>
    <s v="  Jordan"/>
    <n v="22.34"/>
    <n v="5.57"/>
    <s v="No"/>
    <s v="No"/>
    <x v="0"/>
    <n v="1"/>
    <x v="1"/>
    <x v="2"/>
    <x v="2"/>
    <s v="27-Jul-1998"/>
    <n v="637.26"/>
    <s v="tier - 3"/>
    <s v="tier - 3"/>
    <s v="R1013"/>
    <n v="25"/>
  </r>
  <r>
    <x v="2331"/>
    <s v="  Juan D"/>
    <n v="17.7"/>
    <n v="6.28"/>
    <s v="No"/>
    <s v="No"/>
    <x v="0"/>
    <n v="1"/>
    <x v="1"/>
    <x v="3"/>
    <x v="1"/>
    <s v="13-Sep-1992"/>
    <n v="604.54"/>
    <s v="tier - 3"/>
    <s v="tier - 3"/>
    <s v="R1013"/>
    <n v="31"/>
  </r>
  <r>
    <x v="2332"/>
    <s v="  Julie"/>
    <n v="16.47"/>
    <n v="6.35"/>
    <s v="No"/>
    <s v="No"/>
    <x v="1"/>
    <n v="1"/>
    <x v="1"/>
    <x v="3"/>
    <x v="1"/>
    <s v="30-Jun-1993"/>
    <n v="600"/>
    <s v="tier - 2"/>
    <s v="tier - 1"/>
    <s v="R1013"/>
    <n v="30"/>
  </r>
  <r>
    <x v="2333"/>
    <s v="  Evan P"/>
    <n v="17.600000000000001"/>
    <n v="4.3899999999999997"/>
    <s v="No"/>
    <s v="No"/>
    <x v="0"/>
    <n v="1"/>
    <x v="1"/>
    <x v="3"/>
    <x v="2"/>
    <s v="30-Nov-1992"/>
    <n v="570.62"/>
    <s v="tier - 2"/>
    <s v="tier - 1"/>
    <s v="R1013"/>
    <n v="31"/>
  </r>
  <r>
    <x v="2334"/>
    <s v="  Aaron K"/>
    <n v="17.579999999999998"/>
    <n v="4.51"/>
    <s v="No"/>
    <s v="No"/>
    <x v="0"/>
    <n v="1"/>
    <x v="1"/>
    <x v="3"/>
    <x v="2"/>
    <s v="9-Jul-1992"/>
    <n v="563.84"/>
    <s v="tier - 2"/>
    <s v="tier - 3"/>
    <s v="R1013"/>
    <n v="31"/>
  </r>
  <r>
    <x v="2335"/>
    <s v="Unknown"/>
    <s v="Null"/>
    <s v="Null"/>
    <s v="Unknown"/>
    <s v="Unknown"/>
    <x v="2"/>
    <s v="Null"/>
    <x v="2"/>
    <x v="4"/>
    <x v="3"/>
    <s v="9-Jun-1999"/>
    <n v="2775.19"/>
    <s v="tier - 2"/>
    <s v="tier - 1"/>
    <s v="R1012"/>
    <n v="24"/>
  </r>
  <r>
    <x v="2336"/>
    <s v="Unknown"/>
    <s v="Null"/>
    <s v="Null"/>
    <s v="Unknown"/>
    <s v="Unknown"/>
    <x v="2"/>
    <s v="Null"/>
    <x v="2"/>
    <x v="4"/>
    <x v="3"/>
    <s v="20-Dec-1985"/>
    <n v="6203.9"/>
    <s v="tier - 1"/>
    <s v="tier - 2"/>
    <s v="R1012"/>
    <n v="38"/>
  </r>
  <r>
    <x v="2337"/>
    <s v="Unknown"/>
    <s v="Null"/>
    <s v="Null"/>
    <s v="Unknown"/>
    <s v="Unknown"/>
    <x v="2"/>
    <s v="Null"/>
    <x v="2"/>
    <x v="4"/>
    <x v="3"/>
    <s v="13-Oct-2000"/>
    <n v="35585.58"/>
    <s v="tier - 1"/>
    <s v="tier - 2"/>
    <s v="R1011"/>
    <n v="23"/>
  </r>
  <r>
    <x v="2338"/>
    <s v="Unknown"/>
    <s v="Null"/>
    <s v="Null"/>
    <s v="Unknown"/>
    <s v="Unknown"/>
    <x v="2"/>
    <s v="Null"/>
    <x v="2"/>
    <x v="4"/>
    <x v="3"/>
    <s v="6-Oct-1992"/>
    <n v="36837.47"/>
    <s v="tier - 1"/>
    <s v="tier - 2"/>
    <s v="R1011"/>
    <n v="31"/>
  </r>
  <r>
    <x v="2339"/>
    <s v="Unknown"/>
    <s v="Null"/>
    <s v="Null"/>
    <s v="Unknown"/>
    <s v="Unknown"/>
    <x v="2"/>
    <s v="Null"/>
    <x v="2"/>
    <x v="4"/>
    <x v="3"/>
    <s v="22-Nov-1991"/>
    <n v="38711"/>
    <s v="tier - 1"/>
    <s v="tier - 3"/>
    <s v="R1011"/>
    <n v="32"/>
  </r>
  <r>
    <x v="2340"/>
    <s v="Unknown"/>
    <s v="Null"/>
    <s v="Null"/>
    <s v="Unknown"/>
    <s v="Unknown"/>
    <x v="2"/>
    <s v="Null"/>
    <x v="2"/>
    <x v="4"/>
    <x v="3"/>
    <s v="27-Nov-1987"/>
    <n v="20984.09"/>
    <s v="tier - 2"/>
    <s v="tier - 2"/>
    <s v="R1015"/>
    <n v="36"/>
  </r>
  <r>
    <x v="2341"/>
    <s v="Unknown"/>
    <s v="Null"/>
    <s v="Null"/>
    <s v="Unknown"/>
    <s v="Unknown"/>
    <x v="2"/>
    <s v="Null"/>
    <x v="2"/>
    <x v="4"/>
    <x v="3"/>
    <s v="1-Nov-2004"/>
    <n v="34303.17"/>
    <s v="tier - 1"/>
    <s v="tier - 3"/>
    <s v="R1013"/>
    <n v="19"/>
  </r>
  <r>
    <x v="2342"/>
    <s v="Unknown"/>
    <s v="Null"/>
    <s v="Null"/>
    <s v="Unknown"/>
    <s v="Unknown"/>
    <x v="2"/>
    <s v="Null"/>
    <x v="2"/>
    <x v="4"/>
    <x v="3"/>
    <s v="6-Nov-2004"/>
    <n v="1137.01"/>
    <s v="tier - 3"/>
    <s v="tier - 1"/>
    <s v="R1013"/>
    <n v="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x v="0"/>
    <s v="  Kelly"/>
    <n v="47.41"/>
    <n v="7.47"/>
    <x v="0"/>
    <s v="No"/>
    <s v="No"/>
    <n v="0"/>
    <s v="Yes"/>
    <s v="Obesity"/>
    <s v="Diabetes"/>
    <s v="12-Oct-1968"/>
    <n v="63770.43"/>
    <s v="tier - 1"/>
    <s v="tier - 3"/>
    <s v="R1013"/>
    <n v="55"/>
  </r>
  <r>
    <x v="1"/>
    <s v="  Matthew D"/>
    <n v="30.36"/>
    <n v="5.77"/>
    <x v="0"/>
    <s v="No"/>
    <s v="No"/>
    <n v="0"/>
    <s v="Yes"/>
    <s v="Obesity"/>
    <s v="Prediabetes"/>
    <s v="8-Jun-1977"/>
    <n v="62592.87"/>
    <s v="tier - 2"/>
    <s v="tier - 3"/>
    <s v="R1013"/>
    <n v="46"/>
  </r>
  <r>
    <x v="2"/>
    <s v="  Phil"/>
    <n v="34.484999999999999"/>
    <n v="11.87"/>
    <x v="1"/>
    <s v="No"/>
    <s v="No"/>
    <n v="2"/>
    <s v="Yes"/>
    <s v="Obesity"/>
    <s v="Diabetes"/>
    <s v="11-Sep-1970"/>
    <n v="60021.4"/>
    <s v="tier - 1"/>
    <s v="tier - 1"/>
    <s v="R1012"/>
    <n v="53"/>
  </r>
  <r>
    <x v="3"/>
    <s v="  Kelsey"/>
    <n v="38.094999999999999"/>
    <n v="6.05"/>
    <x v="0"/>
    <s v="No"/>
    <s v="No"/>
    <n v="0"/>
    <s v="Yes"/>
    <s v="Obesity"/>
    <s v="Prediabetes"/>
    <s v="6-Jun-1991"/>
    <n v="58571.07"/>
    <s v="tier - 1"/>
    <s v="tier - 3"/>
    <s v="R1024"/>
    <n v="32"/>
  </r>
  <r>
    <x v="4"/>
    <s v="  Kristyn"/>
    <n v="35.53"/>
    <n v="5.45"/>
    <x v="0"/>
    <s v="No"/>
    <s v="No"/>
    <n v="0"/>
    <s v="Yes"/>
    <s v="Obesity"/>
    <s v="Normal"/>
    <s v="19-Jun-1989"/>
    <n v="55135.4"/>
    <s v="tier - 1"/>
    <s v="tier - 2"/>
    <s v="R1012"/>
    <n v="34"/>
  </r>
  <r>
    <x v="5"/>
    <s v="  Russell B"/>
    <n v="32.799999999999997"/>
    <n v="6.59"/>
    <x v="0"/>
    <s v="No"/>
    <s v="No"/>
    <n v="0"/>
    <s v="Yes"/>
    <s v="Obesity"/>
    <s v="Diabetes"/>
    <s v="4-Aug-1962"/>
    <n v="52590.83"/>
    <s v="tier - 1"/>
    <s v="tier - 3"/>
    <s v="R1011"/>
    <n v="61"/>
  </r>
  <r>
    <x v="6"/>
    <s v="  Scott"/>
    <n v="36.4"/>
    <n v="6.07"/>
    <x v="0"/>
    <s v="No"/>
    <s v="No"/>
    <n v="0"/>
    <s v="Yes"/>
    <s v="Obesity"/>
    <s v="Prediabetes"/>
    <s v="27-Oct-1994"/>
    <n v="51194.559999999998"/>
    <s v="tier - 1"/>
    <s v="tier - 3"/>
    <s v="R1011"/>
    <n v="29"/>
  </r>
  <r>
    <x v="7"/>
    <s v="  Stephen"/>
    <n v="36.96"/>
    <n v="7.93"/>
    <x v="0"/>
    <s v="No"/>
    <s v="No"/>
    <n v="3"/>
    <s v="Yes"/>
    <s v="Obesity"/>
    <s v="Diabetes"/>
    <s v="27-Jun-1958"/>
    <n v="49577.66"/>
    <s v="tier - 2"/>
    <s v="tier - 2"/>
    <s v="R1013"/>
    <n v="65"/>
  </r>
  <r>
    <x v="8"/>
    <s v="  Patrick R"/>
    <n v="41.14"/>
    <n v="9.58"/>
    <x v="1"/>
    <s v="No"/>
    <s v="Yes"/>
    <n v="1"/>
    <s v="Yes"/>
    <s v="Obesity"/>
    <s v="Diabetes"/>
    <s v="4-Sep-1963"/>
    <n v="48970.25"/>
    <s v="tier - 1"/>
    <s v="tier - 2"/>
    <s v="R1013"/>
    <n v="60"/>
  </r>
  <r>
    <x v="9"/>
    <s v="  Brooke N"/>
    <n v="38.06"/>
    <n v="10.79"/>
    <x v="0"/>
    <s v="No"/>
    <s v="No"/>
    <n v="0"/>
    <s v="Yes"/>
    <s v="Obesity"/>
    <s v="Diabetes"/>
    <s v="29-Dec-1978"/>
    <n v="48885.14"/>
    <s v="tier - 1"/>
    <s v="tier - 2"/>
    <s v="R1013"/>
    <n v="45"/>
  </r>
  <r>
    <x v="10"/>
    <s v="  Paola Andrea"/>
    <n v="37.700000000000003"/>
    <n v="5.96"/>
    <x v="1"/>
    <s v="No"/>
    <s v="No"/>
    <n v="2"/>
    <s v="Yes"/>
    <s v="Obesity"/>
    <s v="Prediabetes"/>
    <s v="22-Jul-1959"/>
    <n v="48824.45"/>
    <s v="tier - 2"/>
    <s v="tier - 1"/>
    <s v="R1011"/>
    <n v="64"/>
  </r>
  <r>
    <x v="11"/>
    <s v="  David"/>
    <n v="42.13"/>
    <n v="11.9"/>
    <x v="0"/>
    <s v="No"/>
    <s v="No"/>
    <n v="0"/>
    <s v="Yes"/>
    <s v="Obesity"/>
    <s v="Diabetes"/>
    <s v="27-Oct-1965"/>
    <n v="48675.519999999997"/>
    <s v="tier - 1"/>
    <s v="tier - 2"/>
    <s v="R1013"/>
    <n v="58"/>
  </r>
  <r>
    <x v="12"/>
    <s v="  Wade"/>
    <n v="40.92"/>
    <n v="8.41"/>
    <x v="0"/>
    <s v="No"/>
    <s v="No"/>
    <n v="0"/>
    <s v="Yes"/>
    <s v="Obesity"/>
    <s v="Diabetes"/>
    <s v="11-Oct-1962"/>
    <n v="48673.56"/>
    <s v="tier - 1"/>
    <s v="tier - 2"/>
    <s v="R1013"/>
    <n v="61"/>
  </r>
  <r>
    <x v="13"/>
    <s v="  Franklin"/>
    <n v="40.564999999999998"/>
    <n v="7.02"/>
    <x v="0"/>
    <s v="No"/>
    <s v="No"/>
    <n v="0"/>
    <s v="Yes"/>
    <s v="Obesity"/>
    <s v="Diabetes"/>
    <s v="1-Dec-1968"/>
    <n v="48549.18"/>
    <s v="tier - 1"/>
    <s v="tier - 3"/>
    <s v="R1016"/>
    <n v="55"/>
  </r>
  <r>
    <x v="14"/>
    <s v="  Leilani M"/>
    <n v="36.384999999999998"/>
    <n v="7.59"/>
    <x v="1"/>
    <s v="No"/>
    <s v="No"/>
    <n v="2"/>
    <s v="Yes"/>
    <s v="Obesity"/>
    <s v="Diabetes"/>
    <s v="21-Dec-1961"/>
    <n v="48517.56"/>
    <s v="tier - 1"/>
    <s v="tier - 3"/>
    <s v="R1024"/>
    <n v="62"/>
  </r>
  <r>
    <x v="15"/>
    <s v="  Philippe"/>
    <n v="39.9"/>
    <n v="11.32"/>
    <x v="0"/>
    <s v="No"/>
    <s v="No"/>
    <n v="0"/>
    <s v="Yes"/>
    <s v="Obesity"/>
    <s v="Diabetes"/>
    <s v="27-Aug-1962"/>
    <n v="48173.36"/>
    <s v="tier - 1"/>
    <s v="tier - 3"/>
    <s v="R1011"/>
    <n v="61"/>
  </r>
  <r>
    <x v="16"/>
    <s v="  Jennifer A"/>
    <n v="33.799999999999997"/>
    <n v="7.67"/>
    <x v="0"/>
    <s v="No"/>
    <s v="No"/>
    <n v="3"/>
    <s v="Yes"/>
    <s v="Obesity"/>
    <s v="Diabetes"/>
    <s v="16-Nov-1958"/>
    <n v="47928.03"/>
    <s v="tier - 2"/>
    <s v="tier - 3"/>
    <s v="R1011"/>
    <n v="65"/>
  </r>
  <r>
    <x v="17"/>
    <s v="  Christina M"/>
    <n v="36.765000000000001"/>
    <n v="7.29"/>
    <x v="1"/>
    <s v="No"/>
    <s v="Yes"/>
    <n v="1"/>
    <s v="Yes"/>
    <s v="Obesity"/>
    <s v="Diabetes"/>
    <s v="5-Aug-1963"/>
    <n v="47896.79"/>
    <s v="tier - 1"/>
    <s v="tier - 3"/>
    <s v="R1024"/>
    <n v="60"/>
  </r>
  <r>
    <x v="18"/>
    <s v="  Said Sr"/>
    <n v="36.954999999999998"/>
    <n v="4.72"/>
    <x v="1"/>
    <s v="No"/>
    <s v="No"/>
    <n v="1"/>
    <s v="Yes"/>
    <s v="Obesity"/>
    <s v="Normal"/>
    <s v="7-Nov-1964"/>
    <n v="47496.49"/>
    <s v="tier - 1"/>
    <s v="tier - 3"/>
    <s v="R1012"/>
    <n v="59"/>
  </r>
  <r>
    <x v="19"/>
    <s v="  John"/>
    <n v="42.9"/>
    <n v="11.41"/>
    <x v="0"/>
    <s v="No"/>
    <s v="No"/>
    <n v="0"/>
    <s v="Yes"/>
    <s v="Obesity"/>
    <s v="Diabetes"/>
    <s v="27-Sep-1971"/>
    <n v="47462.89"/>
    <s v="tier - 1"/>
    <s v="tier - 2"/>
    <s v="R1013"/>
    <n v="52"/>
  </r>
  <r>
    <x v="20"/>
    <s v="  Myles"/>
    <n v="36.299999999999997"/>
    <n v="11.5"/>
    <x v="1"/>
    <s v="No"/>
    <s v="No"/>
    <n v="2"/>
    <s v="Yes"/>
    <s v="Obesity"/>
    <s v="Diabetes"/>
    <s v="13-Jun-1961"/>
    <n v="47403.88"/>
    <s v="tier - 1"/>
    <s v="tier - 3"/>
    <s v="R1011"/>
    <n v="62"/>
  </r>
  <r>
    <x v="21"/>
    <s v="  Madelyn C"/>
    <n v="32.200000000000003"/>
    <n v="6.22"/>
    <x v="1"/>
    <s v="No"/>
    <s v="No"/>
    <n v="2"/>
    <s v="Yes"/>
    <s v="Obesity"/>
    <s v="Prediabetes"/>
    <s v="4-Oct-1959"/>
    <n v="47305.31"/>
    <s v="tier - 2"/>
    <s v="tier - 1"/>
    <s v="R1011"/>
    <n v="64"/>
  </r>
  <r>
    <x v="22"/>
    <s v="  Nicole"/>
    <n v="31.3"/>
    <n v="11.38"/>
    <x v="0"/>
    <s v="No"/>
    <s v="No"/>
    <n v="3"/>
    <s v="Yes"/>
    <s v="Obesity"/>
    <s v="Diabetes"/>
    <s v="3-Sep-1958"/>
    <n v="47291.06"/>
    <s v="tier - 2"/>
    <s v="tier - 1"/>
    <s v="R1011"/>
    <n v="65"/>
  </r>
  <r>
    <x v="23"/>
    <s v="  Eric A"/>
    <n v="41.8"/>
    <n v="7.89"/>
    <x v="1"/>
    <s v="No"/>
    <s v="No"/>
    <n v="2"/>
    <s v="Yes"/>
    <s v="Obesity"/>
    <s v="Diabetes"/>
    <s v="28-Dec-1970"/>
    <n v="47269.85"/>
    <s v="tier - 1"/>
    <s v="tier - 2"/>
    <s v="R1013"/>
    <n v="53"/>
  </r>
  <r>
    <x v="24"/>
    <s v="  Emiliano I"/>
    <n v="35.090000000000003"/>
    <n v="4.38"/>
    <x v="1"/>
    <s v="No"/>
    <s v="No"/>
    <n v="2"/>
    <s v="Yes"/>
    <s v="Obesity"/>
    <s v="Normal"/>
    <s v="14-Jul-1959"/>
    <n v="47055.53"/>
    <s v="tier - 2"/>
    <s v="tier - 1"/>
    <s v="R1013"/>
    <n v="64"/>
  </r>
  <r>
    <x v="25"/>
    <s v="  Adam"/>
    <n v="33.880000000000003"/>
    <n v="7.01"/>
    <x v="0"/>
    <s v="No"/>
    <s v="No"/>
    <n v="3"/>
    <s v="Yes"/>
    <s v="Obesity"/>
    <s v="Diabetes"/>
    <s v="15-Sep-1958"/>
    <n v="46889.26"/>
    <s v="tier - 2"/>
    <s v="tier - 3"/>
    <s v="R1013"/>
    <n v="65"/>
  </r>
  <r>
    <x v="26"/>
    <s v="  Zach"/>
    <n v="30.875"/>
    <n v="11.88"/>
    <x v="0"/>
    <s v="No"/>
    <s v="No"/>
    <n v="0"/>
    <s v="Yes"/>
    <s v="Obesity"/>
    <s v="Diabetes"/>
    <s v="17-Nov-1960"/>
    <n v="46718.16"/>
    <s v="tier - 1"/>
    <s v="tier - 1"/>
    <s v="R1012"/>
    <n v="63"/>
  </r>
  <r>
    <x v="27"/>
    <s v="  Stephanie W"/>
    <n v="36.86"/>
    <n v="5.19"/>
    <x v="1"/>
    <s v="No"/>
    <s v="Yes"/>
    <n v="1"/>
    <s v="Yes"/>
    <s v="Obesity"/>
    <s v="Normal"/>
    <s v="23-Jun-1969"/>
    <n v="46661.440000000002"/>
    <s v="tier - 1"/>
    <s v="tier - 3"/>
    <s v="R1012"/>
    <n v="54"/>
  </r>
  <r>
    <x v="28"/>
    <s v="  Stephen"/>
    <n v="35.86"/>
    <n v="6.74"/>
    <x v="1"/>
    <s v="No"/>
    <s v="No"/>
    <n v="2"/>
    <s v="Yes"/>
    <s v="Obesity"/>
    <s v="Diabetes"/>
    <s v="8-Aug-1961"/>
    <n v="46599.11"/>
    <s v="tier - 1"/>
    <s v="tier - 1"/>
    <s v="R1013"/>
    <n v="62"/>
  </r>
  <r>
    <x v="29"/>
    <s v="  Natalie"/>
    <n v="37.049999999999997"/>
    <n v="8.44"/>
    <x v="0"/>
    <s v="No"/>
    <s v="No"/>
    <n v="0"/>
    <s v="Yes"/>
    <s v="Obesity"/>
    <s v="Diabetes"/>
    <s v="6-Dec-1971"/>
    <n v="46255.11"/>
    <s v="tier - 1"/>
    <s v="tier - 3"/>
    <s v="R1024"/>
    <n v="52"/>
  </r>
  <r>
    <x v="30"/>
    <s v="  Nicole J"/>
    <n v="43.89"/>
    <n v="8.7100000000000009"/>
    <x v="0"/>
    <s v="No"/>
    <s v="No"/>
    <n v="0"/>
    <s v="Yes"/>
    <s v="Obesity"/>
    <s v="Diabetes"/>
    <s v="17-Aug-1978"/>
    <n v="46200.99"/>
    <s v="tier - 1"/>
    <s v="tier - 1"/>
    <s v="R1013"/>
    <n v="45"/>
  </r>
  <r>
    <x v="31"/>
    <s v="  Jefferson D"/>
    <n v="42.35"/>
    <n v="5.08"/>
    <x v="1"/>
    <s v="No"/>
    <s v="No"/>
    <n v="0"/>
    <s v="Yes"/>
    <s v="Obesity"/>
    <s v="Normal"/>
    <s v="2-Dec-1976"/>
    <n v="46151.12"/>
    <s v="tier - 1"/>
    <s v="tier - 3"/>
    <s v="R1013"/>
    <n v="47"/>
  </r>
  <r>
    <x v="32"/>
    <s v="  Brendan D"/>
    <n v="31.35"/>
    <n v="6.86"/>
    <x v="0"/>
    <s v="No"/>
    <s v="No"/>
    <n v="0"/>
    <s v="Yes"/>
    <s v="Obesity"/>
    <s v="Diabetes"/>
    <s v="4-Dec-1962"/>
    <n v="46130.53"/>
    <s v="tier - 1"/>
    <s v="tier - 1"/>
    <s v="R1012"/>
    <n v="61"/>
  </r>
  <r>
    <x v="33"/>
    <s v="  Courtney"/>
    <n v="47.6"/>
    <n v="5.95"/>
    <x v="1"/>
    <s v="No"/>
    <s v="No"/>
    <n v="0"/>
    <s v="Yes"/>
    <s v="Obesity"/>
    <s v="Prediabetes"/>
    <s v="30-Sep-1985"/>
    <n v="46113.51"/>
    <s v="tier - 2"/>
    <s v="tier - 3"/>
    <s v="R1011"/>
    <n v="38"/>
  </r>
  <r>
    <x v="34"/>
    <s v="  Sydney L"/>
    <n v="46.2"/>
    <n v="6.09"/>
    <x v="0"/>
    <s v="No"/>
    <s v="Yes"/>
    <n v="1"/>
    <s v="Yes"/>
    <s v="Obesity"/>
    <s v="Prediabetes"/>
    <s v="12-Aug-1979"/>
    <n v="45863.21"/>
    <s v="tier - 2"/>
    <s v="tier - 1"/>
    <s v="R1013"/>
    <n v="44"/>
  </r>
  <r>
    <x v="35"/>
    <s v="  Julien"/>
    <n v="32.015000000000001"/>
    <n v="11.75"/>
    <x v="0"/>
    <s v="No"/>
    <s v="No"/>
    <n v="0"/>
    <s v="Yes"/>
    <s v="Obesity"/>
    <s v="Diabetes"/>
    <s v="21-Dec-1960"/>
    <n v="45710.21"/>
    <s v="tier - 2"/>
    <s v="tier - 2"/>
    <s v="R1016"/>
    <n v="63"/>
  </r>
  <r>
    <x v="36"/>
    <s v="  Ryan M"/>
    <n v="40.564999999999998"/>
    <n v="7.37"/>
    <x v="0"/>
    <s v="No"/>
    <s v="No"/>
    <n v="0"/>
    <s v="Yes"/>
    <s v="Obesity"/>
    <s v="Diabetes"/>
    <s v="9-Aug-1974"/>
    <n v="45702.02"/>
    <s v="tier - 2"/>
    <s v="tier - 2"/>
    <s v="R1012"/>
    <n v="49"/>
  </r>
  <r>
    <x v="37"/>
    <s v="  Anna H"/>
    <n v="32.450000000000003"/>
    <n v="11.91"/>
    <x v="0"/>
    <s v="No"/>
    <s v="No"/>
    <n v="0"/>
    <s v="Yes"/>
    <s v="Obesity"/>
    <s v="Diabetes"/>
    <s v="17-Dec-1962"/>
    <n v="45008.959999999999"/>
    <s v="tier - 2"/>
    <s v="tier - 2"/>
    <s v="R1013"/>
    <n v="61"/>
  </r>
  <r>
    <x v="38"/>
    <s v="  Samantha"/>
    <n v="34.96"/>
    <n v="6.52"/>
    <x v="0"/>
    <s v="No"/>
    <s v="No"/>
    <n v="0"/>
    <s v="Yes"/>
    <s v="Obesity"/>
    <s v="Diabetes"/>
    <s v="13-Aug-1971"/>
    <n v="44641.2"/>
    <s v="tier - 2"/>
    <s v="tier - 3"/>
    <s v="R1024"/>
    <n v="52"/>
  </r>
  <r>
    <x v="39"/>
    <s v="  Robert"/>
    <n v="35.5"/>
    <n v="5.14"/>
    <x v="0"/>
    <s v="No"/>
    <s v="Yes"/>
    <n v="1"/>
    <s v="Yes"/>
    <s v="Obesity"/>
    <s v="Normal"/>
    <s v="11-Oct-1993"/>
    <n v="44585.46"/>
    <s v="tier - 2"/>
    <s v="tier - 2"/>
    <s v="R1011"/>
    <n v="30"/>
  </r>
  <r>
    <x v="40"/>
    <s v="  James R"/>
    <n v="52.58"/>
    <n v="4.1900000000000004"/>
    <x v="0"/>
    <s v="Yes"/>
    <s v="No"/>
    <n v="1"/>
    <s v="Yes"/>
    <s v="Obesity"/>
    <s v="Normal"/>
    <s v="2-Aug-2000"/>
    <n v="44501.4"/>
    <s v="tier - 2"/>
    <s v="tier - 3"/>
    <s v="R1013"/>
    <n v="23"/>
  </r>
  <r>
    <x v="41"/>
    <s v="  Roseann"/>
    <n v="35.200000000000003"/>
    <n v="11.68"/>
    <x v="1"/>
    <s v="No"/>
    <s v="No"/>
    <n v="0"/>
    <s v="Yes"/>
    <s v="Obesity"/>
    <s v="Diabetes"/>
    <s v="14-Sep-1967"/>
    <n v="44423.8"/>
    <s v="tier - 2"/>
    <s v="tier - 3"/>
    <s v="R1013"/>
    <n v="56"/>
  </r>
  <r>
    <x v="42"/>
    <s v="  Nicole"/>
    <n v="38.06"/>
    <n v="6.98"/>
    <x v="0"/>
    <s v="No"/>
    <s v="No"/>
    <n v="0"/>
    <s v="Yes"/>
    <s v="Obesity"/>
    <s v="Diabetes"/>
    <s v="29-Oct-1971"/>
    <n v="44400.41"/>
    <s v="tier - 2"/>
    <s v="tier - 2"/>
    <s v="R1013"/>
    <n v="52"/>
  </r>
  <r>
    <x v="43"/>
    <s v="  Spencer"/>
    <n v="34.21"/>
    <n v="8.34"/>
    <x v="0"/>
    <s v="No"/>
    <s v="No"/>
    <n v="0"/>
    <s v="Yes"/>
    <s v="Obesity"/>
    <s v="Diabetes"/>
    <s v="24-Nov-1968"/>
    <n v="44260.75"/>
    <s v="tier - 2"/>
    <s v="tier - 1"/>
    <s v="R1013"/>
    <n v="55"/>
  </r>
  <r>
    <x v="44"/>
    <s v="  Eric W"/>
    <n v="38.94"/>
    <n v="8.49"/>
    <x v="1"/>
    <s v="No"/>
    <s v="No"/>
    <n v="1"/>
    <s v="Yes"/>
    <s v="Obesity"/>
    <s v="Diabetes"/>
    <s v="1-Jun-1975"/>
    <n v="44202.65"/>
    <s v="tier - 2"/>
    <s v="tier - 2"/>
    <s v="R1013"/>
    <n v="48"/>
  </r>
  <r>
    <x v="45"/>
    <s v="  Brianna L"/>
    <n v="30.21"/>
    <n v="5.34"/>
    <x v="1"/>
    <s v="No"/>
    <s v="No"/>
    <n v="1"/>
    <s v="Yes"/>
    <s v="Obesity"/>
    <s v="Normal"/>
    <s v="16-Jul-1988"/>
    <n v="43943.88"/>
    <s v="tier - 2"/>
    <s v="tier - 1"/>
    <s v="R1012"/>
    <n v="35"/>
  </r>
  <r>
    <x v="46"/>
    <s v="  Thomas J"/>
    <n v="33.630000000000003"/>
    <n v="4.43"/>
    <x v="1"/>
    <s v="No"/>
    <s v="No"/>
    <n v="2"/>
    <s v="Yes"/>
    <s v="Obesity"/>
    <s v="Normal"/>
    <s v="5-Oct-1966"/>
    <n v="43921.18"/>
    <s v="tier - 2"/>
    <s v="tier - 2"/>
    <s v="R1012"/>
    <n v="57"/>
  </r>
  <r>
    <x v="47"/>
    <s v="  Melissa L"/>
    <n v="40.369999999999997"/>
    <n v="4.47"/>
    <x v="0"/>
    <s v="No"/>
    <s v="No"/>
    <n v="0"/>
    <s v="Yes"/>
    <s v="Obesity"/>
    <s v="Normal"/>
    <s v="10-Nov-1980"/>
    <n v="43896.38"/>
    <s v="tier - 2"/>
    <s v="tier - 1"/>
    <s v="R1013"/>
    <n v="43"/>
  </r>
  <r>
    <x v="48"/>
    <s v="  Flavio"/>
    <n v="53.09"/>
    <n v="4.82"/>
    <x v="1"/>
    <s v="No"/>
    <s v="No"/>
    <n v="2"/>
    <s v="Yes"/>
    <s v="Obesity"/>
    <s v="Normal"/>
    <s v="2-Jul-1966"/>
    <n v="43817.45"/>
    <s v="tier - 2"/>
    <s v="tier - 3"/>
    <s v="R1012"/>
    <n v="57"/>
  </r>
  <r>
    <x v="49"/>
    <s v="  Ryan"/>
    <n v="31.79"/>
    <n v="5.51"/>
    <x v="1"/>
    <s v="No"/>
    <s v="No"/>
    <n v="2"/>
    <s v="Yes"/>
    <s v="Obesity"/>
    <s v="Normal"/>
    <s v="25-Oct-1966"/>
    <n v="43813.87"/>
    <s v="tier - 2"/>
    <s v="tier - 2"/>
    <s v="R1013"/>
    <n v="57"/>
  </r>
  <r>
    <x v="50"/>
    <s v="  Anthony J"/>
    <n v="41.895000000000003"/>
    <n v="10.87"/>
    <x v="1"/>
    <s v="No"/>
    <s v="No"/>
    <n v="1"/>
    <s v="Yes"/>
    <s v="Obesity"/>
    <s v="Diabetes"/>
    <s v="29-Dec-1986"/>
    <n v="43753.34"/>
    <s v="tier - 2"/>
    <s v="tier - 1"/>
    <s v="R1015"/>
    <n v="37"/>
  </r>
  <r>
    <x v="51"/>
    <s v="  Alex"/>
    <n v="31.16"/>
    <n v="9.34"/>
    <x v="0"/>
    <s v="No"/>
    <s v="No"/>
    <n v="0"/>
    <s v="Yes"/>
    <s v="Obesity"/>
    <s v="Diabetes"/>
    <s v="22-Aug-1965"/>
    <n v="43578.94"/>
    <s v="tier - 2"/>
    <s v="tier - 2"/>
    <s v="R1012"/>
    <n v="58"/>
  </r>
  <r>
    <x v="52"/>
    <s v="  David"/>
    <n v="34.104999999999997"/>
    <n v="5.03"/>
    <x v="1"/>
    <s v="No"/>
    <s v="Yes"/>
    <n v="1"/>
    <s v="Yes"/>
    <s v="Obesity"/>
    <s v="Normal"/>
    <s v="3-Dec-1969"/>
    <n v="43254.42"/>
    <s v="tier - 2"/>
    <s v="tier - 2"/>
    <s v="R1016"/>
    <n v="54"/>
  </r>
  <r>
    <x v="53"/>
    <s v="  Andrew B"/>
    <n v="51.93"/>
    <n v="11.05"/>
    <x v="0"/>
    <s v="No"/>
    <s v="No"/>
    <n v="0"/>
    <s v="Yes"/>
    <s v="Obesity"/>
    <s v="Diabetes"/>
    <s v="29-Nov-1965"/>
    <n v="43073.760000000002"/>
    <s v="tier - 2"/>
    <s v="tier - 2"/>
    <s v="R1011"/>
    <n v="58"/>
  </r>
  <r>
    <x v="54"/>
    <s v="  Dara E"/>
    <n v="38.950000000000003"/>
    <n v="11.95"/>
    <x v="0"/>
    <s v="No"/>
    <s v="No"/>
    <n v="0"/>
    <s v="Yes"/>
    <s v="Obesity"/>
    <s v="Diabetes"/>
    <s v="4-Nov-1978"/>
    <n v="42983.46"/>
    <s v="tier - 1"/>
    <s v="tier - 2"/>
    <s v="R1012"/>
    <n v="45"/>
  </r>
  <r>
    <x v="55"/>
    <s v="  Inna"/>
    <n v="36.630000000000003"/>
    <n v="7.72"/>
    <x v="1"/>
    <s v="No"/>
    <s v="No"/>
    <n v="1"/>
    <s v="Yes"/>
    <s v="Obesity"/>
    <s v="Diabetes"/>
    <s v="23-Oct-1975"/>
    <n v="42969.85"/>
    <s v="tier - 1"/>
    <s v="tier - 3"/>
    <s v="R1013"/>
    <n v="48"/>
  </r>
  <r>
    <x v="56"/>
    <s v="  Ari"/>
    <n v="34.200000000000003"/>
    <n v="5.75"/>
    <x v="0"/>
    <s v="No"/>
    <s v="No"/>
    <n v="2"/>
    <s v="Yes"/>
    <s v="Obesity"/>
    <s v="Prediabetes"/>
    <s v="10-Sep-1972"/>
    <n v="42856.84"/>
    <s v="tier - 1"/>
    <s v="tier - 1"/>
    <s v="R1011"/>
    <n v="51"/>
  </r>
  <r>
    <x v="57"/>
    <s v="  Lindsey"/>
    <n v="50.63"/>
    <n v="11.89"/>
    <x v="0"/>
    <s v="No"/>
    <s v="No"/>
    <n v="0"/>
    <s v="Yes"/>
    <s v="Obesity"/>
    <s v="Diabetes"/>
    <s v="29-Oct-1965"/>
    <n v="42764.12"/>
    <s v="tier - 1"/>
    <s v="tier - 2"/>
    <s v="R1011"/>
    <n v="58"/>
  </r>
  <r>
    <x v="58"/>
    <s v="  Kenny"/>
    <n v="36.479999999999997"/>
    <n v="6.2"/>
    <x v="0"/>
    <s v="No"/>
    <s v="No"/>
    <n v="0"/>
    <s v="Yes"/>
    <s v="Obesity"/>
    <s v="Prediabetes"/>
    <s v="21-Oct-1977"/>
    <n v="42760.5"/>
    <s v="tier - 1"/>
    <s v="tier - 2"/>
    <s v="R1012"/>
    <n v="46"/>
  </r>
  <r>
    <x v="59"/>
    <s v="  Louise"/>
    <n v="54.82"/>
    <n v="10.61"/>
    <x v="0"/>
    <s v="No"/>
    <s v="No"/>
    <n v="0"/>
    <s v="Yes"/>
    <s v="Obesity"/>
    <s v="Diabetes"/>
    <s v="3-Nov-1971"/>
    <n v="42644.2"/>
    <s v="tier - 1"/>
    <s v="tier - 3"/>
    <s v="R1011"/>
    <n v="52"/>
  </r>
  <r>
    <x v="60"/>
    <s v="  Cameron"/>
    <n v="38.06"/>
    <n v="6.04"/>
    <x v="0"/>
    <s v="No"/>
    <s v="Yes"/>
    <n v="1"/>
    <s v="Yes"/>
    <s v="Obesity"/>
    <s v="Prediabetes"/>
    <s v="27-Dec-1979"/>
    <n v="42560.43"/>
    <s v="tier - 1"/>
    <s v="tier - 3"/>
    <s v="R1013"/>
    <n v="44"/>
  </r>
  <r>
    <x v="61"/>
    <s v="  Katie T"/>
    <n v="51.48"/>
    <n v="9.33"/>
    <x v="1"/>
    <s v="No"/>
    <s v="No"/>
    <n v="0"/>
    <s v="Yes"/>
    <s v="Obesity"/>
    <s v="Diabetes"/>
    <s v="27-Jun-1967"/>
    <n v="42538.720000000001"/>
    <s v="tier - 1"/>
    <s v="tier - 3"/>
    <s v="R1011"/>
    <n v="56"/>
  </r>
  <r>
    <x v="62"/>
    <s v="  Casey"/>
    <n v="52.06"/>
    <n v="11.47"/>
    <x v="0"/>
    <s v="No"/>
    <s v="No"/>
    <n v="0"/>
    <s v="Yes"/>
    <s v="Obesity"/>
    <s v="Diabetes"/>
    <s v="3-Aug-1968"/>
    <n v="42478.6"/>
    <s v="tier - 1"/>
    <s v="tier - 2"/>
    <s v="R1011"/>
    <n v="55"/>
  </r>
  <r>
    <x v="63"/>
    <s v="  David"/>
    <n v="30.684999999999999"/>
    <n v="7.02"/>
    <x v="1"/>
    <s v="No"/>
    <s v="No"/>
    <n v="0"/>
    <s v="Yes"/>
    <s v="Obesity"/>
    <s v="Diabetes"/>
    <s v="28-Jun-1967"/>
    <n v="42303.69"/>
    <s v="tier - 1"/>
    <s v="tier - 2"/>
    <s v="R1016"/>
    <n v="56"/>
  </r>
  <r>
    <x v="64"/>
    <s v="  Bryson C"/>
    <n v="36.08"/>
    <n v="8.8000000000000007"/>
    <x v="1"/>
    <s v="No"/>
    <s v="No"/>
    <n v="1"/>
    <s v="Yes"/>
    <s v="Obesity"/>
    <s v="Diabetes"/>
    <s v="15-Aug-1975"/>
    <n v="42211.14"/>
    <s v="tier - 1"/>
    <s v="tier - 3"/>
    <s v="R1013"/>
    <n v="48"/>
  </r>
  <r>
    <x v="65"/>
    <s v="  Megan"/>
    <n v="54.99"/>
    <n v="8.68"/>
    <x v="0"/>
    <s v="No"/>
    <s v="No"/>
    <n v="2"/>
    <s v="Yes"/>
    <s v="Obesity"/>
    <s v="Diabetes"/>
    <s v="18-Sep-1973"/>
    <n v="42188.15"/>
    <s v="tier - 1"/>
    <s v="tier - 1"/>
    <s v="R1011"/>
    <n v="50"/>
  </r>
  <r>
    <x v="66"/>
    <s v="  Daniel"/>
    <n v="35.97"/>
    <n v="6.12"/>
    <x v="0"/>
    <s v="No"/>
    <s v="Yes"/>
    <n v="1"/>
    <s v="Yes"/>
    <s v="Obesity"/>
    <s v="Prediabetes"/>
    <s v="3-Jul-1979"/>
    <n v="42124.52"/>
    <s v="tier - 1"/>
    <s v="tier - 1"/>
    <s v="R1013"/>
    <n v="44"/>
  </r>
  <r>
    <x v="67"/>
    <s v="  Steven M"/>
    <n v="45.54"/>
    <n v="5.4"/>
    <x v="1"/>
    <s v="No"/>
    <s v="Yes"/>
    <n v="1"/>
    <s v="Yes"/>
    <s v="Obesity"/>
    <s v="Normal"/>
    <s v="9-Dec-1997"/>
    <n v="42112.24"/>
    <s v="tier - 1"/>
    <s v="tier - 3"/>
    <s v="R1013"/>
    <n v="26"/>
  </r>
  <r>
    <x v="68"/>
    <s v="  Jenna L"/>
    <n v="35.53"/>
    <n v="4.3600000000000003"/>
    <x v="1"/>
    <s v="No"/>
    <s v="No"/>
    <n v="0"/>
    <s v="Yes"/>
    <s v="Obesity"/>
    <s v="Normal"/>
    <s v="28-Nov-1976"/>
    <n v="42111.66"/>
    <s v="tier - 1"/>
    <s v="tier - 1"/>
    <s v="R1024"/>
    <n v="47"/>
  </r>
  <r>
    <x v="69"/>
    <s v="  Freeman"/>
    <n v="30.8"/>
    <n v="9.77"/>
    <x v="0"/>
    <s v="No"/>
    <s v="No"/>
    <n v="0"/>
    <s v="Yes"/>
    <s v="Obesity"/>
    <s v="Diabetes"/>
    <s v="19-Dec-1968"/>
    <n v="41999.519999999997"/>
    <s v="tier - 1"/>
    <s v="tier - 3"/>
    <s v="R1013"/>
    <n v="55"/>
  </r>
  <r>
    <x v="70"/>
    <s v="  Jeff"/>
    <n v="38.39"/>
    <n v="4.25"/>
    <x v="0"/>
    <s v="No"/>
    <s v="No"/>
    <n v="1"/>
    <s v="Yes"/>
    <s v="Obesity"/>
    <s v="Normal"/>
    <s v="10-Nov-1984"/>
    <n v="41949.24"/>
    <s v="tier - 1"/>
    <s v="tier - 1"/>
    <s v="R1013"/>
    <n v="39"/>
  </r>
  <r>
    <x v="71"/>
    <s v="  Elenilton V"/>
    <n v="32.299999999999997"/>
    <n v="4.76"/>
    <x v="0"/>
    <s v="No"/>
    <s v="No"/>
    <n v="2"/>
    <s v="Yes"/>
    <s v="Obesity"/>
    <s v="Normal"/>
    <s v="8-Jun-1972"/>
    <n v="41919.1"/>
    <s v="tier - 1"/>
    <s v="tier - 1"/>
    <s v="R1016"/>
    <n v="51"/>
  </r>
  <r>
    <x v="72"/>
    <s v="  Maurya"/>
    <n v="48.8"/>
    <n v="6.22"/>
    <x v="1"/>
    <s v="No"/>
    <s v="No"/>
    <n v="2"/>
    <s v="Yes"/>
    <s v="Obesity"/>
    <s v="Prediabetes"/>
    <s v="21-Sep-1966"/>
    <n v="41886.54"/>
    <s v="tier - 1"/>
    <s v="tier - 3"/>
    <s v="R1011"/>
    <n v="57"/>
  </r>
  <r>
    <x v="73"/>
    <s v="  Samantha C"/>
    <n v="45.5"/>
    <n v="7.96"/>
    <x v="0"/>
    <s v="No"/>
    <s v="No"/>
    <n v="0"/>
    <s v="Yes"/>
    <s v="Obesity"/>
    <s v="Diabetes"/>
    <s v="22-Sep-1962"/>
    <n v="41794.629999999997"/>
    <s v="tier - 1"/>
    <s v="tier - 3"/>
    <s v="R1011"/>
    <n v="61"/>
  </r>
  <r>
    <x v="74"/>
    <s v="  Bethany A"/>
    <n v="53.61"/>
    <n v="10.92"/>
    <x v="1"/>
    <s v="No"/>
    <s v="No"/>
    <n v="1"/>
    <s v="Yes"/>
    <s v="Obesity"/>
    <s v="Diabetes"/>
    <s v="29-Sep-1975"/>
    <n v="41681.86"/>
    <s v="tier - 1"/>
    <s v="tier - 1"/>
    <s v="R1011"/>
    <n v="48"/>
  </r>
  <r>
    <x v="75"/>
    <s v="  Yves"/>
    <n v="36.19"/>
    <n v="11.51"/>
    <x v="1"/>
    <s v="No"/>
    <s v="No"/>
    <n v="1"/>
    <s v="Yes"/>
    <s v="Obesity"/>
    <s v="Diabetes"/>
    <s v="14-Nov-1975"/>
    <n v="41676.080000000002"/>
    <s v="tier - 1"/>
    <s v="tier - 2"/>
    <s v="R1013"/>
    <n v="48"/>
  </r>
  <r>
    <x v="76"/>
    <s v="  Danielle"/>
    <n v="34.6"/>
    <n v="5.99"/>
    <x v="1"/>
    <s v="No"/>
    <s v="No"/>
    <n v="0"/>
    <s v="Yes"/>
    <s v="Obesity"/>
    <s v="Prediabetes"/>
    <s v="29-Oct-1976"/>
    <n v="41661.599999999999"/>
    <s v="tier - 1"/>
    <s v="tier - 3"/>
    <s v="R1011"/>
    <n v="47"/>
  </r>
  <r>
    <x v="77"/>
    <s v="  Julia"/>
    <n v="54.12"/>
    <n v="11.57"/>
    <x v="0"/>
    <s v="No"/>
    <s v="No"/>
    <n v="0"/>
    <s v="Yes"/>
    <s v="Obesity"/>
    <s v="Diabetes"/>
    <s v="24-Nov-1974"/>
    <n v="41636.199999999997"/>
    <s v="tier - 1"/>
    <s v="tier - 1"/>
    <s v="R1011"/>
    <n v="49"/>
  </r>
  <r>
    <x v="78"/>
    <s v="  Joshua"/>
    <n v="48.82"/>
    <n v="6.67"/>
    <x v="1"/>
    <s v="No"/>
    <s v="No"/>
    <n v="0"/>
    <s v="Yes"/>
    <s v="Obesity"/>
    <s v="Diabetes"/>
    <s v="22-Dec-1967"/>
    <n v="41505.15"/>
    <s v="tier - 1"/>
    <s v="tier - 2"/>
    <s v="R1011"/>
    <n v="56"/>
  </r>
  <r>
    <x v="79"/>
    <s v="  Jennifer"/>
    <n v="51.01"/>
    <n v="9.1999999999999993"/>
    <x v="0"/>
    <s v="No"/>
    <s v="No"/>
    <n v="0"/>
    <s v="Yes"/>
    <s v="Obesity"/>
    <s v="Diabetes"/>
    <s v="16-Oct-1971"/>
    <n v="41351.879999999997"/>
    <s v="tier - 1"/>
    <s v="tier - 2"/>
    <s v="R1011"/>
    <n v="52"/>
  </r>
  <r>
    <x v="80"/>
    <s v="  Gwen M"/>
    <n v="45.65"/>
    <n v="5.1100000000000003"/>
    <x v="1"/>
    <s v="No"/>
    <s v="No"/>
    <n v="1"/>
    <s v="Yes"/>
    <s v="Obesity"/>
    <s v="Normal"/>
    <s v="7-Oct-1964"/>
    <n v="41331.79"/>
    <s v="tier - 1"/>
    <s v="tier - 2"/>
    <s v="R1011"/>
    <n v="59"/>
  </r>
  <r>
    <x v="81"/>
    <s v="  Patrick"/>
    <n v="52.9"/>
    <n v="5.34"/>
    <x v="0"/>
    <s v="No"/>
    <s v="No"/>
    <n v="0"/>
    <s v="Yes"/>
    <s v="Obesity"/>
    <s v="Normal"/>
    <s v="27-Aug-1977"/>
    <n v="41271.5"/>
    <s v="tier - 1"/>
    <s v="tier - 2"/>
    <s v="R1011"/>
    <n v="46"/>
  </r>
  <r>
    <x v="82"/>
    <s v="  Kate"/>
    <n v="45.41"/>
    <n v="4.03"/>
    <x v="1"/>
    <s v="No"/>
    <s v="No"/>
    <n v="1"/>
    <s v="Yes"/>
    <s v="Obesity"/>
    <s v="Normal"/>
    <s v="6-Jun-1964"/>
    <n v="41250.39"/>
    <s v="tier - 1"/>
    <s v="tier - 3"/>
    <s v="R1011"/>
    <n v="59"/>
  </r>
  <r>
    <x v="83"/>
    <s v="  Kevin"/>
    <n v="49.41"/>
    <n v="4.2300000000000004"/>
    <x v="1"/>
    <s v="No"/>
    <s v="Yes"/>
    <n v="1"/>
    <s v="Yes"/>
    <s v="Obesity"/>
    <s v="Normal"/>
    <s v="8-Aug-1969"/>
    <n v="41191.57"/>
    <s v="tier - 1"/>
    <s v="tier - 2"/>
    <s v="R1011"/>
    <n v="54"/>
  </r>
  <r>
    <x v="84"/>
    <s v="  Stephen II"/>
    <n v="31.824999999999999"/>
    <n v="4.0599999999999996"/>
    <x v="0"/>
    <s v="No"/>
    <s v="No"/>
    <n v="2"/>
    <s v="Yes"/>
    <s v="Obesity"/>
    <s v="Normal"/>
    <s v="6-Sep-1972"/>
    <n v="41097.160000000003"/>
    <s v="tier - 1"/>
    <s v="tier - 3"/>
    <s v="R1016"/>
    <n v="51"/>
  </r>
  <r>
    <x v="85"/>
    <s v="  Philip"/>
    <n v="51.28"/>
    <n v="4.68"/>
    <x v="0"/>
    <s v="No"/>
    <s v="No"/>
    <n v="2"/>
    <s v="Yes"/>
    <s v="Obesity"/>
    <s v="Normal"/>
    <s v="12-Aug-1972"/>
    <n v="41055.29"/>
    <s v="tier - 1"/>
    <s v="tier - 2"/>
    <s v="R1011"/>
    <n v="51"/>
  </r>
  <r>
    <x v="86"/>
    <s v="  Brett A"/>
    <n v="34.96"/>
    <n v="4.34"/>
    <x v="0"/>
    <s v="No"/>
    <s v="Yes"/>
    <n v="1"/>
    <s v="Yes"/>
    <s v="Obesity"/>
    <s v="Normal"/>
    <s v="11-Oct-1979"/>
    <n v="41034.22"/>
    <s v="tier - 1"/>
    <s v="tier - 3"/>
    <s v="R1017"/>
    <n v="44"/>
  </r>
  <r>
    <x v="87"/>
    <s v="  Rebecca"/>
    <n v="33.11"/>
    <n v="10.51"/>
    <x v="0"/>
    <s v="No"/>
    <s v="No"/>
    <n v="0"/>
    <s v="Yes"/>
    <s v="Obesity"/>
    <s v="Diabetes"/>
    <s v="5-Jun-1974"/>
    <n v="40974.160000000003"/>
    <s v="tier - 1"/>
    <s v="tier - 2"/>
    <s v="R1013"/>
    <n v="49"/>
  </r>
  <r>
    <x v="88"/>
    <s v="  Kelley"/>
    <n v="54.74"/>
    <n v="5.84"/>
    <x v="1"/>
    <s v="No"/>
    <s v="Yes"/>
    <n v="1"/>
    <s v="Yes"/>
    <s v="Obesity"/>
    <s v="Prediabetes"/>
    <s v="8-Sep-1983"/>
    <n v="40961.29"/>
    <s v="tier - 1"/>
    <s v="tier - 2"/>
    <s v="R1011"/>
    <n v="40"/>
  </r>
  <r>
    <x v="89"/>
    <s v="  Abigail K"/>
    <n v="32.56"/>
    <n v="5.41"/>
    <x v="0"/>
    <s v="No"/>
    <s v="Yes"/>
    <n v="1"/>
    <s v="Yes"/>
    <s v="Obesity"/>
    <s v="Normal"/>
    <s v="16-Sep-1979"/>
    <n v="40941.29"/>
    <s v="tier - 1"/>
    <s v="tier - 2"/>
    <s v="R1013"/>
    <n v="44"/>
  </r>
  <r>
    <x v="90"/>
    <s v="  Hope"/>
    <n v="39.049999999999997"/>
    <n v="6.06"/>
    <x v="0"/>
    <s v="No"/>
    <s v="No"/>
    <n v="1"/>
    <s v="Yes"/>
    <s v="Obesity"/>
    <s v="Prediabetes"/>
    <s v="4-Aug-1992"/>
    <n v="40932.43"/>
    <s v="tier - 1"/>
    <s v="tier - 2"/>
    <s v="R1013"/>
    <n v="31"/>
  </r>
  <r>
    <x v="91"/>
    <s v="  Elyse M"/>
    <n v="42.75"/>
    <n v="4.22"/>
    <x v="0"/>
    <s v="No"/>
    <s v="No"/>
    <n v="0"/>
    <s v="Yes"/>
    <s v="Obesity"/>
    <s v="Normal"/>
    <s v="2-Jul-1999"/>
    <n v="40904.199999999997"/>
    <s v="tier - 1"/>
    <s v="tier - 1"/>
    <s v="R1024"/>
    <n v="24"/>
  </r>
  <r>
    <x v="92"/>
    <s v="  Nicholas"/>
    <n v="50.58"/>
    <n v="5.12"/>
    <x v="0"/>
    <s v="No"/>
    <s v="No"/>
    <n v="2"/>
    <s v="Yes"/>
    <s v="Obesity"/>
    <s v="Normal"/>
    <s v="10-Jun-1972"/>
    <n v="40817.85"/>
    <s v="tier - 1"/>
    <s v="tier - 3"/>
    <s v="R1011"/>
    <n v="51"/>
  </r>
  <r>
    <x v="93"/>
    <s v="  David"/>
    <n v="30.495000000000001"/>
    <n v="4.57"/>
    <x v="1"/>
    <s v="No"/>
    <s v="No"/>
    <n v="0"/>
    <s v="Yes"/>
    <s v="Obesity"/>
    <s v="Normal"/>
    <s v="26-Dec-1976"/>
    <n v="40720.550000000003"/>
    <s v="tier - 1"/>
    <s v="tier - 3"/>
    <s v="R1012"/>
    <n v="47"/>
  </r>
  <r>
    <x v="94"/>
    <s v="  Natalie"/>
    <n v="48.31"/>
    <n v="9.58"/>
    <x v="1"/>
    <s v="No"/>
    <s v="No"/>
    <n v="2"/>
    <s v="Yes"/>
    <s v="Obesity"/>
    <s v="Diabetes"/>
    <s v="25-Sep-1970"/>
    <n v="40692.910000000003"/>
    <s v="tier - 1"/>
    <s v="tier - 1"/>
    <s v="R1011"/>
    <n v="53"/>
  </r>
  <r>
    <x v="95"/>
    <s v="  Thomas"/>
    <n v="48.99"/>
    <n v="9.7799999999999994"/>
    <x v="1"/>
    <s v="No"/>
    <s v="No"/>
    <n v="1"/>
    <s v="Yes"/>
    <s v="Obesity"/>
    <s v="Diabetes"/>
    <s v="10-Jul-1975"/>
    <n v="40590.550000000003"/>
    <s v="tier - 1"/>
    <s v="tier - 3"/>
    <s v="R1012"/>
    <n v="48"/>
  </r>
  <r>
    <x v="96"/>
    <s v="  Pamela J"/>
    <n v="38.39"/>
    <n v="4.1100000000000003"/>
    <x v="1"/>
    <s v="No"/>
    <s v="No"/>
    <n v="0"/>
    <s v="Yes"/>
    <s v="Obesity"/>
    <s v="Normal"/>
    <s v="3-Nov-1985"/>
    <n v="40419.019999999997"/>
    <s v="tier - 1"/>
    <s v="tier - 2"/>
    <s v="R1013"/>
    <n v="38"/>
  </r>
  <r>
    <x v="97"/>
    <s v="  Jessica"/>
    <n v="44.34"/>
    <n v="4.0199999999999996"/>
    <x v="1"/>
    <s v="No"/>
    <s v="No"/>
    <n v="2"/>
    <s v="Yes"/>
    <s v="Obesity"/>
    <s v="Normal"/>
    <s v="12-Aug-1966"/>
    <n v="40373.74"/>
    <s v="tier - 1"/>
    <s v="tier - 3"/>
    <s v="R1011"/>
    <n v="57"/>
  </r>
  <r>
    <x v="98"/>
    <s v="  Ron N"/>
    <n v="41.51"/>
    <n v="6.92"/>
    <x v="0"/>
    <s v="No"/>
    <s v="No"/>
    <n v="0"/>
    <s v="Yes"/>
    <s v="Obesity"/>
    <s v="Diabetes"/>
    <s v="4-Sep-1962"/>
    <n v="40309.93"/>
    <s v="tier - 1"/>
    <s v="tier - 3"/>
    <s v="R1011"/>
    <n v="61"/>
  </r>
  <r>
    <x v="99"/>
    <s v="  Daniel"/>
    <n v="48.2"/>
    <n v="4.84"/>
    <x v="0"/>
    <s v="No"/>
    <s v="No"/>
    <n v="0"/>
    <s v="Yes"/>
    <s v="Obesity"/>
    <s v="Normal"/>
    <s v="27-Jun-1977"/>
    <n v="40284.379999999997"/>
    <s v="tier - 1"/>
    <s v="tier - 3"/>
    <s v="R1012"/>
    <n v="46"/>
  </r>
  <r>
    <x v="100"/>
    <s v="  Brian"/>
    <n v="35.75"/>
    <n v="8"/>
    <x v="1"/>
    <s v="No"/>
    <s v="No"/>
    <n v="0"/>
    <s v="Yes"/>
    <s v="Obesity"/>
    <s v="Diabetes"/>
    <s v="4-Oct-1981"/>
    <n v="40273.65"/>
    <s v="tier - 1"/>
    <s v="tier - 3"/>
    <s v="R1013"/>
    <n v="42"/>
  </r>
  <r>
    <x v="101"/>
    <s v="  Sari"/>
    <n v="53.81"/>
    <n v="8.77"/>
    <x v="1"/>
    <s v="No"/>
    <s v="No"/>
    <n v="0"/>
    <s v="Yes"/>
    <s v="Obesity"/>
    <s v="Diabetes"/>
    <s v="28-Jul-1981"/>
    <n v="40208.559999999998"/>
    <s v="tier - 1"/>
    <s v="tier - 2"/>
    <s v="R1011"/>
    <n v="42"/>
  </r>
  <r>
    <x v="102"/>
    <s v="  Robert M"/>
    <n v="49.48"/>
    <n v="4.96"/>
    <x v="0"/>
    <s v="No"/>
    <s v="Yes"/>
    <n v="1"/>
    <s v="Yes"/>
    <s v="Obesity"/>
    <s v="Normal"/>
    <s v="18-Aug-1979"/>
    <n v="40204.83"/>
    <s v="tier - 1"/>
    <s v="tier - 3"/>
    <s v="R1012"/>
    <n v="44"/>
  </r>
  <r>
    <x v="103"/>
    <s v="  Ricardo"/>
    <n v="34.1"/>
    <n v="4.43"/>
    <x v="1"/>
    <s v="No"/>
    <s v="No"/>
    <n v="0"/>
    <s v="Yes"/>
    <s v="Obesity"/>
    <s v="Normal"/>
    <s v="21-Oct-1985"/>
    <n v="40182.25"/>
    <s v="tier - 1"/>
    <s v="tier - 2"/>
    <s v="R1011"/>
    <n v="38"/>
  </r>
  <r>
    <x v="104"/>
    <s v="  Gedion"/>
    <n v="35.299999999999997"/>
    <n v="5.82"/>
    <x v="1"/>
    <s v="No"/>
    <s v="Yes"/>
    <n v="1"/>
    <s v="Yes"/>
    <s v="Obesity"/>
    <s v="Prediabetes"/>
    <s v="14-Oct-1983"/>
    <n v="40103.89"/>
    <s v="tier - 1"/>
    <s v="tier - 2"/>
    <s v="R1011"/>
    <n v="40"/>
  </r>
  <r>
    <x v="105"/>
    <s v="  Mark"/>
    <n v="43.83"/>
    <n v="6.03"/>
    <x v="1"/>
    <s v="No"/>
    <s v="No"/>
    <n v="2"/>
    <s v="Yes"/>
    <s v="Obesity"/>
    <s v="Prediabetes"/>
    <s v="12-Aug-1966"/>
    <n v="40069.440000000002"/>
    <s v="tier - 1"/>
    <s v="tier - 3"/>
    <s v="R1011"/>
    <n v="57"/>
  </r>
  <r>
    <x v="106"/>
    <s v="  Gamini P"/>
    <n v="50.07"/>
    <n v="9.27"/>
    <x v="0"/>
    <s v="No"/>
    <s v="No"/>
    <n v="0"/>
    <s v="Yes"/>
    <s v="Obesity"/>
    <s v="Diabetes"/>
    <s v="20-Dec-1978"/>
    <n v="40054.730000000003"/>
    <s v="tier - 1"/>
    <s v="tier - 3"/>
    <s v="R1011"/>
    <n v="45"/>
  </r>
  <r>
    <x v="107"/>
    <s v="  Emily J"/>
    <n v="32.774999999999999"/>
    <n v="5.53"/>
    <x v="0"/>
    <s v="No"/>
    <s v="No"/>
    <n v="0"/>
    <s v="Yes"/>
    <s v="Obesity"/>
    <s v="Normal"/>
    <s v="25-Dec-1982"/>
    <n v="40003.33"/>
    <s v="tier - 1"/>
    <s v="tier - 1"/>
    <s v="R1012"/>
    <n v="41"/>
  </r>
  <r>
    <x v="108"/>
    <s v="  Amanda"/>
    <n v="34.104999999999997"/>
    <n v="5.07"/>
    <x v="0"/>
    <s v="No"/>
    <s v="No"/>
    <n v="1"/>
    <s v="Yes"/>
    <s v="Obesity"/>
    <s v="Normal"/>
    <s v="8-Aug-1987"/>
    <n v="39983.43"/>
    <s v="tier - 2"/>
    <s v="tier - 3"/>
    <s v="R1012"/>
    <n v="36"/>
  </r>
  <r>
    <x v="109"/>
    <s v="  Nicholas"/>
    <n v="48.93"/>
    <n v="11.17"/>
    <x v="1"/>
    <s v="No"/>
    <s v="No"/>
    <n v="1"/>
    <s v="Yes"/>
    <s v="Obesity"/>
    <s v="Diabetes"/>
    <s v="2-Dec-1975"/>
    <n v="39963.120000000003"/>
    <s v="tier - 2"/>
    <s v="tier - 2"/>
    <s v="R1011"/>
    <n v="48"/>
  </r>
  <r>
    <x v="110"/>
    <s v="  Knox"/>
    <n v="37.07"/>
    <n v="6.14"/>
    <x v="1"/>
    <s v="No"/>
    <s v="No"/>
    <n v="0"/>
    <s v="Yes"/>
    <s v="Obesity"/>
    <s v="Prediabetes"/>
    <s v="22-Aug-1985"/>
    <n v="39871.699999999997"/>
    <s v="tier - 1"/>
    <s v="tier - 2"/>
    <s v="R1013"/>
    <n v="38"/>
  </r>
  <r>
    <x v="111"/>
    <s v="  Yianna"/>
    <n v="51.51"/>
    <n v="6.26"/>
    <x v="1"/>
    <s v="No"/>
    <s v="Yes"/>
    <n v="1"/>
    <s v="Yes"/>
    <s v="Obesity"/>
    <s v="Prediabetes"/>
    <s v="1-Jun-1983"/>
    <n v="39865.699999999997"/>
    <s v="tier - 2"/>
    <s v="tier - 2"/>
    <s v="R1011"/>
    <n v="40"/>
  </r>
  <r>
    <x v="112"/>
    <s v="  Roberta"/>
    <n v="34.799999999999997"/>
    <n v="4.72"/>
    <x v="1"/>
    <s v="No"/>
    <s v="No"/>
    <n v="0"/>
    <s v="Yes"/>
    <s v="Obesity"/>
    <s v="Normal"/>
    <s v="17-Jul-1985"/>
    <n v="39836.519999999997"/>
    <s v="tier - 2"/>
    <s v="tier - 1"/>
    <s v="R1011"/>
    <n v="38"/>
  </r>
  <r>
    <x v="113"/>
    <s v="  Benjamin P"/>
    <n v="36.67"/>
    <n v="5.18"/>
    <x v="0"/>
    <s v="No"/>
    <s v="No"/>
    <n v="1"/>
    <s v="Yes"/>
    <s v="Obesity"/>
    <s v="Normal"/>
    <s v="24-Jul-1987"/>
    <n v="39774.28"/>
    <s v="tier - 1"/>
    <s v="tier - 1"/>
    <s v="R1014"/>
    <n v="36"/>
  </r>
  <r>
    <x v="114"/>
    <s v="  Craig"/>
    <n v="30.9"/>
    <n v="9.4"/>
    <x v="0"/>
    <s v="No"/>
    <s v="No"/>
    <n v="2"/>
    <s v="Yes"/>
    <s v="Obesity"/>
    <s v="Diabetes"/>
    <s v="17-Dec-1973"/>
    <n v="39727.61"/>
    <s v="tier - 1"/>
    <s v="tier - 2"/>
    <s v="R1011"/>
    <n v="50"/>
  </r>
  <r>
    <x v="115"/>
    <s v="  Ann"/>
    <n v="30.495000000000001"/>
    <n v="6.29"/>
    <x v="0"/>
    <s v="No"/>
    <s v="No"/>
    <n v="0"/>
    <s v="Yes"/>
    <s v="Obesity"/>
    <s v="Prediabetes"/>
    <s v="12-Aug-1977"/>
    <n v="39725.519999999997"/>
    <s v="tier - 2"/>
    <s v="tier - 1"/>
    <s v="R1012"/>
    <n v="46"/>
  </r>
  <r>
    <x v="116"/>
    <s v="  Jamie P"/>
    <n v="44.88"/>
    <n v="6.04"/>
    <x v="0"/>
    <s v="No"/>
    <s v="Yes"/>
    <n v="1"/>
    <s v="Yes"/>
    <s v="Obesity"/>
    <s v="Prediabetes"/>
    <s v="16-Jul-2003"/>
    <n v="39722.75"/>
    <s v="tier - 1"/>
    <s v="tier - 1"/>
    <s v="R1013"/>
    <n v="20"/>
  </r>
  <r>
    <x v="117"/>
    <s v="  John"/>
    <n v="44.32"/>
    <n v="10.55"/>
    <x v="0"/>
    <s v="No"/>
    <s v="No"/>
    <n v="0"/>
    <s v="Yes"/>
    <s v="Obesity"/>
    <s v="Diabetes"/>
    <s v="29-Sep-1968"/>
    <n v="39721.93"/>
    <s v="tier - 2"/>
    <s v="tier - 2"/>
    <s v="R1011"/>
    <n v="55"/>
  </r>
  <r>
    <x v="118"/>
    <s v="  Charlie"/>
    <n v="46.39"/>
    <n v="5.09"/>
    <x v="0"/>
    <s v="No"/>
    <s v="No"/>
    <n v="0"/>
    <s v="Yes"/>
    <s v="Obesity"/>
    <s v="Normal"/>
    <s v="17-Dec-1977"/>
    <n v="39670.44"/>
    <s v="tier - 2"/>
    <s v="tier - 1"/>
    <s v="R1012"/>
    <n v="46"/>
  </r>
  <r>
    <x v="119"/>
    <s v="  Meb"/>
    <n v="42.13"/>
    <n v="5.2"/>
    <x v="1"/>
    <s v="No"/>
    <s v="No"/>
    <n v="1"/>
    <s v="Yes"/>
    <s v="Obesity"/>
    <s v="Normal"/>
    <s v="7-Aug-1995"/>
    <n v="39611.760000000002"/>
    <s v="tier - 1"/>
    <s v="tier - 3"/>
    <s v="R1013"/>
    <n v="28"/>
  </r>
  <r>
    <x v="120"/>
    <s v="  Aaqib L"/>
    <n v="30.78"/>
    <n v="8.4499999999999993"/>
    <x v="1"/>
    <s v="No"/>
    <s v="No"/>
    <n v="0"/>
    <s v="Yes"/>
    <s v="Obesity"/>
    <s v="Diabetes"/>
    <s v="5-Jul-1981"/>
    <n v="39597.410000000003"/>
    <s v="tier - 1"/>
    <s v="tier - 2"/>
    <s v="R1017"/>
    <n v="42"/>
  </r>
  <r>
    <x v="121"/>
    <s v="  Craig A"/>
    <n v="31.35"/>
    <n v="9.5399999999999991"/>
    <x v="0"/>
    <s v="No"/>
    <s v="No"/>
    <n v="0"/>
    <s v="Yes"/>
    <s v="Obesity"/>
    <s v="Diabetes"/>
    <s v="12-Jul-1978"/>
    <n v="39556.49"/>
    <s v="tier - 1"/>
    <s v="tier - 2"/>
    <s v="R1015"/>
    <n v="45"/>
  </r>
  <r>
    <x v="122"/>
    <s v="  Meredith"/>
    <n v="41.46"/>
    <n v="4.99"/>
    <x v="1"/>
    <s v="No"/>
    <s v="No"/>
    <n v="2"/>
    <s v="Yes"/>
    <s v="Obesity"/>
    <s v="Normal"/>
    <s v="24-Jun-1966"/>
    <n v="39396.86"/>
    <s v="tier - 2"/>
    <s v="tier - 2"/>
    <s v="R1011"/>
    <n v="57"/>
  </r>
  <r>
    <x v="123"/>
    <s v="  Doug"/>
    <n v="48"/>
    <n v="10.54"/>
    <x v="0"/>
    <s v="No"/>
    <s v="No"/>
    <n v="0"/>
    <s v="Yes"/>
    <s v="Obesity"/>
    <s v="Diabetes"/>
    <s v="5-Aug-1978"/>
    <n v="39352.6"/>
    <s v="tier - 2"/>
    <s v="tier - 3"/>
    <s v="R1011"/>
    <n v="45"/>
  </r>
  <r>
    <x v="124"/>
    <s v="  Elizabeth J"/>
    <n v="49.13"/>
    <n v="4.54"/>
    <x v="0"/>
    <s v="No"/>
    <s v="No"/>
    <n v="0"/>
    <s v="Yes"/>
    <s v="Obesity"/>
    <s v="Normal"/>
    <s v="16-Aug-1982"/>
    <n v="39315.279999999999"/>
    <s v="tier - 2"/>
    <s v="tier - 3"/>
    <s v="R1011"/>
    <n v="41"/>
  </r>
  <r>
    <x v="125"/>
    <s v="  Matthew P"/>
    <n v="37.799999999999997"/>
    <n v="6.29"/>
    <x v="0"/>
    <s v="No"/>
    <s v="No"/>
    <n v="1"/>
    <s v="Yes"/>
    <s v="Obesity"/>
    <s v="Prediabetes"/>
    <s v="30-Nov-1992"/>
    <n v="39241.440000000002"/>
    <s v="tier - 1"/>
    <s v="tier - 3"/>
    <s v="R1011"/>
    <n v="31"/>
  </r>
  <r>
    <x v="126"/>
    <s v="  Guillermo Sr"/>
    <n v="38.299999999999997"/>
    <n v="9.51"/>
    <x v="0"/>
    <s v="No"/>
    <s v="No"/>
    <n v="0"/>
    <s v="Yes"/>
    <s v="Obesity"/>
    <s v="Diabetes"/>
    <s v="7-Jul-1962"/>
    <n v="39221.120000000003"/>
    <s v="tier - 2"/>
    <s v="tier - 1"/>
    <s v="R1011"/>
    <n v="61"/>
  </r>
  <r>
    <x v="127"/>
    <s v="  Ryan C"/>
    <n v="32.774999999999999"/>
    <n v="4.72"/>
    <x v="0"/>
    <s v="No"/>
    <s v="No"/>
    <n v="0"/>
    <s v="Yes"/>
    <s v="Obesity"/>
    <s v="Normal"/>
    <s v="4-Aug-1982"/>
    <n v="39125.33"/>
    <s v="tier - 1"/>
    <s v="tier - 1"/>
    <s v="R1016"/>
    <n v="41"/>
  </r>
  <r>
    <x v="128"/>
    <s v="  Dane"/>
    <n v="34.200000000000003"/>
    <n v="5.91"/>
    <x v="1"/>
    <s v="No"/>
    <s v="No"/>
    <n v="0"/>
    <s v="Yes"/>
    <s v="Obesity"/>
    <s v="Prediabetes"/>
    <s v="20-Sep-1985"/>
    <n v="39047.29"/>
    <s v="tier - 1"/>
    <s v="tier - 3"/>
    <s v="R1017"/>
    <n v="38"/>
  </r>
  <r>
    <x v="129"/>
    <s v="  Jonas"/>
    <n v="30.2"/>
    <n v="9.58"/>
    <x v="0"/>
    <s v="No"/>
    <s v="No"/>
    <n v="0"/>
    <s v="Yes"/>
    <s v="Obesity"/>
    <s v="Diabetes"/>
    <s v="12-Oct-1978"/>
    <n v="38998.550000000003"/>
    <s v="tier - 1"/>
    <s v="tier - 1"/>
    <s v="R1011"/>
    <n v="45"/>
  </r>
  <r>
    <x v="130"/>
    <s v="  George E"/>
    <n v="48.32"/>
    <n v="5.77"/>
    <x v="0"/>
    <s v="No"/>
    <s v="No"/>
    <n v="0"/>
    <s v="Yes"/>
    <s v="Obesity"/>
    <s v="Prediabetes"/>
    <s v="24-Sep-1980"/>
    <n v="38947.43"/>
    <s v="tier - 2"/>
    <s v="tier - 3"/>
    <s v="R1011"/>
    <n v="43"/>
  </r>
  <r>
    <x v="131"/>
    <s v="  Sara S"/>
    <n v="44.86"/>
    <n v="4.38"/>
    <x v="1"/>
    <s v="No"/>
    <s v="No"/>
    <n v="0"/>
    <s v="Yes"/>
    <s v="Obesity"/>
    <s v="Normal"/>
    <s v="15-Dec-1976"/>
    <n v="38932.559999999998"/>
    <s v="tier - 2"/>
    <s v="tier - 3"/>
    <s v="R1011"/>
    <n v="47"/>
  </r>
  <r>
    <x v="132"/>
    <s v="  Nick"/>
    <n v="52.15"/>
    <n v="5.65"/>
    <x v="0"/>
    <s v="No"/>
    <s v="No"/>
    <n v="1"/>
    <s v="Yes"/>
    <s v="Obesity"/>
    <s v="Normal"/>
    <s v="16-Jun-1987"/>
    <n v="38924.04"/>
    <s v="tier - 2"/>
    <s v="tier - 2"/>
    <s v="R1011"/>
    <n v="36"/>
  </r>
  <r>
    <x v="133"/>
    <s v="  Timothy"/>
    <n v="41.12"/>
    <n v="7.54"/>
    <x v="1"/>
    <s v="No"/>
    <s v="No"/>
    <n v="0"/>
    <s v="Yes"/>
    <s v="Obesity"/>
    <s v="Diabetes"/>
    <s v="30-Jul-1967"/>
    <n v="38893.360000000001"/>
    <s v="tier - 1"/>
    <s v="tier - 2"/>
    <s v="R1011"/>
    <n v="56"/>
  </r>
  <r>
    <x v="134"/>
    <s v="  Becky L"/>
    <n v="38.39"/>
    <n v="5.1100000000000003"/>
    <x v="1"/>
    <s v="No"/>
    <s v="No"/>
    <n v="1"/>
    <s v="Yes"/>
    <s v="Obesity"/>
    <s v="Normal"/>
    <s v="6-Jun-1964"/>
    <n v="38869.25"/>
    <s v="tier - 2"/>
    <s v="tier - 2"/>
    <s v="R1011"/>
    <n v="59"/>
  </r>
  <r>
    <x v="135"/>
    <s v="  Steph K"/>
    <n v="46.85"/>
    <n v="4.25"/>
    <x v="0"/>
    <s v="No"/>
    <s v="Yes"/>
    <n v="1"/>
    <s v="Yes"/>
    <s v="Obesity"/>
    <s v="Normal"/>
    <s v="3-Dec-1979"/>
    <n v="38836.980000000003"/>
    <s v="tier - 2"/>
    <s v="tier - 1"/>
    <s v="R1011"/>
    <n v="44"/>
  </r>
  <r>
    <x v="136"/>
    <s v="  Kristine B"/>
    <n v="42.24"/>
    <n v="5.55"/>
    <x v="0"/>
    <s v="Yes"/>
    <s v="No"/>
    <n v="1"/>
    <s v="Yes"/>
    <s v="Obesity"/>
    <s v="Normal"/>
    <s v="5-Dec-2004"/>
    <n v="38792.69"/>
    <s v="tier - 2"/>
    <s v="tier - 2"/>
    <s v="R1013"/>
    <n v="19"/>
  </r>
  <r>
    <x v="137"/>
    <s v="  Taylor B"/>
    <n v="34.39"/>
    <n v="5.78"/>
    <x v="0"/>
    <s v="No"/>
    <s v="No"/>
    <n v="0"/>
    <s v="Yes"/>
    <s v="Obesity"/>
    <s v="Prediabetes"/>
    <s v="8-Nov-1991"/>
    <n v="38746.36"/>
    <s v="tier - 1"/>
    <s v="tier - 2"/>
    <s v="R1012"/>
    <n v="32"/>
  </r>
  <r>
    <x v="138"/>
    <s v="  William"/>
    <n v="42.89"/>
    <n v="5.28"/>
    <x v="1"/>
    <s v="No"/>
    <s v="No"/>
    <n v="0"/>
    <s v="Yes"/>
    <s v="Obesity"/>
    <s v="Normal"/>
    <s v="15-Jun-1976"/>
    <n v="38740.120000000003"/>
    <s v="tier - 2"/>
    <s v="tier - 2"/>
    <s v="R1012"/>
    <n v="47"/>
  </r>
  <r>
    <x v="139"/>
    <s v="  Sage"/>
    <n v="36.299999999999997"/>
    <n v="5.39"/>
    <x v="0"/>
    <s v="No"/>
    <s v="No"/>
    <n v="0"/>
    <s v="Yes"/>
    <s v="Obesity"/>
    <s v="Normal"/>
    <s v="2-Nov-1991"/>
    <n v="38711"/>
    <s v="tier - 2"/>
    <s v="tier - 2"/>
    <s v="R1011"/>
    <n v="32"/>
  </r>
  <r>
    <x v="140"/>
    <s v="  Cole"/>
    <n v="35.200000000000003"/>
    <n v="8.01"/>
    <x v="1"/>
    <s v="No"/>
    <s v="No"/>
    <n v="1"/>
    <s v="Yes"/>
    <s v="Obesity"/>
    <s v="Diabetes"/>
    <s v="20-Jul-1986"/>
    <n v="38709.18"/>
    <s v="tier - 1"/>
    <s v="tier - 3"/>
    <s v="R1013"/>
    <n v="37"/>
  </r>
  <r>
    <x v="141"/>
    <s v="  Jesse"/>
    <n v="53.62"/>
    <n v="5.21"/>
    <x v="0"/>
    <s v="No"/>
    <s v="No"/>
    <n v="0"/>
    <s v="Yes"/>
    <s v="Obesity"/>
    <s v="Normal"/>
    <s v="13-Jul-1990"/>
    <n v="38652.089999999997"/>
    <s v="tier - 2"/>
    <s v="tier - 2"/>
    <s v="R1011"/>
    <n v="33"/>
  </r>
  <r>
    <x v="142"/>
    <s v="  Tammi J"/>
    <n v="36.67"/>
    <n v="6.27"/>
    <x v="0"/>
    <s v="No"/>
    <s v="No"/>
    <n v="0"/>
    <s v="Yes"/>
    <s v="Obesity"/>
    <s v="Prediabetes"/>
    <s v="12-Nov-1999"/>
    <n v="38511.629999999997"/>
    <s v="tier - 2"/>
    <s v="tier - 2"/>
    <s v="R1024"/>
    <n v="24"/>
  </r>
  <r>
    <x v="143"/>
    <s v="  Matthew S"/>
    <n v="33.4"/>
    <n v="10.73"/>
    <x v="1"/>
    <s v="No"/>
    <s v="No"/>
    <n v="1"/>
    <s v="Yes"/>
    <s v="Obesity"/>
    <s v="Diabetes"/>
    <s v="21-Jun-1986"/>
    <n v="38415.47"/>
    <s v="tier - 1"/>
    <s v="tier - 2"/>
    <s v="R1011"/>
    <n v="37"/>
  </r>
  <r>
    <x v="144"/>
    <s v="  Eric"/>
    <n v="42.71"/>
    <n v="10.52"/>
    <x v="0"/>
    <s v="No"/>
    <s v="No"/>
    <n v="0"/>
    <s v="Yes"/>
    <s v="Obesity"/>
    <s v="Diabetes"/>
    <s v="23-Dec-1971"/>
    <n v="38405.26"/>
    <s v="tier - 2"/>
    <s v="tier - 1"/>
    <s v="R1011"/>
    <n v="52"/>
  </r>
  <r>
    <x v="145"/>
    <s v="  Valeria R"/>
    <n v="41.52"/>
    <n v="11.82"/>
    <x v="1"/>
    <s v="No"/>
    <s v="No"/>
    <n v="2"/>
    <s v="Yes"/>
    <s v="Obesity"/>
    <s v="Diabetes"/>
    <s v="22-Aug-1970"/>
    <n v="38389.79"/>
    <s v="tier - 2"/>
    <s v="tier - 3"/>
    <s v="R1011"/>
    <n v="53"/>
  </r>
  <r>
    <x v="146"/>
    <s v="  Michael P"/>
    <n v="39.4"/>
    <n v="6.76"/>
    <x v="0"/>
    <s v="No"/>
    <s v="No"/>
    <n v="0"/>
    <s v="Yes"/>
    <s v="Obesity"/>
    <s v="Diabetes"/>
    <s v="17-Sep-2002"/>
    <n v="38344.57"/>
    <s v="tier - 1"/>
    <s v="tier - 3"/>
    <s v="R1011"/>
    <n v="21"/>
  </r>
  <r>
    <x v="147"/>
    <s v="  Rami"/>
    <n v="46.45"/>
    <n v="5.62"/>
    <x v="0"/>
    <s v="No"/>
    <s v="No"/>
    <n v="0"/>
    <s v="Yes"/>
    <s v="Obesity"/>
    <s v="Normal"/>
    <s v="12-Jun-1980"/>
    <n v="38313.129999999997"/>
    <s v="tier - 1"/>
    <s v="tier - 3"/>
    <s v="R1011"/>
    <n v="43"/>
  </r>
  <r>
    <x v="148"/>
    <s v="  Denis"/>
    <n v="35.75"/>
    <n v="4.1900000000000004"/>
    <x v="0"/>
    <s v="No"/>
    <s v="No"/>
    <n v="0"/>
    <s v="Yes"/>
    <s v="Obesity"/>
    <s v="Normal"/>
    <s v="30-Oct-1989"/>
    <n v="38282.75"/>
    <s v="tier - 1"/>
    <s v="tier - 2"/>
    <s v="R1013"/>
    <n v="34"/>
  </r>
  <r>
    <x v="149"/>
    <s v="  Brian E"/>
    <n v="26.07"/>
    <n v="5.32"/>
    <x v="0"/>
    <s v="No"/>
    <s v="No"/>
    <n v="0"/>
    <s v="Yes"/>
    <s v="Over weight"/>
    <s v="Normal"/>
    <s v="16-Aug-1980"/>
    <n v="38245.589999999997"/>
    <s v="tier - 1"/>
    <s v="tier - 2"/>
    <s v="R1013"/>
    <n v="43"/>
  </r>
  <r>
    <x v="150"/>
    <s v="  Bonnie"/>
    <n v="36.54"/>
    <n v="4.46"/>
    <x v="1"/>
    <s v="No"/>
    <s v="No"/>
    <n v="1"/>
    <s v="Yes"/>
    <s v="Obesity"/>
    <s v="Normal"/>
    <s v="16-Jun-1964"/>
    <n v="38241.74"/>
    <s v="tier - 2"/>
    <s v="tier - 3"/>
    <s v="R1011"/>
    <n v="59"/>
  </r>
  <r>
    <x v="151"/>
    <s v="  Michael P"/>
    <n v="51.64"/>
    <n v="5.65"/>
    <x v="0"/>
    <s v="No"/>
    <s v="No"/>
    <n v="0"/>
    <s v="Yes"/>
    <s v="Obesity"/>
    <s v="Normal"/>
    <s v="8-Sep-1989"/>
    <n v="38237.339999999997"/>
    <s v="tier - 2"/>
    <s v="tier - 3"/>
    <s v="R1011"/>
    <n v="34"/>
  </r>
  <r>
    <x v="152"/>
    <s v="  Paul"/>
    <n v="42.83"/>
    <n v="6.04"/>
    <x v="0"/>
    <s v="No"/>
    <s v="No"/>
    <n v="2"/>
    <s v="Yes"/>
    <s v="Obesity"/>
    <s v="Prediabetes"/>
    <s v="19-Nov-1972"/>
    <n v="38189.1"/>
    <s v="tier - 2"/>
    <s v="tier - 2"/>
    <s v="R1011"/>
    <n v="51"/>
  </r>
  <r>
    <x v="153"/>
    <s v="  Michael"/>
    <n v="40.15"/>
    <n v="5.76"/>
    <x v="0"/>
    <s v="No"/>
    <s v="No"/>
    <n v="1"/>
    <s v="Yes"/>
    <s v="Obesity"/>
    <s v="Prediabetes"/>
    <s v="29-Jul-1998"/>
    <n v="38126.25"/>
    <s v="tier - 1"/>
    <s v="tier - 3"/>
    <s v="R1013"/>
    <n v="25"/>
  </r>
  <r>
    <x v="154"/>
    <s v="  Samuel"/>
    <n v="27.8"/>
    <n v="4.3600000000000003"/>
    <x v="0"/>
    <s v="No"/>
    <s v="Yes"/>
    <n v="1"/>
    <s v="Yes"/>
    <s v="Over weight"/>
    <s v="Normal"/>
    <s v="9-Sep-1979"/>
    <n v="37829.72"/>
    <s v="tier - 1"/>
    <s v="tier - 2"/>
    <s v="R1011"/>
    <n v="44"/>
  </r>
  <r>
    <x v="155"/>
    <s v="  Matthew"/>
    <n v="45.81"/>
    <n v="4.76"/>
    <x v="1"/>
    <s v="No"/>
    <s v="Yes"/>
    <n v="1"/>
    <s v="Yes"/>
    <s v="Obesity"/>
    <s v="Normal"/>
    <s v="26-Jul-1983"/>
    <n v="37800.980000000003"/>
    <s v="tier - 2"/>
    <s v="tier - 2"/>
    <s v="R1011"/>
    <n v="40"/>
  </r>
  <r>
    <x v="156"/>
    <s v="  Daniel"/>
    <n v="34.43"/>
    <n v="10.82"/>
    <x v="1"/>
    <s v="No"/>
    <s v="No"/>
    <n v="1"/>
    <s v="Yes"/>
    <s v="Obesity"/>
    <s v="Diabetes"/>
    <s v="15-Aug-1986"/>
    <n v="37742.58"/>
    <s v="tier - 1"/>
    <s v="tier - 1"/>
    <s v="R1013"/>
    <n v="37"/>
  </r>
  <r>
    <x v="157"/>
    <s v="  Syndy"/>
    <n v="41.33"/>
    <n v="4.01"/>
    <x v="1"/>
    <s v="No"/>
    <s v="No"/>
    <n v="0"/>
    <s v="Yes"/>
    <s v="Obesity"/>
    <s v="Normal"/>
    <s v="18-Sep-1976"/>
    <n v="37735.199999999997"/>
    <s v="tier - 2"/>
    <s v="tier - 2"/>
    <s v="R1011"/>
    <n v="47"/>
  </r>
  <r>
    <x v="158"/>
    <s v="  Aleksandra"/>
    <n v="31.92"/>
    <n v="5.12"/>
    <x v="1"/>
    <s v="No"/>
    <s v="No"/>
    <n v="1"/>
    <s v="Yes"/>
    <s v="Obesity"/>
    <s v="Normal"/>
    <s v="10-Oct-1988"/>
    <n v="37701.879999999997"/>
    <s v="tier - 2"/>
    <s v="tier - 3"/>
    <s v="R1023"/>
    <n v="35"/>
  </r>
  <r>
    <x v="159"/>
    <s v="  Steeve T Sr"/>
    <n v="39.799999999999997"/>
    <n v="10.54"/>
    <x v="1"/>
    <s v="No"/>
    <s v="No"/>
    <n v="2"/>
    <s v="Yes"/>
    <s v="Obesity"/>
    <s v="Diabetes"/>
    <s v="28-Oct-1970"/>
    <n v="37675.06"/>
    <s v="tier - 2"/>
    <s v="tier - 3"/>
    <s v="R1011"/>
    <n v="53"/>
  </r>
  <r>
    <x v="160"/>
    <s v="  Richard"/>
    <n v="42.82"/>
    <n v="4.21"/>
    <x v="0"/>
    <s v="No"/>
    <s v="No"/>
    <n v="0"/>
    <s v="Yes"/>
    <s v="Obesity"/>
    <s v="Normal"/>
    <s v="20-Jun-1982"/>
    <n v="37650.74"/>
    <s v="tier - 2"/>
    <s v="tier - 2"/>
    <s v="R1012"/>
    <n v="41"/>
  </r>
  <r>
    <x v="161"/>
    <s v="  Aaron T"/>
    <n v="33.630000000000003"/>
    <n v="5.42"/>
    <x v="0"/>
    <s v="No"/>
    <s v="No"/>
    <n v="0"/>
    <s v="Yes"/>
    <s v="Obesity"/>
    <s v="Normal"/>
    <s v="16-Nov-1990"/>
    <n v="37607.53"/>
    <s v="tier - 1"/>
    <s v="tier - 2"/>
    <s v="R1019"/>
    <n v="33"/>
  </r>
  <r>
    <x v="162"/>
    <s v="  Akira"/>
    <n v="37.07"/>
    <n v="4.28"/>
    <x v="0"/>
    <s v="Yes"/>
    <s v="No"/>
    <n v="1"/>
    <s v="Yes"/>
    <s v="Obesity"/>
    <s v="Normal"/>
    <s v="12-Oct-2000"/>
    <n v="37484.449999999997"/>
    <s v="tier - 1"/>
    <s v="tier - 1"/>
    <s v="R1013"/>
    <n v="23"/>
  </r>
  <r>
    <x v="163"/>
    <s v="  Ben"/>
    <n v="35.625"/>
    <n v="8.9"/>
    <x v="0"/>
    <s v="No"/>
    <s v="No"/>
    <n v="0"/>
    <s v="Yes"/>
    <s v="Obesity"/>
    <s v="Diabetes"/>
    <s v="27-Sep-2002"/>
    <n v="37465.339999999997"/>
    <s v="tier - 1"/>
    <s v="tier - 2"/>
    <s v="R1012"/>
    <n v="21"/>
  </r>
  <r>
    <x v="164"/>
    <s v="  Jana"/>
    <n v="42.69"/>
    <n v="4.8899999999999997"/>
    <x v="0"/>
    <s v="No"/>
    <s v="Yes"/>
    <n v="1"/>
    <s v="Yes"/>
    <s v="Obesity"/>
    <s v="Normal"/>
    <s v="3-Aug-1979"/>
    <n v="37425.94"/>
    <s v="tier - 2"/>
    <s v="tier - 1"/>
    <s v="R1011"/>
    <n v="44"/>
  </r>
  <r>
    <x v="165"/>
    <s v="  Jay T"/>
    <n v="37.869999999999997"/>
    <n v="4.29"/>
    <x v="1"/>
    <s v="No"/>
    <s v="Yes"/>
    <n v="1"/>
    <s v="Yes"/>
    <s v="Obesity"/>
    <s v="Normal"/>
    <s v="30-Oct-1969"/>
    <n v="37277.269999999997"/>
    <s v="tier - 1"/>
    <s v="tier - 3"/>
    <s v="R1011"/>
    <n v="54"/>
  </r>
  <r>
    <x v="166"/>
    <s v="  Marie-Helene"/>
    <n v="40.61"/>
    <n v="8"/>
    <x v="1"/>
    <s v="No"/>
    <s v="No"/>
    <n v="1"/>
    <s v="Yes"/>
    <s v="Obesity"/>
    <s v="Diabetes"/>
    <s v="9-Nov-1975"/>
    <n v="37272.339999999997"/>
    <s v="tier - 2"/>
    <s v="tier - 3"/>
    <s v="R1011"/>
    <n v="48"/>
  </r>
  <r>
    <x v="167"/>
    <s v="  Bret R"/>
    <n v="30.78"/>
    <n v="4.67"/>
    <x v="1"/>
    <s v="No"/>
    <s v="No"/>
    <n v="0"/>
    <s v="Yes"/>
    <s v="Obesity"/>
    <s v="Normal"/>
    <s v="17-Nov-1985"/>
    <n v="37270.15"/>
    <s v="tier - 2"/>
    <s v="tier - 1"/>
    <s v="R1024"/>
    <n v="38"/>
  </r>
  <r>
    <x v="168"/>
    <s v="  Gardner L"/>
    <n v="49.49"/>
    <n v="4.5"/>
    <x v="0"/>
    <s v="No"/>
    <s v="No"/>
    <n v="0"/>
    <s v="Yes"/>
    <s v="Obesity"/>
    <s v="Normal"/>
    <s v="17-Oct-1990"/>
    <n v="37251.22"/>
    <s v="tier - 2"/>
    <s v="tier - 2"/>
    <s v="R1011"/>
    <n v="33"/>
  </r>
  <r>
    <x v="169"/>
    <s v="  Bobby"/>
    <n v="37.619999999999997"/>
    <n v="6.32"/>
    <x v="1"/>
    <s v="Yes"/>
    <s v="No"/>
    <n v="2"/>
    <s v="Yes"/>
    <s v="Obesity"/>
    <s v="Prediabetes"/>
    <s v="5-Sep-2000"/>
    <n v="37165.160000000003"/>
    <s v="tier - 1"/>
    <s v="tier - 3"/>
    <s v="Uknown"/>
    <n v="23"/>
  </r>
  <r>
    <x v="170"/>
    <s v="  Natalie"/>
    <n v="36.08"/>
    <n v="6.1"/>
    <x v="1"/>
    <s v="No"/>
    <s v="No"/>
    <n v="1"/>
    <s v="Yes"/>
    <s v="Obesity"/>
    <s v="Prediabetes"/>
    <s v="30-Oct-1995"/>
    <n v="37133.9"/>
    <s v="tier - 2"/>
    <s v="tier - 2"/>
    <s v="R1013"/>
    <n v="28"/>
  </r>
  <r>
    <x v="171"/>
    <s v="  Lina"/>
    <n v="33.5"/>
    <n v="5.4"/>
    <x v="0"/>
    <s v="No"/>
    <s v="No"/>
    <n v="0"/>
    <s v="Yes"/>
    <s v="Obesity"/>
    <s v="Normal"/>
    <s v="10-Jun-1989"/>
    <n v="37079.370000000003"/>
    <s v="tier - 2"/>
    <s v="tier - 3"/>
    <s v="R1011"/>
    <n v="34"/>
  </r>
  <r>
    <x v="172"/>
    <s v="  Zebulon"/>
    <n v="47.46"/>
    <n v="6.24"/>
    <x v="1"/>
    <s v="No"/>
    <s v="No"/>
    <n v="1"/>
    <s v="Yes"/>
    <s v="Obesity"/>
    <s v="Prediabetes"/>
    <s v="17-Dec-1988"/>
    <n v="37076.370000000003"/>
    <s v="tier - 2"/>
    <s v="tier - 1"/>
    <s v="R1011"/>
    <n v="35"/>
  </r>
  <r>
    <x v="173"/>
    <s v="  Amanda"/>
    <n v="49.24"/>
    <n v="4.45"/>
    <x v="0"/>
    <s v="No"/>
    <s v="No"/>
    <n v="0"/>
    <s v="Yes"/>
    <s v="Obesity"/>
    <s v="Normal"/>
    <s v="1-Nov-1991"/>
    <n v="37040.879999999997"/>
    <s v="tier - 2"/>
    <s v="tier - 2"/>
    <s v="R1011"/>
    <n v="32"/>
  </r>
  <r>
    <x v="174"/>
    <s v="  Greg"/>
    <n v="54.4"/>
    <n v="5.22"/>
    <x v="0"/>
    <s v="No"/>
    <s v="No"/>
    <n v="1"/>
    <s v="Yes"/>
    <s v="Obesity"/>
    <s v="Normal"/>
    <s v="13-Sep-1992"/>
    <n v="36976.449999999997"/>
    <s v="tier - 2"/>
    <s v="tier - 3"/>
    <s v="R1011"/>
    <n v="31"/>
  </r>
  <r>
    <x v="175"/>
    <s v="  John"/>
    <n v="35.53"/>
    <n v="4.6100000000000003"/>
    <x v="0"/>
    <s v="No"/>
    <s v="No"/>
    <n v="1"/>
    <s v="Yes"/>
    <s v="Obesity"/>
    <s v="Normal"/>
    <s v="25-Aug-1992"/>
    <n v="36950.26"/>
    <s v="tier - 1"/>
    <s v="tier - 1"/>
    <s v="R1013"/>
    <n v="31"/>
  </r>
  <r>
    <x v="176"/>
    <s v="  Kelsey A"/>
    <n v="39.729999999999997"/>
    <n v="6.24"/>
    <x v="0"/>
    <s v="No"/>
    <s v="No"/>
    <n v="0"/>
    <s v="Yes"/>
    <s v="Obesity"/>
    <s v="Prediabetes"/>
    <s v="13-Aug-1977"/>
    <n v="36935.64"/>
    <s v="tier - 2"/>
    <s v="tier - 1"/>
    <s v="R1011"/>
    <n v="46"/>
  </r>
  <r>
    <x v="177"/>
    <s v="  Bronwen L"/>
    <n v="35.68"/>
    <n v="10.039999999999999"/>
    <x v="0"/>
    <s v="No"/>
    <s v="No"/>
    <n v="0"/>
    <s v="Yes"/>
    <s v="Obesity"/>
    <s v="Diabetes"/>
    <s v="22-Oct-1968"/>
    <n v="36922.61"/>
    <s v="tier - 2"/>
    <s v="tier - 1"/>
    <s v="R1011"/>
    <n v="55"/>
  </r>
  <r>
    <x v="178"/>
    <s v="  Manuela"/>
    <n v="48.86"/>
    <n v="6.09"/>
    <x v="0"/>
    <s v="No"/>
    <s v="No"/>
    <n v="0"/>
    <s v="Yes"/>
    <s v="Obesity"/>
    <s v="Prediabetes"/>
    <s v="10-Jun-1991"/>
    <n v="36911.99"/>
    <s v="tier - 2"/>
    <s v="tier - 2"/>
    <s v="R1011"/>
    <n v="32"/>
  </r>
  <r>
    <x v="179"/>
    <s v="  Jennifer L"/>
    <n v="34.799999999999997"/>
    <n v="11.4"/>
    <x v="1"/>
    <s v="No"/>
    <s v="Yes"/>
    <n v="1"/>
    <s v="No"/>
    <s v="Obesity"/>
    <s v="Diabetes"/>
    <s v="24-Jul-1963"/>
    <n v="36910.61"/>
    <s v="tier - 2"/>
    <s v="tier - 2"/>
    <s v="R1011"/>
    <n v="60"/>
  </r>
  <r>
    <x v="180"/>
    <s v="  Abby W"/>
    <n v="32.49"/>
    <n v="4.29"/>
    <x v="0"/>
    <s v="No"/>
    <s v="Yes"/>
    <n v="1"/>
    <s v="Yes"/>
    <s v="Obesity"/>
    <s v="Normal"/>
    <s v="21-Jun-2003"/>
    <n v="36898.730000000003"/>
    <s v="tier - 2"/>
    <s v="tier - 1"/>
    <s v="R1012"/>
    <n v="20"/>
  </r>
  <r>
    <x v="181"/>
    <s v="  Tyler"/>
    <n v="39"/>
    <n v="5.7"/>
    <x v="0"/>
    <s v="No"/>
    <s v="No"/>
    <n v="2"/>
    <s v="Yes"/>
    <s v="Obesity"/>
    <s v="Prediabetes"/>
    <s v="5-Dec-1972"/>
    <n v="36889.99"/>
    <s v="tier - 1"/>
    <s v="tier - 3"/>
    <s v="R1011"/>
    <n v="51"/>
  </r>
  <r>
    <x v="182"/>
    <s v="  Jeffrey"/>
    <n v="35.299999999999997"/>
    <n v="6.09"/>
    <x v="0"/>
    <s v="No"/>
    <s v="No"/>
    <n v="1"/>
    <s v="Yes"/>
    <s v="Obesity"/>
    <s v="Prediabetes"/>
    <s v="4-Jul-1992"/>
    <n v="36837.47"/>
    <s v="tier - 2"/>
    <s v="tier - 3"/>
    <s v="R1011"/>
    <n v="31"/>
  </r>
  <r>
    <x v="183"/>
    <s v="  Matthew F"/>
    <n v="33.42"/>
    <n v="10.67"/>
    <x v="0"/>
    <s v="No"/>
    <s v="No"/>
    <n v="0"/>
    <s v="Yes"/>
    <s v="Obesity"/>
    <s v="Diabetes"/>
    <s v="28-Dec-1965"/>
    <n v="36795.29"/>
    <s v="tier - 2"/>
    <s v="tier - 1"/>
    <s v="R1011"/>
    <n v="58"/>
  </r>
  <r>
    <x v="184"/>
    <s v="  Ryan J"/>
    <n v="37.18"/>
    <n v="6.75"/>
    <x v="1"/>
    <s v="No"/>
    <s v="No"/>
    <n v="2"/>
    <s v="Yes"/>
    <s v="Obesity"/>
    <s v="Diabetes"/>
    <s v="14-Jul-1970"/>
    <n v="36786.370000000003"/>
    <s v="tier - 1"/>
    <s v="tier - 1"/>
    <s v="R1011"/>
    <n v="53"/>
  </r>
  <r>
    <x v="185"/>
    <s v="  Amy"/>
    <n v="33.33"/>
    <n v="9.26"/>
    <x v="1"/>
    <s v="No"/>
    <s v="No"/>
    <n v="2"/>
    <s v="No"/>
    <s v="Obesity"/>
    <s v="Diabetes"/>
    <s v="29-Jul-1961"/>
    <n v="36580.28"/>
    <s v="tier - 2"/>
    <s v="tier - 2"/>
    <s v="R1013"/>
    <n v="62"/>
  </r>
  <r>
    <x v="186"/>
    <s v="  Andrew P"/>
    <n v="53.21"/>
    <n v="4.2699999999999996"/>
    <x v="0"/>
    <s v="No"/>
    <s v="No"/>
    <n v="1"/>
    <s v="Yes"/>
    <s v="Obesity"/>
    <s v="Normal"/>
    <s v="9-Oct-1992"/>
    <n v="36572.800000000003"/>
    <s v="tier - 1"/>
    <s v="tier - 2"/>
    <s v="R1011"/>
    <n v="31"/>
  </r>
  <r>
    <x v="187"/>
    <s v="  George M"/>
    <n v="38.729999999999997"/>
    <n v="11.51"/>
    <x v="0"/>
    <s v="No"/>
    <s v="No"/>
    <n v="2"/>
    <s v="Yes"/>
    <s v="Obesity"/>
    <s v="Diabetes"/>
    <s v="9-Aug-1973"/>
    <n v="36541.550000000003"/>
    <s v="tier - 2"/>
    <s v="tier - 3"/>
    <s v="R1011"/>
    <n v="50"/>
  </r>
  <r>
    <x v="188"/>
    <s v="  Sarah"/>
    <n v="29.73"/>
    <n v="7.22"/>
    <x v="0"/>
    <s v="No"/>
    <s v="No"/>
    <n v="0"/>
    <s v="Yes"/>
    <s v="Over weight"/>
    <s v="Diabetes"/>
    <s v="19-Nov-1962"/>
    <n v="36445.550000000003"/>
    <s v="tier - 2"/>
    <s v="tier - 2"/>
    <s v="R1011"/>
    <n v="61"/>
  </r>
  <r>
    <x v="189"/>
    <s v="  Lara"/>
    <n v="34.700000000000003"/>
    <n v="4.37"/>
    <x v="0"/>
    <s v="No"/>
    <s v="Yes"/>
    <n v="1"/>
    <s v="Yes"/>
    <s v="Obesity"/>
    <s v="Normal"/>
    <s v="9-Dec-2003"/>
    <n v="36397.58"/>
    <s v="tier - 2"/>
    <s v="tier - 3"/>
    <s v="R1011"/>
    <n v="20"/>
  </r>
  <r>
    <x v="190"/>
    <s v="  Sebastien"/>
    <n v="38.28"/>
    <n v="11.56"/>
    <x v="1"/>
    <s v="No"/>
    <s v="No"/>
    <n v="1"/>
    <s v="Yes"/>
    <s v="Obesity"/>
    <s v="Diabetes"/>
    <s v="5-Jun-1975"/>
    <n v="36350.71"/>
    <s v="tier - 1"/>
    <s v="tier - 2"/>
    <s v="R1011"/>
    <n v="48"/>
  </r>
  <r>
    <x v="191"/>
    <s v="  Padraig"/>
    <n v="33.57"/>
    <n v="8.82"/>
    <x v="1"/>
    <s v="No"/>
    <s v="No"/>
    <n v="0"/>
    <s v="Yes"/>
    <s v="Obesity"/>
    <s v="Diabetes"/>
    <s v="18-Oct-1967"/>
    <n v="36332.449999999997"/>
    <s v="tier - 1"/>
    <s v="tier - 3"/>
    <s v="R1011"/>
    <n v="56"/>
  </r>
  <r>
    <x v="192"/>
    <s v="  Heather"/>
    <n v="52.06"/>
    <n v="4.6900000000000004"/>
    <x v="0"/>
    <s v="No"/>
    <s v="No"/>
    <n v="1"/>
    <s v="Yes"/>
    <s v="Obesity"/>
    <s v="Normal"/>
    <s v="16-Jun-1992"/>
    <n v="36314.050000000003"/>
    <s v="tier - 2"/>
    <s v="tier - 2"/>
    <s v="R1011"/>
    <n v="31"/>
  </r>
  <r>
    <x v="193"/>
    <s v="  Jorge"/>
    <n v="38.17"/>
    <n v="4.53"/>
    <x v="0"/>
    <s v="Yes"/>
    <s v="No"/>
    <n v="1"/>
    <s v="Yes"/>
    <s v="Obesity"/>
    <s v="Normal"/>
    <s v="25-Dec-2004"/>
    <n v="36307.800000000003"/>
    <s v="tier - 1"/>
    <s v="tier - 2"/>
    <s v="R1013"/>
    <n v="19"/>
  </r>
  <r>
    <x v="194"/>
    <s v="  Jack R"/>
    <n v="36.954999999999998"/>
    <n v="5.84"/>
    <x v="0"/>
    <s v="No"/>
    <s v="Yes"/>
    <n v="1"/>
    <s v="Yes"/>
    <s v="Obesity"/>
    <s v="Prediabetes"/>
    <s v="5-Sep-2003"/>
    <n v="36219.410000000003"/>
    <s v="tier - 1"/>
    <s v="tier - 1"/>
    <s v="R1012"/>
    <n v="20"/>
  </r>
  <r>
    <x v="195"/>
    <s v="  Felix"/>
    <n v="34.4"/>
    <n v="4.9000000000000004"/>
    <x v="0"/>
    <s v="No"/>
    <s v="Yes"/>
    <n v="1"/>
    <s v="Yes"/>
    <s v="Obesity"/>
    <s v="Normal"/>
    <s v="28-Dec-1993"/>
    <n v="36197.699999999997"/>
    <s v="tier - 1"/>
    <s v="tier - 3"/>
    <s v="R1011"/>
    <n v="30"/>
  </r>
  <r>
    <x v="196"/>
    <s v="  Christopher C"/>
    <n v="31.73"/>
    <n v="4.3"/>
    <x v="0"/>
    <s v="No"/>
    <s v="No"/>
    <n v="0"/>
    <s v="Yes"/>
    <s v="Obesity"/>
    <s v="Normal"/>
    <s v="1-Oct-1999"/>
    <n v="36189.1"/>
    <s v="tier - 1"/>
    <s v="tier - 3"/>
    <s v="R1016"/>
    <n v="24"/>
  </r>
  <r>
    <x v="197"/>
    <s v="  Jesse"/>
    <n v="36.64"/>
    <n v="11.34"/>
    <x v="0"/>
    <s v="No"/>
    <s v="No"/>
    <n v="0"/>
    <s v="Yes"/>
    <s v="Obesity"/>
    <s v="Diabetes"/>
    <s v="6-Dec-1974"/>
    <n v="36182.870000000003"/>
    <s v="tier - 2"/>
    <s v="tier - 3"/>
    <s v="R1012"/>
    <n v="49"/>
  </r>
  <r>
    <x v="198"/>
    <s v="  Jill"/>
    <n v="36.85"/>
    <n v="5.88"/>
    <x v="0"/>
    <s v="Yes"/>
    <s v="No"/>
    <n v="1"/>
    <s v="Yes"/>
    <s v="Obesity"/>
    <s v="Prediabetes"/>
    <s v="30-Aug-2004"/>
    <n v="36149.480000000003"/>
    <s v="tier - 2"/>
    <s v="tier - 2"/>
    <s v="R1013"/>
    <n v="19"/>
  </r>
  <r>
    <x v="199"/>
    <s v="  William"/>
    <n v="33.33"/>
    <n v="5.01"/>
    <x v="1"/>
    <s v="No"/>
    <s v="Yes"/>
    <n v="1"/>
    <s v="Yes"/>
    <s v="Obesity"/>
    <s v="Normal"/>
    <s v="12-Jun-1997"/>
    <n v="36124.57"/>
    <s v="tier - 1"/>
    <s v="tier - 3"/>
    <s v="R1013"/>
    <n v="26"/>
  </r>
  <r>
    <x v="200"/>
    <s v="  Alejandro"/>
    <n v="39.14"/>
    <n v="4.4000000000000004"/>
    <x v="0"/>
    <s v="No"/>
    <s v="Yes"/>
    <n v="1"/>
    <s v="Yes"/>
    <s v="Obesity"/>
    <s v="Normal"/>
    <s v="4-Nov-1979"/>
    <n v="36090.49"/>
    <s v="tier - 2"/>
    <s v="tier - 2"/>
    <s v="R1011"/>
    <n v="44"/>
  </r>
  <r>
    <x v="201"/>
    <s v="  Ian E"/>
    <n v="32.9"/>
    <n v="6.26"/>
    <x v="1"/>
    <s v="No"/>
    <s v="No"/>
    <n v="0"/>
    <s v="Yes"/>
    <s v="Obesity"/>
    <s v="Prediabetes"/>
    <s v="20-Aug-1996"/>
    <n v="36085.22"/>
    <s v="tier - 1"/>
    <s v="tier - 1"/>
    <s v="R1011"/>
    <n v="27"/>
  </r>
  <r>
    <x v="202"/>
    <s v="  Hector Sr"/>
    <n v="29.78"/>
    <n v="10.27"/>
    <x v="1"/>
    <s v="No"/>
    <s v="Yes"/>
    <n v="1"/>
    <s v="Yes"/>
    <s v="Over weight"/>
    <s v="Diabetes"/>
    <s v="22-Jul-1963"/>
    <n v="36074.339999999997"/>
    <s v="tier - 2"/>
    <s v="tier - 1"/>
    <s v="R1011"/>
    <n v="60"/>
  </r>
  <r>
    <x v="203"/>
    <s v="  Rebecca"/>
    <n v="32.78"/>
    <n v="5.27"/>
    <x v="0"/>
    <s v="No"/>
    <s v="No"/>
    <n v="0"/>
    <s v="Yes"/>
    <s v="Obesity"/>
    <s v="Normal"/>
    <s v="4-Sep-1999"/>
    <n v="36021.01"/>
    <s v="tier - 2"/>
    <s v="tier - 3"/>
    <s v="R1013"/>
    <n v="24"/>
  </r>
  <r>
    <x v="204"/>
    <s v="  Matt"/>
    <n v="41.65"/>
    <n v="10.73"/>
    <x v="1"/>
    <s v="No"/>
    <s v="No"/>
    <n v="0"/>
    <s v="Yes"/>
    <s v="Obesity"/>
    <s v="Diabetes"/>
    <s v="22-Nov-1981"/>
    <n v="35952.65"/>
    <s v="tier - 1"/>
    <s v="tier - 3"/>
    <s v="R1011"/>
    <n v="42"/>
  </r>
  <r>
    <x v="205"/>
    <s v="  Elizabeth H"/>
    <n v="50.79"/>
    <n v="4.45"/>
    <x v="0"/>
    <s v="No"/>
    <s v="No"/>
    <n v="1"/>
    <s v="Yes"/>
    <s v="Obesity"/>
    <s v="Normal"/>
    <s v="18-Jun-1992"/>
    <n v="35883.269999999997"/>
    <s v="tier - 2"/>
    <s v="tier - 1"/>
    <s v="R1011"/>
    <n v="31"/>
  </r>
  <r>
    <x v="206"/>
    <s v="  Grace"/>
    <n v="35.43"/>
    <n v="5.25"/>
    <x v="1"/>
    <s v="No"/>
    <s v="No"/>
    <n v="0"/>
    <s v="Yes"/>
    <s v="Obesity"/>
    <s v="Normal"/>
    <s v="4-Oct-1976"/>
    <n v="35733.96"/>
    <s v="tier - 2"/>
    <s v="tier - 2"/>
    <s v="R1011"/>
    <n v="47"/>
  </r>
  <r>
    <x v="207"/>
    <s v="  Jaime"/>
    <n v="35.25"/>
    <n v="9.51"/>
    <x v="0"/>
    <s v="No"/>
    <s v="No"/>
    <n v="0"/>
    <s v="Yes"/>
    <s v="Obesity"/>
    <s v="Diabetes"/>
    <s v="15-Jul-1974"/>
    <n v="35711.39"/>
    <s v="tier - 2"/>
    <s v="tier - 3"/>
    <s v="R1012"/>
    <n v="49"/>
  </r>
  <r>
    <x v="208"/>
    <s v="  Calesse"/>
    <n v="36.85"/>
    <n v="11.12"/>
    <x v="0"/>
    <s v="No"/>
    <s v="No"/>
    <n v="0"/>
    <s v="Yes"/>
    <s v="Obesity"/>
    <s v="Diabetes"/>
    <s v="19-Dec-1978"/>
    <n v="35701.9"/>
    <s v="tier - 2"/>
    <s v="tier - 1"/>
    <s v="R1011"/>
    <n v="45"/>
  </r>
  <r>
    <x v="209"/>
    <s v="  Kate L"/>
    <n v="31.02"/>
    <n v="4.5599999999999996"/>
    <x v="0"/>
    <s v="Yes"/>
    <s v="No"/>
    <n v="1"/>
    <s v="Yes"/>
    <s v="Obesity"/>
    <s v="Normal"/>
    <s v="17-Dec-2000"/>
    <n v="35595.589999999997"/>
    <s v="tier - 2"/>
    <s v="tier - 3"/>
    <s v="R1013"/>
    <n v="23"/>
  </r>
  <r>
    <x v="210"/>
    <s v="  Sergey"/>
    <n v="35.6"/>
    <n v="4.0199999999999996"/>
    <x v="1"/>
    <s v="Yes"/>
    <s v="No"/>
    <n v="2"/>
    <s v="Yes"/>
    <s v="Obesity"/>
    <s v="Normal"/>
    <s v="19-Nov-2000"/>
    <n v="35585.58"/>
    <s v="tier - 2"/>
    <s v="tier - 3"/>
    <s v="R1011"/>
    <n v="23"/>
  </r>
  <r>
    <x v="211"/>
    <s v="  Timothy V"/>
    <n v="34.39"/>
    <n v="8.7200000000000006"/>
    <x v="0"/>
    <s v="No"/>
    <s v="No"/>
    <n v="0"/>
    <s v="Yes"/>
    <s v="Obesity"/>
    <s v="Diabetes"/>
    <s v="10-Aug-1971"/>
    <n v="35583.17"/>
    <s v="tier - 1"/>
    <s v="tier - 3"/>
    <s v="R1011"/>
    <n v="52"/>
  </r>
  <r>
    <x v="212"/>
    <s v="  Andrew S"/>
    <n v="29.06"/>
    <n v="6.25"/>
    <x v="1"/>
    <s v="No"/>
    <s v="No"/>
    <n v="1"/>
    <s v="Yes"/>
    <s v="Over weight"/>
    <s v="Prediabetes"/>
    <s v="29-Aug-1964"/>
    <n v="35573.26"/>
    <s v="tier - 2"/>
    <s v="tier - 1"/>
    <s v="R1011"/>
    <n v="59"/>
  </r>
  <r>
    <x v="213"/>
    <s v="  Matthew D"/>
    <n v="35.799999999999997"/>
    <n v="7.32"/>
    <x v="0"/>
    <s v="No"/>
    <s v="No"/>
    <n v="2"/>
    <s v="Yes"/>
    <s v="Obesity"/>
    <s v="Diabetes"/>
    <s v="27-Oct-1973"/>
    <n v="35547.72"/>
    <s v="tier - 1"/>
    <s v="tier - 1"/>
    <s v="R1011"/>
    <n v="50"/>
  </r>
  <r>
    <x v="214"/>
    <s v="  Jessica"/>
    <n v="49.8"/>
    <n v="4.24"/>
    <x v="0"/>
    <s v="No"/>
    <s v="No"/>
    <n v="1"/>
    <s v="Yes"/>
    <s v="Obesity"/>
    <s v="Normal"/>
    <s v="13-Sep-1992"/>
    <n v="35547.47"/>
    <s v="tier - 2"/>
    <s v="tier - 3"/>
    <s v="R1011"/>
    <n v="31"/>
  </r>
  <r>
    <x v="215"/>
    <s v="  Lawrence"/>
    <n v="35.71"/>
    <n v="6.84"/>
    <x v="0"/>
    <s v="No"/>
    <s v="No"/>
    <n v="2"/>
    <s v="Yes"/>
    <s v="Obesity"/>
    <s v="Diabetes"/>
    <s v="16-Dec-1973"/>
    <n v="35517.19"/>
    <s v="tier - 2"/>
    <s v="tier - 2"/>
    <s v="R1011"/>
    <n v="50"/>
  </r>
  <r>
    <x v="216"/>
    <s v="  Alex"/>
    <n v="30.8"/>
    <n v="5.23"/>
    <x v="1"/>
    <s v="No"/>
    <s v="No"/>
    <n v="1"/>
    <s v="Yes"/>
    <s v="Obesity"/>
    <s v="Normal"/>
    <s v="20-Nov-1988"/>
    <n v="35491.64"/>
    <s v="tier - 1"/>
    <s v="tier - 2"/>
    <s v="R1011"/>
    <n v="35"/>
  </r>
  <r>
    <x v="217"/>
    <s v="  Kevin"/>
    <n v="33.69"/>
    <n v="9.68"/>
    <x v="0"/>
    <s v="No"/>
    <s v="No"/>
    <n v="0"/>
    <s v="Yes"/>
    <s v="Obesity"/>
    <s v="Diabetes"/>
    <s v="22-Sep-1971"/>
    <n v="35345.730000000003"/>
    <s v="tier - 2"/>
    <s v="tier - 3"/>
    <s v="R1011"/>
    <n v="52"/>
  </r>
  <r>
    <x v="218"/>
    <s v="  Gavin M"/>
    <n v="42.27"/>
    <n v="6.05"/>
    <x v="1"/>
    <s v="No"/>
    <s v="No"/>
    <n v="1"/>
    <s v="Yes"/>
    <s v="Obesity"/>
    <s v="Prediabetes"/>
    <s v="19-Sep-1988"/>
    <n v="35315.96"/>
    <s v="tier - 2"/>
    <s v="tier - 1"/>
    <s v="R1011"/>
    <n v="35"/>
  </r>
  <r>
    <x v="219"/>
    <s v="  Rick E"/>
    <n v="53.25"/>
    <n v="6.11"/>
    <x v="1"/>
    <s v="No"/>
    <s v="Yes"/>
    <n v="1"/>
    <s v="Yes"/>
    <s v="Obesity"/>
    <s v="Prediabetes"/>
    <s v="9-Jul-1997"/>
    <n v="35302.089999999997"/>
    <s v="tier - 1"/>
    <s v="tier - 2"/>
    <s v="R1011"/>
    <n v="26"/>
  </r>
  <r>
    <x v="220"/>
    <s v="  Andrea H"/>
    <n v="26.8"/>
    <n v="10.93"/>
    <x v="1"/>
    <s v="No"/>
    <s v="No"/>
    <n v="0"/>
    <s v="No"/>
    <s v="Over weight"/>
    <s v="Diabetes"/>
    <s v="30-Dec-1967"/>
    <n v="35160.129999999997"/>
    <s v="tier - 2"/>
    <s v="tier - 2"/>
    <s v="R1011"/>
    <n v="56"/>
  </r>
  <r>
    <x v="221"/>
    <s v="  Anthony S"/>
    <n v="28.5"/>
    <n v="5.12"/>
    <x v="0"/>
    <s v="No"/>
    <s v="No"/>
    <n v="1"/>
    <s v="Yes"/>
    <s v="Over weight"/>
    <s v="Normal"/>
    <s v="22-Dec-1998"/>
    <n v="35147.53"/>
    <s v="tier - 1"/>
    <s v="tier - 1"/>
    <s v="R1016"/>
    <n v="25"/>
  </r>
  <r>
    <x v="222"/>
    <s v="  Erik"/>
    <n v="22.895"/>
    <n v="5.72"/>
    <x v="0"/>
    <s v="No"/>
    <s v="No"/>
    <n v="0"/>
    <s v="Yes"/>
    <s v="Normal Weight"/>
    <s v="Prediabetes"/>
    <s v="29-Jun-1977"/>
    <n v="35069.370000000003"/>
    <s v="tier - 1"/>
    <s v="tier - 1"/>
    <s v="R1017"/>
    <n v="46"/>
  </r>
  <r>
    <x v="223"/>
    <s v="  Kiley D"/>
    <n v="34.06"/>
    <n v="11.83"/>
    <x v="1"/>
    <s v="No"/>
    <s v="No"/>
    <n v="1"/>
    <s v="Yes"/>
    <s v="Obesity"/>
    <s v="Diabetes"/>
    <s v="29-Aug-1975"/>
    <n v="35050.620000000003"/>
    <s v="tier - 2"/>
    <s v="tier - 1"/>
    <s v="R1011"/>
    <n v="48"/>
  </r>
  <r>
    <x v="224"/>
    <s v="  Jennifer"/>
    <n v="36.409999999999997"/>
    <n v="4.55"/>
    <x v="0"/>
    <s v="No"/>
    <s v="No"/>
    <n v="0"/>
    <s v="Yes"/>
    <s v="Obesity"/>
    <s v="Normal"/>
    <s v="5-Jul-1982"/>
    <n v="35000.730000000003"/>
    <s v="tier - 2"/>
    <s v="tier - 3"/>
    <s v="R1011"/>
    <n v="41"/>
  </r>
  <r>
    <x v="225"/>
    <s v="  Chris"/>
    <n v="52.3"/>
    <n v="4.87"/>
    <x v="1"/>
    <s v="No"/>
    <s v="Yes"/>
    <n v="1"/>
    <s v="Yes"/>
    <s v="Obesity"/>
    <s v="Normal"/>
    <s v="22-Aug-1997"/>
    <n v="34979.86"/>
    <s v="tier - 2"/>
    <s v="tier - 2"/>
    <s v="R1011"/>
    <n v="26"/>
  </r>
  <r>
    <x v="226"/>
    <s v="  Marian M"/>
    <n v="52.66"/>
    <n v="4.45"/>
    <x v="0"/>
    <s v="No"/>
    <s v="No"/>
    <n v="1"/>
    <s v="Yes"/>
    <s v="Obesity"/>
    <s v="Normal"/>
    <s v="22-Aug-1998"/>
    <n v="34976.42"/>
    <s v="tier - 2"/>
    <s v="tier - 1"/>
    <s v="R1011"/>
    <n v="25"/>
  </r>
  <r>
    <x v="227"/>
    <s v="  Jeremy"/>
    <n v="29.57"/>
    <n v="9.42"/>
    <x v="1"/>
    <s v="No"/>
    <s v="No"/>
    <n v="0"/>
    <s v="Yes"/>
    <s v="Over weight"/>
    <s v="Diabetes"/>
    <s v="7-Oct-1967"/>
    <n v="34975.68"/>
    <s v="tier - 2"/>
    <s v="tier - 2"/>
    <s v="R1011"/>
    <n v="56"/>
  </r>
  <r>
    <x v="228"/>
    <s v="  Allison H"/>
    <n v="36.99"/>
    <n v="5.37"/>
    <x v="1"/>
    <s v="No"/>
    <s v="Yes"/>
    <n v="1"/>
    <s v="Yes"/>
    <s v="Obesity"/>
    <s v="Normal"/>
    <s v="29-Jul-1983"/>
    <n v="34940.61"/>
    <s v="tier - 2"/>
    <s v="tier - 3"/>
    <s v="R1011"/>
    <n v="40"/>
  </r>
  <r>
    <x v="229"/>
    <s v="  Elizabeth"/>
    <n v="31.4"/>
    <n v="4.5999999999999996"/>
    <x v="1"/>
    <s v="No"/>
    <s v="No"/>
    <n v="1"/>
    <s v="Yes"/>
    <s v="Obesity"/>
    <s v="Normal"/>
    <s v="17-Oct-1995"/>
    <n v="34838.870000000003"/>
    <s v="tier - 2"/>
    <s v="tier - 3"/>
    <s v="R1011"/>
    <n v="28"/>
  </r>
  <r>
    <x v="230"/>
    <s v="  Andrew"/>
    <n v="34.9"/>
    <n v="6.22"/>
    <x v="0"/>
    <s v="No"/>
    <s v="Yes"/>
    <n v="1"/>
    <s v="Yes"/>
    <s v="Obesity"/>
    <s v="Prediabetes"/>
    <s v="17-Sep-2003"/>
    <n v="34828.65"/>
    <s v="tier - 1"/>
    <s v="tier - 3"/>
    <s v="R1011"/>
    <n v="20"/>
  </r>
  <r>
    <x v="231"/>
    <s v="  Anders J"/>
    <n v="31.13"/>
    <n v="4.5199999999999996"/>
    <x v="1"/>
    <s v="No"/>
    <s v="No"/>
    <n v="1"/>
    <s v="Yes"/>
    <s v="Obesity"/>
    <s v="Normal"/>
    <s v="27-Dec-1995"/>
    <n v="34806.47"/>
    <s v="tier - 1"/>
    <s v="tier - 2"/>
    <s v="R1013"/>
    <n v="28"/>
  </r>
  <r>
    <x v="232"/>
    <s v="  Sean"/>
    <n v="34.799999999999997"/>
    <n v="6.18"/>
    <x v="0"/>
    <s v="No"/>
    <s v="Yes"/>
    <n v="1"/>
    <s v="Yes"/>
    <s v="Obesity"/>
    <s v="Prediabetes"/>
    <s v="3-Jul-2003"/>
    <n v="34779.620000000003"/>
    <s v="tier - 1"/>
    <s v="tier - 2"/>
    <s v="R1011"/>
    <n v="20"/>
  </r>
  <r>
    <x v="233"/>
    <s v="  Brian M"/>
    <n v="31.68"/>
    <n v="4.4000000000000004"/>
    <x v="0"/>
    <s v="No"/>
    <s v="No"/>
    <n v="0"/>
    <s v="Yes"/>
    <s v="Obesity"/>
    <s v="Normal"/>
    <s v="7-Jul-1994"/>
    <n v="34672.15"/>
    <s v="tier - 1"/>
    <s v="tier - 3"/>
    <s v="R1013"/>
    <n v="29"/>
  </r>
  <r>
    <x v="234"/>
    <s v="  Jeremy"/>
    <n v="33.534999999999997"/>
    <n v="6.23"/>
    <x v="0"/>
    <s v="Yes"/>
    <s v="No"/>
    <n v="1"/>
    <s v="Yes"/>
    <s v="Obesity"/>
    <s v="Prediabetes"/>
    <s v="9-Oct-2004"/>
    <n v="34617.839999999997"/>
    <s v="tier - 1"/>
    <s v="tier - 3"/>
    <s v="R1016"/>
    <n v="19"/>
  </r>
  <r>
    <x v="235"/>
    <s v="  Susannah"/>
    <n v="31.92"/>
    <n v="5.33"/>
    <x v="1"/>
    <s v="No"/>
    <s v="No"/>
    <n v="0"/>
    <s v="Yes"/>
    <s v="Obesity"/>
    <s v="Normal"/>
    <s v="25-Nov-1976"/>
    <n v="34543.39"/>
    <s v="tier - 2"/>
    <s v="tier - 3"/>
    <s v="R1011"/>
    <n v="47"/>
  </r>
  <r>
    <x v="236"/>
    <s v="  Randy"/>
    <n v="32.700000000000003"/>
    <n v="4.09"/>
    <x v="0"/>
    <s v="No"/>
    <s v="No"/>
    <n v="1"/>
    <s v="Yes"/>
    <s v="Obesity"/>
    <s v="Normal"/>
    <s v="24-Jun-1998"/>
    <n v="34472.839999999997"/>
    <s v="tier - 1"/>
    <s v="tier - 3"/>
    <s v="R1011"/>
    <n v="25"/>
  </r>
  <r>
    <x v="237"/>
    <s v="  Leslie"/>
    <n v="41.25"/>
    <n v="5.19"/>
    <x v="0"/>
    <s v="No"/>
    <s v="No"/>
    <n v="0"/>
    <s v="Yes"/>
    <s v="Obesity"/>
    <s v="Normal"/>
    <s v="24-Sep-1990"/>
    <n v="34456.269999999997"/>
    <s v="tier - 1"/>
    <s v="tier - 2"/>
    <s v="R1011"/>
    <n v="33"/>
  </r>
  <r>
    <x v="238"/>
    <s v="  Brittany L"/>
    <n v="33.11"/>
    <n v="4.12"/>
    <x v="0"/>
    <s v="No"/>
    <s v="Yes"/>
    <n v="1"/>
    <s v="Yes"/>
    <s v="Obesity"/>
    <s v="Normal"/>
    <s v="5-Oct-2003"/>
    <n v="34439.86"/>
    <s v="tier - 2"/>
    <s v="tier - 1"/>
    <s v="R1013"/>
    <n v="20"/>
  </r>
  <r>
    <x v="239"/>
    <s v="  Cassie J"/>
    <n v="36.159999999999997"/>
    <n v="5.0999999999999996"/>
    <x v="0"/>
    <s v="No"/>
    <s v="No"/>
    <n v="1"/>
    <s v="Yes"/>
    <s v="Obesity"/>
    <s v="Normal"/>
    <s v="1-Oct-1984"/>
    <n v="34402.22"/>
    <s v="tier - 2"/>
    <s v="tier - 3"/>
    <s v="R1011"/>
    <n v="39"/>
  </r>
  <r>
    <x v="240"/>
    <s v="  Peter W"/>
    <n v="33.72"/>
    <n v="6.21"/>
    <x v="1"/>
    <s v="No"/>
    <s v="Yes"/>
    <n v="1"/>
    <s v="Yes"/>
    <s v="Obesity"/>
    <s v="Prediabetes"/>
    <s v="2-Oct-1983"/>
    <n v="34307.22"/>
    <s v="tier - 2"/>
    <s v="tier - 2"/>
    <s v="R1012"/>
    <n v="40"/>
  </r>
  <r>
    <x v="241"/>
    <s v="  Douglas"/>
    <n v="37.74"/>
    <n v="9.5299999999999994"/>
    <x v="1"/>
    <s v="No"/>
    <s v="No"/>
    <n v="1"/>
    <s v="Yes"/>
    <s v="Obesity"/>
    <s v="Diabetes"/>
    <s v="11-Oct-1986"/>
    <n v="34293.120000000003"/>
    <s v="tier - 1"/>
    <s v="tier - 2"/>
    <s v="R1011"/>
    <n v="37"/>
  </r>
  <r>
    <x v="242"/>
    <s v="  Dan"/>
    <n v="48.75"/>
    <n v="4.6399999999999997"/>
    <x v="1"/>
    <s v="No"/>
    <s v="No"/>
    <n v="1"/>
    <s v="Yes"/>
    <s v="Obesity"/>
    <s v="Normal"/>
    <s v="30-Oct-1995"/>
    <n v="34289.43"/>
    <s v="tier - 1"/>
    <s v="tier - 1"/>
    <s v="R1011"/>
    <n v="28"/>
  </r>
  <r>
    <x v="243"/>
    <s v="  Dan M"/>
    <n v="31.065000000000001"/>
    <n v="5.05"/>
    <x v="0"/>
    <s v="No"/>
    <s v="No"/>
    <n v="1"/>
    <s v="Yes"/>
    <s v="Obesity"/>
    <s v="Normal"/>
    <s v="11-Jun-1998"/>
    <n v="34254.050000000003"/>
    <s v="tier - 1"/>
    <s v="tier - 3"/>
    <s v="R1019"/>
    <n v="25"/>
  </r>
  <r>
    <x v="244"/>
    <s v="  Eric L"/>
    <n v="23.55"/>
    <n v="10.38"/>
    <x v="0"/>
    <s v="No"/>
    <s v="No"/>
    <n v="0"/>
    <s v="Yes"/>
    <s v="Normal Weight"/>
    <s v="Diabetes"/>
    <s v="5-Jul-1962"/>
    <n v="34218.019999999997"/>
    <s v="tier - 1"/>
    <s v="tier - 1"/>
    <s v="R1011"/>
    <n v="61"/>
  </r>
  <r>
    <x v="245"/>
    <s v="  Les J"/>
    <n v="30.18"/>
    <n v="8.31"/>
    <x v="1"/>
    <s v="No"/>
    <s v="No"/>
    <n v="1"/>
    <s v="Yes"/>
    <s v="Obesity"/>
    <s v="Diabetes"/>
    <s v="21-Jul-1975"/>
    <n v="34210.33"/>
    <s v="tier - 2"/>
    <s v="tier - 1"/>
    <s v="R1012"/>
    <n v="48"/>
  </r>
  <r>
    <x v="246"/>
    <s v="  Stephanie"/>
    <n v="29.94"/>
    <n v="7.59"/>
    <x v="0"/>
    <s v="No"/>
    <s v="No"/>
    <n v="0"/>
    <s v="Yes"/>
    <s v="Over weight"/>
    <s v="Diabetes"/>
    <s v="25-Aug-1971"/>
    <n v="34205.07"/>
    <s v="tier - 2"/>
    <s v="tier - 2"/>
    <s v="R1011"/>
    <n v="52"/>
  </r>
  <r>
    <x v="247"/>
    <s v="  Melissa Y"/>
    <n v="31.4"/>
    <n v="5.49"/>
    <x v="0"/>
    <s v="No"/>
    <s v="No"/>
    <n v="0"/>
    <s v="Yes"/>
    <s v="Obesity"/>
    <s v="Normal"/>
    <s v="6-Nov-1999"/>
    <n v="34166.269999999997"/>
    <s v="tier - 2"/>
    <s v="tier - 3"/>
    <s v="R1011"/>
    <n v="24"/>
  </r>
  <r>
    <x v="248"/>
    <s v="  Ashley"/>
    <n v="53.06"/>
    <n v="11.68"/>
    <x v="0"/>
    <s v="No"/>
    <s v="No"/>
    <n v="0"/>
    <s v="Yes"/>
    <s v="Obesity"/>
    <s v="Diabetes"/>
    <s v="26-Dec-2002"/>
    <n v="34084.68"/>
    <s v="tier - 2"/>
    <s v="tier - 3"/>
    <s v="R1011"/>
    <n v="21"/>
  </r>
  <r>
    <x v="249"/>
    <s v="  Stephanie M"/>
    <n v="30.25"/>
    <n v="4.1900000000000004"/>
    <x v="0"/>
    <s v="No"/>
    <s v="No"/>
    <n v="2"/>
    <s v="Yes"/>
    <s v="Obesity"/>
    <s v="Normal"/>
    <s v="26-Jul-1972"/>
    <n v="34053.360000000001"/>
    <s v="tier - 2"/>
    <s v="tier - 2"/>
    <s v="R1011"/>
    <n v="51"/>
  </r>
  <r>
    <x v="250"/>
    <s v="  Kylie"/>
    <n v="46.68"/>
    <n v="4.01"/>
    <x v="0"/>
    <s v="No"/>
    <s v="No"/>
    <n v="0"/>
    <s v="Yes"/>
    <s v="Obesity"/>
    <s v="Normal"/>
    <s v="25-Sep-1994"/>
    <n v="33975.47"/>
    <s v="tier - 2"/>
    <s v="tier - 2"/>
    <s v="R1011"/>
    <n v="29"/>
  </r>
  <r>
    <x v="251"/>
    <s v="  Kelly"/>
    <n v="30.4"/>
    <n v="5.91"/>
    <x v="0"/>
    <s v="Yes"/>
    <s v="No"/>
    <n v="2"/>
    <s v="Yes"/>
    <s v="Obesity"/>
    <s v="Prediabetes"/>
    <s v="27-Dec-2000"/>
    <n v="33907.550000000003"/>
    <s v="tier - 2"/>
    <s v="tier - 2"/>
    <s v="R1012"/>
    <n v="23"/>
  </r>
  <r>
    <x v="252"/>
    <s v="  Carrie"/>
    <n v="30.2"/>
    <n v="4.47"/>
    <x v="1"/>
    <s v="No"/>
    <s v="Yes"/>
    <n v="1"/>
    <s v="Yes"/>
    <s v="Obesity"/>
    <s v="Normal"/>
    <s v="9-Aug-1997"/>
    <n v="33900.65"/>
    <s v="tier - 2"/>
    <s v="tier - 3"/>
    <s v="R1011"/>
    <n v="26"/>
  </r>
  <r>
    <x v="253"/>
    <s v="  Alex"/>
    <n v="51.18"/>
    <n v="4.5599999999999996"/>
    <x v="1"/>
    <s v="Yes"/>
    <s v="No"/>
    <n v="2"/>
    <s v="Yes"/>
    <s v="Obesity"/>
    <s v="Normal"/>
    <s v="26-Oct-2000"/>
    <n v="33829.39"/>
    <s v="tier - 2"/>
    <s v="tier - 3"/>
    <s v="R1011"/>
    <n v="23"/>
  </r>
  <r>
    <x v="254"/>
    <s v="  Zach S"/>
    <n v="22.18"/>
    <n v="9.9"/>
    <x v="0"/>
    <s v="No"/>
    <s v="No"/>
    <n v="0"/>
    <s v="Yes"/>
    <s v="Normal Weight"/>
    <s v="Diabetes"/>
    <s v="11-Dec-1962"/>
    <n v="33753.32"/>
    <s v="tier - 1"/>
    <s v="tier - 3"/>
    <s v="R1011"/>
    <n v="61"/>
  </r>
  <r>
    <x v="255"/>
    <s v="  Alan"/>
    <n v="31.92"/>
    <n v="5.1100000000000003"/>
    <x v="0"/>
    <s v="No"/>
    <s v="Yes"/>
    <n v="1"/>
    <s v="Yes"/>
    <s v="Obesity"/>
    <s v="Normal"/>
    <s v="12-Sep-2003"/>
    <n v="33750.29"/>
    <s v="tier - 1"/>
    <s v="tier - 3"/>
    <s v="R1012"/>
    <n v="20"/>
  </r>
  <r>
    <x v="256"/>
    <s v="  Nate"/>
    <n v="31.73"/>
    <n v="5.73"/>
    <x v="0"/>
    <s v="Yes"/>
    <s v="No"/>
    <n v="1"/>
    <s v="Yes"/>
    <s v="Obesity"/>
    <s v="Prediabetes"/>
    <s v="1-Nov-2004"/>
    <n v="33732.69"/>
    <s v="tier - 1"/>
    <s v="tier - 1"/>
    <s v="R1017"/>
    <n v="19"/>
  </r>
  <r>
    <x v="257"/>
    <s v="  Jesse G"/>
    <n v="45.52"/>
    <n v="6.04"/>
    <x v="0"/>
    <s v="No"/>
    <s v="Yes"/>
    <n v="1"/>
    <s v="Yes"/>
    <s v="Obesity"/>
    <s v="Prediabetes"/>
    <s v="28-Nov-1993"/>
    <n v="33707.550000000003"/>
    <s v="tier - 2"/>
    <s v="tier - 2"/>
    <s v="R1011"/>
    <n v="30"/>
  </r>
  <r>
    <x v="258"/>
    <s v="  Jason"/>
    <n v="52.81"/>
    <n v="5.19"/>
    <x v="0"/>
    <s v="No"/>
    <s v="Yes"/>
    <n v="1"/>
    <s v="Yes"/>
    <s v="Obesity"/>
    <s v="Normal"/>
    <s v="9-Sep-2003"/>
    <n v="33611.71"/>
    <s v="tier - 1"/>
    <s v="tier - 2"/>
    <s v="R1011"/>
    <n v="20"/>
  </r>
  <r>
    <x v="259"/>
    <s v="  Megan A"/>
    <n v="33.58"/>
    <n v="5.56"/>
    <x v="0"/>
    <s v="No"/>
    <s v="No"/>
    <n v="1"/>
    <s v="Yes"/>
    <s v="Obesity"/>
    <s v="Normal"/>
    <s v="22-Jul-1984"/>
    <n v="33527.1"/>
    <s v="tier - 2"/>
    <s v="tier - 3"/>
    <s v="R1011"/>
    <n v="39"/>
  </r>
  <r>
    <x v="260"/>
    <s v="  Luke M"/>
    <n v="30.684999999999999"/>
    <n v="8.23"/>
    <x v="0"/>
    <s v="No"/>
    <s v="No"/>
    <n v="0"/>
    <s v="Yes"/>
    <s v="Obesity"/>
    <s v="Diabetes"/>
    <s v="25-Aug-2002"/>
    <n v="33475.82"/>
    <s v="tier - 1"/>
    <s v="tier - 1"/>
    <s v="R1018"/>
    <n v="21"/>
  </r>
  <r>
    <x v="261"/>
    <s v="  Jacy D"/>
    <n v="37.524999999999999"/>
    <n v="9.0299999999999994"/>
    <x v="1"/>
    <s v="No"/>
    <s v="No"/>
    <n v="2"/>
    <s v="No"/>
    <s v="Obesity"/>
    <s v="Diabetes"/>
    <s v="18-Jun-1970"/>
    <n v="33471.97"/>
    <s v="tier - 2"/>
    <s v="tier - 2"/>
    <s v="R1012"/>
    <n v="53"/>
  </r>
  <r>
    <x v="262"/>
    <s v="  Simon G"/>
    <n v="34.5"/>
    <n v="4.07"/>
    <x v="1"/>
    <s v="No"/>
    <s v="No"/>
    <n v="0"/>
    <s v="Yes"/>
    <s v="Obesity"/>
    <s v="Normal"/>
    <s v="7-Dec-1985"/>
    <n v="33450.99"/>
    <s v="tier - 2"/>
    <s v="tier - 2"/>
    <s v="R1011"/>
    <n v="38"/>
  </r>
  <r>
    <x v="263"/>
    <s v="  Ainsley E"/>
    <n v="28.16"/>
    <n v="5.77"/>
    <x v="0"/>
    <s v="No"/>
    <s v="No"/>
    <n v="2"/>
    <s v="Yes"/>
    <s v="Over weight"/>
    <s v="Prediabetes"/>
    <s v="5-Sep-1972"/>
    <n v="33344.449999999997"/>
    <s v="tier - 2"/>
    <s v="tier - 3"/>
    <s v="R1011"/>
    <n v="51"/>
  </r>
  <r>
    <x v="264"/>
    <s v="  Erica A"/>
    <n v="30.02"/>
    <n v="5.98"/>
    <x v="0"/>
    <s v="No"/>
    <s v="Yes"/>
    <n v="1"/>
    <s v="Yes"/>
    <s v="Obesity"/>
    <s v="Prediabetes"/>
    <s v="28-Nov-2003"/>
    <n v="33307.550000000003"/>
    <s v="tier - 2"/>
    <s v="tier - 3"/>
    <s v="R1012"/>
    <n v="20"/>
  </r>
  <r>
    <x v="265"/>
    <s v="  Erik"/>
    <n v="37.82"/>
    <n v="6.01"/>
    <x v="0"/>
    <s v="No"/>
    <s v="No"/>
    <n v="0"/>
    <s v="Yes"/>
    <s v="Obesity"/>
    <s v="Prediabetes"/>
    <s v="12-Oct-1990"/>
    <n v="33292.83"/>
    <s v="tier - 2"/>
    <s v="tier - 1"/>
    <s v="R1011"/>
    <n v="33"/>
  </r>
  <r>
    <x v="266"/>
    <s v="  Erin C"/>
    <n v="33.14"/>
    <n v="5.67"/>
    <x v="1"/>
    <s v="No"/>
    <s v="No"/>
    <n v="0"/>
    <s v="Yes"/>
    <s v="Obesity"/>
    <s v="Normal"/>
    <s v="15-Jul-1985"/>
    <n v="33121"/>
    <s v="tier - 2"/>
    <s v="tier - 1"/>
    <s v="R1011"/>
    <n v="38"/>
  </r>
  <r>
    <x v="267"/>
    <s v="  Adrienne"/>
    <n v="25.14"/>
    <n v="6.02"/>
    <x v="1"/>
    <s v="No"/>
    <s v="Yes"/>
    <n v="1"/>
    <s v="Yes"/>
    <s v="Over weight"/>
    <s v="Prediabetes"/>
    <s v="30-Oct-1969"/>
    <n v="33090.660000000003"/>
    <s v="tier - 2"/>
    <s v="tier - 2"/>
    <s v="R1011"/>
    <n v="54"/>
  </r>
  <r>
    <x v="268"/>
    <s v="  Adam"/>
    <n v="20.18"/>
    <n v="11.19"/>
    <x v="0"/>
    <s v="No"/>
    <s v="No"/>
    <n v="0"/>
    <s v="Yes"/>
    <s v="Normal Weight"/>
    <s v="Diabetes"/>
    <s v="1-Jul-1962"/>
    <n v="33074.94"/>
    <s v="tier - 1"/>
    <s v="tier - 2"/>
    <s v="R1011"/>
    <n v="61"/>
  </r>
  <r>
    <x v="269"/>
    <s v="  Yutaka"/>
    <n v="44.36"/>
    <n v="5.1100000000000003"/>
    <x v="0"/>
    <s v="No"/>
    <s v="No"/>
    <n v="0"/>
    <s v="Yes"/>
    <s v="Obesity"/>
    <s v="Normal"/>
    <s v="28-Jul-1994"/>
    <n v="33057.230000000003"/>
    <s v="tier - 1"/>
    <s v="tier - 2"/>
    <s v="R1011"/>
    <n v="29"/>
  </r>
  <r>
    <x v="270"/>
    <s v="  Tyler M"/>
    <n v="23.82"/>
    <n v="10.85"/>
    <x v="1"/>
    <s v="No"/>
    <s v="No"/>
    <n v="0"/>
    <s v="Yes"/>
    <s v="Normal Weight"/>
    <s v="Diabetes"/>
    <s v="10-Jul-1967"/>
    <n v="33025.32"/>
    <s v="tier - 2"/>
    <s v="tier - 3"/>
    <s v="R1011"/>
    <n v="56"/>
  </r>
  <r>
    <x v="271"/>
    <s v="  Stephen"/>
    <n v="45"/>
    <n v="5.24"/>
    <x v="1"/>
    <s v="No"/>
    <s v="No"/>
    <n v="1"/>
    <s v="Yes"/>
    <s v="Obesity"/>
    <s v="Normal"/>
    <s v="8-Jul-1995"/>
    <n v="33017.46"/>
    <s v="tier - 1"/>
    <s v="tier - 1"/>
    <s v="R1011"/>
    <n v="28"/>
  </r>
  <r>
    <x v="272"/>
    <s v="  Andrew B"/>
    <n v="26.62"/>
    <n v="10.08"/>
    <x v="0"/>
    <s v="No"/>
    <s v="No"/>
    <n v="0"/>
    <s v="Yes"/>
    <s v="Over weight"/>
    <s v="Diabetes"/>
    <s v="24-Aug-1971"/>
    <n v="32947.629999999997"/>
    <s v="tier - 2"/>
    <s v="tier - 1"/>
    <s v="R1011"/>
    <n v="52"/>
  </r>
  <r>
    <x v="273"/>
    <s v="  James"/>
    <n v="32.67"/>
    <n v="10.97"/>
    <x v="1"/>
    <s v="No"/>
    <s v="No"/>
    <n v="0"/>
    <s v="Yes"/>
    <s v="Obesity"/>
    <s v="Diabetes"/>
    <s v="17-Nov-1981"/>
    <n v="32906.69"/>
    <s v="tier - 2"/>
    <s v="tier - 3"/>
    <s v="R1011"/>
    <n v="42"/>
  </r>
  <r>
    <x v="274"/>
    <s v="  Shawn P"/>
    <n v="44.44"/>
    <n v="4.9000000000000004"/>
    <x v="1"/>
    <s v="No"/>
    <s v="No"/>
    <n v="1"/>
    <s v="Yes"/>
    <s v="Obesity"/>
    <s v="Normal"/>
    <s v="4-Dec-1995"/>
    <n v="32827.51"/>
    <s v="tier - 1"/>
    <s v="tier - 2"/>
    <s v="R1011"/>
    <n v="28"/>
  </r>
  <r>
    <x v="275"/>
    <s v="  Matt"/>
    <n v="28.31"/>
    <n v="5.33"/>
    <x v="0"/>
    <s v="No"/>
    <s v="No"/>
    <n v="0"/>
    <s v="Yes"/>
    <s v="Over weight"/>
    <s v="Normal"/>
    <s v="12-Dec-1980"/>
    <n v="32787.46"/>
    <s v="tier - 1"/>
    <s v="tier - 3"/>
    <s v="R1012"/>
    <n v="43"/>
  </r>
  <r>
    <x v="276"/>
    <s v="  Nathaniel"/>
    <n v="25.05"/>
    <n v="4.6100000000000003"/>
    <x v="0"/>
    <s v="No"/>
    <s v="No"/>
    <n v="2"/>
    <s v="Yes"/>
    <s v="Over weight"/>
    <s v="Normal"/>
    <s v="7-Nov-1972"/>
    <n v="32765.33"/>
    <s v="tier - 2"/>
    <s v="tier - 2"/>
    <s v="R1012"/>
    <n v="51"/>
  </r>
  <r>
    <x v="277"/>
    <s v="  Kevin D"/>
    <n v="28.34"/>
    <n v="8.18"/>
    <x v="0"/>
    <s v="No"/>
    <s v="No"/>
    <n v="0"/>
    <s v="Yes"/>
    <s v="Over weight"/>
    <s v="Diabetes"/>
    <s v="6-Dec-1974"/>
    <n v="32760.48"/>
    <s v="tier - 1"/>
    <s v="tier - 1"/>
    <s v="R1011"/>
    <n v="49"/>
  </r>
  <r>
    <x v="278"/>
    <s v="  Joan"/>
    <n v="17.765000000000001"/>
    <n v="5.62"/>
    <x v="0"/>
    <s v="No"/>
    <s v="No"/>
    <n v="0"/>
    <s v="Yes"/>
    <s v="Under Weight"/>
    <s v="Normal"/>
    <s v="9-Jul-1990"/>
    <n v="32734.19"/>
    <s v="tier - 2"/>
    <s v="tier - 1"/>
    <s v="R1012"/>
    <n v="33"/>
  </r>
  <r>
    <x v="279"/>
    <s v="  Christopher A"/>
    <n v="36.119999999999997"/>
    <n v="5.82"/>
    <x v="0"/>
    <s v="No"/>
    <s v="No"/>
    <n v="0"/>
    <s v="Yes"/>
    <s v="Obesity"/>
    <s v="Prediabetes"/>
    <s v="30-Sep-1990"/>
    <n v="32716.2"/>
    <s v="tier - 1"/>
    <s v="tier - 2"/>
    <s v="R1011"/>
    <n v="33"/>
  </r>
  <r>
    <x v="280"/>
    <s v="  Kacy L"/>
    <n v="23.19"/>
    <n v="7.66"/>
    <x v="0"/>
    <s v="No"/>
    <s v="No"/>
    <n v="0"/>
    <s v="Yes"/>
    <s v="Normal Weight"/>
    <s v="Diabetes"/>
    <s v="1-Nov-1968"/>
    <n v="32686.080000000002"/>
    <s v="tier - 2"/>
    <s v="tier - 3"/>
    <s v="R1011"/>
    <n v="55"/>
  </r>
  <r>
    <x v="281"/>
    <s v="  Benjamin H"/>
    <n v="35.99"/>
    <n v="4.2300000000000004"/>
    <x v="0"/>
    <s v="No"/>
    <s v="No"/>
    <n v="0"/>
    <s v="Yes"/>
    <s v="Obesity"/>
    <s v="Normal"/>
    <s v="13-Jul-1990"/>
    <n v="32672.11"/>
    <s v="tier - 1"/>
    <s v="tier - 1"/>
    <s v="R1011"/>
    <n v="33"/>
  </r>
  <r>
    <x v="282"/>
    <s v="  Xaviour J"/>
    <n v="30.25"/>
    <n v="5.58"/>
    <x v="0"/>
    <s v="No"/>
    <s v="Yes"/>
    <n v="1"/>
    <s v="Yes"/>
    <s v="Obesity"/>
    <s v="Normal"/>
    <s v="8-Oct-2003"/>
    <n v="32548.34"/>
    <s v="tier - 1"/>
    <s v="tier - 2"/>
    <s v="R1013"/>
    <n v="20"/>
  </r>
  <r>
    <x v="283"/>
    <s v="  Michael T"/>
    <n v="26.24"/>
    <n v="6.26"/>
    <x v="1"/>
    <s v="No"/>
    <s v="No"/>
    <n v="0"/>
    <s v="Yes"/>
    <s v="Over weight"/>
    <s v="Prediabetes"/>
    <s v="19-Sep-1976"/>
    <n v="32485.46"/>
    <s v="tier - 2"/>
    <s v="tier - 1"/>
    <s v="R1011"/>
    <n v="47"/>
  </r>
  <r>
    <x v="284"/>
    <s v="  Bradley"/>
    <n v="31.36"/>
    <n v="10.6"/>
    <x v="1"/>
    <s v="No"/>
    <s v="No"/>
    <n v="0"/>
    <s v="Yes"/>
    <s v="Obesity"/>
    <s v="Diabetes"/>
    <s v="27-Sep-1981"/>
    <n v="32462.35"/>
    <s v="tier - 2"/>
    <s v="tier - 2"/>
    <s v="R1011"/>
    <n v="42"/>
  </r>
  <r>
    <x v="285"/>
    <s v="  Andrea"/>
    <n v="25.69"/>
    <n v="4.78"/>
    <x v="1"/>
    <s v="No"/>
    <s v="No"/>
    <n v="0"/>
    <s v="Yes"/>
    <s v="Over weight"/>
    <s v="Normal"/>
    <s v="9-Aug-1976"/>
    <n v="32430.22"/>
    <s v="tier - 2"/>
    <s v="tier - 3"/>
    <s v="R1011"/>
    <n v="47"/>
  </r>
  <r>
    <x v="286"/>
    <s v="  Nancy M"/>
    <n v="25.46"/>
    <n v="6.03"/>
    <x v="0"/>
    <s v="No"/>
    <s v="No"/>
    <n v="2"/>
    <s v="Yes"/>
    <s v="Over weight"/>
    <s v="Prediabetes"/>
    <s v="19-Oct-1972"/>
    <n v="32428.63"/>
    <s v="tier - 2"/>
    <s v="tier - 2"/>
    <s v="R1011"/>
    <n v="51"/>
  </r>
  <r>
    <x v="287"/>
    <s v="  Matt"/>
    <n v="31.83"/>
    <n v="11.55"/>
    <x v="1"/>
    <s v="No"/>
    <s v="No"/>
    <n v="1"/>
    <s v="Yes"/>
    <s v="Obesity"/>
    <s v="Diabetes"/>
    <s v="2-Dec-1986"/>
    <n v="32288.49"/>
    <s v="tier - 2"/>
    <s v="tier - 2"/>
    <s v="R1011"/>
    <n v="37"/>
  </r>
  <r>
    <x v="288"/>
    <s v="  Lee"/>
    <n v="24.43"/>
    <n v="7.59"/>
    <x v="1"/>
    <s v="No"/>
    <s v="No"/>
    <n v="1"/>
    <s v="Yes"/>
    <s v="Normal Weight"/>
    <s v="Diabetes"/>
    <s v="17-Dec-1975"/>
    <n v="32259.96"/>
    <s v="tier - 2"/>
    <s v="tier - 3"/>
    <s v="R1012"/>
    <n v="48"/>
  </r>
  <r>
    <x v="289"/>
    <s v="  Chris"/>
    <n v="41.9"/>
    <n v="4.26"/>
    <x v="0"/>
    <s v="No"/>
    <s v="No"/>
    <n v="0"/>
    <s v="Yes"/>
    <s v="Obesity"/>
    <s v="Normal"/>
    <s v="8-Sep-1994"/>
    <n v="32222.81"/>
    <s v="tier - 2"/>
    <s v="tier - 1"/>
    <s v="R1011"/>
    <n v="29"/>
  </r>
  <r>
    <x v="290"/>
    <s v="  Erik T"/>
    <n v="22.88"/>
    <n v="5.9"/>
    <x v="1"/>
    <s v="No"/>
    <s v="Yes"/>
    <n v="1"/>
    <s v="Yes"/>
    <s v="Normal Weight"/>
    <s v="Prediabetes"/>
    <s v="11-Sep-1969"/>
    <n v="32192.76"/>
    <s v="tier - 1"/>
    <s v="tier - 2"/>
    <s v="R1011"/>
    <n v="54"/>
  </r>
  <r>
    <x v="291"/>
    <s v="  Rod W"/>
    <n v="29.734999999999999"/>
    <n v="7.79"/>
    <x v="0"/>
    <s v="No"/>
    <s v="No"/>
    <n v="0"/>
    <s v="No"/>
    <s v="Over weight"/>
    <s v="Diabetes"/>
    <s v="10-Nov-1978"/>
    <n v="32108.66"/>
    <s v="tier - 1"/>
    <s v="tier - 3"/>
    <s v="R1017"/>
    <n v="45"/>
  </r>
  <r>
    <x v="292"/>
    <s v="  Joey"/>
    <n v="40.74"/>
    <n v="5.28"/>
    <x v="0"/>
    <s v="No"/>
    <s v="Yes"/>
    <n v="1"/>
    <s v="Yes"/>
    <s v="Obesity"/>
    <s v="Normal"/>
    <s v="13-Sep-1993"/>
    <n v="32086.21"/>
    <s v="tier - 1"/>
    <s v="tier - 3"/>
    <s v="R1011"/>
    <n v="30"/>
  </r>
  <r>
    <x v="293"/>
    <s v="  Hillary L"/>
    <n v="24.14"/>
    <n v="5.87"/>
    <x v="0"/>
    <s v="No"/>
    <s v="No"/>
    <n v="2"/>
    <s v="Yes"/>
    <s v="Normal Weight"/>
    <s v="Prediabetes"/>
    <s v="21-Sep-1972"/>
    <n v="31980.89"/>
    <s v="tier - 2"/>
    <s v="tier - 1"/>
    <s v="R1011"/>
    <n v="51"/>
  </r>
  <r>
    <x v="294"/>
    <s v="  Eric J"/>
    <n v="25.15"/>
    <n v="9.08"/>
    <x v="1"/>
    <s v="No"/>
    <s v="No"/>
    <n v="1"/>
    <s v="Yes"/>
    <s v="Over weight"/>
    <s v="Diabetes"/>
    <s v="25-Sep-1975"/>
    <n v="31897.1"/>
    <s v="tier - 2"/>
    <s v="tier - 3"/>
    <s v="R1011"/>
    <n v="48"/>
  </r>
  <r>
    <x v="295"/>
    <s v="  Nicolas"/>
    <n v="28.71"/>
    <n v="5.2"/>
    <x v="0"/>
    <s v="No"/>
    <s v="No"/>
    <n v="1"/>
    <s v="Yes"/>
    <s v="Over weight"/>
    <s v="Normal"/>
    <s v="10-Sep-1984"/>
    <n v="31743.919999999998"/>
    <s v="tier - 2"/>
    <s v="tier - 1"/>
    <s v="R1011"/>
    <n v="39"/>
  </r>
  <r>
    <x v="296"/>
    <s v="  Marcel"/>
    <n v="23"/>
    <n v="5.48"/>
    <x v="0"/>
    <s v="No"/>
    <s v="No"/>
    <n v="0"/>
    <s v="Yes"/>
    <s v="Normal Weight"/>
    <s v="Normal"/>
    <s v="14-Oct-1977"/>
    <n v="31736.7"/>
    <s v="tier - 2"/>
    <s v="tier - 2"/>
    <s v="R1012"/>
    <n v="46"/>
  </r>
  <r>
    <x v="297"/>
    <s v="  Ashley N"/>
    <n v="36.86"/>
    <n v="11.95"/>
    <x v="0"/>
    <s v="No"/>
    <s v="No"/>
    <n v="0"/>
    <s v="No"/>
    <s v="Obesity"/>
    <s v="Diabetes"/>
    <s v="13-Dec-1960"/>
    <n v="31620"/>
    <s v="tier - 2"/>
    <s v="tier - 1"/>
    <s v="R1024"/>
    <n v="63"/>
  </r>
  <r>
    <x v="298"/>
    <s v="  Evan D"/>
    <n v="24.25"/>
    <n v="8.6999999999999993"/>
    <x v="1"/>
    <s v="No"/>
    <s v="No"/>
    <n v="1"/>
    <s v="Yes"/>
    <s v="Normal Weight"/>
    <s v="Diabetes"/>
    <s v="29-Oct-1975"/>
    <n v="31591.82"/>
    <s v="tier - 2"/>
    <s v="tier - 1"/>
    <s v="R1011"/>
    <n v="48"/>
  </r>
  <r>
    <x v="299"/>
    <s v="  Krisana"/>
    <n v="23.85"/>
    <n v="7.84"/>
    <x v="0"/>
    <s v="No"/>
    <s v="No"/>
    <n v="0"/>
    <s v="Yes"/>
    <s v="Normal Weight"/>
    <s v="Diabetes"/>
    <s v="8-Oct-1974"/>
    <n v="31368.81"/>
    <s v="tier - 2"/>
    <s v="tier - 3"/>
    <s v="R1011"/>
    <n v="49"/>
  </r>
  <r>
    <x v="300"/>
    <s v="  Kyle"/>
    <n v="40.020000000000003"/>
    <n v="5.19"/>
    <x v="1"/>
    <s v="No"/>
    <s v="No"/>
    <n v="1"/>
    <s v="Yes"/>
    <s v="Obesity"/>
    <s v="Normal"/>
    <s v="27-Sep-1995"/>
    <n v="31328.27"/>
    <s v="tier - 2"/>
    <s v="tier - 2"/>
    <s v="R1011"/>
    <n v="28"/>
  </r>
  <r>
    <x v="301"/>
    <s v="  Kate"/>
    <n v="19.170000000000002"/>
    <n v="8.41"/>
    <x v="0"/>
    <s v="No"/>
    <s v="No"/>
    <n v="0"/>
    <s v="Yes"/>
    <s v="Normal Weight"/>
    <s v="Diabetes"/>
    <s v="9-Jul-1968"/>
    <n v="31322.53"/>
    <s v="tier - 2"/>
    <s v="tier - 1"/>
    <s v="R1011"/>
    <n v="55"/>
  </r>
  <r>
    <x v="302"/>
    <s v="  Martin A"/>
    <n v="43.53"/>
    <n v="5.86"/>
    <x v="1"/>
    <s v="Yes"/>
    <s v="No"/>
    <n v="2"/>
    <s v="Yes"/>
    <s v="Obesity"/>
    <s v="Prediabetes"/>
    <s v="22-Jul-2000"/>
    <n v="31234.560000000001"/>
    <s v="tier - 1"/>
    <s v="tier - 1"/>
    <s v="R1011"/>
    <n v="23"/>
  </r>
  <r>
    <x v="303"/>
    <s v="  Stacey"/>
    <n v="46.06"/>
    <n v="4.18"/>
    <x v="0"/>
    <s v="Yes"/>
    <s v="No"/>
    <n v="1"/>
    <s v="Yes"/>
    <s v="Obesity"/>
    <s v="Normal"/>
    <s v="9-Nov-2004"/>
    <n v="31196.61"/>
    <s v="tier - 2"/>
    <s v="tier - 1"/>
    <s v="R1011"/>
    <n v="19"/>
  </r>
  <r>
    <x v="304"/>
    <s v="  Christine"/>
    <n v="29.92"/>
    <n v="11.99"/>
    <x v="1"/>
    <s v="No"/>
    <s v="No"/>
    <n v="2"/>
    <s v="Yes"/>
    <s v="Over weight"/>
    <s v="Diabetes"/>
    <s v="9-Sep-1961"/>
    <n v="30942.19"/>
    <s v="tier - 2"/>
    <s v="tier - 2"/>
    <s v="R1013"/>
    <n v="62"/>
  </r>
  <r>
    <x v="305"/>
    <s v="  Sarah C"/>
    <n v="28.46"/>
    <n v="4.8499999999999996"/>
    <x v="1"/>
    <s v="No"/>
    <s v="No"/>
    <n v="1"/>
    <s v="Yes"/>
    <s v="Over weight"/>
    <s v="Normal"/>
    <s v="5-Sep-1988"/>
    <n v="30763.01"/>
    <s v="tier - 2"/>
    <s v="tier - 1"/>
    <s v="R1011"/>
    <n v="35"/>
  </r>
  <r>
    <x v="306"/>
    <s v="  Megan"/>
    <n v="24.56"/>
    <n v="6.18"/>
    <x v="1"/>
    <s v="No"/>
    <s v="Yes"/>
    <n v="1"/>
    <s v="Yes"/>
    <s v="Normal Weight"/>
    <s v="Prediabetes"/>
    <s v="21-Dec-1983"/>
    <n v="30724.44"/>
    <s v="tier - 2"/>
    <s v="tier - 3"/>
    <s v="R1011"/>
    <n v="40"/>
  </r>
  <r>
    <x v="307"/>
    <s v="  Jason W"/>
    <n v="41.19"/>
    <n v="6.37"/>
    <x v="0"/>
    <s v="No"/>
    <s v="No"/>
    <n v="0"/>
    <s v="Yes"/>
    <s v="Obesity"/>
    <s v="Prediabetes"/>
    <s v="21-Sep-1999"/>
    <n v="30697.71"/>
    <s v="tier - 1"/>
    <s v="tier - 2"/>
    <s v="R1011"/>
    <n v="24"/>
  </r>
  <r>
    <x v="308"/>
    <s v="  Michele"/>
    <n v="18.63"/>
    <n v="9.81"/>
    <x v="1"/>
    <s v="No"/>
    <s v="No"/>
    <n v="2"/>
    <s v="Yes"/>
    <s v="Normal Weight"/>
    <s v="Diabetes"/>
    <s v="11-Nov-1970"/>
    <n v="30625.65"/>
    <s v="tier - 2"/>
    <s v="tier - 3"/>
    <s v="R1011"/>
    <n v="53"/>
  </r>
  <r>
    <x v="309"/>
    <s v="  Nikki"/>
    <n v="26.26"/>
    <n v="11.8"/>
    <x v="1"/>
    <s v="No"/>
    <s v="No"/>
    <n v="1"/>
    <s v="Yes"/>
    <s v="Over weight"/>
    <s v="Diabetes"/>
    <s v="10-Aug-1986"/>
    <n v="30530.5"/>
    <s v="tier - 2"/>
    <s v="tier - 1"/>
    <s v="R1011"/>
    <n v="37"/>
  </r>
  <r>
    <x v="310"/>
    <s v="  Philip J"/>
    <n v="22.37"/>
    <n v="5.86"/>
    <x v="1"/>
    <s v="No"/>
    <s v="Yes"/>
    <n v="1"/>
    <s v="Yes"/>
    <s v="Normal Weight"/>
    <s v="Prediabetes"/>
    <s v="3-Sep-1983"/>
    <n v="30457.37"/>
    <s v="tier - 2"/>
    <s v="tier - 1"/>
    <s v="R1012"/>
    <n v="40"/>
  </r>
  <r>
    <x v="311"/>
    <s v="  Bryan L"/>
    <n v="39.619999999999997"/>
    <n v="4.28"/>
    <x v="0"/>
    <s v="No"/>
    <s v="No"/>
    <n v="1"/>
    <s v="Yes"/>
    <s v="Obesity"/>
    <s v="Normal"/>
    <s v="28-Oct-1998"/>
    <n v="30422.03"/>
    <s v="tier - 2"/>
    <s v="tier - 3"/>
    <s v="R1011"/>
    <n v="25"/>
  </r>
  <r>
    <x v="312"/>
    <s v="  Timothy F"/>
    <n v="18.329999999999998"/>
    <n v="4.16"/>
    <x v="1"/>
    <s v="No"/>
    <s v="No"/>
    <n v="0"/>
    <s v="Yes"/>
    <s v="Under Weight"/>
    <s v="Normal"/>
    <s v="3-Sep-1976"/>
    <n v="30409.53"/>
    <s v="tier - 2"/>
    <s v="tier - 3"/>
    <s v="R1012"/>
    <n v="47"/>
  </r>
  <r>
    <x v="313"/>
    <s v="  Angielyn M"/>
    <n v="17.11"/>
    <n v="4.9800000000000004"/>
    <x v="1"/>
    <s v="No"/>
    <s v="Yes"/>
    <n v="1"/>
    <s v="Yes"/>
    <s v="Under Weight"/>
    <s v="Normal"/>
    <s v="30-Jul-1969"/>
    <n v="30366.93"/>
    <s v="tier - 2"/>
    <s v="tier - 2"/>
    <s v="R1011"/>
    <n v="54"/>
  </r>
  <r>
    <x v="314"/>
    <s v="  Jeanie M"/>
    <n v="43.5"/>
    <n v="6.38"/>
    <x v="0"/>
    <s v="Yes"/>
    <s v="No"/>
    <n v="1"/>
    <s v="Yes"/>
    <s v="Obesity"/>
    <s v="Prediabetes"/>
    <s v="1-Jun-2004"/>
    <n v="30328.27"/>
    <s v="tier - 2"/>
    <s v="tier - 2"/>
    <s v="R1011"/>
    <n v="19"/>
  </r>
  <r>
    <x v="315"/>
    <s v="  Greg"/>
    <n v="25.364999999999998"/>
    <n v="5.19"/>
    <x v="0"/>
    <s v="No"/>
    <s v="No"/>
    <n v="2"/>
    <s v="No"/>
    <s v="Over weight"/>
    <s v="Normal"/>
    <s v="24-Jul-1972"/>
    <n v="30284.639999999999"/>
    <s v="tier - 1"/>
    <s v="tier - 1"/>
    <s v="R1012"/>
    <n v="51"/>
  </r>
  <r>
    <x v="316"/>
    <s v="  John"/>
    <n v="28.594999999999999"/>
    <n v="10.210000000000001"/>
    <x v="0"/>
    <s v="No"/>
    <s v="No"/>
    <n v="0"/>
    <s v="No"/>
    <s v="Over weight"/>
    <s v="Diabetes"/>
    <s v="15-Sep-1962"/>
    <n v="30260"/>
    <s v="tier - 1"/>
    <s v="tier - 1"/>
    <s v="R1014"/>
    <n v="61"/>
  </r>
  <r>
    <x v="317"/>
    <s v="  Aliaksandr"/>
    <n v="29.83"/>
    <n v="9.6999999999999993"/>
    <x v="1"/>
    <s v="No"/>
    <s v="Yes"/>
    <n v="1"/>
    <s v="Yes"/>
    <s v="Over weight"/>
    <s v="Diabetes"/>
    <s v="13-Sep-1963"/>
    <n v="30184.94"/>
    <s v="tier - 1"/>
    <s v="tier - 1"/>
    <s v="R1014"/>
    <n v="60"/>
  </r>
  <r>
    <x v="318"/>
    <s v="  Jason M"/>
    <n v="24.7"/>
    <n v="10.25"/>
    <x v="0"/>
    <s v="No"/>
    <s v="No"/>
    <n v="3"/>
    <s v="No"/>
    <s v="Normal Weight"/>
    <s v="Diabetes"/>
    <s v="11-Aug-1958"/>
    <n v="30166.62"/>
    <s v="tier - 1"/>
    <s v="tier - 3"/>
    <s v="R1012"/>
    <n v="65"/>
  </r>
  <r>
    <x v="319"/>
    <s v="  Sheera K"/>
    <n v="17.940000000000001"/>
    <n v="9.77"/>
    <x v="0"/>
    <s v="No"/>
    <s v="No"/>
    <n v="0"/>
    <s v="Yes"/>
    <s v="Under Weight"/>
    <s v="Diabetes"/>
    <s v="25-Dec-1971"/>
    <n v="30134.75"/>
    <s v="tier - 2"/>
    <s v="tier - 3"/>
    <s v="R1011"/>
    <n v="52"/>
  </r>
  <r>
    <x v="320"/>
    <s v="  Janice"/>
    <n v="21.08"/>
    <n v="4.83"/>
    <x v="0"/>
    <s v="No"/>
    <s v="Yes"/>
    <n v="1"/>
    <s v="Yes"/>
    <s v="Normal Weight"/>
    <s v="Normal"/>
    <s v="2-Sep-1979"/>
    <n v="30095.97"/>
    <s v="tier - 2"/>
    <s v="tier - 3"/>
    <s v="R1011"/>
    <n v="44"/>
  </r>
  <r>
    <x v="321"/>
    <s v="  Timothy G"/>
    <n v="37.715000000000003"/>
    <n v="10.86"/>
    <x v="1"/>
    <s v="No"/>
    <s v="No"/>
    <n v="0"/>
    <s v="No"/>
    <s v="Obesity"/>
    <s v="Diabetes"/>
    <s v="16-Jun-1967"/>
    <n v="30063.58"/>
    <s v="tier - 1"/>
    <s v="tier - 1"/>
    <s v="R1012"/>
    <n v="56"/>
  </r>
  <r>
    <x v="322"/>
    <s v="  Alan R"/>
    <n v="22.39"/>
    <n v="9.5299999999999994"/>
    <x v="1"/>
    <s v="No"/>
    <s v="No"/>
    <n v="0"/>
    <s v="Yes"/>
    <s v="Normal Weight"/>
    <s v="Diabetes"/>
    <s v="4-Aug-1981"/>
    <n v="30026.87"/>
    <s v="tier - 2"/>
    <s v="tier - 3"/>
    <s v="R1012"/>
    <n v="42"/>
  </r>
  <r>
    <x v="323"/>
    <s v="  Michael"/>
    <n v="28.78"/>
    <n v="5.68"/>
    <x v="0"/>
    <s v="No"/>
    <s v="No"/>
    <n v="0"/>
    <s v="Yes"/>
    <s v="Over weight"/>
    <s v="Normal"/>
    <s v="5-Oct-1991"/>
    <n v="29969.67"/>
    <s v="tier - 1"/>
    <s v="tier - 1"/>
    <s v="R1011"/>
    <n v="32"/>
  </r>
  <r>
    <x v="324"/>
    <s v="  Marie-France"/>
    <n v="18.329999999999998"/>
    <n v="5.57"/>
    <x v="1"/>
    <s v="No"/>
    <s v="No"/>
    <n v="0"/>
    <s v="Yes"/>
    <s v="Under Weight"/>
    <s v="Normal"/>
    <s v="12-Jun-1976"/>
    <n v="29933.75"/>
    <s v="tier - 1"/>
    <s v="tier - 1"/>
    <s v="R1011"/>
    <n v="47"/>
  </r>
  <r>
    <x v="325"/>
    <s v="  Erik F"/>
    <n v="26.39"/>
    <n v="4.58"/>
    <x v="1"/>
    <s v="No"/>
    <s v="No"/>
    <n v="1"/>
    <s v="Yes"/>
    <s v="Over weight"/>
    <s v="Normal"/>
    <s v="30-Dec-1988"/>
    <n v="29929.56"/>
    <s v="tier - 1"/>
    <s v="tier - 1"/>
    <s v="R1011"/>
    <n v="35"/>
  </r>
  <r>
    <x v="326"/>
    <s v="  Andrew"/>
    <n v="19.260000000000002"/>
    <n v="8.9600000000000009"/>
    <x v="1"/>
    <s v="No"/>
    <s v="No"/>
    <n v="1"/>
    <s v="Yes"/>
    <s v="Normal Weight"/>
    <s v="Diabetes"/>
    <s v="19-Aug-1975"/>
    <n v="29899.25"/>
    <s v="tier - 1"/>
    <s v="tier - 3"/>
    <s v="R1011"/>
    <n v="48"/>
  </r>
  <r>
    <x v="327"/>
    <s v="  Anthony"/>
    <n v="26.92"/>
    <n v="6.09"/>
    <x v="0"/>
    <s v="No"/>
    <s v="No"/>
    <n v="0"/>
    <s v="Yes"/>
    <s v="Over weight"/>
    <s v="Prediabetes"/>
    <s v="30-Dec-1989"/>
    <n v="29852.48"/>
    <s v="tier - 1"/>
    <s v="tier - 3"/>
    <s v="R1011"/>
    <n v="34"/>
  </r>
  <r>
    <x v="328"/>
    <s v="  Chris"/>
    <n v="19.73"/>
    <n v="4.3600000000000003"/>
    <x v="0"/>
    <s v="No"/>
    <s v="No"/>
    <n v="0"/>
    <s v="Yes"/>
    <s v="Normal Weight"/>
    <s v="Normal"/>
    <s v="29-Oct-1982"/>
    <n v="29818.76"/>
    <s v="tier - 1"/>
    <s v="tier - 1"/>
    <s v="R1012"/>
    <n v="41"/>
  </r>
  <r>
    <x v="329"/>
    <s v="  Yu"/>
    <n v="23.56"/>
    <n v="11.74"/>
    <x v="1"/>
    <s v="No"/>
    <s v="No"/>
    <n v="0"/>
    <s v="Yes"/>
    <s v="Normal Weight"/>
    <s v="Diabetes"/>
    <s v="13-Aug-1981"/>
    <n v="29816.639999999999"/>
    <s v="tier - 1"/>
    <s v="tier - 2"/>
    <s v="R1011"/>
    <n v="42"/>
  </r>
  <r>
    <x v="330"/>
    <s v="  Caleb N"/>
    <n v="37.67"/>
    <n v="5.89"/>
    <x v="0"/>
    <s v="No"/>
    <s v="No"/>
    <n v="1"/>
    <s v="Yes"/>
    <s v="Obesity"/>
    <s v="Prediabetes"/>
    <s v="20-Jun-1998"/>
    <n v="29760.6"/>
    <s v="tier - 1"/>
    <s v="tier - 2"/>
    <s v="R1011"/>
    <n v="25"/>
  </r>
  <r>
    <x v="331"/>
    <s v="  Jason M"/>
    <n v="18.73"/>
    <n v="10.64"/>
    <x v="0"/>
    <s v="No"/>
    <s v="No"/>
    <n v="2"/>
    <s v="Yes"/>
    <s v="Normal Weight"/>
    <s v="Diabetes"/>
    <s v="23-Aug-1973"/>
    <n v="29757.69"/>
    <s v="tier - 1"/>
    <s v="tier - 3"/>
    <s v="R1011"/>
    <n v="50"/>
  </r>
  <r>
    <x v="332"/>
    <s v="  Angela R"/>
    <n v="33.090000000000003"/>
    <n v="6.06"/>
    <x v="0"/>
    <s v="No"/>
    <s v="Yes"/>
    <n v="1"/>
    <s v="Yes"/>
    <s v="Obesity"/>
    <s v="Prediabetes"/>
    <s v="27-Jul-1993"/>
    <n v="29622.69"/>
    <s v="tier - 1"/>
    <s v="tier - 1"/>
    <s v="R1011"/>
    <n v="30"/>
  </r>
  <r>
    <x v="333"/>
    <s v="  Keith J"/>
    <n v="18.329999999999998"/>
    <n v="7.46"/>
    <x v="1"/>
    <s v="No"/>
    <s v="No"/>
    <n v="1"/>
    <s v="Yes"/>
    <s v="Under Weight"/>
    <s v="Diabetes"/>
    <s v="3-Nov-1975"/>
    <n v="29583.8"/>
    <s v="tier - 1"/>
    <s v="tier - 1"/>
    <s v="R1011"/>
    <n v="48"/>
  </r>
  <r>
    <x v="334"/>
    <s v="  Emma"/>
    <n v="27.74"/>
    <n v="4.68"/>
    <x v="1"/>
    <s v="No"/>
    <s v="No"/>
    <n v="2"/>
    <s v="Yes"/>
    <s v="Over weight"/>
    <s v="Normal"/>
    <s v="20-Oct-1959"/>
    <n v="29523.17"/>
    <s v="tier - 1"/>
    <s v="tier - 2"/>
    <s v="R1024"/>
    <n v="64"/>
  </r>
  <r>
    <x v="335"/>
    <s v="  Nathan A"/>
    <n v="24.2"/>
    <n v="6.15"/>
    <x v="0"/>
    <s v="No"/>
    <s v="No"/>
    <n v="1"/>
    <s v="Yes"/>
    <s v="Normal Weight"/>
    <s v="Prediabetes"/>
    <s v="16-Jul-1987"/>
    <n v="29443.59"/>
    <s v="tier - 1"/>
    <s v="tier - 1"/>
    <s v="R1011"/>
    <n v="36"/>
  </r>
  <r>
    <x v="336"/>
    <s v="  Kathryn"/>
    <n v="22.03"/>
    <n v="4.28"/>
    <x v="1"/>
    <s v="No"/>
    <s v="No"/>
    <n v="0"/>
    <s v="Yes"/>
    <s v="Normal Weight"/>
    <s v="Normal"/>
    <s v="7-Nov-1985"/>
    <n v="29352.560000000001"/>
    <s v="tier - 1"/>
    <s v="tier - 1"/>
    <s v="R1011"/>
    <n v="38"/>
  </r>
  <r>
    <x v="337"/>
    <s v="  Elizabeth H"/>
    <n v="26.885000000000002"/>
    <n v="9.86"/>
    <x v="0"/>
    <s v="No"/>
    <s v="No"/>
    <n v="3"/>
    <s v="Yes"/>
    <s v="Over weight"/>
    <s v="Diabetes"/>
    <s v="5-Jun-1958"/>
    <n v="29330.98"/>
    <s v="tier - 1"/>
    <s v="tier - 2"/>
    <s v="R1012"/>
    <n v="65"/>
  </r>
  <r>
    <x v="338"/>
    <s v="  Ben"/>
    <n v="16.36"/>
    <n v="11.19"/>
    <x v="0"/>
    <s v="No"/>
    <s v="No"/>
    <n v="0"/>
    <s v="Yes"/>
    <s v="Under Weight"/>
    <s v="Diabetes"/>
    <s v="21-Jul-1978"/>
    <n v="29227.599999999999"/>
    <s v="tier - 1"/>
    <s v="tier - 3"/>
    <s v="R1012"/>
    <n v="45"/>
  </r>
  <r>
    <x v="339"/>
    <s v="  Cheryl A"/>
    <n v="32.299999999999997"/>
    <n v="4.8899999999999997"/>
    <x v="1"/>
    <s v="No"/>
    <s v="Yes"/>
    <n v="1"/>
    <s v="No"/>
    <s v="Obesity"/>
    <s v="Normal"/>
    <s v="9-Jul-1969"/>
    <n v="29186.48"/>
    <s v="tier - 1"/>
    <s v="tier - 3"/>
    <s v="R1024"/>
    <n v="54"/>
  </r>
  <r>
    <x v="340"/>
    <s v="  Kimberly A"/>
    <n v="16.05"/>
    <n v="4.3499999999999996"/>
    <x v="1"/>
    <s v="No"/>
    <s v="No"/>
    <n v="0"/>
    <s v="Yes"/>
    <s v="Under Weight"/>
    <s v="Normal"/>
    <s v="8-Nov-1976"/>
    <n v="29160.39"/>
    <s v="tier - 1"/>
    <s v="tier - 2"/>
    <s v="R1011"/>
    <n v="47"/>
  </r>
  <r>
    <x v="341"/>
    <s v="  Cynthia"/>
    <n v="29.07"/>
    <n v="8.66"/>
    <x v="1"/>
    <s v="No"/>
    <s v="No"/>
    <n v="2"/>
    <s v="Yes"/>
    <s v="Over weight"/>
    <s v="Diabetes"/>
    <s v="24-Dec-1961"/>
    <n v="29141.360000000001"/>
    <s v="tier - 1"/>
    <s v="tier - 3"/>
    <s v="R1012"/>
    <n v="62"/>
  </r>
  <r>
    <x v="342"/>
    <s v="  Jessica"/>
    <n v="17.43"/>
    <n v="8.64"/>
    <x v="0"/>
    <s v="No"/>
    <s v="No"/>
    <n v="0"/>
    <s v="Yes"/>
    <s v="Under Weight"/>
    <s v="Diabetes"/>
    <s v="29-Nov-1978"/>
    <n v="29114.77"/>
    <s v="tier - 1"/>
    <s v="tier - 1"/>
    <s v="R1011"/>
    <n v="45"/>
  </r>
  <r>
    <x v="343"/>
    <s v="  Bruce"/>
    <n v="19.329999999999998"/>
    <n v="4.2699999999999996"/>
    <x v="0"/>
    <s v="No"/>
    <s v="No"/>
    <n v="0"/>
    <s v="Yes"/>
    <s v="Normal Weight"/>
    <s v="Normal"/>
    <s v="14-Jul-1980"/>
    <n v="29114.21"/>
    <s v="tier - 1"/>
    <s v="tier - 3"/>
    <s v="R1011"/>
    <n v="43"/>
  </r>
  <r>
    <x v="344"/>
    <s v="  Allison"/>
    <n v="30.52"/>
    <n v="4.21"/>
    <x v="0"/>
    <s v="No"/>
    <s v="No"/>
    <n v="1"/>
    <s v="Yes"/>
    <s v="Obesity"/>
    <s v="Normal"/>
    <s v="7-Jul-1992"/>
    <n v="29007.82"/>
    <s v="tier - 1"/>
    <s v="tier - 3"/>
    <s v="R1011"/>
    <n v="31"/>
  </r>
  <r>
    <x v="345"/>
    <s v="  Alex"/>
    <n v="39.21"/>
    <n v="5.04"/>
    <x v="0"/>
    <s v="No"/>
    <s v="Yes"/>
    <n v="1"/>
    <s v="Yes"/>
    <s v="Obesity"/>
    <s v="Normal"/>
    <s v="1-Sep-2003"/>
    <n v="28998.68"/>
    <s v="tier - 1"/>
    <s v="tier - 3"/>
    <s v="R1011"/>
    <n v="20"/>
  </r>
  <r>
    <x v="346"/>
    <s v="  Gabriela"/>
    <n v="26.98"/>
    <n v="5.21"/>
    <x v="1"/>
    <s v="No"/>
    <s v="No"/>
    <n v="2"/>
    <s v="Yes"/>
    <s v="Over weight"/>
    <s v="Normal"/>
    <s v="5-Dec-1959"/>
    <n v="28950.47"/>
    <s v="tier - 1"/>
    <s v="tier - 1"/>
    <s v="R1012"/>
    <n v="64"/>
  </r>
  <r>
    <x v="347"/>
    <s v="  Sharon"/>
    <n v="25.84"/>
    <n v="8.83"/>
    <x v="0"/>
    <s v="No"/>
    <s v="No"/>
    <n v="0"/>
    <s v="No"/>
    <s v="Over weight"/>
    <s v="Diabetes"/>
    <s v="25-Jul-1962"/>
    <n v="28923.14"/>
    <s v="tier - 1"/>
    <s v="tier - 1"/>
    <s v="R1012"/>
    <n v="61"/>
  </r>
  <r>
    <x v="348"/>
    <s v="  Jason A"/>
    <n v="28.31"/>
    <n v="8.4700000000000006"/>
    <x v="1"/>
    <s v="No"/>
    <s v="No"/>
    <n v="2"/>
    <s v="Yes"/>
    <s v="Over weight"/>
    <s v="Diabetes"/>
    <s v="3-Aug-1961"/>
    <n v="28868.66"/>
    <s v="tier - 1"/>
    <s v="tier - 2"/>
    <s v="R1012"/>
    <n v="62"/>
  </r>
  <r>
    <x v="349"/>
    <s v="  Chelsey C"/>
    <n v="23.94"/>
    <n v="4.2"/>
    <x v="0"/>
    <s v="No"/>
    <s v="No"/>
    <n v="0"/>
    <s v="Yes"/>
    <s v="Normal Weight"/>
    <s v="Normal"/>
    <s v="5-Dec-1990"/>
    <n v="28716.14"/>
    <s v="tier - 1"/>
    <s v="tier - 3"/>
    <s v="R1011"/>
    <n v="33"/>
  </r>
  <r>
    <x v="350"/>
    <s v="  Devon A"/>
    <n v="20.03"/>
    <n v="6.14"/>
    <x v="1"/>
    <s v="No"/>
    <s v="No"/>
    <n v="0"/>
    <s v="Yes"/>
    <s v="Normal Weight"/>
    <s v="Prediabetes"/>
    <s v="27-Sep-1985"/>
    <n v="28542.86"/>
    <s v="tier - 1"/>
    <s v="tier - 3"/>
    <s v="R1011"/>
    <n v="38"/>
  </r>
  <r>
    <x v="351"/>
    <s v="  Joni L"/>
    <n v="41.42"/>
    <n v="6.07"/>
    <x v="0"/>
    <s v="No"/>
    <s v="No"/>
    <n v="0"/>
    <s v="No"/>
    <s v="Obesity"/>
    <s v="Prediabetes"/>
    <s v="11-Dec-1982"/>
    <n v="28476.73"/>
    <s v="tier - 1"/>
    <s v="tier - 2"/>
    <s v="R1012"/>
    <n v="41"/>
  </r>
  <r>
    <x v="352"/>
    <s v="  Colin"/>
    <n v="36.67"/>
    <n v="10.210000000000001"/>
    <x v="0"/>
    <s v="No"/>
    <s v="No"/>
    <n v="0"/>
    <s v="No"/>
    <s v="Obesity"/>
    <s v="Diabetes"/>
    <s v="16-Sep-1974"/>
    <n v="28468.92"/>
    <s v="tier - 1"/>
    <s v="tier - 1"/>
    <s v="R1012"/>
    <n v="49"/>
  </r>
  <r>
    <x v="353"/>
    <s v="  Rachael"/>
    <n v="27.645"/>
    <n v="4.6900000000000004"/>
    <x v="0"/>
    <s v="No"/>
    <s v="No"/>
    <n v="0"/>
    <s v="No"/>
    <s v="Over weight"/>
    <s v="Normal"/>
    <s v="2-Dec-1977"/>
    <n v="28340.19"/>
    <s v="tier - 1"/>
    <s v="tier - 2"/>
    <s v="R1012"/>
    <n v="46"/>
  </r>
  <r>
    <x v="354"/>
    <s v="  Maricela"/>
    <n v="22.72"/>
    <n v="5.71"/>
    <x v="0"/>
    <s v="No"/>
    <s v="No"/>
    <n v="0"/>
    <s v="Yes"/>
    <s v="Normal Weight"/>
    <s v="Prediabetes"/>
    <s v="24-Dec-1990"/>
    <n v="28302.33"/>
    <s v="tier - 1"/>
    <s v="tier - 2"/>
    <s v="R1011"/>
    <n v="33"/>
  </r>
  <r>
    <x v="355"/>
    <s v="  Marie"/>
    <n v="36.520000000000003"/>
    <n v="9.07"/>
    <x v="1"/>
    <s v="No"/>
    <s v="Yes"/>
    <n v="1"/>
    <s v="No"/>
    <s v="Obesity"/>
    <s v="Diabetes"/>
    <s v="25-Nov-1963"/>
    <n v="28287.9"/>
    <s v="tier - 1"/>
    <s v="tier - 1"/>
    <s v="R1013"/>
    <n v="60"/>
  </r>
  <r>
    <x v="356"/>
    <s v="  Frank"/>
    <n v="33.96"/>
    <n v="4.99"/>
    <x v="0"/>
    <s v="No"/>
    <s v="No"/>
    <n v="0"/>
    <s v="Yes"/>
    <s v="Obesity"/>
    <s v="Normal"/>
    <s v="6-Sep-1999"/>
    <n v="28245.34"/>
    <s v="tier - 1"/>
    <s v="tier - 3"/>
    <s v="R1011"/>
    <n v="24"/>
  </r>
  <r>
    <x v="357"/>
    <s v="  Jeffry"/>
    <n v="26.695"/>
    <n v="8.31"/>
    <x v="0"/>
    <s v="No"/>
    <s v="No"/>
    <n v="0"/>
    <s v="Yes"/>
    <s v="Over weight"/>
    <s v="Diabetes"/>
    <s v="22-Nov-1960"/>
    <n v="28101.33"/>
    <s v="tier - 1"/>
    <s v="tier - 2"/>
    <s v="R1019"/>
    <n v="63"/>
  </r>
  <r>
    <x v="358"/>
    <s v="  Mike"/>
    <n v="18.45"/>
    <n v="5.07"/>
    <x v="1"/>
    <s v="No"/>
    <s v="No"/>
    <n v="0"/>
    <s v="Yes"/>
    <s v="Under Weight"/>
    <s v="Normal"/>
    <s v="29-Nov-1985"/>
    <n v="28006.94"/>
    <s v="tier - 1"/>
    <s v="tier - 2"/>
    <s v="R1011"/>
    <n v="38"/>
  </r>
  <r>
    <x v="359"/>
    <s v="  Rick"/>
    <n v="33.18"/>
    <n v="4.79"/>
    <x v="0"/>
    <s v="No"/>
    <s v="No"/>
    <n v="0"/>
    <s v="Yes"/>
    <s v="Obesity"/>
    <s v="Normal"/>
    <s v="21-Dec-1999"/>
    <n v="27980.77"/>
    <s v="tier - 1"/>
    <s v="tier - 1"/>
    <s v="R1011"/>
    <n v="24"/>
  </r>
  <r>
    <x v="360"/>
    <s v="  Pierre-Michel"/>
    <n v="36.1"/>
    <n v="11.39"/>
    <x v="1"/>
    <s v="No"/>
    <s v="No"/>
    <n v="2"/>
    <s v="No"/>
    <s v="Obesity"/>
    <s v="Diabetes"/>
    <s v="28-Jul-1961"/>
    <n v="27941.29"/>
    <s v="tier - 1"/>
    <s v="tier - 3"/>
    <s v="R1011"/>
    <n v="62"/>
  </r>
  <r>
    <x v="361"/>
    <s v="  Daniel"/>
    <n v="22.77"/>
    <n v="6"/>
    <x v="0"/>
    <s v="No"/>
    <s v="No"/>
    <n v="0"/>
    <s v="Yes"/>
    <s v="Normal Weight"/>
    <s v="Prediabetes"/>
    <s v="4-Jun-1991"/>
    <n v="27931.11"/>
    <s v="tier - 1"/>
    <s v="tier - 3"/>
    <s v="R1011"/>
    <n v="32"/>
  </r>
  <r>
    <x v="362"/>
    <s v="  Brian L"/>
    <n v="21.24"/>
    <n v="5.13"/>
    <x v="0"/>
    <s v="No"/>
    <s v="No"/>
    <n v="0"/>
    <s v="Yes"/>
    <s v="Normal Weight"/>
    <s v="Normal"/>
    <s v="21-Nov-1989"/>
    <n v="27925.86"/>
    <s v="tier - 1"/>
    <s v="tier - 2"/>
    <s v="R1011"/>
    <n v="34"/>
  </r>
  <r>
    <x v="363"/>
    <s v="  Morgan M"/>
    <n v="17.600000000000001"/>
    <n v="5.26"/>
    <x v="1"/>
    <s v="No"/>
    <s v="No"/>
    <n v="0"/>
    <s v="Yes"/>
    <s v="Under Weight"/>
    <s v="Normal"/>
    <s v="4-Dec-1985"/>
    <n v="27849.94"/>
    <s v="tier - 1"/>
    <s v="tier - 1"/>
    <s v="R1011"/>
    <n v="38"/>
  </r>
  <r>
    <x v="364"/>
    <s v="  Caroline"/>
    <n v="26.29"/>
    <n v="6.84"/>
    <x v="0"/>
    <s v="No"/>
    <s v="No"/>
    <n v="0"/>
    <s v="Yes"/>
    <s v="Over weight"/>
    <s v="Diabetes"/>
    <s v="6-Jul-1960"/>
    <n v="27808.73"/>
    <s v="tier - 1"/>
    <s v="tier - 1"/>
    <s v="R1013"/>
    <n v="63"/>
  </r>
  <r>
    <x v="365"/>
    <s v="  Drew T"/>
    <n v="35.31"/>
    <n v="9.0399999999999991"/>
    <x v="0"/>
    <s v="No"/>
    <s v="No"/>
    <n v="0"/>
    <s v="No"/>
    <s v="Obesity"/>
    <s v="Diabetes"/>
    <s v="6-Dec-2002"/>
    <n v="27724.29"/>
    <s v="tier - 1"/>
    <s v="tier - 3"/>
    <s v="R1013"/>
    <n v="21"/>
  </r>
  <r>
    <x v="366"/>
    <s v="  Austin W"/>
    <n v="27.04"/>
    <n v="4.0999999999999996"/>
    <x v="0"/>
    <s v="No"/>
    <s v="No"/>
    <n v="1"/>
    <s v="Yes"/>
    <s v="Over weight"/>
    <s v="Normal"/>
    <s v="3-Jul-1992"/>
    <n v="27696.11"/>
    <s v="tier - 1"/>
    <s v="tier - 2"/>
    <s v="R1011"/>
    <n v="31"/>
  </r>
  <r>
    <x v="367"/>
    <s v="  Berenice"/>
    <n v="30.23"/>
    <n v="4.2300000000000004"/>
    <x v="1"/>
    <s v="No"/>
    <s v="Yes"/>
    <n v="1"/>
    <s v="Yes"/>
    <s v="Obesity"/>
    <s v="Normal"/>
    <s v="7-Oct-1997"/>
    <n v="27625.17"/>
    <s v="tier - 1"/>
    <s v="tier - 1"/>
    <s v="R1011"/>
    <n v="26"/>
  </r>
  <r>
    <x v="368"/>
    <s v="  Kenneth A"/>
    <n v="30.6"/>
    <n v="6.48"/>
    <x v="1"/>
    <s v="No"/>
    <s v="Yes"/>
    <n v="1"/>
    <s v="Yes"/>
    <s v="Obesity"/>
    <s v="Prediabetes"/>
    <s v="9-Sep-1997"/>
    <n v="27619.360000000001"/>
    <s v="tier - 2"/>
    <s v="tier - 3"/>
    <s v="R1011"/>
    <n v="26"/>
  </r>
  <r>
    <x v="369"/>
    <s v="  Miguel"/>
    <n v="26.8"/>
    <n v="5.53"/>
    <x v="0"/>
    <s v="No"/>
    <s v="No"/>
    <n v="1"/>
    <s v="Yes"/>
    <s v="Over weight"/>
    <s v="Normal"/>
    <s v="11-Jun-1992"/>
    <n v="27614.71"/>
    <s v="tier - 2"/>
    <s v="tier - 3"/>
    <s v="R1011"/>
    <n v="31"/>
  </r>
  <r>
    <x v="370"/>
    <s v="  Hadley T"/>
    <n v="16.86"/>
    <n v="4.07"/>
    <x v="1"/>
    <s v="No"/>
    <s v="No"/>
    <n v="0"/>
    <s v="Yes"/>
    <s v="Under Weight"/>
    <s v="Normal"/>
    <s v="6-Nov-1985"/>
    <n v="27598.93"/>
    <s v="tier - 2"/>
    <s v="tier - 1"/>
    <s v="R1011"/>
    <n v="38"/>
  </r>
  <r>
    <x v="371"/>
    <s v="  Taylor"/>
    <n v="16.3"/>
    <n v="5.51"/>
    <x v="0"/>
    <s v="No"/>
    <s v="No"/>
    <n v="1"/>
    <s v="Yes"/>
    <s v="Under Weight"/>
    <s v="Normal"/>
    <s v="22-Jul-1984"/>
    <n v="27534.53"/>
    <s v="tier - 2"/>
    <s v="tier - 2"/>
    <s v="R1011"/>
    <n v="39"/>
  </r>
  <r>
    <x v="372"/>
    <s v="  Tenielle M"/>
    <n v="29.81"/>
    <n v="11.66"/>
    <x v="0"/>
    <s v="No"/>
    <s v="No"/>
    <n v="0"/>
    <s v="Yes"/>
    <s v="Over weight"/>
    <s v="Diabetes"/>
    <s v="19-Oct-1965"/>
    <n v="27533.91"/>
    <s v="tier - 2"/>
    <s v="tier - 3"/>
    <s v="R1013"/>
    <n v="58"/>
  </r>
  <r>
    <x v="373"/>
    <s v="  Andrea"/>
    <n v="16.329999999999998"/>
    <n v="7.26"/>
    <x v="1"/>
    <s v="No"/>
    <s v="No"/>
    <n v="0"/>
    <s v="Yes"/>
    <s v="Under Weight"/>
    <s v="Diabetes"/>
    <s v="3-Oct-1981"/>
    <n v="27495.59"/>
    <s v="tier - 2"/>
    <s v="tier - 1"/>
    <s v="R1011"/>
    <n v="42"/>
  </r>
  <r>
    <x v="374"/>
    <s v="  Nora P"/>
    <n v="16.37"/>
    <n v="4.79"/>
    <x v="1"/>
    <s v="No"/>
    <s v="No"/>
    <n v="0"/>
    <s v="Yes"/>
    <s v="Under Weight"/>
    <s v="Normal"/>
    <s v="5-Dec-1985"/>
    <n v="27432.73"/>
    <s v="tier - 2"/>
    <s v="tier - 1"/>
    <s v="R1011"/>
    <n v="38"/>
  </r>
  <r>
    <x v="375"/>
    <s v="  Zachary"/>
    <n v="22.42"/>
    <n v="4.68"/>
    <x v="1"/>
    <s v="No"/>
    <s v="No"/>
    <n v="1"/>
    <s v="No"/>
    <s v="Normal Weight"/>
    <s v="Normal"/>
    <s v="15-Sep-1988"/>
    <n v="27375.9"/>
    <s v="tier - 2"/>
    <s v="tier - 3"/>
    <s v="R1015"/>
    <n v="35"/>
  </r>
  <r>
    <x v="376"/>
    <s v="  Michael"/>
    <n v="31.35"/>
    <n v="4.33"/>
    <x v="1"/>
    <s v="No"/>
    <s v="Yes"/>
    <n v="1"/>
    <s v="No"/>
    <s v="Obesity"/>
    <s v="Normal"/>
    <s v="16-Oct-1969"/>
    <n v="27346.04"/>
    <s v="tier - 2"/>
    <s v="tier - 2"/>
    <s v="R1013"/>
    <n v="54"/>
  </r>
  <r>
    <x v="377"/>
    <s v="  Alyssa K"/>
    <n v="31.9"/>
    <n v="11.89"/>
    <x v="0"/>
    <s v="No"/>
    <s v="No"/>
    <n v="0"/>
    <s v="No"/>
    <s v="Obesity"/>
    <s v="Diabetes"/>
    <s v="6-Jun-1968"/>
    <n v="27322.73"/>
    <s v="tier - 2"/>
    <s v="tier - 2"/>
    <s v="R1013"/>
    <n v="55"/>
  </r>
  <r>
    <x v="378"/>
    <s v="  Heather"/>
    <n v="30.6"/>
    <n v="5.24"/>
    <x v="0"/>
    <s v="No"/>
    <s v="No"/>
    <n v="0"/>
    <s v="Yes"/>
    <s v="Obesity"/>
    <s v="Normal"/>
    <s v="2-Dec-1999"/>
    <n v="27236.959999999999"/>
    <s v="tier - 2"/>
    <s v="tier - 1"/>
    <s v="R1011"/>
    <n v="24"/>
  </r>
  <r>
    <x v="379"/>
    <s v="  Dante"/>
    <n v="28.975000000000001"/>
    <n v="7.63"/>
    <x v="0"/>
    <s v="No"/>
    <s v="No"/>
    <n v="0"/>
    <s v="Yes"/>
    <s v="Over weight"/>
    <s v="Diabetes"/>
    <s v="21-Dec-1965"/>
    <n v="27218.44"/>
    <s v="tier - 2"/>
    <s v="tier - 1"/>
    <s v="R1017"/>
    <n v="58"/>
  </r>
  <r>
    <x v="380"/>
    <s v="  Sara E"/>
    <n v="24.86"/>
    <n v="8.92"/>
    <x v="1"/>
    <s v="No"/>
    <s v="No"/>
    <n v="2"/>
    <s v="No"/>
    <s v="Normal Weight"/>
    <s v="Diabetes"/>
    <s v="2-Oct-1970"/>
    <n v="27117.99"/>
    <s v="tier - 2"/>
    <s v="tier - 2"/>
    <s v="R1013"/>
    <n v="53"/>
  </r>
  <r>
    <x v="381"/>
    <s v="  Scott"/>
    <n v="19.54"/>
    <n v="5.37"/>
    <x v="0"/>
    <s v="No"/>
    <s v="No"/>
    <n v="0"/>
    <s v="Yes"/>
    <s v="Normal Weight"/>
    <s v="Normal"/>
    <s v="13-Dec-1990"/>
    <n v="27092.38"/>
    <s v="tier - 2"/>
    <s v="tier - 3"/>
    <s v="R1011"/>
    <n v="33"/>
  </r>
  <r>
    <x v="382"/>
    <s v="  Sean"/>
    <n v="26.74"/>
    <n v="4.3099999999999996"/>
    <x v="0"/>
    <s v="No"/>
    <s v="No"/>
    <n v="0"/>
    <s v="Yes"/>
    <s v="Over weight"/>
    <s v="Normal"/>
    <s v="2-Jul-1994"/>
    <n v="27080.639999999999"/>
    <s v="tier - 2"/>
    <s v="tier - 2"/>
    <s v="R1011"/>
    <n v="29"/>
  </r>
  <r>
    <x v="383"/>
    <s v="  Danielle"/>
    <n v="22.99"/>
    <n v="10.46"/>
    <x v="0"/>
    <s v="No"/>
    <s v="No"/>
    <n v="3"/>
    <s v="Yes"/>
    <s v="Normal Weight"/>
    <s v="Diabetes"/>
    <s v="30-Jun-1958"/>
    <n v="27037.91"/>
    <s v="tier - 2"/>
    <s v="tier - 2"/>
    <s v="R1013"/>
    <n v="65"/>
  </r>
  <r>
    <x v="384"/>
    <s v="  Andrew D"/>
    <n v="31.46"/>
    <n v="7.39"/>
    <x v="0"/>
    <s v="No"/>
    <s v="No"/>
    <n v="0"/>
    <s v="No"/>
    <s v="Obesity"/>
    <s v="Diabetes"/>
    <s v="9-Jul-1960"/>
    <n v="27000.98"/>
    <s v="tier - 2"/>
    <s v="tier - 2"/>
    <s v="R1013"/>
    <n v="63"/>
  </r>
  <r>
    <x v="385"/>
    <s v="  Joel D"/>
    <n v="30.86"/>
    <n v="6.18"/>
    <x v="0"/>
    <s v="Yes"/>
    <s v="No"/>
    <n v="2"/>
    <s v="Yes"/>
    <s v="Obesity"/>
    <s v="Prediabetes"/>
    <s v="9-Nov-2000"/>
    <n v="26936.98"/>
    <s v="tier - 2"/>
    <s v="tier - 3"/>
    <s v="R1011"/>
    <n v="23"/>
  </r>
  <r>
    <x v="386"/>
    <s v="  Michelle"/>
    <n v="31.96"/>
    <n v="8.86"/>
    <x v="0"/>
    <s v="No"/>
    <s v="No"/>
    <n v="0"/>
    <s v="Yes"/>
    <s v="Obesity"/>
    <s v="Diabetes"/>
    <s v="17-Jun-2002"/>
    <n v="26927.69"/>
    <s v="tier - 2"/>
    <s v="tier - 2"/>
    <s v="R1011"/>
    <n v="21"/>
  </r>
  <r>
    <x v="387"/>
    <s v="  Michael J"/>
    <n v="23.76"/>
    <n v="10.96"/>
    <x v="0"/>
    <s v="No"/>
    <s v="No"/>
    <n v="3"/>
    <s v="Yes"/>
    <s v="Normal Weight"/>
    <s v="Diabetes"/>
    <s v="25-Dec-1958"/>
    <n v="26926.51"/>
    <s v="tier - 2"/>
    <s v="tier - 1"/>
    <s v="R1013"/>
    <n v="65"/>
  </r>
  <r>
    <x v="388"/>
    <s v="  Nikki"/>
    <n v="19.38"/>
    <n v="6.28"/>
    <x v="0"/>
    <s v="No"/>
    <s v="No"/>
    <n v="0"/>
    <s v="Yes"/>
    <s v="Normal Weight"/>
    <s v="Prediabetes"/>
    <s v="22-Aug-1991"/>
    <n v="26912.560000000001"/>
    <s v="tier - 2"/>
    <s v="tier - 2"/>
    <s v="R1011"/>
    <n v="32"/>
  </r>
  <r>
    <x v="389"/>
    <s v="  Summer B"/>
    <n v="16.21"/>
    <n v="6.29"/>
    <x v="1"/>
    <s v="No"/>
    <s v="No"/>
    <n v="1"/>
    <s v="Yes"/>
    <s v="Under Weight"/>
    <s v="Prediabetes"/>
    <s v="22-Jul-1988"/>
    <n v="26607.89"/>
    <s v="tier - 2"/>
    <s v="tier - 1"/>
    <s v="R1011"/>
    <n v="35"/>
  </r>
  <r>
    <x v="390"/>
    <s v="  Edward"/>
    <n v="32.54"/>
    <n v="4.0199999999999996"/>
    <x v="0"/>
    <s v="Yes"/>
    <s v="No"/>
    <n v="1"/>
    <s v="Yes"/>
    <s v="Obesity"/>
    <s v="Normal"/>
    <s v="5-Sep-2004"/>
    <n v="26479.4"/>
    <s v="tier - 2"/>
    <s v="tier - 2"/>
    <s v="R1011"/>
    <n v="19"/>
  </r>
  <r>
    <x v="391"/>
    <s v="  Ryan"/>
    <n v="36.765000000000001"/>
    <n v="11.95"/>
    <x v="1"/>
    <s v="No"/>
    <s v="No"/>
    <n v="2"/>
    <s v="No"/>
    <s v="Obesity"/>
    <s v="Diabetes"/>
    <s v="27-Aug-1970"/>
    <n v="26467.1"/>
    <s v="tier - 2"/>
    <s v="tier - 3"/>
    <s v="R1012"/>
    <n v="53"/>
  </r>
  <r>
    <x v="392"/>
    <s v="  Kacee"/>
    <n v="35.909999999999997"/>
    <n v="8.7100000000000009"/>
    <x v="0"/>
    <s v="No"/>
    <s v="No"/>
    <n v="0"/>
    <s v="No"/>
    <s v="Obesity"/>
    <s v="Diabetes"/>
    <s v="21-Sep-1974"/>
    <n v="26392.26"/>
    <s v="tier - 2"/>
    <s v="tier - 2"/>
    <s v="R1024"/>
    <n v="49"/>
  </r>
  <r>
    <x v="393"/>
    <s v="  Dave"/>
    <n v="32.06"/>
    <n v="4.67"/>
    <x v="0"/>
    <s v="Yes"/>
    <s v="No"/>
    <n v="1"/>
    <s v="Yes"/>
    <s v="Obesity"/>
    <s v="Normal"/>
    <s v="5-Dec-2004"/>
    <n v="26316.59"/>
    <s v="tier - 2"/>
    <s v="tier - 3"/>
    <s v="R1011"/>
    <n v="19"/>
  </r>
  <r>
    <x v="394"/>
    <s v="  Maryanna"/>
    <n v="24.1"/>
    <n v="11.14"/>
    <x v="1"/>
    <s v="No"/>
    <s v="No"/>
    <n v="1"/>
    <s v="No"/>
    <s v="Normal Weight"/>
    <s v="Diabetes"/>
    <s v="4-Jun-1975"/>
    <n v="26236.58"/>
    <s v="tier - 2"/>
    <s v="tier - 1"/>
    <s v="R1011"/>
    <n v="48"/>
  </r>
  <r>
    <x v="395"/>
    <s v="  Jessica H"/>
    <n v="27.1"/>
    <n v="9.0500000000000007"/>
    <x v="0"/>
    <s v="No"/>
    <s v="No"/>
    <n v="2"/>
    <s v="No"/>
    <s v="Over weight"/>
    <s v="Diabetes"/>
    <s v="7-Jul-1973"/>
    <n v="26140.36"/>
    <s v="tier - 2"/>
    <s v="tier - 3"/>
    <s v="R1011"/>
    <n v="50"/>
  </r>
  <r>
    <x v="396"/>
    <s v="  Deanna"/>
    <n v="24.42"/>
    <n v="11.31"/>
    <x v="0"/>
    <s v="No"/>
    <s v="No"/>
    <n v="0"/>
    <s v="Yes"/>
    <s v="Normal Weight"/>
    <s v="Diabetes"/>
    <s v="11-Oct-2002"/>
    <n v="26125.67"/>
    <s v="tier - 2"/>
    <s v="tier - 1"/>
    <s v="R1013"/>
    <n v="21"/>
  </r>
  <r>
    <x v="397"/>
    <s v="  Peter"/>
    <n v="26.695"/>
    <n v="4.68"/>
    <x v="1"/>
    <s v="No"/>
    <s v="No"/>
    <n v="2"/>
    <s v="Yes"/>
    <s v="Over weight"/>
    <s v="Normal"/>
    <s v="9-Jul-1966"/>
    <n v="26109.33"/>
    <s v="tier - 2"/>
    <s v="tier - 3"/>
    <s v="R1012"/>
    <n v="57"/>
  </r>
  <r>
    <x v="398"/>
    <s v="  Rebecca"/>
    <n v="27.79"/>
    <n v="6.05"/>
    <x v="1"/>
    <s v="Yes"/>
    <s v="No"/>
    <n v="1"/>
    <s v="Yes"/>
    <s v="Over weight"/>
    <s v="Prediabetes"/>
    <s v="26-Dec-2000"/>
    <n v="26026.97"/>
    <s v="tier - 2"/>
    <s v="tier - 3"/>
    <s v="R1011"/>
    <n v="23"/>
  </r>
  <r>
    <x v="399"/>
    <s v="  Elizabeth M"/>
    <n v="32.68"/>
    <n v="4.68"/>
    <x v="1"/>
    <s v="No"/>
    <s v="No"/>
    <n v="0"/>
    <s v="No"/>
    <s v="Obesity"/>
    <s v="Normal"/>
    <s v="5-Jun-2001"/>
    <n v="26018.95"/>
    <s v="tier - 2"/>
    <s v="tier - 2"/>
    <s v="R1012"/>
    <n v="22"/>
  </r>
  <r>
    <x v="400"/>
    <s v="  Gregory"/>
    <n v="26.4"/>
    <n v="9.5"/>
    <x v="1"/>
    <s v="No"/>
    <s v="No"/>
    <n v="2"/>
    <s v="No"/>
    <s v="Over weight"/>
    <s v="Diabetes"/>
    <s v="3-Dec-1970"/>
    <n v="25992.82"/>
    <s v="tier - 2"/>
    <s v="tier - 2"/>
    <s v="R1013"/>
    <n v="53"/>
  </r>
  <r>
    <x v="401"/>
    <s v="  Sarah E"/>
    <n v="23.655000000000001"/>
    <n v="10.84"/>
    <x v="1"/>
    <s v="No"/>
    <s v="Yes"/>
    <n v="1"/>
    <s v="Yes"/>
    <s v="Normal Weight"/>
    <s v="Diabetes"/>
    <s v="21-Aug-1963"/>
    <n v="25678.78"/>
    <s v="tier - 2"/>
    <s v="tier - 3"/>
    <s v="R1012"/>
    <n v="60"/>
  </r>
  <r>
    <x v="402"/>
    <s v="  Anne Elise"/>
    <n v="27.36"/>
    <n v="5.88"/>
    <x v="0"/>
    <s v="No"/>
    <s v="No"/>
    <n v="2"/>
    <s v="No"/>
    <s v="Over weight"/>
    <s v="Prediabetes"/>
    <s v="17-Jul-1972"/>
    <n v="25656.58"/>
    <s v="tier - 2"/>
    <s v="tier - 3"/>
    <s v="R1024"/>
    <n v="51"/>
  </r>
  <r>
    <x v="403"/>
    <s v="  Christopher R"/>
    <n v="27.82"/>
    <n v="5.24"/>
    <x v="1"/>
    <s v="No"/>
    <s v="No"/>
    <n v="0"/>
    <s v="Yes"/>
    <s v="Over weight"/>
    <s v="Normal"/>
    <s v="2-Aug-2001"/>
    <n v="25648.98"/>
    <s v="tier - 2"/>
    <s v="tier - 1"/>
    <s v="R1011"/>
    <n v="22"/>
  </r>
  <r>
    <x v="404"/>
    <s v="  Elliot"/>
    <n v="25.46"/>
    <n v="11.75"/>
    <x v="0"/>
    <s v="No"/>
    <s v="No"/>
    <n v="0"/>
    <s v="No"/>
    <s v="Over weight"/>
    <s v="Diabetes"/>
    <s v="11-Dec-1968"/>
    <n v="25517.11"/>
    <s v="tier - 2"/>
    <s v="tier - 3"/>
    <s v="R1017"/>
    <n v="55"/>
  </r>
  <r>
    <x v="405"/>
    <s v="  Christopher D"/>
    <n v="25.1"/>
    <n v="6.97"/>
    <x v="0"/>
    <s v="No"/>
    <s v="No"/>
    <n v="0"/>
    <s v="Yes"/>
    <s v="Over weight"/>
    <s v="Diabetes"/>
    <s v="22-Aug-1968"/>
    <n v="25382.3"/>
    <s v="tier - 2"/>
    <s v="tier - 2"/>
    <s v="R1011"/>
    <n v="55"/>
  </r>
  <r>
    <x v="406"/>
    <s v="  Corey"/>
    <n v="32.11"/>
    <n v="4.76"/>
    <x v="0"/>
    <s v="No"/>
    <s v="No"/>
    <n v="2"/>
    <s v="No"/>
    <s v="Obesity"/>
    <s v="Normal"/>
    <s v="26-Sep-1972"/>
    <n v="25333.33"/>
    <s v="tier - 2"/>
    <s v="tier - 2"/>
    <s v="R1017"/>
    <n v="51"/>
  </r>
  <r>
    <x v="407"/>
    <s v="  Patrick D"/>
    <n v="29.8"/>
    <n v="8.24"/>
    <x v="1"/>
    <s v="No"/>
    <s v="No"/>
    <n v="1"/>
    <s v="Yes"/>
    <s v="Over weight"/>
    <s v="Diabetes"/>
    <s v="14-Dec-1975"/>
    <n v="25309.49"/>
    <s v="tier - 2"/>
    <s v="tier - 1"/>
    <s v="R1011"/>
    <n v="48"/>
  </r>
  <r>
    <x v="408"/>
    <s v="  Anthony D"/>
    <n v="24.01"/>
    <n v="4.76"/>
    <x v="0"/>
    <s v="No"/>
    <s v="No"/>
    <n v="1"/>
    <s v="Yes"/>
    <s v="Normal Weight"/>
    <s v="Normal"/>
    <s v="24-Nov-1998"/>
    <n v="25127.22"/>
    <s v="tier - 2"/>
    <s v="tier - 3"/>
    <s v="R1011"/>
    <n v="25"/>
  </r>
  <r>
    <x v="409"/>
    <s v="  Melissa"/>
    <n v="23.21"/>
    <n v="6.03"/>
    <x v="0"/>
    <s v="No"/>
    <s v="No"/>
    <n v="1"/>
    <s v="No"/>
    <s v="Normal Weight"/>
    <s v="Prediabetes"/>
    <s v="14-Jun-1998"/>
    <n v="25081.77"/>
    <s v="tier - 2"/>
    <s v="tier - 2"/>
    <s v="R1013"/>
    <n v="25"/>
  </r>
  <r>
    <x v="410"/>
    <s v="  Raven"/>
    <n v="21.2"/>
    <n v="4.07"/>
    <x v="1"/>
    <s v="No"/>
    <s v="No"/>
    <n v="1"/>
    <s v="Yes"/>
    <s v="Normal Weight"/>
    <s v="Normal"/>
    <s v="4-Dec-1995"/>
    <n v="25075.97"/>
    <s v="tier - 2"/>
    <s v="tier - 2"/>
    <s v="R1011"/>
    <n v="28"/>
  </r>
  <r>
    <x v="411"/>
    <s v="  Christopher"/>
    <n v="28.215"/>
    <n v="8.26"/>
    <x v="1"/>
    <s v="No"/>
    <s v="No"/>
    <n v="1"/>
    <s v="Yes"/>
    <s v="Over weight"/>
    <s v="Diabetes"/>
    <s v="14-Nov-1975"/>
    <n v="24915.22"/>
    <s v="tier - 2"/>
    <s v="tier - 3"/>
    <s v="R1012"/>
    <n v="48"/>
  </r>
  <r>
    <x v="412"/>
    <s v="  Kendra A"/>
    <n v="38.094999999999999"/>
    <n v="4.76"/>
    <x v="0"/>
    <s v="No"/>
    <s v="No"/>
    <n v="1"/>
    <s v="No"/>
    <s v="Obesity"/>
    <s v="Normal"/>
    <s v="14-Jun-1987"/>
    <n v="24915.05"/>
    <s v="tier - 2"/>
    <s v="tier - 1"/>
    <s v="R1024"/>
    <n v="36"/>
  </r>
  <r>
    <x v="413"/>
    <s v="  Jordan"/>
    <n v="22.61"/>
    <n v="6.13"/>
    <x v="1"/>
    <s v="No"/>
    <s v="Yes"/>
    <n v="1"/>
    <s v="Yes"/>
    <s v="Normal Weight"/>
    <s v="Prediabetes"/>
    <s v="23-Jul-1969"/>
    <n v="24873.38"/>
    <s v="tier - 2"/>
    <s v="tier - 1"/>
    <s v="R1024"/>
    <n v="54"/>
  </r>
  <r>
    <x v="414"/>
    <s v="  Nils"/>
    <n v="24.32"/>
    <n v="10.47"/>
    <x v="1"/>
    <s v="No"/>
    <s v="No"/>
    <n v="2"/>
    <s v="Yes"/>
    <s v="Normal Weight"/>
    <s v="Diabetes"/>
    <s v="26-Nov-1970"/>
    <n v="24869.84"/>
    <s v="tier - 2"/>
    <s v="tier - 2"/>
    <s v="R1016"/>
    <n v="53"/>
  </r>
  <r>
    <x v="415"/>
    <s v="  Scott"/>
    <n v="20.96"/>
    <n v="4.04"/>
    <x v="1"/>
    <s v="No"/>
    <s v="No"/>
    <n v="1"/>
    <s v="Yes"/>
    <s v="Normal Weight"/>
    <s v="Normal"/>
    <s v="10-Jun-1995"/>
    <n v="24863.25"/>
    <s v="tier - 2"/>
    <s v="tier - 3"/>
    <s v="R1011"/>
    <n v="28"/>
  </r>
  <r>
    <x v="416"/>
    <s v="  Angela"/>
    <n v="19.68"/>
    <n v="5.74"/>
    <x v="0"/>
    <s v="No"/>
    <s v="No"/>
    <n v="0"/>
    <s v="Yes"/>
    <s v="Normal Weight"/>
    <s v="Prediabetes"/>
    <s v="9-Sep-1994"/>
    <n v="24817.25"/>
    <s v="tier - 2"/>
    <s v="tier - 2"/>
    <s v="R1011"/>
    <n v="29"/>
  </r>
  <r>
    <x v="417"/>
    <s v="  Allison"/>
    <n v="18.100000000000001"/>
    <n v="6.33"/>
    <x v="0"/>
    <s v="No"/>
    <s v="No"/>
    <n v="1"/>
    <s v="Yes"/>
    <s v="Under Weight"/>
    <s v="Prediabetes"/>
    <s v="11-Oct-1992"/>
    <n v="24795.040000000001"/>
    <s v="tier - 2"/>
    <s v="tier - 3"/>
    <s v="R1011"/>
    <n v="31"/>
  </r>
  <r>
    <x v="418"/>
    <s v="  Caitlin O"/>
    <n v="29.64"/>
    <n v="4.28"/>
    <x v="1"/>
    <s v="No"/>
    <s v="No"/>
    <n v="0"/>
    <s v="No"/>
    <s v="Over weight"/>
    <s v="Normal"/>
    <s v="28-Aug-1996"/>
    <n v="24671.66"/>
    <s v="tier - 2"/>
    <s v="tier - 1"/>
    <s v="R1024"/>
    <n v="27"/>
  </r>
  <r>
    <x v="419"/>
    <s v="  Tracy M"/>
    <n v="25.3"/>
    <n v="9.4700000000000006"/>
    <x v="1"/>
    <s v="No"/>
    <s v="No"/>
    <n v="2"/>
    <s v="Yes"/>
    <s v="Over weight"/>
    <s v="Diabetes"/>
    <s v="12-Jun-1970"/>
    <n v="24667.42"/>
    <s v="tier - 2"/>
    <s v="tier - 3"/>
    <s v="R1013"/>
    <n v="53"/>
  </r>
  <r>
    <x v="420"/>
    <s v="  Dustin M"/>
    <n v="27.6"/>
    <n v="4.8499999999999996"/>
    <x v="1"/>
    <s v="No"/>
    <s v="No"/>
    <n v="0"/>
    <s v="No"/>
    <s v="Over weight"/>
    <s v="Normal"/>
    <s v="12-Oct-1976"/>
    <n v="24603.05"/>
    <s v="tier - 2"/>
    <s v="tier - 2"/>
    <s v="R1011"/>
    <n v="47"/>
  </r>
  <r>
    <x v="421"/>
    <s v="  Jenny"/>
    <n v="27.645"/>
    <n v="11.03"/>
    <x v="1"/>
    <s v="No"/>
    <s v="No"/>
    <n v="1"/>
    <s v="Yes"/>
    <s v="Over weight"/>
    <s v="Diabetes"/>
    <s v="13-Jun-1975"/>
    <n v="24535.7"/>
    <s v="tier - 2"/>
    <s v="tier - 2"/>
    <s v="R1012"/>
    <n v="48"/>
  </r>
  <r>
    <x v="422"/>
    <s v="  Emily"/>
    <n v="27.6"/>
    <n v="5.22"/>
    <x v="0"/>
    <s v="No"/>
    <s v="No"/>
    <n v="2"/>
    <s v="Yes"/>
    <s v="Over weight"/>
    <s v="Normal"/>
    <s v="14-Sep-1972"/>
    <n v="24520.26"/>
    <s v="tier - 2"/>
    <s v="tier - 3"/>
    <s v="R1011"/>
    <n v="51"/>
  </r>
  <r>
    <x v="423"/>
    <s v="  Fabienne"/>
    <n v="25.08"/>
    <n v="9.52"/>
    <x v="1"/>
    <s v="No"/>
    <s v="No"/>
    <n v="2"/>
    <s v="No"/>
    <s v="Over weight"/>
    <s v="Diabetes"/>
    <s v="21-Oct-1961"/>
    <n v="24513.09"/>
    <s v="tier - 2"/>
    <s v="tier - 2"/>
    <s v="R1013"/>
    <n v="62"/>
  </r>
  <r>
    <x v="424"/>
    <s v="  Jordan"/>
    <n v="30.02"/>
    <n v="11.09"/>
    <x v="0"/>
    <s v="No"/>
    <s v="No"/>
    <n v="0"/>
    <s v="No"/>
    <s v="Obesity"/>
    <s v="Diabetes"/>
    <s v="6-Jul-1968"/>
    <n v="24476.48"/>
    <s v="tier - 2"/>
    <s v="tier - 2"/>
    <s v="R1012"/>
    <n v="55"/>
  </r>
  <r>
    <x v="425"/>
    <s v="  Matt"/>
    <n v="27.36"/>
    <n v="9.4499999999999993"/>
    <x v="1"/>
    <s v="No"/>
    <s v="No"/>
    <n v="2"/>
    <s v="Yes"/>
    <s v="Over weight"/>
    <s v="Diabetes"/>
    <s v="30-Nov-1970"/>
    <n v="24393.62"/>
    <s v="tier - 2"/>
    <s v="tier - 3"/>
    <s v="R1012"/>
    <n v="53"/>
  </r>
  <r>
    <x v="426"/>
    <s v="  Taryn L"/>
    <n v="22.2"/>
    <n v="5.51"/>
    <x v="0"/>
    <s v="No"/>
    <s v="No"/>
    <n v="0"/>
    <s v="Yes"/>
    <s v="Normal Weight"/>
    <s v="Normal"/>
    <s v="7-Oct-1999"/>
    <n v="24387.74"/>
    <s v="tier - 2"/>
    <s v="tier - 1"/>
    <s v="R1011"/>
    <n v="24"/>
  </r>
  <r>
    <x v="427"/>
    <s v="  Temima"/>
    <n v="25.71"/>
    <n v="4.18"/>
    <x v="0"/>
    <s v="Yes"/>
    <s v="No"/>
    <n v="1"/>
    <s v="Yes"/>
    <s v="Over weight"/>
    <s v="Normal"/>
    <s v="3-Aug-2004"/>
    <n v="24294.02"/>
    <s v="tier - 2"/>
    <s v="tier - 1"/>
    <s v="R1011"/>
    <n v="19"/>
  </r>
  <r>
    <x v="428"/>
    <s v="  Jennifer"/>
    <n v="41.91"/>
    <n v="5.98"/>
    <x v="1"/>
    <s v="No"/>
    <s v="No"/>
    <n v="1"/>
    <s v="No"/>
    <s v="Obesity"/>
    <s v="Prediabetes"/>
    <s v="16-Dec-1964"/>
    <n v="24227.34"/>
    <s v="tier - 2"/>
    <s v="tier - 1"/>
    <s v="R1013"/>
    <n v="59"/>
  </r>
  <r>
    <x v="429"/>
    <s v="  Serena M"/>
    <n v="25.85"/>
    <n v="10.16"/>
    <x v="0"/>
    <s v="No"/>
    <s v="No"/>
    <n v="0"/>
    <s v="Yes"/>
    <s v="Over weight"/>
    <s v="Diabetes"/>
    <s v="10-Sep-1974"/>
    <n v="24180.93"/>
    <s v="tier - 2"/>
    <s v="tier - 1"/>
    <s v="R1013"/>
    <n v="49"/>
  </r>
  <r>
    <x v="430"/>
    <s v="  Victoria M"/>
    <n v="23.844999999999999"/>
    <n v="11.71"/>
    <x v="0"/>
    <s v="No"/>
    <s v="No"/>
    <n v="2"/>
    <s v="Yes"/>
    <s v="Normal Weight"/>
    <s v="Diabetes"/>
    <s v="13-Jun-1973"/>
    <n v="24106.91"/>
    <s v="tier - 2"/>
    <s v="tier - 2"/>
    <s v="R1024"/>
    <n v="50"/>
  </r>
  <r>
    <x v="431"/>
    <s v="  Phoebe"/>
    <n v="30.59"/>
    <n v="5.23"/>
    <x v="0"/>
    <s v="No"/>
    <s v="Yes"/>
    <n v="1"/>
    <s v="No"/>
    <s v="Obesity"/>
    <s v="Normal"/>
    <s v="30-Dec-2003"/>
    <n v="24059.68"/>
    <s v="tier - 2"/>
    <s v="tier - 2"/>
    <s v="R1012"/>
    <n v="20"/>
  </r>
  <r>
    <x v="432"/>
    <s v="  Corey"/>
    <n v="24.795000000000002"/>
    <n v="6.85"/>
    <x v="0"/>
    <s v="No"/>
    <s v="No"/>
    <n v="0"/>
    <s v="Yes"/>
    <s v="Normal Weight"/>
    <s v="Diabetes"/>
    <s v="10-Jul-1971"/>
    <n v="23967.38"/>
    <s v="tier - 2"/>
    <s v="tier - 2"/>
    <s v="R1012"/>
    <n v="52"/>
  </r>
  <r>
    <x v="433"/>
    <s v="  Rebecca"/>
    <n v="24.13"/>
    <n v="7.05"/>
    <x v="1"/>
    <s v="No"/>
    <s v="No"/>
    <n v="2"/>
    <s v="Yes"/>
    <s v="Normal Weight"/>
    <s v="Diabetes"/>
    <s v="8-Aug-1970"/>
    <n v="23887.66"/>
    <s v="tier - 2"/>
    <s v="tier - 3"/>
    <s v="R1012"/>
    <n v="53"/>
  </r>
  <r>
    <x v="434"/>
    <s v="  Nicholas D"/>
    <n v="25.84"/>
    <n v="11.64"/>
    <x v="0"/>
    <s v="No"/>
    <s v="No"/>
    <n v="2"/>
    <s v="Yes"/>
    <s v="Over weight"/>
    <s v="Diabetes"/>
    <s v="27-Jun-1973"/>
    <n v="23807.24"/>
    <s v="tier - 2"/>
    <s v="tier - 3"/>
    <s v="R1012"/>
    <n v="50"/>
  </r>
  <r>
    <x v="435"/>
    <s v="  Christian"/>
    <n v="28"/>
    <n v="10.52"/>
    <x v="0"/>
    <s v="No"/>
    <s v="No"/>
    <n v="0"/>
    <s v="Yes"/>
    <s v="Over weight"/>
    <s v="Diabetes"/>
    <s v="2-Jun-1974"/>
    <n v="23568.27"/>
    <s v="tier - 2"/>
    <s v="tier - 2"/>
    <s v="R1011"/>
    <n v="49"/>
  </r>
  <r>
    <x v="436"/>
    <s v="  Jonathon S"/>
    <n v="34.1"/>
    <n v="4.01"/>
    <x v="1"/>
    <s v="No"/>
    <s v="Yes"/>
    <n v="1"/>
    <s v="No"/>
    <s v="Obesity"/>
    <s v="Normal"/>
    <s v="26-Aug-1983"/>
    <n v="23563.02"/>
    <s v="tier - 2"/>
    <s v="tier - 2"/>
    <s v="R1013"/>
    <n v="40"/>
  </r>
  <r>
    <x v="437"/>
    <s v="  Caroline"/>
    <n v="26.125"/>
    <n v="8.56"/>
    <x v="1"/>
    <s v="No"/>
    <s v="No"/>
    <n v="1"/>
    <s v="Yes"/>
    <s v="Over weight"/>
    <s v="Diabetes"/>
    <s v="13-Nov-1975"/>
    <n v="23401.31"/>
    <s v="tier - 2"/>
    <s v="tier - 3"/>
    <s v="R1024"/>
    <n v="48"/>
  </r>
  <r>
    <x v="438"/>
    <s v="  Joshua D"/>
    <n v="25.6"/>
    <n v="10.5"/>
    <x v="0"/>
    <s v="No"/>
    <s v="No"/>
    <n v="2"/>
    <s v="Yes"/>
    <s v="Over weight"/>
    <s v="Diabetes"/>
    <s v="22-Oct-1973"/>
    <n v="23306.55"/>
    <s v="tier - 2"/>
    <s v="tier - 2"/>
    <s v="R1011"/>
    <n v="50"/>
  </r>
  <r>
    <x v="439"/>
    <s v="  Nichole"/>
    <n v="24.32"/>
    <n v="6.39"/>
    <x v="0"/>
    <s v="No"/>
    <s v="No"/>
    <n v="0"/>
    <s v="No"/>
    <s v="Normal Weight"/>
    <s v="Prediabetes"/>
    <s v="3-Oct-1994"/>
    <n v="23288.93"/>
    <s v="tier - 2"/>
    <s v="tier - 3"/>
    <s v="R1024"/>
    <n v="29"/>
  </r>
  <r>
    <x v="440"/>
    <s v="  Denise M"/>
    <n v="22.88"/>
    <n v="5.71"/>
    <x v="1"/>
    <s v="No"/>
    <s v="Yes"/>
    <n v="1"/>
    <s v="Yes"/>
    <s v="Normal Weight"/>
    <s v="Prediabetes"/>
    <s v="14-Nov-1969"/>
    <n v="23244.79"/>
    <s v="tier - 2"/>
    <s v="tier - 3"/>
    <s v="R1013"/>
    <n v="54"/>
  </r>
  <r>
    <x v="441"/>
    <s v="  Peter R"/>
    <n v="24.984999999999999"/>
    <n v="4.43"/>
    <x v="1"/>
    <s v="No"/>
    <s v="Yes"/>
    <n v="1"/>
    <s v="No"/>
    <s v="Over weight"/>
    <s v="Normal"/>
    <s v="7-Aug-1997"/>
    <n v="23241.47"/>
    <s v="tier - 2"/>
    <s v="tier - 3"/>
    <s v="R1018"/>
    <n v="26"/>
  </r>
  <r>
    <x v="442"/>
    <s v="  Johnson K"/>
    <n v="33.1"/>
    <n v="5.52"/>
    <x v="0"/>
    <s v="No"/>
    <s v="Yes"/>
    <n v="1"/>
    <s v="No"/>
    <s v="Obesity"/>
    <s v="Normal"/>
    <s v="14-Dec-2003"/>
    <n v="23082.959999999999"/>
    <s v="tier - 2"/>
    <s v="tier - 2"/>
    <s v="R1011"/>
    <n v="20"/>
  </r>
  <r>
    <x v="443"/>
    <s v="  Katherine"/>
    <n v="27.83"/>
    <n v="9.1999999999999993"/>
    <x v="1"/>
    <s v="No"/>
    <s v="No"/>
    <n v="1"/>
    <s v="Yes"/>
    <s v="Over weight"/>
    <s v="Diabetes"/>
    <s v="9-Sep-1975"/>
    <n v="23065.42"/>
    <s v="tier - 2"/>
    <s v="tier - 2"/>
    <s v="R1013"/>
    <n v="48"/>
  </r>
  <r>
    <x v="444"/>
    <s v="  Lynda"/>
    <n v="30.875"/>
    <n v="10.97"/>
    <x v="1"/>
    <s v="No"/>
    <s v="No"/>
    <n v="2"/>
    <s v="No"/>
    <s v="Obesity"/>
    <s v="Diabetes"/>
    <s v="9-Nov-1970"/>
    <n v="23045.57"/>
    <s v="tier - 2"/>
    <s v="tier - 2"/>
    <s v="R1024"/>
    <n v="53"/>
  </r>
  <r>
    <x v="445"/>
    <s v="  Anthony"/>
    <n v="27.265000000000001"/>
    <n v="4.25"/>
    <x v="0"/>
    <s v="No"/>
    <s v="Yes"/>
    <n v="1"/>
    <s v="No"/>
    <s v="Over weight"/>
    <s v="Normal"/>
    <s v="25-Jul-2003"/>
    <n v="22493.66"/>
    <s v="tier - 2"/>
    <s v="tier - 1"/>
    <s v="R1012"/>
    <n v="20"/>
  </r>
  <r>
    <x v="446"/>
    <s v="  Linnea C"/>
    <n v="26.7"/>
    <n v="5.23"/>
    <x v="0"/>
    <s v="No"/>
    <s v="Yes"/>
    <n v="1"/>
    <s v="Yes"/>
    <s v="Over weight"/>
    <s v="Normal"/>
    <s v="14-Nov-1979"/>
    <n v="22478.6"/>
    <s v="tier - 3"/>
    <s v="tier - 2"/>
    <s v="R1011"/>
    <n v="44"/>
  </r>
  <r>
    <x v="447"/>
    <s v="  Massimiliano A"/>
    <n v="29.925000000000001"/>
    <n v="5.96"/>
    <x v="1"/>
    <s v="No"/>
    <s v="Yes"/>
    <n v="1"/>
    <s v="Yes"/>
    <s v="Over weight"/>
    <s v="Prediabetes"/>
    <s v="21-Dec-1983"/>
    <n v="22462.04"/>
    <s v="tier - 3"/>
    <s v="tier - 1"/>
    <s v="R1019"/>
    <n v="40"/>
  </r>
  <r>
    <x v="448"/>
    <s v="  James M"/>
    <n v="19.95"/>
    <n v="4.29"/>
    <x v="1"/>
    <s v="No"/>
    <s v="No"/>
    <n v="2"/>
    <s v="Yes"/>
    <s v="Normal Weight"/>
    <s v="Normal"/>
    <s v="18-Aug-1966"/>
    <n v="22412.65"/>
    <s v="tier - 3"/>
    <s v="tier - 3"/>
    <s v="R1014"/>
    <n v="57"/>
  </r>
  <r>
    <x v="449"/>
    <s v="  Lauren"/>
    <n v="24.225000000000001"/>
    <n v="4.09"/>
    <x v="0"/>
    <s v="No"/>
    <s v="No"/>
    <n v="0"/>
    <s v="No"/>
    <s v="Normal Weight"/>
    <s v="Normal"/>
    <s v="26-Aug-1999"/>
    <n v="22395.74"/>
    <s v="tier - 3"/>
    <s v="tier - 2"/>
    <s v="R1024"/>
    <n v="24"/>
  </r>
  <r>
    <x v="450"/>
    <s v="  Michele V"/>
    <n v="28.12"/>
    <n v="4.88"/>
    <x v="0"/>
    <s v="No"/>
    <s v="No"/>
    <n v="0"/>
    <s v="Yes"/>
    <s v="Over weight"/>
    <s v="Normal"/>
    <s v="27-Dec-1982"/>
    <n v="22331.57"/>
    <s v="tier - 2"/>
    <s v="tier - 3"/>
    <s v="R1024"/>
    <n v="41"/>
  </r>
  <r>
    <x v="451"/>
    <s v="  Xiao"/>
    <n v="23.21"/>
    <n v="6.76"/>
    <x v="0"/>
    <s v="No"/>
    <s v="No"/>
    <n v="0"/>
    <s v="Yes"/>
    <s v="Normal Weight"/>
    <s v="Diabetes"/>
    <s v="16-Jun-1971"/>
    <n v="22218.11"/>
    <s v="tier - 2"/>
    <s v="tier - 3"/>
    <s v="R1013"/>
    <n v="52"/>
  </r>
  <r>
    <x v="452"/>
    <s v="  Harper L"/>
    <n v="23.98"/>
    <n v="10.67"/>
    <x v="0"/>
    <s v="No"/>
    <s v="No"/>
    <n v="0"/>
    <s v="No"/>
    <s v="Normal Weight"/>
    <s v="Diabetes"/>
    <s v="24-Aug-1965"/>
    <n v="22192.44"/>
    <s v="tier - 3"/>
    <s v="tier - 1"/>
    <s v="R1013"/>
    <n v="58"/>
  </r>
  <r>
    <x v="453"/>
    <s v="  Nick"/>
    <n v="30"/>
    <n v="6.21"/>
    <x v="0"/>
    <s v="No"/>
    <s v="No"/>
    <n v="0"/>
    <s v="Yes"/>
    <s v="Obesity"/>
    <s v="Prediabetes"/>
    <s v="12-Sep-1980"/>
    <n v="22144.03"/>
    <s v="tier - 2"/>
    <s v="tier - 2"/>
    <s v="R1011"/>
    <n v="43"/>
  </r>
  <r>
    <x v="454"/>
    <s v="  Scott"/>
    <n v="17.350000000000001"/>
    <n v="5.03"/>
    <x v="1"/>
    <s v="No"/>
    <s v="No"/>
    <n v="0"/>
    <s v="Yes"/>
    <s v="Under Weight"/>
    <s v="Normal"/>
    <s v="28-Aug-2001"/>
    <n v="22097.62"/>
    <s v="tier - 3"/>
    <s v="tier - 1"/>
    <s v="R1011"/>
    <n v="22"/>
  </r>
  <r>
    <x v="455"/>
    <s v="  Wilson"/>
    <n v="22.704999999999998"/>
    <n v="5.27"/>
    <x v="0"/>
    <s v="No"/>
    <s v="No"/>
    <n v="0"/>
    <s v="No"/>
    <s v="Normal Weight"/>
    <s v="Normal"/>
    <s v="14-Oct-1989"/>
    <n v="21984.47"/>
    <s v="tier - 3"/>
    <s v="tier - 1"/>
    <s v="R1012"/>
    <n v="34"/>
  </r>
  <r>
    <x v="456"/>
    <s v="  Lee"/>
    <n v="25.41"/>
    <n v="10.53"/>
    <x v="1"/>
    <s v="No"/>
    <s v="No"/>
    <n v="1"/>
    <s v="Yes"/>
    <s v="Over weight"/>
    <s v="Diabetes"/>
    <s v="19-Dec-1975"/>
    <n v="21978.68"/>
    <s v="tier - 3"/>
    <s v="tier - 3"/>
    <s v="R1013"/>
    <n v="48"/>
  </r>
  <r>
    <x v="457"/>
    <s v="  Shizhong"/>
    <n v="18.23"/>
    <n v="5.78"/>
    <x v="0"/>
    <s v="No"/>
    <s v="Yes"/>
    <n v="1"/>
    <s v="Yes"/>
    <s v="Under Weight"/>
    <s v="Prediabetes"/>
    <s v="28-Sep-2003"/>
    <n v="21882.400000000001"/>
    <s v="tier - 2"/>
    <s v="tier - 1"/>
    <s v="R1011"/>
    <n v="20"/>
  </r>
  <r>
    <x v="458"/>
    <s v="  Marie-Claire"/>
    <n v="24.7"/>
    <n v="4.3600000000000003"/>
    <x v="0"/>
    <s v="No"/>
    <s v="Yes"/>
    <n v="1"/>
    <s v="Yes"/>
    <s v="Normal Weight"/>
    <s v="Normal"/>
    <s v="17-Aug-1979"/>
    <n v="21880.82"/>
    <s v="tier - 3"/>
    <s v="tier - 1"/>
    <s v="R1012"/>
    <n v="44"/>
  </r>
  <r>
    <x v="459"/>
    <s v="  Todd J"/>
    <n v="37.4"/>
    <n v="9.7200000000000006"/>
    <x v="1"/>
    <s v="No"/>
    <s v="Yes"/>
    <n v="1"/>
    <s v="No"/>
    <s v="Obesity"/>
    <s v="Diabetes"/>
    <s v="27-Aug-1963"/>
    <n v="21797"/>
    <s v="tier - 3"/>
    <s v="tier - 1"/>
    <s v="R1011"/>
    <n v="60"/>
  </r>
  <r>
    <x v="460"/>
    <s v="  Carolyn"/>
    <n v="26.885000000000002"/>
    <n v="5.18"/>
    <x v="0"/>
    <s v="No"/>
    <s v="Yes"/>
    <n v="1"/>
    <s v="Yes"/>
    <s v="Over weight"/>
    <s v="Normal"/>
    <s v="28-Sep-1979"/>
    <n v="21774.32"/>
    <s v="tier - 3"/>
    <s v="tier - 2"/>
    <s v="R1012"/>
    <n v="44"/>
  </r>
  <r>
    <x v="461"/>
    <s v="  Lindsey"/>
    <n v="25.27"/>
    <n v="5.29"/>
    <x v="0"/>
    <s v="No"/>
    <s v="Yes"/>
    <n v="1"/>
    <s v="Yes"/>
    <s v="Over weight"/>
    <s v="Normal"/>
    <s v="20-Sep-1979"/>
    <n v="21771.34"/>
    <s v="tier - 3"/>
    <s v="tier - 1"/>
    <s v="R1024"/>
    <n v="44"/>
  </r>
  <r>
    <x v="462"/>
    <s v="  Marissa D"/>
    <n v="23.655000000000001"/>
    <n v="4.8600000000000003"/>
    <x v="1"/>
    <s v="No"/>
    <s v="No"/>
    <n v="0"/>
    <s v="Yes"/>
    <s v="Normal Weight"/>
    <s v="Normal"/>
    <s v="18-Jul-1976"/>
    <n v="21677.279999999999"/>
    <s v="tier - 3"/>
    <s v="tier - 1"/>
    <s v="R1012"/>
    <n v="47"/>
  </r>
  <r>
    <x v="463"/>
    <s v="  Jean Luc"/>
    <n v="55.05"/>
    <n v="7.66"/>
    <x v="0"/>
    <s v="No"/>
    <s v="No"/>
    <n v="0"/>
    <s v="No"/>
    <s v="Obesity"/>
    <s v="Diabetes"/>
    <s v="16-Nov-1962"/>
    <n v="21661.16"/>
    <s v="tier - 2"/>
    <s v="tier - 2"/>
    <s v="R1012"/>
    <n v="61"/>
  </r>
  <r>
    <x v="464"/>
    <s v="  Danielle"/>
    <n v="24.89"/>
    <n v="6.1"/>
    <x v="1"/>
    <s v="No"/>
    <s v="Yes"/>
    <n v="1"/>
    <s v="Yes"/>
    <s v="Normal Weight"/>
    <s v="Prediabetes"/>
    <s v="25-Dec-1983"/>
    <n v="21659.93"/>
    <s v="tier - 3"/>
    <s v="tier - 3"/>
    <s v="R1024"/>
    <n v="40"/>
  </r>
  <r>
    <x v="465"/>
    <s v="  Jim"/>
    <n v="18.715"/>
    <n v="4.4400000000000004"/>
    <x v="0"/>
    <s v="No"/>
    <s v="No"/>
    <n v="0"/>
    <s v="No"/>
    <s v="Normal Weight"/>
    <s v="Normal"/>
    <s v="12-Jun-1999"/>
    <n v="21595.38"/>
    <s v="tier - 2"/>
    <s v="tier - 3"/>
    <s v="R1012"/>
    <n v="24"/>
  </r>
  <r>
    <x v="466"/>
    <s v="  Matthew T"/>
    <n v="28.12"/>
    <n v="6.15"/>
    <x v="0"/>
    <s v="No"/>
    <s v="No"/>
    <n v="0"/>
    <s v="Yes"/>
    <s v="Over weight"/>
    <s v="Prediabetes"/>
    <s v="21-Nov-1990"/>
    <n v="21472.48"/>
    <s v="tier - 2"/>
    <s v="tier - 2"/>
    <s v="R1012"/>
    <n v="33"/>
  </r>
  <r>
    <x v="467"/>
    <s v="  Rachel L"/>
    <n v="26.6"/>
    <n v="4.53"/>
    <x v="0"/>
    <s v="No"/>
    <s v="No"/>
    <n v="0"/>
    <s v="Yes"/>
    <s v="Over weight"/>
    <s v="Normal"/>
    <s v="4-Sep-1980"/>
    <n v="21348.71"/>
    <s v="tier - 2"/>
    <s v="tier - 1"/>
    <s v="R1012"/>
    <n v="43"/>
  </r>
  <r>
    <x v="468"/>
    <s v="  Corina"/>
    <n v="30.114999999999998"/>
    <n v="5.48"/>
    <x v="0"/>
    <s v="Yes"/>
    <s v="No"/>
    <n v="1"/>
    <s v="No"/>
    <s v="Obesity"/>
    <s v="Normal"/>
    <s v="4-Aug-2004"/>
    <n v="21344.85"/>
    <s v="tier - 3"/>
    <s v="tier - 1"/>
    <s v="R1024"/>
    <n v="19"/>
  </r>
  <r>
    <x v="469"/>
    <s v="  Guannan"/>
    <n v="24.605"/>
    <n v="5.48"/>
    <x v="0"/>
    <s v="No"/>
    <s v="No"/>
    <n v="0"/>
    <s v="Yes"/>
    <s v="Normal Weight"/>
    <s v="Normal"/>
    <s v="10-Dec-1980"/>
    <n v="21259.38"/>
    <s v="tier - 3"/>
    <s v="tier - 3"/>
    <s v="R1019"/>
    <n v="43"/>
  </r>
  <r>
    <x v="470"/>
    <s v="  Don"/>
    <n v="29.6"/>
    <n v="8.1"/>
    <x v="0"/>
    <s v="No"/>
    <s v="No"/>
    <n v="0"/>
    <s v="No"/>
    <s v="Over weight"/>
    <s v="Diabetes"/>
    <s v="3-Sep-1974"/>
    <n v="21232.18"/>
    <s v="tier - 3"/>
    <s v="tier - 2"/>
    <s v="R1011"/>
    <n v="49"/>
  </r>
  <r>
    <x v="471"/>
    <s v="  Chris"/>
    <n v="24.42"/>
    <n v="7.16"/>
    <x v="0"/>
    <s v="No"/>
    <s v="No"/>
    <n v="0"/>
    <s v="Yes"/>
    <s v="Normal Weight"/>
    <s v="Diabetes"/>
    <s v="14-Oct-1974"/>
    <n v="21223.68"/>
    <s v="tier - 3"/>
    <s v="tier - 2"/>
    <s v="R1013"/>
    <n v="49"/>
  </r>
  <r>
    <x v="472"/>
    <s v="  Gavin V"/>
    <n v="20.9"/>
    <n v="4.55"/>
    <x v="1"/>
    <s v="No"/>
    <s v="Yes"/>
    <n v="1"/>
    <s v="Yes"/>
    <s v="Normal Weight"/>
    <s v="Normal"/>
    <s v="26-Aug-1969"/>
    <n v="21195.82"/>
    <s v="tier - 3"/>
    <s v="tier - 1"/>
    <s v="R1013"/>
    <n v="54"/>
  </r>
  <r>
    <x v="473"/>
    <s v="  David"/>
    <n v="22.895"/>
    <n v="6.03"/>
    <x v="0"/>
    <s v="No"/>
    <s v="No"/>
    <n v="0"/>
    <s v="Yes"/>
    <s v="Normal Weight"/>
    <s v="Prediabetes"/>
    <s v="23-Nov-1977"/>
    <n v="21098.55"/>
    <s v="tier - 3"/>
    <s v="tier - 3"/>
    <s v="R1012"/>
    <n v="46"/>
  </r>
  <r>
    <x v="474"/>
    <s v="  Jatin"/>
    <n v="28.3"/>
    <n v="5.47"/>
    <x v="1"/>
    <s v="No"/>
    <s v="Yes"/>
    <n v="1"/>
    <s v="Yes"/>
    <s v="Over weight"/>
    <s v="Normal"/>
    <s v="2-Jul-1983"/>
    <n v="21082.16"/>
    <s v="tier - 3"/>
    <s v="tier - 2"/>
    <s v="R1011"/>
    <n v="40"/>
  </r>
  <r>
    <x v="475"/>
    <s v="  J P"/>
    <n v="54.3"/>
    <n v="4.1500000000000004"/>
    <x v="1"/>
    <s v="No"/>
    <s v="No"/>
    <n v="1"/>
    <s v="No"/>
    <s v="Obesity"/>
    <s v="Normal"/>
    <s v="19-Nov-1964"/>
    <n v="20893.060000000001"/>
    <s v="tier - 2"/>
    <s v="tier - 3"/>
    <s v="R1012"/>
    <n v="59"/>
  </r>
  <r>
    <x v="476"/>
    <s v="  Angela M"/>
    <n v="33.344999999999999"/>
    <n v="11.32"/>
    <x v="1"/>
    <s v="No"/>
    <s v="No"/>
    <n v="1"/>
    <s v="No"/>
    <s v="Obesity"/>
    <s v="Diabetes"/>
    <s v="8-Dec-1975"/>
    <n v="20878.78"/>
    <s v="tier - 2"/>
    <s v="tier - 1"/>
    <s v="R1024"/>
    <n v="48"/>
  </r>
  <r>
    <x v="477"/>
    <s v="  Blake K"/>
    <n v="33"/>
    <n v="9.51"/>
    <x v="1"/>
    <s v="No"/>
    <s v="No"/>
    <n v="0"/>
    <s v="No"/>
    <s v="Obesity"/>
    <s v="Diabetes"/>
    <s v="8-Sep-1967"/>
    <n v="20781.490000000002"/>
    <s v="tier - 2"/>
    <s v="tier - 3"/>
    <s v="R1013"/>
    <n v="56"/>
  </r>
  <r>
    <x v="478"/>
    <s v="  Brian T"/>
    <n v="28.024999999999999"/>
    <n v="7.67"/>
    <x v="1"/>
    <s v="No"/>
    <s v="No"/>
    <n v="1"/>
    <s v="Yes"/>
    <s v="Over weight"/>
    <s v="Diabetes"/>
    <s v="4-Aug-1986"/>
    <n v="20773.63"/>
    <s v="tier - 2"/>
    <s v="tier - 3"/>
    <s v="R1017"/>
    <n v="37"/>
  </r>
  <r>
    <x v="479"/>
    <s v="  Damon"/>
    <n v="28.69"/>
    <n v="6.23"/>
    <x v="0"/>
    <s v="No"/>
    <s v="No"/>
    <n v="1"/>
    <s v="Yes"/>
    <s v="Over weight"/>
    <s v="Prediabetes"/>
    <s v="14-Sep-1992"/>
    <n v="20745.990000000002"/>
    <s v="tier - 3"/>
    <s v="tier - 1"/>
    <s v="R1012"/>
    <n v="31"/>
  </r>
  <r>
    <x v="480"/>
    <s v="  Jeffrey"/>
    <n v="40.28"/>
    <n v="8.9"/>
    <x v="0"/>
    <s v="No"/>
    <s v="No"/>
    <n v="0"/>
    <s v="No"/>
    <s v="Obesity"/>
    <s v="Diabetes"/>
    <s v="1-Aug-1965"/>
    <n v="20709.02"/>
    <s v="tier - 3"/>
    <s v="tier - 2"/>
    <s v="R1019"/>
    <n v="58"/>
  </r>
  <r>
    <x v="481"/>
    <s v="  Malcolm J"/>
    <n v="37.299999999999997"/>
    <n v="7.79"/>
    <x v="1"/>
    <s v="No"/>
    <s v="No"/>
    <n v="0"/>
    <s v="No"/>
    <s v="Obesity"/>
    <s v="Diabetes"/>
    <s v="17-Dec-1967"/>
    <n v="20630.28"/>
    <s v="tier - 2"/>
    <s v="tier - 3"/>
    <s v="R1011"/>
    <n v="56"/>
  </r>
  <r>
    <x v="482"/>
    <s v="  Margaret B"/>
    <n v="54.47"/>
    <n v="4.49"/>
    <x v="1"/>
    <s v="No"/>
    <s v="No"/>
    <n v="2"/>
    <s v="No"/>
    <s v="Obesity"/>
    <s v="Normal"/>
    <s v="9-Jul-1966"/>
    <n v="20568.32"/>
    <s v="tier - 3"/>
    <s v="tier - 2"/>
    <s v="R1012"/>
    <n v="57"/>
  </r>
  <r>
    <x v="483"/>
    <s v="  Helen"/>
    <n v="38.06"/>
    <n v="5.24"/>
    <x v="1"/>
    <s v="No"/>
    <s v="Yes"/>
    <n v="1"/>
    <s v="No"/>
    <s v="Obesity"/>
    <s v="Normal"/>
    <s v="13-Oct-1969"/>
    <n v="20463"/>
    <s v="tier - 2"/>
    <s v="tier - 2"/>
    <s v="R1013"/>
    <n v="54"/>
  </r>
  <r>
    <x v="484"/>
    <s v="  Matthew"/>
    <n v="51.47"/>
    <n v="9.6"/>
    <x v="0"/>
    <s v="No"/>
    <s v="No"/>
    <n v="0"/>
    <s v="No"/>
    <s v="Obesity"/>
    <s v="Diabetes"/>
    <s v="18-Oct-1962"/>
    <n v="20446.849999999999"/>
    <s v="tier - 2"/>
    <s v="tier - 1"/>
    <s v="R1012"/>
    <n v="61"/>
  </r>
  <r>
    <x v="485"/>
    <s v="  Jeff"/>
    <n v="29.8"/>
    <n v="5.78"/>
    <x v="1"/>
    <s v="No"/>
    <s v="No"/>
    <n v="0"/>
    <s v="No"/>
    <s v="Over weight"/>
    <s v="Prediabetes"/>
    <s v="12-Jul-1985"/>
    <n v="20420.599999999999"/>
    <s v="tier - 3"/>
    <s v="tier - 2"/>
    <s v="R1011"/>
    <n v="38"/>
  </r>
  <r>
    <x v="486"/>
    <s v="  Tara R"/>
    <n v="49.77"/>
    <n v="7.02"/>
    <x v="0"/>
    <s v="No"/>
    <s v="No"/>
    <n v="0"/>
    <s v="No"/>
    <s v="Obesity"/>
    <s v="Diabetes"/>
    <s v="2-Jul-1962"/>
    <n v="20354.5"/>
    <s v="tier - 3"/>
    <s v="tier - 2"/>
    <s v="R1026"/>
    <n v="61"/>
  </r>
  <r>
    <x v="487"/>
    <s v="  Kristin"/>
    <n v="25.555"/>
    <n v="4.09"/>
    <x v="1"/>
    <s v="No"/>
    <s v="No"/>
    <n v="0"/>
    <s v="Yes"/>
    <s v="Over weight"/>
    <s v="Normal"/>
    <s v="17-Sep-1985"/>
    <n v="20296.86"/>
    <s v="tier - 3"/>
    <s v="tier - 1"/>
    <s v="R1024"/>
    <n v="38"/>
  </r>
  <r>
    <x v="488"/>
    <s v="  Timothy"/>
    <n v="29.64"/>
    <n v="4.93"/>
    <x v="0"/>
    <s v="No"/>
    <s v="Yes"/>
    <n v="1"/>
    <s v="No"/>
    <s v="Over weight"/>
    <s v="Normal"/>
    <s v="7-Sep-1993"/>
    <n v="20277.810000000001"/>
    <s v="tier - 3"/>
    <s v="tier - 3"/>
    <s v="R1016"/>
    <n v="30"/>
  </r>
  <r>
    <x v="489"/>
    <s v="  Scott"/>
    <n v="53.93"/>
    <n v="5.34"/>
    <x v="1"/>
    <s v="No"/>
    <s v="No"/>
    <n v="2"/>
    <s v="No"/>
    <s v="Obesity"/>
    <s v="Normal"/>
    <s v="22-Aug-1966"/>
    <n v="20253.84"/>
    <s v="tier - 2"/>
    <s v="tier - 3"/>
    <s v="R1012"/>
    <n v="57"/>
  </r>
  <r>
    <x v="490"/>
    <s v="  Carly E"/>
    <n v="28.024999999999999"/>
    <n v="5.65"/>
    <x v="0"/>
    <s v="No"/>
    <s v="No"/>
    <n v="1"/>
    <s v="Yes"/>
    <s v="Over weight"/>
    <s v="Normal"/>
    <s v="17-Oct-1987"/>
    <n v="20234.849999999999"/>
    <s v="tier - 2"/>
    <s v="tier - 3"/>
    <s v="R1012"/>
    <n v="36"/>
  </r>
  <r>
    <x v="491"/>
    <s v="  Lisa"/>
    <n v="27.5"/>
    <n v="4.49"/>
    <x v="0"/>
    <s v="No"/>
    <s v="No"/>
    <n v="0"/>
    <s v="No"/>
    <s v="Over weight"/>
    <s v="Normal"/>
    <s v="8-Jun-1994"/>
    <n v="20177.669999999998"/>
    <s v="tier - 2"/>
    <s v="tier - 1"/>
    <s v="R1011"/>
    <n v="29"/>
  </r>
  <r>
    <x v="492"/>
    <s v="  Stacey"/>
    <n v="21.8"/>
    <n v="10.55"/>
    <x v="0"/>
    <s v="No"/>
    <s v="No"/>
    <n v="0"/>
    <s v="Yes"/>
    <s v="Normal Weight"/>
    <s v="Diabetes"/>
    <s v="9-Jul-2002"/>
    <n v="20167.34"/>
    <s v="tier - 3"/>
    <s v="tier - 3"/>
    <s v="R1011"/>
    <n v="21"/>
  </r>
  <r>
    <x v="493"/>
    <s v="  Louis"/>
    <n v="26.41"/>
    <n v="4.92"/>
    <x v="1"/>
    <s v="No"/>
    <s v="Yes"/>
    <n v="1"/>
    <s v="Yes"/>
    <s v="Over weight"/>
    <s v="Normal"/>
    <s v="6-Oct-1983"/>
    <n v="20149.32"/>
    <s v="tier - 2"/>
    <s v="tier - 1"/>
    <s v="R1016"/>
    <n v="40"/>
  </r>
  <r>
    <x v="494"/>
    <s v="  Brian R"/>
    <n v="27.835000000000001"/>
    <n v="5.9"/>
    <x v="1"/>
    <s v="No"/>
    <s v="No"/>
    <n v="1"/>
    <s v="Yes"/>
    <s v="Over weight"/>
    <s v="Prediabetes"/>
    <s v="25-Jul-1988"/>
    <n v="20009.63"/>
    <s v="tier - 2"/>
    <s v="tier - 1"/>
    <s v="R1012"/>
    <n v="35"/>
  </r>
  <r>
    <x v="495"/>
    <s v="  Jessica"/>
    <n v="51.74"/>
    <n v="4.9800000000000004"/>
    <x v="1"/>
    <s v="No"/>
    <s v="No"/>
    <n v="2"/>
    <s v="No"/>
    <s v="Obesity"/>
    <s v="Normal"/>
    <s v="10-Aug-1966"/>
    <n v="19995.29"/>
    <s v="tier - 1"/>
    <s v="tier - 3"/>
    <s v="R1026"/>
    <n v="57"/>
  </r>
  <r>
    <x v="496"/>
    <s v="  Dawn M"/>
    <n v="23.37"/>
    <n v="5.8"/>
    <x v="0"/>
    <s v="No"/>
    <s v="No"/>
    <n v="0"/>
    <s v="Yes"/>
    <s v="Normal Weight"/>
    <s v="Prediabetes"/>
    <s v="9-Oct-1980"/>
    <n v="19964.75"/>
    <s v="tier - 1"/>
    <s v="tier - 2"/>
    <s v="R1024"/>
    <n v="43"/>
  </r>
  <r>
    <x v="497"/>
    <s v="  Chris"/>
    <n v="29.7"/>
    <n v="6.21"/>
    <x v="1"/>
    <s v="No"/>
    <s v="Yes"/>
    <n v="1"/>
    <s v="Yes"/>
    <s v="Over weight"/>
    <s v="Prediabetes"/>
    <s v="18-Oct-1997"/>
    <n v="19933.46"/>
    <s v="tier - 1"/>
    <s v="tier - 3"/>
    <s v="R1011"/>
    <n v="26"/>
  </r>
  <r>
    <x v="498"/>
    <s v="  Karen"/>
    <n v="20.045000000000002"/>
    <n v="6.17"/>
    <x v="0"/>
    <s v="No"/>
    <s v="Yes"/>
    <n v="1"/>
    <s v="Yes"/>
    <s v="Normal Weight"/>
    <s v="Prediabetes"/>
    <s v="30-Oct-1979"/>
    <n v="19798.05"/>
    <s v="tier - 1"/>
    <s v="tier - 1"/>
    <s v="R1024"/>
    <n v="44"/>
  </r>
  <r>
    <x v="499"/>
    <s v="  Jessica"/>
    <n v="27.83"/>
    <n v="5.36"/>
    <x v="0"/>
    <s v="No"/>
    <s v="No"/>
    <n v="2"/>
    <s v="No"/>
    <s v="Over weight"/>
    <s v="Normal"/>
    <s v="14-Jun-1972"/>
    <n v="19749.38"/>
    <s v="tier - 1"/>
    <s v="tier - 3"/>
    <s v="R1013"/>
    <n v="51"/>
  </r>
  <r>
    <x v="500"/>
    <s v="  Mathieu"/>
    <n v="28.93"/>
    <n v="5.2"/>
    <x v="0"/>
    <s v="No"/>
    <s v="No"/>
    <n v="0"/>
    <s v="Yes"/>
    <s v="Over weight"/>
    <s v="Normal"/>
    <s v="8-Aug-1990"/>
    <n v="19719.689999999999"/>
    <s v="tier - 1"/>
    <s v="tier - 2"/>
    <s v="R1013"/>
    <n v="33"/>
  </r>
  <r>
    <x v="501"/>
    <s v="  Kam S"/>
    <n v="33.82"/>
    <n v="5.42"/>
    <x v="0"/>
    <s v="No"/>
    <s v="No"/>
    <n v="0"/>
    <s v="No"/>
    <s v="Obesity"/>
    <s v="Normal"/>
    <s v="27-Aug-1994"/>
    <n v="19673.34"/>
    <s v="tier - 1"/>
    <s v="tier - 2"/>
    <s v="R1012"/>
    <n v="29"/>
  </r>
  <r>
    <x v="502"/>
    <s v="  Valerie A"/>
    <n v="20.234999999999999"/>
    <n v="6.84"/>
    <x v="0"/>
    <s v="No"/>
    <s v="No"/>
    <n v="0"/>
    <s v="Yes"/>
    <s v="Normal Weight"/>
    <s v="Diabetes"/>
    <s v="24-Sep-1978"/>
    <n v="19594.810000000001"/>
    <s v="tier - 1"/>
    <s v="tier - 1"/>
    <s v="R1024"/>
    <n v="45"/>
  </r>
  <r>
    <x v="503"/>
    <s v="  Freya R"/>
    <n v="49.2"/>
    <n v="10.9"/>
    <x v="1"/>
    <s v="No"/>
    <s v="Yes"/>
    <n v="1"/>
    <s v="No"/>
    <s v="Obesity"/>
    <s v="Diabetes"/>
    <s v="14-Jul-1963"/>
    <n v="19551.34"/>
    <s v="tier - 1"/>
    <s v="tier - 3"/>
    <s v="R1012"/>
    <n v="60"/>
  </r>
  <r>
    <x v="504"/>
    <s v="  Jennifer"/>
    <n v="26.4"/>
    <n v="4.87"/>
    <x v="1"/>
    <s v="No"/>
    <s v="No"/>
    <n v="0"/>
    <s v="Yes"/>
    <s v="Over weight"/>
    <s v="Normal"/>
    <s v="17-Sep-1985"/>
    <n v="19539.240000000002"/>
    <s v="tier - 1"/>
    <s v="tier - 1"/>
    <s v="R1013"/>
    <n v="38"/>
  </r>
  <r>
    <x v="505"/>
    <s v="  Kara"/>
    <n v="28.38"/>
    <n v="6.07"/>
    <x v="0"/>
    <s v="No"/>
    <s v="No"/>
    <n v="1"/>
    <s v="Yes"/>
    <s v="Over weight"/>
    <s v="Prediabetes"/>
    <s v="19-Aug-1992"/>
    <n v="19521.97"/>
    <s v="tier - 1"/>
    <s v="tier - 2"/>
    <s v="R1013"/>
    <n v="31"/>
  </r>
  <r>
    <x v="506"/>
    <s v="  Bradley A"/>
    <n v="24.64"/>
    <n v="4.33"/>
    <x v="0"/>
    <s v="No"/>
    <s v="No"/>
    <n v="0"/>
    <s v="Yes"/>
    <s v="Normal Weight"/>
    <s v="Normal"/>
    <s v="8-Nov-1980"/>
    <n v="19515.54"/>
    <s v="tier - 1"/>
    <s v="tier - 1"/>
    <s v="R1013"/>
    <n v="43"/>
  </r>
  <r>
    <x v="507"/>
    <s v="  Brendan"/>
    <n v="39.71"/>
    <n v="5.83"/>
    <x v="0"/>
    <s v="No"/>
    <s v="No"/>
    <n v="1"/>
    <s v="No"/>
    <s v="Obesity"/>
    <s v="Prediabetes"/>
    <s v="30-Nov-1987"/>
    <n v="19496.72"/>
    <s v="tier - 1"/>
    <s v="tier - 3"/>
    <s v="R1019"/>
    <n v="36"/>
  </r>
  <r>
    <x v="508"/>
    <s v="  Amber R"/>
    <n v="22.22"/>
    <n v="5.5"/>
    <x v="0"/>
    <s v="No"/>
    <s v="No"/>
    <n v="0"/>
    <s v="Yes"/>
    <s v="Normal Weight"/>
    <s v="Normal"/>
    <s v="15-Dec-1982"/>
    <n v="19444.27"/>
    <s v="tier - 1"/>
    <s v="tier - 1"/>
    <s v="R1013"/>
    <n v="41"/>
  </r>
  <r>
    <x v="509"/>
    <s v="  Sean K"/>
    <n v="33.344999999999999"/>
    <n v="4.79"/>
    <x v="0"/>
    <s v="No"/>
    <s v="Yes"/>
    <n v="1"/>
    <s v="No"/>
    <s v="Obesity"/>
    <s v="Normal"/>
    <s v="6-Sep-1993"/>
    <n v="19442.349999999999"/>
    <s v="tier - 1"/>
    <s v="tier - 3"/>
    <s v="R1012"/>
    <n v="30"/>
  </r>
  <r>
    <x v="510"/>
    <s v="  Rick"/>
    <n v="24.42"/>
    <n v="5.81"/>
    <x v="0"/>
    <s v="No"/>
    <s v="No"/>
    <n v="1"/>
    <s v="Yes"/>
    <s v="Normal Weight"/>
    <s v="Prediabetes"/>
    <s v="30-Jun-1987"/>
    <n v="19362"/>
    <s v="tier - 1"/>
    <s v="tier - 3"/>
    <s v="R1013"/>
    <n v="36"/>
  </r>
  <r>
    <x v="511"/>
    <s v="  Matthew"/>
    <n v="29.81"/>
    <n v="5.58"/>
    <x v="0"/>
    <s v="No"/>
    <s v="No"/>
    <n v="0"/>
    <s v="Yes"/>
    <s v="Over weight"/>
    <s v="Normal"/>
    <s v="24-Aug-1991"/>
    <n v="19350.37"/>
    <s v="tier - 1"/>
    <s v="tier - 3"/>
    <s v="R1013"/>
    <n v="32"/>
  </r>
  <r>
    <x v="512"/>
    <s v="  Brady"/>
    <n v="51.18"/>
    <n v="4.4000000000000004"/>
    <x v="1"/>
    <s v="No"/>
    <s v="No"/>
    <n v="2"/>
    <s v="No"/>
    <s v="Obesity"/>
    <s v="Normal"/>
    <s v="15-Nov-1966"/>
    <n v="19321.060000000001"/>
    <s v="tier - 1"/>
    <s v="tier - 1"/>
    <s v="R1012"/>
    <n v="57"/>
  </r>
  <r>
    <x v="513"/>
    <s v="  Kameko"/>
    <n v="51.37"/>
    <n v="8.18"/>
    <x v="1"/>
    <s v="No"/>
    <s v="No"/>
    <n v="0"/>
    <s v="No"/>
    <s v="Obesity"/>
    <s v="Diabetes"/>
    <s v="29-Jul-1967"/>
    <n v="19259.96"/>
    <s v="tier - 1"/>
    <s v="tier - 1"/>
    <s v="R1012"/>
    <n v="56"/>
  </r>
  <r>
    <x v="514"/>
    <s v="  Jeremy A"/>
    <n v="36.19"/>
    <n v="5.52"/>
    <x v="1"/>
    <s v="No"/>
    <s v="No"/>
    <n v="0"/>
    <s v="No"/>
    <s v="Obesity"/>
    <s v="Normal"/>
    <s v="28-Dec-1985"/>
    <n v="19214.71"/>
    <s v="tier - 1"/>
    <s v="tier - 3"/>
    <s v="R1013"/>
    <n v="38"/>
  </r>
  <r>
    <x v="515"/>
    <s v="  Daniel"/>
    <n v="25.9"/>
    <n v="4.84"/>
    <x v="0"/>
    <s v="No"/>
    <s v="No"/>
    <n v="0"/>
    <s v="Yes"/>
    <s v="Over weight"/>
    <s v="Normal"/>
    <s v="16-Sep-1991"/>
    <n v="19199.939999999999"/>
    <s v="tier - 1"/>
    <s v="tier - 3"/>
    <s v="R1011"/>
    <n v="32"/>
  </r>
  <r>
    <x v="516"/>
    <s v="  Amanda"/>
    <n v="35.72"/>
    <n v="4.08"/>
    <x v="0"/>
    <s v="No"/>
    <s v="Yes"/>
    <n v="1"/>
    <s v="No"/>
    <s v="Obesity"/>
    <s v="Normal"/>
    <s v="2-Jul-1979"/>
    <n v="19144.580000000002"/>
    <s v="tier - 1"/>
    <s v="tier - 1"/>
    <s v="R1024"/>
    <n v="44"/>
  </r>
  <r>
    <x v="517"/>
    <s v="  Karen"/>
    <n v="27.94"/>
    <n v="4.4800000000000004"/>
    <x v="0"/>
    <s v="No"/>
    <s v="Yes"/>
    <n v="1"/>
    <s v="Yes"/>
    <s v="Over weight"/>
    <s v="Normal"/>
    <s v="28-Sep-1993"/>
    <n v="19107.78"/>
    <s v="tier - 1"/>
    <s v="tier - 2"/>
    <s v="R1013"/>
    <n v="30"/>
  </r>
  <r>
    <x v="518"/>
    <s v="  Gregory"/>
    <n v="27.1"/>
    <n v="5.73"/>
    <x v="0"/>
    <s v="No"/>
    <s v="No"/>
    <n v="0"/>
    <s v="Yes"/>
    <s v="Over weight"/>
    <s v="Prediabetes"/>
    <s v="5-Jun-1989"/>
    <n v="19040.88"/>
    <s v="tier - 1"/>
    <s v="tier - 3"/>
    <s v="R1011"/>
    <n v="34"/>
  </r>
  <r>
    <x v="519"/>
    <s v="  Sabine"/>
    <n v="18.3"/>
    <n v="5.46"/>
    <x v="1"/>
    <s v="No"/>
    <s v="Yes"/>
    <n v="1"/>
    <s v="Yes"/>
    <s v="Under Weight"/>
    <s v="Normal"/>
    <s v="19-Dec-1983"/>
    <n v="19023.259999999998"/>
    <s v="tier - 1"/>
    <s v="tier - 3"/>
    <s v="R1011"/>
    <n v="40"/>
  </r>
  <r>
    <x v="520"/>
    <s v="  Joseph"/>
    <n v="25.3"/>
    <n v="5.0199999999999996"/>
    <x v="1"/>
    <s v="No"/>
    <s v="No"/>
    <n v="1"/>
    <s v="Yes"/>
    <s v="Over weight"/>
    <s v="Normal"/>
    <s v="24-Oct-1988"/>
    <n v="18972.5"/>
    <s v="tier - 1"/>
    <s v="tier - 3"/>
    <s v="R1013"/>
    <n v="35"/>
  </r>
  <r>
    <x v="521"/>
    <s v="  Adam"/>
    <n v="38.83"/>
    <n v="6.36"/>
    <x v="0"/>
    <s v="No"/>
    <s v="No"/>
    <n v="1"/>
    <s v="No"/>
    <s v="Obesity"/>
    <s v="Prediabetes"/>
    <s v="30-Nov-1992"/>
    <n v="18963.169999999998"/>
    <s v="tier - 1"/>
    <s v="tier - 1"/>
    <s v="R1013"/>
    <n v="31"/>
  </r>
  <r>
    <x v="522"/>
    <s v="  Karolyn A"/>
    <n v="27.6"/>
    <n v="5.36"/>
    <x v="0"/>
    <s v="No"/>
    <s v="No"/>
    <n v="1"/>
    <s v="No"/>
    <s v="Over weight"/>
    <s v="Normal"/>
    <s v="6-Aug-1998"/>
    <n v="18955.22"/>
    <s v="tier - 1"/>
    <s v="tier - 3"/>
    <s v="R1011"/>
    <n v="25"/>
  </r>
  <r>
    <x v="523"/>
    <s v="  Anita L"/>
    <n v="46.4"/>
    <n v="8.3699999999999992"/>
    <x v="1"/>
    <s v="No"/>
    <s v="Yes"/>
    <n v="1"/>
    <s v="No"/>
    <s v="Obesity"/>
    <s v="Diabetes"/>
    <s v="20-Oct-1963"/>
    <n v="18954.560000000001"/>
    <s v="tier - 1"/>
    <s v="tier - 1"/>
    <s v="R1026"/>
    <n v="60"/>
  </r>
  <r>
    <x v="524"/>
    <s v="  Laura E"/>
    <n v="51.92"/>
    <n v="5.18"/>
    <x v="1"/>
    <s v="No"/>
    <s v="Yes"/>
    <n v="1"/>
    <s v="No"/>
    <s v="Obesity"/>
    <s v="Normal"/>
    <s v="3-Aug-1969"/>
    <n v="18932.810000000001"/>
    <s v="tier - 1"/>
    <s v="tier - 3"/>
    <s v="R1012"/>
    <n v="54"/>
  </r>
  <r>
    <x v="525"/>
    <s v="  Sarah"/>
    <n v="32.395000000000003"/>
    <n v="5.68"/>
    <x v="1"/>
    <s v="No"/>
    <s v="No"/>
    <n v="1"/>
    <s v="No"/>
    <s v="Obesity"/>
    <s v="Normal"/>
    <s v="27-Sep-1995"/>
    <n v="18903.490000000002"/>
    <s v="tier - 1"/>
    <s v="tier - 2"/>
    <s v="R1024"/>
    <n v="28"/>
  </r>
  <r>
    <x v="526"/>
    <s v="  Ashley E"/>
    <n v="46.19"/>
    <n v="7.31"/>
    <x v="1"/>
    <s v="No"/>
    <s v="Yes"/>
    <n v="1"/>
    <s v="No"/>
    <s v="Obesity"/>
    <s v="Diabetes"/>
    <s v="6-Dec-1963"/>
    <n v="18883.330000000002"/>
    <s v="tier - 1"/>
    <s v="tier - 1"/>
    <s v="R1026"/>
    <n v="60"/>
  </r>
  <r>
    <x v="527"/>
    <s v="  Lindsey"/>
    <n v="27.93"/>
    <n v="4.67"/>
    <x v="0"/>
    <s v="No"/>
    <s v="Yes"/>
    <n v="1"/>
    <s v="No"/>
    <s v="Over weight"/>
    <s v="Normal"/>
    <s v="24-Jul-2003"/>
    <n v="18838.7"/>
    <s v="tier - 1"/>
    <s v="tier - 3"/>
    <s v="R1012"/>
    <n v="20"/>
  </r>
  <r>
    <x v="528"/>
    <s v="  Alan"/>
    <n v="45.62"/>
    <n v="6.87"/>
    <x v="0"/>
    <s v="No"/>
    <s v="No"/>
    <n v="0"/>
    <s v="No"/>
    <s v="Obesity"/>
    <s v="Diabetes"/>
    <s v="18-Dec-1962"/>
    <n v="18815.53"/>
    <s v="tier - 1"/>
    <s v="tier - 1"/>
    <s v="R1023"/>
    <n v="61"/>
  </r>
  <r>
    <x v="529"/>
    <s v="  Dan R"/>
    <n v="35.31"/>
    <n v="5.87"/>
    <x v="0"/>
    <s v="No"/>
    <s v="Yes"/>
    <n v="1"/>
    <s v="No"/>
    <s v="Obesity"/>
    <s v="Prediabetes"/>
    <s v="15-Oct-1979"/>
    <n v="18806.150000000001"/>
    <s v="tier - 1"/>
    <s v="tier - 2"/>
    <s v="R1013"/>
    <n v="44"/>
  </r>
  <r>
    <x v="530"/>
    <s v="  Katie"/>
    <n v="30.4"/>
    <n v="4.07"/>
    <x v="1"/>
    <s v="No"/>
    <s v="No"/>
    <n v="1"/>
    <s v="No"/>
    <s v="Obesity"/>
    <s v="Normal"/>
    <s v="28-Nov-1995"/>
    <n v="18804.75"/>
    <s v="tier - 1"/>
    <s v="tier - 1"/>
    <s v="R1012"/>
    <n v="28"/>
  </r>
  <r>
    <x v="531"/>
    <s v="  Eric"/>
    <n v="20.13"/>
    <n v="6.47"/>
    <x v="0"/>
    <s v="No"/>
    <s v="Yes"/>
    <n v="1"/>
    <s v="Yes"/>
    <s v="Normal Weight"/>
    <s v="Prediabetes"/>
    <s v="19-Nov-1979"/>
    <n v="18767.740000000002"/>
    <s v="tier - 1"/>
    <s v="tier - 1"/>
    <s v="R1013"/>
    <n v="44"/>
  </r>
  <r>
    <x v="532"/>
    <s v="  Cathryn"/>
    <n v="23.655000000000001"/>
    <n v="5.14"/>
    <x v="0"/>
    <s v="No"/>
    <s v="No"/>
    <n v="1"/>
    <s v="Yes"/>
    <s v="Normal Weight"/>
    <s v="Normal"/>
    <s v="27-Dec-1992"/>
    <n v="18765.88"/>
    <s v="tier - 1"/>
    <s v="tier - 2"/>
    <s v="R1012"/>
    <n v="31"/>
  </r>
  <r>
    <x v="533"/>
    <s v="  Brendan"/>
    <n v="49.05"/>
    <n v="9.77"/>
    <x v="1"/>
    <s v="No"/>
    <s v="No"/>
    <n v="0"/>
    <s v="No"/>
    <s v="Obesity"/>
    <s v="Diabetes"/>
    <s v="30-Aug-1967"/>
    <n v="18694.689999999999"/>
    <s v="tier - 1"/>
    <s v="tier - 1"/>
    <s v="R1023"/>
    <n v="56"/>
  </r>
  <r>
    <x v="534"/>
    <s v="  Shauna"/>
    <n v="51.94"/>
    <n v="8.8000000000000007"/>
    <x v="1"/>
    <s v="No"/>
    <s v="No"/>
    <n v="2"/>
    <s v="No"/>
    <s v="Obesity"/>
    <s v="Diabetes"/>
    <s v="17-Oct-1970"/>
    <n v="18682.740000000002"/>
    <s v="tier - 1"/>
    <s v="tier - 3"/>
    <s v="R1012"/>
    <n v="53"/>
  </r>
  <r>
    <x v="535"/>
    <s v="  Terence"/>
    <n v="29.83"/>
    <n v="5.84"/>
    <x v="0"/>
    <s v="No"/>
    <s v="No"/>
    <n v="1"/>
    <s v="Yes"/>
    <s v="Over weight"/>
    <s v="Prediabetes"/>
    <s v="23-Sep-1998"/>
    <n v="18648.419999999998"/>
    <s v="tier - 1"/>
    <s v="tier - 1"/>
    <s v="R1019"/>
    <n v="25"/>
  </r>
  <r>
    <x v="536"/>
    <s v="  Marisol"/>
    <n v="22.6"/>
    <n v="10.43"/>
    <x v="1"/>
    <s v="No"/>
    <s v="No"/>
    <n v="1"/>
    <s v="Yes"/>
    <s v="Normal Weight"/>
    <s v="Diabetes"/>
    <s v="12-Aug-1986"/>
    <n v="18608.259999999998"/>
    <s v="tier - 1"/>
    <s v="tier - 3"/>
    <s v="R1011"/>
    <n v="37"/>
  </r>
  <r>
    <x v="537"/>
    <s v="  Lindsay"/>
    <n v="46.69"/>
    <n v="4.25"/>
    <x v="1"/>
    <s v="No"/>
    <s v="No"/>
    <n v="1"/>
    <s v="No"/>
    <s v="Obesity"/>
    <s v="Normal"/>
    <s v="26-Sep-1964"/>
    <n v="18443.11"/>
    <s v="tier - 1"/>
    <s v="tier - 2"/>
    <s v="R1012"/>
    <n v="59"/>
  </r>
  <r>
    <x v="538"/>
    <s v="  Katie"/>
    <n v="28.49"/>
    <n v="4.8899999999999997"/>
    <x v="0"/>
    <s v="No"/>
    <s v="No"/>
    <n v="0"/>
    <s v="Yes"/>
    <s v="Over weight"/>
    <s v="Normal"/>
    <s v="15-Dec-1999"/>
    <n v="18328.240000000002"/>
    <s v="tier - 1"/>
    <s v="tier - 2"/>
    <s v="R1013"/>
    <n v="24"/>
  </r>
  <r>
    <x v="539"/>
    <s v="  Daniel"/>
    <n v="28.5"/>
    <n v="5.55"/>
    <x v="1"/>
    <s v="No"/>
    <s v="No"/>
    <n v="1"/>
    <s v="Yes"/>
    <s v="Over weight"/>
    <s v="Normal"/>
    <s v="4-Jul-1995"/>
    <n v="18310.740000000002"/>
    <s v="tier - 1"/>
    <s v="tier - 3"/>
    <s v="R1012"/>
    <n v="28"/>
  </r>
  <r>
    <x v="540"/>
    <s v="  Brett W"/>
    <n v="24.4"/>
    <n v="4.5199999999999996"/>
    <x v="0"/>
    <s v="No"/>
    <s v="No"/>
    <n v="1"/>
    <s v="Yes"/>
    <s v="Normal Weight"/>
    <s v="Normal"/>
    <s v="25-Dec-1992"/>
    <n v="18259.22"/>
    <s v="tier - 1"/>
    <s v="tier - 3"/>
    <s v="R1011"/>
    <n v="31"/>
  </r>
  <r>
    <x v="541"/>
    <s v="  Dylan J"/>
    <n v="29.15"/>
    <n v="4.45"/>
    <x v="1"/>
    <s v="No"/>
    <s v="No"/>
    <n v="1"/>
    <s v="Yes"/>
    <s v="Over weight"/>
    <s v="Normal"/>
    <s v="3-Aug-1995"/>
    <n v="18246.5"/>
    <s v="tier - 1"/>
    <s v="tier - 1"/>
    <s v="R1013"/>
    <n v="28"/>
  </r>
  <r>
    <x v="542"/>
    <s v="  Elizabeth"/>
    <n v="27.28"/>
    <n v="4.72"/>
    <x v="0"/>
    <s v="Yes"/>
    <s v="No"/>
    <n v="1"/>
    <s v="Yes"/>
    <s v="Over weight"/>
    <s v="Normal"/>
    <s v="10-Sep-2004"/>
    <n v="18223.45"/>
    <s v="tier - 1"/>
    <s v="tier - 3"/>
    <s v="R1013"/>
    <n v="19"/>
  </r>
  <r>
    <x v="543"/>
    <s v="  Brooke M"/>
    <n v="32.229999999999997"/>
    <n v="4.6500000000000004"/>
    <x v="1"/>
    <s v="No"/>
    <s v="Yes"/>
    <n v="1"/>
    <s v="No"/>
    <s v="Obesity"/>
    <s v="Normal"/>
    <s v="15-Jun-1997"/>
    <n v="18218.16"/>
    <s v="tier - 1"/>
    <s v="tier - 1"/>
    <s v="R1013"/>
    <n v="26"/>
  </r>
  <r>
    <x v="544"/>
    <s v="  Teiko"/>
    <n v="44.2"/>
    <n v="11.34"/>
    <x v="1"/>
    <s v="No"/>
    <s v="Yes"/>
    <n v="1"/>
    <s v="No"/>
    <s v="Obesity"/>
    <s v="Diabetes"/>
    <s v="4-Jul-1963"/>
    <n v="18208.34"/>
    <s v="tier - 1"/>
    <s v="tier - 2"/>
    <s v="R1026"/>
    <n v="60"/>
  </r>
  <r>
    <x v="545"/>
    <s v="  Zachary"/>
    <n v="29.734999999999999"/>
    <n v="4.53"/>
    <x v="0"/>
    <s v="No"/>
    <s v="Yes"/>
    <n v="1"/>
    <s v="No"/>
    <s v="Over weight"/>
    <s v="Normal"/>
    <s v="12-Jul-1993"/>
    <n v="18157.88"/>
    <s v="tier - 1"/>
    <s v="tier - 1"/>
    <s v="R1012"/>
    <n v="30"/>
  </r>
  <r>
    <x v="546"/>
    <s v="  Johannah"/>
    <n v="28.31"/>
    <n v="6.35"/>
    <x v="0"/>
    <s v="No"/>
    <s v="No"/>
    <n v="0"/>
    <s v="Yes"/>
    <s v="Over weight"/>
    <s v="Prediabetes"/>
    <s v="24-Oct-1999"/>
    <n v="18033.97"/>
    <s v="tier - 1"/>
    <s v="tier - 1"/>
    <s v="R1012"/>
    <n v="24"/>
  </r>
  <r>
    <x v="547"/>
    <s v="  Ryan A"/>
    <n v="46.62"/>
    <n v="8.51"/>
    <x v="0"/>
    <s v="No"/>
    <s v="No"/>
    <n v="0"/>
    <s v="No"/>
    <s v="Obesity"/>
    <s v="Diabetes"/>
    <s v="17-Oct-1965"/>
    <n v="18031.189999999999"/>
    <s v="tier - 1"/>
    <s v="tier - 2"/>
    <s v="R1012"/>
    <n v="58"/>
  </r>
  <r>
    <x v="548"/>
    <s v="  Andres Sr"/>
    <n v="51.75"/>
    <n v="8.59"/>
    <x v="1"/>
    <s v="No"/>
    <s v="No"/>
    <n v="1"/>
    <s v="No"/>
    <s v="Obesity"/>
    <s v="Diabetes"/>
    <s v="27-Jun-1975"/>
    <n v="18031.16"/>
    <s v="tier - 1"/>
    <s v="tier - 3"/>
    <s v="R1023"/>
    <n v="48"/>
  </r>
  <r>
    <x v="549"/>
    <s v="  Bryan"/>
    <n v="25.7"/>
    <n v="4.13"/>
    <x v="1"/>
    <s v="No"/>
    <s v="No"/>
    <n v="0"/>
    <s v="Yes"/>
    <s v="Over weight"/>
    <s v="Normal"/>
    <s v="28-Sep-2001"/>
    <n v="17942.11"/>
    <s v="tier - 1"/>
    <s v="tier - 2"/>
    <s v="R1011"/>
    <n v="22"/>
  </r>
  <r>
    <x v="550"/>
    <s v="  Lizette"/>
    <n v="31.79"/>
    <n v="4.55"/>
    <x v="0"/>
    <s v="No"/>
    <s v="No"/>
    <n v="0"/>
    <s v="No"/>
    <s v="Obesity"/>
    <s v="Normal"/>
    <s v="17-Oct-1977"/>
    <n v="17929.3"/>
    <s v="tier - 1"/>
    <s v="tier - 2"/>
    <s v="R1013"/>
    <n v="46"/>
  </r>
  <r>
    <x v="551"/>
    <s v="  Don"/>
    <n v="24.795000000000002"/>
    <n v="4.5199999999999996"/>
    <x v="0"/>
    <s v="No"/>
    <s v="No"/>
    <n v="0"/>
    <s v="Yes"/>
    <s v="Normal Weight"/>
    <s v="Normal"/>
    <s v="4-Dec-1989"/>
    <n v="17904.53"/>
    <s v="tier - 1"/>
    <s v="tier - 2"/>
    <s v="R1017"/>
    <n v="34"/>
  </r>
  <r>
    <x v="552"/>
    <s v="  Jeb"/>
    <n v="53.98"/>
    <n v="5.07"/>
    <x v="0"/>
    <s v="No"/>
    <s v="Yes"/>
    <n v="1"/>
    <s v="No"/>
    <s v="Obesity"/>
    <s v="Normal"/>
    <s v="12-Nov-1979"/>
    <n v="17882.669999999998"/>
    <s v="tier - 1"/>
    <s v="tier - 3"/>
    <s v="R1012"/>
    <n v="44"/>
  </r>
  <r>
    <x v="553"/>
    <s v="  Amy R"/>
    <n v="41.325000000000003"/>
    <n v="4.04"/>
    <x v="1"/>
    <s v="No"/>
    <s v="Yes"/>
    <n v="1"/>
    <s v="No"/>
    <s v="Obesity"/>
    <s v="Normal"/>
    <s v="26-Aug-1997"/>
    <n v="17878.900000000001"/>
    <s v="tier - 1"/>
    <s v="tier - 2"/>
    <s v="R1024"/>
    <n v="26"/>
  </r>
  <r>
    <x v="554"/>
    <s v="  Brian"/>
    <n v="51.65"/>
    <n v="5.3"/>
    <x v="1"/>
    <s v="No"/>
    <s v="No"/>
    <n v="0"/>
    <s v="No"/>
    <s v="Obesity"/>
    <s v="Normal"/>
    <s v="12-Dec-1976"/>
    <n v="17862.919999999998"/>
    <s v="tier - 1"/>
    <s v="tier - 2"/>
    <s v="R1012"/>
    <n v="47"/>
  </r>
  <r>
    <x v="555"/>
    <s v="  Mike G"/>
    <n v="44.52"/>
    <n v="8.64"/>
    <x v="1"/>
    <s v="No"/>
    <s v="Yes"/>
    <n v="1"/>
    <s v="No"/>
    <s v="Obesity"/>
    <s v="Diabetes"/>
    <s v="8-Dec-1963"/>
    <n v="17832.599999999999"/>
    <s v="tier - 1"/>
    <s v="tier - 2"/>
    <s v="R1012"/>
    <n v="60"/>
  </r>
  <r>
    <x v="556"/>
    <s v="  Simonezitrone Sr"/>
    <n v="53.29"/>
    <n v="4.03"/>
    <x v="0"/>
    <s v="No"/>
    <s v="Yes"/>
    <n v="1"/>
    <s v="No"/>
    <s v="Obesity"/>
    <s v="Normal"/>
    <s v="10-Oct-1979"/>
    <n v="17779.939999999999"/>
    <s v="tier - 1"/>
    <s v="tier - 2"/>
    <s v="R1012"/>
    <n v="44"/>
  </r>
  <r>
    <x v="557"/>
    <s v="  Nicholas"/>
    <n v="46.63"/>
    <n v="4.26"/>
    <x v="1"/>
    <s v="No"/>
    <s v="No"/>
    <n v="2"/>
    <s v="No"/>
    <s v="Obesity"/>
    <s v="Normal"/>
    <s v="21-Jun-1966"/>
    <n v="17777.73"/>
    <s v="tier - 1"/>
    <s v="tier - 3"/>
    <s v="R1012"/>
    <n v="57"/>
  </r>
  <r>
    <x v="558"/>
    <s v="  Angela M"/>
    <n v="28.88"/>
    <n v="5.35"/>
    <x v="0"/>
    <s v="No"/>
    <s v="Yes"/>
    <n v="1"/>
    <s v="Yes"/>
    <s v="Over weight"/>
    <s v="Normal"/>
    <s v="14-Jul-2003"/>
    <n v="17748.509999999998"/>
    <s v="tier - 1"/>
    <s v="tier - 1"/>
    <s v="R1012"/>
    <n v="20"/>
  </r>
  <r>
    <x v="559"/>
    <s v="  Oz"/>
    <n v="23.98"/>
    <n v="4.9000000000000004"/>
    <x v="0"/>
    <s v="No"/>
    <s v="No"/>
    <n v="0"/>
    <s v="No"/>
    <s v="Normal Weight"/>
    <s v="Normal"/>
    <s v="1-Jul-1994"/>
    <n v="17663.14"/>
    <s v="tier - 1"/>
    <s v="tier - 3"/>
    <s v="R1013"/>
    <n v="29"/>
  </r>
  <r>
    <x v="560"/>
    <s v="  Erin M"/>
    <n v="23.65"/>
    <n v="4.5"/>
    <x v="0"/>
    <s v="No"/>
    <s v="No"/>
    <n v="0"/>
    <s v="No"/>
    <s v="Normal Weight"/>
    <s v="Normal"/>
    <s v="25-Oct-1990"/>
    <n v="17626.240000000002"/>
    <s v="tier - 1"/>
    <s v="tier - 3"/>
    <s v="R1013"/>
    <n v="33"/>
  </r>
  <r>
    <x v="561"/>
    <s v="  Bobby E"/>
    <n v="49.09"/>
    <n v="8.3800000000000008"/>
    <x v="1"/>
    <s v="No"/>
    <s v="No"/>
    <n v="2"/>
    <s v="No"/>
    <s v="Obesity"/>
    <s v="Diabetes"/>
    <s v="26-Jul-1970"/>
    <n v="17584.72"/>
    <s v="tier - 1"/>
    <s v="tier - 3"/>
    <s v="R1012"/>
    <n v="53"/>
  </r>
  <r>
    <x v="562"/>
    <s v="  Daniel P"/>
    <n v="28.024999999999999"/>
    <n v="7.03"/>
    <x v="0"/>
    <s v="No"/>
    <s v="No"/>
    <n v="0"/>
    <s v="Yes"/>
    <s v="Over weight"/>
    <s v="Diabetes"/>
    <s v="25-Aug-2002"/>
    <n v="17560.38"/>
    <s v="tier - 1"/>
    <s v="tier - 1"/>
    <s v="R1012"/>
    <n v="21"/>
  </r>
  <r>
    <x v="563"/>
    <s v="  Marie E"/>
    <n v="43.32"/>
    <n v="8.75"/>
    <x v="1"/>
    <s v="No"/>
    <s v="Yes"/>
    <n v="1"/>
    <s v="No"/>
    <s v="Obesity"/>
    <s v="Diabetes"/>
    <s v="16-Nov-1963"/>
    <n v="17556.88"/>
    <s v="tier - 1"/>
    <s v="tier - 2"/>
    <s v="R1012"/>
    <n v="60"/>
  </r>
  <r>
    <x v="564"/>
    <s v="  Katie"/>
    <n v="45.92"/>
    <n v="9.51"/>
    <x v="0"/>
    <s v="No"/>
    <s v="No"/>
    <n v="0"/>
    <s v="No"/>
    <s v="Obesity"/>
    <s v="Diabetes"/>
    <s v="12-Jul-1968"/>
    <n v="17507.47"/>
    <s v="tier - 1"/>
    <s v="tier - 1"/>
    <s v="R1026"/>
    <n v="55"/>
  </r>
  <r>
    <x v="565"/>
    <s v="  Eric D"/>
    <n v="44.03"/>
    <n v="9.36"/>
    <x v="0"/>
    <s v="No"/>
    <s v="No"/>
    <n v="0"/>
    <s v="No"/>
    <s v="Obesity"/>
    <s v="Diabetes"/>
    <s v="16-Jun-1965"/>
    <n v="17505.650000000001"/>
    <s v="tier - 1"/>
    <s v="tier - 2"/>
    <s v="R1023"/>
    <n v="58"/>
  </r>
  <r>
    <x v="566"/>
    <s v="  Tara"/>
    <n v="24.6"/>
    <n v="4.8099999999999996"/>
    <x v="0"/>
    <s v="No"/>
    <s v="No"/>
    <n v="0"/>
    <s v="Yes"/>
    <s v="Normal Weight"/>
    <s v="Normal"/>
    <s v="29-Dec-1990"/>
    <n v="17496.310000000001"/>
    <s v="tier - 1"/>
    <s v="tier - 2"/>
    <s v="R1011"/>
    <n v="33"/>
  </r>
  <r>
    <x v="567"/>
    <s v="  Haley L"/>
    <n v="49.15"/>
    <n v="8.08"/>
    <x v="0"/>
    <s v="No"/>
    <s v="No"/>
    <n v="0"/>
    <s v="No"/>
    <s v="Obesity"/>
    <s v="Diabetes"/>
    <s v="8-Jun-1971"/>
    <n v="17479.53"/>
    <s v="tier - 1"/>
    <s v="tier - 1"/>
    <s v="R1012"/>
    <n v="52"/>
  </r>
  <r>
    <x v="568"/>
    <s v="  Kayla B"/>
    <n v="28.31"/>
    <n v="6.29"/>
    <x v="0"/>
    <s v="No"/>
    <s v="Yes"/>
    <n v="1"/>
    <s v="Yes"/>
    <s v="Over weight"/>
    <s v="Prediabetes"/>
    <s v="2-Nov-2003"/>
    <n v="17468.98"/>
    <s v="tier - 2"/>
    <s v="tier - 1"/>
    <s v="R1012"/>
    <n v="20"/>
  </r>
  <r>
    <x v="569"/>
    <s v="  Mark D"/>
    <n v="22.99"/>
    <n v="6.29"/>
    <x v="0"/>
    <s v="No"/>
    <s v="No"/>
    <n v="1"/>
    <s v="Yes"/>
    <s v="Normal Weight"/>
    <s v="Prediabetes"/>
    <s v="18-Oct-1992"/>
    <n v="17361.77"/>
    <s v="tier - 2"/>
    <s v="tier - 1"/>
    <s v="R1012"/>
    <n v="31"/>
  </r>
  <r>
    <x v="570"/>
    <s v="  Patrick J"/>
    <n v="29.07"/>
    <n v="5.12"/>
    <x v="0"/>
    <s v="No"/>
    <s v="Yes"/>
    <n v="1"/>
    <s v="Yes"/>
    <s v="Over weight"/>
    <s v="Normal"/>
    <s v="1-Nov-2003"/>
    <n v="17352.68"/>
    <s v="tier - 2"/>
    <s v="tier - 3"/>
    <s v="R1012"/>
    <n v="20"/>
  </r>
  <r>
    <x v="571"/>
    <s v="  Alejandro"/>
    <n v="42.02"/>
    <n v="9.9499999999999993"/>
    <x v="1"/>
    <s v="No"/>
    <s v="Yes"/>
    <n v="1"/>
    <s v="No"/>
    <s v="Obesity"/>
    <s v="Diabetes"/>
    <s v="12-Jul-1963"/>
    <n v="17337.580000000002"/>
    <s v="tier - 2"/>
    <s v="tier - 3"/>
    <s v="R1023"/>
    <n v="60"/>
  </r>
  <r>
    <x v="572"/>
    <s v="  Beth A"/>
    <n v="49.07"/>
    <n v="9.08"/>
    <x v="1"/>
    <s v="No"/>
    <s v="No"/>
    <n v="1"/>
    <s v="No"/>
    <s v="Obesity"/>
    <s v="Diabetes"/>
    <s v="25-Aug-1975"/>
    <n v="17253.43"/>
    <s v="tier - 2"/>
    <s v="tier - 3"/>
    <s v="R1026"/>
    <n v="48"/>
  </r>
  <r>
    <x v="573"/>
    <s v="  Jason R"/>
    <n v="19.8"/>
    <n v="4.82"/>
    <x v="0"/>
    <s v="No"/>
    <s v="No"/>
    <n v="0"/>
    <s v="Yes"/>
    <s v="Normal Weight"/>
    <s v="Normal"/>
    <s v="22-Oct-1982"/>
    <n v="17179.52"/>
    <s v="tier - 2"/>
    <s v="tier - 1"/>
    <s v="R1013"/>
    <n v="41"/>
  </r>
  <r>
    <x v="574"/>
    <s v="  Yoshinori"/>
    <n v="27.36"/>
    <n v="4.6500000000000004"/>
    <x v="0"/>
    <s v="Yes"/>
    <s v="No"/>
    <n v="1"/>
    <s v="Yes"/>
    <s v="Over weight"/>
    <s v="Normal"/>
    <s v="18-Aug-2004"/>
    <n v="17178.68"/>
    <s v="tier - 2"/>
    <s v="tier - 2"/>
    <s v="R1019"/>
    <n v="19"/>
  </r>
  <r>
    <x v="575"/>
    <s v="  Adrienne G"/>
    <n v="42.95"/>
    <n v="5.16"/>
    <x v="1"/>
    <s v="No"/>
    <s v="No"/>
    <n v="1"/>
    <s v="No"/>
    <s v="Obesity"/>
    <s v="Normal"/>
    <s v="7-Jun-1964"/>
    <n v="17174.52"/>
    <s v="tier - 2"/>
    <s v="tier - 2"/>
    <s v="R1012"/>
    <n v="59"/>
  </r>
  <r>
    <x v="576"/>
    <s v="  Meredith"/>
    <n v="42.66"/>
    <n v="10.44"/>
    <x v="0"/>
    <s v="No"/>
    <s v="No"/>
    <n v="0"/>
    <s v="No"/>
    <s v="Obesity"/>
    <s v="Diabetes"/>
    <s v="16-Sep-1965"/>
    <n v="17172.27"/>
    <s v="tier - 2"/>
    <s v="tier - 2"/>
    <s v="R1026"/>
    <n v="58"/>
  </r>
  <r>
    <x v="577"/>
    <s v="  Junyong"/>
    <n v="33.630000000000003"/>
    <n v="5.69"/>
    <x v="0"/>
    <s v="No"/>
    <s v="No"/>
    <n v="1"/>
    <s v="No"/>
    <s v="Obesity"/>
    <s v="Normal"/>
    <s v="3-Jun-1998"/>
    <n v="17128.43"/>
    <s v="tier - 2"/>
    <s v="tier - 3"/>
    <s v="R1016"/>
    <n v="25"/>
  </r>
  <r>
    <x v="578"/>
    <s v="  Kristen A"/>
    <n v="26.84"/>
    <n v="6.5"/>
    <x v="0"/>
    <s v="No"/>
    <s v="No"/>
    <n v="0"/>
    <s v="Yes"/>
    <s v="Over weight"/>
    <s v="Diabetes"/>
    <s v="28-Jun-2002"/>
    <n v="17085.27"/>
    <s v="tier - 2"/>
    <s v="tier - 3"/>
    <s v="R1013"/>
    <n v="21"/>
  </r>
  <r>
    <x v="579"/>
    <s v="  Maria I"/>
    <n v="28.3"/>
    <n v="5.73"/>
    <x v="0"/>
    <s v="No"/>
    <s v="Yes"/>
    <n v="1"/>
    <s v="Yes"/>
    <s v="Over weight"/>
    <s v="Prediabetes"/>
    <s v="26-Dec-2003"/>
    <n v="17081.080000000002"/>
    <s v="tier - 2"/>
    <s v="tier - 2"/>
    <s v="R1011"/>
    <n v="20"/>
  </r>
  <r>
    <x v="580"/>
    <s v="  Jonathan"/>
    <n v="27.06"/>
    <n v="5.74"/>
    <x v="1"/>
    <s v="No"/>
    <s v="No"/>
    <n v="0"/>
    <s v="Yes"/>
    <s v="Over weight"/>
    <s v="Prediabetes"/>
    <s v="10-Jun-1996"/>
    <n v="17043.34"/>
    <s v="tier - 2"/>
    <s v="tier - 3"/>
    <s v="R1013"/>
    <n v="27"/>
  </r>
  <r>
    <x v="581"/>
    <s v="  Phil"/>
    <n v="47.13"/>
    <n v="8.6999999999999993"/>
    <x v="0"/>
    <s v="No"/>
    <s v="No"/>
    <n v="0"/>
    <s v="No"/>
    <s v="Obesity"/>
    <s v="Diabetes"/>
    <s v="22-Aug-1971"/>
    <n v="17016.009999999998"/>
    <s v="tier - 2"/>
    <s v="tier - 2"/>
    <s v="R1023"/>
    <n v="52"/>
  </r>
  <r>
    <x v="582"/>
    <s v="  Benjamina C"/>
    <n v="51.72"/>
    <n v="5.09"/>
    <x v="0"/>
    <s v="No"/>
    <s v="No"/>
    <n v="0"/>
    <s v="No"/>
    <s v="Obesity"/>
    <s v="Normal"/>
    <s v="16-Jul-1980"/>
    <n v="16990.55"/>
    <s v="tier - 2"/>
    <s v="tier - 3"/>
    <s v="R1012"/>
    <n v="43"/>
  </r>
  <r>
    <x v="583"/>
    <s v="  Christopher"/>
    <n v="48.59"/>
    <n v="5.57"/>
    <x v="0"/>
    <s v="No"/>
    <s v="No"/>
    <n v="0"/>
    <s v="No"/>
    <s v="Obesity"/>
    <s v="Normal"/>
    <s v="25-Aug-1977"/>
    <n v="16921.09"/>
    <s v="tier - 2"/>
    <s v="tier - 3"/>
    <s v="R1023"/>
    <n v="46"/>
  </r>
  <r>
    <x v="584"/>
    <s v="  Alison B"/>
    <n v="45.18"/>
    <n v="10.87"/>
    <x v="0"/>
    <s v="No"/>
    <s v="No"/>
    <n v="0"/>
    <s v="No"/>
    <s v="Obesity"/>
    <s v="Diabetes"/>
    <s v="21-Oct-1968"/>
    <n v="16903.5"/>
    <s v="tier - 2"/>
    <s v="tier - 3"/>
    <s v="R1012"/>
    <n v="55"/>
  </r>
  <r>
    <x v="585"/>
    <s v="  Caroline"/>
    <n v="27.9"/>
    <n v="6.02"/>
    <x v="0"/>
    <s v="No"/>
    <s v="Yes"/>
    <n v="1"/>
    <s v="Yes"/>
    <s v="Over weight"/>
    <s v="Prediabetes"/>
    <s v="10-Sep-2003"/>
    <n v="16884.919999999998"/>
    <s v="tier - 2"/>
    <s v="tier - 2"/>
    <s v="R1011"/>
    <n v="20"/>
  </r>
  <r>
    <x v="586"/>
    <s v="  Alexis N"/>
    <n v="51.33"/>
    <n v="7"/>
    <x v="0"/>
    <s v="No"/>
    <s v="No"/>
    <n v="0"/>
    <s v="No"/>
    <s v="Obesity"/>
    <s v="Diabetes"/>
    <s v="8-Aug-1974"/>
    <n v="16841.32"/>
    <s v="tier - 2"/>
    <s v="tier - 3"/>
    <s v="R1011"/>
    <n v="49"/>
  </r>
  <r>
    <x v="587"/>
    <s v="  Shanda L"/>
    <n v="30.59"/>
    <n v="5.56"/>
    <x v="1"/>
    <s v="No"/>
    <s v="No"/>
    <n v="1"/>
    <s v="No"/>
    <s v="Obesity"/>
    <s v="Normal"/>
    <s v="19-Oct-1995"/>
    <n v="16796.41"/>
    <s v="tier - 2"/>
    <s v="tier - 3"/>
    <s v="R1024"/>
    <n v="28"/>
  </r>
  <r>
    <x v="588"/>
    <s v="  Lacey"/>
    <n v="39.229999999999997"/>
    <n v="8.4499999999999993"/>
    <x v="0"/>
    <s v="No"/>
    <s v="No"/>
    <n v="0"/>
    <s v="No"/>
    <s v="Obesity"/>
    <s v="Diabetes"/>
    <s v="29-Jul-1962"/>
    <n v="16779.400000000001"/>
    <s v="tier - 2"/>
    <s v="tier - 2"/>
    <s v="R1026"/>
    <n v="61"/>
  </r>
  <r>
    <x v="589"/>
    <s v="  Laurette"/>
    <n v="19.094999999999999"/>
    <n v="6.19"/>
    <x v="0"/>
    <s v="No"/>
    <s v="No"/>
    <n v="0"/>
    <s v="Yes"/>
    <s v="Normal Weight"/>
    <s v="Prediabetes"/>
    <s v="23-Sep-1989"/>
    <n v="16776.3"/>
    <s v="tier - 2"/>
    <s v="tier - 2"/>
    <s v="R1024"/>
    <n v="34"/>
  </r>
  <r>
    <x v="590"/>
    <s v="  Jason"/>
    <n v="49.72"/>
    <n v="7.71"/>
    <x v="0"/>
    <s v="No"/>
    <s v="No"/>
    <n v="0"/>
    <s v="No"/>
    <s v="Obesity"/>
    <s v="Diabetes"/>
    <s v="28-Aug-1974"/>
    <n v="16770.990000000002"/>
    <s v="tier - 2"/>
    <s v="tier - 1"/>
    <s v="R1012"/>
    <n v="49"/>
  </r>
  <r>
    <x v="591"/>
    <s v="  Mary"/>
    <n v="21.754999999999999"/>
    <n v="4.63"/>
    <x v="0"/>
    <s v="No"/>
    <s v="Yes"/>
    <n v="1"/>
    <s v="Yes"/>
    <s v="Normal Weight"/>
    <s v="Normal"/>
    <s v="5-Nov-1993"/>
    <n v="16657.72"/>
    <s v="tier - 2"/>
    <s v="tier - 1"/>
    <s v="R1024"/>
    <n v="30"/>
  </r>
  <r>
    <x v="592"/>
    <s v="  Kati A"/>
    <n v="48.39"/>
    <n v="4.6100000000000003"/>
    <x v="0"/>
    <s v="No"/>
    <s v="No"/>
    <n v="0"/>
    <s v="No"/>
    <s v="Obesity"/>
    <s v="Normal"/>
    <s v="25-Sep-1977"/>
    <n v="16631.61"/>
    <s v="tier - 2"/>
    <s v="tier - 1"/>
    <s v="R1012"/>
    <n v="46"/>
  </r>
  <r>
    <x v="593"/>
    <s v="  Kelly J"/>
    <n v="47.15"/>
    <n v="9.5299999999999994"/>
    <x v="1"/>
    <s v="No"/>
    <s v="No"/>
    <n v="1"/>
    <s v="No"/>
    <s v="Obesity"/>
    <s v="Diabetes"/>
    <s v="24-Jul-1975"/>
    <n v="16602.18"/>
    <s v="tier - 2"/>
    <s v="tier - 1"/>
    <s v="R1026"/>
    <n v="48"/>
  </r>
  <r>
    <x v="594"/>
    <s v="  Greer D"/>
    <n v="47.59"/>
    <n v="11.43"/>
    <x v="1"/>
    <s v="No"/>
    <s v="No"/>
    <n v="2"/>
    <s v="No"/>
    <s v="Obesity"/>
    <s v="Diabetes"/>
    <s v="10-Jul-1970"/>
    <n v="16600.16"/>
    <s v="tier - 2"/>
    <s v="tier - 2"/>
    <s v="R1011"/>
    <n v="53"/>
  </r>
  <r>
    <x v="595"/>
    <s v="  Brent"/>
    <n v="39.81"/>
    <n v="7.65"/>
    <x v="1"/>
    <s v="No"/>
    <s v="Yes"/>
    <n v="1"/>
    <s v="No"/>
    <s v="Obesity"/>
    <s v="Diabetes"/>
    <s v="25-Jun-1963"/>
    <n v="16587.96"/>
    <s v="tier - 2"/>
    <s v="tier - 2"/>
    <s v="R1023"/>
    <n v="60"/>
  </r>
  <r>
    <x v="596"/>
    <s v="  Eugene M"/>
    <n v="31.02"/>
    <n v="5.87"/>
    <x v="1"/>
    <s v="No"/>
    <s v="No"/>
    <n v="0"/>
    <s v="No"/>
    <s v="Obesity"/>
    <s v="Prediabetes"/>
    <s v="25-Jun-2001"/>
    <n v="16586.5"/>
    <s v="tier - 2"/>
    <s v="tier - 1"/>
    <s v="R1013"/>
    <n v="22"/>
  </r>
  <r>
    <x v="597"/>
    <s v="  Erin D"/>
    <n v="24.75"/>
    <n v="4.3600000000000003"/>
    <x v="1"/>
    <s v="No"/>
    <s v="No"/>
    <n v="1"/>
    <s v="Yes"/>
    <s v="Normal Weight"/>
    <s v="Normal"/>
    <s v="23-Dec-1995"/>
    <n v="16577.78"/>
    <s v="tier - 2"/>
    <s v="tier - 1"/>
    <s v="R1013"/>
    <n v="28"/>
  </r>
  <r>
    <x v="598"/>
    <s v="  Kamilla"/>
    <n v="30.114999999999998"/>
    <n v="10.119999999999999"/>
    <x v="0"/>
    <s v="No"/>
    <s v="No"/>
    <n v="3"/>
    <s v="No"/>
    <s v="Obesity"/>
    <s v="Diabetes"/>
    <s v="10-Oct-1958"/>
    <n v="16455.71"/>
    <s v="tier - 2"/>
    <s v="tier - 2"/>
    <s v="R1012"/>
    <n v="65"/>
  </r>
  <r>
    <x v="599"/>
    <s v="  Wayne I"/>
    <n v="26.03"/>
    <n v="4.01"/>
    <x v="0"/>
    <s v="No"/>
    <s v="Yes"/>
    <n v="1"/>
    <s v="Yes"/>
    <s v="Over weight"/>
    <s v="Normal"/>
    <s v="20-Dec-2003"/>
    <n v="16450.89"/>
    <s v="tier - 2"/>
    <s v="tier - 1"/>
    <s v="R1012"/>
    <n v="20"/>
  </r>
  <r>
    <x v="600"/>
    <s v="  Tracy L"/>
    <n v="20.045000000000002"/>
    <n v="4.7699999999999996"/>
    <x v="1"/>
    <s v="No"/>
    <s v="No"/>
    <n v="1"/>
    <s v="Yes"/>
    <s v="Normal Weight"/>
    <s v="Normal"/>
    <s v="28-Sep-1995"/>
    <n v="16420.490000000002"/>
    <s v="tier - 2"/>
    <s v="tier - 3"/>
    <s v="R1012"/>
    <n v="28"/>
  </r>
  <r>
    <x v="601"/>
    <s v="  Heather"/>
    <n v="40.24"/>
    <n v="6.83"/>
    <x v="0"/>
    <s v="No"/>
    <s v="No"/>
    <n v="0"/>
    <s v="No"/>
    <s v="Obesity"/>
    <s v="Diabetes"/>
    <s v="5-Dec-1965"/>
    <n v="16351.42"/>
    <s v="tier - 2"/>
    <s v="tier - 3"/>
    <s v="R1026"/>
    <n v="58"/>
  </r>
  <r>
    <x v="602"/>
    <s v="  Megan C"/>
    <n v="43.15"/>
    <n v="6.14"/>
    <x v="1"/>
    <s v="No"/>
    <s v="Yes"/>
    <n v="1"/>
    <s v="No"/>
    <s v="Obesity"/>
    <s v="Prediabetes"/>
    <s v="8-Aug-1969"/>
    <n v="16311.05"/>
    <s v="tier - 2"/>
    <s v="tier - 3"/>
    <s v="R1026"/>
    <n v="54"/>
  </r>
  <r>
    <x v="603"/>
    <s v="  Jonathan"/>
    <n v="27.7"/>
    <n v="5.6"/>
    <x v="0"/>
    <s v="No"/>
    <s v="Yes"/>
    <n v="1"/>
    <s v="Yes"/>
    <s v="Over weight"/>
    <s v="Normal"/>
    <s v="24-Aug-2003"/>
    <n v="16297.85"/>
    <s v="tier - 2"/>
    <s v="tier - 3"/>
    <s v="R1011"/>
    <n v="20"/>
  </r>
  <r>
    <x v="604"/>
    <s v="  Greg D"/>
    <n v="45.68"/>
    <n v="4.8"/>
    <x v="0"/>
    <s v="No"/>
    <s v="No"/>
    <n v="2"/>
    <s v="No"/>
    <s v="Obesity"/>
    <s v="Normal"/>
    <s v="30-Jul-1972"/>
    <n v="16267.32"/>
    <s v="tier - 2"/>
    <s v="tier - 2"/>
    <s v="R1023"/>
    <n v="51"/>
  </r>
  <r>
    <x v="605"/>
    <s v="  Steven L"/>
    <n v="27.3"/>
    <n v="11.89"/>
    <x v="0"/>
    <s v="No"/>
    <s v="No"/>
    <n v="0"/>
    <s v="Yes"/>
    <s v="Over weight"/>
    <s v="Diabetes"/>
    <s v="8-Sep-2002"/>
    <n v="16232.85"/>
    <s v="tier - 2"/>
    <s v="tier - 1"/>
    <s v="R1011"/>
    <n v="21"/>
  </r>
  <r>
    <x v="606"/>
    <s v="  Gianfilippo"/>
    <n v="54.45"/>
    <n v="4.7300000000000004"/>
    <x v="1"/>
    <s v="No"/>
    <s v="No"/>
    <n v="1"/>
    <s v="No"/>
    <s v="Obesity"/>
    <s v="Normal"/>
    <s v="21-Aug-1988"/>
    <n v="16205.88"/>
    <s v="tier - 2"/>
    <s v="tier - 1"/>
    <s v="R1012"/>
    <n v="35"/>
  </r>
  <r>
    <x v="607"/>
    <s v="  Hector"/>
    <n v="54.43"/>
    <n v="4.6100000000000003"/>
    <x v="1"/>
    <s v="No"/>
    <s v="No"/>
    <n v="1"/>
    <s v="No"/>
    <s v="Obesity"/>
    <s v="Normal"/>
    <s v="6-Aug-1988"/>
    <n v="16199.1"/>
    <s v="tier - 2"/>
    <s v="tier - 2"/>
    <s v="R1012"/>
    <n v="35"/>
  </r>
  <r>
    <x v="608"/>
    <s v="  Mark W"/>
    <n v="48.01"/>
    <n v="7.3"/>
    <x v="0"/>
    <s v="No"/>
    <s v="No"/>
    <n v="0"/>
    <s v="No"/>
    <s v="Obesity"/>
    <s v="Diabetes"/>
    <s v="11-Sep-1974"/>
    <n v="16190.97"/>
    <s v="tier - 2"/>
    <s v="tier - 3"/>
    <s v="R1012"/>
    <n v="49"/>
  </r>
  <r>
    <x v="609"/>
    <s v="  Aubri"/>
    <n v="48.32"/>
    <n v="5.88"/>
    <x v="0"/>
    <s v="No"/>
    <s v="No"/>
    <n v="0"/>
    <s v="No"/>
    <s v="Obesity"/>
    <s v="Prediabetes"/>
    <s v="6-Jul-1982"/>
    <n v="16152.04"/>
    <s v="tier - 2"/>
    <s v="tier - 1"/>
    <s v="R1026"/>
    <n v="41"/>
  </r>
  <r>
    <x v="610"/>
    <s v="  Justin"/>
    <n v="22.895"/>
    <n v="4.0599999999999996"/>
    <x v="0"/>
    <s v="No"/>
    <s v="Yes"/>
    <n v="1"/>
    <s v="Yes"/>
    <s v="Normal Weight"/>
    <s v="Normal"/>
    <s v="12-Dec-1993"/>
    <n v="16138.76"/>
    <s v="tier - 2"/>
    <s v="tier - 3"/>
    <s v="R1017"/>
    <n v="30"/>
  </r>
  <r>
    <x v="611"/>
    <s v="  Megan A"/>
    <n v="54.85"/>
    <n v="4.9000000000000004"/>
    <x v="0"/>
    <s v="No"/>
    <s v="No"/>
    <n v="1"/>
    <s v="No"/>
    <s v="Obesity"/>
    <s v="Normal"/>
    <s v="6-Oct-1987"/>
    <n v="16122.65"/>
    <s v="tier - 2"/>
    <s v="tier - 1"/>
    <s v="R1011"/>
    <n v="36"/>
  </r>
  <r>
    <x v="612"/>
    <s v="  Erika M"/>
    <n v="21.85"/>
    <n v="5.52"/>
    <x v="0"/>
    <s v="No"/>
    <s v="Yes"/>
    <n v="1"/>
    <s v="Yes"/>
    <s v="Normal Weight"/>
    <s v="Normal"/>
    <s v="8-Aug-1993"/>
    <n v="16115.3"/>
    <s v="tier - 2"/>
    <s v="tier - 1"/>
    <s v="R1024"/>
    <n v="30"/>
  </r>
  <r>
    <x v="613"/>
    <s v="  Daniel G"/>
    <n v="51.86"/>
    <n v="5.2"/>
    <x v="1"/>
    <s v="No"/>
    <s v="No"/>
    <n v="0"/>
    <s v="No"/>
    <s v="Obesity"/>
    <s v="Normal"/>
    <s v="27-Aug-1985"/>
    <n v="16097.94"/>
    <s v="tier - 2"/>
    <s v="tier - 3"/>
    <s v="R1012"/>
    <n v="38"/>
  </r>
  <r>
    <x v="614"/>
    <s v="  Devin C"/>
    <n v="39.049999999999997"/>
    <n v="7.59"/>
    <x v="0"/>
    <s v="No"/>
    <s v="No"/>
    <n v="3"/>
    <s v="No"/>
    <s v="Obesity"/>
    <s v="Diabetes"/>
    <s v="21-Jun-1958"/>
    <n v="16085.13"/>
    <s v="tier - 2"/>
    <s v="tier - 2"/>
    <s v="R1013"/>
    <n v="65"/>
  </r>
  <r>
    <x v="615"/>
    <s v="  Louise A"/>
    <n v="31.824999999999999"/>
    <n v="8.2799999999999994"/>
    <x v="0"/>
    <s v="No"/>
    <s v="No"/>
    <n v="3"/>
    <s v="No"/>
    <s v="Obesity"/>
    <s v="Diabetes"/>
    <s v="22-Oct-1958"/>
    <n v="16069.08"/>
    <s v="tier - 2"/>
    <s v="tier - 2"/>
    <s v="R1024"/>
    <n v="65"/>
  </r>
  <r>
    <x v="616"/>
    <s v="  Sarah"/>
    <n v="46.43"/>
    <n v="6.72"/>
    <x v="0"/>
    <s v="No"/>
    <s v="No"/>
    <n v="0"/>
    <s v="No"/>
    <s v="Obesity"/>
    <s v="Diabetes"/>
    <s v="16-Sep-1978"/>
    <n v="16062.89"/>
    <s v="tier - 2"/>
    <s v="tier - 2"/>
    <s v="R1026"/>
    <n v="45"/>
  </r>
  <r>
    <x v="617"/>
    <s v="  Amy"/>
    <n v="53.63"/>
    <n v="5.47"/>
    <x v="1"/>
    <s v="No"/>
    <s v="No"/>
    <n v="1"/>
    <s v="No"/>
    <s v="Obesity"/>
    <s v="Normal"/>
    <s v="5-Dec-1988"/>
    <n v="16059.06"/>
    <s v="tier - 2"/>
    <s v="tier - 3"/>
    <s v="R1012"/>
    <n v="35"/>
  </r>
  <r>
    <x v="618"/>
    <s v="  Brittany L"/>
    <n v="48.7"/>
    <n v="4.71"/>
    <x v="0"/>
    <s v="No"/>
    <s v="No"/>
    <n v="0"/>
    <s v="No"/>
    <s v="Obesity"/>
    <s v="Normal"/>
    <s v="19-Sep-1980"/>
    <n v="15966.19"/>
    <s v="tier - 2"/>
    <s v="tier - 2"/>
    <s v="R1012"/>
    <n v="43"/>
  </r>
  <r>
    <x v="619"/>
    <s v="  Jessica L"/>
    <n v="48.81"/>
    <n v="5.49"/>
    <x v="0"/>
    <s v="No"/>
    <s v="No"/>
    <n v="0"/>
    <s v="No"/>
    <s v="Obesity"/>
    <s v="Normal"/>
    <s v="24-Jul-1982"/>
    <n v="15965.29"/>
    <s v="tier - 2"/>
    <s v="tier - 1"/>
    <s v="R1012"/>
    <n v="41"/>
  </r>
  <r>
    <x v="620"/>
    <s v="  Kristina K"/>
    <n v="47.53"/>
    <n v="4.72"/>
    <x v="0"/>
    <s v="No"/>
    <s v="No"/>
    <n v="0"/>
    <s v="No"/>
    <s v="Obesity"/>
    <s v="Normal"/>
    <s v="12-Oct-1980"/>
    <n v="15922.29"/>
    <s v="tier - 2"/>
    <s v="tier - 3"/>
    <s v="R1026"/>
    <n v="43"/>
  </r>
  <r>
    <x v="621"/>
    <s v="  Brad"/>
    <n v="36.85"/>
    <n v="6.7"/>
    <x v="0"/>
    <s v="No"/>
    <s v="No"/>
    <n v="0"/>
    <s v="No"/>
    <s v="Obesity"/>
    <s v="Diabetes"/>
    <s v="25-Dec-1962"/>
    <n v="15840.81"/>
    <s v="tier - 2"/>
    <s v="tier - 1"/>
    <s v="R1022"/>
    <n v="61"/>
  </r>
  <r>
    <x v="622"/>
    <s v="  Margaret O"/>
    <n v="29.3"/>
    <n v="5.5"/>
    <x v="0"/>
    <s v="No"/>
    <s v="No"/>
    <n v="0"/>
    <s v="No"/>
    <s v="Over weight"/>
    <s v="Normal"/>
    <s v="11-Nov-1982"/>
    <n v="15828.82"/>
    <s v="tier - 2"/>
    <s v="tier - 3"/>
    <s v="R1011"/>
    <n v="41"/>
  </r>
  <r>
    <x v="623"/>
    <s v="  Craig R"/>
    <n v="19.3"/>
    <n v="4.46"/>
    <x v="0"/>
    <s v="No"/>
    <s v="No"/>
    <n v="1"/>
    <s v="Yes"/>
    <s v="Normal Weight"/>
    <s v="Normal"/>
    <s v="26-Jun-1984"/>
    <n v="15820.7"/>
    <s v="tier - 2"/>
    <s v="tier - 3"/>
    <s v="R1011"/>
    <n v="39"/>
  </r>
  <r>
    <x v="624"/>
    <s v="  Simo"/>
    <n v="24.13"/>
    <n v="5.29"/>
    <x v="1"/>
    <s v="No"/>
    <s v="Yes"/>
    <n v="1"/>
    <s v="Yes"/>
    <s v="Normal Weight"/>
    <s v="Normal"/>
    <s v="9-Oct-1997"/>
    <n v="15817.99"/>
    <s v="tier - 2"/>
    <s v="tier - 2"/>
    <s v="R1012"/>
    <n v="26"/>
  </r>
  <r>
    <x v="625"/>
    <s v="  Christopher J"/>
    <n v="46.7"/>
    <n v="10.99"/>
    <x v="0"/>
    <s v="No"/>
    <s v="No"/>
    <n v="0"/>
    <s v="No"/>
    <s v="Obesity"/>
    <s v="Diabetes"/>
    <s v="29-Aug-1974"/>
    <n v="15746.62"/>
    <s v="tier - 2"/>
    <s v="tier - 1"/>
    <s v="R1012"/>
    <n v="49"/>
  </r>
  <r>
    <x v="626"/>
    <s v="  Mario Sr"/>
    <n v="45.27"/>
    <n v="5.2"/>
    <x v="1"/>
    <s v="No"/>
    <s v="No"/>
    <n v="0"/>
    <s v="No"/>
    <s v="Obesity"/>
    <s v="Normal"/>
    <s v="20-Sep-1976"/>
    <n v="15698.86"/>
    <s v="tier - 2"/>
    <s v="tier - 2"/>
    <s v="R1012"/>
    <n v="47"/>
  </r>
  <r>
    <x v="627"/>
    <s v="  Meghann R"/>
    <n v="44.29"/>
    <n v="9.66"/>
    <x v="0"/>
    <s v="No"/>
    <s v="No"/>
    <n v="2"/>
    <s v="No"/>
    <s v="Obesity"/>
    <s v="Diabetes"/>
    <s v="26-Jun-1973"/>
    <n v="15670.3"/>
    <s v="tier - 2"/>
    <s v="tier - 2"/>
    <s v="R1026"/>
    <n v="50"/>
  </r>
  <r>
    <x v="628"/>
    <s v="  Scott M"/>
    <n v="54.59"/>
    <n v="4.22"/>
    <x v="1"/>
    <s v="No"/>
    <s v="No"/>
    <n v="1"/>
    <s v="No"/>
    <s v="Obesity"/>
    <s v="Normal"/>
    <s v="22-Dec-1988"/>
    <n v="15646.28"/>
    <s v="tier - 2"/>
    <s v="tier - 2"/>
    <s v="R1011"/>
    <n v="35"/>
  </r>
  <r>
    <x v="629"/>
    <s v="  Caitlin E"/>
    <n v="32.965000000000003"/>
    <n v="11.78"/>
    <x v="0"/>
    <s v="No"/>
    <s v="No"/>
    <n v="0"/>
    <s v="No"/>
    <s v="Obesity"/>
    <s v="Diabetes"/>
    <s v="6-Jun-1960"/>
    <n v="15612.19"/>
    <s v="tier - 2"/>
    <s v="tier - 2"/>
    <s v="R1012"/>
    <n v="63"/>
  </r>
  <r>
    <x v="630"/>
    <s v="  Samantha A"/>
    <n v="38.049999999999997"/>
    <n v="9.6199999999999992"/>
    <x v="0"/>
    <s v="No"/>
    <s v="No"/>
    <n v="0"/>
    <s v="No"/>
    <s v="Obesity"/>
    <s v="Diabetes"/>
    <s v="28-Oct-1965"/>
    <n v="15608.58"/>
    <s v="tier - 2"/>
    <s v="tier - 2"/>
    <s v="R1026"/>
    <n v="58"/>
  </r>
  <r>
    <x v="631"/>
    <s v="  Erik"/>
    <n v="46.14"/>
    <n v="10.78"/>
    <x v="0"/>
    <s v="No"/>
    <s v="No"/>
    <n v="0"/>
    <s v="No"/>
    <s v="Obesity"/>
    <s v="Diabetes"/>
    <s v="30-Jul-1974"/>
    <n v="15556.67"/>
    <s v="tier - 2"/>
    <s v="tier - 2"/>
    <s v="R1012"/>
    <n v="49"/>
  </r>
  <r>
    <x v="632"/>
    <s v="  Christopher"/>
    <n v="41.325000000000003"/>
    <n v="5.1100000000000003"/>
    <x v="1"/>
    <s v="No"/>
    <s v="No"/>
    <n v="2"/>
    <s v="No"/>
    <s v="Obesity"/>
    <s v="Normal"/>
    <s v="2-Oct-1959"/>
    <n v="15555.19"/>
    <s v="tier - 2"/>
    <s v="tier - 3"/>
    <s v="R1012"/>
    <n v="64"/>
  </r>
  <r>
    <x v="633"/>
    <s v="  Maya"/>
    <n v="44.64"/>
    <n v="7.18"/>
    <x v="0"/>
    <s v="No"/>
    <s v="No"/>
    <n v="0"/>
    <s v="No"/>
    <s v="Obesity"/>
    <s v="Diabetes"/>
    <s v="28-Jun-1974"/>
    <n v="15532.16"/>
    <s v="tier - 2"/>
    <s v="tier - 2"/>
    <s v="R1026"/>
    <n v="49"/>
  </r>
  <r>
    <x v="634"/>
    <s v="  Zachary T"/>
    <n v="25.175000000000001"/>
    <n v="4.96"/>
    <x v="0"/>
    <s v="Yes"/>
    <s v="No"/>
    <n v="1"/>
    <s v="No"/>
    <s v="Over weight"/>
    <s v="Normal"/>
    <s v="17-Jul-2004"/>
    <n v="15518.18"/>
    <s v="tier - 2"/>
    <s v="tier - 3"/>
    <s v="R1015"/>
    <n v="19"/>
  </r>
  <r>
    <x v="635"/>
    <s v="  Hilda"/>
    <n v="43.11"/>
    <n v="4.67"/>
    <x v="1"/>
    <s v="No"/>
    <s v="No"/>
    <n v="0"/>
    <s v="No"/>
    <s v="Obesity"/>
    <s v="Normal"/>
    <s v="20-Jul-1976"/>
    <n v="15450.48"/>
    <s v="tier - 2"/>
    <s v="tier - 1"/>
    <s v="R1026"/>
    <n v="47"/>
  </r>
  <r>
    <x v="636"/>
    <s v="  Stephanie"/>
    <n v="53.32"/>
    <n v="5.0599999999999996"/>
    <x v="0"/>
    <s v="No"/>
    <s v="No"/>
    <n v="0"/>
    <s v="No"/>
    <s v="Obesity"/>
    <s v="Normal"/>
    <s v="25-Oct-1990"/>
    <n v="15440.2"/>
    <s v="tier - 2"/>
    <s v="tier - 1"/>
    <s v="R1012"/>
    <n v="33"/>
  </r>
  <r>
    <x v="637"/>
    <s v="  Doug"/>
    <n v="38.04"/>
    <n v="5.0199999999999996"/>
    <x v="1"/>
    <s v="No"/>
    <s v="No"/>
    <n v="1"/>
    <s v="No"/>
    <s v="Obesity"/>
    <s v="Normal"/>
    <s v="4-Sep-1964"/>
    <n v="15377.77"/>
    <s v="tier - 2"/>
    <s v="tier - 2"/>
    <s v="R1012"/>
    <n v="59"/>
  </r>
  <r>
    <x v="638"/>
    <s v="  Bethany N"/>
    <n v="37.9"/>
    <n v="7.76"/>
    <x v="0"/>
    <s v="No"/>
    <s v="No"/>
    <n v="0"/>
    <s v="No"/>
    <s v="Obesity"/>
    <s v="Diabetes"/>
    <s v="6-Sep-1962"/>
    <n v="15368.22"/>
    <s v="tier - 2"/>
    <s v="tier - 2"/>
    <s v="R1011"/>
    <n v="61"/>
  </r>
  <r>
    <x v="639"/>
    <s v="  Sandra H"/>
    <n v="39.6"/>
    <n v="9.32"/>
    <x v="0"/>
    <s v="No"/>
    <s v="No"/>
    <n v="0"/>
    <s v="No"/>
    <s v="Obesity"/>
    <s v="Diabetes"/>
    <s v="18-Jul-1968"/>
    <n v="15363.77"/>
    <s v="tier - 2"/>
    <s v="tier - 1"/>
    <s v="R1026"/>
    <n v="55"/>
  </r>
  <r>
    <x v="640"/>
    <s v="  Takuo"/>
    <n v="50.92"/>
    <n v="5.31"/>
    <x v="1"/>
    <s v="No"/>
    <s v="No"/>
    <n v="1"/>
    <s v="No"/>
    <s v="Obesity"/>
    <s v="Normal"/>
    <s v="17-Dec-1988"/>
    <n v="15361.5"/>
    <s v="tier - 2"/>
    <s v="tier - 3"/>
    <s v="R1023"/>
    <n v="35"/>
  </r>
  <r>
    <x v="641"/>
    <s v="  Kelly A"/>
    <n v="21.85"/>
    <n v="5.56"/>
    <x v="1"/>
    <s v="No"/>
    <s v="No"/>
    <n v="0"/>
    <s v="Yes"/>
    <s v="Normal Weight"/>
    <s v="Normal"/>
    <s v="14-Jul-2001"/>
    <n v="15359.1"/>
    <s v="tier - 2"/>
    <s v="tier - 3"/>
    <s v="R1024"/>
    <n v="22"/>
  </r>
  <r>
    <x v="642"/>
    <s v="  Scott"/>
    <n v="36.08"/>
    <n v="7.11"/>
    <x v="1"/>
    <s v="No"/>
    <s v="Yes"/>
    <n v="1"/>
    <s v="No"/>
    <s v="Obesity"/>
    <s v="Diabetes"/>
    <s v="13-Dec-1963"/>
    <n v="15322.77"/>
    <s v="tier - 2"/>
    <s v="tier - 3"/>
    <s v="R1021"/>
    <n v="60"/>
  </r>
  <r>
    <x v="643"/>
    <s v="  Benoit"/>
    <n v="40.44"/>
    <n v="5.13"/>
    <x v="1"/>
    <s v="No"/>
    <s v="Yes"/>
    <n v="1"/>
    <s v="No"/>
    <s v="Obesity"/>
    <s v="Normal"/>
    <s v="16-Sep-1969"/>
    <n v="15260.52"/>
    <s v="tier - 2"/>
    <s v="tier - 2"/>
    <s v="R1023"/>
    <n v="54"/>
  </r>
  <r>
    <x v="644"/>
    <s v="  Elizabeth M"/>
    <n v="38.094999999999999"/>
    <n v="10.199999999999999"/>
    <x v="0"/>
    <s v="No"/>
    <s v="No"/>
    <n v="0"/>
    <s v="No"/>
    <s v="Obesity"/>
    <s v="Diabetes"/>
    <s v="25-Jul-1960"/>
    <n v="15230.32"/>
    <s v="tier - 2"/>
    <s v="tier - 2"/>
    <s v="R1024"/>
    <n v="63"/>
  </r>
  <r>
    <x v="645"/>
    <s v="  Jessica A"/>
    <n v="44.95"/>
    <n v="10.4"/>
    <x v="0"/>
    <s v="No"/>
    <s v="No"/>
    <n v="0"/>
    <s v="No"/>
    <s v="Obesity"/>
    <s v="Diabetes"/>
    <s v="23-Nov-1978"/>
    <n v="15207.92"/>
    <s v="tier - 2"/>
    <s v="tier - 1"/>
    <s v="R1012"/>
    <n v="45"/>
  </r>
  <r>
    <x v="646"/>
    <s v="  Monica K"/>
    <n v="35.54"/>
    <n v="10.67"/>
    <x v="0"/>
    <s v="No"/>
    <s v="No"/>
    <n v="0"/>
    <s v="No"/>
    <s v="Obesity"/>
    <s v="Diabetes"/>
    <s v="17-Jun-1962"/>
    <n v="15174.81"/>
    <s v="tier - 2"/>
    <s v="tier - 1"/>
    <s v="R1012"/>
    <n v="61"/>
  </r>
  <r>
    <x v="647"/>
    <s v="  Kevin L"/>
    <n v="39.799999999999997"/>
    <n v="4.6500000000000004"/>
    <x v="1"/>
    <s v="No"/>
    <s v="No"/>
    <n v="2"/>
    <s v="No"/>
    <s v="Obesity"/>
    <s v="Normal"/>
    <s v="3-Dec-1959"/>
    <n v="15170.07"/>
    <s v="tier - 2"/>
    <s v="tier - 3"/>
    <s v="R1011"/>
    <n v="64"/>
  </r>
  <r>
    <x v="648"/>
    <s v="  Gregory"/>
    <n v="33.659999999999997"/>
    <n v="5.65"/>
    <x v="1"/>
    <s v="No"/>
    <s v="No"/>
    <n v="2"/>
    <s v="No"/>
    <s v="Obesity"/>
    <s v="Normal"/>
    <s v="4-Jun-1959"/>
    <n v="15161.53"/>
    <s v="tier - 2"/>
    <s v="tier - 1"/>
    <s v="R1013"/>
    <n v="64"/>
  </r>
  <r>
    <x v="649"/>
    <s v="  Della"/>
    <n v="35.5"/>
    <n v="11.97"/>
    <x v="0"/>
    <s v="No"/>
    <s v="No"/>
    <n v="0"/>
    <s v="No"/>
    <s v="Obesity"/>
    <s v="Diabetes"/>
    <s v="25-Oct-1962"/>
    <n v="15161.25"/>
    <s v="tier - 2"/>
    <s v="tier - 2"/>
    <s v="R1012"/>
    <n v="61"/>
  </r>
  <r>
    <x v="650"/>
    <s v="  David"/>
    <n v="41.63"/>
    <n v="6.71"/>
    <x v="0"/>
    <s v="No"/>
    <s v="No"/>
    <n v="0"/>
    <s v="No"/>
    <s v="Obesity"/>
    <s v="Diabetes"/>
    <s v="25-Nov-1971"/>
    <n v="15150.44"/>
    <s v="tier - 2"/>
    <s v="tier - 1"/>
    <s v="R1023"/>
    <n v="52"/>
  </r>
  <r>
    <x v="651"/>
    <s v="  Victoria"/>
    <n v="46.49"/>
    <n v="11.92"/>
    <x v="0"/>
    <s v="No"/>
    <s v="No"/>
    <n v="0"/>
    <s v="No"/>
    <s v="Obesity"/>
    <s v="Diabetes"/>
    <s v="5-Sep-1978"/>
    <n v="15123.19"/>
    <s v="tier - 2"/>
    <s v="tier - 1"/>
    <s v="R1011"/>
    <n v="45"/>
  </r>
  <r>
    <x v="652"/>
    <s v="  Tasos"/>
    <n v="43.29"/>
    <n v="5.35"/>
    <x v="0"/>
    <s v="No"/>
    <s v="No"/>
    <n v="2"/>
    <s v="No"/>
    <s v="Obesity"/>
    <s v="Normal"/>
    <s v="7-Nov-1972"/>
    <n v="15103.69"/>
    <s v="tier - 2"/>
    <s v="tier - 1"/>
    <s v="R1012"/>
    <n v="51"/>
  </r>
  <r>
    <x v="653"/>
    <s v="  Thomas"/>
    <n v="43.08"/>
    <n v="8.9600000000000009"/>
    <x v="1"/>
    <s v="No"/>
    <s v="No"/>
    <n v="1"/>
    <s v="No"/>
    <s v="Obesity"/>
    <s v="Diabetes"/>
    <s v="26-Oct-1975"/>
    <n v="15090.35"/>
    <s v="tier - 2"/>
    <s v="tier - 1"/>
    <s v="R1023"/>
    <n v="48"/>
  </r>
  <r>
    <x v="654"/>
    <s v="  Lukasz"/>
    <n v="39.07"/>
    <n v="11.93"/>
    <x v="0"/>
    <s v="No"/>
    <s v="No"/>
    <n v="0"/>
    <s v="No"/>
    <s v="Obesity"/>
    <s v="Diabetes"/>
    <s v="12-Jun-1968"/>
    <n v="15052.68"/>
    <s v="tier - 2"/>
    <s v="tier - 2"/>
    <s v="R1022"/>
    <n v="55"/>
  </r>
  <r>
    <x v="655"/>
    <s v="  Matthew A"/>
    <n v="41.3"/>
    <n v="9.59"/>
    <x v="0"/>
    <s v="No"/>
    <s v="No"/>
    <n v="0"/>
    <s v="No"/>
    <s v="Obesity"/>
    <s v="Diabetes"/>
    <s v="15-Aug-1971"/>
    <n v="15038.51"/>
    <s v="tier - 2"/>
    <s v="tier - 3"/>
    <s v="R1023"/>
    <n v="52"/>
  </r>
  <r>
    <x v="656"/>
    <s v="  Meta"/>
    <n v="42.95"/>
    <n v="11.88"/>
    <x v="1"/>
    <s v="No"/>
    <s v="No"/>
    <n v="2"/>
    <s v="No"/>
    <s v="Obesity"/>
    <s v="Diabetes"/>
    <s v="11-Sep-1970"/>
    <n v="15026.3"/>
    <s v="tier - 2"/>
    <s v="tier - 3"/>
    <s v="R1011"/>
    <n v="53"/>
  </r>
  <r>
    <x v="657"/>
    <s v="  Rachel E"/>
    <n v="46.96"/>
    <n v="4.6399999999999997"/>
    <x v="0"/>
    <s v="No"/>
    <s v="Yes"/>
    <n v="1"/>
    <s v="No"/>
    <s v="Obesity"/>
    <s v="Normal"/>
    <s v="25-Nov-1979"/>
    <n v="15025.76"/>
    <s v="tier - 2"/>
    <s v="tier - 1"/>
    <s v="R1011"/>
    <n v="44"/>
  </r>
  <r>
    <x v="658"/>
    <s v="  Angelica"/>
    <n v="30.495000000000001"/>
    <n v="9.5299999999999994"/>
    <x v="0"/>
    <s v="No"/>
    <s v="No"/>
    <n v="0"/>
    <s v="No"/>
    <s v="Obesity"/>
    <s v="Diabetes"/>
    <s v="8-Aug-1960"/>
    <n v="15019.76"/>
    <s v="tier - 2"/>
    <s v="tier - 2"/>
    <s v="R1012"/>
    <n v="63"/>
  </r>
  <r>
    <x v="659"/>
    <s v="  Kathleen"/>
    <n v="17.954999999999998"/>
    <n v="5.29"/>
    <x v="1"/>
    <s v="No"/>
    <s v="No"/>
    <n v="1"/>
    <s v="Yes"/>
    <s v="Under Weight"/>
    <s v="Normal"/>
    <s v="2-Aug-1995"/>
    <n v="15006.58"/>
    <s v="tier - 2"/>
    <s v="tier - 2"/>
    <s v="R1024"/>
    <n v="28"/>
  </r>
  <r>
    <x v="660"/>
    <s v="  Gabriel D"/>
    <n v="25.6"/>
    <n v="10.95"/>
    <x v="0"/>
    <s v="No"/>
    <s v="No"/>
    <n v="3"/>
    <s v="No"/>
    <s v="Over weight"/>
    <s v="Diabetes"/>
    <s v="29-Jul-1958"/>
    <n v="14988.43"/>
    <s v="tier - 2"/>
    <s v="tier - 3"/>
    <s v="R1011"/>
    <n v="65"/>
  </r>
  <r>
    <x v="661"/>
    <s v="  Jeff T"/>
    <n v="34.21"/>
    <n v="9.17"/>
    <x v="0"/>
    <s v="No"/>
    <s v="No"/>
    <n v="0"/>
    <s v="No"/>
    <s v="Obesity"/>
    <s v="Diabetes"/>
    <s v="29-Nov-1962"/>
    <n v="14945.34"/>
    <s v="tier - 2"/>
    <s v="tier - 1"/>
    <s v="R1021"/>
    <n v="61"/>
  </r>
  <r>
    <x v="662"/>
    <s v="  Neil D"/>
    <n v="39.74"/>
    <n v="7.39"/>
    <x v="0"/>
    <s v="No"/>
    <s v="No"/>
    <n v="0"/>
    <s v="No"/>
    <s v="Obesity"/>
    <s v="Diabetes"/>
    <s v="8-Nov-1968"/>
    <n v="14926.97"/>
    <s v="tier - 2"/>
    <s v="tier - 2"/>
    <s v="R1012"/>
    <n v="55"/>
  </r>
  <r>
    <x v="663"/>
    <s v="  Katherine L"/>
    <n v="49.53"/>
    <n v="9.1300000000000008"/>
    <x v="1"/>
    <s v="No"/>
    <s v="No"/>
    <n v="0"/>
    <s v="No"/>
    <s v="Obesity"/>
    <s v="Diabetes"/>
    <s v="4-Jul-1981"/>
    <n v="14908.27"/>
    <s v="tier - 2"/>
    <s v="tier - 1"/>
    <s v="R1011"/>
    <n v="42"/>
  </r>
  <r>
    <x v="664"/>
    <s v="  Ariel E"/>
    <n v="39.33"/>
    <n v="10.4"/>
    <x v="0"/>
    <s v="No"/>
    <s v="No"/>
    <n v="3"/>
    <s v="No"/>
    <s v="Obesity"/>
    <s v="Diabetes"/>
    <s v="17-Oct-1958"/>
    <n v="14901.52"/>
    <s v="tier - 2"/>
    <s v="tier - 2"/>
    <s v="R1024"/>
    <n v="65"/>
  </r>
  <r>
    <x v="665"/>
    <s v="  Christopher P"/>
    <n v="39.979999999999997"/>
    <n v="9.4600000000000009"/>
    <x v="1"/>
    <s v="No"/>
    <s v="No"/>
    <n v="2"/>
    <s v="No"/>
    <s v="Obesity"/>
    <s v="Diabetes"/>
    <s v="11-Nov-1970"/>
    <n v="14847.63"/>
    <s v="tier - 2"/>
    <s v="tier - 2"/>
    <s v="R1023"/>
    <n v="53"/>
  </r>
  <r>
    <x v="666"/>
    <s v="  Erin M"/>
    <n v="46.51"/>
    <n v="8.69"/>
    <x v="1"/>
    <s v="No"/>
    <s v="No"/>
    <n v="0"/>
    <s v="No"/>
    <s v="Obesity"/>
    <s v="Diabetes"/>
    <s v="5-Jun-1981"/>
    <n v="14843.96"/>
    <s v="tier - 2"/>
    <s v="tier - 3"/>
    <s v="R1026"/>
    <n v="42"/>
  </r>
  <r>
    <x v="667"/>
    <s v="  Molly K"/>
    <n v="43.58"/>
    <n v="4.2300000000000004"/>
    <x v="0"/>
    <s v="No"/>
    <s v="Yes"/>
    <n v="1"/>
    <s v="No"/>
    <s v="Obesity"/>
    <s v="Normal"/>
    <s v="18-Oct-1979"/>
    <n v="14839.34"/>
    <s v="tier - 2"/>
    <s v="tier - 3"/>
    <s v="R1026"/>
    <n v="44"/>
  </r>
  <r>
    <x v="668"/>
    <s v="  Ryan J"/>
    <n v="42.28"/>
    <n v="9.16"/>
    <x v="1"/>
    <s v="No"/>
    <s v="No"/>
    <n v="1"/>
    <s v="No"/>
    <s v="Obesity"/>
    <s v="Diabetes"/>
    <s v="10-Dec-1975"/>
    <n v="14819"/>
    <s v="tier - 2"/>
    <s v="tier - 3"/>
    <s v="R1023"/>
    <n v="48"/>
  </r>
  <r>
    <x v="669"/>
    <s v="  Jennifer"/>
    <n v="35.520000000000003"/>
    <n v="8.26"/>
    <x v="0"/>
    <s v="No"/>
    <s v="No"/>
    <n v="0"/>
    <s v="No"/>
    <s v="Obesity"/>
    <s v="Diabetes"/>
    <s v="27-Jul-1965"/>
    <n v="14750.42"/>
    <s v="tier - 2"/>
    <s v="tier - 2"/>
    <s v="R1026"/>
    <n v="58"/>
  </r>
  <r>
    <x v="670"/>
    <s v="  Daniel M"/>
    <n v="33.6"/>
    <n v="11.25"/>
    <x v="0"/>
    <s v="No"/>
    <s v="No"/>
    <n v="0"/>
    <s v="No"/>
    <s v="Obesity"/>
    <s v="Diabetes"/>
    <s v="29-Jul-1962"/>
    <n v="14738.43"/>
    <s v="tier - 2"/>
    <s v="tier - 3"/>
    <s v="R1021"/>
    <n v="61"/>
  </r>
  <r>
    <x v="671"/>
    <s v="  Hiruni"/>
    <n v="22.42"/>
    <n v="6.74"/>
    <x v="0"/>
    <s v="No"/>
    <s v="No"/>
    <n v="0"/>
    <s v="Yes"/>
    <s v="Normal Weight"/>
    <s v="Diabetes"/>
    <s v="24-Sep-2002"/>
    <n v="14711.74"/>
    <s v="tier - 2"/>
    <s v="tier - 2"/>
    <s v="R1012"/>
    <n v="21"/>
  </r>
  <r>
    <x v="672"/>
    <s v="  Reina H"/>
    <n v="46.86"/>
    <n v="4.87"/>
    <x v="0"/>
    <s v="No"/>
    <s v="No"/>
    <n v="0"/>
    <s v="No"/>
    <s v="Obesity"/>
    <s v="Normal"/>
    <s v="4-Sep-1982"/>
    <n v="14696.77"/>
    <s v="tier - 2"/>
    <s v="tier - 2"/>
    <s v="R1011"/>
    <n v="41"/>
  </r>
  <r>
    <x v="673"/>
    <s v="  Kristi"/>
    <n v="32.965000000000003"/>
    <n v="6.68"/>
    <x v="0"/>
    <s v="No"/>
    <s v="No"/>
    <n v="3"/>
    <s v="No"/>
    <s v="Obesity"/>
    <s v="Diabetes"/>
    <s v="23-Jul-1958"/>
    <n v="14692.67"/>
    <s v="tier - 2"/>
    <s v="tier - 1"/>
    <s v="R1012"/>
    <n v="65"/>
  </r>
  <r>
    <x v="674"/>
    <s v="  Meredith L"/>
    <n v="39.340000000000003"/>
    <n v="5.0199999999999996"/>
    <x v="1"/>
    <s v="No"/>
    <s v="Yes"/>
    <n v="1"/>
    <s v="No"/>
    <s v="Obesity"/>
    <s v="Normal"/>
    <s v="20-Oct-1969"/>
    <n v="14665.75"/>
    <s v="tier - 2"/>
    <s v="tier - 1"/>
    <s v="R1012"/>
    <n v="54"/>
  </r>
  <r>
    <x v="675"/>
    <s v="  Jocelyn"/>
    <n v="47"/>
    <n v="10.64"/>
    <x v="1"/>
    <s v="No"/>
    <s v="No"/>
    <n v="0"/>
    <s v="No"/>
    <s v="Obesity"/>
    <s v="Diabetes"/>
    <s v="13-Nov-1981"/>
    <n v="14657.2"/>
    <s v="tier - 2"/>
    <s v="tier - 1"/>
    <s v="R1012"/>
    <n v="42"/>
  </r>
  <r>
    <x v="676"/>
    <s v="  Daphne"/>
    <n v="36.71"/>
    <n v="8.74"/>
    <x v="1"/>
    <s v="No"/>
    <s v="No"/>
    <n v="0"/>
    <s v="No"/>
    <s v="Obesity"/>
    <s v="Diabetes"/>
    <s v="1-Sep-1967"/>
    <n v="14640.35"/>
    <s v="tier - 2"/>
    <s v="tier - 3"/>
    <s v="R1026"/>
    <n v="56"/>
  </r>
  <r>
    <x v="677"/>
    <s v="  Margaret E"/>
    <n v="53.48"/>
    <n v="5.64"/>
    <x v="0"/>
    <s v="No"/>
    <s v="No"/>
    <n v="0"/>
    <s v="No"/>
    <s v="Obesity"/>
    <s v="Normal"/>
    <s v="21-Aug-1991"/>
    <n v="14630.52"/>
    <s v="tier - 2"/>
    <s v="tier - 3"/>
    <s v="R1011"/>
    <n v="32"/>
  </r>
  <r>
    <x v="678"/>
    <s v="  Mario J"/>
    <n v="35.5"/>
    <n v="10.37"/>
    <x v="0"/>
    <s v="No"/>
    <s v="No"/>
    <n v="0"/>
    <s v="No"/>
    <s v="Obesity"/>
    <s v="Diabetes"/>
    <s v="8-Nov-1965"/>
    <n v="14612.33"/>
    <s v="tier - 2"/>
    <s v="tier - 3"/>
    <s v="R1021"/>
    <n v="58"/>
  </r>
  <r>
    <x v="679"/>
    <s v="  Peter"/>
    <n v="36.979999999999997"/>
    <n v="9.56"/>
    <x v="1"/>
    <s v="No"/>
    <s v="No"/>
    <n v="0"/>
    <s v="No"/>
    <s v="Obesity"/>
    <s v="Diabetes"/>
    <s v="18-Jul-1967"/>
    <n v="14600.62"/>
    <s v="tier - 2"/>
    <s v="tier - 3"/>
    <s v="R1022"/>
    <n v="56"/>
  </r>
  <r>
    <x v="680"/>
    <s v="  Carolina"/>
    <n v="32.395000000000003"/>
    <n v="8.23"/>
    <x v="1"/>
    <s v="No"/>
    <s v="Yes"/>
    <n v="1"/>
    <s v="No"/>
    <s v="Obesity"/>
    <s v="Diabetes"/>
    <s v="14-Oct-1963"/>
    <n v="14590.63"/>
    <s v="tier - 2"/>
    <s v="tier - 1"/>
    <s v="R1024"/>
    <n v="60"/>
  </r>
  <r>
    <x v="681"/>
    <s v="  Jenny K"/>
    <n v="32.729999999999997"/>
    <n v="7.03"/>
    <x v="0"/>
    <s v="No"/>
    <s v="No"/>
    <n v="0"/>
    <s v="No"/>
    <s v="Obesity"/>
    <s v="Diabetes"/>
    <s v="3-Dec-1962"/>
    <n v="14574.64"/>
    <s v="tier - 2"/>
    <s v="tier - 1"/>
    <s v="R1025"/>
    <n v="61"/>
  </r>
  <r>
    <x v="682"/>
    <s v="  Jessica"/>
    <n v="20.52"/>
    <n v="5.45"/>
    <x v="0"/>
    <s v="No"/>
    <s v="No"/>
    <n v="1"/>
    <s v="Yes"/>
    <s v="Normal Weight"/>
    <s v="Normal"/>
    <s v="12-Sep-1998"/>
    <n v="14571.89"/>
    <s v="tier - 2"/>
    <s v="tier - 1"/>
    <s v="R1024"/>
    <n v="25"/>
  </r>
  <r>
    <x v="683"/>
    <s v="  Kimberly D"/>
    <n v="51.72"/>
    <n v="5.76"/>
    <x v="0"/>
    <s v="No"/>
    <s v="No"/>
    <n v="0"/>
    <s v="No"/>
    <s v="Obesity"/>
    <s v="Prediabetes"/>
    <s v="14-Jul-1989"/>
    <n v="14547.26"/>
    <s v="tier - 2"/>
    <s v="tier - 3"/>
    <s v="R1011"/>
    <n v="34"/>
  </r>
  <r>
    <x v="684"/>
    <s v="  Marc-Olivier"/>
    <n v="50.2"/>
    <n v="5.4"/>
    <x v="0"/>
    <s v="No"/>
    <s v="No"/>
    <n v="0"/>
    <s v="No"/>
    <s v="Obesity"/>
    <s v="Normal"/>
    <s v="22-Jul-1989"/>
    <n v="14507.46"/>
    <s v="tier - 2"/>
    <s v="tier - 3"/>
    <s v="R1012"/>
    <n v="34"/>
  </r>
  <r>
    <x v="685"/>
    <s v="  Russell J"/>
    <n v="25.52"/>
    <n v="6.35"/>
    <x v="0"/>
    <s v="No"/>
    <s v="Yes"/>
    <n v="1"/>
    <s v="No"/>
    <s v="Over weight"/>
    <s v="Prediabetes"/>
    <s v="20-Oct-1979"/>
    <n v="14478.33"/>
    <s v="tier - 2"/>
    <s v="tier - 2"/>
    <s v="R1013"/>
    <n v="44"/>
  </r>
  <r>
    <x v="686"/>
    <s v="  Karine"/>
    <n v="35.200000000000003"/>
    <n v="6.26"/>
    <x v="1"/>
    <s v="No"/>
    <s v="No"/>
    <n v="2"/>
    <s v="No"/>
    <s v="Obesity"/>
    <s v="Prediabetes"/>
    <s v="20-Nov-1959"/>
    <n v="14474.68"/>
    <s v="tier - 2"/>
    <s v="tier - 2"/>
    <s v="R1013"/>
    <n v="64"/>
  </r>
  <r>
    <x v="687"/>
    <s v="  Cheryl"/>
    <n v="41.26"/>
    <n v="5.97"/>
    <x v="1"/>
    <s v="No"/>
    <s v="No"/>
    <n v="0"/>
    <s v="No"/>
    <s v="Obesity"/>
    <s v="Prediabetes"/>
    <s v="27-Nov-1976"/>
    <n v="14470.01"/>
    <s v="tier - 2"/>
    <s v="tier - 3"/>
    <s v="R1012"/>
    <n v="47"/>
  </r>
  <r>
    <x v="688"/>
    <s v="  Allison M"/>
    <n v="17.195"/>
    <n v="5.29"/>
    <x v="1"/>
    <s v="No"/>
    <s v="No"/>
    <n v="0"/>
    <s v="Yes"/>
    <s v="Under Weight"/>
    <s v="Normal"/>
    <s v="10-Nov-1996"/>
    <n v="14455.64"/>
    <s v="tier - 2"/>
    <s v="tier - 3"/>
    <s v="R1024"/>
    <n v="27"/>
  </r>
  <r>
    <x v="689"/>
    <s v="  Adriana"/>
    <n v="23.085000000000001"/>
    <n v="4.2699999999999996"/>
    <x v="1"/>
    <s v="No"/>
    <s v="No"/>
    <n v="2"/>
    <s v="No"/>
    <s v="Normal Weight"/>
    <s v="Normal"/>
    <s v="3-Aug-1959"/>
    <n v="14451.84"/>
    <s v="tier - 2"/>
    <s v="tier - 3"/>
    <s v="R1023"/>
    <n v="64"/>
  </r>
  <r>
    <x v="690"/>
    <s v="  Miranda J"/>
    <n v="21.66"/>
    <n v="5.2"/>
    <x v="1"/>
    <s v="No"/>
    <s v="No"/>
    <n v="2"/>
    <s v="No"/>
    <s v="Normal Weight"/>
    <s v="Normal"/>
    <s v="29-Jun-1959"/>
    <n v="14449.85"/>
    <s v="tier - 2"/>
    <s v="tier - 1"/>
    <s v="R1024"/>
    <n v="64"/>
  </r>
  <r>
    <x v="691"/>
    <s v="  Roberto"/>
    <n v="36.47"/>
    <n v="8.23"/>
    <x v="1"/>
    <s v="No"/>
    <s v="No"/>
    <n v="0"/>
    <s v="No"/>
    <s v="Obesity"/>
    <s v="Diabetes"/>
    <s v="4-Nov-1967"/>
    <n v="14427.63"/>
    <s v="tier - 2"/>
    <s v="tier - 2"/>
    <s v="R1021"/>
    <n v="56"/>
  </r>
  <r>
    <x v="692"/>
    <s v="  Rebecca B"/>
    <n v="36.08"/>
    <n v="10.33"/>
    <x v="1"/>
    <s v="No"/>
    <s v="No"/>
    <n v="0"/>
    <s v="No"/>
    <s v="Obesity"/>
    <s v="Diabetes"/>
    <s v="15-Aug-1967"/>
    <n v="14426.66"/>
    <s v="tier - 2"/>
    <s v="tier - 2"/>
    <s v="R1026"/>
    <n v="56"/>
  </r>
  <r>
    <x v="693"/>
    <s v="  Tiffany"/>
    <n v="23.18"/>
    <n v="6.13"/>
    <x v="0"/>
    <s v="No"/>
    <s v="No"/>
    <n v="0"/>
    <s v="No"/>
    <s v="Normal Weight"/>
    <s v="Prediabetes"/>
    <s v="10-Aug-1999"/>
    <n v="14426.07"/>
    <s v="tier - 2"/>
    <s v="tier - 1"/>
    <s v="R1012"/>
    <n v="24"/>
  </r>
  <r>
    <x v="694"/>
    <s v="  Alexander"/>
    <n v="39.159999999999997"/>
    <n v="8.08"/>
    <x v="0"/>
    <s v="No"/>
    <s v="No"/>
    <n v="3"/>
    <s v="No"/>
    <s v="Obesity"/>
    <s v="Diabetes"/>
    <s v="20-Sep-1958"/>
    <n v="14418.28"/>
    <s v="tier - 2"/>
    <s v="tier - 3"/>
    <s v="R1013"/>
    <n v="65"/>
  </r>
  <r>
    <x v="695"/>
    <s v="  Rich M"/>
    <n v="38.19"/>
    <n v="10.49"/>
    <x v="0"/>
    <s v="No"/>
    <s v="No"/>
    <n v="3"/>
    <s v="No"/>
    <s v="Obesity"/>
    <s v="Diabetes"/>
    <s v="29-Jul-1958"/>
    <n v="14410.93"/>
    <s v="tier - 2"/>
    <s v="tier - 2"/>
    <s v="R1016"/>
    <n v="65"/>
  </r>
  <r>
    <x v="696"/>
    <s v="  Aaron C"/>
    <n v="26.41"/>
    <n v="8.11"/>
    <x v="0"/>
    <s v="No"/>
    <s v="No"/>
    <n v="3"/>
    <s v="No"/>
    <s v="Over weight"/>
    <s v="Diabetes"/>
    <s v="14-Sep-1958"/>
    <n v="14394.56"/>
    <s v="tier - 2"/>
    <s v="tier - 1"/>
    <s v="R1018"/>
    <n v="65"/>
  </r>
  <r>
    <x v="697"/>
    <s v="  Kate"/>
    <n v="28.785"/>
    <n v="6.6"/>
    <x v="0"/>
    <s v="No"/>
    <s v="No"/>
    <n v="0"/>
    <s v="No"/>
    <s v="Over weight"/>
    <s v="Diabetes"/>
    <s v="22-Jun-1965"/>
    <n v="14394.4"/>
    <s v="tier - 2"/>
    <s v="tier - 3"/>
    <s v="R1024"/>
    <n v="58"/>
  </r>
  <r>
    <x v="698"/>
    <s v="  Maria M"/>
    <n v="26.695"/>
    <n v="10.14"/>
    <x v="1"/>
    <s v="No"/>
    <s v="Yes"/>
    <n v="1"/>
    <s v="No"/>
    <s v="Over weight"/>
    <s v="Diabetes"/>
    <s v="16-Jul-1963"/>
    <n v="14382.71"/>
    <s v="tier - 2"/>
    <s v="tier - 2"/>
    <s v="R1012"/>
    <n v="60"/>
  </r>
  <r>
    <x v="699"/>
    <s v="  Daven W"/>
    <n v="32.799999999999997"/>
    <n v="6.06"/>
    <x v="1"/>
    <s v="No"/>
    <s v="No"/>
    <n v="1"/>
    <s v="No"/>
    <s v="Obesity"/>
    <s v="Prediabetes"/>
    <s v="16-Nov-1988"/>
    <n v="14358.36"/>
    <s v="tier - 2"/>
    <s v="tier - 2"/>
    <s v="R1011"/>
    <n v="35"/>
  </r>
  <r>
    <x v="700"/>
    <s v="  Brianne"/>
    <n v="35.869999999999997"/>
    <n v="9.91"/>
    <x v="1"/>
    <s v="No"/>
    <s v="No"/>
    <n v="0"/>
    <s v="No"/>
    <s v="Obesity"/>
    <s v="Diabetes"/>
    <s v="10-Oct-1967"/>
    <n v="14355.43"/>
    <s v="tier - 2"/>
    <s v="tier - 1"/>
    <s v="R1026"/>
    <n v="56"/>
  </r>
  <r>
    <x v="701"/>
    <s v="  Hiroki"/>
    <n v="21.66"/>
    <n v="4.1399999999999997"/>
    <x v="1"/>
    <s v="No"/>
    <s v="No"/>
    <n v="2"/>
    <s v="No"/>
    <s v="Normal Weight"/>
    <s v="Normal"/>
    <s v="24-Dec-1959"/>
    <n v="14349.85"/>
    <s v="tier - 2"/>
    <s v="tier - 2"/>
    <s v="R1012"/>
    <n v="64"/>
  </r>
  <r>
    <x v="702"/>
    <s v="  Anders"/>
    <n v="37.72"/>
    <n v="4.38"/>
    <x v="1"/>
    <s v="No"/>
    <s v="Yes"/>
    <n v="1"/>
    <s v="No"/>
    <s v="Obesity"/>
    <s v="Normal"/>
    <s v="26-Sep-1969"/>
    <n v="14337.91"/>
    <s v="tier - 2"/>
    <s v="tier - 3"/>
    <s v="R1022"/>
    <n v="54"/>
  </r>
  <r>
    <x v="703"/>
    <s v="  Danielle"/>
    <n v="39.700000000000003"/>
    <n v="9.83"/>
    <x v="0"/>
    <s v="No"/>
    <s v="No"/>
    <n v="3"/>
    <s v="No"/>
    <s v="Obesity"/>
    <s v="Diabetes"/>
    <s v="10-Jul-1958"/>
    <n v="14319.03"/>
    <s v="tier - 2"/>
    <s v="tier - 2"/>
    <s v="R1011"/>
    <n v="65"/>
  </r>
  <r>
    <x v="704"/>
    <s v="  Candace N"/>
    <n v="35.97"/>
    <n v="11.08"/>
    <x v="0"/>
    <s v="No"/>
    <s v="No"/>
    <n v="3"/>
    <s v="No"/>
    <s v="Obesity"/>
    <s v="Diabetes"/>
    <s v="15-Oct-1958"/>
    <n v="14313.85"/>
    <s v="tier - 2"/>
    <s v="tier - 3"/>
    <s v="R1013"/>
    <n v="65"/>
  </r>
  <r>
    <x v="705"/>
    <s v="  Bruno F"/>
    <n v="37.85"/>
    <n v="11.01"/>
    <x v="0"/>
    <s v="No"/>
    <s v="No"/>
    <n v="0"/>
    <s v="No"/>
    <s v="Obesity"/>
    <s v="Diabetes"/>
    <s v="15-Dec-1968"/>
    <n v="14285.9"/>
    <s v="tier - 2"/>
    <s v="tier - 3"/>
    <s v="R1012"/>
    <n v="55"/>
  </r>
  <r>
    <x v="706"/>
    <s v="  Emily"/>
    <n v="21.66"/>
    <n v="4.37"/>
    <x v="0"/>
    <s v="Yes"/>
    <s v="No"/>
    <n v="1"/>
    <s v="Yes"/>
    <s v="Normal Weight"/>
    <s v="Normal"/>
    <s v="6-Sep-2004"/>
    <n v="14283.46"/>
    <s v="tier - 2"/>
    <s v="tier - 2"/>
    <s v="R1024"/>
    <n v="19"/>
  </r>
  <r>
    <x v="707"/>
    <s v="  Katie"/>
    <n v="39.369999999999997"/>
    <n v="5.91"/>
    <x v="0"/>
    <s v="No"/>
    <s v="No"/>
    <n v="2"/>
    <s v="No"/>
    <s v="Obesity"/>
    <s v="Prediabetes"/>
    <s v="13-Jul-1972"/>
    <n v="14258.33"/>
    <s v="tier - 2"/>
    <s v="tier - 2"/>
    <s v="R1026"/>
    <n v="51"/>
  </r>
  <r>
    <x v="708"/>
    <s v="  Sally"/>
    <n v="40.880000000000003"/>
    <n v="7.65"/>
    <x v="0"/>
    <s v="No"/>
    <s v="No"/>
    <n v="0"/>
    <s v="No"/>
    <s v="Obesity"/>
    <s v="Diabetes"/>
    <s v="26-Dec-1974"/>
    <n v="14256.79"/>
    <s v="tier - 2"/>
    <s v="tier - 2"/>
    <s v="R1026"/>
    <n v="49"/>
  </r>
  <r>
    <x v="709"/>
    <s v="  Meaghan J"/>
    <n v="26.22"/>
    <n v="5.37"/>
    <x v="1"/>
    <s v="No"/>
    <s v="No"/>
    <n v="2"/>
    <s v="No"/>
    <s v="Over weight"/>
    <s v="Normal"/>
    <s v="8-Nov-1959"/>
    <n v="14256.19"/>
    <s v="tier - 2"/>
    <s v="tier - 3"/>
    <s v="R1012"/>
    <n v="64"/>
  </r>
  <r>
    <x v="710"/>
    <s v="  Rina"/>
    <n v="25.08"/>
    <n v="5.75"/>
    <x v="1"/>
    <s v="No"/>
    <s v="No"/>
    <n v="2"/>
    <s v="No"/>
    <s v="Over weight"/>
    <s v="Prediabetes"/>
    <s v="10-Oct-1959"/>
    <n v="14254.61"/>
    <s v="tier - 2"/>
    <s v="tier - 1"/>
    <s v="R1012"/>
    <n v="64"/>
  </r>
  <r>
    <x v="711"/>
    <s v="  Kristin P"/>
    <n v="39.1"/>
    <n v="6.79"/>
    <x v="1"/>
    <s v="No"/>
    <s v="No"/>
    <n v="2"/>
    <s v="No"/>
    <s v="Obesity"/>
    <s v="Diabetes"/>
    <s v="25-Sep-1961"/>
    <n v="14235.07"/>
    <s v="tier - 2"/>
    <s v="tier - 1"/>
    <s v="R1011"/>
    <n v="62"/>
  </r>
  <r>
    <x v="712"/>
    <s v="  Albert"/>
    <n v="37.905000000000001"/>
    <n v="7.03"/>
    <x v="0"/>
    <s v="No"/>
    <s v="No"/>
    <n v="3"/>
    <s v="No"/>
    <s v="Obesity"/>
    <s v="Diabetes"/>
    <s v="21-Sep-1958"/>
    <n v="14210.54"/>
    <s v="tier - 2"/>
    <s v="tier - 2"/>
    <s v="R1012"/>
    <n v="65"/>
  </r>
  <r>
    <x v="713"/>
    <s v="  Ashley"/>
    <n v="43.35"/>
    <n v="5.41"/>
    <x v="1"/>
    <s v="No"/>
    <s v="Yes"/>
    <n v="1"/>
    <s v="No"/>
    <s v="Obesity"/>
    <s v="Normal"/>
    <s v="17-Nov-1983"/>
    <n v="14209.4"/>
    <s v="tier - 2"/>
    <s v="tier - 1"/>
    <s v="R1026"/>
    <n v="40"/>
  </r>
  <r>
    <x v="714"/>
    <s v="  Shannon L"/>
    <n v="36.15"/>
    <n v="8.0500000000000007"/>
    <x v="0"/>
    <s v="No"/>
    <s v="No"/>
    <n v="0"/>
    <s v="No"/>
    <s v="Obesity"/>
    <s v="Diabetes"/>
    <s v="25-Dec-1968"/>
    <n v="14193.55"/>
    <s v="tier - 2"/>
    <s v="tier - 1"/>
    <s v="R1026"/>
    <n v="55"/>
  </r>
  <r>
    <x v="715"/>
    <s v="  Amy B"/>
    <n v="44.98"/>
    <n v="5.94"/>
    <x v="0"/>
    <s v="No"/>
    <s v="No"/>
    <n v="1"/>
    <s v="No"/>
    <s v="Obesity"/>
    <s v="Prediabetes"/>
    <s v="7-Jul-1984"/>
    <n v="14152.46"/>
    <s v="tier - 2"/>
    <s v="tier - 1"/>
    <s v="R1012"/>
    <n v="39"/>
  </r>
  <r>
    <x v="716"/>
    <s v="  A Danielle"/>
    <n v="38.28"/>
    <n v="5.51"/>
    <x v="0"/>
    <s v="Yes"/>
    <s v="No"/>
    <n v="1"/>
    <s v="No"/>
    <s v="Obesity"/>
    <s v="Normal"/>
    <s v="6-Jul-2004"/>
    <n v="14133.04"/>
    <s v="tier - 2"/>
    <s v="tier - 3"/>
    <s v="R1013"/>
    <n v="19"/>
  </r>
  <r>
    <x v="717"/>
    <s v="  Conrad F"/>
    <n v="32.299999999999997"/>
    <n v="6.55"/>
    <x v="1"/>
    <s v="No"/>
    <s v="No"/>
    <n v="2"/>
    <s v="No"/>
    <s v="Obesity"/>
    <s v="Diabetes"/>
    <s v="14-Jun-1961"/>
    <n v="14119.62"/>
    <s v="tier - 2"/>
    <s v="tier - 1"/>
    <s v="R1012"/>
    <n v="62"/>
  </r>
  <r>
    <x v="718"/>
    <s v="  Josh"/>
    <n v="39.51"/>
    <n v="5.79"/>
    <x v="1"/>
    <s v="No"/>
    <s v="No"/>
    <n v="0"/>
    <s v="No"/>
    <s v="Obesity"/>
    <s v="Prediabetes"/>
    <s v="26-Sep-1976"/>
    <n v="14098.07"/>
    <s v="tier - 2"/>
    <s v="tier - 3"/>
    <s v="R1023"/>
    <n v="47"/>
  </r>
  <r>
    <x v="719"/>
    <s v="  Maxime"/>
    <n v="50.46"/>
    <n v="4.5599999999999996"/>
    <x v="0"/>
    <s v="No"/>
    <s v="No"/>
    <n v="0"/>
    <s v="No"/>
    <s v="Obesity"/>
    <s v="Normal"/>
    <s v="12-Sep-1991"/>
    <n v="14081.93"/>
    <s v="tier - 2"/>
    <s v="tier - 3"/>
    <s v="R1012"/>
    <n v="32"/>
  </r>
  <r>
    <x v="720"/>
    <s v="  Natalie"/>
    <n v="31.73"/>
    <n v="7"/>
    <x v="0"/>
    <s v="No"/>
    <s v="No"/>
    <n v="0"/>
    <s v="No"/>
    <s v="Obesity"/>
    <s v="Diabetes"/>
    <s v="8-Nov-1960"/>
    <n v="14043.48"/>
    <s v="tier - 2"/>
    <s v="tier - 3"/>
    <s v="R1024"/>
    <n v="63"/>
  </r>
  <r>
    <x v="721"/>
    <s v="  Melissa"/>
    <n v="32.1"/>
    <n v="6.57"/>
    <x v="1"/>
    <s v="No"/>
    <s v="Yes"/>
    <n v="1"/>
    <s v="No"/>
    <s v="Obesity"/>
    <s v="Diabetes"/>
    <s v="8-Jul-1963"/>
    <n v="14007.22"/>
    <s v="tier - 2"/>
    <s v="tier - 3"/>
    <s v="R1011"/>
    <n v="60"/>
  </r>
  <r>
    <x v="722"/>
    <s v="  Laura P"/>
    <n v="27.83"/>
    <n v="11.61"/>
    <x v="1"/>
    <s v="No"/>
    <s v="Yes"/>
    <n v="1"/>
    <s v="No"/>
    <s v="Over weight"/>
    <s v="Diabetes"/>
    <s v="6-Jul-1963"/>
    <n v="14001.29"/>
    <s v="tier - 2"/>
    <s v="tier - 2"/>
    <s v="R1013"/>
    <n v="60"/>
  </r>
  <r>
    <x v="723"/>
    <s v="  Lisa"/>
    <n v="27.72"/>
    <n v="8.16"/>
    <x v="1"/>
    <s v="No"/>
    <s v="Yes"/>
    <n v="1"/>
    <s v="No"/>
    <s v="Over weight"/>
    <s v="Diabetes"/>
    <s v="23-Dec-1963"/>
    <n v="14001.13"/>
    <s v="tier - 2"/>
    <s v="tier - 1"/>
    <s v="R1013"/>
    <n v="60"/>
  </r>
  <r>
    <x v="724"/>
    <s v="  William D"/>
    <n v="36.765000000000001"/>
    <n v="4.4800000000000004"/>
    <x v="1"/>
    <s v="No"/>
    <s v="No"/>
    <n v="2"/>
    <s v="No"/>
    <s v="Obesity"/>
    <s v="Normal"/>
    <s v="6-Sep-1959"/>
    <n v="13981.85"/>
    <s v="tier - 2"/>
    <s v="tier - 1"/>
    <s v="R1016"/>
    <n v="64"/>
  </r>
  <r>
    <x v="725"/>
    <s v="  James"/>
    <n v="48.36"/>
    <n v="4.08"/>
    <x v="0"/>
    <s v="No"/>
    <s v="No"/>
    <n v="0"/>
    <s v="No"/>
    <s v="Obesity"/>
    <s v="Normal"/>
    <s v="13-Jul-1990"/>
    <n v="13979.45"/>
    <s v="tier - 2"/>
    <s v="tier - 1"/>
    <s v="R1023"/>
    <n v="33"/>
  </r>
  <r>
    <x v="726"/>
    <s v="  John"/>
    <n v="31.445"/>
    <n v="4.4000000000000004"/>
    <x v="1"/>
    <s v="No"/>
    <s v="No"/>
    <n v="2"/>
    <s v="No"/>
    <s v="Obesity"/>
    <s v="Normal"/>
    <s v="29-Aug-1959"/>
    <n v="13974.46"/>
    <s v="tier - 2"/>
    <s v="tier - 2"/>
    <s v="R1019"/>
    <n v="64"/>
  </r>
  <r>
    <x v="727"/>
    <s v="  Adam S"/>
    <n v="27.55"/>
    <n v="9.02"/>
    <x v="0"/>
    <s v="No"/>
    <s v="No"/>
    <n v="0"/>
    <s v="No"/>
    <s v="Over weight"/>
    <s v="Diabetes"/>
    <s v="18-Jun-1960"/>
    <n v="13937.67"/>
    <s v="tier - 2"/>
    <s v="tier - 1"/>
    <s v="R1012"/>
    <n v="63"/>
  </r>
  <r>
    <x v="728"/>
    <s v="  Armando"/>
    <n v="33.11"/>
    <n v="8.06"/>
    <x v="0"/>
    <s v="No"/>
    <s v="No"/>
    <n v="0"/>
    <s v="No"/>
    <s v="Obesity"/>
    <s v="Diabetes"/>
    <s v="27-Jul-1962"/>
    <n v="13919.82"/>
    <s v="tier - 2"/>
    <s v="tier - 2"/>
    <s v="R1013"/>
    <n v="61"/>
  </r>
  <r>
    <x v="729"/>
    <s v="  Dana"/>
    <n v="36.85"/>
    <n v="6.21"/>
    <x v="1"/>
    <s v="No"/>
    <s v="No"/>
    <n v="2"/>
    <s v="No"/>
    <s v="Obesity"/>
    <s v="Prediabetes"/>
    <s v="7-Jul-1959"/>
    <n v="13887.97"/>
    <s v="tier - 2"/>
    <s v="tier - 2"/>
    <s v="R1013"/>
    <n v="64"/>
  </r>
  <r>
    <x v="730"/>
    <s v="  Jennifer L"/>
    <n v="36.299999999999997"/>
    <n v="5.79"/>
    <x v="1"/>
    <s v="No"/>
    <s v="No"/>
    <n v="2"/>
    <s v="No"/>
    <s v="Obesity"/>
    <s v="Prediabetes"/>
    <s v="29-Dec-1959"/>
    <n v="13887.2"/>
    <s v="tier - 2"/>
    <s v="tier - 3"/>
    <s v="R1013"/>
    <n v="64"/>
  </r>
  <r>
    <x v="731"/>
    <s v="  Benjamin"/>
    <n v="45.34"/>
    <n v="5.69"/>
    <x v="1"/>
    <s v="No"/>
    <s v="No"/>
    <n v="0"/>
    <s v="No"/>
    <s v="Obesity"/>
    <s v="Normal"/>
    <s v="25-Sep-1985"/>
    <n v="13886.4"/>
    <s v="tier - 2"/>
    <s v="tier - 2"/>
    <s v="R1012"/>
    <n v="38"/>
  </r>
  <r>
    <x v="732"/>
    <s v="  Tanya"/>
    <n v="31.8"/>
    <n v="5.36"/>
    <x v="1"/>
    <s v="No"/>
    <s v="No"/>
    <n v="2"/>
    <s v="No"/>
    <s v="Obesity"/>
    <s v="Normal"/>
    <s v="5-Oct-1959"/>
    <n v="13880.95"/>
    <s v="tier - 2"/>
    <s v="tier - 2"/>
    <s v="R1011"/>
    <n v="64"/>
  </r>
  <r>
    <x v="733"/>
    <s v="  Tracy"/>
    <n v="41.02"/>
    <n v="11.37"/>
    <x v="0"/>
    <s v="No"/>
    <s v="No"/>
    <n v="0"/>
    <s v="No"/>
    <s v="Obesity"/>
    <s v="Diabetes"/>
    <s v="19-Dec-1978"/>
    <n v="13874.89"/>
    <s v="tier - 2"/>
    <s v="tier - 1"/>
    <s v="R1012"/>
    <n v="45"/>
  </r>
  <r>
    <x v="734"/>
    <s v="  Emily S"/>
    <n v="32.68"/>
    <n v="11.87"/>
    <x v="0"/>
    <s v="No"/>
    <s v="No"/>
    <n v="0"/>
    <s v="No"/>
    <s v="Obesity"/>
    <s v="Diabetes"/>
    <s v="21-Jul-1960"/>
    <n v="13844.8"/>
    <s v="tier - 2"/>
    <s v="tier - 2"/>
    <s v="R1012"/>
    <n v="63"/>
  </r>
  <r>
    <x v="735"/>
    <s v="  Kelly R"/>
    <n v="21.7"/>
    <n v="4.9000000000000004"/>
    <x v="0"/>
    <s v="No"/>
    <s v="Yes"/>
    <n v="1"/>
    <s v="Yes"/>
    <s v="Normal Weight"/>
    <s v="Normal"/>
    <s v="7-Jun-2003"/>
    <n v="13844.51"/>
    <s v="tier - 2"/>
    <s v="tier - 1"/>
    <s v="R1011"/>
    <n v="20"/>
  </r>
  <r>
    <x v="736"/>
    <s v="  Kyle"/>
    <n v="40.479999999999997"/>
    <n v="6.7"/>
    <x v="0"/>
    <s v="No"/>
    <s v="No"/>
    <n v="3"/>
    <s v="No"/>
    <s v="Obesity"/>
    <s v="Diabetes"/>
    <s v="10-Dec-1958"/>
    <n v="13831.12"/>
    <s v="tier - 3"/>
    <s v="tier - 1"/>
    <s v="R1013"/>
    <n v="65"/>
  </r>
  <r>
    <x v="737"/>
    <s v="  Bruce A Jr"/>
    <n v="34.5"/>
    <n v="10.3"/>
    <x v="0"/>
    <s v="No"/>
    <s v="No"/>
    <n v="3"/>
    <s v="No"/>
    <s v="Obesity"/>
    <s v="Diabetes"/>
    <s v="25-Nov-1958"/>
    <n v="13822.8"/>
    <s v="tier - 3"/>
    <s v="tier - 3"/>
    <s v="R1011"/>
    <n v="65"/>
  </r>
  <r>
    <x v="738"/>
    <s v="  Cary J"/>
    <n v="45.9"/>
    <n v="11.14"/>
    <x v="1"/>
    <s v="No"/>
    <s v="No"/>
    <n v="1"/>
    <s v="No"/>
    <s v="Obesity"/>
    <s v="Diabetes"/>
    <s v="8-Dec-1986"/>
    <n v="13819.49"/>
    <s v="tier - 3"/>
    <s v="tier - 2"/>
    <s v="R1012"/>
    <n v="37"/>
  </r>
  <r>
    <x v="739"/>
    <s v="  Jill M"/>
    <n v="33.479999999999997"/>
    <n v="4.74"/>
    <x v="1"/>
    <s v="No"/>
    <s v="No"/>
    <n v="2"/>
    <s v="No"/>
    <s v="Obesity"/>
    <s v="Normal"/>
    <s v="10-Nov-1966"/>
    <n v="13801.61"/>
    <s v="tier - 3"/>
    <s v="tier - 3"/>
    <s v="R1026"/>
    <n v="57"/>
  </r>
  <r>
    <x v="740"/>
    <s v="  Chris"/>
    <n v="28.31"/>
    <n v="5.96"/>
    <x v="1"/>
    <s v="No"/>
    <s v="No"/>
    <n v="2"/>
    <s v="No"/>
    <s v="Over weight"/>
    <s v="Prediabetes"/>
    <s v="6-Aug-1959"/>
    <n v="13770.1"/>
    <s v="tier - 3"/>
    <s v="tier - 1"/>
    <s v="R1012"/>
    <n v="64"/>
  </r>
  <r>
    <x v="741"/>
    <s v="  Michael E"/>
    <n v="21.565000000000001"/>
    <n v="4.95"/>
    <x v="0"/>
    <s v="Yes"/>
    <s v="No"/>
    <n v="1"/>
    <s v="Yes"/>
    <s v="Normal Weight"/>
    <s v="Normal"/>
    <s v="16-Jul-2004"/>
    <n v="13747.87"/>
    <s v="tier - 3"/>
    <s v="tier - 2"/>
    <s v="R1018"/>
    <n v="19"/>
  </r>
  <r>
    <x v="742"/>
    <s v="  Lauren"/>
    <n v="35.590000000000003"/>
    <n v="5.21"/>
    <x v="1"/>
    <s v="No"/>
    <s v="Yes"/>
    <n v="1"/>
    <s v="No"/>
    <s v="Obesity"/>
    <s v="Normal"/>
    <s v="23-Oct-1969"/>
    <n v="13746.74"/>
    <s v="tier - 3"/>
    <s v="tier - 2"/>
    <s v="R1026"/>
    <n v="54"/>
  </r>
  <r>
    <x v="743"/>
    <s v="  Kathryn E"/>
    <n v="43.44"/>
    <n v="4.8600000000000003"/>
    <x v="1"/>
    <s v="No"/>
    <s v="No"/>
    <n v="0"/>
    <s v="No"/>
    <s v="Obesity"/>
    <s v="Normal"/>
    <s v="29-Aug-1985"/>
    <n v="13726.21"/>
    <s v="tier - 3"/>
    <s v="tier - 3"/>
    <s v="R1026"/>
    <n v="38"/>
  </r>
  <r>
    <x v="744"/>
    <s v="  Polly"/>
    <n v="21.754999999999999"/>
    <n v="7.79"/>
    <x v="1"/>
    <s v="No"/>
    <s v="No"/>
    <n v="0"/>
    <s v="No"/>
    <s v="Normal Weight"/>
    <s v="Diabetes"/>
    <s v="2-Aug-1981"/>
    <n v="13725.47"/>
    <s v="tier - 3"/>
    <s v="tier - 2"/>
    <s v="R1024"/>
    <n v="42"/>
  </r>
  <r>
    <x v="745"/>
    <s v="  Mark H"/>
    <n v="44.55"/>
    <n v="7.12"/>
    <x v="1"/>
    <s v="No"/>
    <s v="No"/>
    <n v="1"/>
    <s v="No"/>
    <s v="Obesity"/>
    <s v="Diabetes"/>
    <s v="24-Nov-1986"/>
    <n v="13714.55"/>
    <s v="tier - 3"/>
    <s v="tier - 2"/>
    <s v="R1023"/>
    <n v="37"/>
  </r>
  <r>
    <x v="746"/>
    <s v="  Jessie M"/>
    <n v="43.32"/>
    <n v="4.67"/>
    <x v="1"/>
    <s v="No"/>
    <s v="No"/>
    <n v="0"/>
    <s v="No"/>
    <s v="Obesity"/>
    <s v="Normal"/>
    <s v="14-Sep-1985"/>
    <n v="13685.51"/>
    <s v="tier - 3"/>
    <s v="tier - 1"/>
    <s v="R1026"/>
    <n v="38"/>
  </r>
  <r>
    <x v="747"/>
    <s v="  Chris"/>
    <n v="31.23"/>
    <n v="9.1199999999999992"/>
    <x v="1"/>
    <s v="No"/>
    <s v="Yes"/>
    <n v="1"/>
    <s v="No"/>
    <s v="Obesity"/>
    <s v="Diabetes"/>
    <s v="4-Aug-1963"/>
    <n v="13677.68"/>
    <s v="tier - 3"/>
    <s v="tier - 2"/>
    <s v="R1021"/>
    <n v="60"/>
  </r>
  <r>
    <x v="748"/>
    <s v="  Daniel"/>
    <n v="42.81"/>
    <n v="4.1500000000000004"/>
    <x v="0"/>
    <s v="No"/>
    <s v="No"/>
    <n v="1"/>
    <s v="No"/>
    <s v="Obesity"/>
    <s v="Normal"/>
    <s v="20-Jul-1984"/>
    <n v="13638.06"/>
    <s v="tier - 3"/>
    <s v="tier - 3"/>
    <s v="R1023"/>
    <n v="39"/>
  </r>
  <r>
    <x v="749"/>
    <s v="  Megan"/>
    <n v="35.909999999999997"/>
    <n v="6.72"/>
    <x v="1"/>
    <s v="No"/>
    <s v="No"/>
    <n v="2"/>
    <s v="No"/>
    <s v="Obesity"/>
    <s v="Diabetes"/>
    <s v="24-Dec-1961"/>
    <n v="13635.64"/>
    <s v="tier - 3"/>
    <s v="tier - 3"/>
    <s v="R1024"/>
    <n v="62"/>
  </r>
  <r>
    <x v="750"/>
    <s v="  Kevin"/>
    <n v="36.65"/>
    <n v="5.01"/>
    <x v="1"/>
    <s v="No"/>
    <s v="Yes"/>
    <n v="1"/>
    <s v="No"/>
    <s v="Obesity"/>
    <s v="Normal"/>
    <s v="26-Jul-1969"/>
    <n v="13622.01"/>
    <s v="tier - 3"/>
    <s v="tier - 3"/>
    <s v="R1012"/>
    <n v="54"/>
  </r>
  <r>
    <x v="751"/>
    <s v="  Caroline S"/>
    <n v="22.04"/>
    <n v="10.9"/>
    <x v="1"/>
    <s v="No"/>
    <s v="No"/>
    <n v="2"/>
    <s v="No"/>
    <s v="Normal Weight"/>
    <s v="Diabetes"/>
    <s v="18-Nov-1961"/>
    <n v="13616.36"/>
    <s v="tier - 3"/>
    <s v="tier - 3"/>
    <s v="R1024"/>
    <n v="62"/>
  </r>
  <r>
    <x v="752"/>
    <s v="  Nuta"/>
    <n v="31.824999999999999"/>
    <n v="5.52"/>
    <x v="1"/>
    <s v="No"/>
    <s v="No"/>
    <n v="1"/>
    <s v="No"/>
    <s v="Obesity"/>
    <s v="Normal"/>
    <s v="10-Sep-1964"/>
    <n v="13607.37"/>
    <s v="tier - 3"/>
    <s v="tier - 1"/>
    <s v="R1024"/>
    <n v="59"/>
  </r>
  <r>
    <x v="753"/>
    <s v="  Margie"/>
    <n v="53.58"/>
    <n v="4.55"/>
    <x v="0"/>
    <s v="No"/>
    <s v="No"/>
    <n v="1"/>
    <s v="No"/>
    <s v="Obesity"/>
    <s v="Normal"/>
    <s v="14-Aug-1992"/>
    <n v="13588.17"/>
    <s v="tier - 3"/>
    <s v="tier - 1"/>
    <s v="R1012"/>
    <n v="31"/>
  </r>
  <r>
    <x v="754"/>
    <s v="  Heidi"/>
    <n v="34.299999999999997"/>
    <n v="11.76"/>
    <x v="0"/>
    <s v="No"/>
    <s v="No"/>
    <n v="0"/>
    <s v="No"/>
    <s v="Obesity"/>
    <s v="Diabetes"/>
    <s v="15-Jul-1968"/>
    <n v="13566.04"/>
    <s v="tier - 3"/>
    <s v="tier - 3"/>
    <s v="R1026"/>
    <n v="55"/>
  </r>
  <r>
    <x v="755"/>
    <s v="  Diego J"/>
    <n v="32.11"/>
    <n v="7.06"/>
    <x v="0"/>
    <s v="No"/>
    <s v="No"/>
    <n v="0"/>
    <s v="No"/>
    <s v="Obesity"/>
    <s v="Diabetes"/>
    <s v="11-Jul-1960"/>
    <n v="13555"/>
    <s v="tier - 3"/>
    <s v="tier - 3"/>
    <s v="R1017"/>
    <n v="63"/>
  </r>
  <r>
    <x v="756"/>
    <s v="  Enrique M Sr"/>
    <n v="31.78"/>
    <n v="11.35"/>
    <x v="1"/>
    <s v="No"/>
    <s v="Yes"/>
    <n v="1"/>
    <s v="No"/>
    <s v="Obesity"/>
    <s v="Diabetes"/>
    <s v="14-Oct-1963"/>
    <n v="13511.28"/>
    <s v="tier - 3"/>
    <s v="tier - 1"/>
    <s v="R1012"/>
    <n v="60"/>
  </r>
  <r>
    <x v="757"/>
    <s v="  Greg"/>
    <n v="46.89"/>
    <n v="5.52"/>
    <x v="0"/>
    <s v="No"/>
    <s v="No"/>
    <n v="0"/>
    <s v="No"/>
    <s v="Obesity"/>
    <s v="Normal"/>
    <s v="30-Aug-1990"/>
    <n v="13480.83"/>
    <s v="tier - 3"/>
    <s v="tier - 2"/>
    <s v="R1023"/>
    <n v="33"/>
  </r>
  <r>
    <x v="758"/>
    <s v="  Filip"/>
    <n v="39.35"/>
    <n v="7.86"/>
    <x v="1"/>
    <s v="No"/>
    <s v="No"/>
    <n v="1"/>
    <s v="No"/>
    <s v="Obesity"/>
    <s v="Diabetes"/>
    <s v="7-Aug-1975"/>
    <n v="13472.19"/>
    <s v="tier - 3"/>
    <s v="tier - 2"/>
    <s v="R1012"/>
    <n v="48"/>
  </r>
  <r>
    <x v="759"/>
    <s v="  Rosemary E"/>
    <n v="39.200000000000003"/>
    <n v="11.38"/>
    <x v="0"/>
    <s v="No"/>
    <s v="No"/>
    <n v="0"/>
    <s v="No"/>
    <s v="Obesity"/>
    <s v="Diabetes"/>
    <s v="24-Jul-1960"/>
    <n v="13470.86"/>
    <s v="tier - 3"/>
    <s v="tier - 3"/>
    <s v="R1011"/>
    <n v="63"/>
  </r>
  <r>
    <x v="760"/>
    <s v="  Lisa"/>
    <n v="39.159999999999997"/>
    <n v="10.48"/>
    <x v="0"/>
    <s v="No"/>
    <s v="No"/>
    <n v="0"/>
    <s v="No"/>
    <s v="Obesity"/>
    <s v="Diabetes"/>
    <s v="28-Jul-1960"/>
    <n v="13470.8"/>
    <s v="tier - 3"/>
    <s v="tier - 2"/>
    <s v="R1013"/>
    <n v="63"/>
  </r>
  <r>
    <x v="761"/>
    <s v="  Jason"/>
    <n v="44.1"/>
    <n v="5.04"/>
    <x v="1"/>
    <s v="No"/>
    <s v="No"/>
    <n v="0"/>
    <s v="No"/>
    <s v="Obesity"/>
    <s v="Normal"/>
    <s v="19-Aug-1985"/>
    <n v="13465.8"/>
    <s v="tier - 3"/>
    <s v="tier - 1"/>
    <s v="R1012"/>
    <n v="38"/>
  </r>
  <r>
    <x v="762"/>
    <s v="  Courtney"/>
    <n v="33.200000000000003"/>
    <n v="9.06"/>
    <x v="0"/>
    <s v="No"/>
    <s v="No"/>
    <n v="0"/>
    <s v="No"/>
    <s v="Obesity"/>
    <s v="Diabetes"/>
    <s v="16-Dec-1960"/>
    <n v="13462.52"/>
    <s v="tier - 3"/>
    <s v="tier - 2"/>
    <s v="R1011"/>
    <n v="63"/>
  </r>
  <r>
    <x v="763"/>
    <s v="  Jennifer R"/>
    <n v="29.92"/>
    <n v="11.07"/>
    <x v="0"/>
    <s v="No"/>
    <s v="No"/>
    <n v="0"/>
    <s v="No"/>
    <s v="Over weight"/>
    <s v="Diabetes"/>
    <s v="11-Jul-1960"/>
    <n v="13457.96"/>
    <s v="tier - 3"/>
    <s v="tier - 1"/>
    <s v="R1013"/>
    <n v="63"/>
  </r>
  <r>
    <x v="764"/>
    <s v="  Lauren E"/>
    <n v="25"/>
    <n v="10.45"/>
    <x v="0"/>
    <s v="No"/>
    <s v="No"/>
    <n v="0"/>
    <s v="No"/>
    <s v="Over weight"/>
    <s v="Diabetes"/>
    <s v="13-Aug-1960"/>
    <n v="13451.12"/>
    <s v="tier - 3"/>
    <s v="tier - 1"/>
    <s v="R1011"/>
    <n v="63"/>
  </r>
  <r>
    <x v="765"/>
    <s v="  Ashley M"/>
    <n v="38.869999999999997"/>
    <n v="8.6300000000000008"/>
    <x v="1"/>
    <s v="No"/>
    <s v="No"/>
    <n v="1"/>
    <s v="No"/>
    <s v="Obesity"/>
    <s v="Diabetes"/>
    <s v="29-Jun-1975"/>
    <n v="13440.7"/>
    <s v="tier - 3"/>
    <s v="tier - 2"/>
    <s v="R1012"/>
    <n v="48"/>
  </r>
  <r>
    <x v="766"/>
    <s v="  Alison R"/>
    <n v="32.299999999999997"/>
    <n v="5.28"/>
    <x v="1"/>
    <s v="No"/>
    <s v="No"/>
    <n v="2"/>
    <s v="No"/>
    <s v="Obesity"/>
    <s v="Normal"/>
    <s v="14-Nov-1966"/>
    <n v="13430.27"/>
    <s v="tier - 3"/>
    <s v="tier - 3"/>
    <s v="R1024"/>
    <n v="57"/>
  </r>
  <r>
    <x v="767"/>
    <s v="  Madeleine"/>
    <n v="31.16"/>
    <n v="7.49"/>
    <x v="1"/>
    <s v="No"/>
    <s v="No"/>
    <n v="2"/>
    <s v="No"/>
    <s v="Obesity"/>
    <s v="Diabetes"/>
    <s v="3-Nov-1961"/>
    <n v="13429.04"/>
    <s v="tier - 3"/>
    <s v="tier - 3"/>
    <s v="R1012"/>
    <n v="62"/>
  </r>
  <r>
    <x v="768"/>
    <s v="  Stacey"/>
    <n v="54.59"/>
    <n v="4.2699999999999996"/>
    <x v="0"/>
    <s v="No"/>
    <s v="No"/>
    <n v="0"/>
    <s v="No"/>
    <s v="Obesity"/>
    <s v="Normal"/>
    <s v="17-Jun-1994"/>
    <n v="13417.05"/>
    <s v="tier - 3"/>
    <s v="tier - 3"/>
    <s v="R1012"/>
    <n v="29"/>
  </r>
  <r>
    <x v="769"/>
    <s v="  Kimberly"/>
    <n v="21.09"/>
    <n v="9.2200000000000006"/>
    <x v="1"/>
    <s v="No"/>
    <s v="No"/>
    <n v="2"/>
    <s v="No"/>
    <s v="Normal Weight"/>
    <s v="Diabetes"/>
    <s v="22-Jul-1961"/>
    <n v="13415.04"/>
    <s v="tier - 3"/>
    <s v="tier - 2"/>
    <s v="R1012"/>
    <n v="62"/>
  </r>
  <r>
    <x v="770"/>
    <s v="  Matthew D"/>
    <n v="52.41"/>
    <n v="5.99"/>
    <x v="0"/>
    <s v="No"/>
    <s v="No"/>
    <n v="1"/>
    <s v="No"/>
    <s v="Obesity"/>
    <s v="Prediabetes"/>
    <s v="19-Dec-1992"/>
    <n v="13412.97"/>
    <s v="tier - 3"/>
    <s v="tier - 3"/>
    <s v="R1023"/>
    <n v="31"/>
  </r>
  <r>
    <x v="771"/>
    <s v="  Michael"/>
    <n v="41.47"/>
    <n v="5.86"/>
    <x v="1"/>
    <s v="No"/>
    <s v="No"/>
    <n v="2"/>
    <s v="No"/>
    <s v="Obesity"/>
    <s v="Prediabetes"/>
    <s v="20-Dec-1959"/>
    <n v="13405.39"/>
    <s v="tier - 3"/>
    <s v="tier - 3"/>
    <s v="R1013"/>
    <n v="64"/>
  </r>
  <r>
    <x v="772"/>
    <s v="  Ben"/>
    <n v="33.1"/>
    <n v="5.19"/>
    <x v="1"/>
    <s v="No"/>
    <s v="No"/>
    <n v="2"/>
    <s v="No"/>
    <s v="Obesity"/>
    <s v="Normal"/>
    <s v="25-Nov-1959"/>
    <n v="13393.76"/>
    <s v="tier - 3"/>
    <s v="tier - 1"/>
    <s v="R1011"/>
    <n v="64"/>
  </r>
  <r>
    <x v="773"/>
    <s v="  Chris"/>
    <n v="30.8"/>
    <n v="4.37"/>
    <x v="1"/>
    <s v="No"/>
    <s v="No"/>
    <n v="2"/>
    <s v="No"/>
    <s v="Obesity"/>
    <s v="Normal"/>
    <s v="9-Dec-1959"/>
    <n v="13390.56"/>
    <s v="tier - 3"/>
    <s v="tier - 3"/>
    <s v="R1011"/>
    <n v="64"/>
  </r>
  <r>
    <x v="774"/>
    <s v="  Jeremy J"/>
    <n v="42.06"/>
    <n v="5.32"/>
    <x v="0"/>
    <s v="No"/>
    <s v="No"/>
    <n v="1"/>
    <s v="No"/>
    <s v="Obesity"/>
    <s v="Normal"/>
    <s v="6-Jun-1984"/>
    <n v="13383.67"/>
    <s v="tier - 3"/>
    <s v="tier - 2"/>
    <s v="R1023"/>
    <n v="39"/>
  </r>
  <r>
    <x v="775"/>
    <s v="  Amy L"/>
    <n v="39.270000000000003"/>
    <n v="5.64"/>
    <x v="0"/>
    <s v="No"/>
    <s v="Yes"/>
    <n v="1"/>
    <s v="No"/>
    <s v="Obesity"/>
    <s v="Normal"/>
    <s v="30-Sep-1979"/>
    <n v="13377.41"/>
    <s v="tier - 3"/>
    <s v="tier - 3"/>
    <s v="R1026"/>
    <n v="44"/>
  </r>
  <r>
    <x v="776"/>
    <s v="  Karen L"/>
    <n v="30.71"/>
    <n v="5.59"/>
    <x v="1"/>
    <s v="No"/>
    <s v="No"/>
    <n v="1"/>
    <s v="No"/>
    <s v="Obesity"/>
    <s v="Normal"/>
    <s v="24-Sep-1964"/>
    <n v="13375.76"/>
    <s v="tier - 3"/>
    <s v="tier - 2"/>
    <s v="R1025"/>
    <n v="59"/>
  </r>
  <r>
    <x v="777"/>
    <s v="  Tennille"/>
    <n v="47.19"/>
    <n v="5.29"/>
    <x v="0"/>
    <s v="No"/>
    <s v="No"/>
    <n v="0"/>
    <s v="No"/>
    <s v="Obesity"/>
    <s v="Normal"/>
    <s v="2-Oct-1990"/>
    <n v="13360.94"/>
    <s v="tier - 3"/>
    <s v="tier - 1"/>
    <s v="R1012"/>
    <n v="33"/>
  </r>
  <r>
    <x v="778"/>
    <s v="  Matt"/>
    <n v="30.02"/>
    <n v="6.65"/>
    <x v="0"/>
    <s v="No"/>
    <s v="No"/>
    <n v="0"/>
    <s v="No"/>
    <s v="Obesity"/>
    <s v="Diabetes"/>
    <s v="11-Nov-1960"/>
    <n v="13352.1"/>
    <s v="tier - 3"/>
    <s v="tier - 1"/>
    <s v="R1012"/>
    <n v="63"/>
  </r>
  <r>
    <x v="779"/>
    <s v="  Emily"/>
    <n v="37.909999999999997"/>
    <n v="5.68"/>
    <x v="1"/>
    <s v="No"/>
    <s v="No"/>
    <n v="0"/>
    <s v="No"/>
    <s v="Obesity"/>
    <s v="Normal"/>
    <s v="23-Aug-1976"/>
    <n v="13333.71"/>
    <s v="tier - 3"/>
    <s v="tier - 2"/>
    <s v="R1012"/>
    <n v="47"/>
  </r>
  <r>
    <x v="780"/>
    <s v="  Justin E"/>
    <n v="54.61"/>
    <n v="4.49"/>
    <x v="0"/>
    <s v="No"/>
    <s v="No"/>
    <n v="0"/>
    <s v="No"/>
    <s v="Obesity"/>
    <s v="Normal"/>
    <s v="1-Jul-1994"/>
    <n v="13292.52"/>
    <s v="tier - 3"/>
    <s v="tier - 3"/>
    <s v="R1012"/>
    <n v="29"/>
  </r>
  <r>
    <x v="781"/>
    <s v="  Shalane"/>
    <n v="36.005000000000003"/>
    <n v="6.9"/>
    <x v="0"/>
    <s v="No"/>
    <s v="No"/>
    <n v="0"/>
    <s v="No"/>
    <s v="Obesity"/>
    <s v="Diabetes"/>
    <s v="11-Oct-1962"/>
    <n v="13228.85"/>
    <s v="tier - 3"/>
    <s v="tier - 3"/>
    <s v="R1023"/>
    <n v="61"/>
  </r>
  <r>
    <x v="782"/>
    <s v="  Jessica N"/>
    <n v="28.7"/>
    <n v="11.52"/>
    <x v="0"/>
    <s v="No"/>
    <s v="No"/>
    <n v="0"/>
    <s v="No"/>
    <s v="Over weight"/>
    <s v="Diabetes"/>
    <s v="24-Nov-1962"/>
    <n v="13224.69"/>
    <s v="tier - 3"/>
    <s v="tier - 2"/>
    <s v="R1011"/>
    <n v="61"/>
  </r>
  <r>
    <x v="783"/>
    <s v="  Melanie"/>
    <n v="34.295000000000002"/>
    <n v="11.24"/>
    <x v="0"/>
    <s v="No"/>
    <s v="No"/>
    <n v="0"/>
    <s v="No"/>
    <s v="Obesity"/>
    <s v="Diabetes"/>
    <s v="13-Nov-1965"/>
    <n v="13224.06"/>
    <s v="tier - 3"/>
    <s v="tier - 3"/>
    <s v="R1024"/>
    <n v="58"/>
  </r>
  <r>
    <x v="784"/>
    <s v="  Ruth Angelica"/>
    <n v="27.55"/>
    <n v="10.98"/>
    <x v="0"/>
    <s v="No"/>
    <s v="No"/>
    <n v="0"/>
    <s v="No"/>
    <s v="Over weight"/>
    <s v="Diabetes"/>
    <s v="7-Dec-1962"/>
    <n v="13217.09"/>
    <s v="tier - 3"/>
    <s v="tier - 1"/>
    <s v="R1024"/>
    <n v="61"/>
  </r>
  <r>
    <x v="785"/>
    <s v="  Una M"/>
    <n v="40.700000000000003"/>
    <n v="5.42"/>
    <x v="0"/>
    <s v="No"/>
    <s v="No"/>
    <n v="0"/>
    <s v="No"/>
    <s v="Obesity"/>
    <s v="Normal"/>
    <s v="15-Oct-1982"/>
    <n v="13214.43"/>
    <s v="tier - 3"/>
    <s v="tier - 2"/>
    <s v="R1012"/>
    <n v="41"/>
  </r>
  <r>
    <x v="786"/>
    <s v="  Taralyn"/>
    <n v="18.335000000000001"/>
    <n v="10.97"/>
    <x v="0"/>
    <s v="No"/>
    <s v="No"/>
    <n v="0"/>
    <s v="No"/>
    <s v="Under Weight"/>
    <s v="Diabetes"/>
    <s v="5-Aug-1962"/>
    <n v="13204.29"/>
    <s v="tier - 3"/>
    <s v="tier - 1"/>
    <s v="R1024"/>
    <n v="61"/>
  </r>
  <r>
    <x v="787"/>
    <s v="  James A"/>
    <n v="33.914999999999999"/>
    <n v="9.56"/>
    <x v="1"/>
    <s v="No"/>
    <s v="No"/>
    <n v="2"/>
    <s v="No"/>
    <s v="Obesity"/>
    <s v="Diabetes"/>
    <s v="6-Dec-1961"/>
    <n v="13143.86"/>
    <s v="tier - 3"/>
    <s v="tier - 2"/>
    <s v="R1016"/>
    <n v="62"/>
  </r>
  <r>
    <x v="788"/>
    <s v="  Ning"/>
    <n v="33.534999999999997"/>
    <n v="9.4"/>
    <x v="1"/>
    <s v="No"/>
    <s v="No"/>
    <n v="2"/>
    <s v="No"/>
    <s v="Obesity"/>
    <s v="Diabetes"/>
    <s v="6-Dec-1961"/>
    <n v="13143.34"/>
    <s v="tier - 3"/>
    <s v="tier - 2"/>
    <s v="R1020"/>
    <n v="62"/>
  </r>
  <r>
    <x v="789"/>
    <s v="  Joel"/>
    <n v="23.655000000000001"/>
    <n v="8.48"/>
    <x v="1"/>
    <s v="No"/>
    <s v="No"/>
    <n v="2"/>
    <s v="No"/>
    <s v="Normal Weight"/>
    <s v="Diabetes"/>
    <s v="7-Sep-1961"/>
    <n v="13129.6"/>
    <s v="tier - 3"/>
    <s v="tier - 2"/>
    <s v="R1017"/>
    <n v="62"/>
  </r>
  <r>
    <x v="790"/>
    <s v="  Pamela J"/>
    <n v="28"/>
    <n v="5.57"/>
    <x v="0"/>
    <s v="No"/>
    <s v="No"/>
    <n v="0"/>
    <s v="No"/>
    <s v="Over weight"/>
    <s v="Normal"/>
    <s v="16-Aug-1999"/>
    <n v="13126.68"/>
    <s v="tier - 3"/>
    <s v="tier - 3"/>
    <s v="R1011"/>
    <n v="24"/>
  </r>
  <r>
    <x v="791"/>
    <s v="  Brittney"/>
    <n v="30.23"/>
    <n v="6.94"/>
    <x v="1"/>
    <s v="No"/>
    <s v="Yes"/>
    <n v="1"/>
    <s v="No"/>
    <s v="Obesity"/>
    <s v="Diabetes"/>
    <s v="14-Sep-1963"/>
    <n v="13116.84"/>
    <s v="tier - 3"/>
    <s v="tier - 1"/>
    <s v="R1012"/>
    <n v="60"/>
  </r>
  <r>
    <x v="792"/>
    <s v="  Sheila"/>
    <n v="51.14"/>
    <n v="4.05"/>
    <x v="0"/>
    <s v="No"/>
    <s v="No"/>
    <n v="1"/>
    <s v="No"/>
    <s v="Obesity"/>
    <s v="Normal"/>
    <s v="12-Aug-1992"/>
    <n v="13113.51"/>
    <s v="tier - 3"/>
    <s v="tier - 2"/>
    <s v="R1026"/>
    <n v="31"/>
  </r>
  <r>
    <x v="793"/>
    <s v="  Koji"/>
    <n v="24.32"/>
    <n v="10.220000000000001"/>
    <x v="0"/>
    <s v="No"/>
    <s v="No"/>
    <n v="0"/>
    <s v="No"/>
    <s v="Normal Weight"/>
    <s v="Diabetes"/>
    <s v="2-Aug-1962"/>
    <n v="13112.6"/>
    <s v="tier - 3"/>
    <s v="tier - 3"/>
    <s v="R1012"/>
    <n v="61"/>
  </r>
  <r>
    <x v="794"/>
    <s v="  Sarah"/>
    <n v="38.06"/>
    <n v="9.24"/>
    <x v="0"/>
    <s v="No"/>
    <s v="No"/>
    <n v="0"/>
    <s v="No"/>
    <s v="Obesity"/>
    <s v="Diabetes"/>
    <s v="30-Oct-1971"/>
    <n v="13110.79"/>
    <s v="tier - 3"/>
    <s v="tier - 2"/>
    <s v="R1011"/>
    <n v="52"/>
  </r>
  <r>
    <x v="795"/>
    <s v="  Colleen M"/>
    <n v="37.700000000000003"/>
    <n v="8.6"/>
    <x v="0"/>
    <s v="No"/>
    <s v="No"/>
    <n v="0"/>
    <s v="No"/>
    <s v="Obesity"/>
    <s v="Diabetes"/>
    <s v="17-Jul-1978"/>
    <n v="13101.74"/>
    <s v="tier - 3"/>
    <s v="tier - 2"/>
    <s v="R1026"/>
    <n v="45"/>
  </r>
  <r>
    <x v="796"/>
    <s v="  Deedra G"/>
    <n v="44"/>
    <n v="9.32"/>
    <x v="1"/>
    <s v="No"/>
    <s v="No"/>
    <n v="2"/>
    <s v="No"/>
    <s v="Obesity"/>
    <s v="Diabetes"/>
    <s v="6-Nov-1961"/>
    <n v="13063.88"/>
    <s v="tier - 3"/>
    <s v="tier - 2"/>
    <s v="R1011"/>
    <n v="62"/>
  </r>
  <r>
    <x v="797"/>
    <s v="  Kulwinder"/>
    <n v="41.45"/>
    <n v="6.12"/>
    <x v="1"/>
    <s v="No"/>
    <s v="No"/>
    <n v="0"/>
    <s v="No"/>
    <s v="Obesity"/>
    <s v="Prediabetes"/>
    <s v="26-Oct-1985"/>
    <n v="13051.22"/>
    <s v="tier - 3"/>
    <s v="tier - 1"/>
    <s v="R1026"/>
    <n v="38"/>
  </r>
  <r>
    <x v="798"/>
    <s v="  Ann M"/>
    <n v="25.364999999999998"/>
    <n v="9.19"/>
    <x v="1"/>
    <s v="No"/>
    <s v="No"/>
    <n v="0"/>
    <s v="No"/>
    <s v="Over weight"/>
    <s v="Diabetes"/>
    <s v="6-Aug-1967"/>
    <n v="13047.33"/>
    <s v="tier - 3"/>
    <s v="tier - 3"/>
    <s v="R1024"/>
    <n v="56"/>
  </r>
  <r>
    <x v="799"/>
    <s v="  Sarah E"/>
    <n v="34.56"/>
    <n v="5.84"/>
    <x v="1"/>
    <s v="No"/>
    <s v="Yes"/>
    <n v="1"/>
    <s v="No"/>
    <s v="Obesity"/>
    <s v="Prediabetes"/>
    <s v="23-Sep-1969"/>
    <n v="13044.41"/>
    <s v="tier - 3"/>
    <s v="tier - 1"/>
    <s v="R1012"/>
    <n v="54"/>
  </r>
  <r>
    <x v="800"/>
    <s v="  Apryl J"/>
    <n v="28.2"/>
    <n v="7.19"/>
    <x v="1"/>
    <s v="No"/>
    <s v="No"/>
    <n v="2"/>
    <s v="No"/>
    <s v="Over weight"/>
    <s v="Diabetes"/>
    <s v="9-Nov-1961"/>
    <n v="13041.92"/>
    <s v="tier - 3"/>
    <s v="tier - 1"/>
    <s v="R1011"/>
    <n v="62"/>
  </r>
  <r>
    <x v="801"/>
    <s v="  Ilana"/>
    <n v="30.43"/>
    <n v="9.39"/>
    <x v="0"/>
    <s v="No"/>
    <s v="No"/>
    <n v="0"/>
    <s v="No"/>
    <s v="Obesity"/>
    <s v="Diabetes"/>
    <s v="4-Nov-1965"/>
    <n v="13023.93"/>
    <s v="tier - 3"/>
    <s v="tier - 2"/>
    <s v="R1025"/>
    <n v="58"/>
  </r>
  <r>
    <x v="802"/>
    <s v="  Katherine"/>
    <n v="32.395000000000003"/>
    <n v="4.2699999999999996"/>
    <x v="1"/>
    <s v="No"/>
    <s v="No"/>
    <n v="1"/>
    <s v="No"/>
    <s v="Obesity"/>
    <s v="Normal"/>
    <s v="23-Sep-1964"/>
    <n v="13019.16"/>
    <s v="tier - 3"/>
    <s v="tier - 1"/>
    <s v="R1024"/>
    <n v="59"/>
  </r>
  <r>
    <x v="803"/>
    <s v="  Katherine"/>
    <n v="24.035"/>
    <n v="11.71"/>
    <x v="0"/>
    <s v="No"/>
    <s v="No"/>
    <n v="0"/>
    <s v="No"/>
    <s v="Normal Weight"/>
    <s v="Diabetes"/>
    <s v="20-Jul-1962"/>
    <n v="13012.21"/>
    <s v="tier - 3"/>
    <s v="tier - 1"/>
    <s v="R1012"/>
    <n v="61"/>
  </r>
  <r>
    <x v="804"/>
    <s v="  Karl"/>
    <n v="37.119999999999997"/>
    <n v="5.29"/>
    <x v="0"/>
    <s v="No"/>
    <s v="No"/>
    <n v="2"/>
    <s v="No"/>
    <s v="Obesity"/>
    <s v="Normal"/>
    <s v="27-Sep-1972"/>
    <n v="13010.86"/>
    <s v="tier - 3"/>
    <s v="tier - 2"/>
    <s v="R1012"/>
    <n v="51"/>
  </r>
  <r>
    <x v="805"/>
    <s v="  Stephen"/>
    <n v="34.840000000000003"/>
    <n v="6"/>
    <x v="1"/>
    <s v="No"/>
    <s v="Yes"/>
    <n v="1"/>
    <s v="No"/>
    <s v="Obesity"/>
    <s v="Prediabetes"/>
    <s v="13-Dec-1969"/>
    <n v="13008.07"/>
    <s v="tier - 3"/>
    <s v="tier - 3"/>
    <s v="R1012"/>
    <n v="54"/>
  </r>
  <r>
    <x v="806"/>
    <s v="  Will"/>
    <n v="29.53"/>
    <n v="10.64"/>
    <x v="0"/>
    <s v="No"/>
    <s v="No"/>
    <n v="0"/>
    <s v="No"/>
    <s v="Over weight"/>
    <s v="Diabetes"/>
    <s v="24-Jun-1962"/>
    <n v="13004.95"/>
    <s v="tier - 3"/>
    <s v="tier - 1"/>
    <s v="R1012"/>
    <n v="61"/>
  </r>
  <r>
    <x v="807"/>
    <s v="  Bradley D"/>
    <n v="42.51"/>
    <n v="8.2100000000000009"/>
    <x v="1"/>
    <s v="No"/>
    <s v="No"/>
    <n v="0"/>
    <s v="No"/>
    <s v="Obesity"/>
    <s v="Diabetes"/>
    <s v="30-Oct-1981"/>
    <n v="13002.91"/>
    <s v="tier - 3"/>
    <s v="tier - 1"/>
    <s v="R1012"/>
    <n v="42"/>
  </r>
  <r>
    <x v="808"/>
    <s v="  Amy M"/>
    <n v="38.14"/>
    <n v="5.58"/>
    <x v="0"/>
    <s v="No"/>
    <s v="Yes"/>
    <n v="1"/>
    <s v="No"/>
    <s v="Obesity"/>
    <s v="Normal"/>
    <s v="27-Nov-1979"/>
    <n v="12994.12"/>
    <s v="tier - 3"/>
    <s v="tier - 2"/>
    <s v="R1026"/>
    <n v="44"/>
  </r>
  <r>
    <x v="809"/>
    <s v="  Matthew W"/>
    <n v="39.93"/>
    <n v="8.75"/>
    <x v="0"/>
    <s v="No"/>
    <s v="No"/>
    <n v="0"/>
    <s v="No"/>
    <s v="Obesity"/>
    <s v="Diabetes"/>
    <s v="28-Nov-1960"/>
    <n v="12982.87"/>
    <s v="tier - 3"/>
    <s v="tier - 1"/>
    <s v="R1013"/>
    <n v="63"/>
  </r>
  <r>
    <x v="810"/>
    <s v="  Doug"/>
    <n v="38.83"/>
    <n v="11.86"/>
    <x v="0"/>
    <s v="No"/>
    <s v="No"/>
    <n v="0"/>
    <s v="No"/>
    <s v="Obesity"/>
    <s v="Diabetes"/>
    <s v="23-Sep-1960"/>
    <n v="12981.35"/>
    <s v="tier - 3"/>
    <s v="tier - 3"/>
    <s v="R1013"/>
    <n v="63"/>
  </r>
  <r>
    <x v="811"/>
    <s v="  Tom"/>
    <n v="37.4"/>
    <n v="11.46"/>
    <x v="0"/>
    <s v="No"/>
    <s v="No"/>
    <n v="0"/>
    <s v="No"/>
    <s v="Obesity"/>
    <s v="Diabetes"/>
    <s v="22-Jun-1960"/>
    <n v="12979.36"/>
    <s v="tier - 3"/>
    <s v="tier - 1"/>
    <s v="R1011"/>
    <n v="63"/>
  </r>
  <r>
    <x v="812"/>
    <s v="  Jonathan"/>
    <n v="21.4"/>
    <n v="9.0299999999999994"/>
    <x v="0"/>
    <s v="No"/>
    <s v="No"/>
    <n v="0"/>
    <s v="No"/>
    <s v="Normal Weight"/>
    <s v="Diabetes"/>
    <s v="4-Nov-1960"/>
    <n v="12957.12"/>
    <s v="tier - 3"/>
    <s v="tier - 1"/>
    <s v="R1011"/>
    <n v="63"/>
  </r>
  <r>
    <x v="813"/>
    <s v="  Wayne A"/>
    <n v="38.380000000000003"/>
    <n v="8.26"/>
    <x v="1"/>
    <s v="No"/>
    <s v="No"/>
    <n v="2"/>
    <s v="No"/>
    <s v="Obesity"/>
    <s v="Diabetes"/>
    <s v="20-Aug-1961"/>
    <n v="12950.07"/>
    <s v="tier - 3"/>
    <s v="tier - 1"/>
    <s v="R1012"/>
    <n v="62"/>
  </r>
  <r>
    <x v="814"/>
    <s v="  Nobuyori"/>
    <n v="33.659999999999997"/>
    <n v="5.42"/>
    <x v="1"/>
    <s v="No"/>
    <s v="No"/>
    <n v="2"/>
    <s v="No"/>
    <s v="Obesity"/>
    <s v="Normal"/>
    <s v="22-Dec-1966"/>
    <n v="12949.16"/>
    <s v="tier - 3"/>
    <s v="tier - 3"/>
    <s v="R1013"/>
    <n v="57"/>
  </r>
  <r>
    <x v="815"/>
    <s v="  Rich"/>
    <n v="31.79"/>
    <n v="11.33"/>
    <x v="1"/>
    <s v="No"/>
    <s v="Yes"/>
    <n v="1"/>
    <s v="No"/>
    <s v="Obesity"/>
    <s v="Diabetes"/>
    <s v="14-Aug-1963"/>
    <n v="12928.79"/>
    <s v="tier - 3"/>
    <s v="tier - 2"/>
    <s v="R1013"/>
    <n v="60"/>
  </r>
  <r>
    <x v="816"/>
    <s v="  Marcos S"/>
    <n v="29.7"/>
    <n v="7.69"/>
    <x v="1"/>
    <s v="No"/>
    <s v="Yes"/>
    <n v="1"/>
    <s v="No"/>
    <s v="Over weight"/>
    <s v="Diabetes"/>
    <s v="1-Sep-1963"/>
    <n v="12925.89"/>
    <s v="tier - 3"/>
    <s v="tier - 2"/>
    <s v="R1013"/>
    <n v="60"/>
  </r>
  <r>
    <x v="817"/>
    <s v="  Dave"/>
    <n v="25.46"/>
    <n v="8.77"/>
    <x v="1"/>
    <s v="No"/>
    <s v="Yes"/>
    <n v="1"/>
    <s v="No"/>
    <s v="Over weight"/>
    <s v="Diabetes"/>
    <s v="16-Aug-1963"/>
    <n v="12913.99"/>
    <s v="tier - 3"/>
    <s v="tier - 2"/>
    <s v="R1016"/>
    <n v="60"/>
  </r>
  <r>
    <x v="818"/>
    <s v="  Andy"/>
    <n v="39.14"/>
    <n v="4.91"/>
    <x v="0"/>
    <s v="Yes"/>
    <s v="No"/>
    <n v="1"/>
    <s v="No"/>
    <s v="Obesity"/>
    <s v="Normal"/>
    <s v="9-Jul-2004"/>
    <n v="12890.06"/>
    <s v="tier - 3"/>
    <s v="tier - 1"/>
    <s v="R1019"/>
    <n v="19"/>
  </r>
  <r>
    <x v="819"/>
    <s v="  Mary"/>
    <n v="41.2"/>
    <n v="4.95"/>
    <x v="0"/>
    <s v="No"/>
    <s v="No"/>
    <n v="1"/>
    <s v="No"/>
    <s v="Obesity"/>
    <s v="Normal"/>
    <s v="6-Aug-1984"/>
    <n v="12870.31"/>
    <s v="tier - 3"/>
    <s v="tier - 3"/>
    <s v="R1012"/>
    <n v="39"/>
  </r>
  <r>
    <x v="820"/>
    <s v="  Marcus B"/>
    <n v="28.81"/>
    <n v="10.8"/>
    <x v="1"/>
    <s v="No"/>
    <s v="Yes"/>
    <n v="1"/>
    <s v="No"/>
    <s v="Over weight"/>
    <s v="Diabetes"/>
    <s v="27-Sep-1963"/>
    <n v="12856.84"/>
    <s v="tier - 3"/>
    <s v="tier - 3"/>
    <s v="R1021"/>
    <n v="60"/>
  </r>
  <r>
    <x v="821"/>
    <s v="  Thomas K"/>
    <n v="37.409999999999997"/>
    <n v="7.21"/>
    <x v="0"/>
    <s v="No"/>
    <s v="No"/>
    <n v="2"/>
    <s v="No"/>
    <s v="Obesity"/>
    <s v="Diabetes"/>
    <s v="22-Sep-1973"/>
    <n v="12852.37"/>
    <s v="tier - 3"/>
    <s v="tier - 1"/>
    <s v="R1012"/>
    <n v="50"/>
  </r>
  <r>
    <x v="822"/>
    <s v="  Robert"/>
    <n v="52.54"/>
    <n v="5.12"/>
    <x v="0"/>
    <s v="No"/>
    <s v="Yes"/>
    <n v="1"/>
    <s v="No"/>
    <s v="Obesity"/>
    <s v="Normal"/>
    <s v="27-Sep-1993"/>
    <n v="12847.24"/>
    <s v="tier - 3"/>
    <s v="tier - 2"/>
    <s v="R1012"/>
    <n v="30"/>
  </r>
  <r>
    <x v="823"/>
    <s v="  Geoff"/>
    <n v="17.29"/>
    <n v="4.62"/>
    <x v="0"/>
    <s v="Yes"/>
    <s v="No"/>
    <n v="1"/>
    <s v="Yes"/>
    <s v="Under Weight"/>
    <s v="Normal"/>
    <s v="9-Nov-2004"/>
    <n v="12829.46"/>
    <s v="tier - 3"/>
    <s v="tier - 3"/>
    <s v="R1016"/>
    <n v="19"/>
  </r>
  <r>
    <x v="824"/>
    <s v="  Chris J"/>
    <n v="31.74"/>
    <n v="7.68"/>
    <x v="1"/>
    <s v="No"/>
    <s v="No"/>
    <n v="0"/>
    <s v="No"/>
    <s v="Obesity"/>
    <s v="Diabetes"/>
    <s v="25-Sep-1967"/>
    <n v="12823.25"/>
    <s v="tier - 3"/>
    <s v="tier - 3"/>
    <s v="R1021"/>
    <n v="56"/>
  </r>
  <r>
    <x v="825"/>
    <s v="  Kate A"/>
    <n v="26.504999999999999"/>
    <n v="6.79"/>
    <x v="1"/>
    <s v="No"/>
    <s v="Yes"/>
    <n v="1"/>
    <s v="No"/>
    <s v="Over weight"/>
    <s v="Diabetes"/>
    <s v="20-Jul-1963"/>
    <n v="12815.44"/>
    <s v="tier - 3"/>
    <s v="tier - 3"/>
    <s v="R1024"/>
    <n v="60"/>
  </r>
  <r>
    <x v="826"/>
    <s v="  Kelli"/>
    <n v="36.479999999999997"/>
    <n v="11.09"/>
    <x v="0"/>
    <s v="No"/>
    <s v="No"/>
    <n v="0"/>
    <s v="No"/>
    <s v="Obesity"/>
    <s v="Diabetes"/>
    <s v="24-Jul-1978"/>
    <n v="12797.21"/>
    <s v="tier - 3"/>
    <s v="tier - 1"/>
    <s v="R1024"/>
    <n v="45"/>
  </r>
  <r>
    <x v="827"/>
    <s v="  Maggie M"/>
    <n v="39.159999999999997"/>
    <n v="5.24"/>
    <x v="1"/>
    <s v="No"/>
    <s v="Yes"/>
    <n v="1"/>
    <s v="No"/>
    <s v="Obesity"/>
    <s v="Normal"/>
    <s v="29-Oct-1983"/>
    <n v="12788.18"/>
    <s v="tier - 3"/>
    <s v="tier - 1"/>
    <s v="R1026"/>
    <n v="40"/>
  </r>
  <r>
    <x v="828"/>
    <s v="  Michelle L"/>
    <n v="28.22"/>
    <n v="7.51"/>
    <x v="1"/>
    <s v="No"/>
    <s v="Yes"/>
    <n v="1"/>
    <s v="No"/>
    <s v="Over weight"/>
    <s v="Diabetes"/>
    <s v="5-Dec-1963"/>
    <n v="12788.03"/>
    <s v="tier - 3"/>
    <s v="tier - 3"/>
    <s v="R1025"/>
    <n v="60"/>
  </r>
  <r>
    <x v="829"/>
    <s v="  Ashley K"/>
    <n v="35"/>
    <n v="4.13"/>
    <x v="0"/>
    <s v="No"/>
    <s v="No"/>
    <n v="2"/>
    <s v="No"/>
    <s v="Obesity"/>
    <s v="Normal"/>
    <s v="7-Oct-1972"/>
    <n v="12776.05"/>
    <s v="tier - 3"/>
    <s v="tier - 3"/>
    <s v="R1026"/>
    <n v="51"/>
  </r>
  <r>
    <x v="830"/>
    <s v="  Michael"/>
    <n v="36.24"/>
    <n v="8.3800000000000008"/>
    <x v="1"/>
    <s v="No"/>
    <s v="No"/>
    <n v="1"/>
    <s v="No"/>
    <s v="Obesity"/>
    <s v="Diabetes"/>
    <s v="25-Sep-1975"/>
    <n v="12770.27"/>
    <s v="tier - 3"/>
    <s v="tier - 3"/>
    <s v="R1021"/>
    <n v="48"/>
  </r>
  <r>
    <x v="831"/>
    <s v="  Ryan K"/>
    <n v="36.954999999999998"/>
    <n v="8.07"/>
    <x v="0"/>
    <s v="No"/>
    <s v="No"/>
    <n v="0"/>
    <s v="No"/>
    <s v="Obesity"/>
    <s v="Diabetes"/>
    <s v="1-Oct-1962"/>
    <n v="12741.17"/>
    <s v="tier - 3"/>
    <s v="tier - 1"/>
    <s v="R1017"/>
    <n v="61"/>
  </r>
  <r>
    <x v="832"/>
    <s v="  Matthew J"/>
    <n v="29.64"/>
    <n v="8.9499999999999993"/>
    <x v="0"/>
    <s v="No"/>
    <s v="No"/>
    <n v="0"/>
    <s v="No"/>
    <s v="Over weight"/>
    <s v="Diabetes"/>
    <s v="2-Sep-1962"/>
    <n v="12731"/>
    <s v="tier - 3"/>
    <s v="tier - 3"/>
    <s v="R1016"/>
    <n v="61"/>
  </r>
  <r>
    <x v="833"/>
    <s v="  Karine"/>
    <n v="42.74"/>
    <n v="6.31"/>
    <x v="1"/>
    <s v="No"/>
    <s v="No"/>
    <n v="1"/>
    <s v="No"/>
    <s v="Obesity"/>
    <s v="Prediabetes"/>
    <s v="17-Jul-1988"/>
    <n v="12718.21"/>
    <s v="tier - 3"/>
    <s v="tier - 1"/>
    <s v="R1026"/>
    <n v="35"/>
  </r>
  <r>
    <x v="834"/>
    <s v="  Antonia G"/>
    <n v="36.130000000000003"/>
    <n v="7.19"/>
    <x v="1"/>
    <s v="No"/>
    <s v="No"/>
    <n v="2"/>
    <s v="No"/>
    <s v="Obesity"/>
    <s v="Diabetes"/>
    <s v="8-Jul-1970"/>
    <n v="12713"/>
    <s v="tier - 3"/>
    <s v="tier - 1"/>
    <s v="R1011"/>
    <n v="53"/>
  </r>
  <r>
    <x v="835"/>
    <s v="  Casondra L"/>
    <n v="31.55"/>
    <n v="6.11"/>
    <x v="1"/>
    <s v="No"/>
    <s v="No"/>
    <n v="1"/>
    <s v="No"/>
    <s v="Obesity"/>
    <s v="Prediabetes"/>
    <s v="28-Nov-1964"/>
    <n v="12700.63"/>
    <s v="tier - 3"/>
    <s v="tier - 3"/>
    <s v="R1011"/>
    <n v="59"/>
  </r>
  <r>
    <x v="836"/>
    <s v="  Wendy"/>
    <n v="52.75"/>
    <n v="6.02"/>
    <x v="0"/>
    <s v="No"/>
    <s v="No"/>
    <n v="1"/>
    <s v="No"/>
    <s v="Obesity"/>
    <s v="Prediabetes"/>
    <s v="7-Jul-1992"/>
    <n v="12699.56"/>
    <s v="tier - 3"/>
    <s v="tier - 2"/>
    <s v="R1011"/>
    <n v="31"/>
  </r>
  <r>
    <x v="837"/>
    <s v="  Eric D"/>
    <n v="36.67"/>
    <n v="11.86"/>
    <x v="0"/>
    <s v="No"/>
    <s v="No"/>
    <n v="0"/>
    <s v="No"/>
    <s v="Obesity"/>
    <s v="Diabetes"/>
    <s v="24-Sep-1974"/>
    <n v="12697.48"/>
    <s v="tier - 3"/>
    <s v="tier - 3"/>
    <s v="R1021"/>
    <n v="49"/>
  </r>
  <r>
    <x v="838"/>
    <s v="  Elizabeth"/>
    <n v="38.06"/>
    <n v="8.25"/>
    <x v="0"/>
    <s v="No"/>
    <s v="No"/>
    <n v="0"/>
    <s v="No"/>
    <s v="Obesity"/>
    <s v="Diabetes"/>
    <s v="27-Aug-1962"/>
    <n v="12648.7"/>
    <s v="tier - 3"/>
    <s v="tier - 2"/>
    <s v="R1013"/>
    <n v="61"/>
  </r>
  <r>
    <x v="839"/>
    <s v="  Laura F"/>
    <n v="38"/>
    <n v="8.1300000000000008"/>
    <x v="0"/>
    <s v="No"/>
    <s v="No"/>
    <n v="0"/>
    <s v="No"/>
    <s v="Obesity"/>
    <s v="Diabetes"/>
    <s v="14-Sep-1965"/>
    <n v="12646.21"/>
    <s v="tier - 3"/>
    <s v="tier - 2"/>
    <s v="R1011"/>
    <n v="58"/>
  </r>
  <r>
    <x v="840"/>
    <s v="  Amelia F"/>
    <n v="35.1"/>
    <n v="10.1"/>
    <x v="0"/>
    <s v="No"/>
    <s v="No"/>
    <n v="0"/>
    <s v="No"/>
    <s v="Obesity"/>
    <s v="Diabetes"/>
    <s v="11-Jul-1962"/>
    <n v="12644.59"/>
    <s v="tier - 3"/>
    <s v="tier - 2"/>
    <s v="R1011"/>
    <n v="61"/>
  </r>
  <r>
    <x v="841"/>
    <s v="  Amy L"/>
    <n v="33.82"/>
    <n v="5.89"/>
    <x v="1"/>
    <s v="No"/>
    <s v="No"/>
    <n v="2"/>
    <s v="No"/>
    <s v="Obesity"/>
    <s v="Prediabetes"/>
    <s v="17-Dec-1966"/>
    <n v="12643.38"/>
    <s v="tier - 3"/>
    <s v="tier - 1"/>
    <s v="R1012"/>
    <n v="57"/>
  </r>
  <r>
    <x v="842"/>
    <s v="  Katie J"/>
    <n v="37.43"/>
    <n v="4.97"/>
    <x v="0"/>
    <s v="No"/>
    <s v="No"/>
    <n v="2"/>
    <s v="No"/>
    <s v="Obesity"/>
    <s v="Normal"/>
    <s v="5-Sep-1972"/>
    <n v="12640.24"/>
    <s v="tier - 3"/>
    <s v="tier - 1"/>
    <s v="R1011"/>
    <n v="51"/>
  </r>
  <r>
    <x v="843"/>
    <s v="  Laura E"/>
    <n v="30.5"/>
    <n v="9.9"/>
    <x v="0"/>
    <s v="No"/>
    <s v="No"/>
    <n v="0"/>
    <s v="No"/>
    <s v="Obesity"/>
    <s v="Diabetes"/>
    <s v="22-Jul-1962"/>
    <n v="12638.2"/>
    <s v="tier - 3"/>
    <s v="tier - 1"/>
    <s v="R1011"/>
    <n v="61"/>
  </r>
  <r>
    <x v="844"/>
    <s v="  Mayumi"/>
    <n v="24.53"/>
    <n v="9.0500000000000007"/>
    <x v="0"/>
    <s v="No"/>
    <s v="No"/>
    <n v="0"/>
    <s v="No"/>
    <s v="Normal Weight"/>
    <s v="Diabetes"/>
    <s v="22-Nov-1962"/>
    <n v="12629.9"/>
    <s v="tier - 3"/>
    <s v="tier - 3"/>
    <s v="R1013"/>
    <n v="61"/>
  </r>
  <r>
    <x v="845"/>
    <s v="  Vanessa"/>
    <n v="25.74"/>
    <n v="10.93"/>
    <x v="0"/>
    <s v="No"/>
    <s v="No"/>
    <n v="0"/>
    <s v="No"/>
    <s v="Over weight"/>
    <s v="Diabetes"/>
    <s v="4-Oct-1965"/>
    <n v="12629.17"/>
    <s v="tier - 3"/>
    <s v="tier - 1"/>
    <s v="R1013"/>
    <n v="58"/>
  </r>
  <r>
    <x v="846"/>
    <s v="  Natali N"/>
    <n v="34.08"/>
    <n v="7.58"/>
    <x v="1"/>
    <s v="No"/>
    <s v="No"/>
    <n v="2"/>
    <s v="No"/>
    <s v="Obesity"/>
    <s v="Diabetes"/>
    <s v="28-Dec-1970"/>
    <n v="12624.74"/>
    <s v="tier - 3"/>
    <s v="tier - 1"/>
    <s v="R1012"/>
    <n v="53"/>
  </r>
  <r>
    <x v="847"/>
    <s v="  Beth"/>
    <n v="31.35"/>
    <n v="11"/>
    <x v="1"/>
    <s v="No"/>
    <s v="Yes"/>
    <n v="1"/>
    <s v="No"/>
    <s v="Obesity"/>
    <s v="Diabetes"/>
    <s v="19-Aug-1963"/>
    <n v="12622.18"/>
    <s v="tier - 3"/>
    <s v="tier - 1"/>
    <s v="R1012"/>
    <n v="60"/>
  </r>
  <r>
    <x v="848"/>
    <s v="  Alex"/>
    <n v="26.79"/>
    <n v="5.0599999999999996"/>
    <x v="0"/>
    <s v="No"/>
    <s v="No"/>
    <n v="1"/>
    <s v="No"/>
    <s v="Over weight"/>
    <s v="Normal"/>
    <s v="18-Nov-1998"/>
    <n v="12609.89"/>
    <s v="tier - 3"/>
    <s v="tier - 3"/>
    <s v="R1012"/>
    <n v="25"/>
  </r>
  <r>
    <x v="849"/>
    <s v="  Spencer"/>
    <n v="42.78"/>
    <n v="6.11"/>
    <x v="1"/>
    <s v="No"/>
    <s v="No"/>
    <n v="1"/>
    <s v="No"/>
    <s v="Obesity"/>
    <s v="Prediabetes"/>
    <s v="11-Aug-1988"/>
    <n v="12600.46"/>
    <s v="tier - 3"/>
    <s v="tier - 1"/>
    <s v="R1023"/>
    <n v="35"/>
  </r>
  <r>
    <x v="850"/>
    <s v="  Andee W"/>
    <n v="46.75"/>
    <n v="6.66"/>
    <x v="1"/>
    <s v="No"/>
    <s v="No"/>
    <n v="2"/>
    <s v="No"/>
    <s v="Obesity"/>
    <s v="Diabetes"/>
    <s v="18-Jun-1970"/>
    <n v="12592.53"/>
    <s v="tier - 3"/>
    <s v="tier - 2"/>
    <s v="R1013"/>
    <n v="53"/>
  </r>
  <r>
    <x v="851"/>
    <s v="  Amy"/>
    <n v="32.15"/>
    <n v="4.0199999999999996"/>
    <x v="1"/>
    <s v="No"/>
    <s v="Yes"/>
    <n v="1"/>
    <s v="No"/>
    <s v="Obesity"/>
    <s v="Normal"/>
    <s v="26-Nov-1969"/>
    <n v="12579.92"/>
    <s v="tier - 3"/>
    <s v="tier - 1"/>
    <s v="R1025"/>
    <n v="54"/>
  </r>
  <r>
    <x v="852"/>
    <s v="  Joshua"/>
    <n v="43.4"/>
    <n v="8.81"/>
    <x v="1"/>
    <s v="No"/>
    <s v="No"/>
    <n v="2"/>
    <s v="No"/>
    <s v="Obesity"/>
    <s v="Diabetes"/>
    <s v="28-Nov-1961"/>
    <n v="12574.05"/>
    <s v="tier - 3"/>
    <s v="tier - 1"/>
    <s v="R1011"/>
    <n v="62"/>
  </r>
  <r>
    <x v="853"/>
    <s v="  C Fred"/>
    <n v="31.57"/>
    <n v="7.92"/>
    <x v="1"/>
    <s v="No"/>
    <s v="No"/>
    <n v="2"/>
    <s v="No"/>
    <s v="Obesity"/>
    <s v="Diabetes"/>
    <s v="28-Nov-1961"/>
    <n v="12557.61"/>
    <s v="tier - 3"/>
    <s v="tier - 3"/>
    <s v="R1013"/>
    <n v="62"/>
  </r>
  <r>
    <x v="854"/>
    <s v="  Jeremy"/>
    <n v="24.32"/>
    <n v="7.48"/>
    <x v="0"/>
    <s v="No"/>
    <s v="No"/>
    <n v="0"/>
    <s v="No"/>
    <s v="Normal Weight"/>
    <s v="Diabetes"/>
    <s v="16-Oct-1962"/>
    <n v="12523.6"/>
    <s v="tier - 3"/>
    <s v="tier - 3"/>
    <s v="R1012"/>
    <n v="61"/>
  </r>
  <r>
    <x v="855"/>
    <s v="  Patrick Sr"/>
    <n v="31.07"/>
    <n v="4.62"/>
    <x v="1"/>
    <s v="No"/>
    <s v="No"/>
    <n v="2"/>
    <s v="No"/>
    <s v="Obesity"/>
    <s v="Normal"/>
    <s v="12-Jul-1966"/>
    <n v="12499.88"/>
    <s v="tier - 3"/>
    <s v="tier - 2"/>
    <s v="R1012"/>
    <n v="57"/>
  </r>
  <r>
    <x v="856"/>
    <s v="  Kelly M"/>
    <n v="35.814999999999998"/>
    <n v="8.4700000000000006"/>
    <x v="0"/>
    <s v="No"/>
    <s v="No"/>
    <n v="0"/>
    <s v="No"/>
    <s v="Obesity"/>
    <s v="Diabetes"/>
    <s v="3-Dec-1968"/>
    <n v="12495.29"/>
    <s v="tier - 3"/>
    <s v="tier - 3"/>
    <s v="R1012"/>
    <n v="55"/>
  </r>
  <r>
    <x v="857"/>
    <s v="  Katherine"/>
    <n v="40.81"/>
    <n v="10.58"/>
    <x v="1"/>
    <s v="No"/>
    <s v="No"/>
    <n v="0"/>
    <s v="No"/>
    <s v="Obesity"/>
    <s v="Diabetes"/>
    <s v="1-Sep-1967"/>
    <n v="12485.8"/>
    <s v="tier - 3"/>
    <s v="tier - 3"/>
    <s v="R1013"/>
    <n v="56"/>
  </r>
  <r>
    <x v="858"/>
    <s v="  Keila L"/>
    <n v="24.605"/>
    <n v="7.48"/>
    <x v="0"/>
    <s v="No"/>
    <s v="No"/>
    <n v="0"/>
    <s v="No"/>
    <s v="Normal Weight"/>
    <s v="Diabetes"/>
    <s v="12-Nov-1968"/>
    <n v="12479.71"/>
    <s v="tier - 3"/>
    <s v="tier - 3"/>
    <s v="R1012"/>
    <n v="55"/>
  </r>
  <r>
    <x v="859"/>
    <s v="  Zanae E"/>
    <n v="21.47"/>
    <n v="7.82"/>
    <x v="0"/>
    <s v="No"/>
    <s v="No"/>
    <n v="0"/>
    <s v="No"/>
    <s v="Normal Weight"/>
    <s v="Diabetes"/>
    <s v="26-Nov-1968"/>
    <n v="12475.35"/>
    <s v="tier - 3"/>
    <s v="tier - 1"/>
    <s v="R1012"/>
    <n v="55"/>
  </r>
  <r>
    <x v="860"/>
    <s v="  Alex"/>
    <n v="52.89"/>
    <n v="4.96"/>
    <x v="1"/>
    <s v="No"/>
    <s v="No"/>
    <n v="1"/>
    <s v="No"/>
    <s v="Obesity"/>
    <s v="Normal"/>
    <s v="9-Aug-1995"/>
    <n v="12452.25"/>
    <s v="tier - 3"/>
    <s v="tier - 3"/>
    <s v="R1012"/>
    <n v="28"/>
  </r>
  <r>
    <x v="861"/>
    <s v="  Kathryn"/>
    <n v="32.965000000000003"/>
    <n v="6.15"/>
    <x v="1"/>
    <s v="No"/>
    <s v="No"/>
    <n v="1"/>
    <s v="No"/>
    <s v="Obesity"/>
    <s v="Prediabetes"/>
    <s v="4-Aug-1964"/>
    <n v="12430.95"/>
    <s v="tier - 3"/>
    <s v="tier - 3"/>
    <s v="R1024"/>
    <n v="59"/>
  </r>
  <r>
    <x v="862"/>
    <s v="  Jason L"/>
    <n v="36.799999999999997"/>
    <n v="4.62"/>
    <x v="0"/>
    <s v="No"/>
    <s v="Yes"/>
    <n v="1"/>
    <s v="No"/>
    <s v="Obesity"/>
    <s v="Normal"/>
    <s v="14-Jul-1979"/>
    <n v="12408.29"/>
    <s v="tier - 3"/>
    <s v="tier - 1"/>
    <s v="R1022"/>
    <n v="44"/>
  </r>
  <r>
    <x v="863"/>
    <s v="  Benjamin J"/>
    <n v="34.299999999999997"/>
    <n v="4.87"/>
    <x v="0"/>
    <s v="No"/>
    <s v="No"/>
    <n v="2"/>
    <s v="No"/>
    <s v="Obesity"/>
    <s v="Normal"/>
    <s v="21-Aug-1972"/>
    <n v="12407.3"/>
    <s v="tier - 3"/>
    <s v="tier - 2"/>
    <s v="R1021"/>
    <n v="51"/>
  </r>
  <r>
    <x v="864"/>
    <s v="  Steven M"/>
    <n v="35.244999999999997"/>
    <n v="4.63"/>
    <x v="0"/>
    <s v="No"/>
    <s v="No"/>
    <n v="0"/>
    <s v="No"/>
    <s v="Obesity"/>
    <s v="Normal"/>
    <s v="29-Dec-1989"/>
    <n v="12404.88"/>
    <s v="tier - 3"/>
    <s v="tier - 3"/>
    <s v="R1016"/>
    <n v="34"/>
  </r>
  <r>
    <x v="865"/>
    <s v="  Erika"/>
    <n v="26.23"/>
    <n v="11.93"/>
    <x v="0"/>
    <s v="No"/>
    <s v="No"/>
    <n v="0"/>
    <s v="No"/>
    <s v="Over weight"/>
    <s v="Diabetes"/>
    <s v="26-Sep-1962"/>
    <n v="12369.89"/>
    <s v="tier - 3"/>
    <s v="tier - 2"/>
    <s v="R1024"/>
    <n v="61"/>
  </r>
  <r>
    <x v="866"/>
    <s v="  Chad"/>
    <n v="36.1"/>
    <n v="5.65"/>
    <x v="1"/>
    <s v="No"/>
    <s v="No"/>
    <n v="2"/>
    <s v="No"/>
    <s v="Obesity"/>
    <s v="Normal"/>
    <s v="29-Dec-1966"/>
    <n v="12363.55"/>
    <s v="tier - 3"/>
    <s v="tier - 3"/>
    <s v="R1011"/>
    <n v="57"/>
  </r>
  <r>
    <x v="867"/>
    <s v="  Mark"/>
    <n v="37.1"/>
    <n v="11.21"/>
    <x v="1"/>
    <s v="No"/>
    <s v="Yes"/>
    <n v="1"/>
    <s v="No"/>
    <s v="Obesity"/>
    <s v="Diabetes"/>
    <s v="22-Sep-1963"/>
    <n v="12347.17"/>
    <s v="tier - 3"/>
    <s v="tier - 3"/>
    <s v="R1011"/>
    <n v="60"/>
  </r>
  <r>
    <x v="868"/>
    <s v="  David"/>
    <n v="27.5"/>
    <n v="10.62"/>
    <x v="1"/>
    <s v="No"/>
    <s v="Yes"/>
    <n v="1"/>
    <s v="No"/>
    <s v="Over weight"/>
    <s v="Diabetes"/>
    <s v="2-Aug-1963"/>
    <n v="12333.83"/>
    <s v="tier - 3"/>
    <s v="tier - 2"/>
    <s v="R1011"/>
    <n v="60"/>
  </r>
  <r>
    <x v="869"/>
    <s v="  Matthew R"/>
    <n v="24.7"/>
    <n v="10.7"/>
    <x v="1"/>
    <s v="No"/>
    <s v="Yes"/>
    <n v="1"/>
    <s v="No"/>
    <s v="Normal Weight"/>
    <s v="Diabetes"/>
    <s v="29-Aug-1963"/>
    <n v="12323.94"/>
    <s v="tier - 3"/>
    <s v="tier - 3"/>
    <s v="R1017"/>
    <n v="60"/>
  </r>
  <r>
    <x v="870"/>
    <s v="  Orla"/>
    <n v="26.78"/>
    <n v="10.02"/>
    <x v="1"/>
    <s v="No"/>
    <s v="Yes"/>
    <n v="1"/>
    <s v="No"/>
    <s v="Over weight"/>
    <s v="Diabetes"/>
    <s v="28-Oct-1963"/>
    <n v="12299.59"/>
    <s v="tier - 3"/>
    <s v="tier - 1"/>
    <s v="R1025"/>
    <n v="60"/>
  </r>
  <r>
    <x v="871"/>
    <s v="  Shaista S"/>
    <n v="45.8"/>
    <n v="4.8499999999999996"/>
    <x v="0"/>
    <s v="No"/>
    <s v="No"/>
    <n v="0"/>
    <s v="No"/>
    <s v="Obesity"/>
    <s v="Normal"/>
    <s v="29-Oct-1990"/>
    <n v="12282.38"/>
    <s v="tier - 3"/>
    <s v="tier - 1"/>
    <s v="R1011"/>
    <n v="33"/>
  </r>
  <r>
    <x v="872"/>
    <s v="  Emily"/>
    <n v="29"/>
    <n v="4.3899999999999997"/>
    <x v="1"/>
    <s v="No"/>
    <s v="No"/>
    <n v="2"/>
    <s v="No"/>
    <s v="Over weight"/>
    <s v="Normal"/>
    <s v="16-Nov-1966"/>
    <n v="12282.03"/>
    <s v="tier - 3"/>
    <s v="tier - 1"/>
    <s v="R1025"/>
    <n v="57"/>
  </r>
  <r>
    <x v="873"/>
    <s v="  Julie A"/>
    <n v="33.534999999999997"/>
    <n v="8.24"/>
    <x v="1"/>
    <s v="No"/>
    <s v="No"/>
    <n v="0"/>
    <s v="No"/>
    <s v="Obesity"/>
    <s v="Diabetes"/>
    <s v="28-Aug-1967"/>
    <n v="12269.69"/>
    <s v="tier - 3"/>
    <s v="tier - 2"/>
    <s v="R1012"/>
    <n v="56"/>
  </r>
  <r>
    <x v="874"/>
    <s v="  Megumi"/>
    <n v="32.774999999999999"/>
    <n v="9.77"/>
    <x v="1"/>
    <s v="No"/>
    <s v="No"/>
    <n v="0"/>
    <s v="No"/>
    <s v="Obesity"/>
    <s v="Diabetes"/>
    <s v="30-Dec-1967"/>
    <n v="12268.63"/>
    <s v="tier - 3"/>
    <s v="tier - 1"/>
    <s v="R1012"/>
    <n v="56"/>
  </r>
  <r>
    <x v="875"/>
    <s v="  Skylar"/>
    <n v="37.51"/>
    <n v="5.5"/>
    <x v="1"/>
    <s v="No"/>
    <s v="No"/>
    <n v="2"/>
    <s v="No"/>
    <s v="Obesity"/>
    <s v="Normal"/>
    <s v="6-Dec-1966"/>
    <n v="12265.51"/>
    <s v="tier - 3"/>
    <s v="tier - 3"/>
    <s v="R1013"/>
    <n v="57"/>
  </r>
  <r>
    <x v="876"/>
    <s v="  Victoria"/>
    <n v="39.86"/>
    <n v="11.84"/>
    <x v="1"/>
    <s v="No"/>
    <s v="No"/>
    <n v="1"/>
    <s v="No"/>
    <s v="Obesity"/>
    <s v="Diabetes"/>
    <s v="13-Aug-1986"/>
    <n v="12255.04"/>
    <s v="tier - 3"/>
    <s v="tier - 2"/>
    <s v="R1026"/>
    <n v="37"/>
  </r>
  <r>
    <x v="877"/>
    <s v="  Amanda L"/>
    <n v="42.13"/>
    <n v="4.66"/>
    <x v="0"/>
    <s v="No"/>
    <s v="No"/>
    <n v="0"/>
    <s v="No"/>
    <s v="Obesity"/>
    <s v="Normal"/>
    <s v="23-Nov-1989"/>
    <n v="12254.44"/>
    <s v="tier - 3"/>
    <s v="tier - 3"/>
    <s v="R1026"/>
    <n v="34"/>
  </r>
  <r>
    <x v="878"/>
    <s v="  Renee"/>
    <n v="35.99"/>
    <n v="11.11"/>
    <x v="0"/>
    <s v="No"/>
    <s v="No"/>
    <n v="0"/>
    <s v="No"/>
    <s v="Obesity"/>
    <s v="Diabetes"/>
    <s v="23-Jun-1974"/>
    <n v="12245.17"/>
    <s v="tier - 3"/>
    <s v="tier - 1"/>
    <s v="R1012"/>
    <n v="49"/>
  </r>
  <r>
    <x v="879"/>
    <s v="  Nellie A"/>
    <n v="35.200000000000003"/>
    <n v="7.72"/>
    <x v="1"/>
    <s v="No"/>
    <s v="Yes"/>
    <n v="1"/>
    <s v="No"/>
    <s v="Obesity"/>
    <s v="Diabetes"/>
    <s v="17-Jul-1963"/>
    <n v="12244.53"/>
    <s v="tier - 3"/>
    <s v="tier - 1"/>
    <s v="R1013"/>
    <n v="60"/>
  </r>
  <r>
    <x v="880"/>
    <s v="  Tamara"/>
    <n v="29.91"/>
    <n v="5.55"/>
    <x v="1"/>
    <s v="No"/>
    <s v="No"/>
    <n v="2"/>
    <s v="No"/>
    <s v="Over weight"/>
    <s v="Normal"/>
    <s v="29-Jul-1966"/>
    <n v="12237.73"/>
    <s v="tier - 3"/>
    <s v="tier - 3"/>
    <s v="R1012"/>
    <n v="57"/>
  </r>
  <r>
    <x v="881"/>
    <s v="  Joan"/>
    <n v="36.479999999999997"/>
    <n v="5.05"/>
    <x v="1"/>
    <s v="No"/>
    <s v="No"/>
    <n v="1"/>
    <s v="No"/>
    <s v="Obesity"/>
    <s v="Normal"/>
    <s v="15-Oct-1964"/>
    <n v="12235.84"/>
    <s v="tier - 3"/>
    <s v="tier - 3"/>
    <s v="R1012"/>
    <n v="59"/>
  </r>
  <r>
    <x v="882"/>
    <s v="  Aimee J"/>
    <n v="27.5"/>
    <n v="8.69"/>
    <x v="1"/>
    <s v="No"/>
    <s v="Yes"/>
    <n v="1"/>
    <s v="No"/>
    <s v="Over weight"/>
    <s v="Diabetes"/>
    <s v="19-Jul-1963"/>
    <n v="12233.83"/>
    <s v="tier - 3"/>
    <s v="tier - 1"/>
    <s v="R1011"/>
    <n v="60"/>
  </r>
  <r>
    <x v="883"/>
    <s v="  Suzanne"/>
    <n v="33.44"/>
    <n v="5.9"/>
    <x v="1"/>
    <s v="No"/>
    <s v="No"/>
    <n v="1"/>
    <s v="No"/>
    <s v="Obesity"/>
    <s v="Prediabetes"/>
    <s v="24-Jun-1964"/>
    <n v="12231.61"/>
    <s v="tier - 3"/>
    <s v="tier - 3"/>
    <s v="R1012"/>
    <n v="59"/>
  </r>
  <r>
    <x v="884"/>
    <s v="  Kristin A"/>
    <n v="28.215"/>
    <n v="6.29"/>
    <x v="1"/>
    <s v="No"/>
    <s v="No"/>
    <n v="1"/>
    <s v="No"/>
    <s v="Over weight"/>
    <s v="Prediabetes"/>
    <s v="2-Jul-1964"/>
    <n v="12224.35"/>
    <s v="tier - 3"/>
    <s v="tier - 1"/>
    <s v="R1012"/>
    <n v="59"/>
  </r>
  <r>
    <x v="885"/>
    <s v="  Bronwyn"/>
    <n v="27.17"/>
    <n v="5.84"/>
    <x v="1"/>
    <s v="No"/>
    <s v="No"/>
    <n v="1"/>
    <s v="No"/>
    <s v="Over weight"/>
    <s v="Prediabetes"/>
    <s v="20-Jul-1964"/>
    <n v="12222.9"/>
    <s v="tier - 3"/>
    <s v="tier - 2"/>
    <s v="R1012"/>
    <n v="59"/>
  </r>
  <r>
    <x v="886"/>
    <s v="  Taylor J"/>
    <n v="35.380000000000003"/>
    <n v="6.12"/>
    <x v="0"/>
    <s v="No"/>
    <s v="No"/>
    <n v="0"/>
    <s v="No"/>
    <s v="Obesity"/>
    <s v="Prediabetes"/>
    <s v="14-Aug-1977"/>
    <n v="12218.7"/>
    <s v="tier - 3"/>
    <s v="tier - 1"/>
    <s v="R1012"/>
    <n v="46"/>
  </r>
  <r>
    <x v="887"/>
    <s v="  Kimberly M"/>
    <n v="43.48"/>
    <n v="6.24"/>
    <x v="0"/>
    <s v="No"/>
    <s v="No"/>
    <n v="0"/>
    <s v="No"/>
    <s v="Obesity"/>
    <s v="Prediabetes"/>
    <s v="29-Aug-1991"/>
    <n v="12198.64"/>
    <s v="tier - 3"/>
    <s v="tier - 3"/>
    <s v="R1026"/>
    <n v="32"/>
  </r>
  <r>
    <x v="888"/>
    <s v="  Joshua E"/>
    <n v="41.73"/>
    <n v="6.25"/>
    <x v="0"/>
    <s v="No"/>
    <s v="No"/>
    <n v="1"/>
    <s v="No"/>
    <s v="Obesity"/>
    <s v="Prediabetes"/>
    <s v="5-Oct-1987"/>
    <n v="12148.2"/>
    <s v="tier - 3"/>
    <s v="tier - 3"/>
    <s v="R1012"/>
    <n v="36"/>
  </r>
  <r>
    <x v="889"/>
    <s v="  Jeffrey"/>
    <n v="28.9"/>
    <n v="11.96"/>
    <x v="0"/>
    <s v="No"/>
    <s v="No"/>
    <n v="0"/>
    <s v="No"/>
    <s v="Over weight"/>
    <s v="Diabetes"/>
    <s v="15-Sep-1962"/>
    <n v="12146.97"/>
    <s v="tier - 3"/>
    <s v="tier - 3"/>
    <s v="R1011"/>
    <n v="61"/>
  </r>
  <r>
    <x v="890"/>
    <s v="  Andrew R"/>
    <n v="25.74"/>
    <n v="7.69"/>
    <x v="0"/>
    <s v="No"/>
    <s v="No"/>
    <n v="0"/>
    <s v="No"/>
    <s v="Over weight"/>
    <s v="Diabetes"/>
    <s v="4-Nov-1962"/>
    <n v="12142.58"/>
    <s v="tier - 3"/>
    <s v="tier - 2"/>
    <s v="R1013"/>
    <n v="61"/>
  </r>
  <r>
    <x v="891"/>
    <s v="  Francisco J"/>
    <n v="36.06"/>
    <n v="8.83"/>
    <x v="0"/>
    <s v="No"/>
    <s v="No"/>
    <n v="0"/>
    <s v="No"/>
    <s v="Obesity"/>
    <s v="Diabetes"/>
    <s v="16-Sep-1974"/>
    <n v="12137.6"/>
    <s v="tier - 3"/>
    <s v="tier - 3"/>
    <s v="R1012"/>
    <n v="49"/>
  </r>
  <r>
    <x v="892"/>
    <s v="  Rhonda"/>
    <n v="43.28"/>
    <n v="4.41"/>
    <x v="0"/>
    <s v="No"/>
    <s v="No"/>
    <n v="0"/>
    <s v="No"/>
    <s v="Obesity"/>
    <s v="Normal"/>
    <s v="6-Nov-1991"/>
    <n v="12130.8"/>
    <s v="tier - 3"/>
    <s v="tier - 3"/>
    <s v="R1026"/>
    <n v="32"/>
  </r>
  <r>
    <x v="893"/>
    <s v="  John"/>
    <n v="28.785"/>
    <n v="9.1"/>
    <x v="1"/>
    <s v="No"/>
    <s v="Yes"/>
    <n v="1"/>
    <s v="No"/>
    <s v="Over weight"/>
    <s v="Diabetes"/>
    <s v="4-Jun-1963"/>
    <n v="12129.61"/>
    <s v="tier - 3"/>
    <s v="tier - 1"/>
    <s v="R1012"/>
    <n v="60"/>
  </r>
  <r>
    <x v="894"/>
    <s v="  Miles J"/>
    <n v="25.46"/>
    <n v="11.52"/>
    <x v="1"/>
    <s v="No"/>
    <s v="Yes"/>
    <n v="1"/>
    <s v="No"/>
    <s v="Over weight"/>
    <s v="Diabetes"/>
    <s v="20-Jul-1963"/>
    <n v="12124.99"/>
    <s v="tier - 3"/>
    <s v="tier - 1"/>
    <s v="R1012"/>
    <n v="60"/>
  </r>
  <r>
    <x v="895"/>
    <s v="  Justyna I"/>
    <n v="30.8"/>
    <n v="10.95"/>
    <x v="0"/>
    <s v="No"/>
    <s v="No"/>
    <n v="0"/>
    <s v="No"/>
    <s v="Obesity"/>
    <s v="Diabetes"/>
    <s v="25-Oct-1968"/>
    <n v="12105.32"/>
    <s v="tier - 3"/>
    <s v="tier - 3"/>
    <s v="R1011"/>
    <n v="55"/>
  </r>
  <r>
    <x v="896"/>
    <s v="  Lucille"/>
    <n v="28.88"/>
    <n v="11.5"/>
    <x v="0"/>
    <s v="No"/>
    <s v="No"/>
    <n v="0"/>
    <s v="No"/>
    <s v="Over weight"/>
    <s v="Diabetes"/>
    <s v="9-Dec-1968"/>
    <n v="12096.65"/>
    <s v="tier - 3"/>
    <s v="tier - 1"/>
    <s v="R1024"/>
    <n v="55"/>
  </r>
  <r>
    <x v="897"/>
    <s v="  April"/>
    <n v="23"/>
    <n v="9.8800000000000008"/>
    <x v="0"/>
    <s v="No"/>
    <s v="No"/>
    <n v="0"/>
    <s v="No"/>
    <s v="Normal Weight"/>
    <s v="Diabetes"/>
    <s v="21-Jun-1968"/>
    <n v="12094.48"/>
    <s v="tier - 3"/>
    <s v="tier - 3"/>
    <s v="R1011"/>
    <n v="55"/>
  </r>
  <r>
    <x v="898"/>
    <s v="  Robert"/>
    <n v="38.25"/>
    <n v="6.2"/>
    <x v="0"/>
    <s v="No"/>
    <s v="No"/>
    <n v="1"/>
    <s v="No"/>
    <s v="Obesity"/>
    <s v="Prediabetes"/>
    <s v="2-Sep-1984"/>
    <n v="12091.34"/>
    <s v="tier - 3"/>
    <s v="tier - 2"/>
    <s v="R1022"/>
    <n v="39"/>
  </r>
  <r>
    <x v="899"/>
    <s v="  Alyssa"/>
    <n v="39.25"/>
    <n v="8.41"/>
    <x v="1"/>
    <s v="No"/>
    <s v="No"/>
    <n v="1"/>
    <s v="No"/>
    <s v="Obesity"/>
    <s v="Diabetes"/>
    <s v="7-Sep-1986"/>
    <n v="12048.13"/>
    <s v="tier - 3"/>
    <s v="tier - 2"/>
    <s v="R1026"/>
    <n v="37"/>
  </r>
  <r>
    <x v="900"/>
    <s v="  Jessica E"/>
    <n v="26.6"/>
    <n v="5.07"/>
    <x v="1"/>
    <s v="No"/>
    <s v="No"/>
    <n v="2"/>
    <s v="No"/>
    <s v="Over weight"/>
    <s v="Normal"/>
    <s v="24-Nov-1966"/>
    <n v="12044.34"/>
    <s v="tier - 3"/>
    <s v="tier - 1"/>
    <s v="R1012"/>
    <n v="57"/>
  </r>
  <r>
    <x v="901"/>
    <s v="  Patrick J"/>
    <n v="35.700000000000003"/>
    <n v="4.0599999999999996"/>
    <x v="0"/>
    <s v="No"/>
    <s v="Yes"/>
    <n v="1"/>
    <s v="No"/>
    <s v="Obesity"/>
    <s v="Normal"/>
    <s v="16-Oct-1979"/>
    <n v="12035.18"/>
    <s v="tier - 3"/>
    <s v="tier - 3"/>
    <s v="R1021"/>
    <n v="44"/>
  </r>
  <r>
    <x v="902"/>
    <s v="  Emilie"/>
    <n v="20.100000000000001"/>
    <n v="10.52"/>
    <x v="0"/>
    <s v="No"/>
    <s v="No"/>
    <n v="0"/>
    <s v="No"/>
    <s v="Normal Weight"/>
    <s v="Diabetes"/>
    <s v="29-Oct-1965"/>
    <n v="12032.33"/>
    <s v="tier - 3"/>
    <s v="tier - 1"/>
    <s v="R1011"/>
    <n v="58"/>
  </r>
  <r>
    <x v="903"/>
    <s v="  Caitlin B"/>
    <n v="22.23"/>
    <n v="9.65"/>
    <x v="0"/>
    <s v="No"/>
    <s v="No"/>
    <n v="0"/>
    <s v="No"/>
    <s v="Normal Weight"/>
    <s v="Diabetes"/>
    <s v="9-Jun-1965"/>
    <n v="12029.29"/>
    <s v="tier - 3"/>
    <s v="tier - 2"/>
    <s v="R1024"/>
    <n v="58"/>
  </r>
  <r>
    <x v="904"/>
    <s v="  Joseph W"/>
    <n v="36.47"/>
    <n v="6.21"/>
    <x v="0"/>
    <s v="No"/>
    <s v="No"/>
    <n v="0"/>
    <s v="No"/>
    <s v="Obesity"/>
    <s v="Prediabetes"/>
    <s v="17-Oct-1982"/>
    <n v="12001.29"/>
    <s v="tier - 3"/>
    <s v="tier - 3"/>
    <s v="R1021"/>
    <n v="41"/>
  </r>
  <r>
    <x v="905"/>
    <s v="  Wendy"/>
    <n v="49.64"/>
    <n v="4.76"/>
    <x v="0"/>
    <s v="No"/>
    <s v="Yes"/>
    <n v="1"/>
    <s v="No"/>
    <s v="Obesity"/>
    <s v="Normal"/>
    <s v="12-Dec-1993"/>
    <n v="11994.89"/>
    <s v="tier - 3"/>
    <s v="tier - 2"/>
    <s v="R1012"/>
    <n v="30"/>
  </r>
  <r>
    <x v="906"/>
    <s v="  Leah L"/>
    <n v="36.799999999999997"/>
    <n v="5.73"/>
    <x v="1"/>
    <s v="No"/>
    <s v="Yes"/>
    <n v="1"/>
    <s v="No"/>
    <s v="Obesity"/>
    <s v="Prediabetes"/>
    <s v="4-Jul-1983"/>
    <n v="11987.68"/>
    <s v="tier - 3"/>
    <s v="tier - 2"/>
    <s v="R1026"/>
    <n v="40"/>
  </r>
  <r>
    <x v="907"/>
    <s v="  Wayne L"/>
    <n v="33.880000000000003"/>
    <n v="10.78"/>
    <x v="1"/>
    <s v="No"/>
    <s v="No"/>
    <n v="0"/>
    <s v="No"/>
    <s v="Obesity"/>
    <s v="Diabetes"/>
    <s v="22-Dec-1967"/>
    <n v="11987.17"/>
    <s v="tier - 3"/>
    <s v="tier - 3"/>
    <s v="R1013"/>
    <n v="56"/>
  </r>
  <r>
    <x v="908"/>
    <s v="  Jason M"/>
    <n v="32.01"/>
    <n v="5.08"/>
    <x v="1"/>
    <s v="No"/>
    <s v="No"/>
    <n v="1"/>
    <s v="No"/>
    <s v="Obesity"/>
    <s v="Normal"/>
    <s v="29-Sep-1964"/>
    <n v="11946.63"/>
    <s v="tier - 3"/>
    <s v="tier - 2"/>
    <s v="R1013"/>
    <n v="59"/>
  </r>
  <r>
    <x v="909"/>
    <s v="  Floris"/>
    <n v="33.630000000000003"/>
    <n v="11.39"/>
    <x v="0"/>
    <s v="No"/>
    <s v="No"/>
    <n v="0"/>
    <s v="No"/>
    <s v="Obesity"/>
    <s v="Diabetes"/>
    <s v="1-Nov-1965"/>
    <n v="11945.13"/>
    <s v="tier - 3"/>
    <s v="tier - 2"/>
    <s v="R1012"/>
    <n v="58"/>
  </r>
  <r>
    <x v="910"/>
    <s v="  Marc"/>
    <n v="34.865000000000002"/>
    <n v="5.35"/>
    <x v="1"/>
    <s v="No"/>
    <s v="No"/>
    <n v="1"/>
    <s v="No"/>
    <s v="Obesity"/>
    <s v="Normal"/>
    <s v="25-Dec-1964"/>
    <n v="11944.59"/>
    <s v="tier - 3"/>
    <s v="tier - 2"/>
    <s v="R1016"/>
    <n v="59"/>
  </r>
  <r>
    <x v="911"/>
    <s v="  Christopher"/>
    <n v="43.11"/>
    <n v="5.6"/>
    <x v="0"/>
    <s v="No"/>
    <s v="No"/>
    <n v="0"/>
    <s v="No"/>
    <s v="Obesity"/>
    <s v="Normal"/>
    <s v="19-Oct-1991"/>
    <n v="11941.83"/>
    <s v="tier - 3"/>
    <s v="tier - 1"/>
    <s v="R1023"/>
    <n v="32"/>
  </r>
  <r>
    <x v="912"/>
    <s v="  Kevin"/>
    <n v="30.305"/>
    <n v="4.2699999999999996"/>
    <x v="1"/>
    <s v="No"/>
    <s v="No"/>
    <n v="1"/>
    <s v="No"/>
    <s v="Obesity"/>
    <s v="Normal"/>
    <s v="2-Aug-1964"/>
    <n v="11938.26"/>
    <s v="tier - 3"/>
    <s v="tier - 3"/>
    <s v="R1019"/>
    <n v="59"/>
  </r>
  <r>
    <x v="913"/>
    <s v="  Aharon N"/>
    <n v="25.175000000000001"/>
    <n v="5.57"/>
    <x v="1"/>
    <s v="No"/>
    <s v="No"/>
    <n v="1"/>
    <s v="No"/>
    <s v="Over weight"/>
    <s v="Normal"/>
    <s v="20-Dec-1964"/>
    <n v="11931.13"/>
    <s v="tier - 3"/>
    <s v="tier - 1"/>
    <s v="R1019"/>
    <n v="59"/>
  </r>
  <r>
    <x v="914"/>
    <s v="  Lawrence D"/>
    <n v="26.8"/>
    <n v="5.68"/>
    <x v="1"/>
    <s v="No"/>
    <s v="No"/>
    <n v="1"/>
    <s v="No"/>
    <s v="Over weight"/>
    <s v="Normal"/>
    <s v="19-Nov-1964"/>
    <n v="11918.2"/>
    <s v="tier - 3"/>
    <s v="tier - 1"/>
    <s v="R1021"/>
    <n v="59"/>
  </r>
  <r>
    <x v="915"/>
    <s v="  Malcolm"/>
    <n v="21.78"/>
    <n v="5.3"/>
    <x v="0"/>
    <s v="Yes"/>
    <s v="No"/>
    <n v="1"/>
    <s v="No"/>
    <s v="Normal Weight"/>
    <s v="Normal"/>
    <s v="2-Jun-2004"/>
    <n v="11884.05"/>
    <s v="tier - 3"/>
    <s v="tier - 3"/>
    <s v="R1013"/>
    <n v="19"/>
  </r>
  <r>
    <x v="916"/>
    <s v="  Anna E"/>
    <n v="30.14"/>
    <n v="9.4499999999999993"/>
    <x v="1"/>
    <s v="No"/>
    <s v="No"/>
    <n v="0"/>
    <s v="No"/>
    <s v="Obesity"/>
    <s v="Diabetes"/>
    <s v="29-Oct-1967"/>
    <n v="11881.97"/>
    <s v="tier - 3"/>
    <s v="tier - 1"/>
    <s v="R1013"/>
    <n v="56"/>
  </r>
  <r>
    <x v="917"/>
    <s v="  Jenny"/>
    <n v="29.7"/>
    <n v="6.79"/>
    <x v="1"/>
    <s v="No"/>
    <s v="No"/>
    <n v="0"/>
    <s v="No"/>
    <s v="Over weight"/>
    <s v="Diabetes"/>
    <s v="14-Jul-1967"/>
    <n v="11881.36"/>
    <s v="tier - 3"/>
    <s v="tier - 2"/>
    <s v="R1011"/>
    <n v="56"/>
  </r>
  <r>
    <x v="918"/>
    <s v="  Melissa L"/>
    <n v="32.395000000000003"/>
    <n v="11.1"/>
    <x v="1"/>
    <s v="No"/>
    <s v="No"/>
    <n v="0"/>
    <s v="No"/>
    <s v="Obesity"/>
    <s v="Diabetes"/>
    <s v="24-Aug-1967"/>
    <n v="11879.1"/>
    <s v="tier - 3"/>
    <s v="tier - 3"/>
    <s v="R1024"/>
    <n v="56"/>
  </r>
  <r>
    <x v="919"/>
    <s v="  Chia J"/>
    <n v="36.64"/>
    <n v="7.26"/>
    <x v="0"/>
    <s v="No"/>
    <s v="No"/>
    <n v="0"/>
    <s v="No"/>
    <s v="Obesity"/>
    <s v="Diabetes"/>
    <s v="7-Jul-1974"/>
    <n v="11858.56"/>
    <s v="tier - 3"/>
    <s v="tier - 3"/>
    <s v="R1011"/>
    <n v="49"/>
  </r>
  <r>
    <x v="920"/>
    <s v="  Laura A"/>
    <n v="39.049999999999997"/>
    <n v="5.27"/>
    <x v="1"/>
    <s v="No"/>
    <s v="No"/>
    <n v="1"/>
    <s v="No"/>
    <s v="Obesity"/>
    <s v="Normal"/>
    <s v="29-Sep-1964"/>
    <n v="11856.41"/>
    <s v="tier - 3"/>
    <s v="tier - 2"/>
    <s v="R1013"/>
    <n v="59"/>
  </r>
  <r>
    <x v="921"/>
    <s v="  Aditi"/>
    <n v="33.1"/>
    <n v="5.46"/>
    <x v="1"/>
    <s v="No"/>
    <s v="No"/>
    <n v="1"/>
    <s v="No"/>
    <s v="Obesity"/>
    <s v="Normal"/>
    <s v="27-Jun-1964"/>
    <n v="11848.14"/>
    <s v="tier - 3"/>
    <s v="tier - 2"/>
    <s v="R1011"/>
    <n v="59"/>
  </r>
  <r>
    <x v="922"/>
    <s v="  Leah A"/>
    <n v="31.824999999999999"/>
    <n v="8.1300000000000008"/>
    <x v="0"/>
    <s v="No"/>
    <s v="No"/>
    <n v="0"/>
    <s v="No"/>
    <s v="Obesity"/>
    <s v="Diabetes"/>
    <s v="10-Nov-1965"/>
    <n v="11842.62"/>
    <s v="tier - 3"/>
    <s v="tier - 3"/>
    <s v="R1012"/>
    <n v="58"/>
  </r>
  <r>
    <x v="923"/>
    <s v="  Marianne"/>
    <n v="29"/>
    <n v="4.25"/>
    <x v="1"/>
    <s v="No"/>
    <s v="No"/>
    <n v="1"/>
    <s v="No"/>
    <s v="Over weight"/>
    <s v="Normal"/>
    <s v="11-Jul-1964"/>
    <n v="11842.44"/>
    <s v="tier - 3"/>
    <s v="tier - 2"/>
    <s v="R1011"/>
    <n v="59"/>
  </r>
  <r>
    <x v="924"/>
    <s v="  Carla"/>
    <n v="30.495000000000001"/>
    <n v="8.68"/>
    <x v="0"/>
    <s v="No"/>
    <s v="No"/>
    <n v="0"/>
    <s v="No"/>
    <s v="Obesity"/>
    <s v="Diabetes"/>
    <s v="25-Sep-1965"/>
    <n v="11840.78"/>
    <s v="tier - 3"/>
    <s v="tier - 2"/>
    <s v="R1012"/>
    <n v="58"/>
  </r>
  <r>
    <x v="925"/>
    <s v="  Oksana"/>
    <n v="25.2"/>
    <n v="6.25"/>
    <x v="1"/>
    <s v="No"/>
    <s v="No"/>
    <n v="1"/>
    <s v="No"/>
    <s v="Over weight"/>
    <s v="Prediabetes"/>
    <s v="11-Sep-1964"/>
    <n v="11837.16"/>
    <s v="tier - 3"/>
    <s v="tier - 3"/>
    <s v="R1011"/>
    <n v="59"/>
  </r>
  <r>
    <x v="926"/>
    <s v="  Rebecca B"/>
    <n v="22.77"/>
    <n v="4.47"/>
    <x v="1"/>
    <s v="No"/>
    <s v="No"/>
    <n v="1"/>
    <s v="No"/>
    <s v="Normal Weight"/>
    <s v="Normal"/>
    <s v="27-Jun-1964"/>
    <n v="11833.78"/>
    <s v="tier - 3"/>
    <s v="tier - 3"/>
    <s v="R1013"/>
    <n v="59"/>
  </r>
  <r>
    <x v="927"/>
    <s v="  Maria A"/>
    <n v="23.18"/>
    <n v="8.31"/>
    <x v="0"/>
    <s v="No"/>
    <s v="No"/>
    <n v="0"/>
    <s v="No"/>
    <s v="Normal Weight"/>
    <s v="Diabetes"/>
    <s v="3-Oct-1965"/>
    <n v="11830.61"/>
    <s v="tier - 3"/>
    <s v="tier - 1"/>
    <s v="R1012"/>
    <n v="58"/>
  </r>
  <r>
    <x v="928"/>
    <s v="  Lisa M"/>
    <n v="35.409999999999997"/>
    <n v="5.68"/>
    <x v="0"/>
    <s v="No"/>
    <s v="No"/>
    <n v="0"/>
    <s v="No"/>
    <s v="Obesity"/>
    <s v="Normal"/>
    <s v="20-Nov-1982"/>
    <n v="11773.06"/>
    <s v="tier - 3"/>
    <s v="tier - 3"/>
    <s v="R1026"/>
    <n v="41"/>
  </r>
  <r>
    <x v="929"/>
    <s v="  Steve Jr"/>
    <n v="32.11"/>
    <n v="4.75"/>
    <x v="1"/>
    <s v="No"/>
    <s v="No"/>
    <n v="2"/>
    <s v="No"/>
    <s v="Obesity"/>
    <s v="Normal"/>
    <s v="25-Jul-1966"/>
    <n v="11763"/>
    <s v="tier - 3"/>
    <s v="tier - 3"/>
    <s v="R1016"/>
    <n v="57"/>
  </r>
  <r>
    <x v="930"/>
    <s v="  Tiffany"/>
    <n v="34.479999999999997"/>
    <n v="6.31"/>
    <x v="0"/>
    <s v="No"/>
    <s v="Yes"/>
    <n v="1"/>
    <s v="No"/>
    <s v="Obesity"/>
    <s v="Prediabetes"/>
    <s v="6-Nov-1979"/>
    <n v="11752.68"/>
    <s v="tier - 3"/>
    <s v="tier - 1"/>
    <s v="R1026"/>
    <n v="44"/>
  </r>
  <r>
    <x v="931"/>
    <s v="  Greg"/>
    <n v="34.39"/>
    <n v="6.28"/>
    <x v="1"/>
    <s v="No"/>
    <s v="No"/>
    <n v="1"/>
    <s v="No"/>
    <s v="Obesity"/>
    <s v="Prediabetes"/>
    <s v="2-Dec-1964"/>
    <n v="11743.93"/>
    <s v="tier - 3"/>
    <s v="tier - 1"/>
    <s v="R1012"/>
    <n v="59"/>
  </r>
  <r>
    <x v="932"/>
    <s v="  Dale"/>
    <n v="26.4"/>
    <n v="9.2899999999999991"/>
    <x v="1"/>
    <s v="No"/>
    <s v="Yes"/>
    <n v="1"/>
    <s v="No"/>
    <s v="Over weight"/>
    <s v="Diabetes"/>
    <s v="9-Jun-1963"/>
    <n v="11743.3"/>
    <s v="tier - 3"/>
    <s v="tier - 3"/>
    <s v="R1013"/>
    <n v="60"/>
  </r>
  <r>
    <x v="933"/>
    <s v="  Brittany A"/>
    <n v="28.1"/>
    <n v="5.79"/>
    <x v="1"/>
    <s v="No"/>
    <s v="Yes"/>
    <n v="1"/>
    <s v="No"/>
    <s v="Over weight"/>
    <s v="Prediabetes"/>
    <s v="12-Nov-1969"/>
    <n v="11741.73"/>
    <s v="tier - 3"/>
    <s v="tier - 1"/>
    <s v="R1011"/>
    <n v="54"/>
  </r>
  <r>
    <x v="934"/>
    <s v="  Robert S"/>
    <n v="27"/>
    <n v="4.54"/>
    <x v="1"/>
    <s v="No"/>
    <s v="No"/>
    <n v="1"/>
    <s v="No"/>
    <s v="Over weight"/>
    <s v="Normal"/>
    <s v="5-Sep-1988"/>
    <n v="11737.85"/>
    <s v="tier - 3"/>
    <s v="tier - 1"/>
    <s v="R1011"/>
    <n v="35"/>
  </r>
  <r>
    <x v="935"/>
    <s v="  Cameron"/>
    <n v="28.594999999999999"/>
    <n v="4.68"/>
    <x v="1"/>
    <s v="No"/>
    <s v="No"/>
    <n v="1"/>
    <s v="No"/>
    <s v="Over weight"/>
    <s v="Normal"/>
    <s v="9-Nov-1964"/>
    <n v="11735.88"/>
    <s v="tier - 3"/>
    <s v="tier - 1"/>
    <s v="R1012"/>
    <n v="59"/>
  </r>
  <r>
    <x v="936"/>
    <s v="  Ulrike"/>
    <n v="36.799999999999997"/>
    <n v="5.88"/>
    <x v="0"/>
    <s v="No"/>
    <s v="No"/>
    <n v="1"/>
    <s v="No"/>
    <s v="Obesity"/>
    <s v="Prediabetes"/>
    <s v="26-Nov-1984"/>
    <n v="11730.82"/>
    <s v="tier - 3"/>
    <s v="tier - 3"/>
    <s v="R1026"/>
    <n v="39"/>
  </r>
  <r>
    <x v="937"/>
    <s v="  Katlyn A"/>
    <n v="23.75"/>
    <n v="5.42"/>
    <x v="1"/>
    <s v="No"/>
    <s v="Yes"/>
    <n v="1"/>
    <s v="No"/>
    <s v="Normal Weight"/>
    <s v="Normal"/>
    <s v="12-Oct-1969"/>
    <n v="11729.68"/>
    <s v="tier - 3"/>
    <s v="tier - 1"/>
    <s v="R1024"/>
    <n v="54"/>
  </r>
  <r>
    <x v="938"/>
    <s v="  Morgan B"/>
    <n v="35.619999999999997"/>
    <n v="4.16"/>
    <x v="0"/>
    <s v="No"/>
    <s v="No"/>
    <n v="0"/>
    <s v="No"/>
    <s v="Obesity"/>
    <s v="Normal"/>
    <s v="21-Oct-1982"/>
    <n v="11712.97"/>
    <s v="tier - 3"/>
    <s v="tier - 2"/>
    <s v="R1021"/>
    <n v="41"/>
  </r>
  <r>
    <x v="939"/>
    <s v="  Peter"/>
    <n v="30.69"/>
    <n v="7.05"/>
    <x v="1"/>
    <s v="No"/>
    <s v="No"/>
    <n v="2"/>
    <s v="No"/>
    <s v="Obesity"/>
    <s v="Diabetes"/>
    <s v="1-Dec-1970"/>
    <n v="11696.52"/>
    <s v="tier - 3"/>
    <s v="tier - 1"/>
    <s v="R1021"/>
    <n v="53"/>
  </r>
  <r>
    <x v="940"/>
    <s v="  Chandler"/>
    <n v="35.799999999999997"/>
    <n v="5.63"/>
    <x v="1"/>
    <s v="No"/>
    <s v="No"/>
    <n v="2"/>
    <s v="No"/>
    <s v="Obesity"/>
    <s v="Normal"/>
    <s v="9-Nov-1966"/>
    <n v="11674.13"/>
    <s v="tier - 3"/>
    <s v="tier - 1"/>
    <s v="R1011"/>
    <n v="57"/>
  </r>
  <r>
    <x v="941"/>
    <s v="  Silvana M"/>
    <n v="28.785"/>
    <n v="4.24"/>
    <x v="1"/>
    <s v="No"/>
    <s v="No"/>
    <n v="2"/>
    <s v="No"/>
    <s v="Over weight"/>
    <s v="Normal"/>
    <s v="23-Aug-1966"/>
    <n v="11658.38"/>
    <s v="tier - 3"/>
    <s v="tier - 3"/>
    <s v="R1024"/>
    <n v="57"/>
  </r>
  <r>
    <x v="942"/>
    <s v="  Natty"/>
    <n v="28.594999999999999"/>
    <n v="4.96"/>
    <x v="1"/>
    <s v="No"/>
    <s v="No"/>
    <n v="2"/>
    <s v="No"/>
    <s v="Over weight"/>
    <s v="Normal"/>
    <s v="6-Jul-1966"/>
    <n v="11658.12"/>
    <s v="tier - 3"/>
    <s v="tier - 1"/>
    <s v="R1024"/>
    <n v="57"/>
  </r>
  <r>
    <x v="943"/>
    <s v="  Nicholas T"/>
    <n v="48.75"/>
    <n v="4.34"/>
    <x v="0"/>
    <s v="No"/>
    <s v="No"/>
    <n v="0"/>
    <s v="No"/>
    <s v="Obesity"/>
    <s v="Normal"/>
    <s v="20-Jul-1994"/>
    <n v="11657.81"/>
    <s v="tier - 3"/>
    <s v="tier - 2"/>
    <s v="R1023"/>
    <n v="29"/>
  </r>
  <r>
    <x v="944"/>
    <s v="  Rebecca"/>
    <n v="28.31"/>
    <n v="5.43"/>
    <x v="1"/>
    <s v="No"/>
    <s v="No"/>
    <n v="2"/>
    <s v="No"/>
    <s v="Over weight"/>
    <s v="Normal"/>
    <s v="4-Oct-1966"/>
    <n v="11657.72"/>
    <s v="tier - 3"/>
    <s v="tier - 2"/>
    <s v="R1024"/>
    <n v="57"/>
  </r>
  <r>
    <x v="945"/>
    <s v="  John"/>
    <n v="38.39"/>
    <n v="8.33"/>
    <x v="1"/>
    <s v="No"/>
    <s v="No"/>
    <n v="1"/>
    <s v="No"/>
    <s v="Obesity"/>
    <s v="Diabetes"/>
    <s v="17-Jul-1986"/>
    <n v="11625.11"/>
    <s v="tier - 3"/>
    <s v="tier - 3"/>
    <s v="R1022"/>
    <n v="37"/>
  </r>
  <r>
    <x v="946"/>
    <s v="  Antony G"/>
    <n v="25.87"/>
    <n v="5.63"/>
    <x v="1"/>
    <s v="No"/>
    <s v="No"/>
    <n v="1"/>
    <s v="No"/>
    <s v="Over weight"/>
    <s v="Normal"/>
    <s v="20-Jun-1964"/>
    <n v="11602.75"/>
    <s v="tier - 3"/>
    <s v="tier - 1"/>
    <s v="R1020"/>
    <n v="59"/>
  </r>
  <r>
    <x v="947"/>
    <s v="  Eric"/>
    <n v="43.7"/>
    <n v="7.23"/>
    <x v="0"/>
    <s v="No"/>
    <s v="No"/>
    <n v="0"/>
    <s v="No"/>
    <s v="Obesity"/>
    <s v="Diabetes"/>
    <s v="6-Nov-1965"/>
    <n v="11576.13"/>
    <s v="tier - 3"/>
    <s v="tier - 3"/>
    <s v="R1011"/>
    <n v="58"/>
  </r>
  <r>
    <x v="948"/>
    <s v="  Erik"/>
    <n v="40.945"/>
    <n v="10.57"/>
    <x v="0"/>
    <s v="No"/>
    <s v="No"/>
    <n v="0"/>
    <s v="No"/>
    <s v="Obesity"/>
    <s v="Diabetes"/>
    <s v="25-Dec-1965"/>
    <n v="11566.3"/>
    <s v="tier - 3"/>
    <s v="tier - 3"/>
    <s v="R1016"/>
    <n v="58"/>
  </r>
  <r>
    <x v="949"/>
    <s v="  Matthew T"/>
    <n v="27.94"/>
    <n v="7.92"/>
    <x v="0"/>
    <s v="No"/>
    <s v="No"/>
    <n v="0"/>
    <s v="No"/>
    <s v="Over weight"/>
    <s v="Diabetes"/>
    <s v="27-Oct-1965"/>
    <n v="11554.22"/>
    <s v="tier - 3"/>
    <s v="tier - 1"/>
    <s v="R1013"/>
    <n v="58"/>
  </r>
  <r>
    <x v="950"/>
    <s v="  Cassandra"/>
    <n v="31.9"/>
    <n v="10.119999999999999"/>
    <x v="0"/>
    <s v="No"/>
    <s v="No"/>
    <n v="2"/>
    <s v="No"/>
    <s v="Obesity"/>
    <s v="Diabetes"/>
    <s v="23-Jul-1973"/>
    <n v="11552.9"/>
    <s v="tier - 3"/>
    <s v="tier - 2"/>
    <s v="R1011"/>
    <n v="50"/>
  </r>
  <r>
    <x v="951"/>
    <s v="  Rosemary C"/>
    <n v="31.64"/>
    <n v="7.91"/>
    <x v="0"/>
    <s v="No"/>
    <s v="No"/>
    <n v="0"/>
    <s v="No"/>
    <s v="Obesity"/>
    <s v="Diabetes"/>
    <s v="1-Dec-1971"/>
    <n v="11540.25"/>
    <s v="tier - 3"/>
    <s v="tier - 1"/>
    <s v="R1012"/>
    <n v="52"/>
  </r>
  <r>
    <x v="952"/>
    <s v="  Carrie A"/>
    <n v="46.7"/>
    <n v="10.9"/>
    <x v="0"/>
    <s v="No"/>
    <s v="No"/>
    <n v="0"/>
    <s v="No"/>
    <s v="Obesity"/>
    <s v="Diabetes"/>
    <s v="14-Nov-1968"/>
    <n v="11538.42"/>
    <s v="tier - 3"/>
    <s v="tier - 1"/>
    <s v="R1011"/>
    <n v="55"/>
  </r>
  <r>
    <x v="953"/>
    <s v="  Gerardo Sr"/>
    <n v="18.335000000000001"/>
    <n v="11.83"/>
    <x v="0"/>
    <s v="No"/>
    <s v="No"/>
    <n v="0"/>
    <s v="No"/>
    <s v="Under Weight"/>
    <s v="Diabetes"/>
    <s v="3-Oct-1965"/>
    <n v="11534.87"/>
    <s v="tier - 3"/>
    <s v="tier - 1"/>
    <s v="R1017"/>
    <n v="58"/>
  </r>
  <r>
    <x v="954"/>
    <s v="  Matthew R"/>
    <n v="31.24"/>
    <n v="7.42"/>
    <x v="1"/>
    <s v="No"/>
    <s v="No"/>
    <n v="2"/>
    <s v="No"/>
    <s v="Obesity"/>
    <s v="Diabetes"/>
    <s v="23-Jul-1970"/>
    <n v="11530.12"/>
    <s v="tier - 3"/>
    <s v="tier - 1"/>
    <s v="R1012"/>
    <n v="53"/>
  </r>
  <r>
    <x v="955"/>
    <s v="  Meghan E"/>
    <n v="39.22"/>
    <n v="5.62"/>
    <x v="1"/>
    <s v="No"/>
    <s v="No"/>
    <n v="1"/>
    <s v="No"/>
    <s v="Obesity"/>
    <s v="Normal"/>
    <s v="12-Jun-1988"/>
    <n v="11524.25"/>
    <s v="tier - 3"/>
    <s v="tier - 1"/>
    <s v="R1026"/>
    <n v="35"/>
  </r>
  <r>
    <x v="956"/>
    <s v="  Eric"/>
    <n v="24.414999999999999"/>
    <n v="7.16"/>
    <x v="0"/>
    <s v="No"/>
    <s v="No"/>
    <n v="0"/>
    <s v="No"/>
    <s v="Normal Weight"/>
    <s v="Diabetes"/>
    <s v="19-Dec-1971"/>
    <n v="11520.1"/>
    <s v="tier - 3"/>
    <s v="tier - 1"/>
    <s v="R1012"/>
    <n v="52"/>
  </r>
  <r>
    <x v="957"/>
    <s v="  Lisa B"/>
    <n v="32.299999999999997"/>
    <n v="9.89"/>
    <x v="0"/>
    <s v="No"/>
    <s v="No"/>
    <n v="0"/>
    <s v="No"/>
    <s v="Obesity"/>
    <s v="Diabetes"/>
    <s v="24-Jun-1968"/>
    <n v="11512.41"/>
    <s v="tier - 3"/>
    <s v="tier - 1"/>
    <s v="R1024"/>
    <n v="55"/>
  </r>
  <r>
    <x v="958"/>
    <s v="  Jane R"/>
    <n v="39.94"/>
    <n v="5.14"/>
    <x v="0"/>
    <s v="No"/>
    <s v="No"/>
    <n v="0"/>
    <s v="No"/>
    <s v="Obesity"/>
    <s v="Normal"/>
    <s v="6-Oct-1989"/>
    <n v="11511.61"/>
    <s v="tier - 3"/>
    <s v="tier - 3"/>
    <s v="R1026"/>
    <n v="34"/>
  </r>
  <r>
    <x v="959"/>
    <s v="  Allison M"/>
    <n v="30"/>
    <n v="5.61"/>
    <x v="1"/>
    <s v="No"/>
    <s v="Yes"/>
    <n v="1"/>
    <s v="No"/>
    <s v="Obesity"/>
    <s v="Normal"/>
    <s v="11-Aug-1969"/>
    <n v="11497.69"/>
    <s v="tier - 3"/>
    <s v="tier - 1"/>
    <s v="R1012"/>
    <n v="54"/>
  </r>
  <r>
    <x v="960"/>
    <s v="  Sarah E"/>
    <n v="35.340000000000003"/>
    <n v="5.51"/>
    <x v="1"/>
    <s v="No"/>
    <s v="Yes"/>
    <n v="1"/>
    <s v="No"/>
    <s v="Obesity"/>
    <s v="Normal"/>
    <s v="7-Jun-1983"/>
    <n v="11492.46"/>
    <s v="tier - 3"/>
    <s v="tier - 3"/>
    <s v="R1026"/>
    <n v="40"/>
  </r>
  <r>
    <x v="961"/>
    <s v="  Philip J"/>
    <n v="32.204999999999998"/>
    <n v="8.3800000000000008"/>
    <x v="1"/>
    <s v="No"/>
    <s v="No"/>
    <n v="2"/>
    <s v="No"/>
    <s v="Obesity"/>
    <s v="Diabetes"/>
    <s v="13-Oct-1970"/>
    <n v="11488.32"/>
    <s v="tier - 3"/>
    <s v="tier - 1"/>
    <s v="R1014"/>
    <n v="53"/>
  </r>
  <r>
    <x v="962"/>
    <s v="  Jillian A"/>
    <n v="33.880000000000003"/>
    <n v="4.68"/>
    <x v="0"/>
    <s v="Yes"/>
    <s v="No"/>
    <n v="1"/>
    <s v="No"/>
    <s v="Obesity"/>
    <s v="Normal"/>
    <s v="10-Sep-2004"/>
    <n v="11482.63"/>
    <s v="tier - 3"/>
    <s v="tier - 2"/>
    <s v="R1013"/>
    <n v="19"/>
  </r>
  <r>
    <x v="963"/>
    <s v="  Laura D"/>
    <n v="26.63"/>
    <n v="4.3600000000000003"/>
    <x v="1"/>
    <s v="No"/>
    <s v="No"/>
    <n v="2"/>
    <s v="No"/>
    <s v="Over weight"/>
    <s v="Normal"/>
    <s v="7-Sep-1966"/>
    <n v="11478.14"/>
    <s v="tier - 3"/>
    <s v="tier - 2"/>
    <s v="R1025"/>
    <n v="57"/>
  </r>
  <r>
    <x v="964"/>
    <s v="  Megan E"/>
    <n v="28.7"/>
    <n v="7.74"/>
    <x v="0"/>
    <s v="No"/>
    <s v="No"/>
    <n v="0"/>
    <s v="No"/>
    <s v="Over weight"/>
    <s v="Diabetes"/>
    <s v="23-Jun-1965"/>
    <n v="11455.28"/>
    <s v="tier - 3"/>
    <s v="tier - 2"/>
    <s v="R1011"/>
    <n v="58"/>
  </r>
  <r>
    <x v="965"/>
    <s v="  Shannon J"/>
    <n v="25.65"/>
    <n v="4.05"/>
    <x v="1"/>
    <s v="No"/>
    <s v="No"/>
    <n v="2"/>
    <s v="No"/>
    <s v="Over weight"/>
    <s v="Normal"/>
    <s v="14-Jun-1966"/>
    <n v="11454.02"/>
    <s v="tier - 3"/>
    <s v="tier - 1"/>
    <s v="R1012"/>
    <n v="57"/>
  </r>
  <r>
    <x v="966"/>
    <s v="  Rachelle M"/>
    <n v="36.384999999999998"/>
    <n v="11.49"/>
    <x v="0"/>
    <s v="No"/>
    <s v="No"/>
    <n v="0"/>
    <s v="No"/>
    <s v="Obesity"/>
    <s v="Diabetes"/>
    <s v="12-Sep-1971"/>
    <n v="11436.74"/>
    <s v="tier - 3"/>
    <s v="tier - 3"/>
    <s v="R1012"/>
    <n v="52"/>
  </r>
  <r>
    <x v="967"/>
    <s v="  Casey"/>
    <n v="34.69"/>
    <n v="5.65"/>
    <x v="0"/>
    <s v="No"/>
    <s v="No"/>
    <n v="0"/>
    <s v="No"/>
    <s v="Obesity"/>
    <s v="Normal"/>
    <s v="17-Jul-1980"/>
    <n v="11435.74"/>
    <s v="tier - 3"/>
    <s v="tier - 3"/>
    <s v="R1021"/>
    <n v="43"/>
  </r>
  <r>
    <x v="968"/>
    <s v="  Jessica L"/>
    <n v="37.68"/>
    <n v="4.29"/>
    <x v="1"/>
    <s v="No"/>
    <s v="No"/>
    <n v="0"/>
    <s v="No"/>
    <s v="Obesity"/>
    <s v="Normal"/>
    <s v="9-Jun-1985"/>
    <n v="11419.49"/>
    <s v="tier - 3"/>
    <s v="tier - 1"/>
    <s v="R1012"/>
    <n v="38"/>
  </r>
  <r>
    <x v="969"/>
    <s v="  Brandon F"/>
    <n v="35.49"/>
    <n v="4.74"/>
    <x v="1"/>
    <s v="No"/>
    <s v="Yes"/>
    <n v="1"/>
    <s v="No"/>
    <s v="Obesity"/>
    <s v="Normal"/>
    <s v="23-Oct-1983"/>
    <n v="11412.02"/>
    <s v="tier - 3"/>
    <s v="tier - 1"/>
    <s v="R1021"/>
    <n v="40"/>
  </r>
  <r>
    <x v="970"/>
    <s v="  Melissa"/>
    <n v="44.7"/>
    <n v="7.6"/>
    <x v="1"/>
    <s v="No"/>
    <s v="No"/>
    <n v="2"/>
    <s v="No"/>
    <s v="Obesity"/>
    <s v="Diabetes"/>
    <s v="7-Oct-1970"/>
    <n v="11411.69"/>
    <s v="tier - 3"/>
    <s v="tier - 2"/>
    <s v="R1011"/>
    <n v="53"/>
  </r>
  <r>
    <x v="971"/>
    <s v="  Danielle N"/>
    <n v="38.380000000000003"/>
    <n v="8.5"/>
    <x v="1"/>
    <s v="No"/>
    <s v="No"/>
    <n v="2"/>
    <s v="No"/>
    <s v="Obesity"/>
    <s v="Diabetes"/>
    <s v="2-Oct-1970"/>
    <n v="11396.9"/>
    <s v="tier - 3"/>
    <s v="tier - 3"/>
    <s v="R1024"/>
    <n v="53"/>
  </r>
  <r>
    <x v="972"/>
    <s v="  Matthew"/>
    <n v="35.244999999999997"/>
    <n v="11.22"/>
    <x v="1"/>
    <s v="No"/>
    <s v="No"/>
    <n v="0"/>
    <s v="No"/>
    <s v="Obesity"/>
    <s v="Diabetes"/>
    <s v="19-Dec-1967"/>
    <n v="11394.07"/>
    <s v="tier - 3"/>
    <s v="tier - 1"/>
    <s v="R1018"/>
    <n v="56"/>
  </r>
  <r>
    <x v="973"/>
    <s v="  Bettina"/>
    <n v="49.84"/>
    <n v="5.0999999999999996"/>
    <x v="1"/>
    <s v="No"/>
    <s v="Yes"/>
    <n v="1"/>
    <s v="No"/>
    <s v="Obesity"/>
    <s v="Normal"/>
    <s v="28-Jul-1997"/>
    <n v="11388.27"/>
    <s v="tier - 3"/>
    <s v="tier - 2"/>
    <s v="R1026"/>
    <n v="26"/>
  </r>
  <r>
    <x v="974"/>
    <s v="  Alexander"/>
    <n v="49.06"/>
    <n v="5.43"/>
    <x v="1"/>
    <s v="No"/>
    <s v="No"/>
    <n v="1"/>
    <s v="No"/>
    <s v="Obesity"/>
    <s v="Normal"/>
    <s v="13-Jun-1964"/>
    <n v="11381.33"/>
    <s v="tier - 3"/>
    <s v="tier - 2"/>
    <s v="R1013"/>
    <n v="59"/>
  </r>
  <r>
    <x v="975"/>
    <s v="  Holli"/>
    <n v="30.88"/>
    <n v="5.82"/>
    <x v="0"/>
    <s v="No"/>
    <s v="No"/>
    <n v="2"/>
    <s v="No"/>
    <s v="Obesity"/>
    <s v="Prediabetes"/>
    <s v="6-Dec-1972"/>
    <n v="11378.57"/>
    <s v="tier - 3"/>
    <s v="tier - 2"/>
    <s v="R1025"/>
    <n v="51"/>
  </r>
  <r>
    <x v="976"/>
    <s v="  Heather C"/>
    <n v="33.35"/>
    <n v="6.05"/>
    <x v="0"/>
    <s v="No"/>
    <s v="Yes"/>
    <n v="1"/>
    <s v="No"/>
    <s v="Obesity"/>
    <s v="Prediabetes"/>
    <s v="7-Jun-1979"/>
    <n v="11369.39"/>
    <s v="tier - 3"/>
    <s v="tier - 1"/>
    <s v="R1026"/>
    <n v="44"/>
  </r>
  <r>
    <x v="977"/>
    <s v="  Kyle"/>
    <n v="38"/>
    <n v="6.38"/>
    <x v="1"/>
    <s v="No"/>
    <s v="No"/>
    <n v="1"/>
    <s v="No"/>
    <s v="Obesity"/>
    <s v="Prediabetes"/>
    <s v="13-Dec-1964"/>
    <n v="11365.95"/>
    <s v="tier - 3"/>
    <s v="tier - 2"/>
    <s v="R1011"/>
    <n v="59"/>
  </r>
  <r>
    <x v="978"/>
    <s v="  Thomas J"/>
    <n v="36.08"/>
    <n v="5.73"/>
    <x v="1"/>
    <s v="No"/>
    <s v="No"/>
    <n v="1"/>
    <s v="No"/>
    <s v="Obesity"/>
    <s v="Prediabetes"/>
    <s v="3-Jul-1964"/>
    <n v="11363.28"/>
    <s v="tier - 3"/>
    <s v="tier - 1"/>
    <s v="R1013"/>
    <n v="59"/>
  </r>
  <r>
    <x v="979"/>
    <s v="  Chris"/>
    <n v="35.700000000000003"/>
    <n v="5.47"/>
    <x v="1"/>
    <s v="No"/>
    <s v="No"/>
    <n v="1"/>
    <s v="No"/>
    <s v="Obesity"/>
    <s v="Normal"/>
    <s v="4-Jul-1964"/>
    <n v="11362.76"/>
    <s v="tier - 3"/>
    <s v="tier - 1"/>
    <s v="R1011"/>
    <n v="59"/>
  </r>
  <r>
    <x v="980"/>
    <s v="  Graham"/>
    <n v="34.01"/>
    <n v="11.3"/>
    <x v="0"/>
    <s v="No"/>
    <s v="No"/>
    <n v="0"/>
    <s v="No"/>
    <s v="Obesity"/>
    <s v="Diabetes"/>
    <s v="26-Sep-1965"/>
    <n v="11356.66"/>
    <s v="tier - 3"/>
    <s v="tier - 3"/>
    <s v="R1012"/>
    <n v="58"/>
  </r>
  <r>
    <x v="981"/>
    <s v="  Garrett"/>
    <n v="31.54"/>
    <n v="6.72"/>
    <x v="0"/>
    <s v="No"/>
    <s v="No"/>
    <n v="0"/>
    <s v="No"/>
    <s v="Obesity"/>
    <s v="Diabetes"/>
    <s v="29-Nov-1965"/>
    <n v="11353.23"/>
    <s v="tier - 3"/>
    <s v="tier - 1"/>
    <s v="R1012"/>
    <n v="58"/>
  </r>
  <r>
    <x v="982"/>
    <s v="  Andrew"/>
    <n v="23.3"/>
    <n v="5.36"/>
    <x v="1"/>
    <s v="No"/>
    <s v="No"/>
    <n v="1"/>
    <s v="No"/>
    <s v="Normal Weight"/>
    <s v="Normal"/>
    <s v="12-Jul-1964"/>
    <n v="11345.52"/>
    <s v="tier - 3"/>
    <s v="tier - 3"/>
    <s v="R1011"/>
    <n v="59"/>
  </r>
  <r>
    <x v="983"/>
    <s v="  Annabelle M"/>
    <n v="27.75"/>
    <n v="9.8800000000000008"/>
    <x v="0"/>
    <s v="No"/>
    <s v="No"/>
    <n v="0"/>
    <s v="No"/>
    <s v="Over weight"/>
    <s v="Diabetes"/>
    <s v="2-Nov-1968"/>
    <n v="11344.32"/>
    <s v="tier - 3"/>
    <s v="tier - 2"/>
    <s v="R1025"/>
    <n v="55"/>
  </r>
  <r>
    <x v="984"/>
    <s v="  Daniel T"/>
    <n v="42.46"/>
    <n v="4.1100000000000003"/>
    <x v="0"/>
    <s v="No"/>
    <s v="No"/>
    <n v="0"/>
    <s v="No"/>
    <s v="Obesity"/>
    <s v="Normal"/>
    <s v="19-Aug-1989"/>
    <n v="11326.71"/>
    <s v="tier - 3"/>
    <s v="tier - 3"/>
    <s v="R1013"/>
    <n v="34"/>
  </r>
  <r>
    <x v="985"/>
    <s v="  Deanne"/>
    <n v="54.47"/>
    <n v="7.48"/>
    <x v="0"/>
    <s v="No"/>
    <s v="No"/>
    <n v="0"/>
    <s v="No"/>
    <s v="Obesity"/>
    <s v="Diabetes"/>
    <s v="20-Sep-2002"/>
    <n v="11321.49"/>
    <s v="tier - 3"/>
    <s v="tier - 3"/>
    <s v="R1012"/>
    <n v="21"/>
  </r>
  <r>
    <x v="986"/>
    <s v="  Carrie"/>
    <n v="24.93"/>
    <n v="9.18"/>
    <x v="1"/>
    <s v="No"/>
    <s v="Yes"/>
    <n v="1"/>
    <s v="No"/>
    <s v="Over weight"/>
    <s v="Diabetes"/>
    <s v="11-Jul-1963"/>
    <n v="11319.12"/>
    <s v="tier - 3"/>
    <s v="tier - 1"/>
    <s v="R1012"/>
    <n v="60"/>
  </r>
  <r>
    <x v="987"/>
    <s v="  Suzanne"/>
    <n v="48.12"/>
    <n v="4.51"/>
    <x v="1"/>
    <s v="No"/>
    <s v="No"/>
    <n v="1"/>
    <s v="No"/>
    <s v="Obesity"/>
    <s v="Normal"/>
    <s v="10-Dec-1995"/>
    <n v="11318.57"/>
    <s v="tier - 3"/>
    <s v="tier - 2"/>
    <s v="R1026"/>
    <n v="28"/>
  </r>
  <r>
    <x v="988"/>
    <s v="  Jasmine P"/>
    <n v="24.91"/>
    <n v="7.33"/>
    <x v="1"/>
    <s v="No"/>
    <s v="Yes"/>
    <n v="1"/>
    <s v="No"/>
    <s v="Over weight"/>
    <s v="Diabetes"/>
    <s v="22-Nov-1963"/>
    <n v="11312.33"/>
    <s v="tier - 3"/>
    <s v="tier - 3"/>
    <s v="R1012"/>
    <n v="60"/>
  </r>
  <r>
    <x v="989"/>
    <s v="  Jennifer"/>
    <n v="27.645"/>
    <n v="10.56"/>
    <x v="0"/>
    <s v="No"/>
    <s v="No"/>
    <n v="0"/>
    <s v="No"/>
    <s v="Over weight"/>
    <s v="Diabetes"/>
    <s v="6-Oct-1968"/>
    <n v="11305.93"/>
    <s v="tier - 3"/>
    <s v="tier - 1"/>
    <s v="R1012"/>
    <n v="55"/>
  </r>
  <r>
    <x v="990"/>
    <s v="  Tracie"/>
    <n v="33.700000000000003"/>
    <n v="4.01"/>
    <x v="0"/>
    <s v="No"/>
    <s v="No"/>
    <n v="2"/>
    <s v="No"/>
    <s v="Obesity"/>
    <s v="Normal"/>
    <s v="25-Sep-1972"/>
    <n v="11299.34"/>
    <s v="tier - 3"/>
    <s v="tier - 2"/>
    <s v="R1011"/>
    <n v="51"/>
  </r>
  <r>
    <x v="991"/>
    <s v="  Tristan D"/>
    <n v="38.93"/>
    <n v="5.64"/>
    <x v="1"/>
    <s v="No"/>
    <s v="No"/>
    <n v="1"/>
    <s v="No"/>
    <s v="Obesity"/>
    <s v="Normal"/>
    <s v="14-Nov-1988"/>
    <n v="11294.57"/>
    <s v="tier - 3"/>
    <s v="tier - 1"/>
    <s v="R1022"/>
    <n v="35"/>
  </r>
  <r>
    <x v="992"/>
    <s v="  Peiweng"/>
    <n v="32.774999999999999"/>
    <n v="8.02"/>
    <x v="1"/>
    <s v="No"/>
    <s v="No"/>
    <n v="2"/>
    <s v="No"/>
    <s v="Obesity"/>
    <s v="Diabetes"/>
    <s v="22-Jun-1970"/>
    <n v="11289.11"/>
    <s v="tier - 3"/>
    <s v="tier - 1"/>
    <s v="R1012"/>
    <n v="53"/>
  </r>
  <r>
    <x v="993"/>
    <s v="  Theresa M"/>
    <n v="29.83"/>
    <n v="7.2"/>
    <x v="1"/>
    <s v="No"/>
    <s v="No"/>
    <n v="0"/>
    <s v="No"/>
    <s v="Over weight"/>
    <s v="Diabetes"/>
    <s v="14-Jun-1967"/>
    <n v="11286.54"/>
    <s v="tier - 3"/>
    <s v="tier - 3"/>
    <s v="R1024"/>
    <n v="56"/>
  </r>
  <r>
    <x v="994"/>
    <s v="  Daniel J"/>
    <n v="28.31"/>
    <n v="4.55"/>
    <x v="0"/>
    <s v="Yes"/>
    <s v="No"/>
    <n v="1"/>
    <s v="No"/>
    <s v="Over weight"/>
    <s v="Normal"/>
    <s v="4-Oct-2004"/>
    <n v="11272.33"/>
    <s v="tier - 3"/>
    <s v="tier - 2"/>
    <s v="R1019"/>
    <n v="19"/>
  </r>
  <r>
    <x v="995"/>
    <s v="  Courtney M"/>
    <n v="29.79"/>
    <n v="9.0299999999999994"/>
    <x v="0"/>
    <s v="No"/>
    <s v="No"/>
    <n v="0"/>
    <s v="No"/>
    <s v="Over weight"/>
    <s v="Diabetes"/>
    <s v="26-Dec-1971"/>
    <n v="11265.71"/>
    <s v="tier - 3"/>
    <s v="tier - 1"/>
    <s v="R1025"/>
    <n v="52"/>
  </r>
  <r>
    <x v="996"/>
    <s v="  Jose A"/>
    <n v="36.6"/>
    <n v="5.2"/>
    <x v="1"/>
    <s v="No"/>
    <s v="Yes"/>
    <n v="1"/>
    <s v="No"/>
    <s v="Obesity"/>
    <s v="Normal"/>
    <s v="11-Oct-1969"/>
    <n v="11264.54"/>
    <s v="tier - 3"/>
    <s v="tier - 2"/>
    <s v="R1011"/>
    <n v="54"/>
  </r>
  <r>
    <x v="997"/>
    <s v="  Lauren"/>
    <n v="35.93"/>
    <n v="8.3000000000000007"/>
    <x v="1"/>
    <s v="No"/>
    <s v="No"/>
    <n v="0"/>
    <s v="No"/>
    <s v="Obesity"/>
    <s v="Diabetes"/>
    <s v="2-Oct-1981"/>
    <n v="11255.29"/>
    <s v="tier - 3"/>
    <s v="tier - 1"/>
    <s v="R1026"/>
    <n v="42"/>
  </r>
  <r>
    <x v="998"/>
    <s v="  Jonathon M"/>
    <n v="28.6"/>
    <n v="5.56"/>
    <x v="1"/>
    <s v="No"/>
    <s v="Yes"/>
    <n v="1"/>
    <s v="No"/>
    <s v="Over weight"/>
    <s v="Normal"/>
    <s v="20-Aug-1969"/>
    <n v="11253.42"/>
    <s v="tier - 3"/>
    <s v="tier - 1"/>
    <s v="R1011"/>
    <n v="54"/>
  </r>
  <r>
    <x v="999"/>
    <s v="  Stephanie A"/>
    <n v="39.17"/>
    <n v="4.1500000000000004"/>
    <x v="0"/>
    <s v="No"/>
    <s v="No"/>
    <n v="0"/>
    <s v="No"/>
    <s v="Obesity"/>
    <s v="Normal"/>
    <s v="17-Dec-1989"/>
    <n v="11250.43"/>
    <s v="tier - 3"/>
    <s v="tier - 2"/>
    <s v="R1026"/>
    <n v="34"/>
  </r>
  <r>
    <x v="1000"/>
    <s v="  Patrick"/>
    <n v="26.41"/>
    <n v="5.99"/>
    <x v="1"/>
    <s v="No"/>
    <s v="Yes"/>
    <n v="1"/>
    <s v="No"/>
    <s v="Over weight"/>
    <s v="Prediabetes"/>
    <s v="30-Dec-1969"/>
    <n v="11244.38"/>
    <s v="tier - 3"/>
    <s v="tier - 1"/>
    <s v="R1016"/>
    <n v="54"/>
  </r>
  <r>
    <x v="1001"/>
    <s v="  Krista"/>
    <n v="30.63"/>
    <n v="5.8"/>
    <x v="1"/>
    <s v="No"/>
    <s v="No"/>
    <n v="0"/>
    <s v="No"/>
    <s v="Obesity"/>
    <s v="Prediabetes"/>
    <s v="28-Jun-1976"/>
    <n v="11217.35"/>
    <s v="tier - 3"/>
    <s v="tier - 2"/>
    <s v="R1025"/>
    <n v="47"/>
  </r>
  <r>
    <x v="1002"/>
    <s v="  Jenessa"/>
    <n v="31.73"/>
    <n v="7.32"/>
    <x v="1"/>
    <s v="No"/>
    <s v="No"/>
    <n v="2"/>
    <s v="No"/>
    <s v="Obesity"/>
    <s v="Diabetes"/>
    <s v="14-Jun-1970"/>
    <n v="11187.66"/>
    <s v="tier - 3"/>
    <s v="tier - 2"/>
    <s v="R1012"/>
    <n v="53"/>
  </r>
  <r>
    <x v="1003"/>
    <s v="  Ryan M"/>
    <n v="30.7"/>
    <n v="5.16"/>
    <x v="0"/>
    <s v="No"/>
    <s v="No"/>
    <n v="2"/>
    <s v="No"/>
    <s v="Obesity"/>
    <s v="Normal"/>
    <s v="3-Sep-1972"/>
    <n v="11186.2"/>
    <s v="tier - 3"/>
    <s v="tier - 2"/>
    <s v="R1021"/>
    <n v="51"/>
  </r>
  <r>
    <x v="1004"/>
    <s v="  Thomas"/>
    <n v="25.934999999999999"/>
    <n v="5.96"/>
    <x v="1"/>
    <s v="No"/>
    <s v="No"/>
    <n v="2"/>
    <s v="No"/>
    <s v="Over weight"/>
    <s v="Prediabetes"/>
    <s v="6-Aug-1966"/>
    <n v="11165.42"/>
    <s v="tier - 3"/>
    <s v="tier - 1"/>
    <s v="R1016"/>
    <n v="57"/>
  </r>
  <r>
    <x v="1005"/>
    <s v="  Amanda N"/>
    <n v="35.9"/>
    <n v="4.8499999999999996"/>
    <x v="1"/>
    <s v="No"/>
    <s v="Yes"/>
    <n v="1"/>
    <s v="No"/>
    <s v="Obesity"/>
    <s v="Normal"/>
    <s v="25-Jun-1969"/>
    <n v="11163.57"/>
    <s v="tier - 3"/>
    <s v="tier - 2"/>
    <s v="R1011"/>
    <n v="54"/>
  </r>
  <r>
    <x v="1006"/>
    <s v="  Teresa P"/>
    <n v="26.7"/>
    <n v="5.09"/>
    <x v="1"/>
    <s v="No"/>
    <s v="Yes"/>
    <n v="1"/>
    <s v="No"/>
    <s v="Over weight"/>
    <s v="Normal"/>
    <s v="30-Nov-1969"/>
    <n v="11150.78"/>
    <s v="tier - 3"/>
    <s v="tier - 2"/>
    <s v="R1011"/>
    <n v="54"/>
  </r>
  <r>
    <x v="1007"/>
    <s v="  Dorian"/>
    <n v="33.71"/>
    <n v="4.9400000000000004"/>
    <x v="0"/>
    <s v="No"/>
    <s v="No"/>
    <n v="0"/>
    <s v="No"/>
    <s v="Obesity"/>
    <s v="Normal"/>
    <s v="20-Aug-1980"/>
    <n v="11103.33"/>
    <s v="tier - 3"/>
    <s v="tier - 1"/>
    <s v="R1021"/>
    <n v="43"/>
  </r>
  <r>
    <x v="1008"/>
    <s v="  Amy"/>
    <n v="41.91"/>
    <n v="4.92"/>
    <x v="1"/>
    <s v="No"/>
    <s v="No"/>
    <n v="2"/>
    <s v="No"/>
    <s v="Obesity"/>
    <s v="Normal"/>
    <s v="5-Jul-1966"/>
    <n v="11093.62"/>
    <s v="tier - 3"/>
    <s v="tier - 1"/>
    <s v="R1013"/>
    <n v="57"/>
  </r>
  <r>
    <x v="1009"/>
    <s v="  Aberu"/>
    <n v="39.82"/>
    <n v="6.05"/>
    <x v="1"/>
    <s v="No"/>
    <s v="No"/>
    <n v="2"/>
    <s v="No"/>
    <s v="Obesity"/>
    <s v="Prediabetes"/>
    <s v="9-Sep-1966"/>
    <n v="11090.72"/>
    <s v="tier - 3"/>
    <s v="tier - 1"/>
    <s v="R1013"/>
    <n v="57"/>
  </r>
  <r>
    <x v="1010"/>
    <s v="  Ashley"/>
    <n v="28.12"/>
    <n v="4.67"/>
    <x v="0"/>
    <s v="No"/>
    <s v="No"/>
    <n v="2"/>
    <s v="No"/>
    <s v="Over weight"/>
    <s v="Normal"/>
    <s v="7-Oct-1972"/>
    <n v="11085.59"/>
    <s v="tier - 3"/>
    <s v="tier - 2"/>
    <s v="R1012"/>
    <n v="51"/>
  </r>
  <r>
    <x v="1011"/>
    <s v="  Anna E"/>
    <n v="26.98"/>
    <n v="9.81"/>
    <x v="1"/>
    <s v="No"/>
    <s v="No"/>
    <n v="0"/>
    <s v="No"/>
    <s v="Over weight"/>
    <s v="Diabetes"/>
    <s v="4-Sep-1967"/>
    <n v="11082.58"/>
    <s v="tier - 3"/>
    <s v="tier - 2"/>
    <s v="R1012"/>
    <n v="56"/>
  </r>
  <r>
    <x v="1012"/>
    <s v="  Tania K"/>
    <n v="27.2"/>
    <n v="6.06"/>
    <x v="1"/>
    <s v="No"/>
    <s v="No"/>
    <n v="2"/>
    <s v="No"/>
    <s v="Over weight"/>
    <s v="Prediabetes"/>
    <s v="20-Nov-1966"/>
    <n v="11073.18"/>
    <s v="tier - 3"/>
    <s v="tier - 3"/>
    <s v="R1011"/>
    <n v="57"/>
  </r>
  <r>
    <x v="1013"/>
    <s v="  Ashley E"/>
    <n v="25.3"/>
    <n v="5.19"/>
    <x v="1"/>
    <s v="No"/>
    <s v="No"/>
    <n v="2"/>
    <s v="No"/>
    <s v="Over weight"/>
    <s v="Normal"/>
    <s v="7-Nov-1966"/>
    <n v="11070.54"/>
    <s v="tier - 3"/>
    <s v="tier - 3"/>
    <s v="R1011"/>
    <n v="57"/>
  </r>
  <r>
    <x v="1014"/>
    <s v="  Aleksandra"/>
    <n v="30.25"/>
    <n v="10.16"/>
    <x v="0"/>
    <s v="No"/>
    <s v="No"/>
    <n v="0"/>
    <s v="No"/>
    <s v="Obesity"/>
    <s v="Diabetes"/>
    <s v="9-Nov-1971"/>
    <n v="11068.77"/>
    <s v="tier - 3"/>
    <s v="tier - 2"/>
    <s v="R1012"/>
    <n v="52"/>
  </r>
  <r>
    <x v="1015"/>
    <s v="  Valery L"/>
    <n v="54"/>
    <n v="4.68"/>
    <x v="1"/>
    <s v="Yes"/>
    <s v="No"/>
    <n v="2"/>
    <s v="No"/>
    <s v="Obesity"/>
    <s v="Normal"/>
    <s v="18-Sep-2000"/>
    <n v="11068.7"/>
    <s v="tier - 3"/>
    <s v="tier - 1"/>
    <s v="R1011"/>
    <n v="23"/>
  </r>
  <r>
    <x v="1016"/>
    <s v="  Joanna G"/>
    <n v="51.86"/>
    <n v="5.32"/>
    <x v="1"/>
    <s v="No"/>
    <s v="No"/>
    <n v="0"/>
    <s v="No"/>
    <s v="Obesity"/>
    <s v="Normal"/>
    <s v="17-Dec-2001"/>
    <n v="11046.02"/>
    <s v="tier - 3"/>
    <s v="tier - 1"/>
    <s v="R1026"/>
    <n v="22"/>
  </r>
  <r>
    <x v="1017"/>
    <s v="  Stefanie F"/>
    <n v="31.39"/>
    <n v="6.99"/>
    <x v="0"/>
    <s v="No"/>
    <s v="No"/>
    <n v="0"/>
    <s v="No"/>
    <s v="Obesity"/>
    <s v="Diabetes"/>
    <s v="30-Aug-1974"/>
    <n v="11037.85"/>
    <s v="tier - 3"/>
    <s v="tier - 2"/>
    <s v="R1025"/>
    <n v="49"/>
  </r>
  <r>
    <x v="1018"/>
    <s v="  Stephen"/>
    <n v="39.97"/>
    <n v="5.55"/>
    <x v="0"/>
    <s v="No"/>
    <s v="No"/>
    <n v="0"/>
    <s v="No"/>
    <s v="Obesity"/>
    <s v="Normal"/>
    <s v="25-Oct-1989"/>
    <n v="11037.51"/>
    <s v="tier - 3"/>
    <s v="tier - 1"/>
    <s v="R1012"/>
    <n v="34"/>
  </r>
  <r>
    <x v="1019"/>
    <s v="  Liza J"/>
    <n v="41.23"/>
    <n v="6.94"/>
    <x v="0"/>
    <s v="No"/>
    <s v="No"/>
    <n v="0"/>
    <s v="No"/>
    <s v="Obesity"/>
    <s v="Diabetes"/>
    <s v="10-Dec-1974"/>
    <n v="11033.66"/>
    <s v="tier - 3"/>
    <s v="tier - 3"/>
    <s v="R1012"/>
    <n v="49"/>
  </r>
  <r>
    <x v="1020"/>
    <s v="  Ian M"/>
    <n v="49.45"/>
    <n v="4.2"/>
    <x v="1"/>
    <s v="No"/>
    <s v="No"/>
    <n v="0"/>
    <s v="No"/>
    <s v="Obesity"/>
    <s v="Normal"/>
    <s v="21-Jul-1996"/>
    <n v="11028.56"/>
    <s v="tier - 3"/>
    <s v="tier - 3"/>
    <s v="R1012"/>
    <n v="27"/>
  </r>
  <r>
    <x v="1021"/>
    <s v="  Claudia L"/>
    <n v="41.04"/>
    <n v="5.59"/>
    <x v="0"/>
    <s v="No"/>
    <s v="No"/>
    <n v="0"/>
    <s v="No"/>
    <s v="Obesity"/>
    <s v="Normal"/>
    <s v="26-Jun-1991"/>
    <n v="11018.05"/>
    <s v="tier - 3"/>
    <s v="tier - 2"/>
    <s v="R1012"/>
    <n v="32"/>
  </r>
  <r>
    <x v="1022"/>
    <s v="  Jessica M"/>
    <n v="27.93"/>
    <n v="9.9600000000000009"/>
    <x v="0"/>
    <s v="No"/>
    <s v="No"/>
    <n v="0"/>
    <s v="No"/>
    <s v="Over weight"/>
    <s v="Diabetes"/>
    <s v="15-Dec-1974"/>
    <n v="11015.17"/>
    <s v="tier - 3"/>
    <s v="tier - 1"/>
    <s v="R1012"/>
    <n v="49"/>
  </r>
  <r>
    <x v="1023"/>
    <s v="  Billy Jr"/>
    <n v="21.01"/>
    <n v="7.37"/>
    <x v="0"/>
    <s v="No"/>
    <s v="No"/>
    <n v="0"/>
    <s v="No"/>
    <s v="Normal Weight"/>
    <s v="Diabetes"/>
    <s v="24-Oct-1968"/>
    <n v="11013.71"/>
    <s v="tier - 3"/>
    <s v="tier - 1"/>
    <s v="R1013"/>
    <n v="55"/>
  </r>
  <r>
    <x v="1024"/>
    <s v="  David"/>
    <n v="52.37"/>
    <n v="5.0599999999999996"/>
    <x v="1"/>
    <s v="Yes"/>
    <s v="No"/>
    <n v="2"/>
    <s v="No"/>
    <s v="Obesity"/>
    <s v="Normal"/>
    <s v="17-Sep-2000"/>
    <n v="10991.58"/>
    <s v="tier - 3"/>
    <s v="tier - 3"/>
    <s v="R1012"/>
    <n v="23"/>
  </r>
  <r>
    <x v="1025"/>
    <s v="  Tim"/>
    <n v="40.369999999999997"/>
    <n v="8.2100000000000009"/>
    <x v="0"/>
    <s v="No"/>
    <s v="No"/>
    <n v="0"/>
    <s v="No"/>
    <s v="Obesity"/>
    <s v="Diabetes"/>
    <s v="18-Dec-1965"/>
    <n v="10982.5"/>
    <s v="tier - 3"/>
    <s v="tier - 3"/>
    <s v="R1013"/>
    <n v="58"/>
  </r>
  <r>
    <x v="1026"/>
    <s v="  Emma M"/>
    <n v="41.47"/>
    <n v="10.34"/>
    <x v="0"/>
    <s v="No"/>
    <s v="No"/>
    <n v="2"/>
    <s v="No"/>
    <s v="Obesity"/>
    <s v="Diabetes"/>
    <s v="21-Oct-1973"/>
    <n v="10977.21"/>
    <s v="tier - 3"/>
    <s v="tier - 1"/>
    <s v="R1013"/>
    <n v="50"/>
  </r>
  <r>
    <x v="1027"/>
    <s v="  Tim"/>
    <n v="33.725000000000001"/>
    <n v="5.51"/>
    <x v="1"/>
    <s v="No"/>
    <s v="No"/>
    <n v="2"/>
    <s v="No"/>
    <s v="Obesity"/>
    <s v="Normal"/>
    <s v="9-Jul-1966"/>
    <n v="10976.25"/>
    <s v="tier - 3"/>
    <s v="tier - 2"/>
    <s v="R1012"/>
    <n v="57"/>
  </r>
  <r>
    <x v="1028"/>
    <s v="  Patrick"/>
    <n v="28.1"/>
    <n v="11.2"/>
    <x v="0"/>
    <s v="No"/>
    <s v="No"/>
    <n v="0"/>
    <s v="No"/>
    <s v="Over weight"/>
    <s v="Diabetes"/>
    <s v="19-Jun-1965"/>
    <n v="10965.45"/>
    <s v="tier - 3"/>
    <s v="tier - 2"/>
    <s v="R1011"/>
    <n v="58"/>
  </r>
  <r>
    <x v="1029"/>
    <s v="  Bridget K"/>
    <n v="37.43"/>
    <n v="4.3499999999999996"/>
    <x v="1"/>
    <s v="No"/>
    <s v="Yes"/>
    <n v="1"/>
    <s v="No"/>
    <s v="Obesity"/>
    <s v="Normal"/>
    <s v="14-Aug-1969"/>
    <n v="10959.69"/>
    <s v="tier - 3"/>
    <s v="tier - 3"/>
    <s v="R1012"/>
    <n v="54"/>
  </r>
  <r>
    <x v="1030"/>
    <s v="  Gabriel"/>
    <n v="23.7"/>
    <n v="10.45"/>
    <x v="0"/>
    <s v="No"/>
    <s v="No"/>
    <n v="0"/>
    <s v="No"/>
    <s v="Normal Weight"/>
    <s v="Diabetes"/>
    <s v="4-Dec-1965"/>
    <n v="10959.33"/>
    <s v="tier - 3"/>
    <s v="tier - 3"/>
    <s v="R1011"/>
    <n v="58"/>
  </r>
  <r>
    <x v="1031"/>
    <s v="  Natasha"/>
    <n v="24.795000000000002"/>
    <n v="4.07"/>
    <x v="1"/>
    <s v="No"/>
    <s v="Yes"/>
    <n v="1"/>
    <s v="No"/>
    <s v="Normal Weight"/>
    <s v="Normal"/>
    <s v="10-Nov-1969"/>
    <n v="10942.13"/>
    <s v="tier - 3"/>
    <s v="tier - 3"/>
    <s v="R1012"/>
    <n v="54"/>
  </r>
  <r>
    <x v="1032"/>
    <s v="  Abby A"/>
    <n v="31.9"/>
    <n v="8.34"/>
    <x v="0"/>
    <s v="No"/>
    <s v="No"/>
    <n v="0"/>
    <s v="No"/>
    <s v="Obesity"/>
    <s v="Diabetes"/>
    <s v="12-Nov-1968"/>
    <n v="10928.85"/>
    <s v="tier - 3"/>
    <s v="tier - 3"/>
    <s v="R1013"/>
    <n v="55"/>
  </r>
  <r>
    <x v="1033"/>
    <s v="  Michelle"/>
    <n v="32.68"/>
    <n v="7.41"/>
    <x v="0"/>
    <s v="No"/>
    <s v="No"/>
    <n v="0"/>
    <s v="No"/>
    <s v="Obesity"/>
    <s v="Diabetes"/>
    <s v="13-Nov-1968"/>
    <n v="10923.93"/>
    <s v="tier - 3"/>
    <s v="tier - 1"/>
    <s v="R1024"/>
    <n v="55"/>
  </r>
  <r>
    <x v="1034"/>
    <s v="  Mckendree"/>
    <n v="47.13"/>
    <n v="4.3099999999999996"/>
    <x v="0"/>
    <s v="No"/>
    <s v="No"/>
    <n v="0"/>
    <s v="No"/>
    <s v="Obesity"/>
    <s v="Normal"/>
    <s v="6-Sep-1994"/>
    <n v="10886.66"/>
    <s v="tier - 3"/>
    <s v="tier - 3"/>
    <s v="R1012"/>
    <n v="29"/>
  </r>
  <r>
    <x v="1035"/>
    <s v="  Tara"/>
    <n v="36.67"/>
    <n v="10.83"/>
    <x v="0"/>
    <s v="No"/>
    <s v="No"/>
    <n v="0"/>
    <s v="No"/>
    <s v="Obesity"/>
    <s v="Diabetes"/>
    <s v="20-Dec-1971"/>
    <n v="10848.13"/>
    <s v="tier - 3"/>
    <s v="tier - 3"/>
    <s v="R1012"/>
    <n v="52"/>
  </r>
  <r>
    <x v="1036"/>
    <s v="  Daniel"/>
    <n v="33.630000000000003"/>
    <n v="11.31"/>
    <x v="0"/>
    <s v="No"/>
    <s v="No"/>
    <n v="0"/>
    <s v="No"/>
    <s v="Obesity"/>
    <s v="Diabetes"/>
    <s v="28-Jul-1968"/>
    <n v="10825.25"/>
    <s v="tier - 3"/>
    <s v="tier - 3"/>
    <s v="R1012"/>
    <n v="55"/>
  </r>
  <r>
    <x v="1037"/>
    <s v="  Joshua P"/>
    <n v="32.67"/>
    <n v="11.81"/>
    <x v="1"/>
    <s v="No"/>
    <s v="No"/>
    <n v="0"/>
    <s v="No"/>
    <s v="Obesity"/>
    <s v="Diabetes"/>
    <s v="2-Oct-1967"/>
    <n v="10807.49"/>
    <s v="tier - 3"/>
    <s v="tier - 2"/>
    <s v="R1013"/>
    <n v="56"/>
  </r>
  <r>
    <x v="1038"/>
    <s v="  Erin C"/>
    <n v="33.299999999999997"/>
    <n v="8.26"/>
    <x v="1"/>
    <s v="No"/>
    <s v="No"/>
    <n v="2"/>
    <s v="No"/>
    <s v="Obesity"/>
    <s v="Diabetes"/>
    <s v="18-Dec-1970"/>
    <n v="10806.84"/>
    <s v="tier - 3"/>
    <s v="tier - 2"/>
    <s v="R1011"/>
    <n v="53"/>
  </r>
  <r>
    <x v="1039"/>
    <s v="  Shure"/>
    <n v="30.78"/>
    <n v="10.74"/>
    <x v="1"/>
    <s v="No"/>
    <s v="No"/>
    <n v="2"/>
    <s v="No"/>
    <s v="Obesity"/>
    <s v="Diabetes"/>
    <s v="28-Oct-1970"/>
    <n v="10797.34"/>
    <s v="tier - 3"/>
    <s v="tier - 2"/>
    <s v="R1023"/>
    <n v="53"/>
  </r>
  <r>
    <x v="1040"/>
    <s v="  Richard"/>
    <n v="28.975000000000001"/>
    <n v="7.69"/>
    <x v="1"/>
    <s v="No"/>
    <s v="No"/>
    <n v="0"/>
    <s v="No"/>
    <s v="Over weight"/>
    <s v="Diabetes"/>
    <s v="23-Oct-1967"/>
    <n v="10796.35"/>
    <s v="tier - 3"/>
    <s v="tier - 1"/>
    <s v="R1019"/>
    <n v="56"/>
  </r>
  <r>
    <x v="1041"/>
    <s v="  Brenda"/>
    <n v="33.4"/>
    <n v="4.84"/>
    <x v="0"/>
    <s v="No"/>
    <s v="No"/>
    <n v="0"/>
    <s v="No"/>
    <s v="Obesity"/>
    <s v="Normal"/>
    <s v="24-Dec-1999"/>
    <n v="10795.94"/>
    <s v="tier - 3"/>
    <s v="tier - 1"/>
    <s v="R1011"/>
    <n v="24"/>
  </r>
  <r>
    <x v="1042"/>
    <s v="  Joseph M"/>
    <n v="21.5"/>
    <n v="9.77"/>
    <x v="1"/>
    <s v="No"/>
    <s v="No"/>
    <n v="0"/>
    <s v="No"/>
    <s v="Normal Weight"/>
    <s v="Diabetes"/>
    <s v="11-Nov-1967"/>
    <n v="10791.96"/>
    <s v="tier - 3"/>
    <s v="tier - 2"/>
    <s v="R1011"/>
    <n v="56"/>
  </r>
  <r>
    <x v="1043"/>
    <s v="  Stephen J"/>
    <n v="38.14"/>
    <n v="5.84"/>
    <x v="0"/>
    <s v="No"/>
    <s v="No"/>
    <n v="0"/>
    <s v="No"/>
    <s v="Obesity"/>
    <s v="Prediabetes"/>
    <s v="25-Nov-1989"/>
    <n v="10769.75"/>
    <s v="tier - 3"/>
    <s v="tier - 2"/>
    <s v="R1022"/>
    <n v="34"/>
  </r>
  <r>
    <x v="1044"/>
    <s v="  Kathya"/>
    <n v="35.42"/>
    <n v="8.6999999999999993"/>
    <x v="1"/>
    <s v="No"/>
    <s v="No"/>
    <n v="1"/>
    <s v="No"/>
    <s v="Obesity"/>
    <s v="Diabetes"/>
    <s v="29-Aug-1986"/>
    <n v="10749.02"/>
    <s v="tier - 3"/>
    <s v="tier - 1"/>
    <s v="R1026"/>
    <n v="37"/>
  </r>
  <r>
    <x v="1045"/>
    <s v="  Wesley"/>
    <n v="35.625"/>
    <n v="10.79"/>
    <x v="0"/>
    <s v="No"/>
    <s v="No"/>
    <n v="0"/>
    <s v="No"/>
    <s v="Obesity"/>
    <s v="Diabetes"/>
    <s v="9-Dec-1974"/>
    <n v="10736.87"/>
    <s v="tier - 3"/>
    <s v="tier - 1"/>
    <s v="R1016"/>
    <n v="49"/>
  </r>
  <r>
    <x v="1046"/>
    <s v="  Tim"/>
    <n v="45.51"/>
    <n v="4.32"/>
    <x v="0"/>
    <s v="No"/>
    <s v="No"/>
    <n v="1"/>
    <s v="No"/>
    <s v="Obesity"/>
    <s v="Normal"/>
    <s v="25-Jun-1992"/>
    <n v="10719.57"/>
    <s v="tier - 3"/>
    <s v="tier - 1"/>
    <s v="R1012"/>
    <n v="31"/>
  </r>
  <r>
    <x v="1047"/>
    <s v="  Jamie L"/>
    <n v="37.1"/>
    <n v="7.19"/>
    <x v="1"/>
    <s v="No"/>
    <s v="No"/>
    <n v="0"/>
    <s v="No"/>
    <s v="Obesity"/>
    <s v="Diabetes"/>
    <s v="5-Oct-1967"/>
    <n v="10713.64"/>
    <s v="tier - 3"/>
    <s v="tier - 3"/>
    <s v="R1011"/>
    <n v="56"/>
  </r>
  <r>
    <x v="1048"/>
    <s v="  Alexandra"/>
    <n v="30.5"/>
    <n v="11.94"/>
    <x v="1"/>
    <s v="No"/>
    <s v="No"/>
    <n v="0"/>
    <s v="No"/>
    <s v="Obesity"/>
    <s v="Diabetes"/>
    <s v="30-Jul-1967"/>
    <n v="10704.47"/>
    <s v="tier - 3"/>
    <s v="tier - 2"/>
    <s v="R1011"/>
    <n v="56"/>
  </r>
  <r>
    <x v="1049"/>
    <s v="  Tiffany"/>
    <n v="28.16"/>
    <n v="5.56"/>
    <x v="0"/>
    <s v="No"/>
    <s v="No"/>
    <n v="2"/>
    <s v="No"/>
    <s v="Over weight"/>
    <s v="Normal"/>
    <s v="24-Oct-1972"/>
    <n v="10702.64"/>
    <s v="tier - 3"/>
    <s v="tier - 3"/>
    <s v="R1013"/>
    <n v="51"/>
  </r>
  <r>
    <x v="1050"/>
    <s v="  Rebecca J"/>
    <n v="29.1"/>
    <n v="5.64"/>
    <x v="1"/>
    <s v="No"/>
    <s v="No"/>
    <n v="0"/>
    <s v="No"/>
    <s v="Over weight"/>
    <s v="Normal"/>
    <s v="30-Sep-1976"/>
    <n v="10698.38"/>
    <s v="tier - 3"/>
    <s v="tier - 1"/>
    <s v="R1025"/>
    <n v="47"/>
  </r>
  <r>
    <x v="1051"/>
    <s v="  Austin T"/>
    <n v="30.22"/>
    <n v="4.6500000000000004"/>
    <x v="0"/>
    <s v="No"/>
    <s v="No"/>
    <n v="0"/>
    <s v="No"/>
    <s v="Obesity"/>
    <s v="Normal"/>
    <s v="2-Aug-1977"/>
    <n v="10690.11"/>
    <s v="tier - 3"/>
    <s v="tier - 2"/>
    <s v="R1021"/>
    <n v="46"/>
  </r>
  <r>
    <x v="1052"/>
    <s v="  Jamie T"/>
    <n v="24.29"/>
    <n v="9.0500000000000007"/>
    <x v="0"/>
    <s v="No"/>
    <s v="No"/>
    <n v="0"/>
    <s v="No"/>
    <s v="Normal Weight"/>
    <s v="Diabetes"/>
    <s v="7-Sep-1962"/>
    <n v="10676.83"/>
    <s v="tier - 3"/>
    <s v="tier - 3"/>
    <s v="R1013"/>
    <n v="61"/>
  </r>
  <r>
    <x v="1053"/>
    <s v="  Matthew T"/>
    <n v="29.39"/>
    <n v="4.5199999999999996"/>
    <x v="1"/>
    <s v="No"/>
    <s v="No"/>
    <n v="0"/>
    <s v="No"/>
    <s v="Over weight"/>
    <s v="Normal"/>
    <s v="22-Nov-1976"/>
    <n v="10665.44"/>
    <s v="tier - 3"/>
    <s v="tier - 2"/>
    <s v="R1021"/>
    <n v="47"/>
  </r>
  <r>
    <x v="1054"/>
    <s v="  Emily"/>
    <n v="25.66"/>
    <n v="4.62"/>
    <x v="1"/>
    <s v="No"/>
    <s v="No"/>
    <n v="1"/>
    <s v="No"/>
    <s v="Over weight"/>
    <s v="Normal"/>
    <s v="8-Aug-1964"/>
    <n v="10627.81"/>
    <s v="tier - 3"/>
    <s v="tier - 3"/>
    <s v="R1013"/>
    <n v="59"/>
  </r>
  <r>
    <x v="1055"/>
    <s v="  Gillian"/>
    <n v="39.11"/>
    <n v="5.87"/>
    <x v="0"/>
    <s v="No"/>
    <s v="No"/>
    <n v="0"/>
    <s v="No"/>
    <s v="Obesity"/>
    <s v="Prediabetes"/>
    <s v="6-Jul-1990"/>
    <n v="10620.26"/>
    <s v="tier - 3"/>
    <s v="tier - 3"/>
    <s v="R1012"/>
    <n v="33"/>
  </r>
  <r>
    <x v="1056"/>
    <s v="  Brenn E"/>
    <n v="43.78"/>
    <n v="5.71"/>
    <x v="0"/>
    <s v="No"/>
    <s v="No"/>
    <n v="1"/>
    <s v="No"/>
    <s v="Obesity"/>
    <s v="Prediabetes"/>
    <s v="23-Jul-1992"/>
    <n v="10617.04"/>
    <s v="tier - 3"/>
    <s v="tier - 3"/>
    <s v="R1026"/>
    <n v="31"/>
  </r>
  <r>
    <x v="1057"/>
    <s v="  Lisa M"/>
    <n v="24.35"/>
    <n v="9.08"/>
    <x v="0"/>
    <s v="No"/>
    <s v="No"/>
    <n v="0"/>
    <s v="No"/>
    <s v="Normal Weight"/>
    <s v="Diabetes"/>
    <s v="27-Jun-1965"/>
    <n v="10608.67"/>
    <s v="tier - 3"/>
    <s v="tier - 3"/>
    <s v="R1012"/>
    <n v="58"/>
  </r>
  <r>
    <x v="1058"/>
    <s v="  Matt"/>
    <n v="40.299999999999997"/>
    <n v="5.3"/>
    <x v="1"/>
    <s v="No"/>
    <s v="No"/>
    <n v="2"/>
    <s v="No"/>
    <s v="Obesity"/>
    <s v="Normal"/>
    <s v="2-Jul-1966"/>
    <n v="10602.39"/>
    <s v="tier - 3"/>
    <s v="tier - 3"/>
    <s v="R1011"/>
    <n v="57"/>
  </r>
  <r>
    <x v="1059"/>
    <s v="  Thomas A"/>
    <n v="32.774999999999999"/>
    <n v="11.76"/>
    <x v="1"/>
    <s v="No"/>
    <s v="No"/>
    <n v="0"/>
    <s v="No"/>
    <s v="Obesity"/>
    <s v="Diabetes"/>
    <s v="23-Jun-1967"/>
    <n v="10601.63"/>
    <s v="tier - 3"/>
    <s v="tier - 2"/>
    <s v="R1012"/>
    <n v="56"/>
  </r>
  <r>
    <x v="1060"/>
    <s v="  Kevin J"/>
    <n v="39.6"/>
    <n v="5.1100000000000003"/>
    <x v="1"/>
    <s v="No"/>
    <s v="No"/>
    <n v="2"/>
    <s v="No"/>
    <s v="Obesity"/>
    <s v="Normal"/>
    <s v="20-Jul-1966"/>
    <n v="10601.41"/>
    <s v="tier - 3"/>
    <s v="tier - 2"/>
    <s v="R1011"/>
    <n v="57"/>
  </r>
  <r>
    <x v="1061"/>
    <s v="  William H"/>
    <n v="30.97"/>
    <n v="5.54"/>
    <x v="0"/>
    <s v="No"/>
    <s v="No"/>
    <n v="2"/>
    <s v="No"/>
    <s v="Obesity"/>
    <s v="Normal"/>
    <s v="14-Dec-1972"/>
    <n v="10600.55"/>
    <s v="tier - 3"/>
    <s v="tier - 1"/>
    <s v="R1012"/>
    <n v="51"/>
  </r>
  <r>
    <x v="1062"/>
    <s v="  Gal"/>
    <n v="27.645"/>
    <n v="8.8699999999999992"/>
    <x v="1"/>
    <s v="No"/>
    <s v="No"/>
    <n v="0"/>
    <s v="No"/>
    <s v="Over weight"/>
    <s v="Diabetes"/>
    <s v="29-Nov-1967"/>
    <n v="10594.5"/>
    <s v="tier - 3"/>
    <s v="tier - 1"/>
    <s v="R1012"/>
    <n v="56"/>
  </r>
  <r>
    <x v="1063"/>
    <s v="  Anton"/>
    <n v="34.43"/>
    <n v="5.96"/>
    <x v="1"/>
    <s v="No"/>
    <s v="No"/>
    <n v="2"/>
    <s v="No"/>
    <s v="Obesity"/>
    <s v="Prediabetes"/>
    <s v="3-Nov-1966"/>
    <n v="10594.23"/>
    <s v="tier - 3"/>
    <s v="tier - 3"/>
    <s v="R1013"/>
    <n v="57"/>
  </r>
  <r>
    <x v="1064"/>
    <s v="  Yazmin"/>
    <n v="39.6"/>
    <n v="4.4400000000000004"/>
    <x v="1"/>
    <s v="No"/>
    <s v="Yes"/>
    <n v="1"/>
    <s v="No"/>
    <s v="Obesity"/>
    <s v="Normal"/>
    <s v="25-Dec-1969"/>
    <n v="10579.71"/>
    <s v="tier - 3"/>
    <s v="tier - 3"/>
    <s v="R1013"/>
    <n v="54"/>
  </r>
  <r>
    <x v="1065"/>
    <s v="  Florian"/>
    <n v="22.1"/>
    <n v="4.6500000000000004"/>
    <x v="1"/>
    <s v="No"/>
    <s v="No"/>
    <n v="2"/>
    <s v="No"/>
    <s v="Normal Weight"/>
    <s v="Normal"/>
    <s v="11-Dec-1966"/>
    <n v="10577.09"/>
    <s v="tier - 3"/>
    <s v="tier - 3"/>
    <s v="R1011"/>
    <n v="57"/>
  </r>
  <r>
    <x v="1066"/>
    <s v="  Karen L"/>
    <n v="33.25"/>
    <n v="5.64"/>
    <x v="1"/>
    <s v="No"/>
    <s v="Yes"/>
    <n v="1"/>
    <s v="No"/>
    <s v="Obesity"/>
    <s v="Normal"/>
    <s v="17-Jul-1969"/>
    <n v="10564.88"/>
    <s v="tier - 3"/>
    <s v="tier - 1"/>
    <s v="R1024"/>
    <n v="54"/>
  </r>
  <r>
    <x v="1067"/>
    <s v="  Scott"/>
    <n v="33.33"/>
    <n v="10.19"/>
    <x v="0"/>
    <s v="No"/>
    <s v="No"/>
    <n v="0"/>
    <s v="No"/>
    <s v="Obesity"/>
    <s v="Diabetes"/>
    <s v="29-Jun-1971"/>
    <n v="10560.49"/>
    <s v="tier - 3"/>
    <s v="tier - 2"/>
    <s v="R1013"/>
    <n v="52"/>
  </r>
  <r>
    <x v="1068"/>
    <s v="  Claire"/>
    <n v="30.5"/>
    <n v="10.79"/>
    <x v="0"/>
    <s v="No"/>
    <s v="No"/>
    <n v="0"/>
    <s v="No"/>
    <s v="Obesity"/>
    <s v="Diabetes"/>
    <s v="26-Sep-1971"/>
    <n v="10546.48"/>
    <s v="tier - 3"/>
    <s v="tier - 3"/>
    <s v="R1011"/>
    <n v="52"/>
  </r>
  <r>
    <x v="1069"/>
    <s v="  Lynn M"/>
    <n v="30.3"/>
    <n v="4.24"/>
    <x v="0"/>
    <s v="No"/>
    <s v="No"/>
    <n v="0"/>
    <s v="No"/>
    <s v="Obesity"/>
    <s v="Normal"/>
    <s v="25-Oct-1977"/>
    <n v="10495.6"/>
    <s v="tier - 3"/>
    <s v="tier - 1"/>
    <s v="R1012"/>
    <n v="46"/>
  </r>
  <r>
    <x v="1070"/>
    <s v="  Sharon"/>
    <n v="26.22"/>
    <n v="5.83"/>
    <x v="0"/>
    <s v="No"/>
    <s v="No"/>
    <n v="2"/>
    <s v="No"/>
    <s v="Over weight"/>
    <s v="Prediabetes"/>
    <s v="19-Oct-1972"/>
    <n v="10493.95"/>
    <s v="tier - 3"/>
    <s v="tier - 1"/>
    <s v="R1012"/>
    <n v="51"/>
  </r>
  <r>
    <x v="1071"/>
    <s v="  Candice"/>
    <n v="29.99"/>
    <n v="11.85"/>
    <x v="0"/>
    <s v="No"/>
    <s v="No"/>
    <n v="0"/>
    <s v="No"/>
    <s v="Over weight"/>
    <s v="Diabetes"/>
    <s v="21-Aug-1978"/>
    <n v="10486.55"/>
    <s v="tier - 3"/>
    <s v="tier - 3"/>
    <s v="R1025"/>
    <n v="45"/>
  </r>
  <r>
    <x v="1072"/>
    <s v="  Jennifer D"/>
    <n v="36.380000000000003"/>
    <n v="5.98"/>
    <x v="0"/>
    <s v="No"/>
    <s v="No"/>
    <n v="1"/>
    <s v="No"/>
    <s v="Obesity"/>
    <s v="Prediabetes"/>
    <s v="28-Jun-1987"/>
    <n v="10464.83"/>
    <s v="tier - 3"/>
    <s v="tier - 1"/>
    <s v="R1012"/>
    <n v="36"/>
  </r>
  <r>
    <x v="1073"/>
    <s v="  Eric"/>
    <n v="31.16"/>
    <n v="4.26"/>
    <x v="1"/>
    <s v="No"/>
    <s v="Yes"/>
    <n v="1"/>
    <s v="No"/>
    <s v="Obesity"/>
    <s v="Normal"/>
    <s v="22-Sep-1969"/>
    <n v="10461.98"/>
    <s v="tier - 3"/>
    <s v="tier - 1"/>
    <s v="R1012"/>
    <n v="54"/>
  </r>
  <r>
    <x v="1074"/>
    <s v="  Bryan"/>
    <n v="25.55"/>
    <n v="4.96"/>
    <x v="1"/>
    <s v="No"/>
    <s v="No"/>
    <n v="1"/>
    <s v="No"/>
    <s v="Over weight"/>
    <s v="Normal"/>
    <s v="27-Jul-1964"/>
    <n v="10459.19"/>
    <s v="tier - 3"/>
    <s v="tier - 1"/>
    <s v="R1013"/>
    <n v="59"/>
  </r>
  <r>
    <x v="1075"/>
    <s v="  Devon R"/>
    <n v="28.77"/>
    <n v="4"/>
    <x v="1"/>
    <s v="No"/>
    <s v="No"/>
    <n v="0"/>
    <s v="No"/>
    <s v="Over weight"/>
    <s v="Normal"/>
    <s v="3-Aug-1976"/>
    <n v="10455.14"/>
    <s v="tier - 3"/>
    <s v="tier - 2"/>
    <s v="R1021"/>
    <n v="47"/>
  </r>
  <r>
    <x v="1076"/>
    <s v="  Elena"/>
    <n v="23.14"/>
    <n v="4.1500000000000004"/>
    <x v="1"/>
    <s v="No"/>
    <s v="No"/>
    <n v="1"/>
    <s v="No"/>
    <s v="Normal Weight"/>
    <s v="Normal"/>
    <s v="14-Oct-1964"/>
    <n v="10455.1"/>
    <s v="tier - 3"/>
    <s v="tier - 1"/>
    <s v="R1012"/>
    <n v="59"/>
  </r>
  <r>
    <x v="1077"/>
    <s v="  Chris"/>
    <n v="39.6"/>
    <n v="11.36"/>
    <x v="0"/>
    <s v="No"/>
    <s v="No"/>
    <n v="0"/>
    <s v="No"/>
    <s v="Obesity"/>
    <s v="Diabetes"/>
    <s v="8-Nov-1968"/>
    <n v="10450.549999999999"/>
    <s v="tier - 3"/>
    <s v="tier - 1"/>
    <s v="R1011"/>
    <n v="55"/>
  </r>
  <r>
    <x v="1078"/>
    <s v="  Bert"/>
    <n v="29.2"/>
    <n v="7.53"/>
    <x v="0"/>
    <s v="No"/>
    <s v="No"/>
    <n v="0"/>
    <s v="No"/>
    <s v="Over weight"/>
    <s v="Diabetes"/>
    <s v="29-Aug-1968"/>
    <n v="10436.1"/>
    <s v="tier - 3"/>
    <s v="tier - 3"/>
    <s v="R1011"/>
    <n v="55"/>
  </r>
  <r>
    <x v="1079"/>
    <s v="  John P"/>
    <n v="32.774999999999999"/>
    <n v="7.95"/>
    <x v="0"/>
    <s v="No"/>
    <s v="No"/>
    <n v="0"/>
    <s v="No"/>
    <s v="Obesity"/>
    <s v="Diabetes"/>
    <s v="23-Aug-1968"/>
    <n v="10435.07"/>
    <s v="tier - 3"/>
    <s v="tier - 1"/>
    <s v="R1016"/>
    <n v="55"/>
  </r>
  <r>
    <x v="1080"/>
    <s v="  Daniel P"/>
    <n v="24.035"/>
    <n v="8.5"/>
    <x v="0"/>
    <s v="No"/>
    <s v="No"/>
    <n v="0"/>
    <s v="No"/>
    <s v="Normal Weight"/>
    <s v="Diabetes"/>
    <s v="27-Dec-1968"/>
    <n v="10422.92"/>
    <s v="tier - 3"/>
    <s v="tier - 1"/>
    <s v="R1017"/>
    <n v="55"/>
  </r>
  <r>
    <x v="1081"/>
    <s v="  Lisa K"/>
    <n v="30.55"/>
    <n v="5.89"/>
    <x v="0"/>
    <s v="No"/>
    <s v="Yes"/>
    <n v="1"/>
    <s v="No"/>
    <s v="Obesity"/>
    <s v="Prediabetes"/>
    <s v="25-Nov-1979"/>
    <n v="10419.65"/>
    <s v="tier - 3"/>
    <s v="tier - 2"/>
    <s v="R1025"/>
    <n v="44"/>
  </r>
  <r>
    <x v="1082"/>
    <s v="  Kristine"/>
    <n v="28.81"/>
    <n v="8.76"/>
    <x v="0"/>
    <s v="No"/>
    <s v="No"/>
    <n v="2"/>
    <s v="No"/>
    <s v="Over weight"/>
    <s v="Diabetes"/>
    <s v="11-Oct-1973"/>
    <n v="10419.59"/>
    <s v="tier - 3"/>
    <s v="tier - 2"/>
    <s v="R1025"/>
    <n v="50"/>
  </r>
  <r>
    <x v="1083"/>
    <s v="  Paul A"/>
    <n v="31.66"/>
    <n v="4.1100000000000003"/>
    <x v="0"/>
    <s v="No"/>
    <s v="No"/>
    <n v="0"/>
    <s v="No"/>
    <s v="Obesity"/>
    <s v="Normal"/>
    <s v="24-Oct-1980"/>
    <n v="10407.98"/>
    <s v="tier - 3"/>
    <s v="tier - 1"/>
    <s v="R1021"/>
    <n v="43"/>
  </r>
  <r>
    <x v="1084"/>
    <s v="  Bryan"/>
    <n v="28.215"/>
    <n v="7.56"/>
    <x v="1"/>
    <s v="No"/>
    <s v="No"/>
    <n v="1"/>
    <s v="No"/>
    <s v="Over weight"/>
    <s v="Diabetes"/>
    <s v="5-Jun-1975"/>
    <n v="10407.09"/>
    <s v="tier - 3"/>
    <s v="tier - 1"/>
    <s v="R1015"/>
    <n v="48"/>
  </r>
  <r>
    <x v="1085"/>
    <s v="  Chris"/>
    <n v="26.12"/>
    <n v="4.17"/>
    <x v="1"/>
    <s v="No"/>
    <s v="Yes"/>
    <n v="1"/>
    <s v="No"/>
    <s v="Over weight"/>
    <s v="Normal"/>
    <s v="7-Jul-1969"/>
    <n v="10403.27"/>
    <s v="tier - 3"/>
    <s v="tier - 2"/>
    <s v="R1020"/>
    <n v="54"/>
  </r>
  <r>
    <x v="1086"/>
    <s v="  Milah B"/>
    <n v="36.630000000000003"/>
    <n v="11.42"/>
    <x v="0"/>
    <s v="No"/>
    <s v="No"/>
    <n v="2"/>
    <s v="No"/>
    <s v="Obesity"/>
    <s v="Diabetes"/>
    <s v="19-Sep-1973"/>
    <n v="10381.48"/>
    <s v="tier - 3"/>
    <s v="tier - 3"/>
    <s v="R1013"/>
    <n v="50"/>
  </r>
  <r>
    <x v="1087"/>
    <s v="  Annette M"/>
    <n v="33.344999999999999"/>
    <n v="7.33"/>
    <x v="0"/>
    <s v="No"/>
    <s v="No"/>
    <n v="2"/>
    <s v="No"/>
    <s v="Obesity"/>
    <s v="Diabetes"/>
    <s v="29-Sep-1973"/>
    <n v="10370.91"/>
    <s v="tier - 3"/>
    <s v="tier - 3"/>
    <s v="R1024"/>
    <n v="50"/>
  </r>
  <r>
    <x v="1088"/>
    <s v="  Yoko"/>
    <n v="27.11"/>
    <n v="6.7"/>
    <x v="0"/>
    <s v="No"/>
    <s v="No"/>
    <n v="0"/>
    <s v="No"/>
    <s v="Over weight"/>
    <s v="Diabetes"/>
    <s v="6-Sep-1971"/>
    <n v="10356.67"/>
    <s v="tier - 3"/>
    <s v="tier - 1"/>
    <s v="R1025"/>
    <n v="52"/>
  </r>
  <r>
    <x v="1089"/>
    <s v="  Laura"/>
    <n v="26.6"/>
    <n v="5.27"/>
    <x v="1"/>
    <s v="No"/>
    <s v="Yes"/>
    <n v="1"/>
    <s v="No"/>
    <s v="Over weight"/>
    <s v="Normal"/>
    <s v="17-Jun-1969"/>
    <n v="10355.64"/>
    <s v="tier - 3"/>
    <s v="tier - 1"/>
    <s v="R1012"/>
    <n v="54"/>
  </r>
  <r>
    <x v="1090"/>
    <s v="  Tess A"/>
    <n v="30.41"/>
    <n v="7.72"/>
    <x v="0"/>
    <s v="No"/>
    <s v="No"/>
    <n v="0"/>
    <s v="No"/>
    <s v="Obesity"/>
    <s v="Diabetes"/>
    <s v="29-Sep-1974"/>
    <n v="10352.48"/>
    <s v="tier - 3"/>
    <s v="tier - 1"/>
    <s v="R1012"/>
    <n v="49"/>
  </r>
  <r>
    <x v="1091"/>
    <s v="  William G"/>
    <n v="28.98"/>
    <n v="8.68"/>
    <x v="0"/>
    <s v="No"/>
    <s v="No"/>
    <n v="2"/>
    <s v="No"/>
    <s v="Over weight"/>
    <s v="Diabetes"/>
    <s v="8-Aug-1973"/>
    <n v="10345.93"/>
    <s v="tier - 3"/>
    <s v="tier - 2"/>
    <s v="R1021"/>
    <n v="50"/>
  </r>
  <r>
    <x v="1092"/>
    <s v="  Paige"/>
    <n v="31.24"/>
    <n v="9.8000000000000007"/>
    <x v="0"/>
    <s v="No"/>
    <s v="No"/>
    <n v="0"/>
    <s v="No"/>
    <s v="Obesity"/>
    <s v="Diabetes"/>
    <s v="19-Jul-1968"/>
    <n v="10338.93"/>
    <s v="tier - 3"/>
    <s v="tier - 1"/>
    <s v="R1013"/>
    <n v="55"/>
  </r>
  <r>
    <x v="1093"/>
    <s v="  Matthew J"/>
    <n v="31.54"/>
    <n v="4.4400000000000004"/>
    <x v="0"/>
    <s v="No"/>
    <s v="No"/>
    <n v="0"/>
    <s v="No"/>
    <s v="Obesity"/>
    <s v="Normal"/>
    <s v="21-Jul-1982"/>
    <n v="10329.06"/>
    <s v="tier - 3"/>
    <s v="tier - 1"/>
    <s v="R1021"/>
    <n v="41"/>
  </r>
  <r>
    <x v="1094"/>
    <s v="  Matthew"/>
    <n v="38.6"/>
    <n v="7.19"/>
    <x v="1"/>
    <s v="No"/>
    <s v="No"/>
    <n v="2"/>
    <s v="No"/>
    <s v="Obesity"/>
    <s v="Diabetes"/>
    <s v="1-Dec-1970"/>
    <n v="10325.209999999999"/>
    <s v="tier - 3"/>
    <s v="tier - 3"/>
    <s v="R1011"/>
    <n v="53"/>
  </r>
  <r>
    <x v="1095"/>
    <s v="  Maria"/>
    <n v="37.950000000000003"/>
    <n v="6.06"/>
    <x v="0"/>
    <s v="No"/>
    <s v="No"/>
    <n v="0"/>
    <s v="No"/>
    <s v="Obesity"/>
    <s v="Prediabetes"/>
    <s v="21-Aug-1991"/>
    <n v="10322.9"/>
    <s v="tier - 3"/>
    <s v="tier - 1"/>
    <s v="R1026"/>
    <n v="32"/>
  </r>
  <r>
    <x v="1096"/>
    <s v="  Stephanie D"/>
    <n v="38.97"/>
    <n v="5.12"/>
    <x v="0"/>
    <s v="No"/>
    <s v="No"/>
    <n v="0"/>
    <s v="No"/>
    <s v="Obesity"/>
    <s v="Normal"/>
    <s v="17-Nov-1991"/>
    <n v="10315.91"/>
    <s v="tier - 3"/>
    <s v="tier - 2"/>
    <s v="R1012"/>
    <n v="32"/>
  </r>
  <r>
    <x v="1097"/>
    <s v="  Tiffany"/>
    <n v="21.2"/>
    <n v="10.72"/>
    <x v="0"/>
    <s v="No"/>
    <s v="No"/>
    <n v="0"/>
    <s v="No"/>
    <s v="Normal Weight"/>
    <s v="Diabetes"/>
    <s v="12-Jul-1962"/>
    <n v="10310.780000000001"/>
    <s v="tier - 3"/>
    <s v="tier - 3"/>
    <s v="R1012"/>
    <n v="61"/>
  </r>
  <r>
    <x v="1098"/>
    <s v="  Sara M"/>
    <n v="23.96"/>
    <n v="9.58"/>
    <x v="1"/>
    <s v="No"/>
    <s v="Yes"/>
    <n v="1"/>
    <s v="No"/>
    <s v="Normal Weight"/>
    <s v="Diabetes"/>
    <s v="24-Sep-1963"/>
    <n v="10308.040000000001"/>
    <s v="tier - 3"/>
    <s v="tier - 1"/>
    <s v="R1013"/>
    <n v="60"/>
  </r>
  <r>
    <x v="1099"/>
    <s v="  Scott A"/>
    <n v="35.93"/>
    <n v="6.4"/>
    <x v="1"/>
    <s v="No"/>
    <s v="No"/>
    <n v="1"/>
    <s v="No"/>
    <s v="Obesity"/>
    <s v="Prediabetes"/>
    <s v="14-Sep-1988"/>
    <n v="10276.99"/>
    <s v="tier - 3"/>
    <s v="tier - 1"/>
    <s v="R1021"/>
    <n v="35"/>
  </r>
  <r>
    <x v="1100"/>
    <s v="  Lauren"/>
    <n v="26.11"/>
    <n v="6.8"/>
    <x v="1"/>
    <s v="No"/>
    <s v="No"/>
    <n v="2"/>
    <s v="No"/>
    <s v="Over weight"/>
    <s v="Diabetes"/>
    <s v="21-Jun-1970"/>
    <n v="10274.33"/>
    <s v="tier - 3"/>
    <s v="tier - 1"/>
    <s v="R1024"/>
    <n v="53"/>
  </r>
  <r>
    <x v="1101"/>
    <s v="  Scott"/>
    <n v="32.299999999999997"/>
    <n v="9.48"/>
    <x v="0"/>
    <s v="No"/>
    <s v="No"/>
    <n v="2"/>
    <s v="No"/>
    <s v="Obesity"/>
    <s v="Diabetes"/>
    <s v="27-Nov-1973"/>
    <n v="10269.459999999999"/>
    <s v="tier - 3"/>
    <s v="tier - 3"/>
    <s v="R1012"/>
    <n v="50"/>
  </r>
  <r>
    <x v="1102"/>
    <s v="  Brian A"/>
    <n v="28.69"/>
    <n v="7.45"/>
    <x v="0"/>
    <s v="No"/>
    <s v="No"/>
    <n v="2"/>
    <s v="No"/>
    <s v="Over weight"/>
    <s v="Diabetes"/>
    <s v="5-Sep-1973"/>
    <n v="10264.44"/>
    <s v="tier - 3"/>
    <s v="tier - 2"/>
    <s v="R1012"/>
    <n v="50"/>
  </r>
  <r>
    <x v="1103"/>
    <s v="  Kaitlin R"/>
    <n v="31.28"/>
    <n v="6.94"/>
    <x v="1"/>
    <s v="No"/>
    <s v="No"/>
    <n v="1"/>
    <s v="No"/>
    <s v="Obesity"/>
    <s v="Diabetes"/>
    <s v="15-Aug-1975"/>
    <n v="10259.129999999999"/>
    <s v="tier - 3"/>
    <s v="tier - 2"/>
    <s v="R1011"/>
    <n v="48"/>
  </r>
  <r>
    <x v="1104"/>
    <s v="  Mohammad"/>
    <n v="30.21"/>
    <n v="7.83"/>
    <x v="0"/>
    <s v="No"/>
    <s v="No"/>
    <n v="0"/>
    <s v="No"/>
    <s v="Obesity"/>
    <s v="Diabetes"/>
    <s v="23-Sep-1968"/>
    <n v="10231.5"/>
    <s v="tier - 3"/>
    <s v="tier - 1"/>
    <s v="R1012"/>
    <n v="55"/>
  </r>
  <r>
    <x v="1105"/>
    <s v="  Charlie"/>
    <n v="38.28"/>
    <n v="10.17"/>
    <x v="1"/>
    <s v="No"/>
    <s v="No"/>
    <n v="0"/>
    <s v="No"/>
    <s v="Obesity"/>
    <s v="Diabetes"/>
    <s v="28-Jun-1967"/>
    <n v="10226.280000000001"/>
    <s v="tier - 3"/>
    <s v="tier - 3"/>
    <s v="R1013"/>
    <n v="56"/>
  </r>
  <r>
    <x v="1106"/>
    <s v="  Brent"/>
    <n v="29.9"/>
    <n v="8.9600000000000009"/>
    <x v="1"/>
    <s v="No"/>
    <s v="No"/>
    <n v="0"/>
    <s v="No"/>
    <s v="Over weight"/>
    <s v="Diabetes"/>
    <s v="26-Sep-1967"/>
    <n v="10214.64"/>
    <s v="tier - 3"/>
    <s v="tier - 2"/>
    <s v="R1011"/>
    <n v="56"/>
  </r>
  <r>
    <x v="1107"/>
    <s v="  Kelli M"/>
    <n v="23.18"/>
    <n v="6.96"/>
    <x v="1"/>
    <s v="No"/>
    <s v="No"/>
    <n v="2"/>
    <s v="No"/>
    <s v="Normal Weight"/>
    <s v="Diabetes"/>
    <s v="24-Dec-1970"/>
    <n v="10197.77"/>
    <s v="tier - 3"/>
    <s v="tier - 1"/>
    <s v="R1024"/>
    <n v="53"/>
  </r>
  <r>
    <x v="1108"/>
    <s v="  Sheridan H"/>
    <n v="33.020000000000003"/>
    <n v="5.07"/>
    <x v="1"/>
    <s v="No"/>
    <s v="No"/>
    <n v="0"/>
    <s v="No"/>
    <s v="Obesity"/>
    <s v="Normal"/>
    <s v="16-Oct-1985"/>
    <n v="10191.82"/>
    <s v="tier - 3"/>
    <s v="tier - 2"/>
    <s v="R1026"/>
    <n v="38"/>
  </r>
  <r>
    <x v="1109"/>
    <s v="  Sarah M"/>
    <n v="27.29"/>
    <n v="5.85"/>
    <x v="0"/>
    <s v="No"/>
    <s v="No"/>
    <n v="2"/>
    <s v="No"/>
    <s v="Over weight"/>
    <s v="Prediabetes"/>
    <s v="10-Jul-1972"/>
    <n v="10160.870000000001"/>
    <s v="tier - 3"/>
    <s v="tier - 3"/>
    <s v="R1025"/>
    <n v="51"/>
  </r>
  <r>
    <x v="1110"/>
    <s v="  Jennifer"/>
    <n v="23.18"/>
    <n v="10.56"/>
    <x v="0"/>
    <s v="No"/>
    <s v="No"/>
    <n v="2"/>
    <s v="No"/>
    <s v="Normal Weight"/>
    <s v="Diabetes"/>
    <s v="13-Oct-1973"/>
    <n v="10156.780000000001"/>
    <s v="tier - 3"/>
    <s v="tier - 2"/>
    <s v="R1012"/>
    <n v="50"/>
  </r>
  <r>
    <x v="1111"/>
    <s v="  Laura J"/>
    <n v="32.659999999999997"/>
    <n v="8.92"/>
    <x v="1"/>
    <s v="No"/>
    <s v="No"/>
    <n v="0"/>
    <s v="No"/>
    <s v="Obesity"/>
    <s v="Diabetes"/>
    <s v="12-Jun-1981"/>
    <n v="10146.129999999999"/>
    <s v="tier - 3"/>
    <s v="tier - 1"/>
    <s v="R1025"/>
    <n v="42"/>
  </r>
  <r>
    <x v="1112"/>
    <s v="  Thomas"/>
    <n v="30.78"/>
    <n v="8.6300000000000008"/>
    <x v="0"/>
    <s v="No"/>
    <s v="No"/>
    <n v="0"/>
    <s v="No"/>
    <s v="Obesity"/>
    <s v="Diabetes"/>
    <s v="30-Dec-1974"/>
    <n v="10141.14"/>
    <s v="tier - 3"/>
    <s v="tier - 1"/>
    <s v="R1016"/>
    <n v="49"/>
  </r>
  <r>
    <x v="1113"/>
    <s v="  Gisele"/>
    <n v="47.2"/>
    <n v="6.29"/>
    <x v="1"/>
    <s v="No"/>
    <s v="Yes"/>
    <n v="1"/>
    <s v="No"/>
    <s v="Obesity"/>
    <s v="Prediabetes"/>
    <s v="5-Sep-1997"/>
    <n v="10139.84"/>
    <s v="tier - 3"/>
    <s v="tier - 2"/>
    <s v="R1012"/>
    <n v="26"/>
  </r>
  <r>
    <x v="1114"/>
    <s v="  Myra L"/>
    <n v="31.6"/>
    <n v="5.75"/>
    <x v="0"/>
    <s v="No"/>
    <s v="No"/>
    <n v="2"/>
    <s v="No"/>
    <s v="Obesity"/>
    <s v="Prediabetes"/>
    <s v="16-Nov-1972"/>
    <n v="10118.42"/>
    <s v="tier - 3"/>
    <s v="tier - 3"/>
    <s v="R1011"/>
    <n v="51"/>
  </r>
  <r>
    <x v="1115"/>
    <s v="  Melissa M"/>
    <n v="33.914999999999999"/>
    <n v="6.66"/>
    <x v="1"/>
    <s v="No"/>
    <s v="No"/>
    <n v="1"/>
    <s v="No"/>
    <s v="Obesity"/>
    <s v="Diabetes"/>
    <s v="2-Jul-1975"/>
    <n v="10115.01"/>
    <s v="tier - 3"/>
    <s v="tier - 3"/>
    <s v="R1012"/>
    <n v="48"/>
  </r>
  <r>
    <x v="1116"/>
    <s v="  Eleanor F"/>
    <n v="23.54"/>
    <n v="5.0999999999999996"/>
    <x v="0"/>
    <s v="No"/>
    <s v="No"/>
    <n v="2"/>
    <s v="No"/>
    <s v="Normal Weight"/>
    <s v="Normal"/>
    <s v="8-Aug-1972"/>
    <n v="10107.219999999999"/>
    <s v="tier - 3"/>
    <s v="tier - 1"/>
    <s v="R1013"/>
    <n v="51"/>
  </r>
  <r>
    <x v="1117"/>
    <s v="  Elizabeth"/>
    <n v="27.074999999999999"/>
    <n v="4.41"/>
    <x v="0"/>
    <s v="No"/>
    <s v="No"/>
    <n v="2"/>
    <s v="No"/>
    <s v="Over weight"/>
    <s v="Normal"/>
    <s v="19-Oct-1972"/>
    <n v="10106.129999999999"/>
    <s v="tier - 3"/>
    <s v="tier - 1"/>
    <s v="R1024"/>
    <n v="51"/>
  </r>
  <r>
    <x v="1118"/>
    <s v="  Kenneth"/>
    <n v="25.8"/>
    <n v="5.52"/>
    <x v="1"/>
    <s v="No"/>
    <s v="No"/>
    <n v="0"/>
    <s v="No"/>
    <s v="Over weight"/>
    <s v="Normal"/>
    <s v="19-Dec-1976"/>
    <n v="10096.969999999999"/>
    <s v="tier - 3"/>
    <s v="tier - 2"/>
    <s v="R1011"/>
    <n v="47"/>
  </r>
  <r>
    <x v="1119"/>
    <s v="  Robert G"/>
    <n v="36.1"/>
    <n v="4.62"/>
    <x v="1"/>
    <s v="No"/>
    <s v="Yes"/>
    <n v="1"/>
    <s v="No"/>
    <s v="Obesity"/>
    <s v="Normal"/>
    <s v="3-Jul-1969"/>
    <n v="10085.85"/>
    <s v="tier - 3"/>
    <s v="tier - 3"/>
    <s v="R1011"/>
    <n v="54"/>
  </r>
  <r>
    <x v="1120"/>
    <s v="  Thomas C"/>
    <n v="30.495000000000001"/>
    <n v="5.74"/>
    <x v="1"/>
    <s v="No"/>
    <s v="Yes"/>
    <n v="1"/>
    <s v="No"/>
    <s v="Obesity"/>
    <s v="Prediabetes"/>
    <s v="27-Oct-1969"/>
    <n v="10072.06"/>
    <s v="tier - 3"/>
    <s v="tier - 1"/>
    <s v="R1017"/>
    <n v="54"/>
  </r>
  <r>
    <x v="1121"/>
    <s v="  Matthew J"/>
    <n v="21.4"/>
    <n v="6.3"/>
    <x v="1"/>
    <s v="No"/>
    <s v="Yes"/>
    <n v="1"/>
    <s v="No"/>
    <s v="Normal Weight"/>
    <s v="Prediabetes"/>
    <s v="22-Aug-1969"/>
    <n v="10065.41"/>
    <s v="tier - 3"/>
    <s v="tier - 2"/>
    <s v="R1011"/>
    <n v="54"/>
  </r>
  <r>
    <x v="1122"/>
    <s v="  Mallory D"/>
    <n v="32.299999999999997"/>
    <n v="10.27"/>
    <x v="0"/>
    <s v="No"/>
    <s v="No"/>
    <n v="0"/>
    <s v="No"/>
    <s v="Obesity"/>
    <s v="Diabetes"/>
    <s v="30-Aug-1974"/>
    <n v="10043.25"/>
    <s v="tier - 3"/>
    <s v="tier - 2"/>
    <s v="R1024"/>
    <n v="49"/>
  </r>
  <r>
    <x v="1123"/>
    <s v="  Christopher D"/>
    <n v="29.78"/>
    <n v="5.85"/>
    <x v="0"/>
    <s v="No"/>
    <s v="Yes"/>
    <n v="1"/>
    <s v="No"/>
    <s v="Over weight"/>
    <s v="Prediabetes"/>
    <s v="28-Dec-1979"/>
    <n v="10027.15"/>
    <s v="tier - 3"/>
    <s v="tier - 1"/>
    <s v="R1021"/>
    <n v="44"/>
  </r>
  <r>
    <x v="1124"/>
    <s v="  Jamie"/>
    <n v="34.76"/>
    <n v="5.92"/>
    <x v="1"/>
    <s v="No"/>
    <s v="No"/>
    <n v="1"/>
    <s v="No"/>
    <s v="Obesity"/>
    <s v="Prediabetes"/>
    <s v="3-Jul-1988"/>
    <n v="10011.44"/>
    <s v="tier - 3"/>
    <s v="tier - 3"/>
    <s v="R1026"/>
    <n v="35"/>
  </r>
  <r>
    <x v="1125"/>
    <s v="  Ariell"/>
    <n v="18.335000000000001"/>
    <n v="10.01"/>
    <x v="1"/>
    <s v="No"/>
    <s v="No"/>
    <n v="2"/>
    <s v="No"/>
    <s v="Under Weight"/>
    <s v="Diabetes"/>
    <s v="11-Aug-1970"/>
    <n v="9991.0400000000009"/>
    <s v="tier - 2"/>
    <s v="tier - 3"/>
    <s v="R1012"/>
    <n v="53"/>
  </r>
  <r>
    <x v="1126"/>
    <s v="  Christopher"/>
    <n v="32.299999999999997"/>
    <n v="9.59"/>
    <x v="0"/>
    <s v="No"/>
    <s v="No"/>
    <n v="0"/>
    <s v="No"/>
    <s v="Obesity"/>
    <s v="Diabetes"/>
    <s v="6-Oct-1971"/>
    <n v="9964.06"/>
    <s v="tier - 2"/>
    <s v="tier - 2"/>
    <s v="R1019"/>
    <n v="52"/>
  </r>
  <r>
    <x v="1127"/>
    <s v="  Ryan"/>
    <n v="27.74"/>
    <n v="10.37"/>
    <x v="0"/>
    <s v="No"/>
    <s v="No"/>
    <n v="0"/>
    <s v="No"/>
    <s v="Over weight"/>
    <s v="Diabetes"/>
    <s v="26-Dec-1971"/>
    <n v="9957.7199999999993"/>
    <s v="tier - 2"/>
    <s v="tier - 3"/>
    <s v="R1018"/>
    <n v="52"/>
  </r>
  <r>
    <x v="1128"/>
    <s v="  Thomas B"/>
    <n v="24"/>
    <n v="4.01"/>
    <x v="1"/>
    <s v="No"/>
    <s v="No"/>
    <n v="1"/>
    <s v="No"/>
    <s v="Normal Weight"/>
    <s v="Normal"/>
    <s v="11-Sep-1964"/>
    <n v="9933.44"/>
    <s v="tier - 3"/>
    <s v="tier - 3"/>
    <s v="R1013"/>
    <n v="59"/>
  </r>
  <r>
    <x v="1129"/>
    <s v="  Katie"/>
    <n v="31.78"/>
    <n v="4.24"/>
    <x v="1"/>
    <s v="No"/>
    <s v="Yes"/>
    <n v="1"/>
    <s v="No"/>
    <s v="Obesity"/>
    <s v="Normal"/>
    <s v="3-Dec-1983"/>
    <n v="9931.9599999999991"/>
    <s v="tier - 2"/>
    <s v="tier - 2"/>
    <s v="R1012"/>
    <n v="40"/>
  </r>
  <r>
    <x v="1130"/>
    <s v="  Rachelle L"/>
    <n v="32.25"/>
    <n v="5.36"/>
    <x v="1"/>
    <s v="No"/>
    <s v="No"/>
    <n v="0"/>
    <s v="No"/>
    <s v="Obesity"/>
    <s v="Normal"/>
    <s v="19-Aug-1985"/>
    <n v="9930.64"/>
    <s v="tier - 2"/>
    <s v="tier - 3"/>
    <s v="R1025"/>
    <n v="38"/>
  </r>
  <r>
    <x v="1131"/>
    <s v="  Colleen"/>
    <n v="30.114999999999998"/>
    <n v="4.99"/>
    <x v="0"/>
    <s v="No"/>
    <s v="No"/>
    <n v="2"/>
    <s v="No"/>
    <s v="Obesity"/>
    <s v="Normal"/>
    <s v="14-Sep-1972"/>
    <n v="9910.36"/>
    <s v="tier - 2"/>
    <s v="tier - 3"/>
    <s v="R1012"/>
    <n v="51"/>
  </r>
  <r>
    <x v="1132"/>
    <s v="  Gregory A"/>
    <n v="22.41"/>
    <n v="8.68"/>
    <x v="0"/>
    <s v="No"/>
    <s v="No"/>
    <n v="0"/>
    <s v="No"/>
    <s v="Normal Weight"/>
    <s v="Diabetes"/>
    <s v="17-Aug-1962"/>
    <n v="9907.83"/>
    <s v="tier - 3"/>
    <s v="tier - 2"/>
    <s v="R1013"/>
    <n v="61"/>
  </r>
  <r>
    <x v="1133"/>
    <s v="  Lara"/>
    <n v="45.72"/>
    <n v="4.2300000000000004"/>
    <x v="1"/>
    <s v="No"/>
    <s v="No"/>
    <n v="0"/>
    <s v="No"/>
    <s v="Obesity"/>
    <s v="Normal"/>
    <s v="8-Jul-1996"/>
    <n v="9894.69"/>
    <s v="tier - 2"/>
    <s v="tier - 3"/>
    <s v="R1012"/>
    <n v="27"/>
  </r>
  <r>
    <x v="1134"/>
    <s v="  Megan"/>
    <n v="25"/>
    <n v="5.32"/>
    <x v="1"/>
    <s v="No"/>
    <s v="No"/>
    <n v="2"/>
    <s v="No"/>
    <s v="Over weight"/>
    <s v="Normal"/>
    <s v="5-Nov-1966"/>
    <n v="9890.23"/>
    <s v="tier - 3"/>
    <s v="tier - 3"/>
    <s v="R1013"/>
    <n v="57"/>
  </r>
  <r>
    <x v="1135"/>
    <s v="  Sara"/>
    <n v="39.5"/>
    <n v="6.66"/>
    <x v="0"/>
    <s v="No"/>
    <s v="No"/>
    <n v="0"/>
    <s v="No"/>
    <s v="Obesity"/>
    <s v="Diabetes"/>
    <s v="8-Nov-1971"/>
    <n v="9880.07"/>
    <s v="tier - 2"/>
    <s v="tier - 3"/>
    <s v="R1011"/>
    <n v="52"/>
  </r>
  <r>
    <x v="1136"/>
    <s v="  Lucie J"/>
    <n v="37.729999999999997"/>
    <n v="7.4"/>
    <x v="0"/>
    <s v="No"/>
    <s v="No"/>
    <n v="0"/>
    <s v="No"/>
    <s v="Obesity"/>
    <s v="Diabetes"/>
    <s v="3-Oct-1971"/>
    <n v="9877.61"/>
    <s v="tier - 2"/>
    <s v="tier - 1"/>
    <s v="R1013"/>
    <n v="52"/>
  </r>
  <r>
    <x v="1137"/>
    <s v="  Elizabeth S"/>
    <n v="40.659999999999997"/>
    <n v="10.08"/>
    <x v="0"/>
    <s v="No"/>
    <s v="No"/>
    <n v="0"/>
    <s v="No"/>
    <s v="Obesity"/>
    <s v="Diabetes"/>
    <s v="3-Jul-1971"/>
    <n v="9875.68"/>
    <s v="tier - 2"/>
    <s v="tier - 3"/>
    <s v="R1024"/>
    <n v="52"/>
  </r>
  <r>
    <x v="1138"/>
    <s v="  Carma S"/>
    <n v="34.200000000000003"/>
    <n v="8.58"/>
    <x v="0"/>
    <s v="No"/>
    <s v="No"/>
    <n v="0"/>
    <s v="No"/>
    <s v="Obesity"/>
    <s v="Diabetes"/>
    <s v="22-Dec-1971"/>
    <n v="9872.7000000000007"/>
    <s v="tier - 2"/>
    <s v="tier - 2"/>
    <s v="R1011"/>
    <n v="52"/>
  </r>
  <r>
    <x v="1139"/>
    <s v="  Ryan"/>
    <n v="46.51"/>
    <n v="5.84"/>
    <x v="0"/>
    <s v="No"/>
    <s v="No"/>
    <n v="1"/>
    <s v="No"/>
    <s v="Obesity"/>
    <s v="Prediabetes"/>
    <s v="6-Jul-1998"/>
    <n v="9870.59"/>
    <s v="tier - 2"/>
    <s v="tier - 2"/>
    <s v="R1023"/>
    <n v="25"/>
  </r>
  <r>
    <x v="1140"/>
    <s v="  Daniel"/>
    <n v="28.88"/>
    <n v="4.8600000000000003"/>
    <x v="1"/>
    <s v="No"/>
    <s v="Yes"/>
    <n v="1"/>
    <s v="No"/>
    <s v="Over weight"/>
    <s v="Normal"/>
    <s v="13-Aug-1969"/>
    <n v="9869.81"/>
    <s v="tier - 3"/>
    <s v="tier - 3"/>
    <s v="R1012"/>
    <n v="54"/>
  </r>
  <r>
    <x v="1141"/>
    <s v="  Sarah"/>
    <n v="33.914999999999999"/>
    <n v="11.52"/>
    <x v="0"/>
    <s v="No"/>
    <s v="No"/>
    <n v="0"/>
    <s v="No"/>
    <s v="Obesity"/>
    <s v="Diabetes"/>
    <s v="9-Nov-1971"/>
    <n v="9866.2999999999993"/>
    <s v="tier - 2"/>
    <s v="tier - 3"/>
    <s v="R1024"/>
    <n v="52"/>
  </r>
  <r>
    <x v="1142"/>
    <s v="  Matthew J"/>
    <n v="24.32"/>
    <n v="6.15"/>
    <x v="1"/>
    <s v="No"/>
    <s v="Yes"/>
    <n v="1"/>
    <s v="No"/>
    <s v="Normal Weight"/>
    <s v="Prediabetes"/>
    <s v="20-Oct-1969"/>
    <n v="9863.4699999999993"/>
    <s v="tier - 3"/>
    <s v="tier - 3"/>
    <s v="R1012"/>
    <n v="54"/>
  </r>
  <r>
    <x v="1143"/>
    <s v="  Francesca"/>
    <n v="25.8"/>
    <n v="9.94"/>
    <x v="0"/>
    <s v="No"/>
    <s v="No"/>
    <n v="0"/>
    <s v="No"/>
    <s v="Over weight"/>
    <s v="Diabetes"/>
    <s v="17-Jul-1971"/>
    <n v="9861.0300000000007"/>
    <s v="tier - 2"/>
    <s v="tier - 2"/>
    <s v="R1011"/>
    <n v="52"/>
  </r>
  <r>
    <x v="1144"/>
    <s v="  Nicole"/>
    <n v="21.56"/>
    <n v="10.56"/>
    <x v="0"/>
    <s v="No"/>
    <s v="No"/>
    <n v="0"/>
    <s v="No"/>
    <s v="Normal Weight"/>
    <s v="Diabetes"/>
    <s v="23-Oct-1971"/>
    <n v="9855.1299999999992"/>
    <s v="tier - 2"/>
    <s v="tier - 3"/>
    <s v="R1013"/>
    <n v="52"/>
  </r>
  <r>
    <x v="1145"/>
    <s v="  Toshiyuki"/>
    <n v="31.6"/>
    <n v="6.79"/>
    <x v="0"/>
    <s v="No"/>
    <s v="No"/>
    <n v="0"/>
    <s v="No"/>
    <s v="Obesity"/>
    <s v="Diabetes"/>
    <s v="4-Nov-1968"/>
    <n v="9850.43"/>
    <s v="tier - 3"/>
    <s v="tier - 3"/>
    <s v="R1011"/>
    <n v="55"/>
  </r>
  <r>
    <x v="1146"/>
    <s v="  Tom L"/>
    <n v="42.93"/>
    <n v="4.8"/>
    <x v="0"/>
    <s v="No"/>
    <s v="No"/>
    <n v="1"/>
    <s v="No"/>
    <s v="Obesity"/>
    <s v="Normal"/>
    <s v="13-Aug-1992"/>
    <n v="9844.4500000000007"/>
    <s v="tier - 2"/>
    <s v="tier - 1"/>
    <s v="R1012"/>
    <n v="31"/>
  </r>
  <r>
    <x v="1147"/>
    <s v="  Brian"/>
    <n v="26.72"/>
    <n v="5.75"/>
    <x v="0"/>
    <s v="No"/>
    <s v="No"/>
    <n v="2"/>
    <s v="No"/>
    <s v="Over weight"/>
    <s v="Prediabetes"/>
    <s v="26-Sep-1972"/>
    <n v="9836.2099999999991"/>
    <s v="tier - 2"/>
    <s v="tier - 3"/>
    <s v="R1021"/>
    <n v="51"/>
  </r>
  <r>
    <x v="1148"/>
    <s v="  Matthew"/>
    <n v="26.67"/>
    <n v="5.81"/>
    <x v="0"/>
    <s v="No"/>
    <s v="No"/>
    <n v="2"/>
    <s v="No"/>
    <s v="Over weight"/>
    <s v="Prediabetes"/>
    <s v="28-Jun-1972"/>
    <n v="9819.25"/>
    <s v="tier - 2"/>
    <s v="tier - 2"/>
    <s v="R1021"/>
    <n v="51"/>
  </r>
  <r>
    <x v="1149"/>
    <s v="  Julee"/>
    <n v="42.68"/>
    <n v="9.2799999999999994"/>
    <x v="0"/>
    <s v="No"/>
    <s v="No"/>
    <n v="2"/>
    <s v="No"/>
    <s v="Obesity"/>
    <s v="Diabetes"/>
    <s v="17-Sep-1973"/>
    <n v="9800.89"/>
    <s v="tier - 2"/>
    <s v="tier - 1"/>
    <s v="R1013"/>
    <n v="50"/>
  </r>
  <r>
    <x v="1150"/>
    <s v="  Christopher M"/>
    <n v="24.31"/>
    <n v="6.37"/>
    <x v="0"/>
    <s v="No"/>
    <s v="No"/>
    <n v="0"/>
    <s v="No"/>
    <s v="Normal Weight"/>
    <s v="Prediabetes"/>
    <s v="7-Jun-1977"/>
    <n v="9788.8700000000008"/>
    <s v="tier - 3"/>
    <s v="tier - 2"/>
    <s v="R1013"/>
    <n v="46"/>
  </r>
  <r>
    <x v="1151"/>
    <s v="  Ciaran"/>
    <n v="44.75"/>
    <n v="5.09"/>
    <x v="1"/>
    <s v="No"/>
    <s v="No"/>
    <n v="0"/>
    <s v="No"/>
    <s v="Obesity"/>
    <s v="Normal"/>
    <s v="8-Aug-1996"/>
    <n v="9787.32"/>
    <s v="tier - 2"/>
    <s v="tier - 3"/>
    <s v="R1023"/>
    <n v="27"/>
  </r>
  <r>
    <x v="1152"/>
    <s v="  Kara"/>
    <n v="30.78"/>
    <n v="7.94"/>
    <x v="0"/>
    <s v="No"/>
    <s v="No"/>
    <n v="2"/>
    <s v="No"/>
    <s v="Obesity"/>
    <s v="Diabetes"/>
    <s v="7-Jul-1973"/>
    <n v="9778.35"/>
    <s v="tier - 2"/>
    <s v="tier - 2"/>
    <s v="R1024"/>
    <n v="50"/>
  </r>
  <r>
    <x v="1153"/>
    <s v="  Makie"/>
    <n v="21.86"/>
    <n v="10.95"/>
    <x v="0"/>
    <s v="No"/>
    <s v="No"/>
    <n v="0"/>
    <s v="No"/>
    <s v="Normal Weight"/>
    <s v="Diabetes"/>
    <s v="5-Sep-1965"/>
    <n v="9764.08"/>
    <s v="tier - 3"/>
    <s v="tier - 1"/>
    <s v="R1012"/>
    <n v="58"/>
  </r>
  <r>
    <x v="1154"/>
    <s v="  Emily E"/>
    <n v="49.09"/>
    <n v="6.3"/>
    <x v="1"/>
    <s v="No"/>
    <s v="No"/>
    <n v="0"/>
    <s v="No"/>
    <s v="Obesity"/>
    <s v="Prediabetes"/>
    <s v="14-Jul-2001"/>
    <n v="9753.49"/>
    <s v="tier - 2"/>
    <s v="tier - 2"/>
    <s v="R1012"/>
    <n v="22"/>
  </r>
  <r>
    <x v="1155"/>
    <s v="  Cary"/>
    <n v="47.74"/>
    <n v="8.0500000000000007"/>
    <x v="1"/>
    <s v="No"/>
    <s v="No"/>
    <n v="2"/>
    <s v="No"/>
    <s v="Obesity"/>
    <s v="Diabetes"/>
    <s v="4-Jul-1970"/>
    <n v="9748.91"/>
    <s v="tier - 2"/>
    <s v="tier - 1"/>
    <s v="R1013"/>
    <n v="53"/>
  </r>
  <r>
    <x v="1156"/>
    <s v="  Steven"/>
    <n v="30.2"/>
    <n v="9.8800000000000008"/>
    <x v="1"/>
    <s v="No"/>
    <s v="No"/>
    <n v="2"/>
    <s v="No"/>
    <s v="Obesity"/>
    <s v="Diabetes"/>
    <s v="18-Aug-1970"/>
    <n v="9724.5300000000007"/>
    <s v="tier - 3"/>
    <s v="tier - 1"/>
    <s v="R1011"/>
    <n v="53"/>
  </r>
  <r>
    <x v="1157"/>
    <s v="  Jose Antonio Sr"/>
    <n v="33.25"/>
    <n v="7.42"/>
    <x v="1"/>
    <s v="No"/>
    <s v="No"/>
    <n v="2"/>
    <s v="No"/>
    <s v="Obesity"/>
    <s v="Diabetes"/>
    <s v="12-Sep-1970"/>
    <n v="9722.77"/>
    <s v="tier - 3"/>
    <s v="tier - 1"/>
    <s v="R1016"/>
    <n v="53"/>
  </r>
  <r>
    <x v="1158"/>
    <s v="  Tatiana"/>
    <n v="26.6"/>
    <n v="8.4499999999999993"/>
    <x v="1"/>
    <s v="No"/>
    <s v="No"/>
    <n v="1"/>
    <s v="No"/>
    <s v="Over weight"/>
    <s v="Diabetes"/>
    <s v="27-Jun-1975"/>
    <n v="9715.84"/>
    <s v="tier - 2"/>
    <s v="tier - 1"/>
    <s v="R1024"/>
    <n v="48"/>
  </r>
  <r>
    <x v="1159"/>
    <s v="  Dan T"/>
    <n v="26.35"/>
    <n v="6.21"/>
    <x v="0"/>
    <s v="No"/>
    <s v="No"/>
    <n v="2"/>
    <s v="No"/>
    <s v="Over weight"/>
    <s v="Prediabetes"/>
    <s v="10-Jul-1972"/>
    <n v="9710.7099999999991"/>
    <s v="tier - 2"/>
    <s v="tier - 1"/>
    <s v="R1021"/>
    <n v="51"/>
  </r>
  <r>
    <x v="1160"/>
    <s v="  Liisa A"/>
    <n v="39.994999999999997"/>
    <n v="4.6500000000000004"/>
    <x v="0"/>
    <s v="No"/>
    <s v="No"/>
    <n v="0"/>
    <s v="No"/>
    <s v="Obesity"/>
    <s v="Normal"/>
    <s v="19-Sep-1977"/>
    <n v="9704.67"/>
    <s v="tier - 2"/>
    <s v="tier - 3"/>
    <s v="R1024"/>
    <n v="46"/>
  </r>
  <r>
    <x v="1161"/>
    <s v="  Kathryn E"/>
    <n v="22.92"/>
    <n v="5.87"/>
    <x v="1"/>
    <s v="No"/>
    <s v="No"/>
    <n v="1"/>
    <s v="No"/>
    <s v="Normal Weight"/>
    <s v="Prediabetes"/>
    <s v="7-Nov-1964"/>
    <n v="9698.42"/>
    <s v="tier - 3"/>
    <s v="tier - 3"/>
    <s v="R1013"/>
    <n v="59"/>
  </r>
  <r>
    <x v="1162"/>
    <s v="  Maxwell"/>
    <n v="24.78"/>
    <n v="4.24"/>
    <x v="1"/>
    <s v="No"/>
    <s v="No"/>
    <n v="2"/>
    <s v="No"/>
    <s v="Normal Weight"/>
    <s v="Normal"/>
    <s v="16-Sep-1966"/>
    <n v="9684.2900000000009"/>
    <s v="tier - 3"/>
    <s v="tier - 2"/>
    <s v="R1013"/>
    <n v="57"/>
  </r>
  <r>
    <x v="1163"/>
    <s v="  Pascale"/>
    <n v="34.07"/>
    <n v="7.81"/>
    <x v="1"/>
    <s v="No"/>
    <s v="No"/>
    <n v="0"/>
    <s v="No"/>
    <s v="Obesity"/>
    <s v="Diabetes"/>
    <s v="8-Aug-1981"/>
    <n v="9664.34"/>
    <s v="tier - 2"/>
    <s v="tier - 3"/>
    <s v="R1011"/>
    <n v="42"/>
  </r>
  <r>
    <x v="1164"/>
    <s v="  Becca"/>
    <n v="30.14"/>
    <n v="9.85"/>
    <x v="0"/>
    <s v="No"/>
    <s v="No"/>
    <n v="0"/>
    <s v="No"/>
    <s v="Obesity"/>
    <s v="Diabetes"/>
    <s v="8-Jul-1974"/>
    <n v="9653.81"/>
    <s v="tier - 2"/>
    <s v="tier - 2"/>
    <s v="R1011"/>
    <n v="49"/>
  </r>
  <r>
    <x v="1165"/>
    <s v="  Grace"/>
    <n v="18.05"/>
    <n v="6.94"/>
    <x v="0"/>
    <s v="No"/>
    <s v="No"/>
    <n v="0"/>
    <s v="No"/>
    <s v="Under Weight"/>
    <s v="Diabetes"/>
    <s v="19-Jul-1971"/>
    <n v="9644.25"/>
    <s v="tier - 2"/>
    <s v="tier - 1"/>
    <s v="R1012"/>
    <n v="52"/>
  </r>
  <r>
    <x v="1166"/>
    <s v="  Samantha"/>
    <n v="37.4"/>
    <n v="11.3"/>
    <x v="1"/>
    <s v="No"/>
    <s v="No"/>
    <n v="2"/>
    <s v="No"/>
    <s v="Obesity"/>
    <s v="Diabetes"/>
    <s v="30-Sep-1970"/>
    <n v="9634.5400000000009"/>
    <s v="tier - 2"/>
    <s v="tier - 2"/>
    <s v="R1011"/>
    <n v="53"/>
  </r>
  <r>
    <x v="1167"/>
    <s v="  Nicole R"/>
    <n v="25.75"/>
    <n v="9.23"/>
    <x v="0"/>
    <s v="No"/>
    <s v="No"/>
    <n v="0"/>
    <s v="No"/>
    <s v="Over weight"/>
    <s v="Diabetes"/>
    <s v="22-Jun-1968"/>
    <n v="9630.91"/>
    <s v="tier - 3"/>
    <s v="tier - 2"/>
    <s v="R1013"/>
    <n v="55"/>
  </r>
  <r>
    <x v="1168"/>
    <s v="  David W"/>
    <n v="32.299999999999997"/>
    <n v="4.37"/>
    <x v="0"/>
    <s v="No"/>
    <s v="No"/>
    <n v="2"/>
    <s v="No"/>
    <s v="Obesity"/>
    <s v="Normal"/>
    <s v="23-Oct-1972"/>
    <n v="9630.4"/>
    <s v="tier - 2"/>
    <s v="tier - 2"/>
    <s v="R1011"/>
    <n v="51"/>
  </r>
  <r>
    <x v="1169"/>
    <s v="  Grant"/>
    <n v="28.61"/>
    <n v="5.76"/>
    <x v="0"/>
    <s v="No"/>
    <s v="Yes"/>
    <n v="1"/>
    <s v="No"/>
    <s v="Over weight"/>
    <s v="Prediabetes"/>
    <s v="19-Dec-1979"/>
    <n v="9630.2999999999993"/>
    <s v="tier - 2"/>
    <s v="tier - 2"/>
    <s v="R1021"/>
    <n v="44"/>
  </r>
  <r>
    <x v="1170"/>
    <s v="  Sophia"/>
    <n v="45.41"/>
    <n v="4.96"/>
    <x v="0"/>
    <s v="No"/>
    <s v="No"/>
    <n v="1"/>
    <s v="No"/>
    <s v="Obesity"/>
    <s v="Normal"/>
    <s v="23-Jun-1998"/>
    <n v="9628.7900000000009"/>
    <s v="tier - 2"/>
    <s v="tier - 2"/>
    <s v="R1026"/>
    <n v="25"/>
  </r>
  <r>
    <x v="1171"/>
    <s v="  Christina"/>
    <n v="31.2"/>
    <n v="11.04"/>
    <x v="1"/>
    <s v="No"/>
    <s v="No"/>
    <n v="2"/>
    <s v="No"/>
    <s v="Obesity"/>
    <s v="Diabetes"/>
    <s v="16-Dec-1970"/>
    <n v="9625.92"/>
    <s v="tier - 2"/>
    <s v="tier - 3"/>
    <s v="R1011"/>
    <n v="53"/>
  </r>
  <r>
    <x v="1172"/>
    <s v="  Sam L"/>
    <n v="29.83"/>
    <n v="7.81"/>
    <x v="1"/>
    <s v="No"/>
    <s v="No"/>
    <n v="1"/>
    <s v="No"/>
    <s v="Over weight"/>
    <s v="Diabetes"/>
    <s v="29-Oct-1975"/>
    <n v="9620.33"/>
    <s v="tier - 3"/>
    <s v="tier - 3"/>
    <s v="R1012"/>
    <n v="48"/>
  </r>
  <r>
    <x v="1173"/>
    <s v="  Haley R"/>
    <n v="29.06"/>
    <n v="4.55"/>
    <x v="0"/>
    <s v="No"/>
    <s v="No"/>
    <n v="0"/>
    <s v="No"/>
    <s v="Over weight"/>
    <s v="Normal"/>
    <s v="29-Aug-1982"/>
    <n v="9619.18"/>
    <s v="tier - 2"/>
    <s v="tier - 1"/>
    <s v="R1025"/>
    <n v="41"/>
  </r>
  <r>
    <x v="1174"/>
    <s v="  Ethan"/>
    <n v="27.454999999999998"/>
    <n v="6.13"/>
    <x v="0"/>
    <s v="No"/>
    <s v="No"/>
    <n v="2"/>
    <s v="No"/>
    <s v="Over weight"/>
    <s v="Prediabetes"/>
    <s v="27-Dec-1972"/>
    <n v="9617.66"/>
    <s v="tier - 3"/>
    <s v="tier - 3"/>
    <s v="R1016"/>
    <n v="51"/>
  </r>
  <r>
    <x v="1175"/>
    <s v="  Andrew W"/>
    <n v="23.01"/>
    <n v="6.04"/>
    <x v="1"/>
    <s v="No"/>
    <s v="No"/>
    <n v="1"/>
    <s v="No"/>
    <s v="Normal Weight"/>
    <s v="Prediabetes"/>
    <s v="15-Dec-1964"/>
    <n v="9597.6299999999992"/>
    <s v="tier - 3"/>
    <s v="tier - 3"/>
    <s v="R1013"/>
    <n v="59"/>
  </r>
  <r>
    <x v="1176"/>
    <s v="  Mark G"/>
    <n v="31.39"/>
    <n v="8.85"/>
    <x v="1"/>
    <s v="No"/>
    <s v="No"/>
    <n v="0"/>
    <s v="No"/>
    <s v="Obesity"/>
    <s v="Diabetes"/>
    <s v="18-Oct-1981"/>
    <n v="9584.0400000000009"/>
    <s v="tier - 2"/>
    <s v="tier - 1"/>
    <s v="R1021"/>
    <n v="42"/>
  </r>
  <r>
    <x v="1177"/>
    <s v="  Kasey E"/>
    <n v="34.770000000000003"/>
    <n v="10.54"/>
    <x v="0"/>
    <s v="No"/>
    <s v="No"/>
    <n v="2"/>
    <s v="No"/>
    <s v="Obesity"/>
    <s v="Diabetes"/>
    <s v="28-Nov-1973"/>
    <n v="9583.89"/>
    <s v="tier - 2"/>
    <s v="tier - 3"/>
    <s v="R1012"/>
    <n v="50"/>
  </r>
  <r>
    <x v="1178"/>
    <s v="  Jeff"/>
    <n v="24.48"/>
    <n v="4.37"/>
    <x v="1"/>
    <s v="No"/>
    <s v="No"/>
    <n v="2"/>
    <s v="No"/>
    <s v="Normal Weight"/>
    <s v="Normal"/>
    <s v="4-Dec-1966"/>
    <n v="9582.5400000000009"/>
    <s v="tier - 3"/>
    <s v="tier - 2"/>
    <s v="R1013"/>
    <n v="57"/>
  </r>
  <r>
    <x v="1179"/>
    <s v="  Amy"/>
    <n v="22.61"/>
    <n v="9.6300000000000008"/>
    <x v="0"/>
    <s v="No"/>
    <s v="No"/>
    <n v="2"/>
    <s v="No"/>
    <s v="Normal Weight"/>
    <s v="Diabetes"/>
    <s v="1-Dec-1973"/>
    <n v="9566.99"/>
    <s v="tier - 2"/>
    <s v="tier - 1"/>
    <s v="R1012"/>
    <n v="50"/>
  </r>
  <r>
    <x v="1180"/>
    <s v="  Adam"/>
    <n v="34.299999999999997"/>
    <n v="10.37"/>
    <x v="0"/>
    <s v="No"/>
    <s v="No"/>
    <n v="0"/>
    <s v="No"/>
    <s v="Obesity"/>
    <s v="Diabetes"/>
    <s v="14-Aug-1974"/>
    <n v="9563.0300000000007"/>
    <s v="tier - 3"/>
    <s v="tier - 1"/>
    <s v="R1011"/>
    <n v="49"/>
  </r>
  <r>
    <x v="1181"/>
    <s v="  Kristin M"/>
    <n v="46.09"/>
    <n v="5.44"/>
    <x v="0"/>
    <s v="No"/>
    <s v="No"/>
    <n v="2"/>
    <s v="No"/>
    <s v="Obesity"/>
    <s v="Normal"/>
    <s v="22-Sep-1972"/>
    <n v="9549.57"/>
    <s v="tier - 2"/>
    <s v="tier - 1"/>
    <s v="R1013"/>
    <n v="51"/>
  </r>
  <r>
    <x v="1182"/>
    <s v="  Mary-Lynn B"/>
    <n v="44.744999999999997"/>
    <n v="5.19"/>
    <x v="0"/>
    <s v="No"/>
    <s v="No"/>
    <n v="2"/>
    <s v="No"/>
    <s v="Obesity"/>
    <s v="Normal"/>
    <s v="22-Sep-1972"/>
    <n v="9541.7000000000007"/>
    <s v="tier - 2"/>
    <s v="tier - 1"/>
    <s v="R1024"/>
    <n v="51"/>
  </r>
  <r>
    <x v="1183"/>
    <s v="  Jamie A"/>
    <n v="26.33"/>
    <n v="11.8"/>
    <x v="1"/>
    <s v="No"/>
    <s v="No"/>
    <n v="1"/>
    <s v="No"/>
    <s v="Over weight"/>
    <s v="Diabetes"/>
    <s v="28-Jul-1975"/>
    <n v="9540.17"/>
    <s v="tier - 2"/>
    <s v="tier - 2"/>
    <s v="R1024"/>
    <n v="48"/>
  </r>
  <r>
    <x v="1184"/>
    <s v="  Jeffrey A"/>
    <n v="26.6"/>
    <n v="8.3800000000000008"/>
    <x v="0"/>
    <s v="No"/>
    <s v="No"/>
    <n v="2"/>
    <s v="No"/>
    <s v="Over weight"/>
    <s v="Diabetes"/>
    <s v="21-Dec-1973"/>
    <n v="9538.65"/>
    <s v="tier - 2"/>
    <s v="tier - 3"/>
    <s v="R1021"/>
    <n v="50"/>
  </r>
  <r>
    <x v="1185"/>
    <s v="  Nicole"/>
    <n v="27.5"/>
    <n v="7.58"/>
    <x v="0"/>
    <s v="No"/>
    <s v="No"/>
    <n v="0"/>
    <s v="No"/>
    <s v="Over weight"/>
    <s v="Diabetes"/>
    <s v="29-Nov-1971"/>
    <n v="9528.9"/>
    <s v="tier - 2"/>
    <s v="tier - 2"/>
    <s v="R1011"/>
    <n v="52"/>
  </r>
  <r>
    <x v="1186"/>
    <s v="  Audrey"/>
    <n v="41.55"/>
    <n v="4.6100000000000003"/>
    <x v="0"/>
    <s v="No"/>
    <s v="No"/>
    <n v="1"/>
    <s v="No"/>
    <s v="Obesity"/>
    <s v="Normal"/>
    <s v="22-Aug-1992"/>
    <n v="9507.68"/>
    <s v="tier - 2"/>
    <s v="tier - 1"/>
    <s v="R1012"/>
    <n v="31"/>
  </r>
  <r>
    <x v="1187"/>
    <s v="  Jacob"/>
    <n v="41.47"/>
    <n v="4.7"/>
    <x v="1"/>
    <s v="No"/>
    <s v="Yes"/>
    <n v="1"/>
    <s v="No"/>
    <s v="Obesity"/>
    <s v="Normal"/>
    <s v="24-Aug-1969"/>
    <n v="9504.31"/>
    <s v="tier - 3"/>
    <s v="tier - 2"/>
    <s v="R1013"/>
    <n v="54"/>
  </r>
  <r>
    <x v="1188"/>
    <s v="  Daniel S"/>
    <n v="24.795000000000002"/>
    <n v="6.05"/>
    <x v="1"/>
    <s v="No"/>
    <s v="No"/>
    <n v="0"/>
    <s v="No"/>
    <s v="Normal Weight"/>
    <s v="Prediabetes"/>
    <s v="28-Nov-1976"/>
    <n v="9500.57"/>
    <s v="tier - 2"/>
    <s v="tier - 3"/>
    <s v="R1017"/>
    <n v="47"/>
  </r>
  <r>
    <x v="1189"/>
    <s v="  Marc C"/>
    <n v="29.48"/>
    <n v="5.63"/>
    <x v="1"/>
    <s v="No"/>
    <s v="Yes"/>
    <n v="1"/>
    <s v="No"/>
    <s v="Over weight"/>
    <s v="Normal"/>
    <s v="4-Jun-1969"/>
    <n v="9487.64"/>
    <s v="tier - 2"/>
    <s v="tier - 2"/>
    <s v="R1013"/>
    <n v="54"/>
  </r>
  <r>
    <x v="1190"/>
    <s v="  Mark S"/>
    <n v="28.09"/>
    <n v="6.06"/>
    <x v="0"/>
    <s v="No"/>
    <s v="Yes"/>
    <n v="1"/>
    <s v="No"/>
    <s v="Over weight"/>
    <s v="Prediabetes"/>
    <s v="17-Jul-1979"/>
    <n v="9453.92"/>
    <s v="tier - 2"/>
    <s v="tier - 2"/>
    <s v="R1021"/>
    <n v="44"/>
  </r>
  <r>
    <x v="1191"/>
    <s v="  Dan"/>
    <n v="32.729999999999997"/>
    <n v="5.19"/>
    <x v="0"/>
    <s v="No"/>
    <s v="No"/>
    <n v="1"/>
    <s v="No"/>
    <s v="Obesity"/>
    <s v="Normal"/>
    <s v="14-Nov-1987"/>
    <n v="9448.42"/>
    <s v="tier - 2"/>
    <s v="tier - 3"/>
    <s v="R1021"/>
    <n v="36"/>
  </r>
  <r>
    <x v="1192"/>
    <s v="  Gabriela"/>
    <n v="27.36"/>
    <n v="8.9600000000000009"/>
    <x v="0"/>
    <s v="No"/>
    <s v="No"/>
    <n v="0"/>
    <s v="No"/>
    <s v="Over weight"/>
    <s v="Diabetes"/>
    <s v="8-Jun-1974"/>
    <n v="9447.3799999999992"/>
    <s v="tier - 2"/>
    <s v="tier - 3"/>
    <s v="R1024"/>
    <n v="49"/>
  </r>
  <r>
    <x v="1193"/>
    <s v="  Amanda"/>
    <n v="27.265000000000001"/>
    <n v="11.39"/>
    <x v="0"/>
    <s v="No"/>
    <s v="No"/>
    <n v="0"/>
    <s v="No"/>
    <s v="Over weight"/>
    <s v="Diabetes"/>
    <s v="27-Nov-1974"/>
    <n v="9447.25"/>
    <s v="tier - 2"/>
    <s v="tier - 1"/>
    <s v="R1024"/>
    <n v="49"/>
  </r>
  <r>
    <x v="1194"/>
    <s v="  Dara"/>
    <n v="48.07"/>
    <n v="4.0599999999999996"/>
    <x v="1"/>
    <s v="No"/>
    <s v="No"/>
    <n v="0"/>
    <s v="No"/>
    <s v="Obesity"/>
    <s v="Normal"/>
    <s v="3-Nov-1976"/>
    <n v="9432.93"/>
    <s v="tier - 2"/>
    <s v="tier - 1"/>
    <s v="R1024"/>
    <n v="47"/>
  </r>
  <r>
    <x v="1195"/>
    <s v="  Rachelle R"/>
    <n v="30.8"/>
    <n v="5.23"/>
    <x v="1"/>
    <s v="No"/>
    <s v="No"/>
    <n v="0"/>
    <s v="No"/>
    <s v="Obesity"/>
    <s v="Normal"/>
    <s v="30-Oct-1976"/>
    <n v="9414.92"/>
    <s v="tier - 2"/>
    <s v="tier - 2"/>
    <s v="R1011"/>
    <n v="47"/>
  </r>
  <r>
    <x v="1196"/>
    <s v="  Brenda J"/>
    <n v="32.299999999999997"/>
    <n v="5.05"/>
    <x v="1"/>
    <s v="No"/>
    <s v="No"/>
    <n v="0"/>
    <s v="No"/>
    <s v="Obesity"/>
    <s v="Normal"/>
    <s v="17-Oct-1976"/>
    <n v="9411.01"/>
    <s v="tier - 2"/>
    <s v="tier - 3"/>
    <s v="R1024"/>
    <n v="47"/>
  </r>
  <r>
    <x v="1197"/>
    <s v="  Tim"/>
    <n v="39.700000000000003"/>
    <n v="7.34"/>
    <x v="0"/>
    <s v="No"/>
    <s v="No"/>
    <n v="0"/>
    <s v="No"/>
    <s v="Obesity"/>
    <s v="Diabetes"/>
    <s v="20-Oct-1971"/>
    <n v="9391.35"/>
    <s v="tier - 3"/>
    <s v="tier - 3"/>
    <s v="R1011"/>
    <n v="52"/>
  </r>
  <r>
    <x v="1198"/>
    <s v="  Sylvain"/>
    <n v="35.97"/>
    <n v="8.1300000000000008"/>
    <x v="0"/>
    <s v="No"/>
    <s v="No"/>
    <n v="0"/>
    <s v="No"/>
    <s v="Obesity"/>
    <s v="Diabetes"/>
    <s v="29-Dec-1971"/>
    <n v="9386.16"/>
    <s v="tier - 3"/>
    <s v="tier - 2"/>
    <s v="R1013"/>
    <n v="52"/>
  </r>
  <r>
    <x v="1199"/>
    <s v="  Lisa M"/>
    <n v="25.86"/>
    <n v="6.68"/>
    <x v="1"/>
    <s v="No"/>
    <s v="No"/>
    <n v="1"/>
    <s v="No"/>
    <s v="Over weight"/>
    <s v="Diabetes"/>
    <s v="2-Dec-1975"/>
    <n v="9380.75"/>
    <s v="tier - 2"/>
    <s v="tier - 2"/>
    <s v="R1024"/>
    <n v="48"/>
  </r>
  <r>
    <x v="1200"/>
    <s v="  Ryan"/>
    <n v="30.03"/>
    <n v="11.51"/>
    <x v="0"/>
    <s v="No"/>
    <s v="No"/>
    <n v="0"/>
    <s v="No"/>
    <s v="Obesity"/>
    <s v="Diabetes"/>
    <s v="26-Nov-1971"/>
    <n v="9377.9"/>
    <s v="tier - 2"/>
    <s v="tier - 1"/>
    <s v="R1013"/>
    <n v="52"/>
  </r>
  <r>
    <x v="1201"/>
    <s v="  Kaitlin M"/>
    <n v="25.76"/>
    <n v="6.02"/>
    <x v="1"/>
    <s v="No"/>
    <s v="Yes"/>
    <n v="1"/>
    <s v="No"/>
    <s v="Over weight"/>
    <s v="Prediabetes"/>
    <s v="24-Nov-1969"/>
    <n v="9377.4500000000007"/>
    <s v="tier - 2"/>
    <s v="tier - 3"/>
    <s v="R1013"/>
    <n v="54"/>
  </r>
  <r>
    <x v="1202"/>
    <s v="  William R"/>
    <n v="22.42"/>
    <n v="7.96"/>
    <x v="0"/>
    <s v="No"/>
    <s v="No"/>
    <n v="0"/>
    <s v="No"/>
    <s v="Normal Weight"/>
    <s v="Diabetes"/>
    <s v="8-Oct-1971"/>
    <n v="9361.33"/>
    <s v="tier - 3"/>
    <s v="tier - 1"/>
    <s v="R1016"/>
    <n v="52"/>
  </r>
  <r>
    <x v="1203"/>
    <s v="  Bruce"/>
    <n v="33.18"/>
    <n v="6.01"/>
    <x v="1"/>
    <s v="No"/>
    <s v="No"/>
    <n v="1"/>
    <s v="No"/>
    <s v="Obesity"/>
    <s v="Prediabetes"/>
    <s v="1-Jul-1988"/>
    <n v="9344.2000000000007"/>
    <s v="tier - 2"/>
    <s v="tier - 1"/>
    <s v="R1021"/>
    <n v="35"/>
  </r>
  <r>
    <x v="1204"/>
    <s v="  Veronica"/>
    <n v="43.04"/>
    <n v="5.9"/>
    <x v="1"/>
    <s v="No"/>
    <s v="No"/>
    <n v="0"/>
    <s v="No"/>
    <s v="Obesity"/>
    <s v="Prediabetes"/>
    <s v="12-Oct-1996"/>
    <n v="9338.61"/>
    <s v="tier - 2"/>
    <s v="tier - 1"/>
    <s v="R1026"/>
    <n v="27"/>
  </r>
  <r>
    <x v="1205"/>
    <s v="  Warren"/>
    <n v="34.15"/>
    <n v="4.49"/>
    <x v="1"/>
    <s v="No"/>
    <s v="No"/>
    <n v="1"/>
    <s v="No"/>
    <s v="Obesity"/>
    <s v="Normal"/>
    <s v="9-Jul-1988"/>
    <n v="9320.26"/>
    <s v="tier - 2"/>
    <s v="tier - 1"/>
    <s v="R1012"/>
    <n v="35"/>
  </r>
  <r>
    <x v="1206"/>
    <s v="  Daniela"/>
    <n v="25.78"/>
    <n v="6.25"/>
    <x v="0"/>
    <s v="No"/>
    <s v="No"/>
    <n v="0"/>
    <s v="No"/>
    <s v="Over weight"/>
    <s v="Prediabetes"/>
    <s v="12-Oct-1977"/>
    <n v="9315.41"/>
    <s v="tier - 2"/>
    <s v="tier - 1"/>
    <s v="R1024"/>
    <n v="46"/>
  </r>
  <r>
    <x v="1207"/>
    <s v="  Deirdre A"/>
    <n v="21.02"/>
    <n v="9.6199999999999992"/>
    <x v="1"/>
    <s v="No"/>
    <s v="Yes"/>
    <n v="1"/>
    <s v="No"/>
    <s v="Normal Weight"/>
    <s v="Diabetes"/>
    <s v="8-Jun-1963"/>
    <n v="9310.81"/>
    <s v="tier - 3"/>
    <s v="tier - 1"/>
    <s v="R1013"/>
    <n v="60"/>
  </r>
  <r>
    <x v="1208"/>
    <s v="  Mathias"/>
    <n v="37.51"/>
    <n v="11.06"/>
    <x v="0"/>
    <s v="No"/>
    <s v="No"/>
    <n v="2"/>
    <s v="No"/>
    <s v="Obesity"/>
    <s v="Diabetes"/>
    <s v="16-Oct-1973"/>
    <n v="9304.7000000000007"/>
    <s v="tier - 3"/>
    <s v="tier - 3"/>
    <s v="R1013"/>
    <n v="50"/>
  </r>
  <r>
    <x v="1209"/>
    <s v="  Matthew"/>
    <n v="25.745000000000001"/>
    <n v="6.11"/>
    <x v="1"/>
    <s v="No"/>
    <s v="No"/>
    <n v="0"/>
    <s v="No"/>
    <s v="Over weight"/>
    <s v="Prediabetes"/>
    <s v="3-Nov-1976"/>
    <n v="9301.89"/>
    <s v="tier - 2"/>
    <s v="tier - 1"/>
    <s v="R1012"/>
    <n v="47"/>
  </r>
  <r>
    <x v="1210"/>
    <s v="  Kurt"/>
    <n v="31.35"/>
    <n v="11.49"/>
    <x v="0"/>
    <s v="No"/>
    <s v="No"/>
    <n v="2"/>
    <s v="No"/>
    <s v="Obesity"/>
    <s v="Diabetes"/>
    <s v="18-Sep-1973"/>
    <n v="9290.14"/>
    <s v="tier - 3"/>
    <s v="tier - 3"/>
    <s v="R1016"/>
    <n v="50"/>
  </r>
  <r>
    <x v="1211"/>
    <s v="  Samuel"/>
    <n v="29.83"/>
    <n v="8.68"/>
    <x v="0"/>
    <s v="No"/>
    <s v="No"/>
    <n v="2"/>
    <s v="No"/>
    <s v="Over weight"/>
    <s v="Diabetes"/>
    <s v="16-Oct-1973"/>
    <n v="9288.0300000000007"/>
    <s v="tier - 2"/>
    <s v="tier - 3"/>
    <s v="R1018"/>
    <n v="50"/>
  </r>
  <r>
    <x v="1212"/>
    <s v="  Emily"/>
    <n v="25.49"/>
    <n v="5.68"/>
    <x v="1"/>
    <s v="No"/>
    <s v="Yes"/>
    <n v="1"/>
    <s v="No"/>
    <s v="Over weight"/>
    <s v="Normal"/>
    <s v="26-Nov-1969"/>
    <n v="9285.8700000000008"/>
    <s v="tier - 2"/>
    <s v="tier - 3"/>
    <s v="R1013"/>
    <n v="54"/>
  </r>
  <r>
    <x v="1213"/>
    <s v="  Tiffany"/>
    <n v="34.1"/>
    <n v="8.4499999999999993"/>
    <x v="0"/>
    <s v="No"/>
    <s v="No"/>
    <n v="0"/>
    <s v="No"/>
    <s v="Obesity"/>
    <s v="Diabetes"/>
    <s v="2-Jul-1971"/>
    <n v="9283.56"/>
    <s v="tier - 2"/>
    <s v="tier - 3"/>
    <s v="R1013"/>
    <n v="52"/>
  </r>
  <r>
    <x v="1214"/>
    <s v="  Alex F"/>
    <n v="25.84"/>
    <n v="8.51"/>
    <x v="0"/>
    <s v="No"/>
    <s v="No"/>
    <n v="2"/>
    <s v="No"/>
    <s v="Over weight"/>
    <s v="Diabetes"/>
    <s v="27-Oct-1973"/>
    <n v="9282.48"/>
    <s v="tier - 3"/>
    <s v="tier - 2"/>
    <s v="R1016"/>
    <n v="50"/>
  </r>
  <r>
    <x v="1215"/>
    <s v="  Alice"/>
    <n v="20.6"/>
    <n v="7.62"/>
    <x v="0"/>
    <s v="No"/>
    <s v="No"/>
    <n v="0"/>
    <s v="No"/>
    <s v="Normal Weight"/>
    <s v="Diabetes"/>
    <s v="6-Aug-1971"/>
    <n v="9264.7999999999993"/>
    <s v="tier - 2"/>
    <s v="tier - 1"/>
    <s v="R1011"/>
    <n v="52"/>
  </r>
  <r>
    <x v="1216"/>
    <s v="  Allison M"/>
    <n v="28.88"/>
    <n v="10.18"/>
    <x v="0"/>
    <s v="No"/>
    <s v="No"/>
    <n v="0"/>
    <s v="No"/>
    <s v="Over weight"/>
    <s v="Diabetes"/>
    <s v="21-Aug-1974"/>
    <n v="9249.5"/>
    <s v="tier - 2"/>
    <s v="tier - 1"/>
    <s v="R1012"/>
    <n v="49"/>
  </r>
  <r>
    <x v="1217"/>
    <s v="  Johannes Fiskerstand"/>
    <n v="28.24"/>
    <n v="5.36"/>
    <x v="0"/>
    <s v="No"/>
    <s v="No"/>
    <n v="0"/>
    <s v="No"/>
    <s v="Over weight"/>
    <s v="Normal"/>
    <s v="5-Oct-1980"/>
    <n v="9247.94"/>
    <s v="tier - 2"/>
    <s v="tier - 1"/>
    <s v="R1021"/>
    <n v="43"/>
  </r>
  <r>
    <x v="1218"/>
    <s v="  Stephen"/>
    <n v="25.46"/>
    <n v="11.78"/>
    <x v="1"/>
    <s v="No"/>
    <s v="No"/>
    <n v="1"/>
    <s v="No"/>
    <s v="Over weight"/>
    <s v="Diabetes"/>
    <s v="6-Dec-1975"/>
    <n v="9225.26"/>
    <s v="tier - 3"/>
    <s v="tier - 3"/>
    <s v="R1015"/>
    <n v="48"/>
  </r>
  <r>
    <x v="1219"/>
    <s v="  Jon M"/>
    <n v="29.64"/>
    <n v="10.82"/>
    <x v="1"/>
    <s v="No"/>
    <s v="No"/>
    <n v="0"/>
    <s v="No"/>
    <s v="Over weight"/>
    <s v="Diabetes"/>
    <s v="5-Dec-1981"/>
    <n v="9222.4"/>
    <s v="tier - 2"/>
    <s v="tier - 3"/>
    <s v="R1019"/>
    <n v="42"/>
  </r>
  <r>
    <x v="1220"/>
    <s v="  Fasil"/>
    <n v="31.27"/>
    <n v="7.73"/>
    <x v="1"/>
    <s v="No"/>
    <s v="No"/>
    <n v="1"/>
    <s v="No"/>
    <s v="Obesity"/>
    <s v="Diabetes"/>
    <s v="25-Dec-1986"/>
    <n v="9210.06"/>
    <s v="tier - 2"/>
    <s v="tier - 3"/>
    <s v="R1021"/>
    <n v="37"/>
  </r>
  <r>
    <x v="1221"/>
    <s v="  Megan C"/>
    <n v="19.95"/>
    <n v="6.24"/>
    <x v="1"/>
    <s v="No"/>
    <s v="No"/>
    <n v="0"/>
    <s v="No"/>
    <s v="Normal Weight"/>
    <s v="Prediabetes"/>
    <s v="10-Sep-1976"/>
    <n v="9193.84"/>
    <s v="tier - 2"/>
    <s v="tier - 1"/>
    <s v="R1012"/>
    <n v="47"/>
  </r>
  <r>
    <x v="1222"/>
    <s v="  Lisa J"/>
    <n v="21.3"/>
    <n v="10.42"/>
    <x v="0"/>
    <s v="No"/>
    <s v="No"/>
    <n v="2"/>
    <s v="No"/>
    <s v="Normal Weight"/>
    <s v="Diabetes"/>
    <s v="25-Dec-1973"/>
    <n v="9182.17"/>
    <s v="tier - 2"/>
    <s v="tier - 3"/>
    <s v="R1011"/>
    <n v="50"/>
  </r>
  <r>
    <x v="1223"/>
    <s v="  Doron P"/>
    <n v="31.635000000000002"/>
    <n v="11.11"/>
    <x v="0"/>
    <s v="No"/>
    <s v="No"/>
    <n v="0"/>
    <s v="No"/>
    <s v="Obesity"/>
    <s v="Diabetes"/>
    <s v="29-Dec-1971"/>
    <n v="9174.14"/>
    <s v="tier - 3"/>
    <s v="tier - 1"/>
    <s v="R1012"/>
    <n v="52"/>
  </r>
  <r>
    <x v="1224"/>
    <s v="  Katharina"/>
    <n v="23.9"/>
    <n v="7.67"/>
    <x v="1"/>
    <s v="No"/>
    <s v="No"/>
    <n v="2"/>
    <s v="No"/>
    <s v="Normal Weight"/>
    <s v="Diabetes"/>
    <s v="24-Oct-1970"/>
    <n v="9171.75"/>
    <s v="tier - 2"/>
    <s v="tier - 2"/>
    <s v="R1012"/>
    <n v="53"/>
  </r>
  <r>
    <x v="1225"/>
    <s v="  Carl"/>
    <n v="34.15"/>
    <n v="6.15"/>
    <x v="0"/>
    <s v="No"/>
    <s v="No"/>
    <n v="0"/>
    <s v="No"/>
    <s v="Obesity"/>
    <s v="Prediabetes"/>
    <s v="23-Aug-1990"/>
    <n v="9159.51"/>
    <s v="tier - 2"/>
    <s v="tier - 2"/>
    <s v="R1021"/>
    <n v="33"/>
  </r>
  <r>
    <x v="1226"/>
    <s v="  Kelsey J"/>
    <n v="28.71"/>
    <n v="5.71"/>
    <x v="0"/>
    <s v="No"/>
    <s v="No"/>
    <n v="0"/>
    <s v="No"/>
    <s v="Over weight"/>
    <s v="Prediabetes"/>
    <s v="8-Dec-1982"/>
    <n v="9147.5"/>
    <s v="tier - 2"/>
    <s v="tier - 1"/>
    <s v="R1012"/>
    <n v="41"/>
  </r>
  <r>
    <x v="1227"/>
    <s v="  Stephen A"/>
    <n v="36.700000000000003"/>
    <n v="8.6999999999999993"/>
    <x v="1"/>
    <s v="No"/>
    <s v="No"/>
    <n v="2"/>
    <s v="No"/>
    <s v="Obesity"/>
    <s v="Diabetes"/>
    <s v="18-Oct-1970"/>
    <n v="9144.57"/>
    <s v="tier - 3"/>
    <s v="tier - 2"/>
    <s v="R1011"/>
    <n v="53"/>
  </r>
  <r>
    <x v="1228"/>
    <s v="  Dan"/>
    <n v="34.1"/>
    <n v="9.0399999999999991"/>
    <x v="1"/>
    <s v="No"/>
    <s v="No"/>
    <n v="2"/>
    <s v="No"/>
    <s v="Obesity"/>
    <s v="Diabetes"/>
    <s v="12-Aug-1970"/>
    <n v="9140.9500000000007"/>
    <s v="tier - 3"/>
    <s v="tier - 3"/>
    <s v="R1013"/>
    <n v="53"/>
  </r>
  <r>
    <x v="1229"/>
    <s v="  Katie C"/>
    <n v="25.7"/>
    <n v="5.61"/>
    <x v="0"/>
    <s v="No"/>
    <s v="No"/>
    <n v="0"/>
    <s v="No"/>
    <s v="Over weight"/>
    <s v="Normal"/>
    <s v="2-Dec-1977"/>
    <n v="9101.7999999999993"/>
    <s v="tier - 2"/>
    <s v="tier - 1"/>
    <s v="R1011"/>
    <n v="46"/>
  </r>
  <r>
    <x v="1230"/>
    <s v="  Melissa K"/>
    <n v="21.68"/>
    <n v="8.1199999999999992"/>
    <x v="0"/>
    <s v="No"/>
    <s v="No"/>
    <n v="0"/>
    <s v="No"/>
    <s v="Normal Weight"/>
    <s v="Diabetes"/>
    <s v="9-Nov-1965"/>
    <n v="9095.94"/>
    <s v="tier - 3"/>
    <s v="tier - 1"/>
    <s v="R1011"/>
    <n v="58"/>
  </r>
  <r>
    <x v="1231"/>
    <s v="  Kara H"/>
    <n v="25.175000000000001"/>
    <n v="4.74"/>
    <x v="0"/>
    <s v="No"/>
    <s v="No"/>
    <n v="0"/>
    <s v="No"/>
    <s v="Over weight"/>
    <s v="Normal"/>
    <s v="4-Nov-1977"/>
    <n v="9095.07"/>
    <s v="tier - 2"/>
    <s v="tier - 2"/>
    <s v="R1024"/>
    <n v="46"/>
  </r>
  <r>
    <x v="1232"/>
    <s v="  Juan Carlos"/>
    <n v="44.77"/>
    <n v="4.0599999999999996"/>
    <x v="0"/>
    <s v="No"/>
    <s v="No"/>
    <n v="2"/>
    <s v="No"/>
    <s v="Obesity"/>
    <s v="Normal"/>
    <s v="2-Dec-1972"/>
    <n v="9058.73"/>
    <s v="tier - 3"/>
    <s v="tier - 2"/>
    <s v="R1013"/>
    <n v="51"/>
  </r>
  <r>
    <x v="1233"/>
    <s v="  John III"/>
    <n v="37.07"/>
    <n v="5.69"/>
    <x v="0"/>
    <s v="No"/>
    <s v="No"/>
    <n v="2"/>
    <s v="No"/>
    <s v="Obesity"/>
    <s v="Normal"/>
    <s v="7-Dec-1972"/>
    <n v="9048.0300000000007"/>
    <s v="tier - 2"/>
    <s v="tier - 2"/>
    <s v="R1013"/>
    <n v="51"/>
  </r>
  <r>
    <x v="1234"/>
    <s v="  Sarah M"/>
    <n v="39.799999999999997"/>
    <n v="5.66"/>
    <x v="0"/>
    <s v="No"/>
    <s v="Yes"/>
    <n v="1"/>
    <s v="No"/>
    <s v="Obesity"/>
    <s v="Normal"/>
    <s v="1-Dec-1993"/>
    <n v="9010.2000000000007"/>
    <s v="tier - 2"/>
    <s v="tier - 3"/>
    <s v="R1026"/>
    <n v="30"/>
  </r>
  <r>
    <x v="1235"/>
    <s v="  Kristin C"/>
    <n v="26.36"/>
    <n v="4.32"/>
    <x v="0"/>
    <s v="No"/>
    <s v="Yes"/>
    <n v="1"/>
    <s v="No"/>
    <s v="Over weight"/>
    <s v="Normal"/>
    <s v="16-Dec-1979"/>
    <n v="8998.43"/>
    <s v="tier - 2"/>
    <s v="tier - 1"/>
    <s v="R1025"/>
    <n v="44"/>
  </r>
  <r>
    <x v="1236"/>
    <s v="  Casey M"/>
    <n v="29.925000000000001"/>
    <n v="8.2899999999999991"/>
    <x v="0"/>
    <s v="No"/>
    <s v="No"/>
    <n v="2"/>
    <s v="No"/>
    <s v="Over weight"/>
    <s v="Diabetes"/>
    <s v="11-Oct-1973"/>
    <n v="8988.16"/>
    <s v="tier - 2"/>
    <s v="tier - 1"/>
    <s v="R1012"/>
    <n v="50"/>
  </r>
  <r>
    <x v="1237"/>
    <s v="  Samuel"/>
    <n v="37.29"/>
    <n v="10.46"/>
    <x v="0"/>
    <s v="No"/>
    <s v="No"/>
    <n v="0"/>
    <s v="No"/>
    <s v="Obesity"/>
    <s v="Diabetes"/>
    <s v="21-Jul-1974"/>
    <n v="8978.19"/>
    <s v="tier - 2"/>
    <s v="tier - 2"/>
    <s v="R1013"/>
    <n v="49"/>
  </r>
  <r>
    <x v="1238"/>
    <s v="  Braulio"/>
    <n v="30.2"/>
    <n v="11.96"/>
    <x v="0"/>
    <s v="No"/>
    <s v="No"/>
    <n v="0"/>
    <s v="No"/>
    <s v="Obesity"/>
    <s v="Diabetes"/>
    <s v="8-Sep-1974"/>
    <n v="8968.33"/>
    <s v="tier - 3"/>
    <s v="tier - 2"/>
    <s v="R1011"/>
    <n v="49"/>
  </r>
  <r>
    <x v="1239"/>
    <s v="  Anne-Marie"/>
    <n v="24.225000000000001"/>
    <n v="4.25"/>
    <x v="1"/>
    <s v="No"/>
    <s v="Yes"/>
    <n v="1"/>
    <s v="No"/>
    <s v="Normal Weight"/>
    <s v="Normal"/>
    <s v="15-Jul-1983"/>
    <n v="8965.7999999999993"/>
    <s v="tier - 2"/>
    <s v="tier - 3"/>
    <s v="R1012"/>
    <n v="40"/>
  </r>
  <r>
    <x v="1240"/>
    <s v="  Samuel K"/>
    <n v="31.445"/>
    <n v="8.33"/>
    <x v="0"/>
    <s v="No"/>
    <s v="No"/>
    <n v="0"/>
    <s v="No"/>
    <s v="Obesity"/>
    <s v="Diabetes"/>
    <s v="17-Aug-1974"/>
    <n v="8964.06"/>
    <s v="tier - 3"/>
    <s v="tier - 2"/>
    <s v="R1016"/>
    <n v="49"/>
  </r>
  <r>
    <x v="1241"/>
    <s v="  Yuki"/>
    <n v="38.880000000000003"/>
    <n v="4.29"/>
    <x v="0"/>
    <s v="No"/>
    <s v="No"/>
    <n v="1"/>
    <s v="No"/>
    <s v="Obesity"/>
    <s v="Normal"/>
    <s v="27-Sep-1992"/>
    <n v="8954.99"/>
    <s v="tier - 2"/>
    <s v="tier - 3"/>
    <s v="R1026"/>
    <n v="31"/>
  </r>
  <r>
    <x v="1242"/>
    <s v="  Rafer"/>
    <n v="43.89"/>
    <n v="6.32"/>
    <x v="1"/>
    <s v="No"/>
    <s v="No"/>
    <n v="0"/>
    <s v="No"/>
    <s v="Obesity"/>
    <s v="Prediabetes"/>
    <s v="25-Dec-1976"/>
    <n v="8944.1200000000008"/>
    <s v="tier - 3"/>
    <s v="tier - 2"/>
    <s v="R1013"/>
    <n v="47"/>
  </r>
  <r>
    <x v="1243"/>
    <s v="  Claire"/>
    <n v="25.6"/>
    <n v="5.65"/>
    <x v="0"/>
    <s v="No"/>
    <s v="No"/>
    <n v="2"/>
    <s v="No"/>
    <s v="Over weight"/>
    <s v="Normal"/>
    <s v="6-Jun-1972"/>
    <n v="8932.08"/>
    <s v="tier - 2"/>
    <s v="tier - 1"/>
    <s v="R1011"/>
    <n v="51"/>
  </r>
  <r>
    <x v="1244"/>
    <s v="  Erynn J"/>
    <n v="29.545000000000002"/>
    <n v="8.41"/>
    <x v="1"/>
    <s v="No"/>
    <s v="No"/>
    <n v="1"/>
    <s v="No"/>
    <s v="Over weight"/>
    <s v="Diabetes"/>
    <s v="7-Jul-1975"/>
    <n v="8930.93"/>
    <s v="tier - 2"/>
    <s v="tier - 2"/>
    <s v="R1012"/>
    <n v="48"/>
  </r>
  <r>
    <x v="1245"/>
    <s v="  Mahesh"/>
    <n v="23.25"/>
    <n v="11.96"/>
    <x v="1"/>
    <s v="No"/>
    <s v="No"/>
    <n v="0"/>
    <s v="No"/>
    <s v="Normal Weight"/>
    <s v="Diabetes"/>
    <s v="6-Sep-1967"/>
    <n v="8908.4699999999993"/>
    <s v="tier - 3"/>
    <s v="tier - 2"/>
    <s v="R1013"/>
    <n v="56"/>
  </r>
  <r>
    <x v="1246"/>
    <s v="  Stanley"/>
    <n v="43.95"/>
    <n v="5.17"/>
    <x v="1"/>
    <s v="No"/>
    <s v="Yes"/>
    <n v="1"/>
    <s v="No"/>
    <s v="Obesity"/>
    <s v="Normal"/>
    <s v="28-Nov-1997"/>
    <n v="8906.14"/>
    <s v="tier - 2"/>
    <s v="tier - 2"/>
    <s v="R1012"/>
    <n v="26"/>
  </r>
  <r>
    <x v="1247"/>
    <s v="  Gregory"/>
    <n v="21.85"/>
    <n v="8.76"/>
    <x v="0"/>
    <s v="No"/>
    <s v="No"/>
    <n v="0"/>
    <s v="No"/>
    <s v="Normal Weight"/>
    <s v="Diabetes"/>
    <s v="16-Dec-1978"/>
    <n v="8891.14"/>
    <s v="tier - 2"/>
    <s v="tier - 3"/>
    <s v="R1017"/>
    <n v="45"/>
  </r>
  <r>
    <x v="1248"/>
    <s v="  Eric"/>
    <n v="25.73"/>
    <n v="7.99"/>
    <x v="0"/>
    <s v="No"/>
    <s v="No"/>
    <n v="2"/>
    <s v="No"/>
    <s v="Over weight"/>
    <s v="Diabetes"/>
    <s v="9-Sep-1973"/>
    <n v="8890.59"/>
    <s v="tier - 2"/>
    <s v="tier - 3"/>
    <s v="R1012"/>
    <n v="50"/>
  </r>
  <r>
    <x v="1249"/>
    <s v="  Rachel M"/>
    <n v="32.229999999999997"/>
    <n v="8.59"/>
    <x v="0"/>
    <s v="No"/>
    <s v="No"/>
    <n v="0"/>
    <s v="No"/>
    <s v="Obesity"/>
    <s v="Diabetes"/>
    <s v="18-Jun-1974"/>
    <n v="8871.15"/>
    <s v="tier - 2"/>
    <s v="tier - 3"/>
    <s v="R1013"/>
    <n v="49"/>
  </r>
  <r>
    <x v="1250"/>
    <s v="  Fritz"/>
    <n v="32.204999999999998"/>
    <n v="6.14"/>
    <x v="0"/>
    <s v="No"/>
    <s v="No"/>
    <n v="2"/>
    <s v="No"/>
    <s v="Obesity"/>
    <s v="Prediabetes"/>
    <s v="22-Nov-1972"/>
    <n v="8835.26"/>
    <s v="tier - 3"/>
    <s v="tier - 2"/>
    <s v="R1012"/>
    <n v="51"/>
  </r>
  <r>
    <x v="1251"/>
    <s v="  Brad"/>
    <n v="26.41"/>
    <n v="4.08"/>
    <x v="0"/>
    <s v="No"/>
    <s v="No"/>
    <n v="2"/>
    <s v="No"/>
    <s v="Over weight"/>
    <s v="Normal"/>
    <s v="14-Nov-1972"/>
    <n v="8827.2099999999991"/>
    <s v="tier - 3"/>
    <s v="tier - 1"/>
    <s v="R1012"/>
    <n v="51"/>
  </r>
  <r>
    <x v="1252"/>
    <s v="  Claire M"/>
    <n v="30.2"/>
    <n v="6.25"/>
    <x v="1"/>
    <s v="No"/>
    <s v="No"/>
    <n v="0"/>
    <s v="No"/>
    <s v="Obesity"/>
    <s v="Prediabetes"/>
    <s v="14-Jul-1976"/>
    <n v="8825.09"/>
    <s v="tier - 2"/>
    <s v="tier - 3"/>
    <s v="R1011"/>
    <n v="47"/>
  </r>
  <r>
    <x v="1253"/>
    <s v="  Jennifer"/>
    <n v="31.26"/>
    <n v="5.94"/>
    <x v="1"/>
    <s v="No"/>
    <s v="No"/>
    <n v="1"/>
    <s v="No"/>
    <s v="Obesity"/>
    <s v="Prediabetes"/>
    <s v="22-Aug-1988"/>
    <n v="8824.27"/>
    <s v="tier - 2"/>
    <s v="tier - 1"/>
    <s v="R1025"/>
    <n v="35"/>
  </r>
  <r>
    <x v="1254"/>
    <s v="  Maria S"/>
    <n v="33.725000000000001"/>
    <n v="6.45"/>
    <x v="1"/>
    <s v="No"/>
    <s v="No"/>
    <n v="0"/>
    <s v="No"/>
    <s v="Obesity"/>
    <s v="Prediabetes"/>
    <s v="19-Oct-1976"/>
    <n v="8823.99"/>
    <s v="tier - 2"/>
    <s v="tier - 3"/>
    <s v="R1024"/>
    <n v="47"/>
  </r>
  <r>
    <x v="1255"/>
    <s v="  Katherine E"/>
    <n v="28.9"/>
    <n v="5.74"/>
    <x v="1"/>
    <s v="No"/>
    <s v="No"/>
    <n v="0"/>
    <s v="No"/>
    <s v="Over weight"/>
    <s v="Prediabetes"/>
    <s v="14-Jun-1976"/>
    <n v="8823.2800000000007"/>
    <s v="tier - 2"/>
    <s v="tier - 1"/>
    <s v="R1011"/>
    <n v="47"/>
  </r>
  <r>
    <x v="1256"/>
    <s v="  Michael"/>
    <n v="45.69"/>
    <n v="4.43"/>
    <x v="1"/>
    <s v="No"/>
    <s v="No"/>
    <n v="0"/>
    <s v="No"/>
    <s v="Obesity"/>
    <s v="Normal"/>
    <s v="7-Nov-2001"/>
    <n v="8821.8799999999992"/>
    <s v="tier - 2"/>
    <s v="tier - 3"/>
    <s v="R1023"/>
    <n v="22"/>
  </r>
  <r>
    <x v="1257"/>
    <s v="  Roxanne"/>
    <n v="21.03"/>
    <n v="6.5"/>
    <x v="0"/>
    <s v="No"/>
    <s v="No"/>
    <n v="0"/>
    <s v="No"/>
    <s v="Normal Weight"/>
    <s v="Diabetes"/>
    <s v="29-Aug-1965"/>
    <n v="8800.49"/>
    <s v="tier - 3"/>
    <s v="tier - 2"/>
    <s v="R1013"/>
    <n v="58"/>
  </r>
  <r>
    <x v="1258"/>
    <s v="  Israel"/>
    <n v="37"/>
    <n v="8.75"/>
    <x v="0"/>
    <s v="No"/>
    <s v="No"/>
    <n v="0"/>
    <s v="No"/>
    <s v="Obesity"/>
    <s v="Diabetes"/>
    <s v="18-Jun-1971"/>
    <n v="8798.59"/>
    <s v="tier - 2"/>
    <s v="tier - 1"/>
    <s v="R1011"/>
    <n v="52"/>
  </r>
  <r>
    <x v="1259"/>
    <s v="  Samalya"/>
    <n v="25.4"/>
    <n v="11.96"/>
    <x v="0"/>
    <s v="No"/>
    <s v="No"/>
    <n v="0"/>
    <s v="No"/>
    <s v="Over weight"/>
    <s v="Diabetes"/>
    <s v="23-Aug-1971"/>
    <n v="8782.4699999999993"/>
    <s v="tier - 2"/>
    <s v="tier - 3"/>
    <s v="R1011"/>
    <n v="52"/>
  </r>
  <r>
    <x v="1260"/>
    <s v="  Peter"/>
    <n v="32.299999999999997"/>
    <n v="10.54"/>
    <x v="0"/>
    <s v="No"/>
    <s v="No"/>
    <n v="0"/>
    <s v="No"/>
    <s v="Obesity"/>
    <s v="Diabetes"/>
    <s v="6-Sep-1974"/>
    <n v="8765.25"/>
    <s v="tier - 2"/>
    <s v="tier - 3"/>
    <s v="R1012"/>
    <n v="49"/>
  </r>
  <r>
    <x v="1261"/>
    <s v="  Alicia"/>
    <n v="23.94"/>
    <n v="4.54"/>
    <x v="1"/>
    <s v="No"/>
    <s v="Yes"/>
    <n v="1"/>
    <s v="No"/>
    <s v="Normal Weight"/>
    <s v="Normal"/>
    <s v="9-Sep-1969"/>
    <n v="8760.1200000000008"/>
    <s v="tier - 2"/>
    <s v="tier - 1"/>
    <s v="R1013"/>
    <n v="54"/>
  </r>
  <r>
    <x v="1262"/>
    <s v="  Sarah K"/>
    <n v="46.4"/>
    <n v="5.71"/>
    <x v="0"/>
    <s v="No"/>
    <s v="No"/>
    <n v="0"/>
    <s v="No"/>
    <s v="Obesity"/>
    <s v="Prediabetes"/>
    <s v="23-Aug-1999"/>
    <n v="8747.68"/>
    <s v="tier - 2"/>
    <s v="tier - 3"/>
    <s v="R1011"/>
    <n v="24"/>
  </r>
  <r>
    <x v="1263"/>
    <s v="  Guomin"/>
    <n v="40.375"/>
    <n v="6.25"/>
    <x v="1"/>
    <s v="No"/>
    <s v="No"/>
    <n v="0"/>
    <s v="No"/>
    <s v="Obesity"/>
    <s v="Prediabetes"/>
    <s v="17-Jun-1976"/>
    <n v="8733.23"/>
    <s v="tier - 2"/>
    <s v="tier - 3"/>
    <s v="R1012"/>
    <n v="47"/>
  </r>
  <r>
    <x v="1264"/>
    <s v="  Javier"/>
    <n v="28.7"/>
    <n v="9.4700000000000006"/>
    <x v="0"/>
    <s v="No"/>
    <s v="No"/>
    <n v="2"/>
    <s v="No"/>
    <s v="Over weight"/>
    <s v="Diabetes"/>
    <s v="25-Jun-1973"/>
    <n v="8703.4599999999991"/>
    <s v="tier - 3"/>
    <s v="tier - 3"/>
    <s v="R1011"/>
    <n v="50"/>
  </r>
  <r>
    <x v="1265"/>
    <s v="  Matt"/>
    <n v="26.63"/>
    <n v="5.7"/>
    <x v="0"/>
    <s v="No"/>
    <s v="No"/>
    <n v="0"/>
    <s v="No"/>
    <s v="Over weight"/>
    <s v="Prediabetes"/>
    <s v="28-Oct-1980"/>
    <n v="8701.84"/>
    <s v="tier - 2"/>
    <s v="tier - 3"/>
    <s v="R1021"/>
    <n v="43"/>
  </r>
  <r>
    <x v="1266"/>
    <s v="  Thomas S"/>
    <n v="22.515000000000001"/>
    <n v="11.18"/>
    <x v="0"/>
    <s v="No"/>
    <s v="No"/>
    <n v="2"/>
    <s v="No"/>
    <s v="Normal Weight"/>
    <s v="Diabetes"/>
    <s v="11-Oct-1973"/>
    <n v="8688.86"/>
    <s v="tier - 2"/>
    <s v="tier - 1"/>
    <s v="R1017"/>
    <n v="50"/>
  </r>
  <r>
    <x v="1267"/>
    <s v="  Martha Patricia"/>
    <n v="36.575000000000003"/>
    <n v="10.98"/>
    <x v="0"/>
    <s v="No"/>
    <s v="No"/>
    <n v="0"/>
    <s v="No"/>
    <s v="Obesity"/>
    <s v="Diabetes"/>
    <s v="16-Aug-1974"/>
    <n v="8671.19"/>
    <s v="tier - 2"/>
    <s v="tier - 1"/>
    <s v="R1012"/>
    <n v="49"/>
  </r>
  <r>
    <x v="1268"/>
    <s v="  Alicia"/>
    <n v="23.66"/>
    <n v="5.1100000000000003"/>
    <x v="1"/>
    <s v="No"/>
    <s v="Yes"/>
    <n v="1"/>
    <s v="No"/>
    <s v="Normal Weight"/>
    <s v="Normal"/>
    <s v="10-Aug-1969"/>
    <n v="8665.14"/>
    <s v="tier - 2"/>
    <s v="tier - 3"/>
    <s v="R1013"/>
    <n v="54"/>
  </r>
  <r>
    <x v="1269"/>
    <s v="  Jennifer V"/>
    <n v="18.62"/>
    <n v="10.24"/>
    <x v="0"/>
    <s v="No"/>
    <s v="No"/>
    <n v="0"/>
    <s v="No"/>
    <s v="Normal Weight"/>
    <s v="Diabetes"/>
    <s v="21-Oct-1965"/>
    <n v="8665.09"/>
    <s v="tier - 3"/>
    <s v="tier - 2"/>
    <s v="R1012"/>
    <n v="58"/>
  </r>
  <r>
    <x v="1270"/>
    <s v="  Michael W"/>
    <n v="19.190000000000001"/>
    <n v="7.71"/>
    <x v="1"/>
    <s v="No"/>
    <s v="No"/>
    <n v="1"/>
    <s v="No"/>
    <s v="Normal Weight"/>
    <s v="Diabetes"/>
    <s v="3-Aug-1975"/>
    <n v="8627.5400000000009"/>
    <s v="tier - 2"/>
    <s v="tier - 2"/>
    <s v="R1017"/>
    <n v="48"/>
  </r>
  <r>
    <x v="1271"/>
    <s v="  Eddie C"/>
    <n v="27.5"/>
    <n v="6.03"/>
    <x v="0"/>
    <s v="No"/>
    <s v="No"/>
    <n v="0"/>
    <s v="No"/>
    <s v="Over weight"/>
    <s v="Prediabetes"/>
    <s v="2-Sep-1977"/>
    <n v="8615.2999999999993"/>
    <s v="tier - 2"/>
    <s v="tier - 3"/>
    <s v="R1011"/>
    <n v="46"/>
  </r>
  <r>
    <x v="1272"/>
    <s v="  Maxime M"/>
    <n v="27.36"/>
    <n v="5.96"/>
    <x v="0"/>
    <s v="No"/>
    <s v="Yes"/>
    <n v="1"/>
    <s v="No"/>
    <s v="Over weight"/>
    <s v="Prediabetes"/>
    <s v="17-Jul-1979"/>
    <n v="8606.2199999999993"/>
    <s v="tier - 1"/>
    <s v="tier - 2"/>
    <s v="R1014"/>
    <n v="44"/>
  </r>
  <r>
    <x v="1273"/>
    <s v="  Mark D"/>
    <n v="20.350000000000001"/>
    <n v="4.16"/>
    <x v="0"/>
    <s v="No"/>
    <s v="No"/>
    <n v="0"/>
    <s v="No"/>
    <s v="Normal Weight"/>
    <s v="Normal"/>
    <s v="15-Oct-1977"/>
    <n v="8605.36"/>
    <s v="tier - 2"/>
    <s v="tier - 2"/>
    <s v="R1013"/>
    <n v="46"/>
  </r>
  <r>
    <x v="1274"/>
    <s v="  Adam"/>
    <n v="24.035"/>
    <n v="6.11"/>
    <x v="0"/>
    <s v="No"/>
    <s v="No"/>
    <n v="0"/>
    <s v="No"/>
    <s v="Normal Weight"/>
    <s v="Prediabetes"/>
    <s v="12-Nov-1977"/>
    <n v="8604.48"/>
    <s v="tier - 3"/>
    <s v="tier - 2"/>
    <s v="R1016"/>
    <n v="46"/>
  </r>
  <r>
    <x v="1275"/>
    <s v="  Justin M"/>
    <n v="23.56"/>
    <n v="5.97"/>
    <x v="0"/>
    <s v="No"/>
    <s v="No"/>
    <n v="0"/>
    <s v="No"/>
    <s v="Normal Weight"/>
    <s v="Prediabetes"/>
    <s v="24-Sep-1977"/>
    <n v="8603.82"/>
    <s v="tier - 2"/>
    <s v="tier - 1"/>
    <s v="R1019"/>
    <n v="46"/>
  </r>
  <r>
    <x v="1276"/>
    <s v="  Svetlana V"/>
    <n v="27.17"/>
    <n v="10.81"/>
    <x v="0"/>
    <s v="No"/>
    <s v="No"/>
    <n v="2"/>
    <s v="No"/>
    <s v="Over weight"/>
    <s v="Diabetes"/>
    <s v="11-Jul-1973"/>
    <n v="8601.33"/>
    <s v="tier - 2"/>
    <s v="tier - 1"/>
    <s v="R1013"/>
    <n v="50"/>
  </r>
  <r>
    <x v="1277"/>
    <s v="  Jana L"/>
    <n v="34.32"/>
    <n v="5.7"/>
    <x v="1"/>
    <s v="No"/>
    <s v="Yes"/>
    <n v="1"/>
    <s v="No"/>
    <s v="Obesity"/>
    <s v="Prediabetes"/>
    <s v="25-Jul-1983"/>
    <n v="8596.83"/>
    <s v="tier - 2"/>
    <s v="tier - 3"/>
    <s v="R1013"/>
    <n v="40"/>
  </r>
  <r>
    <x v="1278"/>
    <s v="  Laura"/>
    <n v="23.87"/>
    <n v="4.7699999999999996"/>
    <x v="1"/>
    <s v="No"/>
    <s v="Yes"/>
    <n v="1"/>
    <s v="No"/>
    <s v="Normal Weight"/>
    <s v="Normal"/>
    <s v="30-Dec-1983"/>
    <n v="8582.2999999999993"/>
    <s v="tier - 2"/>
    <s v="tier - 1"/>
    <s v="R1013"/>
    <n v="40"/>
  </r>
  <r>
    <x v="1279"/>
    <s v="  Torrey C III"/>
    <n v="30.15"/>
    <n v="4.25"/>
    <x v="0"/>
    <s v="No"/>
    <s v="No"/>
    <n v="1"/>
    <s v="No"/>
    <s v="Obesity"/>
    <s v="Normal"/>
    <s v="11-Nov-1987"/>
    <n v="8573.2999999999993"/>
    <s v="tier - 2"/>
    <s v="tier - 2"/>
    <s v="R1021"/>
    <n v="36"/>
  </r>
  <r>
    <x v="1280"/>
    <s v="  Paul"/>
    <n v="26.36"/>
    <n v="5.52"/>
    <x v="0"/>
    <s v="No"/>
    <s v="No"/>
    <n v="0"/>
    <s v="No"/>
    <s v="Over weight"/>
    <s v="Normal"/>
    <s v="6-Dec-1982"/>
    <n v="8572.0400000000009"/>
    <s v="tier - 2"/>
    <s v="tier - 2"/>
    <s v="R1021"/>
    <n v="41"/>
  </r>
  <r>
    <x v="1281"/>
    <s v="  Jennifer D"/>
    <n v="45.32"/>
    <n v="6.53"/>
    <x v="1"/>
    <s v="No"/>
    <s v="No"/>
    <n v="1"/>
    <s v="No"/>
    <s v="Obesity"/>
    <s v="Diabetes"/>
    <s v="26-Sep-1975"/>
    <n v="8569.86"/>
    <s v="tier - 2"/>
    <s v="tier - 3"/>
    <s v="R1013"/>
    <n v="48"/>
  </r>
  <r>
    <x v="1282"/>
    <s v="  Erik"/>
    <n v="31.93"/>
    <n v="4.82"/>
    <x v="1"/>
    <s v="No"/>
    <s v="No"/>
    <n v="1"/>
    <s v="No"/>
    <s v="Obesity"/>
    <s v="Normal"/>
    <s v="21-Sep-1988"/>
    <n v="8567.25"/>
    <s v="tier - 2"/>
    <s v="tier - 1"/>
    <s v="R1012"/>
    <n v="35"/>
  </r>
  <r>
    <x v="1283"/>
    <s v="  Lana J"/>
    <n v="36"/>
    <n v="11.94"/>
    <x v="1"/>
    <s v="No"/>
    <s v="No"/>
    <n v="1"/>
    <s v="No"/>
    <s v="Obesity"/>
    <s v="Diabetes"/>
    <s v="21-Aug-1975"/>
    <n v="8556.91"/>
    <s v="tier - 2"/>
    <s v="tier - 1"/>
    <s v="R1011"/>
    <n v="48"/>
  </r>
  <r>
    <x v="1284"/>
    <s v="  Rebecca E"/>
    <n v="32"/>
    <n v="7.85"/>
    <x v="1"/>
    <s v="No"/>
    <s v="No"/>
    <n v="1"/>
    <s v="No"/>
    <s v="Obesity"/>
    <s v="Diabetes"/>
    <s v="6-Aug-1975"/>
    <n v="8551.35"/>
    <s v="tier - 2"/>
    <s v="tier - 2"/>
    <s v="R1011"/>
    <n v="48"/>
  </r>
  <r>
    <x v="1285"/>
    <s v="  Katie M"/>
    <n v="29.37"/>
    <n v="8.01"/>
    <x v="1"/>
    <s v="No"/>
    <s v="No"/>
    <n v="1"/>
    <s v="No"/>
    <s v="Over weight"/>
    <s v="Diabetes"/>
    <s v="12-Dec-1983"/>
    <n v="8547.69"/>
    <s v="tier - 2"/>
    <s v="tier - 1"/>
    <s v="R1013"/>
    <n v="40"/>
  </r>
  <r>
    <x v="1286"/>
    <s v="  Elizabeth A"/>
    <n v="23.6"/>
    <n v="7.4"/>
    <x v="1"/>
    <s v="No"/>
    <s v="No"/>
    <n v="1"/>
    <s v="No"/>
    <s v="Normal Weight"/>
    <s v="Diabetes"/>
    <s v="6-Nov-1975"/>
    <n v="8539.67"/>
    <s v="tier - 2"/>
    <s v="tier - 3"/>
    <s v="R1011"/>
    <n v="48"/>
  </r>
  <r>
    <x v="1287"/>
    <s v="  Sarah"/>
    <n v="33.155000000000001"/>
    <n v="8.3800000000000008"/>
    <x v="1"/>
    <s v="No"/>
    <s v="No"/>
    <n v="0"/>
    <s v="No"/>
    <s v="Obesity"/>
    <s v="Diabetes"/>
    <s v="27-Dec-1981"/>
    <n v="8538.2900000000009"/>
    <s v="tier - 2"/>
    <s v="tier - 3"/>
    <s v="R1024"/>
    <n v="42"/>
  </r>
  <r>
    <x v="1288"/>
    <s v="  Annie J"/>
    <n v="24.32"/>
    <n v="11.56"/>
    <x v="1"/>
    <s v="No"/>
    <s v="No"/>
    <n v="1"/>
    <s v="No"/>
    <s v="Normal Weight"/>
    <s v="Diabetes"/>
    <s v="24-Jul-1983"/>
    <n v="8534.67"/>
    <s v="tier - 2"/>
    <s v="tier - 3"/>
    <s v="R1024"/>
    <n v="40"/>
  </r>
  <r>
    <x v="1289"/>
    <s v="  Annie"/>
    <n v="36.299999999999997"/>
    <n v="4.6100000000000003"/>
    <x v="0"/>
    <s v="No"/>
    <s v="No"/>
    <n v="0"/>
    <s v="No"/>
    <s v="Obesity"/>
    <s v="Normal"/>
    <s v="26-Jul-1977"/>
    <n v="8527.5300000000007"/>
    <s v="tier - 2"/>
    <s v="tier - 2"/>
    <s v="R1013"/>
    <n v="46"/>
  </r>
  <r>
    <x v="1290"/>
    <s v="  Lindsey"/>
    <n v="34.4"/>
    <n v="4.95"/>
    <x v="0"/>
    <s v="No"/>
    <s v="Yes"/>
    <n v="1"/>
    <s v="No"/>
    <s v="Obesity"/>
    <s v="Normal"/>
    <s v="13-Aug-1979"/>
    <n v="8522"/>
    <s v="tier - 2"/>
    <s v="tier - 2"/>
    <s v="R1011"/>
    <n v="44"/>
  </r>
  <r>
    <x v="1291"/>
    <s v="  Laura"/>
    <n v="30.9"/>
    <n v="5.04"/>
    <x v="0"/>
    <s v="No"/>
    <s v="No"/>
    <n v="0"/>
    <s v="No"/>
    <s v="Obesity"/>
    <s v="Normal"/>
    <s v="29-Dec-1977"/>
    <n v="8520.0300000000007"/>
    <s v="tier - 2"/>
    <s v="tier - 3"/>
    <s v="R1011"/>
    <n v="46"/>
  </r>
  <r>
    <x v="1292"/>
    <s v="  Amy T"/>
    <n v="28.6"/>
    <n v="5.42"/>
    <x v="0"/>
    <s v="No"/>
    <s v="No"/>
    <n v="0"/>
    <s v="No"/>
    <s v="Over weight"/>
    <s v="Normal"/>
    <s v="21-Jun-1977"/>
    <n v="8516.83"/>
    <s v="tier - 2"/>
    <s v="tier - 1"/>
    <s v="R1013"/>
    <n v="46"/>
  </r>
  <r>
    <x v="1293"/>
    <s v="  Katarina D"/>
    <n v="27.83"/>
    <n v="5.39"/>
    <x v="0"/>
    <s v="No"/>
    <s v="No"/>
    <n v="0"/>
    <s v="No"/>
    <s v="Over weight"/>
    <s v="Normal"/>
    <s v="26-Dec-1977"/>
    <n v="8515.76"/>
    <s v="tier - 2"/>
    <s v="tier - 2"/>
    <s v="R1013"/>
    <n v="46"/>
  </r>
  <r>
    <x v="1294"/>
    <s v="  B"/>
    <n v="39.64"/>
    <n v="6"/>
    <x v="0"/>
    <s v="No"/>
    <s v="Yes"/>
    <n v="1"/>
    <s v="No"/>
    <s v="Obesity"/>
    <s v="Prediabetes"/>
    <s v="10-Nov-1993"/>
    <n v="8471.65"/>
    <s v="tier - 2"/>
    <s v="tier - 1"/>
    <s v="R1012"/>
    <n v="30"/>
  </r>
  <r>
    <x v="1295"/>
    <s v="  Alison"/>
    <n v="38.479999999999997"/>
    <n v="6.02"/>
    <x v="0"/>
    <s v="No"/>
    <s v="No"/>
    <n v="1"/>
    <s v="No"/>
    <s v="Obesity"/>
    <s v="Prediabetes"/>
    <s v="9-Sep-1992"/>
    <n v="8466.35"/>
    <s v="tier - 2"/>
    <s v="tier - 2"/>
    <s v="R1012"/>
    <n v="31"/>
  </r>
  <r>
    <x v="1296"/>
    <s v="  Neil K"/>
    <n v="36.200000000000003"/>
    <n v="4.62"/>
    <x v="0"/>
    <s v="No"/>
    <s v="No"/>
    <n v="2"/>
    <s v="No"/>
    <s v="Obesity"/>
    <s v="Normal"/>
    <s v="26-Dec-1972"/>
    <n v="8457.82"/>
    <s v="tier - 2"/>
    <s v="tier - 3"/>
    <s v="R1011"/>
    <n v="51"/>
  </r>
  <r>
    <x v="1297"/>
    <s v="  Anne Hunter"/>
    <n v="27.13"/>
    <n v="5.59"/>
    <x v="0"/>
    <s v="No"/>
    <s v="No"/>
    <n v="1"/>
    <s v="No"/>
    <s v="Over weight"/>
    <s v="Normal"/>
    <s v="19-Jun-1984"/>
    <n v="8450.82"/>
    <s v="tier - 2"/>
    <s v="tier - 2"/>
    <s v="R1025"/>
    <n v="39"/>
  </r>
  <r>
    <x v="1298"/>
    <s v="  Sandra"/>
    <n v="20.75"/>
    <n v="5.18"/>
    <x v="1"/>
    <s v="No"/>
    <s v="No"/>
    <n v="2"/>
    <s v="No"/>
    <s v="Normal Weight"/>
    <s v="Normal"/>
    <s v="12-Jun-1966"/>
    <n v="8448.66"/>
    <s v="tier - 3"/>
    <s v="tier - 1"/>
    <s v="R1013"/>
    <n v="57"/>
  </r>
  <r>
    <x v="1299"/>
    <s v="  Robert"/>
    <n v="26.6"/>
    <n v="6.29"/>
    <x v="0"/>
    <s v="No"/>
    <s v="No"/>
    <n v="2"/>
    <s v="No"/>
    <s v="Over weight"/>
    <s v="Prediabetes"/>
    <s v="4-Sep-1972"/>
    <n v="8444.4699999999993"/>
    <s v="tier - 3"/>
    <s v="tier - 1"/>
    <s v="R1011"/>
    <n v="51"/>
  </r>
  <r>
    <x v="1300"/>
    <s v="  Rodney"/>
    <n v="25.3"/>
    <n v="4.49"/>
    <x v="0"/>
    <s v="No"/>
    <s v="No"/>
    <n v="2"/>
    <s v="No"/>
    <s v="Over weight"/>
    <s v="Normal"/>
    <s v="9-Sep-1972"/>
    <n v="8442.67"/>
    <s v="tier - 2"/>
    <s v="tier - 3"/>
    <s v="R1013"/>
    <n v="51"/>
  </r>
  <r>
    <x v="1301"/>
    <s v="  Carl R"/>
    <n v="18.84"/>
    <n v="11.82"/>
    <x v="1"/>
    <s v="No"/>
    <s v="Yes"/>
    <n v="1"/>
    <s v="No"/>
    <s v="Normal Weight"/>
    <s v="Diabetes"/>
    <s v="24-Sep-1963"/>
    <n v="8440.0499999999993"/>
    <s v="tier - 3"/>
    <s v="tier - 2"/>
    <s v="R1013"/>
    <n v="60"/>
  </r>
  <r>
    <x v="1302"/>
    <s v="  Maximilian"/>
    <n v="19.57"/>
    <n v="7.41"/>
    <x v="1"/>
    <s v="No"/>
    <s v="No"/>
    <n v="1"/>
    <s v="No"/>
    <s v="Normal Weight"/>
    <s v="Diabetes"/>
    <s v="28-Sep-1975"/>
    <n v="8428.07"/>
    <s v="tier - 3"/>
    <s v="tier - 2"/>
    <s v="R1012"/>
    <n v="48"/>
  </r>
  <r>
    <x v="1303"/>
    <s v="  Erik"/>
    <n v="30.495000000000001"/>
    <n v="5.97"/>
    <x v="0"/>
    <s v="No"/>
    <s v="No"/>
    <n v="0"/>
    <s v="No"/>
    <s v="Obesity"/>
    <s v="Prediabetes"/>
    <s v="4-Sep-1977"/>
    <n v="8413.4599999999991"/>
    <s v="tier - 3"/>
    <s v="tier - 1"/>
    <s v="R1012"/>
    <n v="46"/>
  </r>
  <r>
    <x v="1304"/>
    <s v="  Christopher"/>
    <n v="30.114999999999998"/>
    <n v="5.74"/>
    <x v="0"/>
    <s v="No"/>
    <s v="Yes"/>
    <n v="1"/>
    <s v="No"/>
    <s v="Obesity"/>
    <s v="Prediabetes"/>
    <s v="11-Jun-1979"/>
    <n v="8410.0499999999993"/>
    <s v="tier - 2"/>
    <s v="tier - 2"/>
    <s v="R1012"/>
    <n v="44"/>
  </r>
  <r>
    <x v="1305"/>
    <s v="  Eirik"/>
    <n v="24.78"/>
    <n v="9.85"/>
    <x v="0"/>
    <s v="No"/>
    <s v="No"/>
    <n v="0"/>
    <s v="No"/>
    <s v="Normal Weight"/>
    <s v="Diabetes"/>
    <s v="18-Sep-1971"/>
    <n v="8400.01"/>
    <s v="tier - 2"/>
    <s v="tier - 3"/>
    <s v="R1013"/>
    <n v="52"/>
  </r>
  <r>
    <x v="1306"/>
    <s v="  Rik"/>
    <n v="24.77"/>
    <n v="7.59"/>
    <x v="0"/>
    <s v="No"/>
    <s v="No"/>
    <n v="0"/>
    <s v="No"/>
    <s v="Normal Weight"/>
    <s v="Diabetes"/>
    <s v="4-Sep-1971"/>
    <n v="8396.6200000000008"/>
    <s v="tier - 2"/>
    <s v="tier - 3"/>
    <s v="R1013"/>
    <n v="52"/>
  </r>
  <r>
    <x v="1307"/>
    <s v="  Matthew R"/>
    <n v="16.579999999999998"/>
    <n v="6.98"/>
    <x v="1"/>
    <s v="No"/>
    <s v="Yes"/>
    <n v="1"/>
    <s v="No"/>
    <s v="Under Weight"/>
    <s v="Diabetes"/>
    <s v="21-Sep-1963"/>
    <n v="8355.5400000000009"/>
    <s v="tier - 3"/>
    <s v="tier - 3"/>
    <s v="R1012"/>
    <n v="60"/>
  </r>
  <r>
    <x v="1308"/>
    <s v="  Daniel G"/>
    <n v="38.17"/>
    <n v="4.7300000000000004"/>
    <x v="1"/>
    <s v="No"/>
    <s v="No"/>
    <n v="0"/>
    <s v="No"/>
    <s v="Obesity"/>
    <s v="Normal"/>
    <s v="12-Jun-1976"/>
    <n v="8347.16"/>
    <s v="tier - 2"/>
    <s v="tier - 1"/>
    <s v="R1013"/>
    <n v="47"/>
  </r>
  <r>
    <x v="1309"/>
    <s v="  Yannick"/>
    <n v="39.424999999999997"/>
    <n v="4.76"/>
    <x v="1"/>
    <s v="No"/>
    <s v="No"/>
    <n v="0"/>
    <s v="No"/>
    <s v="Obesity"/>
    <s v="Normal"/>
    <s v="7-Jul-1976"/>
    <n v="8342.91"/>
    <s v="tier - 3"/>
    <s v="tier - 1"/>
    <s v="R1016"/>
    <n v="47"/>
  </r>
  <r>
    <x v="1310"/>
    <s v="  Sean R"/>
    <n v="33.44"/>
    <n v="6.24"/>
    <x v="1"/>
    <s v="No"/>
    <s v="No"/>
    <n v="0"/>
    <s v="No"/>
    <s v="Obesity"/>
    <s v="Prediabetes"/>
    <s v="20-Jul-1976"/>
    <n v="8334.59"/>
    <s v="tier - 3"/>
    <s v="tier - 2"/>
    <s v="R1016"/>
    <n v="47"/>
  </r>
  <r>
    <x v="1311"/>
    <s v="  Peter"/>
    <n v="33.344999999999999"/>
    <n v="5.44"/>
    <x v="1"/>
    <s v="No"/>
    <s v="No"/>
    <n v="0"/>
    <s v="No"/>
    <s v="Obesity"/>
    <s v="Normal"/>
    <s v="12-Jul-1976"/>
    <n v="8334.4599999999991"/>
    <s v="tier - 3"/>
    <s v="tier - 2"/>
    <s v="R1016"/>
    <n v="47"/>
  </r>
  <r>
    <x v="1312"/>
    <s v="  Sara A"/>
    <n v="38.79"/>
    <n v="5.08"/>
    <x v="0"/>
    <s v="No"/>
    <s v="Yes"/>
    <n v="1"/>
    <s v="No"/>
    <s v="Obesity"/>
    <s v="Normal"/>
    <s v="22-Jun-1993"/>
    <n v="8314.65"/>
    <s v="tier - 2"/>
    <s v="tier - 1"/>
    <s v="R1012"/>
    <n v="30"/>
  </r>
  <r>
    <x v="1313"/>
    <s v="  Erin C"/>
    <n v="30.684999999999999"/>
    <n v="4.87"/>
    <x v="0"/>
    <s v="No"/>
    <s v="Yes"/>
    <n v="1"/>
    <s v="No"/>
    <s v="Obesity"/>
    <s v="Normal"/>
    <s v="7-Aug-1979"/>
    <n v="8310.84"/>
    <s v="tier - 2"/>
    <s v="tier - 2"/>
    <s v="R1012"/>
    <n v="44"/>
  </r>
  <r>
    <x v="1314"/>
    <s v="  Thibaud"/>
    <n v="22.135000000000002"/>
    <n v="8.17"/>
    <x v="0"/>
    <s v="No"/>
    <s v="No"/>
    <n v="0"/>
    <s v="No"/>
    <s v="Normal Weight"/>
    <s v="Diabetes"/>
    <s v="26-Jun-1978"/>
    <n v="8302.5400000000009"/>
    <s v="tier - 3"/>
    <s v="tier - 3"/>
    <s v="R1016"/>
    <n v="45"/>
  </r>
  <r>
    <x v="1315"/>
    <s v="  Lisa"/>
    <n v="33.33"/>
    <n v="7.61"/>
    <x v="0"/>
    <s v="No"/>
    <s v="No"/>
    <n v="0"/>
    <s v="No"/>
    <s v="Obesity"/>
    <s v="Diabetes"/>
    <s v="6-Jun-1974"/>
    <n v="8283.68"/>
    <s v="tier - 2"/>
    <s v="tier - 3"/>
    <s v="R1013"/>
    <n v="49"/>
  </r>
  <r>
    <x v="1316"/>
    <s v="  Gretchen K"/>
    <n v="31.13"/>
    <n v="10.1"/>
    <x v="0"/>
    <s v="No"/>
    <s v="No"/>
    <n v="0"/>
    <s v="No"/>
    <s v="Obesity"/>
    <s v="Diabetes"/>
    <s v="22-Dec-1974"/>
    <n v="8280.6200000000008"/>
    <s v="tier - 2"/>
    <s v="tier - 2"/>
    <s v="R1013"/>
    <n v="49"/>
  </r>
  <r>
    <x v="1317"/>
    <s v="  Martina"/>
    <n v="28.9"/>
    <n v="11.24"/>
    <x v="0"/>
    <s v="No"/>
    <s v="No"/>
    <n v="0"/>
    <s v="No"/>
    <s v="Over weight"/>
    <s v="Diabetes"/>
    <s v="26-Sep-1974"/>
    <n v="8277.52"/>
    <s v="tier - 2"/>
    <s v="tier - 2"/>
    <s v="R1011"/>
    <n v="49"/>
  </r>
  <r>
    <x v="1318"/>
    <s v="  Dustin J"/>
    <n v="43.31"/>
    <n v="6.1"/>
    <x v="1"/>
    <s v="Yes"/>
    <s v="No"/>
    <n v="1"/>
    <s v="No"/>
    <s v="Obesity"/>
    <s v="Prediabetes"/>
    <s v="28-Nov-2000"/>
    <n v="8271.4599999999991"/>
    <s v="tier - 2"/>
    <s v="tier - 1"/>
    <s v="R1023"/>
    <n v="23"/>
  </r>
  <r>
    <x v="1319"/>
    <s v="  Kelsey"/>
    <n v="22.8"/>
    <n v="6.98"/>
    <x v="0"/>
    <s v="No"/>
    <s v="No"/>
    <n v="0"/>
    <s v="No"/>
    <s v="Normal Weight"/>
    <s v="Diabetes"/>
    <s v="5-Aug-1974"/>
    <n v="8269.0400000000009"/>
    <s v="tier - 2"/>
    <s v="tier - 1"/>
    <s v="R1011"/>
    <n v="49"/>
  </r>
  <r>
    <x v="1320"/>
    <s v="  Daniel V"/>
    <n v="19.09"/>
    <n v="4"/>
    <x v="1"/>
    <s v="No"/>
    <s v="No"/>
    <n v="1"/>
    <s v="No"/>
    <s v="Normal Weight"/>
    <s v="Normal"/>
    <s v="5-Sep-1964"/>
    <n v="8268"/>
    <s v="tier - 3"/>
    <s v="tier - 3"/>
    <s v="R1013"/>
    <n v="59"/>
  </r>
  <r>
    <x v="1321"/>
    <s v="  Saeger"/>
    <n v="23.37"/>
    <n v="4.2300000000000004"/>
    <x v="0"/>
    <s v="No"/>
    <s v="No"/>
    <n v="0"/>
    <s v="No"/>
    <s v="Normal Weight"/>
    <s v="Normal"/>
    <s v="27-Sep-1982"/>
    <n v="8252.2800000000007"/>
    <s v="tier - 2"/>
    <s v="tier - 2"/>
    <s v="R1024"/>
    <n v="41"/>
  </r>
  <r>
    <x v="1322"/>
    <s v="  Buzunesh"/>
    <n v="33.44"/>
    <n v="4.72"/>
    <x v="1"/>
    <s v="No"/>
    <s v="No"/>
    <n v="0"/>
    <s v="No"/>
    <s v="Obesity"/>
    <s v="Normal"/>
    <s v="2-Sep-1976"/>
    <n v="8240.59"/>
    <s v="tier - 2"/>
    <s v="tier - 2"/>
    <s v="R1013"/>
    <n v="47"/>
  </r>
  <r>
    <x v="1323"/>
    <s v="  Mirte"/>
    <n v="28.05"/>
    <n v="5.63"/>
    <x v="1"/>
    <s v="No"/>
    <s v="No"/>
    <n v="0"/>
    <s v="No"/>
    <s v="Over weight"/>
    <s v="Normal"/>
    <s v="30-Jun-1976"/>
    <n v="8233.1"/>
    <s v="tier - 2"/>
    <s v="tier - 2"/>
    <s v="R1013"/>
    <n v="47"/>
  </r>
  <r>
    <x v="1324"/>
    <s v="  Megan"/>
    <n v="27.72"/>
    <n v="5.83"/>
    <x v="1"/>
    <s v="No"/>
    <s v="No"/>
    <n v="0"/>
    <s v="No"/>
    <s v="Over weight"/>
    <s v="Prediabetes"/>
    <s v="3-Sep-1976"/>
    <n v="8232.64"/>
    <s v="tier - 2"/>
    <s v="tier - 3"/>
    <s v="R1013"/>
    <n v="47"/>
  </r>
  <r>
    <x v="1325"/>
    <s v="  Kerry A"/>
    <n v="29.81"/>
    <n v="9.23"/>
    <x v="0"/>
    <s v="No"/>
    <s v="No"/>
    <n v="0"/>
    <s v="No"/>
    <s v="Over weight"/>
    <s v="Diabetes"/>
    <s v="30-Jun-1978"/>
    <n v="8219.2000000000007"/>
    <s v="tier - 2"/>
    <s v="tier - 2"/>
    <s v="R1013"/>
    <n v="45"/>
  </r>
  <r>
    <x v="1326"/>
    <s v="  Kristin"/>
    <n v="23.98"/>
    <n v="9.89"/>
    <x v="0"/>
    <s v="No"/>
    <s v="No"/>
    <n v="0"/>
    <s v="No"/>
    <s v="Normal Weight"/>
    <s v="Diabetes"/>
    <s v="24-Oct-1978"/>
    <n v="8211.1"/>
    <s v="tier - 2"/>
    <s v="tier - 3"/>
    <s v="R1013"/>
    <n v="45"/>
  </r>
  <r>
    <x v="1327"/>
    <s v="  Christopher R"/>
    <n v="17.34"/>
    <n v="12"/>
    <x v="0"/>
    <s v="No"/>
    <s v="No"/>
    <n v="0"/>
    <s v="No"/>
    <s v="Under Weight"/>
    <s v="Diabetes"/>
    <s v="23-Nov-1962"/>
    <n v="8188.12"/>
    <s v="tier - 3"/>
    <s v="tier - 3"/>
    <s v="R1013"/>
    <n v="61"/>
  </r>
  <r>
    <x v="1328"/>
    <s v="  Elizabeth A"/>
    <n v="40.39"/>
    <n v="4.24"/>
    <x v="1"/>
    <s v="No"/>
    <s v="Yes"/>
    <n v="1"/>
    <s v="No"/>
    <s v="Obesity"/>
    <s v="Normal"/>
    <s v="21-Oct-1997"/>
    <n v="8182.89"/>
    <s v="tier - 2"/>
    <s v="tier - 1"/>
    <s v="R1026"/>
    <n v="26"/>
  </r>
  <r>
    <x v="1329"/>
    <s v="  Andrew"/>
    <n v="25.96"/>
    <n v="4.68"/>
    <x v="1"/>
    <s v="No"/>
    <s v="Yes"/>
    <n v="1"/>
    <s v="No"/>
    <s v="Over weight"/>
    <s v="Normal"/>
    <s v="8-Jun-1983"/>
    <n v="8179.51"/>
    <s v="tier - 2"/>
    <s v="tier - 2"/>
    <s v="R1020"/>
    <n v="40"/>
  </r>
  <r>
    <x v="1330"/>
    <s v="  Dawn M"/>
    <n v="17.68"/>
    <n v="8.57"/>
    <x v="1"/>
    <s v="No"/>
    <s v="Yes"/>
    <n v="1"/>
    <s v="No"/>
    <s v="Under Weight"/>
    <s v="Diabetes"/>
    <s v="5-Nov-1963"/>
    <n v="8177.9"/>
    <s v="tier - 3"/>
    <s v="tier - 1"/>
    <s v="R1013"/>
    <n v="60"/>
  </r>
  <r>
    <x v="1331"/>
    <s v="  Jonathan P"/>
    <n v="30.875"/>
    <n v="4.0999999999999996"/>
    <x v="0"/>
    <s v="No"/>
    <s v="No"/>
    <n v="0"/>
    <s v="No"/>
    <s v="Obesity"/>
    <s v="Normal"/>
    <s v="28-Jun-1982"/>
    <n v="8162.72"/>
    <s v="tier - 3"/>
    <s v="tier - 3"/>
    <s v="R1012"/>
    <n v="41"/>
  </r>
  <r>
    <x v="1332"/>
    <s v="  Gina"/>
    <n v="30.81"/>
    <n v="4.49"/>
    <x v="0"/>
    <s v="No"/>
    <s v="No"/>
    <n v="0"/>
    <s v="No"/>
    <s v="Obesity"/>
    <s v="Normal"/>
    <s v="21-Jun-1990"/>
    <n v="8157.92"/>
    <s v="tier - 2"/>
    <s v="tier - 3"/>
    <s v="R1025"/>
    <n v="33"/>
  </r>
  <r>
    <x v="1333"/>
    <s v="  Dino"/>
    <n v="36.85"/>
    <n v="8.8000000000000007"/>
    <x v="0"/>
    <s v="No"/>
    <s v="No"/>
    <n v="2"/>
    <s v="No"/>
    <s v="Obesity"/>
    <s v="Diabetes"/>
    <s v="3-Sep-1973"/>
    <n v="8125.78"/>
    <s v="tier - 2"/>
    <s v="tier - 2"/>
    <s v="R1013"/>
    <n v="50"/>
  </r>
  <r>
    <x v="1334"/>
    <s v="  Jan"/>
    <n v="35.86"/>
    <n v="7.93"/>
    <x v="0"/>
    <s v="No"/>
    <s v="No"/>
    <n v="2"/>
    <s v="No"/>
    <s v="Obesity"/>
    <s v="Diabetes"/>
    <s v="30-Aug-1973"/>
    <n v="8124.41"/>
    <s v="tier - 3"/>
    <s v="tier - 1"/>
    <s v="R1013"/>
    <n v="50"/>
  </r>
  <r>
    <x v="1335"/>
    <s v="  Jonathan E"/>
    <n v="30.3"/>
    <n v="9.4499999999999993"/>
    <x v="0"/>
    <s v="No"/>
    <s v="No"/>
    <n v="2"/>
    <s v="No"/>
    <s v="Obesity"/>
    <s v="Diabetes"/>
    <s v="16-Dec-1973"/>
    <n v="8116.68"/>
    <s v="tier - 3"/>
    <s v="tier - 1"/>
    <s v="R1011"/>
    <n v="50"/>
  </r>
  <r>
    <x v="1336"/>
    <s v="  Mark A"/>
    <n v="32.015000000000001"/>
    <n v="7.67"/>
    <x v="0"/>
    <s v="No"/>
    <s v="No"/>
    <n v="0"/>
    <s v="No"/>
    <s v="Obesity"/>
    <s v="Diabetes"/>
    <s v="1-Sep-1978"/>
    <n v="8116.27"/>
    <s v="tier - 3"/>
    <s v="tier - 1"/>
    <s v="R1012"/>
    <n v="45"/>
  </r>
  <r>
    <x v="1337"/>
    <s v="  Mary"/>
    <n v="25.06"/>
    <n v="10.53"/>
    <x v="0"/>
    <s v="No"/>
    <s v="No"/>
    <n v="2"/>
    <s v="No"/>
    <s v="Over weight"/>
    <s v="Diabetes"/>
    <s v="11-Oct-1973"/>
    <n v="8112.59"/>
    <s v="tier - 2"/>
    <s v="tier - 2"/>
    <s v="R1013"/>
    <n v="50"/>
  </r>
  <r>
    <x v="1338"/>
    <s v="  Samuel"/>
    <n v="18.829999999999998"/>
    <n v="10.08"/>
    <x v="1"/>
    <s v="No"/>
    <s v="No"/>
    <n v="0"/>
    <s v="No"/>
    <s v="Normal Weight"/>
    <s v="Diabetes"/>
    <s v="10-Jun-1967"/>
    <n v="8091.3"/>
    <s v="tier - 3"/>
    <s v="tier - 1"/>
    <s v="R1012"/>
    <n v="56"/>
  </r>
  <r>
    <x v="1339"/>
    <s v="  Stan J"/>
    <n v="47.52"/>
    <n v="11.39"/>
    <x v="1"/>
    <s v="No"/>
    <s v="No"/>
    <n v="1"/>
    <s v="No"/>
    <s v="Obesity"/>
    <s v="Diabetes"/>
    <s v="21-Dec-1975"/>
    <n v="8083.92"/>
    <s v="tier - 3"/>
    <s v="tier - 3"/>
    <s v="R1013"/>
    <n v="48"/>
  </r>
  <r>
    <x v="1340"/>
    <s v="  Jessica L"/>
    <n v="37.82"/>
    <n v="6.36"/>
    <x v="0"/>
    <s v="No"/>
    <s v="No"/>
    <n v="0"/>
    <s v="No"/>
    <s v="Obesity"/>
    <s v="Prediabetes"/>
    <s v="12-Oct-1994"/>
    <n v="8081.74"/>
    <s v="tier - 2"/>
    <s v="tier - 2"/>
    <s v="R1026"/>
    <n v="29"/>
  </r>
  <r>
    <x v="1341"/>
    <s v="  Krysta"/>
    <n v="44.16"/>
    <n v="5.31"/>
    <x v="1"/>
    <s v="No"/>
    <s v="No"/>
    <n v="0"/>
    <s v="No"/>
    <s v="Obesity"/>
    <s v="Normal"/>
    <s v="28-Aug-2001"/>
    <n v="8081.26"/>
    <s v="tier - 2"/>
    <s v="tier - 2"/>
    <s v="R1012"/>
    <n v="22"/>
  </r>
  <r>
    <x v="1342"/>
    <s v="  Natascia"/>
    <n v="37.049999999999997"/>
    <n v="4.74"/>
    <x v="0"/>
    <s v="No"/>
    <s v="Yes"/>
    <n v="1"/>
    <s v="No"/>
    <s v="Obesity"/>
    <s v="Normal"/>
    <s v="7-Nov-1993"/>
    <n v="8077.41"/>
    <s v="tier - 2"/>
    <s v="tier - 1"/>
    <s v="R1026"/>
    <n v="30"/>
  </r>
  <r>
    <x v="1343"/>
    <s v="  Jenny"/>
    <n v="18.66"/>
    <n v="11.35"/>
    <x v="0"/>
    <s v="No"/>
    <s v="No"/>
    <n v="0"/>
    <s v="No"/>
    <s v="Normal Weight"/>
    <s v="Diabetes"/>
    <s v="21-Oct-1965"/>
    <n v="8071.57"/>
    <s v="tier - 3"/>
    <s v="tier - 1"/>
    <s v="R1011"/>
    <n v="58"/>
  </r>
  <r>
    <x v="1344"/>
    <s v="  Brian"/>
    <n v="36.200000000000003"/>
    <n v="6.81"/>
    <x v="1"/>
    <s v="No"/>
    <s v="No"/>
    <n v="1"/>
    <s v="No"/>
    <s v="Obesity"/>
    <s v="Diabetes"/>
    <s v="15-Dec-1975"/>
    <n v="8068.19"/>
    <s v="tier - 3"/>
    <s v="tier - 2"/>
    <s v="R1011"/>
    <n v="48"/>
  </r>
  <r>
    <x v="1345"/>
    <s v="  Monica"/>
    <n v="18.87"/>
    <n v="8.06"/>
    <x v="0"/>
    <s v="No"/>
    <s v="No"/>
    <n v="0"/>
    <s v="No"/>
    <s v="Normal Weight"/>
    <s v="Diabetes"/>
    <s v="11-Aug-1965"/>
    <n v="8067.83"/>
    <s v="tier - 3"/>
    <s v="tier - 1"/>
    <s v="R1013"/>
    <n v="58"/>
  </r>
  <r>
    <x v="1346"/>
    <s v="  Tyler"/>
    <n v="32.299999999999997"/>
    <n v="6.74"/>
    <x v="1"/>
    <s v="No"/>
    <s v="No"/>
    <n v="1"/>
    <s v="No"/>
    <s v="Obesity"/>
    <s v="Diabetes"/>
    <s v="28-Jun-1975"/>
    <n v="8062.76"/>
    <s v="tier - 3"/>
    <s v="tier - 3"/>
    <s v="R1011"/>
    <n v="48"/>
  </r>
  <r>
    <x v="1347"/>
    <s v="  Kelly C"/>
    <n v="22.64"/>
    <n v="6.54"/>
    <x v="1"/>
    <s v="No"/>
    <s v="No"/>
    <n v="2"/>
    <s v="No"/>
    <s v="Normal Weight"/>
    <s v="Diabetes"/>
    <s v="12-Dec-1970"/>
    <n v="8062.31"/>
    <s v="tier - 2"/>
    <s v="tier - 1"/>
    <s v="R1013"/>
    <n v="53"/>
  </r>
  <r>
    <x v="1348"/>
    <s v="  Emily"/>
    <n v="28.69"/>
    <n v="5.4"/>
    <x v="0"/>
    <s v="No"/>
    <s v="No"/>
    <n v="0"/>
    <s v="No"/>
    <s v="Over weight"/>
    <s v="Normal"/>
    <s v="27-Dec-1982"/>
    <n v="8059.68"/>
    <s v="tier - 2"/>
    <s v="tier - 3"/>
    <s v="R1012"/>
    <n v="41"/>
  </r>
  <r>
    <x v="1349"/>
    <s v="  James V"/>
    <n v="28.16"/>
    <n v="5.58"/>
    <x v="1"/>
    <s v="No"/>
    <s v="No"/>
    <n v="0"/>
    <s v="No"/>
    <s v="Over weight"/>
    <s v="Normal"/>
    <s v="28-Nov-1985"/>
    <n v="8059.06"/>
    <s v="tier - 2"/>
    <s v="tier - 3"/>
    <s v="R1012"/>
    <n v="38"/>
  </r>
  <r>
    <x v="1350"/>
    <s v="  Angie"/>
    <n v="45.54"/>
    <n v="5.84"/>
    <x v="0"/>
    <s v="No"/>
    <s v="Yes"/>
    <n v="1"/>
    <s v="No"/>
    <s v="Obesity"/>
    <s v="Prediabetes"/>
    <s v="12-Dec-2003"/>
    <n v="8035.64"/>
    <s v="tier - 2"/>
    <s v="tier - 2"/>
    <s v="R1012"/>
    <n v="20"/>
  </r>
  <r>
    <x v="1351"/>
    <s v="  Michael J"/>
    <n v="28.7"/>
    <n v="4.2"/>
    <x v="0"/>
    <s v="No"/>
    <s v="No"/>
    <n v="0"/>
    <s v="No"/>
    <s v="Over weight"/>
    <s v="Normal"/>
    <s v="6-Nov-1977"/>
    <n v="8027.97"/>
    <s v="tier - 3"/>
    <s v="tier - 2"/>
    <s v="R1011"/>
    <n v="46"/>
  </r>
  <r>
    <x v="1352"/>
    <s v="  Sabina"/>
    <n v="27.74"/>
    <n v="6.06"/>
    <x v="1"/>
    <s v="No"/>
    <s v="No"/>
    <n v="0"/>
    <s v="No"/>
    <s v="Over weight"/>
    <s v="Prediabetes"/>
    <s v="20-Dec-1976"/>
    <n v="8026.67"/>
    <s v="tier - 2"/>
    <s v="tier - 2"/>
    <s v="R1012"/>
    <n v="47"/>
  </r>
  <r>
    <x v="1353"/>
    <s v="  Amy C"/>
    <n v="36.954999999999998"/>
    <n v="7.57"/>
    <x v="0"/>
    <s v="No"/>
    <s v="No"/>
    <n v="0"/>
    <s v="No"/>
    <s v="Obesity"/>
    <s v="Diabetes"/>
    <s v="17-Jul-1978"/>
    <n v="8023.14"/>
    <s v="tier - 2"/>
    <s v="tier - 3"/>
    <s v="R1012"/>
    <n v="45"/>
  </r>
  <r>
    <x v="1354"/>
    <s v="  Victoria U"/>
    <n v="30.69"/>
    <n v="6.15"/>
    <x v="0"/>
    <s v="No"/>
    <s v="No"/>
    <n v="0"/>
    <s v="No"/>
    <s v="Obesity"/>
    <s v="Prediabetes"/>
    <s v="3-Nov-1989"/>
    <n v="8021.11"/>
    <s v="tier - 2"/>
    <s v="tier - 1"/>
    <s v="R1012"/>
    <n v="34"/>
  </r>
  <r>
    <x v="1355"/>
    <s v="  Amelia B"/>
    <n v="24.984999999999999"/>
    <n v="4.5599999999999996"/>
    <x v="0"/>
    <s v="No"/>
    <s v="No"/>
    <n v="0"/>
    <s v="No"/>
    <s v="Over weight"/>
    <s v="Normal"/>
    <s v="8-Nov-1980"/>
    <n v="8017.06"/>
    <s v="tier - 2"/>
    <s v="tier - 2"/>
    <s v="R1012"/>
    <n v="43"/>
  </r>
  <r>
    <x v="1356"/>
    <s v="  Jackie J"/>
    <n v="39.42"/>
    <n v="4.72"/>
    <x v="1"/>
    <s v="No"/>
    <s v="No"/>
    <n v="1"/>
    <s v="No"/>
    <s v="Obesity"/>
    <s v="Normal"/>
    <s v="18-Sep-1995"/>
    <n v="8014.62"/>
    <s v="tier - 2"/>
    <s v="tier - 3"/>
    <s v="R1012"/>
    <n v="28"/>
  </r>
  <r>
    <x v="1357"/>
    <s v="  Justin"/>
    <n v="16.8"/>
    <n v="7.98"/>
    <x v="0"/>
    <s v="No"/>
    <s v="No"/>
    <n v="0"/>
    <s v="No"/>
    <s v="Under Weight"/>
    <s v="Diabetes"/>
    <s v="22-Aug-1962"/>
    <n v="8004.96"/>
    <s v="tier - 3"/>
    <s v="tier - 1"/>
    <s v="R1013"/>
    <n v="61"/>
  </r>
  <r>
    <x v="1358"/>
    <s v="  Kerry"/>
    <n v="23.274999999999999"/>
    <n v="6.26"/>
    <x v="1"/>
    <s v="No"/>
    <s v="Yes"/>
    <n v="1"/>
    <s v="No"/>
    <s v="Normal Weight"/>
    <s v="Prediabetes"/>
    <s v="20-Aug-1983"/>
    <n v="7986.48"/>
    <s v="tier - 2"/>
    <s v="tier - 3"/>
    <s v="R1024"/>
    <n v="40"/>
  </r>
  <r>
    <x v="1359"/>
    <s v="  Cindy G"/>
    <n v="22.8"/>
    <n v="4.29"/>
    <x v="1"/>
    <s v="No"/>
    <s v="Yes"/>
    <n v="1"/>
    <s v="No"/>
    <s v="Normal Weight"/>
    <s v="Normal"/>
    <s v="28-Aug-1983"/>
    <n v="7985.82"/>
    <s v="tier - 2"/>
    <s v="tier - 1"/>
    <s v="R1024"/>
    <n v="40"/>
  </r>
  <r>
    <x v="1360"/>
    <s v="  Gennaro"/>
    <n v="24.3"/>
    <n v="5.43"/>
    <x v="0"/>
    <s v="No"/>
    <s v="No"/>
    <n v="2"/>
    <s v="No"/>
    <s v="Normal Weight"/>
    <s v="Normal"/>
    <s v="23-Nov-1972"/>
    <n v="7980.34"/>
    <s v="tier - 2"/>
    <s v="tier - 2"/>
    <s v="R1013"/>
    <n v="51"/>
  </r>
  <r>
    <x v="1361"/>
    <s v="  Terry"/>
    <n v="25.13"/>
    <n v="8"/>
    <x v="1"/>
    <s v="No"/>
    <s v="No"/>
    <n v="1"/>
    <s v="No"/>
    <s v="Over weight"/>
    <s v="Diabetes"/>
    <s v="10-Aug-1975"/>
    <n v="7966.81"/>
    <s v="tier - 2"/>
    <s v="tier - 2"/>
    <s v="R1013"/>
    <n v="48"/>
  </r>
  <r>
    <x v="1362"/>
    <s v="  Patrick J"/>
    <n v="22.72"/>
    <n v="9.9600000000000009"/>
    <x v="1"/>
    <s v="No"/>
    <s v="No"/>
    <n v="2"/>
    <s v="No"/>
    <s v="Normal Weight"/>
    <s v="Diabetes"/>
    <s v="19-Jun-1970"/>
    <n v="7958.13"/>
    <s v="tier - 2"/>
    <s v="tier - 2"/>
    <s v="R1013"/>
    <n v="53"/>
  </r>
  <r>
    <x v="1363"/>
    <s v="  Keara"/>
    <n v="32.6"/>
    <n v="6.8"/>
    <x v="1"/>
    <s v="No"/>
    <s v="No"/>
    <n v="0"/>
    <s v="No"/>
    <s v="Obesity"/>
    <s v="Diabetes"/>
    <s v="28-Dec-1981"/>
    <n v="7954.52"/>
    <s v="tier - 2"/>
    <s v="tier - 2"/>
    <s v="R1011"/>
    <n v="42"/>
  </r>
  <r>
    <x v="1364"/>
    <s v="  Nicole"/>
    <n v="17.28"/>
    <n v="6.22"/>
    <x v="1"/>
    <s v="No"/>
    <s v="No"/>
    <n v="2"/>
    <s v="No"/>
    <s v="Under Weight"/>
    <s v="Prediabetes"/>
    <s v="9-Jul-1966"/>
    <n v="7953.72"/>
    <s v="tier - 3"/>
    <s v="tier - 3"/>
    <s v="R1012"/>
    <n v="57"/>
  </r>
  <r>
    <x v="1365"/>
    <s v="  Katena"/>
    <n v="27.92"/>
    <n v="5.79"/>
    <x v="0"/>
    <s v="No"/>
    <s v="No"/>
    <n v="1"/>
    <s v="No"/>
    <s v="Over weight"/>
    <s v="Prediabetes"/>
    <s v="29-Oct-1987"/>
    <n v="7948.22"/>
    <s v="tier - 2"/>
    <s v="tier - 3"/>
    <s v="R1025"/>
    <n v="36"/>
  </r>
  <r>
    <x v="1366"/>
    <s v="  Bean K"/>
    <n v="38.284999999999997"/>
    <n v="5.41"/>
    <x v="0"/>
    <s v="No"/>
    <s v="No"/>
    <n v="0"/>
    <s v="No"/>
    <s v="Obesity"/>
    <s v="Normal"/>
    <s v="20-Jul-1977"/>
    <n v="7935.29"/>
    <s v="tier - 2"/>
    <s v="tier - 1"/>
    <s v="R1024"/>
    <n v="46"/>
  </r>
  <r>
    <x v="1367"/>
    <s v="  Brian"/>
    <n v="16.48"/>
    <n v="11.05"/>
    <x v="0"/>
    <s v="No"/>
    <s v="No"/>
    <n v="0"/>
    <s v="No"/>
    <s v="Under Weight"/>
    <s v="Diabetes"/>
    <s v="10-Oct-1962"/>
    <n v="7896.41"/>
    <s v="tier - 3"/>
    <s v="tier - 2"/>
    <s v="R1013"/>
    <n v="61"/>
  </r>
  <r>
    <x v="1368"/>
    <s v="  Jan-Patrick"/>
    <n v="38.57"/>
    <n v="6.27"/>
    <x v="0"/>
    <s v="No"/>
    <s v="No"/>
    <n v="0"/>
    <s v="No"/>
    <s v="Obesity"/>
    <s v="Prediabetes"/>
    <s v="17-Nov-1994"/>
    <n v="7851.85"/>
    <s v="tier - 2"/>
    <s v="tier - 3"/>
    <s v="R1012"/>
    <n v="29"/>
  </r>
  <r>
    <x v="1369"/>
    <s v="  Jesse J"/>
    <n v="43.85"/>
    <n v="4.7699999999999996"/>
    <x v="1"/>
    <s v="No"/>
    <s v="No"/>
    <n v="0"/>
    <s v="No"/>
    <s v="Obesity"/>
    <s v="Normal"/>
    <s v="5-Oct-2001"/>
    <n v="7844.8"/>
    <s v="tier - 2"/>
    <s v="tier - 2"/>
    <s v="R1012"/>
    <n v="22"/>
  </r>
  <r>
    <x v="1370"/>
    <s v="  Lindsey M"/>
    <n v="30.11"/>
    <n v="4.08"/>
    <x v="0"/>
    <s v="No"/>
    <s v="No"/>
    <n v="0"/>
    <s v="No"/>
    <s v="Obesity"/>
    <s v="Normal"/>
    <s v="12-Oct-1989"/>
    <n v="7824.37"/>
    <s v="tier - 2"/>
    <s v="tier - 2"/>
    <s v="R1012"/>
    <n v="34"/>
  </r>
  <r>
    <x v="1371"/>
    <s v="  Marguerite K"/>
    <n v="31.59"/>
    <n v="6.01"/>
    <x v="0"/>
    <s v="No"/>
    <s v="No"/>
    <n v="0"/>
    <s v="No"/>
    <s v="Obesity"/>
    <s v="Prediabetes"/>
    <s v="21-Dec-1991"/>
    <n v="7812.67"/>
    <s v="tier - 2"/>
    <s v="tier - 1"/>
    <s v="R1012"/>
    <n v="32"/>
  </r>
  <r>
    <x v="1372"/>
    <s v="  Travis"/>
    <n v="40.15"/>
    <n v="11.84"/>
    <x v="0"/>
    <s v="No"/>
    <s v="No"/>
    <n v="0"/>
    <s v="No"/>
    <s v="Obesity"/>
    <s v="Diabetes"/>
    <s v="9-Nov-1974"/>
    <n v="7804.16"/>
    <s v="tier - 2"/>
    <s v="tier - 3"/>
    <s v="R1013"/>
    <n v="49"/>
  </r>
  <r>
    <x v="1373"/>
    <s v="  Ricky"/>
    <n v="40.700000000000003"/>
    <n v="6.27"/>
    <x v="1"/>
    <s v="No"/>
    <s v="Yes"/>
    <n v="1"/>
    <s v="No"/>
    <s v="Obesity"/>
    <s v="Prediabetes"/>
    <s v="2-Dec-1997"/>
    <n v="7803.77"/>
    <s v="tier - 2"/>
    <s v="tier - 3"/>
    <s v="R1012"/>
    <n v="26"/>
  </r>
  <r>
    <x v="1374"/>
    <s v="  Colleen L"/>
    <n v="40.76"/>
    <n v="5.28"/>
    <x v="0"/>
    <s v="No"/>
    <s v="No"/>
    <n v="0"/>
    <s v="No"/>
    <s v="Obesity"/>
    <s v="Normal"/>
    <s v="25-Dec-1999"/>
    <n v="7794.68"/>
    <s v="tier - 2"/>
    <s v="tier - 2"/>
    <s v="R1026"/>
    <n v="24"/>
  </r>
  <r>
    <x v="1375"/>
    <s v="  Charlie A"/>
    <n v="29.7"/>
    <n v="7.03"/>
    <x v="0"/>
    <s v="No"/>
    <s v="No"/>
    <n v="0"/>
    <s v="No"/>
    <s v="Over weight"/>
    <s v="Diabetes"/>
    <s v="6-Dec-1974"/>
    <n v="7789.64"/>
    <s v="tier - 1"/>
    <s v="tier - 3"/>
    <s v="R1013"/>
    <n v="49"/>
  </r>
  <r>
    <x v="1376"/>
    <s v="  Rick"/>
    <n v="40.58"/>
    <n v="5.32"/>
    <x v="1"/>
    <s v="No"/>
    <s v="Yes"/>
    <n v="1"/>
    <s v="No"/>
    <s v="Obesity"/>
    <s v="Normal"/>
    <s v="21-Dec-1997"/>
    <n v="7763.06"/>
    <s v="tier - 2"/>
    <s v="tier - 1"/>
    <s v="R1012"/>
    <n v="26"/>
  </r>
  <r>
    <x v="1377"/>
    <s v="  Lauren C"/>
    <n v="33.06"/>
    <n v="9.59"/>
    <x v="1"/>
    <s v="No"/>
    <s v="No"/>
    <n v="0"/>
    <s v="No"/>
    <s v="Obesity"/>
    <s v="Diabetes"/>
    <s v="30-Jun-1981"/>
    <n v="7749.16"/>
    <s v="tier - 2"/>
    <s v="tier - 1"/>
    <s v="R1012"/>
    <n v="42"/>
  </r>
  <r>
    <x v="1378"/>
    <s v="  Daniel"/>
    <n v="26.62"/>
    <n v="6.15"/>
    <x v="1"/>
    <s v="No"/>
    <s v="No"/>
    <n v="0"/>
    <s v="No"/>
    <s v="Over weight"/>
    <s v="Prediabetes"/>
    <s v="12-Dec-1976"/>
    <n v="7742.11"/>
    <s v="tier - 3"/>
    <s v="tier - 2"/>
    <s v="R1013"/>
    <n v="47"/>
  </r>
  <r>
    <x v="1379"/>
    <s v="  Jaime"/>
    <n v="37.1"/>
    <n v="11.08"/>
    <x v="0"/>
    <s v="No"/>
    <s v="No"/>
    <n v="0"/>
    <s v="No"/>
    <s v="Obesity"/>
    <s v="Diabetes"/>
    <s v="4-Sep-1978"/>
    <n v="7740.34"/>
    <s v="tier - 1"/>
    <s v="tier - 1"/>
    <s v="R1011"/>
    <n v="45"/>
  </r>
  <r>
    <x v="1380"/>
    <s v="  Erik R"/>
    <n v="18.28"/>
    <n v="7.95"/>
    <x v="0"/>
    <s v="No"/>
    <s v="No"/>
    <n v="0"/>
    <s v="No"/>
    <s v="Under Weight"/>
    <s v="Diabetes"/>
    <s v="18-Jul-1965"/>
    <n v="7736.39"/>
    <s v="tier - 3"/>
    <s v="tier - 2"/>
    <s v="R1013"/>
    <n v="58"/>
  </r>
  <r>
    <x v="1381"/>
    <s v="  Katie"/>
    <n v="35.814999999999998"/>
    <n v="6.23"/>
    <x v="0"/>
    <s v="No"/>
    <s v="No"/>
    <n v="0"/>
    <s v="No"/>
    <s v="Obesity"/>
    <s v="Prediabetes"/>
    <s v="29-Aug-1977"/>
    <n v="7731.86"/>
    <s v="tier - 2"/>
    <s v="tier - 3"/>
    <s v="R1012"/>
    <n v="46"/>
  </r>
  <r>
    <x v="1382"/>
    <s v="  Thomas A"/>
    <n v="30.69"/>
    <n v="6.5"/>
    <x v="0"/>
    <s v="No"/>
    <s v="No"/>
    <n v="0"/>
    <s v="No"/>
    <s v="Obesity"/>
    <s v="Diabetes"/>
    <s v="4-Dec-1978"/>
    <n v="7731.43"/>
    <s v="tier - 3"/>
    <s v="tier - 2"/>
    <s v="R1013"/>
    <n v="45"/>
  </r>
  <r>
    <x v="1383"/>
    <s v="  Jean-Marc"/>
    <n v="26.125"/>
    <n v="5.22"/>
    <x v="0"/>
    <s v="No"/>
    <s v="No"/>
    <n v="0"/>
    <s v="No"/>
    <s v="Over weight"/>
    <s v="Normal"/>
    <s v="10-Sep-1980"/>
    <n v="7729.65"/>
    <s v="tier - 3"/>
    <s v="tier - 1"/>
    <s v="R1016"/>
    <n v="43"/>
  </r>
  <r>
    <x v="1384"/>
    <s v="  Kerry L"/>
    <n v="34.58"/>
    <n v="6.3"/>
    <x v="0"/>
    <s v="No"/>
    <s v="Yes"/>
    <n v="1"/>
    <s v="No"/>
    <s v="Obesity"/>
    <s v="Prediabetes"/>
    <s v="2-Jun-1979"/>
    <n v="7727.25"/>
    <s v="tier - 2"/>
    <s v="tier - 3"/>
    <s v="R1012"/>
    <n v="44"/>
  </r>
  <r>
    <x v="1385"/>
    <s v="  Ulrich"/>
    <n v="27.4"/>
    <n v="8.84"/>
    <x v="0"/>
    <s v="No"/>
    <s v="No"/>
    <n v="0"/>
    <s v="No"/>
    <s v="Over weight"/>
    <s v="Diabetes"/>
    <s v="29-Dec-1978"/>
    <n v="7726.85"/>
    <s v="tier - 1"/>
    <s v="tier - 2"/>
    <s v="R1011"/>
    <n v="45"/>
  </r>
  <r>
    <x v="1386"/>
    <s v="  Justin P"/>
    <n v="27.53"/>
    <n v="4.1100000000000003"/>
    <x v="0"/>
    <s v="No"/>
    <s v="No"/>
    <n v="1"/>
    <s v="No"/>
    <s v="Over weight"/>
    <s v="Normal"/>
    <s v="12-Jul-1987"/>
    <n v="7684.62"/>
    <s v="tier - 2"/>
    <s v="tier - 3"/>
    <s v="R1021"/>
    <n v="36"/>
  </r>
  <r>
    <x v="1387"/>
    <s v="  Hannah E"/>
    <n v="33"/>
    <n v="4.57"/>
    <x v="0"/>
    <s v="No"/>
    <s v="No"/>
    <n v="0"/>
    <s v="No"/>
    <s v="Obesity"/>
    <s v="Normal"/>
    <s v="18-Dec-1982"/>
    <n v="7682.67"/>
    <s v="tier - 2"/>
    <s v="tier - 1"/>
    <s v="R1013"/>
    <n v="41"/>
  </r>
  <r>
    <x v="1388"/>
    <s v="  David"/>
    <n v="25.78"/>
    <n v="11.06"/>
    <x v="1"/>
    <s v="No"/>
    <s v="No"/>
    <n v="0"/>
    <s v="No"/>
    <s v="Over weight"/>
    <s v="Diabetes"/>
    <s v="19-Dec-1981"/>
    <n v="7681.17"/>
    <s v="tier - 2"/>
    <s v="tier - 2"/>
    <s v="R1020"/>
    <n v="42"/>
  </r>
  <r>
    <x v="1389"/>
    <s v="  Jim"/>
    <n v="22.66"/>
    <n v="10.68"/>
    <x v="0"/>
    <s v="No"/>
    <s v="No"/>
    <n v="0"/>
    <s v="No"/>
    <s v="Normal Weight"/>
    <s v="Diabetes"/>
    <s v="11-Oct-1971"/>
    <n v="7680.92"/>
    <s v="tier - 2"/>
    <s v="tier - 1"/>
    <s v="R1013"/>
    <n v="52"/>
  </r>
  <r>
    <x v="1390"/>
    <s v="  Joseph P"/>
    <n v="38.81"/>
    <n v="6.14"/>
    <x v="1"/>
    <s v="No"/>
    <s v="No"/>
    <n v="1"/>
    <s v="No"/>
    <s v="Obesity"/>
    <s v="Prediabetes"/>
    <s v="13-Sep-1995"/>
    <n v="7676.4"/>
    <s v="tier - 2"/>
    <s v="tier - 1"/>
    <s v="R1012"/>
    <n v="28"/>
  </r>
  <r>
    <x v="1391"/>
    <s v="  Michael"/>
    <n v="38.51"/>
    <n v="5.45"/>
    <x v="1"/>
    <s v="No"/>
    <s v="No"/>
    <n v="0"/>
    <s v="No"/>
    <s v="Obesity"/>
    <s v="Normal"/>
    <s v="24-Nov-1996"/>
    <n v="7670.75"/>
    <s v="tier - 2"/>
    <s v="tier - 2"/>
    <s v="R1022"/>
    <n v="27"/>
  </r>
  <r>
    <x v="1392"/>
    <s v="  Gina M"/>
    <n v="22.98"/>
    <n v="6.14"/>
    <x v="1"/>
    <s v="No"/>
    <s v="No"/>
    <n v="0"/>
    <s v="No"/>
    <s v="Normal Weight"/>
    <s v="Prediabetes"/>
    <s v="9-Oct-1976"/>
    <n v="7662.47"/>
    <s v="tier - 2"/>
    <s v="tier - 1"/>
    <s v="R1011"/>
    <n v="47"/>
  </r>
  <r>
    <x v="1393"/>
    <s v="  Shantel C"/>
    <n v="15.65"/>
    <n v="7.85"/>
    <x v="0"/>
    <s v="No"/>
    <s v="No"/>
    <n v="0"/>
    <s v="No"/>
    <s v="Under Weight"/>
    <s v="Diabetes"/>
    <s v="27-Dec-1965"/>
    <n v="7657.69"/>
    <s v="tier - 3"/>
    <s v="tier - 3"/>
    <s v="R1012"/>
    <n v="58"/>
  </r>
  <r>
    <x v="1394"/>
    <s v="  Brian"/>
    <n v="39.97"/>
    <n v="4.09"/>
    <x v="0"/>
    <s v="No"/>
    <s v="No"/>
    <n v="1"/>
    <s v="No"/>
    <s v="Obesity"/>
    <s v="Normal"/>
    <s v="30-Sep-1998"/>
    <n v="7652.26"/>
    <s v="tier - 2"/>
    <s v="tier - 3"/>
    <s v="R1023"/>
    <n v="25"/>
  </r>
  <r>
    <x v="1395"/>
    <s v="  Brian"/>
    <n v="37.22"/>
    <n v="4.62"/>
    <x v="0"/>
    <s v="No"/>
    <s v="Yes"/>
    <n v="1"/>
    <s v="No"/>
    <s v="Obesity"/>
    <s v="Normal"/>
    <s v="10-Aug-1993"/>
    <n v="7650.8"/>
    <s v="tier - 2"/>
    <s v="tier - 2"/>
    <s v="R1012"/>
    <n v="30"/>
  </r>
  <r>
    <x v="1396"/>
    <s v="  Jessica R"/>
    <n v="41.325000000000003"/>
    <n v="5.77"/>
    <x v="0"/>
    <s v="No"/>
    <s v="No"/>
    <n v="0"/>
    <s v="No"/>
    <s v="Obesity"/>
    <s v="Prediabetes"/>
    <s v="16-Oct-1980"/>
    <n v="7650.77"/>
    <s v="tier - 2"/>
    <s v="tier - 2"/>
    <s v="R1024"/>
    <n v="43"/>
  </r>
  <r>
    <x v="1397"/>
    <s v="  Robyn"/>
    <n v="40.31"/>
    <n v="5.84"/>
    <x v="0"/>
    <s v="No"/>
    <s v="No"/>
    <n v="0"/>
    <s v="No"/>
    <s v="Obesity"/>
    <s v="Prediabetes"/>
    <s v="15-Jun-1999"/>
    <n v="7642.05"/>
    <s v="tier - 2"/>
    <s v="tier - 2"/>
    <s v="R1026"/>
    <n v="24"/>
  </r>
  <r>
    <x v="1398"/>
    <s v="  Ashley"/>
    <n v="29.48"/>
    <n v="4.91"/>
    <x v="0"/>
    <s v="No"/>
    <s v="No"/>
    <n v="0"/>
    <s v="No"/>
    <s v="Over weight"/>
    <s v="Normal"/>
    <s v="24-Jul-1980"/>
    <n v="7640.31"/>
    <s v="tier - 2"/>
    <s v="tier - 1"/>
    <s v="R1013"/>
    <n v="43"/>
  </r>
  <r>
    <x v="1399"/>
    <s v="  Dana"/>
    <n v="33.155000000000001"/>
    <n v="5.07"/>
    <x v="0"/>
    <s v="No"/>
    <s v="No"/>
    <n v="0"/>
    <s v="No"/>
    <s v="Obesity"/>
    <s v="Normal"/>
    <s v="20-Jun-1980"/>
    <n v="7639.42"/>
    <s v="tier - 2"/>
    <s v="tier - 2"/>
    <s v="R1024"/>
    <n v="43"/>
  </r>
  <r>
    <x v="1400"/>
    <s v="  Jessica F"/>
    <n v="42.85"/>
    <n v="5.81"/>
    <x v="1"/>
    <s v="No"/>
    <s v="No"/>
    <n v="0"/>
    <s v="No"/>
    <s v="Obesity"/>
    <s v="Prediabetes"/>
    <s v="13-Dec-2001"/>
    <n v="7636.92"/>
    <s v="tier - 2"/>
    <s v="tier - 3"/>
    <s v="R1012"/>
    <n v="22"/>
  </r>
  <r>
    <x v="1401"/>
    <s v="  Lindsey"/>
    <n v="32.340000000000003"/>
    <n v="11.2"/>
    <x v="0"/>
    <s v="No"/>
    <s v="No"/>
    <n v="0"/>
    <s v="No"/>
    <s v="Obesity"/>
    <s v="Diabetes"/>
    <s v="24-Aug-1978"/>
    <n v="7633.72"/>
    <s v="tier - 2"/>
    <s v="tier - 1"/>
    <s v="R1013"/>
    <n v="45"/>
  </r>
  <r>
    <x v="1402"/>
    <s v="  Kelly A"/>
    <n v="27.5"/>
    <n v="10.75"/>
    <x v="0"/>
    <s v="No"/>
    <s v="No"/>
    <n v="0"/>
    <s v="No"/>
    <s v="Over weight"/>
    <s v="Diabetes"/>
    <s v="29-Nov-1978"/>
    <n v="7626.99"/>
    <s v="tier - 2"/>
    <s v="tier - 2"/>
    <s v="R1011"/>
    <n v="45"/>
  </r>
  <r>
    <x v="1403"/>
    <s v="  Brooke E"/>
    <n v="25.8"/>
    <n v="7.8"/>
    <x v="0"/>
    <s v="No"/>
    <s v="No"/>
    <n v="0"/>
    <s v="No"/>
    <s v="Over weight"/>
    <s v="Diabetes"/>
    <s v="6-Nov-1978"/>
    <n v="7624.63"/>
    <s v="tier - 2"/>
    <s v="tier - 1"/>
    <s v="R1011"/>
    <n v="45"/>
  </r>
  <r>
    <x v="1404"/>
    <s v="  Katelyn E"/>
    <n v="25"/>
    <n v="7.04"/>
    <x v="0"/>
    <s v="No"/>
    <s v="No"/>
    <n v="0"/>
    <s v="No"/>
    <s v="Over weight"/>
    <s v="Diabetes"/>
    <s v="28-Nov-1978"/>
    <n v="7623.52"/>
    <s v="tier - 2"/>
    <s v="tier - 1"/>
    <s v="R1011"/>
    <n v="45"/>
  </r>
  <r>
    <x v="1405"/>
    <s v="  Adam"/>
    <n v="41.2"/>
    <n v="4.18"/>
    <x v="1"/>
    <s v="No"/>
    <s v="No"/>
    <n v="0"/>
    <s v="No"/>
    <s v="Obesity"/>
    <s v="Normal"/>
    <s v="17-Sep-1996"/>
    <n v="7623.13"/>
    <s v="tier - 2"/>
    <s v="tier - 3"/>
    <s v="R1011"/>
    <n v="27"/>
  </r>
  <r>
    <x v="1406"/>
    <s v="  Dana"/>
    <n v="17.78"/>
    <n v="8.19"/>
    <x v="0"/>
    <s v="No"/>
    <s v="No"/>
    <n v="0"/>
    <s v="No"/>
    <s v="Under Weight"/>
    <s v="Diabetes"/>
    <s v="3-Jul-1968"/>
    <n v="7609.6"/>
    <s v="tier - 3"/>
    <s v="tier - 2"/>
    <s v="R1012"/>
    <n v="55"/>
  </r>
  <r>
    <x v="1407"/>
    <s v="  Eric W"/>
    <n v="40.119999999999997"/>
    <n v="6.22"/>
    <x v="1"/>
    <s v="No"/>
    <s v="Yes"/>
    <n v="1"/>
    <s v="No"/>
    <s v="Obesity"/>
    <s v="Prediabetes"/>
    <s v="30-Sep-1997"/>
    <n v="7607.03"/>
    <s v="tier - 2"/>
    <s v="tier - 2"/>
    <s v="R1012"/>
    <n v="26"/>
  </r>
  <r>
    <x v="1408"/>
    <s v="  Matthew D"/>
    <n v="19.350000000000001"/>
    <n v="8.2200000000000006"/>
    <x v="1"/>
    <s v="No"/>
    <s v="No"/>
    <n v="0"/>
    <s v="No"/>
    <s v="Normal Weight"/>
    <s v="Diabetes"/>
    <s v="17-Jul-1967"/>
    <n v="7585.62"/>
    <s v="tier - 3"/>
    <s v="tier - 2"/>
    <s v="R1013"/>
    <n v="56"/>
  </r>
  <r>
    <x v="1409"/>
    <s v="  Eoghan"/>
    <n v="36.69"/>
    <n v="6.15"/>
    <x v="0"/>
    <s v="No"/>
    <s v="No"/>
    <n v="0"/>
    <s v="No"/>
    <s v="Obesity"/>
    <s v="Prediabetes"/>
    <s v="14-Aug-1994"/>
    <n v="7567.13"/>
    <s v="tier - 2"/>
    <s v="tier - 2"/>
    <s v="R1021"/>
    <n v="29"/>
  </r>
  <r>
    <x v="1410"/>
    <s v="  Pamela W"/>
    <n v="28.51"/>
    <n v="5.65"/>
    <x v="1"/>
    <s v="No"/>
    <s v="No"/>
    <n v="1"/>
    <s v="No"/>
    <s v="Over weight"/>
    <s v="Normal"/>
    <s v="15-Dec-1988"/>
    <n v="7538.52"/>
    <s v="tier - 2"/>
    <s v="tier - 2"/>
    <s v="R1012"/>
    <n v="35"/>
  </r>
  <r>
    <x v="1411"/>
    <s v="  Lindsey M"/>
    <n v="30.21"/>
    <n v="5.5"/>
    <x v="0"/>
    <s v="No"/>
    <s v="No"/>
    <n v="1"/>
    <s v="No"/>
    <s v="Obesity"/>
    <s v="Normal"/>
    <s v="22-Aug-1984"/>
    <n v="7537.16"/>
    <s v="tier - 2"/>
    <s v="tier - 2"/>
    <s v="R1012"/>
    <n v="39"/>
  </r>
  <r>
    <x v="1412"/>
    <s v="  Kassie"/>
    <n v="24.33"/>
    <n v="8"/>
    <x v="0"/>
    <s v="No"/>
    <s v="No"/>
    <n v="0"/>
    <s v="No"/>
    <s v="Normal Weight"/>
    <s v="Diabetes"/>
    <s v="14-Dec-1978"/>
    <n v="7531.7"/>
    <s v="tier - 2"/>
    <s v="tier - 1"/>
    <s v="R1013"/>
    <n v="45"/>
  </r>
  <r>
    <x v="1413"/>
    <s v="  Matthew"/>
    <n v="19.855"/>
    <n v="5.71"/>
    <x v="1"/>
    <s v="No"/>
    <s v="No"/>
    <n v="0"/>
    <s v="No"/>
    <s v="Normal Weight"/>
    <s v="Prediabetes"/>
    <s v="10-Oct-1976"/>
    <n v="7526.71"/>
    <s v="tier - 3"/>
    <s v="tier - 1"/>
    <s v="R1012"/>
    <n v="47"/>
  </r>
  <r>
    <x v="1414"/>
    <s v="  Ruben Dario"/>
    <n v="25.364999999999998"/>
    <n v="11.71"/>
    <x v="0"/>
    <s v="No"/>
    <s v="No"/>
    <n v="0"/>
    <s v="No"/>
    <s v="Over weight"/>
    <s v="Diabetes"/>
    <s v="18-Oct-1978"/>
    <n v="7518.03"/>
    <s v="tier - 2"/>
    <s v="tier - 3"/>
    <s v="R1012"/>
    <n v="45"/>
  </r>
  <r>
    <x v="1415"/>
    <s v="  Kevin"/>
    <n v="29.6"/>
    <n v="6.17"/>
    <x v="1"/>
    <s v="No"/>
    <s v="Yes"/>
    <n v="1"/>
    <s v="No"/>
    <s v="Over weight"/>
    <s v="Prediabetes"/>
    <s v="10-Jul-1983"/>
    <n v="7512.27"/>
    <s v="tier - 3"/>
    <s v="tier - 2"/>
    <s v="R1011"/>
    <n v="40"/>
  </r>
  <r>
    <x v="1416"/>
    <s v="  Lindsay M"/>
    <n v="39.43"/>
    <n v="6.1"/>
    <x v="1"/>
    <s v="No"/>
    <s v="Yes"/>
    <n v="1"/>
    <s v="No"/>
    <s v="Obesity"/>
    <s v="Prediabetes"/>
    <s v="28-Oct-1997"/>
    <n v="7504.3"/>
    <s v="tier - 2"/>
    <s v="tier - 1"/>
    <s v="R1012"/>
    <n v="26"/>
  </r>
  <r>
    <x v="1417"/>
    <s v="  Amanda"/>
    <n v="27.34"/>
    <n v="5.19"/>
    <x v="1"/>
    <s v="No"/>
    <s v="No"/>
    <n v="1"/>
    <s v="No"/>
    <s v="Over weight"/>
    <s v="Normal"/>
    <s v="15-Dec-1988"/>
    <n v="7494.63"/>
    <s v="tier - 2"/>
    <s v="tier - 3"/>
    <s v="R1025"/>
    <n v="35"/>
  </r>
  <r>
    <x v="1418"/>
    <s v="  James"/>
    <n v="39.01"/>
    <n v="5.37"/>
    <x v="1"/>
    <s v="No"/>
    <s v="No"/>
    <n v="0"/>
    <s v="No"/>
    <s v="Obesity"/>
    <s v="Normal"/>
    <s v="14-Jun-1996"/>
    <n v="7487.38"/>
    <s v="tier - 2"/>
    <s v="tier - 3"/>
    <s v="R1012"/>
    <n v="27"/>
  </r>
  <r>
    <x v="1419"/>
    <s v="  Samuel H"/>
    <n v="18.989999999999998"/>
    <n v="10.82"/>
    <x v="1"/>
    <s v="No"/>
    <s v="No"/>
    <n v="0"/>
    <s v="No"/>
    <s v="Normal Weight"/>
    <s v="Diabetes"/>
    <s v="4-Aug-1967"/>
    <n v="7463.51"/>
    <s v="tier - 3"/>
    <s v="tier - 3"/>
    <s v="R1013"/>
    <n v="56"/>
  </r>
  <r>
    <x v="1420"/>
    <s v="  Jenni"/>
    <n v="42.3"/>
    <n v="6.06"/>
    <x v="1"/>
    <s v="No"/>
    <s v="No"/>
    <n v="0"/>
    <s v="No"/>
    <s v="Obesity"/>
    <s v="Prediabetes"/>
    <s v="1-Jun-2001"/>
    <n v="7450.36"/>
    <s v="tier - 2"/>
    <s v="tier - 2"/>
    <s v="R1012"/>
    <n v="22"/>
  </r>
  <r>
    <x v="1421"/>
    <s v="  Estuardo F"/>
    <n v="39.805"/>
    <n v="5.91"/>
    <x v="0"/>
    <s v="No"/>
    <s v="No"/>
    <n v="0"/>
    <s v="No"/>
    <s v="Obesity"/>
    <s v="Prediabetes"/>
    <s v="30-Sep-1977"/>
    <n v="7448.4"/>
    <s v="tier - 3"/>
    <s v="tier - 3"/>
    <s v="R1017"/>
    <n v="46"/>
  </r>
  <r>
    <x v="1422"/>
    <s v="  Brett"/>
    <n v="33.700000000000003"/>
    <n v="5.87"/>
    <x v="0"/>
    <s v="No"/>
    <s v="No"/>
    <n v="0"/>
    <s v="No"/>
    <s v="Obesity"/>
    <s v="Prediabetes"/>
    <s v="25-Sep-1977"/>
    <n v="7445.92"/>
    <s v="tier - 3"/>
    <s v="tier - 1"/>
    <s v="R1011"/>
    <n v="46"/>
  </r>
  <r>
    <x v="1423"/>
    <s v="  Sharon E"/>
    <n v="36.195"/>
    <n v="6.22"/>
    <x v="0"/>
    <s v="No"/>
    <s v="No"/>
    <n v="0"/>
    <s v="No"/>
    <s v="Obesity"/>
    <s v="Prediabetes"/>
    <s v="7-Jul-1980"/>
    <n v="7443.64"/>
    <s v="tier - 2"/>
    <s v="tier - 3"/>
    <s v="R1012"/>
    <n v="43"/>
  </r>
  <r>
    <x v="1424"/>
    <s v="  Jacob W√¶ver"/>
    <n v="32.6"/>
    <n v="5.73"/>
    <x v="0"/>
    <s v="No"/>
    <s v="Yes"/>
    <n v="1"/>
    <s v="No"/>
    <s v="Obesity"/>
    <s v="Prediabetes"/>
    <s v="1-Sep-1979"/>
    <n v="7441.5"/>
    <s v="tier - 3"/>
    <s v="tier - 2"/>
    <s v="R1011"/>
    <n v="44"/>
  </r>
  <r>
    <x v="1425"/>
    <s v="  Scott"/>
    <n v="30.2"/>
    <n v="5.7"/>
    <x v="0"/>
    <s v="No"/>
    <s v="No"/>
    <n v="0"/>
    <s v="No"/>
    <s v="Obesity"/>
    <s v="Prediabetes"/>
    <s v="25-Aug-1977"/>
    <n v="7441.05"/>
    <s v="tier - 3"/>
    <s v="tier - 2"/>
    <s v="R1011"/>
    <n v="46"/>
  </r>
  <r>
    <x v="1426"/>
    <s v="  Brooke S"/>
    <n v="27.645"/>
    <n v="9.91"/>
    <x v="0"/>
    <s v="No"/>
    <s v="No"/>
    <n v="0"/>
    <s v="No"/>
    <s v="Over weight"/>
    <s v="Diabetes"/>
    <s v="2-Dec-1978"/>
    <n v="7421.19"/>
    <s v="tier - 2"/>
    <s v="tier - 3"/>
    <s v="R1012"/>
    <n v="45"/>
  </r>
  <r>
    <x v="1427"/>
    <s v="  Kaye A"/>
    <n v="26.41"/>
    <n v="11.4"/>
    <x v="0"/>
    <s v="No"/>
    <s v="No"/>
    <n v="0"/>
    <s v="No"/>
    <s v="Over weight"/>
    <s v="Diabetes"/>
    <s v="12-Nov-1978"/>
    <n v="7419.48"/>
    <s v="tier - 2"/>
    <s v="tier - 2"/>
    <s v="R1012"/>
    <n v="45"/>
  </r>
  <r>
    <x v="1428"/>
    <s v="  Carolyn"/>
    <n v="34.1"/>
    <n v="6.29"/>
    <x v="1"/>
    <s v="No"/>
    <s v="Yes"/>
    <n v="1"/>
    <s v="No"/>
    <s v="Obesity"/>
    <s v="Prediabetes"/>
    <s v="19-Sep-1983"/>
    <n v="7418.52"/>
    <s v="tier - 2"/>
    <s v="tier - 2"/>
    <s v="R1011"/>
    <n v="40"/>
  </r>
  <r>
    <x v="1429"/>
    <s v="  Daniel C"/>
    <n v="17.3"/>
    <n v="9.2799999999999994"/>
    <x v="0"/>
    <s v="No"/>
    <s v="No"/>
    <n v="0"/>
    <s v="No"/>
    <s v="Under Weight"/>
    <s v="Diabetes"/>
    <s v="5-Dec-1965"/>
    <n v="7403.98"/>
    <s v="tier - 3"/>
    <s v="tier - 2"/>
    <s v="R1013"/>
    <n v="58"/>
  </r>
  <r>
    <x v="1430"/>
    <s v="  Laurie A"/>
    <n v="35.020000000000003"/>
    <n v="4.78"/>
    <x v="0"/>
    <s v="No"/>
    <s v="Yes"/>
    <n v="1"/>
    <s v="No"/>
    <s v="Obesity"/>
    <s v="Normal"/>
    <s v="22-Jul-1993"/>
    <n v="7388.85"/>
    <s v="tier - 2"/>
    <s v="tier - 2"/>
    <s v="R1026"/>
    <n v="30"/>
  </r>
  <r>
    <x v="1431"/>
    <s v="  Nicole"/>
    <n v="37.1"/>
    <n v="8.8699999999999992"/>
    <x v="1"/>
    <s v="No"/>
    <s v="No"/>
    <n v="0"/>
    <s v="No"/>
    <s v="Obesity"/>
    <s v="Diabetes"/>
    <s v="24-Nov-1981"/>
    <n v="7371.77"/>
    <s v="tier - 2"/>
    <s v="tier - 1"/>
    <s v="R1011"/>
    <n v="42"/>
  </r>
  <r>
    <x v="1432"/>
    <s v="  Shelby"/>
    <n v="16.79"/>
    <n v="11.4"/>
    <x v="0"/>
    <s v="No"/>
    <s v="No"/>
    <n v="0"/>
    <s v="No"/>
    <s v="Under Weight"/>
    <s v="Diabetes"/>
    <s v="9-Dec-1965"/>
    <n v="7362.31"/>
    <s v="tier - 3"/>
    <s v="tier - 3"/>
    <s v="R1013"/>
    <n v="58"/>
  </r>
  <r>
    <x v="1433"/>
    <s v="  Allison"/>
    <n v="31.635000000000002"/>
    <n v="9.1300000000000008"/>
    <x v="1"/>
    <s v="No"/>
    <s v="No"/>
    <n v="0"/>
    <s v="No"/>
    <s v="Obesity"/>
    <s v="Diabetes"/>
    <s v="16-Jul-1981"/>
    <n v="7358.18"/>
    <s v="tier - 2"/>
    <s v="tier - 3"/>
    <s v="R1024"/>
    <n v="42"/>
  </r>
  <r>
    <x v="1434"/>
    <s v="  Leticia"/>
    <n v="24.19"/>
    <n v="6.22"/>
    <x v="1"/>
    <s v="No"/>
    <s v="Yes"/>
    <n v="1"/>
    <s v="No"/>
    <s v="Normal Weight"/>
    <s v="Prediabetes"/>
    <s v="21-Jun-1983"/>
    <n v="7357.49"/>
    <s v="tier - 2"/>
    <s v="tier - 2"/>
    <s v="R1012"/>
    <n v="40"/>
  </r>
  <r>
    <x v="1435"/>
    <s v="  John S"/>
    <n v="35.29"/>
    <n v="5.9"/>
    <x v="0"/>
    <s v="No"/>
    <s v="Yes"/>
    <n v="1"/>
    <s v="No"/>
    <s v="Obesity"/>
    <s v="Prediabetes"/>
    <s v="5-Oct-1993"/>
    <n v="7349.12"/>
    <s v="tier - 2"/>
    <s v="tier - 2"/>
    <s v="R1021"/>
    <n v="30"/>
  </r>
  <r>
    <x v="1436"/>
    <s v="  April"/>
    <n v="35.299999999999997"/>
    <n v="4.45"/>
    <x v="0"/>
    <s v="No"/>
    <s v="No"/>
    <n v="0"/>
    <s v="No"/>
    <s v="Obesity"/>
    <s v="Normal"/>
    <s v="1-Dec-1977"/>
    <n v="7348.14"/>
    <s v="tier - 2"/>
    <s v="tier - 1"/>
    <s v="R1011"/>
    <n v="46"/>
  </r>
  <r>
    <x v="1437"/>
    <s v="  Ashley N"/>
    <n v="35.64"/>
    <n v="6.17"/>
    <x v="0"/>
    <s v="No"/>
    <s v="Yes"/>
    <n v="1"/>
    <s v="No"/>
    <s v="Obesity"/>
    <s v="Prediabetes"/>
    <s v="26-Jun-1979"/>
    <n v="7345.73"/>
    <s v="tier - 2"/>
    <s v="tier - 1"/>
    <s v="R1013"/>
    <n v="44"/>
  </r>
  <r>
    <x v="1438"/>
    <s v="  Madeleine"/>
    <n v="33.1"/>
    <n v="4.93"/>
    <x v="0"/>
    <s v="No"/>
    <s v="No"/>
    <n v="0"/>
    <s v="No"/>
    <s v="Obesity"/>
    <s v="Normal"/>
    <s v="18-Dec-1977"/>
    <n v="7345.08"/>
    <s v="tier - 2"/>
    <s v="tier - 1"/>
    <s v="R1011"/>
    <n v="46"/>
  </r>
  <r>
    <x v="1439"/>
    <s v="  Nelly S"/>
    <n v="26.41"/>
    <n v="7.32"/>
    <x v="1"/>
    <s v="No"/>
    <s v="No"/>
    <n v="1"/>
    <s v="No"/>
    <s v="Over weight"/>
    <s v="Diabetes"/>
    <s v="15-Jun-1986"/>
    <n v="7339.93"/>
    <s v="tier - 2"/>
    <s v="tier - 2"/>
    <s v="R1012"/>
    <n v="37"/>
  </r>
  <r>
    <x v="1440"/>
    <s v="  Meredith S"/>
    <n v="29.9"/>
    <n v="5.27"/>
    <x v="0"/>
    <s v="No"/>
    <s v="Yes"/>
    <n v="1"/>
    <s v="No"/>
    <s v="Over weight"/>
    <s v="Normal"/>
    <s v="19-Sep-1979"/>
    <n v="7337.75"/>
    <s v="tier - 2"/>
    <s v="tier - 3"/>
    <s v="R1011"/>
    <n v="44"/>
  </r>
  <r>
    <x v="1441"/>
    <s v="  Kevin"/>
    <n v="25.24"/>
    <n v="5.82"/>
    <x v="0"/>
    <s v="No"/>
    <s v="No"/>
    <n v="1"/>
    <s v="No"/>
    <s v="Over weight"/>
    <s v="Prediabetes"/>
    <s v="25-Jul-1984"/>
    <n v="7325.47"/>
    <s v="tier - 2"/>
    <s v="tier - 1"/>
    <s v="R1012"/>
    <n v="39"/>
  </r>
  <r>
    <x v="1442"/>
    <s v="  Lisa"/>
    <n v="25.08"/>
    <n v="5.8"/>
    <x v="0"/>
    <s v="No"/>
    <s v="Yes"/>
    <n v="1"/>
    <s v="No"/>
    <s v="Over weight"/>
    <s v="Prediabetes"/>
    <s v="19-Jun-1979"/>
    <n v="7325.05"/>
    <s v="tier - 2"/>
    <s v="tier - 3"/>
    <s v="R1024"/>
    <n v="44"/>
  </r>
  <r>
    <x v="1443"/>
    <s v="  Katherine A"/>
    <n v="29.164999999999999"/>
    <n v="4.87"/>
    <x v="0"/>
    <s v="Yes"/>
    <s v="No"/>
    <n v="1"/>
    <s v="No"/>
    <s v="Over weight"/>
    <s v="Normal"/>
    <s v="15-Nov-2004"/>
    <n v="7323.73"/>
    <s v="tier - 2"/>
    <s v="tier - 2"/>
    <s v="R1024"/>
    <n v="19"/>
  </r>
  <r>
    <x v="1444"/>
    <s v="  Steve"/>
    <n v="15.05"/>
    <n v="8.1199999999999992"/>
    <x v="0"/>
    <s v="No"/>
    <s v="No"/>
    <n v="0"/>
    <s v="No"/>
    <s v="Under Weight"/>
    <s v="Diabetes"/>
    <s v="11-Jul-1965"/>
    <n v="7322.86"/>
    <s v="tier - 3"/>
    <s v="tier - 3"/>
    <s v="R1012"/>
    <n v="58"/>
  </r>
  <r>
    <x v="1445"/>
    <s v="  Kate L"/>
    <n v="19.95"/>
    <n v="4.3600000000000003"/>
    <x v="0"/>
    <s v="No"/>
    <s v="No"/>
    <n v="2"/>
    <s v="No"/>
    <s v="Normal Weight"/>
    <s v="Normal"/>
    <s v="11-Aug-1972"/>
    <n v="7318.22"/>
    <s v="tier - 2"/>
    <s v="tier - 3"/>
    <s v="R1012"/>
    <n v="51"/>
  </r>
  <r>
    <x v="1446"/>
    <s v="  Beth"/>
    <n v="16.66"/>
    <n v="9.16"/>
    <x v="0"/>
    <s v="No"/>
    <s v="No"/>
    <n v="0"/>
    <s v="No"/>
    <s v="Under Weight"/>
    <s v="Diabetes"/>
    <s v="25-Jun-1965"/>
    <n v="7318.21"/>
    <s v="tier - 3"/>
    <s v="tier - 1"/>
    <s v="R1013"/>
    <n v="58"/>
  </r>
  <r>
    <x v="1447"/>
    <s v="  Katharine"/>
    <n v="16.62"/>
    <n v="9.14"/>
    <x v="0"/>
    <s v="No"/>
    <s v="No"/>
    <n v="0"/>
    <s v="No"/>
    <s v="Under Weight"/>
    <s v="Diabetes"/>
    <s v="6-Jun-1965"/>
    <n v="7304.65"/>
    <s v="tier - 3"/>
    <s v="tier - 3"/>
    <s v="R1013"/>
    <n v="58"/>
  </r>
  <r>
    <x v="1448"/>
    <s v="  Heather L"/>
    <n v="15.36"/>
    <n v="5.49"/>
    <x v="1"/>
    <s v="No"/>
    <s v="No"/>
    <n v="2"/>
    <s v="No"/>
    <s v="Under Weight"/>
    <s v="Normal"/>
    <s v="26-Dec-1966"/>
    <n v="7302.46"/>
    <s v="tier - 3"/>
    <s v="tier - 1"/>
    <s v="R1012"/>
    <n v="57"/>
  </r>
  <r>
    <x v="1449"/>
    <s v="  Desiree"/>
    <n v="27.74"/>
    <n v="5.96"/>
    <x v="1"/>
    <s v="No"/>
    <s v="No"/>
    <n v="0"/>
    <s v="No"/>
    <s v="Over weight"/>
    <s v="Prediabetes"/>
    <s v="2-Nov-1985"/>
    <n v="7281.51"/>
    <s v="tier - 2"/>
    <s v="tier - 1"/>
    <s v="R1012"/>
    <n v="38"/>
  </r>
  <r>
    <x v="1450"/>
    <s v="  Peter B"/>
    <n v="22.44"/>
    <n v="4.62"/>
    <x v="1"/>
    <s v="No"/>
    <s v="No"/>
    <n v="0"/>
    <s v="No"/>
    <s v="Normal Weight"/>
    <s v="Normal"/>
    <s v="18-Dec-1976"/>
    <n v="7273.02"/>
    <s v="tier - 2"/>
    <s v="tier - 1"/>
    <s v="R1013"/>
    <n v="47"/>
  </r>
  <r>
    <x v="1451"/>
    <s v="  Adam"/>
    <n v="37.049999999999997"/>
    <n v="9.9600000000000009"/>
    <x v="1"/>
    <s v="No"/>
    <s v="No"/>
    <n v="0"/>
    <s v="No"/>
    <s v="Obesity"/>
    <s v="Diabetes"/>
    <s v="4-Aug-1981"/>
    <n v="7265.7"/>
    <s v="tier - 3"/>
    <s v="tier - 3"/>
    <s v="R1012"/>
    <n v="42"/>
  </r>
  <r>
    <x v="1452"/>
    <s v="  Jeremy J"/>
    <n v="22.95"/>
    <n v="10.53"/>
    <x v="0"/>
    <s v="No"/>
    <s v="No"/>
    <n v="2"/>
    <s v="No"/>
    <s v="Normal Weight"/>
    <s v="Diabetes"/>
    <s v="25-Oct-1973"/>
    <n v="7265.58"/>
    <s v="tier - 2"/>
    <s v="tier - 2"/>
    <s v="R1013"/>
    <n v="50"/>
  </r>
  <r>
    <x v="1453"/>
    <s v="  Adam C"/>
    <n v="34.200000000000003"/>
    <n v="6.69"/>
    <x v="1"/>
    <s v="No"/>
    <s v="No"/>
    <n v="0"/>
    <s v="No"/>
    <s v="Obesity"/>
    <s v="Diabetes"/>
    <s v="13-Jun-1981"/>
    <n v="7261.74"/>
    <s v="tier - 3"/>
    <s v="tier - 3"/>
    <s v="R1012"/>
    <n v="42"/>
  </r>
  <r>
    <x v="1454"/>
    <s v="  Jon"/>
    <n v="30.59"/>
    <n v="9.5500000000000007"/>
    <x v="1"/>
    <s v="No"/>
    <s v="No"/>
    <n v="0"/>
    <s v="No"/>
    <s v="Obesity"/>
    <s v="Diabetes"/>
    <s v="14-Aug-1981"/>
    <n v="7256.72"/>
    <s v="tier - 3"/>
    <s v="tier - 2"/>
    <s v="R1012"/>
    <n v="42"/>
  </r>
  <r>
    <x v="1455"/>
    <s v="  Steven J"/>
    <n v="25.51"/>
    <n v="6.05"/>
    <x v="0"/>
    <s v="No"/>
    <s v="No"/>
    <n v="0"/>
    <s v="No"/>
    <s v="Over weight"/>
    <s v="Prediabetes"/>
    <s v="24-Jul-1982"/>
    <n v="7248.71"/>
    <s v="tier - 2"/>
    <s v="tier - 1"/>
    <s v="R1013"/>
    <n v="41"/>
  </r>
  <r>
    <x v="1456"/>
    <s v="  Jessica P"/>
    <n v="29.04"/>
    <n v="10.56"/>
    <x v="1"/>
    <s v="No"/>
    <s v="No"/>
    <n v="1"/>
    <s v="No"/>
    <s v="Over weight"/>
    <s v="Diabetes"/>
    <s v="2-Sep-1986"/>
    <n v="7243.81"/>
    <s v="tier - 2"/>
    <s v="tier - 3"/>
    <s v="R1013"/>
    <n v="37"/>
  </r>
  <r>
    <x v="1457"/>
    <s v="  Ashley"/>
    <n v="22.135000000000002"/>
    <n v="10.81"/>
    <x v="1"/>
    <s v="No"/>
    <s v="No"/>
    <n v="1"/>
    <s v="No"/>
    <s v="Normal Weight"/>
    <s v="Diabetes"/>
    <s v="13-Jul-1986"/>
    <n v="7228.22"/>
    <s v="tier - 2"/>
    <s v="tier - 1"/>
    <s v="R1024"/>
    <n v="37"/>
  </r>
  <r>
    <x v="1458"/>
    <s v="  Arturo H"/>
    <n v="21.375"/>
    <n v="4.32"/>
    <x v="0"/>
    <s v="No"/>
    <s v="No"/>
    <n v="0"/>
    <s v="No"/>
    <s v="Normal Weight"/>
    <s v="Normal"/>
    <s v="15-Sep-1977"/>
    <n v="7222.79"/>
    <s v="tier - 3"/>
    <s v="tier - 3"/>
    <s v="R1012"/>
    <n v="46"/>
  </r>
  <r>
    <x v="1459"/>
    <s v="  Ketil"/>
    <n v="29.19"/>
    <n v="4.37"/>
    <x v="0"/>
    <s v="No"/>
    <s v="No"/>
    <n v="0"/>
    <s v="No"/>
    <s v="Over weight"/>
    <s v="Normal"/>
    <s v="28-Jun-1991"/>
    <n v="7220.25"/>
    <s v="tier - 2"/>
    <s v="tier - 2"/>
    <s v="R1021"/>
    <n v="32"/>
  </r>
  <r>
    <x v="1460"/>
    <s v="  Katie"/>
    <n v="31.92"/>
    <n v="4.8099999999999996"/>
    <x v="1"/>
    <s v="No"/>
    <s v="Yes"/>
    <n v="1"/>
    <s v="No"/>
    <s v="Obesity"/>
    <s v="Normal"/>
    <s v="21-Nov-1983"/>
    <n v="7209.49"/>
    <s v="tier - 2"/>
    <s v="tier - 3"/>
    <s v="R1012"/>
    <n v="40"/>
  </r>
  <r>
    <x v="1461"/>
    <s v="  Christi"/>
    <n v="26.315000000000001"/>
    <n v="4.5599999999999996"/>
    <x v="1"/>
    <s v="No"/>
    <s v="Yes"/>
    <n v="1"/>
    <s v="No"/>
    <s v="Over weight"/>
    <s v="Normal"/>
    <s v="11-Aug-1983"/>
    <n v="7201.7"/>
    <s v="tier - 2"/>
    <s v="tier - 3"/>
    <s v="R1012"/>
    <n v="40"/>
  </r>
  <r>
    <x v="1462"/>
    <s v="  Alan"/>
    <n v="35.299999999999997"/>
    <n v="4.3899999999999997"/>
    <x v="0"/>
    <s v="No"/>
    <s v="No"/>
    <n v="0"/>
    <s v="No"/>
    <s v="Obesity"/>
    <s v="Normal"/>
    <s v="14-Sep-1982"/>
    <n v="7196.87"/>
    <s v="tier - 3"/>
    <s v="tier - 2"/>
    <s v="R1011"/>
    <n v="41"/>
  </r>
  <r>
    <x v="1463"/>
    <s v="  Edivaldo B"/>
    <n v="18.91"/>
    <n v="11.44"/>
    <x v="0"/>
    <s v="No"/>
    <s v="No"/>
    <n v="0"/>
    <s v="No"/>
    <s v="Normal Weight"/>
    <s v="Diabetes"/>
    <s v="26-Aug-1968"/>
    <n v="7179.52"/>
    <s v="tier - 3"/>
    <s v="tier - 3"/>
    <s v="R1013"/>
    <n v="55"/>
  </r>
  <r>
    <x v="1464"/>
    <s v="  Eve"/>
    <n v="22.41"/>
    <n v="11.37"/>
    <x v="1"/>
    <s v="No"/>
    <s v="No"/>
    <n v="1"/>
    <s v="No"/>
    <s v="Normal Weight"/>
    <s v="Diabetes"/>
    <s v="19-Jul-1975"/>
    <n v="7175.51"/>
    <s v="tier - 2"/>
    <s v="tier - 3"/>
    <s v="R1013"/>
    <n v="48"/>
  </r>
  <r>
    <x v="1465"/>
    <s v="  Devin"/>
    <n v="22.704999999999998"/>
    <n v="6.14"/>
    <x v="0"/>
    <s v="No"/>
    <s v="No"/>
    <n v="0"/>
    <s v="No"/>
    <s v="Normal Weight"/>
    <s v="Prediabetes"/>
    <s v="16-Aug-1982"/>
    <n v="7173.36"/>
    <s v="tier - 3"/>
    <s v="tier - 2"/>
    <s v="R1016"/>
    <n v="41"/>
  </r>
  <r>
    <x v="1466"/>
    <s v="  Shaun R"/>
    <n v="37.18"/>
    <n v="4.8899999999999997"/>
    <x v="0"/>
    <s v="No"/>
    <s v="No"/>
    <n v="0"/>
    <s v="No"/>
    <s v="Obesity"/>
    <s v="Normal"/>
    <s v="30-Sep-1980"/>
    <n v="7162.01"/>
    <s v="tier - 2"/>
    <s v="tier - 3"/>
    <s v="R1013"/>
    <n v="43"/>
  </r>
  <r>
    <x v="1467"/>
    <s v="  Adrian"/>
    <n v="35.97"/>
    <n v="4.5999999999999996"/>
    <x v="0"/>
    <s v="No"/>
    <s v="No"/>
    <n v="0"/>
    <s v="No"/>
    <s v="Obesity"/>
    <s v="Normal"/>
    <s v="7-Oct-1980"/>
    <n v="7160.33"/>
    <s v="tier - 2"/>
    <s v="tier - 1"/>
    <s v="R1013"/>
    <n v="43"/>
  </r>
  <r>
    <x v="1468"/>
    <s v="  Andrew"/>
    <n v="35.799999999999997"/>
    <n v="4.42"/>
    <x v="0"/>
    <s v="No"/>
    <s v="No"/>
    <n v="0"/>
    <s v="No"/>
    <s v="Obesity"/>
    <s v="Normal"/>
    <s v="22-Jun-1980"/>
    <n v="7160.09"/>
    <s v="tier - 2"/>
    <s v="tier - 2"/>
    <s v="R1011"/>
    <n v="43"/>
  </r>
  <r>
    <x v="1469"/>
    <s v="  Mallory"/>
    <n v="28.31"/>
    <n v="7.48"/>
    <x v="1"/>
    <s v="No"/>
    <s v="No"/>
    <n v="0"/>
    <s v="No"/>
    <s v="Over weight"/>
    <s v="Diabetes"/>
    <s v="17-Jul-1981"/>
    <n v="7153.55"/>
    <s v="tier - 2"/>
    <s v="tier - 1"/>
    <s v="R1012"/>
    <n v="42"/>
  </r>
  <r>
    <x v="1470"/>
    <s v="  Shawn E"/>
    <n v="38.06"/>
    <n v="10.74"/>
    <x v="0"/>
    <s v="No"/>
    <s v="No"/>
    <n v="0"/>
    <s v="No"/>
    <s v="Obesity"/>
    <s v="Diabetes"/>
    <s v="6-Sep-1978"/>
    <n v="7152.67"/>
    <s v="tier - 3"/>
    <s v="tier - 2"/>
    <s v="R1013"/>
    <n v="45"/>
  </r>
  <r>
    <x v="1471"/>
    <s v="  Sarah E"/>
    <n v="28"/>
    <n v="5.19"/>
    <x v="0"/>
    <s v="No"/>
    <s v="No"/>
    <n v="1"/>
    <s v="No"/>
    <s v="Over weight"/>
    <s v="Normal"/>
    <s v="29-Jun-1984"/>
    <n v="7151.09"/>
    <s v="tier - 2"/>
    <s v="tier - 2"/>
    <s v="R1011"/>
    <n v="39"/>
  </r>
  <r>
    <x v="1472"/>
    <s v="  Josh"/>
    <n v="34.32"/>
    <n v="9.17"/>
    <x v="0"/>
    <s v="No"/>
    <s v="No"/>
    <n v="0"/>
    <s v="No"/>
    <s v="Obesity"/>
    <s v="Diabetes"/>
    <s v="30-Jul-1978"/>
    <n v="7147.47"/>
    <s v="tier - 2"/>
    <s v="tier - 3"/>
    <s v="R1013"/>
    <n v="45"/>
  </r>
  <r>
    <x v="1473"/>
    <s v="  Johann A"/>
    <n v="22.3"/>
    <n v="4.95"/>
    <x v="1"/>
    <s v="No"/>
    <s v="No"/>
    <n v="0"/>
    <s v="No"/>
    <s v="Normal Weight"/>
    <s v="Normal"/>
    <s v="24-Jun-1976"/>
    <n v="7147.11"/>
    <s v="tier - 3"/>
    <s v="tier - 2"/>
    <s v="R1011"/>
    <n v="47"/>
  </r>
  <r>
    <x v="1474"/>
    <s v="  Robin M"/>
    <n v="27.835000000000001"/>
    <n v="6.03"/>
    <x v="0"/>
    <s v="No"/>
    <s v="No"/>
    <n v="1"/>
    <s v="No"/>
    <s v="Over weight"/>
    <s v="Prediabetes"/>
    <s v="21-Nov-1984"/>
    <n v="7144.86"/>
    <s v="tier - 2"/>
    <s v="tier - 2"/>
    <s v="R1024"/>
    <n v="39"/>
  </r>
  <r>
    <x v="1475"/>
    <s v="  Kyle K"/>
    <n v="39.229999999999997"/>
    <n v="5.36"/>
    <x v="0"/>
    <s v="No"/>
    <s v="No"/>
    <n v="0"/>
    <s v="No"/>
    <s v="Obesity"/>
    <s v="Normal"/>
    <s v="8-Aug-1999"/>
    <n v="7144.4"/>
    <s v="tier - 2"/>
    <s v="tier - 1"/>
    <s v="R1022"/>
    <n v="24"/>
  </r>
  <r>
    <x v="1476"/>
    <s v="  Alison"/>
    <n v="19.95"/>
    <n v="6.11"/>
    <x v="0"/>
    <s v="No"/>
    <s v="No"/>
    <n v="1"/>
    <s v="No"/>
    <s v="Normal Weight"/>
    <s v="Prediabetes"/>
    <s v="7-Jul-1984"/>
    <n v="7133.9"/>
    <s v="tier - 2"/>
    <s v="tier - 1"/>
    <s v="R1024"/>
    <n v="39"/>
  </r>
  <r>
    <x v="1477"/>
    <s v="  Michael A"/>
    <n v="34.64"/>
    <n v="4.88"/>
    <x v="0"/>
    <s v="No"/>
    <s v="Yes"/>
    <n v="1"/>
    <s v="No"/>
    <s v="Obesity"/>
    <s v="Normal"/>
    <s v="1-Aug-1993"/>
    <n v="7128.64"/>
    <s v="tier - 2"/>
    <s v="tier - 2"/>
    <s v="R1021"/>
    <n v="30"/>
  </r>
  <r>
    <x v="1478"/>
    <s v="  Byron A"/>
    <n v="18.75"/>
    <n v="6.72"/>
    <x v="0"/>
    <s v="No"/>
    <s v="No"/>
    <n v="0"/>
    <s v="No"/>
    <s v="Normal Weight"/>
    <s v="Diabetes"/>
    <s v="29-Jun-1968"/>
    <n v="7125.25"/>
    <s v="tier - 3"/>
    <s v="tier - 2"/>
    <s v="R1013"/>
    <n v="55"/>
  </r>
  <r>
    <x v="1479"/>
    <s v="  Carine A"/>
    <n v="26.48"/>
    <n v="4.2"/>
    <x v="0"/>
    <s v="No"/>
    <s v="No"/>
    <n v="1"/>
    <s v="No"/>
    <s v="Over weight"/>
    <s v="Normal"/>
    <s v="11-Aug-1987"/>
    <n v="7106.81"/>
    <s v="tier - 2"/>
    <s v="tier - 1"/>
    <s v="R1012"/>
    <n v="36"/>
  </r>
  <r>
    <x v="1480"/>
    <s v="  Nathaniel"/>
    <n v="34.83"/>
    <n v="5.79"/>
    <x v="0"/>
    <s v="No"/>
    <s v="No"/>
    <n v="1"/>
    <s v="No"/>
    <s v="Obesity"/>
    <s v="Prediabetes"/>
    <s v="18-Jun-1992"/>
    <n v="7096.98"/>
    <s v="tier - 2"/>
    <s v="tier - 2"/>
    <s v="R1012"/>
    <n v="31"/>
  </r>
  <r>
    <x v="1481"/>
    <s v="  Lindsay A"/>
    <n v="25.46"/>
    <n v="4.29"/>
    <x v="0"/>
    <s v="No"/>
    <s v="No"/>
    <n v="0"/>
    <s v="No"/>
    <s v="Over weight"/>
    <s v="Normal"/>
    <s v="6-Oct-1982"/>
    <n v="7077.19"/>
    <s v="tier - 2"/>
    <s v="tier - 3"/>
    <s v="R1024"/>
    <n v="41"/>
  </r>
  <r>
    <x v="1482"/>
    <s v="  Justin R"/>
    <n v="23.31"/>
    <n v="8.27"/>
    <x v="0"/>
    <s v="No"/>
    <s v="No"/>
    <n v="0"/>
    <s v="No"/>
    <s v="Normal Weight"/>
    <s v="Diabetes"/>
    <s v="24-Jun-1978"/>
    <n v="7054.41"/>
    <s v="tier - 2"/>
    <s v="tier - 2"/>
    <s v="R1013"/>
    <n v="45"/>
  </r>
  <r>
    <x v="1483"/>
    <s v="  Casey"/>
    <n v="29"/>
    <n v="4.5599999999999996"/>
    <x v="0"/>
    <s v="No"/>
    <s v="No"/>
    <n v="0"/>
    <s v="No"/>
    <s v="Over weight"/>
    <s v="Normal"/>
    <s v="28-Jun-1980"/>
    <n v="7050.64"/>
    <s v="tier - 2"/>
    <s v="tier - 3"/>
    <s v="R1011"/>
    <n v="43"/>
  </r>
  <r>
    <x v="1484"/>
    <s v="  Amanda L"/>
    <n v="32.869999999999997"/>
    <n v="5.33"/>
    <x v="0"/>
    <s v="No"/>
    <s v="No"/>
    <n v="0"/>
    <s v="No"/>
    <s v="Obesity"/>
    <s v="Normal"/>
    <s v="21-Jul-1980"/>
    <n v="7050.02"/>
    <s v="tier - 2"/>
    <s v="tier - 1"/>
    <s v="R1024"/>
    <n v="43"/>
  </r>
  <r>
    <x v="1485"/>
    <s v="  Ayako N"/>
    <n v="26.18"/>
    <n v="5.63"/>
    <x v="0"/>
    <s v="No"/>
    <s v="No"/>
    <n v="0"/>
    <s v="No"/>
    <s v="Over weight"/>
    <s v="Normal"/>
    <s v="22-Oct-1980"/>
    <n v="7046.72"/>
    <s v="tier - 2"/>
    <s v="tier - 3"/>
    <s v="R1013"/>
    <n v="43"/>
  </r>
  <r>
    <x v="1486"/>
    <s v="  Emilee"/>
    <n v="25.3"/>
    <n v="5.12"/>
    <x v="0"/>
    <s v="No"/>
    <s v="No"/>
    <n v="0"/>
    <s v="No"/>
    <s v="Over weight"/>
    <s v="Normal"/>
    <s v="26-Jul-1980"/>
    <n v="7045.5"/>
    <s v="tier - 2"/>
    <s v="tier - 1"/>
    <s v="R1011"/>
    <n v="43"/>
  </r>
  <r>
    <x v="1487"/>
    <s v="  Stephen M"/>
    <n v="36.94"/>
    <n v="5.15"/>
    <x v="1"/>
    <s v="No"/>
    <s v="No"/>
    <n v="1"/>
    <s v="No"/>
    <s v="Obesity"/>
    <s v="Normal"/>
    <s v="29-Oct-1995"/>
    <n v="7042.11"/>
    <s v="tier - 2"/>
    <s v="tier - 3"/>
    <s v="R1012"/>
    <n v="28"/>
  </r>
  <r>
    <x v="1488"/>
    <s v="  Annemarie A"/>
    <n v="22.86"/>
    <n v="7.5"/>
    <x v="0"/>
    <s v="No"/>
    <s v="No"/>
    <n v="0"/>
    <s v="No"/>
    <s v="Normal Weight"/>
    <s v="Diabetes"/>
    <s v="2-Jun-1978"/>
    <n v="7033.08"/>
    <s v="tier - 2"/>
    <s v="tier - 2"/>
    <s v="R1013"/>
    <n v="45"/>
  </r>
  <r>
    <x v="1489"/>
    <s v="  Ashley R"/>
    <n v="18.760000000000002"/>
    <n v="4.88"/>
    <x v="1"/>
    <s v="No"/>
    <s v="Yes"/>
    <n v="1"/>
    <s v="No"/>
    <s v="Normal Weight"/>
    <s v="Normal"/>
    <s v="6-Jul-1969"/>
    <n v="7003.1"/>
    <s v="tier - 2"/>
    <s v="tier - 3"/>
    <s v="R1013"/>
    <n v="54"/>
  </r>
  <r>
    <x v="1490"/>
    <s v="  Leslie A"/>
    <n v="24.36"/>
    <n v="5.57"/>
    <x v="0"/>
    <s v="No"/>
    <s v="No"/>
    <n v="0"/>
    <s v="No"/>
    <s v="Normal Weight"/>
    <s v="Normal"/>
    <s v="1-Sep-1982"/>
    <n v="6989.95"/>
    <s v="tier - 2"/>
    <s v="tier - 1"/>
    <s v="R1013"/>
    <n v="41"/>
  </r>
  <r>
    <x v="1491"/>
    <s v="  Mauricio J"/>
    <n v="32.299999999999997"/>
    <n v="5.31"/>
    <x v="0"/>
    <s v="No"/>
    <s v="No"/>
    <n v="0"/>
    <s v="No"/>
    <s v="Obesity"/>
    <s v="Normal"/>
    <s v="18-Oct-1982"/>
    <n v="6986.7"/>
    <s v="tier - 3"/>
    <s v="tier - 1"/>
    <s v="R1012"/>
    <n v="41"/>
  </r>
  <r>
    <x v="1492"/>
    <s v="  Kieran"/>
    <n v="22.704999999999998"/>
    <n v="4.57"/>
    <x v="1"/>
    <s v="No"/>
    <s v="No"/>
    <n v="0"/>
    <s v="No"/>
    <s v="Normal Weight"/>
    <s v="Normal"/>
    <s v="10-Dec-1985"/>
    <n v="6985.51"/>
    <s v="tier - 2"/>
    <s v="tier - 2"/>
    <s v="R1019"/>
    <n v="38"/>
  </r>
  <r>
    <x v="1493"/>
    <s v="  Elizabeth A"/>
    <n v="21.79"/>
    <n v="8.6999999999999993"/>
    <x v="1"/>
    <s v="No"/>
    <s v="No"/>
    <n v="1"/>
    <s v="No"/>
    <s v="Normal Weight"/>
    <s v="Diabetes"/>
    <s v="3-Jun-1975"/>
    <n v="6965.21"/>
    <s v="tier - 2"/>
    <s v="tier - 3"/>
    <s v="R1013"/>
    <n v="48"/>
  </r>
  <r>
    <x v="1494"/>
    <s v="  Zeke M"/>
    <n v="24.52"/>
    <n v="4.76"/>
    <x v="0"/>
    <s v="No"/>
    <s v="No"/>
    <n v="0"/>
    <s v="No"/>
    <s v="Normal Weight"/>
    <s v="Normal"/>
    <s v="18-Aug-1980"/>
    <n v="6951.12"/>
    <s v="tier - 2"/>
    <s v="tier - 2"/>
    <s v="R1013"/>
    <n v="43"/>
  </r>
  <r>
    <x v="1495"/>
    <s v="  Chip"/>
    <n v="39.520000000000003"/>
    <n v="11.81"/>
    <x v="0"/>
    <s v="No"/>
    <s v="No"/>
    <n v="0"/>
    <s v="No"/>
    <s v="Obesity"/>
    <s v="Diabetes"/>
    <s v="15-Dec-1978"/>
    <n v="6948.7"/>
    <s v="tier - 1"/>
    <s v="tier - 2"/>
    <s v="R1012"/>
    <n v="45"/>
  </r>
  <r>
    <x v="1496"/>
    <s v="  Miguel Angel Sr"/>
    <n v="24.49"/>
    <n v="4.67"/>
    <x v="0"/>
    <s v="No"/>
    <s v="No"/>
    <n v="0"/>
    <s v="No"/>
    <s v="Normal Weight"/>
    <s v="Normal"/>
    <s v="5-Oct-1980"/>
    <n v="6940.94"/>
    <s v="tier - 2"/>
    <s v="tier - 3"/>
    <s v="R1013"/>
    <n v="43"/>
  </r>
  <r>
    <x v="1497"/>
    <s v="  Brian"/>
    <n v="26.315000000000001"/>
    <n v="6.02"/>
    <x v="0"/>
    <s v="No"/>
    <s v="No"/>
    <n v="0"/>
    <s v="No"/>
    <s v="Over weight"/>
    <s v="Prediabetes"/>
    <s v="30-Aug-1980"/>
    <n v="6940.91"/>
    <s v="tier - 2"/>
    <s v="tier - 2"/>
    <s v="R1012"/>
    <n v="43"/>
  </r>
  <r>
    <x v="1498"/>
    <s v="  Meghan"/>
    <n v="22.58"/>
    <n v="7.46"/>
    <x v="0"/>
    <s v="No"/>
    <s v="No"/>
    <n v="0"/>
    <s v="No"/>
    <s v="Normal Weight"/>
    <s v="Diabetes"/>
    <s v="29-Nov-1978"/>
    <n v="6938.11"/>
    <s v="tier - 2"/>
    <s v="tier - 2"/>
    <s v="R1013"/>
    <n v="45"/>
  </r>
  <r>
    <x v="1499"/>
    <s v="  Meredith L"/>
    <n v="19.475000000000001"/>
    <n v="4.74"/>
    <x v="0"/>
    <s v="No"/>
    <s v="No"/>
    <n v="1"/>
    <s v="No"/>
    <s v="Normal Weight"/>
    <s v="Normal"/>
    <s v="5-Sep-1984"/>
    <n v="6933.24"/>
    <s v="tier - 2"/>
    <s v="tier - 3"/>
    <s v="R1012"/>
    <n v="39"/>
  </r>
  <r>
    <x v="1500"/>
    <s v="  Millicent M"/>
    <n v="26.33"/>
    <n v="4.79"/>
    <x v="0"/>
    <s v="No"/>
    <s v="No"/>
    <n v="0"/>
    <s v="No"/>
    <s v="Over weight"/>
    <s v="Normal"/>
    <s v="21-Dec-1989"/>
    <n v="6895.19"/>
    <s v="tier - 2"/>
    <s v="tier - 3"/>
    <s v="R1024"/>
    <n v="34"/>
  </r>
  <r>
    <x v="1501"/>
    <s v="  Kathleen"/>
    <n v="17.29"/>
    <n v="5.35"/>
    <x v="1"/>
    <s v="No"/>
    <s v="No"/>
    <n v="0"/>
    <s v="No"/>
    <s v="Under Weight"/>
    <s v="Normal"/>
    <s v="10-Sep-1985"/>
    <n v="6877.98"/>
    <s v="tier - 2"/>
    <s v="tier - 1"/>
    <s v="R1024"/>
    <n v="38"/>
  </r>
  <r>
    <x v="1502"/>
    <s v="  Kimberly K"/>
    <n v="42.88"/>
    <n v="4.87"/>
    <x v="0"/>
    <s v="Yes"/>
    <s v="No"/>
    <n v="1"/>
    <s v="No"/>
    <s v="Obesity"/>
    <s v="Normal"/>
    <s v="24-Dec-2004"/>
    <n v="6876.53"/>
    <s v="tier - 2"/>
    <s v="tier - 1"/>
    <s v="R1012"/>
    <n v="19"/>
  </r>
  <r>
    <x v="1503"/>
    <s v="  Justin C"/>
    <n v="32.200000000000003"/>
    <n v="10.09"/>
    <x v="1"/>
    <s v="No"/>
    <s v="No"/>
    <n v="0"/>
    <s v="No"/>
    <s v="Obesity"/>
    <s v="Diabetes"/>
    <s v="23-Jun-1981"/>
    <n v="6875.96"/>
    <s v="tier - 2"/>
    <s v="tier - 2"/>
    <s v="R1011"/>
    <n v="42"/>
  </r>
  <r>
    <x v="1504"/>
    <s v="  Tristan P"/>
    <n v="18.75"/>
    <n v="5.47"/>
    <x v="1"/>
    <s v="No"/>
    <s v="Yes"/>
    <n v="1"/>
    <s v="No"/>
    <s v="Normal Weight"/>
    <s v="Normal"/>
    <s v="23-Oct-1969"/>
    <n v="6868.39"/>
    <s v="tier - 2"/>
    <s v="tier - 2"/>
    <s v="R1013"/>
    <n v="54"/>
  </r>
  <r>
    <x v="1505"/>
    <s v="  Traci A"/>
    <n v="22.36"/>
    <n v="8.6"/>
    <x v="0"/>
    <s v="No"/>
    <s v="No"/>
    <n v="0"/>
    <s v="No"/>
    <s v="Normal Weight"/>
    <s v="Diabetes"/>
    <s v="5-Aug-1978"/>
    <n v="6863.49"/>
    <s v="tier - 2"/>
    <s v="tier - 1"/>
    <s v="R1013"/>
    <n v="45"/>
  </r>
  <r>
    <x v="1506"/>
    <s v="  Justin P"/>
    <n v="23.94"/>
    <n v="10.74"/>
    <x v="1"/>
    <s v="No"/>
    <s v="No"/>
    <n v="0"/>
    <s v="No"/>
    <s v="Normal Weight"/>
    <s v="Diabetes"/>
    <s v="19-Jun-1981"/>
    <n v="6858.48"/>
    <s v="tier - 2"/>
    <s v="tier - 2"/>
    <s v="R1019"/>
    <n v="42"/>
  </r>
  <r>
    <x v="1507"/>
    <s v="  Logan M"/>
    <n v="30.1"/>
    <n v="4.3899999999999997"/>
    <x v="0"/>
    <s v="No"/>
    <s v="Yes"/>
    <n v="1"/>
    <s v="No"/>
    <s v="Obesity"/>
    <s v="Normal"/>
    <s v="4-Nov-1979"/>
    <n v="6849.03"/>
    <s v="tier - 2"/>
    <s v="tier - 2"/>
    <s v="R1011"/>
    <n v="44"/>
  </r>
  <r>
    <x v="1508"/>
    <s v="  Sebastien"/>
    <n v="21.93"/>
    <n v="6.3"/>
    <x v="0"/>
    <s v="No"/>
    <s v="No"/>
    <n v="0"/>
    <s v="No"/>
    <s v="Normal Weight"/>
    <s v="Prediabetes"/>
    <s v="15-Jun-1977"/>
    <n v="6843.17"/>
    <s v="tier - 2"/>
    <s v="tier - 1"/>
    <s v="R1013"/>
    <n v="46"/>
  </r>
  <r>
    <x v="1509"/>
    <s v="  Tiffany A"/>
    <n v="39.75"/>
    <n v="5.41"/>
    <x v="0"/>
    <s v="Yes"/>
    <s v="No"/>
    <n v="1"/>
    <s v="No"/>
    <s v="Obesity"/>
    <s v="Normal"/>
    <s v="30-Nov-2000"/>
    <n v="6842.28"/>
    <s v="tier - 2"/>
    <s v="tier - 1"/>
    <s v="R1012"/>
    <n v="23"/>
  </r>
  <r>
    <x v="1510"/>
    <s v="  Matthew"/>
    <n v="26.03"/>
    <n v="4.47"/>
    <x v="0"/>
    <s v="No"/>
    <s v="Yes"/>
    <n v="1"/>
    <s v="No"/>
    <s v="Over weight"/>
    <s v="Normal"/>
    <s v="15-Jul-1979"/>
    <n v="6837.37"/>
    <s v="tier - 3"/>
    <s v="tier - 1"/>
    <s v="R1016"/>
    <n v="44"/>
  </r>
  <r>
    <x v="1511"/>
    <s v="  Luke"/>
    <n v="34.51"/>
    <n v="6.26"/>
    <x v="0"/>
    <s v="No"/>
    <s v="No"/>
    <n v="0"/>
    <s v="No"/>
    <s v="Obesity"/>
    <s v="Prediabetes"/>
    <s v="8-Jul-1994"/>
    <n v="6827.69"/>
    <s v="tier - 2"/>
    <s v="tier - 2"/>
    <s v="R1021"/>
    <n v="29"/>
  </r>
  <r>
    <x v="1512"/>
    <s v="  Leigh"/>
    <n v="19.32"/>
    <n v="11.58"/>
    <x v="1"/>
    <s v="No"/>
    <s v="No"/>
    <n v="1"/>
    <s v="No"/>
    <s v="Normal Weight"/>
    <s v="Diabetes"/>
    <s v="17-Aug-1975"/>
    <n v="6809.46"/>
    <s v="tier - 2"/>
    <s v="tier - 1"/>
    <s v="R1012"/>
    <n v="48"/>
  </r>
  <r>
    <x v="1513"/>
    <s v="  Yosuke"/>
    <n v="28.5"/>
    <n v="4.3600000000000003"/>
    <x v="0"/>
    <s v="No"/>
    <s v="No"/>
    <n v="0"/>
    <s v="No"/>
    <s v="Over weight"/>
    <s v="Normal"/>
    <s v="29-Jun-1991"/>
    <n v="6799.46"/>
    <s v="tier - 1"/>
    <s v="tier - 2"/>
    <s v="R1014"/>
    <n v="32"/>
  </r>
  <r>
    <x v="1514"/>
    <s v="  Matthew"/>
    <n v="30.875"/>
    <n v="4.1399999999999997"/>
    <x v="1"/>
    <s v="No"/>
    <s v="No"/>
    <n v="0"/>
    <s v="No"/>
    <s v="Obesity"/>
    <s v="Normal"/>
    <s v="24-Dec-1985"/>
    <n v="6796.86"/>
    <s v="tier - 3"/>
    <s v="tier - 3"/>
    <s v="R1012"/>
    <n v="38"/>
  </r>
  <r>
    <x v="1515"/>
    <s v="  Jacob"/>
    <n v="24.02"/>
    <n v="4.38"/>
    <x v="0"/>
    <s v="No"/>
    <s v="No"/>
    <n v="0"/>
    <s v="No"/>
    <s v="Normal Weight"/>
    <s v="Normal"/>
    <s v="23-Nov-1980"/>
    <n v="6781.52"/>
    <s v="tier - 2"/>
    <s v="tier - 2"/>
    <s v="R1013"/>
    <n v="43"/>
  </r>
  <r>
    <x v="1516"/>
    <s v="  Jodi"/>
    <n v="36.08"/>
    <n v="11.61"/>
    <x v="1"/>
    <s v="No"/>
    <s v="No"/>
    <n v="0"/>
    <s v="No"/>
    <s v="Obesity"/>
    <s v="Diabetes"/>
    <s v="8-Oct-1981"/>
    <n v="6781.35"/>
    <s v="tier - 2"/>
    <s v="tier - 1"/>
    <s v="R1013"/>
    <n v="42"/>
  </r>
  <r>
    <x v="1517"/>
    <s v="  Lauren"/>
    <n v="32.200000000000003"/>
    <n v="10.59"/>
    <x v="1"/>
    <s v="No"/>
    <s v="No"/>
    <n v="0"/>
    <s v="No"/>
    <s v="Obesity"/>
    <s v="Diabetes"/>
    <s v="3-Sep-1981"/>
    <n v="6775.96"/>
    <s v="tier - 2"/>
    <s v="tier - 3"/>
    <s v="R1011"/>
    <n v="42"/>
  </r>
  <r>
    <x v="1518"/>
    <s v="  Misti C"/>
    <n v="28.05"/>
    <n v="11.85"/>
    <x v="1"/>
    <s v="No"/>
    <s v="No"/>
    <n v="0"/>
    <s v="No"/>
    <s v="Over weight"/>
    <s v="Diabetes"/>
    <s v="21-Sep-1981"/>
    <n v="6770.19"/>
    <s v="tier - 2"/>
    <s v="tier - 3"/>
    <s v="R1013"/>
    <n v="42"/>
  </r>
  <r>
    <x v="1519"/>
    <s v="  Angela J"/>
    <n v="19"/>
    <n v="5.46"/>
    <x v="1"/>
    <s v="No"/>
    <s v="No"/>
    <n v="1"/>
    <s v="No"/>
    <s v="Normal Weight"/>
    <s v="Normal"/>
    <s v="10-Oct-1988"/>
    <n v="6753.04"/>
    <s v="tier - 2"/>
    <s v="tier - 2"/>
    <s v="R1024"/>
    <n v="35"/>
  </r>
  <r>
    <x v="1520"/>
    <s v="  Jonathan D"/>
    <n v="16.13"/>
    <n v="4.54"/>
    <x v="1"/>
    <s v="No"/>
    <s v="No"/>
    <n v="2"/>
    <s v="No"/>
    <s v="Under Weight"/>
    <s v="Normal"/>
    <s v="9-Dec-1966"/>
    <n v="6750.27"/>
    <s v="tier - 3"/>
    <s v="tier - 2"/>
    <s v="R1013"/>
    <n v="57"/>
  </r>
  <r>
    <x v="1521"/>
    <s v="  Victoria"/>
    <n v="18.77"/>
    <n v="11.98"/>
    <x v="1"/>
    <s v="No"/>
    <s v="No"/>
    <n v="2"/>
    <s v="No"/>
    <s v="Normal Weight"/>
    <s v="Diabetes"/>
    <s v="17-Jun-1970"/>
    <n v="6749.63"/>
    <s v="tier - 2"/>
    <s v="tier - 1"/>
    <s v="R1013"/>
    <n v="53"/>
  </r>
  <r>
    <x v="1522"/>
    <s v="  Adrian R"/>
    <n v="28.88"/>
    <n v="6.59"/>
    <x v="1"/>
    <s v="No"/>
    <s v="No"/>
    <n v="1"/>
    <s v="No"/>
    <s v="Over weight"/>
    <s v="Diabetes"/>
    <s v="5-Jun-1986"/>
    <n v="6748.59"/>
    <s v="tier - 3"/>
    <s v="tier - 1"/>
    <s v="R1016"/>
    <n v="37"/>
  </r>
  <r>
    <x v="1523"/>
    <s v="  Andrew"/>
    <n v="27.55"/>
    <n v="10.83"/>
    <x v="1"/>
    <s v="No"/>
    <s v="No"/>
    <n v="1"/>
    <s v="No"/>
    <s v="Over weight"/>
    <s v="Diabetes"/>
    <s v="7-Aug-1986"/>
    <n v="6746.74"/>
    <s v="tier - 3"/>
    <s v="tier - 2"/>
    <s v="R1016"/>
    <n v="37"/>
  </r>
  <r>
    <x v="1524"/>
    <s v="  Jason A"/>
    <n v="15.6"/>
    <n v="8.6"/>
    <x v="0"/>
    <s v="No"/>
    <s v="No"/>
    <n v="0"/>
    <s v="No"/>
    <s v="Under Weight"/>
    <s v="Diabetes"/>
    <s v="18-Jul-1968"/>
    <n v="6738.84"/>
    <s v="tier - 3"/>
    <s v="tier - 1"/>
    <s v="R1012"/>
    <n v="55"/>
  </r>
  <r>
    <x v="1525"/>
    <s v="  Rachel"/>
    <n v="21.99"/>
    <n v="11.17"/>
    <x v="0"/>
    <s v="No"/>
    <s v="No"/>
    <n v="0"/>
    <s v="No"/>
    <s v="Normal Weight"/>
    <s v="Diabetes"/>
    <s v="21-Oct-1978"/>
    <n v="6737.98"/>
    <s v="tier - 2"/>
    <s v="tier - 3"/>
    <s v="R1013"/>
    <n v="45"/>
  </r>
  <r>
    <x v="1526"/>
    <s v="  Susan"/>
    <n v="34.85"/>
    <n v="5.75"/>
    <x v="0"/>
    <s v="No"/>
    <s v="No"/>
    <n v="0"/>
    <s v="No"/>
    <s v="Obesity"/>
    <s v="Prediabetes"/>
    <s v="13-Jun-1994"/>
    <n v="6721.37"/>
    <s v="tier - 2"/>
    <s v="tier - 1"/>
    <s v="R1012"/>
    <n v="29"/>
  </r>
  <r>
    <x v="1527"/>
    <s v="  Cameron M"/>
    <n v="24.51"/>
    <n v="4.83"/>
    <x v="1"/>
    <s v="No"/>
    <s v="Yes"/>
    <n v="1"/>
    <s v="No"/>
    <s v="Normal Weight"/>
    <s v="Normal"/>
    <s v="12-Jun-1983"/>
    <n v="6710.19"/>
    <s v="tier - 3"/>
    <s v="tier - 3"/>
    <s v="R1012"/>
    <n v="40"/>
  </r>
  <r>
    <x v="1528"/>
    <s v="  Claudia A"/>
    <n v="19.399999999999999"/>
    <n v="11.93"/>
    <x v="0"/>
    <s v="No"/>
    <s v="No"/>
    <n v="0"/>
    <s v="No"/>
    <s v="Normal Weight"/>
    <s v="Diabetes"/>
    <s v="12-Dec-1971"/>
    <n v="6706.47"/>
    <s v="tier - 2"/>
    <s v="tier - 1"/>
    <s v="R1013"/>
    <n v="52"/>
  </r>
  <r>
    <x v="1529"/>
    <s v="  Kate"/>
    <n v="15.1"/>
    <n v="8.41"/>
    <x v="0"/>
    <s v="No"/>
    <s v="No"/>
    <n v="0"/>
    <s v="No"/>
    <s v="Under Weight"/>
    <s v="Diabetes"/>
    <s v="13-Jul-1968"/>
    <n v="6700.56"/>
    <s v="tier - 3"/>
    <s v="tier - 1"/>
    <s v="R1012"/>
    <n v="55"/>
  </r>
  <r>
    <x v="1530"/>
    <s v="  Nicole M"/>
    <n v="23.37"/>
    <n v="5.59"/>
    <x v="1"/>
    <s v="No"/>
    <s v="No"/>
    <n v="0"/>
    <s v="No"/>
    <s v="Normal Weight"/>
    <s v="Normal"/>
    <s v="9-Jul-1985"/>
    <n v="6686.43"/>
    <s v="tier - 2"/>
    <s v="tier - 3"/>
    <s v="R1012"/>
    <n v="38"/>
  </r>
  <r>
    <x v="1531"/>
    <s v="  Jack"/>
    <n v="42.4"/>
    <n v="4.0599999999999996"/>
    <x v="0"/>
    <s v="No"/>
    <s v="No"/>
    <n v="0"/>
    <s v="No"/>
    <s v="Obesity"/>
    <s v="Normal"/>
    <s v="20-Oct-1989"/>
    <n v="6666.24"/>
    <s v="tier - 3"/>
    <s v="tier - 1"/>
    <s v="R1011"/>
    <n v="34"/>
  </r>
  <r>
    <x v="1532"/>
    <s v="  Gregory"/>
    <n v="28.405000000000001"/>
    <n v="7.02"/>
    <x v="1"/>
    <s v="No"/>
    <s v="No"/>
    <n v="0"/>
    <s v="No"/>
    <s v="Over weight"/>
    <s v="Diabetes"/>
    <s v="17-Sep-1981"/>
    <n v="6664.69"/>
    <s v="tier - 3"/>
    <s v="tier - 1"/>
    <s v="R1012"/>
    <n v="42"/>
  </r>
  <r>
    <x v="1533"/>
    <s v="  Rebecca"/>
    <n v="23.4"/>
    <n v="4.47"/>
    <x v="0"/>
    <s v="No"/>
    <s v="No"/>
    <n v="0"/>
    <s v="No"/>
    <s v="Normal Weight"/>
    <s v="Normal"/>
    <s v="27-Sep-1982"/>
    <n v="6664.32"/>
    <s v="tier - 2"/>
    <s v="tier - 2"/>
    <s v="R1013"/>
    <n v="41"/>
  </r>
  <r>
    <x v="1534"/>
    <s v="  Adam"/>
    <n v="33.44"/>
    <n v="4.54"/>
    <x v="0"/>
    <s v="No"/>
    <s v="No"/>
    <n v="0"/>
    <s v="No"/>
    <s v="Obesity"/>
    <s v="Normal"/>
    <s v="19-Nov-1989"/>
    <n v="6653.79"/>
    <s v="tier - 2"/>
    <s v="tier - 1"/>
    <s v="R1013"/>
    <n v="34"/>
  </r>
  <r>
    <x v="1535"/>
    <s v="  Ryan"/>
    <n v="21.12"/>
    <n v="4.99"/>
    <x v="0"/>
    <s v="No"/>
    <s v="No"/>
    <n v="1"/>
    <s v="No"/>
    <s v="Normal Weight"/>
    <s v="Normal"/>
    <s v="1-Jul-1984"/>
    <n v="6652.53"/>
    <s v="tier - 3"/>
    <s v="tier - 2"/>
    <s v="R1013"/>
    <n v="39"/>
  </r>
  <r>
    <x v="1536"/>
    <s v="  Jackie K"/>
    <n v="18.48"/>
    <n v="10.84"/>
    <x v="1"/>
    <s v="No"/>
    <s v="No"/>
    <n v="2"/>
    <s v="No"/>
    <s v="Under Weight"/>
    <s v="Diabetes"/>
    <s v="8-Nov-1970"/>
    <n v="6651.26"/>
    <s v="tier - 2"/>
    <s v="tier - 3"/>
    <s v="R1013"/>
    <n v="53"/>
  </r>
  <r>
    <x v="1537"/>
    <s v="  Chris"/>
    <n v="16.815000000000001"/>
    <n v="5.63"/>
    <x v="0"/>
    <s v="No"/>
    <s v="No"/>
    <n v="1"/>
    <s v="No"/>
    <s v="Under Weight"/>
    <s v="Normal"/>
    <s v="8-Dec-1984"/>
    <n v="6640.54"/>
    <s v="tier - 2"/>
    <s v="tier - 3"/>
    <s v="R1019"/>
    <n v="39"/>
  </r>
  <r>
    <x v="1538"/>
    <s v="  Tyler C"/>
    <n v="26.72"/>
    <n v="4.1399999999999997"/>
    <x v="0"/>
    <s v="No"/>
    <s v="No"/>
    <n v="0"/>
    <s v="No"/>
    <s v="Over weight"/>
    <s v="Normal"/>
    <s v="6-Jun-1990"/>
    <n v="6639.3"/>
    <s v="tier - 2"/>
    <s v="tier - 2"/>
    <s v="R1021"/>
    <n v="33"/>
  </r>
  <r>
    <x v="1539"/>
    <s v="  Yoshie"/>
    <n v="41.42"/>
    <n v="5.17"/>
    <x v="0"/>
    <s v="No"/>
    <s v="Yes"/>
    <n v="1"/>
    <s v="No"/>
    <s v="Obesity"/>
    <s v="Normal"/>
    <s v="4-Sep-2003"/>
    <n v="6638.16"/>
    <s v="tier - 2"/>
    <s v="tier - 1"/>
    <s v="R1012"/>
    <n v="20"/>
  </r>
  <r>
    <x v="1540"/>
    <s v="  Lauren A"/>
    <n v="20.69"/>
    <n v="6.93"/>
    <x v="0"/>
    <s v="No"/>
    <s v="No"/>
    <n v="2"/>
    <s v="No"/>
    <s v="Normal Weight"/>
    <s v="Diabetes"/>
    <s v="29-Aug-1973"/>
    <n v="6630.31"/>
    <s v="tier - 2"/>
    <s v="tier - 1"/>
    <s v="R1013"/>
    <n v="50"/>
  </r>
  <r>
    <x v="1541"/>
    <s v="  Mason D"/>
    <n v="41.23"/>
    <n v="4.24"/>
    <x v="0"/>
    <s v="No"/>
    <s v="No"/>
    <n v="0"/>
    <s v="No"/>
    <s v="Obesity"/>
    <s v="Normal"/>
    <s v="28-Aug-1982"/>
    <n v="6610.11"/>
    <s v="tier - 3"/>
    <s v="tier - 2"/>
    <s v="R1015"/>
    <n v="41"/>
  </r>
  <r>
    <x v="1542"/>
    <s v="  Ryan"/>
    <n v="29.9"/>
    <n v="5.91"/>
    <x v="0"/>
    <s v="No"/>
    <s v="No"/>
    <n v="0"/>
    <s v="No"/>
    <s v="Over weight"/>
    <s v="Prediabetes"/>
    <s v="7-Nov-1982"/>
    <n v="6600.36"/>
    <s v="tier - 2"/>
    <s v="tier - 3"/>
    <s v="R1011"/>
    <n v="41"/>
  </r>
  <r>
    <x v="1543"/>
    <s v="  Arturo"/>
    <n v="34.104999999999997"/>
    <n v="5.93"/>
    <x v="0"/>
    <s v="No"/>
    <s v="No"/>
    <n v="0"/>
    <s v="No"/>
    <s v="Obesity"/>
    <s v="Prediabetes"/>
    <s v="29-Dec-1982"/>
    <n v="6600.21"/>
    <s v="tier - 3"/>
    <s v="tier - 2"/>
    <s v="R1016"/>
    <n v="41"/>
  </r>
  <r>
    <x v="1544"/>
    <s v="  Jake"/>
    <n v="24.97"/>
    <n v="5.66"/>
    <x v="0"/>
    <s v="No"/>
    <s v="No"/>
    <n v="0"/>
    <s v="No"/>
    <s v="Over weight"/>
    <s v="Normal"/>
    <s v="22-Nov-1982"/>
    <n v="6593.51"/>
    <s v="tier - 2"/>
    <s v="tier - 1"/>
    <s v="R1013"/>
    <n v="41"/>
  </r>
  <r>
    <x v="1545"/>
    <s v="  Sarah E"/>
    <n v="34.799999999999997"/>
    <n v="4.1900000000000004"/>
    <x v="0"/>
    <s v="No"/>
    <s v="No"/>
    <n v="1"/>
    <s v="No"/>
    <s v="Obesity"/>
    <s v="Normal"/>
    <s v="5-Oct-1984"/>
    <n v="6571.54"/>
    <s v="tier - 2"/>
    <s v="tier - 3"/>
    <s v="R1011"/>
    <n v="39"/>
  </r>
  <r>
    <x v="1546"/>
    <s v="  Alison L"/>
    <n v="32.965000000000003"/>
    <n v="9.2100000000000009"/>
    <x v="1"/>
    <s v="No"/>
    <s v="No"/>
    <n v="0"/>
    <s v="No"/>
    <s v="Obesity"/>
    <s v="Diabetes"/>
    <s v="20-Jul-1981"/>
    <n v="6571.02"/>
    <s v="tier - 2"/>
    <s v="tier - 1"/>
    <s v="R1012"/>
    <n v="42"/>
  </r>
  <r>
    <x v="1547"/>
    <s v="  Karen A"/>
    <n v="27.265000000000001"/>
    <n v="5.51"/>
    <x v="0"/>
    <s v="No"/>
    <s v="No"/>
    <n v="1"/>
    <s v="No"/>
    <s v="Over weight"/>
    <s v="Normal"/>
    <s v="20-Sep-1984"/>
    <n v="6555.07"/>
    <s v="tier - 2"/>
    <s v="tier - 2"/>
    <s v="R1024"/>
    <n v="39"/>
  </r>
  <r>
    <x v="1548"/>
    <s v="  Thomas R"/>
    <n v="17.059999999999999"/>
    <n v="8.5"/>
    <x v="0"/>
    <s v="No"/>
    <s v="No"/>
    <n v="0"/>
    <s v="No"/>
    <s v="Under Weight"/>
    <s v="Diabetes"/>
    <s v="11-Dec-1968"/>
    <n v="6552.01"/>
    <s v="tier - 3"/>
    <s v="tier - 2"/>
    <s v="R1013"/>
    <n v="55"/>
  </r>
  <r>
    <x v="1549"/>
    <s v="  Stephanie W"/>
    <n v="36.29"/>
    <n v="6.23"/>
    <x v="0"/>
    <s v="No"/>
    <s v="No"/>
    <n v="0"/>
    <s v="No"/>
    <s v="Obesity"/>
    <s v="Prediabetes"/>
    <s v="6-Aug-1989"/>
    <n v="6551.75"/>
    <s v="tier - 2"/>
    <s v="tier - 2"/>
    <s v="R1024"/>
    <n v="34"/>
  </r>
  <r>
    <x v="1550"/>
    <s v="  Ezra"/>
    <n v="28.594999999999999"/>
    <n v="8.5299999999999994"/>
    <x v="1"/>
    <s v="No"/>
    <s v="No"/>
    <n v="1"/>
    <s v="No"/>
    <s v="Over weight"/>
    <s v="Diabetes"/>
    <s v="18-Dec-1986"/>
    <n v="6548.2"/>
    <s v="tier - 2"/>
    <s v="tier - 3"/>
    <s v="R1012"/>
    <n v="37"/>
  </r>
  <r>
    <x v="1551"/>
    <s v="  Jim"/>
    <n v="17.8"/>
    <n v="5.75"/>
    <x v="1"/>
    <s v="No"/>
    <s v="Yes"/>
    <n v="1"/>
    <s v="No"/>
    <s v="Under Weight"/>
    <s v="Prediabetes"/>
    <s v="3-Dec-1969"/>
    <n v="6546.16"/>
    <s v="tier - 2"/>
    <s v="tier - 3"/>
    <s v="R1013"/>
    <n v="54"/>
  </r>
  <r>
    <x v="1552"/>
    <s v="  Ari L"/>
    <n v="21.4"/>
    <n v="5.6"/>
    <x v="0"/>
    <s v="No"/>
    <s v="No"/>
    <n v="0"/>
    <s v="No"/>
    <s v="Normal Weight"/>
    <s v="Normal"/>
    <s v="2-Oct-1982"/>
    <n v="6536.68"/>
    <s v="tier - 2"/>
    <s v="tier - 2"/>
    <s v="R1012"/>
    <n v="41"/>
  </r>
  <r>
    <x v="1553"/>
    <s v="  Fanny"/>
    <n v="23.01"/>
    <n v="4.68"/>
    <x v="0"/>
    <s v="No"/>
    <s v="No"/>
    <n v="0"/>
    <s v="No"/>
    <s v="Normal Weight"/>
    <s v="Normal"/>
    <s v="12-Aug-1982"/>
    <n v="6532.04"/>
    <s v="tier - 2"/>
    <s v="tier - 1"/>
    <s v="R1013"/>
    <n v="41"/>
  </r>
  <r>
    <x v="1554"/>
    <s v="  Heather"/>
    <n v="19.86"/>
    <n v="5.62"/>
    <x v="1"/>
    <s v="No"/>
    <s v="No"/>
    <n v="0"/>
    <s v="No"/>
    <s v="Normal Weight"/>
    <s v="Normal"/>
    <s v="23-Oct-1976"/>
    <n v="6529.21"/>
    <s v="tier - 2"/>
    <s v="tier - 1"/>
    <s v="R1013"/>
    <n v="47"/>
  </r>
  <r>
    <x v="1555"/>
    <s v="  Peter W"/>
    <n v="33.58"/>
    <n v="5.08"/>
    <x v="0"/>
    <s v="No"/>
    <s v="No"/>
    <n v="0"/>
    <s v="No"/>
    <s v="Obesity"/>
    <s v="Normal"/>
    <s v="7-Jul-1994"/>
    <n v="6512.24"/>
    <s v="tier - 2"/>
    <s v="tier - 1"/>
    <s v="R1021"/>
    <n v="29"/>
  </r>
  <r>
    <x v="1556"/>
    <s v="  Catherine A"/>
    <n v="29.81"/>
    <n v="5.28"/>
    <x v="0"/>
    <s v="No"/>
    <s v="No"/>
    <n v="0"/>
    <s v="No"/>
    <s v="Over weight"/>
    <s v="Normal"/>
    <s v="28-Aug-1982"/>
    <n v="6500.24"/>
    <s v="tier - 2"/>
    <s v="tier - 2"/>
    <s v="R1013"/>
    <n v="41"/>
  </r>
  <r>
    <x v="1557"/>
    <s v="  Kelly A"/>
    <n v="27.4"/>
    <n v="4.6100000000000003"/>
    <x v="0"/>
    <s v="No"/>
    <s v="No"/>
    <n v="0"/>
    <s v="No"/>
    <s v="Over weight"/>
    <s v="Normal"/>
    <s v="9-Oct-1982"/>
    <n v="6496.89"/>
    <s v="tier - 2"/>
    <s v="tier - 3"/>
    <s v="R1011"/>
    <n v="41"/>
  </r>
  <r>
    <x v="1558"/>
    <s v="  Janel N"/>
    <n v="17.98"/>
    <n v="6.57"/>
    <x v="1"/>
    <s v="No"/>
    <s v="No"/>
    <n v="2"/>
    <s v="No"/>
    <s v="Under Weight"/>
    <s v="Diabetes"/>
    <s v="1-Dec-1970"/>
    <n v="6481.67"/>
    <s v="tier - 2"/>
    <s v="tier - 2"/>
    <s v="R1013"/>
    <n v="53"/>
  </r>
  <r>
    <x v="1559"/>
    <s v="  Yann Kai"/>
    <n v="37.9"/>
    <n v="5.83"/>
    <x v="0"/>
    <s v="No"/>
    <s v="No"/>
    <n v="0"/>
    <s v="No"/>
    <s v="Obesity"/>
    <s v="Prediabetes"/>
    <s v="8-Jun-1980"/>
    <n v="6474.01"/>
    <s v="tier - 2"/>
    <s v="tier - 3"/>
    <s v="R1011"/>
    <n v="43"/>
  </r>
  <r>
    <x v="1560"/>
    <s v="  Zachary R"/>
    <n v="25.27"/>
    <n v="6.98"/>
    <x v="1"/>
    <s v="No"/>
    <s v="No"/>
    <n v="0"/>
    <s v="No"/>
    <s v="Over weight"/>
    <s v="Diabetes"/>
    <s v="27-Jul-1981"/>
    <n v="6473.15"/>
    <s v="tier - 2"/>
    <s v="tier - 2"/>
    <s v="R1013"/>
    <n v="42"/>
  </r>
  <r>
    <x v="1561"/>
    <s v="  Alejandro Sr"/>
    <n v="29.26"/>
    <n v="4.03"/>
    <x v="0"/>
    <s v="No"/>
    <s v="No"/>
    <n v="1"/>
    <s v="No"/>
    <s v="Over weight"/>
    <s v="Normal"/>
    <s v="1-Nov-1984"/>
    <n v="6457.84"/>
    <s v="tier - 2"/>
    <s v="tier - 3"/>
    <s v="R1012"/>
    <n v="39"/>
  </r>
  <r>
    <x v="1562"/>
    <s v="  Nicholas R"/>
    <n v="27.835000000000001"/>
    <n v="4.5599999999999996"/>
    <x v="0"/>
    <s v="No"/>
    <s v="No"/>
    <n v="1"/>
    <s v="No"/>
    <s v="Over weight"/>
    <s v="Normal"/>
    <s v="26-Aug-1984"/>
    <n v="6455.86"/>
    <s v="tier - 3"/>
    <s v="tier - 3"/>
    <s v="R1012"/>
    <n v="39"/>
  </r>
  <r>
    <x v="1563"/>
    <s v="  Paul"/>
    <n v="46.53"/>
    <n v="5.38"/>
    <x v="1"/>
    <s v="No"/>
    <s v="No"/>
    <n v="0"/>
    <s v="No"/>
    <s v="Obesity"/>
    <s v="Normal"/>
    <s v="22-Jul-1985"/>
    <n v="6435.62"/>
    <s v="tier - 3"/>
    <s v="tier - 2"/>
    <s v="R1013"/>
    <n v="38"/>
  </r>
  <r>
    <x v="1564"/>
    <s v="  Michael D"/>
    <n v="20.58"/>
    <n v="11.04"/>
    <x v="1"/>
    <s v="No"/>
    <s v="No"/>
    <n v="1"/>
    <s v="No"/>
    <s v="Normal Weight"/>
    <s v="Diabetes"/>
    <s v="5-Aug-1975"/>
    <n v="6423.48"/>
    <s v="tier - 2"/>
    <s v="tier - 3"/>
    <s v="R1013"/>
    <n v="48"/>
  </r>
  <r>
    <x v="1565"/>
    <s v="  Marina"/>
    <n v="19.53"/>
    <n v="6.09"/>
    <x v="1"/>
    <s v="No"/>
    <s v="No"/>
    <n v="0"/>
    <s v="No"/>
    <s v="Normal Weight"/>
    <s v="Prediabetes"/>
    <s v="30-Dec-1976"/>
    <n v="6417.28"/>
    <s v="tier - 2"/>
    <s v="tier - 3"/>
    <s v="R1013"/>
    <n v="47"/>
  </r>
  <r>
    <x v="1566"/>
    <s v="  Caroline"/>
    <n v="27.7"/>
    <n v="4.71"/>
    <x v="0"/>
    <s v="No"/>
    <s v="No"/>
    <n v="1"/>
    <s v="No"/>
    <s v="Over weight"/>
    <s v="Normal"/>
    <s v="4-Sep-1987"/>
    <n v="6414.18"/>
    <s v="tier - 2"/>
    <s v="tier - 2"/>
    <s v="R1011"/>
    <n v="36"/>
  </r>
  <r>
    <x v="1567"/>
    <s v="  Ross P"/>
    <n v="18.920000000000002"/>
    <n v="8.18"/>
    <x v="0"/>
    <s v="No"/>
    <s v="No"/>
    <n v="0"/>
    <s v="No"/>
    <s v="Normal Weight"/>
    <s v="Diabetes"/>
    <s v="22-Aug-1971"/>
    <n v="6412.34"/>
    <s v="tier - 2"/>
    <s v="tier - 3"/>
    <s v="R1013"/>
    <n v="52"/>
  </r>
  <r>
    <x v="1568"/>
    <s v="  Aoife"/>
    <n v="17.760000000000002"/>
    <n v="11.18"/>
    <x v="1"/>
    <s v="No"/>
    <s v="No"/>
    <n v="2"/>
    <s v="No"/>
    <s v="Under Weight"/>
    <s v="Diabetes"/>
    <s v="20-Aug-1970"/>
    <n v="6407.05"/>
    <s v="tier - 2"/>
    <s v="tier - 1"/>
    <s v="R1013"/>
    <n v="53"/>
  </r>
  <r>
    <x v="1569"/>
    <s v="  Wesley"/>
    <n v="29.83"/>
    <n v="5.03"/>
    <x v="1"/>
    <s v="No"/>
    <s v="No"/>
    <n v="0"/>
    <s v="No"/>
    <s v="Over weight"/>
    <s v="Normal"/>
    <s v="10-Dec-1985"/>
    <n v="6406.41"/>
    <s v="tier - 1"/>
    <s v="tier - 3"/>
    <s v="R1014"/>
    <n v="38"/>
  </r>
  <r>
    <x v="1570"/>
    <s v="  Rebecca J"/>
    <n v="23.465"/>
    <n v="5.56"/>
    <x v="0"/>
    <s v="No"/>
    <s v="No"/>
    <n v="1"/>
    <s v="No"/>
    <s v="Normal Weight"/>
    <s v="Normal"/>
    <s v="9-Sep-1987"/>
    <n v="6402.29"/>
    <s v="tier - 2"/>
    <s v="tier - 3"/>
    <s v="R1024"/>
    <n v="36"/>
  </r>
  <r>
    <x v="1571"/>
    <s v="  Barry P"/>
    <n v="29.355"/>
    <n v="4.33"/>
    <x v="0"/>
    <s v="No"/>
    <s v="No"/>
    <n v="0"/>
    <s v="No"/>
    <s v="Over weight"/>
    <s v="Normal"/>
    <s v="28-Oct-1982"/>
    <n v="6393.6"/>
    <s v="tier - 2"/>
    <s v="tier - 1"/>
    <s v="R1012"/>
    <n v="41"/>
  </r>
  <r>
    <x v="1572"/>
    <s v="  Maciej"/>
    <n v="35.49"/>
    <n v="5.21"/>
    <x v="1"/>
    <s v="No"/>
    <s v="Yes"/>
    <n v="1"/>
    <s v="No"/>
    <s v="Obesity"/>
    <s v="Normal"/>
    <s v="16-Aug-1997"/>
    <n v="6389.53"/>
    <s v="tier - 2"/>
    <s v="tier - 2"/>
    <s v="R1021"/>
    <n v="26"/>
  </r>
  <r>
    <x v="1573"/>
    <s v="  Jerry D"/>
    <n v="26.315000000000001"/>
    <n v="5.89"/>
    <x v="0"/>
    <s v="No"/>
    <s v="No"/>
    <n v="0"/>
    <s v="No"/>
    <s v="Over weight"/>
    <s v="Prediabetes"/>
    <s v="6-Aug-1982"/>
    <n v="6389.38"/>
    <s v="tier - 1"/>
    <s v="tier - 2"/>
    <s v="R1012"/>
    <n v="41"/>
  </r>
  <r>
    <x v="1574"/>
    <s v="  Eric A"/>
    <n v="19.79"/>
    <n v="4.8099999999999996"/>
    <x v="1"/>
    <s v="No"/>
    <s v="No"/>
    <n v="0"/>
    <s v="No"/>
    <s v="Normal Weight"/>
    <s v="Normal"/>
    <s v="18-Nov-1976"/>
    <n v="6374.16"/>
    <s v="tier - 2"/>
    <s v="tier - 2"/>
    <s v="R1013"/>
    <n v="47"/>
  </r>
  <r>
    <x v="1575"/>
    <s v="  Cathi"/>
    <n v="40.564999999999998"/>
    <n v="5.66"/>
    <x v="0"/>
    <s v="No"/>
    <s v="No"/>
    <n v="1"/>
    <s v="No"/>
    <s v="Obesity"/>
    <s v="Normal"/>
    <s v="13-Aug-1984"/>
    <n v="6373.56"/>
    <s v="tier - 2"/>
    <s v="tier - 1"/>
    <s v="R1012"/>
    <n v="39"/>
  </r>
  <r>
    <x v="1576"/>
    <s v="  Alex M"/>
    <n v="18.03"/>
    <n v="10.66"/>
    <x v="1"/>
    <s v="No"/>
    <s v="No"/>
    <n v="2"/>
    <s v="No"/>
    <s v="Under Weight"/>
    <s v="Diabetes"/>
    <s v="9-Nov-1970"/>
    <n v="6367.31"/>
    <s v="tier - 2"/>
    <s v="tier - 1"/>
    <s v="R1013"/>
    <n v="53"/>
  </r>
  <r>
    <x v="1577"/>
    <s v="  Liang"/>
    <n v="34.65"/>
    <n v="5.98"/>
    <x v="1"/>
    <s v="No"/>
    <s v="No"/>
    <n v="0"/>
    <s v="No"/>
    <s v="Obesity"/>
    <s v="Prediabetes"/>
    <s v="7-Jul-1996"/>
    <n v="6361.47"/>
    <s v="tier - 2"/>
    <s v="tier - 3"/>
    <s v="R1021"/>
    <n v="27"/>
  </r>
  <r>
    <x v="1578"/>
    <s v="  Lexy"/>
    <n v="42.94"/>
    <n v="4.34"/>
    <x v="0"/>
    <s v="No"/>
    <s v="No"/>
    <n v="0"/>
    <s v="No"/>
    <s v="Obesity"/>
    <s v="Normal"/>
    <s v="24-Jun-1989"/>
    <n v="6360.99"/>
    <s v="tier - 2"/>
    <s v="tier - 2"/>
    <s v="R1012"/>
    <n v="34"/>
  </r>
  <r>
    <x v="1579"/>
    <s v="  Michael"/>
    <n v="31.254999999999999"/>
    <n v="5.17"/>
    <x v="0"/>
    <s v="No"/>
    <s v="No"/>
    <n v="0"/>
    <s v="No"/>
    <s v="Obesity"/>
    <s v="Normal"/>
    <s v="30-Oct-1980"/>
    <n v="6358.78"/>
    <s v="tier - 2"/>
    <s v="tier - 1"/>
    <s v="R1012"/>
    <n v="43"/>
  </r>
  <r>
    <x v="1580"/>
    <s v="  Samuel L"/>
    <n v="45.43"/>
    <n v="4.2300000000000004"/>
    <x v="1"/>
    <s v="No"/>
    <s v="Yes"/>
    <n v="1"/>
    <s v="No"/>
    <s v="Obesity"/>
    <s v="Normal"/>
    <s v="19-Aug-1983"/>
    <n v="6356.27"/>
    <s v="tier - 3"/>
    <s v="tier - 2"/>
    <s v="R1013"/>
    <n v="40"/>
  </r>
  <r>
    <x v="1581"/>
    <s v="  Spencer A"/>
    <n v="32.340000000000003"/>
    <n v="4.88"/>
    <x v="1"/>
    <s v="No"/>
    <s v="Yes"/>
    <n v="1"/>
    <s v="No"/>
    <s v="Obesity"/>
    <s v="Normal"/>
    <s v="21-Oct-1983"/>
    <n v="6338.08"/>
    <s v="tier - 2"/>
    <s v="tier - 1"/>
    <s v="R1013"/>
    <n v="40"/>
  </r>
  <r>
    <x v="1582"/>
    <s v="  Rochelle"/>
    <n v="25.46"/>
    <n v="9.7100000000000009"/>
    <x v="1"/>
    <s v="No"/>
    <s v="No"/>
    <n v="1"/>
    <s v="No"/>
    <s v="Over weight"/>
    <s v="Diabetes"/>
    <s v="25-Sep-1986"/>
    <n v="6335.64"/>
    <s v="tier - 2"/>
    <s v="tier - 2"/>
    <s v="R1013"/>
    <n v="37"/>
  </r>
  <r>
    <x v="1583"/>
    <s v="  Paula"/>
    <n v="37.145000000000003"/>
    <n v="5.32"/>
    <x v="0"/>
    <s v="No"/>
    <s v="No"/>
    <n v="0"/>
    <s v="No"/>
    <s v="Obesity"/>
    <s v="Normal"/>
    <s v="13-Aug-1990"/>
    <n v="6334.34"/>
    <s v="tier - 2"/>
    <s v="tier - 2"/>
    <s v="R1024"/>
    <n v="33"/>
  </r>
  <r>
    <x v="1584"/>
    <s v="  Madeline E"/>
    <n v="30.8"/>
    <n v="5.83"/>
    <x v="1"/>
    <s v="No"/>
    <s v="No"/>
    <n v="0"/>
    <s v="No"/>
    <s v="Obesity"/>
    <s v="Prediabetes"/>
    <s v="15-Dec-1985"/>
    <n v="6313.76"/>
    <s v="tier - 2"/>
    <s v="tier - 1"/>
    <s v="R1013"/>
    <n v="38"/>
  </r>
  <r>
    <x v="1585"/>
    <s v="  Maria Isabel"/>
    <n v="29.5"/>
    <n v="5.54"/>
    <x v="1"/>
    <s v="No"/>
    <s v="No"/>
    <n v="0"/>
    <s v="No"/>
    <s v="Over weight"/>
    <s v="Normal"/>
    <s v="19-Nov-1985"/>
    <n v="6311.95"/>
    <s v="tier - 2"/>
    <s v="tier - 1"/>
    <s v="R1011"/>
    <n v="38"/>
  </r>
  <r>
    <x v="1586"/>
    <s v="  Arthur M"/>
    <n v="43.39"/>
    <n v="5.85"/>
    <x v="0"/>
    <s v="Yes"/>
    <s v="No"/>
    <n v="1"/>
    <s v="No"/>
    <s v="Obesity"/>
    <s v="Prediabetes"/>
    <s v="27-Jul-2004"/>
    <n v="6311.11"/>
    <s v="tier - 2"/>
    <s v="tier - 2"/>
    <s v="R1011"/>
    <n v="19"/>
  </r>
  <r>
    <x v="1587"/>
    <s v="  Joseph R"/>
    <n v="15.08"/>
    <n v="4.8499999999999996"/>
    <x v="1"/>
    <s v="No"/>
    <s v="Yes"/>
    <n v="1"/>
    <s v="No"/>
    <s v="Under Weight"/>
    <s v="Normal"/>
    <s v="4-Sep-1969"/>
    <n v="6305.61"/>
    <s v="tier - 2"/>
    <s v="tier - 2"/>
    <s v="R1012"/>
    <n v="54"/>
  </r>
  <r>
    <x v="1588"/>
    <s v="  Sachiko"/>
    <n v="20.48"/>
    <n v="11.09"/>
    <x v="0"/>
    <s v="No"/>
    <s v="No"/>
    <n v="0"/>
    <s v="No"/>
    <s v="Normal Weight"/>
    <s v="Diabetes"/>
    <s v="17-Sep-1974"/>
    <n v="6302.23"/>
    <s v="tier - 2"/>
    <s v="tier - 1"/>
    <s v="R1013"/>
    <n v="49"/>
  </r>
  <r>
    <x v="1589"/>
    <s v="  Christopher"/>
    <n v="34.450000000000003"/>
    <n v="5.58"/>
    <x v="1"/>
    <s v="No"/>
    <s v="No"/>
    <n v="0"/>
    <s v="No"/>
    <s v="Obesity"/>
    <s v="Normal"/>
    <s v="4-Jul-1996"/>
    <n v="6293.63"/>
    <s v="tier - 2"/>
    <s v="tier - 3"/>
    <s v="R1021"/>
    <n v="27"/>
  </r>
  <r>
    <x v="1590"/>
    <s v="  Joseph"/>
    <n v="34.21"/>
    <n v="9.7200000000000006"/>
    <x v="1"/>
    <s v="No"/>
    <s v="No"/>
    <n v="0"/>
    <s v="No"/>
    <s v="Obesity"/>
    <s v="Diabetes"/>
    <s v="26-Aug-1981"/>
    <n v="6289.75"/>
    <s v="tier - 2"/>
    <s v="tier - 3"/>
    <s v="R1013"/>
    <n v="42"/>
  </r>
  <r>
    <x v="1591"/>
    <s v="  Lawrence"/>
    <n v="28.8"/>
    <n v="11.41"/>
    <x v="1"/>
    <s v="No"/>
    <s v="No"/>
    <n v="0"/>
    <s v="No"/>
    <s v="Over weight"/>
    <s v="Diabetes"/>
    <s v="24-Nov-1981"/>
    <n v="6282.24"/>
    <s v="tier - 2"/>
    <s v="tier - 1"/>
    <s v="R1011"/>
    <n v="42"/>
  </r>
  <r>
    <x v="1592"/>
    <s v="  Katie"/>
    <n v="31.74"/>
    <n v="4.46"/>
    <x v="0"/>
    <s v="No"/>
    <s v="Yes"/>
    <n v="1"/>
    <s v="No"/>
    <s v="Obesity"/>
    <s v="Normal"/>
    <s v="16-Oct-1993"/>
    <n v="6276.3"/>
    <s v="tier - 2"/>
    <s v="tier - 1"/>
    <s v="R1025"/>
    <n v="30"/>
  </r>
  <r>
    <x v="1593"/>
    <s v="  Ruben"/>
    <n v="21.78"/>
    <n v="9.31"/>
    <x v="1"/>
    <s v="No"/>
    <s v="No"/>
    <n v="0"/>
    <s v="No"/>
    <s v="Normal Weight"/>
    <s v="Diabetes"/>
    <s v="30-Jun-1981"/>
    <n v="6272.48"/>
    <s v="tier - 1"/>
    <s v="tier - 3"/>
    <s v="R1013"/>
    <n v="42"/>
  </r>
  <r>
    <x v="1594"/>
    <s v="  Sarah"/>
    <n v="23.75"/>
    <n v="5.03"/>
    <x v="0"/>
    <s v="No"/>
    <s v="No"/>
    <n v="1"/>
    <s v="No"/>
    <s v="Normal Weight"/>
    <s v="Normal"/>
    <s v="25-Sep-1984"/>
    <n v="6269.33"/>
    <s v="tier - 2"/>
    <s v="tier - 1"/>
    <s v="R1013"/>
    <n v="39"/>
  </r>
  <r>
    <x v="1595"/>
    <s v="  Angela R"/>
    <n v="33.21"/>
    <n v="5.07"/>
    <x v="1"/>
    <s v="No"/>
    <s v="No"/>
    <n v="1"/>
    <s v="No"/>
    <s v="Obesity"/>
    <s v="Normal"/>
    <s v="17-Oct-1995"/>
    <n v="6261.2"/>
    <s v="tier - 2"/>
    <s v="tier - 1"/>
    <s v="R1026"/>
    <n v="28"/>
  </r>
  <r>
    <x v="1596"/>
    <s v="  Chatham"/>
    <n v="17.7"/>
    <n v="10.42"/>
    <x v="1"/>
    <s v="No"/>
    <s v="No"/>
    <n v="2"/>
    <s v="No"/>
    <s v="Under Weight"/>
    <s v="Diabetes"/>
    <s v="11-Oct-1970"/>
    <n v="6255.38"/>
    <s v="tier - 2"/>
    <s v="tier - 2"/>
    <s v="R1013"/>
    <n v="53"/>
  </r>
  <r>
    <x v="1597"/>
    <s v="  Derek"/>
    <n v="17.2"/>
    <n v="6.45"/>
    <x v="0"/>
    <s v="No"/>
    <s v="No"/>
    <n v="2"/>
    <s v="No"/>
    <s v="Under Weight"/>
    <s v="Prediabetes"/>
    <s v="8-Sep-1972"/>
    <n v="6254.13"/>
    <s v="tier - 2"/>
    <s v="tier - 2"/>
    <s v="R1012"/>
    <n v="51"/>
  </r>
  <r>
    <x v="1598"/>
    <s v="  Kalvin J"/>
    <n v="19.21"/>
    <n v="5.52"/>
    <x v="0"/>
    <s v="No"/>
    <s v="No"/>
    <n v="2"/>
    <s v="No"/>
    <s v="Normal Weight"/>
    <s v="Normal"/>
    <s v="11-Nov-1972"/>
    <n v="6253.85"/>
    <s v="tier - 2"/>
    <s v="tier - 2"/>
    <s v="R1013"/>
    <n v="51"/>
  </r>
  <r>
    <x v="1599"/>
    <s v="  Dave"/>
    <n v="23.2"/>
    <n v="4.41"/>
    <x v="0"/>
    <s v="No"/>
    <s v="Yes"/>
    <n v="1"/>
    <s v="No"/>
    <s v="Normal Weight"/>
    <s v="Normal"/>
    <s v="10-Oct-1979"/>
    <n v="6250.44"/>
    <s v="tier - 2"/>
    <s v="tier - 1"/>
    <s v="R1011"/>
    <n v="44"/>
  </r>
  <r>
    <x v="1600"/>
    <s v="  Barbara G"/>
    <n v="32.5"/>
    <n v="4.6900000000000004"/>
    <x v="1"/>
    <s v="No"/>
    <s v="Yes"/>
    <n v="1"/>
    <s v="No"/>
    <s v="Obesity"/>
    <s v="Normal"/>
    <s v="11-Aug-1983"/>
    <n v="6238.3"/>
    <s v="tier - 2"/>
    <s v="tier - 1"/>
    <s v="R1011"/>
    <n v="40"/>
  </r>
  <r>
    <x v="1601"/>
    <s v="  Skylar"/>
    <n v="20.9"/>
    <n v="6.94"/>
    <x v="0"/>
    <s v="No"/>
    <s v="No"/>
    <n v="0"/>
    <s v="No"/>
    <s v="Normal Weight"/>
    <s v="Diabetes"/>
    <s v="19-Sep-1978"/>
    <n v="6236.95"/>
    <s v="tier - 2"/>
    <s v="tier - 2"/>
    <s v="R1013"/>
    <n v="45"/>
  </r>
  <r>
    <x v="1602"/>
    <s v="  Nick"/>
    <n v="19.11"/>
    <n v="4.3499999999999996"/>
    <x v="0"/>
    <s v="No"/>
    <s v="No"/>
    <n v="2"/>
    <s v="No"/>
    <s v="Normal Weight"/>
    <s v="Normal"/>
    <s v="29-Jun-1972"/>
    <n v="6219.93"/>
    <s v="tier - 2"/>
    <s v="tier - 2"/>
    <s v="R1013"/>
    <n v="51"/>
  </r>
  <r>
    <x v="1603"/>
    <s v="  Sunny S"/>
    <n v="31.17"/>
    <n v="5.28"/>
    <x v="0"/>
    <s v="No"/>
    <s v="No"/>
    <n v="1"/>
    <s v="No"/>
    <s v="Obesity"/>
    <s v="Normal"/>
    <s v="12-Aug-1992"/>
    <n v="6208.5"/>
    <s v="tier - 2"/>
    <s v="tier - 1"/>
    <s v="R1021"/>
    <n v="31"/>
  </r>
  <r>
    <x v="1604"/>
    <s v="  Anne-Marie"/>
    <n v="36.08"/>
    <n v="4.29"/>
    <x v="0"/>
    <s v="No"/>
    <s v="No"/>
    <n v="0"/>
    <s v="No"/>
    <s v="Obesity"/>
    <s v="Normal"/>
    <s v="10-Sep-1999"/>
    <n v="6207.26"/>
    <s v="tier - 2"/>
    <s v="tier - 2"/>
    <s v="R1026"/>
    <n v="24"/>
  </r>
  <r>
    <x v="1605"/>
    <s v="  Nicholas"/>
    <n v="28.024999999999999"/>
    <n v="5.69"/>
    <x v="1"/>
    <s v="No"/>
    <s v="No"/>
    <n v="0"/>
    <s v="No"/>
    <s v="Over weight"/>
    <s v="Normal"/>
    <s v="22-Sep-1985"/>
    <n v="6203.9"/>
    <s v="tier - 2"/>
    <s v="tier - 2"/>
    <s v="R1012"/>
    <n v="38"/>
  </r>
  <r>
    <x v="1606"/>
    <s v="  Scott M"/>
    <n v="24.32"/>
    <n v="5.56"/>
    <x v="1"/>
    <s v="No"/>
    <s v="No"/>
    <n v="0"/>
    <s v="No"/>
    <s v="Normal Weight"/>
    <s v="Normal"/>
    <s v="22-Jul-1985"/>
    <n v="6198.75"/>
    <s v="tier - 2"/>
    <s v="tier - 1"/>
    <s v="R1012"/>
    <n v="38"/>
  </r>
  <r>
    <x v="1607"/>
    <s v="  Marisa A"/>
    <n v="38"/>
    <n v="5.41"/>
    <x v="1"/>
    <s v="No"/>
    <s v="No"/>
    <n v="1"/>
    <s v="No"/>
    <s v="Obesity"/>
    <s v="Normal"/>
    <s v="23-Oct-1988"/>
    <n v="6196.45"/>
    <s v="tier - 2"/>
    <s v="tier - 1"/>
    <s v="R1011"/>
    <n v="35"/>
  </r>
  <r>
    <x v="1608"/>
    <s v="  Katie"/>
    <n v="31.6"/>
    <n v="10.85"/>
    <x v="1"/>
    <s v="No"/>
    <s v="No"/>
    <n v="0"/>
    <s v="No"/>
    <s v="Obesity"/>
    <s v="Diabetes"/>
    <s v="1-Oct-1981"/>
    <n v="6186.13"/>
    <s v="tier - 2"/>
    <s v="tier - 3"/>
    <s v="R1011"/>
    <n v="42"/>
  </r>
  <r>
    <x v="1609"/>
    <s v="  Amy L"/>
    <n v="31.02"/>
    <n v="11.63"/>
    <x v="1"/>
    <s v="No"/>
    <s v="No"/>
    <n v="0"/>
    <s v="No"/>
    <s v="Obesity"/>
    <s v="Diabetes"/>
    <s v="22-Nov-1981"/>
    <n v="6185.32"/>
    <s v="tier - 2"/>
    <s v="tier - 1"/>
    <s v="R1013"/>
    <n v="42"/>
  </r>
  <r>
    <x v="1610"/>
    <s v="  Jenna M"/>
    <n v="29.26"/>
    <n v="5.68"/>
    <x v="1"/>
    <s v="No"/>
    <s v="No"/>
    <n v="1"/>
    <s v="No"/>
    <s v="Over weight"/>
    <s v="Normal"/>
    <s v="1-Nov-1988"/>
    <n v="6184.3"/>
    <s v="tier - 2"/>
    <s v="tier - 3"/>
    <s v="R1013"/>
    <n v="35"/>
  </r>
  <r>
    <x v="1611"/>
    <s v="  Elizabeth M"/>
    <n v="15.09"/>
    <n v="7.59"/>
    <x v="1"/>
    <s v="No"/>
    <s v="No"/>
    <n v="2"/>
    <s v="No"/>
    <s v="Under Weight"/>
    <s v="Diabetes"/>
    <s v="5-Oct-1970"/>
    <n v="6183.46"/>
    <s v="tier - 2"/>
    <s v="tier - 2"/>
    <s v="R1012"/>
    <n v="53"/>
  </r>
  <r>
    <x v="1612"/>
    <s v="  Lyazid"/>
    <n v="22.63"/>
    <n v="5.09"/>
    <x v="1"/>
    <s v="No"/>
    <s v="No"/>
    <n v="0"/>
    <s v="No"/>
    <s v="Normal Weight"/>
    <s v="Normal"/>
    <s v="9-Aug-1985"/>
    <n v="6183.32"/>
    <s v="tier - 2"/>
    <s v="tier - 2"/>
    <s v="R1012"/>
    <n v="38"/>
  </r>
  <r>
    <x v="1613"/>
    <s v="  Lindsey A"/>
    <n v="23.46"/>
    <n v="4.21"/>
    <x v="0"/>
    <s v="No"/>
    <s v="No"/>
    <n v="1"/>
    <s v="No"/>
    <s v="Normal Weight"/>
    <s v="Normal"/>
    <s v="6-Oct-1984"/>
    <n v="6170.96"/>
    <s v="tier - 2"/>
    <s v="tier - 1"/>
    <s v="R1013"/>
    <n v="39"/>
  </r>
  <r>
    <x v="1614"/>
    <s v="  Chris"/>
    <n v="22.56"/>
    <n v="4.34"/>
    <x v="1"/>
    <s v="No"/>
    <s v="No"/>
    <n v="0"/>
    <s v="No"/>
    <s v="Normal Weight"/>
    <s v="Normal"/>
    <s v="15-Oct-1985"/>
    <n v="6159.57"/>
    <s v="tier - 2"/>
    <s v="tier - 1"/>
    <s v="R1012"/>
    <n v="38"/>
  </r>
  <r>
    <x v="1615"/>
    <s v="  Jennifer A"/>
    <n v="19.28"/>
    <n v="11.85"/>
    <x v="0"/>
    <s v="No"/>
    <s v="No"/>
    <n v="2"/>
    <s v="No"/>
    <s v="Normal Weight"/>
    <s v="Diabetes"/>
    <s v="6-Nov-1973"/>
    <n v="6152.05"/>
    <s v="tier - 2"/>
    <s v="tier - 3"/>
    <s v="R1013"/>
    <n v="50"/>
  </r>
  <r>
    <x v="1616"/>
    <s v="  Leif S"/>
    <n v="15.37"/>
    <n v="9.61"/>
    <x v="1"/>
    <s v="No"/>
    <s v="No"/>
    <n v="2"/>
    <s v="No"/>
    <s v="Under Weight"/>
    <s v="Diabetes"/>
    <s v="14-Oct-1970"/>
    <n v="6147.12"/>
    <s v="tier - 2"/>
    <s v="tier - 3"/>
    <s v="R1012"/>
    <n v="53"/>
  </r>
  <r>
    <x v="1617"/>
    <s v="  Stephanie A"/>
    <n v="18.71"/>
    <n v="5.29"/>
    <x v="1"/>
    <s v="No"/>
    <s v="No"/>
    <n v="0"/>
    <s v="No"/>
    <s v="Normal Weight"/>
    <s v="Normal"/>
    <s v="12-Dec-1976"/>
    <n v="6139.14"/>
    <s v="tier - 2"/>
    <s v="tier - 3"/>
    <s v="R1013"/>
    <n v="47"/>
  </r>
  <r>
    <x v="1618"/>
    <s v="  Bo"/>
    <n v="20.61"/>
    <n v="6.89"/>
    <x v="0"/>
    <s v="No"/>
    <s v="No"/>
    <n v="0"/>
    <s v="No"/>
    <s v="Normal Weight"/>
    <s v="Diabetes"/>
    <s v="5-Sep-1978"/>
    <n v="6138.58"/>
    <s v="tier - 2"/>
    <s v="tier - 1"/>
    <s v="R1013"/>
    <n v="45"/>
  </r>
  <r>
    <x v="1619"/>
    <s v="  Leah"/>
    <n v="15.99"/>
    <n v="4.57"/>
    <x v="1"/>
    <s v="No"/>
    <s v="Yes"/>
    <n v="1"/>
    <s v="No"/>
    <s v="Under Weight"/>
    <s v="Normal"/>
    <s v="9-Nov-1969"/>
    <n v="6138.5"/>
    <s v="tier - 2"/>
    <s v="tier - 2"/>
    <s v="R1011"/>
    <n v="54"/>
  </r>
  <r>
    <x v="1620"/>
    <s v="  Kara Lynne"/>
    <n v="33.155000000000001"/>
    <n v="4.32"/>
    <x v="0"/>
    <s v="No"/>
    <s v="No"/>
    <n v="0"/>
    <s v="No"/>
    <s v="Obesity"/>
    <s v="Normal"/>
    <s v="18-Aug-1990"/>
    <n v="6128.8"/>
    <s v="tier - 2"/>
    <s v="tier - 3"/>
    <s v="R1012"/>
    <n v="33"/>
  </r>
  <r>
    <x v="1621"/>
    <s v="  Jeffrey"/>
    <n v="26.22"/>
    <n v="5.57"/>
    <x v="1"/>
    <s v="No"/>
    <s v="Yes"/>
    <n v="1"/>
    <s v="No"/>
    <s v="Over weight"/>
    <s v="Normal"/>
    <s v="16-Nov-1983"/>
    <n v="6123.57"/>
    <s v="tier - 3"/>
    <s v="tier - 2"/>
    <s v="R1012"/>
    <n v="40"/>
  </r>
  <r>
    <x v="1622"/>
    <s v="  Justin"/>
    <n v="21.85"/>
    <n v="5.26"/>
    <x v="1"/>
    <s v="No"/>
    <s v="Yes"/>
    <n v="1"/>
    <s v="No"/>
    <s v="Normal Weight"/>
    <s v="Normal"/>
    <s v="11-Aug-1983"/>
    <n v="6117.49"/>
    <s v="tier - 2"/>
    <s v="tier - 3"/>
    <s v="R1012"/>
    <n v="40"/>
  </r>
  <r>
    <x v="1623"/>
    <s v="  Emily"/>
    <n v="30.495000000000001"/>
    <n v="6.25"/>
    <x v="0"/>
    <s v="No"/>
    <s v="No"/>
    <n v="0"/>
    <s v="No"/>
    <s v="Obesity"/>
    <s v="Prediabetes"/>
    <s v="25-Jul-1991"/>
    <n v="6113.23"/>
    <s v="tier - 2"/>
    <s v="tier - 2"/>
    <s v="R1024"/>
    <n v="32"/>
  </r>
  <r>
    <x v="1624"/>
    <s v="  Rebecca"/>
    <n v="34.104999999999997"/>
    <n v="5.67"/>
    <x v="1"/>
    <s v="No"/>
    <s v="No"/>
    <n v="0"/>
    <s v="No"/>
    <s v="Obesity"/>
    <s v="Normal"/>
    <s v="21-Jul-1985"/>
    <n v="6112.35"/>
    <s v="tier - 2"/>
    <s v="tier - 1"/>
    <s v="R1012"/>
    <n v="38"/>
  </r>
  <r>
    <x v="1625"/>
    <s v="  Allie"/>
    <n v="32.770000000000003"/>
    <n v="4.42"/>
    <x v="1"/>
    <s v="No"/>
    <s v="No"/>
    <n v="1"/>
    <s v="No"/>
    <s v="Obesity"/>
    <s v="Normal"/>
    <s v="9-Sep-1995"/>
    <n v="6111.95"/>
    <s v="tier - 2"/>
    <s v="tier - 3"/>
    <s v="R1026"/>
    <n v="28"/>
  </r>
  <r>
    <x v="1626"/>
    <s v="  Trasi"/>
    <n v="16.850000000000001"/>
    <n v="11.75"/>
    <x v="1"/>
    <s v="No"/>
    <s v="No"/>
    <n v="2"/>
    <s v="No"/>
    <s v="Under Weight"/>
    <s v="Diabetes"/>
    <s v="9-Jun-1970"/>
    <n v="6098.38"/>
    <s v="tier - 2"/>
    <s v="tier - 2"/>
    <s v="R1013"/>
    <n v="53"/>
  </r>
  <r>
    <x v="1627"/>
    <s v="  Kevin"/>
    <n v="34.700000000000003"/>
    <n v="6.06"/>
    <x v="0"/>
    <s v="No"/>
    <s v="No"/>
    <n v="1"/>
    <s v="No"/>
    <s v="Obesity"/>
    <s v="Prediabetes"/>
    <s v="25-Jul-1984"/>
    <n v="6082.41"/>
    <s v="tier - 1"/>
    <s v="tier - 2"/>
    <s v="R1011"/>
    <n v="39"/>
  </r>
  <r>
    <x v="1628"/>
    <s v="  Fernando"/>
    <n v="37.049999999999997"/>
    <n v="5.48"/>
    <x v="0"/>
    <s v="No"/>
    <s v="No"/>
    <n v="1"/>
    <s v="No"/>
    <s v="Obesity"/>
    <s v="Normal"/>
    <s v="14-Oct-1984"/>
    <n v="6079.67"/>
    <s v="tier - 1"/>
    <s v="tier - 1"/>
    <s v="R1014"/>
    <n v="39"/>
  </r>
  <r>
    <x v="1629"/>
    <s v="  Ieva"/>
    <n v="18.78"/>
    <n v="4.45"/>
    <x v="0"/>
    <s v="No"/>
    <s v="Yes"/>
    <n v="1"/>
    <s v="No"/>
    <s v="Normal Weight"/>
    <s v="Normal"/>
    <s v="8-Aug-1979"/>
    <n v="6074.37"/>
    <s v="tier - 2"/>
    <s v="tier - 2"/>
    <s v="R1012"/>
    <n v="44"/>
  </r>
  <r>
    <x v="1630"/>
    <s v="  Chris"/>
    <n v="28.024999999999999"/>
    <n v="5"/>
    <x v="0"/>
    <s v="No"/>
    <s v="No"/>
    <n v="1"/>
    <s v="No"/>
    <s v="Over weight"/>
    <s v="Normal"/>
    <s v="21-Sep-1984"/>
    <n v="6067.13"/>
    <s v="tier - 3"/>
    <s v="tier - 1"/>
    <s v="R1016"/>
    <n v="39"/>
  </r>
  <r>
    <x v="1631"/>
    <s v="  Drew L"/>
    <n v="35.090000000000003"/>
    <n v="5.84"/>
    <x v="0"/>
    <s v="No"/>
    <s v="No"/>
    <n v="0"/>
    <s v="No"/>
    <s v="Obesity"/>
    <s v="Prediabetes"/>
    <s v="8-Nov-1994"/>
    <n v="6064.37"/>
    <s v="tier - 2"/>
    <s v="tier - 2"/>
    <s v="R1011"/>
    <n v="29"/>
  </r>
  <r>
    <x v="1632"/>
    <s v="  Christina"/>
    <n v="34.42"/>
    <n v="5.21"/>
    <x v="1"/>
    <s v="No"/>
    <s v="No"/>
    <n v="0"/>
    <s v="No"/>
    <s v="Obesity"/>
    <s v="Normal"/>
    <s v="28-Jul-1996"/>
    <n v="6061.8"/>
    <s v="tier - 2"/>
    <s v="tier - 3"/>
    <s v="R1012"/>
    <n v="27"/>
  </r>
  <r>
    <x v="1633"/>
    <s v="  Alexander G"/>
    <n v="29.4"/>
    <n v="4.26"/>
    <x v="0"/>
    <s v="No"/>
    <s v="No"/>
    <n v="0"/>
    <s v="No"/>
    <s v="Over weight"/>
    <s v="Normal"/>
    <s v="16-Aug-1989"/>
    <n v="6059.17"/>
    <s v="tier - 2"/>
    <s v="tier - 1"/>
    <s v="R1011"/>
    <n v="34"/>
  </r>
  <r>
    <x v="1634"/>
    <s v="  Meaghan"/>
    <n v="21.31"/>
    <n v="4.17"/>
    <x v="0"/>
    <s v="No"/>
    <s v="No"/>
    <n v="0"/>
    <s v="No"/>
    <s v="Normal Weight"/>
    <s v="Normal"/>
    <s v="8-Aug-1980"/>
    <n v="5993.62"/>
    <s v="tier - 2"/>
    <s v="tier - 3"/>
    <s v="R1013"/>
    <n v="43"/>
  </r>
  <r>
    <x v="1635"/>
    <s v="  Kristin"/>
    <n v="19.559999999999999"/>
    <n v="11.96"/>
    <x v="0"/>
    <s v="No"/>
    <s v="No"/>
    <n v="0"/>
    <s v="No"/>
    <s v="Normal Weight"/>
    <s v="Diabetes"/>
    <s v="17-Aug-1974"/>
    <n v="5990.17"/>
    <s v="tier - 2"/>
    <s v="tier - 2"/>
    <s v="R1013"/>
    <n v="49"/>
  </r>
  <r>
    <x v="1636"/>
    <s v="  Andrea K"/>
    <n v="37.335000000000001"/>
    <n v="6.26"/>
    <x v="1"/>
    <s v="No"/>
    <s v="No"/>
    <n v="1"/>
    <s v="No"/>
    <s v="Obesity"/>
    <s v="Prediabetes"/>
    <s v="10-Jun-1988"/>
    <n v="5989.52"/>
    <s v="tier - 2"/>
    <s v="tier - 1"/>
    <s v="R1012"/>
    <n v="35"/>
  </r>
  <r>
    <x v="1637"/>
    <s v="  Kris"/>
    <n v="19.53"/>
    <n v="11.68"/>
    <x v="0"/>
    <s v="No"/>
    <s v="No"/>
    <n v="0"/>
    <s v="No"/>
    <s v="Normal Weight"/>
    <s v="Diabetes"/>
    <s v="11-Oct-1974"/>
    <n v="5979.99"/>
    <s v="tier - 2"/>
    <s v="tier - 3"/>
    <s v="R1013"/>
    <n v="49"/>
  </r>
  <r>
    <x v="1638"/>
    <s v="  Alden W"/>
    <n v="34.1"/>
    <n v="5.16"/>
    <x v="0"/>
    <s v="No"/>
    <s v="No"/>
    <n v="0"/>
    <s v="No"/>
    <s v="Obesity"/>
    <s v="Normal"/>
    <s v="10-Oct-1980"/>
    <n v="5979.73"/>
    <s v="tier - 2"/>
    <s v="tier - 2"/>
    <s v="R1011"/>
    <n v="43"/>
  </r>
  <r>
    <x v="1639"/>
    <s v="  Suzanne M"/>
    <n v="16.5"/>
    <n v="6.9"/>
    <x v="1"/>
    <s v="No"/>
    <s v="No"/>
    <n v="2"/>
    <s v="No"/>
    <s v="Under Weight"/>
    <s v="Diabetes"/>
    <s v="25-Jun-1970"/>
    <n v="5979.66"/>
    <s v="tier - 2"/>
    <s v="tier - 3"/>
    <s v="R1013"/>
    <n v="53"/>
  </r>
  <r>
    <x v="1640"/>
    <s v="  Heidi Z"/>
    <n v="30.69"/>
    <n v="4.83"/>
    <x v="0"/>
    <s v="No"/>
    <s v="No"/>
    <n v="1"/>
    <s v="No"/>
    <s v="Obesity"/>
    <s v="Normal"/>
    <s v="11-Nov-1984"/>
    <n v="5976.83"/>
    <s v="tier - 2"/>
    <s v="tier - 2"/>
    <s v="R1013"/>
    <n v="39"/>
  </r>
  <r>
    <x v="1641"/>
    <s v="  Carolyn"/>
    <n v="28.93"/>
    <n v="4.87"/>
    <x v="0"/>
    <s v="No"/>
    <s v="No"/>
    <n v="1"/>
    <s v="No"/>
    <s v="Over weight"/>
    <s v="Normal"/>
    <s v="19-Sep-1984"/>
    <n v="5974.38"/>
    <s v="tier - 2"/>
    <s v="tier - 3"/>
    <s v="R1013"/>
    <n v="39"/>
  </r>
  <r>
    <x v="1642"/>
    <s v="  Sabine"/>
    <n v="38.9"/>
    <n v="4.28"/>
    <x v="0"/>
    <s v="No"/>
    <s v="No"/>
    <n v="0"/>
    <s v="No"/>
    <s v="Obesity"/>
    <s v="Normal"/>
    <s v="22-Jul-1989"/>
    <n v="5972.38"/>
    <s v="tier - 2"/>
    <s v="tier - 2"/>
    <s v="R1011"/>
    <n v="34"/>
  </r>
  <r>
    <x v="1643"/>
    <s v="  Bobby"/>
    <n v="26.9"/>
    <n v="4.07"/>
    <x v="0"/>
    <s v="No"/>
    <s v="No"/>
    <n v="0"/>
    <s v="No"/>
    <s v="Over weight"/>
    <s v="Normal"/>
    <s v="21-Jul-1980"/>
    <n v="5969.72"/>
    <s v="tier - 3"/>
    <s v="tier - 3"/>
    <s v="R1011"/>
    <n v="43"/>
  </r>
  <r>
    <x v="1644"/>
    <s v="  Fan"/>
    <n v="24.86"/>
    <n v="6.23"/>
    <x v="0"/>
    <s v="No"/>
    <s v="No"/>
    <n v="0"/>
    <s v="No"/>
    <s v="Normal Weight"/>
    <s v="Prediabetes"/>
    <s v="5-Aug-1980"/>
    <n v="5966.89"/>
    <s v="tier - 2"/>
    <s v="tier - 3"/>
    <s v="R1013"/>
    <n v="43"/>
  </r>
  <r>
    <x v="1645"/>
    <s v="  Rachel M"/>
    <n v="39.14"/>
    <n v="6.24"/>
    <x v="0"/>
    <s v="Yes"/>
    <s v="No"/>
    <n v="1"/>
    <s v="No"/>
    <s v="Obesity"/>
    <s v="Prediabetes"/>
    <s v="15-Jul-2004"/>
    <n v="5960.91"/>
    <s v="tier - 2"/>
    <s v="tier - 1"/>
    <s v="R1026"/>
    <n v="19"/>
  </r>
  <r>
    <x v="1646"/>
    <s v="  Greg"/>
    <n v="39.799999999999997"/>
    <n v="6.17"/>
    <x v="0"/>
    <s v="No"/>
    <s v="Yes"/>
    <n v="1"/>
    <s v="No"/>
    <s v="Obesity"/>
    <s v="Prediabetes"/>
    <s v="13-Aug-2003"/>
    <n v="5957.35"/>
    <s v="tier - 2"/>
    <s v="tier - 2"/>
    <s v="R1012"/>
    <n v="20"/>
  </r>
  <r>
    <x v="1647"/>
    <s v="  Dan"/>
    <n v="34.32"/>
    <n v="5.16"/>
    <x v="0"/>
    <s v="No"/>
    <s v="No"/>
    <n v="1"/>
    <s v="No"/>
    <s v="Obesity"/>
    <s v="Normal"/>
    <s v="14-Jul-1987"/>
    <n v="5934.38"/>
    <s v="tier - 3"/>
    <s v="tier - 2"/>
    <s v="R1013"/>
    <n v="36"/>
  </r>
  <r>
    <x v="1648"/>
    <s v="  Jennifer A"/>
    <n v="32.51"/>
    <n v="4.3"/>
    <x v="0"/>
    <s v="No"/>
    <s v="No"/>
    <n v="0"/>
    <s v="No"/>
    <s v="Obesity"/>
    <s v="Normal"/>
    <s v="30-Jul-1994"/>
    <n v="5927.65"/>
    <s v="tier - 2"/>
    <s v="tier - 1"/>
    <s v="R1012"/>
    <n v="29"/>
  </r>
  <r>
    <x v="1649"/>
    <s v="  Jessica"/>
    <n v="30.71"/>
    <n v="6.14"/>
    <x v="0"/>
    <s v="No"/>
    <s v="Yes"/>
    <n v="1"/>
    <s v="No"/>
    <s v="Obesity"/>
    <s v="Prediabetes"/>
    <s v="13-Aug-1993"/>
    <n v="5926.93"/>
    <s v="tier - 2"/>
    <s v="tier - 2"/>
    <s v="R1025"/>
    <n v="30"/>
  </r>
  <r>
    <x v="1650"/>
    <s v="  Chaiwat"/>
    <n v="28.9"/>
    <n v="5.36"/>
    <x v="0"/>
    <s v="No"/>
    <s v="No"/>
    <n v="1"/>
    <s v="No"/>
    <s v="Over weight"/>
    <s v="Normal"/>
    <s v="29-Jul-1987"/>
    <n v="5926.85"/>
    <s v="tier - 3"/>
    <s v="tier - 3"/>
    <s v="R1011"/>
    <n v="36"/>
  </r>
  <r>
    <x v="1651"/>
    <s v="  Kerri"/>
    <n v="36.19"/>
    <n v="4.3"/>
    <x v="0"/>
    <s v="No"/>
    <s v="No"/>
    <n v="0"/>
    <s v="No"/>
    <s v="Obesity"/>
    <s v="Normal"/>
    <s v="21-Dec-1982"/>
    <n v="5920.1"/>
    <s v="tier - 2"/>
    <s v="tier - 1"/>
    <s v="R1013"/>
    <n v="41"/>
  </r>
  <r>
    <x v="1652"/>
    <s v="  Lisa"/>
    <n v="29.6"/>
    <n v="4.09"/>
    <x v="0"/>
    <s v="No"/>
    <s v="No"/>
    <n v="0"/>
    <s v="No"/>
    <s v="Over weight"/>
    <s v="Normal"/>
    <s v="8-Jul-1982"/>
    <n v="5910.94"/>
    <s v="tier - 2"/>
    <s v="tier - 1"/>
    <s v="R1011"/>
    <n v="41"/>
  </r>
  <r>
    <x v="1653"/>
    <s v="  Nicholas G"/>
    <n v="30.95"/>
    <n v="6.27"/>
    <x v="0"/>
    <s v="No"/>
    <s v="Yes"/>
    <n v="1"/>
    <s v="No"/>
    <s v="Obesity"/>
    <s v="Prediabetes"/>
    <s v="19-Oct-1993"/>
    <n v="5877.02"/>
    <s v="tier - 2"/>
    <s v="tier - 2"/>
    <s v="R1021"/>
    <n v="30"/>
  </r>
  <r>
    <x v="1654"/>
    <s v="  Vasilis S"/>
    <n v="19.95"/>
    <n v="5.39"/>
    <x v="0"/>
    <s v="No"/>
    <s v="No"/>
    <n v="1"/>
    <s v="No"/>
    <s v="Normal Weight"/>
    <s v="Normal"/>
    <s v="22-Nov-1984"/>
    <n v="5855.9"/>
    <s v="tier - 2"/>
    <s v="tier - 3"/>
    <s v="R1012"/>
    <n v="39"/>
  </r>
  <r>
    <x v="1655"/>
    <s v="  Michael P"/>
    <n v="23.65"/>
    <n v="5.75"/>
    <x v="1"/>
    <s v="No"/>
    <s v="No"/>
    <n v="0"/>
    <s v="No"/>
    <s v="Normal Weight"/>
    <s v="Prediabetes"/>
    <s v="18-Jun-1985"/>
    <n v="5847.24"/>
    <s v="tier - 2"/>
    <s v="tier - 1"/>
    <s v="R1013"/>
    <n v="38"/>
  </r>
  <r>
    <x v="1656"/>
    <s v="  Colleen C"/>
    <n v="43.34"/>
    <n v="4.91"/>
    <x v="0"/>
    <s v="No"/>
    <s v="No"/>
    <n v="1"/>
    <s v="No"/>
    <s v="Obesity"/>
    <s v="Normal"/>
    <s v="30-Sep-1987"/>
    <n v="5846.92"/>
    <s v="tier - 2"/>
    <s v="tier - 2"/>
    <s v="R1013"/>
    <n v="36"/>
  </r>
  <r>
    <x v="1657"/>
    <s v="  Annika"/>
    <n v="31.98"/>
    <n v="4.46"/>
    <x v="1"/>
    <s v="No"/>
    <s v="No"/>
    <n v="1"/>
    <s v="No"/>
    <s v="Obesity"/>
    <s v="Normal"/>
    <s v="20-Aug-1995"/>
    <n v="5843.99"/>
    <s v="tier - 2"/>
    <s v="tier - 2"/>
    <s v="R1025"/>
    <n v="28"/>
  </r>
  <r>
    <x v="1658"/>
    <s v="  Kelly"/>
    <n v="35.86"/>
    <n v="6.22"/>
    <x v="0"/>
    <s v="No"/>
    <s v="No"/>
    <n v="1"/>
    <s v="No"/>
    <s v="Obesity"/>
    <s v="Prediabetes"/>
    <s v="27-Jul-1987"/>
    <n v="5836.52"/>
    <s v="tier - 2"/>
    <s v="tier - 3"/>
    <s v="R1013"/>
    <n v="36"/>
  </r>
  <r>
    <x v="1659"/>
    <s v="  Nicholas C"/>
    <n v="15.2"/>
    <n v="8.82"/>
    <x v="0"/>
    <s v="No"/>
    <s v="No"/>
    <n v="0"/>
    <s v="No"/>
    <s v="Under Weight"/>
    <s v="Diabetes"/>
    <s v="27-Sep-1971"/>
    <n v="5832.6"/>
    <s v="tier - 2"/>
    <s v="tier - 3"/>
    <s v="R1012"/>
    <n v="52"/>
  </r>
  <r>
    <x v="1660"/>
    <s v="  Kelly K"/>
    <n v="37.200000000000003"/>
    <n v="10.14"/>
    <x v="0"/>
    <s v="No"/>
    <s v="No"/>
    <n v="0"/>
    <s v="No"/>
    <s v="Obesity"/>
    <s v="Diabetes"/>
    <s v="22-Jul-2002"/>
    <n v="5816.58"/>
    <s v="tier - 2"/>
    <s v="tier - 2"/>
    <s v="R1026"/>
    <n v="21"/>
  </r>
  <r>
    <x v="1661"/>
    <s v="  Andrew"/>
    <n v="17.91"/>
    <n v="4.66"/>
    <x v="0"/>
    <s v="No"/>
    <s v="No"/>
    <n v="2"/>
    <s v="No"/>
    <s v="Under Weight"/>
    <s v="Normal"/>
    <s v="2-Nov-1972"/>
    <n v="5812.9"/>
    <s v="tier - 2"/>
    <s v="tier - 2"/>
    <s v="R1013"/>
    <n v="51"/>
  </r>
  <r>
    <x v="1662"/>
    <s v="  Hannah"/>
    <n v="20.76"/>
    <n v="6.26"/>
    <x v="0"/>
    <s v="No"/>
    <s v="No"/>
    <n v="0"/>
    <s v="No"/>
    <s v="Normal Weight"/>
    <s v="Prediabetes"/>
    <s v="18-Sep-1980"/>
    <n v="5807.06"/>
    <s v="tier - 2"/>
    <s v="tier - 3"/>
    <s v="R1013"/>
    <n v="43"/>
  </r>
  <r>
    <x v="1663"/>
    <s v="  Patricio Sr"/>
    <n v="38.99"/>
    <n v="5.21"/>
    <x v="0"/>
    <s v="Yes"/>
    <s v="No"/>
    <n v="1"/>
    <s v="No"/>
    <s v="Obesity"/>
    <s v="Normal"/>
    <s v="1-Nov-2004"/>
    <n v="5778.71"/>
    <s v="tier - 2"/>
    <s v="tier - 3"/>
    <s v="R1022"/>
    <n v="19"/>
  </r>
  <r>
    <x v="1664"/>
    <s v="  Robert B"/>
    <n v="42.655000000000001"/>
    <n v="5.94"/>
    <x v="1"/>
    <s v="No"/>
    <s v="Yes"/>
    <n v="1"/>
    <s v="No"/>
    <s v="Obesity"/>
    <s v="Prediabetes"/>
    <s v="30-Aug-1983"/>
    <n v="5757.41"/>
    <s v="tier - 2"/>
    <s v="tier - 3"/>
    <s v="R1019"/>
    <n v="40"/>
  </r>
  <r>
    <x v="1665"/>
    <s v="  Benjamin M"/>
    <n v="30.57"/>
    <n v="5.34"/>
    <x v="0"/>
    <s v="No"/>
    <s v="Yes"/>
    <n v="1"/>
    <s v="No"/>
    <s v="Obesity"/>
    <s v="Normal"/>
    <s v="10-Jun-1993"/>
    <n v="5748.13"/>
    <s v="tier - 2"/>
    <s v="tier - 1"/>
    <s v="R1021"/>
    <n v="30"/>
  </r>
  <r>
    <x v="1666"/>
    <s v="  Robert"/>
    <n v="17.7"/>
    <n v="6.38"/>
    <x v="0"/>
    <s v="No"/>
    <s v="No"/>
    <n v="2"/>
    <s v="No"/>
    <s v="Under Weight"/>
    <s v="Prediabetes"/>
    <s v="21-Aug-1972"/>
    <n v="5741.67"/>
    <s v="tier - 2"/>
    <s v="tier - 3"/>
    <s v="R1013"/>
    <n v="51"/>
  </r>
  <r>
    <x v="1667"/>
    <s v="  Eric R"/>
    <n v="34.770000000000003"/>
    <n v="4.47"/>
    <x v="0"/>
    <s v="No"/>
    <s v="No"/>
    <n v="1"/>
    <s v="No"/>
    <s v="Obesity"/>
    <s v="Normal"/>
    <s v="19-Oct-1987"/>
    <n v="5729.01"/>
    <s v="tier - 1"/>
    <s v="tier - 2"/>
    <s v="R1012"/>
    <n v="36"/>
  </r>
  <r>
    <x v="1668"/>
    <s v="  Matthew"/>
    <n v="16.88"/>
    <n v="9.9600000000000009"/>
    <x v="0"/>
    <s v="No"/>
    <s v="No"/>
    <n v="0"/>
    <s v="No"/>
    <s v="Under Weight"/>
    <s v="Diabetes"/>
    <s v="18-Dec-1971"/>
    <n v="5720.38"/>
    <s v="tier - 2"/>
    <s v="tier - 1"/>
    <s v="R1013"/>
    <n v="52"/>
  </r>
  <r>
    <x v="1669"/>
    <s v="  Bob R"/>
    <n v="40.26"/>
    <n v="9.92"/>
    <x v="1"/>
    <s v="No"/>
    <s v="No"/>
    <n v="0"/>
    <s v="No"/>
    <s v="Obesity"/>
    <s v="Diabetes"/>
    <s v="30-Aug-1981"/>
    <n v="5709.16"/>
    <s v="tier - 3"/>
    <s v="tier - 3"/>
    <s v="R1013"/>
    <n v="42"/>
  </r>
  <r>
    <x v="1670"/>
    <s v="  Stephanie J"/>
    <n v="25.6"/>
    <n v="6.03"/>
    <x v="0"/>
    <s v="No"/>
    <s v="Yes"/>
    <n v="1"/>
    <s v="No"/>
    <s v="Over weight"/>
    <s v="Prediabetes"/>
    <s v="3-Nov-1993"/>
    <n v="5708.87"/>
    <s v="tier - 2"/>
    <s v="tier - 1"/>
    <s v="R1011"/>
    <n v="30"/>
  </r>
  <r>
    <x v="1671"/>
    <s v="  Jake"/>
    <n v="33.549999999999997"/>
    <n v="10.9"/>
    <x v="1"/>
    <s v="No"/>
    <s v="No"/>
    <n v="0"/>
    <s v="No"/>
    <s v="Obesity"/>
    <s v="Diabetes"/>
    <s v="15-Jun-1981"/>
    <n v="5699.84"/>
    <s v="tier - 2"/>
    <s v="tier - 3"/>
    <s v="R1013"/>
    <n v="42"/>
  </r>
  <r>
    <x v="1672"/>
    <s v="  Alison L"/>
    <n v="16.690000000000001"/>
    <n v="10.66"/>
    <x v="0"/>
    <s v="No"/>
    <s v="No"/>
    <n v="0"/>
    <s v="No"/>
    <s v="Under Weight"/>
    <s v="Diabetes"/>
    <s v="6-Jul-1974"/>
    <n v="5698.74"/>
    <s v="tier - 2"/>
    <s v="tier - 2"/>
    <s v="R1012"/>
    <n v="49"/>
  </r>
  <r>
    <x v="1673"/>
    <s v="  Lindsay M"/>
    <n v="19.95"/>
    <n v="4.05"/>
    <x v="0"/>
    <s v="No"/>
    <s v="No"/>
    <n v="1"/>
    <s v="No"/>
    <s v="Normal Weight"/>
    <s v="Normal"/>
    <s v="3-Nov-1992"/>
    <n v="5693.43"/>
    <s v="tier - 2"/>
    <s v="tier - 3"/>
    <s v="R1012"/>
    <n v="31"/>
  </r>
  <r>
    <x v="1674"/>
    <s v="  Guillaume"/>
    <n v="17.55"/>
    <n v="4.2300000000000004"/>
    <x v="0"/>
    <s v="No"/>
    <s v="No"/>
    <n v="2"/>
    <s v="No"/>
    <s v="Under Weight"/>
    <s v="Normal"/>
    <s v="28-Oct-1972"/>
    <n v="5690.79"/>
    <s v="tier - 2"/>
    <s v="tier - 1"/>
    <s v="R1013"/>
    <n v="51"/>
  </r>
  <r>
    <x v="1675"/>
    <s v="  Kaylee"/>
    <n v="22.01"/>
    <n v="5.01"/>
    <x v="0"/>
    <s v="No"/>
    <s v="No"/>
    <n v="1"/>
    <s v="No"/>
    <s v="Normal Weight"/>
    <s v="Normal"/>
    <s v="12-Aug-1984"/>
    <n v="5679.13"/>
    <s v="tier - 2"/>
    <s v="tier - 2"/>
    <s v="R1013"/>
    <n v="39"/>
  </r>
  <r>
    <x v="1676"/>
    <s v="  Theresa"/>
    <n v="41.8"/>
    <n v="5.82"/>
    <x v="1"/>
    <s v="No"/>
    <s v="Yes"/>
    <n v="1"/>
    <s v="No"/>
    <s v="Obesity"/>
    <s v="Prediabetes"/>
    <s v="3-Sep-1983"/>
    <n v="5662.23"/>
    <s v="tier - 2"/>
    <s v="tier - 1"/>
    <s v="R1013"/>
    <n v="40"/>
  </r>
  <r>
    <x v="1677"/>
    <s v="  Travis G"/>
    <n v="19.170000000000002"/>
    <n v="7.94"/>
    <x v="0"/>
    <s v="No"/>
    <s v="No"/>
    <n v="0"/>
    <s v="No"/>
    <s v="Normal Weight"/>
    <s v="Diabetes"/>
    <s v="27-Sep-1978"/>
    <n v="5650.14"/>
    <s v="tier - 2"/>
    <s v="tier - 1"/>
    <s v="R1013"/>
    <n v="45"/>
  </r>
  <r>
    <x v="1678"/>
    <s v="  Emma L"/>
    <n v="32.799999999999997"/>
    <n v="6.16"/>
    <x v="1"/>
    <s v="No"/>
    <s v="Yes"/>
    <n v="1"/>
    <s v="No"/>
    <s v="Obesity"/>
    <s v="Prediabetes"/>
    <s v="8-Jun-1983"/>
    <n v="5649.72"/>
    <s v="tier - 2"/>
    <s v="tier - 3"/>
    <s v="R1011"/>
    <n v="40"/>
  </r>
  <r>
    <x v="1679"/>
    <s v="  Linda"/>
    <n v="35.814999999999998"/>
    <n v="4.1500000000000004"/>
    <x v="0"/>
    <s v="No"/>
    <s v="No"/>
    <n v="1"/>
    <s v="No"/>
    <s v="Obesity"/>
    <s v="Normal"/>
    <s v="9-Dec-1987"/>
    <n v="5630.46"/>
    <s v="tier - 2"/>
    <s v="tier - 3"/>
    <s v="R1012"/>
    <n v="36"/>
  </r>
  <r>
    <x v="1680"/>
    <s v="  Owen R"/>
    <n v="24.3"/>
    <n v="6.23"/>
    <x v="0"/>
    <s v="No"/>
    <s v="No"/>
    <n v="0"/>
    <s v="No"/>
    <s v="Normal Weight"/>
    <s v="Prediabetes"/>
    <s v="15-Nov-1994"/>
    <n v="5615.37"/>
    <s v="tier - 2"/>
    <s v="tier - 3"/>
    <s v="R1011"/>
    <n v="29"/>
  </r>
  <r>
    <x v="1681"/>
    <s v="  Jacob"/>
    <n v="19.059999999999999"/>
    <n v="7.41"/>
    <x v="0"/>
    <s v="No"/>
    <s v="No"/>
    <n v="0"/>
    <s v="No"/>
    <s v="Normal Weight"/>
    <s v="Diabetes"/>
    <s v="11-Sep-1978"/>
    <n v="5612.83"/>
    <s v="tier - 2"/>
    <s v="tier - 3"/>
    <s v="R1013"/>
    <n v="45"/>
  </r>
  <r>
    <x v="1682"/>
    <s v="  Jacqueline"/>
    <n v="33.25"/>
    <n v="5.62"/>
    <x v="1"/>
    <s v="No"/>
    <s v="No"/>
    <n v="1"/>
    <s v="No"/>
    <s v="Obesity"/>
    <s v="Normal"/>
    <s v="18-Nov-1988"/>
    <n v="5594.85"/>
    <s v="tier - 2"/>
    <s v="tier - 3"/>
    <s v="R1024"/>
    <n v="35"/>
  </r>
  <r>
    <x v="1683"/>
    <s v="  Yefeng"/>
    <n v="21.37"/>
    <n v="4.54"/>
    <x v="1"/>
    <s v="No"/>
    <s v="Yes"/>
    <n v="1"/>
    <s v="No"/>
    <s v="Normal Weight"/>
    <s v="Normal"/>
    <s v="3-Oct-1983"/>
    <n v="5587.59"/>
    <s v="tier - 2"/>
    <s v="tier - 1"/>
    <s v="R1013"/>
    <n v="40"/>
  </r>
  <r>
    <x v="1684"/>
    <s v="  Thomas J"/>
    <n v="34.43"/>
    <n v="8.6199999999999992"/>
    <x v="1"/>
    <s v="No"/>
    <s v="No"/>
    <n v="1"/>
    <s v="No"/>
    <s v="Obesity"/>
    <s v="Diabetes"/>
    <s v="21-Nov-1986"/>
    <n v="5584.31"/>
    <s v="tier - 3"/>
    <s v="tier - 1"/>
    <s v="R1013"/>
    <n v="37"/>
  </r>
  <r>
    <x v="1685"/>
    <s v="  Ken"/>
    <n v="20.86"/>
    <n v="4.3600000000000003"/>
    <x v="1"/>
    <s v="No"/>
    <s v="No"/>
    <n v="0"/>
    <s v="No"/>
    <s v="Normal Weight"/>
    <s v="Normal"/>
    <s v="5-Sep-1985"/>
    <n v="5582.95"/>
    <s v="tier - 2"/>
    <s v="tier - 1"/>
    <s v="R1012"/>
    <n v="38"/>
  </r>
  <r>
    <x v="1686"/>
    <s v="  Annie E"/>
    <n v="18.34"/>
    <n v="10.01"/>
    <x v="0"/>
    <s v="No"/>
    <s v="No"/>
    <n v="0"/>
    <s v="No"/>
    <s v="Under Weight"/>
    <s v="Diabetes"/>
    <s v="18-Sep-1974"/>
    <n v="5576.35"/>
    <s v="tier - 2"/>
    <s v="tier - 3"/>
    <s v="R1013"/>
    <n v="49"/>
  </r>
  <r>
    <x v="1687"/>
    <s v="  Noel K"/>
    <n v="34.15"/>
    <n v="5.42"/>
    <x v="0"/>
    <s v="No"/>
    <s v="No"/>
    <n v="0"/>
    <s v="No"/>
    <s v="Obesity"/>
    <s v="Normal"/>
    <s v="22-Sep-1999"/>
    <n v="5552.61"/>
    <s v="tier - 2"/>
    <s v="tier - 3"/>
    <s v="R1026"/>
    <n v="24"/>
  </r>
  <r>
    <x v="1688"/>
    <s v="  Mark S"/>
    <n v="18.350000000000001"/>
    <n v="5.12"/>
    <x v="0"/>
    <s v="No"/>
    <s v="No"/>
    <n v="0"/>
    <s v="No"/>
    <s v="Under Weight"/>
    <s v="Normal"/>
    <s v="7-Dec-1980"/>
    <n v="5540.35"/>
    <s v="tier - 2"/>
    <s v="tier - 2"/>
    <s v="R1012"/>
    <n v="43"/>
  </r>
  <r>
    <x v="1689"/>
    <s v="  Federica"/>
    <n v="22.13"/>
    <n v="9.1999999999999993"/>
    <x v="1"/>
    <s v="No"/>
    <s v="No"/>
    <n v="0"/>
    <s v="No"/>
    <s v="Normal Weight"/>
    <s v="Diabetes"/>
    <s v="7-Nov-1981"/>
    <n v="5539.4"/>
    <s v="tier - 2"/>
    <s v="tier - 2"/>
    <s v="R1013"/>
    <n v="42"/>
  </r>
  <r>
    <x v="1690"/>
    <s v="  Pamela L"/>
    <n v="22.51"/>
    <n v="6.08"/>
    <x v="1"/>
    <s v="No"/>
    <s v="No"/>
    <n v="1"/>
    <s v="No"/>
    <s v="Normal Weight"/>
    <s v="Prediabetes"/>
    <s v="29-Jul-1988"/>
    <n v="5503.36"/>
    <s v="tier - 2"/>
    <s v="tier - 2"/>
    <s v="R1012"/>
    <n v="35"/>
  </r>
  <r>
    <x v="1691"/>
    <s v="  Andrew W"/>
    <n v="31"/>
    <n v="4.7699999999999996"/>
    <x v="0"/>
    <s v="No"/>
    <s v="No"/>
    <n v="1"/>
    <s v="No"/>
    <s v="Obesity"/>
    <s v="Normal"/>
    <s v="17-Aug-1984"/>
    <n v="5488.26"/>
    <s v="tier - 2"/>
    <s v="tier - 3"/>
    <s v="R1011"/>
    <n v="39"/>
  </r>
  <r>
    <x v="1692"/>
    <s v="  Randall"/>
    <n v="28.27"/>
    <n v="4.62"/>
    <x v="0"/>
    <s v="No"/>
    <s v="No"/>
    <n v="1"/>
    <s v="No"/>
    <s v="Over weight"/>
    <s v="Normal"/>
    <s v="26-Aug-1984"/>
    <n v="5484.47"/>
    <s v="tier - 2"/>
    <s v="tier - 2"/>
    <s v="R1013"/>
    <n v="39"/>
  </r>
  <r>
    <x v="1693"/>
    <s v="  Tracy L"/>
    <n v="29.92"/>
    <n v="9.07"/>
    <x v="1"/>
    <s v="No"/>
    <s v="No"/>
    <n v="1"/>
    <s v="No"/>
    <s v="Over weight"/>
    <s v="Diabetes"/>
    <s v="30-Sep-1986"/>
    <n v="5478.04"/>
    <s v="tier - 2"/>
    <s v="tier - 3"/>
    <s v="R1013"/>
    <n v="37"/>
  </r>
  <r>
    <x v="1694"/>
    <s v="  Azelie"/>
    <n v="25.9"/>
    <n v="9.1199999999999992"/>
    <x v="1"/>
    <s v="No"/>
    <s v="No"/>
    <n v="1"/>
    <s v="No"/>
    <s v="Over weight"/>
    <s v="Diabetes"/>
    <s v="12-Jul-1986"/>
    <n v="5472.45"/>
    <s v="tier - 2"/>
    <s v="tier - 3"/>
    <s v="R1011"/>
    <n v="37"/>
  </r>
  <r>
    <x v="1695"/>
    <s v="  Monica M"/>
    <n v="27.74"/>
    <n v="7.32"/>
    <x v="1"/>
    <s v="No"/>
    <s v="No"/>
    <n v="1"/>
    <s v="No"/>
    <s v="Over weight"/>
    <s v="Diabetes"/>
    <s v="2-Dec-1986"/>
    <n v="5469.01"/>
    <s v="tier - 2"/>
    <s v="tier - 2"/>
    <s v="R1024"/>
    <n v="37"/>
  </r>
  <r>
    <x v="1696"/>
    <s v="  Katarina K"/>
    <n v="17.260000000000002"/>
    <n v="11.73"/>
    <x v="0"/>
    <s v="No"/>
    <s v="No"/>
    <n v="2"/>
    <s v="No"/>
    <s v="Under Weight"/>
    <s v="Diabetes"/>
    <s v="24-Oct-1973"/>
    <n v="5466.88"/>
    <s v="tier - 2"/>
    <s v="tier - 2"/>
    <s v="R1013"/>
    <n v="50"/>
  </r>
  <r>
    <x v="1697"/>
    <s v="  Jamie L"/>
    <n v="19.855"/>
    <n v="6.64"/>
    <x v="1"/>
    <s v="No"/>
    <s v="No"/>
    <n v="1"/>
    <s v="No"/>
    <s v="Normal Weight"/>
    <s v="Diabetes"/>
    <s v="25-Dec-1986"/>
    <n v="5458.05"/>
    <s v="tier - 2"/>
    <s v="tier - 2"/>
    <s v="R1024"/>
    <n v="37"/>
  </r>
  <r>
    <x v="1698"/>
    <s v="  Brian"/>
    <n v="41.69"/>
    <n v="5.78"/>
    <x v="0"/>
    <s v="No"/>
    <s v="No"/>
    <n v="0"/>
    <s v="No"/>
    <s v="Obesity"/>
    <s v="Prediabetes"/>
    <s v="25-Aug-1982"/>
    <n v="5438.75"/>
    <s v="tier - 3"/>
    <s v="tier - 2"/>
    <s v="R1013"/>
    <n v="41"/>
  </r>
  <r>
    <x v="1699"/>
    <s v="  Stacey L"/>
    <n v="16.12"/>
    <n v="10.45"/>
    <x v="0"/>
    <s v="No"/>
    <s v="No"/>
    <n v="0"/>
    <s v="No"/>
    <s v="Under Weight"/>
    <s v="Diabetes"/>
    <s v="8-Jun-1978"/>
    <n v="5428.98"/>
    <s v="tier - 2"/>
    <s v="tier - 2"/>
    <s v="R1012"/>
    <n v="45"/>
  </r>
  <r>
    <x v="1700"/>
    <s v="  Stephen"/>
    <n v="37.43"/>
    <n v="4.5199999999999996"/>
    <x v="0"/>
    <s v="No"/>
    <s v="No"/>
    <n v="1"/>
    <s v="No"/>
    <s v="Obesity"/>
    <s v="Normal"/>
    <s v="17-Sep-1992"/>
    <n v="5428.73"/>
    <s v="tier - 3"/>
    <s v="tier - 1"/>
    <s v="R1017"/>
    <n v="31"/>
  </r>
  <r>
    <x v="1701"/>
    <s v="  Joshua"/>
    <n v="31.065000000000001"/>
    <n v="5.71"/>
    <x v="0"/>
    <s v="No"/>
    <s v="No"/>
    <n v="0"/>
    <s v="No"/>
    <s v="Obesity"/>
    <s v="Prediabetes"/>
    <s v="6-Jul-1991"/>
    <n v="5425.02"/>
    <s v="tier - 2"/>
    <s v="tier - 1"/>
    <s v="R1012"/>
    <n v="32"/>
  </r>
  <r>
    <x v="1702"/>
    <s v="  Josh"/>
    <n v="25.08"/>
    <n v="4.7699999999999996"/>
    <x v="0"/>
    <s v="No"/>
    <s v="No"/>
    <n v="0"/>
    <s v="No"/>
    <s v="Over weight"/>
    <s v="Normal"/>
    <s v="27-Sep-1982"/>
    <n v="5415.66"/>
    <s v="tier - 2"/>
    <s v="tier - 3"/>
    <s v="R1013"/>
    <n v="41"/>
  </r>
  <r>
    <x v="1703"/>
    <s v="  Heather"/>
    <n v="15.2"/>
    <n v="7.81"/>
    <x v="1"/>
    <s v="No"/>
    <s v="No"/>
    <n v="1"/>
    <s v="No"/>
    <s v="Under Weight"/>
    <s v="Diabetes"/>
    <s v="27-Sep-1975"/>
    <n v="5411.99"/>
    <s v="tier - 2"/>
    <s v="tier - 3"/>
    <s v="R1012"/>
    <n v="48"/>
  </r>
  <r>
    <x v="1704"/>
    <s v="  James C"/>
    <n v="22.34"/>
    <n v="5.19"/>
    <x v="1"/>
    <s v="No"/>
    <s v="No"/>
    <n v="0"/>
    <s v="No"/>
    <s v="Normal Weight"/>
    <s v="Normal"/>
    <s v="23-Dec-1985"/>
    <n v="5402.89"/>
    <s v="tier - 2"/>
    <s v="tier - 1"/>
    <s v="R1013"/>
    <n v="38"/>
  </r>
  <r>
    <x v="1705"/>
    <s v="  Kim"/>
    <n v="40.15"/>
    <n v="5.93"/>
    <x v="0"/>
    <s v="No"/>
    <s v="No"/>
    <n v="1"/>
    <s v="No"/>
    <s v="Obesity"/>
    <s v="Prediabetes"/>
    <s v="1-Aug-1984"/>
    <n v="5400.98"/>
    <s v="tier - 2"/>
    <s v="tier - 2"/>
    <s v="R1013"/>
    <n v="39"/>
  </r>
  <r>
    <x v="1706"/>
    <s v="  Marie E"/>
    <n v="37.729999999999997"/>
    <n v="6.29"/>
    <x v="0"/>
    <s v="No"/>
    <s v="No"/>
    <n v="1"/>
    <s v="No"/>
    <s v="Obesity"/>
    <s v="Prediabetes"/>
    <s v="3-Sep-1984"/>
    <n v="5397.62"/>
    <s v="tier - 2"/>
    <s v="tier - 2"/>
    <s v="R1013"/>
    <n v="39"/>
  </r>
  <r>
    <x v="1707"/>
    <s v="  Dariusz"/>
    <n v="25.35"/>
    <n v="4.9000000000000004"/>
    <x v="0"/>
    <s v="No"/>
    <s v="No"/>
    <n v="0"/>
    <s v="No"/>
    <s v="Over weight"/>
    <s v="Normal"/>
    <s v="6-Nov-1989"/>
    <n v="5396.44"/>
    <s v="tier - 2"/>
    <s v="tier - 3"/>
    <s v="R1013"/>
    <n v="34"/>
  </r>
  <r>
    <x v="1708"/>
    <s v="  Jessica E"/>
    <n v="26.41"/>
    <n v="5.07"/>
    <x v="1"/>
    <s v="No"/>
    <s v="No"/>
    <n v="1"/>
    <s v="No"/>
    <s v="Over weight"/>
    <s v="Normal"/>
    <s v="8-Aug-1988"/>
    <n v="5385.34"/>
    <s v="tier - 2"/>
    <s v="tier - 3"/>
    <s v="R1012"/>
    <n v="35"/>
  </r>
  <r>
    <x v="1709"/>
    <s v="  Kristen"/>
    <n v="27.6"/>
    <n v="5.33"/>
    <x v="0"/>
    <s v="No"/>
    <s v="No"/>
    <n v="1"/>
    <s v="No"/>
    <s v="Over weight"/>
    <s v="Normal"/>
    <s v="1-Jun-1984"/>
    <n v="5383.54"/>
    <s v="tier - 2"/>
    <s v="tier - 3"/>
    <s v="R1011"/>
    <n v="39"/>
  </r>
  <r>
    <x v="1710"/>
    <s v="  Jose Guadalupe P"/>
    <n v="33.82"/>
    <n v="8.93"/>
    <x v="1"/>
    <s v="No"/>
    <s v="No"/>
    <n v="1"/>
    <s v="No"/>
    <s v="Obesity"/>
    <s v="Diabetes"/>
    <s v="22-Jul-1986"/>
    <n v="5377.46"/>
    <s v="tier - 2"/>
    <s v="tier - 3"/>
    <s v="R1012"/>
    <n v="37"/>
  </r>
  <r>
    <x v="1711"/>
    <s v="  Cynthia"/>
    <n v="32.9"/>
    <n v="4.3499999999999996"/>
    <x v="0"/>
    <s v="No"/>
    <s v="No"/>
    <n v="0"/>
    <s v="No"/>
    <s v="Obesity"/>
    <s v="Normal"/>
    <s v="18-Nov-1989"/>
    <n v="5375.04"/>
    <s v="tier - 2"/>
    <s v="tier - 1"/>
    <s v="R1011"/>
    <n v="34"/>
  </r>
  <r>
    <x v="1712"/>
    <s v="  Tyler"/>
    <n v="30.875"/>
    <n v="9.5399999999999991"/>
    <x v="1"/>
    <s v="No"/>
    <s v="No"/>
    <n v="1"/>
    <s v="No"/>
    <s v="Obesity"/>
    <s v="Diabetes"/>
    <s v="1-Jun-1986"/>
    <n v="5373.36"/>
    <s v="tier - 2"/>
    <s v="tier - 2"/>
    <s v="R1012"/>
    <n v="37"/>
  </r>
  <r>
    <x v="1713"/>
    <s v="  Holly J"/>
    <n v="32.64"/>
    <n v="5.91"/>
    <x v="0"/>
    <s v="No"/>
    <s v="No"/>
    <n v="0"/>
    <s v="No"/>
    <s v="Obesity"/>
    <s v="Prediabetes"/>
    <s v="7-Dec-1994"/>
    <n v="5364.66"/>
    <s v="tier - 2"/>
    <s v="tier - 1"/>
    <s v="R1011"/>
    <n v="29"/>
  </r>
  <r>
    <x v="1714"/>
    <s v="  Kristen"/>
    <n v="22.135000000000002"/>
    <n v="5.0999999999999996"/>
    <x v="0"/>
    <s v="No"/>
    <s v="No"/>
    <n v="0"/>
    <s v="No"/>
    <s v="Normal Weight"/>
    <s v="Normal"/>
    <s v="7-Nov-1989"/>
    <n v="5354.07"/>
    <s v="tier - 2"/>
    <s v="tier - 3"/>
    <s v="R1024"/>
    <n v="34"/>
  </r>
  <r>
    <x v="1715"/>
    <s v="  Thomas"/>
    <n v="16.53"/>
    <n v="5.08"/>
    <x v="0"/>
    <s v="No"/>
    <s v="No"/>
    <n v="2"/>
    <s v="No"/>
    <s v="Under Weight"/>
    <s v="Normal"/>
    <s v="15-Dec-1972"/>
    <n v="5344.81"/>
    <s v="tier - 2"/>
    <s v="tier - 3"/>
    <s v="R1013"/>
    <n v="51"/>
  </r>
  <r>
    <x v="1716"/>
    <s v="  Tricity M"/>
    <n v="32.774999999999999"/>
    <n v="4.75"/>
    <x v="0"/>
    <s v="No"/>
    <s v="No"/>
    <n v="0"/>
    <s v="No"/>
    <s v="Obesity"/>
    <s v="Normal"/>
    <s v="28-Aug-1991"/>
    <n v="5327.4"/>
    <s v="tier - 2"/>
    <s v="tier - 1"/>
    <s v="R1012"/>
    <n v="32"/>
  </r>
  <r>
    <x v="1717"/>
    <s v="  Sarah A"/>
    <n v="30.9"/>
    <n v="6.05"/>
    <x v="0"/>
    <s v="No"/>
    <s v="No"/>
    <n v="1"/>
    <s v="No"/>
    <s v="Obesity"/>
    <s v="Prediabetes"/>
    <s v="18-Jun-1992"/>
    <n v="5325.65"/>
    <s v="tier - 2"/>
    <s v="tier - 1"/>
    <s v="R1011"/>
    <n v="31"/>
  </r>
  <r>
    <x v="1718"/>
    <s v="  Lisa M"/>
    <n v="15.58"/>
    <n v="11.56"/>
    <x v="0"/>
    <s v="No"/>
    <s v="No"/>
    <n v="0"/>
    <s v="No"/>
    <s v="Under Weight"/>
    <s v="Diabetes"/>
    <s v="2-Sep-1974"/>
    <n v="5322.24"/>
    <s v="tier - 2"/>
    <s v="tier - 1"/>
    <s v="R1012"/>
    <n v="49"/>
  </r>
  <r>
    <x v="1719"/>
    <s v="  Tracy A"/>
    <n v="26.315000000000001"/>
    <n v="5.76"/>
    <x v="0"/>
    <s v="No"/>
    <s v="No"/>
    <n v="0"/>
    <s v="No"/>
    <s v="Over weight"/>
    <s v="Prediabetes"/>
    <s v="13-Nov-1994"/>
    <n v="5312.17"/>
    <s v="tier - 2"/>
    <s v="tier - 2"/>
    <s v="R1012"/>
    <n v="29"/>
  </r>
  <r>
    <x v="1720"/>
    <s v="  Patrick"/>
    <n v="35.61"/>
    <n v="5.65"/>
    <x v="0"/>
    <s v="Yes"/>
    <s v="No"/>
    <n v="1"/>
    <s v="No"/>
    <s v="Obesity"/>
    <s v="Normal"/>
    <s v="9-Sep-2000"/>
    <n v="5306.7"/>
    <s v="tier - 2"/>
    <s v="tier - 3"/>
    <s v="R1012"/>
    <n v="23"/>
  </r>
  <r>
    <x v="1721"/>
    <s v="  Trent"/>
    <n v="37.56"/>
    <n v="5.88"/>
    <x v="0"/>
    <s v="Yes"/>
    <s v="No"/>
    <n v="1"/>
    <s v="No"/>
    <s v="Obesity"/>
    <s v="Prediabetes"/>
    <s v="22-Aug-2004"/>
    <n v="5293.67"/>
    <s v="tier - 2"/>
    <s v="tier - 2"/>
    <s v="R1022"/>
    <n v="19"/>
  </r>
  <r>
    <x v="1722"/>
    <s v="  Julie"/>
    <n v="15.49"/>
    <n v="9.6"/>
    <x v="0"/>
    <s v="No"/>
    <s v="No"/>
    <n v="0"/>
    <s v="No"/>
    <s v="Under Weight"/>
    <s v="Diabetes"/>
    <s v="12-Nov-1974"/>
    <n v="5291.71"/>
    <s v="tier - 2"/>
    <s v="tier - 2"/>
    <s v="R1012"/>
    <n v="49"/>
  </r>
  <r>
    <x v="1723"/>
    <s v="  Sawomir"/>
    <n v="23.48"/>
    <n v="6.24"/>
    <x v="0"/>
    <s v="No"/>
    <s v="No"/>
    <n v="1"/>
    <s v="No"/>
    <s v="Normal Weight"/>
    <s v="Prediabetes"/>
    <s v="1-Sep-1987"/>
    <n v="5275.86"/>
    <s v="tier - 2"/>
    <s v="tier - 2"/>
    <s v="R1013"/>
    <n v="36"/>
  </r>
  <r>
    <x v="1724"/>
    <s v="  Micah"/>
    <n v="30.02"/>
    <n v="7.63"/>
    <x v="1"/>
    <s v="No"/>
    <s v="No"/>
    <n v="1"/>
    <s v="No"/>
    <s v="Obesity"/>
    <s v="Diabetes"/>
    <s v="20-Oct-1986"/>
    <n v="5272.18"/>
    <s v="tier - 2"/>
    <s v="tier - 3"/>
    <s v="R1012"/>
    <n v="37"/>
  </r>
  <r>
    <x v="1725"/>
    <s v="  Kelly H"/>
    <n v="26.885000000000002"/>
    <n v="8.66"/>
    <x v="1"/>
    <s v="No"/>
    <s v="No"/>
    <n v="1"/>
    <s v="No"/>
    <s v="Over weight"/>
    <s v="Diabetes"/>
    <s v="20-Sep-1986"/>
    <n v="5267.82"/>
    <s v="tier - 2"/>
    <s v="tier - 2"/>
    <s v="R1012"/>
    <n v="37"/>
  </r>
  <r>
    <x v="1726"/>
    <s v="  Lindsay M"/>
    <n v="25.84"/>
    <n v="8.5500000000000007"/>
    <x v="1"/>
    <s v="No"/>
    <s v="No"/>
    <n v="1"/>
    <s v="No"/>
    <s v="Over weight"/>
    <s v="Diabetes"/>
    <s v="25-Oct-1986"/>
    <n v="5266.37"/>
    <s v="tier - 2"/>
    <s v="tier - 2"/>
    <s v="R1012"/>
    <n v="37"/>
  </r>
  <r>
    <x v="1727"/>
    <s v="  Austen G"/>
    <n v="27.454999999999998"/>
    <n v="4.54"/>
    <x v="0"/>
    <s v="No"/>
    <s v="No"/>
    <n v="0"/>
    <s v="No"/>
    <s v="Over weight"/>
    <s v="Normal"/>
    <s v="19-Jul-1989"/>
    <n v="5261.47"/>
    <s v="tier - 2"/>
    <s v="tier - 2"/>
    <s v="R1012"/>
    <n v="34"/>
  </r>
  <r>
    <x v="1728"/>
    <s v="  Tory J"/>
    <n v="24.605"/>
    <n v="5.7"/>
    <x v="0"/>
    <s v="No"/>
    <s v="No"/>
    <n v="0"/>
    <s v="No"/>
    <s v="Normal Weight"/>
    <s v="Prediabetes"/>
    <s v="25-Nov-1989"/>
    <n v="5257.51"/>
    <s v="tier - 2"/>
    <s v="tier - 2"/>
    <s v="R1012"/>
    <n v="34"/>
  </r>
  <r>
    <x v="1729"/>
    <s v="  Robert J"/>
    <n v="30.8"/>
    <n v="5.07"/>
    <x v="0"/>
    <s v="No"/>
    <s v="No"/>
    <n v="0"/>
    <s v="No"/>
    <s v="Obesity"/>
    <s v="Normal"/>
    <s v="6-Jul-1990"/>
    <n v="5253.52"/>
    <s v="tier - 3"/>
    <s v="tier - 3"/>
    <s v="R1011"/>
    <n v="33"/>
  </r>
  <r>
    <x v="1730"/>
    <s v="  Steph"/>
    <n v="34.799999999999997"/>
    <n v="4.38"/>
    <x v="0"/>
    <s v="No"/>
    <s v="No"/>
    <n v="1"/>
    <s v="No"/>
    <s v="Obesity"/>
    <s v="Normal"/>
    <s v="9-Sep-1987"/>
    <n v="5246.05"/>
    <s v="tier - 2"/>
    <s v="tier - 3"/>
    <s v="R1011"/>
    <n v="36"/>
  </r>
  <r>
    <x v="1731"/>
    <s v="  Kate"/>
    <n v="34.21"/>
    <n v="4.54"/>
    <x v="0"/>
    <s v="No"/>
    <s v="No"/>
    <n v="1"/>
    <s v="No"/>
    <s v="Obesity"/>
    <s v="Normal"/>
    <s v="5-Jul-1987"/>
    <n v="5245.23"/>
    <s v="tier - 2"/>
    <s v="tier - 2"/>
    <s v="R1013"/>
    <n v="36"/>
  </r>
  <r>
    <x v="1732"/>
    <s v="  Kristina"/>
    <n v="31"/>
    <n v="5.38"/>
    <x v="0"/>
    <s v="No"/>
    <s v="No"/>
    <n v="1"/>
    <s v="No"/>
    <s v="Obesity"/>
    <s v="Normal"/>
    <s v="26-Dec-1987"/>
    <n v="5240.7700000000004"/>
    <s v="tier - 2"/>
    <s v="tier - 2"/>
    <s v="R1011"/>
    <n v="36"/>
  </r>
  <r>
    <x v="1733"/>
    <s v="  Flo"/>
    <n v="26.125"/>
    <n v="5.55"/>
    <x v="0"/>
    <s v="No"/>
    <s v="No"/>
    <n v="1"/>
    <s v="No"/>
    <s v="Over weight"/>
    <s v="Normal"/>
    <s v="29-Jun-1987"/>
    <n v="5227.99"/>
    <s v="tier - 2"/>
    <s v="tier - 1"/>
    <s v="R1024"/>
    <n v="36"/>
  </r>
  <r>
    <x v="1734"/>
    <s v="  Sarah P"/>
    <n v="30.13"/>
    <n v="4.03"/>
    <x v="1"/>
    <s v="No"/>
    <s v="No"/>
    <n v="1"/>
    <s v="No"/>
    <s v="Obesity"/>
    <s v="Normal"/>
    <s v="6-Jun-1995"/>
    <n v="5216.4799999999996"/>
    <s v="tier - 2"/>
    <s v="tier - 2"/>
    <s v="R1025"/>
    <n v="28"/>
  </r>
  <r>
    <x v="1735"/>
    <s v="  Anabel"/>
    <n v="34.19"/>
    <n v="4.1900000000000004"/>
    <x v="0"/>
    <s v="No"/>
    <s v="No"/>
    <n v="0"/>
    <s v="No"/>
    <s v="Obesity"/>
    <s v="Normal"/>
    <s v="1-Dec-1999"/>
    <n v="5213.22"/>
    <s v="tier - 2"/>
    <s v="tier - 1"/>
    <s v="R1012"/>
    <n v="24"/>
  </r>
  <r>
    <x v="1736"/>
    <s v="  Ian"/>
    <n v="22.515000000000001"/>
    <n v="4.37"/>
    <x v="0"/>
    <s v="No"/>
    <s v="Yes"/>
    <n v="1"/>
    <s v="No"/>
    <s v="Normal Weight"/>
    <s v="Normal"/>
    <s v="17-Jun-1993"/>
    <n v="5209.58"/>
    <s v="tier - 3"/>
    <s v="tier - 3"/>
    <s v="R1017"/>
    <n v="30"/>
  </r>
  <r>
    <x v="1737"/>
    <s v="  Alex"/>
    <n v="18.239999999999998"/>
    <n v="5.31"/>
    <x v="1"/>
    <s v="No"/>
    <s v="Yes"/>
    <n v="1"/>
    <s v="No"/>
    <s v="Under Weight"/>
    <s v="Normal"/>
    <s v="24-Oct-1983"/>
    <n v="5207.97"/>
    <s v="tier - 2"/>
    <s v="tier - 2"/>
    <s v="R1012"/>
    <n v="40"/>
  </r>
  <r>
    <x v="1738"/>
    <s v="  Richard J"/>
    <n v="37.28"/>
    <n v="4.66"/>
    <x v="0"/>
    <s v="Yes"/>
    <s v="No"/>
    <n v="1"/>
    <s v="No"/>
    <s v="Obesity"/>
    <s v="Normal"/>
    <s v="6-Jun-2004"/>
    <n v="5198.6899999999996"/>
    <s v="tier - 2"/>
    <s v="tier - 2"/>
    <s v="R1022"/>
    <n v="19"/>
  </r>
  <r>
    <x v="1739"/>
    <s v="  Jacqueline N"/>
    <n v="18.2"/>
    <n v="6.19"/>
    <x v="0"/>
    <s v="No"/>
    <s v="Yes"/>
    <n v="1"/>
    <s v="No"/>
    <s v="Under Weight"/>
    <s v="Prediabetes"/>
    <s v="12-Sep-1979"/>
    <n v="5195.58"/>
    <s v="tier - 2"/>
    <s v="tier - 2"/>
    <s v="R1013"/>
    <n v="44"/>
  </r>
  <r>
    <x v="1740"/>
    <s v="  Cindy"/>
    <n v="20.53"/>
    <n v="4.8600000000000003"/>
    <x v="0"/>
    <s v="No"/>
    <s v="No"/>
    <n v="1"/>
    <s v="No"/>
    <s v="Normal Weight"/>
    <s v="Normal"/>
    <s v="16-Oct-1984"/>
    <n v="5177.12"/>
    <s v="tier - 2"/>
    <s v="tier - 1"/>
    <s v="R1013"/>
    <n v="39"/>
  </r>
  <r>
    <x v="1741"/>
    <s v="  Marcia"/>
    <n v="23.79"/>
    <n v="4.74"/>
    <x v="0"/>
    <s v="No"/>
    <s v="No"/>
    <n v="0"/>
    <s v="No"/>
    <s v="Normal Weight"/>
    <s v="Normal"/>
    <s v="29-Aug-1991"/>
    <n v="5166.96"/>
    <s v="tier - 2"/>
    <s v="tier - 2"/>
    <s v="R1012"/>
    <n v="32"/>
  </r>
  <r>
    <x v="1742"/>
    <s v="  Samantha R"/>
    <n v="29.8"/>
    <n v="6.03"/>
    <x v="0"/>
    <s v="No"/>
    <s v="No"/>
    <n v="0"/>
    <s v="No"/>
    <s v="Over weight"/>
    <s v="Prediabetes"/>
    <s v="9-Oct-1990"/>
    <n v="5152.13"/>
    <s v="tier - 2"/>
    <s v="tier - 2"/>
    <s v="R1011"/>
    <n v="33"/>
  </r>
  <r>
    <x v="1743"/>
    <s v="  Katie"/>
    <n v="31.54"/>
    <n v="4.71"/>
    <x v="0"/>
    <s v="No"/>
    <s v="No"/>
    <n v="0"/>
    <s v="No"/>
    <s v="Obesity"/>
    <s v="Normal"/>
    <s v="22-Aug-1990"/>
    <n v="5148.55"/>
    <s v="tier - 2"/>
    <s v="tier - 2"/>
    <s v="R1024"/>
    <n v="33"/>
  </r>
  <r>
    <x v="1744"/>
    <s v="  John P"/>
    <n v="20.82"/>
    <n v="5.55"/>
    <x v="0"/>
    <s v="No"/>
    <s v="No"/>
    <n v="1"/>
    <s v="No"/>
    <s v="Normal Weight"/>
    <s v="Normal"/>
    <s v="22-Aug-1984"/>
    <n v="5144.18"/>
    <s v="tier - 2"/>
    <s v="tier - 1"/>
    <s v="R1013"/>
    <n v="39"/>
  </r>
  <r>
    <x v="1745"/>
    <s v="  Rachel"/>
    <n v="38.83"/>
    <n v="4.78"/>
    <x v="0"/>
    <s v="No"/>
    <s v="Yes"/>
    <n v="1"/>
    <s v="No"/>
    <s v="Obesity"/>
    <s v="Normal"/>
    <s v="10-Dec-1993"/>
    <n v="5138.26"/>
    <s v="tier - 2"/>
    <s v="tier - 2"/>
    <s v="R1013"/>
    <n v="30"/>
  </r>
  <r>
    <x v="1746"/>
    <s v="  Isabelle"/>
    <n v="23.44"/>
    <n v="4.6500000000000004"/>
    <x v="1"/>
    <s v="No"/>
    <s v="No"/>
    <n v="1"/>
    <s v="No"/>
    <s v="Normal Weight"/>
    <s v="Normal"/>
    <s v="15-Sep-1988"/>
    <n v="5136.75"/>
    <s v="tier - 2"/>
    <s v="tier - 1"/>
    <s v="R1013"/>
    <n v="35"/>
  </r>
  <r>
    <x v="1747"/>
    <s v="  Neil"/>
    <n v="24.13"/>
    <n v="5.2"/>
    <x v="0"/>
    <s v="No"/>
    <s v="No"/>
    <n v="1"/>
    <s v="No"/>
    <s v="Normal Weight"/>
    <s v="Normal"/>
    <s v="13-Sep-1987"/>
    <n v="5125.22"/>
    <s v="tier - 1"/>
    <s v="tier - 2"/>
    <s v="R1012"/>
    <n v="36"/>
  </r>
  <r>
    <x v="1748"/>
    <s v="  Tom"/>
    <n v="42.13"/>
    <n v="4.54"/>
    <x v="1"/>
    <s v="No"/>
    <s v="No"/>
    <n v="1"/>
    <s v="No"/>
    <s v="Obesity"/>
    <s v="Normal"/>
    <s v="1-Nov-1988"/>
    <n v="5124.1899999999996"/>
    <s v="tier - 2"/>
    <s v="tier - 3"/>
    <s v="R1013"/>
    <n v="35"/>
  </r>
  <r>
    <x v="1749"/>
    <s v="  Nathan"/>
    <n v="17.86"/>
    <n v="4.1100000000000003"/>
    <x v="0"/>
    <s v="No"/>
    <s v="No"/>
    <n v="1"/>
    <s v="No"/>
    <s v="Under Weight"/>
    <s v="Normal"/>
    <s v="18-Nov-1987"/>
    <n v="5116.5"/>
    <s v="tier - 2"/>
    <s v="tier - 2"/>
    <s v="R1012"/>
    <n v="36"/>
  </r>
  <r>
    <x v="1750"/>
    <s v="  Kelli N"/>
    <n v="32.78"/>
    <n v="4.63"/>
    <x v="0"/>
    <s v="No"/>
    <s v="No"/>
    <n v="0"/>
    <s v="No"/>
    <s v="Obesity"/>
    <s v="Normal"/>
    <s v="19-Jun-1999"/>
    <n v="5087.92"/>
    <s v="tier - 2"/>
    <s v="tier - 2"/>
    <s v="R1026"/>
    <n v="24"/>
  </r>
  <r>
    <x v="1751"/>
    <s v="  Scott M"/>
    <n v="23.9"/>
    <n v="6.06"/>
    <x v="1"/>
    <s v="No"/>
    <s v="Yes"/>
    <n v="1"/>
    <s v="No"/>
    <s v="Normal Weight"/>
    <s v="Prediabetes"/>
    <s v="14-Jul-1997"/>
    <n v="5080.1000000000004"/>
    <s v="tier - 3"/>
    <s v="tier - 2"/>
    <s v="R1011"/>
    <n v="26"/>
  </r>
  <r>
    <x v="1752"/>
    <s v="  Grant A"/>
    <n v="15.47"/>
    <n v="8.43"/>
    <x v="0"/>
    <s v="No"/>
    <s v="No"/>
    <n v="0"/>
    <s v="No"/>
    <s v="Under Weight"/>
    <s v="Diabetes"/>
    <s v="22-Nov-1978"/>
    <n v="5077.1899999999996"/>
    <s v="tier - 2"/>
    <s v="tier - 3"/>
    <s v="R1012"/>
    <n v="45"/>
  </r>
  <r>
    <x v="1753"/>
    <s v="  Jonathan C"/>
    <n v="28.54"/>
    <n v="5.51"/>
    <x v="0"/>
    <s v="No"/>
    <s v="Yes"/>
    <n v="1"/>
    <s v="No"/>
    <s v="Over weight"/>
    <s v="Normal"/>
    <s v="11-Jun-1993"/>
    <n v="5059.5600000000004"/>
    <s v="tier - 2"/>
    <s v="tier - 1"/>
    <s v="R1021"/>
    <n v="30"/>
  </r>
  <r>
    <x v="1754"/>
    <s v="  Rachael M"/>
    <n v="18.54"/>
    <n v="4.95"/>
    <x v="0"/>
    <s v="No"/>
    <s v="No"/>
    <n v="0"/>
    <s v="No"/>
    <s v="Normal Weight"/>
    <s v="Normal"/>
    <s v="7-Sep-1980"/>
    <n v="5054.05"/>
    <s v="tier - 2"/>
    <s v="tier - 2"/>
    <s v="R1013"/>
    <n v="43"/>
  </r>
  <r>
    <x v="1755"/>
    <s v="  Pilar"/>
    <n v="32.18"/>
    <n v="6.44"/>
    <x v="1"/>
    <s v="No"/>
    <s v="Yes"/>
    <n v="1"/>
    <s v="No"/>
    <s v="Obesity"/>
    <s v="Prediabetes"/>
    <s v="29-Jul-1997"/>
    <n v="5045.1499999999996"/>
    <s v="tier - 2"/>
    <s v="tier - 2"/>
    <s v="R1012"/>
    <n v="26"/>
  </r>
  <r>
    <x v="1756"/>
    <s v="  Kyle M"/>
    <n v="37.380000000000003"/>
    <n v="6.05"/>
    <x v="1"/>
    <s v="No"/>
    <s v="No"/>
    <n v="0"/>
    <s v="No"/>
    <s v="Obesity"/>
    <s v="Prediabetes"/>
    <s v="16-Oct-2001"/>
    <n v="5043.13"/>
    <s v="tier - 2"/>
    <s v="tier - 3"/>
    <s v="R1011"/>
    <n v="22"/>
  </r>
  <r>
    <x v="1757"/>
    <s v="  Christie"/>
    <n v="31.12"/>
    <n v="4.76"/>
    <x v="1"/>
    <s v="No"/>
    <s v="Yes"/>
    <n v="1"/>
    <s v="No"/>
    <s v="Obesity"/>
    <s v="Normal"/>
    <s v="4-Dec-1997"/>
    <n v="5038.57"/>
    <s v="tier - 2"/>
    <s v="tier - 2"/>
    <s v="R1025"/>
    <n v="26"/>
  </r>
  <r>
    <x v="1758"/>
    <s v="  David A"/>
    <n v="22.01"/>
    <n v="6.72"/>
    <x v="1"/>
    <s v="No"/>
    <s v="No"/>
    <n v="1"/>
    <s v="No"/>
    <s v="Normal Weight"/>
    <s v="Diabetes"/>
    <s v="29-Jun-1986"/>
    <n v="5034.1000000000004"/>
    <s v="tier - 2"/>
    <s v="tier - 2"/>
    <s v="R1013"/>
    <n v="37"/>
  </r>
  <r>
    <x v="1759"/>
    <s v="  Masahiro"/>
    <n v="27.645"/>
    <n v="5.7"/>
    <x v="0"/>
    <s v="No"/>
    <s v="No"/>
    <n v="0"/>
    <s v="No"/>
    <s v="Over weight"/>
    <s v="Prediabetes"/>
    <s v="10-Sep-1991"/>
    <n v="5031.2700000000004"/>
    <s v="tier - 3"/>
    <s v="tier - 1"/>
    <s v="R1016"/>
    <n v="32"/>
  </r>
  <r>
    <x v="1760"/>
    <s v="  Logan B"/>
    <n v="29.64"/>
    <n v="5.31"/>
    <x v="1"/>
    <s v="No"/>
    <s v="No"/>
    <n v="0"/>
    <s v="No"/>
    <s v="Over weight"/>
    <s v="Normal"/>
    <s v="28-Dec-1985"/>
    <n v="5028.1499999999996"/>
    <s v="tier - 1"/>
    <s v="tier - 2"/>
    <s v="R1012"/>
    <n v="38"/>
  </r>
  <r>
    <x v="1761"/>
    <s v="  Stephanie L"/>
    <n v="33.700000000000003"/>
    <n v="4.32"/>
    <x v="1"/>
    <s v="No"/>
    <s v="No"/>
    <n v="1"/>
    <s v="No"/>
    <s v="Obesity"/>
    <s v="Normal"/>
    <s v="9-Nov-1988"/>
    <n v="5012.47"/>
    <s v="tier - 2"/>
    <s v="tier - 3"/>
    <s v="R1011"/>
    <n v="35"/>
  </r>
  <r>
    <x v="1762"/>
    <s v="  Angela H"/>
    <n v="27.5"/>
    <n v="4.2300000000000004"/>
    <x v="1"/>
    <s v="No"/>
    <s v="No"/>
    <n v="1"/>
    <s v="No"/>
    <s v="Over weight"/>
    <s v="Normal"/>
    <s v="8-Jul-1988"/>
    <n v="5003.8500000000004"/>
    <s v="tier - 2"/>
    <s v="tier - 3"/>
    <s v="R1011"/>
    <n v="35"/>
  </r>
  <r>
    <x v="1763"/>
    <s v="  Britt K"/>
    <n v="16.12"/>
    <n v="6.09"/>
    <x v="0"/>
    <s v="No"/>
    <s v="No"/>
    <n v="0"/>
    <s v="No"/>
    <s v="Under Weight"/>
    <s v="Prediabetes"/>
    <s v="9-Jun-1977"/>
    <n v="5003.7700000000004"/>
    <s v="tier - 2"/>
    <s v="tier - 3"/>
    <s v="R1013"/>
    <n v="46"/>
  </r>
  <r>
    <x v="1764"/>
    <s v="  Joyce R"/>
    <n v="26.73"/>
    <n v="4.74"/>
    <x v="1"/>
    <s v="No"/>
    <s v="No"/>
    <n v="1"/>
    <s v="No"/>
    <s v="Over weight"/>
    <s v="Normal"/>
    <s v="4-Sep-1988"/>
    <n v="5002.78"/>
    <s v="tier - 2"/>
    <s v="tier - 2"/>
    <s v="R1013"/>
    <n v="35"/>
  </r>
  <r>
    <x v="1765"/>
    <s v="  Ben"/>
    <n v="37.25"/>
    <n v="6.23"/>
    <x v="1"/>
    <s v="No"/>
    <s v="No"/>
    <n v="0"/>
    <s v="No"/>
    <s v="Obesity"/>
    <s v="Prediabetes"/>
    <s v="5-Oct-2001"/>
    <n v="4999.04"/>
    <s v="tier - 2"/>
    <s v="tier - 2"/>
    <s v="R1011"/>
    <n v="22"/>
  </r>
  <r>
    <x v="1766"/>
    <s v="  Sarah M"/>
    <n v="23.56"/>
    <n v="5.45"/>
    <x v="1"/>
    <s v="No"/>
    <s v="No"/>
    <n v="1"/>
    <s v="No"/>
    <s v="Normal Weight"/>
    <s v="Normal"/>
    <s v="24-Jun-1988"/>
    <n v="4992.38"/>
    <s v="tier - 2"/>
    <s v="tier - 3"/>
    <s v="R1024"/>
    <n v="35"/>
  </r>
  <r>
    <x v="1767"/>
    <s v="  Sarah"/>
    <n v="15.84"/>
    <n v="10.34"/>
    <x v="0"/>
    <s v="No"/>
    <s v="No"/>
    <n v="2"/>
    <s v="No"/>
    <s v="Under Weight"/>
    <s v="Diabetes"/>
    <s v="7-Nov-1973"/>
    <n v="4985.22"/>
    <s v="tier - 2"/>
    <s v="tier - 3"/>
    <s v="R1013"/>
    <n v="50"/>
  </r>
  <r>
    <x v="1768"/>
    <s v="  Katie"/>
    <n v="36.630000000000003"/>
    <n v="5.15"/>
    <x v="0"/>
    <s v="No"/>
    <s v="No"/>
    <n v="0"/>
    <s v="No"/>
    <s v="Obesity"/>
    <s v="Normal"/>
    <s v="30-Aug-1991"/>
    <n v="4949.76"/>
    <s v="tier - 2"/>
    <s v="tier - 1"/>
    <s v="R1013"/>
    <n v="32"/>
  </r>
  <r>
    <x v="1769"/>
    <s v="  Michaela L"/>
    <n v="16.47"/>
    <n v="11.72"/>
    <x v="0"/>
    <s v="No"/>
    <s v="No"/>
    <n v="0"/>
    <s v="No"/>
    <s v="Under Weight"/>
    <s v="Diabetes"/>
    <s v="26-Jun-1974"/>
    <n v="4942.0600000000004"/>
    <s v="tier - 2"/>
    <s v="tier - 2"/>
    <s v="R1013"/>
    <n v="49"/>
  </r>
  <r>
    <x v="1770"/>
    <s v="  Shalaleh"/>
    <n v="25.8"/>
    <n v="5.29"/>
    <x v="0"/>
    <s v="No"/>
    <s v="No"/>
    <n v="0"/>
    <s v="No"/>
    <s v="Over weight"/>
    <s v="Normal"/>
    <s v="27-Nov-1991"/>
    <n v="4934.71"/>
    <s v="tier - 2"/>
    <s v="tier - 3"/>
    <s v="R1011"/>
    <n v="32"/>
  </r>
  <r>
    <x v="1771"/>
    <s v="  Karen"/>
    <n v="23.6"/>
    <n v="4.33"/>
    <x v="0"/>
    <s v="No"/>
    <s v="No"/>
    <n v="0"/>
    <s v="No"/>
    <s v="Normal Weight"/>
    <s v="Normal"/>
    <s v="23-Aug-1991"/>
    <n v="4931.6499999999996"/>
    <s v="tier - 2"/>
    <s v="tier - 3"/>
    <s v="R1011"/>
    <n v="32"/>
  </r>
  <r>
    <x v="1772"/>
    <s v="  Zuzana"/>
    <n v="32.11"/>
    <n v="6.24"/>
    <x v="0"/>
    <s v="No"/>
    <s v="Yes"/>
    <n v="1"/>
    <s v="No"/>
    <s v="Obesity"/>
    <s v="Prediabetes"/>
    <s v="10-Aug-1993"/>
    <n v="4922.92"/>
    <s v="tier - 2"/>
    <s v="tier - 2"/>
    <s v="R1012"/>
    <n v="30"/>
  </r>
  <r>
    <x v="1773"/>
    <s v="  Daniel J"/>
    <n v="30.114999999999998"/>
    <n v="11.61"/>
    <x v="0"/>
    <s v="No"/>
    <s v="No"/>
    <n v="0"/>
    <s v="No"/>
    <s v="Obesity"/>
    <s v="Diabetes"/>
    <s v="21-Aug-2002"/>
    <n v="4915.0600000000004"/>
    <s v="tier - 2"/>
    <s v="tier - 1"/>
    <s v="R1017"/>
    <n v="21"/>
  </r>
  <r>
    <x v="1774"/>
    <s v="  Alexandra"/>
    <n v="20.28"/>
    <n v="11.07"/>
    <x v="1"/>
    <s v="No"/>
    <s v="No"/>
    <n v="0"/>
    <s v="No"/>
    <s v="Normal Weight"/>
    <s v="Diabetes"/>
    <s v="18-Oct-1981"/>
    <n v="4911.8900000000003"/>
    <s v="tier - 2"/>
    <s v="tier - 3"/>
    <s v="R1013"/>
    <n v="42"/>
  </r>
  <r>
    <x v="1775"/>
    <s v="  Jessica"/>
    <n v="20.234999999999999"/>
    <n v="5.19"/>
    <x v="0"/>
    <s v="No"/>
    <s v="Yes"/>
    <n v="1"/>
    <s v="No"/>
    <s v="Normal Weight"/>
    <s v="Normal"/>
    <s v="10-Jul-1993"/>
    <n v="4906.41"/>
    <s v="tier - 2"/>
    <s v="tier - 1"/>
    <s v="R1012"/>
    <n v="30"/>
  </r>
  <r>
    <x v="1776"/>
    <s v="  Matthew M"/>
    <n v="25.27"/>
    <n v="5.7"/>
    <x v="1"/>
    <s v="No"/>
    <s v="No"/>
    <n v="1"/>
    <s v="No"/>
    <s v="Over weight"/>
    <s v="Prediabetes"/>
    <s v="23-Sep-1988"/>
    <n v="4894.75"/>
    <s v="tier - 3"/>
    <s v="tier - 3"/>
    <s v="R1012"/>
    <n v="35"/>
  </r>
  <r>
    <x v="1777"/>
    <s v="  Nadine A"/>
    <n v="24.24"/>
    <n v="6.15"/>
    <x v="0"/>
    <s v="No"/>
    <s v="No"/>
    <n v="0"/>
    <s v="No"/>
    <s v="Normal Weight"/>
    <s v="Prediabetes"/>
    <s v="28-Nov-1990"/>
    <n v="4894.3900000000003"/>
    <s v="tier - 2"/>
    <s v="tier - 3"/>
    <s v="R1013"/>
    <n v="33"/>
  </r>
  <r>
    <x v="1778"/>
    <s v="  Peter J"/>
    <n v="35.75"/>
    <n v="5.07"/>
    <x v="0"/>
    <s v="No"/>
    <s v="No"/>
    <n v="0"/>
    <s v="No"/>
    <s v="Obesity"/>
    <s v="Normal"/>
    <s v="10-Jul-1989"/>
    <n v="4890"/>
    <s v="tier - 3"/>
    <s v="tier - 2"/>
    <s v="R1013"/>
    <n v="34"/>
  </r>
  <r>
    <x v="1779"/>
    <s v="  Colleen M"/>
    <n v="29.92"/>
    <n v="10.97"/>
    <x v="1"/>
    <s v="No"/>
    <s v="No"/>
    <n v="1"/>
    <s v="No"/>
    <s v="Over weight"/>
    <s v="Diabetes"/>
    <s v="27-Oct-1986"/>
    <n v="4889.04"/>
    <s v="tier - 2"/>
    <s v="tier - 1"/>
    <s v="R1013"/>
    <n v="37"/>
  </r>
  <r>
    <x v="1780"/>
    <s v="  Julie A"/>
    <n v="26.2"/>
    <n v="10.93"/>
    <x v="1"/>
    <s v="No"/>
    <s v="No"/>
    <n v="1"/>
    <s v="No"/>
    <s v="Over weight"/>
    <s v="Diabetes"/>
    <s v="23-Dec-1986"/>
    <n v="4883.87"/>
    <s v="tier - 2"/>
    <s v="tier - 1"/>
    <s v="R1011"/>
    <n v="37"/>
  </r>
  <r>
    <x v="1781"/>
    <s v="  Douglas W"/>
    <n v="26.695"/>
    <n v="4.21"/>
    <x v="1"/>
    <s v="No"/>
    <s v="Yes"/>
    <n v="1"/>
    <s v="No"/>
    <s v="Over weight"/>
    <s v="Normal"/>
    <s v="29-Sep-1997"/>
    <n v="4877.9799999999996"/>
    <s v="tier - 2"/>
    <s v="tier - 3"/>
    <s v="R1012"/>
    <n v="26"/>
  </r>
  <r>
    <x v="1782"/>
    <s v="  Catherine"/>
    <n v="23.16"/>
    <n v="5.5"/>
    <x v="0"/>
    <s v="No"/>
    <s v="No"/>
    <n v="0"/>
    <s v="No"/>
    <s v="Normal Weight"/>
    <s v="Normal"/>
    <s v="1-Sep-1989"/>
    <n v="4859.8900000000003"/>
    <s v="tier - 2"/>
    <s v="tier - 3"/>
    <s v="R1011"/>
    <n v="34"/>
  </r>
  <r>
    <x v="1783"/>
    <s v="  James A"/>
    <n v="32.585000000000001"/>
    <n v="4.93"/>
    <x v="1"/>
    <s v="No"/>
    <s v="No"/>
    <n v="1"/>
    <s v="No"/>
    <s v="Obesity"/>
    <s v="Normal"/>
    <s v="27-Dec-1995"/>
    <n v="4846.92"/>
    <s v="tier - 2"/>
    <s v="tier - 3"/>
    <s v="R1017"/>
    <n v="28"/>
  </r>
  <r>
    <x v="1784"/>
    <s v="  Youngseong"/>
    <n v="33.97"/>
    <n v="5.6"/>
    <x v="1"/>
    <s v="No"/>
    <s v="No"/>
    <n v="0"/>
    <s v="No"/>
    <s v="Obesity"/>
    <s v="Normal"/>
    <s v="7-Jun-2001"/>
    <n v="4846.53"/>
    <s v="tier - 2"/>
    <s v="tier - 3"/>
    <s v="R1021"/>
    <n v="22"/>
  </r>
  <r>
    <x v="1785"/>
    <s v="  John"/>
    <n v="16.57"/>
    <n v="9.99"/>
    <x v="0"/>
    <s v="No"/>
    <s v="No"/>
    <n v="0"/>
    <s v="No"/>
    <s v="Under Weight"/>
    <s v="Diabetes"/>
    <s v="11-Sep-1974"/>
    <n v="4844.67"/>
    <s v="tier - 2"/>
    <s v="tier - 2"/>
    <s v="R1013"/>
    <n v="49"/>
  </r>
  <r>
    <x v="1786"/>
    <s v="  Brandon S"/>
    <n v="17.55"/>
    <n v="5.93"/>
    <x v="0"/>
    <s v="No"/>
    <s v="Yes"/>
    <n v="1"/>
    <s v="No"/>
    <s v="Under Weight"/>
    <s v="Prediabetes"/>
    <s v="13-Dec-1979"/>
    <n v="4843.79"/>
    <s v="tier - 2"/>
    <s v="tier - 3"/>
    <s v="R1013"/>
    <n v="44"/>
  </r>
  <r>
    <x v="1787"/>
    <s v="  Sean P"/>
    <n v="29.41"/>
    <n v="6.29"/>
    <x v="1"/>
    <s v="No"/>
    <s v="No"/>
    <n v="1"/>
    <s v="No"/>
    <s v="Over weight"/>
    <s v="Prediabetes"/>
    <s v="29-Sep-1995"/>
    <n v="4840.95"/>
    <s v="tier - 2"/>
    <s v="tier - 1"/>
    <s v="R1021"/>
    <n v="28"/>
  </r>
  <r>
    <x v="1788"/>
    <s v="  Scott"/>
    <n v="17.91"/>
    <n v="5.65"/>
    <x v="0"/>
    <s v="No"/>
    <s v="No"/>
    <n v="1"/>
    <s v="No"/>
    <s v="Under Weight"/>
    <s v="Normal"/>
    <s v="15-Oct-1984"/>
    <n v="4839.18"/>
    <s v="tier - 2"/>
    <s v="tier - 1"/>
    <s v="R1012"/>
    <n v="39"/>
  </r>
  <r>
    <x v="1789"/>
    <s v="  Janez"/>
    <n v="31.57"/>
    <n v="6.15"/>
    <x v="0"/>
    <s v="No"/>
    <s v="No"/>
    <n v="1"/>
    <s v="No"/>
    <s v="Obesity"/>
    <s v="Prediabetes"/>
    <s v="10-Sep-1992"/>
    <n v="4837.58"/>
    <s v="tier - 3"/>
    <s v="tier - 2"/>
    <s v="R1013"/>
    <n v="31"/>
  </r>
  <r>
    <x v="1790"/>
    <s v="  John I"/>
    <n v="33.18"/>
    <n v="5.22"/>
    <x v="0"/>
    <s v="Yes"/>
    <s v="No"/>
    <n v="1"/>
    <s v="No"/>
    <s v="Obesity"/>
    <s v="Normal"/>
    <s v="11-Dec-2000"/>
    <n v="4835.43"/>
    <s v="tier - 2"/>
    <s v="tier - 2"/>
    <s v="R1021"/>
    <n v="23"/>
  </r>
  <r>
    <x v="1791"/>
    <s v="  Heather"/>
    <n v="37"/>
    <n v="11.66"/>
    <x v="0"/>
    <s v="No"/>
    <s v="No"/>
    <n v="0"/>
    <s v="No"/>
    <s v="Obesity"/>
    <s v="Diabetes"/>
    <s v="27-Jun-2002"/>
    <n v="4830.63"/>
    <s v="tier - 2"/>
    <s v="tier - 1"/>
    <s v="R1011"/>
    <n v="21"/>
  </r>
  <r>
    <x v="1792"/>
    <s v="  Michael"/>
    <n v="18.905000000000001"/>
    <n v="4.91"/>
    <x v="1"/>
    <s v="No"/>
    <s v="No"/>
    <n v="1"/>
    <s v="No"/>
    <s v="Normal Weight"/>
    <s v="Normal"/>
    <s v="1-Dec-1995"/>
    <n v="4827.8999999999996"/>
    <s v="tier - 1"/>
    <s v="tier - 2"/>
    <s v="Uknown"/>
    <n v="28"/>
  </r>
  <r>
    <x v="1793"/>
    <s v="  Kathleen"/>
    <n v="20.03"/>
    <n v="9.25"/>
    <x v="1"/>
    <s v="No"/>
    <s v="No"/>
    <n v="0"/>
    <s v="No"/>
    <s v="Normal Weight"/>
    <s v="Diabetes"/>
    <s v="3-Jul-1981"/>
    <n v="4827.1000000000004"/>
    <s v="tier - 2"/>
    <s v="tier - 1"/>
    <s v="R1013"/>
    <n v="42"/>
  </r>
  <r>
    <x v="1794"/>
    <s v="  Ryan M"/>
    <n v="16.7"/>
    <n v="11.48"/>
    <x v="0"/>
    <s v="No"/>
    <s v="No"/>
    <n v="0"/>
    <s v="No"/>
    <s v="Under Weight"/>
    <s v="Diabetes"/>
    <s v="3-Oct-1978"/>
    <n v="4812.34"/>
    <s v="tier - 2"/>
    <s v="tier - 3"/>
    <s v="R1013"/>
    <n v="45"/>
  </r>
  <r>
    <x v="1795"/>
    <s v="  Sara"/>
    <n v="39.82"/>
    <n v="6.06"/>
    <x v="0"/>
    <s v="No"/>
    <s v="No"/>
    <n v="0"/>
    <s v="No"/>
    <s v="Obesity"/>
    <s v="Prediabetes"/>
    <s v="16-Dec-1989"/>
    <n v="4795.66"/>
    <s v="tier - 2"/>
    <s v="tier - 1"/>
    <s v="R1013"/>
    <n v="34"/>
  </r>
  <r>
    <x v="1796"/>
    <s v="  Deniz"/>
    <n v="22.04"/>
    <n v="5.86"/>
    <x v="0"/>
    <s v="No"/>
    <s v="No"/>
    <n v="1"/>
    <s v="No"/>
    <s v="Normal Weight"/>
    <s v="Prediabetes"/>
    <s v="22-Jun-1987"/>
    <n v="4787.42"/>
    <s v="tier - 2"/>
    <s v="tier - 3"/>
    <s v="R1013"/>
    <n v="36"/>
  </r>
  <r>
    <x v="1797"/>
    <s v="  Shannon L"/>
    <n v="28.27"/>
    <n v="5.33"/>
    <x v="0"/>
    <s v="No"/>
    <s v="No"/>
    <n v="0"/>
    <s v="No"/>
    <s v="Over weight"/>
    <s v="Normal"/>
    <s v="9-Dec-1989"/>
    <n v="4779.6000000000004"/>
    <s v="tier - 2"/>
    <s v="tier - 3"/>
    <s v="R1013"/>
    <n v="34"/>
  </r>
  <r>
    <x v="1798"/>
    <s v="  Kaitlin M"/>
    <n v="18.5"/>
    <n v="5.33"/>
    <x v="0"/>
    <s v="No"/>
    <s v="No"/>
    <n v="0"/>
    <s v="No"/>
    <s v="Normal Weight"/>
    <s v="Normal"/>
    <s v="1-Aug-1989"/>
    <n v="4766.0200000000004"/>
    <s v="tier - 2"/>
    <s v="tier - 3"/>
    <s v="R1011"/>
    <n v="34"/>
  </r>
  <r>
    <x v="1799"/>
    <s v="  Alfredo"/>
    <n v="38.6"/>
    <n v="6.02"/>
    <x v="0"/>
    <s v="No"/>
    <s v="No"/>
    <n v="1"/>
    <s v="No"/>
    <s v="Obesity"/>
    <s v="Prediabetes"/>
    <s v="27-Sep-1987"/>
    <n v="4762.33"/>
    <s v="tier - 3"/>
    <s v="tier - 3"/>
    <s v="R1011"/>
    <n v="36"/>
  </r>
  <r>
    <x v="1800"/>
    <s v="  Kristen"/>
    <n v="43.12"/>
    <n v="6.25"/>
    <x v="0"/>
    <s v="No"/>
    <s v="No"/>
    <n v="1"/>
    <s v="No"/>
    <s v="Obesity"/>
    <s v="Prediabetes"/>
    <s v="16-Aug-1992"/>
    <n v="4753.6400000000003"/>
    <s v="tier - 2"/>
    <s v="tier - 3"/>
    <s v="R1013"/>
    <n v="31"/>
  </r>
  <r>
    <x v="1801"/>
    <s v="  Daniel"/>
    <n v="30.5"/>
    <n v="4.8099999999999996"/>
    <x v="0"/>
    <s v="No"/>
    <s v="No"/>
    <n v="1"/>
    <s v="No"/>
    <s v="Obesity"/>
    <s v="Normal"/>
    <s v="22-Nov-1987"/>
    <n v="4751.07"/>
    <s v="tier - 3"/>
    <s v="tier - 1"/>
    <s v="R1011"/>
    <n v="36"/>
  </r>
  <r>
    <x v="1802"/>
    <s v="  Jonathan"/>
    <n v="27.61"/>
    <n v="4.5999999999999996"/>
    <x v="0"/>
    <s v="No"/>
    <s v="No"/>
    <n v="1"/>
    <s v="No"/>
    <s v="Over weight"/>
    <s v="Normal"/>
    <s v="2-Sep-1987"/>
    <n v="4747.05"/>
    <s v="tier - 2"/>
    <s v="tier - 2"/>
    <s v="R1013"/>
    <n v="36"/>
  </r>
  <r>
    <x v="1803"/>
    <s v="  Troy"/>
    <n v="27.1"/>
    <n v="5.08"/>
    <x v="0"/>
    <s v="No"/>
    <s v="No"/>
    <n v="1"/>
    <s v="No"/>
    <s v="Over weight"/>
    <s v="Normal"/>
    <s v="5-Jun-1987"/>
    <n v="4746.34"/>
    <s v="tier - 2"/>
    <s v="tier - 2"/>
    <s v="R1011"/>
    <n v="36"/>
  </r>
  <r>
    <x v="1804"/>
    <s v="  Daniel C"/>
    <n v="35.93"/>
    <n v="5.43"/>
    <x v="0"/>
    <s v="Yes"/>
    <s v="No"/>
    <n v="1"/>
    <s v="No"/>
    <s v="Obesity"/>
    <s v="Normal"/>
    <s v="24-Nov-2004"/>
    <n v="4740.78"/>
    <s v="tier - 2"/>
    <s v="tier - 3"/>
    <s v="R1021"/>
    <n v="19"/>
  </r>
  <r>
    <x v="1805"/>
    <s v="  Lauren"/>
    <n v="32.68"/>
    <n v="5.44"/>
    <x v="0"/>
    <s v="No"/>
    <s v="No"/>
    <n v="0"/>
    <s v="No"/>
    <s v="Obesity"/>
    <s v="Normal"/>
    <s v="12-Oct-1991"/>
    <n v="4738.2700000000004"/>
    <s v="tier - 2"/>
    <s v="tier - 3"/>
    <s v="R1012"/>
    <n v="32"/>
  </r>
  <r>
    <x v="1806"/>
    <s v="  Jennefer"/>
    <n v="20.74"/>
    <n v="11.69"/>
    <x v="1"/>
    <s v="No"/>
    <s v="No"/>
    <n v="1"/>
    <s v="No"/>
    <s v="Normal Weight"/>
    <s v="Diabetes"/>
    <s v="5-Sep-1986"/>
    <n v="4734.6400000000003"/>
    <s v="tier - 2"/>
    <s v="tier - 1"/>
    <s v="R1013"/>
    <n v="37"/>
  </r>
  <r>
    <x v="1807"/>
    <s v="  Tracey L"/>
    <n v="15.57"/>
    <n v="6.07"/>
    <x v="0"/>
    <s v="No"/>
    <s v="No"/>
    <n v="0"/>
    <s v="No"/>
    <s v="Under Weight"/>
    <s v="Prediabetes"/>
    <s v="2-Jul-1980"/>
    <n v="4728.71"/>
    <s v="tier - 2"/>
    <s v="tier - 3"/>
    <s v="R1012"/>
    <n v="43"/>
  </r>
  <r>
    <x v="1808"/>
    <s v="  Ashley"/>
    <n v="23.844999999999999"/>
    <n v="4.3600000000000003"/>
    <x v="0"/>
    <s v="No"/>
    <s v="No"/>
    <n v="0"/>
    <s v="No"/>
    <s v="Normal Weight"/>
    <s v="Normal"/>
    <s v="12-Aug-1994"/>
    <n v="4719.74"/>
    <s v="tier - 2"/>
    <s v="tier - 1"/>
    <s v="R1012"/>
    <n v="29"/>
  </r>
  <r>
    <x v="1809"/>
    <s v="  Cindy"/>
    <n v="22.895"/>
    <n v="5.24"/>
    <x v="0"/>
    <s v="No"/>
    <s v="No"/>
    <n v="1"/>
    <s v="No"/>
    <s v="Normal Weight"/>
    <s v="Normal"/>
    <s v="28-Sep-1992"/>
    <n v="4719.5200000000004"/>
    <s v="tier - 2"/>
    <s v="tier - 2"/>
    <s v="R1024"/>
    <n v="31"/>
  </r>
  <r>
    <x v="1810"/>
    <s v="  Esther"/>
    <n v="21.945"/>
    <n v="5.37"/>
    <x v="0"/>
    <s v="No"/>
    <s v="No"/>
    <n v="1"/>
    <s v="No"/>
    <s v="Normal Weight"/>
    <s v="Normal"/>
    <s v="9-Oct-1992"/>
    <n v="4718.2"/>
    <s v="tier - 2"/>
    <s v="tier - 3"/>
    <s v="R1024"/>
    <n v="31"/>
  </r>
  <r>
    <x v="1811"/>
    <s v="  Jackie"/>
    <n v="19.47"/>
    <n v="6.6"/>
    <x v="1"/>
    <s v="No"/>
    <s v="No"/>
    <n v="0"/>
    <s v="No"/>
    <s v="Normal Weight"/>
    <s v="Diabetes"/>
    <s v="12-Aug-1981"/>
    <n v="4712.12"/>
    <s v="tier - 2"/>
    <s v="tier - 3"/>
    <s v="R1011"/>
    <n v="42"/>
  </r>
  <r>
    <x v="1812"/>
    <s v="  Timothy P"/>
    <n v="15.61"/>
    <n v="5.77"/>
    <x v="0"/>
    <s v="No"/>
    <s v="No"/>
    <n v="0"/>
    <s v="No"/>
    <s v="Under Weight"/>
    <s v="Prediabetes"/>
    <s v="4-Dec-1977"/>
    <n v="4699.47"/>
    <s v="tier - 2"/>
    <s v="tier - 3"/>
    <s v="R1013"/>
    <n v="46"/>
  </r>
  <r>
    <x v="1813"/>
    <s v="  Lauren"/>
    <n v="28.6"/>
    <n v="6.08"/>
    <x v="0"/>
    <s v="No"/>
    <s v="Yes"/>
    <n v="1"/>
    <s v="No"/>
    <s v="Over weight"/>
    <s v="Prediabetes"/>
    <s v="22-Jun-2003"/>
    <n v="4687.8"/>
    <s v="tier - 2"/>
    <s v="tier - 3"/>
    <s v="R1011"/>
    <n v="20"/>
  </r>
  <r>
    <x v="1814"/>
    <s v="  Benjamin"/>
    <n v="46.53"/>
    <n v="4.16"/>
    <x v="0"/>
    <s v="No"/>
    <s v="No"/>
    <n v="0"/>
    <s v="No"/>
    <s v="Obesity"/>
    <s v="Normal"/>
    <s v="4-Sep-1990"/>
    <n v="4686.3900000000003"/>
    <s v="tier - 3"/>
    <s v="tier - 3"/>
    <s v="R1013"/>
    <n v="33"/>
  </r>
  <r>
    <x v="1815"/>
    <s v="  Hugo M"/>
    <n v="34.99"/>
    <n v="5.0999999999999996"/>
    <x v="0"/>
    <s v="No"/>
    <s v="Yes"/>
    <n v="1"/>
    <s v="No"/>
    <s v="Obesity"/>
    <s v="Normal"/>
    <s v="4-Oct-2003"/>
    <n v="4678.8"/>
    <s v="tier - 2"/>
    <s v="tier - 1"/>
    <s v="R1021"/>
    <n v="20"/>
  </r>
  <r>
    <x v="1816"/>
    <s v="  Daniel J"/>
    <n v="17.05"/>
    <n v="5.3"/>
    <x v="0"/>
    <s v="No"/>
    <s v="Yes"/>
    <n v="1"/>
    <s v="No"/>
    <s v="Under Weight"/>
    <s v="Normal"/>
    <s v="18-Oct-1979"/>
    <n v="4674.2"/>
    <s v="tier - 2"/>
    <s v="tier - 1"/>
    <s v="R1013"/>
    <n v="44"/>
  </r>
  <r>
    <x v="1817"/>
    <s v="  Justin R"/>
    <n v="37.18"/>
    <n v="4.9000000000000004"/>
    <x v="0"/>
    <s v="No"/>
    <s v="No"/>
    <n v="0"/>
    <s v="No"/>
    <s v="Obesity"/>
    <s v="Normal"/>
    <s v="13-Jul-1990"/>
    <n v="4673.3900000000003"/>
    <s v="tier - 2"/>
    <s v="tier - 1"/>
    <s v="R1013"/>
    <n v="33"/>
  </r>
  <r>
    <x v="1818"/>
    <s v="  Colin"/>
    <n v="35.200000000000003"/>
    <n v="5.55"/>
    <x v="0"/>
    <s v="No"/>
    <s v="No"/>
    <n v="0"/>
    <s v="No"/>
    <s v="Obesity"/>
    <s v="Normal"/>
    <s v="26-Sep-1990"/>
    <n v="4670.6400000000003"/>
    <s v="tier - 2"/>
    <s v="tier - 2"/>
    <s v="R1011"/>
    <n v="33"/>
  </r>
  <r>
    <x v="1819"/>
    <s v="  Rob"/>
    <n v="37.335000000000001"/>
    <n v="4.95"/>
    <x v="0"/>
    <s v="No"/>
    <s v="No"/>
    <n v="0"/>
    <s v="No"/>
    <s v="Obesity"/>
    <s v="Normal"/>
    <s v="5-Aug-1990"/>
    <n v="4667.6099999999997"/>
    <s v="tier - 3"/>
    <s v="tier - 3"/>
    <s v="R1016"/>
    <n v="33"/>
  </r>
  <r>
    <x v="1820"/>
    <s v="  Patrick"/>
    <n v="27.265000000000001"/>
    <n v="6.46"/>
    <x v="1"/>
    <s v="No"/>
    <s v="No"/>
    <n v="0"/>
    <s v="No"/>
    <s v="Over weight"/>
    <s v="Prediabetes"/>
    <s v="25-Oct-1996"/>
    <n v="4661.29"/>
    <s v="tier - 2"/>
    <s v="tier - 1"/>
    <s v="R1017"/>
    <n v="27"/>
  </r>
  <r>
    <x v="1821"/>
    <s v="  Austin D"/>
    <n v="30.8"/>
    <n v="4.9000000000000004"/>
    <x v="1"/>
    <s v="No"/>
    <s v="No"/>
    <n v="0"/>
    <s v="No"/>
    <s v="Obesity"/>
    <s v="Normal"/>
    <s v="22-Jun-1985"/>
    <n v="4646.76"/>
    <s v="tier - 1"/>
    <s v="tier - 1"/>
    <s v="R1011"/>
    <n v="38"/>
  </r>
  <r>
    <x v="1822"/>
    <s v="  Brittany"/>
    <n v="30.21"/>
    <n v="5.21"/>
    <x v="0"/>
    <s v="No"/>
    <s v="No"/>
    <n v="1"/>
    <s v="No"/>
    <s v="Obesity"/>
    <s v="Normal"/>
    <s v="29-Jun-1998"/>
    <n v="4618.08"/>
    <s v="tier - 2"/>
    <s v="tier - 1"/>
    <s v="R1012"/>
    <n v="25"/>
  </r>
  <r>
    <x v="1823"/>
    <s v="  Matthew T"/>
    <n v="35.340000000000003"/>
    <n v="4.13"/>
    <x v="0"/>
    <s v="Yes"/>
    <s v="No"/>
    <n v="1"/>
    <s v="No"/>
    <s v="Obesity"/>
    <s v="Normal"/>
    <s v="2-Jul-2000"/>
    <n v="4608.03"/>
    <s v="tier - 2"/>
    <s v="tier - 3"/>
    <s v="R1011"/>
    <n v="23"/>
  </r>
  <r>
    <x v="1824"/>
    <s v="  Becky G"/>
    <n v="26.695"/>
    <n v="5.28"/>
    <x v="0"/>
    <s v="No"/>
    <s v="No"/>
    <n v="0"/>
    <s v="No"/>
    <s v="Over weight"/>
    <s v="Normal"/>
    <s v="18-Sep-1989"/>
    <n v="4571.41"/>
    <s v="tier - 2"/>
    <s v="tier - 2"/>
    <s v="R1012"/>
    <n v="34"/>
  </r>
  <r>
    <x v="1825"/>
    <s v="  Virginie"/>
    <n v="29.355"/>
    <n v="4.68"/>
    <x v="1"/>
    <s v="No"/>
    <s v="No"/>
    <n v="0"/>
    <s v="No"/>
    <s v="Over weight"/>
    <s v="Normal"/>
    <s v="25-Dec-1996"/>
    <n v="4564.1899999999996"/>
    <s v="tier - 2"/>
    <s v="tier - 2"/>
    <s v="R1024"/>
    <n v="27"/>
  </r>
  <r>
    <x v="1826"/>
    <s v="  Allison A"/>
    <n v="29.59"/>
    <n v="4.0599999999999996"/>
    <x v="0"/>
    <s v="No"/>
    <s v="No"/>
    <n v="0"/>
    <s v="No"/>
    <s v="Over weight"/>
    <s v="Normal"/>
    <s v="20-Sep-1990"/>
    <n v="4562.84"/>
    <s v="tier - 2"/>
    <s v="tier - 2"/>
    <s v="R1013"/>
    <n v="33"/>
  </r>
  <r>
    <x v="1827"/>
    <s v="  Julie"/>
    <n v="31.35"/>
    <n v="4.2"/>
    <x v="0"/>
    <s v="Yes"/>
    <s v="No"/>
    <n v="1"/>
    <s v="No"/>
    <s v="Obesity"/>
    <s v="Normal"/>
    <s v="22-Dec-2004"/>
    <n v="4561.1899999999996"/>
    <s v="tier - 2"/>
    <s v="tier - 2"/>
    <s v="R1024"/>
    <n v="19"/>
  </r>
  <r>
    <x v="1828"/>
    <s v="  Katherine"/>
    <n v="20.52"/>
    <n v="4.83"/>
    <x v="0"/>
    <s v="No"/>
    <s v="No"/>
    <n v="0"/>
    <s v="No"/>
    <s v="Normal Weight"/>
    <s v="Normal"/>
    <s v="17-Nov-1990"/>
    <n v="4544.2299999999996"/>
    <s v="tier - 2"/>
    <s v="tier - 1"/>
    <s v="R1024"/>
    <n v="33"/>
  </r>
  <r>
    <x v="1829"/>
    <s v="  Caleb"/>
    <n v="42.9"/>
    <n v="4.87"/>
    <x v="1"/>
    <s v="No"/>
    <s v="No"/>
    <n v="1"/>
    <s v="No"/>
    <s v="Obesity"/>
    <s v="Normal"/>
    <s v="13-Jun-1988"/>
    <n v="4536.26"/>
    <s v="tier - 2"/>
    <s v="tier - 2"/>
    <s v="R1011"/>
    <n v="35"/>
  </r>
  <r>
    <x v="1830"/>
    <s v="  Jaime"/>
    <n v="24.6"/>
    <n v="5.86"/>
    <x v="0"/>
    <s v="No"/>
    <s v="Yes"/>
    <n v="1"/>
    <s v="No"/>
    <s v="Normal Weight"/>
    <s v="Prediabetes"/>
    <s v="29-Jun-1993"/>
    <n v="4529.4799999999996"/>
    <s v="tier - 2"/>
    <s v="tier - 1"/>
    <s v="R1011"/>
    <n v="30"/>
  </r>
  <r>
    <x v="1831"/>
    <s v="  Hannah"/>
    <n v="28.405000000000001"/>
    <n v="4.12"/>
    <x v="0"/>
    <s v="No"/>
    <s v="No"/>
    <n v="1"/>
    <s v="No"/>
    <s v="Over weight"/>
    <s v="Normal"/>
    <s v="13-Aug-1992"/>
    <n v="4527.18"/>
    <s v="tier - 2"/>
    <s v="tier - 2"/>
    <s v="R1012"/>
    <n v="31"/>
  </r>
  <r>
    <x v="1832"/>
    <s v="  Zachariah"/>
    <n v="34.674999999999997"/>
    <n v="5.71"/>
    <x v="1"/>
    <s v="No"/>
    <s v="No"/>
    <n v="1"/>
    <s v="No"/>
    <s v="Obesity"/>
    <s v="Prediabetes"/>
    <s v="21-Dec-1988"/>
    <n v="4518.83"/>
    <s v="tier - 2"/>
    <s v="tier - 2"/>
    <s v="R1017"/>
    <n v="35"/>
  </r>
  <r>
    <x v="1833"/>
    <s v="  Patricia A"/>
    <n v="18.850000000000001"/>
    <n v="6.03"/>
    <x v="0"/>
    <s v="No"/>
    <s v="No"/>
    <n v="1"/>
    <s v="No"/>
    <s v="Normal Weight"/>
    <s v="Prediabetes"/>
    <s v="5-Dec-1987"/>
    <n v="4518.7700000000004"/>
    <s v="tier - 2"/>
    <s v="tier - 3"/>
    <s v="R1012"/>
    <n v="36"/>
  </r>
  <r>
    <x v="1834"/>
    <s v="  Elizabeth A"/>
    <n v="34.130000000000003"/>
    <n v="5.65"/>
    <x v="0"/>
    <s v="No"/>
    <s v="Yes"/>
    <n v="1"/>
    <s v="No"/>
    <s v="Obesity"/>
    <s v="Normal"/>
    <s v="2-Oct-2003"/>
    <n v="4518.3999999999996"/>
    <s v="tier - 2"/>
    <s v="tier - 3"/>
    <s v="R1026"/>
    <n v="20"/>
  </r>
  <r>
    <x v="1835"/>
    <s v="  Benjamin"/>
    <n v="17.34"/>
    <n v="5.05"/>
    <x v="0"/>
    <s v="No"/>
    <s v="No"/>
    <n v="0"/>
    <s v="No"/>
    <s v="Under Weight"/>
    <s v="Normal"/>
    <s v="16-Jun-1980"/>
    <n v="4515.71"/>
    <s v="tier - 2"/>
    <s v="tier - 3"/>
    <s v="R1013"/>
    <n v="43"/>
  </r>
  <r>
    <x v="1836"/>
    <s v="  Breno"/>
    <n v="17.440000000000001"/>
    <n v="6.26"/>
    <x v="0"/>
    <s v="No"/>
    <s v="No"/>
    <n v="0"/>
    <s v="No"/>
    <s v="Under Weight"/>
    <s v="Prediabetes"/>
    <s v="27-Sep-1982"/>
    <n v="4511.41"/>
    <s v="tier - 2"/>
    <s v="tier - 3"/>
    <s v="R1013"/>
    <n v="41"/>
  </r>
  <r>
    <x v="1837"/>
    <s v="  Takaya"/>
    <n v="33.659999999999997"/>
    <n v="4.08"/>
    <x v="1"/>
    <s v="No"/>
    <s v="Yes"/>
    <n v="1"/>
    <s v="No"/>
    <s v="Obesity"/>
    <s v="Normal"/>
    <s v="13-Oct-1997"/>
    <n v="4504.66"/>
    <s v="tier - 1"/>
    <s v="tier - 2"/>
    <s v="R1013"/>
    <n v="26"/>
  </r>
  <r>
    <x v="1838"/>
    <s v="  Thomas IV"/>
    <n v="21.375"/>
    <n v="6.19"/>
    <x v="1"/>
    <s v="No"/>
    <s v="No"/>
    <n v="1"/>
    <s v="No"/>
    <s v="Normal Weight"/>
    <s v="Prediabetes"/>
    <s v="26-Jun-1988"/>
    <n v="4500.34"/>
    <s v="tier - 2"/>
    <s v="tier - 1"/>
    <s v="R1017"/>
    <n v="35"/>
  </r>
  <r>
    <x v="1839"/>
    <s v="  Bradley E"/>
    <n v="27.14"/>
    <n v="6.01"/>
    <x v="0"/>
    <s v="No"/>
    <s v="No"/>
    <n v="1"/>
    <s v="No"/>
    <s v="Over weight"/>
    <s v="Prediabetes"/>
    <s v="12-Jul-1992"/>
    <n v="4488.58"/>
    <s v="tier - 2"/>
    <s v="tier - 3"/>
    <s v="R1012"/>
    <n v="31"/>
  </r>
  <r>
    <x v="1840"/>
    <s v="  Megan"/>
    <n v="35.78"/>
    <n v="6.07"/>
    <x v="0"/>
    <s v="Yes"/>
    <s v="No"/>
    <n v="1"/>
    <s v="No"/>
    <s v="Obesity"/>
    <s v="Prediabetes"/>
    <s v="18-Jul-2004"/>
    <n v="4468.25"/>
    <s v="tier - 2"/>
    <s v="tier - 2"/>
    <s v="R1012"/>
    <n v="19"/>
  </r>
  <r>
    <x v="1841"/>
    <s v="  Ruby J"/>
    <n v="34.96"/>
    <n v="5.63"/>
    <x v="0"/>
    <s v="No"/>
    <s v="No"/>
    <n v="0"/>
    <s v="No"/>
    <s v="Obesity"/>
    <s v="Normal"/>
    <s v="20-Nov-1999"/>
    <n v="4466.62"/>
    <s v="tier - 2"/>
    <s v="tier - 2"/>
    <s v="R1012"/>
    <n v="24"/>
  </r>
  <r>
    <x v="1842"/>
    <s v="  Bart"/>
    <n v="38.39"/>
    <n v="6.05"/>
    <x v="0"/>
    <s v="No"/>
    <s v="No"/>
    <n v="0"/>
    <s v="No"/>
    <s v="Obesity"/>
    <s v="Prediabetes"/>
    <s v="4-Jul-1991"/>
    <n v="4463.21"/>
    <s v="tier - 3"/>
    <s v="tier - 3"/>
    <s v="R1013"/>
    <n v="32"/>
  </r>
  <r>
    <x v="1843"/>
    <s v="  Robert A"/>
    <n v="33.82"/>
    <n v="4.6500000000000004"/>
    <x v="0"/>
    <s v="No"/>
    <s v="No"/>
    <n v="0"/>
    <s v="No"/>
    <s v="Obesity"/>
    <s v="Normal"/>
    <s v="15-Jul-1990"/>
    <n v="4462.72"/>
    <s v="tier - 2"/>
    <s v="tier - 3"/>
    <s v="R1012"/>
    <n v="33"/>
  </r>
  <r>
    <x v="1844"/>
    <s v="  Adam"/>
    <n v="27.835000000000001"/>
    <n v="5.37"/>
    <x v="0"/>
    <s v="No"/>
    <s v="No"/>
    <n v="0"/>
    <s v="No"/>
    <s v="Over weight"/>
    <s v="Normal"/>
    <s v="8-Aug-1990"/>
    <n v="4454.3999999999996"/>
    <s v="tier - 2"/>
    <s v="tier - 3"/>
    <s v="R1012"/>
    <n v="33"/>
  </r>
  <r>
    <x v="1845"/>
    <s v="  Yemane Adhane"/>
    <n v="33"/>
    <n v="5.39"/>
    <x v="0"/>
    <s v="No"/>
    <s v="No"/>
    <n v="0"/>
    <s v="No"/>
    <s v="Obesity"/>
    <s v="Normal"/>
    <s v="28-Jun-1994"/>
    <n v="4449.46"/>
    <s v="tier - 1"/>
    <s v="tier - 2"/>
    <s v="R1013"/>
    <n v="29"/>
  </r>
  <r>
    <x v="1846"/>
    <s v="  Jesse A"/>
    <n v="26.885000000000002"/>
    <n v="5.86"/>
    <x v="0"/>
    <s v="No"/>
    <s v="No"/>
    <n v="0"/>
    <s v="No"/>
    <s v="Over weight"/>
    <s v="Prediabetes"/>
    <s v="3-Sep-1991"/>
    <n v="4441.21"/>
    <s v="tier - 1"/>
    <s v="tier - 2"/>
    <s v="R1014"/>
    <n v="32"/>
  </r>
  <r>
    <x v="1847"/>
    <s v="  Bird"/>
    <n v="29.26"/>
    <n v="4.4400000000000004"/>
    <x v="0"/>
    <s v="No"/>
    <s v="No"/>
    <n v="0"/>
    <s v="No"/>
    <s v="Over weight"/>
    <s v="Normal"/>
    <s v="24-Oct-1994"/>
    <n v="4438.26"/>
    <s v="tier - 2"/>
    <s v="tier - 3"/>
    <s v="R1017"/>
    <n v="29"/>
  </r>
  <r>
    <x v="1848"/>
    <s v="  Patrick M"/>
    <n v="26.98"/>
    <n v="4.41"/>
    <x v="0"/>
    <s v="No"/>
    <s v="No"/>
    <n v="0"/>
    <s v="No"/>
    <s v="Over weight"/>
    <s v="Normal"/>
    <s v="8-Oct-1994"/>
    <n v="4435.09"/>
    <s v="tier - 3"/>
    <s v="tier - 2"/>
    <s v="R1016"/>
    <n v="29"/>
  </r>
  <r>
    <x v="1849"/>
    <s v="  Kyle"/>
    <n v="32.11"/>
    <n v="5.19"/>
    <x v="0"/>
    <s v="No"/>
    <s v="Yes"/>
    <n v="1"/>
    <s v="No"/>
    <s v="Obesity"/>
    <s v="Normal"/>
    <s v="23-Dec-1993"/>
    <n v="4433.92"/>
    <s v="tier - 2"/>
    <s v="tier - 2"/>
    <s v="R1012"/>
    <n v="30"/>
  </r>
  <r>
    <x v="1850"/>
    <s v="  Ryan"/>
    <n v="31.73"/>
    <n v="5.16"/>
    <x v="0"/>
    <s v="No"/>
    <s v="Yes"/>
    <n v="1"/>
    <s v="No"/>
    <s v="Obesity"/>
    <s v="Normal"/>
    <s v="4-Sep-1993"/>
    <n v="4433.3900000000003"/>
    <s v="tier - 2"/>
    <s v="tier - 3"/>
    <s v="R1012"/>
    <n v="30"/>
  </r>
  <r>
    <x v="1851"/>
    <s v="  Yuri"/>
    <n v="22.515000000000001"/>
    <n v="4.24"/>
    <x v="0"/>
    <s v="No"/>
    <s v="No"/>
    <n v="0"/>
    <s v="No"/>
    <s v="Normal Weight"/>
    <s v="Normal"/>
    <s v="29-Dec-1994"/>
    <n v="4428.8900000000003"/>
    <s v="tier - 3"/>
    <s v="tier - 1"/>
    <s v="R1017"/>
    <n v="29"/>
  </r>
  <r>
    <x v="1852"/>
    <s v="  Ryan"/>
    <n v="25.9"/>
    <n v="5.45"/>
    <x v="0"/>
    <s v="No"/>
    <s v="No"/>
    <n v="1"/>
    <s v="No"/>
    <s v="Over weight"/>
    <s v="Normal"/>
    <s v="15-Aug-1992"/>
    <n v="4420.95"/>
    <s v="tier - 2"/>
    <s v="tier - 3"/>
    <s v="R1020"/>
    <n v="31"/>
  </r>
  <r>
    <x v="1853"/>
    <s v="  Debbie"/>
    <n v="27.72"/>
    <n v="5.03"/>
    <x v="1"/>
    <s v="No"/>
    <s v="No"/>
    <n v="1"/>
    <s v="No"/>
    <s v="Over weight"/>
    <s v="Normal"/>
    <s v="16-Sep-1988"/>
    <n v="4415.16"/>
    <s v="tier - 2"/>
    <s v="tier - 1"/>
    <s v="R1013"/>
    <n v="35"/>
  </r>
  <r>
    <x v="1854"/>
    <s v="  Mark D"/>
    <n v="31.5"/>
    <n v="9.6199999999999992"/>
    <x v="1"/>
    <s v="No"/>
    <s v="No"/>
    <n v="1"/>
    <s v="No"/>
    <s v="Obesity"/>
    <s v="Diabetes"/>
    <s v="13-Jul-1986"/>
    <n v="4402.2299999999996"/>
    <s v="tier - 2"/>
    <s v="tier - 2"/>
    <s v="R1011"/>
    <n v="37"/>
  </r>
  <r>
    <x v="1855"/>
    <s v="  Christopher"/>
    <n v="29.7"/>
    <n v="6.77"/>
    <x v="1"/>
    <s v="No"/>
    <s v="No"/>
    <n v="1"/>
    <s v="No"/>
    <s v="Over weight"/>
    <s v="Diabetes"/>
    <s v="11-Aug-1986"/>
    <n v="4399.7299999999996"/>
    <s v="tier - 3"/>
    <s v="tier - 2"/>
    <s v="R1013"/>
    <n v="37"/>
  </r>
  <r>
    <x v="1856"/>
    <s v="  Daniell L"/>
    <n v="21.26"/>
    <n v="5.36"/>
    <x v="1"/>
    <s v="No"/>
    <s v="No"/>
    <n v="1"/>
    <s v="No"/>
    <s v="Normal Weight"/>
    <s v="Normal"/>
    <s v="18-Jul-1988"/>
    <n v="4397.3100000000004"/>
    <s v="tier - 2"/>
    <s v="tier - 2"/>
    <s v="R1013"/>
    <n v="35"/>
  </r>
  <r>
    <x v="1857"/>
    <s v="  Janne"/>
    <n v="17.09"/>
    <n v="5.69"/>
    <x v="0"/>
    <s v="No"/>
    <s v="No"/>
    <n v="0"/>
    <s v="No"/>
    <s v="Under Weight"/>
    <s v="Normal"/>
    <s v="29-Jun-1982"/>
    <n v="4392.7"/>
    <s v="tier - 2"/>
    <s v="tier - 2"/>
    <s v="R1013"/>
    <n v="41"/>
  </r>
  <r>
    <x v="1858"/>
    <s v="  Martina"/>
    <n v="24.3"/>
    <n v="4.9000000000000004"/>
    <x v="1"/>
    <s v="No"/>
    <s v="Yes"/>
    <n v="1"/>
    <s v="No"/>
    <s v="Normal Weight"/>
    <s v="Normal"/>
    <s v="29-Nov-1997"/>
    <n v="4391.6499999999996"/>
    <s v="tier - 2"/>
    <s v="tier - 2"/>
    <s v="R1011"/>
    <n v="26"/>
  </r>
  <r>
    <x v="1859"/>
    <s v="  Elizabeth L"/>
    <n v="29.734999999999999"/>
    <n v="5.78"/>
    <x v="0"/>
    <s v="No"/>
    <s v="No"/>
    <n v="0"/>
    <s v="No"/>
    <s v="Over weight"/>
    <s v="Prediabetes"/>
    <s v="28-Aug-1990"/>
    <n v="4357.04"/>
    <s v="tier - 2"/>
    <s v="tier - 3"/>
    <s v="R1012"/>
    <n v="33"/>
  </r>
  <r>
    <x v="1860"/>
    <s v="  Stephanie C"/>
    <n v="29.26"/>
    <n v="4.7"/>
    <x v="0"/>
    <s v="No"/>
    <s v="No"/>
    <n v="0"/>
    <s v="No"/>
    <s v="Over weight"/>
    <s v="Normal"/>
    <s v="13-Sep-1991"/>
    <n v="4350.51"/>
    <s v="tier - 2"/>
    <s v="tier - 2"/>
    <s v="R1013"/>
    <n v="32"/>
  </r>
  <r>
    <x v="1861"/>
    <s v="  Katie"/>
    <n v="33"/>
    <n v="6.28"/>
    <x v="0"/>
    <s v="No"/>
    <s v="No"/>
    <n v="0"/>
    <s v="No"/>
    <s v="Obesity"/>
    <s v="Prediabetes"/>
    <s v="1-Nov-1994"/>
    <n v="4349.46"/>
    <s v="tier - 2"/>
    <s v="tier - 2"/>
    <s v="R1013"/>
    <n v="29"/>
  </r>
  <r>
    <x v="1862"/>
    <s v="  Callie"/>
    <n v="31.065000000000001"/>
    <n v="4.2300000000000004"/>
    <x v="0"/>
    <s v="No"/>
    <s v="No"/>
    <n v="0"/>
    <s v="No"/>
    <s v="Obesity"/>
    <s v="Normal"/>
    <s v="1-Jun-1991"/>
    <n v="4347.0200000000004"/>
    <s v="tier - 2"/>
    <s v="tier - 1"/>
    <s v="R1024"/>
    <n v="32"/>
  </r>
  <r>
    <x v="1863"/>
    <s v="  Inna"/>
    <n v="26.51"/>
    <n v="6.17"/>
    <x v="0"/>
    <s v="No"/>
    <s v="No"/>
    <n v="0"/>
    <s v="No"/>
    <s v="Over weight"/>
    <s v="Prediabetes"/>
    <s v="26-Oct-1994"/>
    <n v="4340.4399999999996"/>
    <s v="tier - 2"/>
    <s v="tier - 1"/>
    <s v="R1013"/>
    <n v="29"/>
  </r>
  <r>
    <x v="1864"/>
    <s v="  Mary K"/>
    <n v="28.88"/>
    <n v="4.96"/>
    <x v="0"/>
    <s v="No"/>
    <s v="No"/>
    <n v="0"/>
    <s v="No"/>
    <s v="Over weight"/>
    <s v="Normal"/>
    <s v="2-Nov-1994"/>
    <n v="4337.74"/>
    <s v="tier - 2"/>
    <s v="tier - 1"/>
    <s v="R1024"/>
    <n v="29"/>
  </r>
  <r>
    <x v="1865"/>
    <s v="  Samuel M"/>
    <n v="35.814999999999998"/>
    <n v="5.1100000000000003"/>
    <x v="1"/>
    <s v="No"/>
    <s v="No"/>
    <n v="1"/>
    <s v="No"/>
    <s v="Obesity"/>
    <s v="Normal"/>
    <s v="19-Dec-1988"/>
    <n v="4320.41"/>
    <s v="tier - 2"/>
    <s v="tier - 1"/>
    <s v="R1012"/>
    <n v="35"/>
  </r>
  <r>
    <x v="1866"/>
    <s v="  Kimberly"/>
    <n v="21.28"/>
    <n v="4.05"/>
    <x v="0"/>
    <s v="Yes"/>
    <s v="No"/>
    <n v="1"/>
    <s v="No"/>
    <s v="Normal Weight"/>
    <s v="Normal"/>
    <s v="25-Nov-2000"/>
    <n v="4296.2700000000004"/>
    <s v="tier - 2"/>
    <s v="tier - 3"/>
    <s v="R1012"/>
    <n v="23"/>
  </r>
  <r>
    <x v="1867"/>
    <s v="  Tom J"/>
    <n v="33.81"/>
    <n v="6.49"/>
    <x v="0"/>
    <s v="No"/>
    <s v="Yes"/>
    <n v="1"/>
    <s v="No"/>
    <s v="Obesity"/>
    <s v="Prediabetes"/>
    <s v="8-Jun-2003"/>
    <n v="4278.55"/>
    <s v="tier - 2"/>
    <s v="tier - 1"/>
    <s v="R1021"/>
    <n v="20"/>
  </r>
  <r>
    <x v="1868"/>
    <s v="  Zachary"/>
    <n v="44.22"/>
    <n v="4.1900000000000004"/>
    <x v="0"/>
    <s v="No"/>
    <s v="No"/>
    <n v="1"/>
    <s v="No"/>
    <s v="Obesity"/>
    <s v="Normal"/>
    <s v="18-Jun-1992"/>
    <n v="4266.17"/>
    <s v="tier - 3"/>
    <s v="tier - 2"/>
    <s v="R1013"/>
    <n v="31"/>
  </r>
  <r>
    <x v="1869"/>
    <s v="  Dane"/>
    <n v="15.46"/>
    <n v="4.99"/>
    <x v="1"/>
    <s v="No"/>
    <s v="Yes"/>
    <n v="1"/>
    <s v="No"/>
    <s v="Under Weight"/>
    <s v="Normal"/>
    <s v="20-Nov-1983"/>
    <n v="4265.01"/>
    <s v="tier - 2"/>
    <s v="tier - 1"/>
    <s v="R1012"/>
    <n v="40"/>
  </r>
  <r>
    <x v="1870"/>
    <s v="  Dougie J"/>
    <n v="30.3"/>
    <n v="4.7699999999999996"/>
    <x v="1"/>
    <s v="No"/>
    <s v="No"/>
    <n v="1"/>
    <s v="No"/>
    <s v="Obesity"/>
    <s v="Normal"/>
    <s v="14-Oct-1995"/>
    <n v="4260.74"/>
    <s v="tier - 3"/>
    <s v="tier - 2"/>
    <s v="R1011"/>
    <n v="28"/>
  </r>
  <r>
    <x v="1871"/>
    <s v="  Jeremiah H"/>
    <n v="16.670000000000002"/>
    <n v="5.46"/>
    <x v="0"/>
    <s v="No"/>
    <s v="No"/>
    <n v="0"/>
    <s v="No"/>
    <s v="Under Weight"/>
    <s v="Normal"/>
    <s v="16-Jun-1982"/>
    <n v="4250.24"/>
    <s v="tier - 2"/>
    <s v="tier - 3"/>
    <s v="R1013"/>
    <n v="41"/>
  </r>
  <r>
    <x v="1872"/>
    <s v="  Ashley J"/>
    <n v="28.594999999999999"/>
    <n v="5.43"/>
    <x v="0"/>
    <s v="No"/>
    <s v="No"/>
    <n v="0"/>
    <s v="No"/>
    <s v="Over weight"/>
    <s v="Normal"/>
    <s v="1-Dec-1991"/>
    <n v="4243.59"/>
    <s v="tier - 3"/>
    <s v="tier - 1"/>
    <s v="R1012"/>
    <n v="32"/>
  </r>
  <r>
    <x v="1873"/>
    <s v="  Turner J"/>
    <n v="25.934999999999999"/>
    <n v="4.29"/>
    <x v="0"/>
    <s v="No"/>
    <s v="No"/>
    <n v="0"/>
    <s v="No"/>
    <s v="Over weight"/>
    <s v="Normal"/>
    <s v="3-Nov-1991"/>
    <n v="4239.8900000000003"/>
    <s v="tier - 2"/>
    <s v="tier - 2"/>
    <s v="R1012"/>
    <n v="32"/>
  </r>
  <r>
    <x v="1874"/>
    <s v="  Roger"/>
    <n v="27.645"/>
    <n v="5.25"/>
    <x v="0"/>
    <s v="No"/>
    <s v="No"/>
    <n v="1"/>
    <s v="No"/>
    <s v="Over weight"/>
    <s v="Normal"/>
    <s v="27-Jun-1992"/>
    <n v="4237.13"/>
    <s v="tier - 3"/>
    <s v="tier - 1"/>
    <s v="R1016"/>
    <n v="31"/>
  </r>
  <r>
    <x v="1875"/>
    <s v="  Pamela"/>
    <n v="30.1"/>
    <n v="4.04"/>
    <x v="0"/>
    <s v="No"/>
    <s v="No"/>
    <n v="1"/>
    <s v="No"/>
    <s v="Obesity"/>
    <s v="Normal"/>
    <s v="14-Dec-1998"/>
    <n v="4234.93"/>
    <s v="tier - 2"/>
    <s v="tier - 1"/>
    <s v="R1011"/>
    <n v="25"/>
  </r>
  <r>
    <x v="1876"/>
    <s v="  Allison M"/>
    <n v="26.79"/>
    <n v="5"/>
    <x v="1"/>
    <s v="No"/>
    <s v="Yes"/>
    <n v="1"/>
    <s v="No"/>
    <s v="Over weight"/>
    <s v="Normal"/>
    <s v="6-Sep-1997"/>
    <n v="4189.1099999999997"/>
    <s v="tier - 2"/>
    <s v="tier - 2"/>
    <s v="R1012"/>
    <n v="26"/>
  </r>
  <r>
    <x v="1877"/>
    <s v="  Katherine H"/>
    <n v="27.1"/>
    <n v="4.01"/>
    <x v="1"/>
    <s v="No"/>
    <s v="No"/>
    <n v="1"/>
    <s v="No"/>
    <s v="Over weight"/>
    <s v="Normal"/>
    <s v="3-Oct-1995"/>
    <n v="4188.7299999999996"/>
    <s v="tier - 2"/>
    <s v="tier - 2"/>
    <s v="R1025"/>
    <n v="28"/>
  </r>
  <r>
    <x v="1878"/>
    <s v="  Robin"/>
    <n v="24.31"/>
    <n v="5.4"/>
    <x v="0"/>
    <s v="No"/>
    <s v="No"/>
    <n v="0"/>
    <s v="No"/>
    <s v="Normal Weight"/>
    <s v="Normal"/>
    <s v="25-Jun-1989"/>
    <n v="4185.1000000000004"/>
    <s v="tier - 2"/>
    <s v="tier - 3"/>
    <s v="R1013"/>
    <n v="34"/>
  </r>
  <r>
    <x v="1879"/>
    <s v="  Terri"/>
    <n v="15.53"/>
    <n v="5.81"/>
    <x v="0"/>
    <s v="No"/>
    <s v="No"/>
    <n v="1"/>
    <s v="No"/>
    <s v="Under Weight"/>
    <s v="Prediabetes"/>
    <s v="16-Sep-1984"/>
    <n v="4163.21"/>
    <s v="tier - 2"/>
    <s v="tier - 2"/>
    <s v="R1012"/>
    <n v="39"/>
  </r>
  <r>
    <x v="1880"/>
    <s v="  Eddie"/>
    <n v="30.7"/>
    <n v="5.82"/>
    <x v="0"/>
    <s v="No"/>
    <s v="No"/>
    <n v="1"/>
    <s v="No"/>
    <s v="Obesity"/>
    <s v="Prediabetes"/>
    <s v="26-Nov-1998"/>
    <n v="4154.97"/>
    <s v="tier - 2"/>
    <s v="tier - 1"/>
    <s v="R1012"/>
    <n v="25"/>
  </r>
  <r>
    <x v="1881"/>
    <s v="  Pamela"/>
    <n v="33.33"/>
    <n v="4.82"/>
    <x v="0"/>
    <s v="No"/>
    <s v="No"/>
    <n v="1"/>
    <s v="No"/>
    <s v="Obesity"/>
    <s v="Normal"/>
    <s v="4-Aug-1992"/>
    <n v="4151.03"/>
    <s v="tier - 2"/>
    <s v="tier - 2"/>
    <s v="R1013"/>
    <n v="31"/>
  </r>
  <r>
    <x v="1882"/>
    <s v="  Joyce"/>
    <n v="32.4"/>
    <n v="5.08"/>
    <x v="0"/>
    <s v="No"/>
    <s v="No"/>
    <n v="1"/>
    <s v="No"/>
    <s v="Obesity"/>
    <s v="Normal"/>
    <s v="28-Jun-1992"/>
    <n v="4149.74"/>
    <s v="tier - 2"/>
    <s v="tier - 1"/>
    <s v="R1011"/>
    <n v="31"/>
  </r>
  <r>
    <x v="1883"/>
    <s v="  Alison W"/>
    <n v="27.93"/>
    <n v="5.59"/>
    <x v="0"/>
    <s v="No"/>
    <s v="No"/>
    <n v="1"/>
    <s v="No"/>
    <s v="Over weight"/>
    <s v="Normal"/>
    <s v="18-Jun-1992"/>
    <n v="4137.5200000000004"/>
    <s v="tier - 2"/>
    <s v="tier - 3"/>
    <s v="R1024"/>
    <n v="31"/>
  </r>
  <r>
    <x v="1884"/>
    <s v="  Tammara C"/>
    <n v="21.754999999999999"/>
    <n v="5.12"/>
    <x v="0"/>
    <s v="No"/>
    <s v="No"/>
    <n v="0"/>
    <s v="No"/>
    <s v="Normal Weight"/>
    <s v="Normal"/>
    <s v="6-Aug-1991"/>
    <n v="4134.08"/>
    <s v="tier - 2"/>
    <s v="tier - 1"/>
    <s v="R1012"/>
    <n v="32"/>
  </r>
  <r>
    <x v="1885"/>
    <s v="  Dorota"/>
    <n v="25.934999999999999"/>
    <n v="4.95"/>
    <x v="0"/>
    <s v="No"/>
    <s v="No"/>
    <n v="0"/>
    <s v="No"/>
    <s v="Over weight"/>
    <s v="Normal"/>
    <s v="21-Aug-1994"/>
    <n v="4133.6400000000003"/>
    <s v="tier - 2"/>
    <s v="tier - 3"/>
    <s v="R1012"/>
    <n v="29"/>
  </r>
  <r>
    <x v="1886"/>
    <s v="  Jose Norberto Sr"/>
    <n v="31.5"/>
    <n v="6.16"/>
    <x v="0"/>
    <s v="No"/>
    <s v="No"/>
    <n v="0"/>
    <s v="No"/>
    <s v="Obesity"/>
    <s v="Prediabetes"/>
    <s v="14-Dec-1990"/>
    <n v="4076.5"/>
    <s v="tier - 2"/>
    <s v="tier - 3"/>
    <s v="R1011"/>
    <n v="33"/>
  </r>
  <r>
    <x v="1887"/>
    <s v="  Peter"/>
    <n v="30.03"/>
    <n v="6.41"/>
    <x v="0"/>
    <s v="No"/>
    <s v="No"/>
    <n v="0"/>
    <s v="No"/>
    <s v="Obesity"/>
    <s v="Prediabetes"/>
    <s v="1-Dec-1990"/>
    <n v="4074.45"/>
    <s v="tier - 3"/>
    <s v="tier - 2"/>
    <s v="R1013"/>
    <n v="33"/>
  </r>
  <r>
    <x v="1888"/>
    <s v="  Bryant"/>
    <n v="33.479999999999997"/>
    <n v="8.94"/>
    <x v="0"/>
    <s v="No"/>
    <s v="No"/>
    <n v="0"/>
    <s v="No"/>
    <s v="Obesity"/>
    <s v="Diabetes"/>
    <s v="18-Oct-2002"/>
    <n v="4070.51"/>
    <s v="tier - 2"/>
    <s v="tier - 1"/>
    <s v="R1012"/>
    <n v="21"/>
  </r>
  <r>
    <x v="1889"/>
    <s v="  Christina"/>
    <n v="16.510000000000002"/>
    <n v="4.42"/>
    <x v="1"/>
    <s v="No"/>
    <s v="Yes"/>
    <n v="1"/>
    <s v="No"/>
    <s v="Under Weight"/>
    <s v="Normal"/>
    <s v="16-Sep-1983"/>
    <n v="4070.42"/>
    <s v="tier - 2"/>
    <s v="tier - 1"/>
    <s v="R1013"/>
    <n v="40"/>
  </r>
  <r>
    <x v="1890"/>
    <s v="  John"/>
    <n v="33.155000000000001"/>
    <n v="5.3"/>
    <x v="1"/>
    <s v="No"/>
    <s v="No"/>
    <n v="1"/>
    <s v="No"/>
    <s v="Obesity"/>
    <s v="Normal"/>
    <s v="14-Sep-1995"/>
    <n v="4058.71"/>
    <s v="tier - 3"/>
    <s v="tier - 3"/>
    <s v="R1012"/>
    <n v="28"/>
  </r>
  <r>
    <x v="1891"/>
    <s v="  Eduardo"/>
    <n v="37.29"/>
    <n v="4.6399999999999997"/>
    <x v="0"/>
    <s v="No"/>
    <s v="Yes"/>
    <n v="1"/>
    <s v="No"/>
    <s v="Obesity"/>
    <s v="Normal"/>
    <s v="13-Aug-1993"/>
    <n v="4058.12"/>
    <s v="tier - 2"/>
    <s v="tier - 1"/>
    <s v="R1013"/>
    <n v="30"/>
  </r>
  <r>
    <x v="1892"/>
    <s v="  Laura M"/>
    <n v="20.23"/>
    <n v="6.16"/>
    <x v="1"/>
    <s v="No"/>
    <s v="No"/>
    <n v="1"/>
    <s v="No"/>
    <s v="Normal Weight"/>
    <s v="Prediabetes"/>
    <s v="30-Nov-1988"/>
    <n v="4047.94"/>
    <s v="tier - 2"/>
    <s v="tier - 1"/>
    <s v="R1013"/>
    <n v="35"/>
  </r>
  <r>
    <x v="1893"/>
    <s v="  Charlie"/>
    <n v="28.975000000000001"/>
    <n v="4.12"/>
    <x v="0"/>
    <s v="No"/>
    <s v="Yes"/>
    <n v="1"/>
    <s v="No"/>
    <s v="Over weight"/>
    <s v="Normal"/>
    <s v="26-Dec-1993"/>
    <n v="4040.56"/>
    <s v="tier - 3"/>
    <s v="tier - 3"/>
    <s v="R1015"/>
    <n v="30"/>
  </r>
  <r>
    <x v="1894"/>
    <s v="  Melissa D"/>
    <n v="16.420000000000002"/>
    <n v="5.77"/>
    <x v="1"/>
    <s v="No"/>
    <s v="Yes"/>
    <n v="1"/>
    <s v="No"/>
    <s v="Under Weight"/>
    <s v="Prediabetes"/>
    <s v="10-Nov-1983"/>
    <n v="4039.9"/>
    <s v="tier - 2"/>
    <s v="tier - 1"/>
    <s v="R1013"/>
    <n v="40"/>
  </r>
  <r>
    <x v="1895"/>
    <s v="  Dan C"/>
    <n v="17.559999999999999"/>
    <n v="6.2"/>
    <x v="0"/>
    <s v="No"/>
    <s v="No"/>
    <n v="1"/>
    <s v="No"/>
    <s v="Under Weight"/>
    <s v="Prediabetes"/>
    <s v="7-Jul-1984"/>
    <n v="4038.41"/>
    <s v="tier - 2"/>
    <s v="tier - 1"/>
    <s v="R1013"/>
    <n v="39"/>
  </r>
  <r>
    <x v="1896"/>
    <s v="  Matthew"/>
    <n v="24.13"/>
    <n v="4.3899999999999997"/>
    <x v="0"/>
    <s v="No"/>
    <s v="No"/>
    <n v="1"/>
    <s v="No"/>
    <s v="Normal Weight"/>
    <s v="Normal"/>
    <s v="11-Oct-1992"/>
    <n v="4032.24"/>
    <s v="tier - 3"/>
    <s v="tier - 3"/>
    <s v="R1012"/>
    <n v="31"/>
  </r>
  <r>
    <x v="1897"/>
    <s v="  Wesley C"/>
    <n v="19.95"/>
    <n v="5.13"/>
    <x v="0"/>
    <s v="Yes"/>
    <s v="No"/>
    <n v="2"/>
    <s v="No"/>
    <s v="Normal Weight"/>
    <s v="Normal"/>
    <s v="13-Sep-2000"/>
    <n v="4005.42"/>
    <s v="tier - 2"/>
    <s v="tier - 1"/>
    <s v="R1015"/>
    <n v="23"/>
  </r>
  <r>
    <x v="1898"/>
    <s v="  Christopher"/>
    <n v="21.24"/>
    <n v="4.49"/>
    <x v="0"/>
    <s v="No"/>
    <s v="No"/>
    <n v="0"/>
    <s v="No"/>
    <s v="Normal Weight"/>
    <s v="Normal"/>
    <s v="10-Jul-1989"/>
    <n v="4002.36"/>
    <s v="tier - 2"/>
    <s v="tier - 1"/>
    <s v="R1013"/>
    <n v="34"/>
  </r>
  <r>
    <x v="1899"/>
    <s v="  Jessica"/>
    <n v="44.22"/>
    <n v="6.35"/>
    <x v="0"/>
    <s v="No"/>
    <s v="No"/>
    <n v="0"/>
    <s v="No"/>
    <s v="Obesity"/>
    <s v="Prediabetes"/>
    <s v="1-Nov-1990"/>
    <n v="3994.18"/>
    <s v="tier - 2"/>
    <s v="tier - 2"/>
    <s v="R1013"/>
    <n v="33"/>
  </r>
  <r>
    <x v="1900"/>
    <s v="  Christin"/>
    <n v="41.1"/>
    <n v="5.79"/>
    <x v="0"/>
    <s v="No"/>
    <s v="No"/>
    <n v="0"/>
    <s v="No"/>
    <s v="Obesity"/>
    <s v="Prediabetes"/>
    <s v="22-Nov-1990"/>
    <n v="3989.84"/>
    <s v="tier - 2"/>
    <s v="tier - 2"/>
    <s v="R1011"/>
    <n v="33"/>
  </r>
  <r>
    <x v="1901"/>
    <s v="  Sara"/>
    <n v="34.200000000000003"/>
    <n v="4.78"/>
    <x v="1"/>
    <s v="No"/>
    <s v="No"/>
    <n v="0"/>
    <s v="No"/>
    <s v="Obesity"/>
    <s v="Normal"/>
    <s v="8-Sep-1996"/>
    <n v="3987.93"/>
    <s v="tier - 2"/>
    <s v="tier - 2"/>
    <s v="R1011"/>
    <n v="27"/>
  </r>
  <r>
    <x v="1902"/>
    <s v="  Elizabeth"/>
    <n v="29.92"/>
    <n v="6.02"/>
    <x v="1"/>
    <s v="No"/>
    <s v="No"/>
    <n v="0"/>
    <s v="No"/>
    <s v="Over weight"/>
    <s v="Prediabetes"/>
    <s v="17-Aug-1996"/>
    <n v="3981.98"/>
    <s v="tier - 2"/>
    <s v="tier - 2"/>
    <s v="R1013"/>
    <n v="27"/>
  </r>
  <r>
    <x v="1903"/>
    <s v="  Margaret P"/>
    <n v="28.93"/>
    <n v="4.4400000000000004"/>
    <x v="0"/>
    <s v="No"/>
    <s v="No"/>
    <n v="0"/>
    <s v="No"/>
    <s v="Over weight"/>
    <s v="Normal"/>
    <s v="29-Jul-1990"/>
    <n v="3972.92"/>
    <s v="tier - 2"/>
    <s v="tier - 3"/>
    <s v="R1013"/>
    <n v="33"/>
  </r>
  <r>
    <x v="1904"/>
    <s v="  Tiffany K"/>
    <n v="31.254999999999999"/>
    <n v="5.84"/>
    <x v="1"/>
    <s v="No"/>
    <s v="No"/>
    <n v="1"/>
    <s v="No"/>
    <s v="Obesity"/>
    <s v="Prediabetes"/>
    <s v="11-Jul-1995"/>
    <n v="3956.07"/>
    <s v="tier - 2"/>
    <s v="tier - 2"/>
    <s v="R1012"/>
    <n v="28"/>
  </r>
  <r>
    <x v="1905"/>
    <s v="  David M"/>
    <n v="29.83"/>
    <n v="5.39"/>
    <x v="0"/>
    <s v="No"/>
    <s v="No"/>
    <n v="0"/>
    <s v="No"/>
    <s v="Over weight"/>
    <s v="Normal"/>
    <s v="10-Jul-1999"/>
    <n v="3955.98"/>
    <s v="tier - 2"/>
    <s v="tier - 3"/>
    <s v="R1021"/>
    <n v="24"/>
  </r>
  <r>
    <x v="1906"/>
    <s v="  Christine E"/>
    <n v="29.59"/>
    <n v="6.16"/>
    <x v="0"/>
    <s v="No"/>
    <s v="Yes"/>
    <n v="1"/>
    <s v="No"/>
    <s v="Over weight"/>
    <s v="Prediabetes"/>
    <s v="11-Nov-1993"/>
    <n v="3947.41"/>
    <s v="tier - 2"/>
    <s v="tier - 2"/>
    <s v="R1013"/>
    <n v="30"/>
  </r>
  <r>
    <x v="1907"/>
    <s v="  Donna"/>
    <n v="31.16"/>
    <n v="4.49"/>
    <x v="0"/>
    <s v="No"/>
    <s v="Yes"/>
    <n v="1"/>
    <s v="No"/>
    <s v="Obesity"/>
    <s v="Normal"/>
    <s v="29-Sep-1993"/>
    <n v="3943.6"/>
    <s v="tier - 2"/>
    <s v="tier - 3"/>
    <s v="R1024"/>
    <n v="30"/>
  </r>
  <r>
    <x v="1908"/>
    <s v="  Rod"/>
    <n v="34.21"/>
    <n v="4.4800000000000004"/>
    <x v="1"/>
    <s v="No"/>
    <s v="No"/>
    <n v="1"/>
    <s v="No"/>
    <s v="Obesity"/>
    <s v="Normal"/>
    <s v="24-Oct-1988"/>
    <n v="3935.18"/>
    <s v="tier - 3"/>
    <s v="tier - 1"/>
    <s v="R1013"/>
    <n v="35"/>
  </r>
  <r>
    <x v="1909"/>
    <s v="  Joe"/>
    <n v="34.86"/>
    <n v="10.97"/>
    <x v="0"/>
    <s v="No"/>
    <s v="No"/>
    <n v="0"/>
    <s v="No"/>
    <s v="Obesity"/>
    <s v="Diabetes"/>
    <s v="15-Jun-2002"/>
    <n v="3931.51"/>
    <s v="tier - 2"/>
    <s v="tier - 3"/>
    <s v="R1011"/>
    <n v="21"/>
  </r>
  <r>
    <x v="1910"/>
    <s v="  Kayleigh"/>
    <n v="34.58"/>
    <n v="5.14"/>
    <x v="0"/>
    <s v="Yes"/>
    <s v="No"/>
    <n v="2"/>
    <s v="No"/>
    <s v="Obesity"/>
    <s v="Normal"/>
    <s v="10-Jul-2000"/>
    <n v="3925.76"/>
    <s v="tier - 2"/>
    <s v="tier - 2"/>
    <s v="R1024"/>
    <n v="23"/>
  </r>
  <r>
    <x v="1911"/>
    <s v="  Lorcan A"/>
    <n v="17.940000000000001"/>
    <n v="5.17"/>
    <x v="1"/>
    <s v="No"/>
    <s v="No"/>
    <n v="0"/>
    <s v="No"/>
    <s v="Under Weight"/>
    <s v="Normal"/>
    <s v="5-Jul-1985"/>
    <n v="3910.44"/>
    <s v="tier - 2"/>
    <s v="tier - 2"/>
    <s v="R1013"/>
    <n v="38"/>
  </r>
  <r>
    <x v="1912"/>
    <s v="  Billy"/>
    <n v="26.8"/>
    <n v="6.18"/>
    <x v="1"/>
    <s v="No"/>
    <s v="Yes"/>
    <n v="1"/>
    <s v="No"/>
    <s v="Over weight"/>
    <s v="Prediabetes"/>
    <s v="24-Nov-1997"/>
    <n v="3906.13"/>
    <s v="tier - 3"/>
    <s v="tier - 3"/>
    <s v="R1011"/>
    <n v="26"/>
  </r>
  <r>
    <x v="1913"/>
    <s v="  Paul M"/>
    <n v="17.690000000000001"/>
    <n v="9.07"/>
    <x v="1"/>
    <s v="No"/>
    <s v="No"/>
    <n v="0"/>
    <s v="No"/>
    <s v="Under Weight"/>
    <s v="Diabetes"/>
    <s v="27-Aug-1981"/>
    <n v="3902.07"/>
    <s v="tier - 2"/>
    <s v="tier - 2"/>
    <s v="R1013"/>
    <n v="42"/>
  </r>
  <r>
    <x v="1914"/>
    <s v="  Brenda M"/>
    <n v="25.77"/>
    <n v="4.43"/>
    <x v="0"/>
    <s v="No"/>
    <s v="Yes"/>
    <n v="1"/>
    <s v="No"/>
    <s v="Over weight"/>
    <s v="Normal"/>
    <s v="14-Sep-1993"/>
    <n v="3898.35"/>
    <s v="tier - 2"/>
    <s v="tier - 2"/>
    <s v="R1012"/>
    <n v="30"/>
  </r>
  <r>
    <x v="1915"/>
    <s v="  Jeff H"/>
    <n v="34.46"/>
    <n v="4.17"/>
    <x v="0"/>
    <s v="Yes"/>
    <s v="No"/>
    <n v="1"/>
    <s v="No"/>
    <s v="Obesity"/>
    <s v="Normal"/>
    <s v="13-Jul-2004"/>
    <n v="3889.2"/>
    <s v="tier - 2"/>
    <s v="tier - 2"/>
    <s v="R1012"/>
    <n v="19"/>
  </r>
  <r>
    <x v="1916"/>
    <s v="  Michael"/>
    <n v="30.875"/>
    <n v="4.95"/>
    <x v="1"/>
    <s v="No"/>
    <s v="No"/>
    <n v="0"/>
    <s v="No"/>
    <s v="Obesity"/>
    <s v="Normal"/>
    <s v="23-Oct-1996"/>
    <n v="3877.3"/>
    <s v="tier - 1"/>
    <s v="tier - 3"/>
    <s v="R1012"/>
    <n v="27"/>
  </r>
  <r>
    <x v="1917"/>
    <s v="  Jan"/>
    <n v="39.49"/>
    <n v="5.13"/>
    <x v="0"/>
    <s v="No"/>
    <s v="No"/>
    <n v="0"/>
    <s v="No"/>
    <s v="Obesity"/>
    <s v="Normal"/>
    <s v="25-Jul-1991"/>
    <n v="3875.73"/>
    <s v="tier - 2"/>
    <s v="tier - 3"/>
    <s v="R1013"/>
    <n v="32"/>
  </r>
  <r>
    <x v="1918"/>
    <s v="  Bernard"/>
    <n v="28.88"/>
    <n v="4.0999999999999996"/>
    <x v="0"/>
    <s v="No"/>
    <s v="No"/>
    <n v="0"/>
    <s v="No"/>
    <s v="Over weight"/>
    <s v="Normal"/>
    <s v="24-Jun-1990"/>
    <n v="3866.86"/>
    <s v="tier - 1"/>
    <s v="tier - 1"/>
    <s v="R1012"/>
    <n v="33"/>
  </r>
  <r>
    <x v="1919"/>
    <s v="  Craig"/>
    <n v="20.234999999999999"/>
    <n v="5.01"/>
    <x v="1"/>
    <s v="No"/>
    <s v="No"/>
    <n v="0"/>
    <s v="No"/>
    <s v="Normal Weight"/>
    <s v="Normal"/>
    <s v="18-Oct-2001"/>
    <n v="3861.21"/>
    <s v="tier - 2"/>
    <s v="tier - 2"/>
    <s v="R1016"/>
    <n v="22"/>
  </r>
  <r>
    <x v="1920"/>
    <s v="  Bryn"/>
    <n v="30.67"/>
    <n v="5.09"/>
    <x v="1"/>
    <s v="No"/>
    <s v="No"/>
    <n v="0"/>
    <s v="No"/>
    <s v="Obesity"/>
    <s v="Normal"/>
    <s v="6-Jun-2001"/>
    <n v="3858.51"/>
    <s v="tier - 2"/>
    <s v="tier - 3"/>
    <s v="R1025"/>
    <n v="22"/>
  </r>
  <r>
    <x v="1921"/>
    <s v="  Michael"/>
    <n v="30.875"/>
    <n v="6.49"/>
    <x v="0"/>
    <s v="No"/>
    <s v="No"/>
    <n v="0"/>
    <s v="No"/>
    <s v="Obesity"/>
    <s v="Prediabetes"/>
    <s v="19-Aug-1991"/>
    <n v="3857.76"/>
    <s v="tier - 3"/>
    <s v="tier - 1"/>
    <s v="R1016"/>
    <n v="32"/>
  </r>
  <r>
    <x v="1922"/>
    <s v="  Benjamin"/>
    <n v="23.8"/>
    <n v="4.08"/>
    <x v="0"/>
    <s v="No"/>
    <s v="No"/>
    <n v="0"/>
    <s v="No"/>
    <s v="Normal Weight"/>
    <s v="Normal"/>
    <s v="12-Aug-1994"/>
    <n v="3847.67"/>
    <s v="tier - 3"/>
    <s v="tier - 2"/>
    <s v="R1011"/>
    <n v="29"/>
  </r>
  <r>
    <x v="1923"/>
    <s v="  Jay"/>
    <n v="15.37"/>
    <n v="8.6300000000000008"/>
    <x v="1"/>
    <s v="No"/>
    <s v="No"/>
    <n v="0"/>
    <s v="No"/>
    <s v="Under Weight"/>
    <s v="Diabetes"/>
    <s v="29-Sep-1981"/>
    <n v="3797.2"/>
    <s v="tier - 2"/>
    <s v="tier - 3"/>
    <s v="R1012"/>
    <n v="42"/>
  </r>
  <r>
    <x v="1924"/>
    <s v="  William"/>
    <n v="30.4"/>
    <n v="5.28"/>
    <x v="0"/>
    <s v="No"/>
    <s v="No"/>
    <n v="0"/>
    <s v="No"/>
    <s v="Obesity"/>
    <s v="Normal"/>
    <s v="24-Jun-1999"/>
    <n v="3796.36"/>
    <s v="tier - 2"/>
    <s v="tier - 3"/>
    <s v="R1012"/>
    <n v="24"/>
  </r>
  <r>
    <x v="1925"/>
    <s v="  Shelley"/>
    <n v="19.48"/>
    <n v="5.63"/>
    <x v="1"/>
    <s v="No"/>
    <s v="No"/>
    <n v="1"/>
    <s v="No"/>
    <s v="Normal Weight"/>
    <s v="Normal"/>
    <s v="28-Aug-1988"/>
    <n v="3793.55"/>
    <s v="tier - 2"/>
    <s v="tier - 3"/>
    <s v="R1013"/>
    <n v="35"/>
  </r>
  <r>
    <x v="1926"/>
    <s v="  Jekaterina"/>
    <n v="16.96"/>
    <n v="11.47"/>
    <x v="1"/>
    <s v="No"/>
    <s v="No"/>
    <n v="0"/>
    <s v="No"/>
    <s v="Under Weight"/>
    <s v="Diabetes"/>
    <s v="13-Dec-1981"/>
    <n v="3785.77"/>
    <s v="tier - 2"/>
    <s v="tier - 1"/>
    <s v="R1013"/>
    <n v="42"/>
  </r>
  <r>
    <x v="1927"/>
    <s v="  Daniel"/>
    <n v="19.05"/>
    <n v="4.92"/>
    <x v="0"/>
    <s v="No"/>
    <s v="No"/>
    <n v="1"/>
    <s v="No"/>
    <s v="Normal Weight"/>
    <s v="Normal"/>
    <s v="24-Oct-1987"/>
    <n v="3773.23"/>
    <s v="tier - 2"/>
    <s v="tier - 3"/>
    <s v="R1013"/>
    <n v="36"/>
  </r>
  <r>
    <x v="1928"/>
    <s v="  Pauline"/>
    <n v="37.619999999999997"/>
    <n v="4.18"/>
    <x v="0"/>
    <s v="No"/>
    <s v="No"/>
    <n v="0"/>
    <s v="No"/>
    <s v="Obesity"/>
    <s v="Normal"/>
    <s v="21-Nov-1994"/>
    <n v="3766.88"/>
    <s v="tier - 2"/>
    <s v="tier - 1"/>
    <s v="R1013"/>
    <n v="29"/>
  </r>
  <r>
    <x v="1929"/>
    <s v="  Colleen"/>
    <n v="29.1"/>
    <n v="4.67"/>
    <x v="0"/>
    <s v="No"/>
    <s v="No"/>
    <n v="0"/>
    <s v="No"/>
    <s v="Over weight"/>
    <s v="Normal"/>
    <s v="24-Oct-1991"/>
    <n v="3761.29"/>
    <s v="tier - 2"/>
    <s v="tier - 3"/>
    <s v="R1011"/>
    <n v="32"/>
  </r>
  <r>
    <x v="1930"/>
    <s v="  Aleah K"/>
    <n v="26.62"/>
    <n v="6.24"/>
    <x v="0"/>
    <s v="No"/>
    <s v="No"/>
    <n v="0"/>
    <s v="No"/>
    <s v="Over weight"/>
    <s v="Prediabetes"/>
    <s v="25-Aug-1991"/>
    <n v="3757.84"/>
    <s v="tier - 2"/>
    <s v="tier - 1"/>
    <s v="R1013"/>
    <n v="32"/>
  </r>
  <r>
    <x v="1931"/>
    <s v="  Mare"/>
    <n v="25.74"/>
    <n v="5.99"/>
    <x v="0"/>
    <s v="No"/>
    <s v="No"/>
    <n v="0"/>
    <s v="No"/>
    <s v="Over weight"/>
    <s v="Prediabetes"/>
    <s v="28-Oct-1991"/>
    <n v="3756.62"/>
    <s v="tier - 2"/>
    <s v="tier - 2"/>
    <s v="R1013"/>
    <n v="32"/>
  </r>
  <r>
    <x v="1932"/>
    <s v="  Kevin"/>
    <n v="18.22"/>
    <n v="10.27"/>
    <x v="1"/>
    <s v="No"/>
    <s v="No"/>
    <n v="1"/>
    <s v="No"/>
    <s v="Under Weight"/>
    <s v="Diabetes"/>
    <s v="9-Sep-1986"/>
    <n v="3748.56"/>
    <s v="tier - 2"/>
    <s v="tier - 2"/>
    <s v="R1013"/>
    <n v="37"/>
  </r>
  <r>
    <x v="1933"/>
    <s v="  Jessica"/>
    <n v="26.03"/>
    <n v="5.97"/>
    <x v="0"/>
    <s v="No"/>
    <s v="Yes"/>
    <n v="1"/>
    <s v="No"/>
    <s v="Over weight"/>
    <s v="Prediabetes"/>
    <s v="22-Jun-1993"/>
    <n v="3736.46"/>
    <s v="tier - 2"/>
    <s v="tier - 2"/>
    <s v="R1012"/>
    <n v="30"/>
  </r>
  <r>
    <x v="1934"/>
    <s v="  Amanda R"/>
    <n v="17.29"/>
    <n v="4.9800000000000004"/>
    <x v="0"/>
    <s v="No"/>
    <s v="No"/>
    <n v="0"/>
    <s v="No"/>
    <s v="Under Weight"/>
    <s v="Normal"/>
    <s v="22-Aug-1994"/>
    <n v="3732.63"/>
    <s v="tier - 2"/>
    <s v="tier - 3"/>
    <s v="R1024"/>
    <n v="29"/>
  </r>
  <r>
    <x v="1935"/>
    <s v="  Murray W"/>
    <n v="18.170000000000002"/>
    <n v="6.91"/>
    <x v="1"/>
    <s v="No"/>
    <s v="No"/>
    <n v="1"/>
    <s v="No"/>
    <s v="Under Weight"/>
    <s v="Diabetes"/>
    <s v="1-Dec-1986"/>
    <n v="3731.6"/>
    <s v="tier - 2"/>
    <s v="tier - 2"/>
    <s v="R1013"/>
    <n v="37"/>
  </r>
  <r>
    <x v="1936"/>
    <s v="  Meghan P"/>
    <n v="32.54"/>
    <n v="6.38"/>
    <x v="0"/>
    <s v="Yes"/>
    <s v="No"/>
    <n v="1"/>
    <s v="No"/>
    <s v="Obesity"/>
    <s v="Prediabetes"/>
    <s v="5-Nov-2004"/>
    <n v="3722.23"/>
    <s v="tier - 2"/>
    <s v="tier - 2"/>
    <s v="R1025"/>
    <n v="19"/>
  </r>
  <r>
    <x v="1937"/>
    <s v="  David"/>
    <n v="30.25"/>
    <n v="4.7699999999999996"/>
    <x v="0"/>
    <s v="No"/>
    <s v="No"/>
    <n v="0"/>
    <s v="No"/>
    <s v="Obesity"/>
    <s v="Normal"/>
    <s v="2-Dec-1989"/>
    <n v="3704.35"/>
    <s v="tier - 2"/>
    <s v="tier - 2"/>
    <s v="R1013"/>
    <n v="34"/>
  </r>
  <r>
    <x v="1938"/>
    <s v="  Seth"/>
    <n v="19.59"/>
    <n v="6.04"/>
    <x v="1"/>
    <s v="No"/>
    <s v="No"/>
    <n v="1"/>
    <s v="No"/>
    <s v="Normal Weight"/>
    <s v="Prediabetes"/>
    <s v="18-Aug-1988"/>
    <n v="3699.54"/>
    <s v="tier - 2"/>
    <s v="tier - 3"/>
    <s v="R1013"/>
    <n v="35"/>
  </r>
  <r>
    <x v="1939"/>
    <s v="  Michael P"/>
    <n v="45.9"/>
    <n v="4.3"/>
    <x v="1"/>
    <s v="No"/>
    <s v="No"/>
    <n v="1"/>
    <s v="No"/>
    <s v="Obesity"/>
    <s v="Normal"/>
    <s v="21-Oct-1995"/>
    <n v="3693.43"/>
    <s v="tier - 2"/>
    <s v="tier - 3"/>
    <s v="R1011"/>
    <n v="28"/>
  </r>
  <r>
    <x v="1940"/>
    <s v="  Russell M"/>
    <n v="17.059999999999999"/>
    <n v="8.75"/>
    <x v="1"/>
    <s v="No"/>
    <s v="No"/>
    <n v="0"/>
    <s v="No"/>
    <s v="Under Weight"/>
    <s v="Diabetes"/>
    <s v="14-Dec-1981"/>
    <n v="3688.38"/>
    <s v="tier - 2"/>
    <s v="tier - 2"/>
    <s v="R1013"/>
    <n v="42"/>
  </r>
  <r>
    <x v="1941"/>
    <s v="  Martin"/>
    <n v="32.07"/>
    <n v="5.25"/>
    <x v="0"/>
    <s v="No"/>
    <s v="Yes"/>
    <n v="1"/>
    <s v="No"/>
    <s v="Obesity"/>
    <s v="Normal"/>
    <s v="10-Jul-2003"/>
    <n v="3688.35"/>
    <s v="tier - 2"/>
    <s v="tier - 2"/>
    <s v="R1021"/>
    <n v="20"/>
  </r>
  <r>
    <x v="1942"/>
    <s v="  Michael"/>
    <n v="16.5"/>
    <n v="5.03"/>
    <x v="0"/>
    <s v="No"/>
    <s v="No"/>
    <n v="1"/>
    <s v="No"/>
    <s v="Under Weight"/>
    <s v="Normal"/>
    <s v="6-Jul-1984"/>
    <n v="3678.86"/>
    <s v="tier - 2"/>
    <s v="tier - 3"/>
    <s v="R1013"/>
    <n v="39"/>
  </r>
  <r>
    <x v="1943"/>
    <s v="  Miles"/>
    <n v="31.4"/>
    <n v="5.88"/>
    <x v="0"/>
    <s v="No"/>
    <s v="No"/>
    <n v="1"/>
    <s v="No"/>
    <s v="Obesity"/>
    <s v="Prediabetes"/>
    <s v="14-Sep-1992"/>
    <n v="3659.35"/>
    <s v="tier - 3"/>
    <s v="tier - 1"/>
    <s v="R1011"/>
    <n v="31"/>
  </r>
  <r>
    <x v="1944"/>
    <s v="  Amanda"/>
    <n v="20.36"/>
    <n v="4.49"/>
    <x v="0"/>
    <s v="No"/>
    <s v="No"/>
    <n v="0"/>
    <s v="No"/>
    <s v="Normal Weight"/>
    <s v="Normal"/>
    <s v="8-Nov-1990"/>
    <n v="3653.29"/>
    <s v="tier - 2"/>
    <s v="tier - 3"/>
    <s v="R1011"/>
    <n v="33"/>
  </r>
  <r>
    <x v="1945"/>
    <s v="  Roger"/>
    <n v="25.46"/>
    <n v="4.1399999999999997"/>
    <x v="0"/>
    <s v="No"/>
    <s v="No"/>
    <n v="1"/>
    <s v="No"/>
    <s v="Over weight"/>
    <s v="Normal"/>
    <s v="17-Nov-1992"/>
    <n v="3645.09"/>
    <s v="tier - 1"/>
    <s v="tier - 2"/>
    <s v="R1014"/>
    <n v="31"/>
  </r>
  <r>
    <x v="1946"/>
    <s v="  Brock J"/>
    <n v="17.09"/>
    <n v="5.8"/>
    <x v="1"/>
    <s v="No"/>
    <s v="No"/>
    <n v="0"/>
    <s v="No"/>
    <s v="Under Weight"/>
    <s v="Prediabetes"/>
    <s v="14-Jun-1985"/>
    <n v="3622.13"/>
    <s v="tier - 2"/>
    <s v="tier - 1"/>
    <s v="R1013"/>
    <n v="38"/>
  </r>
  <r>
    <x v="1947"/>
    <s v="  Stephen F"/>
    <n v="20.83"/>
    <n v="5.12"/>
    <x v="0"/>
    <s v="No"/>
    <s v="No"/>
    <n v="0"/>
    <s v="No"/>
    <s v="Normal Weight"/>
    <s v="Normal"/>
    <s v="11-Oct-1990"/>
    <n v="3606.43"/>
    <s v="tier - 2"/>
    <s v="tier - 1"/>
    <s v="R1013"/>
    <n v="33"/>
  </r>
  <r>
    <x v="1948"/>
    <s v="  Missy"/>
    <n v="18.920000000000002"/>
    <n v="5.98"/>
    <x v="1"/>
    <s v="No"/>
    <s v="No"/>
    <n v="1"/>
    <s v="No"/>
    <s v="Normal Weight"/>
    <s v="Prediabetes"/>
    <s v="4-Nov-1988"/>
    <n v="3603.6"/>
    <s v="tier - 2"/>
    <s v="tier - 1"/>
    <s v="R1013"/>
    <n v="35"/>
  </r>
  <r>
    <x v="1949"/>
    <s v="  William"/>
    <n v="37.1"/>
    <n v="5.46"/>
    <x v="0"/>
    <s v="No"/>
    <s v="No"/>
    <n v="0"/>
    <s v="No"/>
    <s v="Obesity"/>
    <s v="Normal"/>
    <s v="12-Aug-1999"/>
    <n v="3597.6"/>
    <s v="tier - 2"/>
    <s v="tier - 2"/>
    <s v="R1011"/>
    <n v="24"/>
  </r>
  <r>
    <x v="1950"/>
    <s v="  Lauren M"/>
    <n v="22.515000000000001"/>
    <n v="4.91"/>
    <x v="1"/>
    <s v="No"/>
    <s v="Yes"/>
    <n v="1"/>
    <s v="No"/>
    <s v="Normal Weight"/>
    <s v="Normal"/>
    <s v="4-Nov-1997"/>
    <n v="3594.17"/>
    <s v="tier - 2"/>
    <s v="tier - 2"/>
    <s v="R1012"/>
    <n v="26"/>
  </r>
  <r>
    <x v="1951"/>
    <s v="  Apolo U"/>
    <n v="32.700000000000003"/>
    <n v="4.66"/>
    <x v="0"/>
    <s v="No"/>
    <s v="No"/>
    <n v="0"/>
    <s v="No"/>
    <s v="Obesity"/>
    <s v="Normal"/>
    <s v="6-Jun-1999"/>
    <n v="3591.48"/>
    <s v="tier - 2"/>
    <s v="tier - 3"/>
    <s v="R1011"/>
    <n v="24"/>
  </r>
  <r>
    <x v="1952"/>
    <s v="  Alfons"/>
    <n v="17.75"/>
    <n v="6.8"/>
    <x v="1"/>
    <s v="No"/>
    <s v="No"/>
    <n v="1"/>
    <s v="No"/>
    <s v="Under Weight"/>
    <s v="Diabetes"/>
    <s v="27-Dec-1986"/>
    <n v="3589.14"/>
    <s v="tier - 2"/>
    <s v="tier - 2"/>
    <s v="R1013"/>
    <n v="37"/>
  </r>
  <r>
    <x v="1953"/>
    <s v="  Amber"/>
    <n v="33.630000000000003"/>
    <n v="4.47"/>
    <x v="1"/>
    <s v="No"/>
    <s v="No"/>
    <n v="0"/>
    <s v="No"/>
    <s v="Obesity"/>
    <s v="Normal"/>
    <s v="11-Nov-2001"/>
    <n v="3579.83"/>
    <s v="tier - 2"/>
    <s v="tier - 2"/>
    <s v="R1012"/>
    <n v="22"/>
  </r>
  <r>
    <x v="1954"/>
    <s v="  Leah C"/>
    <n v="34.799999999999997"/>
    <n v="4.08"/>
    <x v="1"/>
    <s v="No"/>
    <s v="No"/>
    <n v="1"/>
    <s v="No"/>
    <s v="Obesity"/>
    <s v="Normal"/>
    <s v="23-Aug-1995"/>
    <n v="3578"/>
    <s v="tier - 2"/>
    <s v="tier - 3"/>
    <s v="R1011"/>
    <n v="28"/>
  </r>
  <r>
    <x v="1955"/>
    <s v="  Lilia"/>
    <n v="16.809999999999999"/>
    <n v="5.51"/>
    <x v="1"/>
    <s v="No"/>
    <s v="No"/>
    <n v="1"/>
    <s v="No"/>
    <s v="Under Weight"/>
    <s v="Normal"/>
    <s v="18-Aug-1988"/>
    <n v="3569.96"/>
    <s v="tier - 2"/>
    <s v="tier - 1"/>
    <s v="R1012"/>
    <n v="35"/>
  </r>
  <r>
    <x v="1956"/>
    <s v="  Danny"/>
    <n v="16.690000000000001"/>
    <n v="8.4"/>
    <x v="1"/>
    <s v="No"/>
    <s v="No"/>
    <n v="0"/>
    <s v="No"/>
    <s v="Under Weight"/>
    <s v="Diabetes"/>
    <s v="10-Oct-1981"/>
    <n v="3562.87"/>
    <s v="tier - 2"/>
    <s v="tier - 1"/>
    <s v="R1013"/>
    <n v="42"/>
  </r>
  <r>
    <x v="1957"/>
    <s v="  Lauren"/>
    <n v="23.21"/>
    <n v="5.14"/>
    <x v="1"/>
    <s v="No"/>
    <s v="No"/>
    <n v="1"/>
    <s v="No"/>
    <s v="Normal Weight"/>
    <s v="Normal"/>
    <s v="16-Jun-1995"/>
    <n v="3561.89"/>
    <s v="tier - 2"/>
    <s v="tier - 1"/>
    <s v="R1013"/>
    <n v="28"/>
  </r>
  <r>
    <x v="1958"/>
    <s v="  Courtney"/>
    <n v="25.175000000000001"/>
    <n v="5.21"/>
    <x v="1"/>
    <s v="No"/>
    <s v="No"/>
    <n v="1"/>
    <s v="No"/>
    <s v="Over weight"/>
    <s v="Normal"/>
    <s v="9-Oct-1995"/>
    <n v="3558.62"/>
    <s v="tier - 2"/>
    <s v="tier - 3"/>
    <s v="R1024"/>
    <n v="28"/>
  </r>
  <r>
    <x v="1959"/>
    <s v="  Elizabeth"/>
    <n v="34.770000000000003"/>
    <n v="6.23"/>
    <x v="0"/>
    <s v="No"/>
    <s v="No"/>
    <n v="0"/>
    <s v="No"/>
    <s v="Obesity"/>
    <s v="Prediabetes"/>
    <s v="24-Sep-1994"/>
    <n v="3556.92"/>
    <s v="tier - 2"/>
    <s v="tier - 3"/>
    <s v="R1012"/>
    <n v="29"/>
  </r>
  <r>
    <x v="1960"/>
    <s v="  Satomi"/>
    <n v="27.7"/>
    <n v="5.6"/>
    <x v="0"/>
    <s v="No"/>
    <s v="No"/>
    <n v="1"/>
    <s v="No"/>
    <s v="Over weight"/>
    <s v="Normal"/>
    <s v="22-Dec-1992"/>
    <n v="3554.2"/>
    <s v="tier - 2"/>
    <s v="tier - 3"/>
    <s v="R1011"/>
    <n v="31"/>
  </r>
  <r>
    <x v="1961"/>
    <s v="  Matthew D"/>
    <n v="19.12"/>
    <n v="4.72"/>
    <x v="1"/>
    <s v="No"/>
    <s v="No"/>
    <n v="1"/>
    <s v="No"/>
    <s v="Normal Weight"/>
    <s v="Normal"/>
    <s v="15-Oct-1988"/>
    <n v="3540.12"/>
    <s v="tier - 2"/>
    <s v="tier - 1"/>
    <s v="R1013"/>
    <n v="35"/>
  </r>
  <r>
    <x v="1962"/>
    <s v="  Peter T II"/>
    <n v="32.67"/>
    <n v="4.67"/>
    <x v="0"/>
    <s v="No"/>
    <s v="Yes"/>
    <n v="1"/>
    <s v="No"/>
    <s v="Obesity"/>
    <s v="Normal"/>
    <s v="24-Aug-2003"/>
    <n v="3538.9"/>
    <s v="tier - 2"/>
    <s v="tier - 2"/>
    <s v="R1012"/>
    <n v="20"/>
  </r>
  <r>
    <x v="1963"/>
    <s v="  Manuel"/>
    <n v="28.5"/>
    <n v="6.11"/>
    <x v="0"/>
    <s v="No"/>
    <s v="No"/>
    <n v="1"/>
    <s v="No"/>
    <s v="Over weight"/>
    <s v="Prediabetes"/>
    <s v="16-Sep-1998"/>
    <n v="3537.7"/>
    <s v="tier - 3"/>
    <s v="tier - 3"/>
    <s v="R1012"/>
    <n v="25"/>
  </r>
  <r>
    <x v="1964"/>
    <s v="  Kindsey P"/>
    <n v="39.270000000000003"/>
    <n v="6.25"/>
    <x v="0"/>
    <s v="No"/>
    <s v="No"/>
    <n v="0"/>
    <s v="No"/>
    <s v="Obesity"/>
    <s v="Prediabetes"/>
    <s v="22-Sep-1999"/>
    <n v="3500.61"/>
    <s v="tier - 2"/>
    <s v="tier - 2"/>
    <s v="R1013"/>
    <n v="24"/>
  </r>
  <r>
    <x v="1965"/>
    <s v="  Thomas G"/>
    <n v="32.49"/>
    <n v="4"/>
    <x v="1"/>
    <s v="No"/>
    <s v="No"/>
    <n v="0"/>
    <s v="No"/>
    <s v="Obesity"/>
    <s v="Normal"/>
    <s v="18-Sep-1996"/>
    <n v="3490.55"/>
    <s v="tier - 1"/>
    <s v="tier - 2"/>
    <s v="R1015"/>
    <n v="27"/>
  </r>
  <r>
    <x v="1966"/>
    <s v="  Kyle S"/>
    <n v="23.7"/>
    <n v="5.55"/>
    <x v="1"/>
    <s v="No"/>
    <s v="No"/>
    <n v="0"/>
    <s v="No"/>
    <s v="Normal Weight"/>
    <s v="Normal"/>
    <s v="19-Sep-1996"/>
    <n v="3484.33"/>
    <s v="tier - 3"/>
    <s v="tier - 3"/>
    <s v="R1011"/>
    <n v="27"/>
  </r>
  <r>
    <x v="1967"/>
    <s v="  Alexander J"/>
    <n v="30.4"/>
    <n v="5.95"/>
    <x v="0"/>
    <s v="Yes"/>
    <s v="No"/>
    <n v="1"/>
    <s v="No"/>
    <s v="Obesity"/>
    <s v="Prediabetes"/>
    <s v="26-Jun-2004"/>
    <n v="3481.87"/>
    <s v="tier - 2"/>
    <s v="tier - 3"/>
    <s v="R1016"/>
    <n v="19"/>
  </r>
  <r>
    <x v="1968"/>
    <s v="  Dustin L"/>
    <n v="38.94"/>
    <n v="4.3600000000000003"/>
    <x v="0"/>
    <s v="No"/>
    <s v="Yes"/>
    <n v="1"/>
    <s v="No"/>
    <s v="Obesity"/>
    <s v="Normal"/>
    <s v="12-Oct-1993"/>
    <n v="3471.41"/>
    <s v="tier - 2"/>
    <s v="tier - 2"/>
    <s v="R1013"/>
    <n v="30"/>
  </r>
  <r>
    <x v="1969"/>
    <s v="  Chloe"/>
    <n v="31.02"/>
    <n v="4.84"/>
    <x v="0"/>
    <s v="No"/>
    <s v="Yes"/>
    <n v="1"/>
    <s v="No"/>
    <s v="Obesity"/>
    <s v="Normal"/>
    <s v="29-Jul-2003"/>
    <n v="3463.51"/>
    <s v="tier - 2"/>
    <s v="tier - 1"/>
    <s v="R1025"/>
    <n v="20"/>
  </r>
  <r>
    <x v="1970"/>
    <s v="  Cailtlin"/>
    <n v="17.5"/>
    <n v="4.5599999999999996"/>
    <x v="0"/>
    <s v="No"/>
    <s v="No"/>
    <n v="1"/>
    <s v="No"/>
    <s v="Under Weight"/>
    <s v="Normal"/>
    <s v="14-Sep-1987"/>
    <n v="3453.77"/>
    <s v="tier - 2"/>
    <s v="tier - 1"/>
    <s v="R1011"/>
    <n v="36"/>
  </r>
  <r>
    <x v="1971"/>
    <s v="  Joshua"/>
    <n v="34.799999999999997"/>
    <n v="4.42"/>
    <x v="1"/>
    <s v="Yes"/>
    <s v="No"/>
    <n v="2"/>
    <s v="No"/>
    <s v="Obesity"/>
    <s v="Normal"/>
    <s v="20-Jun-2000"/>
    <n v="3443.06"/>
    <s v="tier - 2"/>
    <s v="tier - 1"/>
    <s v="R1011"/>
    <n v="23"/>
  </r>
  <r>
    <x v="1972"/>
    <s v="  Chuy"/>
    <n v="17.3"/>
    <n v="7.66"/>
    <x v="1"/>
    <s v="No"/>
    <s v="No"/>
    <n v="1"/>
    <s v="No"/>
    <s v="Under Weight"/>
    <s v="Diabetes"/>
    <s v="27-Aug-1986"/>
    <n v="3436.5"/>
    <s v="tier - 2"/>
    <s v="tier - 1"/>
    <s v="R1013"/>
    <n v="37"/>
  </r>
  <r>
    <x v="1973"/>
    <s v="  Laurie B"/>
    <n v="32.25"/>
    <n v="5.2"/>
    <x v="1"/>
    <s v="No"/>
    <s v="No"/>
    <n v="0"/>
    <s v="No"/>
    <s v="Obesity"/>
    <s v="Normal"/>
    <s v="26-Dec-2001"/>
    <n v="3434.38"/>
    <s v="tier - 2"/>
    <s v="tier - 2"/>
    <s v="R1011"/>
    <n v="22"/>
  </r>
  <r>
    <x v="1974"/>
    <s v="  Rachel B"/>
    <n v="42.4"/>
    <n v="5.53"/>
    <x v="1"/>
    <s v="No"/>
    <s v="No"/>
    <n v="0"/>
    <s v="No"/>
    <s v="Obesity"/>
    <s v="Normal"/>
    <s v="19-Dec-1996"/>
    <n v="3410.32"/>
    <s v="tier - 2"/>
    <s v="tier - 2"/>
    <s v="R1011"/>
    <n v="27"/>
  </r>
  <r>
    <x v="1975"/>
    <s v="  Liza"/>
    <n v="38.664999999999999"/>
    <n v="4.8600000000000003"/>
    <x v="0"/>
    <s v="Yes"/>
    <s v="No"/>
    <n v="1"/>
    <s v="No"/>
    <s v="Obesity"/>
    <s v="Normal"/>
    <s v="16-Jul-2004"/>
    <n v="3393.36"/>
    <s v="tier - 2"/>
    <s v="tier - 2"/>
    <s v="R1023"/>
    <n v="19"/>
  </r>
  <r>
    <x v="1976"/>
    <s v="  Lindsey"/>
    <n v="29.92"/>
    <n v="5.49"/>
    <x v="1"/>
    <s v="No"/>
    <s v="No"/>
    <n v="0"/>
    <s v="No"/>
    <s v="Over weight"/>
    <s v="Normal"/>
    <s v="27-Oct-1996"/>
    <n v="3392.98"/>
    <s v="tier - 2"/>
    <s v="tier - 3"/>
    <s v="R1013"/>
    <n v="27"/>
  </r>
  <r>
    <x v="1977"/>
    <s v="  Lindsay E"/>
    <n v="29.48"/>
    <n v="4.09"/>
    <x v="1"/>
    <s v="No"/>
    <s v="No"/>
    <n v="0"/>
    <s v="No"/>
    <s v="Over weight"/>
    <s v="Normal"/>
    <s v="10-Aug-1996"/>
    <n v="3392.37"/>
    <s v="tier - 2"/>
    <s v="tier - 3"/>
    <s v="R1013"/>
    <n v="27"/>
  </r>
  <r>
    <x v="1978"/>
    <s v="  Kathleen M"/>
    <n v="28.785"/>
    <n v="4.3099999999999996"/>
    <x v="1"/>
    <s v="No"/>
    <s v="No"/>
    <n v="0"/>
    <s v="No"/>
    <s v="Over weight"/>
    <s v="Normal"/>
    <s v="13-Nov-1996"/>
    <n v="3385.4"/>
    <s v="tier - 2"/>
    <s v="tier - 2"/>
    <s v="R1024"/>
    <n v="27"/>
  </r>
  <r>
    <x v="1979"/>
    <s v="  Aya"/>
    <n v="19.8"/>
    <n v="4"/>
    <x v="1"/>
    <s v="No"/>
    <s v="No"/>
    <n v="0"/>
    <s v="No"/>
    <s v="Normal Weight"/>
    <s v="Normal"/>
    <s v="14-Dec-1996"/>
    <n v="3378.91"/>
    <s v="tier - 2"/>
    <s v="tier - 1"/>
    <s v="R1011"/>
    <n v="27"/>
  </r>
  <r>
    <x v="1980"/>
    <s v="  Carolyn R"/>
    <n v="35.53"/>
    <n v="4.68"/>
    <x v="0"/>
    <s v="No"/>
    <s v="Yes"/>
    <n v="1"/>
    <s v="No"/>
    <s v="Obesity"/>
    <s v="Normal"/>
    <s v="7-Oct-1993"/>
    <n v="3366.67"/>
    <s v="tier - 2"/>
    <s v="tier - 2"/>
    <s v="R1013"/>
    <n v="30"/>
  </r>
  <r>
    <x v="1981"/>
    <s v="  Bethany"/>
    <n v="21.47"/>
    <n v="4.0199999999999996"/>
    <x v="1"/>
    <s v="No"/>
    <s v="No"/>
    <n v="1"/>
    <s v="No"/>
    <s v="Normal Weight"/>
    <s v="Normal"/>
    <s v="23-Jun-1995"/>
    <n v="3353.47"/>
    <s v="tier - 2"/>
    <s v="tier - 3"/>
    <s v="R1012"/>
    <n v="28"/>
  </r>
  <r>
    <x v="1982"/>
    <s v="  Holly A"/>
    <n v="25.9"/>
    <n v="5.12"/>
    <x v="0"/>
    <s v="No"/>
    <s v="Yes"/>
    <n v="1"/>
    <s v="No"/>
    <s v="Over weight"/>
    <s v="Normal"/>
    <s v="28-Oct-1993"/>
    <n v="3353.28"/>
    <s v="tier - 2"/>
    <s v="tier - 1"/>
    <s v="R1011"/>
    <n v="30"/>
  </r>
  <r>
    <x v="1983"/>
    <s v="  Ping"/>
    <n v="20.81"/>
    <n v="5.52"/>
    <x v="0"/>
    <s v="No"/>
    <s v="No"/>
    <n v="0"/>
    <s v="No"/>
    <s v="Normal Weight"/>
    <s v="Normal"/>
    <s v="1-Sep-1991"/>
    <n v="3342.79"/>
    <s v="tier - 2"/>
    <s v="tier - 1"/>
    <s v="R1013"/>
    <n v="32"/>
  </r>
  <r>
    <x v="1984"/>
    <s v="  Tim"/>
    <n v="25.84"/>
    <n v="5.81"/>
    <x v="1"/>
    <s v="No"/>
    <s v="Yes"/>
    <n v="1"/>
    <s v="No"/>
    <s v="Over weight"/>
    <s v="Prediabetes"/>
    <s v="20-Jun-1997"/>
    <n v="3309.79"/>
    <s v="tier - 3"/>
    <s v="tier - 3"/>
    <s v="R1017"/>
    <n v="26"/>
  </r>
  <r>
    <x v="1985"/>
    <s v="  John"/>
    <n v="30.95"/>
    <n v="5.16"/>
    <x v="0"/>
    <s v="No"/>
    <s v="Yes"/>
    <n v="1"/>
    <s v="No"/>
    <s v="Obesity"/>
    <s v="Normal"/>
    <s v="18-Nov-2003"/>
    <n v="3308.46"/>
    <s v="tier - 2"/>
    <s v="tier - 1"/>
    <s v="R1021"/>
    <n v="20"/>
  </r>
  <r>
    <x v="1986"/>
    <s v="  Cynthia"/>
    <n v="30.54"/>
    <n v="5"/>
    <x v="0"/>
    <s v="No"/>
    <s v="Yes"/>
    <n v="1"/>
    <s v="No"/>
    <s v="Obesity"/>
    <s v="Normal"/>
    <s v="5-Dec-2003"/>
    <n v="3300.7"/>
    <s v="tier - 2"/>
    <s v="tier - 2"/>
    <s v="R1025"/>
    <n v="20"/>
  </r>
  <r>
    <x v="1987"/>
    <s v="  Emmett"/>
    <n v="33.914999999999999"/>
    <n v="5.84"/>
    <x v="1"/>
    <s v="No"/>
    <s v="No"/>
    <n v="0"/>
    <s v="No"/>
    <s v="Obesity"/>
    <s v="Prediabetes"/>
    <s v="17-Nov-1996"/>
    <n v="3292.53"/>
    <s v="tier - 2"/>
    <s v="tier - 2"/>
    <s v="R1012"/>
    <n v="27"/>
  </r>
  <r>
    <x v="1988"/>
    <s v="  Kate"/>
    <n v="33.31"/>
    <n v="4.1900000000000004"/>
    <x v="0"/>
    <s v="No"/>
    <s v="Yes"/>
    <n v="1"/>
    <s v="No"/>
    <s v="Obesity"/>
    <s v="Normal"/>
    <s v="3-Jul-2003"/>
    <n v="3280.22"/>
    <s v="tier - 2"/>
    <s v="tier - 3"/>
    <s v="R1011"/>
    <n v="20"/>
  </r>
  <r>
    <x v="1989"/>
    <s v="  Christopher L"/>
    <n v="25.745000000000001"/>
    <n v="4.62"/>
    <x v="1"/>
    <s v="No"/>
    <s v="No"/>
    <n v="0"/>
    <s v="No"/>
    <s v="Over weight"/>
    <s v="Normal"/>
    <s v="6-Oct-2001"/>
    <n v="3279.87"/>
    <s v="tier - 2"/>
    <s v="tier - 1"/>
    <s v="R1017"/>
    <n v="22"/>
  </r>
  <r>
    <x v="1990"/>
    <s v="  Christopher P"/>
    <n v="37.1"/>
    <n v="6.24"/>
    <x v="0"/>
    <s v="No"/>
    <s v="No"/>
    <n v="0"/>
    <s v="No"/>
    <s v="Obesity"/>
    <s v="Prediabetes"/>
    <s v="1-Jul-1994"/>
    <n v="3277.16"/>
    <s v="tier - 2"/>
    <s v="tier - 3"/>
    <s v="R1011"/>
    <n v="29"/>
  </r>
  <r>
    <x v="1991"/>
    <s v="  Christopher W"/>
    <n v="35.435000000000002"/>
    <n v="5.81"/>
    <x v="0"/>
    <s v="No"/>
    <s v="No"/>
    <n v="0"/>
    <s v="No"/>
    <s v="Obesity"/>
    <s v="Prediabetes"/>
    <s v="2-Dec-1994"/>
    <n v="3268.85"/>
    <s v="tier - 3"/>
    <s v="tier - 1"/>
    <s v="R1016"/>
    <n v="29"/>
  </r>
  <r>
    <x v="1992"/>
    <s v="  Norman H"/>
    <n v="20.399999999999999"/>
    <n v="4.83"/>
    <x v="0"/>
    <s v="No"/>
    <s v="No"/>
    <n v="0"/>
    <s v="No"/>
    <s v="Normal Weight"/>
    <s v="Normal"/>
    <s v="13-Nov-1991"/>
    <n v="3260.2"/>
    <s v="tier - 3"/>
    <s v="tier - 2"/>
    <s v="R1011"/>
    <n v="32"/>
  </r>
  <r>
    <x v="1993"/>
    <s v="  Susan"/>
    <n v="42.13"/>
    <n v="5.72"/>
    <x v="1"/>
    <s v="No"/>
    <s v="Yes"/>
    <n v="1"/>
    <s v="No"/>
    <s v="Obesity"/>
    <s v="Prediabetes"/>
    <s v="2-Sep-1997"/>
    <n v="3238.44"/>
    <s v="tier - 2"/>
    <s v="tier - 3"/>
    <s v="R1013"/>
    <n v="26"/>
  </r>
  <r>
    <x v="1994"/>
    <s v="  Tatyana K"/>
    <n v="33.99"/>
    <n v="4.83"/>
    <x v="1"/>
    <s v="No"/>
    <s v="Yes"/>
    <n v="1"/>
    <s v="No"/>
    <s v="Obesity"/>
    <s v="Normal"/>
    <s v="2-Aug-1997"/>
    <n v="3227.12"/>
    <s v="tier - 2"/>
    <s v="tier - 3"/>
    <s v="R1013"/>
    <n v="26"/>
  </r>
  <r>
    <x v="1995"/>
    <s v="  Chrissy"/>
    <n v="28.594999999999999"/>
    <n v="4.1399999999999997"/>
    <x v="1"/>
    <s v="No"/>
    <s v="Yes"/>
    <n v="1"/>
    <s v="No"/>
    <s v="Over weight"/>
    <s v="Normal"/>
    <s v="6-Jul-1997"/>
    <n v="3213.62"/>
    <s v="tier - 2"/>
    <s v="tier - 2"/>
    <s v="R1024"/>
    <n v="26"/>
  </r>
  <r>
    <x v="1996"/>
    <s v="  Carrie"/>
    <n v="20.8"/>
    <n v="4.07"/>
    <x v="1"/>
    <s v="No"/>
    <s v="Yes"/>
    <n v="1"/>
    <s v="No"/>
    <s v="Normal Weight"/>
    <s v="Normal"/>
    <s v="22-Dec-1997"/>
    <n v="3208.79"/>
    <s v="tier - 2"/>
    <s v="tier - 3"/>
    <s v="R1011"/>
    <n v="26"/>
  </r>
  <r>
    <x v="1997"/>
    <s v="  Halle"/>
    <n v="23.465"/>
    <n v="6.26"/>
    <x v="1"/>
    <s v="No"/>
    <s v="Yes"/>
    <n v="1"/>
    <s v="No"/>
    <s v="Normal Weight"/>
    <s v="Prediabetes"/>
    <s v="5-Jul-1997"/>
    <n v="3206.49"/>
    <s v="tier - 2"/>
    <s v="tier - 3"/>
    <s v="R1024"/>
    <n v="26"/>
  </r>
  <r>
    <x v="1998"/>
    <s v="  Carolyn"/>
    <n v="40.185000000000002"/>
    <n v="5.88"/>
    <x v="1"/>
    <s v="No"/>
    <s v="No"/>
    <n v="0"/>
    <s v="No"/>
    <s v="Obesity"/>
    <s v="Prediabetes"/>
    <s v="11-Oct-1996"/>
    <n v="3201.25"/>
    <s v="tier - 2"/>
    <s v="tier - 3"/>
    <s v="R1012"/>
    <n v="27"/>
  </r>
  <r>
    <x v="1999"/>
    <s v="  Tara D"/>
    <n v="21.89"/>
    <n v="5.72"/>
    <x v="1"/>
    <s v="No"/>
    <s v="No"/>
    <n v="0"/>
    <s v="No"/>
    <s v="Normal Weight"/>
    <s v="Prediabetes"/>
    <s v="2-Sep-2001"/>
    <n v="3180.51"/>
    <s v="tier - 2"/>
    <s v="tier - 2"/>
    <s v="R1013"/>
    <n v="22"/>
  </r>
  <r>
    <x v="2000"/>
    <s v="  Rasim M"/>
    <n v="29.34"/>
    <n v="6.09"/>
    <x v="1"/>
    <s v="Yes"/>
    <s v="No"/>
    <n v="2"/>
    <s v="No"/>
    <s v="Over weight"/>
    <s v="Prediabetes"/>
    <s v="23-Sep-2000"/>
    <n v="3179.96"/>
    <s v="tier - 2"/>
    <s v="tier - 2"/>
    <s v="R1012"/>
    <n v="23"/>
  </r>
  <r>
    <x v="2001"/>
    <s v="  Dina"/>
    <n v="22.61"/>
    <n v="4.25"/>
    <x v="1"/>
    <s v="No"/>
    <s v="No"/>
    <n v="0"/>
    <s v="No"/>
    <s v="Normal Weight"/>
    <s v="Normal"/>
    <s v="3-Jul-1996"/>
    <n v="3176.82"/>
    <s v="tier - 2"/>
    <s v="tier - 1"/>
    <s v="R1012"/>
    <n v="27"/>
  </r>
  <r>
    <x v="2002"/>
    <s v="  Lisa"/>
    <n v="22.23"/>
    <n v="6.09"/>
    <x v="1"/>
    <s v="No"/>
    <s v="No"/>
    <n v="0"/>
    <s v="No"/>
    <s v="Normal Weight"/>
    <s v="Prediabetes"/>
    <s v="14-Aug-1996"/>
    <n v="3176.29"/>
    <s v="tier - 2"/>
    <s v="tier - 2"/>
    <s v="R1012"/>
    <n v="27"/>
  </r>
  <r>
    <x v="2003"/>
    <s v="  Caitrin"/>
    <n v="33.4"/>
    <n v="5.51"/>
    <x v="0"/>
    <s v="No"/>
    <s v="No"/>
    <n v="0"/>
    <s v="No"/>
    <s v="Obesity"/>
    <s v="Normal"/>
    <s v="6-Jul-1994"/>
    <n v="3172.02"/>
    <s v="tier - 2"/>
    <s v="tier - 1"/>
    <s v="R1011"/>
    <n v="29"/>
  </r>
  <r>
    <x v="2004"/>
    <s v="  Adriana S"/>
    <n v="33.11"/>
    <n v="5.63"/>
    <x v="0"/>
    <s v="No"/>
    <s v="No"/>
    <n v="0"/>
    <s v="No"/>
    <s v="Obesity"/>
    <s v="Normal"/>
    <s v="25-Oct-1994"/>
    <n v="3171.61"/>
    <s v="tier - 2"/>
    <s v="tier - 3"/>
    <s v="R1013"/>
    <n v="29"/>
  </r>
  <r>
    <x v="2005"/>
    <s v="  Megan"/>
    <n v="16.815000000000001"/>
    <n v="5.29"/>
    <x v="1"/>
    <s v="No"/>
    <s v="No"/>
    <n v="0"/>
    <s v="No"/>
    <s v="Under Weight"/>
    <s v="Normal"/>
    <s v="29-Aug-2001"/>
    <n v="3167.46"/>
    <s v="tier - 2"/>
    <s v="tier - 3"/>
    <s v="R1024"/>
    <n v="22"/>
  </r>
  <r>
    <x v="2006"/>
    <s v="  Kristen M"/>
    <n v="25.61"/>
    <n v="4"/>
    <x v="0"/>
    <s v="No"/>
    <s v="Yes"/>
    <n v="1"/>
    <s v="No"/>
    <s v="Over weight"/>
    <s v="Normal"/>
    <s v="25-Sep-1993"/>
    <n v="3162.02"/>
    <s v="tier - 2"/>
    <s v="tier - 3"/>
    <s v="R1013"/>
    <n v="30"/>
  </r>
  <r>
    <x v="2007"/>
    <s v="  Alix"/>
    <n v="25.8"/>
    <n v="5.49"/>
    <x v="0"/>
    <s v="No"/>
    <s v="No"/>
    <n v="0"/>
    <s v="No"/>
    <s v="Over weight"/>
    <s v="Normal"/>
    <s v="10-Jul-1994"/>
    <n v="3161.45"/>
    <s v="tier - 2"/>
    <s v="tier - 1"/>
    <s v="R1011"/>
    <n v="29"/>
  </r>
  <r>
    <x v="2008"/>
    <s v="  Kakushin"/>
    <n v="27.39"/>
    <n v="5.34"/>
    <x v="0"/>
    <s v="No"/>
    <s v="No"/>
    <n v="0"/>
    <s v="No"/>
    <s v="Over weight"/>
    <s v="Normal"/>
    <s v="25-Jun-1999"/>
    <n v="3128.35"/>
    <s v="tier - 2"/>
    <s v="tier - 3"/>
    <s v="R1021"/>
    <n v="24"/>
  </r>
  <r>
    <x v="2009"/>
    <s v="  Michael J"/>
    <n v="17.03"/>
    <n v="4.12"/>
    <x v="0"/>
    <s v="No"/>
    <s v="No"/>
    <n v="1"/>
    <s v="No"/>
    <s v="Under Weight"/>
    <s v="Normal"/>
    <s v="1-Aug-1987"/>
    <n v="3088.06"/>
    <s v="tier - 2"/>
    <s v="tier - 2"/>
    <s v="R1013"/>
    <n v="36"/>
  </r>
  <r>
    <x v="2010"/>
    <s v="  Bradley"/>
    <n v="23.75"/>
    <n v="5.49"/>
    <x v="1"/>
    <s v="No"/>
    <s v="No"/>
    <n v="0"/>
    <s v="No"/>
    <s v="Normal Weight"/>
    <s v="Normal"/>
    <s v="13-Oct-2001"/>
    <n v="3077.1"/>
    <s v="tier - 2"/>
    <s v="tier - 1"/>
    <s v="R1012"/>
    <n v="22"/>
  </r>
  <r>
    <x v="2011"/>
    <s v="  Matt"/>
    <n v="26.03"/>
    <n v="5.1100000000000003"/>
    <x v="1"/>
    <s v="No"/>
    <s v="No"/>
    <n v="1"/>
    <s v="No"/>
    <s v="Over weight"/>
    <s v="Normal"/>
    <s v="10-Sep-1995"/>
    <n v="3070.81"/>
    <s v="tier - 3"/>
    <s v="tier - 1"/>
    <s v="R1017"/>
    <n v="28"/>
  </r>
  <r>
    <x v="2012"/>
    <s v="  Amanda C"/>
    <n v="16.079999999999998"/>
    <n v="5.94"/>
    <x v="0"/>
    <s v="No"/>
    <s v="No"/>
    <n v="0"/>
    <s v="No"/>
    <s v="Under Weight"/>
    <s v="Prediabetes"/>
    <s v="1-Oct-1989"/>
    <n v="3065.49"/>
    <s v="tier - 2"/>
    <s v="tier - 1"/>
    <s v="R1012"/>
    <n v="34"/>
  </r>
  <r>
    <x v="2013"/>
    <s v="  Valur"/>
    <n v="30.875"/>
    <n v="5.54"/>
    <x v="0"/>
    <s v="No"/>
    <s v="No"/>
    <n v="0"/>
    <s v="No"/>
    <s v="Obesity"/>
    <s v="Normal"/>
    <s v="26-Sep-1994"/>
    <n v="3062.51"/>
    <s v="tier - 3"/>
    <s v="tier - 1"/>
    <s v="R1012"/>
    <n v="29"/>
  </r>
  <r>
    <x v="2014"/>
    <s v="  Erica J"/>
    <n v="31.79"/>
    <n v="7.09"/>
    <x v="0"/>
    <s v="No"/>
    <s v="No"/>
    <n v="0"/>
    <s v="No"/>
    <s v="Obesity"/>
    <s v="Diabetes"/>
    <s v="21-Jun-2002"/>
    <n v="3056.39"/>
    <s v="tier - 2"/>
    <s v="tier - 3"/>
    <s v="R1013"/>
    <n v="21"/>
  </r>
  <r>
    <x v="2015"/>
    <s v="  Stephen F"/>
    <n v="28.48"/>
    <n v="6.22"/>
    <x v="1"/>
    <s v="No"/>
    <s v="Yes"/>
    <n v="1"/>
    <s v="No"/>
    <s v="Over weight"/>
    <s v="Prediabetes"/>
    <s v="22-Dec-1997"/>
    <n v="3051.73"/>
    <s v="tier - 2"/>
    <s v="tier - 2"/>
    <s v="R1011"/>
    <n v="26"/>
  </r>
  <r>
    <x v="2016"/>
    <s v="  Lissa"/>
    <n v="26.6"/>
    <n v="4.33"/>
    <x v="0"/>
    <s v="No"/>
    <s v="No"/>
    <n v="1"/>
    <s v="No"/>
    <s v="Over weight"/>
    <s v="Normal"/>
    <s v="9-Aug-1998"/>
    <n v="3046.06"/>
    <s v="tier - 2"/>
    <s v="tier - 1"/>
    <s v="R1023"/>
    <n v="25"/>
  </r>
  <r>
    <x v="2017"/>
    <s v="  Megan"/>
    <n v="25.27"/>
    <n v="5.83"/>
    <x v="0"/>
    <s v="No"/>
    <s v="No"/>
    <n v="1"/>
    <s v="No"/>
    <s v="Over weight"/>
    <s v="Prediabetes"/>
    <s v="15-Sep-1998"/>
    <n v="3044.21"/>
    <s v="tier - 2"/>
    <s v="tier - 3"/>
    <s v="R1024"/>
    <n v="25"/>
  </r>
  <r>
    <x v="2018"/>
    <s v="  Alyson"/>
    <n v="34.484999999999999"/>
    <n v="4.7"/>
    <x v="1"/>
    <s v="No"/>
    <s v="Yes"/>
    <n v="1"/>
    <s v="No"/>
    <s v="Obesity"/>
    <s v="Normal"/>
    <s v="19-Dec-1997"/>
    <n v="3021.81"/>
    <s v="tier - 2"/>
    <s v="tier - 3"/>
    <s v="R1012"/>
    <n v="26"/>
  </r>
  <r>
    <x v="2019"/>
    <s v="  Chance B"/>
    <n v="15.57"/>
    <n v="4.07"/>
    <x v="1"/>
    <s v="No"/>
    <s v="No"/>
    <n v="1"/>
    <s v="No"/>
    <s v="Under Weight"/>
    <s v="Normal"/>
    <s v="28-Sep-1988"/>
    <n v="3018.04"/>
    <s v="tier - 2"/>
    <s v="tier - 2"/>
    <s v="R1012"/>
    <n v="35"/>
  </r>
  <r>
    <x v="2020"/>
    <s v="  Sean P"/>
    <n v="30.36"/>
    <n v="9.39"/>
    <x v="0"/>
    <s v="No"/>
    <s v="No"/>
    <n v="0"/>
    <s v="No"/>
    <s v="Obesity"/>
    <s v="Diabetes"/>
    <s v="15-Dec-2002"/>
    <n v="3012.22"/>
    <s v="tier - 2"/>
    <s v="tier - 3"/>
    <s v="R1012"/>
    <n v="21"/>
  </r>
  <r>
    <x v="2021"/>
    <s v="  Therese"/>
    <n v="19.37"/>
    <n v="4.18"/>
    <x v="0"/>
    <s v="No"/>
    <s v="No"/>
    <n v="0"/>
    <s v="No"/>
    <s v="Normal Weight"/>
    <s v="Normal"/>
    <s v="20-Nov-1991"/>
    <n v="2985.67"/>
    <s v="tier - 2"/>
    <s v="tier - 2"/>
    <s v="R1013"/>
    <n v="32"/>
  </r>
  <r>
    <x v="2022"/>
    <s v="  Beau"/>
    <n v="16.71"/>
    <n v="4.18"/>
    <x v="0"/>
    <s v="No"/>
    <s v="No"/>
    <n v="1"/>
    <s v="No"/>
    <s v="Under Weight"/>
    <s v="Normal"/>
    <s v="18-Jun-1987"/>
    <n v="2979.52"/>
    <s v="tier - 2"/>
    <s v="tier - 3"/>
    <s v="R1013"/>
    <n v="36"/>
  </r>
  <r>
    <x v="2023"/>
    <s v="  Kelsey M"/>
    <n v="24.1"/>
    <n v="4.4000000000000004"/>
    <x v="1"/>
    <s v="No"/>
    <s v="No"/>
    <n v="1"/>
    <s v="No"/>
    <s v="Normal Weight"/>
    <s v="Normal"/>
    <s v="24-Sep-1995"/>
    <n v="2974.13"/>
    <s v="tier - 2"/>
    <s v="tier - 1"/>
    <s v="R1011"/>
    <n v="28"/>
  </r>
  <r>
    <x v="2024"/>
    <s v="  Gretchen"/>
    <n v="29.77"/>
    <n v="9.9"/>
    <x v="0"/>
    <s v="No"/>
    <s v="No"/>
    <n v="0"/>
    <s v="No"/>
    <s v="Over weight"/>
    <s v="Diabetes"/>
    <s v="30-Sep-2002"/>
    <n v="2943.41"/>
    <s v="tier - 2"/>
    <s v="tier - 3"/>
    <s v="R1012"/>
    <n v="21"/>
  </r>
  <r>
    <x v="2025"/>
    <s v="  Nicholas E"/>
    <n v="46.53"/>
    <n v="4.84"/>
    <x v="1"/>
    <s v="No"/>
    <s v="No"/>
    <n v="0"/>
    <s v="No"/>
    <s v="Obesity"/>
    <s v="Normal"/>
    <s v="30-Jun-1996"/>
    <n v="2927.06"/>
    <s v="tier - 2"/>
    <s v="tier - 2"/>
    <s v="R1013"/>
    <n v="27"/>
  </r>
  <r>
    <x v="2026"/>
    <s v="  Deborah"/>
    <n v="23.4"/>
    <n v="5.53"/>
    <x v="0"/>
    <s v="No"/>
    <s v="Yes"/>
    <n v="1"/>
    <s v="No"/>
    <s v="Normal Weight"/>
    <s v="Normal"/>
    <s v="5-Jun-2003"/>
    <n v="2913.57"/>
    <s v="tier - 2"/>
    <s v="tier - 2"/>
    <s v="R1011"/>
    <n v="20"/>
  </r>
  <r>
    <x v="2027"/>
    <s v="  Chuck W"/>
    <n v="30"/>
    <n v="4.33"/>
    <x v="1"/>
    <s v="No"/>
    <s v="No"/>
    <n v="0"/>
    <s v="No"/>
    <s v="Obesity"/>
    <s v="Normal"/>
    <s v="13-Jun-1996"/>
    <n v="2904.09"/>
    <s v="tier - 2"/>
    <s v="tier - 2"/>
    <s v="R1011"/>
    <n v="27"/>
  </r>
  <r>
    <x v="2028"/>
    <s v="  Daniel"/>
    <n v="29.15"/>
    <n v="4.91"/>
    <x v="1"/>
    <s v="No"/>
    <s v="No"/>
    <n v="0"/>
    <s v="No"/>
    <s v="Over weight"/>
    <s v="Normal"/>
    <s v="24-Oct-1996"/>
    <n v="2902.91"/>
    <s v="tier - 2"/>
    <s v="tier - 2"/>
    <s v="R1013"/>
    <n v="27"/>
  </r>
  <r>
    <x v="2029"/>
    <s v="  Amany"/>
    <n v="34.865000000000002"/>
    <n v="4.8"/>
    <x v="0"/>
    <s v="No"/>
    <s v="No"/>
    <n v="0"/>
    <s v="No"/>
    <s v="Obesity"/>
    <s v="Normal"/>
    <s v="1-Nov-1999"/>
    <n v="2899.49"/>
    <s v="tier - 2"/>
    <s v="tier - 2"/>
    <s v="R1024"/>
    <n v="24"/>
  </r>
  <r>
    <x v="2030"/>
    <s v="  Kipling"/>
    <n v="28.12"/>
    <n v="5.55"/>
    <x v="1"/>
    <s v="Yes"/>
    <s v="No"/>
    <n v="2"/>
    <s v="No"/>
    <s v="Over weight"/>
    <s v="Normal"/>
    <s v="14-Jul-2000"/>
    <n v="2897.46"/>
    <s v="tier - 2"/>
    <s v="tier - 1"/>
    <s v="R1012"/>
    <n v="23"/>
  </r>
  <r>
    <x v="2031"/>
    <s v="  Duncan"/>
    <n v="29.45"/>
    <n v="5.24"/>
    <x v="1"/>
    <s v="No"/>
    <s v="No"/>
    <n v="0"/>
    <s v="No"/>
    <s v="Over weight"/>
    <s v="Normal"/>
    <s v="21-Jun-1996"/>
    <n v="2897.32"/>
    <s v="tier - 3"/>
    <s v="tier - 3"/>
    <s v="R1016"/>
    <n v="27"/>
  </r>
  <r>
    <x v="2032"/>
    <s v="  Louis C"/>
    <n v="27.94"/>
    <n v="6.08"/>
    <x v="0"/>
    <s v="No"/>
    <s v="Yes"/>
    <n v="1"/>
    <s v="No"/>
    <s v="Over weight"/>
    <s v="Prediabetes"/>
    <s v="12-Aug-1993"/>
    <n v="2867.12"/>
    <s v="tier - 1"/>
    <s v="tier - 3"/>
    <s v="R1013"/>
    <n v="30"/>
  </r>
  <r>
    <x v="2033"/>
    <s v="  Daniel J"/>
    <n v="27.2"/>
    <n v="5.83"/>
    <x v="0"/>
    <s v="No"/>
    <s v="Yes"/>
    <n v="1"/>
    <s v="No"/>
    <s v="Over weight"/>
    <s v="Prediabetes"/>
    <s v="1-Nov-1993"/>
    <n v="2866.09"/>
    <s v="tier - 3"/>
    <s v="tier - 3"/>
    <s v="R1011"/>
    <n v="30"/>
  </r>
  <r>
    <x v="2034"/>
    <s v="  Ildiko M"/>
    <n v="33.344999999999999"/>
    <n v="4.29"/>
    <x v="0"/>
    <s v="No"/>
    <s v="No"/>
    <n v="1"/>
    <s v="No"/>
    <s v="Obesity"/>
    <s v="Normal"/>
    <s v="4-Sep-1998"/>
    <n v="2855.44"/>
    <s v="tier - 2"/>
    <s v="tier - 3"/>
    <s v="R1012"/>
    <n v="25"/>
  </r>
  <r>
    <x v="2035"/>
    <s v="  Melinda E"/>
    <n v="29.925000000000001"/>
    <n v="5.3"/>
    <x v="0"/>
    <s v="No"/>
    <s v="No"/>
    <n v="1"/>
    <s v="No"/>
    <s v="Over weight"/>
    <s v="Normal"/>
    <s v="17-Jun-1998"/>
    <n v="2850.68"/>
    <s v="tier - 2"/>
    <s v="tier - 3"/>
    <s v="R1012"/>
    <n v="25"/>
  </r>
  <r>
    <x v="2036"/>
    <s v="  Ashley M"/>
    <n v="24.225000000000001"/>
    <n v="4.42"/>
    <x v="0"/>
    <s v="No"/>
    <s v="No"/>
    <n v="1"/>
    <s v="No"/>
    <s v="Normal Weight"/>
    <s v="Normal"/>
    <s v="15-Nov-1998"/>
    <n v="2842.76"/>
    <s v="tier - 2"/>
    <s v="tier - 3"/>
    <s v="R1012"/>
    <n v="25"/>
  </r>
  <r>
    <x v="2037"/>
    <s v="  Stephanie"/>
    <n v="29.68"/>
    <n v="5.68"/>
    <x v="0"/>
    <s v="Yes"/>
    <s v="No"/>
    <n v="1"/>
    <s v="No"/>
    <s v="Over weight"/>
    <s v="Normal"/>
    <s v="1-Oct-2000"/>
    <n v="2819.51"/>
    <s v="tier - 2"/>
    <s v="tier - 3"/>
    <s v="R1011"/>
    <n v="23"/>
  </r>
  <r>
    <x v="2038"/>
    <s v="  Sean P"/>
    <n v="20.614999999999998"/>
    <n v="6.05"/>
    <x v="0"/>
    <s v="No"/>
    <s v="Yes"/>
    <n v="1"/>
    <s v="No"/>
    <s v="Normal Weight"/>
    <s v="Prediabetes"/>
    <s v="23-Sep-2003"/>
    <n v="2803.7"/>
    <s v="tier - 2"/>
    <s v="tier - 1"/>
    <s v="R1012"/>
    <n v="20"/>
  </r>
  <r>
    <x v="2039"/>
    <s v="  Emily G"/>
    <n v="32.119999999999997"/>
    <n v="5.33"/>
    <x v="0"/>
    <s v="Yes"/>
    <s v="No"/>
    <n v="1"/>
    <s v="No"/>
    <s v="Obesity"/>
    <s v="Normal"/>
    <s v="4-Aug-2004"/>
    <n v="2801.26"/>
    <s v="tier - 2"/>
    <s v="tier - 3"/>
    <s v="R1013"/>
    <n v="19"/>
  </r>
  <r>
    <x v="2040"/>
    <s v="  Malcolm"/>
    <n v="27.36"/>
    <n v="6.22"/>
    <x v="0"/>
    <s v="No"/>
    <s v="No"/>
    <n v="0"/>
    <s v="No"/>
    <s v="Over weight"/>
    <s v="Prediabetes"/>
    <s v="24-Dec-1999"/>
    <n v="2789.06"/>
    <s v="tier - 2"/>
    <s v="tier - 3"/>
    <s v="R1012"/>
    <n v="24"/>
  </r>
  <r>
    <x v="2041"/>
    <s v="  Danilo"/>
    <n v="17.385000000000002"/>
    <n v="5.84"/>
    <x v="0"/>
    <s v="No"/>
    <s v="No"/>
    <n v="0"/>
    <s v="No"/>
    <s v="Under Weight"/>
    <s v="Prediabetes"/>
    <s v="29-Aug-1999"/>
    <n v="2775.19"/>
    <s v="tier - 2"/>
    <s v="tier - 1"/>
    <s v="R1012"/>
    <n v="24"/>
  </r>
  <r>
    <x v="2042"/>
    <s v="  Mikko"/>
    <n v="30.13"/>
    <n v="5.71"/>
    <x v="0"/>
    <s v="Yes"/>
    <s v="No"/>
    <n v="1"/>
    <s v="No"/>
    <s v="Obesity"/>
    <s v="Prediabetes"/>
    <s v="14-Nov-2004"/>
    <n v="2773.46"/>
    <s v="tier - 2"/>
    <s v="tier - 1"/>
    <s v="R1021"/>
    <n v="19"/>
  </r>
  <r>
    <x v="2043"/>
    <s v="  Paula C"/>
    <n v="25.44"/>
    <n v="6.04"/>
    <x v="1"/>
    <s v="No"/>
    <s v="Yes"/>
    <n v="1"/>
    <s v="No"/>
    <s v="Over weight"/>
    <s v="Prediabetes"/>
    <s v="10-Aug-1997"/>
    <n v="2758.99"/>
    <s v="tier - 2"/>
    <s v="tier - 1"/>
    <s v="R1012"/>
    <n v="26"/>
  </r>
  <r>
    <x v="2044"/>
    <s v="  Kirsten N"/>
    <n v="39.805"/>
    <n v="4.38"/>
    <x v="0"/>
    <s v="Yes"/>
    <s v="No"/>
    <n v="1"/>
    <s v="No"/>
    <s v="Obesity"/>
    <s v="Normal"/>
    <s v="11-Oct-2000"/>
    <n v="2755.02"/>
    <s v="tier - 2"/>
    <s v="tier - 1"/>
    <s v="R1024"/>
    <n v="23"/>
  </r>
  <r>
    <x v="2045"/>
    <s v="  Christy"/>
    <n v="30.4"/>
    <n v="5.56"/>
    <x v="1"/>
    <s v="Yes"/>
    <s v="No"/>
    <n v="1"/>
    <s v="No"/>
    <s v="Obesity"/>
    <s v="Normal"/>
    <s v="3-Oct-2000"/>
    <n v="2741.95"/>
    <s v="tier - 2"/>
    <s v="tier - 3"/>
    <s v="R1024"/>
    <n v="23"/>
  </r>
  <r>
    <x v="2046"/>
    <s v="  Jennifer"/>
    <n v="23.18"/>
    <n v="4.24"/>
    <x v="0"/>
    <s v="Yes"/>
    <s v="No"/>
    <n v="1"/>
    <s v="No"/>
    <s v="Normal Weight"/>
    <s v="Normal"/>
    <s v="17-Dec-2000"/>
    <n v="2731.91"/>
    <s v="tier - 2"/>
    <s v="tier - 3"/>
    <s v="R1024"/>
    <n v="23"/>
  </r>
  <r>
    <x v="2047"/>
    <s v="  Jingjing"/>
    <n v="39.615000000000002"/>
    <n v="6.32"/>
    <x v="0"/>
    <s v="No"/>
    <s v="Yes"/>
    <n v="1"/>
    <s v="No"/>
    <s v="Obesity"/>
    <s v="Prediabetes"/>
    <s v="3-Dec-2003"/>
    <n v="2730.11"/>
    <s v="tier - 2"/>
    <s v="tier - 3"/>
    <s v="R1012"/>
    <n v="20"/>
  </r>
  <r>
    <x v="2048"/>
    <s v="  Morgan"/>
    <n v="30.59"/>
    <n v="6.3"/>
    <x v="1"/>
    <s v="No"/>
    <s v="Yes"/>
    <n v="1"/>
    <s v="No"/>
    <s v="Obesity"/>
    <s v="Prediabetes"/>
    <s v="6-Oct-1997"/>
    <n v="2727.4"/>
    <s v="tier - 3"/>
    <s v="tier - 3"/>
    <s v="R1016"/>
    <n v="26"/>
  </r>
  <r>
    <x v="2049"/>
    <s v="  Patrick J"/>
    <n v="16.72"/>
    <n v="4.38"/>
    <x v="1"/>
    <s v="No"/>
    <s v="No"/>
    <n v="1"/>
    <s v="No"/>
    <s v="Under Weight"/>
    <s v="Normal"/>
    <s v="20-Aug-1988"/>
    <n v="2726.06"/>
    <s v="tier - 2"/>
    <s v="tier - 2"/>
    <s v="R1013"/>
    <n v="35"/>
  </r>
  <r>
    <x v="2050"/>
    <s v="  Frankline"/>
    <n v="26.22"/>
    <n v="4.6500000000000004"/>
    <x v="1"/>
    <s v="No"/>
    <s v="Yes"/>
    <n v="1"/>
    <s v="No"/>
    <s v="Over weight"/>
    <s v="Normal"/>
    <s v="30-Oct-1997"/>
    <n v="2721.32"/>
    <s v="tier - 1"/>
    <s v="tier - 3"/>
    <s v="R1014"/>
    <n v="26"/>
  </r>
  <r>
    <x v="2051"/>
    <s v="  Laura T"/>
    <n v="31.824999999999999"/>
    <n v="4.7"/>
    <x v="0"/>
    <s v="No"/>
    <s v="Yes"/>
    <n v="1"/>
    <s v="No"/>
    <s v="Obesity"/>
    <s v="Normal"/>
    <s v="6-Aug-2003"/>
    <n v="2719.28"/>
    <s v="tier - 2"/>
    <s v="tier - 2"/>
    <s v="R1012"/>
    <n v="20"/>
  </r>
  <r>
    <x v="2052"/>
    <s v="  Natalia"/>
    <n v="25.745000000000001"/>
    <n v="4.34"/>
    <x v="0"/>
    <s v="No"/>
    <s v="Yes"/>
    <n v="1"/>
    <s v="No"/>
    <s v="Over weight"/>
    <s v="Normal"/>
    <s v="1-Dec-2003"/>
    <n v="2710.83"/>
    <s v="tier - 2"/>
    <s v="tier - 3"/>
    <s v="R1012"/>
    <n v="20"/>
  </r>
  <r>
    <x v="2053"/>
    <s v="  Jennifer L"/>
    <n v="24.605"/>
    <n v="5.62"/>
    <x v="0"/>
    <s v="No"/>
    <s v="Yes"/>
    <n v="1"/>
    <s v="No"/>
    <s v="Normal Weight"/>
    <s v="Normal"/>
    <s v="21-Nov-2003"/>
    <n v="2709.24"/>
    <s v="tier - 2"/>
    <s v="tier - 2"/>
    <s v="R1012"/>
    <n v="20"/>
  </r>
  <r>
    <x v="2054"/>
    <s v="  Brooke"/>
    <n v="24.51"/>
    <n v="4.24"/>
    <x v="0"/>
    <s v="No"/>
    <s v="Yes"/>
    <n v="1"/>
    <s v="No"/>
    <s v="Normal Weight"/>
    <s v="Normal"/>
    <s v="17-Jul-2003"/>
    <n v="2709.11"/>
    <s v="tier - 2"/>
    <s v="tier - 2"/>
    <s v="R1012"/>
    <n v="20"/>
  </r>
  <r>
    <x v="2055"/>
    <s v="  Jeremy M"/>
    <n v="31.065000000000001"/>
    <n v="4.57"/>
    <x v="1"/>
    <s v="No"/>
    <s v="No"/>
    <n v="0"/>
    <s v="No"/>
    <s v="Obesity"/>
    <s v="Normal"/>
    <s v="13-Jun-1996"/>
    <n v="2699.57"/>
    <s v="tier - 2"/>
    <s v="tier - 1"/>
    <s v="R1012"/>
    <n v="27"/>
  </r>
  <r>
    <x v="2056"/>
    <s v="  Megan L"/>
    <n v="28.12"/>
    <n v="5.05"/>
    <x v="0"/>
    <s v="No"/>
    <s v="No"/>
    <n v="0"/>
    <s v="No"/>
    <s v="Over weight"/>
    <s v="Normal"/>
    <s v="11-Jun-1999"/>
    <n v="2690.11"/>
    <s v="tier - 2"/>
    <s v="tier - 2"/>
    <s v="R1012"/>
    <n v="24"/>
  </r>
  <r>
    <x v="2057"/>
    <s v="  Bryan"/>
    <n v="38.06"/>
    <n v="6.16"/>
    <x v="0"/>
    <s v="No"/>
    <s v="No"/>
    <n v="0"/>
    <s v="No"/>
    <s v="Obesity"/>
    <s v="Prediabetes"/>
    <s v="2-Oct-1994"/>
    <n v="2689.5"/>
    <s v="tier - 3"/>
    <s v="tier - 2"/>
    <s v="R1013"/>
    <n v="29"/>
  </r>
  <r>
    <x v="2058"/>
    <s v="  Marny"/>
    <n v="24.96"/>
    <n v="4.57"/>
    <x v="0"/>
    <s v="No"/>
    <s v="No"/>
    <n v="0"/>
    <s v="No"/>
    <s v="Over weight"/>
    <s v="Normal"/>
    <s v="17-Sep-1994"/>
    <n v="2684.69"/>
    <s v="tier - 2"/>
    <s v="tier - 2"/>
    <s v="R1013"/>
    <n v="29"/>
  </r>
  <r>
    <x v="2059"/>
    <s v="  Marc"/>
    <n v="17.670000000000002"/>
    <n v="5.53"/>
    <x v="1"/>
    <s v="No"/>
    <s v="No"/>
    <n v="0"/>
    <s v="No"/>
    <s v="Under Weight"/>
    <s v="Normal"/>
    <s v="5-Aug-1996"/>
    <n v="2680.95"/>
    <s v="tier - 3"/>
    <s v="tier - 2"/>
    <s v="R1012"/>
    <n v="27"/>
  </r>
  <r>
    <x v="2060"/>
    <s v="  Benjamin L"/>
    <n v="31.35"/>
    <n v="5.84"/>
    <x v="0"/>
    <s v="Yes"/>
    <s v="No"/>
    <n v="1"/>
    <s v="No"/>
    <s v="Obesity"/>
    <s v="Prediabetes"/>
    <s v="9-Dec-2000"/>
    <n v="2643.27"/>
    <s v="tier - 2"/>
    <s v="tier - 1"/>
    <s v="R1012"/>
    <n v="23"/>
  </r>
  <r>
    <x v="2061"/>
    <s v="  Rob G"/>
    <n v="28.31"/>
    <n v="6.41"/>
    <x v="0"/>
    <s v="Yes"/>
    <s v="No"/>
    <n v="1"/>
    <s v="No"/>
    <s v="Over weight"/>
    <s v="Prediabetes"/>
    <s v="24-Jun-2000"/>
    <n v="2639.04"/>
    <s v="tier - 2"/>
    <s v="tier - 2"/>
    <s v="R1012"/>
    <n v="23"/>
  </r>
  <r>
    <x v="2062"/>
    <s v="  Stefanie A"/>
    <n v="30.3"/>
    <n v="4.7300000000000004"/>
    <x v="1"/>
    <s v="No"/>
    <s v="Yes"/>
    <n v="1"/>
    <s v="No"/>
    <s v="Obesity"/>
    <s v="Normal"/>
    <s v="26-Aug-1997"/>
    <n v="2632.99"/>
    <s v="tier - 2"/>
    <s v="tier - 1"/>
    <s v="R1011"/>
    <n v="26"/>
  </r>
  <r>
    <x v="2063"/>
    <s v="  Stephanie"/>
    <n v="26.4"/>
    <n v="6.22"/>
    <x v="1"/>
    <s v="No"/>
    <s v="No"/>
    <n v="0"/>
    <s v="No"/>
    <s v="Over weight"/>
    <s v="Prediabetes"/>
    <s v="26-Aug-2001"/>
    <n v="2597.7800000000002"/>
    <s v="tier - 2"/>
    <s v="tier - 1"/>
    <s v="R1011"/>
    <n v="22"/>
  </r>
  <r>
    <x v="2064"/>
    <s v="  Caroline F"/>
    <n v="22.135000000000002"/>
    <n v="4.46"/>
    <x v="1"/>
    <s v="No"/>
    <s v="No"/>
    <n v="0"/>
    <s v="No"/>
    <s v="Normal Weight"/>
    <s v="Normal"/>
    <s v="28-Jul-2001"/>
    <n v="2585.85"/>
    <s v="tier - 2"/>
    <s v="tier - 2"/>
    <s v="R1024"/>
    <n v="22"/>
  </r>
  <r>
    <x v="2065"/>
    <s v="  Julia J"/>
    <n v="17.399999999999999"/>
    <n v="4.5"/>
    <x v="1"/>
    <s v="No"/>
    <s v="No"/>
    <n v="0"/>
    <s v="No"/>
    <s v="Under Weight"/>
    <s v="Normal"/>
    <s v="15-Oct-2001"/>
    <n v="2585.27"/>
    <s v="tier - 2"/>
    <s v="tier - 3"/>
    <s v="R1011"/>
    <n v="22"/>
  </r>
  <r>
    <x v="2066"/>
    <s v="  Jack"/>
    <n v="28.06"/>
    <n v="8.93"/>
    <x v="0"/>
    <s v="No"/>
    <s v="No"/>
    <n v="0"/>
    <s v="No"/>
    <s v="Over weight"/>
    <s v="Diabetes"/>
    <s v="20-Jul-2002"/>
    <n v="2585.04"/>
    <s v="tier - 2"/>
    <s v="tier - 2"/>
    <s v="R1021"/>
    <n v="21"/>
  </r>
  <r>
    <x v="2067"/>
    <s v="  Bernat"/>
    <n v="31.13"/>
    <n v="11.02"/>
    <x v="0"/>
    <s v="No"/>
    <s v="No"/>
    <n v="0"/>
    <s v="No"/>
    <s v="Obesity"/>
    <s v="Diabetes"/>
    <s v="11-Oct-2002"/>
    <n v="2566.4699999999998"/>
    <s v="tier - 2"/>
    <s v="tier - 3"/>
    <s v="R1013"/>
    <n v="21"/>
  </r>
  <r>
    <x v="2068"/>
    <s v="  Hicham"/>
    <n v="18.46"/>
    <n v="5.25"/>
    <x v="0"/>
    <s v="No"/>
    <s v="No"/>
    <n v="0"/>
    <s v="No"/>
    <s v="Under Weight"/>
    <s v="Normal"/>
    <s v="17-Nov-1991"/>
    <n v="2545.6799999999998"/>
    <s v="tier - 2"/>
    <s v="tier - 1"/>
    <s v="R1013"/>
    <n v="32"/>
  </r>
  <r>
    <x v="2069"/>
    <s v="  Sarah"/>
    <n v="17.3"/>
    <n v="4.75"/>
    <x v="0"/>
    <s v="No"/>
    <s v="No"/>
    <n v="0"/>
    <s v="No"/>
    <s v="Under Weight"/>
    <s v="Normal"/>
    <s v="1-Oct-1990"/>
    <n v="2540.39"/>
    <s v="tier - 2"/>
    <s v="tier - 2"/>
    <s v="R1013"/>
    <n v="33"/>
  </r>
  <r>
    <x v="2070"/>
    <s v="  Anthony S"/>
    <n v="35.625"/>
    <n v="4.68"/>
    <x v="1"/>
    <s v="No"/>
    <s v="Yes"/>
    <n v="1"/>
    <s v="No"/>
    <s v="Obesity"/>
    <s v="Normal"/>
    <s v="28-Jul-1997"/>
    <n v="2534.39"/>
    <s v="tier - 3"/>
    <s v="tier - 3"/>
    <s v="R1012"/>
    <n v="26"/>
  </r>
  <r>
    <x v="2071"/>
    <s v="  Elisabetta"/>
    <n v="20.234999999999999"/>
    <n v="6.17"/>
    <x v="1"/>
    <s v="Yes"/>
    <s v="No"/>
    <n v="2"/>
    <s v="No"/>
    <s v="Normal Weight"/>
    <s v="Prediabetes"/>
    <s v="25-Aug-2000"/>
    <n v="2527.8200000000002"/>
    <s v="tier - 2"/>
    <s v="tier - 3"/>
    <s v="R1012"/>
    <n v="23"/>
  </r>
  <r>
    <x v="2072"/>
    <s v="  Trevor N"/>
    <n v="27.55"/>
    <n v="4.5599999999999996"/>
    <x v="1"/>
    <s v="No"/>
    <s v="Yes"/>
    <n v="1"/>
    <s v="No"/>
    <s v="Over weight"/>
    <s v="Normal"/>
    <s v="2-Nov-1997"/>
    <n v="2523.17"/>
    <s v="tier - 3"/>
    <s v="tier - 1"/>
    <s v="R1012"/>
    <n v="26"/>
  </r>
  <r>
    <x v="2073"/>
    <s v="  Nancy"/>
    <n v="17.97"/>
    <n v="6.3"/>
    <x v="0"/>
    <s v="No"/>
    <s v="No"/>
    <n v="0"/>
    <s v="No"/>
    <s v="Under Weight"/>
    <s v="Prediabetes"/>
    <s v="5-Aug-1991"/>
    <n v="2510.79"/>
    <s v="tier - 2"/>
    <s v="tier - 1"/>
    <s v="R1013"/>
    <n v="32"/>
  </r>
  <r>
    <x v="2074"/>
    <s v="  Allison R"/>
    <n v="29.98"/>
    <n v="6.03"/>
    <x v="0"/>
    <s v="Yes"/>
    <s v="No"/>
    <n v="1"/>
    <s v="No"/>
    <s v="Over weight"/>
    <s v="Prediabetes"/>
    <s v="6-Sep-2004"/>
    <n v="2500.9299999999998"/>
    <s v="tier - 2"/>
    <s v="tier - 2"/>
    <s v="R1012"/>
    <n v="19"/>
  </r>
  <r>
    <x v="2075"/>
    <s v="  Robert J"/>
    <n v="33.659999999999997"/>
    <n v="4.2"/>
    <x v="1"/>
    <s v="No"/>
    <s v="No"/>
    <n v="1"/>
    <s v="No"/>
    <s v="Obesity"/>
    <s v="Normal"/>
    <s v="15-Oct-1995"/>
    <n v="2498.41"/>
    <s v="tier - 3"/>
    <s v="tier - 3"/>
    <s v="R1013"/>
    <n v="28"/>
  </r>
  <r>
    <x v="2076"/>
    <s v="  Nicholas"/>
    <n v="32.67"/>
    <n v="5.61"/>
    <x v="1"/>
    <s v="No"/>
    <s v="No"/>
    <n v="1"/>
    <s v="No"/>
    <s v="Obesity"/>
    <s v="Normal"/>
    <s v="9-Jul-1995"/>
    <n v="2497.04"/>
    <s v="tier - 3"/>
    <s v="tier - 3"/>
    <s v="R1013"/>
    <n v="28"/>
  </r>
  <r>
    <x v="2077"/>
    <s v="  Kevin L"/>
    <n v="30.5"/>
    <n v="5.88"/>
    <x v="1"/>
    <s v="No"/>
    <s v="No"/>
    <n v="1"/>
    <s v="No"/>
    <s v="Obesity"/>
    <s v="Prediabetes"/>
    <s v="14-Oct-1995"/>
    <n v="2494.02"/>
    <s v="tier - 3"/>
    <s v="tier - 1"/>
    <s v="R1011"/>
    <n v="28"/>
  </r>
  <r>
    <x v="2078"/>
    <s v="  Bryan"/>
    <n v="23.1"/>
    <n v="5.92"/>
    <x v="1"/>
    <s v="No"/>
    <s v="No"/>
    <n v="1"/>
    <s v="No"/>
    <s v="Normal Weight"/>
    <s v="Prediabetes"/>
    <s v="6-Nov-1995"/>
    <n v="2483.7399999999998"/>
    <s v="tier - 3"/>
    <s v="tier - 2"/>
    <s v="R1013"/>
    <n v="28"/>
  </r>
  <r>
    <x v="2079"/>
    <s v="  Janae N"/>
    <n v="39.49"/>
    <n v="4.8099999999999996"/>
    <x v="0"/>
    <s v="No"/>
    <s v="No"/>
    <n v="1"/>
    <s v="No"/>
    <s v="Obesity"/>
    <s v="Normal"/>
    <s v="20-Jun-1998"/>
    <n v="2480.98"/>
    <s v="tier - 2"/>
    <s v="tier - 2"/>
    <s v="R1013"/>
    <n v="25"/>
  </r>
  <r>
    <x v="2080"/>
    <s v="  Audrey"/>
    <n v="33.99"/>
    <n v="4.55"/>
    <x v="0"/>
    <s v="No"/>
    <s v="No"/>
    <n v="1"/>
    <s v="No"/>
    <s v="Obesity"/>
    <s v="Normal"/>
    <s v="2-Jul-1998"/>
    <n v="2473.33"/>
    <s v="tier - 2"/>
    <s v="tier - 3"/>
    <s v="R1013"/>
    <n v="25"/>
  </r>
  <r>
    <x v="2081"/>
    <s v="  Laura"/>
    <n v="27.72"/>
    <n v="6.43"/>
    <x v="0"/>
    <s v="No"/>
    <s v="No"/>
    <n v="1"/>
    <s v="No"/>
    <s v="Over weight"/>
    <s v="Prediabetes"/>
    <s v="17-Aug-1998"/>
    <n v="2464.62"/>
    <s v="tier - 2"/>
    <s v="tier - 3"/>
    <s v="R1013"/>
    <n v="25"/>
  </r>
  <r>
    <x v="2082"/>
    <s v="  Nicole F"/>
    <n v="30.59"/>
    <n v="11.62"/>
    <x v="0"/>
    <s v="No"/>
    <s v="No"/>
    <n v="0"/>
    <s v="No"/>
    <s v="Obesity"/>
    <s v="Diabetes"/>
    <s v="11-Jul-2002"/>
    <n v="2459.7199999999998"/>
    <s v="tier - 2"/>
    <s v="tier - 2"/>
    <s v="R1024"/>
    <n v="21"/>
  </r>
  <r>
    <x v="2083"/>
    <s v="  Krista L"/>
    <n v="22.6"/>
    <n v="6.04"/>
    <x v="0"/>
    <s v="No"/>
    <s v="No"/>
    <n v="1"/>
    <s v="No"/>
    <s v="Normal Weight"/>
    <s v="Prediabetes"/>
    <s v="19-Nov-1998"/>
    <n v="2457.5"/>
    <s v="tier - 2"/>
    <s v="tier - 1"/>
    <s v="R1011"/>
    <n v="25"/>
  </r>
  <r>
    <x v="2084"/>
    <s v="  Denise"/>
    <n v="28.785"/>
    <n v="8.82"/>
    <x v="0"/>
    <s v="No"/>
    <s v="No"/>
    <n v="0"/>
    <s v="No"/>
    <s v="Over weight"/>
    <s v="Diabetes"/>
    <s v="29-Jul-2002"/>
    <n v="2457.21"/>
    <s v="tier - 2"/>
    <s v="tier - 1"/>
    <s v="R1024"/>
    <n v="21"/>
  </r>
  <r>
    <x v="2085"/>
    <s v="  Ariel"/>
    <n v="50.38"/>
    <n v="5.8"/>
    <x v="0"/>
    <s v="No"/>
    <s v="No"/>
    <n v="0"/>
    <s v="No"/>
    <s v="Obesity"/>
    <s v="Prediabetes"/>
    <s v="21-Nov-1999"/>
    <n v="2438.06"/>
    <s v="tier - 2"/>
    <s v="tier - 2"/>
    <s v="R1013"/>
    <n v="24"/>
  </r>
  <r>
    <x v="2086"/>
    <s v="  Jeremy"/>
    <n v="35.200000000000003"/>
    <n v="4.28"/>
    <x v="0"/>
    <s v="No"/>
    <s v="No"/>
    <n v="0"/>
    <s v="No"/>
    <s v="Obesity"/>
    <s v="Normal"/>
    <s v="12-Nov-1999"/>
    <n v="2416.96"/>
    <s v="tier - 2"/>
    <s v="tier - 2"/>
    <s v="R1011"/>
    <n v="24"/>
  </r>
  <r>
    <x v="2087"/>
    <s v="  Rosalie"/>
    <n v="35.72"/>
    <n v="5.5"/>
    <x v="1"/>
    <s v="No"/>
    <s v="No"/>
    <n v="0"/>
    <s v="No"/>
    <s v="Obesity"/>
    <s v="Normal"/>
    <s v="3-Jun-2001"/>
    <n v="2404.73"/>
    <s v="tier - 2"/>
    <s v="tier - 3"/>
    <s v="R1012"/>
    <n v="22"/>
  </r>
  <r>
    <x v="2088"/>
    <s v="  Jay"/>
    <n v="24.51"/>
    <n v="4.6900000000000004"/>
    <x v="0"/>
    <s v="No"/>
    <s v="No"/>
    <n v="0"/>
    <s v="No"/>
    <s v="Normal Weight"/>
    <s v="Normal"/>
    <s v="10-Aug-1999"/>
    <n v="2396.1"/>
    <s v="tier - 2"/>
    <s v="tier - 1"/>
    <s v="R1019"/>
    <n v="24"/>
  </r>
  <r>
    <x v="2089"/>
    <s v="  Vitaliy"/>
    <n v="23.844999999999999"/>
    <n v="4.43"/>
    <x v="0"/>
    <s v="No"/>
    <s v="No"/>
    <n v="0"/>
    <s v="No"/>
    <s v="Normal Weight"/>
    <s v="Normal"/>
    <s v="17-Dec-1999"/>
    <n v="2395.17"/>
    <s v="tier - 2"/>
    <s v="tier - 1"/>
    <s v="R1014"/>
    <n v="24"/>
  </r>
  <r>
    <x v="2090"/>
    <s v="  Benjamin W"/>
    <n v="15.68"/>
    <n v="6.16"/>
    <x v="1"/>
    <s v="No"/>
    <s v="No"/>
    <n v="1"/>
    <s v="No"/>
    <s v="Under Weight"/>
    <s v="Prediabetes"/>
    <s v="12-Dec-1988"/>
    <n v="2373.3000000000002"/>
    <s v="tier - 2"/>
    <s v="tier - 2"/>
    <s v="R1013"/>
    <n v="35"/>
  </r>
  <r>
    <x v="2091"/>
    <s v="  Jesse"/>
    <n v="32.395000000000003"/>
    <n v="6.66"/>
    <x v="0"/>
    <s v="No"/>
    <s v="No"/>
    <n v="0"/>
    <s v="No"/>
    <s v="Obesity"/>
    <s v="Diabetes"/>
    <s v="5-Nov-2002"/>
    <n v="2362.23"/>
    <s v="tier - 2"/>
    <s v="tier - 1"/>
    <s v="R1012"/>
    <n v="21"/>
  </r>
  <r>
    <x v="2092"/>
    <s v="  Mark"/>
    <n v="23.655000000000001"/>
    <n v="5.92"/>
    <x v="0"/>
    <s v="No"/>
    <s v="No"/>
    <n v="1"/>
    <s v="No"/>
    <s v="Normal Weight"/>
    <s v="Prediabetes"/>
    <s v="21-Oct-1998"/>
    <n v="2352.9699999999998"/>
    <s v="tier - 3"/>
    <s v="tier - 3"/>
    <s v="R1012"/>
    <n v="25"/>
  </r>
  <r>
    <x v="2093"/>
    <s v="  Lauren"/>
    <n v="28.4"/>
    <n v="5.97"/>
    <x v="0"/>
    <s v="No"/>
    <s v="Yes"/>
    <n v="1"/>
    <s v="No"/>
    <s v="Over weight"/>
    <s v="Prediabetes"/>
    <s v="18-Nov-2003"/>
    <n v="2331.52"/>
    <s v="tier - 2"/>
    <s v="tier - 3"/>
    <s v="R1011"/>
    <n v="20"/>
  </r>
  <r>
    <x v="2094"/>
    <s v="  Massimiliano"/>
    <n v="35.42"/>
    <n v="4.6399999999999997"/>
    <x v="1"/>
    <s v="No"/>
    <s v="No"/>
    <n v="0"/>
    <s v="No"/>
    <s v="Obesity"/>
    <s v="Normal"/>
    <s v="17-Dec-1996"/>
    <n v="2322.62"/>
    <s v="tier - 2"/>
    <s v="tier - 1"/>
    <s v="R1013"/>
    <n v="27"/>
  </r>
  <r>
    <x v="2095"/>
    <s v="  Josh"/>
    <n v="26.18"/>
    <n v="6.12"/>
    <x v="0"/>
    <s v="Yes"/>
    <s v="No"/>
    <n v="1"/>
    <s v="No"/>
    <s v="Over weight"/>
    <s v="Prediabetes"/>
    <s v="6-Sep-2004"/>
    <n v="2304"/>
    <s v="tier - 2"/>
    <s v="tier - 3"/>
    <s v="R1013"/>
    <n v="19"/>
  </r>
  <r>
    <x v="2096"/>
    <s v="  Kiyokatsu"/>
    <n v="20.8"/>
    <n v="4.87"/>
    <x v="1"/>
    <s v="No"/>
    <s v="No"/>
    <n v="0"/>
    <s v="No"/>
    <s v="Normal Weight"/>
    <s v="Normal"/>
    <s v="28-Nov-1996"/>
    <n v="2302.3000000000002"/>
    <s v="tier - 1"/>
    <s v="tier - 2"/>
    <s v="R1011"/>
    <n v="27"/>
  </r>
  <r>
    <x v="2097"/>
    <s v="  Amanda L"/>
    <n v="15.82"/>
    <n v="4.5999999999999996"/>
    <x v="0"/>
    <s v="No"/>
    <s v="No"/>
    <n v="0"/>
    <s v="No"/>
    <s v="Under Weight"/>
    <s v="Normal"/>
    <s v="5-Oct-1989"/>
    <n v="2295.2399999999998"/>
    <s v="tier - 2"/>
    <s v="tier - 1"/>
    <s v="R1013"/>
    <n v="34"/>
  </r>
  <r>
    <x v="2098"/>
    <s v="  Matthew"/>
    <n v="17.670000000000002"/>
    <n v="4.78"/>
    <x v="0"/>
    <s v="No"/>
    <s v="No"/>
    <n v="0"/>
    <s v="No"/>
    <s v="Under Weight"/>
    <s v="Normal"/>
    <s v="16-Jun-1991"/>
    <n v="2277.7199999999998"/>
    <s v="tier - 2"/>
    <s v="tier - 1"/>
    <s v="R1013"/>
    <n v="32"/>
  </r>
  <r>
    <x v="2099"/>
    <s v="  Julia M"/>
    <n v="31.92"/>
    <n v="11.05"/>
    <x v="0"/>
    <s v="No"/>
    <s v="No"/>
    <n v="0"/>
    <s v="No"/>
    <s v="Obesity"/>
    <s v="Diabetes"/>
    <s v="12-Nov-2002"/>
    <n v="2261.5700000000002"/>
    <s v="tier - 2"/>
    <s v="tier - 1"/>
    <s v="R1012"/>
    <n v="21"/>
  </r>
  <r>
    <x v="2100"/>
    <s v="  Rhea"/>
    <n v="28.975000000000001"/>
    <n v="7.62"/>
    <x v="0"/>
    <s v="No"/>
    <s v="No"/>
    <n v="0"/>
    <s v="No"/>
    <s v="Over weight"/>
    <s v="Diabetes"/>
    <s v="15-Jul-2002"/>
    <n v="2257.48"/>
    <s v="tier - 2"/>
    <s v="tier - 1"/>
    <s v="R1012"/>
    <n v="21"/>
  </r>
  <r>
    <x v="2101"/>
    <s v="  Justin"/>
    <n v="31.73"/>
    <n v="4.78"/>
    <x v="1"/>
    <s v="Yes"/>
    <s v="No"/>
    <n v="2"/>
    <s v="No"/>
    <s v="Obesity"/>
    <s v="Normal"/>
    <s v="11-Dec-2000"/>
    <n v="2254.8000000000002"/>
    <s v="tier - 2"/>
    <s v="tier - 3"/>
    <s v="R1016"/>
    <n v="23"/>
  </r>
  <r>
    <x v="2102"/>
    <s v="  Shamus M"/>
    <n v="28.88"/>
    <n v="6.09"/>
    <x v="1"/>
    <s v="Yes"/>
    <s v="No"/>
    <n v="2"/>
    <s v="No"/>
    <s v="Over weight"/>
    <s v="Prediabetes"/>
    <s v="30-Jun-2000"/>
    <n v="2250.84"/>
    <s v="tier - 2"/>
    <s v="tier - 2"/>
    <s v="R1018"/>
    <n v="23"/>
  </r>
  <r>
    <x v="2103"/>
    <s v="  Mike"/>
    <n v="25.555"/>
    <n v="5.1100000000000003"/>
    <x v="0"/>
    <s v="No"/>
    <s v="Yes"/>
    <n v="1"/>
    <s v="No"/>
    <s v="Over weight"/>
    <s v="Normal"/>
    <s v="10-Dec-2003"/>
    <n v="2221.56"/>
    <s v="tier - 2"/>
    <s v="tier - 3"/>
    <s v="R1012"/>
    <n v="20"/>
  </r>
  <r>
    <x v="2104"/>
    <s v="  Mary Beth"/>
    <n v="37.29"/>
    <n v="4.46"/>
    <x v="0"/>
    <s v="Yes"/>
    <s v="No"/>
    <n v="1"/>
    <s v="No"/>
    <s v="Obesity"/>
    <s v="Normal"/>
    <s v="12-Dec-2004"/>
    <n v="2219.4499999999998"/>
    <s v="tier - 2"/>
    <s v="tier - 1"/>
    <s v="R1013"/>
    <n v="19"/>
  </r>
  <r>
    <x v="2105"/>
    <s v="  Erin"/>
    <n v="40.28"/>
    <n v="6.11"/>
    <x v="0"/>
    <s v="Yes"/>
    <s v="No"/>
    <n v="1"/>
    <s v="No"/>
    <s v="Obesity"/>
    <s v="Prediabetes"/>
    <s v="25-Sep-2004"/>
    <n v="2217.6"/>
    <s v="tier - 2"/>
    <s v="tier - 1"/>
    <s v="R1024"/>
    <n v="19"/>
  </r>
  <r>
    <x v="2106"/>
    <s v="  Hallie"/>
    <n v="40.185000000000002"/>
    <n v="4.66"/>
    <x v="0"/>
    <s v="Yes"/>
    <s v="No"/>
    <n v="1"/>
    <s v="No"/>
    <s v="Obesity"/>
    <s v="Normal"/>
    <s v="13-Jun-2004"/>
    <n v="2217.4699999999998"/>
    <s v="tier - 2"/>
    <s v="tier - 1"/>
    <s v="R1024"/>
    <n v="19"/>
  </r>
  <r>
    <x v="2107"/>
    <s v="  Paige P"/>
    <n v="23.57"/>
    <n v="6.14"/>
    <x v="0"/>
    <s v="No"/>
    <s v="No"/>
    <n v="0"/>
    <s v="No"/>
    <s v="Normal Weight"/>
    <s v="Prediabetes"/>
    <s v="17-Nov-1994"/>
    <n v="2213.21"/>
    <s v="tier - 2"/>
    <s v="tier - 2"/>
    <s v="R1013"/>
    <n v="29"/>
  </r>
  <r>
    <x v="2108"/>
    <s v="  Ji"/>
    <n v="35.625"/>
    <n v="6.21"/>
    <x v="0"/>
    <s v="Yes"/>
    <s v="No"/>
    <n v="1"/>
    <s v="No"/>
    <s v="Obesity"/>
    <s v="Prediabetes"/>
    <s v="27-Jul-2004"/>
    <n v="2211.13"/>
    <s v="tier - 2"/>
    <s v="tier - 2"/>
    <s v="R1024"/>
    <n v="19"/>
  </r>
  <r>
    <x v="2109"/>
    <s v="  Carissa A"/>
    <n v="33.155000000000001"/>
    <n v="4.5999999999999996"/>
    <x v="0"/>
    <s v="Yes"/>
    <s v="No"/>
    <n v="1"/>
    <s v="No"/>
    <s v="Obesity"/>
    <s v="Normal"/>
    <s v="6-Aug-2004"/>
    <n v="2207.6999999999998"/>
    <s v="tier - 2"/>
    <s v="tier - 2"/>
    <s v="R1024"/>
    <n v="19"/>
  </r>
  <r>
    <x v="2110"/>
    <s v="  Mona"/>
    <n v="31.92"/>
    <n v="5.04"/>
    <x v="0"/>
    <s v="Yes"/>
    <s v="No"/>
    <n v="1"/>
    <s v="No"/>
    <s v="Obesity"/>
    <s v="Normal"/>
    <s v="13-Nov-2004"/>
    <n v="2205.98"/>
    <s v="tier - 2"/>
    <s v="tier - 3"/>
    <s v="R1024"/>
    <n v="19"/>
  </r>
  <r>
    <x v="2111"/>
    <s v="  Kristin R"/>
    <n v="30.305"/>
    <n v="5.08"/>
    <x v="0"/>
    <s v="Yes"/>
    <s v="No"/>
    <n v="1"/>
    <s v="No"/>
    <s v="Obesity"/>
    <s v="Normal"/>
    <s v="28-Oct-2004"/>
    <n v="2203.7399999999998"/>
    <s v="tier - 2"/>
    <s v="tier - 2"/>
    <s v="R1024"/>
    <n v="19"/>
  </r>
  <r>
    <x v="2112"/>
    <s v="  Beth"/>
    <n v="30.114999999999998"/>
    <n v="4.38"/>
    <x v="0"/>
    <s v="Yes"/>
    <s v="No"/>
    <n v="1"/>
    <s v="No"/>
    <s v="Obesity"/>
    <s v="Normal"/>
    <s v="6-Aug-2004"/>
    <n v="2203.4699999999998"/>
    <s v="tier - 2"/>
    <s v="tier - 2"/>
    <s v="R1024"/>
    <n v="19"/>
  </r>
  <r>
    <x v="2113"/>
    <s v="  Allison"/>
    <n v="24.09"/>
    <n v="4.79"/>
    <x v="0"/>
    <s v="Yes"/>
    <s v="No"/>
    <n v="1"/>
    <s v="No"/>
    <s v="Normal Weight"/>
    <s v="Normal"/>
    <s v="27-Jul-2004"/>
    <n v="2201.1"/>
    <s v="tier - 2"/>
    <s v="tier - 3"/>
    <s v="R1013"/>
    <n v="19"/>
  </r>
  <r>
    <x v="2114"/>
    <s v="  Ashley E"/>
    <n v="28.215"/>
    <n v="4.21"/>
    <x v="0"/>
    <s v="Yes"/>
    <s v="No"/>
    <n v="1"/>
    <s v="No"/>
    <s v="Over weight"/>
    <s v="Normal"/>
    <s v="12-Sep-2004"/>
    <n v="2200.83"/>
    <s v="tier - 2"/>
    <s v="tier - 2"/>
    <s v="R1024"/>
    <n v="19"/>
  </r>
  <r>
    <x v="2115"/>
    <s v="  Hilary K"/>
    <n v="26.315000000000001"/>
    <n v="5.47"/>
    <x v="0"/>
    <s v="Yes"/>
    <s v="No"/>
    <n v="1"/>
    <s v="No"/>
    <s v="Over weight"/>
    <s v="Normal"/>
    <s v="3-Sep-2004"/>
    <n v="2198.19"/>
    <s v="tier - 2"/>
    <s v="tier - 1"/>
    <s v="R1023"/>
    <n v="19"/>
  </r>
  <r>
    <x v="2116"/>
    <s v="  Dominique"/>
    <n v="25.08"/>
    <n v="5.09"/>
    <x v="0"/>
    <s v="Yes"/>
    <s v="No"/>
    <n v="1"/>
    <s v="No"/>
    <s v="Over weight"/>
    <s v="Normal"/>
    <s v="7-Dec-2004"/>
    <n v="2196.4699999999998"/>
    <s v="tier - 2"/>
    <s v="tier - 3"/>
    <s v="R1024"/>
    <n v="19"/>
  </r>
  <r>
    <x v="2117"/>
    <s v="  Carlos I"/>
    <n v="15.41"/>
    <n v="5.08"/>
    <x v="0"/>
    <s v="No"/>
    <s v="No"/>
    <n v="0"/>
    <s v="No"/>
    <s v="Under Weight"/>
    <s v="Normal"/>
    <s v="16-Dec-1991"/>
    <n v="2193.1999999999998"/>
    <s v="tier - 2"/>
    <s v="tier - 2"/>
    <s v="R1012"/>
    <n v="32"/>
  </r>
  <r>
    <x v="2118"/>
    <s v="  Matthew"/>
    <n v="23.83"/>
    <n v="5.68"/>
    <x v="0"/>
    <s v="No"/>
    <s v="No"/>
    <n v="0"/>
    <s v="No"/>
    <s v="Normal Weight"/>
    <s v="Normal"/>
    <s v="27-Sep-1994"/>
    <n v="2170.08"/>
    <s v="tier - 2"/>
    <s v="tier - 2"/>
    <s v="R1013"/>
    <n v="29"/>
  </r>
  <r>
    <x v="2119"/>
    <s v="  Kara"/>
    <n v="36"/>
    <n v="4.66"/>
    <x v="0"/>
    <s v="Yes"/>
    <s v="No"/>
    <n v="1"/>
    <s v="No"/>
    <s v="Obesity"/>
    <s v="Normal"/>
    <s v="23-Aug-2000"/>
    <n v="2166.73"/>
    <s v="tier - 2"/>
    <s v="tier - 2"/>
    <s v="R1011"/>
    <n v="23"/>
  </r>
  <r>
    <x v="2120"/>
    <s v="  Sarah S"/>
    <n v="28.82"/>
    <n v="5.59"/>
    <x v="0"/>
    <s v="Yes"/>
    <s v="No"/>
    <n v="1"/>
    <s v="No"/>
    <s v="Over weight"/>
    <s v="Normal"/>
    <s v="10-Dec-2000"/>
    <n v="2156.75"/>
    <s v="tier - 2"/>
    <s v="tier - 2"/>
    <s v="R1013"/>
    <n v="23"/>
  </r>
  <r>
    <x v="2121"/>
    <s v="  Shauna R"/>
    <n v="28.05"/>
    <n v="6.2"/>
    <x v="0"/>
    <s v="Yes"/>
    <s v="No"/>
    <n v="1"/>
    <s v="No"/>
    <s v="Over weight"/>
    <s v="Prediabetes"/>
    <s v="29-Nov-2000"/>
    <n v="2155.6799999999998"/>
    <s v="tier - 2"/>
    <s v="tier - 3"/>
    <s v="R1013"/>
    <n v="23"/>
  </r>
  <r>
    <x v="2122"/>
    <s v="  Lindsay J"/>
    <n v="27.1"/>
    <n v="4.45"/>
    <x v="0"/>
    <s v="Yes"/>
    <s v="No"/>
    <n v="1"/>
    <s v="No"/>
    <s v="Over weight"/>
    <s v="Normal"/>
    <s v="22-Oct-2000"/>
    <n v="2154.36"/>
    <s v="tier - 2"/>
    <s v="tier - 2"/>
    <s v="R1011"/>
    <n v="23"/>
  </r>
  <r>
    <x v="2123"/>
    <s v="  Danya A"/>
    <n v="24.3"/>
    <n v="6.1"/>
    <x v="1"/>
    <s v="Yes"/>
    <s v="No"/>
    <n v="1"/>
    <s v="No"/>
    <s v="Normal Weight"/>
    <s v="Prediabetes"/>
    <s v="27-Dec-2000"/>
    <n v="2150.4699999999998"/>
    <s v="tier - 2"/>
    <s v="tier - 3"/>
    <s v="R1011"/>
    <n v="23"/>
  </r>
  <r>
    <x v="2124"/>
    <s v="  Lorraine"/>
    <n v="30.72"/>
    <n v="6.06"/>
    <x v="0"/>
    <s v="Yes"/>
    <s v="No"/>
    <n v="1"/>
    <s v="No"/>
    <s v="Obesity"/>
    <s v="Prediabetes"/>
    <s v="4-Oct-2004"/>
    <n v="2144.85"/>
    <s v="tier - 2"/>
    <s v="tier - 1"/>
    <s v="R1011"/>
    <n v="19"/>
  </r>
  <r>
    <x v="2125"/>
    <s v="  Jennifer L"/>
    <n v="37.43"/>
    <n v="4.5599999999999996"/>
    <x v="0"/>
    <s v="No"/>
    <s v="Yes"/>
    <n v="1"/>
    <s v="No"/>
    <s v="Obesity"/>
    <s v="Normal"/>
    <s v="19-Aug-2003"/>
    <n v="2138.0700000000002"/>
    <s v="tier - 2"/>
    <s v="tier - 1"/>
    <s v="R1012"/>
    <n v="20"/>
  </r>
  <r>
    <x v="2126"/>
    <s v="  Jesus Sr"/>
    <n v="25.74"/>
    <n v="6.41"/>
    <x v="1"/>
    <s v="No"/>
    <s v="Yes"/>
    <n v="1"/>
    <s v="No"/>
    <s v="Over weight"/>
    <s v="Prediabetes"/>
    <s v="3-Sep-1997"/>
    <n v="2137.65"/>
    <s v="tier - 3"/>
    <s v="tier - 1"/>
    <s v="R1013"/>
    <n v="26"/>
  </r>
  <r>
    <x v="2127"/>
    <s v="  Kristen"/>
    <n v="36.575000000000003"/>
    <n v="5.57"/>
    <x v="0"/>
    <s v="No"/>
    <s v="Yes"/>
    <n v="1"/>
    <s v="No"/>
    <s v="Obesity"/>
    <s v="Normal"/>
    <s v="26-Sep-2003"/>
    <n v="2136.88"/>
    <s v="tier - 2"/>
    <s v="tier - 2"/>
    <s v="R1012"/>
    <n v="20"/>
  </r>
  <r>
    <x v="2128"/>
    <s v="  Catherine C"/>
    <n v="35.15"/>
    <n v="5.47"/>
    <x v="0"/>
    <s v="No"/>
    <s v="Yes"/>
    <n v="1"/>
    <s v="No"/>
    <s v="Obesity"/>
    <s v="Normal"/>
    <s v="1-Sep-2003"/>
    <n v="2134.9"/>
    <s v="tier - 2"/>
    <s v="tier - 3"/>
    <s v="R1012"/>
    <n v="20"/>
  </r>
  <r>
    <x v="2129"/>
    <s v="  Paula"/>
    <n v="32.11"/>
    <n v="4.43"/>
    <x v="0"/>
    <s v="No"/>
    <s v="Yes"/>
    <n v="1"/>
    <s v="No"/>
    <s v="Obesity"/>
    <s v="Normal"/>
    <s v="22-Dec-2003"/>
    <n v="2130.6799999999998"/>
    <s v="tier - 2"/>
    <s v="tier - 3"/>
    <s v="R1012"/>
    <n v="20"/>
  </r>
  <r>
    <x v="2130"/>
    <s v="  Evan"/>
    <n v="30.495000000000001"/>
    <n v="4.95"/>
    <x v="0"/>
    <s v="No"/>
    <s v="Yes"/>
    <n v="1"/>
    <s v="No"/>
    <s v="Obesity"/>
    <s v="Normal"/>
    <s v="30-Aug-2003"/>
    <n v="2128.4299999999998"/>
    <s v="tier - 2"/>
    <s v="tier - 1"/>
    <s v="R1012"/>
    <n v="20"/>
  </r>
  <r>
    <x v="2131"/>
    <s v="  Nathan J"/>
    <n v="29.24"/>
    <n v="4.04"/>
    <x v="0"/>
    <s v="Yes"/>
    <s v="No"/>
    <n v="1"/>
    <s v="No"/>
    <s v="Over weight"/>
    <s v="Normal"/>
    <s v="4-Nov-2004"/>
    <n v="2118.61"/>
    <s v="tier - 2"/>
    <s v="tier - 1"/>
    <s v="R1012"/>
    <n v="19"/>
  </r>
  <r>
    <x v="2132"/>
    <s v="  Ashley M"/>
    <n v="22.515000000000001"/>
    <n v="5.93"/>
    <x v="0"/>
    <s v="No"/>
    <s v="Yes"/>
    <n v="1"/>
    <s v="No"/>
    <s v="Normal Weight"/>
    <s v="Prediabetes"/>
    <s v="30-Sep-2003"/>
    <n v="2117.34"/>
    <s v="tier - 2"/>
    <s v="tier - 3"/>
    <s v="R1012"/>
    <n v="20"/>
  </r>
  <r>
    <x v="2133"/>
    <s v="  Jason"/>
    <n v="15.65"/>
    <n v="4.2300000000000004"/>
    <x v="0"/>
    <s v="No"/>
    <s v="No"/>
    <n v="0"/>
    <s v="No"/>
    <s v="Under Weight"/>
    <s v="Normal"/>
    <s v="21-Jul-1989"/>
    <n v="2106.2600000000002"/>
    <s v="tier - 2"/>
    <s v="tier - 2"/>
    <s v="R1013"/>
    <n v="34"/>
  </r>
  <r>
    <x v="2134"/>
    <s v="  Marshall"/>
    <n v="27.36"/>
    <n v="5.59"/>
    <x v="1"/>
    <s v="No"/>
    <s v="No"/>
    <n v="0"/>
    <s v="No"/>
    <s v="Over weight"/>
    <s v="Normal"/>
    <s v="28-Nov-2001"/>
    <n v="2104.11"/>
    <s v="tier - 2"/>
    <s v="tier - 1"/>
    <s v="R1016"/>
    <n v="22"/>
  </r>
  <r>
    <x v="2135"/>
    <s v="  Lavar"/>
    <n v="22.3"/>
    <n v="4.8899999999999997"/>
    <x v="1"/>
    <s v="No"/>
    <s v="No"/>
    <n v="0"/>
    <s v="No"/>
    <s v="Normal Weight"/>
    <s v="Normal"/>
    <s v="22-Jun-2001"/>
    <n v="2103.08"/>
    <s v="tier - 3"/>
    <s v="tier - 2"/>
    <s v="R1011"/>
    <n v="22"/>
  </r>
  <r>
    <x v="2136"/>
    <s v="  Charlie T"/>
    <n v="26.03"/>
    <n v="5.81"/>
    <x v="1"/>
    <s v="No"/>
    <s v="No"/>
    <n v="0"/>
    <s v="No"/>
    <s v="Over weight"/>
    <s v="Prediabetes"/>
    <s v="14-Aug-2001"/>
    <n v="2102.2600000000002"/>
    <s v="tier - 3"/>
    <s v="tier - 2"/>
    <s v="R1019"/>
    <n v="22"/>
  </r>
  <r>
    <x v="2137"/>
    <s v="  Lauren"/>
    <n v="27.74"/>
    <n v="4.29"/>
    <x v="0"/>
    <s v="Yes"/>
    <s v="No"/>
    <n v="1"/>
    <s v="No"/>
    <s v="Over weight"/>
    <s v="Normal"/>
    <s v="12-Jun-2004"/>
    <n v="2094.1"/>
    <s v="tier - 3"/>
    <s v="tier - 2"/>
    <s v="R1025"/>
    <n v="19"/>
  </r>
  <r>
    <x v="2138"/>
    <s v="  Arthur"/>
    <n v="32.11"/>
    <n v="4.03"/>
    <x v="1"/>
    <s v="Yes"/>
    <s v="No"/>
    <n v="2"/>
    <s v="No"/>
    <s v="Obesity"/>
    <s v="Normal"/>
    <s v="26-Jul-2000"/>
    <n v="2055.3200000000002"/>
    <s v="tier - 3"/>
    <s v="tier - 3"/>
    <s v="R1012"/>
    <n v="23"/>
  </r>
  <r>
    <x v="2139"/>
    <s v="  Thomas"/>
    <n v="25.175000000000001"/>
    <n v="6.29"/>
    <x v="1"/>
    <s v="Yes"/>
    <s v="No"/>
    <n v="2"/>
    <s v="No"/>
    <s v="Over weight"/>
    <s v="Prediabetes"/>
    <s v="2-Sep-2000"/>
    <n v="2045.69"/>
    <s v="tier - 3"/>
    <s v="tier - 3"/>
    <s v="R1012"/>
    <n v="23"/>
  </r>
  <r>
    <x v="2140"/>
    <s v="  Jennifer"/>
    <n v="39.49"/>
    <n v="4.4800000000000004"/>
    <x v="1"/>
    <s v="No"/>
    <s v="No"/>
    <n v="0"/>
    <s v="No"/>
    <s v="Obesity"/>
    <s v="Normal"/>
    <s v="4-Aug-2001"/>
    <n v="2026.97"/>
    <s v="tier - 3"/>
    <s v="tier - 2"/>
    <s v="R1013"/>
    <n v="22"/>
  </r>
  <r>
    <x v="2141"/>
    <s v="  Tammy"/>
    <n v="34.869999999999997"/>
    <n v="5.51"/>
    <x v="1"/>
    <s v="No"/>
    <s v="No"/>
    <n v="0"/>
    <s v="No"/>
    <s v="Obesity"/>
    <s v="Normal"/>
    <s v="6-Sep-2001"/>
    <n v="2020.55"/>
    <s v="tier - 3"/>
    <s v="tier - 2"/>
    <s v="R1013"/>
    <n v="22"/>
  </r>
  <r>
    <x v="2142"/>
    <s v="  Lena"/>
    <n v="34.6"/>
    <n v="4.5"/>
    <x v="1"/>
    <s v="No"/>
    <s v="No"/>
    <n v="0"/>
    <s v="No"/>
    <s v="Obesity"/>
    <s v="Normal"/>
    <s v="1-Jul-2001"/>
    <n v="2020.18"/>
    <s v="tier - 3"/>
    <s v="tier - 1"/>
    <s v="R1011"/>
    <n v="22"/>
  </r>
  <r>
    <x v="2143"/>
    <s v="  Valentina"/>
    <n v="25.8"/>
    <n v="6.29"/>
    <x v="1"/>
    <s v="No"/>
    <s v="No"/>
    <n v="0"/>
    <s v="No"/>
    <s v="Over weight"/>
    <s v="Prediabetes"/>
    <s v="14-Aug-2001"/>
    <n v="2007.95"/>
    <s v="tier - 3"/>
    <s v="tier - 2"/>
    <s v="R1011"/>
    <n v="22"/>
  </r>
  <r>
    <x v="2144"/>
    <s v="  Russell N"/>
    <n v="35.86"/>
    <n v="4.33"/>
    <x v="0"/>
    <s v="No"/>
    <s v="No"/>
    <n v="1"/>
    <s v="No"/>
    <s v="Obesity"/>
    <s v="Normal"/>
    <s v="14-Sep-1998"/>
    <n v="1986.93"/>
    <s v="tier - 3"/>
    <s v="tier - 2"/>
    <s v="R1013"/>
    <n v="25"/>
  </r>
  <r>
    <x v="2145"/>
    <s v="  Scott R"/>
    <n v="40.47"/>
    <n v="11.15"/>
    <x v="0"/>
    <s v="No"/>
    <s v="No"/>
    <n v="0"/>
    <s v="No"/>
    <s v="Obesity"/>
    <s v="Diabetes"/>
    <s v="29-Sep-2002"/>
    <n v="1984.45"/>
    <s v="tier - 3"/>
    <s v="tier - 3"/>
    <s v="R1016"/>
    <n v="21"/>
  </r>
  <r>
    <x v="2146"/>
    <s v="  Jose Francisco Sr"/>
    <n v="32.01"/>
    <n v="6.45"/>
    <x v="0"/>
    <s v="No"/>
    <s v="No"/>
    <n v="1"/>
    <s v="No"/>
    <s v="Obesity"/>
    <s v="Prediabetes"/>
    <s v="29-Dec-1998"/>
    <n v="1981.58"/>
    <s v="tier - 3"/>
    <s v="tier - 1"/>
    <s v="R1013"/>
    <n v="25"/>
  </r>
  <r>
    <x v="2147"/>
    <s v="  Paul J"/>
    <n v="33"/>
    <n v="9.27"/>
    <x v="0"/>
    <s v="No"/>
    <s v="No"/>
    <n v="0"/>
    <s v="No"/>
    <s v="Obesity"/>
    <s v="Diabetes"/>
    <s v="16-Jul-2002"/>
    <n v="1980.07"/>
    <s v="tier - 3"/>
    <s v="tier - 3"/>
    <s v="R1011"/>
    <n v="21"/>
  </r>
  <r>
    <x v="2148"/>
    <s v="  Adam"/>
    <n v="29.3"/>
    <n v="6.15"/>
    <x v="0"/>
    <s v="No"/>
    <s v="No"/>
    <n v="1"/>
    <s v="No"/>
    <s v="Over weight"/>
    <s v="Prediabetes"/>
    <s v="29-Sep-1998"/>
    <n v="1977.82"/>
    <s v="tier - 3"/>
    <s v="tier - 1"/>
    <s v="R1011"/>
    <n v="25"/>
  </r>
  <r>
    <x v="2149"/>
    <s v="  Edward J"/>
    <n v="25.8"/>
    <n v="4.13"/>
    <x v="0"/>
    <s v="No"/>
    <s v="No"/>
    <n v="1"/>
    <s v="No"/>
    <s v="Over weight"/>
    <s v="Normal"/>
    <s v="5-Oct-1998"/>
    <n v="1972.95"/>
    <s v="tier - 3"/>
    <s v="tier - 1"/>
    <s v="R1011"/>
    <n v="25"/>
  </r>
  <r>
    <x v="2150"/>
    <s v="  Patrick A"/>
    <n v="23.4"/>
    <n v="4.24"/>
    <x v="0"/>
    <s v="No"/>
    <s v="No"/>
    <n v="1"/>
    <s v="No"/>
    <s v="Normal Weight"/>
    <s v="Normal"/>
    <s v="28-Sep-1998"/>
    <n v="1969.61"/>
    <s v="tier - 3"/>
    <s v="tier - 3"/>
    <s v="R1011"/>
    <n v="25"/>
  </r>
  <r>
    <x v="2151"/>
    <s v="  Geraint H"/>
    <n v="27.93"/>
    <n v="9.8800000000000008"/>
    <x v="0"/>
    <s v="No"/>
    <s v="No"/>
    <n v="0"/>
    <s v="No"/>
    <s v="Over weight"/>
    <s v="Diabetes"/>
    <s v="29-Jul-2002"/>
    <n v="1967.02"/>
    <s v="tier - 3"/>
    <s v="tier - 2"/>
    <s v="R1016"/>
    <n v="21"/>
  </r>
  <r>
    <x v="2152"/>
    <s v="  Dj"/>
    <n v="22"/>
    <n v="9.5"/>
    <x v="0"/>
    <s v="No"/>
    <s v="No"/>
    <n v="0"/>
    <s v="No"/>
    <s v="Normal Weight"/>
    <s v="Diabetes"/>
    <s v="7-Sep-2002"/>
    <n v="1964.78"/>
    <s v="tier - 3"/>
    <s v="tier - 1"/>
    <s v="R1011"/>
    <n v="21"/>
  </r>
  <r>
    <x v="2153"/>
    <s v="  Zachary A"/>
    <n v="36.86"/>
    <n v="4.97"/>
    <x v="1"/>
    <s v="No"/>
    <s v="No"/>
    <n v="0"/>
    <s v="No"/>
    <s v="Obesity"/>
    <s v="Normal"/>
    <s v="9-Dec-2001"/>
    <n v="1917.32"/>
    <s v="tier - 3"/>
    <s v="tier - 2"/>
    <s v="R1012"/>
    <n v="22"/>
  </r>
  <r>
    <x v="2154"/>
    <s v="  Brian W"/>
    <n v="31.254999999999999"/>
    <n v="5.49"/>
    <x v="1"/>
    <s v="No"/>
    <s v="No"/>
    <n v="0"/>
    <s v="No"/>
    <s v="Obesity"/>
    <s v="Normal"/>
    <s v="3-Aug-2001"/>
    <n v="1909.53"/>
    <s v="tier - 3"/>
    <s v="tier - 3"/>
    <s v="R1012"/>
    <n v="22"/>
  </r>
  <r>
    <x v="2155"/>
    <s v="  Joe"/>
    <n v="23.06"/>
    <n v="4.47"/>
    <x v="0"/>
    <s v="No"/>
    <s v="No"/>
    <n v="0"/>
    <s v="No"/>
    <s v="Normal Weight"/>
    <s v="Normal"/>
    <s v="6-Oct-1994"/>
    <n v="1908.9"/>
    <s v="tier - 3"/>
    <s v="tier - 3"/>
    <s v="R1013"/>
    <n v="29"/>
  </r>
  <r>
    <x v="2156"/>
    <s v="  Stephen"/>
    <n v="28.975000000000001"/>
    <n v="4.34"/>
    <x v="1"/>
    <s v="No"/>
    <s v="No"/>
    <n v="0"/>
    <s v="No"/>
    <s v="Over weight"/>
    <s v="Normal"/>
    <s v="10-Aug-2001"/>
    <n v="1906.36"/>
    <s v="tier - 3"/>
    <s v="tier - 1"/>
    <s v="R1012"/>
    <n v="22"/>
  </r>
  <r>
    <x v="2157"/>
    <s v="  Ellen L"/>
    <n v="33.299999999999997"/>
    <n v="9.49"/>
    <x v="0"/>
    <s v="No"/>
    <s v="No"/>
    <n v="0"/>
    <s v="No"/>
    <s v="Obesity"/>
    <s v="Diabetes"/>
    <s v="21-Aug-2002"/>
    <n v="1880.49"/>
    <s v="tier - 3"/>
    <s v="tier - 1"/>
    <s v="R1011"/>
    <n v="21"/>
  </r>
  <r>
    <x v="2158"/>
    <s v="  Cindy"/>
    <n v="33"/>
    <n v="10.16"/>
    <x v="0"/>
    <s v="No"/>
    <s v="No"/>
    <n v="0"/>
    <s v="No"/>
    <s v="Obesity"/>
    <s v="Diabetes"/>
    <s v="29-Aug-2002"/>
    <n v="1880.07"/>
    <s v="tier - 3"/>
    <s v="tier - 2"/>
    <s v="R1013"/>
    <n v="21"/>
  </r>
  <r>
    <x v="2159"/>
    <s v="  Abigail R"/>
    <n v="31.46"/>
    <n v="11.19"/>
    <x v="0"/>
    <s v="No"/>
    <s v="No"/>
    <n v="0"/>
    <s v="No"/>
    <s v="Obesity"/>
    <s v="Diabetes"/>
    <s v="29-Oct-2002"/>
    <n v="1877.93"/>
    <s v="tier - 3"/>
    <s v="tier - 1"/>
    <s v="R1013"/>
    <n v="21"/>
  </r>
  <r>
    <x v="2160"/>
    <s v="  Amy L"/>
    <n v="29.6"/>
    <n v="11.03"/>
    <x v="0"/>
    <s v="No"/>
    <s v="No"/>
    <n v="0"/>
    <s v="No"/>
    <s v="Over weight"/>
    <s v="Diabetes"/>
    <s v="22-Sep-2002"/>
    <n v="1875.34"/>
    <s v="tier - 3"/>
    <s v="tier - 2"/>
    <s v="R1011"/>
    <n v="21"/>
  </r>
  <r>
    <x v="2161"/>
    <s v="  Amy"/>
    <n v="22.05"/>
    <n v="4.43"/>
    <x v="1"/>
    <s v="No"/>
    <s v="No"/>
    <n v="0"/>
    <s v="No"/>
    <s v="Normal Weight"/>
    <s v="Normal"/>
    <s v="2-Jul-1996"/>
    <n v="1865.98"/>
    <s v="tier - 3"/>
    <s v="tier - 3"/>
    <s v="R1012"/>
    <n v="27"/>
  </r>
  <r>
    <x v="2162"/>
    <s v="  Grace H"/>
    <n v="27.06"/>
    <n v="6.14"/>
    <x v="0"/>
    <s v="Yes"/>
    <s v="No"/>
    <n v="1"/>
    <s v="No"/>
    <s v="Over weight"/>
    <s v="Prediabetes"/>
    <s v="27-Dec-2004"/>
    <n v="1863.45"/>
    <s v="tier - 3"/>
    <s v="tier - 1"/>
    <s v="R1025"/>
    <n v="19"/>
  </r>
  <r>
    <x v="2163"/>
    <s v="  Caitie J"/>
    <n v="20.49"/>
    <n v="4.87"/>
    <x v="0"/>
    <s v="No"/>
    <s v="No"/>
    <n v="0"/>
    <s v="No"/>
    <s v="Normal Weight"/>
    <s v="Normal"/>
    <s v="6-Dec-1994"/>
    <n v="1850.55"/>
    <s v="tier - 3"/>
    <s v="tier - 2"/>
    <s v="R1012"/>
    <n v="29"/>
  </r>
  <r>
    <x v="2164"/>
    <s v="  Benjamin"/>
    <n v="28.4"/>
    <n v="4.3"/>
    <x v="0"/>
    <s v="No"/>
    <s v="Yes"/>
    <n v="1"/>
    <s v="No"/>
    <s v="Over weight"/>
    <s v="Normal"/>
    <s v="20-Jul-2003"/>
    <n v="1842.52"/>
    <s v="tier - 3"/>
    <s v="tier - 2"/>
    <s v="R1011"/>
    <n v="20"/>
  </r>
  <r>
    <x v="2165"/>
    <s v="  Ian T"/>
    <n v="41.91"/>
    <n v="6.19"/>
    <x v="0"/>
    <s v="No"/>
    <s v="No"/>
    <n v="0"/>
    <s v="No"/>
    <s v="Obesity"/>
    <s v="Prediabetes"/>
    <s v="12-Dec-1999"/>
    <n v="1837.28"/>
    <s v="tier - 3"/>
    <s v="tier - 2"/>
    <s v="R1013"/>
    <n v="24"/>
  </r>
  <r>
    <x v="2166"/>
    <s v="  Tadese"/>
    <n v="24.6"/>
    <n v="6.19"/>
    <x v="0"/>
    <s v="No"/>
    <s v="Yes"/>
    <n v="1"/>
    <s v="No"/>
    <s v="Normal Weight"/>
    <s v="Prediabetes"/>
    <s v="4-Aug-2003"/>
    <n v="1837.24"/>
    <s v="tier - 3"/>
    <s v="tier - 2"/>
    <s v="R1011"/>
    <n v="20"/>
  </r>
  <r>
    <x v="2167"/>
    <s v="  Jonathan"/>
    <n v="20.9"/>
    <n v="5.12"/>
    <x v="0"/>
    <s v="No"/>
    <s v="Yes"/>
    <n v="1"/>
    <s v="No"/>
    <s v="Normal Weight"/>
    <s v="Normal"/>
    <s v="11-Aug-2003"/>
    <n v="1832.09"/>
    <s v="tier - 3"/>
    <s v="tier - 3"/>
    <s v="R1011"/>
    <n v="20"/>
  </r>
  <r>
    <x v="2168"/>
    <s v="  Dathan"/>
    <n v="34.4"/>
    <n v="4.04"/>
    <x v="0"/>
    <s v="No"/>
    <s v="No"/>
    <n v="0"/>
    <s v="No"/>
    <s v="Obesity"/>
    <s v="Normal"/>
    <s v="1-Oct-1999"/>
    <n v="1826.84"/>
    <s v="tier - 3"/>
    <s v="tier - 2"/>
    <s v="R1011"/>
    <n v="24"/>
  </r>
  <r>
    <x v="2169"/>
    <s v="  Eric"/>
    <n v="32.56"/>
    <n v="5.36"/>
    <x v="0"/>
    <s v="No"/>
    <s v="No"/>
    <n v="0"/>
    <s v="No"/>
    <s v="Obesity"/>
    <s v="Normal"/>
    <s v="17-Nov-1999"/>
    <n v="1824.29"/>
    <s v="tier - 3"/>
    <s v="tier - 3"/>
    <s v="R1013"/>
    <n v="24"/>
  </r>
  <r>
    <x v="2170"/>
    <s v="  Allison M"/>
    <n v="27.98"/>
    <n v="4.38"/>
    <x v="0"/>
    <s v="Yes"/>
    <s v="No"/>
    <n v="1"/>
    <s v="No"/>
    <s v="Over weight"/>
    <s v="Normal"/>
    <s v="19-Aug-2004"/>
    <n v="1822.54"/>
    <s v="tier - 3"/>
    <s v="tier - 1"/>
    <s v="R1012"/>
    <n v="19"/>
  </r>
  <r>
    <x v="2171"/>
    <s v="  Paul"/>
    <n v="26.51"/>
    <n v="4.58"/>
    <x v="0"/>
    <s v="No"/>
    <s v="No"/>
    <n v="0"/>
    <s v="No"/>
    <s v="Over weight"/>
    <s v="Normal"/>
    <s v="25-Sep-1999"/>
    <n v="1815.88"/>
    <s v="tier - 3"/>
    <s v="tier - 3"/>
    <s v="R1013"/>
    <n v="24"/>
  </r>
  <r>
    <x v="2172"/>
    <s v="  Aaron R"/>
    <n v="29.734999999999999"/>
    <n v="11.92"/>
    <x v="0"/>
    <s v="No"/>
    <s v="No"/>
    <n v="0"/>
    <s v="No"/>
    <s v="Over weight"/>
    <s v="Diabetes"/>
    <s v="13-Dec-2002"/>
    <n v="1769.53"/>
    <s v="tier - 3"/>
    <s v="tier - 3"/>
    <s v="R1012"/>
    <n v="21"/>
  </r>
  <r>
    <x v="2173"/>
    <s v="  Caitlin H"/>
    <n v="40.5"/>
    <n v="5.4"/>
    <x v="0"/>
    <s v="No"/>
    <s v="Yes"/>
    <n v="1"/>
    <s v="No"/>
    <s v="Obesity"/>
    <s v="Normal"/>
    <s v="19-Nov-2003"/>
    <n v="1759.34"/>
    <s v="tier - 3"/>
    <s v="tier - 1"/>
    <s v="R1011"/>
    <n v="20"/>
  </r>
  <r>
    <x v="2174"/>
    <s v="  Harald E"/>
    <n v="25.64"/>
    <n v="4.76"/>
    <x v="0"/>
    <s v="No"/>
    <s v="No"/>
    <n v="1"/>
    <s v="No"/>
    <s v="Over weight"/>
    <s v="Normal"/>
    <s v="7-Oct-1998"/>
    <n v="1756.6"/>
    <s v="tier - 3"/>
    <s v="tier - 3"/>
    <s v="R1013"/>
    <n v="25"/>
  </r>
  <r>
    <x v="2175"/>
    <s v="  Siobhan A"/>
    <n v="32.9"/>
    <n v="4.78"/>
    <x v="0"/>
    <s v="No"/>
    <s v="Yes"/>
    <n v="1"/>
    <s v="No"/>
    <s v="Obesity"/>
    <s v="Normal"/>
    <s v="26-Sep-2003"/>
    <n v="1748.77"/>
    <s v="tier - 3"/>
    <s v="tier - 1"/>
    <s v="R1011"/>
    <n v="20"/>
  </r>
  <r>
    <x v="2176"/>
    <s v="  Andrea J"/>
    <n v="29.8"/>
    <n v="4.26"/>
    <x v="0"/>
    <s v="No"/>
    <s v="Yes"/>
    <n v="1"/>
    <s v="No"/>
    <s v="Over weight"/>
    <s v="Normal"/>
    <s v="28-Jul-2003"/>
    <n v="1744.47"/>
    <s v="tier - 3"/>
    <s v="tier - 1"/>
    <s v="R1011"/>
    <n v="20"/>
  </r>
  <r>
    <x v="2177"/>
    <s v="  Marie"/>
    <n v="28.9"/>
    <n v="5.85"/>
    <x v="0"/>
    <s v="No"/>
    <s v="Yes"/>
    <n v="1"/>
    <s v="No"/>
    <s v="Over weight"/>
    <s v="Prediabetes"/>
    <s v="25-Jul-2003"/>
    <n v="1743.21"/>
    <s v="tier - 3"/>
    <s v="tier - 1"/>
    <s v="R1011"/>
    <n v="20"/>
  </r>
  <r>
    <x v="2178"/>
    <s v="  Rachel A"/>
    <n v="24.7"/>
    <n v="5.32"/>
    <x v="0"/>
    <s v="No"/>
    <s v="Yes"/>
    <n v="1"/>
    <s v="No"/>
    <s v="Normal Weight"/>
    <s v="Normal"/>
    <s v="14-Nov-2003"/>
    <n v="1737.38"/>
    <s v="tier - 3"/>
    <s v="tier - 2"/>
    <s v="R1011"/>
    <n v="20"/>
  </r>
  <r>
    <x v="2179"/>
    <s v="  Emma"/>
    <n v="20.6"/>
    <n v="5.14"/>
    <x v="0"/>
    <s v="No"/>
    <s v="Yes"/>
    <n v="1"/>
    <s v="No"/>
    <s v="Normal Weight"/>
    <s v="Normal"/>
    <s v="9-Nov-2003"/>
    <n v="1731.68"/>
    <s v="tier - 3"/>
    <s v="tier - 2"/>
    <s v="R1011"/>
    <n v="20"/>
  </r>
  <r>
    <x v="2180"/>
    <s v="  Kiersten"/>
    <n v="18.600000000000001"/>
    <n v="5"/>
    <x v="0"/>
    <s v="No"/>
    <s v="Yes"/>
    <n v="1"/>
    <s v="No"/>
    <s v="Normal Weight"/>
    <s v="Normal"/>
    <s v="1-Sep-2003"/>
    <n v="1728.9"/>
    <s v="tier - 3"/>
    <s v="tier - 2"/>
    <s v="R1011"/>
    <n v="20"/>
  </r>
  <r>
    <x v="2181"/>
    <s v="  Rachael"/>
    <n v="17.8"/>
    <n v="4.55"/>
    <x v="0"/>
    <s v="No"/>
    <s v="Yes"/>
    <n v="1"/>
    <s v="No"/>
    <s v="Under Weight"/>
    <s v="Normal"/>
    <s v="21-Nov-2003"/>
    <n v="1727.79"/>
    <s v="tier - 3"/>
    <s v="tier - 3"/>
    <s v="R1011"/>
    <n v="20"/>
  </r>
  <r>
    <x v="2182"/>
    <s v="  Timothy P"/>
    <n v="35.200000000000003"/>
    <n v="5.97"/>
    <x v="0"/>
    <s v="Yes"/>
    <s v="No"/>
    <n v="1"/>
    <s v="No"/>
    <s v="Obesity"/>
    <s v="Prediabetes"/>
    <s v="9-Sep-2004"/>
    <n v="1727.54"/>
    <s v="tier - 3"/>
    <s v="tier - 1"/>
    <s v="R1013"/>
    <n v="19"/>
  </r>
  <r>
    <x v="2183"/>
    <s v="  Lelisa"/>
    <n v="33.770000000000003"/>
    <n v="4.0199999999999996"/>
    <x v="0"/>
    <s v="Yes"/>
    <s v="No"/>
    <n v="1"/>
    <s v="No"/>
    <s v="Obesity"/>
    <s v="Normal"/>
    <s v="21-Oct-2004"/>
    <n v="1725.55"/>
    <s v="tier - 3"/>
    <s v="tier - 2"/>
    <s v="R1013"/>
    <n v="19"/>
  </r>
  <r>
    <x v="2184"/>
    <s v="  Nate"/>
    <n v="30.03"/>
    <n v="4.04"/>
    <x v="0"/>
    <s v="Yes"/>
    <s v="No"/>
    <n v="1"/>
    <s v="No"/>
    <s v="Obesity"/>
    <s v="Normal"/>
    <s v="11-Sep-2004"/>
    <n v="1720.35"/>
    <s v="tier - 3"/>
    <s v="tier - 3"/>
    <s v="R1013"/>
    <n v="19"/>
  </r>
  <r>
    <x v="2185"/>
    <s v="  Chris C"/>
    <n v="29.37"/>
    <n v="5.54"/>
    <x v="0"/>
    <s v="Yes"/>
    <s v="No"/>
    <n v="1"/>
    <s v="No"/>
    <s v="Over weight"/>
    <s v="Normal"/>
    <s v="10-Jun-2004"/>
    <n v="1719.44"/>
    <s v="tier - 3"/>
    <s v="tier - 3"/>
    <s v="R1013"/>
    <n v="19"/>
  </r>
  <r>
    <x v="2186"/>
    <s v="  Scott"/>
    <n v="28.5"/>
    <n v="4.03"/>
    <x v="0"/>
    <s v="Yes"/>
    <s v="No"/>
    <n v="1"/>
    <s v="No"/>
    <s v="Over weight"/>
    <s v="Normal"/>
    <s v="21-Sep-2004"/>
    <n v="1712.23"/>
    <s v="tier - 3"/>
    <s v="tier - 1"/>
    <s v="R1016"/>
    <n v="19"/>
  </r>
  <r>
    <x v="2187"/>
    <s v="  Kevin"/>
    <n v="23.32"/>
    <n v="5.62"/>
    <x v="0"/>
    <s v="Yes"/>
    <s v="No"/>
    <n v="1"/>
    <s v="No"/>
    <s v="Normal Weight"/>
    <s v="Normal"/>
    <s v="19-Sep-2004"/>
    <n v="1711.03"/>
    <s v="tier - 3"/>
    <s v="tier - 3"/>
    <s v="R1013"/>
    <n v="19"/>
  </r>
  <r>
    <x v="2188"/>
    <s v="  Erik C"/>
    <n v="26.125"/>
    <n v="5.27"/>
    <x v="0"/>
    <s v="Yes"/>
    <s v="No"/>
    <n v="1"/>
    <s v="No"/>
    <s v="Over weight"/>
    <s v="Normal"/>
    <s v="12-Dec-2004"/>
    <n v="1708.93"/>
    <s v="tier - 3"/>
    <s v="tier - 1"/>
    <s v="R1019"/>
    <n v="19"/>
  </r>
  <r>
    <x v="2189"/>
    <s v="  Shawn C"/>
    <n v="25.46"/>
    <n v="5.18"/>
    <x v="0"/>
    <s v="Yes"/>
    <s v="No"/>
    <n v="1"/>
    <s v="No"/>
    <s v="Over weight"/>
    <s v="Normal"/>
    <s v="17-Oct-2004"/>
    <n v="1708"/>
    <s v="tier - 3"/>
    <s v="tier - 2"/>
    <s v="R1016"/>
    <n v="19"/>
  </r>
  <r>
    <x v="2190"/>
    <s v="  Vajin L"/>
    <n v="23.75"/>
    <n v="5.27"/>
    <x v="0"/>
    <s v="Yes"/>
    <s v="No"/>
    <n v="1"/>
    <s v="No"/>
    <s v="Normal Weight"/>
    <s v="Normal"/>
    <s v="6-Dec-2004"/>
    <n v="1705.62"/>
    <s v="tier - 2"/>
    <s v="tier - 2"/>
    <s v="R1015"/>
    <n v="19"/>
  </r>
  <r>
    <x v="2191"/>
    <s v="  John K"/>
    <n v="23.085000000000001"/>
    <n v="5.62"/>
    <x v="0"/>
    <s v="Yes"/>
    <s v="No"/>
    <n v="1"/>
    <s v="No"/>
    <s v="Normal Weight"/>
    <s v="Normal"/>
    <s v="14-Dec-2004"/>
    <n v="1704.7"/>
    <s v="tier - 2"/>
    <s v="tier - 3"/>
    <s v="R1018"/>
    <n v="19"/>
  </r>
  <r>
    <x v="2192"/>
    <s v="  Kevin J"/>
    <n v="22.99"/>
    <n v="5.0599999999999996"/>
    <x v="0"/>
    <s v="Yes"/>
    <s v="No"/>
    <n v="1"/>
    <s v="No"/>
    <s v="Normal Weight"/>
    <s v="Normal"/>
    <s v="7-Nov-2004"/>
    <n v="1704.57"/>
    <s v="tier - 2"/>
    <s v="tier - 1"/>
    <s v="R1016"/>
    <n v="19"/>
  </r>
  <r>
    <x v="2193"/>
    <s v="  Kirby W"/>
    <n v="21.47"/>
    <n v="4.6900000000000004"/>
    <x v="0"/>
    <s v="Yes"/>
    <s v="No"/>
    <n v="1"/>
    <s v="No"/>
    <s v="Normal Weight"/>
    <s v="Normal"/>
    <s v="10-Dec-2004"/>
    <n v="1702.46"/>
    <s v="tier - 2"/>
    <s v="tier - 3"/>
    <s v="R1019"/>
    <n v="19"/>
  </r>
  <r>
    <x v="2194"/>
    <s v="  J A"/>
    <n v="15.96"/>
    <n v="5.44"/>
    <x v="0"/>
    <s v="Yes"/>
    <s v="No"/>
    <n v="1"/>
    <s v="No"/>
    <s v="Under Weight"/>
    <s v="Normal"/>
    <s v="17-Nov-2004"/>
    <n v="1694.8"/>
    <s v="tier - 2"/>
    <s v="tier - 2"/>
    <s v="R1015"/>
    <n v="19"/>
  </r>
  <r>
    <x v="2195"/>
    <s v="  Dustin G"/>
    <n v="39.5"/>
    <n v="5.05"/>
    <x v="0"/>
    <s v="Yes"/>
    <s v="No"/>
    <n v="1"/>
    <s v="No"/>
    <s v="Obesity"/>
    <s v="Normal"/>
    <s v="21-Oct-2000"/>
    <n v="1682.6"/>
    <s v="tier - 2"/>
    <s v="tier - 2"/>
    <s v="R1011"/>
    <n v="23"/>
  </r>
  <r>
    <x v="2196"/>
    <s v="  Anthony G"/>
    <n v="33.770000000000003"/>
    <n v="6"/>
    <x v="0"/>
    <s v="Yes"/>
    <s v="No"/>
    <n v="1"/>
    <s v="No"/>
    <s v="Obesity"/>
    <s v="Prediabetes"/>
    <s v="10-Jun-2000"/>
    <n v="1674.63"/>
    <s v="tier - 2"/>
    <s v="tier - 2"/>
    <s v="R1013"/>
    <n v="23"/>
  </r>
  <r>
    <x v="2197"/>
    <s v="  Ryan"/>
    <n v="26.84"/>
    <n v="5.99"/>
    <x v="1"/>
    <s v="Yes"/>
    <s v="No"/>
    <n v="1"/>
    <s v="No"/>
    <s v="Over weight"/>
    <s v="Prediabetes"/>
    <s v="23-Oct-2000"/>
    <n v="1665"/>
    <s v="tier - 2"/>
    <s v="tier - 2"/>
    <s v="R1013"/>
    <n v="23"/>
  </r>
  <r>
    <x v="2198"/>
    <s v="  Eric N"/>
    <n v="35.53"/>
    <n v="4.3600000000000003"/>
    <x v="0"/>
    <s v="No"/>
    <s v="Yes"/>
    <n v="1"/>
    <s v="No"/>
    <s v="Obesity"/>
    <s v="Normal"/>
    <s v="30-Dec-2003"/>
    <n v="1646.43"/>
    <s v="tier - 2"/>
    <s v="tier - 1"/>
    <s v="R1012"/>
    <n v="20"/>
  </r>
  <r>
    <x v="2199"/>
    <s v="  Connor"/>
    <n v="30.59"/>
    <n v="4.41"/>
    <x v="0"/>
    <s v="No"/>
    <s v="Yes"/>
    <n v="1"/>
    <s v="No"/>
    <s v="Obesity"/>
    <s v="Normal"/>
    <s v="21-Aug-2003"/>
    <n v="1639.56"/>
    <s v="tier - 2"/>
    <s v="tier - 2"/>
    <s v="R1012"/>
    <n v="20"/>
  </r>
  <r>
    <x v="2200"/>
    <s v="  Patrick H"/>
    <n v="30.59"/>
    <n v="4.17"/>
    <x v="0"/>
    <s v="No"/>
    <s v="Yes"/>
    <n v="1"/>
    <s v="No"/>
    <s v="Obesity"/>
    <s v="Normal"/>
    <s v="16-Sep-2003"/>
    <n v="1639.56"/>
    <s v="tier - 2"/>
    <s v="tier - 2"/>
    <s v="R1012"/>
    <n v="20"/>
  </r>
  <r>
    <x v="2201"/>
    <s v="  Tyler"/>
    <n v="27.835000000000001"/>
    <n v="4.4400000000000004"/>
    <x v="0"/>
    <s v="No"/>
    <s v="Yes"/>
    <n v="1"/>
    <s v="No"/>
    <s v="Over weight"/>
    <s v="Normal"/>
    <s v="30-Dec-2003"/>
    <n v="1635.73"/>
    <s v="tier - 2"/>
    <s v="tier - 3"/>
    <s v="R1012"/>
    <n v="20"/>
  </r>
  <r>
    <x v="2202"/>
    <s v="  Deborah L"/>
    <n v="40.26"/>
    <n v="5.52"/>
    <x v="0"/>
    <s v="Yes"/>
    <s v="No"/>
    <n v="1"/>
    <s v="No"/>
    <s v="Obesity"/>
    <s v="Normal"/>
    <s v="13-Jun-2004"/>
    <n v="1634.57"/>
    <s v="tier - 2"/>
    <s v="tier - 2"/>
    <s v="R1013"/>
    <n v="19"/>
  </r>
  <r>
    <x v="2203"/>
    <s v="  Andrea K"/>
    <n v="39.82"/>
    <n v="6.01"/>
    <x v="0"/>
    <s v="Yes"/>
    <s v="No"/>
    <n v="1"/>
    <s v="No"/>
    <s v="Obesity"/>
    <s v="Prediabetes"/>
    <s v="8-Aug-2004"/>
    <n v="1633.96"/>
    <s v="tier - 2"/>
    <s v="tier - 1"/>
    <s v="R1013"/>
    <n v="19"/>
  </r>
  <r>
    <x v="2204"/>
    <s v="  Elleree"/>
    <n v="39.159999999999997"/>
    <n v="5.81"/>
    <x v="0"/>
    <s v="Yes"/>
    <s v="No"/>
    <n v="1"/>
    <s v="No"/>
    <s v="Obesity"/>
    <s v="Prediabetes"/>
    <s v="13-Dec-2004"/>
    <n v="1633.04"/>
    <s v="tier - 2"/>
    <s v="tier - 2"/>
    <s v="R1013"/>
    <n v="19"/>
  </r>
  <r>
    <x v="2205"/>
    <s v="  Brandon J"/>
    <n v="25.555"/>
    <n v="4.37"/>
    <x v="0"/>
    <s v="No"/>
    <s v="Yes"/>
    <n v="1"/>
    <s v="No"/>
    <s v="Over weight"/>
    <s v="Normal"/>
    <s v="16-Sep-2003"/>
    <n v="1632.56"/>
    <s v="tier - 2"/>
    <s v="tier - 2"/>
    <s v="R1012"/>
    <n v="20"/>
  </r>
  <r>
    <x v="2206"/>
    <s v="  Steve"/>
    <n v="25.175000000000001"/>
    <n v="5.74"/>
    <x v="0"/>
    <s v="No"/>
    <s v="Yes"/>
    <n v="1"/>
    <s v="No"/>
    <s v="Over weight"/>
    <s v="Prediabetes"/>
    <s v="3-Oct-2003"/>
    <n v="1632.04"/>
    <s v="tier - 2"/>
    <s v="tier - 2"/>
    <s v="R1012"/>
    <n v="20"/>
  </r>
  <r>
    <x v="2207"/>
    <s v="  Nina Wavik Sr"/>
    <n v="38.28"/>
    <n v="5.39"/>
    <x v="0"/>
    <s v="Yes"/>
    <s v="No"/>
    <n v="1"/>
    <s v="No"/>
    <s v="Obesity"/>
    <s v="Normal"/>
    <s v="9-Jul-2004"/>
    <n v="1631.82"/>
    <s v="tier - 2"/>
    <s v="tier - 1"/>
    <s v="R1013"/>
    <n v="19"/>
  </r>
  <r>
    <x v="2208"/>
    <s v="  Dani"/>
    <n v="38.17"/>
    <n v="4.07"/>
    <x v="0"/>
    <s v="Yes"/>
    <s v="No"/>
    <n v="1"/>
    <s v="No"/>
    <s v="Obesity"/>
    <s v="Normal"/>
    <s v="5-Dec-2004"/>
    <n v="1631.67"/>
    <s v="tier - 2"/>
    <s v="tier - 3"/>
    <s v="R1013"/>
    <n v="19"/>
  </r>
  <r>
    <x v="2209"/>
    <s v="  Jennifer A"/>
    <n v="36.85"/>
    <n v="5.49"/>
    <x v="0"/>
    <s v="Yes"/>
    <s v="No"/>
    <n v="1"/>
    <s v="No"/>
    <s v="Obesity"/>
    <s v="Normal"/>
    <s v="4-Oct-2004"/>
    <n v="1629.83"/>
    <s v="tier - 2"/>
    <s v="tier - 2"/>
    <s v="R1013"/>
    <n v="19"/>
  </r>
  <r>
    <x v="2210"/>
    <s v="  Martin"/>
    <n v="22.61"/>
    <n v="5.68"/>
    <x v="0"/>
    <s v="No"/>
    <s v="Yes"/>
    <n v="1"/>
    <s v="No"/>
    <s v="Normal Weight"/>
    <s v="Normal"/>
    <s v="17-Jul-2003"/>
    <n v="1628.47"/>
    <s v="tier - 2"/>
    <s v="tier - 1"/>
    <s v="R1012"/>
    <n v="20"/>
  </r>
  <r>
    <x v="2211"/>
    <s v="  Steve"/>
    <n v="21.754999999999999"/>
    <n v="6.09"/>
    <x v="0"/>
    <s v="No"/>
    <s v="Yes"/>
    <n v="1"/>
    <s v="No"/>
    <s v="Normal Weight"/>
    <s v="Prediabetes"/>
    <s v="4-Dec-2003"/>
    <n v="1627.28"/>
    <s v="tier - 2"/>
    <s v="tier - 2"/>
    <s v="R1012"/>
    <n v="20"/>
  </r>
  <r>
    <x v="2212"/>
    <s v="  Christopher"/>
    <n v="20.425000000000001"/>
    <n v="5.53"/>
    <x v="0"/>
    <s v="No"/>
    <s v="Yes"/>
    <n v="1"/>
    <s v="No"/>
    <s v="Normal Weight"/>
    <s v="Normal"/>
    <s v="9-Sep-2003"/>
    <n v="1625.43"/>
    <s v="tier - 2"/>
    <s v="tier - 3"/>
    <s v="R1012"/>
    <n v="20"/>
  </r>
  <r>
    <x v="2213"/>
    <s v="  Kathryn M"/>
    <n v="31.35"/>
    <n v="4.28"/>
    <x v="0"/>
    <s v="Yes"/>
    <s v="No"/>
    <n v="1"/>
    <s v="No"/>
    <s v="Obesity"/>
    <s v="Normal"/>
    <s v="25-Jul-2004"/>
    <n v="1622.19"/>
    <s v="tier - 2"/>
    <s v="tier - 1"/>
    <s v="R1013"/>
    <n v="19"/>
  </r>
  <r>
    <x v="2214"/>
    <s v="  Emily"/>
    <n v="31.13"/>
    <n v="6.01"/>
    <x v="0"/>
    <s v="Yes"/>
    <s v="No"/>
    <n v="1"/>
    <s v="No"/>
    <s v="Obesity"/>
    <s v="Prediabetes"/>
    <s v="21-Aug-2004"/>
    <n v="1621.88"/>
    <s v="tier - 2"/>
    <s v="tier - 2"/>
    <s v="R1013"/>
    <n v="19"/>
  </r>
  <r>
    <x v="2215"/>
    <s v="  Trent A"/>
    <n v="17.48"/>
    <n v="4.59"/>
    <x v="0"/>
    <s v="No"/>
    <s v="Yes"/>
    <n v="1"/>
    <s v="No"/>
    <s v="Under Weight"/>
    <s v="Normal"/>
    <s v="14-Sep-2003"/>
    <n v="1621.34"/>
    <s v="tier - 2"/>
    <s v="tier - 2"/>
    <s v="R1012"/>
    <n v="20"/>
  </r>
  <r>
    <x v="2216"/>
    <s v="  Jennifer E"/>
    <n v="22.57"/>
    <n v="5.8"/>
    <x v="1"/>
    <s v="No"/>
    <s v="No"/>
    <n v="1"/>
    <s v="No"/>
    <s v="Normal Weight"/>
    <s v="Prediabetes"/>
    <s v="5-Aug-1995"/>
    <n v="1617.16"/>
    <s v="tier - 2"/>
    <s v="tier - 1"/>
    <s v="R1013"/>
    <n v="28"/>
  </r>
  <r>
    <x v="2217"/>
    <s v="  Polly"/>
    <n v="26.73"/>
    <n v="5.08"/>
    <x v="0"/>
    <s v="Yes"/>
    <s v="No"/>
    <n v="1"/>
    <s v="No"/>
    <s v="Over weight"/>
    <s v="Normal"/>
    <s v="22-Jul-2004"/>
    <n v="1615.77"/>
    <s v="tier - 2"/>
    <s v="tier - 1"/>
    <s v="R1013"/>
    <n v="19"/>
  </r>
  <r>
    <x v="2218"/>
    <s v="  Elizabeth"/>
    <n v="20.79"/>
    <n v="5.84"/>
    <x v="0"/>
    <s v="Yes"/>
    <s v="No"/>
    <n v="1"/>
    <s v="No"/>
    <s v="Normal Weight"/>
    <s v="Prediabetes"/>
    <s v="19-Nov-2004"/>
    <n v="1607.51"/>
    <s v="tier - 2"/>
    <s v="tier - 3"/>
    <s v="R1013"/>
    <n v="19"/>
  </r>
  <r>
    <x v="2219"/>
    <s v="  Tiffany A"/>
    <n v="20.149999999999999"/>
    <n v="4.1500000000000004"/>
    <x v="0"/>
    <s v="No"/>
    <s v="No"/>
    <n v="1"/>
    <s v="No"/>
    <s v="Normal Weight"/>
    <s v="Normal"/>
    <s v="22-Sep-1992"/>
    <n v="1566.88"/>
    <s v="tier - 2"/>
    <s v="tier - 1"/>
    <s v="R1013"/>
    <n v="31"/>
  </r>
  <r>
    <x v="2220"/>
    <s v="  Cole"/>
    <n v="36.85"/>
    <n v="4.3600000000000003"/>
    <x v="1"/>
    <s v="No"/>
    <s v="No"/>
    <n v="0"/>
    <s v="No"/>
    <s v="Obesity"/>
    <s v="Normal"/>
    <s v="5-Dec-2001"/>
    <n v="1534.3"/>
    <s v="tier - 2"/>
    <s v="tier - 2"/>
    <s v="R1013"/>
    <n v="22"/>
  </r>
  <r>
    <x v="2221"/>
    <s v="  Matthew T"/>
    <n v="35.53"/>
    <n v="4.55"/>
    <x v="1"/>
    <s v="No"/>
    <s v="No"/>
    <n v="0"/>
    <s v="No"/>
    <s v="Obesity"/>
    <s v="Normal"/>
    <s v="2-Jun-2001"/>
    <n v="1532.47"/>
    <s v="tier - 2"/>
    <s v="tier - 2"/>
    <s v="R1013"/>
    <n v="22"/>
  </r>
  <r>
    <x v="2222"/>
    <s v="  Zachary"/>
    <n v="31.1"/>
    <n v="4.37"/>
    <x v="1"/>
    <s v="No"/>
    <s v="No"/>
    <n v="0"/>
    <s v="No"/>
    <s v="Obesity"/>
    <s v="Normal"/>
    <s v="7-Jul-2001"/>
    <n v="1526.31"/>
    <s v="tier - 2"/>
    <s v="tier - 3"/>
    <s v="R1011"/>
    <n v="22"/>
  </r>
  <r>
    <x v="2223"/>
    <s v="  Matthew T"/>
    <n v="23.21"/>
    <n v="5.24"/>
    <x v="1"/>
    <s v="No"/>
    <s v="No"/>
    <n v="0"/>
    <s v="No"/>
    <s v="Normal Weight"/>
    <s v="Normal"/>
    <s v="25-Aug-2001"/>
    <n v="1515.34"/>
    <s v="tier - 2"/>
    <s v="tier - 3"/>
    <s v="R1013"/>
    <n v="22"/>
  </r>
  <r>
    <x v="2224"/>
    <s v="  Pat"/>
    <n v="18.36"/>
    <n v="5.96"/>
    <x v="0"/>
    <s v="No"/>
    <s v="No"/>
    <n v="1"/>
    <s v="No"/>
    <s v="Under Weight"/>
    <s v="Prediabetes"/>
    <s v="19-Jun-1998"/>
    <n v="1497"/>
    <s v="tier - 2"/>
    <s v="tier - 2"/>
    <s v="R1013"/>
    <n v="25"/>
  </r>
  <r>
    <x v="2225"/>
    <s v="  Ashley"/>
    <n v="15.92"/>
    <n v="4.76"/>
    <x v="1"/>
    <s v="No"/>
    <s v="No"/>
    <n v="1"/>
    <s v="No"/>
    <s v="Under Weight"/>
    <s v="Normal"/>
    <s v="7-Oct-1995"/>
    <n v="1493"/>
    <s v="tier - 2"/>
    <s v="tier - 3"/>
    <s v="R1013"/>
    <n v="28"/>
  </r>
  <r>
    <x v="2226"/>
    <s v="  Elizabeth A"/>
    <n v="15.17"/>
    <n v="4.3"/>
    <x v="1"/>
    <s v="No"/>
    <s v="Yes"/>
    <n v="1"/>
    <s v="No"/>
    <s v="Under Weight"/>
    <s v="Normal"/>
    <s v="9-Jun-1997"/>
    <n v="1481"/>
    <s v="tier - 2"/>
    <s v="tier - 1"/>
    <s v="R1012"/>
    <n v="26"/>
  </r>
  <r>
    <x v="2227"/>
    <s v="  Rebecca M"/>
    <n v="16.63"/>
    <n v="4.5"/>
    <x v="0"/>
    <s v="No"/>
    <s v="No"/>
    <n v="1"/>
    <s v="No"/>
    <s v="Under Weight"/>
    <s v="Normal"/>
    <s v="7-Dec-1998"/>
    <n v="1477"/>
    <s v="tier - 2"/>
    <s v="tier - 1"/>
    <s v="R1013"/>
    <n v="25"/>
  </r>
  <r>
    <x v="2228"/>
    <s v="  Ruth"/>
    <n v="19.39"/>
    <n v="5.59"/>
    <x v="0"/>
    <s v="No"/>
    <s v="Yes"/>
    <n v="1"/>
    <s v="No"/>
    <s v="Normal Weight"/>
    <s v="Normal"/>
    <s v="20-Jun-2003"/>
    <n v="1467"/>
    <s v="tier - 2"/>
    <s v="tier - 2"/>
    <s v="R1013"/>
    <n v="20"/>
  </r>
  <r>
    <x v="2229"/>
    <s v="  Gregory S"/>
    <n v="17.34"/>
    <n v="6.29"/>
    <x v="1"/>
    <s v="No"/>
    <s v="Yes"/>
    <n v="1"/>
    <s v="No"/>
    <s v="Under Weight"/>
    <s v="Prediabetes"/>
    <s v="19-Jun-1997"/>
    <n v="1445"/>
    <s v="tier - 2"/>
    <s v="tier - 1"/>
    <s v="R1013"/>
    <n v="26"/>
  </r>
  <r>
    <x v="2230"/>
    <s v="  Alexandra S"/>
    <n v="17.940000000000001"/>
    <n v="4.1900000000000004"/>
    <x v="0"/>
    <s v="Yes"/>
    <s v="No"/>
    <n v="1"/>
    <s v="No"/>
    <s v="Under Weight"/>
    <s v="Normal"/>
    <s v="1-Sep-2000"/>
    <n v="1438"/>
    <s v="tier - 2"/>
    <s v="tier - 2"/>
    <s v="R1013"/>
    <n v="23"/>
  </r>
  <r>
    <x v="2231"/>
    <s v="  Hillary"/>
    <n v="16.670000000000002"/>
    <n v="4.7"/>
    <x v="1"/>
    <s v="No"/>
    <s v="Yes"/>
    <n v="1"/>
    <s v="No"/>
    <s v="Under Weight"/>
    <s v="Normal"/>
    <s v="5-Dec-1997"/>
    <n v="1422"/>
    <s v="tier - 2"/>
    <s v="tier - 2"/>
    <s v="R1013"/>
    <n v="26"/>
  </r>
  <r>
    <x v="2232"/>
    <s v="  Amy K"/>
    <n v="20.58"/>
    <n v="5.64"/>
    <x v="1"/>
    <s v="No"/>
    <s v="No"/>
    <n v="0"/>
    <s v="No"/>
    <s v="Normal Weight"/>
    <s v="Normal"/>
    <s v="23-Aug-2001"/>
    <n v="1421"/>
    <s v="tier - 2"/>
    <s v="tier - 2"/>
    <s v="R1013"/>
    <n v="22"/>
  </r>
  <r>
    <x v="2233"/>
    <s v="  Scott"/>
    <n v="16.5"/>
    <n v="4.1100000000000003"/>
    <x v="1"/>
    <s v="No"/>
    <s v="No"/>
    <n v="0"/>
    <s v="No"/>
    <s v="Under Weight"/>
    <s v="Normal"/>
    <s v="23-Jun-1996"/>
    <n v="1417"/>
    <s v="tier - 2"/>
    <s v="tier - 3"/>
    <s v="R1013"/>
    <n v="27"/>
  </r>
  <r>
    <x v="2234"/>
    <s v="  John"/>
    <n v="15.41"/>
    <n v="5.43"/>
    <x v="1"/>
    <s v="No"/>
    <s v="Yes"/>
    <n v="1"/>
    <s v="No"/>
    <s v="Under Weight"/>
    <s v="Normal"/>
    <s v="27-Oct-1997"/>
    <n v="1402"/>
    <s v="tier - 2"/>
    <s v="tier - 3"/>
    <s v="R1011"/>
    <n v="26"/>
  </r>
  <r>
    <x v="2235"/>
    <s v="  Maaikel"/>
    <n v="24.59"/>
    <n v="4.38"/>
    <x v="0"/>
    <s v="No"/>
    <s v="No"/>
    <n v="1"/>
    <s v="No"/>
    <s v="Normal Weight"/>
    <s v="Normal"/>
    <s v="5-Sep-1998"/>
    <n v="1400.44"/>
    <s v="tier - 2"/>
    <s v="tier - 2"/>
    <s v="R1013"/>
    <n v="25"/>
  </r>
  <r>
    <x v="2236"/>
    <s v="  Daniel C"/>
    <n v="33.33"/>
    <n v="9.7899999999999991"/>
    <x v="0"/>
    <s v="No"/>
    <s v="No"/>
    <n v="0"/>
    <s v="No"/>
    <s v="Obesity"/>
    <s v="Diabetes"/>
    <s v="22-Dec-2002"/>
    <n v="1391.53"/>
    <s v="tier - 2"/>
    <s v="tier - 1"/>
    <s v="R1013"/>
    <n v="21"/>
  </r>
  <r>
    <x v="2237"/>
    <s v="  Christopher S"/>
    <n v="18.5"/>
    <n v="11.84"/>
    <x v="0"/>
    <s v="No"/>
    <s v="No"/>
    <n v="0"/>
    <s v="No"/>
    <s v="Normal Weight"/>
    <s v="Diabetes"/>
    <s v="14-Nov-2002"/>
    <n v="1390"/>
    <s v="tier - 2"/>
    <s v="tier - 2"/>
    <s v="R1013"/>
    <n v="21"/>
  </r>
  <r>
    <x v="2238"/>
    <s v="  William R"/>
    <n v="18.579999999999998"/>
    <n v="6.22"/>
    <x v="0"/>
    <s v="No"/>
    <s v="No"/>
    <n v="0"/>
    <s v="No"/>
    <s v="Normal Weight"/>
    <s v="Prediabetes"/>
    <s v="6-Jul-1999"/>
    <n v="1389"/>
    <s v="tier - 2"/>
    <s v="tier - 2"/>
    <s v="R1013"/>
    <n v="24"/>
  </r>
  <r>
    <x v="2239"/>
    <s v="  Lyndsy"/>
    <n v="16.64"/>
    <n v="10.01"/>
    <x v="0"/>
    <s v="No"/>
    <s v="No"/>
    <n v="0"/>
    <s v="No"/>
    <s v="Under Weight"/>
    <s v="Diabetes"/>
    <s v="15-Aug-2002"/>
    <n v="1382"/>
    <s v="tier - 2"/>
    <s v="tier - 1"/>
    <s v="R1013"/>
    <n v="21"/>
  </r>
  <r>
    <x v="2240"/>
    <s v="  Jessica"/>
    <n v="19.329999999999998"/>
    <n v="4.32"/>
    <x v="0"/>
    <s v="No"/>
    <s v="No"/>
    <n v="1"/>
    <s v="No"/>
    <s v="Normal Weight"/>
    <s v="Normal"/>
    <s v="3-Dec-1998"/>
    <n v="1359"/>
    <s v="tier - 2"/>
    <s v="tier - 1"/>
    <s v="R1013"/>
    <n v="25"/>
  </r>
  <r>
    <x v="2241"/>
    <s v="  Anna"/>
    <n v="21.26"/>
    <n v="5.65"/>
    <x v="1"/>
    <s v="No"/>
    <s v="Yes"/>
    <n v="1"/>
    <s v="No"/>
    <s v="Normal Weight"/>
    <s v="Normal"/>
    <s v="7-Nov-1997"/>
    <n v="1341.16"/>
    <s v="tier - 2"/>
    <s v="tier - 2"/>
    <s v="R1012"/>
    <n v="26"/>
  </r>
  <r>
    <x v="2242"/>
    <s v="  Jordan"/>
    <n v="15.6"/>
    <n v="4.12"/>
    <x v="1"/>
    <s v="No"/>
    <s v="No"/>
    <n v="1"/>
    <s v="No"/>
    <s v="Under Weight"/>
    <s v="Normal"/>
    <s v="30-Jul-1995"/>
    <n v="1338"/>
    <s v="tier - 2"/>
    <s v="tier - 3"/>
    <s v="R1012"/>
    <n v="28"/>
  </r>
  <r>
    <x v="2243"/>
    <s v="  Brian"/>
    <n v="24.39"/>
    <n v="6.24"/>
    <x v="0"/>
    <s v="No"/>
    <s v="No"/>
    <n v="1"/>
    <s v="No"/>
    <s v="Normal Weight"/>
    <s v="Prediabetes"/>
    <s v="12-Jul-1998"/>
    <n v="1332.61"/>
    <s v="tier - 2"/>
    <s v="tier - 3"/>
    <s v="R1013"/>
    <n v="25"/>
  </r>
  <r>
    <x v="2244"/>
    <s v="  Katherine A"/>
    <n v="24.75"/>
    <n v="4.83"/>
    <x v="0"/>
    <s v="No"/>
    <s v="No"/>
    <n v="0"/>
    <s v="No"/>
    <s v="Normal Weight"/>
    <s v="Normal"/>
    <s v="14-Oct-1999"/>
    <n v="1329.17"/>
    <s v="tier - 2"/>
    <s v="tier - 3"/>
    <s v="R1013"/>
    <n v="24"/>
  </r>
  <r>
    <x v="2245"/>
    <s v="  Melanie"/>
    <n v="20.88"/>
    <n v="7.4"/>
    <x v="0"/>
    <s v="No"/>
    <s v="No"/>
    <n v="0"/>
    <s v="No"/>
    <s v="Normal Weight"/>
    <s v="Diabetes"/>
    <s v="13-Oct-2002"/>
    <n v="1315"/>
    <s v="tier - 2"/>
    <s v="tier - 2"/>
    <s v="R1013"/>
    <n v="21"/>
  </r>
  <r>
    <x v="2246"/>
    <s v="  Jessica"/>
    <n v="20.43"/>
    <n v="4.54"/>
    <x v="0"/>
    <s v="No"/>
    <s v="No"/>
    <n v="0"/>
    <s v="No"/>
    <s v="Normal Weight"/>
    <s v="Normal"/>
    <s v="2-Dec-1999"/>
    <n v="1304"/>
    <s v="tier - 2"/>
    <s v="tier - 2"/>
    <s v="R1013"/>
    <n v="24"/>
  </r>
  <r>
    <x v="2247"/>
    <s v="  Eric S"/>
    <n v="15.18"/>
    <n v="11.11"/>
    <x v="0"/>
    <s v="No"/>
    <s v="No"/>
    <n v="0"/>
    <s v="No"/>
    <s v="Under Weight"/>
    <s v="Diabetes"/>
    <s v="10-Dec-2002"/>
    <n v="1304"/>
    <s v="tier - 2"/>
    <s v="tier - 2"/>
    <s v="R1012"/>
    <n v="21"/>
  </r>
  <r>
    <x v="2248"/>
    <s v="  Joseph"/>
    <n v="15.12"/>
    <n v="4.03"/>
    <x v="1"/>
    <s v="No"/>
    <s v="No"/>
    <n v="0"/>
    <s v="No"/>
    <s v="Under Weight"/>
    <s v="Normal"/>
    <s v="29-Nov-2001"/>
    <n v="1293"/>
    <s v="tier - 2"/>
    <s v="tier - 3"/>
    <s v="R1012"/>
    <n v="22"/>
  </r>
  <r>
    <x v="2249"/>
    <s v="  Mary"/>
    <n v="23.88"/>
    <n v="4.51"/>
    <x v="0"/>
    <s v="No"/>
    <s v="No"/>
    <n v="1"/>
    <s v="No"/>
    <s v="Normal Weight"/>
    <s v="Normal"/>
    <s v="4-Jun-1998"/>
    <n v="1290.93"/>
    <s v="tier - 2"/>
    <s v="tier - 2"/>
    <s v="R1013"/>
    <n v="25"/>
  </r>
  <r>
    <x v="2250"/>
    <s v="  Natalie"/>
    <n v="16.13"/>
    <n v="5.56"/>
    <x v="0"/>
    <s v="Yes"/>
    <s v="No"/>
    <n v="1"/>
    <s v="No"/>
    <s v="Under Weight"/>
    <s v="Normal"/>
    <s v="26-Jun-2000"/>
    <n v="1286"/>
    <s v="tier - 2"/>
    <s v="tier - 2"/>
    <s v="R1013"/>
    <n v="23"/>
  </r>
  <r>
    <x v="2251"/>
    <s v="  Christopher"/>
    <n v="24.09"/>
    <n v="4.0999999999999996"/>
    <x v="0"/>
    <s v="Yes"/>
    <s v="No"/>
    <n v="1"/>
    <s v="No"/>
    <s v="Normal Weight"/>
    <s v="Normal"/>
    <s v="28-Jul-2004"/>
    <n v="1285"/>
    <s v="tier - 2"/>
    <s v="tier - 3"/>
    <s v="R1013"/>
    <n v="19"/>
  </r>
  <r>
    <x v="2252"/>
    <s v="  Sonja"/>
    <n v="19.43"/>
    <n v="5.85"/>
    <x v="0"/>
    <s v="Yes"/>
    <s v="No"/>
    <n v="1"/>
    <s v="No"/>
    <s v="Normal Weight"/>
    <s v="Prediabetes"/>
    <s v="30-Sep-2004"/>
    <n v="1283"/>
    <s v="tier - 2"/>
    <s v="tier - 1"/>
    <s v="R1013"/>
    <n v="19"/>
  </r>
  <r>
    <x v="2253"/>
    <s v="  Alexandra"/>
    <n v="15.22"/>
    <n v="4.92"/>
    <x v="1"/>
    <s v="No"/>
    <s v="Yes"/>
    <n v="1"/>
    <s v="No"/>
    <s v="Under Weight"/>
    <s v="Normal"/>
    <s v="26-Oct-1997"/>
    <n v="1276"/>
    <s v="tier - 2"/>
    <s v="tier - 2"/>
    <s v="R1012"/>
    <n v="26"/>
  </r>
  <r>
    <x v="2254"/>
    <s v="  Martha L"/>
    <n v="20.72"/>
    <n v="9.4600000000000009"/>
    <x v="0"/>
    <s v="No"/>
    <s v="No"/>
    <n v="0"/>
    <s v="No"/>
    <s v="Normal Weight"/>
    <s v="Diabetes"/>
    <s v="4-Dec-2002"/>
    <n v="1267"/>
    <s v="tier - 2"/>
    <s v="tier - 1"/>
    <s v="R1013"/>
    <n v="21"/>
  </r>
  <r>
    <x v="2255"/>
    <s v="  Ryan C"/>
    <n v="35.4"/>
    <n v="5.94"/>
    <x v="0"/>
    <s v="No"/>
    <s v="Yes"/>
    <n v="1"/>
    <s v="No"/>
    <s v="Obesity"/>
    <s v="Prediabetes"/>
    <s v="21-Nov-2003"/>
    <n v="1263.25"/>
    <s v="tier - 2"/>
    <s v="tier - 3"/>
    <s v="R1011"/>
    <n v="20"/>
  </r>
  <r>
    <x v="2256"/>
    <s v="  Cliff"/>
    <n v="34.4"/>
    <n v="5.7"/>
    <x v="0"/>
    <s v="No"/>
    <s v="Yes"/>
    <n v="1"/>
    <s v="No"/>
    <s v="Obesity"/>
    <s v="Prediabetes"/>
    <s v="15-Aug-2003"/>
    <n v="1261.8599999999999"/>
    <s v="tier - 2"/>
    <s v="tier - 3"/>
    <s v="R1011"/>
    <n v="20"/>
  </r>
  <r>
    <x v="2257"/>
    <s v="  Blue"/>
    <n v="34.1"/>
    <n v="4.13"/>
    <x v="0"/>
    <s v="No"/>
    <s v="Yes"/>
    <n v="1"/>
    <s v="No"/>
    <s v="Obesity"/>
    <s v="Normal"/>
    <s v="30-Oct-2003"/>
    <n v="1261.44"/>
    <s v="tier - 2"/>
    <s v="tier - 3"/>
    <s v="R1011"/>
    <n v="20"/>
  </r>
  <r>
    <x v="2258"/>
    <s v="  Jeffrey M"/>
    <n v="30.4"/>
    <n v="4.7699999999999996"/>
    <x v="0"/>
    <s v="No"/>
    <s v="Yes"/>
    <n v="1"/>
    <s v="No"/>
    <s v="Obesity"/>
    <s v="Normal"/>
    <s v="13-Oct-2003"/>
    <n v="1256.3"/>
    <s v="tier - 2"/>
    <s v="tier - 3"/>
    <s v="R1011"/>
    <n v="20"/>
  </r>
  <r>
    <x v="2259"/>
    <s v="  Andrew"/>
    <n v="28.7"/>
    <n v="4.99"/>
    <x v="0"/>
    <s v="No"/>
    <s v="Yes"/>
    <n v="1"/>
    <s v="No"/>
    <s v="Over weight"/>
    <s v="Normal"/>
    <s v="10-Dec-2003"/>
    <n v="1253.94"/>
    <s v="tier - 2"/>
    <s v="tier - 2"/>
    <s v="R1011"/>
    <n v="20"/>
  </r>
  <r>
    <x v="2260"/>
    <s v="  Julia"/>
    <n v="17.440000000000001"/>
    <n v="4.42"/>
    <x v="1"/>
    <s v="No"/>
    <s v="Yes"/>
    <n v="1"/>
    <s v="No"/>
    <s v="Under Weight"/>
    <s v="Normal"/>
    <s v="4-Nov-1997"/>
    <n v="1253"/>
    <s v="tier - 2"/>
    <s v="tier - 2"/>
    <s v="R1013"/>
    <n v="26"/>
  </r>
  <r>
    <x v="2261"/>
    <s v="  Daniel"/>
    <n v="27.6"/>
    <n v="4.01"/>
    <x v="0"/>
    <s v="No"/>
    <s v="Yes"/>
    <n v="1"/>
    <s v="No"/>
    <s v="Over weight"/>
    <s v="Normal"/>
    <s v="15-Sep-2003"/>
    <n v="1252.4100000000001"/>
    <s v="tier - 2"/>
    <s v="tier - 3"/>
    <s v="R1011"/>
    <n v="20"/>
  </r>
  <r>
    <x v="2262"/>
    <s v="  Jaime"/>
    <n v="20.7"/>
    <n v="4.49"/>
    <x v="0"/>
    <s v="No"/>
    <s v="Yes"/>
    <n v="1"/>
    <s v="No"/>
    <s v="Normal Weight"/>
    <s v="Normal"/>
    <s v="8-Sep-2003"/>
    <n v="1242.82"/>
    <s v="tier - 2"/>
    <s v="tier - 1"/>
    <s v="R1011"/>
    <n v="20"/>
  </r>
  <r>
    <x v="2263"/>
    <s v="  Mohd Syahidan"/>
    <n v="20.3"/>
    <n v="6.37"/>
    <x v="0"/>
    <s v="No"/>
    <s v="Yes"/>
    <n v="1"/>
    <s v="No"/>
    <s v="Normal Weight"/>
    <s v="Prediabetes"/>
    <s v="15-Sep-2003"/>
    <n v="1242.26"/>
    <s v="tier - 2"/>
    <s v="tier - 1"/>
    <s v="R1011"/>
    <n v="20"/>
  </r>
  <r>
    <x v="2264"/>
    <s v="  Matthew"/>
    <n v="19.8"/>
    <n v="5.12"/>
    <x v="0"/>
    <s v="No"/>
    <s v="Yes"/>
    <n v="1"/>
    <s v="No"/>
    <s v="Normal Weight"/>
    <s v="Normal"/>
    <s v="2-Aug-2003"/>
    <n v="1241.57"/>
    <s v="tier - 2"/>
    <s v="tier - 2"/>
    <s v="R1011"/>
    <n v="20"/>
  </r>
  <r>
    <x v="2265"/>
    <s v="  Elizabeth S"/>
    <n v="21.87"/>
    <n v="8.59"/>
    <x v="0"/>
    <s v="No"/>
    <s v="No"/>
    <n v="0"/>
    <s v="No"/>
    <s v="Normal Weight"/>
    <s v="Diabetes"/>
    <s v="1-Jul-2002"/>
    <n v="1241"/>
    <s v="tier - 2"/>
    <s v="tier - 2"/>
    <s v="R1013"/>
    <n v="21"/>
  </r>
  <r>
    <x v="2266"/>
    <s v="  Katie"/>
    <n v="16.600000000000001"/>
    <n v="5.87"/>
    <x v="0"/>
    <s v="No"/>
    <s v="No"/>
    <n v="1"/>
    <s v="No"/>
    <s v="Under Weight"/>
    <s v="Prediabetes"/>
    <s v="11-Oct-1998"/>
    <n v="1240"/>
    <s v="tier - 2"/>
    <s v="tier - 1"/>
    <s v="R1012"/>
    <n v="25"/>
  </r>
  <r>
    <x v="2267"/>
    <s v="  Christi A"/>
    <n v="21.98"/>
    <n v="7.03"/>
    <x v="0"/>
    <s v="No"/>
    <s v="No"/>
    <n v="0"/>
    <s v="No"/>
    <s v="Normal Weight"/>
    <s v="Diabetes"/>
    <s v="12-Dec-2002"/>
    <n v="1237"/>
    <s v="tier - 2"/>
    <s v="tier - 2"/>
    <s v="R1013"/>
    <n v="21"/>
  </r>
  <r>
    <x v="2268"/>
    <s v="  Sandra K"/>
    <n v="19.7"/>
    <n v="5.51"/>
    <x v="0"/>
    <s v="No"/>
    <s v="No"/>
    <n v="1"/>
    <s v="No"/>
    <s v="Normal Weight"/>
    <s v="Normal"/>
    <s v="13-Jul-1998"/>
    <n v="1234"/>
    <s v="tier - 2"/>
    <s v="tier - 1"/>
    <s v="R1013"/>
    <n v="25"/>
  </r>
  <r>
    <x v="2269"/>
    <s v="  Katharine"/>
    <n v="19.21"/>
    <n v="4.76"/>
    <x v="0"/>
    <s v="Yes"/>
    <s v="No"/>
    <n v="1"/>
    <s v="No"/>
    <s v="Normal Weight"/>
    <s v="Normal"/>
    <s v="16-Oct-2004"/>
    <n v="1228"/>
    <s v="tier - 2"/>
    <s v="tier - 1"/>
    <s v="R1012"/>
    <n v="19"/>
  </r>
  <r>
    <x v="2270"/>
    <s v="  Jerome"/>
    <n v="19.3"/>
    <n v="4.7"/>
    <x v="0"/>
    <s v="Yes"/>
    <s v="No"/>
    <n v="1"/>
    <s v="No"/>
    <s v="Normal Weight"/>
    <s v="Normal"/>
    <s v="9-Jul-2004"/>
    <n v="1224"/>
    <s v="tier - 2"/>
    <s v="tier - 1"/>
    <s v="R1013"/>
    <n v="19"/>
  </r>
  <r>
    <x v="2271"/>
    <s v="  Julia R"/>
    <n v="16.22"/>
    <n v="6.21"/>
    <x v="1"/>
    <s v="No"/>
    <s v="No"/>
    <n v="0"/>
    <s v="No"/>
    <s v="Under Weight"/>
    <s v="Prediabetes"/>
    <s v="4-Nov-1996"/>
    <n v="1220"/>
    <s v="tier - 2"/>
    <s v="tier - 3"/>
    <s v="R1012"/>
    <n v="27"/>
  </r>
  <r>
    <x v="2272"/>
    <s v="  Sean Henry"/>
    <n v="17.12"/>
    <n v="4.5199999999999996"/>
    <x v="0"/>
    <s v="Yes"/>
    <s v="No"/>
    <n v="1"/>
    <s v="No"/>
    <s v="Under Weight"/>
    <s v="Normal"/>
    <s v="2-Jun-2004"/>
    <n v="1210"/>
    <s v="tier - 2"/>
    <s v="tier - 1"/>
    <s v="R1013"/>
    <n v="19"/>
  </r>
  <r>
    <x v="2273"/>
    <s v="  Rachel A"/>
    <n v="19.07"/>
    <n v="5.45"/>
    <x v="0"/>
    <s v="No"/>
    <s v="No"/>
    <n v="1"/>
    <s v="No"/>
    <s v="Normal Weight"/>
    <s v="Normal"/>
    <s v="6-Oct-1992"/>
    <n v="1200.55"/>
    <s v="tier - 2"/>
    <s v="tier - 3"/>
    <s v="R1013"/>
    <n v="31"/>
  </r>
  <r>
    <x v="2274"/>
    <s v="  Jim"/>
    <n v="15.56"/>
    <n v="4.42"/>
    <x v="0"/>
    <s v="No"/>
    <s v="No"/>
    <n v="0"/>
    <s v="No"/>
    <s v="Under Weight"/>
    <s v="Normal"/>
    <s v="28-Jun-1999"/>
    <n v="1200"/>
    <s v="tier - 2"/>
    <s v="tier - 3"/>
    <s v="R1012"/>
    <n v="24"/>
  </r>
  <r>
    <x v="2275"/>
    <s v="  Tim"/>
    <n v="22.76"/>
    <n v="9.44"/>
    <x v="0"/>
    <s v="No"/>
    <s v="No"/>
    <n v="0"/>
    <s v="No"/>
    <s v="Normal Weight"/>
    <s v="Diabetes"/>
    <s v="26-Aug-2002"/>
    <n v="1191"/>
    <s v="tier - 2"/>
    <s v="tier - 1"/>
    <s v="R1013"/>
    <n v="21"/>
  </r>
  <r>
    <x v="2276"/>
    <s v="  Abby L"/>
    <n v="22.79"/>
    <n v="6.15"/>
    <x v="1"/>
    <s v="No"/>
    <s v="Yes"/>
    <n v="1"/>
    <s v="No"/>
    <s v="Normal Weight"/>
    <s v="Prediabetes"/>
    <s v="28-Jun-1997"/>
    <n v="1178.07"/>
    <s v="tier - 2"/>
    <s v="tier - 2"/>
    <s v="R1013"/>
    <n v="26"/>
  </r>
  <r>
    <x v="2277"/>
    <s v="  Mark"/>
    <n v="17.41"/>
    <n v="5.13"/>
    <x v="1"/>
    <s v="No"/>
    <s v="No"/>
    <n v="0"/>
    <s v="No"/>
    <s v="Under Weight"/>
    <s v="Normal"/>
    <s v="11-Aug-1996"/>
    <n v="1178"/>
    <s v="tier - 2"/>
    <s v="tier - 3"/>
    <s v="R1013"/>
    <n v="27"/>
  </r>
  <r>
    <x v="2278"/>
    <s v="  Ali"/>
    <n v="19.32"/>
    <n v="4.96"/>
    <x v="1"/>
    <s v="No"/>
    <s v="No"/>
    <n v="0"/>
    <s v="No"/>
    <s v="Normal Weight"/>
    <s v="Normal"/>
    <s v="12-Nov-2001"/>
    <n v="1167"/>
    <s v="tier - 2"/>
    <s v="tier - 1"/>
    <s v="R1013"/>
    <n v="22"/>
  </r>
  <r>
    <x v="2279"/>
    <s v="  Joshua"/>
    <n v="18.25"/>
    <n v="10.95"/>
    <x v="0"/>
    <s v="No"/>
    <s v="No"/>
    <n v="0"/>
    <s v="No"/>
    <s v="Under Weight"/>
    <s v="Diabetes"/>
    <s v="11-Jun-2002"/>
    <n v="1165"/>
    <s v="tier - 2"/>
    <s v="tier - 3"/>
    <s v="R1012"/>
    <n v="21"/>
  </r>
  <r>
    <x v="2280"/>
    <s v="  Pierre"/>
    <n v="53.13"/>
    <n v="4.4400000000000004"/>
    <x v="0"/>
    <s v="Yes"/>
    <s v="No"/>
    <n v="1"/>
    <s v="No"/>
    <s v="Obesity"/>
    <s v="Normal"/>
    <s v="11-Nov-2004"/>
    <n v="1163.46"/>
    <s v="tier - 2"/>
    <s v="tier - 3"/>
    <s v="R1013"/>
    <n v="19"/>
  </r>
  <r>
    <x v="2281"/>
    <s v="  Kate"/>
    <n v="20.46"/>
    <n v="4.0199999999999996"/>
    <x v="0"/>
    <s v="No"/>
    <s v="No"/>
    <n v="0"/>
    <s v="No"/>
    <s v="Normal Weight"/>
    <s v="Normal"/>
    <s v="26-Jul-1994"/>
    <n v="1158.32"/>
    <s v="tier - 2"/>
    <s v="tier - 1"/>
    <s v="R1013"/>
    <n v="29"/>
  </r>
  <r>
    <x v="2282"/>
    <s v="  David"/>
    <n v="43.01"/>
    <n v="5.44"/>
    <x v="0"/>
    <s v="Yes"/>
    <s v="No"/>
    <n v="1"/>
    <s v="No"/>
    <s v="Obesity"/>
    <s v="Normal"/>
    <s v="18-Jul-2004"/>
    <n v="1149.4000000000001"/>
    <s v="tier - 2"/>
    <s v="tier - 2"/>
    <s v="R1013"/>
    <n v="19"/>
  </r>
  <r>
    <x v="2283"/>
    <s v="  Carla"/>
    <n v="15.01"/>
    <n v="4.1500000000000004"/>
    <x v="0"/>
    <s v="No"/>
    <s v="Yes"/>
    <n v="1"/>
    <s v="No"/>
    <s v="Under Weight"/>
    <s v="Normal"/>
    <s v="12-Jun-2003"/>
    <n v="1149"/>
    <s v="tier - 2"/>
    <s v="tier - 1"/>
    <s v="R1012"/>
    <n v="20"/>
  </r>
  <r>
    <x v="2284"/>
    <s v="  Alvaro Sr"/>
    <n v="41.14"/>
    <n v="6.02"/>
    <x v="0"/>
    <s v="Yes"/>
    <s v="No"/>
    <n v="1"/>
    <s v="No"/>
    <s v="Obesity"/>
    <s v="Prediabetes"/>
    <s v="10-Jun-2004"/>
    <n v="1146.8"/>
    <s v="tier - 2"/>
    <s v="tier - 2"/>
    <s v="R1013"/>
    <n v="19"/>
  </r>
  <r>
    <x v="2285"/>
    <s v="  Hope"/>
    <n v="16.55"/>
    <n v="7.73"/>
    <x v="0"/>
    <s v="No"/>
    <s v="No"/>
    <n v="0"/>
    <s v="No"/>
    <s v="Under Weight"/>
    <s v="Diabetes"/>
    <s v="1-Oct-2002"/>
    <n v="1142"/>
    <s v="tier - 3"/>
    <s v="tier - 2"/>
    <s v="R1011"/>
    <n v="21"/>
  </r>
  <r>
    <x v="2286"/>
    <s v="  Mark P"/>
    <n v="37.29"/>
    <n v="5.03"/>
    <x v="0"/>
    <s v="Yes"/>
    <s v="No"/>
    <n v="1"/>
    <s v="No"/>
    <s v="Obesity"/>
    <s v="Normal"/>
    <s v="12-Sep-2004"/>
    <n v="1141.45"/>
    <s v="tier - 3"/>
    <s v="tier - 3"/>
    <s v="R1013"/>
    <n v="19"/>
  </r>
  <r>
    <x v="2287"/>
    <s v="  Desiree"/>
    <n v="16.739999999999998"/>
    <n v="4.08"/>
    <x v="1"/>
    <s v="No"/>
    <s v="No"/>
    <n v="0"/>
    <s v="No"/>
    <s v="Under Weight"/>
    <s v="Normal"/>
    <s v="25-Oct-2001"/>
    <n v="1141"/>
    <s v="tier - 3"/>
    <s v="tier - 1"/>
    <s v="R1013"/>
    <n v="22"/>
  </r>
  <r>
    <x v="2288"/>
    <s v="  Mario Jr"/>
    <n v="34.43"/>
    <n v="4.2699999999999996"/>
    <x v="0"/>
    <s v="Yes"/>
    <s v="No"/>
    <n v="1"/>
    <s v="No"/>
    <s v="Obesity"/>
    <s v="Normal"/>
    <s v="27-Nov-2004"/>
    <n v="1137.47"/>
    <s v="tier - 3"/>
    <s v="tier - 2"/>
    <s v="R1013"/>
    <n v="19"/>
  </r>
  <r>
    <x v="2289"/>
    <s v="  Lusapho"/>
    <n v="34.1"/>
    <n v="4.07"/>
    <x v="0"/>
    <s v="Yes"/>
    <s v="No"/>
    <n v="1"/>
    <s v="No"/>
    <s v="Obesity"/>
    <s v="Normal"/>
    <s v="15-Oct-2004"/>
    <n v="1137.01"/>
    <s v="tier - 3"/>
    <s v="tier - 1"/>
    <s v="R1013"/>
    <n v="19"/>
  </r>
  <r>
    <x v="2290"/>
    <s v="  Erin C"/>
    <n v="19.3"/>
    <n v="10.36"/>
    <x v="0"/>
    <s v="No"/>
    <s v="No"/>
    <n v="0"/>
    <s v="No"/>
    <s v="Normal Weight"/>
    <s v="Diabetes"/>
    <s v="11-Aug-2002"/>
    <n v="1137"/>
    <s v="tier - 3"/>
    <s v="tier - 1"/>
    <s v="R1013"/>
    <n v="21"/>
  </r>
  <r>
    <x v="2291"/>
    <s v="  Alan F"/>
    <n v="33.659999999999997"/>
    <n v="5.71"/>
    <x v="0"/>
    <s v="Yes"/>
    <s v="No"/>
    <n v="1"/>
    <s v="No"/>
    <s v="Obesity"/>
    <s v="Prediabetes"/>
    <s v="28-Nov-2004"/>
    <n v="1136.4000000000001"/>
    <s v="tier - 3"/>
    <s v="tier - 3"/>
    <s v="R1013"/>
    <n v="19"/>
  </r>
  <r>
    <x v="2292"/>
    <s v="  Ryan"/>
    <n v="33.33"/>
    <n v="6.08"/>
    <x v="0"/>
    <s v="Yes"/>
    <s v="No"/>
    <n v="1"/>
    <s v="No"/>
    <s v="Obesity"/>
    <s v="Prediabetes"/>
    <s v="11-Jun-2004"/>
    <n v="1135.94"/>
    <s v="tier - 3"/>
    <s v="tier - 3"/>
    <s v="R1013"/>
    <n v="19"/>
  </r>
  <r>
    <x v="2293"/>
    <s v="  Hope"/>
    <n v="21.84"/>
    <n v="5.71"/>
    <x v="0"/>
    <s v="Yes"/>
    <s v="No"/>
    <n v="1"/>
    <s v="No"/>
    <s v="Normal Weight"/>
    <s v="Prediabetes"/>
    <s v="6-Oct-2004"/>
    <n v="1135"/>
    <s v="tier - 3"/>
    <s v="tier - 3"/>
    <s v="R1013"/>
    <n v="19"/>
  </r>
  <r>
    <x v="2294"/>
    <s v="  Josh"/>
    <n v="16.87"/>
    <n v="9.1300000000000008"/>
    <x v="0"/>
    <s v="No"/>
    <s v="No"/>
    <n v="0"/>
    <s v="No"/>
    <s v="Under Weight"/>
    <s v="Diabetes"/>
    <s v="19-Jul-2002"/>
    <n v="1132"/>
    <s v="tier - 3"/>
    <s v="tier - 1"/>
    <s v="R1013"/>
    <n v="21"/>
  </r>
  <r>
    <x v="2295"/>
    <s v="  Jacob J"/>
    <n v="30.14"/>
    <n v="5.49"/>
    <x v="0"/>
    <s v="Yes"/>
    <s v="No"/>
    <n v="1"/>
    <s v="No"/>
    <s v="Obesity"/>
    <s v="Normal"/>
    <s v="14-Jun-2004"/>
    <n v="1131.51"/>
    <s v="tier - 3"/>
    <s v="tier - 1"/>
    <s v="R1013"/>
    <n v="19"/>
  </r>
  <r>
    <x v="2296"/>
    <s v="  Jose Tomas"/>
    <n v="23.21"/>
    <n v="4.37"/>
    <x v="0"/>
    <s v="Yes"/>
    <s v="No"/>
    <n v="1"/>
    <s v="No"/>
    <s v="Normal Weight"/>
    <s v="Normal"/>
    <s v="12-Nov-2004"/>
    <n v="1121.8699999999999"/>
    <s v="tier - 3"/>
    <s v="tier - 1"/>
    <s v="R1013"/>
    <n v="19"/>
  </r>
  <r>
    <x v="2297"/>
    <s v="  Mary Evan"/>
    <n v="17.170000000000002"/>
    <n v="8.4600000000000009"/>
    <x v="0"/>
    <s v="No"/>
    <s v="No"/>
    <n v="0"/>
    <s v="No"/>
    <s v="Under Weight"/>
    <s v="Diabetes"/>
    <s v="13-Aug-2002"/>
    <n v="1086"/>
    <s v="tier - 3"/>
    <s v="tier - 3"/>
    <s v="R1013"/>
    <n v="21"/>
  </r>
  <r>
    <x v="2298"/>
    <s v="  Justin K"/>
    <n v="15.61"/>
    <n v="5.28"/>
    <x v="0"/>
    <s v="No"/>
    <s v="No"/>
    <n v="1"/>
    <s v="No"/>
    <s v="Under Weight"/>
    <s v="Normal"/>
    <s v="26-Dec-1998"/>
    <n v="1082"/>
    <s v="tier - 3"/>
    <s v="tier - 2"/>
    <s v="R1013"/>
    <n v="25"/>
  </r>
  <r>
    <x v="2299"/>
    <s v="  Patrick"/>
    <n v="17.98"/>
    <n v="5.33"/>
    <x v="1"/>
    <s v="No"/>
    <s v="Yes"/>
    <n v="1"/>
    <s v="No"/>
    <s v="Under Weight"/>
    <s v="Normal"/>
    <s v="13-Aug-1997"/>
    <n v="1071"/>
    <s v="tier - 3"/>
    <s v="tier - 3"/>
    <s v="R1013"/>
    <n v="26"/>
  </r>
  <r>
    <x v="2300"/>
    <s v="  Roman"/>
    <n v="21.64"/>
    <n v="5.5"/>
    <x v="0"/>
    <s v="Yes"/>
    <s v="No"/>
    <n v="1"/>
    <s v="No"/>
    <s v="Normal Weight"/>
    <s v="Normal"/>
    <s v="24-Aug-2004"/>
    <n v="1070"/>
    <s v="tier - 3"/>
    <s v="tier - 3"/>
    <s v="R1013"/>
    <n v="19"/>
  </r>
  <r>
    <x v="2301"/>
    <s v="  David"/>
    <n v="16.399999999999999"/>
    <n v="5.4"/>
    <x v="0"/>
    <s v="No"/>
    <s v="Yes"/>
    <n v="1"/>
    <s v="No"/>
    <s v="Under Weight"/>
    <s v="Normal"/>
    <s v="28-Sep-1993"/>
    <n v="1068"/>
    <s v="tier - 3"/>
    <s v="tier - 1"/>
    <s v="R1013"/>
    <n v="30"/>
  </r>
  <r>
    <x v="2302"/>
    <s v="  Evelyn L"/>
    <n v="15.77"/>
    <n v="6.05"/>
    <x v="1"/>
    <s v="No"/>
    <s v="No"/>
    <n v="1"/>
    <s v="No"/>
    <s v="Under Weight"/>
    <s v="Prediabetes"/>
    <s v="1-Jun-1995"/>
    <n v="1056"/>
    <s v="tier - 3"/>
    <s v="tier - 2"/>
    <s v="R1013"/>
    <n v="28"/>
  </r>
  <r>
    <x v="2303"/>
    <s v="  Jim"/>
    <n v="18.27"/>
    <n v="11.46"/>
    <x v="0"/>
    <s v="No"/>
    <s v="No"/>
    <n v="0"/>
    <s v="No"/>
    <s v="Under Weight"/>
    <s v="Diabetes"/>
    <s v="1-Jul-2002"/>
    <n v="1049"/>
    <s v="tier - 3"/>
    <s v="tier - 2"/>
    <s v="R1012"/>
    <n v="21"/>
  </r>
  <r>
    <x v="2304"/>
    <s v="  Matthew S"/>
    <n v="16.489999999999998"/>
    <n v="8.48"/>
    <x v="0"/>
    <s v="No"/>
    <s v="No"/>
    <n v="0"/>
    <s v="No"/>
    <s v="Under Weight"/>
    <s v="Diabetes"/>
    <s v="20-Jul-2002"/>
    <n v="1047"/>
    <s v="tier - 3"/>
    <s v="tier - 1"/>
    <s v="R1013"/>
    <n v="21"/>
  </r>
  <r>
    <x v="2305"/>
    <s v="  Kenneth"/>
    <n v="16.14"/>
    <n v="4.8600000000000003"/>
    <x v="0"/>
    <s v="No"/>
    <s v="No"/>
    <n v="0"/>
    <s v="No"/>
    <s v="Under Weight"/>
    <s v="Normal"/>
    <s v="17-Nov-1994"/>
    <n v="1044"/>
    <s v="tier - 3"/>
    <s v="tier - 2"/>
    <s v="R1013"/>
    <n v="29"/>
  </r>
  <r>
    <x v="2306"/>
    <s v="  Andrea"/>
    <n v="20.85"/>
    <n v="4.45"/>
    <x v="1"/>
    <s v="No"/>
    <s v="No"/>
    <n v="1"/>
    <s v="No"/>
    <s v="Normal Weight"/>
    <s v="Normal"/>
    <s v="5-Oct-1995"/>
    <n v="1033.74"/>
    <s v="tier - 3"/>
    <s v="tier - 1"/>
    <s v="R1013"/>
    <n v="28"/>
  </r>
  <r>
    <x v="2307"/>
    <s v="  Kristina"/>
    <n v="15.88"/>
    <n v="4.3600000000000003"/>
    <x v="0"/>
    <s v="No"/>
    <s v="No"/>
    <n v="0"/>
    <s v="No"/>
    <s v="Under Weight"/>
    <s v="Normal"/>
    <s v="5-Aug-1999"/>
    <n v="1019"/>
    <s v="tier - 3"/>
    <s v="tier - 2"/>
    <s v="R1013"/>
    <n v="24"/>
  </r>
  <r>
    <x v="2308"/>
    <s v="  Kristen"/>
    <n v="20.66"/>
    <n v="5.8"/>
    <x v="0"/>
    <s v="Yes"/>
    <s v="No"/>
    <n v="1"/>
    <s v="No"/>
    <s v="Normal Weight"/>
    <s v="Prediabetes"/>
    <s v="9-Oct-2000"/>
    <n v="1012"/>
    <s v="tier - 3"/>
    <s v="tier - 2"/>
    <s v="R1013"/>
    <n v="23"/>
  </r>
  <r>
    <x v="2309"/>
    <s v="  Matthew"/>
    <n v="20.399999999999999"/>
    <n v="5.27"/>
    <x v="0"/>
    <s v="No"/>
    <s v="No"/>
    <n v="0"/>
    <s v="No"/>
    <s v="Normal Weight"/>
    <s v="Normal"/>
    <s v="22-Nov-1994"/>
    <n v="1006.65"/>
    <s v="tier - 3"/>
    <s v="tier - 2"/>
    <s v="R1013"/>
    <n v="29"/>
  </r>
  <r>
    <x v="2310"/>
    <s v="  Kathleen"/>
    <n v="25.19"/>
    <n v="5.64"/>
    <x v="1"/>
    <s v="No"/>
    <s v="No"/>
    <n v="0"/>
    <s v="No"/>
    <s v="Over weight"/>
    <s v="Normal"/>
    <s v="19-Aug-2001"/>
    <n v="964.71"/>
    <s v="tier - 3"/>
    <s v="tier - 2"/>
    <s v="R1013"/>
    <n v="22"/>
  </r>
  <r>
    <x v="2311"/>
    <s v="  Lindsey"/>
    <n v="20.54"/>
    <n v="4.2"/>
    <x v="1"/>
    <s v="No"/>
    <s v="No"/>
    <n v="1"/>
    <s v="No"/>
    <s v="Normal Weight"/>
    <s v="Normal"/>
    <s v="28-Oct-1995"/>
    <n v="928.59"/>
    <s v="tier - 3"/>
    <s v="tier - 1"/>
    <s v="R1013"/>
    <n v="28"/>
  </r>
  <r>
    <x v="2312"/>
    <s v="  Robert"/>
    <n v="20.13"/>
    <n v="5.42"/>
    <x v="0"/>
    <s v="No"/>
    <s v="No"/>
    <n v="0"/>
    <s v="No"/>
    <s v="Normal Weight"/>
    <s v="Normal"/>
    <s v="30-Oct-1994"/>
    <n v="915.07"/>
    <s v="tier - 3"/>
    <s v="tier - 1"/>
    <s v="R1013"/>
    <n v="29"/>
  </r>
  <r>
    <x v="2313"/>
    <s v="  Sarah E"/>
    <n v="18.93"/>
    <n v="6.11"/>
    <x v="0"/>
    <s v="No"/>
    <s v="Yes"/>
    <n v="1"/>
    <s v="No"/>
    <s v="Normal Weight"/>
    <s v="Prediabetes"/>
    <s v="27-Nov-1993"/>
    <n v="896.21"/>
    <s v="tier - 3"/>
    <s v="tier - 1"/>
    <s v="R1013"/>
    <n v="30"/>
  </r>
  <r>
    <x v="2314"/>
    <s v="  Flannery"/>
    <n v="24.14"/>
    <n v="5.29"/>
    <x v="0"/>
    <s v="Yes"/>
    <s v="No"/>
    <n v="1"/>
    <s v="No"/>
    <s v="Normal Weight"/>
    <s v="Normal"/>
    <s v="18-Nov-2000"/>
    <n v="865.41"/>
    <s v="tier - 3"/>
    <s v="tier - 1"/>
    <s v="R1013"/>
    <n v="23"/>
  </r>
  <r>
    <x v="2315"/>
    <s v="  John T"/>
    <n v="25.03"/>
    <n v="5.91"/>
    <x v="0"/>
    <s v="Yes"/>
    <s v="No"/>
    <n v="1"/>
    <s v="No"/>
    <s v="Over weight"/>
    <s v="Prediabetes"/>
    <s v="7-Oct-2004"/>
    <n v="830.52"/>
    <s v="tier - 3"/>
    <s v="tier - 2"/>
    <s v="R1011"/>
    <n v="19"/>
  </r>
  <r>
    <x v="2316"/>
    <s v="  Koji"/>
    <n v="20.47"/>
    <n v="5.81"/>
    <x v="1"/>
    <s v="No"/>
    <s v="No"/>
    <n v="1"/>
    <s v="No"/>
    <s v="Normal Weight"/>
    <s v="Prediabetes"/>
    <s v="7-Dec-1995"/>
    <n v="773.54"/>
    <s v="tier - 3"/>
    <s v="tier - 2"/>
    <s v="R1013"/>
    <n v="28"/>
  </r>
  <r>
    <x v="2317"/>
    <s v="  Candice M"/>
    <n v="18.82"/>
    <n v="5.51"/>
    <x v="1"/>
    <s v="No"/>
    <s v="No"/>
    <n v="0"/>
    <s v="No"/>
    <s v="Normal Weight"/>
    <s v="Normal"/>
    <s v="18-Sep-1996"/>
    <n v="770.38"/>
    <s v="tier - 3"/>
    <s v="tire_2"/>
    <s v="R1012"/>
    <n v="27"/>
  </r>
  <r>
    <x v="2318"/>
    <s v="  Theodore A"/>
    <n v="17.079999999999998"/>
    <n v="5.73"/>
    <x v="0"/>
    <s v="No"/>
    <s v="Yes"/>
    <n v="1"/>
    <s v="No"/>
    <s v="Under Weight"/>
    <s v="Prediabetes"/>
    <s v="28-Jun-1993"/>
    <n v="770"/>
    <s v="tier - 3"/>
    <s v="tier - 3"/>
    <s v="R1013"/>
    <n v="30"/>
  </r>
  <r>
    <x v="2319"/>
    <s v="  Lindy"/>
    <n v="19.21"/>
    <n v="5.53"/>
    <x v="1"/>
    <s v="No"/>
    <s v="No"/>
    <n v="0"/>
    <s v="No"/>
    <s v="Normal Weight"/>
    <s v="Normal"/>
    <s v="22-Oct-1996"/>
    <n v="760"/>
    <s v="tier - 3"/>
    <s v="tier - 3"/>
    <s v="R1013"/>
    <n v="27"/>
  </r>
  <r>
    <x v="2320"/>
    <s v="  Thomas"/>
    <n v="17.86"/>
    <n v="5.43"/>
    <x v="0"/>
    <s v="No"/>
    <s v="Yes"/>
    <n v="1"/>
    <s v="No"/>
    <s v="Under Weight"/>
    <s v="Normal"/>
    <s v="9-Aug-1993"/>
    <n v="760"/>
    <s v="tier - 3"/>
    <s v="tier - 1"/>
    <s v="R1013"/>
    <n v="30"/>
  </r>
  <r>
    <x v="2321"/>
    <s v="  Holly"/>
    <n v="21.38"/>
    <n v="8.01"/>
    <x v="0"/>
    <s v="No"/>
    <s v="No"/>
    <n v="0"/>
    <s v="No"/>
    <s v="Normal Weight"/>
    <s v="Diabetes"/>
    <s v="19-Sep-2002"/>
    <n v="750"/>
    <s v="tier - 3"/>
    <s v="tier - 1"/>
    <s v="R1012"/>
    <n v="21"/>
  </r>
  <r>
    <x v="2322"/>
    <s v="  Matthew"/>
    <n v="23.35"/>
    <n v="5.94"/>
    <x v="0"/>
    <s v="No"/>
    <s v="No"/>
    <n v="0"/>
    <s v="No"/>
    <s v="Normal Weight"/>
    <s v="Prediabetes"/>
    <s v="14-Dec-1999"/>
    <n v="722.99"/>
    <s v="tier - 3"/>
    <s v="tier - 1"/>
    <s v="R1013"/>
    <n v="24"/>
  </r>
  <r>
    <x v="2323"/>
    <s v="  Meghan K"/>
    <n v="22.24"/>
    <n v="5.04"/>
    <x v="0"/>
    <s v="No"/>
    <s v="No"/>
    <n v="0"/>
    <s v="No"/>
    <s v="Normal Weight"/>
    <s v="Normal"/>
    <s v="26-Dec-1999"/>
    <n v="700"/>
    <s v="tire_2"/>
    <s v="tier - 3"/>
    <s v="R1013"/>
    <n v="24"/>
  </r>
  <r>
    <x v="2324"/>
    <s v="  Fred"/>
    <n v="24.76"/>
    <n v="4.54"/>
    <x v="1"/>
    <s v="No"/>
    <s v="No"/>
    <n v="0"/>
    <s v="No"/>
    <s v="Normal Weight"/>
    <s v="Normal"/>
    <s v="12-Sep-2001"/>
    <n v="687.54"/>
    <s v="tier - 3"/>
    <s v="tier - 2"/>
    <s v="R1013"/>
    <n v="22"/>
  </r>
  <r>
    <x v="2325"/>
    <s v="  Sebastian"/>
    <n v="20.100000000000001"/>
    <n v="5.6"/>
    <x v="1"/>
    <s v="No"/>
    <s v="Yes"/>
    <n v="1"/>
    <s v="No"/>
    <s v="Normal Weight"/>
    <s v="Normal"/>
    <s v="9-Nov-1997"/>
    <n v="670"/>
    <s v="tier - 3"/>
    <s v="tier - 3"/>
    <s v="R1013"/>
    <n v="26"/>
  </r>
  <r>
    <x v="2326"/>
    <s v="  Laura"/>
    <n v="21.77"/>
    <n v="10.67"/>
    <x v="0"/>
    <s v="No"/>
    <s v="No"/>
    <n v="0"/>
    <s v="No"/>
    <s v="Normal Weight"/>
    <s v="Diabetes"/>
    <s v="29-Nov-2002"/>
    <n v="668"/>
    <s v="tier - 3"/>
    <s v="tier - 2"/>
    <s v="R1012"/>
    <n v="21"/>
  </r>
  <r>
    <x v="2327"/>
    <s v="  Nicole"/>
    <n v="17.82"/>
    <n v="5.26"/>
    <x v="1"/>
    <s v="No"/>
    <s v="No"/>
    <n v="1"/>
    <s v="No"/>
    <s v="Under Weight"/>
    <s v="Normal"/>
    <s v="4-Jul-1995"/>
    <n v="650"/>
    <s v="tier - 3"/>
    <s v="tier - 3"/>
    <s v="R1013"/>
    <n v="28"/>
  </r>
  <r>
    <x v="2328"/>
    <s v="  Susan E"/>
    <n v="17.07"/>
    <n v="5.22"/>
    <x v="0"/>
    <s v="No"/>
    <s v="Yes"/>
    <n v="1"/>
    <s v="No"/>
    <s v="Under Weight"/>
    <s v="Normal"/>
    <s v="1-Jun-1993"/>
    <n v="650"/>
    <s v="tier - 3"/>
    <s v="tier - 3"/>
    <s v="R1013"/>
    <n v="30"/>
  </r>
  <r>
    <x v="2329"/>
    <s v="  Katy"/>
    <n v="22.24"/>
    <n v="4.29"/>
    <x v="1"/>
    <s v="No"/>
    <s v="No"/>
    <n v="0"/>
    <s v="No"/>
    <s v="Normal Weight"/>
    <s v="Normal"/>
    <s v="20-Nov-2001"/>
    <n v="646.14"/>
    <s v="tier - 3"/>
    <s v="tier - 3"/>
    <s v="R1012"/>
    <n v="22"/>
  </r>
  <r>
    <x v="2330"/>
    <s v="  Jordan"/>
    <n v="22.34"/>
    <n v="5.57"/>
    <x v="0"/>
    <s v="No"/>
    <s v="No"/>
    <n v="1"/>
    <s v="No"/>
    <s v="Normal Weight"/>
    <s v="Normal"/>
    <s v="27-Jul-1998"/>
    <n v="637.26"/>
    <s v="tier - 3"/>
    <s v="tier - 3"/>
    <s v="R1013"/>
    <n v="25"/>
  </r>
  <r>
    <x v="2331"/>
    <s v="  Juan D"/>
    <n v="17.7"/>
    <n v="6.28"/>
    <x v="0"/>
    <s v="No"/>
    <s v="No"/>
    <n v="1"/>
    <s v="No"/>
    <s v="Under Weight"/>
    <s v="Prediabetes"/>
    <s v="13-Sep-1992"/>
    <n v="604.54"/>
    <s v="tier - 3"/>
    <s v="tier - 3"/>
    <s v="R1013"/>
    <n v="31"/>
  </r>
  <r>
    <x v="2332"/>
    <s v="  Julie"/>
    <n v="16.47"/>
    <n v="6.35"/>
    <x v="0"/>
    <s v="No"/>
    <s v="Yes"/>
    <n v="1"/>
    <s v="No"/>
    <s v="Under Weight"/>
    <s v="Prediabetes"/>
    <s v="30-Jun-1993"/>
    <n v="600"/>
    <s v="tier - 2"/>
    <s v="tier - 1"/>
    <s v="R1013"/>
    <n v="30"/>
  </r>
  <r>
    <x v="2333"/>
    <s v="  Evan P"/>
    <n v="17.600000000000001"/>
    <n v="4.3899999999999997"/>
    <x v="0"/>
    <s v="No"/>
    <s v="No"/>
    <n v="1"/>
    <s v="No"/>
    <s v="Under Weight"/>
    <s v="Normal"/>
    <s v="30-Nov-1992"/>
    <n v="570.62"/>
    <s v="tier - 2"/>
    <s v="tier - 1"/>
    <s v="R1013"/>
    <n v="31"/>
  </r>
  <r>
    <x v="2334"/>
    <s v="  Aaron K"/>
    <n v="17.579999999999998"/>
    <n v="4.51"/>
    <x v="0"/>
    <s v="No"/>
    <s v="No"/>
    <n v="1"/>
    <s v="No"/>
    <s v="Under Weight"/>
    <s v="Normal"/>
    <s v="9-Jul-1992"/>
    <n v="563.84"/>
    <s v="tier - 2"/>
    <s v="tier - 3"/>
    <s v="R1013"/>
    <n v="31"/>
  </r>
  <r>
    <x v="2335"/>
    <s v="Unknown"/>
    <s v="Null"/>
    <s v="Null"/>
    <x v="2"/>
    <s v="Unknown"/>
    <s v="Unknown"/>
    <s v="Null"/>
    <s v="Unknown"/>
    <s v="Unknown"/>
    <s v="Unknown"/>
    <s v="9-Jun-1999"/>
    <n v="2775.19"/>
    <s v="tier - 2"/>
    <s v="tier - 1"/>
    <s v="R1012"/>
    <n v="24"/>
  </r>
  <r>
    <x v="2336"/>
    <s v="Unknown"/>
    <s v="Null"/>
    <s v="Null"/>
    <x v="2"/>
    <s v="Unknown"/>
    <s v="Unknown"/>
    <s v="Null"/>
    <s v="Unknown"/>
    <s v="Unknown"/>
    <s v="Unknown"/>
    <s v="20-Dec-1985"/>
    <n v="6203.9"/>
    <s v="tier - 1"/>
    <s v="tier - 2"/>
    <s v="R1012"/>
    <n v="38"/>
  </r>
  <r>
    <x v="2337"/>
    <s v="Unknown"/>
    <s v="Null"/>
    <s v="Null"/>
    <x v="2"/>
    <s v="Unknown"/>
    <s v="Unknown"/>
    <s v="Null"/>
    <s v="Unknown"/>
    <s v="Unknown"/>
    <s v="Unknown"/>
    <s v="13-Oct-2000"/>
    <n v="35585.58"/>
    <s v="tier - 1"/>
    <s v="tier - 2"/>
    <s v="R1011"/>
    <n v="23"/>
  </r>
  <r>
    <x v="2338"/>
    <s v="Unknown"/>
    <s v="Null"/>
    <s v="Null"/>
    <x v="2"/>
    <s v="Unknown"/>
    <s v="Unknown"/>
    <s v="Null"/>
    <s v="Unknown"/>
    <s v="Unknown"/>
    <s v="Unknown"/>
    <s v="6-Oct-1992"/>
    <n v="36837.47"/>
    <s v="tier - 1"/>
    <s v="tier - 2"/>
    <s v="R1011"/>
    <n v="31"/>
  </r>
  <r>
    <x v="2339"/>
    <s v="Unknown"/>
    <s v="Null"/>
    <s v="Null"/>
    <x v="2"/>
    <s v="Unknown"/>
    <s v="Unknown"/>
    <s v="Null"/>
    <s v="Unknown"/>
    <s v="Unknown"/>
    <s v="Unknown"/>
    <s v="22-Nov-1991"/>
    <n v="38711"/>
    <s v="tier - 1"/>
    <s v="tier - 3"/>
    <s v="R1011"/>
    <n v="32"/>
  </r>
  <r>
    <x v="2340"/>
    <s v="Unknown"/>
    <s v="Null"/>
    <s v="Null"/>
    <x v="2"/>
    <s v="Unknown"/>
    <s v="Unknown"/>
    <s v="Null"/>
    <s v="Unknown"/>
    <s v="Unknown"/>
    <s v="Unknown"/>
    <s v="27-Nov-1987"/>
    <n v="20984.09"/>
    <s v="tier - 2"/>
    <s v="tier - 2"/>
    <s v="R1015"/>
    <n v="36"/>
  </r>
  <r>
    <x v="2341"/>
    <s v="Unknown"/>
    <s v="Null"/>
    <s v="Null"/>
    <x v="2"/>
    <s v="Unknown"/>
    <s v="Unknown"/>
    <s v="Null"/>
    <s v="Unknown"/>
    <s v="Unknown"/>
    <s v="Unknown"/>
    <s v="1-Nov-2004"/>
    <n v="34303.17"/>
    <s v="tier - 1"/>
    <s v="tier - 3"/>
    <s v="R1013"/>
    <n v="19"/>
  </r>
  <r>
    <x v="2342"/>
    <s v="Unknown"/>
    <s v="Null"/>
    <s v="Null"/>
    <x v="2"/>
    <s v="Unknown"/>
    <s v="Unknown"/>
    <s v="Null"/>
    <s v="Unknown"/>
    <s v="Unknown"/>
    <s v="Unknown"/>
    <s v="6-Nov-2004"/>
    <n v="1137.01"/>
    <s v="tier - 3"/>
    <s v="tier - 1"/>
    <s v="R1013"/>
    <n v="1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1"/>
    <s v="  Kelly"/>
    <n v="47.41"/>
    <n v="7.47"/>
    <s v="No"/>
    <x v="0"/>
    <x v="0"/>
    <n v="0"/>
    <s v="Yes"/>
    <s v="Obesity"/>
    <s v="Diabetes"/>
    <s v="12-Oct-1968"/>
    <n v="63770.43"/>
    <s v="tier - 1"/>
    <s v="tier - 3"/>
    <s v="R1013"/>
    <n v="55"/>
  </r>
  <r>
    <s v="Id2"/>
    <s v="  Matthew D"/>
    <n v="30.36"/>
    <n v="5.77"/>
    <s v="No"/>
    <x v="0"/>
    <x v="0"/>
    <n v="0"/>
    <s v="Yes"/>
    <s v="Obesity"/>
    <s v="Prediabetes"/>
    <s v="8-Jun-1977"/>
    <n v="62592.87"/>
    <s v="tier - 2"/>
    <s v="tier - 3"/>
    <s v="R1013"/>
    <n v="46"/>
  </r>
  <r>
    <s v="Id3"/>
    <s v="  Phil"/>
    <n v="34.484999999999999"/>
    <n v="11.87"/>
    <s v="Yes"/>
    <x v="0"/>
    <x v="0"/>
    <n v="2"/>
    <s v="Yes"/>
    <s v="Obesity"/>
    <s v="Diabetes"/>
    <s v="11-Sep-1970"/>
    <n v="60021.4"/>
    <s v="tier - 1"/>
    <s v="tier - 1"/>
    <s v="R1012"/>
    <n v="53"/>
  </r>
  <r>
    <s v="Id4"/>
    <s v="  Kelsey"/>
    <n v="38.094999999999999"/>
    <n v="6.05"/>
    <s v="No"/>
    <x v="0"/>
    <x v="0"/>
    <n v="0"/>
    <s v="Yes"/>
    <s v="Obesity"/>
    <s v="Prediabetes"/>
    <s v="6-Jun-1991"/>
    <n v="58571.07"/>
    <s v="tier - 1"/>
    <s v="tier - 3"/>
    <s v="R1024"/>
    <n v="32"/>
  </r>
  <r>
    <s v="Id5"/>
    <s v="  Kristyn"/>
    <n v="35.53"/>
    <n v="5.45"/>
    <s v="No"/>
    <x v="0"/>
    <x v="0"/>
    <n v="0"/>
    <s v="Yes"/>
    <s v="Obesity"/>
    <s v="Normal"/>
    <s v="19-Jun-1989"/>
    <n v="55135.4"/>
    <s v="tier - 1"/>
    <s v="tier - 2"/>
    <s v="R1012"/>
    <n v="34"/>
  </r>
  <r>
    <s v="Id6"/>
    <s v="  Russell B"/>
    <n v="32.799999999999997"/>
    <n v="6.59"/>
    <s v="No"/>
    <x v="0"/>
    <x v="0"/>
    <n v="0"/>
    <s v="Yes"/>
    <s v="Obesity"/>
    <s v="Diabetes"/>
    <s v="4-Aug-1962"/>
    <n v="52590.83"/>
    <s v="tier - 1"/>
    <s v="tier - 3"/>
    <s v="R1011"/>
    <n v="61"/>
  </r>
  <r>
    <s v="Id7"/>
    <s v="  Scott"/>
    <n v="36.4"/>
    <n v="6.07"/>
    <s v="No"/>
    <x v="0"/>
    <x v="0"/>
    <n v="0"/>
    <s v="Yes"/>
    <s v="Obesity"/>
    <s v="Prediabetes"/>
    <s v="27-Oct-1994"/>
    <n v="51194.559999999998"/>
    <s v="tier - 1"/>
    <s v="tier - 3"/>
    <s v="R1011"/>
    <n v="29"/>
  </r>
  <r>
    <s v="Id8"/>
    <s v="  Stephen"/>
    <n v="36.96"/>
    <n v="7.93"/>
    <s v="No"/>
    <x v="0"/>
    <x v="0"/>
    <n v="3"/>
    <s v="Yes"/>
    <s v="Obesity"/>
    <s v="Diabetes"/>
    <s v="27-Jun-1958"/>
    <n v="49577.66"/>
    <s v="tier - 2"/>
    <s v="tier - 2"/>
    <s v="R1013"/>
    <n v="65"/>
  </r>
  <r>
    <s v="Id9"/>
    <s v="  Patrick R"/>
    <n v="41.14"/>
    <n v="9.58"/>
    <s v="Yes"/>
    <x v="0"/>
    <x v="1"/>
    <n v="1"/>
    <s v="Yes"/>
    <s v="Obesity"/>
    <s v="Diabetes"/>
    <s v="4-Sep-1963"/>
    <n v="48970.25"/>
    <s v="tier - 1"/>
    <s v="tier - 2"/>
    <s v="R1013"/>
    <n v="60"/>
  </r>
  <r>
    <s v="Id10"/>
    <s v="  Brooke N"/>
    <n v="38.06"/>
    <n v="10.79"/>
    <s v="No"/>
    <x v="0"/>
    <x v="0"/>
    <n v="0"/>
    <s v="Yes"/>
    <s v="Obesity"/>
    <s v="Diabetes"/>
    <s v="29-Dec-1978"/>
    <n v="48885.14"/>
    <s v="tier - 1"/>
    <s v="tier - 2"/>
    <s v="R1013"/>
    <n v="45"/>
  </r>
  <r>
    <s v="Id11"/>
    <s v="  Paola Andrea"/>
    <n v="37.700000000000003"/>
    <n v="5.96"/>
    <s v="Yes"/>
    <x v="0"/>
    <x v="0"/>
    <n v="2"/>
    <s v="Yes"/>
    <s v="Obesity"/>
    <s v="Prediabetes"/>
    <s v="22-Jul-1959"/>
    <n v="48824.45"/>
    <s v="tier - 2"/>
    <s v="tier - 1"/>
    <s v="R1011"/>
    <n v="64"/>
  </r>
  <r>
    <s v="Id12"/>
    <s v="  David"/>
    <n v="42.13"/>
    <n v="11.9"/>
    <s v="No"/>
    <x v="0"/>
    <x v="0"/>
    <n v="0"/>
    <s v="Yes"/>
    <s v="Obesity"/>
    <s v="Diabetes"/>
    <s v="27-Oct-1965"/>
    <n v="48675.519999999997"/>
    <s v="tier - 1"/>
    <s v="tier - 2"/>
    <s v="R1013"/>
    <n v="58"/>
  </r>
  <r>
    <s v="Id13"/>
    <s v="  Wade"/>
    <n v="40.92"/>
    <n v="8.41"/>
    <s v="No"/>
    <x v="0"/>
    <x v="0"/>
    <n v="0"/>
    <s v="Yes"/>
    <s v="Obesity"/>
    <s v="Diabetes"/>
    <s v="11-Oct-1962"/>
    <n v="48673.56"/>
    <s v="tier - 1"/>
    <s v="tier - 2"/>
    <s v="R1013"/>
    <n v="61"/>
  </r>
  <r>
    <s v="Id14"/>
    <s v="  Franklin"/>
    <n v="40.564999999999998"/>
    <n v="7.02"/>
    <s v="No"/>
    <x v="0"/>
    <x v="0"/>
    <n v="0"/>
    <s v="Yes"/>
    <s v="Obesity"/>
    <s v="Diabetes"/>
    <s v="1-Dec-1968"/>
    <n v="48549.18"/>
    <s v="tier - 1"/>
    <s v="tier - 3"/>
    <s v="R1016"/>
    <n v="55"/>
  </r>
  <r>
    <s v="Id15"/>
    <s v="  Leilani M"/>
    <n v="36.384999999999998"/>
    <n v="7.59"/>
    <s v="Yes"/>
    <x v="0"/>
    <x v="0"/>
    <n v="2"/>
    <s v="Yes"/>
    <s v="Obesity"/>
    <s v="Diabetes"/>
    <s v="21-Dec-1961"/>
    <n v="48517.56"/>
    <s v="tier - 1"/>
    <s v="tier - 3"/>
    <s v="R1024"/>
    <n v="62"/>
  </r>
  <r>
    <s v="Id16"/>
    <s v="  Philippe"/>
    <n v="39.9"/>
    <n v="11.32"/>
    <s v="No"/>
    <x v="0"/>
    <x v="0"/>
    <n v="0"/>
    <s v="Yes"/>
    <s v="Obesity"/>
    <s v="Diabetes"/>
    <s v="27-Aug-1962"/>
    <n v="48173.36"/>
    <s v="tier - 1"/>
    <s v="tier - 3"/>
    <s v="R1011"/>
    <n v="61"/>
  </r>
  <r>
    <s v="Id17"/>
    <s v="  Jennifer A"/>
    <n v="33.799999999999997"/>
    <n v="7.67"/>
    <s v="No"/>
    <x v="0"/>
    <x v="0"/>
    <n v="3"/>
    <s v="Yes"/>
    <s v="Obesity"/>
    <s v="Diabetes"/>
    <s v="16-Nov-1958"/>
    <n v="47928.03"/>
    <s v="tier - 2"/>
    <s v="tier - 3"/>
    <s v="R1011"/>
    <n v="65"/>
  </r>
  <r>
    <s v="Id18"/>
    <s v="  Christina M"/>
    <n v="36.765000000000001"/>
    <n v="7.29"/>
    <s v="Yes"/>
    <x v="0"/>
    <x v="1"/>
    <n v="1"/>
    <s v="Yes"/>
    <s v="Obesity"/>
    <s v="Diabetes"/>
    <s v="5-Aug-1963"/>
    <n v="47896.79"/>
    <s v="tier - 1"/>
    <s v="tier - 3"/>
    <s v="R1024"/>
    <n v="60"/>
  </r>
  <r>
    <s v="Id19"/>
    <s v="  Said Sr"/>
    <n v="36.954999999999998"/>
    <n v="4.72"/>
    <s v="Yes"/>
    <x v="0"/>
    <x v="0"/>
    <n v="1"/>
    <s v="Yes"/>
    <s v="Obesity"/>
    <s v="Normal"/>
    <s v="7-Nov-1964"/>
    <n v="47496.49"/>
    <s v="tier - 1"/>
    <s v="tier - 3"/>
    <s v="R1012"/>
    <n v="59"/>
  </r>
  <r>
    <s v="Id20"/>
    <s v="  John"/>
    <n v="42.9"/>
    <n v="11.41"/>
    <s v="No"/>
    <x v="0"/>
    <x v="0"/>
    <n v="0"/>
    <s v="Yes"/>
    <s v="Obesity"/>
    <s v="Diabetes"/>
    <s v="27-Sep-1971"/>
    <n v="47462.89"/>
    <s v="tier - 1"/>
    <s v="tier - 2"/>
    <s v="R1013"/>
    <n v="52"/>
  </r>
  <r>
    <s v="Id21"/>
    <s v="  Myles"/>
    <n v="36.299999999999997"/>
    <n v="11.5"/>
    <s v="Yes"/>
    <x v="0"/>
    <x v="0"/>
    <n v="2"/>
    <s v="Yes"/>
    <s v="Obesity"/>
    <s v="Diabetes"/>
    <s v="13-Jun-1961"/>
    <n v="47403.88"/>
    <s v="tier - 1"/>
    <s v="tier - 3"/>
    <s v="R1011"/>
    <n v="62"/>
  </r>
  <r>
    <s v="Id22"/>
    <s v="  Madelyn C"/>
    <n v="32.200000000000003"/>
    <n v="6.22"/>
    <s v="Yes"/>
    <x v="0"/>
    <x v="0"/>
    <n v="2"/>
    <s v="Yes"/>
    <s v="Obesity"/>
    <s v="Prediabetes"/>
    <s v="4-Oct-1959"/>
    <n v="47305.31"/>
    <s v="tier - 2"/>
    <s v="tier - 1"/>
    <s v="R1011"/>
    <n v="64"/>
  </r>
  <r>
    <s v="Id23"/>
    <s v="  Nicole"/>
    <n v="31.3"/>
    <n v="11.38"/>
    <s v="No"/>
    <x v="0"/>
    <x v="0"/>
    <n v="3"/>
    <s v="Yes"/>
    <s v="Obesity"/>
    <s v="Diabetes"/>
    <s v="3-Sep-1958"/>
    <n v="47291.06"/>
    <s v="tier - 2"/>
    <s v="tier - 1"/>
    <s v="R1011"/>
    <n v="65"/>
  </r>
  <r>
    <s v="Id24"/>
    <s v="  Eric A"/>
    <n v="41.8"/>
    <n v="7.89"/>
    <s v="Yes"/>
    <x v="0"/>
    <x v="0"/>
    <n v="2"/>
    <s v="Yes"/>
    <s v="Obesity"/>
    <s v="Diabetes"/>
    <s v="28-Dec-1970"/>
    <n v="47269.85"/>
    <s v="tier - 1"/>
    <s v="tier - 2"/>
    <s v="R1013"/>
    <n v="53"/>
  </r>
  <r>
    <s v="Id25"/>
    <s v="  Emiliano I"/>
    <n v="35.090000000000003"/>
    <n v="4.38"/>
    <s v="Yes"/>
    <x v="0"/>
    <x v="0"/>
    <n v="2"/>
    <s v="Yes"/>
    <s v="Obesity"/>
    <s v="Normal"/>
    <s v="14-Jul-1959"/>
    <n v="47055.53"/>
    <s v="tier - 2"/>
    <s v="tier - 1"/>
    <s v="R1013"/>
    <n v="64"/>
  </r>
  <r>
    <s v="Id26"/>
    <s v="  Adam"/>
    <n v="33.880000000000003"/>
    <n v="7.01"/>
    <s v="No"/>
    <x v="0"/>
    <x v="0"/>
    <n v="3"/>
    <s v="Yes"/>
    <s v="Obesity"/>
    <s v="Diabetes"/>
    <s v="15-Sep-1958"/>
    <n v="46889.26"/>
    <s v="tier - 2"/>
    <s v="tier - 3"/>
    <s v="R1013"/>
    <n v="65"/>
  </r>
  <r>
    <s v="Id27"/>
    <s v="  Zach"/>
    <n v="30.875"/>
    <n v="11.88"/>
    <s v="No"/>
    <x v="0"/>
    <x v="0"/>
    <n v="0"/>
    <s v="Yes"/>
    <s v="Obesity"/>
    <s v="Diabetes"/>
    <s v="17-Nov-1960"/>
    <n v="46718.16"/>
    <s v="tier - 1"/>
    <s v="tier - 1"/>
    <s v="R1012"/>
    <n v="63"/>
  </r>
  <r>
    <s v="Id28"/>
    <s v="  Stephanie W"/>
    <n v="36.86"/>
    <n v="5.19"/>
    <s v="Yes"/>
    <x v="0"/>
    <x v="1"/>
    <n v="1"/>
    <s v="Yes"/>
    <s v="Obesity"/>
    <s v="Normal"/>
    <s v="23-Jun-1969"/>
    <n v="46661.440000000002"/>
    <s v="tier - 1"/>
    <s v="tier - 3"/>
    <s v="R1012"/>
    <n v="54"/>
  </r>
  <r>
    <s v="Id29"/>
    <s v="  Stephen"/>
    <n v="35.86"/>
    <n v="6.74"/>
    <s v="Yes"/>
    <x v="0"/>
    <x v="0"/>
    <n v="2"/>
    <s v="Yes"/>
    <s v="Obesity"/>
    <s v="Diabetes"/>
    <s v="8-Aug-1961"/>
    <n v="46599.11"/>
    <s v="tier - 1"/>
    <s v="tier - 1"/>
    <s v="R1013"/>
    <n v="62"/>
  </r>
  <r>
    <s v="Id30"/>
    <s v="  Natalie"/>
    <n v="37.049999999999997"/>
    <n v="8.44"/>
    <s v="No"/>
    <x v="0"/>
    <x v="0"/>
    <n v="0"/>
    <s v="Yes"/>
    <s v="Obesity"/>
    <s v="Diabetes"/>
    <s v="6-Dec-1971"/>
    <n v="46255.11"/>
    <s v="tier - 1"/>
    <s v="tier - 3"/>
    <s v="R1024"/>
    <n v="52"/>
  </r>
  <r>
    <s v="Id31"/>
    <s v="  Nicole J"/>
    <n v="43.89"/>
    <n v="8.7100000000000009"/>
    <s v="No"/>
    <x v="0"/>
    <x v="0"/>
    <n v="0"/>
    <s v="Yes"/>
    <s v="Obesity"/>
    <s v="Diabetes"/>
    <s v="17-Aug-1978"/>
    <n v="46200.99"/>
    <s v="tier - 1"/>
    <s v="tier - 1"/>
    <s v="R1013"/>
    <n v="45"/>
  </r>
  <r>
    <s v="Id32"/>
    <s v="  Jefferson D"/>
    <n v="42.35"/>
    <n v="5.08"/>
    <s v="Yes"/>
    <x v="0"/>
    <x v="0"/>
    <n v="0"/>
    <s v="Yes"/>
    <s v="Obesity"/>
    <s v="Normal"/>
    <s v="2-Dec-1976"/>
    <n v="46151.12"/>
    <s v="tier - 1"/>
    <s v="tier - 3"/>
    <s v="R1013"/>
    <n v="47"/>
  </r>
  <r>
    <s v="Id33"/>
    <s v="  Brendan D"/>
    <n v="31.35"/>
    <n v="6.86"/>
    <s v="No"/>
    <x v="0"/>
    <x v="0"/>
    <n v="0"/>
    <s v="Yes"/>
    <s v="Obesity"/>
    <s v="Diabetes"/>
    <s v="4-Dec-1962"/>
    <n v="46130.53"/>
    <s v="tier - 1"/>
    <s v="tier - 1"/>
    <s v="R1012"/>
    <n v="61"/>
  </r>
  <r>
    <s v="Id34"/>
    <s v="  Courtney"/>
    <n v="47.6"/>
    <n v="5.95"/>
    <s v="Yes"/>
    <x v="0"/>
    <x v="0"/>
    <n v="0"/>
    <s v="Yes"/>
    <s v="Obesity"/>
    <s v="Prediabetes"/>
    <s v="30-Sep-1985"/>
    <n v="46113.51"/>
    <s v="tier - 2"/>
    <s v="tier - 3"/>
    <s v="R1011"/>
    <n v="38"/>
  </r>
  <r>
    <s v="Id35"/>
    <s v="  Sydney L"/>
    <n v="46.2"/>
    <n v="6.09"/>
    <s v="No"/>
    <x v="0"/>
    <x v="1"/>
    <n v="1"/>
    <s v="Yes"/>
    <s v="Obesity"/>
    <s v="Prediabetes"/>
    <s v="12-Aug-1979"/>
    <n v="45863.21"/>
    <s v="tier - 2"/>
    <s v="tier - 1"/>
    <s v="R1013"/>
    <n v="44"/>
  </r>
  <r>
    <s v="Id36"/>
    <s v="  Julien"/>
    <n v="32.015000000000001"/>
    <n v="11.75"/>
    <s v="No"/>
    <x v="0"/>
    <x v="0"/>
    <n v="0"/>
    <s v="Yes"/>
    <s v="Obesity"/>
    <s v="Diabetes"/>
    <s v="21-Dec-1960"/>
    <n v="45710.21"/>
    <s v="tier - 2"/>
    <s v="tier - 2"/>
    <s v="R1016"/>
    <n v="63"/>
  </r>
  <r>
    <s v="Id37"/>
    <s v="  Ryan M"/>
    <n v="40.564999999999998"/>
    <n v="7.37"/>
    <s v="No"/>
    <x v="0"/>
    <x v="0"/>
    <n v="0"/>
    <s v="Yes"/>
    <s v="Obesity"/>
    <s v="Diabetes"/>
    <s v="9-Aug-1974"/>
    <n v="45702.02"/>
    <s v="tier - 2"/>
    <s v="tier - 2"/>
    <s v="R1012"/>
    <n v="49"/>
  </r>
  <r>
    <s v="Id38"/>
    <s v="  Anna H"/>
    <n v="32.450000000000003"/>
    <n v="11.91"/>
    <s v="No"/>
    <x v="0"/>
    <x v="0"/>
    <n v="0"/>
    <s v="Yes"/>
    <s v="Obesity"/>
    <s v="Diabetes"/>
    <s v="17-Dec-1962"/>
    <n v="45008.959999999999"/>
    <s v="tier - 2"/>
    <s v="tier - 2"/>
    <s v="R1013"/>
    <n v="61"/>
  </r>
  <r>
    <s v="Id39"/>
    <s v="  Samantha"/>
    <n v="34.96"/>
    <n v="6.52"/>
    <s v="No"/>
    <x v="0"/>
    <x v="0"/>
    <n v="0"/>
    <s v="Yes"/>
    <s v="Obesity"/>
    <s v="Diabetes"/>
    <s v="13-Aug-1971"/>
    <n v="44641.2"/>
    <s v="tier - 2"/>
    <s v="tier - 3"/>
    <s v="R1024"/>
    <n v="52"/>
  </r>
  <r>
    <s v="Id40"/>
    <s v="  Robert"/>
    <n v="35.5"/>
    <n v="5.14"/>
    <s v="No"/>
    <x v="0"/>
    <x v="1"/>
    <n v="1"/>
    <s v="Yes"/>
    <s v="Obesity"/>
    <s v="Normal"/>
    <s v="11-Oct-1993"/>
    <n v="44585.46"/>
    <s v="tier - 2"/>
    <s v="tier - 2"/>
    <s v="R1011"/>
    <n v="30"/>
  </r>
  <r>
    <s v="Id41"/>
    <s v="  James R"/>
    <n v="52.58"/>
    <n v="4.1900000000000004"/>
    <s v="No"/>
    <x v="1"/>
    <x v="0"/>
    <n v="1"/>
    <s v="Yes"/>
    <s v="Obesity"/>
    <s v="Normal"/>
    <s v="2-Aug-2000"/>
    <n v="44501.4"/>
    <s v="tier - 2"/>
    <s v="tier - 3"/>
    <s v="R1013"/>
    <n v="23"/>
  </r>
  <r>
    <s v="Id42"/>
    <s v="  Roseann"/>
    <n v="35.200000000000003"/>
    <n v="11.68"/>
    <s v="Yes"/>
    <x v="0"/>
    <x v="0"/>
    <n v="0"/>
    <s v="Yes"/>
    <s v="Obesity"/>
    <s v="Diabetes"/>
    <s v="14-Sep-1967"/>
    <n v="44423.8"/>
    <s v="tier - 2"/>
    <s v="tier - 3"/>
    <s v="R1013"/>
    <n v="56"/>
  </r>
  <r>
    <s v="Id43"/>
    <s v="  Nicole"/>
    <n v="38.06"/>
    <n v="6.98"/>
    <s v="No"/>
    <x v="0"/>
    <x v="0"/>
    <n v="0"/>
    <s v="Yes"/>
    <s v="Obesity"/>
    <s v="Diabetes"/>
    <s v="29-Oct-1971"/>
    <n v="44400.41"/>
    <s v="tier - 2"/>
    <s v="tier - 2"/>
    <s v="R1013"/>
    <n v="52"/>
  </r>
  <r>
    <s v="Id44"/>
    <s v="  Spencer"/>
    <n v="34.21"/>
    <n v="8.34"/>
    <s v="No"/>
    <x v="0"/>
    <x v="0"/>
    <n v="0"/>
    <s v="Yes"/>
    <s v="Obesity"/>
    <s v="Diabetes"/>
    <s v="24-Nov-1968"/>
    <n v="44260.75"/>
    <s v="tier - 2"/>
    <s v="tier - 1"/>
    <s v="R1013"/>
    <n v="55"/>
  </r>
  <r>
    <s v="Id45"/>
    <s v="  Eric W"/>
    <n v="38.94"/>
    <n v="8.49"/>
    <s v="Yes"/>
    <x v="0"/>
    <x v="0"/>
    <n v="1"/>
    <s v="Yes"/>
    <s v="Obesity"/>
    <s v="Diabetes"/>
    <s v="1-Jun-1975"/>
    <n v="44202.65"/>
    <s v="tier - 2"/>
    <s v="tier - 2"/>
    <s v="R1013"/>
    <n v="48"/>
  </r>
  <r>
    <s v="Id46"/>
    <s v="  Brianna L"/>
    <n v="30.21"/>
    <n v="5.34"/>
    <s v="Yes"/>
    <x v="0"/>
    <x v="0"/>
    <n v="1"/>
    <s v="Yes"/>
    <s v="Obesity"/>
    <s v="Normal"/>
    <s v="16-Jul-1988"/>
    <n v="43943.88"/>
    <s v="tier - 2"/>
    <s v="tier - 1"/>
    <s v="R1012"/>
    <n v="35"/>
  </r>
  <r>
    <s v="Id47"/>
    <s v="  Thomas J"/>
    <n v="33.630000000000003"/>
    <n v="4.43"/>
    <s v="Yes"/>
    <x v="0"/>
    <x v="0"/>
    <n v="2"/>
    <s v="Yes"/>
    <s v="Obesity"/>
    <s v="Normal"/>
    <s v="5-Oct-1966"/>
    <n v="43921.18"/>
    <s v="tier - 2"/>
    <s v="tier - 2"/>
    <s v="R1012"/>
    <n v="57"/>
  </r>
  <r>
    <s v="Id48"/>
    <s v="  Melissa L"/>
    <n v="40.369999999999997"/>
    <n v="4.47"/>
    <s v="No"/>
    <x v="0"/>
    <x v="0"/>
    <n v="0"/>
    <s v="Yes"/>
    <s v="Obesity"/>
    <s v="Normal"/>
    <s v="10-Nov-1980"/>
    <n v="43896.38"/>
    <s v="tier - 2"/>
    <s v="tier - 1"/>
    <s v="R1013"/>
    <n v="43"/>
  </r>
  <r>
    <s v="Id49"/>
    <s v="  Flavio"/>
    <n v="53.09"/>
    <n v="4.82"/>
    <s v="Yes"/>
    <x v="0"/>
    <x v="0"/>
    <n v="2"/>
    <s v="Yes"/>
    <s v="Obesity"/>
    <s v="Normal"/>
    <s v="2-Jul-1966"/>
    <n v="43817.45"/>
    <s v="tier - 2"/>
    <s v="tier - 3"/>
    <s v="R1012"/>
    <n v="57"/>
  </r>
  <r>
    <s v="Id50"/>
    <s v="  Ryan"/>
    <n v="31.79"/>
    <n v="5.51"/>
    <s v="Yes"/>
    <x v="0"/>
    <x v="0"/>
    <n v="2"/>
    <s v="Yes"/>
    <s v="Obesity"/>
    <s v="Normal"/>
    <s v="25-Oct-1966"/>
    <n v="43813.87"/>
    <s v="tier - 2"/>
    <s v="tier - 2"/>
    <s v="R1013"/>
    <n v="57"/>
  </r>
  <r>
    <s v="Id51"/>
    <s v="  Anthony J"/>
    <n v="41.895000000000003"/>
    <n v="10.87"/>
    <s v="Yes"/>
    <x v="0"/>
    <x v="0"/>
    <n v="1"/>
    <s v="Yes"/>
    <s v="Obesity"/>
    <s v="Diabetes"/>
    <s v="29-Dec-1986"/>
    <n v="43753.34"/>
    <s v="tier - 2"/>
    <s v="tier - 1"/>
    <s v="R1015"/>
    <n v="37"/>
  </r>
  <r>
    <s v="Id52"/>
    <s v="  Alex"/>
    <n v="31.16"/>
    <n v="9.34"/>
    <s v="No"/>
    <x v="0"/>
    <x v="0"/>
    <n v="0"/>
    <s v="Yes"/>
    <s v="Obesity"/>
    <s v="Diabetes"/>
    <s v="22-Aug-1965"/>
    <n v="43578.94"/>
    <s v="tier - 2"/>
    <s v="tier - 2"/>
    <s v="R1012"/>
    <n v="58"/>
  </r>
  <r>
    <s v="Id53"/>
    <s v="  David"/>
    <n v="34.104999999999997"/>
    <n v="5.03"/>
    <s v="Yes"/>
    <x v="0"/>
    <x v="1"/>
    <n v="1"/>
    <s v="Yes"/>
    <s v="Obesity"/>
    <s v="Normal"/>
    <s v="3-Dec-1969"/>
    <n v="43254.42"/>
    <s v="tier - 2"/>
    <s v="tier - 2"/>
    <s v="R1016"/>
    <n v="54"/>
  </r>
  <r>
    <s v="Id54"/>
    <s v="  Andrew B"/>
    <n v="51.93"/>
    <n v="11.05"/>
    <s v="No"/>
    <x v="0"/>
    <x v="0"/>
    <n v="0"/>
    <s v="Yes"/>
    <s v="Obesity"/>
    <s v="Diabetes"/>
    <s v="29-Nov-1965"/>
    <n v="43073.760000000002"/>
    <s v="tier - 2"/>
    <s v="tier - 2"/>
    <s v="R1011"/>
    <n v="58"/>
  </r>
  <r>
    <s v="Id55"/>
    <s v="  Dara E"/>
    <n v="38.950000000000003"/>
    <n v="11.95"/>
    <s v="No"/>
    <x v="0"/>
    <x v="0"/>
    <n v="0"/>
    <s v="Yes"/>
    <s v="Obesity"/>
    <s v="Diabetes"/>
    <s v="4-Nov-1978"/>
    <n v="42983.46"/>
    <s v="tier - 1"/>
    <s v="tier - 2"/>
    <s v="R1012"/>
    <n v="45"/>
  </r>
  <r>
    <s v="Id56"/>
    <s v="  Inna"/>
    <n v="36.630000000000003"/>
    <n v="7.72"/>
    <s v="Yes"/>
    <x v="0"/>
    <x v="0"/>
    <n v="1"/>
    <s v="Yes"/>
    <s v="Obesity"/>
    <s v="Diabetes"/>
    <s v="23-Oct-1975"/>
    <n v="42969.85"/>
    <s v="tier - 1"/>
    <s v="tier - 3"/>
    <s v="R1013"/>
    <n v="48"/>
  </r>
  <r>
    <s v="Id57"/>
    <s v="  Ari"/>
    <n v="34.200000000000003"/>
    <n v="5.75"/>
    <s v="No"/>
    <x v="0"/>
    <x v="0"/>
    <n v="2"/>
    <s v="Yes"/>
    <s v="Obesity"/>
    <s v="Prediabetes"/>
    <s v="10-Sep-1972"/>
    <n v="42856.84"/>
    <s v="tier - 1"/>
    <s v="tier - 1"/>
    <s v="R1011"/>
    <n v="51"/>
  </r>
  <r>
    <s v="Id58"/>
    <s v="  Lindsey"/>
    <n v="50.63"/>
    <n v="11.89"/>
    <s v="No"/>
    <x v="0"/>
    <x v="0"/>
    <n v="0"/>
    <s v="Yes"/>
    <s v="Obesity"/>
    <s v="Diabetes"/>
    <s v="29-Oct-1965"/>
    <n v="42764.12"/>
    <s v="tier - 1"/>
    <s v="tier - 2"/>
    <s v="R1011"/>
    <n v="58"/>
  </r>
  <r>
    <s v="Id59"/>
    <s v="  Kenny"/>
    <n v="36.479999999999997"/>
    <n v="6.2"/>
    <s v="No"/>
    <x v="0"/>
    <x v="0"/>
    <n v="0"/>
    <s v="Yes"/>
    <s v="Obesity"/>
    <s v="Prediabetes"/>
    <s v="21-Oct-1977"/>
    <n v="42760.5"/>
    <s v="tier - 1"/>
    <s v="tier - 2"/>
    <s v="R1012"/>
    <n v="46"/>
  </r>
  <r>
    <s v="Id60"/>
    <s v="  Louise"/>
    <n v="54.82"/>
    <n v="10.61"/>
    <s v="No"/>
    <x v="0"/>
    <x v="0"/>
    <n v="0"/>
    <s v="Yes"/>
    <s v="Obesity"/>
    <s v="Diabetes"/>
    <s v="3-Nov-1971"/>
    <n v="42644.2"/>
    <s v="tier - 1"/>
    <s v="tier - 3"/>
    <s v="R1011"/>
    <n v="52"/>
  </r>
  <r>
    <s v="Id61"/>
    <s v="  Cameron"/>
    <n v="38.06"/>
    <n v="6.04"/>
    <s v="No"/>
    <x v="0"/>
    <x v="1"/>
    <n v="1"/>
    <s v="Yes"/>
    <s v="Obesity"/>
    <s v="Prediabetes"/>
    <s v="27-Dec-1979"/>
    <n v="42560.43"/>
    <s v="tier - 1"/>
    <s v="tier - 3"/>
    <s v="R1013"/>
    <n v="44"/>
  </r>
  <r>
    <s v="Id62"/>
    <s v="  Katie T"/>
    <n v="51.48"/>
    <n v="9.33"/>
    <s v="Yes"/>
    <x v="0"/>
    <x v="0"/>
    <n v="0"/>
    <s v="Yes"/>
    <s v="Obesity"/>
    <s v="Diabetes"/>
    <s v="27-Jun-1967"/>
    <n v="42538.720000000001"/>
    <s v="tier - 1"/>
    <s v="tier - 3"/>
    <s v="R1011"/>
    <n v="56"/>
  </r>
  <r>
    <s v="Id63"/>
    <s v="  Casey"/>
    <n v="52.06"/>
    <n v="11.47"/>
    <s v="No"/>
    <x v="0"/>
    <x v="0"/>
    <n v="0"/>
    <s v="Yes"/>
    <s v="Obesity"/>
    <s v="Diabetes"/>
    <s v="3-Aug-1968"/>
    <n v="42478.6"/>
    <s v="tier - 1"/>
    <s v="tier - 2"/>
    <s v="R1011"/>
    <n v="55"/>
  </r>
  <r>
    <s v="Id64"/>
    <s v="  David"/>
    <n v="30.684999999999999"/>
    <n v="7.02"/>
    <s v="Yes"/>
    <x v="0"/>
    <x v="0"/>
    <n v="0"/>
    <s v="Yes"/>
    <s v="Obesity"/>
    <s v="Diabetes"/>
    <s v="28-Jun-1967"/>
    <n v="42303.69"/>
    <s v="tier - 1"/>
    <s v="tier - 2"/>
    <s v="R1016"/>
    <n v="56"/>
  </r>
  <r>
    <s v="Id65"/>
    <s v="  Bryson C"/>
    <n v="36.08"/>
    <n v="8.8000000000000007"/>
    <s v="Yes"/>
    <x v="0"/>
    <x v="0"/>
    <n v="1"/>
    <s v="Yes"/>
    <s v="Obesity"/>
    <s v="Diabetes"/>
    <s v="15-Aug-1975"/>
    <n v="42211.14"/>
    <s v="tier - 1"/>
    <s v="tier - 3"/>
    <s v="R1013"/>
    <n v="48"/>
  </r>
  <r>
    <s v="Id66"/>
    <s v="  Megan"/>
    <n v="54.99"/>
    <n v="8.68"/>
    <s v="No"/>
    <x v="0"/>
    <x v="0"/>
    <n v="2"/>
    <s v="Yes"/>
    <s v="Obesity"/>
    <s v="Diabetes"/>
    <s v="18-Sep-1973"/>
    <n v="42188.15"/>
    <s v="tier - 1"/>
    <s v="tier - 1"/>
    <s v="R1011"/>
    <n v="50"/>
  </r>
  <r>
    <s v="Id67"/>
    <s v="  Daniel"/>
    <n v="35.97"/>
    <n v="6.12"/>
    <s v="No"/>
    <x v="0"/>
    <x v="1"/>
    <n v="1"/>
    <s v="Yes"/>
    <s v="Obesity"/>
    <s v="Prediabetes"/>
    <s v="3-Jul-1979"/>
    <n v="42124.52"/>
    <s v="tier - 1"/>
    <s v="tier - 1"/>
    <s v="R1013"/>
    <n v="44"/>
  </r>
  <r>
    <s v="Id68"/>
    <s v="  Steven M"/>
    <n v="45.54"/>
    <n v="5.4"/>
    <s v="Yes"/>
    <x v="0"/>
    <x v="1"/>
    <n v="1"/>
    <s v="Yes"/>
    <s v="Obesity"/>
    <s v="Normal"/>
    <s v="9-Dec-1997"/>
    <n v="42112.24"/>
    <s v="tier - 1"/>
    <s v="tier - 3"/>
    <s v="R1013"/>
    <n v="26"/>
  </r>
  <r>
    <s v="Id69"/>
    <s v="  Jenna L"/>
    <n v="35.53"/>
    <n v="4.3600000000000003"/>
    <s v="Yes"/>
    <x v="0"/>
    <x v="0"/>
    <n v="0"/>
    <s v="Yes"/>
    <s v="Obesity"/>
    <s v="Normal"/>
    <s v="28-Nov-1976"/>
    <n v="42111.66"/>
    <s v="tier - 1"/>
    <s v="tier - 1"/>
    <s v="R1024"/>
    <n v="47"/>
  </r>
  <r>
    <s v="Id70"/>
    <s v="  Freeman"/>
    <n v="30.8"/>
    <n v="9.77"/>
    <s v="No"/>
    <x v="0"/>
    <x v="0"/>
    <n v="0"/>
    <s v="Yes"/>
    <s v="Obesity"/>
    <s v="Diabetes"/>
    <s v="19-Dec-1968"/>
    <n v="41999.519999999997"/>
    <s v="tier - 1"/>
    <s v="tier - 3"/>
    <s v="R1013"/>
    <n v="55"/>
  </r>
  <r>
    <s v="Id71"/>
    <s v="  Jeff"/>
    <n v="38.39"/>
    <n v="4.25"/>
    <s v="No"/>
    <x v="0"/>
    <x v="0"/>
    <n v="1"/>
    <s v="Yes"/>
    <s v="Obesity"/>
    <s v="Normal"/>
    <s v="10-Nov-1984"/>
    <n v="41949.24"/>
    <s v="tier - 1"/>
    <s v="tier - 1"/>
    <s v="R1013"/>
    <n v="39"/>
  </r>
  <r>
    <s v="Id72"/>
    <s v="  Elenilton V"/>
    <n v="32.299999999999997"/>
    <n v="4.76"/>
    <s v="No"/>
    <x v="0"/>
    <x v="0"/>
    <n v="2"/>
    <s v="Yes"/>
    <s v="Obesity"/>
    <s v="Normal"/>
    <s v="8-Jun-1972"/>
    <n v="41919.1"/>
    <s v="tier - 1"/>
    <s v="tier - 1"/>
    <s v="R1016"/>
    <n v="51"/>
  </r>
  <r>
    <s v="Id73"/>
    <s v="  Maurya"/>
    <n v="48.8"/>
    <n v="6.22"/>
    <s v="Yes"/>
    <x v="0"/>
    <x v="0"/>
    <n v="2"/>
    <s v="Yes"/>
    <s v="Obesity"/>
    <s v="Prediabetes"/>
    <s v="21-Sep-1966"/>
    <n v="41886.54"/>
    <s v="tier - 1"/>
    <s v="tier - 3"/>
    <s v="R1011"/>
    <n v="57"/>
  </r>
  <r>
    <s v="Id74"/>
    <s v="  Samantha C"/>
    <n v="45.5"/>
    <n v="7.96"/>
    <s v="No"/>
    <x v="0"/>
    <x v="0"/>
    <n v="0"/>
    <s v="Yes"/>
    <s v="Obesity"/>
    <s v="Diabetes"/>
    <s v="22-Sep-1962"/>
    <n v="41794.629999999997"/>
    <s v="tier - 1"/>
    <s v="tier - 3"/>
    <s v="R1011"/>
    <n v="61"/>
  </r>
  <r>
    <s v="Id75"/>
    <s v="  Bethany A"/>
    <n v="53.61"/>
    <n v="10.92"/>
    <s v="Yes"/>
    <x v="0"/>
    <x v="0"/>
    <n v="1"/>
    <s v="Yes"/>
    <s v="Obesity"/>
    <s v="Diabetes"/>
    <s v="29-Sep-1975"/>
    <n v="41681.86"/>
    <s v="tier - 1"/>
    <s v="tier - 1"/>
    <s v="R1011"/>
    <n v="48"/>
  </r>
  <r>
    <s v="Id76"/>
    <s v="  Yves"/>
    <n v="36.19"/>
    <n v="11.51"/>
    <s v="Yes"/>
    <x v="0"/>
    <x v="0"/>
    <n v="1"/>
    <s v="Yes"/>
    <s v="Obesity"/>
    <s v="Diabetes"/>
    <s v="14-Nov-1975"/>
    <n v="41676.080000000002"/>
    <s v="tier - 1"/>
    <s v="tier - 2"/>
    <s v="R1013"/>
    <n v="48"/>
  </r>
  <r>
    <s v="Id77"/>
    <s v="  Danielle"/>
    <n v="34.6"/>
    <n v="5.99"/>
    <s v="Yes"/>
    <x v="0"/>
    <x v="0"/>
    <n v="0"/>
    <s v="Yes"/>
    <s v="Obesity"/>
    <s v="Prediabetes"/>
    <s v="29-Oct-1976"/>
    <n v="41661.599999999999"/>
    <s v="tier - 1"/>
    <s v="tier - 3"/>
    <s v="R1011"/>
    <n v="47"/>
  </r>
  <r>
    <s v="Id78"/>
    <s v="  Julia"/>
    <n v="54.12"/>
    <n v="11.57"/>
    <s v="No"/>
    <x v="0"/>
    <x v="0"/>
    <n v="0"/>
    <s v="Yes"/>
    <s v="Obesity"/>
    <s v="Diabetes"/>
    <s v="24-Nov-1974"/>
    <n v="41636.199999999997"/>
    <s v="tier - 1"/>
    <s v="tier - 1"/>
    <s v="R1011"/>
    <n v="49"/>
  </r>
  <r>
    <s v="Id79"/>
    <s v="  Joshua"/>
    <n v="48.82"/>
    <n v="6.67"/>
    <s v="Yes"/>
    <x v="0"/>
    <x v="0"/>
    <n v="0"/>
    <s v="Yes"/>
    <s v="Obesity"/>
    <s v="Diabetes"/>
    <s v="22-Dec-1967"/>
    <n v="41505.15"/>
    <s v="tier - 1"/>
    <s v="tier - 2"/>
    <s v="R1011"/>
    <n v="56"/>
  </r>
  <r>
    <s v="Id80"/>
    <s v="  Jennifer"/>
    <n v="51.01"/>
    <n v="9.1999999999999993"/>
    <s v="No"/>
    <x v="0"/>
    <x v="0"/>
    <n v="0"/>
    <s v="Yes"/>
    <s v="Obesity"/>
    <s v="Diabetes"/>
    <s v="16-Oct-1971"/>
    <n v="41351.879999999997"/>
    <s v="tier - 1"/>
    <s v="tier - 2"/>
    <s v="R1011"/>
    <n v="52"/>
  </r>
  <r>
    <s v="Id81"/>
    <s v="  Gwen M"/>
    <n v="45.65"/>
    <n v="5.1100000000000003"/>
    <s v="Yes"/>
    <x v="0"/>
    <x v="0"/>
    <n v="1"/>
    <s v="Yes"/>
    <s v="Obesity"/>
    <s v="Normal"/>
    <s v="7-Oct-1964"/>
    <n v="41331.79"/>
    <s v="tier - 1"/>
    <s v="tier - 2"/>
    <s v="R1011"/>
    <n v="59"/>
  </r>
  <r>
    <s v="Id82"/>
    <s v="  Patrick"/>
    <n v="52.9"/>
    <n v="5.34"/>
    <s v="No"/>
    <x v="0"/>
    <x v="0"/>
    <n v="0"/>
    <s v="Yes"/>
    <s v="Obesity"/>
    <s v="Normal"/>
    <s v="27-Aug-1977"/>
    <n v="41271.5"/>
    <s v="tier - 1"/>
    <s v="tier - 2"/>
    <s v="R1011"/>
    <n v="46"/>
  </r>
  <r>
    <s v="Id83"/>
    <s v="  Kate"/>
    <n v="45.41"/>
    <n v="4.03"/>
    <s v="Yes"/>
    <x v="0"/>
    <x v="0"/>
    <n v="1"/>
    <s v="Yes"/>
    <s v="Obesity"/>
    <s v="Normal"/>
    <s v="6-Jun-1964"/>
    <n v="41250.39"/>
    <s v="tier - 1"/>
    <s v="tier - 3"/>
    <s v="R1011"/>
    <n v="59"/>
  </r>
  <r>
    <s v="Id84"/>
    <s v="  Kevin"/>
    <n v="49.41"/>
    <n v="4.2300000000000004"/>
    <s v="Yes"/>
    <x v="0"/>
    <x v="1"/>
    <n v="1"/>
    <s v="Yes"/>
    <s v="Obesity"/>
    <s v="Normal"/>
    <s v="8-Aug-1969"/>
    <n v="41191.57"/>
    <s v="tier - 1"/>
    <s v="tier - 2"/>
    <s v="R1011"/>
    <n v="54"/>
  </r>
  <r>
    <s v="Id85"/>
    <s v="  Stephen II"/>
    <n v="31.824999999999999"/>
    <n v="4.0599999999999996"/>
    <s v="No"/>
    <x v="0"/>
    <x v="0"/>
    <n v="2"/>
    <s v="Yes"/>
    <s v="Obesity"/>
    <s v="Normal"/>
    <s v="6-Sep-1972"/>
    <n v="41097.160000000003"/>
    <s v="tier - 1"/>
    <s v="tier - 3"/>
    <s v="R1016"/>
    <n v="51"/>
  </r>
  <r>
    <s v="Id86"/>
    <s v="  Philip"/>
    <n v="51.28"/>
    <n v="4.68"/>
    <s v="No"/>
    <x v="0"/>
    <x v="0"/>
    <n v="2"/>
    <s v="Yes"/>
    <s v="Obesity"/>
    <s v="Normal"/>
    <s v="12-Aug-1972"/>
    <n v="41055.29"/>
    <s v="tier - 1"/>
    <s v="tier - 2"/>
    <s v="R1011"/>
    <n v="51"/>
  </r>
  <r>
    <s v="Id87"/>
    <s v="  Brett A"/>
    <n v="34.96"/>
    <n v="4.34"/>
    <s v="No"/>
    <x v="0"/>
    <x v="1"/>
    <n v="1"/>
    <s v="Yes"/>
    <s v="Obesity"/>
    <s v="Normal"/>
    <s v="11-Oct-1979"/>
    <n v="41034.22"/>
    <s v="tier - 1"/>
    <s v="tier - 3"/>
    <s v="R1017"/>
    <n v="44"/>
  </r>
  <r>
    <s v="Id88"/>
    <s v="  Rebecca"/>
    <n v="33.11"/>
    <n v="10.51"/>
    <s v="No"/>
    <x v="0"/>
    <x v="0"/>
    <n v="0"/>
    <s v="Yes"/>
    <s v="Obesity"/>
    <s v="Diabetes"/>
    <s v="5-Jun-1974"/>
    <n v="40974.160000000003"/>
    <s v="tier - 1"/>
    <s v="tier - 2"/>
    <s v="R1013"/>
    <n v="49"/>
  </r>
  <r>
    <s v="Id89"/>
    <s v="  Kelley"/>
    <n v="54.74"/>
    <n v="5.84"/>
    <s v="Yes"/>
    <x v="0"/>
    <x v="1"/>
    <n v="1"/>
    <s v="Yes"/>
    <s v="Obesity"/>
    <s v="Prediabetes"/>
    <s v="8-Sep-1983"/>
    <n v="40961.29"/>
    <s v="tier - 1"/>
    <s v="tier - 2"/>
    <s v="R1011"/>
    <n v="40"/>
  </r>
  <r>
    <s v="Id90"/>
    <s v="  Abigail K"/>
    <n v="32.56"/>
    <n v="5.41"/>
    <s v="No"/>
    <x v="0"/>
    <x v="1"/>
    <n v="1"/>
    <s v="Yes"/>
    <s v="Obesity"/>
    <s v="Normal"/>
    <s v="16-Sep-1979"/>
    <n v="40941.29"/>
    <s v="tier - 1"/>
    <s v="tier - 2"/>
    <s v="R1013"/>
    <n v="44"/>
  </r>
  <r>
    <s v="Id91"/>
    <s v="  Hope"/>
    <n v="39.049999999999997"/>
    <n v="6.06"/>
    <s v="No"/>
    <x v="0"/>
    <x v="0"/>
    <n v="1"/>
    <s v="Yes"/>
    <s v="Obesity"/>
    <s v="Prediabetes"/>
    <s v="4-Aug-1992"/>
    <n v="40932.43"/>
    <s v="tier - 1"/>
    <s v="tier - 2"/>
    <s v="R1013"/>
    <n v="31"/>
  </r>
  <r>
    <s v="Id92"/>
    <s v="  Elyse M"/>
    <n v="42.75"/>
    <n v="4.22"/>
    <s v="No"/>
    <x v="0"/>
    <x v="0"/>
    <n v="0"/>
    <s v="Yes"/>
    <s v="Obesity"/>
    <s v="Normal"/>
    <s v="2-Jul-1999"/>
    <n v="40904.199999999997"/>
    <s v="tier - 1"/>
    <s v="tier - 1"/>
    <s v="R1024"/>
    <n v="24"/>
  </r>
  <r>
    <s v="Id93"/>
    <s v="  Nicholas"/>
    <n v="50.58"/>
    <n v="5.12"/>
    <s v="No"/>
    <x v="0"/>
    <x v="0"/>
    <n v="2"/>
    <s v="Yes"/>
    <s v="Obesity"/>
    <s v="Normal"/>
    <s v="10-Jun-1972"/>
    <n v="40817.85"/>
    <s v="tier - 1"/>
    <s v="tier - 3"/>
    <s v="R1011"/>
    <n v="51"/>
  </r>
  <r>
    <s v="Id94"/>
    <s v="  David"/>
    <n v="30.495000000000001"/>
    <n v="4.57"/>
    <s v="Yes"/>
    <x v="0"/>
    <x v="0"/>
    <n v="0"/>
    <s v="Yes"/>
    <s v="Obesity"/>
    <s v="Normal"/>
    <s v="26-Dec-1976"/>
    <n v="40720.550000000003"/>
    <s v="tier - 1"/>
    <s v="tier - 3"/>
    <s v="R1012"/>
    <n v="47"/>
  </r>
  <r>
    <s v="Id95"/>
    <s v="  Natalie"/>
    <n v="48.31"/>
    <n v="9.58"/>
    <s v="Yes"/>
    <x v="0"/>
    <x v="0"/>
    <n v="2"/>
    <s v="Yes"/>
    <s v="Obesity"/>
    <s v="Diabetes"/>
    <s v="25-Sep-1970"/>
    <n v="40692.910000000003"/>
    <s v="tier - 1"/>
    <s v="tier - 1"/>
    <s v="R1011"/>
    <n v="53"/>
  </r>
  <r>
    <s v="Id96"/>
    <s v="  Thomas"/>
    <n v="48.99"/>
    <n v="9.7799999999999994"/>
    <s v="Yes"/>
    <x v="0"/>
    <x v="0"/>
    <n v="1"/>
    <s v="Yes"/>
    <s v="Obesity"/>
    <s v="Diabetes"/>
    <s v="10-Jul-1975"/>
    <n v="40590.550000000003"/>
    <s v="tier - 1"/>
    <s v="tier - 3"/>
    <s v="R1012"/>
    <n v="48"/>
  </r>
  <r>
    <s v="Id97"/>
    <s v="  Pamela J"/>
    <n v="38.39"/>
    <n v="4.1100000000000003"/>
    <s v="Yes"/>
    <x v="0"/>
    <x v="0"/>
    <n v="0"/>
    <s v="Yes"/>
    <s v="Obesity"/>
    <s v="Normal"/>
    <s v="3-Nov-1985"/>
    <n v="40419.019999999997"/>
    <s v="tier - 1"/>
    <s v="tier - 2"/>
    <s v="R1013"/>
    <n v="38"/>
  </r>
  <r>
    <s v="Id98"/>
    <s v="  Jessica"/>
    <n v="44.34"/>
    <n v="4.0199999999999996"/>
    <s v="Yes"/>
    <x v="0"/>
    <x v="0"/>
    <n v="2"/>
    <s v="Yes"/>
    <s v="Obesity"/>
    <s v="Normal"/>
    <s v="12-Aug-1966"/>
    <n v="40373.74"/>
    <s v="tier - 1"/>
    <s v="tier - 3"/>
    <s v="R1011"/>
    <n v="57"/>
  </r>
  <r>
    <s v="Id99"/>
    <s v="  Ron N"/>
    <n v="41.51"/>
    <n v="6.92"/>
    <s v="No"/>
    <x v="0"/>
    <x v="0"/>
    <n v="0"/>
    <s v="Yes"/>
    <s v="Obesity"/>
    <s v="Diabetes"/>
    <s v="4-Sep-1962"/>
    <n v="40309.93"/>
    <s v="tier - 1"/>
    <s v="tier - 3"/>
    <s v="R1011"/>
    <n v="61"/>
  </r>
  <r>
    <s v="Id100"/>
    <s v="  Daniel"/>
    <n v="48.2"/>
    <n v="4.84"/>
    <s v="No"/>
    <x v="0"/>
    <x v="0"/>
    <n v="0"/>
    <s v="Yes"/>
    <s v="Obesity"/>
    <s v="Normal"/>
    <s v="27-Jun-1977"/>
    <n v="40284.379999999997"/>
    <s v="tier - 1"/>
    <s v="tier - 3"/>
    <s v="R1012"/>
    <n v="46"/>
  </r>
  <r>
    <s v="Id101"/>
    <s v="  Brian"/>
    <n v="35.75"/>
    <n v="8"/>
    <s v="Yes"/>
    <x v="0"/>
    <x v="0"/>
    <n v="0"/>
    <s v="Yes"/>
    <s v="Obesity"/>
    <s v="Diabetes"/>
    <s v="4-Oct-1981"/>
    <n v="40273.65"/>
    <s v="tier - 1"/>
    <s v="tier - 3"/>
    <s v="R1013"/>
    <n v="42"/>
  </r>
  <r>
    <s v="Id102"/>
    <s v="  Sari"/>
    <n v="53.81"/>
    <n v="8.77"/>
    <s v="Yes"/>
    <x v="0"/>
    <x v="0"/>
    <n v="0"/>
    <s v="Yes"/>
    <s v="Obesity"/>
    <s v="Diabetes"/>
    <s v="28-Jul-1981"/>
    <n v="40208.559999999998"/>
    <s v="tier - 1"/>
    <s v="tier - 2"/>
    <s v="R1011"/>
    <n v="42"/>
  </r>
  <r>
    <s v="Id103"/>
    <s v="  Robert M"/>
    <n v="49.48"/>
    <n v="4.96"/>
    <s v="No"/>
    <x v="0"/>
    <x v="1"/>
    <n v="1"/>
    <s v="Yes"/>
    <s v="Obesity"/>
    <s v="Normal"/>
    <s v="18-Aug-1979"/>
    <n v="40204.83"/>
    <s v="tier - 1"/>
    <s v="tier - 3"/>
    <s v="R1012"/>
    <n v="44"/>
  </r>
  <r>
    <s v="Id104"/>
    <s v="  Ricardo"/>
    <n v="34.1"/>
    <n v="4.43"/>
    <s v="Yes"/>
    <x v="0"/>
    <x v="0"/>
    <n v="0"/>
    <s v="Yes"/>
    <s v="Obesity"/>
    <s v="Normal"/>
    <s v="21-Oct-1985"/>
    <n v="40182.25"/>
    <s v="tier - 1"/>
    <s v="tier - 2"/>
    <s v="R1011"/>
    <n v="38"/>
  </r>
  <r>
    <s v="Id105"/>
    <s v="  Gedion"/>
    <n v="35.299999999999997"/>
    <n v="5.82"/>
    <s v="Yes"/>
    <x v="0"/>
    <x v="1"/>
    <n v="1"/>
    <s v="Yes"/>
    <s v="Obesity"/>
    <s v="Prediabetes"/>
    <s v="14-Oct-1983"/>
    <n v="40103.89"/>
    <s v="tier - 1"/>
    <s v="tier - 2"/>
    <s v="R1011"/>
    <n v="40"/>
  </r>
  <r>
    <s v="Id106"/>
    <s v="  Mark"/>
    <n v="43.83"/>
    <n v="6.03"/>
    <s v="Yes"/>
    <x v="0"/>
    <x v="0"/>
    <n v="2"/>
    <s v="Yes"/>
    <s v="Obesity"/>
    <s v="Prediabetes"/>
    <s v="12-Aug-1966"/>
    <n v="40069.440000000002"/>
    <s v="tier - 1"/>
    <s v="tier - 3"/>
    <s v="R1011"/>
    <n v="57"/>
  </r>
  <r>
    <s v="Id107"/>
    <s v="  Gamini P"/>
    <n v="50.07"/>
    <n v="9.27"/>
    <s v="No"/>
    <x v="0"/>
    <x v="0"/>
    <n v="0"/>
    <s v="Yes"/>
    <s v="Obesity"/>
    <s v="Diabetes"/>
    <s v="20-Dec-1978"/>
    <n v="40054.730000000003"/>
    <s v="tier - 1"/>
    <s v="tier - 3"/>
    <s v="R1011"/>
    <n v="45"/>
  </r>
  <r>
    <s v="Id108"/>
    <s v="  Emily J"/>
    <n v="32.774999999999999"/>
    <n v="5.53"/>
    <s v="No"/>
    <x v="0"/>
    <x v="0"/>
    <n v="0"/>
    <s v="Yes"/>
    <s v="Obesity"/>
    <s v="Normal"/>
    <s v="25-Dec-1982"/>
    <n v="40003.33"/>
    <s v="tier - 1"/>
    <s v="tier - 1"/>
    <s v="R1012"/>
    <n v="41"/>
  </r>
  <r>
    <s v="Id109"/>
    <s v="  Amanda"/>
    <n v="34.104999999999997"/>
    <n v="5.07"/>
    <s v="No"/>
    <x v="0"/>
    <x v="0"/>
    <n v="1"/>
    <s v="Yes"/>
    <s v="Obesity"/>
    <s v="Normal"/>
    <s v="8-Aug-1987"/>
    <n v="39983.43"/>
    <s v="tier - 2"/>
    <s v="tier - 3"/>
    <s v="R1012"/>
    <n v="36"/>
  </r>
  <r>
    <s v="Id110"/>
    <s v="  Nicholas"/>
    <n v="48.93"/>
    <n v="11.17"/>
    <s v="Yes"/>
    <x v="0"/>
    <x v="0"/>
    <n v="1"/>
    <s v="Yes"/>
    <s v="Obesity"/>
    <s v="Diabetes"/>
    <s v="2-Dec-1975"/>
    <n v="39963.120000000003"/>
    <s v="tier - 2"/>
    <s v="tier - 2"/>
    <s v="R1011"/>
    <n v="48"/>
  </r>
  <r>
    <s v="Id111"/>
    <s v="  Knox"/>
    <n v="37.07"/>
    <n v="6.14"/>
    <s v="Yes"/>
    <x v="0"/>
    <x v="0"/>
    <n v="0"/>
    <s v="Yes"/>
    <s v="Obesity"/>
    <s v="Prediabetes"/>
    <s v="22-Aug-1985"/>
    <n v="39871.699999999997"/>
    <s v="tier - 1"/>
    <s v="tier - 2"/>
    <s v="R1013"/>
    <n v="38"/>
  </r>
  <r>
    <s v="Id112"/>
    <s v="  Yianna"/>
    <n v="51.51"/>
    <n v="6.26"/>
    <s v="Yes"/>
    <x v="0"/>
    <x v="1"/>
    <n v="1"/>
    <s v="Yes"/>
    <s v="Obesity"/>
    <s v="Prediabetes"/>
    <s v="1-Jun-1983"/>
    <n v="39865.699999999997"/>
    <s v="tier - 2"/>
    <s v="tier - 2"/>
    <s v="R1011"/>
    <n v="40"/>
  </r>
  <r>
    <s v="Id113"/>
    <s v="  Roberta"/>
    <n v="34.799999999999997"/>
    <n v="4.72"/>
    <s v="Yes"/>
    <x v="0"/>
    <x v="0"/>
    <n v="0"/>
    <s v="Yes"/>
    <s v="Obesity"/>
    <s v="Normal"/>
    <s v="17-Jul-1985"/>
    <n v="39836.519999999997"/>
    <s v="tier - 2"/>
    <s v="tier - 1"/>
    <s v="R1011"/>
    <n v="38"/>
  </r>
  <r>
    <s v="Id114"/>
    <s v="  Benjamin P"/>
    <n v="36.67"/>
    <n v="5.18"/>
    <s v="No"/>
    <x v="0"/>
    <x v="0"/>
    <n v="1"/>
    <s v="Yes"/>
    <s v="Obesity"/>
    <s v="Normal"/>
    <s v="24-Jul-1987"/>
    <n v="39774.28"/>
    <s v="tier - 1"/>
    <s v="tier - 1"/>
    <s v="R1014"/>
    <n v="36"/>
  </r>
  <r>
    <s v="Id115"/>
    <s v="  Craig"/>
    <n v="30.9"/>
    <n v="9.4"/>
    <s v="No"/>
    <x v="0"/>
    <x v="0"/>
    <n v="2"/>
    <s v="Yes"/>
    <s v="Obesity"/>
    <s v="Diabetes"/>
    <s v="17-Dec-1973"/>
    <n v="39727.61"/>
    <s v="tier - 1"/>
    <s v="tier - 2"/>
    <s v="R1011"/>
    <n v="50"/>
  </r>
  <r>
    <s v="Id116"/>
    <s v="  Ann"/>
    <n v="30.495000000000001"/>
    <n v="6.29"/>
    <s v="No"/>
    <x v="0"/>
    <x v="0"/>
    <n v="0"/>
    <s v="Yes"/>
    <s v="Obesity"/>
    <s v="Prediabetes"/>
    <s v="12-Aug-1977"/>
    <n v="39725.519999999997"/>
    <s v="tier - 2"/>
    <s v="tier - 1"/>
    <s v="R1012"/>
    <n v="46"/>
  </r>
  <r>
    <s v="Id117"/>
    <s v="  Jamie P"/>
    <n v="44.88"/>
    <n v="6.04"/>
    <s v="No"/>
    <x v="0"/>
    <x v="1"/>
    <n v="1"/>
    <s v="Yes"/>
    <s v="Obesity"/>
    <s v="Prediabetes"/>
    <s v="16-Jul-2003"/>
    <n v="39722.75"/>
    <s v="tier - 1"/>
    <s v="tier - 1"/>
    <s v="R1013"/>
    <n v="20"/>
  </r>
  <r>
    <s v="Id118"/>
    <s v="  John"/>
    <n v="44.32"/>
    <n v="10.55"/>
    <s v="No"/>
    <x v="0"/>
    <x v="0"/>
    <n v="0"/>
    <s v="Yes"/>
    <s v="Obesity"/>
    <s v="Diabetes"/>
    <s v="29-Sep-1968"/>
    <n v="39721.93"/>
    <s v="tier - 2"/>
    <s v="tier - 2"/>
    <s v="R1011"/>
    <n v="55"/>
  </r>
  <r>
    <s v="Id119"/>
    <s v="  Charlie"/>
    <n v="46.39"/>
    <n v="5.09"/>
    <s v="No"/>
    <x v="0"/>
    <x v="0"/>
    <n v="0"/>
    <s v="Yes"/>
    <s v="Obesity"/>
    <s v="Normal"/>
    <s v="17-Dec-1977"/>
    <n v="39670.44"/>
    <s v="tier - 2"/>
    <s v="tier - 1"/>
    <s v="R1012"/>
    <n v="46"/>
  </r>
  <r>
    <s v="Id120"/>
    <s v="  Meb"/>
    <n v="42.13"/>
    <n v="5.2"/>
    <s v="Yes"/>
    <x v="0"/>
    <x v="0"/>
    <n v="1"/>
    <s v="Yes"/>
    <s v="Obesity"/>
    <s v="Normal"/>
    <s v="7-Aug-1995"/>
    <n v="39611.760000000002"/>
    <s v="tier - 1"/>
    <s v="tier - 3"/>
    <s v="R1013"/>
    <n v="28"/>
  </r>
  <r>
    <s v="Id121"/>
    <s v="  Aaqib L"/>
    <n v="30.78"/>
    <n v="8.4499999999999993"/>
    <s v="Yes"/>
    <x v="0"/>
    <x v="0"/>
    <n v="0"/>
    <s v="Yes"/>
    <s v="Obesity"/>
    <s v="Diabetes"/>
    <s v="5-Jul-1981"/>
    <n v="39597.410000000003"/>
    <s v="tier - 1"/>
    <s v="tier - 2"/>
    <s v="R1017"/>
    <n v="42"/>
  </r>
  <r>
    <s v="Id122"/>
    <s v="  Craig A"/>
    <n v="31.35"/>
    <n v="9.5399999999999991"/>
    <s v="No"/>
    <x v="0"/>
    <x v="0"/>
    <n v="0"/>
    <s v="Yes"/>
    <s v="Obesity"/>
    <s v="Diabetes"/>
    <s v="12-Jul-1978"/>
    <n v="39556.49"/>
    <s v="tier - 1"/>
    <s v="tier - 2"/>
    <s v="R1015"/>
    <n v="45"/>
  </r>
  <r>
    <s v="Id123"/>
    <s v="  Meredith"/>
    <n v="41.46"/>
    <n v="4.99"/>
    <s v="Yes"/>
    <x v="0"/>
    <x v="0"/>
    <n v="2"/>
    <s v="Yes"/>
    <s v="Obesity"/>
    <s v="Normal"/>
    <s v="24-Jun-1966"/>
    <n v="39396.86"/>
    <s v="tier - 2"/>
    <s v="tier - 2"/>
    <s v="R1011"/>
    <n v="57"/>
  </r>
  <r>
    <s v="Id124"/>
    <s v="  Doug"/>
    <n v="48"/>
    <n v="10.54"/>
    <s v="No"/>
    <x v="0"/>
    <x v="0"/>
    <n v="0"/>
    <s v="Yes"/>
    <s v="Obesity"/>
    <s v="Diabetes"/>
    <s v="5-Aug-1978"/>
    <n v="39352.6"/>
    <s v="tier - 2"/>
    <s v="tier - 3"/>
    <s v="R1011"/>
    <n v="45"/>
  </r>
  <r>
    <s v="Id125"/>
    <s v="  Elizabeth J"/>
    <n v="49.13"/>
    <n v="4.54"/>
    <s v="No"/>
    <x v="0"/>
    <x v="0"/>
    <n v="0"/>
    <s v="Yes"/>
    <s v="Obesity"/>
    <s v="Normal"/>
    <s v="16-Aug-1982"/>
    <n v="39315.279999999999"/>
    <s v="tier - 2"/>
    <s v="tier - 3"/>
    <s v="R1011"/>
    <n v="41"/>
  </r>
  <r>
    <s v="Id126"/>
    <s v="  Matthew P"/>
    <n v="37.799999999999997"/>
    <n v="6.29"/>
    <s v="No"/>
    <x v="0"/>
    <x v="0"/>
    <n v="1"/>
    <s v="Yes"/>
    <s v="Obesity"/>
    <s v="Prediabetes"/>
    <s v="30-Nov-1992"/>
    <n v="39241.440000000002"/>
    <s v="tier - 1"/>
    <s v="tier - 3"/>
    <s v="R1011"/>
    <n v="31"/>
  </r>
  <r>
    <s v="Id127"/>
    <s v="  Guillermo Sr"/>
    <n v="38.299999999999997"/>
    <n v="9.51"/>
    <s v="No"/>
    <x v="0"/>
    <x v="0"/>
    <n v="0"/>
    <s v="Yes"/>
    <s v="Obesity"/>
    <s v="Diabetes"/>
    <s v="7-Jul-1962"/>
    <n v="39221.120000000003"/>
    <s v="tier - 2"/>
    <s v="tier - 1"/>
    <s v="R1011"/>
    <n v="61"/>
  </r>
  <r>
    <s v="Id128"/>
    <s v="  Ryan C"/>
    <n v="32.774999999999999"/>
    <n v="4.72"/>
    <s v="No"/>
    <x v="0"/>
    <x v="0"/>
    <n v="0"/>
    <s v="Yes"/>
    <s v="Obesity"/>
    <s v="Normal"/>
    <s v="4-Aug-1982"/>
    <n v="39125.33"/>
    <s v="tier - 1"/>
    <s v="tier - 1"/>
    <s v="R1016"/>
    <n v="41"/>
  </r>
  <r>
    <s v="Id129"/>
    <s v="  Dane"/>
    <n v="34.200000000000003"/>
    <n v="5.91"/>
    <s v="Yes"/>
    <x v="0"/>
    <x v="0"/>
    <n v="0"/>
    <s v="Yes"/>
    <s v="Obesity"/>
    <s v="Prediabetes"/>
    <s v="20-Sep-1985"/>
    <n v="39047.29"/>
    <s v="tier - 1"/>
    <s v="tier - 3"/>
    <s v="R1017"/>
    <n v="38"/>
  </r>
  <r>
    <s v="Id130"/>
    <s v="  Jonas"/>
    <n v="30.2"/>
    <n v="9.58"/>
    <s v="No"/>
    <x v="0"/>
    <x v="0"/>
    <n v="0"/>
    <s v="Yes"/>
    <s v="Obesity"/>
    <s v="Diabetes"/>
    <s v="12-Oct-1978"/>
    <n v="38998.550000000003"/>
    <s v="tier - 1"/>
    <s v="tier - 1"/>
    <s v="R1011"/>
    <n v="45"/>
  </r>
  <r>
    <s v="Id131"/>
    <s v="  George E"/>
    <n v="48.32"/>
    <n v="5.77"/>
    <s v="No"/>
    <x v="0"/>
    <x v="0"/>
    <n v="0"/>
    <s v="Yes"/>
    <s v="Obesity"/>
    <s v="Prediabetes"/>
    <s v="24-Sep-1980"/>
    <n v="38947.43"/>
    <s v="tier - 2"/>
    <s v="tier - 3"/>
    <s v="R1011"/>
    <n v="43"/>
  </r>
  <r>
    <s v="Id132"/>
    <s v="  Sara S"/>
    <n v="44.86"/>
    <n v="4.38"/>
    <s v="Yes"/>
    <x v="0"/>
    <x v="0"/>
    <n v="0"/>
    <s v="Yes"/>
    <s v="Obesity"/>
    <s v="Normal"/>
    <s v="15-Dec-1976"/>
    <n v="38932.559999999998"/>
    <s v="tier - 2"/>
    <s v="tier - 3"/>
    <s v="R1011"/>
    <n v="47"/>
  </r>
  <r>
    <s v="Id133"/>
    <s v="  Nick"/>
    <n v="52.15"/>
    <n v="5.65"/>
    <s v="No"/>
    <x v="0"/>
    <x v="0"/>
    <n v="1"/>
    <s v="Yes"/>
    <s v="Obesity"/>
    <s v="Normal"/>
    <s v="16-Jun-1987"/>
    <n v="38924.04"/>
    <s v="tier - 2"/>
    <s v="tier - 2"/>
    <s v="R1011"/>
    <n v="36"/>
  </r>
  <r>
    <s v="Id134"/>
    <s v="  Timothy"/>
    <n v="41.12"/>
    <n v="7.54"/>
    <s v="Yes"/>
    <x v="0"/>
    <x v="0"/>
    <n v="0"/>
    <s v="Yes"/>
    <s v="Obesity"/>
    <s v="Diabetes"/>
    <s v="30-Jul-1967"/>
    <n v="38893.360000000001"/>
    <s v="tier - 1"/>
    <s v="tier - 2"/>
    <s v="R1011"/>
    <n v="56"/>
  </r>
  <r>
    <s v="Id135"/>
    <s v="  Becky L"/>
    <n v="38.39"/>
    <n v="5.1100000000000003"/>
    <s v="Yes"/>
    <x v="0"/>
    <x v="0"/>
    <n v="1"/>
    <s v="Yes"/>
    <s v="Obesity"/>
    <s v="Normal"/>
    <s v="6-Jun-1964"/>
    <n v="38869.25"/>
    <s v="tier - 2"/>
    <s v="tier - 2"/>
    <s v="R1011"/>
    <n v="59"/>
  </r>
  <r>
    <s v="Id136"/>
    <s v="  Steph K"/>
    <n v="46.85"/>
    <n v="4.25"/>
    <s v="No"/>
    <x v="0"/>
    <x v="1"/>
    <n v="1"/>
    <s v="Yes"/>
    <s v="Obesity"/>
    <s v="Normal"/>
    <s v="3-Dec-1979"/>
    <n v="38836.980000000003"/>
    <s v="tier - 2"/>
    <s v="tier - 1"/>
    <s v="R1011"/>
    <n v="44"/>
  </r>
  <r>
    <s v="Id137"/>
    <s v="  Kristine B"/>
    <n v="42.24"/>
    <n v="5.55"/>
    <s v="No"/>
    <x v="1"/>
    <x v="0"/>
    <n v="1"/>
    <s v="Yes"/>
    <s v="Obesity"/>
    <s v="Normal"/>
    <s v="5-Dec-2004"/>
    <n v="38792.69"/>
    <s v="tier - 2"/>
    <s v="tier - 2"/>
    <s v="R1013"/>
    <n v="19"/>
  </r>
  <r>
    <s v="Id138"/>
    <s v="  Taylor B"/>
    <n v="34.39"/>
    <n v="5.78"/>
    <s v="No"/>
    <x v="0"/>
    <x v="0"/>
    <n v="0"/>
    <s v="Yes"/>
    <s v="Obesity"/>
    <s v="Prediabetes"/>
    <s v="8-Nov-1991"/>
    <n v="38746.36"/>
    <s v="tier - 1"/>
    <s v="tier - 2"/>
    <s v="R1012"/>
    <n v="32"/>
  </r>
  <r>
    <s v="Id139"/>
    <s v="  William"/>
    <n v="42.89"/>
    <n v="5.28"/>
    <s v="Yes"/>
    <x v="0"/>
    <x v="0"/>
    <n v="0"/>
    <s v="Yes"/>
    <s v="Obesity"/>
    <s v="Normal"/>
    <s v="15-Jun-1976"/>
    <n v="38740.120000000003"/>
    <s v="tier - 2"/>
    <s v="tier - 2"/>
    <s v="R1012"/>
    <n v="47"/>
  </r>
  <r>
    <s v="Id140"/>
    <s v="  Sage"/>
    <n v="36.299999999999997"/>
    <n v="5.39"/>
    <s v="No"/>
    <x v="0"/>
    <x v="0"/>
    <n v="0"/>
    <s v="Yes"/>
    <s v="Obesity"/>
    <s v="Normal"/>
    <s v="2-Nov-1991"/>
    <n v="38711"/>
    <s v="tier - 2"/>
    <s v="tier - 2"/>
    <s v="R1011"/>
    <n v="32"/>
  </r>
  <r>
    <s v="Id141"/>
    <s v="  Cole"/>
    <n v="35.200000000000003"/>
    <n v="8.01"/>
    <s v="Yes"/>
    <x v="0"/>
    <x v="0"/>
    <n v="1"/>
    <s v="Yes"/>
    <s v="Obesity"/>
    <s v="Diabetes"/>
    <s v="20-Jul-1986"/>
    <n v="38709.18"/>
    <s v="tier - 1"/>
    <s v="tier - 3"/>
    <s v="R1013"/>
    <n v="37"/>
  </r>
  <r>
    <s v="Id142"/>
    <s v="  Jesse"/>
    <n v="53.62"/>
    <n v="5.21"/>
    <s v="No"/>
    <x v="0"/>
    <x v="0"/>
    <n v="0"/>
    <s v="Yes"/>
    <s v="Obesity"/>
    <s v="Normal"/>
    <s v="13-Jul-1990"/>
    <n v="38652.089999999997"/>
    <s v="tier - 2"/>
    <s v="tier - 2"/>
    <s v="R1011"/>
    <n v="33"/>
  </r>
  <r>
    <s v="Id143"/>
    <s v="  Tammi J"/>
    <n v="36.67"/>
    <n v="6.27"/>
    <s v="No"/>
    <x v="0"/>
    <x v="0"/>
    <n v="0"/>
    <s v="Yes"/>
    <s v="Obesity"/>
    <s v="Prediabetes"/>
    <s v="12-Nov-1999"/>
    <n v="38511.629999999997"/>
    <s v="tier - 2"/>
    <s v="tier - 2"/>
    <s v="R1024"/>
    <n v="24"/>
  </r>
  <r>
    <s v="Id144"/>
    <s v="  Matthew S"/>
    <n v="33.4"/>
    <n v="10.73"/>
    <s v="Yes"/>
    <x v="0"/>
    <x v="0"/>
    <n v="1"/>
    <s v="Yes"/>
    <s v="Obesity"/>
    <s v="Diabetes"/>
    <s v="21-Jun-1986"/>
    <n v="38415.47"/>
    <s v="tier - 1"/>
    <s v="tier - 2"/>
    <s v="R1011"/>
    <n v="37"/>
  </r>
  <r>
    <s v="Id145"/>
    <s v="  Eric"/>
    <n v="42.71"/>
    <n v="10.52"/>
    <s v="No"/>
    <x v="0"/>
    <x v="0"/>
    <n v="0"/>
    <s v="Yes"/>
    <s v="Obesity"/>
    <s v="Diabetes"/>
    <s v="23-Dec-1971"/>
    <n v="38405.26"/>
    <s v="tier - 2"/>
    <s v="tier - 1"/>
    <s v="R1011"/>
    <n v="52"/>
  </r>
  <r>
    <s v="Id146"/>
    <s v="  Valeria R"/>
    <n v="41.52"/>
    <n v="11.82"/>
    <s v="Yes"/>
    <x v="0"/>
    <x v="0"/>
    <n v="2"/>
    <s v="Yes"/>
    <s v="Obesity"/>
    <s v="Diabetes"/>
    <s v="22-Aug-1970"/>
    <n v="38389.79"/>
    <s v="tier - 2"/>
    <s v="tier - 3"/>
    <s v="R1011"/>
    <n v="53"/>
  </r>
  <r>
    <s v="Id147"/>
    <s v="  Michael P"/>
    <n v="39.4"/>
    <n v="6.76"/>
    <s v="No"/>
    <x v="0"/>
    <x v="0"/>
    <n v="0"/>
    <s v="Yes"/>
    <s v="Obesity"/>
    <s v="Diabetes"/>
    <s v="17-Sep-2002"/>
    <n v="38344.57"/>
    <s v="tier - 1"/>
    <s v="tier - 3"/>
    <s v="R1011"/>
    <n v="21"/>
  </r>
  <r>
    <s v="Id148"/>
    <s v="  Rami"/>
    <n v="46.45"/>
    <n v="5.62"/>
    <s v="No"/>
    <x v="0"/>
    <x v="0"/>
    <n v="0"/>
    <s v="Yes"/>
    <s v="Obesity"/>
    <s v="Normal"/>
    <s v="12-Jun-1980"/>
    <n v="38313.129999999997"/>
    <s v="tier - 1"/>
    <s v="tier - 3"/>
    <s v="R1011"/>
    <n v="43"/>
  </r>
  <r>
    <s v="Id149"/>
    <s v="  Denis"/>
    <n v="35.75"/>
    <n v="4.1900000000000004"/>
    <s v="No"/>
    <x v="0"/>
    <x v="0"/>
    <n v="0"/>
    <s v="Yes"/>
    <s v="Obesity"/>
    <s v="Normal"/>
    <s v="30-Oct-1989"/>
    <n v="38282.75"/>
    <s v="tier - 1"/>
    <s v="tier - 2"/>
    <s v="R1013"/>
    <n v="34"/>
  </r>
  <r>
    <s v="Id150"/>
    <s v="  Brian E"/>
    <n v="26.07"/>
    <n v="5.32"/>
    <s v="No"/>
    <x v="0"/>
    <x v="0"/>
    <n v="0"/>
    <s v="Yes"/>
    <s v="Over weight"/>
    <s v="Normal"/>
    <s v="16-Aug-1980"/>
    <n v="38245.589999999997"/>
    <s v="tier - 1"/>
    <s v="tier - 2"/>
    <s v="R1013"/>
    <n v="43"/>
  </r>
  <r>
    <s v="Id151"/>
    <s v="  Bonnie"/>
    <n v="36.54"/>
    <n v="4.46"/>
    <s v="Yes"/>
    <x v="0"/>
    <x v="0"/>
    <n v="1"/>
    <s v="Yes"/>
    <s v="Obesity"/>
    <s v="Normal"/>
    <s v="16-Jun-1964"/>
    <n v="38241.74"/>
    <s v="tier - 2"/>
    <s v="tier - 3"/>
    <s v="R1011"/>
    <n v="59"/>
  </r>
  <r>
    <s v="Id152"/>
    <s v="  Michael P"/>
    <n v="51.64"/>
    <n v="5.65"/>
    <s v="No"/>
    <x v="0"/>
    <x v="0"/>
    <n v="0"/>
    <s v="Yes"/>
    <s v="Obesity"/>
    <s v="Normal"/>
    <s v="8-Sep-1989"/>
    <n v="38237.339999999997"/>
    <s v="tier - 2"/>
    <s v="tier - 3"/>
    <s v="R1011"/>
    <n v="34"/>
  </r>
  <r>
    <s v="Id153"/>
    <s v="  Paul"/>
    <n v="42.83"/>
    <n v="6.04"/>
    <s v="No"/>
    <x v="0"/>
    <x v="0"/>
    <n v="2"/>
    <s v="Yes"/>
    <s v="Obesity"/>
    <s v="Prediabetes"/>
    <s v="19-Nov-1972"/>
    <n v="38189.1"/>
    <s v="tier - 2"/>
    <s v="tier - 2"/>
    <s v="R1011"/>
    <n v="51"/>
  </r>
  <r>
    <s v="Id154"/>
    <s v="  Michael"/>
    <n v="40.15"/>
    <n v="5.76"/>
    <s v="No"/>
    <x v="0"/>
    <x v="0"/>
    <n v="1"/>
    <s v="Yes"/>
    <s v="Obesity"/>
    <s v="Prediabetes"/>
    <s v="29-Jul-1998"/>
    <n v="38126.25"/>
    <s v="tier - 1"/>
    <s v="tier - 3"/>
    <s v="R1013"/>
    <n v="25"/>
  </r>
  <r>
    <s v="Id155"/>
    <s v="  Samuel"/>
    <n v="27.8"/>
    <n v="4.3600000000000003"/>
    <s v="No"/>
    <x v="0"/>
    <x v="1"/>
    <n v="1"/>
    <s v="Yes"/>
    <s v="Over weight"/>
    <s v="Normal"/>
    <s v="9-Sep-1979"/>
    <n v="37829.72"/>
    <s v="tier - 1"/>
    <s v="tier - 2"/>
    <s v="R1011"/>
    <n v="44"/>
  </r>
  <r>
    <s v="Id156"/>
    <s v="  Matthew"/>
    <n v="45.81"/>
    <n v="4.76"/>
    <s v="Yes"/>
    <x v="0"/>
    <x v="1"/>
    <n v="1"/>
    <s v="Yes"/>
    <s v="Obesity"/>
    <s v="Normal"/>
    <s v="26-Jul-1983"/>
    <n v="37800.980000000003"/>
    <s v="tier - 2"/>
    <s v="tier - 2"/>
    <s v="R1011"/>
    <n v="40"/>
  </r>
  <r>
    <s v="Id157"/>
    <s v="  Daniel"/>
    <n v="34.43"/>
    <n v="10.82"/>
    <s v="Yes"/>
    <x v="0"/>
    <x v="0"/>
    <n v="1"/>
    <s v="Yes"/>
    <s v="Obesity"/>
    <s v="Diabetes"/>
    <s v="15-Aug-1986"/>
    <n v="37742.58"/>
    <s v="tier - 1"/>
    <s v="tier - 1"/>
    <s v="R1013"/>
    <n v="37"/>
  </r>
  <r>
    <s v="Id158"/>
    <s v="  Syndy"/>
    <n v="41.33"/>
    <n v="4.01"/>
    <s v="Yes"/>
    <x v="0"/>
    <x v="0"/>
    <n v="0"/>
    <s v="Yes"/>
    <s v="Obesity"/>
    <s v="Normal"/>
    <s v="18-Sep-1976"/>
    <n v="37735.199999999997"/>
    <s v="tier - 2"/>
    <s v="tier - 2"/>
    <s v="R1011"/>
    <n v="47"/>
  </r>
  <r>
    <s v="Id159"/>
    <s v="  Aleksandra"/>
    <n v="31.92"/>
    <n v="5.12"/>
    <s v="Yes"/>
    <x v="0"/>
    <x v="0"/>
    <n v="1"/>
    <s v="Yes"/>
    <s v="Obesity"/>
    <s v="Normal"/>
    <s v="10-Oct-1988"/>
    <n v="37701.879999999997"/>
    <s v="tier - 2"/>
    <s v="tier - 3"/>
    <s v="R1023"/>
    <n v="35"/>
  </r>
  <r>
    <s v="Id160"/>
    <s v="  Steeve T Sr"/>
    <n v="39.799999999999997"/>
    <n v="10.54"/>
    <s v="Yes"/>
    <x v="0"/>
    <x v="0"/>
    <n v="2"/>
    <s v="Yes"/>
    <s v="Obesity"/>
    <s v="Diabetes"/>
    <s v="28-Oct-1970"/>
    <n v="37675.06"/>
    <s v="tier - 2"/>
    <s v="tier - 3"/>
    <s v="R1011"/>
    <n v="53"/>
  </r>
  <r>
    <s v="Id161"/>
    <s v="  Richard"/>
    <n v="42.82"/>
    <n v="4.21"/>
    <s v="No"/>
    <x v="0"/>
    <x v="0"/>
    <n v="0"/>
    <s v="Yes"/>
    <s v="Obesity"/>
    <s v="Normal"/>
    <s v="20-Jun-1982"/>
    <n v="37650.74"/>
    <s v="tier - 2"/>
    <s v="tier - 2"/>
    <s v="R1012"/>
    <n v="41"/>
  </r>
  <r>
    <s v="Id162"/>
    <s v="  Aaron T"/>
    <n v="33.630000000000003"/>
    <n v="5.42"/>
    <s v="No"/>
    <x v="0"/>
    <x v="0"/>
    <n v="0"/>
    <s v="Yes"/>
    <s v="Obesity"/>
    <s v="Normal"/>
    <s v="16-Nov-1990"/>
    <n v="37607.53"/>
    <s v="tier - 1"/>
    <s v="tier - 2"/>
    <s v="R1019"/>
    <n v="33"/>
  </r>
  <r>
    <s v="Id163"/>
    <s v="  Akira"/>
    <n v="37.07"/>
    <n v="4.28"/>
    <s v="No"/>
    <x v="1"/>
    <x v="0"/>
    <n v="1"/>
    <s v="Yes"/>
    <s v="Obesity"/>
    <s v="Normal"/>
    <s v="12-Oct-2000"/>
    <n v="37484.449999999997"/>
    <s v="tier - 1"/>
    <s v="tier - 1"/>
    <s v="R1013"/>
    <n v="23"/>
  </r>
  <r>
    <s v="Id164"/>
    <s v="  Ben"/>
    <n v="35.625"/>
    <n v="8.9"/>
    <s v="No"/>
    <x v="0"/>
    <x v="0"/>
    <n v="0"/>
    <s v="Yes"/>
    <s v="Obesity"/>
    <s v="Diabetes"/>
    <s v="27-Sep-2002"/>
    <n v="37465.339999999997"/>
    <s v="tier - 1"/>
    <s v="tier - 2"/>
    <s v="R1012"/>
    <n v="21"/>
  </r>
  <r>
    <s v="Id165"/>
    <s v="  Jana"/>
    <n v="42.69"/>
    <n v="4.8899999999999997"/>
    <s v="No"/>
    <x v="0"/>
    <x v="1"/>
    <n v="1"/>
    <s v="Yes"/>
    <s v="Obesity"/>
    <s v="Normal"/>
    <s v="3-Aug-1979"/>
    <n v="37425.94"/>
    <s v="tier - 2"/>
    <s v="tier - 1"/>
    <s v="R1011"/>
    <n v="44"/>
  </r>
  <r>
    <s v="Id166"/>
    <s v="  Jay T"/>
    <n v="37.869999999999997"/>
    <n v="4.29"/>
    <s v="Yes"/>
    <x v="0"/>
    <x v="1"/>
    <n v="1"/>
    <s v="Yes"/>
    <s v="Obesity"/>
    <s v="Normal"/>
    <s v="30-Oct-1969"/>
    <n v="37277.269999999997"/>
    <s v="tier - 1"/>
    <s v="tier - 3"/>
    <s v="R1011"/>
    <n v="54"/>
  </r>
  <r>
    <s v="Id167"/>
    <s v="  Marie-Helene"/>
    <n v="40.61"/>
    <n v="8"/>
    <s v="Yes"/>
    <x v="0"/>
    <x v="0"/>
    <n v="1"/>
    <s v="Yes"/>
    <s v="Obesity"/>
    <s v="Diabetes"/>
    <s v="9-Nov-1975"/>
    <n v="37272.339999999997"/>
    <s v="tier - 2"/>
    <s v="tier - 3"/>
    <s v="R1011"/>
    <n v="48"/>
  </r>
  <r>
    <s v="Id168"/>
    <s v="  Bret R"/>
    <n v="30.78"/>
    <n v="4.67"/>
    <s v="Yes"/>
    <x v="0"/>
    <x v="0"/>
    <n v="0"/>
    <s v="Yes"/>
    <s v="Obesity"/>
    <s v="Normal"/>
    <s v="17-Nov-1985"/>
    <n v="37270.15"/>
    <s v="tier - 2"/>
    <s v="tier - 1"/>
    <s v="R1024"/>
    <n v="38"/>
  </r>
  <r>
    <s v="Id169"/>
    <s v="  Gardner L"/>
    <n v="49.49"/>
    <n v="4.5"/>
    <s v="No"/>
    <x v="0"/>
    <x v="0"/>
    <n v="0"/>
    <s v="Yes"/>
    <s v="Obesity"/>
    <s v="Normal"/>
    <s v="17-Oct-1990"/>
    <n v="37251.22"/>
    <s v="tier - 2"/>
    <s v="tier - 2"/>
    <s v="R1011"/>
    <n v="33"/>
  </r>
  <r>
    <s v="Id170"/>
    <s v="  Bobby"/>
    <n v="37.619999999999997"/>
    <n v="6.32"/>
    <s v="Yes"/>
    <x v="1"/>
    <x v="0"/>
    <n v="2"/>
    <s v="Yes"/>
    <s v="Obesity"/>
    <s v="Prediabetes"/>
    <s v="5-Sep-2000"/>
    <n v="37165.160000000003"/>
    <s v="tier - 1"/>
    <s v="tier - 3"/>
    <s v="Uknown"/>
    <n v="23"/>
  </r>
  <r>
    <s v="Id171"/>
    <s v="  Natalie"/>
    <n v="36.08"/>
    <n v="6.1"/>
    <s v="Yes"/>
    <x v="0"/>
    <x v="0"/>
    <n v="1"/>
    <s v="Yes"/>
    <s v="Obesity"/>
    <s v="Prediabetes"/>
    <s v="30-Oct-1995"/>
    <n v="37133.9"/>
    <s v="tier - 2"/>
    <s v="tier - 2"/>
    <s v="R1013"/>
    <n v="28"/>
  </r>
  <r>
    <s v="Id172"/>
    <s v="  Lina"/>
    <n v="33.5"/>
    <n v="5.4"/>
    <s v="No"/>
    <x v="0"/>
    <x v="0"/>
    <n v="0"/>
    <s v="Yes"/>
    <s v="Obesity"/>
    <s v="Normal"/>
    <s v="10-Jun-1989"/>
    <n v="37079.370000000003"/>
    <s v="tier - 2"/>
    <s v="tier - 3"/>
    <s v="R1011"/>
    <n v="34"/>
  </r>
  <r>
    <s v="Id173"/>
    <s v="  Zebulon"/>
    <n v="47.46"/>
    <n v="6.24"/>
    <s v="Yes"/>
    <x v="0"/>
    <x v="0"/>
    <n v="1"/>
    <s v="Yes"/>
    <s v="Obesity"/>
    <s v="Prediabetes"/>
    <s v="17-Dec-1988"/>
    <n v="37076.370000000003"/>
    <s v="tier - 2"/>
    <s v="tier - 1"/>
    <s v="R1011"/>
    <n v="35"/>
  </r>
  <r>
    <s v="Id174"/>
    <s v="  Amanda"/>
    <n v="49.24"/>
    <n v="4.45"/>
    <s v="No"/>
    <x v="0"/>
    <x v="0"/>
    <n v="0"/>
    <s v="Yes"/>
    <s v="Obesity"/>
    <s v="Normal"/>
    <s v="1-Nov-1991"/>
    <n v="37040.879999999997"/>
    <s v="tier - 2"/>
    <s v="tier - 2"/>
    <s v="R1011"/>
    <n v="32"/>
  </r>
  <r>
    <s v="Id175"/>
    <s v="  Greg"/>
    <n v="54.4"/>
    <n v="5.22"/>
    <s v="No"/>
    <x v="0"/>
    <x v="0"/>
    <n v="1"/>
    <s v="Yes"/>
    <s v="Obesity"/>
    <s v="Normal"/>
    <s v="13-Sep-1992"/>
    <n v="36976.449999999997"/>
    <s v="tier - 2"/>
    <s v="tier - 3"/>
    <s v="R1011"/>
    <n v="31"/>
  </r>
  <r>
    <s v="Id176"/>
    <s v="  John"/>
    <n v="35.53"/>
    <n v="4.6100000000000003"/>
    <s v="No"/>
    <x v="0"/>
    <x v="0"/>
    <n v="1"/>
    <s v="Yes"/>
    <s v="Obesity"/>
    <s v="Normal"/>
    <s v="25-Aug-1992"/>
    <n v="36950.26"/>
    <s v="tier - 1"/>
    <s v="tier - 1"/>
    <s v="R1013"/>
    <n v="31"/>
  </r>
  <r>
    <s v="Id177"/>
    <s v="  Kelsey A"/>
    <n v="39.729999999999997"/>
    <n v="6.24"/>
    <s v="No"/>
    <x v="0"/>
    <x v="0"/>
    <n v="0"/>
    <s v="Yes"/>
    <s v="Obesity"/>
    <s v="Prediabetes"/>
    <s v="13-Aug-1977"/>
    <n v="36935.64"/>
    <s v="tier - 2"/>
    <s v="tier - 1"/>
    <s v="R1011"/>
    <n v="46"/>
  </r>
  <r>
    <s v="Id178"/>
    <s v="  Bronwen L"/>
    <n v="35.68"/>
    <n v="10.039999999999999"/>
    <s v="No"/>
    <x v="0"/>
    <x v="0"/>
    <n v="0"/>
    <s v="Yes"/>
    <s v="Obesity"/>
    <s v="Diabetes"/>
    <s v="22-Oct-1968"/>
    <n v="36922.61"/>
    <s v="tier - 2"/>
    <s v="tier - 1"/>
    <s v="R1011"/>
    <n v="55"/>
  </r>
  <r>
    <s v="Id179"/>
    <s v="  Manuela"/>
    <n v="48.86"/>
    <n v="6.09"/>
    <s v="No"/>
    <x v="0"/>
    <x v="0"/>
    <n v="0"/>
    <s v="Yes"/>
    <s v="Obesity"/>
    <s v="Prediabetes"/>
    <s v="10-Jun-1991"/>
    <n v="36911.99"/>
    <s v="tier - 2"/>
    <s v="tier - 2"/>
    <s v="R1011"/>
    <n v="32"/>
  </r>
  <r>
    <s v="Id180"/>
    <s v="  Jennifer L"/>
    <n v="34.799999999999997"/>
    <n v="11.4"/>
    <s v="Yes"/>
    <x v="0"/>
    <x v="1"/>
    <n v="1"/>
    <s v="No"/>
    <s v="Obesity"/>
    <s v="Diabetes"/>
    <s v="24-Jul-1963"/>
    <n v="36910.61"/>
    <s v="tier - 2"/>
    <s v="tier - 2"/>
    <s v="R1011"/>
    <n v="60"/>
  </r>
  <r>
    <s v="Id181"/>
    <s v="  Abby W"/>
    <n v="32.49"/>
    <n v="4.29"/>
    <s v="No"/>
    <x v="0"/>
    <x v="1"/>
    <n v="1"/>
    <s v="Yes"/>
    <s v="Obesity"/>
    <s v="Normal"/>
    <s v="21-Jun-2003"/>
    <n v="36898.730000000003"/>
    <s v="tier - 2"/>
    <s v="tier - 1"/>
    <s v="R1012"/>
    <n v="20"/>
  </r>
  <r>
    <s v="Id182"/>
    <s v="  Tyler"/>
    <n v="39"/>
    <n v="5.7"/>
    <s v="No"/>
    <x v="0"/>
    <x v="0"/>
    <n v="2"/>
    <s v="Yes"/>
    <s v="Obesity"/>
    <s v="Prediabetes"/>
    <s v="5-Dec-1972"/>
    <n v="36889.99"/>
    <s v="tier - 1"/>
    <s v="tier - 3"/>
    <s v="R1011"/>
    <n v="51"/>
  </r>
  <r>
    <s v="Id183"/>
    <s v="  Jeffrey"/>
    <n v="35.299999999999997"/>
    <n v="6.09"/>
    <s v="No"/>
    <x v="0"/>
    <x v="0"/>
    <n v="1"/>
    <s v="Yes"/>
    <s v="Obesity"/>
    <s v="Prediabetes"/>
    <s v="4-Jul-1992"/>
    <n v="36837.47"/>
    <s v="tier - 2"/>
    <s v="tier - 3"/>
    <s v="R1011"/>
    <n v="31"/>
  </r>
  <r>
    <s v="Id184"/>
    <s v="  Matthew F"/>
    <n v="33.42"/>
    <n v="10.67"/>
    <s v="No"/>
    <x v="0"/>
    <x v="0"/>
    <n v="0"/>
    <s v="Yes"/>
    <s v="Obesity"/>
    <s v="Diabetes"/>
    <s v="28-Dec-1965"/>
    <n v="36795.29"/>
    <s v="tier - 2"/>
    <s v="tier - 1"/>
    <s v="R1011"/>
    <n v="58"/>
  </r>
  <r>
    <s v="Id185"/>
    <s v="  Ryan J"/>
    <n v="37.18"/>
    <n v="6.75"/>
    <s v="Yes"/>
    <x v="0"/>
    <x v="0"/>
    <n v="2"/>
    <s v="Yes"/>
    <s v="Obesity"/>
    <s v="Diabetes"/>
    <s v="14-Jul-1970"/>
    <n v="36786.370000000003"/>
    <s v="tier - 1"/>
    <s v="tier - 1"/>
    <s v="R1011"/>
    <n v="53"/>
  </r>
  <r>
    <s v="Id186"/>
    <s v="  Amy"/>
    <n v="33.33"/>
    <n v="9.26"/>
    <s v="Yes"/>
    <x v="0"/>
    <x v="0"/>
    <n v="2"/>
    <s v="No"/>
    <s v="Obesity"/>
    <s v="Diabetes"/>
    <s v="29-Jul-1961"/>
    <n v="36580.28"/>
    <s v="tier - 2"/>
    <s v="tier - 2"/>
    <s v="R1013"/>
    <n v="62"/>
  </r>
  <r>
    <s v="Id187"/>
    <s v="  Andrew P"/>
    <n v="53.21"/>
    <n v="4.2699999999999996"/>
    <s v="No"/>
    <x v="0"/>
    <x v="0"/>
    <n v="1"/>
    <s v="Yes"/>
    <s v="Obesity"/>
    <s v="Normal"/>
    <s v="9-Oct-1992"/>
    <n v="36572.800000000003"/>
    <s v="tier - 1"/>
    <s v="tier - 2"/>
    <s v="R1011"/>
    <n v="31"/>
  </r>
  <r>
    <s v="Id188"/>
    <s v="  George M"/>
    <n v="38.729999999999997"/>
    <n v="11.51"/>
    <s v="No"/>
    <x v="0"/>
    <x v="0"/>
    <n v="2"/>
    <s v="Yes"/>
    <s v="Obesity"/>
    <s v="Diabetes"/>
    <s v="9-Aug-1973"/>
    <n v="36541.550000000003"/>
    <s v="tier - 2"/>
    <s v="tier - 3"/>
    <s v="R1011"/>
    <n v="50"/>
  </r>
  <r>
    <s v="Id189"/>
    <s v="  Sarah"/>
    <n v="29.73"/>
    <n v="7.22"/>
    <s v="No"/>
    <x v="0"/>
    <x v="0"/>
    <n v="0"/>
    <s v="Yes"/>
    <s v="Over weight"/>
    <s v="Diabetes"/>
    <s v="19-Nov-1962"/>
    <n v="36445.550000000003"/>
    <s v="tier - 2"/>
    <s v="tier - 2"/>
    <s v="R1011"/>
    <n v="61"/>
  </r>
  <r>
    <s v="Id190"/>
    <s v="  Lara"/>
    <n v="34.700000000000003"/>
    <n v="4.37"/>
    <s v="No"/>
    <x v="0"/>
    <x v="1"/>
    <n v="1"/>
    <s v="Yes"/>
    <s v="Obesity"/>
    <s v="Normal"/>
    <s v="9-Dec-2003"/>
    <n v="36397.58"/>
    <s v="tier - 2"/>
    <s v="tier - 3"/>
    <s v="R1011"/>
    <n v="20"/>
  </r>
  <r>
    <s v="Id191"/>
    <s v="  Sebastien"/>
    <n v="38.28"/>
    <n v="11.56"/>
    <s v="Yes"/>
    <x v="0"/>
    <x v="0"/>
    <n v="1"/>
    <s v="Yes"/>
    <s v="Obesity"/>
    <s v="Diabetes"/>
    <s v="5-Jun-1975"/>
    <n v="36350.71"/>
    <s v="tier - 1"/>
    <s v="tier - 2"/>
    <s v="R1011"/>
    <n v="48"/>
  </r>
  <r>
    <s v="Id192"/>
    <s v="  Padraig"/>
    <n v="33.57"/>
    <n v="8.82"/>
    <s v="Yes"/>
    <x v="0"/>
    <x v="0"/>
    <n v="0"/>
    <s v="Yes"/>
    <s v="Obesity"/>
    <s v="Diabetes"/>
    <s v="18-Oct-1967"/>
    <n v="36332.449999999997"/>
    <s v="tier - 1"/>
    <s v="tier - 3"/>
    <s v="R1011"/>
    <n v="56"/>
  </r>
  <r>
    <s v="Id193"/>
    <s v="  Heather"/>
    <n v="52.06"/>
    <n v="4.6900000000000004"/>
    <s v="No"/>
    <x v="0"/>
    <x v="0"/>
    <n v="1"/>
    <s v="Yes"/>
    <s v="Obesity"/>
    <s v="Normal"/>
    <s v="16-Jun-1992"/>
    <n v="36314.050000000003"/>
    <s v="tier - 2"/>
    <s v="tier - 2"/>
    <s v="R1011"/>
    <n v="31"/>
  </r>
  <r>
    <s v="Id194"/>
    <s v="  Jorge"/>
    <n v="38.17"/>
    <n v="4.53"/>
    <s v="No"/>
    <x v="1"/>
    <x v="0"/>
    <n v="1"/>
    <s v="Yes"/>
    <s v="Obesity"/>
    <s v="Normal"/>
    <s v="25-Dec-2004"/>
    <n v="36307.800000000003"/>
    <s v="tier - 1"/>
    <s v="tier - 2"/>
    <s v="R1013"/>
    <n v="19"/>
  </r>
  <r>
    <s v="Id195"/>
    <s v="  Jack R"/>
    <n v="36.954999999999998"/>
    <n v="5.84"/>
    <s v="No"/>
    <x v="0"/>
    <x v="1"/>
    <n v="1"/>
    <s v="Yes"/>
    <s v="Obesity"/>
    <s v="Prediabetes"/>
    <s v="5-Sep-2003"/>
    <n v="36219.410000000003"/>
    <s v="tier - 1"/>
    <s v="tier - 1"/>
    <s v="R1012"/>
    <n v="20"/>
  </r>
  <r>
    <s v="Id196"/>
    <s v="  Felix"/>
    <n v="34.4"/>
    <n v="4.9000000000000004"/>
    <s v="No"/>
    <x v="0"/>
    <x v="1"/>
    <n v="1"/>
    <s v="Yes"/>
    <s v="Obesity"/>
    <s v="Normal"/>
    <s v="28-Dec-1993"/>
    <n v="36197.699999999997"/>
    <s v="tier - 1"/>
    <s v="tier - 3"/>
    <s v="R1011"/>
    <n v="30"/>
  </r>
  <r>
    <s v="Id197"/>
    <s v="  Christopher C"/>
    <n v="31.73"/>
    <n v="4.3"/>
    <s v="No"/>
    <x v="0"/>
    <x v="0"/>
    <n v="0"/>
    <s v="Yes"/>
    <s v="Obesity"/>
    <s v="Normal"/>
    <s v="1-Oct-1999"/>
    <n v="36189.1"/>
    <s v="tier - 1"/>
    <s v="tier - 3"/>
    <s v="R1016"/>
    <n v="24"/>
  </r>
  <r>
    <s v="Id198"/>
    <s v="  Jesse"/>
    <n v="36.64"/>
    <n v="11.34"/>
    <s v="No"/>
    <x v="0"/>
    <x v="0"/>
    <n v="0"/>
    <s v="Yes"/>
    <s v="Obesity"/>
    <s v="Diabetes"/>
    <s v="6-Dec-1974"/>
    <n v="36182.870000000003"/>
    <s v="tier - 2"/>
    <s v="tier - 3"/>
    <s v="R1012"/>
    <n v="49"/>
  </r>
  <r>
    <s v="Id199"/>
    <s v="  Jill"/>
    <n v="36.85"/>
    <n v="5.88"/>
    <s v="No"/>
    <x v="1"/>
    <x v="0"/>
    <n v="1"/>
    <s v="Yes"/>
    <s v="Obesity"/>
    <s v="Prediabetes"/>
    <s v="30-Aug-2004"/>
    <n v="36149.480000000003"/>
    <s v="tier - 2"/>
    <s v="tier - 2"/>
    <s v="R1013"/>
    <n v="19"/>
  </r>
  <r>
    <s v="Id200"/>
    <s v="  William"/>
    <n v="33.33"/>
    <n v="5.01"/>
    <s v="Yes"/>
    <x v="0"/>
    <x v="1"/>
    <n v="1"/>
    <s v="Yes"/>
    <s v="Obesity"/>
    <s v="Normal"/>
    <s v="12-Jun-1997"/>
    <n v="36124.57"/>
    <s v="tier - 1"/>
    <s v="tier - 3"/>
    <s v="R1013"/>
    <n v="26"/>
  </r>
  <r>
    <s v="Id201"/>
    <s v="  Alejandro"/>
    <n v="39.14"/>
    <n v="4.4000000000000004"/>
    <s v="No"/>
    <x v="0"/>
    <x v="1"/>
    <n v="1"/>
    <s v="Yes"/>
    <s v="Obesity"/>
    <s v="Normal"/>
    <s v="4-Nov-1979"/>
    <n v="36090.49"/>
    <s v="tier - 2"/>
    <s v="tier - 2"/>
    <s v="R1011"/>
    <n v="44"/>
  </r>
  <r>
    <s v="Id202"/>
    <s v="  Ian E"/>
    <n v="32.9"/>
    <n v="6.26"/>
    <s v="Yes"/>
    <x v="0"/>
    <x v="0"/>
    <n v="0"/>
    <s v="Yes"/>
    <s v="Obesity"/>
    <s v="Prediabetes"/>
    <s v="20-Aug-1996"/>
    <n v="36085.22"/>
    <s v="tier - 1"/>
    <s v="tier - 1"/>
    <s v="R1011"/>
    <n v="27"/>
  </r>
  <r>
    <s v="Id203"/>
    <s v="  Hector Sr"/>
    <n v="29.78"/>
    <n v="10.27"/>
    <s v="Yes"/>
    <x v="0"/>
    <x v="1"/>
    <n v="1"/>
    <s v="Yes"/>
    <s v="Over weight"/>
    <s v="Diabetes"/>
    <s v="22-Jul-1963"/>
    <n v="36074.339999999997"/>
    <s v="tier - 2"/>
    <s v="tier - 1"/>
    <s v="R1011"/>
    <n v="60"/>
  </r>
  <r>
    <s v="Id204"/>
    <s v="  Rebecca"/>
    <n v="32.78"/>
    <n v="5.27"/>
    <s v="No"/>
    <x v="0"/>
    <x v="0"/>
    <n v="0"/>
    <s v="Yes"/>
    <s v="Obesity"/>
    <s v="Normal"/>
    <s v="4-Sep-1999"/>
    <n v="36021.01"/>
    <s v="tier - 2"/>
    <s v="tier - 3"/>
    <s v="R1013"/>
    <n v="24"/>
  </r>
  <r>
    <s v="Id205"/>
    <s v="  Matt"/>
    <n v="41.65"/>
    <n v="10.73"/>
    <s v="Yes"/>
    <x v="0"/>
    <x v="0"/>
    <n v="0"/>
    <s v="Yes"/>
    <s v="Obesity"/>
    <s v="Diabetes"/>
    <s v="22-Nov-1981"/>
    <n v="35952.65"/>
    <s v="tier - 1"/>
    <s v="tier - 3"/>
    <s v="R1011"/>
    <n v="42"/>
  </r>
  <r>
    <s v="Id206"/>
    <s v="  Elizabeth H"/>
    <n v="50.79"/>
    <n v="4.45"/>
    <s v="No"/>
    <x v="0"/>
    <x v="0"/>
    <n v="1"/>
    <s v="Yes"/>
    <s v="Obesity"/>
    <s v="Normal"/>
    <s v="18-Jun-1992"/>
    <n v="35883.269999999997"/>
    <s v="tier - 2"/>
    <s v="tier - 1"/>
    <s v="R1011"/>
    <n v="31"/>
  </r>
  <r>
    <s v="Id207"/>
    <s v="  Grace"/>
    <n v="35.43"/>
    <n v="5.25"/>
    <s v="Yes"/>
    <x v="0"/>
    <x v="0"/>
    <n v="0"/>
    <s v="Yes"/>
    <s v="Obesity"/>
    <s v="Normal"/>
    <s v="4-Oct-1976"/>
    <n v="35733.96"/>
    <s v="tier - 2"/>
    <s v="tier - 2"/>
    <s v="R1011"/>
    <n v="47"/>
  </r>
  <r>
    <s v="Id208"/>
    <s v="  Jaime"/>
    <n v="35.25"/>
    <n v="9.51"/>
    <s v="No"/>
    <x v="0"/>
    <x v="0"/>
    <n v="0"/>
    <s v="Yes"/>
    <s v="Obesity"/>
    <s v="Diabetes"/>
    <s v="15-Jul-1974"/>
    <n v="35711.39"/>
    <s v="tier - 2"/>
    <s v="tier - 3"/>
    <s v="R1012"/>
    <n v="49"/>
  </r>
  <r>
    <s v="Id209"/>
    <s v="  Calesse"/>
    <n v="36.85"/>
    <n v="11.12"/>
    <s v="No"/>
    <x v="0"/>
    <x v="0"/>
    <n v="0"/>
    <s v="Yes"/>
    <s v="Obesity"/>
    <s v="Diabetes"/>
    <s v="19-Dec-1978"/>
    <n v="35701.9"/>
    <s v="tier - 2"/>
    <s v="tier - 1"/>
    <s v="R1011"/>
    <n v="45"/>
  </r>
  <r>
    <s v="Id210"/>
    <s v="  Kate L"/>
    <n v="31.02"/>
    <n v="4.5599999999999996"/>
    <s v="No"/>
    <x v="1"/>
    <x v="0"/>
    <n v="1"/>
    <s v="Yes"/>
    <s v="Obesity"/>
    <s v="Normal"/>
    <s v="17-Dec-2000"/>
    <n v="35595.589999999997"/>
    <s v="tier - 2"/>
    <s v="tier - 3"/>
    <s v="R1013"/>
    <n v="23"/>
  </r>
  <r>
    <s v="Id211"/>
    <s v="  Sergey"/>
    <n v="35.6"/>
    <n v="4.0199999999999996"/>
    <s v="Yes"/>
    <x v="1"/>
    <x v="0"/>
    <n v="2"/>
    <s v="Yes"/>
    <s v="Obesity"/>
    <s v="Normal"/>
    <s v="19-Nov-2000"/>
    <n v="35585.58"/>
    <s v="tier - 2"/>
    <s v="tier - 3"/>
    <s v="R1011"/>
    <n v="23"/>
  </r>
  <r>
    <s v="Id212"/>
    <s v="  Timothy V"/>
    <n v="34.39"/>
    <n v="8.7200000000000006"/>
    <s v="No"/>
    <x v="0"/>
    <x v="0"/>
    <n v="0"/>
    <s v="Yes"/>
    <s v="Obesity"/>
    <s v="Diabetes"/>
    <s v="10-Aug-1971"/>
    <n v="35583.17"/>
    <s v="tier - 1"/>
    <s v="tier - 3"/>
    <s v="R1011"/>
    <n v="52"/>
  </r>
  <r>
    <s v="Id213"/>
    <s v="  Andrew S"/>
    <n v="29.06"/>
    <n v="6.25"/>
    <s v="Yes"/>
    <x v="0"/>
    <x v="0"/>
    <n v="1"/>
    <s v="Yes"/>
    <s v="Over weight"/>
    <s v="Prediabetes"/>
    <s v="29-Aug-1964"/>
    <n v="35573.26"/>
    <s v="tier - 2"/>
    <s v="tier - 1"/>
    <s v="R1011"/>
    <n v="59"/>
  </r>
  <r>
    <s v="Id214"/>
    <s v="  Matthew D"/>
    <n v="35.799999999999997"/>
    <n v="7.32"/>
    <s v="No"/>
    <x v="0"/>
    <x v="0"/>
    <n v="2"/>
    <s v="Yes"/>
    <s v="Obesity"/>
    <s v="Diabetes"/>
    <s v="27-Oct-1973"/>
    <n v="35547.72"/>
    <s v="tier - 1"/>
    <s v="tier - 1"/>
    <s v="R1011"/>
    <n v="50"/>
  </r>
  <r>
    <s v="Id215"/>
    <s v="  Jessica"/>
    <n v="49.8"/>
    <n v="4.24"/>
    <s v="No"/>
    <x v="0"/>
    <x v="0"/>
    <n v="1"/>
    <s v="Yes"/>
    <s v="Obesity"/>
    <s v="Normal"/>
    <s v="13-Sep-1992"/>
    <n v="35547.47"/>
    <s v="tier - 2"/>
    <s v="tier - 3"/>
    <s v="R1011"/>
    <n v="31"/>
  </r>
  <r>
    <s v="Id216"/>
    <s v="  Lawrence"/>
    <n v="35.71"/>
    <n v="6.84"/>
    <s v="No"/>
    <x v="0"/>
    <x v="0"/>
    <n v="2"/>
    <s v="Yes"/>
    <s v="Obesity"/>
    <s v="Diabetes"/>
    <s v="16-Dec-1973"/>
    <n v="35517.19"/>
    <s v="tier - 2"/>
    <s v="tier - 2"/>
    <s v="R1011"/>
    <n v="50"/>
  </r>
  <r>
    <s v="Id217"/>
    <s v="  Alex"/>
    <n v="30.8"/>
    <n v="5.23"/>
    <s v="Yes"/>
    <x v="0"/>
    <x v="0"/>
    <n v="1"/>
    <s v="Yes"/>
    <s v="Obesity"/>
    <s v="Normal"/>
    <s v="20-Nov-1988"/>
    <n v="35491.64"/>
    <s v="tier - 1"/>
    <s v="tier - 2"/>
    <s v="R1011"/>
    <n v="35"/>
  </r>
  <r>
    <s v="Id218"/>
    <s v="  Kevin"/>
    <n v="33.69"/>
    <n v="9.68"/>
    <s v="No"/>
    <x v="0"/>
    <x v="0"/>
    <n v="0"/>
    <s v="Yes"/>
    <s v="Obesity"/>
    <s v="Diabetes"/>
    <s v="22-Sep-1971"/>
    <n v="35345.730000000003"/>
    <s v="tier - 2"/>
    <s v="tier - 3"/>
    <s v="R1011"/>
    <n v="52"/>
  </r>
  <r>
    <s v="Id219"/>
    <s v="  Gavin M"/>
    <n v="42.27"/>
    <n v="6.05"/>
    <s v="Yes"/>
    <x v="0"/>
    <x v="0"/>
    <n v="1"/>
    <s v="Yes"/>
    <s v="Obesity"/>
    <s v="Prediabetes"/>
    <s v="19-Sep-1988"/>
    <n v="35315.96"/>
    <s v="tier - 2"/>
    <s v="tier - 1"/>
    <s v="R1011"/>
    <n v="35"/>
  </r>
  <r>
    <s v="Id220"/>
    <s v="  Rick E"/>
    <n v="53.25"/>
    <n v="6.11"/>
    <s v="Yes"/>
    <x v="0"/>
    <x v="1"/>
    <n v="1"/>
    <s v="Yes"/>
    <s v="Obesity"/>
    <s v="Prediabetes"/>
    <s v="9-Jul-1997"/>
    <n v="35302.089999999997"/>
    <s v="tier - 1"/>
    <s v="tier - 2"/>
    <s v="R1011"/>
    <n v="26"/>
  </r>
  <r>
    <s v="Id221"/>
    <s v="  Andrea H"/>
    <n v="26.8"/>
    <n v="10.93"/>
    <s v="Yes"/>
    <x v="0"/>
    <x v="0"/>
    <n v="0"/>
    <s v="No"/>
    <s v="Over weight"/>
    <s v="Diabetes"/>
    <s v="30-Dec-1967"/>
    <n v="35160.129999999997"/>
    <s v="tier - 2"/>
    <s v="tier - 2"/>
    <s v="R1011"/>
    <n v="56"/>
  </r>
  <r>
    <s v="Id222"/>
    <s v="  Anthony S"/>
    <n v="28.5"/>
    <n v="5.12"/>
    <s v="No"/>
    <x v="0"/>
    <x v="0"/>
    <n v="1"/>
    <s v="Yes"/>
    <s v="Over weight"/>
    <s v="Normal"/>
    <s v="22-Dec-1998"/>
    <n v="35147.53"/>
    <s v="tier - 1"/>
    <s v="tier - 1"/>
    <s v="R1016"/>
    <n v="25"/>
  </r>
  <r>
    <s v="Id223"/>
    <s v="  Erik"/>
    <n v="22.895"/>
    <n v="5.72"/>
    <s v="No"/>
    <x v="0"/>
    <x v="0"/>
    <n v="0"/>
    <s v="Yes"/>
    <s v="Normal Weight"/>
    <s v="Prediabetes"/>
    <s v="29-Jun-1977"/>
    <n v="35069.370000000003"/>
    <s v="tier - 1"/>
    <s v="tier - 1"/>
    <s v="R1017"/>
    <n v="46"/>
  </r>
  <r>
    <s v="Id224"/>
    <s v="  Kiley D"/>
    <n v="34.06"/>
    <n v="11.83"/>
    <s v="Yes"/>
    <x v="0"/>
    <x v="0"/>
    <n v="1"/>
    <s v="Yes"/>
    <s v="Obesity"/>
    <s v="Diabetes"/>
    <s v="29-Aug-1975"/>
    <n v="35050.620000000003"/>
    <s v="tier - 2"/>
    <s v="tier - 1"/>
    <s v="R1011"/>
    <n v="48"/>
  </r>
  <r>
    <s v="Id225"/>
    <s v="  Jennifer"/>
    <n v="36.409999999999997"/>
    <n v="4.55"/>
    <s v="No"/>
    <x v="0"/>
    <x v="0"/>
    <n v="0"/>
    <s v="Yes"/>
    <s v="Obesity"/>
    <s v="Normal"/>
    <s v="5-Jul-1982"/>
    <n v="35000.730000000003"/>
    <s v="tier - 2"/>
    <s v="tier - 3"/>
    <s v="R1011"/>
    <n v="41"/>
  </r>
  <r>
    <s v="Id226"/>
    <s v="  Chris"/>
    <n v="52.3"/>
    <n v="4.87"/>
    <s v="Yes"/>
    <x v="0"/>
    <x v="1"/>
    <n v="1"/>
    <s v="Yes"/>
    <s v="Obesity"/>
    <s v="Normal"/>
    <s v="22-Aug-1997"/>
    <n v="34979.86"/>
    <s v="tier - 2"/>
    <s v="tier - 2"/>
    <s v="R1011"/>
    <n v="26"/>
  </r>
  <r>
    <s v="Id227"/>
    <s v="  Marian M"/>
    <n v="52.66"/>
    <n v="4.45"/>
    <s v="No"/>
    <x v="0"/>
    <x v="0"/>
    <n v="1"/>
    <s v="Yes"/>
    <s v="Obesity"/>
    <s v="Normal"/>
    <s v="22-Aug-1998"/>
    <n v="34976.42"/>
    <s v="tier - 2"/>
    <s v="tier - 1"/>
    <s v="R1011"/>
    <n v="25"/>
  </r>
  <r>
    <s v="Id228"/>
    <s v="  Jeremy"/>
    <n v="29.57"/>
    <n v="9.42"/>
    <s v="Yes"/>
    <x v="0"/>
    <x v="0"/>
    <n v="0"/>
    <s v="Yes"/>
    <s v="Over weight"/>
    <s v="Diabetes"/>
    <s v="7-Oct-1967"/>
    <n v="34975.68"/>
    <s v="tier - 2"/>
    <s v="tier - 2"/>
    <s v="R1011"/>
    <n v="56"/>
  </r>
  <r>
    <s v="Id229"/>
    <s v="  Allison H"/>
    <n v="36.99"/>
    <n v="5.37"/>
    <s v="Yes"/>
    <x v="0"/>
    <x v="1"/>
    <n v="1"/>
    <s v="Yes"/>
    <s v="Obesity"/>
    <s v="Normal"/>
    <s v="29-Jul-1983"/>
    <n v="34940.61"/>
    <s v="tier - 2"/>
    <s v="tier - 3"/>
    <s v="R1011"/>
    <n v="40"/>
  </r>
  <r>
    <s v="Id230"/>
    <s v="  Elizabeth"/>
    <n v="31.4"/>
    <n v="4.5999999999999996"/>
    <s v="Yes"/>
    <x v="0"/>
    <x v="0"/>
    <n v="1"/>
    <s v="Yes"/>
    <s v="Obesity"/>
    <s v="Normal"/>
    <s v="17-Oct-1995"/>
    <n v="34838.870000000003"/>
    <s v="tier - 2"/>
    <s v="tier - 3"/>
    <s v="R1011"/>
    <n v="28"/>
  </r>
  <r>
    <s v="Id231"/>
    <s v="  Andrew"/>
    <n v="34.9"/>
    <n v="6.22"/>
    <s v="No"/>
    <x v="0"/>
    <x v="1"/>
    <n v="1"/>
    <s v="Yes"/>
    <s v="Obesity"/>
    <s v="Prediabetes"/>
    <s v="17-Sep-2003"/>
    <n v="34828.65"/>
    <s v="tier - 1"/>
    <s v="tier - 3"/>
    <s v="R1011"/>
    <n v="20"/>
  </r>
  <r>
    <s v="Id232"/>
    <s v="  Anders J"/>
    <n v="31.13"/>
    <n v="4.5199999999999996"/>
    <s v="Yes"/>
    <x v="0"/>
    <x v="0"/>
    <n v="1"/>
    <s v="Yes"/>
    <s v="Obesity"/>
    <s v="Normal"/>
    <s v="27-Dec-1995"/>
    <n v="34806.47"/>
    <s v="tier - 1"/>
    <s v="tier - 2"/>
    <s v="R1013"/>
    <n v="28"/>
  </r>
  <r>
    <s v="Id233"/>
    <s v="  Sean"/>
    <n v="34.799999999999997"/>
    <n v="6.18"/>
    <s v="No"/>
    <x v="0"/>
    <x v="1"/>
    <n v="1"/>
    <s v="Yes"/>
    <s v="Obesity"/>
    <s v="Prediabetes"/>
    <s v="3-Jul-2003"/>
    <n v="34779.620000000003"/>
    <s v="tier - 1"/>
    <s v="tier - 2"/>
    <s v="R1011"/>
    <n v="20"/>
  </r>
  <r>
    <s v="Id234"/>
    <s v="  Brian M"/>
    <n v="31.68"/>
    <n v="4.4000000000000004"/>
    <s v="No"/>
    <x v="0"/>
    <x v="0"/>
    <n v="0"/>
    <s v="Yes"/>
    <s v="Obesity"/>
    <s v="Normal"/>
    <s v="7-Jul-1994"/>
    <n v="34672.15"/>
    <s v="tier - 1"/>
    <s v="tier - 3"/>
    <s v="R1013"/>
    <n v="29"/>
  </r>
  <r>
    <s v="Id235"/>
    <s v="  Jeremy"/>
    <n v="33.534999999999997"/>
    <n v="6.23"/>
    <s v="No"/>
    <x v="1"/>
    <x v="0"/>
    <n v="1"/>
    <s v="Yes"/>
    <s v="Obesity"/>
    <s v="Prediabetes"/>
    <s v="9-Oct-2004"/>
    <n v="34617.839999999997"/>
    <s v="tier - 1"/>
    <s v="tier - 3"/>
    <s v="R1016"/>
    <n v="19"/>
  </r>
  <r>
    <s v="Id236"/>
    <s v="  Susannah"/>
    <n v="31.92"/>
    <n v="5.33"/>
    <s v="Yes"/>
    <x v="0"/>
    <x v="0"/>
    <n v="0"/>
    <s v="Yes"/>
    <s v="Obesity"/>
    <s v="Normal"/>
    <s v="25-Nov-1976"/>
    <n v="34543.39"/>
    <s v="tier - 2"/>
    <s v="tier - 3"/>
    <s v="R1011"/>
    <n v="47"/>
  </r>
  <r>
    <s v="Id237"/>
    <s v="  Randy"/>
    <n v="32.700000000000003"/>
    <n v="4.09"/>
    <s v="No"/>
    <x v="0"/>
    <x v="0"/>
    <n v="1"/>
    <s v="Yes"/>
    <s v="Obesity"/>
    <s v="Normal"/>
    <s v="24-Jun-1998"/>
    <n v="34472.839999999997"/>
    <s v="tier - 1"/>
    <s v="tier - 3"/>
    <s v="R1011"/>
    <n v="25"/>
  </r>
  <r>
    <s v="Id238"/>
    <s v="  Leslie"/>
    <n v="41.25"/>
    <n v="5.19"/>
    <s v="No"/>
    <x v="0"/>
    <x v="0"/>
    <n v="0"/>
    <s v="Yes"/>
    <s v="Obesity"/>
    <s v="Normal"/>
    <s v="24-Sep-1990"/>
    <n v="34456.269999999997"/>
    <s v="tier - 1"/>
    <s v="tier - 2"/>
    <s v="R1011"/>
    <n v="33"/>
  </r>
  <r>
    <s v="Id239"/>
    <s v="  Brittany L"/>
    <n v="33.11"/>
    <n v="4.12"/>
    <s v="No"/>
    <x v="0"/>
    <x v="1"/>
    <n v="1"/>
    <s v="Yes"/>
    <s v="Obesity"/>
    <s v="Normal"/>
    <s v="5-Oct-2003"/>
    <n v="34439.86"/>
    <s v="tier - 2"/>
    <s v="tier - 1"/>
    <s v="R1013"/>
    <n v="20"/>
  </r>
  <r>
    <s v="Id240"/>
    <s v="  Cassie J"/>
    <n v="36.159999999999997"/>
    <n v="5.0999999999999996"/>
    <s v="No"/>
    <x v="0"/>
    <x v="0"/>
    <n v="1"/>
    <s v="Yes"/>
    <s v="Obesity"/>
    <s v="Normal"/>
    <s v="1-Oct-1984"/>
    <n v="34402.22"/>
    <s v="tier - 2"/>
    <s v="tier - 3"/>
    <s v="R1011"/>
    <n v="39"/>
  </r>
  <r>
    <s v="Id241"/>
    <s v="  Peter W"/>
    <n v="33.72"/>
    <n v="6.21"/>
    <s v="Yes"/>
    <x v="0"/>
    <x v="1"/>
    <n v="1"/>
    <s v="Yes"/>
    <s v="Obesity"/>
    <s v="Prediabetes"/>
    <s v="2-Oct-1983"/>
    <n v="34307.22"/>
    <s v="tier - 2"/>
    <s v="tier - 2"/>
    <s v="R1012"/>
    <n v="40"/>
  </r>
  <r>
    <s v="Id242"/>
    <s v="  Douglas"/>
    <n v="37.74"/>
    <n v="9.5299999999999994"/>
    <s v="Yes"/>
    <x v="0"/>
    <x v="0"/>
    <n v="1"/>
    <s v="Yes"/>
    <s v="Obesity"/>
    <s v="Diabetes"/>
    <s v="11-Oct-1986"/>
    <n v="34293.120000000003"/>
    <s v="tier - 1"/>
    <s v="tier - 2"/>
    <s v="R1011"/>
    <n v="37"/>
  </r>
  <r>
    <s v="Id243"/>
    <s v="  Dan"/>
    <n v="48.75"/>
    <n v="4.6399999999999997"/>
    <s v="Yes"/>
    <x v="0"/>
    <x v="0"/>
    <n v="1"/>
    <s v="Yes"/>
    <s v="Obesity"/>
    <s v="Normal"/>
    <s v="30-Oct-1995"/>
    <n v="34289.43"/>
    <s v="tier - 1"/>
    <s v="tier - 1"/>
    <s v="R1011"/>
    <n v="28"/>
  </r>
  <r>
    <s v="Id244"/>
    <s v="  Dan M"/>
    <n v="31.065000000000001"/>
    <n v="5.05"/>
    <s v="No"/>
    <x v="0"/>
    <x v="0"/>
    <n v="1"/>
    <s v="Yes"/>
    <s v="Obesity"/>
    <s v="Normal"/>
    <s v="11-Jun-1998"/>
    <n v="34254.050000000003"/>
    <s v="tier - 1"/>
    <s v="tier - 3"/>
    <s v="R1019"/>
    <n v="25"/>
  </r>
  <r>
    <s v="Id245"/>
    <s v="  Eric L"/>
    <n v="23.55"/>
    <n v="10.38"/>
    <s v="No"/>
    <x v="0"/>
    <x v="0"/>
    <n v="0"/>
    <s v="Yes"/>
    <s v="Normal Weight"/>
    <s v="Diabetes"/>
    <s v="5-Jul-1962"/>
    <n v="34218.019999999997"/>
    <s v="tier - 1"/>
    <s v="tier - 1"/>
    <s v="R1011"/>
    <n v="61"/>
  </r>
  <r>
    <s v="Id246"/>
    <s v="  Les J"/>
    <n v="30.18"/>
    <n v="8.31"/>
    <s v="Yes"/>
    <x v="0"/>
    <x v="0"/>
    <n v="1"/>
    <s v="Yes"/>
    <s v="Obesity"/>
    <s v="Diabetes"/>
    <s v="21-Jul-1975"/>
    <n v="34210.33"/>
    <s v="tier - 2"/>
    <s v="tier - 1"/>
    <s v="R1012"/>
    <n v="48"/>
  </r>
  <r>
    <s v="Id247"/>
    <s v="  Stephanie"/>
    <n v="29.94"/>
    <n v="7.59"/>
    <s v="No"/>
    <x v="0"/>
    <x v="0"/>
    <n v="0"/>
    <s v="Yes"/>
    <s v="Over weight"/>
    <s v="Diabetes"/>
    <s v="25-Aug-1971"/>
    <n v="34205.07"/>
    <s v="tier - 2"/>
    <s v="tier - 2"/>
    <s v="R1011"/>
    <n v="52"/>
  </r>
  <r>
    <s v="Id248"/>
    <s v="  Melissa Y"/>
    <n v="31.4"/>
    <n v="5.49"/>
    <s v="No"/>
    <x v="0"/>
    <x v="0"/>
    <n v="0"/>
    <s v="Yes"/>
    <s v="Obesity"/>
    <s v="Normal"/>
    <s v="6-Nov-1999"/>
    <n v="34166.269999999997"/>
    <s v="tier - 2"/>
    <s v="tier - 3"/>
    <s v="R1011"/>
    <n v="24"/>
  </r>
  <r>
    <s v="Id249"/>
    <s v="  Ashley"/>
    <n v="53.06"/>
    <n v="11.68"/>
    <s v="No"/>
    <x v="0"/>
    <x v="0"/>
    <n v="0"/>
    <s v="Yes"/>
    <s v="Obesity"/>
    <s v="Diabetes"/>
    <s v="26-Dec-2002"/>
    <n v="34084.68"/>
    <s v="tier - 2"/>
    <s v="tier - 3"/>
    <s v="R1011"/>
    <n v="21"/>
  </r>
  <r>
    <s v="Id250"/>
    <s v="  Stephanie M"/>
    <n v="30.25"/>
    <n v="4.1900000000000004"/>
    <s v="No"/>
    <x v="0"/>
    <x v="0"/>
    <n v="2"/>
    <s v="Yes"/>
    <s v="Obesity"/>
    <s v="Normal"/>
    <s v="26-Jul-1972"/>
    <n v="34053.360000000001"/>
    <s v="tier - 2"/>
    <s v="tier - 2"/>
    <s v="R1011"/>
    <n v="51"/>
  </r>
  <r>
    <s v="Id251"/>
    <s v="  Kylie"/>
    <n v="46.68"/>
    <n v="4.01"/>
    <s v="No"/>
    <x v="0"/>
    <x v="0"/>
    <n v="0"/>
    <s v="Yes"/>
    <s v="Obesity"/>
    <s v="Normal"/>
    <s v="25-Sep-1994"/>
    <n v="33975.47"/>
    <s v="tier - 2"/>
    <s v="tier - 2"/>
    <s v="R1011"/>
    <n v="29"/>
  </r>
  <r>
    <s v="Id252"/>
    <s v="  Kelly"/>
    <n v="30.4"/>
    <n v="5.91"/>
    <s v="No"/>
    <x v="1"/>
    <x v="0"/>
    <n v="2"/>
    <s v="Yes"/>
    <s v="Obesity"/>
    <s v="Prediabetes"/>
    <s v="27-Dec-2000"/>
    <n v="33907.550000000003"/>
    <s v="tier - 2"/>
    <s v="tier - 2"/>
    <s v="R1012"/>
    <n v="23"/>
  </r>
  <r>
    <s v="Id253"/>
    <s v="  Carrie"/>
    <n v="30.2"/>
    <n v="4.47"/>
    <s v="Yes"/>
    <x v="0"/>
    <x v="1"/>
    <n v="1"/>
    <s v="Yes"/>
    <s v="Obesity"/>
    <s v="Normal"/>
    <s v="9-Aug-1997"/>
    <n v="33900.65"/>
    <s v="tier - 2"/>
    <s v="tier - 3"/>
    <s v="R1011"/>
    <n v="26"/>
  </r>
  <r>
    <s v="Id254"/>
    <s v="  Alex"/>
    <n v="51.18"/>
    <n v="4.5599999999999996"/>
    <s v="Yes"/>
    <x v="1"/>
    <x v="0"/>
    <n v="2"/>
    <s v="Yes"/>
    <s v="Obesity"/>
    <s v="Normal"/>
    <s v="26-Oct-2000"/>
    <n v="33829.39"/>
    <s v="tier - 2"/>
    <s v="tier - 3"/>
    <s v="R1011"/>
    <n v="23"/>
  </r>
  <r>
    <s v="Id255"/>
    <s v="  Zach S"/>
    <n v="22.18"/>
    <n v="9.9"/>
    <s v="No"/>
    <x v="0"/>
    <x v="0"/>
    <n v="0"/>
    <s v="Yes"/>
    <s v="Normal Weight"/>
    <s v="Diabetes"/>
    <s v="11-Dec-1962"/>
    <n v="33753.32"/>
    <s v="tier - 1"/>
    <s v="tier - 3"/>
    <s v="R1011"/>
    <n v="61"/>
  </r>
  <r>
    <s v="Id256"/>
    <s v="  Alan"/>
    <n v="31.92"/>
    <n v="5.1100000000000003"/>
    <s v="No"/>
    <x v="0"/>
    <x v="1"/>
    <n v="1"/>
    <s v="Yes"/>
    <s v="Obesity"/>
    <s v="Normal"/>
    <s v="12-Sep-2003"/>
    <n v="33750.29"/>
    <s v="tier - 1"/>
    <s v="tier - 3"/>
    <s v="R1012"/>
    <n v="20"/>
  </r>
  <r>
    <s v="Id257"/>
    <s v="  Nate"/>
    <n v="31.73"/>
    <n v="5.73"/>
    <s v="No"/>
    <x v="1"/>
    <x v="0"/>
    <n v="1"/>
    <s v="Yes"/>
    <s v="Obesity"/>
    <s v="Prediabetes"/>
    <s v="1-Nov-2004"/>
    <n v="33732.69"/>
    <s v="tier - 1"/>
    <s v="tier - 1"/>
    <s v="R1017"/>
    <n v="19"/>
  </r>
  <r>
    <s v="Id258"/>
    <s v="  Jesse G"/>
    <n v="45.52"/>
    <n v="6.04"/>
    <s v="No"/>
    <x v="0"/>
    <x v="1"/>
    <n v="1"/>
    <s v="Yes"/>
    <s v="Obesity"/>
    <s v="Prediabetes"/>
    <s v="28-Nov-1993"/>
    <n v="33707.550000000003"/>
    <s v="tier - 2"/>
    <s v="tier - 2"/>
    <s v="R1011"/>
    <n v="30"/>
  </r>
  <r>
    <s v="Id259"/>
    <s v="  Jason"/>
    <n v="52.81"/>
    <n v="5.19"/>
    <s v="No"/>
    <x v="0"/>
    <x v="1"/>
    <n v="1"/>
    <s v="Yes"/>
    <s v="Obesity"/>
    <s v="Normal"/>
    <s v="9-Sep-2003"/>
    <n v="33611.71"/>
    <s v="tier - 1"/>
    <s v="tier - 2"/>
    <s v="R1011"/>
    <n v="20"/>
  </r>
  <r>
    <s v="Id260"/>
    <s v="  Megan A"/>
    <n v="33.58"/>
    <n v="5.56"/>
    <s v="No"/>
    <x v="0"/>
    <x v="0"/>
    <n v="1"/>
    <s v="Yes"/>
    <s v="Obesity"/>
    <s v="Normal"/>
    <s v="22-Jul-1984"/>
    <n v="33527.1"/>
    <s v="tier - 2"/>
    <s v="tier - 3"/>
    <s v="R1011"/>
    <n v="39"/>
  </r>
  <r>
    <s v="Id261"/>
    <s v="  Luke M"/>
    <n v="30.684999999999999"/>
    <n v="8.23"/>
    <s v="No"/>
    <x v="0"/>
    <x v="0"/>
    <n v="0"/>
    <s v="Yes"/>
    <s v="Obesity"/>
    <s v="Diabetes"/>
    <s v="25-Aug-2002"/>
    <n v="33475.82"/>
    <s v="tier - 1"/>
    <s v="tier - 1"/>
    <s v="R1018"/>
    <n v="21"/>
  </r>
  <r>
    <s v="Id262"/>
    <s v="  Jacy D"/>
    <n v="37.524999999999999"/>
    <n v="9.0299999999999994"/>
    <s v="Yes"/>
    <x v="0"/>
    <x v="0"/>
    <n v="2"/>
    <s v="No"/>
    <s v="Obesity"/>
    <s v="Diabetes"/>
    <s v="18-Jun-1970"/>
    <n v="33471.97"/>
    <s v="tier - 2"/>
    <s v="tier - 2"/>
    <s v="R1012"/>
    <n v="53"/>
  </r>
  <r>
    <s v="Id263"/>
    <s v="  Simon G"/>
    <n v="34.5"/>
    <n v="4.07"/>
    <s v="Yes"/>
    <x v="0"/>
    <x v="0"/>
    <n v="0"/>
    <s v="Yes"/>
    <s v="Obesity"/>
    <s v="Normal"/>
    <s v="7-Dec-1985"/>
    <n v="33450.99"/>
    <s v="tier - 2"/>
    <s v="tier - 2"/>
    <s v="R1011"/>
    <n v="38"/>
  </r>
  <r>
    <s v="Id264"/>
    <s v="  Ainsley E"/>
    <n v="28.16"/>
    <n v="5.77"/>
    <s v="No"/>
    <x v="0"/>
    <x v="0"/>
    <n v="2"/>
    <s v="Yes"/>
    <s v="Over weight"/>
    <s v="Prediabetes"/>
    <s v="5-Sep-1972"/>
    <n v="33344.449999999997"/>
    <s v="tier - 2"/>
    <s v="tier - 3"/>
    <s v="R1011"/>
    <n v="51"/>
  </r>
  <r>
    <s v="Id265"/>
    <s v="  Erica A"/>
    <n v="30.02"/>
    <n v="5.98"/>
    <s v="No"/>
    <x v="0"/>
    <x v="1"/>
    <n v="1"/>
    <s v="Yes"/>
    <s v="Obesity"/>
    <s v="Prediabetes"/>
    <s v="28-Nov-2003"/>
    <n v="33307.550000000003"/>
    <s v="tier - 2"/>
    <s v="tier - 3"/>
    <s v="R1012"/>
    <n v="20"/>
  </r>
  <r>
    <s v="Id266"/>
    <s v="  Erik"/>
    <n v="37.82"/>
    <n v="6.01"/>
    <s v="No"/>
    <x v="0"/>
    <x v="0"/>
    <n v="0"/>
    <s v="Yes"/>
    <s v="Obesity"/>
    <s v="Prediabetes"/>
    <s v="12-Oct-1990"/>
    <n v="33292.83"/>
    <s v="tier - 2"/>
    <s v="tier - 1"/>
    <s v="R1011"/>
    <n v="33"/>
  </r>
  <r>
    <s v="Id267"/>
    <s v="  Erin C"/>
    <n v="33.14"/>
    <n v="5.67"/>
    <s v="Yes"/>
    <x v="0"/>
    <x v="0"/>
    <n v="0"/>
    <s v="Yes"/>
    <s v="Obesity"/>
    <s v="Normal"/>
    <s v="15-Jul-1985"/>
    <n v="33121"/>
    <s v="tier - 2"/>
    <s v="tier - 1"/>
    <s v="R1011"/>
    <n v="38"/>
  </r>
  <r>
    <s v="Id268"/>
    <s v="  Adrienne"/>
    <n v="25.14"/>
    <n v="6.02"/>
    <s v="Yes"/>
    <x v="0"/>
    <x v="1"/>
    <n v="1"/>
    <s v="Yes"/>
    <s v="Over weight"/>
    <s v="Prediabetes"/>
    <s v="30-Oct-1969"/>
    <n v="33090.660000000003"/>
    <s v="tier - 2"/>
    <s v="tier - 2"/>
    <s v="R1011"/>
    <n v="54"/>
  </r>
  <r>
    <s v="Id269"/>
    <s v="  Adam"/>
    <n v="20.18"/>
    <n v="11.19"/>
    <s v="No"/>
    <x v="0"/>
    <x v="0"/>
    <n v="0"/>
    <s v="Yes"/>
    <s v="Normal Weight"/>
    <s v="Diabetes"/>
    <s v="1-Jul-1962"/>
    <n v="33074.94"/>
    <s v="tier - 1"/>
    <s v="tier - 2"/>
    <s v="R1011"/>
    <n v="61"/>
  </r>
  <r>
    <s v="Id270"/>
    <s v="  Yutaka"/>
    <n v="44.36"/>
    <n v="5.1100000000000003"/>
    <s v="No"/>
    <x v="0"/>
    <x v="0"/>
    <n v="0"/>
    <s v="Yes"/>
    <s v="Obesity"/>
    <s v="Normal"/>
    <s v="28-Jul-1994"/>
    <n v="33057.230000000003"/>
    <s v="tier - 1"/>
    <s v="tier - 2"/>
    <s v="R1011"/>
    <n v="29"/>
  </r>
  <r>
    <s v="Id271"/>
    <s v="  Tyler M"/>
    <n v="23.82"/>
    <n v="10.85"/>
    <s v="Yes"/>
    <x v="0"/>
    <x v="0"/>
    <n v="0"/>
    <s v="Yes"/>
    <s v="Normal Weight"/>
    <s v="Diabetes"/>
    <s v="10-Jul-1967"/>
    <n v="33025.32"/>
    <s v="tier - 2"/>
    <s v="tier - 3"/>
    <s v="R1011"/>
    <n v="56"/>
  </r>
  <r>
    <s v="Id272"/>
    <s v="  Stephen"/>
    <n v="45"/>
    <n v="5.24"/>
    <s v="Yes"/>
    <x v="0"/>
    <x v="0"/>
    <n v="1"/>
    <s v="Yes"/>
    <s v="Obesity"/>
    <s v="Normal"/>
    <s v="8-Jul-1995"/>
    <n v="33017.46"/>
    <s v="tier - 1"/>
    <s v="tier - 1"/>
    <s v="R1011"/>
    <n v="28"/>
  </r>
  <r>
    <s v="Id273"/>
    <s v="  Andrew B"/>
    <n v="26.62"/>
    <n v="10.08"/>
    <s v="No"/>
    <x v="0"/>
    <x v="0"/>
    <n v="0"/>
    <s v="Yes"/>
    <s v="Over weight"/>
    <s v="Diabetes"/>
    <s v="24-Aug-1971"/>
    <n v="32947.629999999997"/>
    <s v="tier - 2"/>
    <s v="tier - 1"/>
    <s v="R1011"/>
    <n v="52"/>
  </r>
  <r>
    <s v="Id274"/>
    <s v="  James"/>
    <n v="32.67"/>
    <n v="10.97"/>
    <s v="Yes"/>
    <x v="0"/>
    <x v="0"/>
    <n v="0"/>
    <s v="Yes"/>
    <s v="Obesity"/>
    <s v="Diabetes"/>
    <s v="17-Nov-1981"/>
    <n v="32906.69"/>
    <s v="tier - 2"/>
    <s v="tier - 3"/>
    <s v="R1011"/>
    <n v="42"/>
  </r>
  <r>
    <s v="Id275"/>
    <s v="  Shawn P"/>
    <n v="44.44"/>
    <n v="4.9000000000000004"/>
    <s v="Yes"/>
    <x v="0"/>
    <x v="0"/>
    <n v="1"/>
    <s v="Yes"/>
    <s v="Obesity"/>
    <s v="Normal"/>
    <s v="4-Dec-1995"/>
    <n v="32827.51"/>
    <s v="tier - 1"/>
    <s v="tier - 2"/>
    <s v="R1011"/>
    <n v="28"/>
  </r>
  <r>
    <s v="Id276"/>
    <s v="  Matt"/>
    <n v="28.31"/>
    <n v="5.33"/>
    <s v="No"/>
    <x v="0"/>
    <x v="0"/>
    <n v="0"/>
    <s v="Yes"/>
    <s v="Over weight"/>
    <s v="Normal"/>
    <s v="12-Dec-1980"/>
    <n v="32787.46"/>
    <s v="tier - 1"/>
    <s v="tier - 3"/>
    <s v="R1012"/>
    <n v="43"/>
  </r>
  <r>
    <s v="Id277"/>
    <s v="  Nathaniel"/>
    <n v="25.05"/>
    <n v="4.6100000000000003"/>
    <s v="No"/>
    <x v="0"/>
    <x v="0"/>
    <n v="2"/>
    <s v="Yes"/>
    <s v="Over weight"/>
    <s v="Normal"/>
    <s v="7-Nov-1972"/>
    <n v="32765.33"/>
    <s v="tier - 2"/>
    <s v="tier - 2"/>
    <s v="R1012"/>
    <n v="51"/>
  </r>
  <r>
    <s v="Id278"/>
    <s v="  Kevin D"/>
    <n v="28.34"/>
    <n v="8.18"/>
    <s v="No"/>
    <x v="0"/>
    <x v="0"/>
    <n v="0"/>
    <s v="Yes"/>
    <s v="Over weight"/>
    <s v="Diabetes"/>
    <s v="6-Dec-1974"/>
    <n v="32760.48"/>
    <s v="tier - 1"/>
    <s v="tier - 1"/>
    <s v="R1011"/>
    <n v="49"/>
  </r>
  <r>
    <s v="Id279"/>
    <s v="  Joan"/>
    <n v="17.765000000000001"/>
    <n v="5.62"/>
    <s v="No"/>
    <x v="0"/>
    <x v="0"/>
    <n v="0"/>
    <s v="Yes"/>
    <s v="Under Weight"/>
    <s v="Normal"/>
    <s v="9-Jul-1990"/>
    <n v="32734.19"/>
    <s v="tier - 2"/>
    <s v="tier - 1"/>
    <s v="R1012"/>
    <n v="33"/>
  </r>
  <r>
    <s v="Id280"/>
    <s v="  Christopher A"/>
    <n v="36.119999999999997"/>
    <n v="5.82"/>
    <s v="No"/>
    <x v="0"/>
    <x v="0"/>
    <n v="0"/>
    <s v="Yes"/>
    <s v="Obesity"/>
    <s v="Prediabetes"/>
    <s v="30-Sep-1990"/>
    <n v="32716.2"/>
    <s v="tier - 1"/>
    <s v="tier - 2"/>
    <s v="R1011"/>
    <n v="33"/>
  </r>
  <r>
    <s v="Id281"/>
    <s v="  Kacy L"/>
    <n v="23.19"/>
    <n v="7.66"/>
    <s v="No"/>
    <x v="0"/>
    <x v="0"/>
    <n v="0"/>
    <s v="Yes"/>
    <s v="Normal Weight"/>
    <s v="Diabetes"/>
    <s v="1-Nov-1968"/>
    <n v="32686.080000000002"/>
    <s v="tier - 2"/>
    <s v="tier - 3"/>
    <s v="R1011"/>
    <n v="55"/>
  </r>
  <r>
    <s v="Id282"/>
    <s v="  Benjamin H"/>
    <n v="35.99"/>
    <n v="4.2300000000000004"/>
    <s v="No"/>
    <x v="0"/>
    <x v="0"/>
    <n v="0"/>
    <s v="Yes"/>
    <s v="Obesity"/>
    <s v="Normal"/>
    <s v="13-Jul-1990"/>
    <n v="32672.11"/>
    <s v="tier - 1"/>
    <s v="tier - 1"/>
    <s v="R1011"/>
    <n v="33"/>
  </r>
  <r>
    <s v="Id283"/>
    <s v="  Xaviour J"/>
    <n v="30.25"/>
    <n v="5.58"/>
    <s v="No"/>
    <x v="0"/>
    <x v="1"/>
    <n v="1"/>
    <s v="Yes"/>
    <s v="Obesity"/>
    <s v="Normal"/>
    <s v="8-Oct-2003"/>
    <n v="32548.34"/>
    <s v="tier - 1"/>
    <s v="tier - 2"/>
    <s v="R1013"/>
    <n v="20"/>
  </r>
  <r>
    <s v="Id284"/>
    <s v="  Michael T"/>
    <n v="26.24"/>
    <n v="6.26"/>
    <s v="Yes"/>
    <x v="0"/>
    <x v="0"/>
    <n v="0"/>
    <s v="Yes"/>
    <s v="Over weight"/>
    <s v="Prediabetes"/>
    <s v="19-Sep-1976"/>
    <n v="32485.46"/>
    <s v="tier - 2"/>
    <s v="tier - 1"/>
    <s v="R1011"/>
    <n v="47"/>
  </r>
  <r>
    <s v="Id285"/>
    <s v="  Bradley"/>
    <n v="31.36"/>
    <n v="10.6"/>
    <s v="Yes"/>
    <x v="0"/>
    <x v="0"/>
    <n v="0"/>
    <s v="Yes"/>
    <s v="Obesity"/>
    <s v="Diabetes"/>
    <s v="27-Sep-1981"/>
    <n v="32462.35"/>
    <s v="tier - 2"/>
    <s v="tier - 2"/>
    <s v="R1011"/>
    <n v="42"/>
  </r>
  <r>
    <s v="Id286"/>
    <s v="  Andrea"/>
    <n v="25.69"/>
    <n v="4.78"/>
    <s v="Yes"/>
    <x v="0"/>
    <x v="0"/>
    <n v="0"/>
    <s v="Yes"/>
    <s v="Over weight"/>
    <s v="Normal"/>
    <s v="9-Aug-1976"/>
    <n v="32430.22"/>
    <s v="tier - 2"/>
    <s v="tier - 3"/>
    <s v="R1011"/>
    <n v="47"/>
  </r>
  <r>
    <s v="Id287"/>
    <s v="  Nancy M"/>
    <n v="25.46"/>
    <n v="6.03"/>
    <s v="No"/>
    <x v="0"/>
    <x v="0"/>
    <n v="2"/>
    <s v="Yes"/>
    <s v="Over weight"/>
    <s v="Prediabetes"/>
    <s v="19-Oct-1972"/>
    <n v="32428.63"/>
    <s v="tier - 2"/>
    <s v="tier - 2"/>
    <s v="R1011"/>
    <n v="51"/>
  </r>
  <r>
    <s v="Id288"/>
    <s v="  Matt"/>
    <n v="31.83"/>
    <n v="11.55"/>
    <s v="Yes"/>
    <x v="0"/>
    <x v="0"/>
    <n v="1"/>
    <s v="Yes"/>
    <s v="Obesity"/>
    <s v="Diabetes"/>
    <s v="2-Dec-1986"/>
    <n v="32288.49"/>
    <s v="tier - 2"/>
    <s v="tier - 2"/>
    <s v="R1011"/>
    <n v="37"/>
  </r>
  <r>
    <s v="Id289"/>
    <s v="  Lee"/>
    <n v="24.43"/>
    <n v="7.59"/>
    <s v="Yes"/>
    <x v="0"/>
    <x v="0"/>
    <n v="1"/>
    <s v="Yes"/>
    <s v="Normal Weight"/>
    <s v="Diabetes"/>
    <s v="17-Dec-1975"/>
    <n v="32259.96"/>
    <s v="tier - 2"/>
    <s v="tier - 3"/>
    <s v="R1012"/>
    <n v="48"/>
  </r>
  <r>
    <s v="Id290"/>
    <s v="  Chris"/>
    <n v="41.9"/>
    <n v="4.26"/>
    <s v="No"/>
    <x v="0"/>
    <x v="0"/>
    <n v="0"/>
    <s v="Yes"/>
    <s v="Obesity"/>
    <s v="Normal"/>
    <s v="8-Sep-1994"/>
    <n v="32222.81"/>
    <s v="tier - 2"/>
    <s v="tier - 1"/>
    <s v="R1011"/>
    <n v="29"/>
  </r>
  <r>
    <s v="Id291"/>
    <s v="  Erik T"/>
    <n v="22.88"/>
    <n v="5.9"/>
    <s v="Yes"/>
    <x v="0"/>
    <x v="1"/>
    <n v="1"/>
    <s v="Yes"/>
    <s v="Normal Weight"/>
    <s v="Prediabetes"/>
    <s v="11-Sep-1969"/>
    <n v="32192.76"/>
    <s v="tier - 1"/>
    <s v="tier - 2"/>
    <s v="R1011"/>
    <n v="54"/>
  </r>
  <r>
    <s v="Id292"/>
    <s v="  Rod W"/>
    <n v="29.734999999999999"/>
    <n v="7.79"/>
    <s v="No"/>
    <x v="0"/>
    <x v="0"/>
    <n v="0"/>
    <s v="No"/>
    <s v="Over weight"/>
    <s v="Diabetes"/>
    <s v="10-Nov-1978"/>
    <n v="32108.66"/>
    <s v="tier - 1"/>
    <s v="tier - 3"/>
    <s v="R1017"/>
    <n v="45"/>
  </r>
  <r>
    <s v="Id293"/>
    <s v="  Joey"/>
    <n v="40.74"/>
    <n v="5.28"/>
    <s v="No"/>
    <x v="0"/>
    <x v="1"/>
    <n v="1"/>
    <s v="Yes"/>
    <s v="Obesity"/>
    <s v="Normal"/>
    <s v="13-Sep-1993"/>
    <n v="32086.21"/>
    <s v="tier - 1"/>
    <s v="tier - 3"/>
    <s v="R1011"/>
    <n v="30"/>
  </r>
  <r>
    <s v="Id294"/>
    <s v="  Hillary L"/>
    <n v="24.14"/>
    <n v="5.87"/>
    <s v="No"/>
    <x v="0"/>
    <x v="0"/>
    <n v="2"/>
    <s v="Yes"/>
    <s v="Normal Weight"/>
    <s v="Prediabetes"/>
    <s v="21-Sep-1972"/>
    <n v="31980.89"/>
    <s v="tier - 2"/>
    <s v="tier - 1"/>
    <s v="R1011"/>
    <n v="51"/>
  </r>
  <r>
    <s v="Id295"/>
    <s v="  Eric J"/>
    <n v="25.15"/>
    <n v="9.08"/>
    <s v="Yes"/>
    <x v="0"/>
    <x v="0"/>
    <n v="1"/>
    <s v="Yes"/>
    <s v="Over weight"/>
    <s v="Diabetes"/>
    <s v="25-Sep-1975"/>
    <n v="31897.1"/>
    <s v="tier - 2"/>
    <s v="tier - 3"/>
    <s v="R1011"/>
    <n v="48"/>
  </r>
  <r>
    <s v="Id296"/>
    <s v="  Nicolas"/>
    <n v="28.71"/>
    <n v="5.2"/>
    <s v="No"/>
    <x v="0"/>
    <x v="0"/>
    <n v="1"/>
    <s v="Yes"/>
    <s v="Over weight"/>
    <s v="Normal"/>
    <s v="10-Sep-1984"/>
    <n v="31743.919999999998"/>
    <s v="tier - 2"/>
    <s v="tier - 1"/>
    <s v="R1011"/>
    <n v="39"/>
  </r>
  <r>
    <s v="Id297"/>
    <s v="  Marcel"/>
    <n v="23"/>
    <n v="5.48"/>
    <s v="No"/>
    <x v="0"/>
    <x v="0"/>
    <n v="0"/>
    <s v="Yes"/>
    <s v="Normal Weight"/>
    <s v="Normal"/>
    <s v="14-Oct-1977"/>
    <n v="31736.7"/>
    <s v="tier - 2"/>
    <s v="tier - 2"/>
    <s v="R1012"/>
    <n v="46"/>
  </r>
  <r>
    <s v="Id298"/>
    <s v="  Ashley N"/>
    <n v="36.86"/>
    <n v="11.95"/>
    <s v="No"/>
    <x v="0"/>
    <x v="0"/>
    <n v="0"/>
    <s v="No"/>
    <s v="Obesity"/>
    <s v="Diabetes"/>
    <s v="13-Dec-1960"/>
    <n v="31620"/>
    <s v="tier - 2"/>
    <s v="tier - 1"/>
    <s v="R1024"/>
    <n v="63"/>
  </r>
  <r>
    <s v="Id299"/>
    <s v="  Evan D"/>
    <n v="24.25"/>
    <n v="8.6999999999999993"/>
    <s v="Yes"/>
    <x v="0"/>
    <x v="0"/>
    <n v="1"/>
    <s v="Yes"/>
    <s v="Normal Weight"/>
    <s v="Diabetes"/>
    <s v="29-Oct-1975"/>
    <n v="31591.82"/>
    <s v="tier - 2"/>
    <s v="tier - 1"/>
    <s v="R1011"/>
    <n v="48"/>
  </r>
  <r>
    <s v="Id300"/>
    <s v="  Krisana"/>
    <n v="23.85"/>
    <n v="7.84"/>
    <s v="No"/>
    <x v="0"/>
    <x v="0"/>
    <n v="0"/>
    <s v="Yes"/>
    <s v="Normal Weight"/>
    <s v="Diabetes"/>
    <s v="8-Oct-1974"/>
    <n v="31368.81"/>
    <s v="tier - 2"/>
    <s v="tier - 3"/>
    <s v="R1011"/>
    <n v="49"/>
  </r>
  <r>
    <s v="Id301"/>
    <s v="  Kyle"/>
    <n v="40.020000000000003"/>
    <n v="5.19"/>
    <s v="Yes"/>
    <x v="0"/>
    <x v="0"/>
    <n v="1"/>
    <s v="Yes"/>
    <s v="Obesity"/>
    <s v="Normal"/>
    <s v="27-Sep-1995"/>
    <n v="31328.27"/>
    <s v="tier - 2"/>
    <s v="tier - 2"/>
    <s v="R1011"/>
    <n v="28"/>
  </r>
  <r>
    <s v="Id302"/>
    <s v="  Kate"/>
    <n v="19.170000000000002"/>
    <n v="8.41"/>
    <s v="No"/>
    <x v="0"/>
    <x v="0"/>
    <n v="0"/>
    <s v="Yes"/>
    <s v="Normal Weight"/>
    <s v="Diabetes"/>
    <s v="9-Jul-1968"/>
    <n v="31322.53"/>
    <s v="tier - 2"/>
    <s v="tier - 1"/>
    <s v="R1011"/>
    <n v="55"/>
  </r>
  <r>
    <s v="Id303"/>
    <s v="  Martin A"/>
    <n v="43.53"/>
    <n v="5.86"/>
    <s v="Yes"/>
    <x v="1"/>
    <x v="0"/>
    <n v="2"/>
    <s v="Yes"/>
    <s v="Obesity"/>
    <s v="Prediabetes"/>
    <s v="22-Jul-2000"/>
    <n v="31234.560000000001"/>
    <s v="tier - 1"/>
    <s v="tier - 1"/>
    <s v="R1011"/>
    <n v="23"/>
  </r>
  <r>
    <s v="Id304"/>
    <s v="  Stacey"/>
    <n v="46.06"/>
    <n v="4.18"/>
    <s v="No"/>
    <x v="1"/>
    <x v="0"/>
    <n v="1"/>
    <s v="Yes"/>
    <s v="Obesity"/>
    <s v="Normal"/>
    <s v="9-Nov-2004"/>
    <n v="31196.61"/>
    <s v="tier - 2"/>
    <s v="tier - 1"/>
    <s v="R1011"/>
    <n v="19"/>
  </r>
  <r>
    <s v="Id305"/>
    <s v="  Christine"/>
    <n v="29.92"/>
    <n v="11.99"/>
    <s v="Yes"/>
    <x v="0"/>
    <x v="0"/>
    <n v="2"/>
    <s v="Yes"/>
    <s v="Over weight"/>
    <s v="Diabetes"/>
    <s v="9-Sep-1961"/>
    <n v="30942.19"/>
    <s v="tier - 2"/>
    <s v="tier - 2"/>
    <s v="R1013"/>
    <n v="62"/>
  </r>
  <r>
    <s v="Id306"/>
    <s v="  Sarah C"/>
    <n v="28.46"/>
    <n v="4.8499999999999996"/>
    <s v="Yes"/>
    <x v="0"/>
    <x v="0"/>
    <n v="1"/>
    <s v="Yes"/>
    <s v="Over weight"/>
    <s v="Normal"/>
    <s v="5-Sep-1988"/>
    <n v="30763.01"/>
    <s v="tier - 2"/>
    <s v="tier - 1"/>
    <s v="R1011"/>
    <n v="35"/>
  </r>
  <r>
    <s v="Id307"/>
    <s v="  Megan"/>
    <n v="24.56"/>
    <n v="6.18"/>
    <s v="Yes"/>
    <x v="0"/>
    <x v="1"/>
    <n v="1"/>
    <s v="Yes"/>
    <s v="Normal Weight"/>
    <s v="Prediabetes"/>
    <s v="21-Dec-1983"/>
    <n v="30724.44"/>
    <s v="tier - 2"/>
    <s v="tier - 3"/>
    <s v="R1011"/>
    <n v="40"/>
  </r>
  <r>
    <s v="Id308"/>
    <s v="  Jason W"/>
    <n v="41.19"/>
    <n v="6.37"/>
    <s v="No"/>
    <x v="0"/>
    <x v="0"/>
    <n v="0"/>
    <s v="Yes"/>
    <s v="Obesity"/>
    <s v="Prediabetes"/>
    <s v="21-Sep-1999"/>
    <n v="30697.71"/>
    <s v="tier - 1"/>
    <s v="tier - 2"/>
    <s v="R1011"/>
    <n v="24"/>
  </r>
  <r>
    <s v="Id309"/>
    <s v="  Michele"/>
    <n v="18.63"/>
    <n v="9.81"/>
    <s v="Yes"/>
    <x v="0"/>
    <x v="0"/>
    <n v="2"/>
    <s v="Yes"/>
    <s v="Normal Weight"/>
    <s v="Diabetes"/>
    <s v="11-Nov-1970"/>
    <n v="30625.65"/>
    <s v="tier - 2"/>
    <s v="tier - 3"/>
    <s v="R1011"/>
    <n v="53"/>
  </r>
  <r>
    <s v="Id310"/>
    <s v="  Nikki"/>
    <n v="26.26"/>
    <n v="11.8"/>
    <s v="Yes"/>
    <x v="0"/>
    <x v="0"/>
    <n v="1"/>
    <s v="Yes"/>
    <s v="Over weight"/>
    <s v="Diabetes"/>
    <s v="10-Aug-1986"/>
    <n v="30530.5"/>
    <s v="tier - 2"/>
    <s v="tier - 1"/>
    <s v="R1011"/>
    <n v="37"/>
  </r>
  <r>
    <s v="Id311"/>
    <s v="  Philip J"/>
    <n v="22.37"/>
    <n v="5.86"/>
    <s v="Yes"/>
    <x v="0"/>
    <x v="1"/>
    <n v="1"/>
    <s v="Yes"/>
    <s v="Normal Weight"/>
    <s v="Prediabetes"/>
    <s v="3-Sep-1983"/>
    <n v="30457.37"/>
    <s v="tier - 2"/>
    <s v="tier - 1"/>
    <s v="R1012"/>
    <n v="40"/>
  </r>
  <r>
    <s v="Id312"/>
    <s v="  Bryan L"/>
    <n v="39.619999999999997"/>
    <n v="4.28"/>
    <s v="No"/>
    <x v="0"/>
    <x v="0"/>
    <n v="1"/>
    <s v="Yes"/>
    <s v="Obesity"/>
    <s v="Normal"/>
    <s v="28-Oct-1998"/>
    <n v="30422.03"/>
    <s v="tier - 2"/>
    <s v="tier - 3"/>
    <s v="R1011"/>
    <n v="25"/>
  </r>
  <r>
    <s v="Id313"/>
    <s v="  Timothy F"/>
    <n v="18.329999999999998"/>
    <n v="4.16"/>
    <s v="Yes"/>
    <x v="0"/>
    <x v="0"/>
    <n v="0"/>
    <s v="Yes"/>
    <s v="Under Weight"/>
    <s v="Normal"/>
    <s v="3-Sep-1976"/>
    <n v="30409.53"/>
    <s v="tier - 2"/>
    <s v="tier - 3"/>
    <s v="R1012"/>
    <n v="47"/>
  </r>
  <r>
    <s v="Id314"/>
    <s v="  Angielyn M"/>
    <n v="17.11"/>
    <n v="4.9800000000000004"/>
    <s v="Yes"/>
    <x v="0"/>
    <x v="1"/>
    <n v="1"/>
    <s v="Yes"/>
    <s v="Under Weight"/>
    <s v="Normal"/>
    <s v="30-Jul-1969"/>
    <n v="30366.93"/>
    <s v="tier - 2"/>
    <s v="tier - 2"/>
    <s v="R1011"/>
    <n v="54"/>
  </r>
  <r>
    <s v="Id315"/>
    <s v="  Jeanie M"/>
    <n v="43.5"/>
    <n v="6.38"/>
    <s v="No"/>
    <x v="1"/>
    <x v="0"/>
    <n v="1"/>
    <s v="Yes"/>
    <s v="Obesity"/>
    <s v="Prediabetes"/>
    <s v="1-Jun-2004"/>
    <n v="30328.27"/>
    <s v="tier - 2"/>
    <s v="tier - 2"/>
    <s v="R1011"/>
    <n v="19"/>
  </r>
  <r>
    <s v="Id316"/>
    <s v="  Greg"/>
    <n v="25.364999999999998"/>
    <n v="5.19"/>
    <s v="No"/>
    <x v="0"/>
    <x v="0"/>
    <n v="2"/>
    <s v="No"/>
    <s v="Over weight"/>
    <s v="Normal"/>
    <s v="24-Jul-1972"/>
    <n v="30284.639999999999"/>
    <s v="tier - 1"/>
    <s v="tier - 1"/>
    <s v="R1012"/>
    <n v="51"/>
  </r>
  <r>
    <s v="Id317"/>
    <s v="  John"/>
    <n v="28.594999999999999"/>
    <n v="10.210000000000001"/>
    <s v="No"/>
    <x v="0"/>
    <x v="0"/>
    <n v="0"/>
    <s v="No"/>
    <s v="Over weight"/>
    <s v="Diabetes"/>
    <s v="15-Sep-1962"/>
    <n v="30260"/>
    <s v="tier - 1"/>
    <s v="tier - 1"/>
    <s v="R1014"/>
    <n v="61"/>
  </r>
  <r>
    <s v="Id318"/>
    <s v="  Aliaksandr"/>
    <n v="29.83"/>
    <n v="9.6999999999999993"/>
    <s v="Yes"/>
    <x v="0"/>
    <x v="1"/>
    <n v="1"/>
    <s v="Yes"/>
    <s v="Over weight"/>
    <s v="Diabetes"/>
    <s v="13-Sep-1963"/>
    <n v="30184.94"/>
    <s v="tier - 1"/>
    <s v="tier - 1"/>
    <s v="R1014"/>
    <n v="60"/>
  </r>
  <r>
    <s v="Id319"/>
    <s v="  Jason M"/>
    <n v="24.7"/>
    <n v="10.25"/>
    <s v="No"/>
    <x v="0"/>
    <x v="0"/>
    <n v="3"/>
    <s v="No"/>
    <s v="Normal Weight"/>
    <s v="Diabetes"/>
    <s v="11-Aug-1958"/>
    <n v="30166.62"/>
    <s v="tier - 1"/>
    <s v="tier - 3"/>
    <s v="R1012"/>
    <n v="65"/>
  </r>
  <r>
    <s v="Id320"/>
    <s v="  Sheera K"/>
    <n v="17.940000000000001"/>
    <n v="9.77"/>
    <s v="No"/>
    <x v="0"/>
    <x v="0"/>
    <n v="0"/>
    <s v="Yes"/>
    <s v="Under Weight"/>
    <s v="Diabetes"/>
    <s v="25-Dec-1971"/>
    <n v="30134.75"/>
    <s v="tier - 2"/>
    <s v="tier - 3"/>
    <s v="R1011"/>
    <n v="52"/>
  </r>
  <r>
    <s v="Id321"/>
    <s v="  Janice"/>
    <n v="21.08"/>
    <n v="4.83"/>
    <s v="No"/>
    <x v="0"/>
    <x v="1"/>
    <n v="1"/>
    <s v="Yes"/>
    <s v="Normal Weight"/>
    <s v="Normal"/>
    <s v="2-Sep-1979"/>
    <n v="30095.97"/>
    <s v="tier - 2"/>
    <s v="tier - 3"/>
    <s v="R1011"/>
    <n v="44"/>
  </r>
  <r>
    <s v="Id322"/>
    <s v="  Timothy G"/>
    <n v="37.715000000000003"/>
    <n v="10.86"/>
    <s v="Yes"/>
    <x v="0"/>
    <x v="0"/>
    <n v="0"/>
    <s v="No"/>
    <s v="Obesity"/>
    <s v="Diabetes"/>
    <s v="16-Jun-1967"/>
    <n v="30063.58"/>
    <s v="tier - 1"/>
    <s v="tier - 1"/>
    <s v="R1012"/>
    <n v="56"/>
  </r>
  <r>
    <s v="Id323"/>
    <s v="  Alan R"/>
    <n v="22.39"/>
    <n v="9.5299999999999994"/>
    <s v="Yes"/>
    <x v="0"/>
    <x v="0"/>
    <n v="0"/>
    <s v="Yes"/>
    <s v="Normal Weight"/>
    <s v="Diabetes"/>
    <s v="4-Aug-1981"/>
    <n v="30026.87"/>
    <s v="tier - 2"/>
    <s v="tier - 3"/>
    <s v="R1012"/>
    <n v="42"/>
  </r>
  <r>
    <s v="Id324"/>
    <s v="  Michael"/>
    <n v="28.78"/>
    <n v="5.68"/>
    <s v="No"/>
    <x v="0"/>
    <x v="0"/>
    <n v="0"/>
    <s v="Yes"/>
    <s v="Over weight"/>
    <s v="Normal"/>
    <s v="5-Oct-1991"/>
    <n v="29969.67"/>
    <s v="tier - 1"/>
    <s v="tier - 1"/>
    <s v="R1011"/>
    <n v="32"/>
  </r>
  <r>
    <s v="Id325"/>
    <s v="  Marie-France"/>
    <n v="18.329999999999998"/>
    <n v="5.57"/>
    <s v="Yes"/>
    <x v="0"/>
    <x v="0"/>
    <n v="0"/>
    <s v="Yes"/>
    <s v="Under Weight"/>
    <s v="Normal"/>
    <s v="12-Jun-1976"/>
    <n v="29933.75"/>
    <s v="tier - 1"/>
    <s v="tier - 1"/>
    <s v="R1011"/>
    <n v="47"/>
  </r>
  <r>
    <s v="Id326"/>
    <s v="  Erik F"/>
    <n v="26.39"/>
    <n v="4.58"/>
    <s v="Yes"/>
    <x v="0"/>
    <x v="0"/>
    <n v="1"/>
    <s v="Yes"/>
    <s v="Over weight"/>
    <s v="Normal"/>
    <s v="30-Dec-1988"/>
    <n v="29929.56"/>
    <s v="tier - 1"/>
    <s v="tier - 1"/>
    <s v="R1011"/>
    <n v="35"/>
  </r>
  <r>
    <s v="Id327"/>
    <s v="  Andrew"/>
    <n v="19.260000000000002"/>
    <n v="8.9600000000000009"/>
    <s v="Yes"/>
    <x v="0"/>
    <x v="0"/>
    <n v="1"/>
    <s v="Yes"/>
    <s v="Normal Weight"/>
    <s v="Diabetes"/>
    <s v="19-Aug-1975"/>
    <n v="29899.25"/>
    <s v="tier - 1"/>
    <s v="tier - 3"/>
    <s v="R1011"/>
    <n v="48"/>
  </r>
  <r>
    <s v="Id328"/>
    <s v="  Anthony"/>
    <n v="26.92"/>
    <n v="6.09"/>
    <s v="No"/>
    <x v="0"/>
    <x v="0"/>
    <n v="0"/>
    <s v="Yes"/>
    <s v="Over weight"/>
    <s v="Prediabetes"/>
    <s v="30-Dec-1989"/>
    <n v="29852.48"/>
    <s v="tier - 1"/>
    <s v="tier - 3"/>
    <s v="R1011"/>
    <n v="34"/>
  </r>
  <r>
    <s v="Id329"/>
    <s v="  Chris"/>
    <n v="19.73"/>
    <n v="4.3600000000000003"/>
    <s v="No"/>
    <x v="0"/>
    <x v="0"/>
    <n v="0"/>
    <s v="Yes"/>
    <s v="Normal Weight"/>
    <s v="Normal"/>
    <s v="29-Oct-1982"/>
    <n v="29818.76"/>
    <s v="tier - 1"/>
    <s v="tier - 1"/>
    <s v="R1012"/>
    <n v="41"/>
  </r>
  <r>
    <s v="Id330"/>
    <s v="  Yu"/>
    <n v="23.56"/>
    <n v="11.74"/>
    <s v="Yes"/>
    <x v="0"/>
    <x v="0"/>
    <n v="0"/>
    <s v="Yes"/>
    <s v="Normal Weight"/>
    <s v="Diabetes"/>
    <s v="13-Aug-1981"/>
    <n v="29816.639999999999"/>
    <s v="tier - 1"/>
    <s v="tier - 2"/>
    <s v="R1011"/>
    <n v="42"/>
  </r>
  <r>
    <s v="Id331"/>
    <s v="  Caleb N"/>
    <n v="37.67"/>
    <n v="5.89"/>
    <s v="No"/>
    <x v="0"/>
    <x v="0"/>
    <n v="1"/>
    <s v="Yes"/>
    <s v="Obesity"/>
    <s v="Prediabetes"/>
    <s v="20-Jun-1998"/>
    <n v="29760.6"/>
    <s v="tier - 1"/>
    <s v="tier - 2"/>
    <s v="R1011"/>
    <n v="25"/>
  </r>
  <r>
    <s v="Id332"/>
    <s v="  Jason M"/>
    <n v="18.73"/>
    <n v="10.64"/>
    <s v="No"/>
    <x v="0"/>
    <x v="0"/>
    <n v="2"/>
    <s v="Yes"/>
    <s v="Normal Weight"/>
    <s v="Diabetes"/>
    <s v="23-Aug-1973"/>
    <n v="29757.69"/>
    <s v="tier - 1"/>
    <s v="tier - 3"/>
    <s v="R1011"/>
    <n v="50"/>
  </r>
  <r>
    <s v="Id333"/>
    <s v="  Angela R"/>
    <n v="33.090000000000003"/>
    <n v="6.06"/>
    <s v="No"/>
    <x v="0"/>
    <x v="1"/>
    <n v="1"/>
    <s v="Yes"/>
    <s v="Obesity"/>
    <s v="Prediabetes"/>
    <s v="27-Jul-1993"/>
    <n v="29622.69"/>
    <s v="tier - 1"/>
    <s v="tier - 1"/>
    <s v="R1011"/>
    <n v="30"/>
  </r>
  <r>
    <s v="Id334"/>
    <s v="  Keith J"/>
    <n v="18.329999999999998"/>
    <n v="7.46"/>
    <s v="Yes"/>
    <x v="0"/>
    <x v="0"/>
    <n v="1"/>
    <s v="Yes"/>
    <s v="Under Weight"/>
    <s v="Diabetes"/>
    <s v="3-Nov-1975"/>
    <n v="29583.8"/>
    <s v="tier - 1"/>
    <s v="tier - 1"/>
    <s v="R1011"/>
    <n v="48"/>
  </r>
  <r>
    <s v="Id335"/>
    <s v="  Emma"/>
    <n v="27.74"/>
    <n v="4.68"/>
    <s v="Yes"/>
    <x v="0"/>
    <x v="0"/>
    <n v="2"/>
    <s v="Yes"/>
    <s v="Over weight"/>
    <s v="Normal"/>
    <s v="20-Oct-1959"/>
    <n v="29523.17"/>
    <s v="tier - 1"/>
    <s v="tier - 2"/>
    <s v="R1024"/>
    <n v="64"/>
  </r>
  <r>
    <s v="Id336"/>
    <s v="  Nathan A"/>
    <n v="24.2"/>
    <n v="6.15"/>
    <s v="No"/>
    <x v="0"/>
    <x v="0"/>
    <n v="1"/>
    <s v="Yes"/>
    <s v="Normal Weight"/>
    <s v="Prediabetes"/>
    <s v="16-Jul-1987"/>
    <n v="29443.59"/>
    <s v="tier - 1"/>
    <s v="tier - 1"/>
    <s v="R1011"/>
    <n v="36"/>
  </r>
  <r>
    <s v="Id337"/>
    <s v="  Kathryn"/>
    <n v="22.03"/>
    <n v="4.28"/>
    <s v="Yes"/>
    <x v="0"/>
    <x v="0"/>
    <n v="0"/>
    <s v="Yes"/>
    <s v="Normal Weight"/>
    <s v="Normal"/>
    <s v="7-Nov-1985"/>
    <n v="29352.560000000001"/>
    <s v="tier - 1"/>
    <s v="tier - 1"/>
    <s v="R1011"/>
    <n v="38"/>
  </r>
  <r>
    <s v="Id338"/>
    <s v="  Elizabeth H"/>
    <n v="26.885000000000002"/>
    <n v="9.86"/>
    <s v="No"/>
    <x v="0"/>
    <x v="0"/>
    <n v="3"/>
    <s v="Yes"/>
    <s v="Over weight"/>
    <s v="Diabetes"/>
    <s v="5-Jun-1958"/>
    <n v="29330.98"/>
    <s v="tier - 1"/>
    <s v="tier - 2"/>
    <s v="R1012"/>
    <n v="65"/>
  </r>
  <r>
    <s v="Id339"/>
    <s v="  Ben"/>
    <n v="16.36"/>
    <n v="11.19"/>
    <s v="No"/>
    <x v="0"/>
    <x v="0"/>
    <n v="0"/>
    <s v="Yes"/>
    <s v="Under Weight"/>
    <s v="Diabetes"/>
    <s v="21-Jul-1978"/>
    <n v="29227.599999999999"/>
    <s v="tier - 1"/>
    <s v="tier - 3"/>
    <s v="R1012"/>
    <n v="45"/>
  </r>
  <r>
    <s v="Id340"/>
    <s v="  Cheryl A"/>
    <n v="32.299999999999997"/>
    <n v="4.8899999999999997"/>
    <s v="Yes"/>
    <x v="0"/>
    <x v="1"/>
    <n v="1"/>
    <s v="No"/>
    <s v="Obesity"/>
    <s v="Normal"/>
    <s v="9-Jul-1969"/>
    <n v="29186.48"/>
    <s v="tier - 1"/>
    <s v="tier - 3"/>
    <s v="R1024"/>
    <n v="54"/>
  </r>
  <r>
    <s v="Id341"/>
    <s v="  Kimberly A"/>
    <n v="16.05"/>
    <n v="4.3499999999999996"/>
    <s v="Yes"/>
    <x v="0"/>
    <x v="0"/>
    <n v="0"/>
    <s v="Yes"/>
    <s v="Under Weight"/>
    <s v="Normal"/>
    <s v="8-Nov-1976"/>
    <n v="29160.39"/>
    <s v="tier - 1"/>
    <s v="tier - 2"/>
    <s v="R1011"/>
    <n v="47"/>
  </r>
  <r>
    <s v="Id342"/>
    <s v="  Cynthia"/>
    <n v="29.07"/>
    <n v="8.66"/>
    <s v="Yes"/>
    <x v="0"/>
    <x v="0"/>
    <n v="2"/>
    <s v="Yes"/>
    <s v="Over weight"/>
    <s v="Diabetes"/>
    <s v="24-Dec-1961"/>
    <n v="29141.360000000001"/>
    <s v="tier - 1"/>
    <s v="tier - 3"/>
    <s v="R1012"/>
    <n v="62"/>
  </r>
  <r>
    <s v="Id343"/>
    <s v="  Jessica"/>
    <n v="17.43"/>
    <n v="8.64"/>
    <s v="No"/>
    <x v="0"/>
    <x v="0"/>
    <n v="0"/>
    <s v="Yes"/>
    <s v="Under Weight"/>
    <s v="Diabetes"/>
    <s v="29-Nov-1978"/>
    <n v="29114.77"/>
    <s v="tier - 1"/>
    <s v="tier - 1"/>
    <s v="R1011"/>
    <n v="45"/>
  </r>
  <r>
    <s v="Id344"/>
    <s v="  Bruce"/>
    <n v="19.329999999999998"/>
    <n v="4.2699999999999996"/>
    <s v="No"/>
    <x v="0"/>
    <x v="0"/>
    <n v="0"/>
    <s v="Yes"/>
    <s v="Normal Weight"/>
    <s v="Normal"/>
    <s v="14-Jul-1980"/>
    <n v="29114.21"/>
    <s v="tier - 1"/>
    <s v="tier - 3"/>
    <s v="R1011"/>
    <n v="43"/>
  </r>
  <r>
    <s v="Id345"/>
    <s v="  Allison"/>
    <n v="30.52"/>
    <n v="4.21"/>
    <s v="No"/>
    <x v="0"/>
    <x v="0"/>
    <n v="1"/>
    <s v="Yes"/>
    <s v="Obesity"/>
    <s v="Normal"/>
    <s v="7-Jul-1992"/>
    <n v="29007.82"/>
    <s v="tier - 1"/>
    <s v="tier - 3"/>
    <s v="R1011"/>
    <n v="31"/>
  </r>
  <r>
    <s v="Id346"/>
    <s v="  Alex"/>
    <n v="39.21"/>
    <n v="5.04"/>
    <s v="No"/>
    <x v="0"/>
    <x v="1"/>
    <n v="1"/>
    <s v="Yes"/>
    <s v="Obesity"/>
    <s v="Normal"/>
    <s v="1-Sep-2003"/>
    <n v="28998.68"/>
    <s v="tier - 1"/>
    <s v="tier - 3"/>
    <s v="R1011"/>
    <n v="20"/>
  </r>
  <r>
    <s v="Id347"/>
    <s v="  Gabriela"/>
    <n v="26.98"/>
    <n v="5.21"/>
    <s v="Yes"/>
    <x v="0"/>
    <x v="0"/>
    <n v="2"/>
    <s v="Yes"/>
    <s v="Over weight"/>
    <s v="Normal"/>
    <s v="5-Dec-1959"/>
    <n v="28950.47"/>
    <s v="tier - 1"/>
    <s v="tier - 1"/>
    <s v="R1012"/>
    <n v="64"/>
  </r>
  <r>
    <s v="Id348"/>
    <s v="  Sharon"/>
    <n v="25.84"/>
    <n v="8.83"/>
    <s v="No"/>
    <x v="0"/>
    <x v="0"/>
    <n v="0"/>
    <s v="No"/>
    <s v="Over weight"/>
    <s v="Diabetes"/>
    <s v="25-Jul-1962"/>
    <n v="28923.14"/>
    <s v="tier - 1"/>
    <s v="tier - 1"/>
    <s v="R1012"/>
    <n v="61"/>
  </r>
  <r>
    <s v="Id349"/>
    <s v="  Jason A"/>
    <n v="28.31"/>
    <n v="8.4700000000000006"/>
    <s v="Yes"/>
    <x v="0"/>
    <x v="0"/>
    <n v="2"/>
    <s v="Yes"/>
    <s v="Over weight"/>
    <s v="Diabetes"/>
    <s v="3-Aug-1961"/>
    <n v="28868.66"/>
    <s v="tier - 1"/>
    <s v="tier - 2"/>
    <s v="R1012"/>
    <n v="62"/>
  </r>
  <r>
    <s v="Id350"/>
    <s v="  Chelsey C"/>
    <n v="23.94"/>
    <n v="4.2"/>
    <s v="No"/>
    <x v="0"/>
    <x v="0"/>
    <n v="0"/>
    <s v="Yes"/>
    <s v="Normal Weight"/>
    <s v="Normal"/>
    <s v="5-Dec-1990"/>
    <n v="28716.14"/>
    <s v="tier - 1"/>
    <s v="tier - 3"/>
    <s v="R1011"/>
    <n v="33"/>
  </r>
  <r>
    <s v="Id351"/>
    <s v="  Devon A"/>
    <n v="20.03"/>
    <n v="6.14"/>
    <s v="Yes"/>
    <x v="0"/>
    <x v="0"/>
    <n v="0"/>
    <s v="Yes"/>
    <s v="Normal Weight"/>
    <s v="Prediabetes"/>
    <s v="27-Sep-1985"/>
    <n v="28542.86"/>
    <s v="tier - 1"/>
    <s v="tier - 3"/>
    <s v="R1011"/>
    <n v="38"/>
  </r>
  <r>
    <s v="Id352"/>
    <s v="  Joni L"/>
    <n v="41.42"/>
    <n v="6.07"/>
    <s v="No"/>
    <x v="0"/>
    <x v="0"/>
    <n v="0"/>
    <s v="No"/>
    <s v="Obesity"/>
    <s v="Prediabetes"/>
    <s v="11-Dec-1982"/>
    <n v="28476.73"/>
    <s v="tier - 1"/>
    <s v="tier - 2"/>
    <s v="R1012"/>
    <n v="41"/>
  </r>
  <r>
    <s v="Id353"/>
    <s v="  Colin"/>
    <n v="36.67"/>
    <n v="10.210000000000001"/>
    <s v="No"/>
    <x v="0"/>
    <x v="0"/>
    <n v="0"/>
    <s v="No"/>
    <s v="Obesity"/>
    <s v="Diabetes"/>
    <s v="16-Sep-1974"/>
    <n v="28468.92"/>
    <s v="tier - 1"/>
    <s v="tier - 1"/>
    <s v="R1012"/>
    <n v="49"/>
  </r>
  <r>
    <s v="Id354"/>
    <s v="  Rachael"/>
    <n v="27.645"/>
    <n v="4.6900000000000004"/>
    <s v="No"/>
    <x v="0"/>
    <x v="0"/>
    <n v="0"/>
    <s v="No"/>
    <s v="Over weight"/>
    <s v="Normal"/>
    <s v="2-Dec-1977"/>
    <n v="28340.19"/>
    <s v="tier - 1"/>
    <s v="tier - 2"/>
    <s v="R1012"/>
    <n v="46"/>
  </r>
  <r>
    <s v="Id355"/>
    <s v="  Maricela"/>
    <n v="22.72"/>
    <n v="5.71"/>
    <s v="No"/>
    <x v="0"/>
    <x v="0"/>
    <n v="0"/>
    <s v="Yes"/>
    <s v="Normal Weight"/>
    <s v="Prediabetes"/>
    <s v="24-Dec-1990"/>
    <n v="28302.33"/>
    <s v="tier - 1"/>
    <s v="tier - 2"/>
    <s v="R1011"/>
    <n v="33"/>
  </r>
  <r>
    <s v="Id356"/>
    <s v="  Marie"/>
    <n v="36.520000000000003"/>
    <n v="9.07"/>
    <s v="Yes"/>
    <x v="0"/>
    <x v="1"/>
    <n v="1"/>
    <s v="No"/>
    <s v="Obesity"/>
    <s v="Diabetes"/>
    <s v="25-Nov-1963"/>
    <n v="28287.9"/>
    <s v="tier - 1"/>
    <s v="tier - 1"/>
    <s v="R1013"/>
    <n v="60"/>
  </r>
  <r>
    <s v="Id357"/>
    <s v="  Frank"/>
    <n v="33.96"/>
    <n v="4.99"/>
    <s v="No"/>
    <x v="0"/>
    <x v="0"/>
    <n v="0"/>
    <s v="Yes"/>
    <s v="Obesity"/>
    <s v="Normal"/>
    <s v="6-Sep-1999"/>
    <n v="28245.34"/>
    <s v="tier - 1"/>
    <s v="tier - 3"/>
    <s v="R1011"/>
    <n v="24"/>
  </r>
  <r>
    <s v="Id358"/>
    <s v="  Jeffry"/>
    <n v="26.695"/>
    <n v="8.31"/>
    <s v="No"/>
    <x v="0"/>
    <x v="0"/>
    <n v="0"/>
    <s v="Yes"/>
    <s v="Over weight"/>
    <s v="Diabetes"/>
    <s v="22-Nov-1960"/>
    <n v="28101.33"/>
    <s v="tier - 1"/>
    <s v="tier - 2"/>
    <s v="R1019"/>
    <n v="63"/>
  </r>
  <r>
    <s v="Id359"/>
    <s v="  Mike"/>
    <n v="18.45"/>
    <n v="5.07"/>
    <s v="Yes"/>
    <x v="0"/>
    <x v="0"/>
    <n v="0"/>
    <s v="Yes"/>
    <s v="Under Weight"/>
    <s v="Normal"/>
    <s v="29-Nov-1985"/>
    <n v="28006.94"/>
    <s v="tier - 1"/>
    <s v="tier - 2"/>
    <s v="R1011"/>
    <n v="38"/>
  </r>
  <r>
    <s v="Id360"/>
    <s v="  Rick"/>
    <n v="33.18"/>
    <n v="4.79"/>
    <s v="No"/>
    <x v="0"/>
    <x v="0"/>
    <n v="0"/>
    <s v="Yes"/>
    <s v="Obesity"/>
    <s v="Normal"/>
    <s v="21-Dec-1999"/>
    <n v="27980.77"/>
    <s v="tier - 1"/>
    <s v="tier - 1"/>
    <s v="R1011"/>
    <n v="24"/>
  </r>
  <r>
    <s v="Id361"/>
    <s v="  Pierre-Michel"/>
    <n v="36.1"/>
    <n v="11.39"/>
    <s v="Yes"/>
    <x v="0"/>
    <x v="0"/>
    <n v="2"/>
    <s v="No"/>
    <s v="Obesity"/>
    <s v="Diabetes"/>
    <s v="28-Jul-1961"/>
    <n v="27941.29"/>
    <s v="tier - 1"/>
    <s v="tier - 3"/>
    <s v="R1011"/>
    <n v="62"/>
  </r>
  <r>
    <s v="Id362"/>
    <s v="  Daniel"/>
    <n v="22.77"/>
    <n v="6"/>
    <s v="No"/>
    <x v="0"/>
    <x v="0"/>
    <n v="0"/>
    <s v="Yes"/>
    <s v="Normal Weight"/>
    <s v="Prediabetes"/>
    <s v="4-Jun-1991"/>
    <n v="27931.11"/>
    <s v="tier - 1"/>
    <s v="tier - 3"/>
    <s v="R1011"/>
    <n v="32"/>
  </r>
  <r>
    <s v="Id363"/>
    <s v="  Brian L"/>
    <n v="21.24"/>
    <n v="5.13"/>
    <s v="No"/>
    <x v="0"/>
    <x v="0"/>
    <n v="0"/>
    <s v="Yes"/>
    <s v="Normal Weight"/>
    <s v="Normal"/>
    <s v="21-Nov-1989"/>
    <n v="27925.86"/>
    <s v="tier - 1"/>
    <s v="tier - 2"/>
    <s v="R1011"/>
    <n v="34"/>
  </r>
  <r>
    <s v="Id364"/>
    <s v="  Morgan M"/>
    <n v="17.600000000000001"/>
    <n v="5.26"/>
    <s v="Yes"/>
    <x v="0"/>
    <x v="0"/>
    <n v="0"/>
    <s v="Yes"/>
    <s v="Under Weight"/>
    <s v="Normal"/>
    <s v="4-Dec-1985"/>
    <n v="27849.94"/>
    <s v="tier - 1"/>
    <s v="tier - 1"/>
    <s v="R1011"/>
    <n v="38"/>
  </r>
  <r>
    <s v="Id365"/>
    <s v="  Caroline"/>
    <n v="26.29"/>
    <n v="6.84"/>
    <s v="No"/>
    <x v="0"/>
    <x v="0"/>
    <n v="0"/>
    <s v="Yes"/>
    <s v="Over weight"/>
    <s v="Diabetes"/>
    <s v="6-Jul-1960"/>
    <n v="27808.73"/>
    <s v="tier - 1"/>
    <s v="tier - 1"/>
    <s v="R1013"/>
    <n v="63"/>
  </r>
  <r>
    <s v="Id366"/>
    <s v="  Drew T"/>
    <n v="35.31"/>
    <n v="9.0399999999999991"/>
    <s v="No"/>
    <x v="0"/>
    <x v="0"/>
    <n v="0"/>
    <s v="No"/>
    <s v="Obesity"/>
    <s v="Diabetes"/>
    <s v="6-Dec-2002"/>
    <n v="27724.29"/>
    <s v="tier - 1"/>
    <s v="tier - 3"/>
    <s v="R1013"/>
    <n v="21"/>
  </r>
  <r>
    <s v="Id367"/>
    <s v="  Austin W"/>
    <n v="27.04"/>
    <n v="4.0999999999999996"/>
    <s v="No"/>
    <x v="0"/>
    <x v="0"/>
    <n v="1"/>
    <s v="Yes"/>
    <s v="Over weight"/>
    <s v="Normal"/>
    <s v="3-Jul-1992"/>
    <n v="27696.11"/>
    <s v="tier - 1"/>
    <s v="tier - 2"/>
    <s v="R1011"/>
    <n v="31"/>
  </r>
  <r>
    <s v="Id368"/>
    <s v="  Berenice"/>
    <n v="30.23"/>
    <n v="4.2300000000000004"/>
    <s v="Yes"/>
    <x v="0"/>
    <x v="1"/>
    <n v="1"/>
    <s v="Yes"/>
    <s v="Obesity"/>
    <s v="Normal"/>
    <s v="7-Oct-1997"/>
    <n v="27625.17"/>
    <s v="tier - 1"/>
    <s v="tier - 1"/>
    <s v="R1011"/>
    <n v="26"/>
  </r>
  <r>
    <s v="Id369"/>
    <s v="  Kenneth A"/>
    <n v="30.6"/>
    <n v="6.48"/>
    <s v="Yes"/>
    <x v="0"/>
    <x v="1"/>
    <n v="1"/>
    <s v="Yes"/>
    <s v="Obesity"/>
    <s v="Prediabetes"/>
    <s v="9-Sep-1997"/>
    <n v="27619.360000000001"/>
    <s v="tier - 2"/>
    <s v="tier - 3"/>
    <s v="R1011"/>
    <n v="26"/>
  </r>
  <r>
    <s v="Id370"/>
    <s v="  Miguel"/>
    <n v="26.8"/>
    <n v="5.53"/>
    <s v="No"/>
    <x v="0"/>
    <x v="0"/>
    <n v="1"/>
    <s v="Yes"/>
    <s v="Over weight"/>
    <s v="Normal"/>
    <s v="11-Jun-1992"/>
    <n v="27614.71"/>
    <s v="tier - 2"/>
    <s v="tier - 3"/>
    <s v="R1011"/>
    <n v="31"/>
  </r>
  <r>
    <s v="Id371"/>
    <s v="  Hadley T"/>
    <n v="16.86"/>
    <n v="4.07"/>
    <s v="Yes"/>
    <x v="0"/>
    <x v="0"/>
    <n v="0"/>
    <s v="Yes"/>
    <s v="Under Weight"/>
    <s v="Normal"/>
    <s v="6-Nov-1985"/>
    <n v="27598.93"/>
    <s v="tier - 2"/>
    <s v="tier - 1"/>
    <s v="R1011"/>
    <n v="38"/>
  </r>
  <r>
    <s v="Id372"/>
    <s v="  Taylor"/>
    <n v="16.3"/>
    <n v="5.51"/>
    <s v="No"/>
    <x v="0"/>
    <x v="0"/>
    <n v="1"/>
    <s v="Yes"/>
    <s v="Under Weight"/>
    <s v="Normal"/>
    <s v="22-Jul-1984"/>
    <n v="27534.53"/>
    <s v="tier - 2"/>
    <s v="tier - 2"/>
    <s v="R1011"/>
    <n v="39"/>
  </r>
  <r>
    <s v="Id373"/>
    <s v="  Tenielle M"/>
    <n v="29.81"/>
    <n v="11.66"/>
    <s v="No"/>
    <x v="0"/>
    <x v="0"/>
    <n v="0"/>
    <s v="Yes"/>
    <s v="Over weight"/>
    <s v="Diabetes"/>
    <s v="19-Oct-1965"/>
    <n v="27533.91"/>
    <s v="tier - 2"/>
    <s v="tier - 3"/>
    <s v="R1013"/>
    <n v="58"/>
  </r>
  <r>
    <s v="Id374"/>
    <s v="  Andrea"/>
    <n v="16.329999999999998"/>
    <n v="7.26"/>
    <s v="Yes"/>
    <x v="0"/>
    <x v="0"/>
    <n v="0"/>
    <s v="Yes"/>
    <s v="Under Weight"/>
    <s v="Diabetes"/>
    <s v="3-Oct-1981"/>
    <n v="27495.59"/>
    <s v="tier - 2"/>
    <s v="tier - 1"/>
    <s v="R1011"/>
    <n v="42"/>
  </r>
  <r>
    <s v="Id375"/>
    <s v="  Nora P"/>
    <n v="16.37"/>
    <n v="4.79"/>
    <s v="Yes"/>
    <x v="0"/>
    <x v="0"/>
    <n v="0"/>
    <s v="Yes"/>
    <s v="Under Weight"/>
    <s v="Normal"/>
    <s v="5-Dec-1985"/>
    <n v="27432.73"/>
    <s v="tier - 2"/>
    <s v="tier - 1"/>
    <s v="R1011"/>
    <n v="38"/>
  </r>
  <r>
    <s v="Id376"/>
    <s v="  Zachary"/>
    <n v="22.42"/>
    <n v="4.68"/>
    <s v="Yes"/>
    <x v="0"/>
    <x v="0"/>
    <n v="1"/>
    <s v="No"/>
    <s v="Normal Weight"/>
    <s v="Normal"/>
    <s v="15-Sep-1988"/>
    <n v="27375.9"/>
    <s v="tier - 2"/>
    <s v="tier - 3"/>
    <s v="R1015"/>
    <n v="35"/>
  </r>
  <r>
    <s v="Id377"/>
    <s v="  Michael"/>
    <n v="31.35"/>
    <n v="4.33"/>
    <s v="Yes"/>
    <x v="0"/>
    <x v="1"/>
    <n v="1"/>
    <s v="No"/>
    <s v="Obesity"/>
    <s v="Normal"/>
    <s v="16-Oct-1969"/>
    <n v="27346.04"/>
    <s v="tier - 2"/>
    <s v="tier - 2"/>
    <s v="R1013"/>
    <n v="54"/>
  </r>
  <r>
    <s v="Id378"/>
    <s v="  Alyssa K"/>
    <n v="31.9"/>
    <n v="11.89"/>
    <s v="No"/>
    <x v="0"/>
    <x v="0"/>
    <n v="0"/>
    <s v="No"/>
    <s v="Obesity"/>
    <s v="Diabetes"/>
    <s v="6-Jun-1968"/>
    <n v="27322.73"/>
    <s v="tier - 2"/>
    <s v="tier - 2"/>
    <s v="R1013"/>
    <n v="55"/>
  </r>
  <r>
    <s v="Id379"/>
    <s v="  Heather"/>
    <n v="30.6"/>
    <n v="5.24"/>
    <s v="No"/>
    <x v="0"/>
    <x v="0"/>
    <n v="0"/>
    <s v="Yes"/>
    <s v="Obesity"/>
    <s v="Normal"/>
    <s v="2-Dec-1999"/>
    <n v="27236.959999999999"/>
    <s v="tier - 2"/>
    <s v="tier - 1"/>
    <s v="R1011"/>
    <n v="24"/>
  </r>
  <r>
    <s v="Id380"/>
    <s v="  Dante"/>
    <n v="28.975000000000001"/>
    <n v="7.63"/>
    <s v="No"/>
    <x v="0"/>
    <x v="0"/>
    <n v="0"/>
    <s v="Yes"/>
    <s v="Over weight"/>
    <s v="Diabetes"/>
    <s v="21-Dec-1965"/>
    <n v="27218.44"/>
    <s v="tier - 2"/>
    <s v="tier - 1"/>
    <s v="R1017"/>
    <n v="58"/>
  </r>
  <r>
    <s v="Id381"/>
    <s v="  Sara E"/>
    <n v="24.86"/>
    <n v="8.92"/>
    <s v="Yes"/>
    <x v="0"/>
    <x v="0"/>
    <n v="2"/>
    <s v="No"/>
    <s v="Normal Weight"/>
    <s v="Diabetes"/>
    <s v="2-Oct-1970"/>
    <n v="27117.99"/>
    <s v="tier - 2"/>
    <s v="tier - 2"/>
    <s v="R1013"/>
    <n v="53"/>
  </r>
  <r>
    <s v="Id382"/>
    <s v="  Scott"/>
    <n v="19.54"/>
    <n v="5.37"/>
    <s v="No"/>
    <x v="0"/>
    <x v="0"/>
    <n v="0"/>
    <s v="Yes"/>
    <s v="Normal Weight"/>
    <s v="Normal"/>
    <s v="13-Dec-1990"/>
    <n v="27092.38"/>
    <s v="tier - 2"/>
    <s v="tier - 3"/>
    <s v="R1011"/>
    <n v="33"/>
  </r>
  <r>
    <s v="Id383"/>
    <s v="  Sean"/>
    <n v="26.74"/>
    <n v="4.3099999999999996"/>
    <s v="No"/>
    <x v="0"/>
    <x v="0"/>
    <n v="0"/>
    <s v="Yes"/>
    <s v="Over weight"/>
    <s v="Normal"/>
    <s v="2-Jul-1994"/>
    <n v="27080.639999999999"/>
    <s v="tier - 2"/>
    <s v="tier - 2"/>
    <s v="R1011"/>
    <n v="29"/>
  </r>
  <r>
    <s v="Id384"/>
    <s v="  Danielle"/>
    <n v="22.99"/>
    <n v="10.46"/>
    <s v="No"/>
    <x v="0"/>
    <x v="0"/>
    <n v="3"/>
    <s v="Yes"/>
    <s v="Normal Weight"/>
    <s v="Diabetes"/>
    <s v="30-Jun-1958"/>
    <n v="27037.91"/>
    <s v="tier - 2"/>
    <s v="tier - 2"/>
    <s v="R1013"/>
    <n v="65"/>
  </r>
  <r>
    <s v="Id385"/>
    <s v="  Andrew D"/>
    <n v="31.46"/>
    <n v="7.39"/>
    <s v="No"/>
    <x v="0"/>
    <x v="0"/>
    <n v="0"/>
    <s v="No"/>
    <s v="Obesity"/>
    <s v="Diabetes"/>
    <s v="9-Jul-1960"/>
    <n v="27000.98"/>
    <s v="tier - 2"/>
    <s v="tier - 2"/>
    <s v="R1013"/>
    <n v="63"/>
  </r>
  <r>
    <s v="Id386"/>
    <s v="  Joel D"/>
    <n v="30.86"/>
    <n v="6.18"/>
    <s v="No"/>
    <x v="1"/>
    <x v="0"/>
    <n v="2"/>
    <s v="Yes"/>
    <s v="Obesity"/>
    <s v="Prediabetes"/>
    <s v="9-Nov-2000"/>
    <n v="26936.98"/>
    <s v="tier - 2"/>
    <s v="tier - 3"/>
    <s v="R1011"/>
    <n v="23"/>
  </r>
  <r>
    <s v="Id387"/>
    <s v="  Michelle"/>
    <n v="31.96"/>
    <n v="8.86"/>
    <s v="No"/>
    <x v="0"/>
    <x v="0"/>
    <n v="0"/>
    <s v="Yes"/>
    <s v="Obesity"/>
    <s v="Diabetes"/>
    <s v="17-Jun-2002"/>
    <n v="26927.69"/>
    <s v="tier - 2"/>
    <s v="tier - 2"/>
    <s v="R1011"/>
    <n v="21"/>
  </r>
  <r>
    <s v="Id388"/>
    <s v="  Michael J"/>
    <n v="23.76"/>
    <n v="10.96"/>
    <s v="No"/>
    <x v="0"/>
    <x v="0"/>
    <n v="3"/>
    <s v="Yes"/>
    <s v="Normal Weight"/>
    <s v="Diabetes"/>
    <s v="25-Dec-1958"/>
    <n v="26926.51"/>
    <s v="tier - 2"/>
    <s v="tier - 1"/>
    <s v="R1013"/>
    <n v="65"/>
  </r>
  <r>
    <s v="Id389"/>
    <s v="  Nikki"/>
    <n v="19.38"/>
    <n v="6.28"/>
    <s v="No"/>
    <x v="0"/>
    <x v="0"/>
    <n v="0"/>
    <s v="Yes"/>
    <s v="Normal Weight"/>
    <s v="Prediabetes"/>
    <s v="22-Aug-1991"/>
    <n v="26912.560000000001"/>
    <s v="tier - 2"/>
    <s v="tier - 2"/>
    <s v="R1011"/>
    <n v="32"/>
  </r>
  <r>
    <s v="Id390"/>
    <s v="  Summer B"/>
    <n v="16.21"/>
    <n v="6.29"/>
    <s v="Yes"/>
    <x v="0"/>
    <x v="0"/>
    <n v="1"/>
    <s v="Yes"/>
    <s v="Under Weight"/>
    <s v="Prediabetes"/>
    <s v="22-Jul-1988"/>
    <n v="26607.89"/>
    <s v="tier - 2"/>
    <s v="tier - 1"/>
    <s v="R1011"/>
    <n v="35"/>
  </r>
  <r>
    <s v="Id391"/>
    <s v="  Edward"/>
    <n v="32.54"/>
    <n v="4.0199999999999996"/>
    <s v="No"/>
    <x v="1"/>
    <x v="0"/>
    <n v="1"/>
    <s v="Yes"/>
    <s v="Obesity"/>
    <s v="Normal"/>
    <s v="5-Sep-2004"/>
    <n v="26479.4"/>
    <s v="tier - 2"/>
    <s v="tier - 2"/>
    <s v="R1011"/>
    <n v="19"/>
  </r>
  <r>
    <s v="Id392"/>
    <s v="  Ryan"/>
    <n v="36.765000000000001"/>
    <n v="11.95"/>
    <s v="Yes"/>
    <x v="0"/>
    <x v="0"/>
    <n v="2"/>
    <s v="No"/>
    <s v="Obesity"/>
    <s v="Diabetes"/>
    <s v="27-Aug-1970"/>
    <n v="26467.1"/>
    <s v="tier - 2"/>
    <s v="tier - 3"/>
    <s v="R1012"/>
    <n v="53"/>
  </r>
  <r>
    <s v="Id393"/>
    <s v="  Kacee"/>
    <n v="35.909999999999997"/>
    <n v="8.7100000000000009"/>
    <s v="No"/>
    <x v="0"/>
    <x v="0"/>
    <n v="0"/>
    <s v="No"/>
    <s v="Obesity"/>
    <s v="Diabetes"/>
    <s v="21-Sep-1974"/>
    <n v="26392.26"/>
    <s v="tier - 2"/>
    <s v="tier - 2"/>
    <s v="R1024"/>
    <n v="49"/>
  </r>
  <r>
    <s v="Id394"/>
    <s v="  Dave"/>
    <n v="32.06"/>
    <n v="4.67"/>
    <s v="No"/>
    <x v="1"/>
    <x v="0"/>
    <n v="1"/>
    <s v="Yes"/>
    <s v="Obesity"/>
    <s v="Normal"/>
    <s v="5-Dec-2004"/>
    <n v="26316.59"/>
    <s v="tier - 2"/>
    <s v="tier - 3"/>
    <s v="R1011"/>
    <n v="19"/>
  </r>
  <r>
    <s v="Id395"/>
    <s v="  Maryanna"/>
    <n v="24.1"/>
    <n v="11.14"/>
    <s v="Yes"/>
    <x v="0"/>
    <x v="0"/>
    <n v="1"/>
    <s v="No"/>
    <s v="Normal Weight"/>
    <s v="Diabetes"/>
    <s v="4-Jun-1975"/>
    <n v="26236.58"/>
    <s v="tier - 2"/>
    <s v="tier - 1"/>
    <s v="R1011"/>
    <n v="48"/>
  </r>
  <r>
    <s v="Id396"/>
    <s v="  Jessica H"/>
    <n v="27.1"/>
    <n v="9.0500000000000007"/>
    <s v="No"/>
    <x v="0"/>
    <x v="0"/>
    <n v="2"/>
    <s v="No"/>
    <s v="Over weight"/>
    <s v="Diabetes"/>
    <s v="7-Jul-1973"/>
    <n v="26140.36"/>
    <s v="tier - 2"/>
    <s v="tier - 3"/>
    <s v="R1011"/>
    <n v="50"/>
  </r>
  <r>
    <s v="Id397"/>
    <s v="  Deanna"/>
    <n v="24.42"/>
    <n v="11.31"/>
    <s v="No"/>
    <x v="0"/>
    <x v="0"/>
    <n v="0"/>
    <s v="Yes"/>
    <s v="Normal Weight"/>
    <s v="Diabetes"/>
    <s v="11-Oct-2002"/>
    <n v="26125.67"/>
    <s v="tier - 2"/>
    <s v="tier - 1"/>
    <s v="R1013"/>
    <n v="21"/>
  </r>
  <r>
    <s v="Id398"/>
    <s v="  Peter"/>
    <n v="26.695"/>
    <n v="4.68"/>
    <s v="Yes"/>
    <x v="0"/>
    <x v="0"/>
    <n v="2"/>
    <s v="Yes"/>
    <s v="Over weight"/>
    <s v="Normal"/>
    <s v="9-Jul-1966"/>
    <n v="26109.33"/>
    <s v="tier - 2"/>
    <s v="tier - 3"/>
    <s v="R1012"/>
    <n v="57"/>
  </r>
  <r>
    <s v="Id399"/>
    <s v="  Rebecca"/>
    <n v="27.79"/>
    <n v="6.05"/>
    <s v="Yes"/>
    <x v="1"/>
    <x v="0"/>
    <n v="1"/>
    <s v="Yes"/>
    <s v="Over weight"/>
    <s v="Prediabetes"/>
    <s v="26-Dec-2000"/>
    <n v="26026.97"/>
    <s v="tier - 2"/>
    <s v="tier - 3"/>
    <s v="R1011"/>
    <n v="23"/>
  </r>
  <r>
    <s v="Id400"/>
    <s v="  Elizabeth M"/>
    <n v="32.68"/>
    <n v="4.68"/>
    <s v="Yes"/>
    <x v="0"/>
    <x v="0"/>
    <n v="0"/>
    <s v="No"/>
    <s v="Obesity"/>
    <s v="Normal"/>
    <s v="5-Jun-2001"/>
    <n v="26018.95"/>
    <s v="tier - 2"/>
    <s v="tier - 2"/>
    <s v="R1012"/>
    <n v="22"/>
  </r>
  <r>
    <s v="Id401"/>
    <s v="  Gregory"/>
    <n v="26.4"/>
    <n v="9.5"/>
    <s v="Yes"/>
    <x v="0"/>
    <x v="0"/>
    <n v="2"/>
    <s v="No"/>
    <s v="Over weight"/>
    <s v="Diabetes"/>
    <s v="3-Dec-1970"/>
    <n v="25992.82"/>
    <s v="tier - 2"/>
    <s v="tier - 2"/>
    <s v="R1013"/>
    <n v="53"/>
  </r>
  <r>
    <s v="Id402"/>
    <s v="  Sarah E"/>
    <n v="23.655000000000001"/>
    <n v="10.84"/>
    <s v="Yes"/>
    <x v="0"/>
    <x v="1"/>
    <n v="1"/>
    <s v="Yes"/>
    <s v="Normal Weight"/>
    <s v="Diabetes"/>
    <s v="21-Aug-1963"/>
    <n v="25678.78"/>
    <s v="tier - 2"/>
    <s v="tier - 3"/>
    <s v="R1012"/>
    <n v="60"/>
  </r>
  <r>
    <s v="Id403"/>
    <s v="  Anne Elise"/>
    <n v="27.36"/>
    <n v="5.88"/>
    <s v="No"/>
    <x v="0"/>
    <x v="0"/>
    <n v="2"/>
    <s v="No"/>
    <s v="Over weight"/>
    <s v="Prediabetes"/>
    <s v="17-Jul-1972"/>
    <n v="25656.58"/>
    <s v="tier - 2"/>
    <s v="tier - 3"/>
    <s v="R1024"/>
    <n v="51"/>
  </r>
  <r>
    <s v="Id404"/>
    <s v="  Christopher R"/>
    <n v="27.82"/>
    <n v="5.24"/>
    <s v="Yes"/>
    <x v="0"/>
    <x v="0"/>
    <n v="0"/>
    <s v="Yes"/>
    <s v="Over weight"/>
    <s v="Normal"/>
    <s v="2-Aug-2001"/>
    <n v="25648.98"/>
    <s v="tier - 2"/>
    <s v="tier - 1"/>
    <s v="R1011"/>
    <n v="22"/>
  </r>
  <r>
    <s v="Id405"/>
    <s v="  Elliot"/>
    <n v="25.46"/>
    <n v="11.75"/>
    <s v="No"/>
    <x v="0"/>
    <x v="0"/>
    <n v="0"/>
    <s v="No"/>
    <s v="Over weight"/>
    <s v="Diabetes"/>
    <s v="11-Dec-1968"/>
    <n v="25517.11"/>
    <s v="tier - 2"/>
    <s v="tier - 3"/>
    <s v="R1017"/>
    <n v="55"/>
  </r>
  <r>
    <s v="Id406"/>
    <s v="  Christopher D"/>
    <n v="25.1"/>
    <n v="6.97"/>
    <s v="No"/>
    <x v="0"/>
    <x v="0"/>
    <n v="0"/>
    <s v="Yes"/>
    <s v="Over weight"/>
    <s v="Diabetes"/>
    <s v="22-Aug-1968"/>
    <n v="25382.3"/>
    <s v="tier - 2"/>
    <s v="tier - 2"/>
    <s v="R1011"/>
    <n v="55"/>
  </r>
  <r>
    <s v="Id407"/>
    <s v="  Corey"/>
    <n v="32.11"/>
    <n v="4.76"/>
    <s v="No"/>
    <x v="0"/>
    <x v="0"/>
    <n v="2"/>
    <s v="No"/>
    <s v="Obesity"/>
    <s v="Normal"/>
    <s v="26-Sep-1972"/>
    <n v="25333.33"/>
    <s v="tier - 2"/>
    <s v="tier - 2"/>
    <s v="R1017"/>
    <n v="51"/>
  </r>
  <r>
    <s v="Id408"/>
    <s v="  Patrick D"/>
    <n v="29.8"/>
    <n v="8.24"/>
    <s v="Yes"/>
    <x v="0"/>
    <x v="0"/>
    <n v="1"/>
    <s v="Yes"/>
    <s v="Over weight"/>
    <s v="Diabetes"/>
    <s v="14-Dec-1975"/>
    <n v="25309.49"/>
    <s v="tier - 2"/>
    <s v="tier - 1"/>
    <s v="R1011"/>
    <n v="48"/>
  </r>
  <r>
    <s v="Id409"/>
    <s v="  Anthony D"/>
    <n v="24.01"/>
    <n v="4.76"/>
    <s v="No"/>
    <x v="0"/>
    <x v="0"/>
    <n v="1"/>
    <s v="Yes"/>
    <s v="Normal Weight"/>
    <s v="Normal"/>
    <s v="24-Nov-1998"/>
    <n v="25127.22"/>
    <s v="tier - 2"/>
    <s v="tier - 3"/>
    <s v="R1011"/>
    <n v="25"/>
  </r>
  <r>
    <s v="Id410"/>
    <s v="  Melissa"/>
    <n v="23.21"/>
    <n v="6.03"/>
    <s v="No"/>
    <x v="0"/>
    <x v="0"/>
    <n v="1"/>
    <s v="No"/>
    <s v="Normal Weight"/>
    <s v="Prediabetes"/>
    <s v="14-Jun-1998"/>
    <n v="25081.77"/>
    <s v="tier - 2"/>
    <s v="tier - 2"/>
    <s v="R1013"/>
    <n v="25"/>
  </r>
  <r>
    <s v="Id411"/>
    <s v="  Raven"/>
    <n v="21.2"/>
    <n v="4.07"/>
    <s v="Yes"/>
    <x v="0"/>
    <x v="0"/>
    <n v="1"/>
    <s v="Yes"/>
    <s v="Normal Weight"/>
    <s v="Normal"/>
    <s v="4-Dec-1995"/>
    <n v="25075.97"/>
    <s v="tier - 2"/>
    <s v="tier - 2"/>
    <s v="R1011"/>
    <n v="28"/>
  </r>
  <r>
    <s v="Id412"/>
    <s v="  Christopher"/>
    <n v="28.215"/>
    <n v="8.26"/>
    <s v="Yes"/>
    <x v="0"/>
    <x v="0"/>
    <n v="1"/>
    <s v="Yes"/>
    <s v="Over weight"/>
    <s v="Diabetes"/>
    <s v="14-Nov-1975"/>
    <n v="24915.22"/>
    <s v="tier - 2"/>
    <s v="tier - 3"/>
    <s v="R1012"/>
    <n v="48"/>
  </r>
  <r>
    <s v="Id413"/>
    <s v="  Kendra A"/>
    <n v="38.094999999999999"/>
    <n v="4.76"/>
    <s v="No"/>
    <x v="0"/>
    <x v="0"/>
    <n v="1"/>
    <s v="No"/>
    <s v="Obesity"/>
    <s v="Normal"/>
    <s v="14-Jun-1987"/>
    <n v="24915.05"/>
    <s v="tier - 2"/>
    <s v="tier - 1"/>
    <s v="R1024"/>
    <n v="36"/>
  </r>
  <r>
    <s v="Id414"/>
    <s v="  Jordan"/>
    <n v="22.61"/>
    <n v="6.13"/>
    <s v="Yes"/>
    <x v="0"/>
    <x v="1"/>
    <n v="1"/>
    <s v="Yes"/>
    <s v="Normal Weight"/>
    <s v="Prediabetes"/>
    <s v="23-Jul-1969"/>
    <n v="24873.38"/>
    <s v="tier - 2"/>
    <s v="tier - 1"/>
    <s v="R1024"/>
    <n v="54"/>
  </r>
  <r>
    <s v="Id415"/>
    <s v="  Nils"/>
    <n v="24.32"/>
    <n v="10.47"/>
    <s v="Yes"/>
    <x v="0"/>
    <x v="0"/>
    <n v="2"/>
    <s v="Yes"/>
    <s v="Normal Weight"/>
    <s v="Diabetes"/>
    <s v="26-Nov-1970"/>
    <n v="24869.84"/>
    <s v="tier - 2"/>
    <s v="tier - 2"/>
    <s v="R1016"/>
    <n v="53"/>
  </r>
  <r>
    <s v="Id416"/>
    <s v="  Scott"/>
    <n v="20.96"/>
    <n v="4.04"/>
    <s v="Yes"/>
    <x v="0"/>
    <x v="0"/>
    <n v="1"/>
    <s v="Yes"/>
    <s v="Normal Weight"/>
    <s v="Normal"/>
    <s v="10-Jun-1995"/>
    <n v="24863.25"/>
    <s v="tier - 2"/>
    <s v="tier - 3"/>
    <s v="R1011"/>
    <n v="28"/>
  </r>
  <r>
    <s v="Id417"/>
    <s v="  Angela"/>
    <n v="19.68"/>
    <n v="5.74"/>
    <s v="No"/>
    <x v="0"/>
    <x v="0"/>
    <n v="0"/>
    <s v="Yes"/>
    <s v="Normal Weight"/>
    <s v="Prediabetes"/>
    <s v="9-Sep-1994"/>
    <n v="24817.25"/>
    <s v="tier - 2"/>
    <s v="tier - 2"/>
    <s v="R1011"/>
    <n v="29"/>
  </r>
  <r>
    <s v="Id418"/>
    <s v="  Allison"/>
    <n v="18.100000000000001"/>
    <n v="6.33"/>
    <s v="No"/>
    <x v="0"/>
    <x v="0"/>
    <n v="1"/>
    <s v="Yes"/>
    <s v="Under Weight"/>
    <s v="Prediabetes"/>
    <s v="11-Oct-1992"/>
    <n v="24795.040000000001"/>
    <s v="tier - 2"/>
    <s v="tier - 3"/>
    <s v="R1011"/>
    <n v="31"/>
  </r>
  <r>
    <s v="Id419"/>
    <s v="  Caitlin O"/>
    <n v="29.64"/>
    <n v="4.28"/>
    <s v="Yes"/>
    <x v="0"/>
    <x v="0"/>
    <n v="0"/>
    <s v="No"/>
    <s v="Over weight"/>
    <s v="Normal"/>
    <s v="28-Aug-1996"/>
    <n v="24671.66"/>
    <s v="tier - 2"/>
    <s v="tier - 1"/>
    <s v="R1024"/>
    <n v="27"/>
  </r>
  <r>
    <s v="Id420"/>
    <s v="  Tracy M"/>
    <n v="25.3"/>
    <n v="9.4700000000000006"/>
    <s v="Yes"/>
    <x v="0"/>
    <x v="0"/>
    <n v="2"/>
    <s v="Yes"/>
    <s v="Over weight"/>
    <s v="Diabetes"/>
    <s v="12-Jun-1970"/>
    <n v="24667.42"/>
    <s v="tier - 2"/>
    <s v="tier - 3"/>
    <s v="R1013"/>
    <n v="53"/>
  </r>
  <r>
    <s v="Id421"/>
    <s v="  Dustin M"/>
    <n v="27.6"/>
    <n v="4.8499999999999996"/>
    <s v="Yes"/>
    <x v="0"/>
    <x v="0"/>
    <n v="0"/>
    <s v="No"/>
    <s v="Over weight"/>
    <s v="Normal"/>
    <s v="12-Oct-1976"/>
    <n v="24603.05"/>
    <s v="tier - 2"/>
    <s v="tier - 2"/>
    <s v="R1011"/>
    <n v="47"/>
  </r>
  <r>
    <s v="Id422"/>
    <s v="  Jenny"/>
    <n v="27.645"/>
    <n v="11.03"/>
    <s v="Yes"/>
    <x v="0"/>
    <x v="0"/>
    <n v="1"/>
    <s v="Yes"/>
    <s v="Over weight"/>
    <s v="Diabetes"/>
    <s v="13-Jun-1975"/>
    <n v="24535.7"/>
    <s v="tier - 2"/>
    <s v="tier - 2"/>
    <s v="R1012"/>
    <n v="48"/>
  </r>
  <r>
    <s v="Id423"/>
    <s v="  Emily"/>
    <n v="27.6"/>
    <n v="5.22"/>
    <s v="No"/>
    <x v="0"/>
    <x v="0"/>
    <n v="2"/>
    <s v="Yes"/>
    <s v="Over weight"/>
    <s v="Normal"/>
    <s v="14-Sep-1972"/>
    <n v="24520.26"/>
    <s v="tier - 2"/>
    <s v="tier - 3"/>
    <s v="R1011"/>
    <n v="51"/>
  </r>
  <r>
    <s v="Id424"/>
    <s v="  Fabienne"/>
    <n v="25.08"/>
    <n v="9.52"/>
    <s v="Yes"/>
    <x v="0"/>
    <x v="0"/>
    <n v="2"/>
    <s v="No"/>
    <s v="Over weight"/>
    <s v="Diabetes"/>
    <s v="21-Oct-1961"/>
    <n v="24513.09"/>
    <s v="tier - 2"/>
    <s v="tier - 2"/>
    <s v="R1013"/>
    <n v="62"/>
  </r>
  <r>
    <s v="Id425"/>
    <s v="  Jordan"/>
    <n v="30.02"/>
    <n v="11.09"/>
    <s v="No"/>
    <x v="0"/>
    <x v="0"/>
    <n v="0"/>
    <s v="No"/>
    <s v="Obesity"/>
    <s v="Diabetes"/>
    <s v="6-Jul-1968"/>
    <n v="24476.48"/>
    <s v="tier - 2"/>
    <s v="tier - 2"/>
    <s v="R1012"/>
    <n v="55"/>
  </r>
  <r>
    <s v="Id426"/>
    <s v="  Matt"/>
    <n v="27.36"/>
    <n v="9.4499999999999993"/>
    <s v="Yes"/>
    <x v="0"/>
    <x v="0"/>
    <n v="2"/>
    <s v="Yes"/>
    <s v="Over weight"/>
    <s v="Diabetes"/>
    <s v="30-Nov-1970"/>
    <n v="24393.62"/>
    <s v="tier - 2"/>
    <s v="tier - 3"/>
    <s v="R1012"/>
    <n v="53"/>
  </r>
  <r>
    <s v="Id427"/>
    <s v="  Taryn L"/>
    <n v="22.2"/>
    <n v="5.51"/>
    <s v="No"/>
    <x v="0"/>
    <x v="0"/>
    <n v="0"/>
    <s v="Yes"/>
    <s v="Normal Weight"/>
    <s v="Normal"/>
    <s v="7-Oct-1999"/>
    <n v="24387.74"/>
    <s v="tier - 2"/>
    <s v="tier - 1"/>
    <s v="R1011"/>
    <n v="24"/>
  </r>
  <r>
    <s v="Id428"/>
    <s v="  Temima"/>
    <n v="25.71"/>
    <n v="4.18"/>
    <s v="No"/>
    <x v="1"/>
    <x v="0"/>
    <n v="1"/>
    <s v="Yes"/>
    <s v="Over weight"/>
    <s v="Normal"/>
    <s v="3-Aug-2004"/>
    <n v="24294.02"/>
    <s v="tier - 2"/>
    <s v="tier - 1"/>
    <s v="R1011"/>
    <n v="19"/>
  </r>
  <r>
    <s v="Id429"/>
    <s v="  Jennifer"/>
    <n v="41.91"/>
    <n v="5.98"/>
    <s v="Yes"/>
    <x v="0"/>
    <x v="0"/>
    <n v="1"/>
    <s v="No"/>
    <s v="Obesity"/>
    <s v="Prediabetes"/>
    <s v="16-Dec-1964"/>
    <n v="24227.34"/>
    <s v="tier - 2"/>
    <s v="tier - 1"/>
    <s v="R1013"/>
    <n v="59"/>
  </r>
  <r>
    <s v="Id430"/>
    <s v="  Serena M"/>
    <n v="25.85"/>
    <n v="10.16"/>
    <s v="No"/>
    <x v="0"/>
    <x v="0"/>
    <n v="0"/>
    <s v="Yes"/>
    <s v="Over weight"/>
    <s v="Diabetes"/>
    <s v="10-Sep-1974"/>
    <n v="24180.93"/>
    <s v="tier - 2"/>
    <s v="tier - 1"/>
    <s v="R1013"/>
    <n v="49"/>
  </r>
  <r>
    <s v="Id431"/>
    <s v="  Victoria M"/>
    <n v="23.844999999999999"/>
    <n v="11.71"/>
    <s v="No"/>
    <x v="0"/>
    <x v="0"/>
    <n v="2"/>
    <s v="Yes"/>
    <s v="Normal Weight"/>
    <s v="Diabetes"/>
    <s v="13-Jun-1973"/>
    <n v="24106.91"/>
    <s v="tier - 2"/>
    <s v="tier - 2"/>
    <s v="R1024"/>
    <n v="50"/>
  </r>
  <r>
    <s v="Id432"/>
    <s v="  Phoebe"/>
    <n v="30.59"/>
    <n v="5.23"/>
    <s v="No"/>
    <x v="0"/>
    <x v="1"/>
    <n v="1"/>
    <s v="No"/>
    <s v="Obesity"/>
    <s v="Normal"/>
    <s v="30-Dec-2003"/>
    <n v="24059.68"/>
    <s v="tier - 2"/>
    <s v="tier - 2"/>
    <s v="R1012"/>
    <n v="20"/>
  </r>
  <r>
    <s v="Id433"/>
    <s v="  Corey"/>
    <n v="24.795000000000002"/>
    <n v="6.85"/>
    <s v="No"/>
    <x v="0"/>
    <x v="0"/>
    <n v="0"/>
    <s v="Yes"/>
    <s v="Normal Weight"/>
    <s v="Diabetes"/>
    <s v="10-Jul-1971"/>
    <n v="23967.38"/>
    <s v="tier - 2"/>
    <s v="tier - 2"/>
    <s v="R1012"/>
    <n v="52"/>
  </r>
  <r>
    <s v="Id434"/>
    <s v="  Rebecca"/>
    <n v="24.13"/>
    <n v="7.05"/>
    <s v="Yes"/>
    <x v="0"/>
    <x v="0"/>
    <n v="2"/>
    <s v="Yes"/>
    <s v="Normal Weight"/>
    <s v="Diabetes"/>
    <s v="8-Aug-1970"/>
    <n v="23887.66"/>
    <s v="tier - 2"/>
    <s v="tier - 3"/>
    <s v="R1012"/>
    <n v="53"/>
  </r>
  <r>
    <s v="Id435"/>
    <s v="  Nicholas D"/>
    <n v="25.84"/>
    <n v="11.64"/>
    <s v="No"/>
    <x v="0"/>
    <x v="0"/>
    <n v="2"/>
    <s v="Yes"/>
    <s v="Over weight"/>
    <s v="Diabetes"/>
    <s v="27-Jun-1973"/>
    <n v="23807.24"/>
    <s v="tier - 2"/>
    <s v="tier - 3"/>
    <s v="R1012"/>
    <n v="50"/>
  </r>
  <r>
    <s v="Id436"/>
    <s v="  Christian"/>
    <n v="28"/>
    <n v="10.52"/>
    <s v="No"/>
    <x v="0"/>
    <x v="0"/>
    <n v="0"/>
    <s v="Yes"/>
    <s v="Over weight"/>
    <s v="Diabetes"/>
    <s v="2-Jun-1974"/>
    <n v="23568.27"/>
    <s v="tier - 2"/>
    <s v="tier - 2"/>
    <s v="R1011"/>
    <n v="49"/>
  </r>
  <r>
    <s v="Id437"/>
    <s v="  Jonathon S"/>
    <n v="34.1"/>
    <n v="4.01"/>
    <s v="Yes"/>
    <x v="0"/>
    <x v="1"/>
    <n v="1"/>
    <s v="No"/>
    <s v="Obesity"/>
    <s v="Normal"/>
    <s v="26-Aug-1983"/>
    <n v="23563.02"/>
    <s v="tier - 2"/>
    <s v="tier - 2"/>
    <s v="R1013"/>
    <n v="40"/>
  </r>
  <r>
    <s v="Id438"/>
    <s v="  Caroline"/>
    <n v="26.125"/>
    <n v="8.56"/>
    <s v="Yes"/>
    <x v="0"/>
    <x v="0"/>
    <n v="1"/>
    <s v="Yes"/>
    <s v="Over weight"/>
    <s v="Diabetes"/>
    <s v="13-Nov-1975"/>
    <n v="23401.31"/>
    <s v="tier - 2"/>
    <s v="tier - 3"/>
    <s v="R1024"/>
    <n v="48"/>
  </r>
  <r>
    <s v="Id439"/>
    <s v="  Joshua D"/>
    <n v="25.6"/>
    <n v="10.5"/>
    <s v="No"/>
    <x v="0"/>
    <x v="0"/>
    <n v="2"/>
    <s v="Yes"/>
    <s v="Over weight"/>
    <s v="Diabetes"/>
    <s v="22-Oct-1973"/>
    <n v="23306.55"/>
    <s v="tier - 2"/>
    <s v="tier - 2"/>
    <s v="R1011"/>
    <n v="50"/>
  </r>
  <r>
    <s v="Id440"/>
    <s v="  Nichole"/>
    <n v="24.32"/>
    <n v="6.39"/>
    <s v="No"/>
    <x v="0"/>
    <x v="0"/>
    <n v="0"/>
    <s v="No"/>
    <s v="Normal Weight"/>
    <s v="Prediabetes"/>
    <s v="3-Oct-1994"/>
    <n v="23288.93"/>
    <s v="tier - 2"/>
    <s v="tier - 3"/>
    <s v="R1024"/>
    <n v="29"/>
  </r>
  <r>
    <s v="Id441"/>
    <s v="  Denise M"/>
    <n v="22.88"/>
    <n v="5.71"/>
    <s v="Yes"/>
    <x v="0"/>
    <x v="1"/>
    <n v="1"/>
    <s v="Yes"/>
    <s v="Normal Weight"/>
    <s v="Prediabetes"/>
    <s v="14-Nov-1969"/>
    <n v="23244.79"/>
    <s v="tier - 2"/>
    <s v="tier - 3"/>
    <s v="R1013"/>
    <n v="54"/>
  </r>
  <r>
    <s v="Id442"/>
    <s v="  Peter R"/>
    <n v="24.984999999999999"/>
    <n v="4.43"/>
    <s v="Yes"/>
    <x v="0"/>
    <x v="1"/>
    <n v="1"/>
    <s v="No"/>
    <s v="Over weight"/>
    <s v="Normal"/>
    <s v="7-Aug-1997"/>
    <n v="23241.47"/>
    <s v="tier - 2"/>
    <s v="tier - 3"/>
    <s v="R1018"/>
    <n v="26"/>
  </r>
  <r>
    <s v="Id443"/>
    <s v="  Johnson K"/>
    <n v="33.1"/>
    <n v="5.52"/>
    <s v="No"/>
    <x v="0"/>
    <x v="1"/>
    <n v="1"/>
    <s v="No"/>
    <s v="Obesity"/>
    <s v="Normal"/>
    <s v="14-Dec-2003"/>
    <n v="23082.959999999999"/>
    <s v="tier - 2"/>
    <s v="tier - 2"/>
    <s v="R1011"/>
    <n v="20"/>
  </r>
  <r>
    <s v="Id444"/>
    <s v="  Katherine"/>
    <n v="27.83"/>
    <n v="9.1999999999999993"/>
    <s v="Yes"/>
    <x v="0"/>
    <x v="0"/>
    <n v="1"/>
    <s v="Yes"/>
    <s v="Over weight"/>
    <s v="Diabetes"/>
    <s v="9-Sep-1975"/>
    <n v="23065.42"/>
    <s v="tier - 2"/>
    <s v="tier - 2"/>
    <s v="R1013"/>
    <n v="48"/>
  </r>
  <r>
    <s v="Id445"/>
    <s v="  Lynda"/>
    <n v="30.875"/>
    <n v="10.97"/>
    <s v="Yes"/>
    <x v="0"/>
    <x v="0"/>
    <n v="2"/>
    <s v="No"/>
    <s v="Obesity"/>
    <s v="Diabetes"/>
    <s v="9-Nov-1970"/>
    <n v="23045.57"/>
    <s v="tier - 2"/>
    <s v="tier - 2"/>
    <s v="R1024"/>
    <n v="53"/>
  </r>
  <r>
    <s v="Id446"/>
    <s v="  Anthony"/>
    <n v="27.265000000000001"/>
    <n v="4.25"/>
    <s v="No"/>
    <x v="0"/>
    <x v="1"/>
    <n v="1"/>
    <s v="No"/>
    <s v="Over weight"/>
    <s v="Normal"/>
    <s v="25-Jul-2003"/>
    <n v="22493.66"/>
    <s v="tier - 2"/>
    <s v="tier - 1"/>
    <s v="R1012"/>
    <n v="20"/>
  </r>
  <r>
    <s v="Id447"/>
    <s v="  Linnea C"/>
    <n v="26.7"/>
    <n v="5.23"/>
    <s v="No"/>
    <x v="0"/>
    <x v="1"/>
    <n v="1"/>
    <s v="Yes"/>
    <s v="Over weight"/>
    <s v="Normal"/>
    <s v="14-Nov-1979"/>
    <n v="22478.6"/>
    <s v="tier - 3"/>
    <s v="tier - 2"/>
    <s v="R1011"/>
    <n v="44"/>
  </r>
  <r>
    <s v="Id448"/>
    <s v="  Massimiliano A"/>
    <n v="29.925000000000001"/>
    <n v="5.96"/>
    <s v="Yes"/>
    <x v="0"/>
    <x v="1"/>
    <n v="1"/>
    <s v="Yes"/>
    <s v="Over weight"/>
    <s v="Prediabetes"/>
    <s v="21-Dec-1983"/>
    <n v="22462.04"/>
    <s v="tier - 3"/>
    <s v="tier - 1"/>
    <s v="R1019"/>
    <n v="40"/>
  </r>
  <r>
    <s v="Id449"/>
    <s v="  James M"/>
    <n v="19.95"/>
    <n v="4.29"/>
    <s v="Yes"/>
    <x v="0"/>
    <x v="0"/>
    <n v="2"/>
    <s v="Yes"/>
    <s v="Normal Weight"/>
    <s v="Normal"/>
    <s v="18-Aug-1966"/>
    <n v="22412.65"/>
    <s v="tier - 3"/>
    <s v="tier - 3"/>
    <s v="R1014"/>
    <n v="57"/>
  </r>
  <r>
    <s v="Id450"/>
    <s v="  Lauren"/>
    <n v="24.225000000000001"/>
    <n v="4.09"/>
    <s v="No"/>
    <x v="0"/>
    <x v="0"/>
    <n v="0"/>
    <s v="No"/>
    <s v="Normal Weight"/>
    <s v="Normal"/>
    <s v="26-Aug-1999"/>
    <n v="22395.74"/>
    <s v="tier - 3"/>
    <s v="tier - 2"/>
    <s v="R1024"/>
    <n v="24"/>
  </r>
  <r>
    <s v="Id451"/>
    <s v="  Michele V"/>
    <n v="28.12"/>
    <n v="4.88"/>
    <s v="No"/>
    <x v="0"/>
    <x v="0"/>
    <n v="0"/>
    <s v="Yes"/>
    <s v="Over weight"/>
    <s v="Normal"/>
    <s v="27-Dec-1982"/>
    <n v="22331.57"/>
    <s v="tier - 2"/>
    <s v="tier - 3"/>
    <s v="R1024"/>
    <n v="41"/>
  </r>
  <r>
    <s v="Id452"/>
    <s v="  Xiao"/>
    <n v="23.21"/>
    <n v="6.76"/>
    <s v="No"/>
    <x v="0"/>
    <x v="0"/>
    <n v="0"/>
    <s v="Yes"/>
    <s v="Normal Weight"/>
    <s v="Diabetes"/>
    <s v="16-Jun-1971"/>
    <n v="22218.11"/>
    <s v="tier - 2"/>
    <s v="tier - 3"/>
    <s v="R1013"/>
    <n v="52"/>
  </r>
  <r>
    <s v="Id453"/>
    <s v="  Harper L"/>
    <n v="23.98"/>
    <n v="10.67"/>
    <s v="No"/>
    <x v="0"/>
    <x v="0"/>
    <n v="0"/>
    <s v="No"/>
    <s v="Normal Weight"/>
    <s v="Diabetes"/>
    <s v="24-Aug-1965"/>
    <n v="22192.44"/>
    <s v="tier - 3"/>
    <s v="tier - 1"/>
    <s v="R1013"/>
    <n v="58"/>
  </r>
  <r>
    <s v="Id454"/>
    <s v="  Nick"/>
    <n v="30"/>
    <n v="6.21"/>
    <s v="No"/>
    <x v="0"/>
    <x v="0"/>
    <n v="0"/>
    <s v="Yes"/>
    <s v="Obesity"/>
    <s v="Prediabetes"/>
    <s v="12-Sep-1980"/>
    <n v="22144.03"/>
    <s v="tier - 2"/>
    <s v="tier - 2"/>
    <s v="R1011"/>
    <n v="43"/>
  </r>
  <r>
    <s v="Id455"/>
    <s v="  Scott"/>
    <n v="17.350000000000001"/>
    <n v="5.03"/>
    <s v="Yes"/>
    <x v="0"/>
    <x v="0"/>
    <n v="0"/>
    <s v="Yes"/>
    <s v="Under Weight"/>
    <s v="Normal"/>
    <s v="28-Aug-2001"/>
    <n v="22097.62"/>
    <s v="tier - 3"/>
    <s v="tier - 1"/>
    <s v="R1011"/>
    <n v="22"/>
  </r>
  <r>
    <s v="Id456"/>
    <s v="  Wilson"/>
    <n v="22.704999999999998"/>
    <n v="5.27"/>
    <s v="No"/>
    <x v="0"/>
    <x v="0"/>
    <n v="0"/>
    <s v="No"/>
    <s v="Normal Weight"/>
    <s v="Normal"/>
    <s v="14-Oct-1989"/>
    <n v="21984.47"/>
    <s v="tier - 3"/>
    <s v="tier - 1"/>
    <s v="R1012"/>
    <n v="34"/>
  </r>
  <r>
    <s v="Id457"/>
    <s v="  Lee"/>
    <n v="25.41"/>
    <n v="10.53"/>
    <s v="Yes"/>
    <x v="0"/>
    <x v="0"/>
    <n v="1"/>
    <s v="Yes"/>
    <s v="Over weight"/>
    <s v="Diabetes"/>
    <s v="19-Dec-1975"/>
    <n v="21978.68"/>
    <s v="tier - 3"/>
    <s v="tier - 3"/>
    <s v="R1013"/>
    <n v="48"/>
  </r>
  <r>
    <s v="Id458"/>
    <s v="  Shizhong"/>
    <n v="18.23"/>
    <n v="5.78"/>
    <s v="No"/>
    <x v="0"/>
    <x v="1"/>
    <n v="1"/>
    <s v="Yes"/>
    <s v="Under Weight"/>
    <s v="Prediabetes"/>
    <s v="28-Sep-2003"/>
    <n v="21882.400000000001"/>
    <s v="tier - 2"/>
    <s v="tier - 1"/>
    <s v="R1011"/>
    <n v="20"/>
  </r>
  <r>
    <s v="Id459"/>
    <s v="  Marie-Claire"/>
    <n v="24.7"/>
    <n v="4.3600000000000003"/>
    <s v="No"/>
    <x v="0"/>
    <x v="1"/>
    <n v="1"/>
    <s v="Yes"/>
    <s v="Normal Weight"/>
    <s v="Normal"/>
    <s v="17-Aug-1979"/>
    <n v="21880.82"/>
    <s v="tier - 3"/>
    <s v="tier - 1"/>
    <s v="R1012"/>
    <n v="44"/>
  </r>
  <r>
    <s v="Id460"/>
    <s v="  Todd J"/>
    <n v="37.4"/>
    <n v="9.7200000000000006"/>
    <s v="Yes"/>
    <x v="0"/>
    <x v="1"/>
    <n v="1"/>
    <s v="No"/>
    <s v="Obesity"/>
    <s v="Diabetes"/>
    <s v="27-Aug-1963"/>
    <n v="21797"/>
    <s v="tier - 3"/>
    <s v="tier - 1"/>
    <s v="R1011"/>
    <n v="60"/>
  </r>
  <r>
    <s v="Id461"/>
    <s v="  Carolyn"/>
    <n v="26.885000000000002"/>
    <n v="5.18"/>
    <s v="No"/>
    <x v="0"/>
    <x v="1"/>
    <n v="1"/>
    <s v="Yes"/>
    <s v="Over weight"/>
    <s v="Normal"/>
    <s v="28-Sep-1979"/>
    <n v="21774.32"/>
    <s v="tier - 3"/>
    <s v="tier - 2"/>
    <s v="R1012"/>
    <n v="44"/>
  </r>
  <r>
    <s v="Id462"/>
    <s v="  Lindsey"/>
    <n v="25.27"/>
    <n v="5.29"/>
    <s v="No"/>
    <x v="0"/>
    <x v="1"/>
    <n v="1"/>
    <s v="Yes"/>
    <s v="Over weight"/>
    <s v="Normal"/>
    <s v="20-Sep-1979"/>
    <n v="21771.34"/>
    <s v="tier - 3"/>
    <s v="tier - 1"/>
    <s v="R1024"/>
    <n v="44"/>
  </r>
  <r>
    <s v="Id463"/>
    <s v="  Marissa D"/>
    <n v="23.655000000000001"/>
    <n v="4.8600000000000003"/>
    <s v="Yes"/>
    <x v="0"/>
    <x v="0"/>
    <n v="0"/>
    <s v="Yes"/>
    <s v="Normal Weight"/>
    <s v="Normal"/>
    <s v="18-Jul-1976"/>
    <n v="21677.279999999999"/>
    <s v="tier - 3"/>
    <s v="tier - 1"/>
    <s v="R1012"/>
    <n v="47"/>
  </r>
  <r>
    <s v="Id464"/>
    <s v="  Jean Luc"/>
    <n v="55.05"/>
    <n v="7.66"/>
    <s v="No"/>
    <x v="0"/>
    <x v="0"/>
    <n v="0"/>
    <s v="No"/>
    <s v="Obesity"/>
    <s v="Diabetes"/>
    <s v="16-Nov-1962"/>
    <n v="21661.16"/>
    <s v="tier - 2"/>
    <s v="tier - 2"/>
    <s v="R1012"/>
    <n v="61"/>
  </r>
  <r>
    <s v="Id465"/>
    <s v="  Danielle"/>
    <n v="24.89"/>
    <n v="6.1"/>
    <s v="Yes"/>
    <x v="0"/>
    <x v="1"/>
    <n v="1"/>
    <s v="Yes"/>
    <s v="Normal Weight"/>
    <s v="Prediabetes"/>
    <s v="25-Dec-1983"/>
    <n v="21659.93"/>
    <s v="tier - 3"/>
    <s v="tier - 3"/>
    <s v="R1024"/>
    <n v="40"/>
  </r>
  <r>
    <s v="Id466"/>
    <s v="  Jim"/>
    <n v="18.715"/>
    <n v="4.4400000000000004"/>
    <s v="No"/>
    <x v="0"/>
    <x v="0"/>
    <n v="0"/>
    <s v="No"/>
    <s v="Normal Weight"/>
    <s v="Normal"/>
    <s v="12-Jun-1999"/>
    <n v="21595.38"/>
    <s v="tier - 2"/>
    <s v="tier - 3"/>
    <s v="R1012"/>
    <n v="24"/>
  </r>
  <r>
    <s v="Id467"/>
    <s v="  Matthew T"/>
    <n v="28.12"/>
    <n v="6.15"/>
    <s v="No"/>
    <x v="0"/>
    <x v="0"/>
    <n v="0"/>
    <s v="Yes"/>
    <s v="Over weight"/>
    <s v="Prediabetes"/>
    <s v="21-Nov-1990"/>
    <n v="21472.48"/>
    <s v="tier - 2"/>
    <s v="tier - 2"/>
    <s v="R1012"/>
    <n v="33"/>
  </r>
  <r>
    <s v="Id468"/>
    <s v="  Rachel L"/>
    <n v="26.6"/>
    <n v="4.53"/>
    <s v="No"/>
    <x v="0"/>
    <x v="0"/>
    <n v="0"/>
    <s v="Yes"/>
    <s v="Over weight"/>
    <s v="Normal"/>
    <s v="4-Sep-1980"/>
    <n v="21348.71"/>
    <s v="tier - 2"/>
    <s v="tier - 1"/>
    <s v="R1012"/>
    <n v="43"/>
  </r>
  <r>
    <s v="Id469"/>
    <s v="  Corina"/>
    <n v="30.114999999999998"/>
    <n v="5.48"/>
    <s v="No"/>
    <x v="1"/>
    <x v="0"/>
    <n v="1"/>
    <s v="No"/>
    <s v="Obesity"/>
    <s v="Normal"/>
    <s v="4-Aug-2004"/>
    <n v="21344.85"/>
    <s v="tier - 3"/>
    <s v="tier - 1"/>
    <s v="R1024"/>
    <n v="19"/>
  </r>
  <r>
    <s v="Id470"/>
    <s v="  Guannan"/>
    <n v="24.605"/>
    <n v="5.48"/>
    <s v="No"/>
    <x v="0"/>
    <x v="0"/>
    <n v="0"/>
    <s v="Yes"/>
    <s v="Normal Weight"/>
    <s v="Normal"/>
    <s v="10-Dec-1980"/>
    <n v="21259.38"/>
    <s v="tier - 3"/>
    <s v="tier - 3"/>
    <s v="R1019"/>
    <n v="43"/>
  </r>
  <r>
    <s v="Id471"/>
    <s v="  Don"/>
    <n v="29.6"/>
    <n v="8.1"/>
    <s v="No"/>
    <x v="0"/>
    <x v="0"/>
    <n v="0"/>
    <s v="No"/>
    <s v="Over weight"/>
    <s v="Diabetes"/>
    <s v="3-Sep-1974"/>
    <n v="21232.18"/>
    <s v="tier - 3"/>
    <s v="tier - 2"/>
    <s v="R1011"/>
    <n v="49"/>
  </r>
  <r>
    <s v="Id472"/>
    <s v="  Chris"/>
    <n v="24.42"/>
    <n v="7.16"/>
    <s v="No"/>
    <x v="0"/>
    <x v="0"/>
    <n v="0"/>
    <s v="Yes"/>
    <s v="Normal Weight"/>
    <s v="Diabetes"/>
    <s v="14-Oct-1974"/>
    <n v="21223.68"/>
    <s v="tier - 3"/>
    <s v="tier - 2"/>
    <s v="R1013"/>
    <n v="49"/>
  </r>
  <r>
    <s v="Id473"/>
    <s v="  Gavin V"/>
    <n v="20.9"/>
    <n v="4.55"/>
    <s v="Yes"/>
    <x v="0"/>
    <x v="1"/>
    <n v="1"/>
    <s v="Yes"/>
    <s v="Normal Weight"/>
    <s v="Normal"/>
    <s v="26-Aug-1969"/>
    <n v="21195.82"/>
    <s v="tier - 3"/>
    <s v="tier - 1"/>
    <s v="R1013"/>
    <n v="54"/>
  </r>
  <r>
    <s v="Id474"/>
    <s v="  David"/>
    <n v="22.895"/>
    <n v="6.03"/>
    <s v="No"/>
    <x v="0"/>
    <x v="0"/>
    <n v="0"/>
    <s v="Yes"/>
    <s v="Normal Weight"/>
    <s v="Prediabetes"/>
    <s v="23-Nov-1977"/>
    <n v="21098.55"/>
    <s v="tier - 3"/>
    <s v="tier - 3"/>
    <s v="R1012"/>
    <n v="46"/>
  </r>
  <r>
    <s v="Id475"/>
    <s v="  Jatin"/>
    <n v="28.3"/>
    <n v="5.47"/>
    <s v="Yes"/>
    <x v="0"/>
    <x v="1"/>
    <n v="1"/>
    <s v="Yes"/>
    <s v="Over weight"/>
    <s v="Normal"/>
    <s v="2-Jul-1983"/>
    <n v="21082.16"/>
    <s v="tier - 3"/>
    <s v="tier - 2"/>
    <s v="R1011"/>
    <n v="40"/>
  </r>
  <r>
    <s v="Id476"/>
    <s v="  J P"/>
    <n v="54.3"/>
    <n v="4.1500000000000004"/>
    <s v="Yes"/>
    <x v="0"/>
    <x v="0"/>
    <n v="1"/>
    <s v="No"/>
    <s v="Obesity"/>
    <s v="Normal"/>
    <s v="19-Nov-1964"/>
    <n v="20893.060000000001"/>
    <s v="tier - 2"/>
    <s v="tier - 3"/>
    <s v="R1012"/>
    <n v="59"/>
  </r>
  <r>
    <s v="Id477"/>
    <s v="  Angela M"/>
    <n v="33.344999999999999"/>
    <n v="11.32"/>
    <s v="Yes"/>
    <x v="0"/>
    <x v="0"/>
    <n v="1"/>
    <s v="No"/>
    <s v="Obesity"/>
    <s v="Diabetes"/>
    <s v="8-Dec-1975"/>
    <n v="20878.78"/>
    <s v="tier - 2"/>
    <s v="tier - 1"/>
    <s v="R1024"/>
    <n v="48"/>
  </r>
  <r>
    <s v="Id478"/>
    <s v="  Blake K"/>
    <n v="33"/>
    <n v="9.51"/>
    <s v="Yes"/>
    <x v="0"/>
    <x v="0"/>
    <n v="0"/>
    <s v="No"/>
    <s v="Obesity"/>
    <s v="Diabetes"/>
    <s v="8-Sep-1967"/>
    <n v="20781.490000000002"/>
    <s v="tier - 2"/>
    <s v="tier - 3"/>
    <s v="R1013"/>
    <n v="56"/>
  </r>
  <r>
    <s v="Id479"/>
    <s v="  Brian T"/>
    <n v="28.024999999999999"/>
    <n v="7.67"/>
    <s v="Yes"/>
    <x v="0"/>
    <x v="0"/>
    <n v="1"/>
    <s v="Yes"/>
    <s v="Over weight"/>
    <s v="Diabetes"/>
    <s v="4-Aug-1986"/>
    <n v="20773.63"/>
    <s v="tier - 2"/>
    <s v="tier - 3"/>
    <s v="R1017"/>
    <n v="37"/>
  </r>
  <r>
    <s v="Id480"/>
    <s v="  Damon"/>
    <n v="28.69"/>
    <n v="6.23"/>
    <s v="No"/>
    <x v="0"/>
    <x v="0"/>
    <n v="1"/>
    <s v="Yes"/>
    <s v="Over weight"/>
    <s v="Prediabetes"/>
    <s v="14-Sep-1992"/>
    <n v="20745.990000000002"/>
    <s v="tier - 3"/>
    <s v="tier - 1"/>
    <s v="R1012"/>
    <n v="31"/>
  </r>
  <r>
    <s v="Id481"/>
    <s v="  Jeffrey"/>
    <n v="40.28"/>
    <n v="8.9"/>
    <s v="No"/>
    <x v="0"/>
    <x v="0"/>
    <n v="0"/>
    <s v="No"/>
    <s v="Obesity"/>
    <s v="Diabetes"/>
    <s v="1-Aug-1965"/>
    <n v="20709.02"/>
    <s v="tier - 3"/>
    <s v="tier - 2"/>
    <s v="R1019"/>
    <n v="58"/>
  </r>
  <r>
    <s v="Id482"/>
    <s v="  Malcolm J"/>
    <n v="37.299999999999997"/>
    <n v="7.79"/>
    <s v="Yes"/>
    <x v="0"/>
    <x v="0"/>
    <n v="0"/>
    <s v="No"/>
    <s v="Obesity"/>
    <s v="Diabetes"/>
    <s v="17-Dec-1967"/>
    <n v="20630.28"/>
    <s v="tier - 2"/>
    <s v="tier - 3"/>
    <s v="R1011"/>
    <n v="56"/>
  </r>
  <r>
    <s v="Id483"/>
    <s v="  Margaret B"/>
    <n v="54.47"/>
    <n v="4.49"/>
    <s v="Yes"/>
    <x v="0"/>
    <x v="0"/>
    <n v="2"/>
    <s v="No"/>
    <s v="Obesity"/>
    <s v="Normal"/>
    <s v="9-Jul-1966"/>
    <n v="20568.32"/>
    <s v="tier - 3"/>
    <s v="tier - 2"/>
    <s v="R1012"/>
    <n v="57"/>
  </r>
  <r>
    <s v="Id484"/>
    <s v="  Helen"/>
    <n v="38.06"/>
    <n v="5.24"/>
    <s v="Yes"/>
    <x v="0"/>
    <x v="1"/>
    <n v="1"/>
    <s v="No"/>
    <s v="Obesity"/>
    <s v="Normal"/>
    <s v="13-Oct-1969"/>
    <n v="20463"/>
    <s v="tier - 2"/>
    <s v="tier - 2"/>
    <s v="R1013"/>
    <n v="54"/>
  </r>
  <r>
    <s v="Id485"/>
    <s v="  Matthew"/>
    <n v="51.47"/>
    <n v="9.6"/>
    <s v="No"/>
    <x v="0"/>
    <x v="0"/>
    <n v="0"/>
    <s v="No"/>
    <s v="Obesity"/>
    <s v="Diabetes"/>
    <s v="18-Oct-1962"/>
    <n v="20446.849999999999"/>
    <s v="tier - 2"/>
    <s v="tier - 1"/>
    <s v="R1012"/>
    <n v="61"/>
  </r>
  <r>
    <s v="Id486"/>
    <s v="  Jeff"/>
    <n v="29.8"/>
    <n v="5.78"/>
    <s v="Yes"/>
    <x v="0"/>
    <x v="0"/>
    <n v="0"/>
    <s v="No"/>
    <s v="Over weight"/>
    <s v="Prediabetes"/>
    <s v="12-Jul-1985"/>
    <n v="20420.599999999999"/>
    <s v="tier - 3"/>
    <s v="tier - 2"/>
    <s v="R1011"/>
    <n v="38"/>
  </r>
  <r>
    <s v="Id487"/>
    <s v="  Tara R"/>
    <n v="49.77"/>
    <n v="7.02"/>
    <s v="No"/>
    <x v="0"/>
    <x v="0"/>
    <n v="0"/>
    <s v="No"/>
    <s v="Obesity"/>
    <s v="Diabetes"/>
    <s v="2-Jul-1962"/>
    <n v="20354.5"/>
    <s v="tier - 3"/>
    <s v="tier - 2"/>
    <s v="R1026"/>
    <n v="61"/>
  </r>
  <r>
    <s v="Id488"/>
    <s v="  Kristin"/>
    <n v="25.555"/>
    <n v="4.09"/>
    <s v="Yes"/>
    <x v="0"/>
    <x v="0"/>
    <n v="0"/>
    <s v="Yes"/>
    <s v="Over weight"/>
    <s v="Normal"/>
    <s v="17-Sep-1985"/>
    <n v="20296.86"/>
    <s v="tier - 3"/>
    <s v="tier - 1"/>
    <s v="R1024"/>
    <n v="38"/>
  </r>
  <r>
    <s v="Id489"/>
    <s v="  Timothy"/>
    <n v="29.64"/>
    <n v="4.93"/>
    <s v="No"/>
    <x v="0"/>
    <x v="1"/>
    <n v="1"/>
    <s v="No"/>
    <s v="Over weight"/>
    <s v="Normal"/>
    <s v="7-Sep-1993"/>
    <n v="20277.810000000001"/>
    <s v="tier - 3"/>
    <s v="tier - 3"/>
    <s v="R1016"/>
    <n v="30"/>
  </r>
  <r>
    <s v="Id490"/>
    <s v="  Scott"/>
    <n v="53.93"/>
    <n v="5.34"/>
    <s v="Yes"/>
    <x v="0"/>
    <x v="0"/>
    <n v="2"/>
    <s v="No"/>
    <s v="Obesity"/>
    <s v="Normal"/>
    <s v="22-Aug-1966"/>
    <n v="20253.84"/>
    <s v="tier - 2"/>
    <s v="tier - 3"/>
    <s v="R1012"/>
    <n v="57"/>
  </r>
  <r>
    <s v="Id491"/>
    <s v="  Carly E"/>
    <n v="28.024999999999999"/>
    <n v="5.65"/>
    <s v="No"/>
    <x v="0"/>
    <x v="0"/>
    <n v="1"/>
    <s v="Yes"/>
    <s v="Over weight"/>
    <s v="Normal"/>
    <s v="17-Oct-1987"/>
    <n v="20234.849999999999"/>
    <s v="tier - 2"/>
    <s v="tier - 3"/>
    <s v="R1012"/>
    <n v="36"/>
  </r>
  <r>
    <s v="Id492"/>
    <s v="  Lisa"/>
    <n v="27.5"/>
    <n v="4.49"/>
    <s v="No"/>
    <x v="0"/>
    <x v="0"/>
    <n v="0"/>
    <s v="No"/>
    <s v="Over weight"/>
    <s v="Normal"/>
    <s v="8-Jun-1994"/>
    <n v="20177.669999999998"/>
    <s v="tier - 2"/>
    <s v="tier - 1"/>
    <s v="R1011"/>
    <n v="29"/>
  </r>
  <r>
    <s v="Id493"/>
    <s v="  Stacey"/>
    <n v="21.8"/>
    <n v="10.55"/>
    <s v="No"/>
    <x v="0"/>
    <x v="0"/>
    <n v="0"/>
    <s v="Yes"/>
    <s v="Normal Weight"/>
    <s v="Diabetes"/>
    <s v="9-Jul-2002"/>
    <n v="20167.34"/>
    <s v="tier - 3"/>
    <s v="tier - 3"/>
    <s v="R1011"/>
    <n v="21"/>
  </r>
  <r>
    <s v="Id494"/>
    <s v="  Louis"/>
    <n v="26.41"/>
    <n v="4.92"/>
    <s v="Yes"/>
    <x v="0"/>
    <x v="1"/>
    <n v="1"/>
    <s v="Yes"/>
    <s v="Over weight"/>
    <s v="Normal"/>
    <s v="6-Oct-1983"/>
    <n v="20149.32"/>
    <s v="tier - 2"/>
    <s v="tier - 1"/>
    <s v="R1016"/>
    <n v="40"/>
  </r>
  <r>
    <s v="Id495"/>
    <s v="  Brian R"/>
    <n v="27.835000000000001"/>
    <n v="5.9"/>
    <s v="Yes"/>
    <x v="0"/>
    <x v="0"/>
    <n v="1"/>
    <s v="Yes"/>
    <s v="Over weight"/>
    <s v="Prediabetes"/>
    <s v="25-Jul-1988"/>
    <n v="20009.63"/>
    <s v="tier - 2"/>
    <s v="tier - 1"/>
    <s v="R1012"/>
    <n v="35"/>
  </r>
  <r>
    <s v="Id496"/>
    <s v="  Jessica"/>
    <n v="51.74"/>
    <n v="4.9800000000000004"/>
    <s v="Yes"/>
    <x v="0"/>
    <x v="0"/>
    <n v="2"/>
    <s v="No"/>
    <s v="Obesity"/>
    <s v="Normal"/>
    <s v="10-Aug-1966"/>
    <n v="19995.29"/>
    <s v="tier - 1"/>
    <s v="tier - 3"/>
    <s v="R1026"/>
    <n v="57"/>
  </r>
  <r>
    <s v="Id497"/>
    <s v="  Dawn M"/>
    <n v="23.37"/>
    <n v="5.8"/>
    <s v="No"/>
    <x v="0"/>
    <x v="0"/>
    <n v="0"/>
    <s v="Yes"/>
    <s v="Normal Weight"/>
    <s v="Prediabetes"/>
    <s v="9-Oct-1980"/>
    <n v="19964.75"/>
    <s v="tier - 1"/>
    <s v="tier - 2"/>
    <s v="R1024"/>
    <n v="43"/>
  </r>
  <r>
    <s v="Id498"/>
    <s v="  Chris"/>
    <n v="29.7"/>
    <n v="6.21"/>
    <s v="Yes"/>
    <x v="0"/>
    <x v="1"/>
    <n v="1"/>
    <s v="Yes"/>
    <s v="Over weight"/>
    <s v="Prediabetes"/>
    <s v="18-Oct-1997"/>
    <n v="19933.46"/>
    <s v="tier - 1"/>
    <s v="tier - 3"/>
    <s v="R1011"/>
    <n v="26"/>
  </r>
  <r>
    <s v="Id499"/>
    <s v="  Karen"/>
    <n v="20.045000000000002"/>
    <n v="6.17"/>
    <s v="No"/>
    <x v="0"/>
    <x v="1"/>
    <n v="1"/>
    <s v="Yes"/>
    <s v="Normal Weight"/>
    <s v="Prediabetes"/>
    <s v="30-Oct-1979"/>
    <n v="19798.05"/>
    <s v="tier - 1"/>
    <s v="tier - 1"/>
    <s v="R1024"/>
    <n v="44"/>
  </r>
  <r>
    <s v="Id500"/>
    <s v="  Jessica"/>
    <n v="27.83"/>
    <n v="5.36"/>
    <s v="No"/>
    <x v="0"/>
    <x v="0"/>
    <n v="2"/>
    <s v="No"/>
    <s v="Over weight"/>
    <s v="Normal"/>
    <s v="14-Jun-1972"/>
    <n v="19749.38"/>
    <s v="tier - 1"/>
    <s v="tier - 3"/>
    <s v="R1013"/>
    <n v="51"/>
  </r>
  <r>
    <s v="Id501"/>
    <s v="  Mathieu"/>
    <n v="28.93"/>
    <n v="5.2"/>
    <s v="No"/>
    <x v="0"/>
    <x v="0"/>
    <n v="0"/>
    <s v="Yes"/>
    <s v="Over weight"/>
    <s v="Normal"/>
    <s v="8-Aug-1990"/>
    <n v="19719.689999999999"/>
    <s v="tier - 1"/>
    <s v="tier - 2"/>
    <s v="R1013"/>
    <n v="33"/>
  </r>
  <r>
    <s v="Id502"/>
    <s v="  Kam S"/>
    <n v="33.82"/>
    <n v="5.42"/>
    <s v="No"/>
    <x v="0"/>
    <x v="0"/>
    <n v="0"/>
    <s v="No"/>
    <s v="Obesity"/>
    <s v="Normal"/>
    <s v="27-Aug-1994"/>
    <n v="19673.34"/>
    <s v="tier - 1"/>
    <s v="tier - 2"/>
    <s v="R1012"/>
    <n v="29"/>
  </r>
  <r>
    <s v="Id503"/>
    <s v="  Valerie A"/>
    <n v="20.234999999999999"/>
    <n v="6.84"/>
    <s v="No"/>
    <x v="0"/>
    <x v="0"/>
    <n v="0"/>
    <s v="Yes"/>
    <s v="Normal Weight"/>
    <s v="Diabetes"/>
    <s v="24-Sep-1978"/>
    <n v="19594.810000000001"/>
    <s v="tier - 1"/>
    <s v="tier - 1"/>
    <s v="R1024"/>
    <n v="45"/>
  </r>
  <r>
    <s v="Id504"/>
    <s v="  Freya R"/>
    <n v="49.2"/>
    <n v="10.9"/>
    <s v="Yes"/>
    <x v="0"/>
    <x v="1"/>
    <n v="1"/>
    <s v="No"/>
    <s v="Obesity"/>
    <s v="Diabetes"/>
    <s v="14-Jul-1963"/>
    <n v="19551.34"/>
    <s v="tier - 1"/>
    <s v="tier - 3"/>
    <s v="R1012"/>
    <n v="60"/>
  </r>
  <r>
    <s v="Id505"/>
    <s v="  Jennifer"/>
    <n v="26.4"/>
    <n v="4.87"/>
    <s v="Yes"/>
    <x v="0"/>
    <x v="0"/>
    <n v="0"/>
    <s v="Yes"/>
    <s v="Over weight"/>
    <s v="Normal"/>
    <s v="17-Sep-1985"/>
    <n v="19539.240000000002"/>
    <s v="tier - 1"/>
    <s v="tier - 1"/>
    <s v="R1013"/>
    <n v="38"/>
  </r>
  <r>
    <s v="Id506"/>
    <s v="  Kara"/>
    <n v="28.38"/>
    <n v="6.07"/>
    <s v="No"/>
    <x v="0"/>
    <x v="0"/>
    <n v="1"/>
    <s v="Yes"/>
    <s v="Over weight"/>
    <s v="Prediabetes"/>
    <s v="19-Aug-1992"/>
    <n v="19521.97"/>
    <s v="tier - 1"/>
    <s v="tier - 2"/>
    <s v="R1013"/>
    <n v="31"/>
  </r>
  <r>
    <s v="Id507"/>
    <s v="  Bradley A"/>
    <n v="24.64"/>
    <n v="4.33"/>
    <s v="No"/>
    <x v="0"/>
    <x v="0"/>
    <n v="0"/>
    <s v="Yes"/>
    <s v="Normal Weight"/>
    <s v="Normal"/>
    <s v="8-Nov-1980"/>
    <n v="19515.54"/>
    <s v="tier - 1"/>
    <s v="tier - 1"/>
    <s v="R1013"/>
    <n v="43"/>
  </r>
  <r>
    <s v="Id508"/>
    <s v="  Brendan"/>
    <n v="39.71"/>
    <n v="5.83"/>
    <s v="No"/>
    <x v="0"/>
    <x v="0"/>
    <n v="1"/>
    <s v="No"/>
    <s v="Obesity"/>
    <s v="Prediabetes"/>
    <s v="30-Nov-1987"/>
    <n v="19496.72"/>
    <s v="tier - 1"/>
    <s v="tier - 3"/>
    <s v="R1019"/>
    <n v="36"/>
  </r>
  <r>
    <s v="Id509"/>
    <s v="  Amber R"/>
    <n v="22.22"/>
    <n v="5.5"/>
    <s v="No"/>
    <x v="0"/>
    <x v="0"/>
    <n v="0"/>
    <s v="Yes"/>
    <s v="Normal Weight"/>
    <s v="Normal"/>
    <s v="15-Dec-1982"/>
    <n v="19444.27"/>
    <s v="tier - 1"/>
    <s v="tier - 1"/>
    <s v="R1013"/>
    <n v="41"/>
  </r>
  <r>
    <s v="Id510"/>
    <s v="  Sean K"/>
    <n v="33.344999999999999"/>
    <n v="4.79"/>
    <s v="No"/>
    <x v="0"/>
    <x v="1"/>
    <n v="1"/>
    <s v="No"/>
    <s v="Obesity"/>
    <s v="Normal"/>
    <s v="6-Sep-1993"/>
    <n v="19442.349999999999"/>
    <s v="tier - 1"/>
    <s v="tier - 3"/>
    <s v="R1012"/>
    <n v="30"/>
  </r>
  <r>
    <s v="Id511"/>
    <s v="  Rick"/>
    <n v="24.42"/>
    <n v="5.81"/>
    <s v="No"/>
    <x v="0"/>
    <x v="0"/>
    <n v="1"/>
    <s v="Yes"/>
    <s v="Normal Weight"/>
    <s v="Prediabetes"/>
    <s v="30-Jun-1987"/>
    <n v="19362"/>
    <s v="tier - 1"/>
    <s v="tier - 3"/>
    <s v="R1013"/>
    <n v="36"/>
  </r>
  <r>
    <s v="Id512"/>
    <s v="  Matthew"/>
    <n v="29.81"/>
    <n v="5.58"/>
    <s v="No"/>
    <x v="0"/>
    <x v="0"/>
    <n v="0"/>
    <s v="Yes"/>
    <s v="Over weight"/>
    <s v="Normal"/>
    <s v="24-Aug-1991"/>
    <n v="19350.37"/>
    <s v="tier - 1"/>
    <s v="tier - 3"/>
    <s v="R1013"/>
    <n v="32"/>
  </r>
  <r>
    <s v="Id513"/>
    <s v="  Brady"/>
    <n v="51.18"/>
    <n v="4.4000000000000004"/>
    <s v="Yes"/>
    <x v="0"/>
    <x v="0"/>
    <n v="2"/>
    <s v="No"/>
    <s v="Obesity"/>
    <s v="Normal"/>
    <s v="15-Nov-1966"/>
    <n v="19321.060000000001"/>
    <s v="tier - 1"/>
    <s v="tier - 1"/>
    <s v="R1012"/>
    <n v="57"/>
  </r>
  <r>
    <s v="Id514"/>
    <s v="  Kameko"/>
    <n v="51.37"/>
    <n v="8.18"/>
    <s v="Yes"/>
    <x v="0"/>
    <x v="0"/>
    <n v="0"/>
    <s v="No"/>
    <s v="Obesity"/>
    <s v="Diabetes"/>
    <s v="29-Jul-1967"/>
    <n v="19259.96"/>
    <s v="tier - 1"/>
    <s v="tier - 1"/>
    <s v="R1012"/>
    <n v="56"/>
  </r>
  <r>
    <s v="Id515"/>
    <s v="  Jeremy A"/>
    <n v="36.19"/>
    <n v="5.52"/>
    <s v="Yes"/>
    <x v="0"/>
    <x v="0"/>
    <n v="0"/>
    <s v="No"/>
    <s v="Obesity"/>
    <s v="Normal"/>
    <s v="28-Dec-1985"/>
    <n v="19214.71"/>
    <s v="tier - 1"/>
    <s v="tier - 3"/>
    <s v="R1013"/>
    <n v="38"/>
  </r>
  <r>
    <s v="Id516"/>
    <s v="  Daniel"/>
    <n v="25.9"/>
    <n v="4.84"/>
    <s v="No"/>
    <x v="0"/>
    <x v="0"/>
    <n v="0"/>
    <s v="Yes"/>
    <s v="Over weight"/>
    <s v="Normal"/>
    <s v="16-Sep-1991"/>
    <n v="19199.939999999999"/>
    <s v="tier - 1"/>
    <s v="tier - 3"/>
    <s v="R1011"/>
    <n v="32"/>
  </r>
  <r>
    <s v="Id517"/>
    <s v="  Amanda"/>
    <n v="35.72"/>
    <n v="4.08"/>
    <s v="No"/>
    <x v="0"/>
    <x v="1"/>
    <n v="1"/>
    <s v="No"/>
    <s v="Obesity"/>
    <s v="Normal"/>
    <s v="2-Jul-1979"/>
    <n v="19144.580000000002"/>
    <s v="tier - 1"/>
    <s v="tier - 1"/>
    <s v="R1024"/>
    <n v="44"/>
  </r>
  <r>
    <s v="Id518"/>
    <s v="  Karen"/>
    <n v="27.94"/>
    <n v="4.4800000000000004"/>
    <s v="No"/>
    <x v="0"/>
    <x v="1"/>
    <n v="1"/>
    <s v="Yes"/>
    <s v="Over weight"/>
    <s v="Normal"/>
    <s v="28-Sep-1993"/>
    <n v="19107.78"/>
    <s v="tier - 1"/>
    <s v="tier - 2"/>
    <s v="R1013"/>
    <n v="30"/>
  </r>
  <r>
    <s v="Id519"/>
    <s v="  Gregory"/>
    <n v="27.1"/>
    <n v="5.73"/>
    <s v="No"/>
    <x v="0"/>
    <x v="0"/>
    <n v="0"/>
    <s v="Yes"/>
    <s v="Over weight"/>
    <s v="Prediabetes"/>
    <s v="5-Jun-1989"/>
    <n v="19040.88"/>
    <s v="tier - 1"/>
    <s v="tier - 3"/>
    <s v="R1011"/>
    <n v="34"/>
  </r>
  <r>
    <s v="Id520"/>
    <s v="  Sabine"/>
    <n v="18.3"/>
    <n v="5.46"/>
    <s v="Yes"/>
    <x v="0"/>
    <x v="1"/>
    <n v="1"/>
    <s v="Yes"/>
    <s v="Under Weight"/>
    <s v="Normal"/>
    <s v="19-Dec-1983"/>
    <n v="19023.259999999998"/>
    <s v="tier - 1"/>
    <s v="tier - 3"/>
    <s v="R1011"/>
    <n v="40"/>
  </r>
  <r>
    <s v="Id521"/>
    <s v="  Joseph"/>
    <n v="25.3"/>
    <n v="5.0199999999999996"/>
    <s v="Yes"/>
    <x v="0"/>
    <x v="0"/>
    <n v="1"/>
    <s v="Yes"/>
    <s v="Over weight"/>
    <s v="Normal"/>
    <s v="24-Oct-1988"/>
    <n v="18972.5"/>
    <s v="tier - 1"/>
    <s v="tier - 3"/>
    <s v="R1013"/>
    <n v="35"/>
  </r>
  <r>
    <s v="Id522"/>
    <s v="  Adam"/>
    <n v="38.83"/>
    <n v="6.36"/>
    <s v="No"/>
    <x v="0"/>
    <x v="0"/>
    <n v="1"/>
    <s v="No"/>
    <s v="Obesity"/>
    <s v="Prediabetes"/>
    <s v="30-Nov-1992"/>
    <n v="18963.169999999998"/>
    <s v="tier - 1"/>
    <s v="tier - 1"/>
    <s v="R1013"/>
    <n v="31"/>
  </r>
  <r>
    <s v="Id523"/>
    <s v="  Karolyn A"/>
    <n v="27.6"/>
    <n v="5.36"/>
    <s v="No"/>
    <x v="0"/>
    <x v="0"/>
    <n v="1"/>
    <s v="No"/>
    <s v="Over weight"/>
    <s v="Normal"/>
    <s v="6-Aug-1998"/>
    <n v="18955.22"/>
    <s v="tier - 1"/>
    <s v="tier - 3"/>
    <s v="R1011"/>
    <n v="25"/>
  </r>
  <r>
    <s v="Id524"/>
    <s v="  Anita L"/>
    <n v="46.4"/>
    <n v="8.3699999999999992"/>
    <s v="Yes"/>
    <x v="0"/>
    <x v="1"/>
    <n v="1"/>
    <s v="No"/>
    <s v="Obesity"/>
    <s v="Diabetes"/>
    <s v="20-Oct-1963"/>
    <n v="18954.560000000001"/>
    <s v="tier - 1"/>
    <s v="tier - 1"/>
    <s v="R1026"/>
    <n v="60"/>
  </r>
  <r>
    <s v="Id525"/>
    <s v="  Laura E"/>
    <n v="51.92"/>
    <n v="5.18"/>
    <s v="Yes"/>
    <x v="0"/>
    <x v="1"/>
    <n v="1"/>
    <s v="No"/>
    <s v="Obesity"/>
    <s v="Normal"/>
    <s v="3-Aug-1969"/>
    <n v="18932.810000000001"/>
    <s v="tier - 1"/>
    <s v="tier - 3"/>
    <s v="R1012"/>
    <n v="54"/>
  </r>
  <r>
    <s v="Id526"/>
    <s v="  Sarah"/>
    <n v="32.395000000000003"/>
    <n v="5.68"/>
    <s v="Yes"/>
    <x v="0"/>
    <x v="0"/>
    <n v="1"/>
    <s v="No"/>
    <s v="Obesity"/>
    <s v="Normal"/>
    <s v="27-Sep-1995"/>
    <n v="18903.490000000002"/>
    <s v="tier - 1"/>
    <s v="tier - 2"/>
    <s v="R1024"/>
    <n v="28"/>
  </r>
  <r>
    <s v="Id527"/>
    <s v="  Ashley E"/>
    <n v="46.19"/>
    <n v="7.31"/>
    <s v="Yes"/>
    <x v="0"/>
    <x v="1"/>
    <n v="1"/>
    <s v="No"/>
    <s v="Obesity"/>
    <s v="Diabetes"/>
    <s v="6-Dec-1963"/>
    <n v="18883.330000000002"/>
    <s v="tier - 1"/>
    <s v="tier - 1"/>
    <s v="R1026"/>
    <n v="60"/>
  </r>
  <r>
    <s v="Id528"/>
    <s v="  Lindsey"/>
    <n v="27.93"/>
    <n v="4.67"/>
    <s v="No"/>
    <x v="0"/>
    <x v="1"/>
    <n v="1"/>
    <s v="No"/>
    <s v="Over weight"/>
    <s v="Normal"/>
    <s v="24-Jul-2003"/>
    <n v="18838.7"/>
    <s v="tier - 1"/>
    <s v="tier - 3"/>
    <s v="R1012"/>
    <n v="20"/>
  </r>
  <r>
    <s v="Id529"/>
    <s v="  Alan"/>
    <n v="45.62"/>
    <n v="6.87"/>
    <s v="No"/>
    <x v="0"/>
    <x v="0"/>
    <n v="0"/>
    <s v="No"/>
    <s v="Obesity"/>
    <s v="Diabetes"/>
    <s v="18-Dec-1962"/>
    <n v="18815.53"/>
    <s v="tier - 1"/>
    <s v="tier - 1"/>
    <s v="R1023"/>
    <n v="61"/>
  </r>
  <r>
    <s v="Id530"/>
    <s v="  Dan R"/>
    <n v="35.31"/>
    <n v="5.87"/>
    <s v="No"/>
    <x v="0"/>
    <x v="1"/>
    <n v="1"/>
    <s v="No"/>
    <s v="Obesity"/>
    <s v="Prediabetes"/>
    <s v="15-Oct-1979"/>
    <n v="18806.150000000001"/>
    <s v="tier - 1"/>
    <s v="tier - 2"/>
    <s v="R1013"/>
    <n v="44"/>
  </r>
  <r>
    <s v="Id531"/>
    <s v="  Katie"/>
    <n v="30.4"/>
    <n v="4.07"/>
    <s v="Yes"/>
    <x v="0"/>
    <x v="0"/>
    <n v="1"/>
    <s v="No"/>
    <s v="Obesity"/>
    <s v="Normal"/>
    <s v="28-Nov-1995"/>
    <n v="18804.75"/>
    <s v="tier - 1"/>
    <s v="tier - 1"/>
    <s v="R1012"/>
    <n v="28"/>
  </r>
  <r>
    <s v="Id532"/>
    <s v="  Eric"/>
    <n v="20.13"/>
    <n v="6.47"/>
    <s v="No"/>
    <x v="0"/>
    <x v="1"/>
    <n v="1"/>
    <s v="Yes"/>
    <s v="Normal Weight"/>
    <s v="Prediabetes"/>
    <s v="19-Nov-1979"/>
    <n v="18767.740000000002"/>
    <s v="tier - 1"/>
    <s v="tier - 1"/>
    <s v="R1013"/>
    <n v="44"/>
  </r>
  <r>
    <s v="Id533"/>
    <s v="  Cathryn"/>
    <n v="23.655000000000001"/>
    <n v="5.14"/>
    <s v="No"/>
    <x v="0"/>
    <x v="0"/>
    <n v="1"/>
    <s v="Yes"/>
    <s v="Normal Weight"/>
    <s v="Normal"/>
    <s v="27-Dec-1992"/>
    <n v="18765.88"/>
    <s v="tier - 1"/>
    <s v="tier - 2"/>
    <s v="R1012"/>
    <n v="31"/>
  </r>
  <r>
    <s v="Id534"/>
    <s v="  Brendan"/>
    <n v="49.05"/>
    <n v="9.77"/>
    <s v="Yes"/>
    <x v="0"/>
    <x v="0"/>
    <n v="0"/>
    <s v="No"/>
    <s v="Obesity"/>
    <s v="Diabetes"/>
    <s v="30-Aug-1967"/>
    <n v="18694.689999999999"/>
    <s v="tier - 1"/>
    <s v="tier - 1"/>
    <s v="R1023"/>
    <n v="56"/>
  </r>
  <r>
    <s v="Id535"/>
    <s v="  Shauna"/>
    <n v="51.94"/>
    <n v="8.8000000000000007"/>
    <s v="Yes"/>
    <x v="0"/>
    <x v="0"/>
    <n v="2"/>
    <s v="No"/>
    <s v="Obesity"/>
    <s v="Diabetes"/>
    <s v="17-Oct-1970"/>
    <n v="18682.740000000002"/>
    <s v="tier - 1"/>
    <s v="tier - 3"/>
    <s v="R1012"/>
    <n v="53"/>
  </r>
  <r>
    <s v="Id536"/>
    <s v="  Terence"/>
    <n v="29.83"/>
    <n v="5.84"/>
    <s v="No"/>
    <x v="0"/>
    <x v="0"/>
    <n v="1"/>
    <s v="Yes"/>
    <s v="Over weight"/>
    <s v="Prediabetes"/>
    <s v="23-Sep-1998"/>
    <n v="18648.419999999998"/>
    <s v="tier - 1"/>
    <s v="tier - 1"/>
    <s v="R1019"/>
    <n v="25"/>
  </r>
  <r>
    <s v="Id537"/>
    <s v="  Marisol"/>
    <n v="22.6"/>
    <n v="10.43"/>
    <s v="Yes"/>
    <x v="0"/>
    <x v="0"/>
    <n v="1"/>
    <s v="Yes"/>
    <s v="Normal Weight"/>
    <s v="Diabetes"/>
    <s v="12-Aug-1986"/>
    <n v="18608.259999999998"/>
    <s v="tier - 1"/>
    <s v="tier - 3"/>
    <s v="R1011"/>
    <n v="37"/>
  </r>
  <r>
    <s v="Id538"/>
    <s v="  Lindsay"/>
    <n v="46.69"/>
    <n v="4.25"/>
    <s v="Yes"/>
    <x v="0"/>
    <x v="0"/>
    <n v="1"/>
    <s v="No"/>
    <s v="Obesity"/>
    <s v="Normal"/>
    <s v="26-Sep-1964"/>
    <n v="18443.11"/>
    <s v="tier - 1"/>
    <s v="tier - 2"/>
    <s v="R1012"/>
    <n v="59"/>
  </r>
  <r>
    <s v="Id539"/>
    <s v="  Katie"/>
    <n v="28.49"/>
    <n v="4.8899999999999997"/>
    <s v="No"/>
    <x v="0"/>
    <x v="0"/>
    <n v="0"/>
    <s v="Yes"/>
    <s v="Over weight"/>
    <s v="Normal"/>
    <s v="15-Dec-1999"/>
    <n v="18328.240000000002"/>
    <s v="tier - 1"/>
    <s v="tier - 2"/>
    <s v="R1013"/>
    <n v="24"/>
  </r>
  <r>
    <s v="Id540"/>
    <s v="  Daniel"/>
    <n v="28.5"/>
    <n v="5.55"/>
    <s v="Yes"/>
    <x v="0"/>
    <x v="0"/>
    <n v="1"/>
    <s v="Yes"/>
    <s v="Over weight"/>
    <s v="Normal"/>
    <s v="4-Jul-1995"/>
    <n v="18310.740000000002"/>
    <s v="tier - 1"/>
    <s v="tier - 3"/>
    <s v="R1012"/>
    <n v="28"/>
  </r>
  <r>
    <s v="Id541"/>
    <s v="  Brett W"/>
    <n v="24.4"/>
    <n v="4.5199999999999996"/>
    <s v="No"/>
    <x v="0"/>
    <x v="0"/>
    <n v="1"/>
    <s v="Yes"/>
    <s v="Normal Weight"/>
    <s v="Normal"/>
    <s v="25-Dec-1992"/>
    <n v="18259.22"/>
    <s v="tier - 1"/>
    <s v="tier - 3"/>
    <s v="R1011"/>
    <n v="31"/>
  </r>
  <r>
    <s v="Id542"/>
    <s v="  Dylan J"/>
    <n v="29.15"/>
    <n v="4.45"/>
    <s v="Yes"/>
    <x v="0"/>
    <x v="0"/>
    <n v="1"/>
    <s v="Yes"/>
    <s v="Over weight"/>
    <s v="Normal"/>
    <s v="3-Aug-1995"/>
    <n v="18246.5"/>
    <s v="tier - 1"/>
    <s v="tier - 1"/>
    <s v="R1013"/>
    <n v="28"/>
  </r>
  <r>
    <s v="Id543"/>
    <s v="  Elizabeth"/>
    <n v="27.28"/>
    <n v="4.72"/>
    <s v="No"/>
    <x v="1"/>
    <x v="0"/>
    <n v="1"/>
    <s v="Yes"/>
    <s v="Over weight"/>
    <s v="Normal"/>
    <s v="10-Sep-2004"/>
    <n v="18223.45"/>
    <s v="tier - 1"/>
    <s v="tier - 3"/>
    <s v="R1013"/>
    <n v="19"/>
  </r>
  <r>
    <s v="Id544"/>
    <s v="  Brooke M"/>
    <n v="32.229999999999997"/>
    <n v="4.6500000000000004"/>
    <s v="Yes"/>
    <x v="0"/>
    <x v="1"/>
    <n v="1"/>
    <s v="No"/>
    <s v="Obesity"/>
    <s v="Normal"/>
    <s v="15-Jun-1997"/>
    <n v="18218.16"/>
    <s v="tier - 1"/>
    <s v="tier - 1"/>
    <s v="R1013"/>
    <n v="26"/>
  </r>
  <r>
    <s v="Id545"/>
    <s v="  Teiko"/>
    <n v="44.2"/>
    <n v="11.34"/>
    <s v="Yes"/>
    <x v="0"/>
    <x v="1"/>
    <n v="1"/>
    <s v="No"/>
    <s v="Obesity"/>
    <s v="Diabetes"/>
    <s v="4-Jul-1963"/>
    <n v="18208.34"/>
    <s v="tier - 1"/>
    <s v="tier - 2"/>
    <s v="R1026"/>
    <n v="60"/>
  </r>
  <r>
    <s v="Id546"/>
    <s v="  Zachary"/>
    <n v="29.734999999999999"/>
    <n v="4.53"/>
    <s v="No"/>
    <x v="0"/>
    <x v="1"/>
    <n v="1"/>
    <s v="No"/>
    <s v="Over weight"/>
    <s v="Normal"/>
    <s v="12-Jul-1993"/>
    <n v="18157.88"/>
    <s v="tier - 1"/>
    <s v="tier - 1"/>
    <s v="R1012"/>
    <n v="30"/>
  </r>
  <r>
    <s v="Id547"/>
    <s v="  Johannah"/>
    <n v="28.31"/>
    <n v="6.35"/>
    <s v="No"/>
    <x v="0"/>
    <x v="0"/>
    <n v="0"/>
    <s v="Yes"/>
    <s v="Over weight"/>
    <s v="Prediabetes"/>
    <s v="24-Oct-1999"/>
    <n v="18033.97"/>
    <s v="tier - 1"/>
    <s v="tier - 1"/>
    <s v="R1012"/>
    <n v="24"/>
  </r>
  <r>
    <s v="Id548"/>
    <s v="  Ryan A"/>
    <n v="46.62"/>
    <n v="8.51"/>
    <s v="No"/>
    <x v="0"/>
    <x v="0"/>
    <n v="0"/>
    <s v="No"/>
    <s v="Obesity"/>
    <s v="Diabetes"/>
    <s v="17-Oct-1965"/>
    <n v="18031.189999999999"/>
    <s v="tier - 1"/>
    <s v="tier - 2"/>
    <s v="R1012"/>
    <n v="58"/>
  </r>
  <r>
    <s v="Id549"/>
    <s v="  Andres Sr"/>
    <n v="51.75"/>
    <n v="8.59"/>
    <s v="Yes"/>
    <x v="0"/>
    <x v="0"/>
    <n v="1"/>
    <s v="No"/>
    <s v="Obesity"/>
    <s v="Diabetes"/>
    <s v="27-Jun-1975"/>
    <n v="18031.16"/>
    <s v="tier - 1"/>
    <s v="tier - 3"/>
    <s v="R1023"/>
    <n v="48"/>
  </r>
  <r>
    <s v="Id550"/>
    <s v="  Bryan"/>
    <n v="25.7"/>
    <n v="4.13"/>
    <s v="Yes"/>
    <x v="0"/>
    <x v="0"/>
    <n v="0"/>
    <s v="Yes"/>
    <s v="Over weight"/>
    <s v="Normal"/>
    <s v="28-Sep-2001"/>
    <n v="17942.11"/>
    <s v="tier - 1"/>
    <s v="tier - 2"/>
    <s v="R1011"/>
    <n v="22"/>
  </r>
  <r>
    <s v="Id551"/>
    <s v="  Lizette"/>
    <n v="31.79"/>
    <n v="4.55"/>
    <s v="No"/>
    <x v="0"/>
    <x v="0"/>
    <n v="0"/>
    <s v="No"/>
    <s v="Obesity"/>
    <s v="Normal"/>
    <s v="17-Oct-1977"/>
    <n v="17929.3"/>
    <s v="tier - 1"/>
    <s v="tier - 2"/>
    <s v="R1013"/>
    <n v="46"/>
  </r>
  <r>
    <s v="Id552"/>
    <s v="  Don"/>
    <n v="24.795000000000002"/>
    <n v="4.5199999999999996"/>
    <s v="No"/>
    <x v="0"/>
    <x v="0"/>
    <n v="0"/>
    <s v="Yes"/>
    <s v="Normal Weight"/>
    <s v="Normal"/>
    <s v="4-Dec-1989"/>
    <n v="17904.53"/>
    <s v="tier - 1"/>
    <s v="tier - 2"/>
    <s v="R1017"/>
    <n v="34"/>
  </r>
  <r>
    <s v="Id553"/>
    <s v="  Jeb"/>
    <n v="53.98"/>
    <n v="5.07"/>
    <s v="No"/>
    <x v="0"/>
    <x v="1"/>
    <n v="1"/>
    <s v="No"/>
    <s v="Obesity"/>
    <s v="Normal"/>
    <s v="12-Nov-1979"/>
    <n v="17882.669999999998"/>
    <s v="tier - 1"/>
    <s v="tier - 3"/>
    <s v="R1012"/>
    <n v="44"/>
  </r>
  <r>
    <s v="Id554"/>
    <s v="  Amy R"/>
    <n v="41.325000000000003"/>
    <n v="4.04"/>
    <s v="Yes"/>
    <x v="0"/>
    <x v="1"/>
    <n v="1"/>
    <s v="No"/>
    <s v="Obesity"/>
    <s v="Normal"/>
    <s v="26-Aug-1997"/>
    <n v="17878.900000000001"/>
    <s v="tier - 1"/>
    <s v="tier - 2"/>
    <s v="R1024"/>
    <n v="26"/>
  </r>
  <r>
    <s v="Id555"/>
    <s v="  Brian"/>
    <n v="51.65"/>
    <n v="5.3"/>
    <s v="Yes"/>
    <x v="0"/>
    <x v="0"/>
    <n v="0"/>
    <s v="No"/>
    <s v="Obesity"/>
    <s v="Normal"/>
    <s v="12-Dec-1976"/>
    <n v="17862.919999999998"/>
    <s v="tier - 1"/>
    <s v="tier - 2"/>
    <s v="R1012"/>
    <n v="47"/>
  </r>
  <r>
    <s v="Id556"/>
    <s v="  Mike G"/>
    <n v="44.52"/>
    <n v="8.64"/>
    <s v="Yes"/>
    <x v="0"/>
    <x v="1"/>
    <n v="1"/>
    <s v="No"/>
    <s v="Obesity"/>
    <s v="Diabetes"/>
    <s v="8-Dec-1963"/>
    <n v="17832.599999999999"/>
    <s v="tier - 1"/>
    <s v="tier - 2"/>
    <s v="R1012"/>
    <n v="60"/>
  </r>
  <r>
    <s v="Id557"/>
    <s v="  Simonezitrone Sr"/>
    <n v="53.29"/>
    <n v="4.03"/>
    <s v="No"/>
    <x v="0"/>
    <x v="1"/>
    <n v="1"/>
    <s v="No"/>
    <s v="Obesity"/>
    <s v="Normal"/>
    <s v="10-Oct-1979"/>
    <n v="17779.939999999999"/>
    <s v="tier - 1"/>
    <s v="tier - 2"/>
    <s v="R1012"/>
    <n v="44"/>
  </r>
  <r>
    <s v="Id558"/>
    <s v="  Nicholas"/>
    <n v="46.63"/>
    <n v="4.26"/>
    <s v="Yes"/>
    <x v="0"/>
    <x v="0"/>
    <n v="2"/>
    <s v="No"/>
    <s v="Obesity"/>
    <s v="Normal"/>
    <s v="21-Jun-1966"/>
    <n v="17777.73"/>
    <s v="tier - 1"/>
    <s v="tier - 3"/>
    <s v="R1012"/>
    <n v="57"/>
  </r>
  <r>
    <s v="Id559"/>
    <s v="  Angela M"/>
    <n v="28.88"/>
    <n v="5.35"/>
    <s v="No"/>
    <x v="0"/>
    <x v="1"/>
    <n v="1"/>
    <s v="Yes"/>
    <s v="Over weight"/>
    <s v="Normal"/>
    <s v="14-Jul-2003"/>
    <n v="17748.509999999998"/>
    <s v="tier - 1"/>
    <s v="tier - 1"/>
    <s v="R1012"/>
    <n v="20"/>
  </r>
  <r>
    <s v="Id560"/>
    <s v="  Oz"/>
    <n v="23.98"/>
    <n v="4.9000000000000004"/>
    <s v="No"/>
    <x v="0"/>
    <x v="0"/>
    <n v="0"/>
    <s v="No"/>
    <s v="Normal Weight"/>
    <s v="Normal"/>
    <s v="1-Jul-1994"/>
    <n v="17663.14"/>
    <s v="tier - 1"/>
    <s v="tier - 3"/>
    <s v="R1013"/>
    <n v="29"/>
  </r>
  <r>
    <s v="Id561"/>
    <s v="  Erin M"/>
    <n v="23.65"/>
    <n v="4.5"/>
    <s v="No"/>
    <x v="0"/>
    <x v="0"/>
    <n v="0"/>
    <s v="No"/>
    <s v="Normal Weight"/>
    <s v="Normal"/>
    <s v="25-Oct-1990"/>
    <n v="17626.240000000002"/>
    <s v="tier - 1"/>
    <s v="tier - 3"/>
    <s v="R1013"/>
    <n v="33"/>
  </r>
  <r>
    <s v="Id562"/>
    <s v="  Bobby E"/>
    <n v="49.09"/>
    <n v="8.3800000000000008"/>
    <s v="Yes"/>
    <x v="0"/>
    <x v="0"/>
    <n v="2"/>
    <s v="No"/>
    <s v="Obesity"/>
    <s v="Diabetes"/>
    <s v="26-Jul-1970"/>
    <n v="17584.72"/>
    <s v="tier - 1"/>
    <s v="tier - 3"/>
    <s v="R1012"/>
    <n v="53"/>
  </r>
  <r>
    <s v="Id563"/>
    <s v="  Daniel P"/>
    <n v="28.024999999999999"/>
    <n v="7.03"/>
    <s v="No"/>
    <x v="0"/>
    <x v="0"/>
    <n v="0"/>
    <s v="Yes"/>
    <s v="Over weight"/>
    <s v="Diabetes"/>
    <s v="25-Aug-2002"/>
    <n v="17560.38"/>
    <s v="tier - 1"/>
    <s v="tier - 1"/>
    <s v="R1012"/>
    <n v="21"/>
  </r>
  <r>
    <s v="Id564"/>
    <s v="  Marie E"/>
    <n v="43.32"/>
    <n v="8.75"/>
    <s v="Yes"/>
    <x v="0"/>
    <x v="1"/>
    <n v="1"/>
    <s v="No"/>
    <s v="Obesity"/>
    <s v="Diabetes"/>
    <s v="16-Nov-1963"/>
    <n v="17556.88"/>
    <s v="tier - 1"/>
    <s v="tier - 2"/>
    <s v="R1012"/>
    <n v="60"/>
  </r>
  <r>
    <s v="Id565"/>
    <s v="  Katie"/>
    <n v="45.92"/>
    <n v="9.51"/>
    <s v="No"/>
    <x v="0"/>
    <x v="0"/>
    <n v="0"/>
    <s v="No"/>
    <s v="Obesity"/>
    <s v="Diabetes"/>
    <s v="12-Jul-1968"/>
    <n v="17507.47"/>
    <s v="tier - 1"/>
    <s v="tier - 1"/>
    <s v="R1026"/>
    <n v="55"/>
  </r>
  <r>
    <s v="Id566"/>
    <s v="  Eric D"/>
    <n v="44.03"/>
    <n v="9.36"/>
    <s v="No"/>
    <x v="0"/>
    <x v="0"/>
    <n v="0"/>
    <s v="No"/>
    <s v="Obesity"/>
    <s v="Diabetes"/>
    <s v="16-Jun-1965"/>
    <n v="17505.650000000001"/>
    <s v="tier - 1"/>
    <s v="tier - 2"/>
    <s v="R1023"/>
    <n v="58"/>
  </r>
  <r>
    <s v="Id567"/>
    <s v="  Tara"/>
    <n v="24.6"/>
    <n v="4.8099999999999996"/>
    <s v="No"/>
    <x v="0"/>
    <x v="0"/>
    <n v="0"/>
    <s v="Yes"/>
    <s v="Normal Weight"/>
    <s v="Normal"/>
    <s v="29-Dec-1990"/>
    <n v="17496.310000000001"/>
    <s v="tier - 1"/>
    <s v="tier - 2"/>
    <s v="R1011"/>
    <n v="33"/>
  </r>
  <r>
    <s v="Id568"/>
    <s v="  Haley L"/>
    <n v="49.15"/>
    <n v="8.08"/>
    <s v="No"/>
    <x v="0"/>
    <x v="0"/>
    <n v="0"/>
    <s v="No"/>
    <s v="Obesity"/>
    <s v="Diabetes"/>
    <s v="8-Jun-1971"/>
    <n v="17479.53"/>
    <s v="tier - 1"/>
    <s v="tier - 1"/>
    <s v="R1012"/>
    <n v="52"/>
  </r>
  <r>
    <s v="Id569"/>
    <s v="  Kayla B"/>
    <n v="28.31"/>
    <n v="6.29"/>
    <s v="No"/>
    <x v="0"/>
    <x v="1"/>
    <n v="1"/>
    <s v="Yes"/>
    <s v="Over weight"/>
    <s v="Prediabetes"/>
    <s v="2-Nov-2003"/>
    <n v="17468.98"/>
    <s v="tier - 2"/>
    <s v="tier - 1"/>
    <s v="R1012"/>
    <n v="20"/>
  </r>
  <r>
    <s v="Id570"/>
    <s v="  Mark D"/>
    <n v="22.99"/>
    <n v="6.29"/>
    <s v="No"/>
    <x v="0"/>
    <x v="0"/>
    <n v="1"/>
    <s v="Yes"/>
    <s v="Normal Weight"/>
    <s v="Prediabetes"/>
    <s v="18-Oct-1992"/>
    <n v="17361.77"/>
    <s v="tier - 2"/>
    <s v="tier - 1"/>
    <s v="R1012"/>
    <n v="31"/>
  </r>
  <r>
    <s v="Id571"/>
    <s v="  Patrick J"/>
    <n v="29.07"/>
    <n v="5.12"/>
    <s v="No"/>
    <x v="0"/>
    <x v="1"/>
    <n v="1"/>
    <s v="Yes"/>
    <s v="Over weight"/>
    <s v="Normal"/>
    <s v="1-Nov-2003"/>
    <n v="17352.68"/>
    <s v="tier - 2"/>
    <s v="tier - 3"/>
    <s v="R1012"/>
    <n v="20"/>
  </r>
  <r>
    <s v="Id572"/>
    <s v="  Alejandro"/>
    <n v="42.02"/>
    <n v="9.9499999999999993"/>
    <s v="Yes"/>
    <x v="0"/>
    <x v="1"/>
    <n v="1"/>
    <s v="No"/>
    <s v="Obesity"/>
    <s v="Diabetes"/>
    <s v="12-Jul-1963"/>
    <n v="17337.580000000002"/>
    <s v="tier - 2"/>
    <s v="tier - 3"/>
    <s v="R1023"/>
    <n v="60"/>
  </r>
  <r>
    <s v="Id573"/>
    <s v="  Beth A"/>
    <n v="49.07"/>
    <n v="9.08"/>
    <s v="Yes"/>
    <x v="0"/>
    <x v="0"/>
    <n v="1"/>
    <s v="No"/>
    <s v="Obesity"/>
    <s v="Diabetes"/>
    <s v="25-Aug-1975"/>
    <n v="17253.43"/>
    <s v="tier - 2"/>
    <s v="tier - 3"/>
    <s v="R1026"/>
    <n v="48"/>
  </r>
  <r>
    <s v="Id574"/>
    <s v="  Jason R"/>
    <n v="19.8"/>
    <n v="4.82"/>
    <s v="No"/>
    <x v="0"/>
    <x v="0"/>
    <n v="0"/>
    <s v="Yes"/>
    <s v="Normal Weight"/>
    <s v="Normal"/>
    <s v="22-Oct-1982"/>
    <n v="17179.52"/>
    <s v="tier - 2"/>
    <s v="tier - 1"/>
    <s v="R1013"/>
    <n v="41"/>
  </r>
  <r>
    <s v="Id575"/>
    <s v="  Yoshinori"/>
    <n v="27.36"/>
    <n v="4.6500000000000004"/>
    <s v="No"/>
    <x v="1"/>
    <x v="0"/>
    <n v="1"/>
    <s v="Yes"/>
    <s v="Over weight"/>
    <s v="Normal"/>
    <s v="18-Aug-2004"/>
    <n v="17178.68"/>
    <s v="tier - 2"/>
    <s v="tier - 2"/>
    <s v="R1019"/>
    <n v="19"/>
  </r>
  <r>
    <s v="Id576"/>
    <s v="  Adrienne G"/>
    <n v="42.95"/>
    <n v="5.16"/>
    <s v="Yes"/>
    <x v="0"/>
    <x v="0"/>
    <n v="1"/>
    <s v="No"/>
    <s v="Obesity"/>
    <s v="Normal"/>
    <s v="7-Jun-1964"/>
    <n v="17174.52"/>
    <s v="tier - 2"/>
    <s v="tier - 2"/>
    <s v="R1012"/>
    <n v="59"/>
  </r>
  <r>
    <s v="Id577"/>
    <s v="  Meredith"/>
    <n v="42.66"/>
    <n v="10.44"/>
    <s v="No"/>
    <x v="0"/>
    <x v="0"/>
    <n v="0"/>
    <s v="No"/>
    <s v="Obesity"/>
    <s v="Diabetes"/>
    <s v="16-Sep-1965"/>
    <n v="17172.27"/>
    <s v="tier - 2"/>
    <s v="tier - 2"/>
    <s v="R1026"/>
    <n v="58"/>
  </r>
  <r>
    <s v="Id578"/>
    <s v="  Junyong"/>
    <n v="33.630000000000003"/>
    <n v="5.69"/>
    <s v="No"/>
    <x v="0"/>
    <x v="0"/>
    <n v="1"/>
    <s v="No"/>
    <s v="Obesity"/>
    <s v="Normal"/>
    <s v="3-Jun-1998"/>
    <n v="17128.43"/>
    <s v="tier - 2"/>
    <s v="tier - 3"/>
    <s v="R1016"/>
    <n v="25"/>
  </r>
  <r>
    <s v="Id579"/>
    <s v="  Kristen A"/>
    <n v="26.84"/>
    <n v="6.5"/>
    <s v="No"/>
    <x v="0"/>
    <x v="0"/>
    <n v="0"/>
    <s v="Yes"/>
    <s v="Over weight"/>
    <s v="Diabetes"/>
    <s v="28-Jun-2002"/>
    <n v="17085.27"/>
    <s v="tier - 2"/>
    <s v="tier - 3"/>
    <s v="R1013"/>
    <n v="21"/>
  </r>
  <r>
    <s v="Id580"/>
    <s v="  Maria I"/>
    <n v="28.3"/>
    <n v="5.73"/>
    <s v="No"/>
    <x v="0"/>
    <x v="1"/>
    <n v="1"/>
    <s v="Yes"/>
    <s v="Over weight"/>
    <s v="Prediabetes"/>
    <s v="26-Dec-2003"/>
    <n v="17081.080000000002"/>
    <s v="tier - 2"/>
    <s v="tier - 2"/>
    <s v="R1011"/>
    <n v="20"/>
  </r>
  <r>
    <s v="Id581"/>
    <s v="  Jonathan"/>
    <n v="27.06"/>
    <n v="5.74"/>
    <s v="Yes"/>
    <x v="0"/>
    <x v="0"/>
    <n v="0"/>
    <s v="Yes"/>
    <s v="Over weight"/>
    <s v="Prediabetes"/>
    <s v="10-Jun-1996"/>
    <n v="17043.34"/>
    <s v="tier - 2"/>
    <s v="tier - 3"/>
    <s v="R1013"/>
    <n v="27"/>
  </r>
  <r>
    <s v="Id582"/>
    <s v="  Phil"/>
    <n v="47.13"/>
    <n v="8.6999999999999993"/>
    <s v="No"/>
    <x v="0"/>
    <x v="0"/>
    <n v="0"/>
    <s v="No"/>
    <s v="Obesity"/>
    <s v="Diabetes"/>
    <s v="22-Aug-1971"/>
    <n v="17016.009999999998"/>
    <s v="tier - 2"/>
    <s v="tier - 2"/>
    <s v="R1023"/>
    <n v="52"/>
  </r>
  <r>
    <s v="Id583"/>
    <s v="  Benjamina C"/>
    <n v="51.72"/>
    <n v="5.09"/>
    <s v="No"/>
    <x v="0"/>
    <x v="0"/>
    <n v="0"/>
    <s v="No"/>
    <s v="Obesity"/>
    <s v="Normal"/>
    <s v="16-Jul-1980"/>
    <n v="16990.55"/>
    <s v="tier - 2"/>
    <s v="tier - 3"/>
    <s v="R1012"/>
    <n v="43"/>
  </r>
  <r>
    <s v="Id584"/>
    <s v="  Christopher"/>
    <n v="48.59"/>
    <n v="5.57"/>
    <s v="No"/>
    <x v="0"/>
    <x v="0"/>
    <n v="0"/>
    <s v="No"/>
    <s v="Obesity"/>
    <s v="Normal"/>
    <s v="25-Aug-1977"/>
    <n v="16921.09"/>
    <s v="tier - 2"/>
    <s v="tier - 3"/>
    <s v="R1023"/>
    <n v="46"/>
  </r>
  <r>
    <s v="Id585"/>
    <s v="  Alison B"/>
    <n v="45.18"/>
    <n v="10.87"/>
    <s v="No"/>
    <x v="0"/>
    <x v="0"/>
    <n v="0"/>
    <s v="No"/>
    <s v="Obesity"/>
    <s v="Diabetes"/>
    <s v="21-Oct-1968"/>
    <n v="16903.5"/>
    <s v="tier - 2"/>
    <s v="tier - 3"/>
    <s v="R1012"/>
    <n v="55"/>
  </r>
  <r>
    <s v="Id586"/>
    <s v="  Caroline"/>
    <n v="27.9"/>
    <n v="6.02"/>
    <s v="No"/>
    <x v="0"/>
    <x v="1"/>
    <n v="1"/>
    <s v="Yes"/>
    <s v="Over weight"/>
    <s v="Prediabetes"/>
    <s v="10-Sep-2003"/>
    <n v="16884.919999999998"/>
    <s v="tier - 2"/>
    <s v="tier - 2"/>
    <s v="R1011"/>
    <n v="20"/>
  </r>
  <r>
    <s v="Id587"/>
    <s v="  Alexis N"/>
    <n v="51.33"/>
    <n v="7"/>
    <s v="No"/>
    <x v="0"/>
    <x v="0"/>
    <n v="0"/>
    <s v="No"/>
    <s v="Obesity"/>
    <s v="Diabetes"/>
    <s v="8-Aug-1974"/>
    <n v="16841.32"/>
    <s v="tier - 2"/>
    <s v="tier - 3"/>
    <s v="R1011"/>
    <n v="49"/>
  </r>
  <r>
    <s v="Id588"/>
    <s v="  Shanda L"/>
    <n v="30.59"/>
    <n v="5.56"/>
    <s v="Yes"/>
    <x v="0"/>
    <x v="0"/>
    <n v="1"/>
    <s v="No"/>
    <s v="Obesity"/>
    <s v="Normal"/>
    <s v="19-Oct-1995"/>
    <n v="16796.41"/>
    <s v="tier - 2"/>
    <s v="tier - 3"/>
    <s v="R1024"/>
    <n v="28"/>
  </r>
  <r>
    <s v="Id589"/>
    <s v="  Lacey"/>
    <n v="39.229999999999997"/>
    <n v="8.4499999999999993"/>
    <s v="No"/>
    <x v="0"/>
    <x v="0"/>
    <n v="0"/>
    <s v="No"/>
    <s v="Obesity"/>
    <s v="Diabetes"/>
    <s v="29-Jul-1962"/>
    <n v="16779.400000000001"/>
    <s v="tier - 2"/>
    <s v="tier - 2"/>
    <s v="R1026"/>
    <n v="61"/>
  </r>
  <r>
    <s v="Id590"/>
    <s v="  Laurette"/>
    <n v="19.094999999999999"/>
    <n v="6.19"/>
    <s v="No"/>
    <x v="0"/>
    <x v="0"/>
    <n v="0"/>
    <s v="Yes"/>
    <s v="Normal Weight"/>
    <s v="Prediabetes"/>
    <s v="23-Sep-1989"/>
    <n v="16776.3"/>
    <s v="tier - 2"/>
    <s v="tier - 2"/>
    <s v="R1024"/>
    <n v="34"/>
  </r>
  <r>
    <s v="Id591"/>
    <s v="  Jason"/>
    <n v="49.72"/>
    <n v="7.71"/>
    <s v="No"/>
    <x v="0"/>
    <x v="0"/>
    <n v="0"/>
    <s v="No"/>
    <s v="Obesity"/>
    <s v="Diabetes"/>
    <s v="28-Aug-1974"/>
    <n v="16770.990000000002"/>
    <s v="tier - 2"/>
    <s v="tier - 1"/>
    <s v="R1012"/>
    <n v="49"/>
  </r>
  <r>
    <s v="Id592"/>
    <s v="  Mary"/>
    <n v="21.754999999999999"/>
    <n v="4.63"/>
    <s v="No"/>
    <x v="0"/>
    <x v="1"/>
    <n v="1"/>
    <s v="Yes"/>
    <s v="Normal Weight"/>
    <s v="Normal"/>
    <s v="5-Nov-1993"/>
    <n v="16657.72"/>
    <s v="tier - 2"/>
    <s v="tier - 1"/>
    <s v="R1024"/>
    <n v="30"/>
  </r>
  <r>
    <s v="Id593"/>
    <s v="  Kati A"/>
    <n v="48.39"/>
    <n v="4.6100000000000003"/>
    <s v="No"/>
    <x v="0"/>
    <x v="0"/>
    <n v="0"/>
    <s v="No"/>
    <s v="Obesity"/>
    <s v="Normal"/>
    <s v="25-Sep-1977"/>
    <n v="16631.61"/>
    <s v="tier - 2"/>
    <s v="tier - 1"/>
    <s v="R1012"/>
    <n v="46"/>
  </r>
  <r>
    <s v="Id594"/>
    <s v="  Kelly J"/>
    <n v="47.15"/>
    <n v="9.5299999999999994"/>
    <s v="Yes"/>
    <x v="0"/>
    <x v="0"/>
    <n v="1"/>
    <s v="No"/>
    <s v="Obesity"/>
    <s v="Diabetes"/>
    <s v="24-Jul-1975"/>
    <n v="16602.18"/>
    <s v="tier - 2"/>
    <s v="tier - 1"/>
    <s v="R1026"/>
    <n v="48"/>
  </r>
  <r>
    <s v="Id595"/>
    <s v="  Greer D"/>
    <n v="47.59"/>
    <n v="11.43"/>
    <s v="Yes"/>
    <x v="0"/>
    <x v="0"/>
    <n v="2"/>
    <s v="No"/>
    <s v="Obesity"/>
    <s v="Diabetes"/>
    <s v="10-Jul-1970"/>
    <n v="16600.16"/>
    <s v="tier - 2"/>
    <s v="tier - 2"/>
    <s v="R1011"/>
    <n v="53"/>
  </r>
  <r>
    <s v="Id596"/>
    <s v="  Brent"/>
    <n v="39.81"/>
    <n v="7.65"/>
    <s v="Yes"/>
    <x v="0"/>
    <x v="1"/>
    <n v="1"/>
    <s v="No"/>
    <s v="Obesity"/>
    <s v="Diabetes"/>
    <s v="25-Jun-1963"/>
    <n v="16587.96"/>
    <s v="tier - 2"/>
    <s v="tier - 2"/>
    <s v="R1023"/>
    <n v="60"/>
  </r>
  <r>
    <s v="Id597"/>
    <s v="  Eugene M"/>
    <n v="31.02"/>
    <n v="5.87"/>
    <s v="Yes"/>
    <x v="0"/>
    <x v="0"/>
    <n v="0"/>
    <s v="No"/>
    <s v="Obesity"/>
    <s v="Prediabetes"/>
    <s v="25-Jun-2001"/>
    <n v="16586.5"/>
    <s v="tier - 2"/>
    <s v="tier - 1"/>
    <s v="R1013"/>
    <n v="22"/>
  </r>
  <r>
    <s v="Id598"/>
    <s v="  Erin D"/>
    <n v="24.75"/>
    <n v="4.3600000000000003"/>
    <s v="Yes"/>
    <x v="0"/>
    <x v="0"/>
    <n v="1"/>
    <s v="Yes"/>
    <s v="Normal Weight"/>
    <s v="Normal"/>
    <s v="23-Dec-1995"/>
    <n v="16577.78"/>
    <s v="tier - 2"/>
    <s v="tier - 1"/>
    <s v="R1013"/>
    <n v="28"/>
  </r>
  <r>
    <s v="Id599"/>
    <s v="  Kamilla"/>
    <n v="30.114999999999998"/>
    <n v="10.119999999999999"/>
    <s v="No"/>
    <x v="0"/>
    <x v="0"/>
    <n v="3"/>
    <s v="No"/>
    <s v="Obesity"/>
    <s v="Diabetes"/>
    <s v="10-Oct-1958"/>
    <n v="16455.71"/>
    <s v="tier - 2"/>
    <s v="tier - 2"/>
    <s v="R1012"/>
    <n v="65"/>
  </r>
  <r>
    <s v="Id600"/>
    <s v="  Wayne I"/>
    <n v="26.03"/>
    <n v="4.01"/>
    <s v="No"/>
    <x v="0"/>
    <x v="1"/>
    <n v="1"/>
    <s v="Yes"/>
    <s v="Over weight"/>
    <s v="Normal"/>
    <s v="20-Dec-2003"/>
    <n v="16450.89"/>
    <s v="tier - 2"/>
    <s v="tier - 1"/>
    <s v="R1012"/>
    <n v="20"/>
  </r>
  <r>
    <s v="Id601"/>
    <s v="  Tracy L"/>
    <n v="20.045000000000002"/>
    <n v="4.7699999999999996"/>
    <s v="Yes"/>
    <x v="0"/>
    <x v="0"/>
    <n v="1"/>
    <s v="Yes"/>
    <s v="Normal Weight"/>
    <s v="Normal"/>
    <s v="28-Sep-1995"/>
    <n v="16420.490000000002"/>
    <s v="tier - 2"/>
    <s v="tier - 3"/>
    <s v="R1012"/>
    <n v="28"/>
  </r>
  <r>
    <s v="Id602"/>
    <s v="  Heather"/>
    <n v="40.24"/>
    <n v="6.83"/>
    <s v="No"/>
    <x v="0"/>
    <x v="0"/>
    <n v="0"/>
    <s v="No"/>
    <s v="Obesity"/>
    <s v="Diabetes"/>
    <s v="5-Dec-1965"/>
    <n v="16351.42"/>
    <s v="tier - 2"/>
    <s v="tier - 3"/>
    <s v="R1026"/>
    <n v="58"/>
  </r>
  <r>
    <s v="Id603"/>
    <s v="  Megan C"/>
    <n v="43.15"/>
    <n v="6.14"/>
    <s v="Yes"/>
    <x v="0"/>
    <x v="1"/>
    <n v="1"/>
    <s v="No"/>
    <s v="Obesity"/>
    <s v="Prediabetes"/>
    <s v="8-Aug-1969"/>
    <n v="16311.05"/>
    <s v="tier - 2"/>
    <s v="tier - 3"/>
    <s v="R1026"/>
    <n v="54"/>
  </r>
  <r>
    <s v="Id604"/>
    <s v="  Jonathan"/>
    <n v="27.7"/>
    <n v="5.6"/>
    <s v="No"/>
    <x v="0"/>
    <x v="1"/>
    <n v="1"/>
    <s v="Yes"/>
    <s v="Over weight"/>
    <s v="Normal"/>
    <s v="24-Aug-2003"/>
    <n v="16297.85"/>
    <s v="tier - 2"/>
    <s v="tier - 3"/>
    <s v="R1011"/>
    <n v="20"/>
  </r>
  <r>
    <s v="Id605"/>
    <s v="  Greg D"/>
    <n v="45.68"/>
    <n v="4.8"/>
    <s v="No"/>
    <x v="0"/>
    <x v="0"/>
    <n v="2"/>
    <s v="No"/>
    <s v="Obesity"/>
    <s v="Normal"/>
    <s v="30-Jul-1972"/>
    <n v="16267.32"/>
    <s v="tier - 2"/>
    <s v="tier - 2"/>
    <s v="R1023"/>
    <n v="51"/>
  </r>
  <r>
    <s v="Id606"/>
    <s v="  Steven L"/>
    <n v="27.3"/>
    <n v="11.89"/>
    <s v="No"/>
    <x v="0"/>
    <x v="0"/>
    <n v="0"/>
    <s v="Yes"/>
    <s v="Over weight"/>
    <s v="Diabetes"/>
    <s v="8-Sep-2002"/>
    <n v="16232.85"/>
    <s v="tier - 2"/>
    <s v="tier - 1"/>
    <s v="R1011"/>
    <n v="21"/>
  </r>
  <r>
    <s v="Id607"/>
    <s v="  Gianfilippo"/>
    <n v="54.45"/>
    <n v="4.7300000000000004"/>
    <s v="Yes"/>
    <x v="0"/>
    <x v="0"/>
    <n v="1"/>
    <s v="No"/>
    <s v="Obesity"/>
    <s v="Normal"/>
    <s v="21-Aug-1988"/>
    <n v="16205.88"/>
    <s v="tier - 2"/>
    <s v="tier - 1"/>
    <s v="R1012"/>
    <n v="35"/>
  </r>
  <r>
    <s v="Id608"/>
    <s v="  Hector"/>
    <n v="54.43"/>
    <n v="4.6100000000000003"/>
    <s v="Yes"/>
    <x v="0"/>
    <x v="0"/>
    <n v="1"/>
    <s v="No"/>
    <s v="Obesity"/>
    <s v="Normal"/>
    <s v="6-Aug-1988"/>
    <n v="16199.1"/>
    <s v="tier - 2"/>
    <s v="tier - 2"/>
    <s v="R1012"/>
    <n v="35"/>
  </r>
  <r>
    <s v="Id609"/>
    <s v="  Mark W"/>
    <n v="48.01"/>
    <n v="7.3"/>
    <s v="No"/>
    <x v="0"/>
    <x v="0"/>
    <n v="0"/>
    <s v="No"/>
    <s v="Obesity"/>
    <s v="Diabetes"/>
    <s v="11-Sep-1974"/>
    <n v="16190.97"/>
    <s v="tier - 2"/>
    <s v="tier - 3"/>
    <s v="R1012"/>
    <n v="49"/>
  </r>
  <r>
    <s v="Id610"/>
    <s v="  Aubri"/>
    <n v="48.32"/>
    <n v="5.88"/>
    <s v="No"/>
    <x v="0"/>
    <x v="0"/>
    <n v="0"/>
    <s v="No"/>
    <s v="Obesity"/>
    <s v="Prediabetes"/>
    <s v="6-Jul-1982"/>
    <n v="16152.04"/>
    <s v="tier - 2"/>
    <s v="tier - 1"/>
    <s v="R1026"/>
    <n v="41"/>
  </r>
  <r>
    <s v="Id611"/>
    <s v="  Justin"/>
    <n v="22.895"/>
    <n v="4.0599999999999996"/>
    <s v="No"/>
    <x v="0"/>
    <x v="1"/>
    <n v="1"/>
    <s v="Yes"/>
    <s v="Normal Weight"/>
    <s v="Normal"/>
    <s v="12-Dec-1993"/>
    <n v="16138.76"/>
    <s v="tier - 2"/>
    <s v="tier - 3"/>
    <s v="R1017"/>
    <n v="30"/>
  </r>
  <r>
    <s v="Id612"/>
    <s v="  Megan A"/>
    <n v="54.85"/>
    <n v="4.9000000000000004"/>
    <s v="No"/>
    <x v="0"/>
    <x v="0"/>
    <n v="1"/>
    <s v="No"/>
    <s v="Obesity"/>
    <s v="Normal"/>
    <s v="6-Oct-1987"/>
    <n v="16122.65"/>
    <s v="tier - 2"/>
    <s v="tier - 1"/>
    <s v="R1011"/>
    <n v="36"/>
  </r>
  <r>
    <s v="Id613"/>
    <s v="  Erika M"/>
    <n v="21.85"/>
    <n v="5.52"/>
    <s v="No"/>
    <x v="0"/>
    <x v="1"/>
    <n v="1"/>
    <s v="Yes"/>
    <s v="Normal Weight"/>
    <s v="Normal"/>
    <s v="8-Aug-1993"/>
    <n v="16115.3"/>
    <s v="tier - 2"/>
    <s v="tier - 1"/>
    <s v="R1024"/>
    <n v="30"/>
  </r>
  <r>
    <s v="Id614"/>
    <s v="  Daniel G"/>
    <n v="51.86"/>
    <n v="5.2"/>
    <s v="Yes"/>
    <x v="0"/>
    <x v="0"/>
    <n v="0"/>
    <s v="No"/>
    <s v="Obesity"/>
    <s v="Normal"/>
    <s v="27-Aug-1985"/>
    <n v="16097.94"/>
    <s v="tier - 2"/>
    <s v="tier - 3"/>
    <s v="R1012"/>
    <n v="38"/>
  </r>
  <r>
    <s v="Id615"/>
    <s v="  Devin C"/>
    <n v="39.049999999999997"/>
    <n v="7.59"/>
    <s v="No"/>
    <x v="0"/>
    <x v="0"/>
    <n v="3"/>
    <s v="No"/>
    <s v="Obesity"/>
    <s v="Diabetes"/>
    <s v="21-Jun-1958"/>
    <n v="16085.13"/>
    <s v="tier - 2"/>
    <s v="tier - 2"/>
    <s v="R1013"/>
    <n v="65"/>
  </r>
  <r>
    <s v="Id616"/>
    <s v="  Louise A"/>
    <n v="31.824999999999999"/>
    <n v="8.2799999999999994"/>
    <s v="No"/>
    <x v="0"/>
    <x v="0"/>
    <n v="3"/>
    <s v="No"/>
    <s v="Obesity"/>
    <s v="Diabetes"/>
    <s v="22-Oct-1958"/>
    <n v="16069.08"/>
    <s v="tier - 2"/>
    <s v="tier - 2"/>
    <s v="R1024"/>
    <n v="65"/>
  </r>
  <r>
    <s v="Id617"/>
    <s v="  Sarah"/>
    <n v="46.43"/>
    <n v="6.72"/>
    <s v="No"/>
    <x v="0"/>
    <x v="0"/>
    <n v="0"/>
    <s v="No"/>
    <s v="Obesity"/>
    <s v="Diabetes"/>
    <s v="16-Sep-1978"/>
    <n v="16062.89"/>
    <s v="tier - 2"/>
    <s v="tier - 2"/>
    <s v="R1026"/>
    <n v="45"/>
  </r>
  <r>
    <s v="Id618"/>
    <s v="  Amy"/>
    <n v="53.63"/>
    <n v="5.47"/>
    <s v="Yes"/>
    <x v="0"/>
    <x v="0"/>
    <n v="1"/>
    <s v="No"/>
    <s v="Obesity"/>
    <s v="Normal"/>
    <s v="5-Dec-1988"/>
    <n v="16059.06"/>
    <s v="tier - 2"/>
    <s v="tier - 3"/>
    <s v="R1012"/>
    <n v="35"/>
  </r>
  <r>
    <s v="Id619"/>
    <s v="  Brittany L"/>
    <n v="48.7"/>
    <n v="4.71"/>
    <s v="No"/>
    <x v="0"/>
    <x v="0"/>
    <n v="0"/>
    <s v="No"/>
    <s v="Obesity"/>
    <s v="Normal"/>
    <s v="19-Sep-1980"/>
    <n v="15966.19"/>
    <s v="tier - 2"/>
    <s v="tier - 2"/>
    <s v="R1012"/>
    <n v="43"/>
  </r>
  <r>
    <s v="Id620"/>
    <s v="  Jessica L"/>
    <n v="48.81"/>
    <n v="5.49"/>
    <s v="No"/>
    <x v="0"/>
    <x v="0"/>
    <n v="0"/>
    <s v="No"/>
    <s v="Obesity"/>
    <s v="Normal"/>
    <s v="24-Jul-1982"/>
    <n v="15965.29"/>
    <s v="tier - 2"/>
    <s v="tier - 1"/>
    <s v="R1012"/>
    <n v="41"/>
  </r>
  <r>
    <s v="Id621"/>
    <s v="  Kristina K"/>
    <n v="47.53"/>
    <n v="4.72"/>
    <s v="No"/>
    <x v="0"/>
    <x v="0"/>
    <n v="0"/>
    <s v="No"/>
    <s v="Obesity"/>
    <s v="Normal"/>
    <s v="12-Oct-1980"/>
    <n v="15922.29"/>
    <s v="tier - 2"/>
    <s v="tier - 3"/>
    <s v="R1026"/>
    <n v="43"/>
  </r>
  <r>
    <s v="Id622"/>
    <s v="  Brad"/>
    <n v="36.85"/>
    <n v="6.7"/>
    <s v="No"/>
    <x v="0"/>
    <x v="0"/>
    <n v="0"/>
    <s v="No"/>
    <s v="Obesity"/>
    <s v="Diabetes"/>
    <s v="25-Dec-1962"/>
    <n v="15840.81"/>
    <s v="tier - 2"/>
    <s v="tier - 1"/>
    <s v="R1022"/>
    <n v="61"/>
  </r>
  <r>
    <s v="Id623"/>
    <s v="  Margaret O"/>
    <n v="29.3"/>
    <n v="5.5"/>
    <s v="No"/>
    <x v="0"/>
    <x v="0"/>
    <n v="0"/>
    <s v="No"/>
    <s v="Over weight"/>
    <s v="Normal"/>
    <s v="11-Nov-1982"/>
    <n v="15828.82"/>
    <s v="tier - 2"/>
    <s v="tier - 3"/>
    <s v="R1011"/>
    <n v="41"/>
  </r>
  <r>
    <s v="Id624"/>
    <s v="  Craig R"/>
    <n v="19.3"/>
    <n v="4.46"/>
    <s v="No"/>
    <x v="0"/>
    <x v="0"/>
    <n v="1"/>
    <s v="Yes"/>
    <s v="Normal Weight"/>
    <s v="Normal"/>
    <s v="26-Jun-1984"/>
    <n v="15820.7"/>
    <s v="tier - 2"/>
    <s v="tier - 3"/>
    <s v="R1011"/>
    <n v="39"/>
  </r>
  <r>
    <s v="Id625"/>
    <s v="  Simo"/>
    <n v="24.13"/>
    <n v="5.29"/>
    <s v="Yes"/>
    <x v="0"/>
    <x v="1"/>
    <n v="1"/>
    <s v="Yes"/>
    <s v="Normal Weight"/>
    <s v="Normal"/>
    <s v="9-Oct-1997"/>
    <n v="15817.99"/>
    <s v="tier - 2"/>
    <s v="tier - 2"/>
    <s v="R1012"/>
    <n v="26"/>
  </r>
  <r>
    <s v="Id626"/>
    <s v="  Christopher J"/>
    <n v="46.7"/>
    <n v="10.99"/>
    <s v="No"/>
    <x v="0"/>
    <x v="0"/>
    <n v="0"/>
    <s v="No"/>
    <s v="Obesity"/>
    <s v="Diabetes"/>
    <s v="29-Aug-1974"/>
    <n v="15746.62"/>
    <s v="tier - 2"/>
    <s v="tier - 1"/>
    <s v="R1012"/>
    <n v="49"/>
  </r>
  <r>
    <s v="Id627"/>
    <s v="  Mario Sr"/>
    <n v="45.27"/>
    <n v="5.2"/>
    <s v="Yes"/>
    <x v="0"/>
    <x v="0"/>
    <n v="0"/>
    <s v="No"/>
    <s v="Obesity"/>
    <s v="Normal"/>
    <s v="20-Sep-1976"/>
    <n v="15698.86"/>
    <s v="tier - 2"/>
    <s v="tier - 2"/>
    <s v="R1012"/>
    <n v="47"/>
  </r>
  <r>
    <s v="Id628"/>
    <s v="  Meghann R"/>
    <n v="44.29"/>
    <n v="9.66"/>
    <s v="No"/>
    <x v="0"/>
    <x v="0"/>
    <n v="2"/>
    <s v="No"/>
    <s v="Obesity"/>
    <s v="Diabetes"/>
    <s v="26-Jun-1973"/>
    <n v="15670.3"/>
    <s v="tier - 2"/>
    <s v="tier - 2"/>
    <s v="R1026"/>
    <n v="50"/>
  </r>
  <r>
    <s v="Id629"/>
    <s v="  Scott M"/>
    <n v="54.59"/>
    <n v="4.22"/>
    <s v="Yes"/>
    <x v="0"/>
    <x v="0"/>
    <n v="1"/>
    <s v="No"/>
    <s v="Obesity"/>
    <s v="Normal"/>
    <s v="22-Dec-1988"/>
    <n v="15646.28"/>
    <s v="tier - 2"/>
    <s v="tier - 2"/>
    <s v="R1011"/>
    <n v="35"/>
  </r>
  <r>
    <s v="Id630"/>
    <s v="  Caitlin E"/>
    <n v="32.965000000000003"/>
    <n v="11.78"/>
    <s v="No"/>
    <x v="0"/>
    <x v="0"/>
    <n v="0"/>
    <s v="No"/>
    <s v="Obesity"/>
    <s v="Diabetes"/>
    <s v="6-Jun-1960"/>
    <n v="15612.19"/>
    <s v="tier - 2"/>
    <s v="tier - 2"/>
    <s v="R1012"/>
    <n v="63"/>
  </r>
  <r>
    <s v="Id631"/>
    <s v="  Samantha A"/>
    <n v="38.049999999999997"/>
    <n v="9.6199999999999992"/>
    <s v="No"/>
    <x v="0"/>
    <x v="0"/>
    <n v="0"/>
    <s v="No"/>
    <s v="Obesity"/>
    <s v="Diabetes"/>
    <s v="28-Oct-1965"/>
    <n v="15608.58"/>
    <s v="tier - 2"/>
    <s v="tier - 2"/>
    <s v="R1026"/>
    <n v="58"/>
  </r>
  <r>
    <s v="Id632"/>
    <s v="  Erik"/>
    <n v="46.14"/>
    <n v="10.78"/>
    <s v="No"/>
    <x v="0"/>
    <x v="0"/>
    <n v="0"/>
    <s v="No"/>
    <s v="Obesity"/>
    <s v="Diabetes"/>
    <s v="30-Jul-1974"/>
    <n v="15556.67"/>
    <s v="tier - 2"/>
    <s v="tier - 2"/>
    <s v="R1012"/>
    <n v="49"/>
  </r>
  <r>
    <s v="Id633"/>
    <s v="  Christopher"/>
    <n v="41.325000000000003"/>
    <n v="5.1100000000000003"/>
    <s v="Yes"/>
    <x v="0"/>
    <x v="0"/>
    <n v="2"/>
    <s v="No"/>
    <s v="Obesity"/>
    <s v="Normal"/>
    <s v="2-Oct-1959"/>
    <n v="15555.19"/>
    <s v="tier - 2"/>
    <s v="tier - 3"/>
    <s v="R1012"/>
    <n v="64"/>
  </r>
  <r>
    <s v="Id634"/>
    <s v="  Maya"/>
    <n v="44.64"/>
    <n v="7.18"/>
    <s v="No"/>
    <x v="0"/>
    <x v="0"/>
    <n v="0"/>
    <s v="No"/>
    <s v="Obesity"/>
    <s v="Diabetes"/>
    <s v="28-Jun-1974"/>
    <n v="15532.16"/>
    <s v="tier - 2"/>
    <s v="tier - 2"/>
    <s v="R1026"/>
    <n v="49"/>
  </r>
  <r>
    <s v="Id635"/>
    <s v="  Zachary T"/>
    <n v="25.175000000000001"/>
    <n v="4.96"/>
    <s v="No"/>
    <x v="1"/>
    <x v="0"/>
    <n v="1"/>
    <s v="No"/>
    <s v="Over weight"/>
    <s v="Normal"/>
    <s v="17-Jul-2004"/>
    <n v="15518.18"/>
    <s v="tier - 2"/>
    <s v="tier - 3"/>
    <s v="R1015"/>
    <n v="19"/>
  </r>
  <r>
    <s v="Id636"/>
    <s v="  Hilda"/>
    <n v="43.11"/>
    <n v="4.67"/>
    <s v="Yes"/>
    <x v="0"/>
    <x v="0"/>
    <n v="0"/>
    <s v="No"/>
    <s v="Obesity"/>
    <s v="Normal"/>
    <s v="20-Jul-1976"/>
    <n v="15450.48"/>
    <s v="tier - 2"/>
    <s v="tier - 1"/>
    <s v="R1026"/>
    <n v="47"/>
  </r>
  <r>
    <s v="Id637"/>
    <s v="  Stephanie"/>
    <n v="53.32"/>
    <n v="5.0599999999999996"/>
    <s v="No"/>
    <x v="0"/>
    <x v="0"/>
    <n v="0"/>
    <s v="No"/>
    <s v="Obesity"/>
    <s v="Normal"/>
    <s v="25-Oct-1990"/>
    <n v="15440.2"/>
    <s v="tier - 2"/>
    <s v="tier - 1"/>
    <s v="R1012"/>
    <n v="33"/>
  </r>
  <r>
    <s v="Id638"/>
    <s v="  Doug"/>
    <n v="38.04"/>
    <n v="5.0199999999999996"/>
    <s v="Yes"/>
    <x v="0"/>
    <x v="0"/>
    <n v="1"/>
    <s v="No"/>
    <s v="Obesity"/>
    <s v="Normal"/>
    <s v="4-Sep-1964"/>
    <n v="15377.77"/>
    <s v="tier - 2"/>
    <s v="tier - 2"/>
    <s v="R1012"/>
    <n v="59"/>
  </r>
  <r>
    <s v="Id639"/>
    <s v="  Bethany N"/>
    <n v="37.9"/>
    <n v="7.76"/>
    <s v="No"/>
    <x v="0"/>
    <x v="0"/>
    <n v="0"/>
    <s v="No"/>
    <s v="Obesity"/>
    <s v="Diabetes"/>
    <s v="6-Sep-1962"/>
    <n v="15368.22"/>
    <s v="tier - 2"/>
    <s v="tier - 2"/>
    <s v="R1011"/>
    <n v="61"/>
  </r>
  <r>
    <s v="Id640"/>
    <s v="  Sandra H"/>
    <n v="39.6"/>
    <n v="9.32"/>
    <s v="No"/>
    <x v="0"/>
    <x v="0"/>
    <n v="0"/>
    <s v="No"/>
    <s v="Obesity"/>
    <s v="Diabetes"/>
    <s v="18-Jul-1968"/>
    <n v="15363.77"/>
    <s v="tier - 2"/>
    <s v="tier - 1"/>
    <s v="R1026"/>
    <n v="55"/>
  </r>
  <r>
    <s v="Id641"/>
    <s v="  Takuo"/>
    <n v="50.92"/>
    <n v="5.31"/>
    <s v="Yes"/>
    <x v="0"/>
    <x v="0"/>
    <n v="1"/>
    <s v="No"/>
    <s v="Obesity"/>
    <s v="Normal"/>
    <s v="17-Dec-1988"/>
    <n v="15361.5"/>
    <s v="tier - 2"/>
    <s v="tier - 3"/>
    <s v="R1023"/>
    <n v="35"/>
  </r>
  <r>
    <s v="Id642"/>
    <s v="  Kelly A"/>
    <n v="21.85"/>
    <n v="5.56"/>
    <s v="Yes"/>
    <x v="0"/>
    <x v="0"/>
    <n v="0"/>
    <s v="Yes"/>
    <s v="Normal Weight"/>
    <s v="Normal"/>
    <s v="14-Jul-2001"/>
    <n v="15359.1"/>
    <s v="tier - 2"/>
    <s v="tier - 3"/>
    <s v="R1024"/>
    <n v="22"/>
  </r>
  <r>
    <s v="Id643"/>
    <s v="  Scott"/>
    <n v="36.08"/>
    <n v="7.11"/>
    <s v="Yes"/>
    <x v="0"/>
    <x v="1"/>
    <n v="1"/>
    <s v="No"/>
    <s v="Obesity"/>
    <s v="Diabetes"/>
    <s v="13-Dec-1963"/>
    <n v="15322.77"/>
    <s v="tier - 2"/>
    <s v="tier - 3"/>
    <s v="R1021"/>
    <n v="60"/>
  </r>
  <r>
    <s v="Id644"/>
    <s v="  Benoit"/>
    <n v="40.44"/>
    <n v="5.13"/>
    <s v="Yes"/>
    <x v="0"/>
    <x v="1"/>
    <n v="1"/>
    <s v="No"/>
    <s v="Obesity"/>
    <s v="Normal"/>
    <s v="16-Sep-1969"/>
    <n v="15260.52"/>
    <s v="tier - 2"/>
    <s v="tier - 2"/>
    <s v="R1023"/>
    <n v="54"/>
  </r>
  <r>
    <s v="Id645"/>
    <s v="  Elizabeth M"/>
    <n v="38.094999999999999"/>
    <n v="10.199999999999999"/>
    <s v="No"/>
    <x v="0"/>
    <x v="0"/>
    <n v="0"/>
    <s v="No"/>
    <s v="Obesity"/>
    <s v="Diabetes"/>
    <s v="25-Jul-1960"/>
    <n v="15230.32"/>
    <s v="tier - 2"/>
    <s v="tier - 2"/>
    <s v="R1024"/>
    <n v="63"/>
  </r>
  <r>
    <s v="Id646"/>
    <s v="  Jessica A"/>
    <n v="44.95"/>
    <n v="10.4"/>
    <s v="No"/>
    <x v="0"/>
    <x v="0"/>
    <n v="0"/>
    <s v="No"/>
    <s v="Obesity"/>
    <s v="Diabetes"/>
    <s v="23-Nov-1978"/>
    <n v="15207.92"/>
    <s v="tier - 2"/>
    <s v="tier - 1"/>
    <s v="R1012"/>
    <n v="45"/>
  </r>
  <r>
    <s v="Id647"/>
    <s v="  Monica K"/>
    <n v="35.54"/>
    <n v="10.67"/>
    <s v="No"/>
    <x v="0"/>
    <x v="0"/>
    <n v="0"/>
    <s v="No"/>
    <s v="Obesity"/>
    <s v="Diabetes"/>
    <s v="17-Jun-1962"/>
    <n v="15174.81"/>
    <s v="tier - 2"/>
    <s v="tier - 1"/>
    <s v="R1012"/>
    <n v="61"/>
  </r>
  <r>
    <s v="Id648"/>
    <s v="  Kevin L"/>
    <n v="39.799999999999997"/>
    <n v="4.6500000000000004"/>
    <s v="Yes"/>
    <x v="0"/>
    <x v="0"/>
    <n v="2"/>
    <s v="No"/>
    <s v="Obesity"/>
    <s v="Normal"/>
    <s v="3-Dec-1959"/>
    <n v="15170.07"/>
    <s v="tier - 2"/>
    <s v="tier - 3"/>
    <s v="R1011"/>
    <n v="64"/>
  </r>
  <r>
    <s v="Id649"/>
    <s v="  Gregory"/>
    <n v="33.659999999999997"/>
    <n v="5.65"/>
    <s v="Yes"/>
    <x v="0"/>
    <x v="0"/>
    <n v="2"/>
    <s v="No"/>
    <s v="Obesity"/>
    <s v="Normal"/>
    <s v="4-Jun-1959"/>
    <n v="15161.53"/>
    <s v="tier - 2"/>
    <s v="tier - 1"/>
    <s v="R1013"/>
    <n v="64"/>
  </r>
  <r>
    <s v="Id650"/>
    <s v="  Della"/>
    <n v="35.5"/>
    <n v="11.97"/>
    <s v="No"/>
    <x v="0"/>
    <x v="0"/>
    <n v="0"/>
    <s v="No"/>
    <s v="Obesity"/>
    <s v="Diabetes"/>
    <s v="25-Oct-1962"/>
    <n v="15161.25"/>
    <s v="tier - 2"/>
    <s v="tier - 2"/>
    <s v="R1012"/>
    <n v="61"/>
  </r>
  <r>
    <s v="Id651"/>
    <s v="  David"/>
    <n v="41.63"/>
    <n v="6.71"/>
    <s v="No"/>
    <x v="0"/>
    <x v="0"/>
    <n v="0"/>
    <s v="No"/>
    <s v="Obesity"/>
    <s v="Diabetes"/>
    <s v="25-Nov-1971"/>
    <n v="15150.44"/>
    <s v="tier - 2"/>
    <s v="tier - 1"/>
    <s v="R1023"/>
    <n v="52"/>
  </r>
  <r>
    <s v="Id652"/>
    <s v="  Victoria"/>
    <n v="46.49"/>
    <n v="11.92"/>
    <s v="No"/>
    <x v="0"/>
    <x v="0"/>
    <n v="0"/>
    <s v="No"/>
    <s v="Obesity"/>
    <s v="Diabetes"/>
    <s v="5-Sep-1978"/>
    <n v="15123.19"/>
    <s v="tier - 2"/>
    <s v="tier - 1"/>
    <s v="R1011"/>
    <n v="45"/>
  </r>
  <r>
    <s v="Id653"/>
    <s v="  Tasos"/>
    <n v="43.29"/>
    <n v="5.35"/>
    <s v="No"/>
    <x v="0"/>
    <x v="0"/>
    <n v="2"/>
    <s v="No"/>
    <s v="Obesity"/>
    <s v="Normal"/>
    <s v="7-Nov-1972"/>
    <n v="15103.69"/>
    <s v="tier - 2"/>
    <s v="tier - 1"/>
    <s v="R1012"/>
    <n v="51"/>
  </r>
  <r>
    <s v="Id654"/>
    <s v="  Thomas"/>
    <n v="43.08"/>
    <n v="8.9600000000000009"/>
    <s v="Yes"/>
    <x v="0"/>
    <x v="0"/>
    <n v="1"/>
    <s v="No"/>
    <s v="Obesity"/>
    <s v="Diabetes"/>
    <s v="26-Oct-1975"/>
    <n v="15090.35"/>
    <s v="tier - 2"/>
    <s v="tier - 1"/>
    <s v="R1023"/>
    <n v="48"/>
  </r>
  <r>
    <s v="Id655"/>
    <s v="  Lukasz"/>
    <n v="39.07"/>
    <n v="11.93"/>
    <s v="No"/>
    <x v="0"/>
    <x v="0"/>
    <n v="0"/>
    <s v="No"/>
    <s v="Obesity"/>
    <s v="Diabetes"/>
    <s v="12-Jun-1968"/>
    <n v="15052.68"/>
    <s v="tier - 2"/>
    <s v="tier - 2"/>
    <s v="R1022"/>
    <n v="55"/>
  </r>
  <r>
    <s v="Id656"/>
    <s v="  Matthew A"/>
    <n v="41.3"/>
    <n v="9.59"/>
    <s v="No"/>
    <x v="0"/>
    <x v="0"/>
    <n v="0"/>
    <s v="No"/>
    <s v="Obesity"/>
    <s v="Diabetes"/>
    <s v="15-Aug-1971"/>
    <n v="15038.51"/>
    <s v="tier - 2"/>
    <s v="tier - 3"/>
    <s v="R1023"/>
    <n v="52"/>
  </r>
  <r>
    <s v="Id657"/>
    <s v="  Meta"/>
    <n v="42.95"/>
    <n v="11.88"/>
    <s v="Yes"/>
    <x v="0"/>
    <x v="0"/>
    <n v="2"/>
    <s v="No"/>
    <s v="Obesity"/>
    <s v="Diabetes"/>
    <s v="11-Sep-1970"/>
    <n v="15026.3"/>
    <s v="tier - 2"/>
    <s v="tier - 3"/>
    <s v="R1011"/>
    <n v="53"/>
  </r>
  <r>
    <s v="Id658"/>
    <s v="  Rachel E"/>
    <n v="46.96"/>
    <n v="4.6399999999999997"/>
    <s v="No"/>
    <x v="0"/>
    <x v="1"/>
    <n v="1"/>
    <s v="No"/>
    <s v="Obesity"/>
    <s v="Normal"/>
    <s v="25-Nov-1979"/>
    <n v="15025.76"/>
    <s v="tier - 2"/>
    <s v="tier - 1"/>
    <s v="R1011"/>
    <n v="44"/>
  </r>
  <r>
    <s v="Id659"/>
    <s v="  Angelica"/>
    <n v="30.495000000000001"/>
    <n v="9.5299999999999994"/>
    <s v="No"/>
    <x v="0"/>
    <x v="0"/>
    <n v="0"/>
    <s v="No"/>
    <s v="Obesity"/>
    <s v="Diabetes"/>
    <s v="8-Aug-1960"/>
    <n v="15019.76"/>
    <s v="tier - 2"/>
    <s v="tier - 2"/>
    <s v="R1012"/>
    <n v="63"/>
  </r>
  <r>
    <s v="Id660"/>
    <s v="  Kathleen"/>
    <n v="17.954999999999998"/>
    <n v="5.29"/>
    <s v="Yes"/>
    <x v="0"/>
    <x v="0"/>
    <n v="1"/>
    <s v="Yes"/>
    <s v="Under Weight"/>
    <s v="Normal"/>
    <s v="2-Aug-1995"/>
    <n v="15006.58"/>
    <s v="tier - 2"/>
    <s v="tier - 2"/>
    <s v="R1024"/>
    <n v="28"/>
  </r>
  <r>
    <s v="Id661"/>
    <s v="  Gabriel D"/>
    <n v="25.6"/>
    <n v="10.95"/>
    <s v="No"/>
    <x v="0"/>
    <x v="0"/>
    <n v="3"/>
    <s v="No"/>
    <s v="Over weight"/>
    <s v="Diabetes"/>
    <s v="29-Jul-1958"/>
    <n v="14988.43"/>
    <s v="tier - 2"/>
    <s v="tier - 3"/>
    <s v="R1011"/>
    <n v="65"/>
  </r>
  <r>
    <s v="Id662"/>
    <s v="  Jeff T"/>
    <n v="34.21"/>
    <n v="9.17"/>
    <s v="No"/>
    <x v="0"/>
    <x v="0"/>
    <n v="0"/>
    <s v="No"/>
    <s v="Obesity"/>
    <s v="Diabetes"/>
    <s v="29-Nov-1962"/>
    <n v="14945.34"/>
    <s v="tier - 2"/>
    <s v="tier - 1"/>
    <s v="R1021"/>
    <n v="61"/>
  </r>
  <r>
    <s v="Id663"/>
    <s v="  Neil D"/>
    <n v="39.74"/>
    <n v="7.39"/>
    <s v="No"/>
    <x v="0"/>
    <x v="0"/>
    <n v="0"/>
    <s v="No"/>
    <s v="Obesity"/>
    <s v="Diabetes"/>
    <s v="8-Nov-1968"/>
    <n v="14926.97"/>
    <s v="tier - 2"/>
    <s v="tier - 2"/>
    <s v="R1012"/>
    <n v="55"/>
  </r>
  <r>
    <s v="Id664"/>
    <s v="  Katherine L"/>
    <n v="49.53"/>
    <n v="9.1300000000000008"/>
    <s v="Yes"/>
    <x v="0"/>
    <x v="0"/>
    <n v="0"/>
    <s v="No"/>
    <s v="Obesity"/>
    <s v="Diabetes"/>
    <s v="4-Jul-1981"/>
    <n v="14908.27"/>
    <s v="tier - 2"/>
    <s v="tier - 1"/>
    <s v="R1011"/>
    <n v="42"/>
  </r>
  <r>
    <s v="Id665"/>
    <s v="  Ariel E"/>
    <n v="39.33"/>
    <n v="10.4"/>
    <s v="No"/>
    <x v="0"/>
    <x v="0"/>
    <n v="3"/>
    <s v="No"/>
    <s v="Obesity"/>
    <s v="Diabetes"/>
    <s v="17-Oct-1958"/>
    <n v="14901.52"/>
    <s v="tier - 2"/>
    <s v="tier - 2"/>
    <s v="R1024"/>
    <n v="65"/>
  </r>
  <r>
    <s v="Id666"/>
    <s v="  Christopher P"/>
    <n v="39.979999999999997"/>
    <n v="9.4600000000000009"/>
    <s v="Yes"/>
    <x v="0"/>
    <x v="0"/>
    <n v="2"/>
    <s v="No"/>
    <s v="Obesity"/>
    <s v="Diabetes"/>
    <s v="11-Nov-1970"/>
    <n v="14847.63"/>
    <s v="tier - 2"/>
    <s v="tier - 2"/>
    <s v="R1023"/>
    <n v="53"/>
  </r>
  <r>
    <s v="Id667"/>
    <s v="  Erin M"/>
    <n v="46.51"/>
    <n v="8.69"/>
    <s v="Yes"/>
    <x v="0"/>
    <x v="0"/>
    <n v="0"/>
    <s v="No"/>
    <s v="Obesity"/>
    <s v="Diabetes"/>
    <s v="5-Jun-1981"/>
    <n v="14843.96"/>
    <s v="tier - 2"/>
    <s v="tier - 3"/>
    <s v="R1026"/>
    <n v="42"/>
  </r>
  <r>
    <s v="Id668"/>
    <s v="  Molly K"/>
    <n v="43.58"/>
    <n v="4.2300000000000004"/>
    <s v="No"/>
    <x v="0"/>
    <x v="1"/>
    <n v="1"/>
    <s v="No"/>
    <s v="Obesity"/>
    <s v="Normal"/>
    <s v="18-Oct-1979"/>
    <n v="14839.34"/>
    <s v="tier - 2"/>
    <s v="tier - 3"/>
    <s v="R1026"/>
    <n v="44"/>
  </r>
  <r>
    <s v="Id669"/>
    <s v="  Ryan J"/>
    <n v="42.28"/>
    <n v="9.16"/>
    <s v="Yes"/>
    <x v="0"/>
    <x v="0"/>
    <n v="1"/>
    <s v="No"/>
    <s v="Obesity"/>
    <s v="Diabetes"/>
    <s v="10-Dec-1975"/>
    <n v="14819"/>
    <s v="tier - 2"/>
    <s v="tier - 3"/>
    <s v="R1023"/>
    <n v="48"/>
  </r>
  <r>
    <s v="Id670"/>
    <s v="  Jennifer"/>
    <n v="35.520000000000003"/>
    <n v="8.26"/>
    <s v="No"/>
    <x v="0"/>
    <x v="0"/>
    <n v="0"/>
    <s v="No"/>
    <s v="Obesity"/>
    <s v="Diabetes"/>
    <s v="27-Jul-1965"/>
    <n v="14750.42"/>
    <s v="tier - 2"/>
    <s v="tier - 2"/>
    <s v="R1026"/>
    <n v="58"/>
  </r>
  <r>
    <s v="Id671"/>
    <s v="  Daniel M"/>
    <n v="33.6"/>
    <n v="11.25"/>
    <s v="No"/>
    <x v="0"/>
    <x v="0"/>
    <n v="0"/>
    <s v="No"/>
    <s v="Obesity"/>
    <s v="Diabetes"/>
    <s v="29-Jul-1962"/>
    <n v="14738.43"/>
    <s v="tier - 2"/>
    <s v="tier - 3"/>
    <s v="R1021"/>
    <n v="61"/>
  </r>
  <r>
    <s v="Id672"/>
    <s v="  Hiruni"/>
    <n v="22.42"/>
    <n v="6.74"/>
    <s v="No"/>
    <x v="0"/>
    <x v="0"/>
    <n v="0"/>
    <s v="Yes"/>
    <s v="Normal Weight"/>
    <s v="Diabetes"/>
    <s v="24-Sep-2002"/>
    <n v="14711.74"/>
    <s v="tier - 2"/>
    <s v="tier - 2"/>
    <s v="R1012"/>
    <n v="21"/>
  </r>
  <r>
    <s v="Id673"/>
    <s v="  Reina H"/>
    <n v="46.86"/>
    <n v="4.87"/>
    <s v="No"/>
    <x v="0"/>
    <x v="0"/>
    <n v="0"/>
    <s v="No"/>
    <s v="Obesity"/>
    <s v="Normal"/>
    <s v="4-Sep-1982"/>
    <n v="14696.77"/>
    <s v="tier - 2"/>
    <s v="tier - 2"/>
    <s v="R1011"/>
    <n v="41"/>
  </r>
  <r>
    <s v="Id674"/>
    <s v="  Kristi"/>
    <n v="32.965000000000003"/>
    <n v="6.68"/>
    <s v="No"/>
    <x v="0"/>
    <x v="0"/>
    <n v="3"/>
    <s v="No"/>
    <s v="Obesity"/>
    <s v="Diabetes"/>
    <s v="23-Jul-1958"/>
    <n v="14692.67"/>
    <s v="tier - 2"/>
    <s v="tier - 1"/>
    <s v="R1012"/>
    <n v="65"/>
  </r>
  <r>
    <s v="Id675"/>
    <s v="  Meredith L"/>
    <n v="39.340000000000003"/>
    <n v="5.0199999999999996"/>
    <s v="Yes"/>
    <x v="0"/>
    <x v="1"/>
    <n v="1"/>
    <s v="No"/>
    <s v="Obesity"/>
    <s v="Normal"/>
    <s v="20-Oct-1969"/>
    <n v="14665.75"/>
    <s v="tier - 2"/>
    <s v="tier - 1"/>
    <s v="R1012"/>
    <n v="54"/>
  </r>
  <r>
    <s v="Id676"/>
    <s v="  Jocelyn"/>
    <n v="47"/>
    <n v="10.64"/>
    <s v="Yes"/>
    <x v="0"/>
    <x v="0"/>
    <n v="0"/>
    <s v="No"/>
    <s v="Obesity"/>
    <s v="Diabetes"/>
    <s v="13-Nov-1981"/>
    <n v="14657.2"/>
    <s v="tier - 2"/>
    <s v="tier - 1"/>
    <s v="R1012"/>
    <n v="42"/>
  </r>
  <r>
    <s v="Id677"/>
    <s v="  Daphne"/>
    <n v="36.71"/>
    <n v="8.74"/>
    <s v="Yes"/>
    <x v="0"/>
    <x v="0"/>
    <n v="0"/>
    <s v="No"/>
    <s v="Obesity"/>
    <s v="Diabetes"/>
    <s v="1-Sep-1967"/>
    <n v="14640.35"/>
    <s v="tier - 2"/>
    <s v="tier - 3"/>
    <s v="R1026"/>
    <n v="56"/>
  </r>
  <r>
    <s v="Id678"/>
    <s v="  Margaret E"/>
    <n v="53.48"/>
    <n v="5.64"/>
    <s v="No"/>
    <x v="0"/>
    <x v="0"/>
    <n v="0"/>
    <s v="No"/>
    <s v="Obesity"/>
    <s v="Normal"/>
    <s v="21-Aug-1991"/>
    <n v="14630.52"/>
    <s v="tier - 2"/>
    <s v="tier - 3"/>
    <s v="R1011"/>
    <n v="32"/>
  </r>
  <r>
    <s v="Id679"/>
    <s v="  Mario J"/>
    <n v="35.5"/>
    <n v="10.37"/>
    <s v="No"/>
    <x v="0"/>
    <x v="0"/>
    <n v="0"/>
    <s v="No"/>
    <s v="Obesity"/>
    <s v="Diabetes"/>
    <s v="8-Nov-1965"/>
    <n v="14612.33"/>
    <s v="tier - 2"/>
    <s v="tier - 3"/>
    <s v="R1021"/>
    <n v="58"/>
  </r>
  <r>
    <s v="Id680"/>
    <s v="  Peter"/>
    <n v="36.979999999999997"/>
    <n v="9.56"/>
    <s v="Yes"/>
    <x v="0"/>
    <x v="0"/>
    <n v="0"/>
    <s v="No"/>
    <s v="Obesity"/>
    <s v="Diabetes"/>
    <s v="18-Jul-1967"/>
    <n v="14600.62"/>
    <s v="tier - 2"/>
    <s v="tier - 3"/>
    <s v="R1022"/>
    <n v="56"/>
  </r>
  <r>
    <s v="Id681"/>
    <s v="  Carolina"/>
    <n v="32.395000000000003"/>
    <n v="8.23"/>
    <s v="Yes"/>
    <x v="0"/>
    <x v="1"/>
    <n v="1"/>
    <s v="No"/>
    <s v="Obesity"/>
    <s v="Diabetes"/>
    <s v="14-Oct-1963"/>
    <n v="14590.63"/>
    <s v="tier - 2"/>
    <s v="tier - 1"/>
    <s v="R1024"/>
    <n v="60"/>
  </r>
  <r>
    <s v="Id682"/>
    <s v="  Jenny K"/>
    <n v="32.729999999999997"/>
    <n v="7.03"/>
    <s v="No"/>
    <x v="0"/>
    <x v="0"/>
    <n v="0"/>
    <s v="No"/>
    <s v="Obesity"/>
    <s v="Diabetes"/>
    <s v="3-Dec-1962"/>
    <n v="14574.64"/>
    <s v="tier - 2"/>
    <s v="tier - 1"/>
    <s v="R1025"/>
    <n v="61"/>
  </r>
  <r>
    <s v="Id683"/>
    <s v="  Jessica"/>
    <n v="20.52"/>
    <n v="5.45"/>
    <s v="No"/>
    <x v="0"/>
    <x v="0"/>
    <n v="1"/>
    <s v="Yes"/>
    <s v="Normal Weight"/>
    <s v="Normal"/>
    <s v="12-Sep-1998"/>
    <n v="14571.89"/>
    <s v="tier - 2"/>
    <s v="tier - 1"/>
    <s v="R1024"/>
    <n v="25"/>
  </r>
  <r>
    <s v="Id684"/>
    <s v="  Kimberly D"/>
    <n v="51.72"/>
    <n v="5.76"/>
    <s v="No"/>
    <x v="0"/>
    <x v="0"/>
    <n v="0"/>
    <s v="No"/>
    <s v="Obesity"/>
    <s v="Prediabetes"/>
    <s v="14-Jul-1989"/>
    <n v="14547.26"/>
    <s v="tier - 2"/>
    <s v="tier - 3"/>
    <s v="R1011"/>
    <n v="34"/>
  </r>
  <r>
    <s v="Id685"/>
    <s v="  Marc-Olivier"/>
    <n v="50.2"/>
    <n v="5.4"/>
    <s v="No"/>
    <x v="0"/>
    <x v="0"/>
    <n v="0"/>
    <s v="No"/>
    <s v="Obesity"/>
    <s v="Normal"/>
    <s v="22-Jul-1989"/>
    <n v="14507.46"/>
    <s v="tier - 2"/>
    <s v="tier - 3"/>
    <s v="R1012"/>
    <n v="34"/>
  </r>
  <r>
    <s v="Id686"/>
    <s v="  Russell J"/>
    <n v="25.52"/>
    <n v="6.35"/>
    <s v="No"/>
    <x v="0"/>
    <x v="1"/>
    <n v="1"/>
    <s v="No"/>
    <s v="Over weight"/>
    <s v="Prediabetes"/>
    <s v="20-Oct-1979"/>
    <n v="14478.33"/>
    <s v="tier - 2"/>
    <s v="tier - 2"/>
    <s v="R1013"/>
    <n v="44"/>
  </r>
  <r>
    <s v="Id687"/>
    <s v="  Karine"/>
    <n v="35.200000000000003"/>
    <n v="6.26"/>
    <s v="Yes"/>
    <x v="0"/>
    <x v="0"/>
    <n v="2"/>
    <s v="No"/>
    <s v="Obesity"/>
    <s v="Prediabetes"/>
    <s v="20-Nov-1959"/>
    <n v="14474.68"/>
    <s v="tier - 2"/>
    <s v="tier - 2"/>
    <s v="R1013"/>
    <n v="64"/>
  </r>
  <r>
    <s v="Id688"/>
    <s v="  Cheryl"/>
    <n v="41.26"/>
    <n v="5.97"/>
    <s v="Yes"/>
    <x v="0"/>
    <x v="0"/>
    <n v="0"/>
    <s v="No"/>
    <s v="Obesity"/>
    <s v="Prediabetes"/>
    <s v="27-Nov-1976"/>
    <n v="14470.01"/>
    <s v="tier - 2"/>
    <s v="tier - 3"/>
    <s v="R1012"/>
    <n v="47"/>
  </r>
  <r>
    <s v="Id689"/>
    <s v="  Allison M"/>
    <n v="17.195"/>
    <n v="5.29"/>
    <s v="Yes"/>
    <x v="0"/>
    <x v="0"/>
    <n v="0"/>
    <s v="Yes"/>
    <s v="Under Weight"/>
    <s v="Normal"/>
    <s v="10-Nov-1996"/>
    <n v="14455.64"/>
    <s v="tier - 2"/>
    <s v="tier - 3"/>
    <s v="R1024"/>
    <n v="27"/>
  </r>
  <r>
    <s v="Id690"/>
    <s v="  Adriana"/>
    <n v="23.085000000000001"/>
    <n v="4.2699999999999996"/>
    <s v="Yes"/>
    <x v="0"/>
    <x v="0"/>
    <n v="2"/>
    <s v="No"/>
    <s v="Normal Weight"/>
    <s v="Normal"/>
    <s v="3-Aug-1959"/>
    <n v="14451.84"/>
    <s v="tier - 2"/>
    <s v="tier - 3"/>
    <s v="R1023"/>
    <n v="64"/>
  </r>
  <r>
    <s v="Id691"/>
    <s v="  Miranda J"/>
    <n v="21.66"/>
    <n v="5.2"/>
    <s v="Yes"/>
    <x v="0"/>
    <x v="0"/>
    <n v="2"/>
    <s v="No"/>
    <s v="Normal Weight"/>
    <s v="Normal"/>
    <s v="29-Jun-1959"/>
    <n v="14449.85"/>
    <s v="tier - 2"/>
    <s v="tier - 1"/>
    <s v="R1024"/>
    <n v="64"/>
  </r>
  <r>
    <s v="Id692"/>
    <s v="  Roberto"/>
    <n v="36.47"/>
    <n v="8.23"/>
    <s v="Yes"/>
    <x v="0"/>
    <x v="0"/>
    <n v="0"/>
    <s v="No"/>
    <s v="Obesity"/>
    <s v="Diabetes"/>
    <s v="4-Nov-1967"/>
    <n v="14427.63"/>
    <s v="tier - 2"/>
    <s v="tier - 2"/>
    <s v="R1021"/>
    <n v="56"/>
  </r>
  <r>
    <s v="Id693"/>
    <s v="  Rebecca B"/>
    <n v="36.08"/>
    <n v="10.33"/>
    <s v="Yes"/>
    <x v="0"/>
    <x v="0"/>
    <n v="0"/>
    <s v="No"/>
    <s v="Obesity"/>
    <s v="Diabetes"/>
    <s v="15-Aug-1967"/>
    <n v="14426.66"/>
    <s v="tier - 2"/>
    <s v="tier - 2"/>
    <s v="R1026"/>
    <n v="56"/>
  </r>
  <r>
    <s v="Id694"/>
    <s v="  Tiffany"/>
    <n v="23.18"/>
    <n v="6.13"/>
    <s v="No"/>
    <x v="0"/>
    <x v="0"/>
    <n v="0"/>
    <s v="No"/>
    <s v="Normal Weight"/>
    <s v="Prediabetes"/>
    <s v="10-Aug-1999"/>
    <n v="14426.07"/>
    <s v="tier - 2"/>
    <s v="tier - 1"/>
    <s v="R1012"/>
    <n v="24"/>
  </r>
  <r>
    <s v="Id695"/>
    <s v="  Alexander"/>
    <n v="39.159999999999997"/>
    <n v="8.08"/>
    <s v="No"/>
    <x v="0"/>
    <x v="0"/>
    <n v="3"/>
    <s v="No"/>
    <s v="Obesity"/>
    <s v="Diabetes"/>
    <s v="20-Sep-1958"/>
    <n v="14418.28"/>
    <s v="tier - 2"/>
    <s v="tier - 3"/>
    <s v="R1013"/>
    <n v="65"/>
  </r>
  <r>
    <s v="Id696"/>
    <s v="  Rich M"/>
    <n v="38.19"/>
    <n v="10.49"/>
    <s v="No"/>
    <x v="0"/>
    <x v="0"/>
    <n v="3"/>
    <s v="No"/>
    <s v="Obesity"/>
    <s v="Diabetes"/>
    <s v="29-Jul-1958"/>
    <n v="14410.93"/>
    <s v="tier - 2"/>
    <s v="tier - 2"/>
    <s v="R1016"/>
    <n v="65"/>
  </r>
  <r>
    <s v="Id697"/>
    <s v="  Aaron C"/>
    <n v="26.41"/>
    <n v="8.11"/>
    <s v="No"/>
    <x v="0"/>
    <x v="0"/>
    <n v="3"/>
    <s v="No"/>
    <s v="Over weight"/>
    <s v="Diabetes"/>
    <s v="14-Sep-1958"/>
    <n v="14394.56"/>
    <s v="tier - 2"/>
    <s v="tier - 1"/>
    <s v="R1018"/>
    <n v="65"/>
  </r>
  <r>
    <s v="Id698"/>
    <s v="  Kate"/>
    <n v="28.785"/>
    <n v="6.6"/>
    <s v="No"/>
    <x v="0"/>
    <x v="0"/>
    <n v="0"/>
    <s v="No"/>
    <s v="Over weight"/>
    <s v="Diabetes"/>
    <s v="22-Jun-1965"/>
    <n v="14394.4"/>
    <s v="tier - 2"/>
    <s v="tier - 3"/>
    <s v="R1024"/>
    <n v="58"/>
  </r>
  <r>
    <s v="Id699"/>
    <s v="  Maria M"/>
    <n v="26.695"/>
    <n v="10.14"/>
    <s v="Yes"/>
    <x v="0"/>
    <x v="1"/>
    <n v="1"/>
    <s v="No"/>
    <s v="Over weight"/>
    <s v="Diabetes"/>
    <s v="16-Jul-1963"/>
    <n v="14382.71"/>
    <s v="tier - 2"/>
    <s v="tier - 2"/>
    <s v="R1012"/>
    <n v="60"/>
  </r>
  <r>
    <s v="Id700"/>
    <s v="  Daven W"/>
    <n v="32.799999999999997"/>
    <n v="6.06"/>
    <s v="Yes"/>
    <x v="0"/>
    <x v="0"/>
    <n v="1"/>
    <s v="No"/>
    <s v="Obesity"/>
    <s v="Prediabetes"/>
    <s v="16-Nov-1988"/>
    <n v="14358.36"/>
    <s v="tier - 2"/>
    <s v="tier - 2"/>
    <s v="R1011"/>
    <n v="35"/>
  </r>
  <r>
    <s v="Id701"/>
    <s v="  Brianne"/>
    <n v="35.869999999999997"/>
    <n v="9.91"/>
    <s v="Yes"/>
    <x v="0"/>
    <x v="0"/>
    <n v="0"/>
    <s v="No"/>
    <s v="Obesity"/>
    <s v="Diabetes"/>
    <s v="10-Oct-1967"/>
    <n v="14355.43"/>
    <s v="tier - 2"/>
    <s v="tier - 1"/>
    <s v="R1026"/>
    <n v="56"/>
  </r>
  <r>
    <s v="Id702"/>
    <s v="  Hiroki"/>
    <n v="21.66"/>
    <n v="4.1399999999999997"/>
    <s v="Yes"/>
    <x v="0"/>
    <x v="0"/>
    <n v="2"/>
    <s v="No"/>
    <s v="Normal Weight"/>
    <s v="Normal"/>
    <s v="24-Dec-1959"/>
    <n v="14349.85"/>
    <s v="tier - 2"/>
    <s v="tier - 2"/>
    <s v="R1012"/>
    <n v="64"/>
  </r>
  <r>
    <s v="Id703"/>
    <s v="  Anders"/>
    <n v="37.72"/>
    <n v="4.38"/>
    <s v="Yes"/>
    <x v="0"/>
    <x v="1"/>
    <n v="1"/>
    <s v="No"/>
    <s v="Obesity"/>
    <s v="Normal"/>
    <s v="26-Sep-1969"/>
    <n v="14337.91"/>
    <s v="tier - 2"/>
    <s v="tier - 3"/>
    <s v="R1022"/>
    <n v="54"/>
  </r>
  <r>
    <s v="Id704"/>
    <s v="  Danielle"/>
    <n v="39.700000000000003"/>
    <n v="9.83"/>
    <s v="No"/>
    <x v="0"/>
    <x v="0"/>
    <n v="3"/>
    <s v="No"/>
    <s v="Obesity"/>
    <s v="Diabetes"/>
    <s v="10-Jul-1958"/>
    <n v="14319.03"/>
    <s v="tier - 2"/>
    <s v="tier - 2"/>
    <s v="R1011"/>
    <n v="65"/>
  </r>
  <r>
    <s v="Id705"/>
    <s v="  Candace N"/>
    <n v="35.97"/>
    <n v="11.08"/>
    <s v="No"/>
    <x v="0"/>
    <x v="0"/>
    <n v="3"/>
    <s v="No"/>
    <s v="Obesity"/>
    <s v="Diabetes"/>
    <s v="15-Oct-1958"/>
    <n v="14313.85"/>
    <s v="tier - 2"/>
    <s v="tier - 3"/>
    <s v="R1013"/>
    <n v="65"/>
  </r>
  <r>
    <s v="Id706"/>
    <s v="  Bruno F"/>
    <n v="37.85"/>
    <n v="11.01"/>
    <s v="No"/>
    <x v="0"/>
    <x v="0"/>
    <n v="0"/>
    <s v="No"/>
    <s v="Obesity"/>
    <s v="Diabetes"/>
    <s v="15-Dec-1968"/>
    <n v="14285.9"/>
    <s v="tier - 2"/>
    <s v="tier - 3"/>
    <s v="R1012"/>
    <n v="55"/>
  </r>
  <r>
    <s v="Id707"/>
    <s v="  Emily"/>
    <n v="21.66"/>
    <n v="4.37"/>
    <s v="No"/>
    <x v="1"/>
    <x v="0"/>
    <n v="1"/>
    <s v="Yes"/>
    <s v="Normal Weight"/>
    <s v="Normal"/>
    <s v="6-Sep-2004"/>
    <n v="14283.46"/>
    <s v="tier - 2"/>
    <s v="tier - 2"/>
    <s v="R1024"/>
    <n v="19"/>
  </r>
  <r>
    <s v="Id708"/>
    <s v="  Katie"/>
    <n v="39.369999999999997"/>
    <n v="5.91"/>
    <s v="No"/>
    <x v="0"/>
    <x v="0"/>
    <n v="2"/>
    <s v="No"/>
    <s v="Obesity"/>
    <s v="Prediabetes"/>
    <s v="13-Jul-1972"/>
    <n v="14258.33"/>
    <s v="tier - 2"/>
    <s v="tier - 2"/>
    <s v="R1026"/>
    <n v="51"/>
  </r>
  <r>
    <s v="Id709"/>
    <s v="  Sally"/>
    <n v="40.880000000000003"/>
    <n v="7.65"/>
    <s v="No"/>
    <x v="0"/>
    <x v="0"/>
    <n v="0"/>
    <s v="No"/>
    <s v="Obesity"/>
    <s v="Diabetes"/>
    <s v="26-Dec-1974"/>
    <n v="14256.79"/>
    <s v="tier - 2"/>
    <s v="tier - 2"/>
    <s v="R1026"/>
    <n v="49"/>
  </r>
  <r>
    <s v="Id710"/>
    <s v="  Meaghan J"/>
    <n v="26.22"/>
    <n v="5.37"/>
    <s v="Yes"/>
    <x v="0"/>
    <x v="0"/>
    <n v="2"/>
    <s v="No"/>
    <s v="Over weight"/>
    <s v="Normal"/>
    <s v="8-Nov-1959"/>
    <n v="14256.19"/>
    <s v="tier - 2"/>
    <s v="tier - 3"/>
    <s v="R1012"/>
    <n v="64"/>
  </r>
  <r>
    <s v="Id711"/>
    <s v="  Rina"/>
    <n v="25.08"/>
    <n v="5.75"/>
    <s v="Yes"/>
    <x v="0"/>
    <x v="0"/>
    <n v="2"/>
    <s v="No"/>
    <s v="Over weight"/>
    <s v="Prediabetes"/>
    <s v="10-Oct-1959"/>
    <n v="14254.61"/>
    <s v="tier - 2"/>
    <s v="tier - 1"/>
    <s v="R1012"/>
    <n v="64"/>
  </r>
  <r>
    <s v="Id712"/>
    <s v="  Kristin P"/>
    <n v="39.1"/>
    <n v="6.79"/>
    <s v="Yes"/>
    <x v="0"/>
    <x v="0"/>
    <n v="2"/>
    <s v="No"/>
    <s v="Obesity"/>
    <s v="Diabetes"/>
    <s v="25-Sep-1961"/>
    <n v="14235.07"/>
    <s v="tier - 2"/>
    <s v="tier - 1"/>
    <s v="R1011"/>
    <n v="62"/>
  </r>
  <r>
    <s v="Id713"/>
    <s v="  Albert"/>
    <n v="37.905000000000001"/>
    <n v="7.03"/>
    <s v="No"/>
    <x v="0"/>
    <x v="0"/>
    <n v="3"/>
    <s v="No"/>
    <s v="Obesity"/>
    <s v="Diabetes"/>
    <s v="21-Sep-1958"/>
    <n v="14210.54"/>
    <s v="tier - 2"/>
    <s v="tier - 2"/>
    <s v="R1012"/>
    <n v="65"/>
  </r>
  <r>
    <s v="Id714"/>
    <s v="  Ashley"/>
    <n v="43.35"/>
    <n v="5.41"/>
    <s v="Yes"/>
    <x v="0"/>
    <x v="1"/>
    <n v="1"/>
    <s v="No"/>
    <s v="Obesity"/>
    <s v="Normal"/>
    <s v="17-Nov-1983"/>
    <n v="14209.4"/>
    <s v="tier - 2"/>
    <s v="tier - 1"/>
    <s v="R1026"/>
    <n v="40"/>
  </r>
  <r>
    <s v="Id715"/>
    <s v="  Shannon L"/>
    <n v="36.15"/>
    <n v="8.0500000000000007"/>
    <s v="No"/>
    <x v="0"/>
    <x v="0"/>
    <n v="0"/>
    <s v="No"/>
    <s v="Obesity"/>
    <s v="Diabetes"/>
    <s v="25-Dec-1968"/>
    <n v="14193.55"/>
    <s v="tier - 2"/>
    <s v="tier - 1"/>
    <s v="R1026"/>
    <n v="55"/>
  </r>
  <r>
    <s v="Id716"/>
    <s v="  Amy B"/>
    <n v="44.98"/>
    <n v="5.94"/>
    <s v="No"/>
    <x v="0"/>
    <x v="0"/>
    <n v="1"/>
    <s v="No"/>
    <s v="Obesity"/>
    <s v="Prediabetes"/>
    <s v="7-Jul-1984"/>
    <n v="14152.46"/>
    <s v="tier - 2"/>
    <s v="tier - 1"/>
    <s v="R1012"/>
    <n v="39"/>
  </r>
  <r>
    <s v="Id717"/>
    <s v="  A Danielle"/>
    <n v="38.28"/>
    <n v="5.51"/>
    <s v="No"/>
    <x v="1"/>
    <x v="0"/>
    <n v="1"/>
    <s v="No"/>
    <s v="Obesity"/>
    <s v="Normal"/>
    <s v="6-Jul-2004"/>
    <n v="14133.04"/>
    <s v="tier - 2"/>
    <s v="tier - 3"/>
    <s v="R1013"/>
    <n v="19"/>
  </r>
  <r>
    <s v="Id718"/>
    <s v="  Conrad F"/>
    <n v="32.299999999999997"/>
    <n v="6.55"/>
    <s v="Yes"/>
    <x v="0"/>
    <x v="0"/>
    <n v="2"/>
    <s v="No"/>
    <s v="Obesity"/>
    <s v="Diabetes"/>
    <s v="14-Jun-1961"/>
    <n v="14119.62"/>
    <s v="tier - 2"/>
    <s v="tier - 1"/>
    <s v="R1012"/>
    <n v="62"/>
  </r>
  <r>
    <s v="Id719"/>
    <s v="  Josh"/>
    <n v="39.51"/>
    <n v="5.79"/>
    <s v="Yes"/>
    <x v="0"/>
    <x v="0"/>
    <n v="0"/>
    <s v="No"/>
    <s v="Obesity"/>
    <s v="Prediabetes"/>
    <s v="26-Sep-1976"/>
    <n v="14098.07"/>
    <s v="tier - 2"/>
    <s v="tier - 3"/>
    <s v="R1023"/>
    <n v="47"/>
  </r>
  <r>
    <s v="Id720"/>
    <s v="  Maxime"/>
    <n v="50.46"/>
    <n v="4.5599999999999996"/>
    <s v="No"/>
    <x v="0"/>
    <x v="0"/>
    <n v="0"/>
    <s v="No"/>
    <s v="Obesity"/>
    <s v="Normal"/>
    <s v="12-Sep-1991"/>
    <n v="14081.93"/>
    <s v="tier - 2"/>
    <s v="tier - 3"/>
    <s v="R1012"/>
    <n v="32"/>
  </r>
  <r>
    <s v="Id721"/>
    <s v="  Natalie"/>
    <n v="31.73"/>
    <n v="7"/>
    <s v="No"/>
    <x v="0"/>
    <x v="0"/>
    <n v="0"/>
    <s v="No"/>
    <s v="Obesity"/>
    <s v="Diabetes"/>
    <s v="8-Nov-1960"/>
    <n v="14043.48"/>
    <s v="tier - 2"/>
    <s v="tier - 3"/>
    <s v="R1024"/>
    <n v="63"/>
  </r>
  <r>
    <s v="Id722"/>
    <s v="  Melissa"/>
    <n v="32.1"/>
    <n v="6.57"/>
    <s v="Yes"/>
    <x v="0"/>
    <x v="1"/>
    <n v="1"/>
    <s v="No"/>
    <s v="Obesity"/>
    <s v="Diabetes"/>
    <s v="8-Jul-1963"/>
    <n v="14007.22"/>
    <s v="tier - 2"/>
    <s v="tier - 3"/>
    <s v="R1011"/>
    <n v="60"/>
  </r>
  <r>
    <s v="Id723"/>
    <s v="  Laura P"/>
    <n v="27.83"/>
    <n v="11.61"/>
    <s v="Yes"/>
    <x v="0"/>
    <x v="1"/>
    <n v="1"/>
    <s v="No"/>
    <s v="Over weight"/>
    <s v="Diabetes"/>
    <s v="6-Jul-1963"/>
    <n v="14001.29"/>
    <s v="tier - 2"/>
    <s v="tier - 2"/>
    <s v="R1013"/>
    <n v="60"/>
  </r>
  <r>
    <s v="Id724"/>
    <s v="  Lisa"/>
    <n v="27.72"/>
    <n v="8.16"/>
    <s v="Yes"/>
    <x v="0"/>
    <x v="1"/>
    <n v="1"/>
    <s v="No"/>
    <s v="Over weight"/>
    <s v="Diabetes"/>
    <s v="23-Dec-1963"/>
    <n v="14001.13"/>
    <s v="tier - 2"/>
    <s v="tier - 1"/>
    <s v="R1013"/>
    <n v="60"/>
  </r>
  <r>
    <s v="Id725"/>
    <s v="  William D"/>
    <n v="36.765000000000001"/>
    <n v="4.4800000000000004"/>
    <s v="Yes"/>
    <x v="0"/>
    <x v="0"/>
    <n v="2"/>
    <s v="No"/>
    <s v="Obesity"/>
    <s v="Normal"/>
    <s v="6-Sep-1959"/>
    <n v="13981.85"/>
    <s v="tier - 2"/>
    <s v="tier - 1"/>
    <s v="R1016"/>
    <n v="64"/>
  </r>
  <r>
    <s v="Id726"/>
    <s v="  James"/>
    <n v="48.36"/>
    <n v="4.08"/>
    <s v="No"/>
    <x v="0"/>
    <x v="0"/>
    <n v="0"/>
    <s v="No"/>
    <s v="Obesity"/>
    <s v="Normal"/>
    <s v="13-Jul-1990"/>
    <n v="13979.45"/>
    <s v="tier - 2"/>
    <s v="tier - 1"/>
    <s v="R1023"/>
    <n v="33"/>
  </r>
  <r>
    <s v="Id727"/>
    <s v="  John"/>
    <n v="31.445"/>
    <n v="4.4000000000000004"/>
    <s v="Yes"/>
    <x v="0"/>
    <x v="0"/>
    <n v="2"/>
    <s v="No"/>
    <s v="Obesity"/>
    <s v="Normal"/>
    <s v="29-Aug-1959"/>
    <n v="13974.46"/>
    <s v="tier - 2"/>
    <s v="tier - 2"/>
    <s v="R1019"/>
    <n v="64"/>
  </r>
  <r>
    <s v="Id728"/>
    <s v="  Adam S"/>
    <n v="27.55"/>
    <n v="9.02"/>
    <s v="No"/>
    <x v="0"/>
    <x v="0"/>
    <n v="0"/>
    <s v="No"/>
    <s v="Over weight"/>
    <s v="Diabetes"/>
    <s v="18-Jun-1960"/>
    <n v="13937.67"/>
    <s v="tier - 2"/>
    <s v="tier - 1"/>
    <s v="R1012"/>
    <n v="63"/>
  </r>
  <r>
    <s v="Id729"/>
    <s v="  Armando"/>
    <n v="33.11"/>
    <n v="8.06"/>
    <s v="No"/>
    <x v="0"/>
    <x v="0"/>
    <n v="0"/>
    <s v="No"/>
    <s v="Obesity"/>
    <s v="Diabetes"/>
    <s v="27-Jul-1962"/>
    <n v="13919.82"/>
    <s v="tier - 2"/>
    <s v="tier - 2"/>
    <s v="R1013"/>
    <n v="61"/>
  </r>
  <r>
    <s v="Id730"/>
    <s v="  Dana"/>
    <n v="36.85"/>
    <n v="6.21"/>
    <s v="Yes"/>
    <x v="0"/>
    <x v="0"/>
    <n v="2"/>
    <s v="No"/>
    <s v="Obesity"/>
    <s v="Prediabetes"/>
    <s v="7-Jul-1959"/>
    <n v="13887.97"/>
    <s v="tier - 2"/>
    <s v="tier - 2"/>
    <s v="R1013"/>
    <n v="64"/>
  </r>
  <r>
    <s v="Id731"/>
    <s v="  Jennifer L"/>
    <n v="36.299999999999997"/>
    <n v="5.79"/>
    <s v="Yes"/>
    <x v="0"/>
    <x v="0"/>
    <n v="2"/>
    <s v="No"/>
    <s v="Obesity"/>
    <s v="Prediabetes"/>
    <s v="29-Dec-1959"/>
    <n v="13887.2"/>
    <s v="tier - 2"/>
    <s v="tier - 3"/>
    <s v="R1013"/>
    <n v="64"/>
  </r>
  <r>
    <s v="Id732"/>
    <s v="  Benjamin"/>
    <n v="45.34"/>
    <n v="5.69"/>
    <s v="Yes"/>
    <x v="0"/>
    <x v="0"/>
    <n v="0"/>
    <s v="No"/>
    <s v="Obesity"/>
    <s v="Normal"/>
    <s v="25-Sep-1985"/>
    <n v="13886.4"/>
    <s v="tier - 2"/>
    <s v="tier - 2"/>
    <s v="R1012"/>
    <n v="38"/>
  </r>
  <r>
    <s v="Id733"/>
    <s v="  Tanya"/>
    <n v="31.8"/>
    <n v="5.36"/>
    <s v="Yes"/>
    <x v="0"/>
    <x v="0"/>
    <n v="2"/>
    <s v="No"/>
    <s v="Obesity"/>
    <s v="Normal"/>
    <s v="5-Oct-1959"/>
    <n v="13880.95"/>
    <s v="tier - 2"/>
    <s v="tier - 2"/>
    <s v="R1011"/>
    <n v="64"/>
  </r>
  <r>
    <s v="Id734"/>
    <s v="  Tracy"/>
    <n v="41.02"/>
    <n v="11.37"/>
    <s v="No"/>
    <x v="0"/>
    <x v="0"/>
    <n v="0"/>
    <s v="No"/>
    <s v="Obesity"/>
    <s v="Diabetes"/>
    <s v="19-Dec-1978"/>
    <n v="13874.89"/>
    <s v="tier - 2"/>
    <s v="tier - 1"/>
    <s v="R1012"/>
    <n v="45"/>
  </r>
  <r>
    <s v="Id735"/>
    <s v="  Emily S"/>
    <n v="32.68"/>
    <n v="11.87"/>
    <s v="No"/>
    <x v="0"/>
    <x v="0"/>
    <n v="0"/>
    <s v="No"/>
    <s v="Obesity"/>
    <s v="Diabetes"/>
    <s v="21-Jul-1960"/>
    <n v="13844.8"/>
    <s v="tier - 2"/>
    <s v="tier - 2"/>
    <s v="R1012"/>
    <n v="63"/>
  </r>
  <r>
    <s v="Id736"/>
    <s v="  Kelly R"/>
    <n v="21.7"/>
    <n v="4.9000000000000004"/>
    <s v="No"/>
    <x v="0"/>
    <x v="1"/>
    <n v="1"/>
    <s v="Yes"/>
    <s v="Normal Weight"/>
    <s v="Normal"/>
    <s v="7-Jun-2003"/>
    <n v="13844.51"/>
    <s v="tier - 2"/>
    <s v="tier - 1"/>
    <s v="R1011"/>
    <n v="20"/>
  </r>
  <r>
    <s v="Id737"/>
    <s v="  Kyle"/>
    <n v="40.479999999999997"/>
    <n v="6.7"/>
    <s v="No"/>
    <x v="0"/>
    <x v="0"/>
    <n v="3"/>
    <s v="No"/>
    <s v="Obesity"/>
    <s v="Diabetes"/>
    <s v="10-Dec-1958"/>
    <n v="13831.12"/>
    <s v="tier - 3"/>
    <s v="tier - 1"/>
    <s v="R1013"/>
    <n v="65"/>
  </r>
  <r>
    <s v="Id738"/>
    <s v="  Bruce A Jr"/>
    <n v="34.5"/>
    <n v="10.3"/>
    <s v="No"/>
    <x v="0"/>
    <x v="0"/>
    <n v="3"/>
    <s v="No"/>
    <s v="Obesity"/>
    <s v="Diabetes"/>
    <s v="25-Nov-1958"/>
    <n v="13822.8"/>
    <s v="tier - 3"/>
    <s v="tier - 3"/>
    <s v="R1011"/>
    <n v="65"/>
  </r>
  <r>
    <s v="Id739"/>
    <s v="  Cary J"/>
    <n v="45.9"/>
    <n v="11.14"/>
    <s v="Yes"/>
    <x v="0"/>
    <x v="0"/>
    <n v="1"/>
    <s v="No"/>
    <s v="Obesity"/>
    <s v="Diabetes"/>
    <s v="8-Dec-1986"/>
    <n v="13819.49"/>
    <s v="tier - 3"/>
    <s v="tier - 2"/>
    <s v="R1012"/>
    <n v="37"/>
  </r>
  <r>
    <s v="Id740"/>
    <s v="  Jill M"/>
    <n v="33.479999999999997"/>
    <n v="4.74"/>
    <s v="Yes"/>
    <x v="0"/>
    <x v="0"/>
    <n v="2"/>
    <s v="No"/>
    <s v="Obesity"/>
    <s v="Normal"/>
    <s v="10-Nov-1966"/>
    <n v="13801.61"/>
    <s v="tier - 3"/>
    <s v="tier - 3"/>
    <s v="R1026"/>
    <n v="57"/>
  </r>
  <r>
    <s v="Id741"/>
    <s v="  Chris"/>
    <n v="28.31"/>
    <n v="5.96"/>
    <s v="Yes"/>
    <x v="0"/>
    <x v="0"/>
    <n v="2"/>
    <s v="No"/>
    <s v="Over weight"/>
    <s v="Prediabetes"/>
    <s v="6-Aug-1959"/>
    <n v="13770.1"/>
    <s v="tier - 3"/>
    <s v="tier - 1"/>
    <s v="R1012"/>
    <n v="64"/>
  </r>
  <r>
    <s v="Id742"/>
    <s v="  Michael E"/>
    <n v="21.565000000000001"/>
    <n v="4.95"/>
    <s v="No"/>
    <x v="1"/>
    <x v="0"/>
    <n v="1"/>
    <s v="Yes"/>
    <s v="Normal Weight"/>
    <s v="Normal"/>
    <s v="16-Jul-2004"/>
    <n v="13747.87"/>
    <s v="tier - 3"/>
    <s v="tier - 2"/>
    <s v="R1018"/>
    <n v="19"/>
  </r>
  <r>
    <s v="Id743"/>
    <s v="  Lauren"/>
    <n v="35.590000000000003"/>
    <n v="5.21"/>
    <s v="Yes"/>
    <x v="0"/>
    <x v="1"/>
    <n v="1"/>
    <s v="No"/>
    <s v="Obesity"/>
    <s v="Normal"/>
    <s v="23-Oct-1969"/>
    <n v="13746.74"/>
    <s v="tier - 3"/>
    <s v="tier - 2"/>
    <s v="R1026"/>
    <n v="54"/>
  </r>
  <r>
    <s v="Id744"/>
    <s v="  Kathryn E"/>
    <n v="43.44"/>
    <n v="4.8600000000000003"/>
    <s v="Yes"/>
    <x v="0"/>
    <x v="0"/>
    <n v="0"/>
    <s v="No"/>
    <s v="Obesity"/>
    <s v="Normal"/>
    <s v="29-Aug-1985"/>
    <n v="13726.21"/>
    <s v="tier - 3"/>
    <s v="tier - 3"/>
    <s v="R1026"/>
    <n v="38"/>
  </r>
  <r>
    <s v="Id745"/>
    <s v="  Polly"/>
    <n v="21.754999999999999"/>
    <n v="7.79"/>
    <s v="Yes"/>
    <x v="0"/>
    <x v="0"/>
    <n v="0"/>
    <s v="No"/>
    <s v="Normal Weight"/>
    <s v="Diabetes"/>
    <s v="2-Aug-1981"/>
    <n v="13725.47"/>
    <s v="tier - 3"/>
    <s v="tier - 2"/>
    <s v="R1024"/>
    <n v="42"/>
  </r>
  <r>
    <s v="Id746"/>
    <s v="  Mark H"/>
    <n v="44.55"/>
    <n v="7.12"/>
    <s v="Yes"/>
    <x v="0"/>
    <x v="0"/>
    <n v="1"/>
    <s v="No"/>
    <s v="Obesity"/>
    <s v="Diabetes"/>
    <s v="24-Nov-1986"/>
    <n v="13714.55"/>
    <s v="tier - 3"/>
    <s v="tier - 2"/>
    <s v="R1023"/>
    <n v="37"/>
  </r>
  <r>
    <s v="Id747"/>
    <s v="  Jessie M"/>
    <n v="43.32"/>
    <n v="4.67"/>
    <s v="Yes"/>
    <x v="0"/>
    <x v="0"/>
    <n v="0"/>
    <s v="No"/>
    <s v="Obesity"/>
    <s v="Normal"/>
    <s v="14-Sep-1985"/>
    <n v="13685.51"/>
    <s v="tier - 3"/>
    <s v="tier - 1"/>
    <s v="R1026"/>
    <n v="38"/>
  </r>
  <r>
    <s v="Id748"/>
    <s v="  Chris"/>
    <n v="31.23"/>
    <n v="9.1199999999999992"/>
    <s v="Yes"/>
    <x v="0"/>
    <x v="1"/>
    <n v="1"/>
    <s v="No"/>
    <s v="Obesity"/>
    <s v="Diabetes"/>
    <s v="4-Aug-1963"/>
    <n v="13677.68"/>
    <s v="tier - 3"/>
    <s v="tier - 2"/>
    <s v="R1021"/>
    <n v="60"/>
  </r>
  <r>
    <s v="Id749"/>
    <s v="  Daniel"/>
    <n v="42.81"/>
    <n v="4.1500000000000004"/>
    <s v="No"/>
    <x v="0"/>
    <x v="0"/>
    <n v="1"/>
    <s v="No"/>
    <s v="Obesity"/>
    <s v="Normal"/>
    <s v="20-Jul-1984"/>
    <n v="13638.06"/>
    <s v="tier - 3"/>
    <s v="tier - 3"/>
    <s v="R1023"/>
    <n v="39"/>
  </r>
  <r>
    <s v="Id750"/>
    <s v="  Megan"/>
    <n v="35.909999999999997"/>
    <n v="6.72"/>
    <s v="Yes"/>
    <x v="0"/>
    <x v="0"/>
    <n v="2"/>
    <s v="No"/>
    <s v="Obesity"/>
    <s v="Diabetes"/>
    <s v="24-Dec-1961"/>
    <n v="13635.64"/>
    <s v="tier - 3"/>
    <s v="tier - 3"/>
    <s v="R1024"/>
    <n v="62"/>
  </r>
  <r>
    <s v="Id751"/>
    <s v="  Kevin"/>
    <n v="36.65"/>
    <n v="5.01"/>
    <s v="Yes"/>
    <x v="0"/>
    <x v="1"/>
    <n v="1"/>
    <s v="No"/>
    <s v="Obesity"/>
    <s v="Normal"/>
    <s v="26-Jul-1969"/>
    <n v="13622.01"/>
    <s v="tier - 3"/>
    <s v="tier - 3"/>
    <s v="R1012"/>
    <n v="54"/>
  </r>
  <r>
    <s v="Id752"/>
    <s v="  Caroline S"/>
    <n v="22.04"/>
    <n v="10.9"/>
    <s v="Yes"/>
    <x v="0"/>
    <x v="0"/>
    <n v="2"/>
    <s v="No"/>
    <s v="Normal Weight"/>
    <s v="Diabetes"/>
    <s v="18-Nov-1961"/>
    <n v="13616.36"/>
    <s v="tier - 3"/>
    <s v="tier - 3"/>
    <s v="R1024"/>
    <n v="62"/>
  </r>
  <r>
    <s v="Id753"/>
    <s v="  Nuta"/>
    <n v="31.824999999999999"/>
    <n v="5.52"/>
    <s v="Yes"/>
    <x v="0"/>
    <x v="0"/>
    <n v="1"/>
    <s v="No"/>
    <s v="Obesity"/>
    <s v="Normal"/>
    <s v="10-Sep-1964"/>
    <n v="13607.37"/>
    <s v="tier - 3"/>
    <s v="tier - 1"/>
    <s v="R1024"/>
    <n v="59"/>
  </r>
  <r>
    <s v="Id754"/>
    <s v="  Margie"/>
    <n v="53.58"/>
    <n v="4.55"/>
    <s v="No"/>
    <x v="0"/>
    <x v="0"/>
    <n v="1"/>
    <s v="No"/>
    <s v="Obesity"/>
    <s v="Normal"/>
    <s v="14-Aug-1992"/>
    <n v="13588.17"/>
    <s v="tier - 3"/>
    <s v="tier - 1"/>
    <s v="R1012"/>
    <n v="31"/>
  </r>
  <r>
    <s v="Id755"/>
    <s v="  Heidi"/>
    <n v="34.299999999999997"/>
    <n v="11.76"/>
    <s v="No"/>
    <x v="0"/>
    <x v="0"/>
    <n v="0"/>
    <s v="No"/>
    <s v="Obesity"/>
    <s v="Diabetes"/>
    <s v="15-Jul-1968"/>
    <n v="13566.04"/>
    <s v="tier - 3"/>
    <s v="tier - 3"/>
    <s v="R1026"/>
    <n v="55"/>
  </r>
  <r>
    <s v="Id756"/>
    <s v="  Diego J"/>
    <n v="32.11"/>
    <n v="7.06"/>
    <s v="No"/>
    <x v="0"/>
    <x v="0"/>
    <n v="0"/>
    <s v="No"/>
    <s v="Obesity"/>
    <s v="Diabetes"/>
    <s v="11-Jul-1960"/>
    <n v="13555"/>
    <s v="tier - 3"/>
    <s v="tier - 3"/>
    <s v="R1017"/>
    <n v="63"/>
  </r>
  <r>
    <s v="Id757"/>
    <s v="  Enrique M Sr"/>
    <n v="31.78"/>
    <n v="11.35"/>
    <s v="Yes"/>
    <x v="0"/>
    <x v="1"/>
    <n v="1"/>
    <s v="No"/>
    <s v="Obesity"/>
    <s v="Diabetes"/>
    <s v="14-Oct-1963"/>
    <n v="13511.28"/>
    <s v="tier - 3"/>
    <s v="tier - 1"/>
    <s v="R1012"/>
    <n v="60"/>
  </r>
  <r>
    <s v="Id758"/>
    <s v="  Greg"/>
    <n v="46.89"/>
    <n v="5.52"/>
    <s v="No"/>
    <x v="0"/>
    <x v="0"/>
    <n v="0"/>
    <s v="No"/>
    <s v="Obesity"/>
    <s v="Normal"/>
    <s v="30-Aug-1990"/>
    <n v="13480.83"/>
    <s v="tier - 3"/>
    <s v="tier - 2"/>
    <s v="R1023"/>
    <n v="33"/>
  </r>
  <r>
    <s v="Id759"/>
    <s v="  Filip"/>
    <n v="39.35"/>
    <n v="7.86"/>
    <s v="Yes"/>
    <x v="0"/>
    <x v="0"/>
    <n v="1"/>
    <s v="No"/>
    <s v="Obesity"/>
    <s v="Diabetes"/>
    <s v="7-Aug-1975"/>
    <n v="13472.19"/>
    <s v="tier - 3"/>
    <s v="tier - 2"/>
    <s v="R1012"/>
    <n v="48"/>
  </r>
  <r>
    <s v="Id760"/>
    <s v="  Rosemary E"/>
    <n v="39.200000000000003"/>
    <n v="11.38"/>
    <s v="No"/>
    <x v="0"/>
    <x v="0"/>
    <n v="0"/>
    <s v="No"/>
    <s v="Obesity"/>
    <s v="Diabetes"/>
    <s v="24-Jul-1960"/>
    <n v="13470.86"/>
    <s v="tier - 3"/>
    <s v="tier - 3"/>
    <s v="R1011"/>
    <n v="63"/>
  </r>
  <r>
    <s v="Id761"/>
    <s v="  Lisa"/>
    <n v="39.159999999999997"/>
    <n v="10.48"/>
    <s v="No"/>
    <x v="0"/>
    <x v="0"/>
    <n v="0"/>
    <s v="No"/>
    <s v="Obesity"/>
    <s v="Diabetes"/>
    <s v="28-Jul-1960"/>
    <n v="13470.8"/>
    <s v="tier - 3"/>
    <s v="tier - 2"/>
    <s v="R1013"/>
    <n v="63"/>
  </r>
  <r>
    <s v="Id762"/>
    <s v="  Jason"/>
    <n v="44.1"/>
    <n v="5.04"/>
    <s v="Yes"/>
    <x v="0"/>
    <x v="0"/>
    <n v="0"/>
    <s v="No"/>
    <s v="Obesity"/>
    <s v="Normal"/>
    <s v="19-Aug-1985"/>
    <n v="13465.8"/>
    <s v="tier - 3"/>
    <s v="tier - 1"/>
    <s v="R1012"/>
    <n v="38"/>
  </r>
  <r>
    <s v="Id763"/>
    <s v="  Courtney"/>
    <n v="33.200000000000003"/>
    <n v="9.06"/>
    <s v="No"/>
    <x v="0"/>
    <x v="0"/>
    <n v="0"/>
    <s v="No"/>
    <s v="Obesity"/>
    <s v="Diabetes"/>
    <s v="16-Dec-1960"/>
    <n v="13462.52"/>
    <s v="tier - 3"/>
    <s v="tier - 2"/>
    <s v="R1011"/>
    <n v="63"/>
  </r>
  <r>
    <s v="Id764"/>
    <s v="  Jennifer R"/>
    <n v="29.92"/>
    <n v="11.07"/>
    <s v="No"/>
    <x v="0"/>
    <x v="0"/>
    <n v="0"/>
    <s v="No"/>
    <s v="Over weight"/>
    <s v="Diabetes"/>
    <s v="11-Jul-1960"/>
    <n v="13457.96"/>
    <s v="tier - 3"/>
    <s v="tier - 1"/>
    <s v="R1013"/>
    <n v="63"/>
  </r>
  <r>
    <s v="Id765"/>
    <s v="  Lauren E"/>
    <n v="25"/>
    <n v="10.45"/>
    <s v="No"/>
    <x v="0"/>
    <x v="0"/>
    <n v="0"/>
    <s v="No"/>
    <s v="Over weight"/>
    <s v="Diabetes"/>
    <s v="13-Aug-1960"/>
    <n v="13451.12"/>
    <s v="tier - 3"/>
    <s v="tier - 1"/>
    <s v="R1011"/>
    <n v="63"/>
  </r>
  <r>
    <s v="Id766"/>
    <s v="  Ashley M"/>
    <n v="38.869999999999997"/>
    <n v="8.6300000000000008"/>
    <s v="Yes"/>
    <x v="0"/>
    <x v="0"/>
    <n v="1"/>
    <s v="No"/>
    <s v="Obesity"/>
    <s v="Diabetes"/>
    <s v="29-Jun-1975"/>
    <n v="13440.7"/>
    <s v="tier - 3"/>
    <s v="tier - 2"/>
    <s v="R1012"/>
    <n v="48"/>
  </r>
  <r>
    <s v="Id767"/>
    <s v="  Alison R"/>
    <n v="32.299999999999997"/>
    <n v="5.28"/>
    <s v="Yes"/>
    <x v="0"/>
    <x v="0"/>
    <n v="2"/>
    <s v="No"/>
    <s v="Obesity"/>
    <s v="Normal"/>
    <s v="14-Nov-1966"/>
    <n v="13430.27"/>
    <s v="tier - 3"/>
    <s v="tier - 3"/>
    <s v="R1024"/>
    <n v="57"/>
  </r>
  <r>
    <s v="Id768"/>
    <s v="  Madeleine"/>
    <n v="31.16"/>
    <n v="7.49"/>
    <s v="Yes"/>
    <x v="0"/>
    <x v="0"/>
    <n v="2"/>
    <s v="No"/>
    <s v="Obesity"/>
    <s v="Diabetes"/>
    <s v="3-Nov-1961"/>
    <n v="13429.04"/>
    <s v="tier - 3"/>
    <s v="tier - 3"/>
    <s v="R1012"/>
    <n v="62"/>
  </r>
  <r>
    <s v="Id769"/>
    <s v="  Stacey"/>
    <n v="54.59"/>
    <n v="4.2699999999999996"/>
    <s v="No"/>
    <x v="0"/>
    <x v="0"/>
    <n v="0"/>
    <s v="No"/>
    <s v="Obesity"/>
    <s v="Normal"/>
    <s v="17-Jun-1994"/>
    <n v="13417.05"/>
    <s v="tier - 3"/>
    <s v="tier - 3"/>
    <s v="R1012"/>
    <n v="29"/>
  </r>
  <r>
    <s v="Id770"/>
    <s v="  Kimberly"/>
    <n v="21.09"/>
    <n v="9.2200000000000006"/>
    <s v="Yes"/>
    <x v="0"/>
    <x v="0"/>
    <n v="2"/>
    <s v="No"/>
    <s v="Normal Weight"/>
    <s v="Diabetes"/>
    <s v="22-Jul-1961"/>
    <n v="13415.04"/>
    <s v="tier - 3"/>
    <s v="tier - 2"/>
    <s v="R1012"/>
    <n v="62"/>
  </r>
  <r>
    <s v="Id771"/>
    <s v="  Matthew D"/>
    <n v="52.41"/>
    <n v="5.99"/>
    <s v="No"/>
    <x v="0"/>
    <x v="0"/>
    <n v="1"/>
    <s v="No"/>
    <s v="Obesity"/>
    <s v="Prediabetes"/>
    <s v="19-Dec-1992"/>
    <n v="13412.97"/>
    <s v="tier - 3"/>
    <s v="tier - 3"/>
    <s v="R1023"/>
    <n v="31"/>
  </r>
  <r>
    <s v="Id772"/>
    <s v="  Michael"/>
    <n v="41.47"/>
    <n v="5.86"/>
    <s v="Yes"/>
    <x v="0"/>
    <x v="0"/>
    <n v="2"/>
    <s v="No"/>
    <s v="Obesity"/>
    <s v="Prediabetes"/>
    <s v="20-Dec-1959"/>
    <n v="13405.39"/>
    <s v="tier - 3"/>
    <s v="tier - 3"/>
    <s v="R1013"/>
    <n v="64"/>
  </r>
  <r>
    <s v="Id773"/>
    <s v="  Ben"/>
    <n v="33.1"/>
    <n v="5.19"/>
    <s v="Yes"/>
    <x v="0"/>
    <x v="0"/>
    <n v="2"/>
    <s v="No"/>
    <s v="Obesity"/>
    <s v="Normal"/>
    <s v="25-Nov-1959"/>
    <n v="13393.76"/>
    <s v="tier - 3"/>
    <s v="tier - 1"/>
    <s v="R1011"/>
    <n v="64"/>
  </r>
  <r>
    <s v="Id774"/>
    <s v="  Chris"/>
    <n v="30.8"/>
    <n v="4.37"/>
    <s v="Yes"/>
    <x v="0"/>
    <x v="0"/>
    <n v="2"/>
    <s v="No"/>
    <s v="Obesity"/>
    <s v="Normal"/>
    <s v="9-Dec-1959"/>
    <n v="13390.56"/>
    <s v="tier - 3"/>
    <s v="tier - 3"/>
    <s v="R1011"/>
    <n v="64"/>
  </r>
  <r>
    <s v="Id775"/>
    <s v="  Jeremy J"/>
    <n v="42.06"/>
    <n v="5.32"/>
    <s v="No"/>
    <x v="0"/>
    <x v="0"/>
    <n v="1"/>
    <s v="No"/>
    <s v="Obesity"/>
    <s v="Normal"/>
    <s v="6-Jun-1984"/>
    <n v="13383.67"/>
    <s v="tier - 3"/>
    <s v="tier - 2"/>
    <s v="R1023"/>
    <n v="39"/>
  </r>
  <r>
    <s v="Id776"/>
    <s v="  Amy L"/>
    <n v="39.270000000000003"/>
    <n v="5.64"/>
    <s v="No"/>
    <x v="0"/>
    <x v="1"/>
    <n v="1"/>
    <s v="No"/>
    <s v="Obesity"/>
    <s v="Normal"/>
    <s v="30-Sep-1979"/>
    <n v="13377.41"/>
    <s v="tier - 3"/>
    <s v="tier - 3"/>
    <s v="R1026"/>
    <n v="44"/>
  </r>
  <r>
    <s v="Id777"/>
    <s v="  Karen L"/>
    <n v="30.71"/>
    <n v="5.59"/>
    <s v="Yes"/>
    <x v="0"/>
    <x v="0"/>
    <n v="1"/>
    <s v="No"/>
    <s v="Obesity"/>
    <s v="Normal"/>
    <s v="24-Sep-1964"/>
    <n v="13375.76"/>
    <s v="tier - 3"/>
    <s v="tier - 2"/>
    <s v="R1025"/>
    <n v="59"/>
  </r>
  <r>
    <s v="Id778"/>
    <s v="  Tennille"/>
    <n v="47.19"/>
    <n v="5.29"/>
    <s v="No"/>
    <x v="0"/>
    <x v="0"/>
    <n v="0"/>
    <s v="No"/>
    <s v="Obesity"/>
    <s v="Normal"/>
    <s v="2-Oct-1990"/>
    <n v="13360.94"/>
    <s v="tier - 3"/>
    <s v="tier - 1"/>
    <s v="R1012"/>
    <n v="33"/>
  </r>
  <r>
    <s v="Id779"/>
    <s v="  Matt"/>
    <n v="30.02"/>
    <n v="6.65"/>
    <s v="No"/>
    <x v="0"/>
    <x v="0"/>
    <n v="0"/>
    <s v="No"/>
    <s v="Obesity"/>
    <s v="Diabetes"/>
    <s v="11-Nov-1960"/>
    <n v="13352.1"/>
    <s v="tier - 3"/>
    <s v="tier - 1"/>
    <s v="R1012"/>
    <n v="63"/>
  </r>
  <r>
    <s v="Id780"/>
    <s v="  Emily"/>
    <n v="37.909999999999997"/>
    <n v="5.68"/>
    <s v="Yes"/>
    <x v="0"/>
    <x v="0"/>
    <n v="0"/>
    <s v="No"/>
    <s v="Obesity"/>
    <s v="Normal"/>
    <s v="23-Aug-1976"/>
    <n v="13333.71"/>
    <s v="tier - 3"/>
    <s v="tier - 2"/>
    <s v="R1012"/>
    <n v="47"/>
  </r>
  <r>
    <s v="Id781"/>
    <s v="  Justin E"/>
    <n v="54.61"/>
    <n v="4.49"/>
    <s v="No"/>
    <x v="0"/>
    <x v="0"/>
    <n v="0"/>
    <s v="No"/>
    <s v="Obesity"/>
    <s v="Normal"/>
    <s v="1-Jul-1994"/>
    <n v="13292.52"/>
    <s v="tier - 3"/>
    <s v="tier - 3"/>
    <s v="R1012"/>
    <n v="29"/>
  </r>
  <r>
    <s v="Id782"/>
    <s v="  Shalane"/>
    <n v="36.005000000000003"/>
    <n v="6.9"/>
    <s v="No"/>
    <x v="0"/>
    <x v="0"/>
    <n v="0"/>
    <s v="No"/>
    <s v="Obesity"/>
    <s v="Diabetes"/>
    <s v="11-Oct-1962"/>
    <n v="13228.85"/>
    <s v="tier - 3"/>
    <s v="tier - 3"/>
    <s v="R1023"/>
    <n v="61"/>
  </r>
  <r>
    <s v="Id783"/>
    <s v="  Jessica N"/>
    <n v="28.7"/>
    <n v="11.52"/>
    <s v="No"/>
    <x v="0"/>
    <x v="0"/>
    <n v="0"/>
    <s v="No"/>
    <s v="Over weight"/>
    <s v="Diabetes"/>
    <s v="24-Nov-1962"/>
    <n v="13224.69"/>
    <s v="tier - 3"/>
    <s v="tier - 2"/>
    <s v="R1011"/>
    <n v="61"/>
  </r>
  <r>
    <s v="Id784"/>
    <s v="  Melanie"/>
    <n v="34.295000000000002"/>
    <n v="11.24"/>
    <s v="No"/>
    <x v="0"/>
    <x v="0"/>
    <n v="0"/>
    <s v="No"/>
    <s v="Obesity"/>
    <s v="Diabetes"/>
    <s v="13-Nov-1965"/>
    <n v="13224.06"/>
    <s v="tier - 3"/>
    <s v="tier - 3"/>
    <s v="R1024"/>
    <n v="58"/>
  </r>
  <r>
    <s v="Id785"/>
    <s v="  Ruth Angelica"/>
    <n v="27.55"/>
    <n v="10.98"/>
    <s v="No"/>
    <x v="0"/>
    <x v="0"/>
    <n v="0"/>
    <s v="No"/>
    <s v="Over weight"/>
    <s v="Diabetes"/>
    <s v="7-Dec-1962"/>
    <n v="13217.09"/>
    <s v="tier - 3"/>
    <s v="tier - 1"/>
    <s v="R1024"/>
    <n v="61"/>
  </r>
  <r>
    <s v="Id786"/>
    <s v="  Una M"/>
    <n v="40.700000000000003"/>
    <n v="5.42"/>
    <s v="No"/>
    <x v="0"/>
    <x v="0"/>
    <n v="0"/>
    <s v="No"/>
    <s v="Obesity"/>
    <s v="Normal"/>
    <s v="15-Oct-1982"/>
    <n v="13214.43"/>
    <s v="tier - 3"/>
    <s v="tier - 2"/>
    <s v="R1012"/>
    <n v="41"/>
  </r>
  <r>
    <s v="Id787"/>
    <s v="  Taralyn"/>
    <n v="18.335000000000001"/>
    <n v="10.97"/>
    <s v="No"/>
    <x v="0"/>
    <x v="0"/>
    <n v="0"/>
    <s v="No"/>
    <s v="Under Weight"/>
    <s v="Diabetes"/>
    <s v="5-Aug-1962"/>
    <n v="13204.29"/>
    <s v="tier - 3"/>
    <s v="tier - 1"/>
    <s v="R1024"/>
    <n v="61"/>
  </r>
  <r>
    <s v="Id788"/>
    <s v="  James A"/>
    <n v="33.914999999999999"/>
    <n v="9.56"/>
    <s v="Yes"/>
    <x v="0"/>
    <x v="0"/>
    <n v="2"/>
    <s v="No"/>
    <s v="Obesity"/>
    <s v="Diabetes"/>
    <s v="6-Dec-1961"/>
    <n v="13143.86"/>
    <s v="tier - 3"/>
    <s v="tier - 2"/>
    <s v="R1016"/>
    <n v="62"/>
  </r>
  <r>
    <s v="Id789"/>
    <s v="  Ning"/>
    <n v="33.534999999999997"/>
    <n v="9.4"/>
    <s v="Yes"/>
    <x v="0"/>
    <x v="0"/>
    <n v="2"/>
    <s v="No"/>
    <s v="Obesity"/>
    <s v="Diabetes"/>
    <s v="6-Dec-1961"/>
    <n v="13143.34"/>
    <s v="tier - 3"/>
    <s v="tier - 2"/>
    <s v="R1020"/>
    <n v="62"/>
  </r>
  <r>
    <s v="Id790"/>
    <s v="  Joel"/>
    <n v="23.655000000000001"/>
    <n v="8.48"/>
    <s v="Yes"/>
    <x v="0"/>
    <x v="0"/>
    <n v="2"/>
    <s v="No"/>
    <s v="Normal Weight"/>
    <s v="Diabetes"/>
    <s v="7-Sep-1961"/>
    <n v="13129.6"/>
    <s v="tier - 3"/>
    <s v="tier - 2"/>
    <s v="R1017"/>
    <n v="62"/>
  </r>
  <r>
    <s v="Id791"/>
    <s v="  Pamela J"/>
    <n v="28"/>
    <n v="5.57"/>
    <s v="No"/>
    <x v="0"/>
    <x v="0"/>
    <n v="0"/>
    <s v="No"/>
    <s v="Over weight"/>
    <s v="Normal"/>
    <s v="16-Aug-1999"/>
    <n v="13126.68"/>
    <s v="tier - 3"/>
    <s v="tier - 3"/>
    <s v="R1011"/>
    <n v="24"/>
  </r>
  <r>
    <s v="Id792"/>
    <s v="  Brittney"/>
    <n v="30.23"/>
    <n v="6.94"/>
    <s v="Yes"/>
    <x v="0"/>
    <x v="1"/>
    <n v="1"/>
    <s v="No"/>
    <s v="Obesity"/>
    <s v="Diabetes"/>
    <s v="14-Sep-1963"/>
    <n v="13116.84"/>
    <s v="tier - 3"/>
    <s v="tier - 1"/>
    <s v="R1012"/>
    <n v="60"/>
  </r>
  <r>
    <s v="Id793"/>
    <s v="  Sheila"/>
    <n v="51.14"/>
    <n v="4.05"/>
    <s v="No"/>
    <x v="0"/>
    <x v="0"/>
    <n v="1"/>
    <s v="No"/>
    <s v="Obesity"/>
    <s v="Normal"/>
    <s v="12-Aug-1992"/>
    <n v="13113.51"/>
    <s v="tier - 3"/>
    <s v="tier - 2"/>
    <s v="R1026"/>
    <n v="31"/>
  </r>
  <r>
    <s v="Id794"/>
    <s v="  Koji"/>
    <n v="24.32"/>
    <n v="10.220000000000001"/>
    <s v="No"/>
    <x v="0"/>
    <x v="0"/>
    <n v="0"/>
    <s v="No"/>
    <s v="Normal Weight"/>
    <s v="Diabetes"/>
    <s v="2-Aug-1962"/>
    <n v="13112.6"/>
    <s v="tier - 3"/>
    <s v="tier - 3"/>
    <s v="R1012"/>
    <n v="61"/>
  </r>
  <r>
    <s v="Id795"/>
    <s v="  Sarah"/>
    <n v="38.06"/>
    <n v="9.24"/>
    <s v="No"/>
    <x v="0"/>
    <x v="0"/>
    <n v="0"/>
    <s v="No"/>
    <s v="Obesity"/>
    <s v="Diabetes"/>
    <s v="30-Oct-1971"/>
    <n v="13110.79"/>
    <s v="tier - 3"/>
    <s v="tier - 2"/>
    <s v="R1011"/>
    <n v="52"/>
  </r>
  <r>
    <s v="Id796"/>
    <s v="  Colleen M"/>
    <n v="37.700000000000003"/>
    <n v="8.6"/>
    <s v="No"/>
    <x v="0"/>
    <x v="0"/>
    <n v="0"/>
    <s v="No"/>
    <s v="Obesity"/>
    <s v="Diabetes"/>
    <s v="17-Jul-1978"/>
    <n v="13101.74"/>
    <s v="tier - 3"/>
    <s v="tier - 2"/>
    <s v="R1026"/>
    <n v="45"/>
  </r>
  <r>
    <s v="Id797"/>
    <s v="  Deedra G"/>
    <n v="44"/>
    <n v="9.32"/>
    <s v="Yes"/>
    <x v="0"/>
    <x v="0"/>
    <n v="2"/>
    <s v="No"/>
    <s v="Obesity"/>
    <s v="Diabetes"/>
    <s v="6-Nov-1961"/>
    <n v="13063.88"/>
    <s v="tier - 3"/>
    <s v="tier - 2"/>
    <s v="R1011"/>
    <n v="62"/>
  </r>
  <r>
    <s v="Id798"/>
    <s v="  Kulwinder"/>
    <n v="41.45"/>
    <n v="6.12"/>
    <s v="Yes"/>
    <x v="0"/>
    <x v="0"/>
    <n v="0"/>
    <s v="No"/>
    <s v="Obesity"/>
    <s v="Prediabetes"/>
    <s v="26-Oct-1985"/>
    <n v="13051.22"/>
    <s v="tier - 3"/>
    <s v="tier - 1"/>
    <s v="R1026"/>
    <n v="38"/>
  </r>
  <r>
    <s v="Id799"/>
    <s v="  Ann M"/>
    <n v="25.364999999999998"/>
    <n v="9.19"/>
    <s v="Yes"/>
    <x v="0"/>
    <x v="0"/>
    <n v="0"/>
    <s v="No"/>
    <s v="Over weight"/>
    <s v="Diabetes"/>
    <s v="6-Aug-1967"/>
    <n v="13047.33"/>
    <s v="tier - 3"/>
    <s v="tier - 3"/>
    <s v="R1024"/>
    <n v="56"/>
  </r>
  <r>
    <s v="Id800"/>
    <s v="  Sarah E"/>
    <n v="34.56"/>
    <n v="5.84"/>
    <s v="Yes"/>
    <x v="0"/>
    <x v="1"/>
    <n v="1"/>
    <s v="No"/>
    <s v="Obesity"/>
    <s v="Prediabetes"/>
    <s v="23-Sep-1969"/>
    <n v="13044.41"/>
    <s v="tier - 3"/>
    <s v="tier - 1"/>
    <s v="R1012"/>
    <n v="54"/>
  </r>
  <r>
    <s v="Id801"/>
    <s v="  Apryl J"/>
    <n v="28.2"/>
    <n v="7.19"/>
    <s v="Yes"/>
    <x v="0"/>
    <x v="0"/>
    <n v="2"/>
    <s v="No"/>
    <s v="Over weight"/>
    <s v="Diabetes"/>
    <s v="9-Nov-1961"/>
    <n v="13041.92"/>
    <s v="tier - 3"/>
    <s v="tier - 1"/>
    <s v="R1011"/>
    <n v="62"/>
  </r>
  <r>
    <s v="Id802"/>
    <s v="  Ilana"/>
    <n v="30.43"/>
    <n v="9.39"/>
    <s v="No"/>
    <x v="0"/>
    <x v="0"/>
    <n v="0"/>
    <s v="No"/>
    <s v="Obesity"/>
    <s v="Diabetes"/>
    <s v="4-Nov-1965"/>
    <n v="13023.93"/>
    <s v="tier - 3"/>
    <s v="tier - 2"/>
    <s v="R1025"/>
    <n v="58"/>
  </r>
  <r>
    <s v="Id803"/>
    <s v="  Katherine"/>
    <n v="32.395000000000003"/>
    <n v="4.2699999999999996"/>
    <s v="Yes"/>
    <x v="0"/>
    <x v="0"/>
    <n v="1"/>
    <s v="No"/>
    <s v="Obesity"/>
    <s v="Normal"/>
    <s v="23-Sep-1964"/>
    <n v="13019.16"/>
    <s v="tier - 3"/>
    <s v="tier - 1"/>
    <s v="R1024"/>
    <n v="59"/>
  </r>
  <r>
    <s v="Id804"/>
    <s v="  Katherine"/>
    <n v="24.035"/>
    <n v="11.71"/>
    <s v="No"/>
    <x v="0"/>
    <x v="0"/>
    <n v="0"/>
    <s v="No"/>
    <s v="Normal Weight"/>
    <s v="Diabetes"/>
    <s v="20-Jul-1962"/>
    <n v="13012.21"/>
    <s v="tier - 3"/>
    <s v="tier - 1"/>
    <s v="R1012"/>
    <n v="61"/>
  </r>
  <r>
    <s v="Id805"/>
    <s v="  Karl"/>
    <n v="37.119999999999997"/>
    <n v="5.29"/>
    <s v="No"/>
    <x v="0"/>
    <x v="0"/>
    <n v="2"/>
    <s v="No"/>
    <s v="Obesity"/>
    <s v="Normal"/>
    <s v="27-Sep-1972"/>
    <n v="13010.86"/>
    <s v="tier - 3"/>
    <s v="tier - 2"/>
    <s v="R1012"/>
    <n v="51"/>
  </r>
  <r>
    <s v="Id806"/>
    <s v="  Stephen"/>
    <n v="34.840000000000003"/>
    <n v="6"/>
    <s v="Yes"/>
    <x v="0"/>
    <x v="1"/>
    <n v="1"/>
    <s v="No"/>
    <s v="Obesity"/>
    <s v="Prediabetes"/>
    <s v="13-Dec-1969"/>
    <n v="13008.07"/>
    <s v="tier - 3"/>
    <s v="tier - 3"/>
    <s v="R1012"/>
    <n v="54"/>
  </r>
  <r>
    <s v="Id807"/>
    <s v="  Will"/>
    <n v="29.53"/>
    <n v="10.64"/>
    <s v="No"/>
    <x v="0"/>
    <x v="0"/>
    <n v="0"/>
    <s v="No"/>
    <s v="Over weight"/>
    <s v="Diabetes"/>
    <s v="24-Jun-1962"/>
    <n v="13004.95"/>
    <s v="tier - 3"/>
    <s v="tier - 1"/>
    <s v="R1012"/>
    <n v="61"/>
  </r>
  <r>
    <s v="Id808"/>
    <s v="  Bradley D"/>
    <n v="42.51"/>
    <n v="8.2100000000000009"/>
    <s v="Yes"/>
    <x v="0"/>
    <x v="0"/>
    <n v="0"/>
    <s v="No"/>
    <s v="Obesity"/>
    <s v="Diabetes"/>
    <s v="30-Oct-1981"/>
    <n v="13002.91"/>
    <s v="tier - 3"/>
    <s v="tier - 1"/>
    <s v="R1012"/>
    <n v="42"/>
  </r>
  <r>
    <s v="Id809"/>
    <s v="  Amy M"/>
    <n v="38.14"/>
    <n v="5.58"/>
    <s v="No"/>
    <x v="0"/>
    <x v="1"/>
    <n v="1"/>
    <s v="No"/>
    <s v="Obesity"/>
    <s v="Normal"/>
    <s v="27-Nov-1979"/>
    <n v="12994.12"/>
    <s v="tier - 3"/>
    <s v="tier - 2"/>
    <s v="R1026"/>
    <n v="44"/>
  </r>
  <r>
    <s v="Id810"/>
    <s v="  Matthew W"/>
    <n v="39.93"/>
    <n v="8.75"/>
    <s v="No"/>
    <x v="0"/>
    <x v="0"/>
    <n v="0"/>
    <s v="No"/>
    <s v="Obesity"/>
    <s v="Diabetes"/>
    <s v="28-Nov-1960"/>
    <n v="12982.87"/>
    <s v="tier - 3"/>
    <s v="tier - 1"/>
    <s v="R1013"/>
    <n v="63"/>
  </r>
  <r>
    <s v="Id811"/>
    <s v="  Doug"/>
    <n v="38.83"/>
    <n v="11.86"/>
    <s v="No"/>
    <x v="0"/>
    <x v="0"/>
    <n v="0"/>
    <s v="No"/>
    <s v="Obesity"/>
    <s v="Diabetes"/>
    <s v="23-Sep-1960"/>
    <n v="12981.35"/>
    <s v="tier - 3"/>
    <s v="tier - 3"/>
    <s v="R1013"/>
    <n v="63"/>
  </r>
  <r>
    <s v="Id812"/>
    <s v="  Tom"/>
    <n v="37.4"/>
    <n v="11.46"/>
    <s v="No"/>
    <x v="0"/>
    <x v="0"/>
    <n v="0"/>
    <s v="No"/>
    <s v="Obesity"/>
    <s v="Diabetes"/>
    <s v="22-Jun-1960"/>
    <n v="12979.36"/>
    <s v="tier - 3"/>
    <s v="tier - 1"/>
    <s v="R1011"/>
    <n v="63"/>
  </r>
  <r>
    <s v="Id813"/>
    <s v="  Jonathan"/>
    <n v="21.4"/>
    <n v="9.0299999999999994"/>
    <s v="No"/>
    <x v="0"/>
    <x v="0"/>
    <n v="0"/>
    <s v="No"/>
    <s v="Normal Weight"/>
    <s v="Diabetes"/>
    <s v="4-Nov-1960"/>
    <n v="12957.12"/>
    <s v="tier - 3"/>
    <s v="tier - 1"/>
    <s v="R1011"/>
    <n v="63"/>
  </r>
  <r>
    <s v="Id814"/>
    <s v="  Wayne A"/>
    <n v="38.380000000000003"/>
    <n v="8.26"/>
    <s v="Yes"/>
    <x v="0"/>
    <x v="0"/>
    <n v="2"/>
    <s v="No"/>
    <s v="Obesity"/>
    <s v="Diabetes"/>
    <s v="20-Aug-1961"/>
    <n v="12950.07"/>
    <s v="tier - 3"/>
    <s v="tier - 1"/>
    <s v="R1012"/>
    <n v="62"/>
  </r>
  <r>
    <s v="Id815"/>
    <s v="  Nobuyori"/>
    <n v="33.659999999999997"/>
    <n v="5.42"/>
    <s v="Yes"/>
    <x v="0"/>
    <x v="0"/>
    <n v="2"/>
    <s v="No"/>
    <s v="Obesity"/>
    <s v="Normal"/>
    <s v="22-Dec-1966"/>
    <n v="12949.16"/>
    <s v="tier - 3"/>
    <s v="tier - 3"/>
    <s v="R1013"/>
    <n v="57"/>
  </r>
  <r>
    <s v="Id816"/>
    <s v="  Rich"/>
    <n v="31.79"/>
    <n v="11.33"/>
    <s v="Yes"/>
    <x v="0"/>
    <x v="1"/>
    <n v="1"/>
    <s v="No"/>
    <s v="Obesity"/>
    <s v="Diabetes"/>
    <s v="14-Aug-1963"/>
    <n v="12928.79"/>
    <s v="tier - 3"/>
    <s v="tier - 2"/>
    <s v="R1013"/>
    <n v="60"/>
  </r>
  <r>
    <s v="Id817"/>
    <s v="  Marcos S"/>
    <n v="29.7"/>
    <n v="7.69"/>
    <s v="Yes"/>
    <x v="0"/>
    <x v="1"/>
    <n v="1"/>
    <s v="No"/>
    <s v="Over weight"/>
    <s v="Diabetes"/>
    <s v="1-Sep-1963"/>
    <n v="12925.89"/>
    <s v="tier - 3"/>
    <s v="tier - 2"/>
    <s v="R1013"/>
    <n v="60"/>
  </r>
  <r>
    <s v="Id818"/>
    <s v="  Dave"/>
    <n v="25.46"/>
    <n v="8.77"/>
    <s v="Yes"/>
    <x v="0"/>
    <x v="1"/>
    <n v="1"/>
    <s v="No"/>
    <s v="Over weight"/>
    <s v="Diabetes"/>
    <s v="16-Aug-1963"/>
    <n v="12913.99"/>
    <s v="tier - 3"/>
    <s v="tier - 2"/>
    <s v="R1016"/>
    <n v="60"/>
  </r>
  <r>
    <s v="Id819"/>
    <s v="  Andy"/>
    <n v="39.14"/>
    <n v="4.91"/>
    <s v="No"/>
    <x v="1"/>
    <x v="0"/>
    <n v="1"/>
    <s v="No"/>
    <s v="Obesity"/>
    <s v="Normal"/>
    <s v="9-Jul-2004"/>
    <n v="12890.06"/>
    <s v="tier - 3"/>
    <s v="tier - 1"/>
    <s v="R1019"/>
    <n v="19"/>
  </r>
  <r>
    <s v="Id820"/>
    <s v="  Mary"/>
    <n v="41.2"/>
    <n v="4.95"/>
    <s v="No"/>
    <x v="0"/>
    <x v="0"/>
    <n v="1"/>
    <s v="No"/>
    <s v="Obesity"/>
    <s v="Normal"/>
    <s v="6-Aug-1984"/>
    <n v="12870.31"/>
    <s v="tier - 3"/>
    <s v="tier - 3"/>
    <s v="R1012"/>
    <n v="39"/>
  </r>
  <r>
    <s v="Id821"/>
    <s v="  Marcus B"/>
    <n v="28.81"/>
    <n v="10.8"/>
    <s v="Yes"/>
    <x v="0"/>
    <x v="1"/>
    <n v="1"/>
    <s v="No"/>
    <s v="Over weight"/>
    <s v="Diabetes"/>
    <s v="27-Sep-1963"/>
    <n v="12856.84"/>
    <s v="tier - 3"/>
    <s v="tier - 3"/>
    <s v="R1021"/>
    <n v="60"/>
  </r>
  <r>
    <s v="Id822"/>
    <s v="  Thomas K"/>
    <n v="37.409999999999997"/>
    <n v="7.21"/>
    <s v="No"/>
    <x v="0"/>
    <x v="0"/>
    <n v="2"/>
    <s v="No"/>
    <s v="Obesity"/>
    <s v="Diabetes"/>
    <s v="22-Sep-1973"/>
    <n v="12852.37"/>
    <s v="tier - 3"/>
    <s v="tier - 1"/>
    <s v="R1012"/>
    <n v="50"/>
  </r>
  <r>
    <s v="Id823"/>
    <s v="  Robert"/>
    <n v="52.54"/>
    <n v="5.12"/>
    <s v="No"/>
    <x v="0"/>
    <x v="1"/>
    <n v="1"/>
    <s v="No"/>
    <s v="Obesity"/>
    <s v="Normal"/>
    <s v="27-Sep-1993"/>
    <n v="12847.24"/>
    <s v="tier - 3"/>
    <s v="tier - 2"/>
    <s v="R1012"/>
    <n v="30"/>
  </r>
  <r>
    <s v="Id824"/>
    <s v="  Geoff"/>
    <n v="17.29"/>
    <n v="4.62"/>
    <s v="No"/>
    <x v="1"/>
    <x v="0"/>
    <n v="1"/>
    <s v="Yes"/>
    <s v="Under Weight"/>
    <s v="Normal"/>
    <s v="9-Nov-2004"/>
    <n v="12829.46"/>
    <s v="tier - 3"/>
    <s v="tier - 3"/>
    <s v="R1016"/>
    <n v="19"/>
  </r>
  <r>
    <s v="Id825"/>
    <s v="  Chris J"/>
    <n v="31.74"/>
    <n v="7.68"/>
    <s v="Yes"/>
    <x v="0"/>
    <x v="0"/>
    <n v="0"/>
    <s v="No"/>
    <s v="Obesity"/>
    <s v="Diabetes"/>
    <s v="25-Sep-1967"/>
    <n v="12823.25"/>
    <s v="tier - 3"/>
    <s v="tier - 3"/>
    <s v="R1021"/>
    <n v="56"/>
  </r>
  <r>
    <s v="Id826"/>
    <s v="  Kate A"/>
    <n v="26.504999999999999"/>
    <n v="6.79"/>
    <s v="Yes"/>
    <x v="0"/>
    <x v="1"/>
    <n v="1"/>
    <s v="No"/>
    <s v="Over weight"/>
    <s v="Diabetes"/>
    <s v="20-Jul-1963"/>
    <n v="12815.44"/>
    <s v="tier - 3"/>
    <s v="tier - 3"/>
    <s v="R1024"/>
    <n v="60"/>
  </r>
  <r>
    <s v="Id827"/>
    <s v="  Kelli"/>
    <n v="36.479999999999997"/>
    <n v="11.09"/>
    <s v="No"/>
    <x v="0"/>
    <x v="0"/>
    <n v="0"/>
    <s v="No"/>
    <s v="Obesity"/>
    <s v="Diabetes"/>
    <s v="24-Jul-1978"/>
    <n v="12797.21"/>
    <s v="tier - 3"/>
    <s v="tier - 1"/>
    <s v="R1024"/>
    <n v="45"/>
  </r>
  <r>
    <s v="Id828"/>
    <s v="  Maggie M"/>
    <n v="39.159999999999997"/>
    <n v="5.24"/>
    <s v="Yes"/>
    <x v="0"/>
    <x v="1"/>
    <n v="1"/>
    <s v="No"/>
    <s v="Obesity"/>
    <s v="Normal"/>
    <s v="29-Oct-1983"/>
    <n v="12788.18"/>
    <s v="tier - 3"/>
    <s v="tier - 1"/>
    <s v="R1026"/>
    <n v="40"/>
  </r>
  <r>
    <s v="Id829"/>
    <s v="  Michelle L"/>
    <n v="28.22"/>
    <n v="7.51"/>
    <s v="Yes"/>
    <x v="0"/>
    <x v="1"/>
    <n v="1"/>
    <s v="No"/>
    <s v="Over weight"/>
    <s v="Diabetes"/>
    <s v="5-Dec-1963"/>
    <n v="12788.03"/>
    <s v="tier - 3"/>
    <s v="tier - 3"/>
    <s v="R1025"/>
    <n v="60"/>
  </r>
  <r>
    <s v="Id830"/>
    <s v="  Ashley K"/>
    <n v="35"/>
    <n v="4.13"/>
    <s v="No"/>
    <x v="0"/>
    <x v="0"/>
    <n v="2"/>
    <s v="No"/>
    <s v="Obesity"/>
    <s v="Normal"/>
    <s v="7-Oct-1972"/>
    <n v="12776.05"/>
    <s v="tier - 3"/>
    <s v="tier - 3"/>
    <s v="R1026"/>
    <n v="51"/>
  </r>
  <r>
    <s v="Id831"/>
    <s v="  Michael"/>
    <n v="36.24"/>
    <n v="8.3800000000000008"/>
    <s v="Yes"/>
    <x v="0"/>
    <x v="0"/>
    <n v="1"/>
    <s v="No"/>
    <s v="Obesity"/>
    <s v="Diabetes"/>
    <s v="25-Sep-1975"/>
    <n v="12770.27"/>
    <s v="tier - 3"/>
    <s v="tier - 3"/>
    <s v="R1021"/>
    <n v="48"/>
  </r>
  <r>
    <s v="Id832"/>
    <s v="  Ryan K"/>
    <n v="36.954999999999998"/>
    <n v="8.07"/>
    <s v="No"/>
    <x v="0"/>
    <x v="0"/>
    <n v="0"/>
    <s v="No"/>
    <s v="Obesity"/>
    <s v="Diabetes"/>
    <s v="1-Oct-1962"/>
    <n v="12741.17"/>
    <s v="tier - 3"/>
    <s v="tier - 1"/>
    <s v="R1017"/>
    <n v="61"/>
  </r>
  <r>
    <s v="Id833"/>
    <s v="  Matthew J"/>
    <n v="29.64"/>
    <n v="8.9499999999999993"/>
    <s v="No"/>
    <x v="0"/>
    <x v="0"/>
    <n v="0"/>
    <s v="No"/>
    <s v="Over weight"/>
    <s v="Diabetes"/>
    <s v="2-Sep-1962"/>
    <n v="12731"/>
    <s v="tier - 3"/>
    <s v="tier - 3"/>
    <s v="R1016"/>
    <n v="61"/>
  </r>
  <r>
    <s v="Id834"/>
    <s v="  Karine"/>
    <n v="42.74"/>
    <n v="6.31"/>
    <s v="Yes"/>
    <x v="0"/>
    <x v="0"/>
    <n v="1"/>
    <s v="No"/>
    <s v="Obesity"/>
    <s v="Prediabetes"/>
    <s v="17-Jul-1988"/>
    <n v="12718.21"/>
    <s v="tier - 3"/>
    <s v="tier - 1"/>
    <s v="R1026"/>
    <n v="35"/>
  </r>
  <r>
    <s v="Id835"/>
    <s v="  Antonia G"/>
    <n v="36.130000000000003"/>
    <n v="7.19"/>
    <s v="Yes"/>
    <x v="0"/>
    <x v="0"/>
    <n v="2"/>
    <s v="No"/>
    <s v="Obesity"/>
    <s v="Diabetes"/>
    <s v="8-Jul-1970"/>
    <n v="12713"/>
    <s v="tier - 3"/>
    <s v="tier - 1"/>
    <s v="R1011"/>
    <n v="53"/>
  </r>
  <r>
    <s v="Id836"/>
    <s v="  Casondra L"/>
    <n v="31.55"/>
    <n v="6.11"/>
    <s v="Yes"/>
    <x v="0"/>
    <x v="0"/>
    <n v="1"/>
    <s v="No"/>
    <s v="Obesity"/>
    <s v="Prediabetes"/>
    <s v="28-Nov-1964"/>
    <n v="12700.63"/>
    <s v="tier - 3"/>
    <s v="tier - 3"/>
    <s v="R1011"/>
    <n v="59"/>
  </r>
  <r>
    <s v="Id837"/>
    <s v="  Wendy"/>
    <n v="52.75"/>
    <n v="6.02"/>
    <s v="No"/>
    <x v="0"/>
    <x v="0"/>
    <n v="1"/>
    <s v="No"/>
    <s v="Obesity"/>
    <s v="Prediabetes"/>
    <s v="7-Jul-1992"/>
    <n v="12699.56"/>
    <s v="tier - 3"/>
    <s v="tier - 2"/>
    <s v="R1011"/>
    <n v="31"/>
  </r>
  <r>
    <s v="Id838"/>
    <s v="  Eric D"/>
    <n v="36.67"/>
    <n v="11.86"/>
    <s v="No"/>
    <x v="0"/>
    <x v="0"/>
    <n v="0"/>
    <s v="No"/>
    <s v="Obesity"/>
    <s v="Diabetes"/>
    <s v="24-Sep-1974"/>
    <n v="12697.48"/>
    <s v="tier - 3"/>
    <s v="tier - 3"/>
    <s v="R1021"/>
    <n v="49"/>
  </r>
  <r>
    <s v="Id839"/>
    <s v="  Elizabeth"/>
    <n v="38.06"/>
    <n v="8.25"/>
    <s v="No"/>
    <x v="0"/>
    <x v="0"/>
    <n v="0"/>
    <s v="No"/>
    <s v="Obesity"/>
    <s v="Diabetes"/>
    <s v="27-Aug-1962"/>
    <n v="12648.7"/>
    <s v="tier - 3"/>
    <s v="tier - 2"/>
    <s v="R1013"/>
    <n v="61"/>
  </r>
  <r>
    <s v="Id840"/>
    <s v="  Laura F"/>
    <n v="38"/>
    <n v="8.1300000000000008"/>
    <s v="No"/>
    <x v="0"/>
    <x v="0"/>
    <n v="0"/>
    <s v="No"/>
    <s v="Obesity"/>
    <s v="Diabetes"/>
    <s v="14-Sep-1965"/>
    <n v="12646.21"/>
    <s v="tier - 3"/>
    <s v="tier - 2"/>
    <s v="R1011"/>
    <n v="58"/>
  </r>
  <r>
    <s v="Id841"/>
    <s v="  Amelia F"/>
    <n v="35.1"/>
    <n v="10.1"/>
    <s v="No"/>
    <x v="0"/>
    <x v="0"/>
    <n v="0"/>
    <s v="No"/>
    <s v="Obesity"/>
    <s v="Diabetes"/>
    <s v="11-Jul-1962"/>
    <n v="12644.59"/>
    <s v="tier - 3"/>
    <s v="tier - 2"/>
    <s v="R1011"/>
    <n v="61"/>
  </r>
  <r>
    <s v="Id842"/>
    <s v="  Amy L"/>
    <n v="33.82"/>
    <n v="5.89"/>
    <s v="Yes"/>
    <x v="0"/>
    <x v="0"/>
    <n v="2"/>
    <s v="No"/>
    <s v="Obesity"/>
    <s v="Prediabetes"/>
    <s v="17-Dec-1966"/>
    <n v="12643.38"/>
    <s v="tier - 3"/>
    <s v="tier - 1"/>
    <s v="R1012"/>
    <n v="57"/>
  </r>
  <r>
    <s v="Id843"/>
    <s v="  Katie J"/>
    <n v="37.43"/>
    <n v="4.97"/>
    <s v="No"/>
    <x v="0"/>
    <x v="0"/>
    <n v="2"/>
    <s v="No"/>
    <s v="Obesity"/>
    <s v="Normal"/>
    <s v="5-Sep-1972"/>
    <n v="12640.24"/>
    <s v="tier - 3"/>
    <s v="tier - 1"/>
    <s v="R1011"/>
    <n v="51"/>
  </r>
  <r>
    <s v="Id844"/>
    <s v="  Laura E"/>
    <n v="30.5"/>
    <n v="9.9"/>
    <s v="No"/>
    <x v="0"/>
    <x v="0"/>
    <n v="0"/>
    <s v="No"/>
    <s v="Obesity"/>
    <s v="Diabetes"/>
    <s v="22-Jul-1962"/>
    <n v="12638.2"/>
    <s v="tier - 3"/>
    <s v="tier - 1"/>
    <s v="R1011"/>
    <n v="61"/>
  </r>
  <r>
    <s v="Id845"/>
    <s v="  Mayumi"/>
    <n v="24.53"/>
    <n v="9.0500000000000007"/>
    <s v="No"/>
    <x v="0"/>
    <x v="0"/>
    <n v="0"/>
    <s v="No"/>
    <s v="Normal Weight"/>
    <s v="Diabetes"/>
    <s v="22-Nov-1962"/>
    <n v="12629.9"/>
    <s v="tier - 3"/>
    <s v="tier - 3"/>
    <s v="R1013"/>
    <n v="61"/>
  </r>
  <r>
    <s v="Id846"/>
    <s v="  Vanessa"/>
    <n v="25.74"/>
    <n v="10.93"/>
    <s v="No"/>
    <x v="0"/>
    <x v="0"/>
    <n v="0"/>
    <s v="No"/>
    <s v="Over weight"/>
    <s v="Diabetes"/>
    <s v="4-Oct-1965"/>
    <n v="12629.17"/>
    <s v="tier - 3"/>
    <s v="tier - 1"/>
    <s v="R1013"/>
    <n v="58"/>
  </r>
  <r>
    <s v="Id847"/>
    <s v="  Natali N"/>
    <n v="34.08"/>
    <n v="7.58"/>
    <s v="Yes"/>
    <x v="0"/>
    <x v="0"/>
    <n v="2"/>
    <s v="No"/>
    <s v="Obesity"/>
    <s v="Diabetes"/>
    <s v="28-Dec-1970"/>
    <n v="12624.74"/>
    <s v="tier - 3"/>
    <s v="tier - 1"/>
    <s v="R1012"/>
    <n v="53"/>
  </r>
  <r>
    <s v="Id848"/>
    <s v="  Beth"/>
    <n v="31.35"/>
    <n v="11"/>
    <s v="Yes"/>
    <x v="0"/>
    <x v="1"/>
    <n v="1"/>
    <s v="No"/>
    <s v="Obesity"/>
    <s v="Diabetes"/>
    <s v="19-Aug-1963"/>
    <n v="12622.18"/>
    <s v="tier - 3"/>
    <s v="tier - 1"/>
    <s v="R1012"/>
    <n v="60"/>
  </r>
  <r>
    <s v="Id849"/>
    <s v="  Alex"/>
    <n v="26.79"/>
    <n v="5.0599999999999996"/>
    <s v="No"/>
    <x v="0"/>
    <x v="0"/>
    <n v="1"/>
    <s v="No"/>
    <s v="Over weight"/>
    <s v="Normal"/>
    <s v="18-Nov-1998"/>
    <n v="12609.89"/>
    <s v="tier - 3"/>
    <s v="tier - 3"/>
    <s v="R1012"/>
    <n v="25"/>
  </r>
  <r>
    <s v="Id850"/>
    <s v="  Spencer"/>
    <n v="42.78"/>
    <n v="6.11"/>
    <s v="Yes"/>
    <x v="0"/>
    <x v="0"/>
    <n v="1"/>
    <s v="No"/>
    <s v="Obesity"/>
    <s v="Prediabetes"/>
    <s v="11-Aug-1988"/>
    <n v="12600.46"/>
    <s v="tier - 3"/>
    <s v="tier - 1"/>
    <s v="R1023"/>
    <n v="35"/>
  </r>
  <r>
    <s v="Id851"/>
    <s v="  Andee W"/>
    <n v="46.75"/>
    <n v="6.66"/>
    <s v="Yes"/>
    <x v="0"/>
    <x v="0"/>
    <n v="2"/>
    <s v="No"/>
    <s v="Obesity"/>
    <s v="Diabetes"/>
    <s v="18-Jun-1970"/>
    <n v="12592.53"/>
    <s v="tier - 3"/>
    <s v="tier - 2"/>
    <s v="R1013"/>
    <n v="53"/>
  </r>
  <r>
    <s v="Id852"/>
    <s v="  Amy"/>
    <n v="32.15"/>
    <n v="4.0199999999999996"/>
    <s v="Yes"/>
    <x v="0"/>
    <x v="1"/>
    <n v="1"/>
    <s v="No"/>
    <s v="Obesity"/>
    <s v="Normal"/>
    <s v="26-Nov-1969"/>
    <n v="12579.92"/>
    <s v="tier - 3"/>
    <s v="tier - 1"/>
    <s v="R1025"/>
    <n v="54"/>
  </r>
  <r>
    <s v="Id853"/>
    <s v="  Joshua"/>
    <n v="43.4"/>
    <n v="8.81"/>
    <s v="Yes"/>
    <x v="0"/>
    <x v="0"/>
    <n v="2"/>
    <s v="No"/>
    <s v="Obesity"/>
    <s v="Diabetes"/>
    <s v="28-Nov-1961"/>
    <n v="12574.05"/>
    <s v="tier - 3"/>
    <s v="tier - 1"/>
    <s v="R1011"/>
    <n v="62"/>
  </r>
  <r>
    <s v="Id854"/>
    <s v="  C Fred"/>
    <n v="31.57"/>
    <n v="7.92"/>
    <s v="Yes"/>
    <x v="0"/>
    <x v="0"/>
    <n v="2"/>
    <s v="No"/>
    <s v="Obesity"/>
    <s v="Diabetes"/>
    <s v="28-Nov-1961"/>
    <n v="12557.61"/>
    <s v="tier - 3"/>
    <s v="tier - 3"/>
    <s v="R1013"/>
    <n v="62"/>
  </r>
  <r>
    <s v="Id855"/>
    <s v="  Jeremy"/>
    <n v="24.32"/>
    <n v="7.48"/>
    <s v="No"/>
    <x v="0"/>
    <x v="0"/>
    <n v="0"/>
    <s v="No"/>
    <s v="Normal Weight"/>
    <s v="Diabetes"/>
    <s v="16-Oct-1962"/>
    <n v="12523.6"/>
    <s v="tier - 3"/>
    <s v="tier - 3"/>
    <s v="R1012"/>
    <n v="61"/>
  </r>
  <r>
    <s v="Id856"/>
    <s v="  Patrick Sr"/>
    <n v="31.07"/>
    <n v="4.62"/>
    <s v="Yes"/>
    <x v="0"/>
    <x v="0"/>
    <n v="2"/>
    <s v="No"/>
    <s v="Obesity"/>
    <s v="Normal"/>
    <s v="12-Jul-1966"/>
    <n v="12499.88"/>
    <s v="tier - 3"/>
    <s v="tier - 2"/>
    <s v="R1012"/>
    <n v="57"/>
  </r>
  <r>
    <s v="Id857"/>
    <s v="  Kelly M"/>
    <n v="35.814999999999998"/>
    <n v="8.4700000000000006"/>
    <s v="No"/>
    <x v="0"/>
    <x v="0"/>
    <n v="0"/>
    <s v="No"/>
    <s v="Obesity"/>
    <s v="Diabetes"/>
    <s v="3-Dec-1968"/>
    <n v="12495.29"/>
    <s v="tier - 3"/>
    <s v="tier - 3"/>
    <s v="R1012"/>
    <n v="55"/>
  </r>
  <r>
    <s v="Id858"/>
    <s v="  Katherine"/>
    <n v="40.81"/>
    <n v="10.58"/>
    <s v="Yes"/>
    <x v="0"/>
    <x v="0"/>
    <n v="0"/>
    <s v="No"/>
    <s v="Obesity"/>
    <s v="Diabetes"/>
    <s v="1-Sep-1967"/>
    <n v="12485.8"/>
    <s v="tier - 3"/>
    <s v="tier - 3"/>
    <s v="R1013"/>
    <n v="56"/>
  </r>
  <r>
    <s v="Id859"/>
    <s v="  Keila L"/>
    <n v="24.605"/>
    <n v="7.48"/>
    <s v="No"/>
    <x v="0"/>
    <x v="0"/>
    <n v="0"/>
    <s v="No"/>
    <s v="Normal Weight"/>
    <s v="Diabetes"/>
    <s v="12-Nov-1968"/>
    <n v="12479.71"/>
    <s v="tier - 3"/>
    <s v="tier - 3"/>
    <s v="R1012"/>
    <n v="55"/>
  </r>
  <r>
    <s v="Id860"/>
    <s v="  Zanae E"/>
    <n v="21.47"/>
    <n v="7.82"/>
    <s v="No"/>
    <x v="0"/>
    <x v="0"/>
    <n v="0"/>
    <s v="No"/>
    <s v="Normal Weight"/>
    <s v="Diabetes"/>
    <s v="26-Nov-1968"/>
    <n v="12475.35"/>
    <s v="tier - 3"/>
    <s v="tier - 1"/>
    <s v="R1012"/>
    <n v="55"/>
  </r>
  <r>
    <s v="Id861"/>
    <s v="  Alex"/>
    <n v="52.89"/>
    <n v="4.96"/>
    <s v="Yes"/>
    <x v="0"/>
    <x v="0"/>
    <n v="1"/>
    <s v="No"/>
    <s v="Obesity"/>
    <s v="Normal"/>
    <s v="9-Aug-1995"/>
    <n v="12452.25"/>
    <s v="tier - 3"/>
    <s v="tier - 3"/>
    <s v="R1012"/>
    <n v="28"/>
  </r>
  <r>
    <s v="Id862"/>
    <s v="  Kathryn"/>
    <n v="32.965000000000003"/>
    <n v="6.15"/>
    <s v="Yes"/>
    <x v="0"/>
    <x v="0"/>
    <n v="1"/>
    <s v="No"/>
    <s v="Obesity"/>
    <s v="Prediabetes"/>
    <s v="4-Aug-1964"/>
    <n v="12430.95"/>
    <s v="tier - 3"/>
    <s v="tier - 3"/>
    <s v="R1024"/>
    <n v="59"/>
  </r>
  <r>
    <s v="Id863"/>
    <s v="  Jason L"/>
    <n v="36.799999999999997"/>
    <n v="4.62"/>
    <s v="No"/>
    <x v="0"/>
    <x v="1"/>
    <n v="1"/>
    <s v="No"/>
    <s v="Obesity"/>
    <s v="Normal"/>
    <s v="14-Jul-1979"/>
    <n v="12408.29"/>
    <s v="tier - 3"/>
    <s v="tier - 1"/>
    <s v="R1022"/>
    <n v="44"/>
  </r>
  <r>
    <s v="Id864"/>
    <s v="  Benjamin J"/>
    <n v="34.299999999999997"/>
    <n v="4.87"/>
    <s v="No"/>
    <x v="0"/>
    <x v="0"/>
    <n v="2"/>
    <s v="No"/>
    <s v="Obesity"/>
    <s v="Normal"/>
    <s v="21-Aug-1972"/>
    <n v="12407.3"/>
    <s v="tier - 3"/>
    <s v="tier - 2"/>
    <s v="R1021"/>
    <n v="51"/>
  </r>
  <r>
    <s v="Id865"/>
    <s v="  Steven M"/>
    <n v="35.244999999999997"/>
    <n v="4.63"/>
    <s v="No"/>
    <x v="0"/>
    <x v="0"/>
    <n v="0"/>
    <s v="No"/>
    <s v="Obesity"/>
    <s v="Normal"/>
    <s v="29-Dec-1989"/>
    <n v="12404.88"/>
    <s v="tier - 3"/>
    <s v="tier - 3"/>
    <s v="R1016"/>
    <n v="34"/>
  </r>
  <r>
    <s v="Id866"/>
    <s v="  Erika"/>
    <n v="26.23"/>
    <n v="11.93"/>
    <s v="No"/>
    <x v="0"/>
    <x v="0"/>
    <n v="0"/>
    <s v="No"/>
    <s v="Over weight"/>
    <s v="Diabetes"/>
    <s v="26-Sep-1962"/>
    <n v="12369.89"/>
    <s v="tier - 3"/>
    <s v="tier - 2"/>
    <s v="R1024"/>
    <n v="61"/>
  </r>
  <r>
    <s v="Id867"/>
    <s v="  Chad"/>
    <n v="36.1"/>
    <n v="5.65"/>
    <s v="Yes"/>
    <x v="0"/>
    <x v="0"/>
    <n v="2"/>
    <s v="No"/>
    <s v="Obesity"/>
    <s v="Normal"/>
    <s v="29-Dec-1966"/>
    <n v="12363.55"/>
    <s v="tier - 3"/>
    <s v="tier - 3"/>
    <s v="R1011"/>
    <n v="57"/>
  </r>
  <r>
    <s v="Id868"/>
    <s v="  Mark"/>
    <n v="37.1"/>
    <n v="11.21"/>
    <s v="Yes"/>
    <x v="0"/>
    <x v="1"/>
    <n v="1"/>
    <s v="No"/>
    <s v="Obesity"/>
    <s v="Diabetes"/>
    <s v="22-Sep-1963"/>
    <n v="12347.17"/>
    <s v="tier - 3"/>
    <s v="tier - 3"/>
    <s v="R1011"/>
    <n v="60"/>
  </r>
  <r>
    <s v="Id869"/>
    <s v="  David"/>
    <n v="27.5"/>
    <n v="10.62"/>
    <s v="Yes"/>
    <x v="0"/>
    <x v="1"/>
    <n v="1"/>
    <s v="No"/>
    <s v="Over weight"/>
    <s v="Diabetes"/>
    <s v="2-Aug-1963"/>
    <n v="12333.83"/>
    <s v="tier - 3"/>
    <s v="tier - 2"/>
    <s v="R1011"/>
    <n v="60"/>
  </r>
  <r>
    <s v="Id870"/>
    <s v="  Matthew R"/>
    <n v="24.7"/>
    <n v="10.7"/>
    <s v="Yes"/>
    <x v="0"/>
    <x v="1"/>
    <n v="1"/>
    <s v="No"/>
    <s v="Normal Weight"/>
    <s v="Diabetes"/>
    <s v="29-Aug-1963"/>
    <n v="12323.94"/>
    <s v="tier - 3"/>
    <s v="tier - 3"/>
    <s v="R1017"/>
    <n v="60"/>
  </r>
  <r>
    <s v="Id871"/>
    <s v="  Orla"/>
    <n v="26.78"/>
    <n v="10.02"/>
    <s v="Yes"/>
    <x v="0"/>
    <x v="1"/>
    <n v="1"/>
    <s v="No"/>
    <s v="Over weight"/>
    <s v="Diabetes"/>
    <s v="28-Oct-1963"/>
    <n v="12299.59"/>
    <s v="tier - 3"/>
    <s v="tier - 1"/>
    <s v="R1025"/>
    <n v="60"/>
  </r>
  <r>
    <s v="Id872"/>
    <s v="  Shaista S"/>
    <n v="45.8"/>
    <n v="4.8499999999999996"/>
    <s v="No"/>
    <x v="0"/>
    <x v="0"/>
    <n v="0"/>
    <s v="No"/>
    <s v="Obesity"/>
    <s v="Normal"/>
    <s v="29-Oct-1990"/>
    <n v="12282.38"/>
    <s v="tier - 3"/>
    <s v="tier - 1"/>
    <s v="R1011"/>
    <n v="33"/>
  </r>
  <r>
    <s v="Id873"/>
    <s v="  Emily"/>
    <n v="29"/>
    <n v="4.3899999999999997"/>
    <s v="Yes"/>
    <x v="0"/>
    <x v="0"/>
    <n v="2"/>
    <s v="No"/>
    <s v="Over weight"/>
    <s v="Normal"/>
    <s v="16-Nov-1966"/>
    <n v="12282.03"/>
    <s v="tier - 3"/>
    <s v="tier - 1"/>
    <s v="R1025"/>
    <n v="57"/>
  </r>
  <r>
    <s v="Id874"/>
    <s v="  Julie A"/>
    <n v="33.534999999999997"/>
    <n v="8.24"/>
    <s v="Yes"/>
    <x v="0"/>
    <x v="0"/>
    <n v="0"/>
    <s v="No"/>
    <s v="Obesity"/>
    <s v="Diabetes"/>
    <s v="28-Aug-1967"/>
    <n v="12269.69"/>
    <s v="tier - 3"/>
    <s v="tier - 2"/>
    <s v="R1012"/>
    <n v="56"/>
  </r>
  <r>
    <s v="Id875"/>
    <s v="  Megumi"/>
    <n v="32.774999999999999"/>
    <n v="9.77"/>
    <s v="Yes"/>
    <x v="0"/>
    <x v="0"/>
    <n v="0"/>
    <s v="No"/>
    <s v="Obesity"/>
    <s v="Diabetes"/>
    <s v="30-Dec-1967"/>
    <n v="12268.63"/>
    <s v="tier - 3"/>
    <s v="tier - 1"/>
    <s v="R1012"/>
    <n v="56"/>
  </r>
  <r>
    <s v="Id876"/>
    <s v="  Skylar"/>
    <n v="37.51"/>
    <n v="5.5"/>
    <s v="Yes"/>
    <x v="0"/>
    <x v="0"/>
    <n v="2"/>
    <s v="No"/>
    <s v="Obesity"/>
    <s v="Normal"/>
    <s v="6-Dec-1966"/>
    <n v="12265.51"/>
    <s v="tier - 3"/>
    <s v="tier - 3"/>
    <s v="R1013"/>
    <n v="57"/>
  </r>
  <r>
    <s v="Id877"/>
    <s v="  Victoria"/>
    <n v="39.86"/>
    <n v="11.84"/>
    <s v="Yes"/>
    <x v="0"/>
    <x v="0"/>
    <n v="1"/>
    <s v="No"/>
    <s v="Obesity"/>
    <s v="Diabetes"/>
    <s v="13-Aug-1986"/>
    <n v="12255.04"/>
    <s v="tier - 3"/>
    <s v="tier - 2"/>
    <s v="R1026"/>
    <n v="37"/>
  </r>
  <r>
    <s v="Id878"/>
    <s v="  Amanda L"/>
    <n v="42.13"/>
    <n v="4.66"/>
    <s v="No"/>
    <x v="0"/>
    <x v="0"/>
    <n v="0"/>
    <s v="No"/>
    <s v="Obesity"/>
    <s v="Normal"/>
    <s v="23-Nov-1989"/>
    <n v="12254.44"/>
    <s v="tier - 3"/>
    <s v="tier - 3"/>
    <s v="R1026"/>
    <n v="34"/>
  </r>
  <r>
    <s v="Id879"/>
    <s v="  Renee"/>
    <n v="35.99"/>
    <n v="11.11"/>
    <s v="No"/>
    <x v="0"/>
    <x v="0"/>
    <n v="0"/>
    <s v="No"/>
    <s v="Obesity"/>
    <s v="Diabetes"/>
    <s v="23-Jun-1974"/>
    <n v="12245.17"/>
    <s v="tier - 3"/>
    <s v="tier - 1"/>
    <s v="R1012"/>
    <n v="49"/>
  </r>
  <r>
    <s v="Id880"/>
    <s v="  Nellie A"/>
    <n v="35.200000000000003"/>
    <n v="7.72"/>
    <s v="Yes"/>
    <x v="0"/>
    <x v="1"/>
    <n v="1"/>
    <s v="No"/>
    <s v="Obesity"/>
    <s v="Diabetes"/>
    <s v="17-Jul-1963"/>
    <n v="12244.53"/>
    <s v="tier - 3"/>
    <s v="tier - 1"/>
    <s v="R1013"/>
    <n v="60"/>
  </r>
  <r>
    <s v="Id881"/>
    <s v="  Tamara"/>
    <n v="29.91"/>
    <n v="5.55"/>
    <s v="Yes"/>
    <x v="0"/>
    <x v="0"/>
    <n v="2"/>
    <s v="No"/>
    <s v="Over weight"/>
    <s v="Normal"/>
    <s v="29-Jul-1966"/>
    <n v="12237.73"/>
    <s v="tier - 3"/>
    <s v="tier - 3"/>
    <s v="R1012"/>
    <n v="57"/>
  </r>
  <r>
    <s v="Id882"/>
    <s v="  Joan"/>
    <n v="36.479999999999997"/>
    <n v="5.05"/>
    <s v="Yes"/>
    <x v="0"/>
    <x v="0"/>
    <n v="1"/>
    <s v="No"/>
    <s v="Obesity"/>
    <s v="Normal"/>
    <s v="15-Oct-1964"/>
    <n v="12235.84"/>
    <s v="tier - 3"/>
    <s v="tier - 3"/>
    <s v="R1012"/>
    <n v="59"/>
  </r>
  <r>
    <s v="Id883"/>
    <s v="  Aimee J"/>
    <n v="27.5"/>
    <n v="8.69"/>
    <s v="Yes"/>
    <x v="0"/>
    <x v="1"/>
    <n v="1"/>
    <s v="No"/>
    <s v="Over weight"/>
    <s v="Diabetes"/>
    <s v="19-Jul-1963"/>
    <n v="12233.83"/>
    <s v="tier - 3"/>
    <s v="tier - 1"/>
    <s v="R1011"/>
    <n v="60"/>
  </r>
  <r>
    <s v="Id884"/>
    <s v="  Suzanne"/>
    <n v="33.44"/>
    <n v="5.9"/>
    <s v="Yes"/>
    <x v="0"/>
    <x v="0"/>
    <n v="1"/>
    <s v="No"/>
    <s v="Obesity"/>
    <s v="Prediabetes"/>
    <s v="24-Jun-1964"/>
    <n v="12231.61"/>
    <s v="tier - 3"/>
    <s v="tier - 3"/>
    <s v="R1012"/>
    <n v="59"/>
  </r>
  <r>
    <s v="Id885"/>
    <s v="  Kristin A"/>
    <n v="28.215"/>
    <n v="6.29"/>
    <s v="Yes"/>
    <x v="0"/>
    <x v="0"/>
    <n v="1"/>
    <s v="No"/>
    <s v="Over weight"/>
    <s v="Prediabetes"/>
    <s v="2-Jul-1964"/>
    <n v="12224.35"/>
    <s v="tier - 3"/>
    <s v="tier - 1"/>
    <s v="R1012"/>
    <n v="59"/>
  </r>
  <r>
    <s v="Id886"/>
    <s v="  Bronwyn"/>
    <n v="27.17"/>
    <n v="5.84"/>
    <s v="Yes"/>
    <x v="0"/>
    <x v="0"/>
    <n v="1"/>
    <s v="No"/>
    <s v="Over weight"/>
    <s v="Prediabetes"/>
    <s v="20-Jul-1964"/>
    <n v="12222.9"/>
    <s v="tier - 3"/>
    <s v="tier - 2"/>
    <s v="R1012"/>
    <n v="59"/>
  </r>
  <r>
    <s v="Id887"/>
    <s v="  Taylor J"/>
    <n v="35.380000000000003"/>
    <n v="6.12"/>
    <s v="No"/>
    <x v="0"/>
    <x v="0"/>
    <n v="0"/>
    <s v="No"/>
    <s v="Obesity"/>
    <s v="Prediabetes"/>
    <s v="14-Aug-1977"/>
    <n v="12218.7"/>
    <s v="tier - 3"/>
    <s v="tier - 1"/>
    <s v="R1012"/>
    <n v="46"/>
  </r>
  <r>
    <s v="Id888"/>
    <s v="  Kimberly M"/>
    <n v="43.48"/>
    <n v="6.24"/>
    <s v="No"/>
    <x v="0"/>
    <x v="0"/>
    <n v="0"/>
    <s v="No"/>
    <s v="Obesity"/>
    <s v="Prediabetes"/>
    <s v="29-Aug-1991"/>
    <n v="12198.64"/>
    <s v="tier - 3"/>
    <s v="tier - 3"/>
    <s v="R1026"/>
    <n v="32"/>
  </r>
  <r>
    <s v="Id889"/>
    <s v="  Joshua E"/>
    <n v="41.73"/>
    <n v="6.25"/>
    <s v="No"/>
    <x v="0"/>
    <x v="0"/>
    <n v="1"/>
    <s v="No"/>
    <s v="Obesity"/>
    <s v="Prediabetes"/>
    <s v="5-Oct-1987"/>
    <n v="12148.2"/>
    <s v="tier - 3"/>
    <s v="tier - 3"/>
    <s v="R1012"/>
    <n v="36"/>
  </r>
  <r>
    <s v="Id890"/>
    <s v="  Jeffrey"/>
    <n v="28.9"/>
    <n v="11.96"/>
    <s v="No"/>
    <x v="0"/>
    <x v="0"/>
    <n v="0"/>
    <s v="No"/>
    <s v="Over weight"/>
    <s v="Diabetes"/>
    <s v="15-Sep-1962"/>
    <n v="12146.97"/>
    <s v="tier - 3"/>
    <s v="tier - 3"/>
    <s v="R1011"/>
    <n v="61"/>
  </r>
  <r>
    <s v="Id891"/>
    <s v="  Andrew R"/>
    <n v="25.74"/>
    <n v="7.69"/>
    <s v="No"/>
    <x v="0"/>
    <x v="0"/>
    <n v="0"/>
    <s v="No"/>
    <s v="Over weight"/>
    <s v="Diabetes"/>
    <s v="4-Nov-1962"/>
    <n v="12142.58"/>
    <s v="tier - 3"/>
    <s v="tier - 2"/>
    <s v="R1013"/>
    <n v="61"/>
  </r>
  <r>
    <s v="Id892"/>
    <s v="  Francisco J"/>
    <n v="36.06"/>
    <n v="8.83"/>
    <s v="No"/>
    <x v="0"/>
    <x v="0"/>
    <n v="0"/>
    <s v="No"/>
    <s v="Obesity"/>
    <s v="Diabetes"/>
    <s v="16-Sep-1974"/>
    <n v="12137.6"/>
    <s v="tier - 3"/>
    <s v="tier - 3"/>
    <s v="R1012"/>
    <n v="49"/>
  </r>
  <r>
    <s v="Id893"/>
    <s v="  Rhonda"/>
    <n v="43.28"/>
    <n v="4.41"/>
    <s v="No"/>
    <x v="0"/>
    <x v="0"/>
    <n v="0"/>
    <s v="No"/>
    <s v="Obesity"/>
    <s v="Normal"/>
    <s v="6-Nov-1991"/>
    <n v="12130.8"/>
    <s v="tier - 3"/>
    <s v="tier - 3"/>
    <s v="R1026"/>
    <n v="32"/>
  </r>
  <r>
    <s v="Id894"/>
    <s v="  John"/>
    <n v="28.785"/>
    <n v="9.1"/>
    <s v="Yes"/>
    <x v="0"/>
    <x v="1"/>
    <n v="1"/>
    <s v="No"/>
    <s v="Over weight"/>
    <s v="Diabetes"/>
    <s v="4-Jun-1963"/>
    <n v="12129.61"/>
    <s v="tier - 3"/>
    <s v="tier - 1"/>
    <s v="R1012"/>
    <n v="60"/>
  </r>
  <r>
    <s v="Id895"/>
    <s v="  Miles J"/>
    <n v="25.46"/>
    <n v="11.52"/>
    <s v="Yes"/>
    <x v="0"/>
    <x v="1"/>
    <n v="1"/>
    <s v="No"/>
    <s v="Over weight"/>
    <s v="Diabetes"/>
    <s v="20-Jul-1963"/>
    <n v="12124.99"/>
    <s v="tier - 3"/>
    <s v="tier - 1"/>
    <s v="R1012"/>
    <n v="60"/>
  </r>
  <r>
    <s v="Id896"/>
    <s v="  Justyna I"/>
    <n v="30.8"/>
    <n v="10.95"/>
    <s v="No"/>
    <x v="0"/>
    <x v="0"/>
    <n v="0"/>
    <s v="No"/>
    <s v="Obesity"/>
    <s v="Diabetes"/>
    <s v="25-Oct-1968"/>
    <n v="12105.32"/>
    <s v="tier - 3"/>
    <s v="tier - 3"/>
    <s v="R1011"/>
    <n v="55"/>
  </r>
  <r>
    <s v="Id897"/>
    <s v="  Lucille"/>
    <n v="28.88"/>
    <n v="11.5"/>
    <s v="No"/>
    <x v="0"/>
    <x v="0"/>
    <n v="0"/>
    <s v="No"/>
    <s v="Over weight"/>
    <s v="Diabetes"/>
    <s v="9-Dec-1968"/>
    <n v="12096.65"/>
    <s v="tier - 3"/>
    <s v="tier - 1"/>
    <s v="R1024"/>
    <n v="55"/>
  </r>
  <r>
    <s v="Id898"/>
    <s v="  April"/>
    <n v="23"/>
    <n v="9.8800000000000008"/>
    <s v="No"/>
    <x v="0"/>
    <x v="0"/>
    <n v="0"/>
    <s v="No"/>
    <s v="Normal Weight"/>
    <s v="Diabetes"/>
    <s v="21-Jun-1968"/>
    <n v="12094.48"/>
    <s v="tier - 3"/>
    <s v="tier - 3"/>
    <s v="R1011"/>
    <n v="55"/>
  </r>
  <r>
    <s v="Id899"/>
    <s v="  Robert"/>
    <n v="38.25"/>
    <n v="6.2"/>
    <s v="No"/>
    <x v="0"/>
    <x v="0"/>
    <n v="1"/>
    <s v="No"/>
    <s v="Obesity"/>
    <s v="Prediabetes"/>
    <s v="2-Sep-1984"/>
    <n v="12091.34"/>
    <s v="tier - 3"/>
    <s v="tier - 2"/>
    <s v="R1022"/>
    <n v="39"/>
  </r>
  <r>
    <s v="Id900"/>
    <s v="  Alyssa"/>
    <n v="39.25"/>
    <n v="8.41"/>
    <s v="Yes"/>
    <x v="0"/>
    <x v="0"/>
    <n v="1"/>
    <s v="No"/>
    <s v="Obesity"/>
    <s v="Diabetes"/>
    <s v="7-Sep-1986"/>
    <n v="12048.13"/>
    <s v="tier - 3"/>
    <s v="tier - 2"/>
    <s v="R1026"/>
    <n v="37"/>
  </r>
  <r>
    <s v="Id901"/>
    <s v="  Jessica E"/>
    <n v="26.6"/>
    <n v="5.07"/>
    <s v="Yes"/>
    <x v="0"/>
    <x v="0"/>
    <n v="2"/>
    <s v="No"/>
    <s v="Over weight"/>
    <s v="Normal"/>
    <s v="24-Nov-1966"/>
    <n v="12044.34"/>
    <s v="tier - 3"/>
    <s v="tier - 1"/>
    <s v="R1012"/>
    <n v="57"/>
  </r>
  <r>
    <s v="Id902"/>
    <s v="  Patrick J"/>
    <n v="35.700000000000003"/>
    <n v="4.0599999999999996"/>
    <s v="No"/>
    <x v="0"/>
    <x v="1"/>
    <n v="1"/>
    <s v="No"/>
    <s v="Obesity"/>
    <s v="Normal"/>
    <s v="16-Oct-1979"/>
    <n v="12035.18"/>
    <s v="tier - 3"/>
    <s v="tier - 3"/>
    <s v="R1021"/>
    <n v="44"/>
  </r>
  <r>
    <s v="Id903"/>
    <s v="  Emilie"/>
    <n v="20.100000000000001"/>
    <n v="10.52"/>
    <s v="No"/>
    <x v="0"/>
    <x v="0"/>
    <n v="0"/>
    <s v="No"/>
    <s v="Normal Weight"/>
    <s v="Diabetes"/>
    <s v="29-Oct-1965"/>
    <n v="12032.33"/>
    <s v="tier - 3"/>
    <s v="tier - 1"/>
    <s v="R1011"/>
    <n v="58"/>
  </r>
  <r>
    <s v="Id904"/>
    <s v="  Caitlin B"/>
    <n v="22.23"/>
    <n v="9.65"/>
    <s v="No"/>
    <x v="0"/>
    <x v="0"/>
    <n v="0"/>
    <s v="No"/>
    <s v="Normal Weight"/>
    <s v="Diabetes"/>
    <s v="9-Jun-1965"/>
    <n v="12029.29"/>
    <s v="tier - 3"/>
    <s v="tier - 2"/>
    <s v="R1024"/>
    <n v="58"/>
  </r>
  <r>
    <s v="Id905"/>
    <s v="  Joseph W"/>
    <n v="36.47"/>
    <n v="6.21"/>
    <s v="No"/>
    <x v="0"/>
    <x v="0"/>
    <n v="0"/>
    <s v="No"/>
    <s v="Obesity"/>
    <s v="Prediabetes"/>
    <s v="17-Oct-1982"/>
    <n v="12001.29"/>
    <s v="tier - 3"/>
    <s v="tier - 3"/>
    <s v="R1021"/>
    <n v="41"/>
  </r>
  <r>
    <s v="Id906"/>
    <s v="  Wendy"/>
    <n v="49.64"/>
    <n v="4.76"/>
    <s v="No"/>
    <x v="0"/>
    <x v="1"/>
    <n v="1"/>
    <s v="No"/>
    <s v="Obesity"/>
    <s v="Normal"/>
    <s v="12-Dec-1993"/>
    <n v="11994.89"/>
    <s v="tier - 3"/>
    <s v="tier - 2"/>
    <s v="R1012"/>
    <n v="30"/>
  </r>
  <r>
    <s v="Id907"/>
    <s v="  Leah L"/>
    <n v="36.799999999999997"/>
    <n v="5.73"/>
    <s v="Yes"/>
    <x v="0"/>
    <x v="1"/>
    <n v="1"/>
    <s v="No"/>
    <s v="Obesity"/>
    <s v="Prediabetes"/>
    <s v="4-Jul-1983"/>
    <n v="11987.68"/>
    <s v="tier - 3"/>
    <s v="tier - 2"/>
    <s v="R1026"/>
    <n v="40"/>
  </r>
  <r>
    <s v="Id908"/>
    <s v="  Wayne L"/>
    <n v="33.880000000000003"/>
    <n v="10.78"/>
    <s v="Yes"/>
    <x v="0"/>
    <x v="0"/>
    <n v="0"/>
    <s v="No"/>
    <s v="Obesity"/>
    <s v="Diabetes"/>
    <s v="22-Dec-1967"/>
    <n v="11987.17"/>
    <s v="tier - 3"/>
    <s v="tier - 3"/>
    <s v="R1013"/>
    <n v="56"/>
  </r>
  <r>
    <s v="Id909"/>
    <s v="  Jason M"/>
    <n v="32.01"/>
    <n v="5.08"/>
    <s v="Yes"/>
    <x v="0"/>
    <x v="0"/>
    <n v="1"/>
    <s v="No"/>
    <s v="Obesity"/>
    <s v="Normal"/>
    <s v="29-Sep-1964"/>
    <n v="11946.63"/>
    <s v="tier - 3"/>
    <s v="tier - 2"/>
    <s v="R1013"/>
    <n v="59"/>
  </r>
  <r>
    <s v="Id910"/>
    <s v="  Floris"/>
    <n v="33.630000000000003"/>
    <n v="11.39"/>
    <s v="No"/>
    <x v="0"/>
    <x v="0"/>
    <n v="0"/>
    <s v="No"/>
    <s v="Obesity"/>
    <s v="Diabetes"/>
    <s v="1-Nov-1965"/>
    <n v="11945.13"/>
    <s v="tier - 3"/>
    <s v="tier - 2"/>
    <s v="R1012"/>
    <n v="58"/>
  </r>
  <r>
    <s v="Id911"/>
    <s v="  Marc"/>
    <n v="34.865000000000002"/>
    <n v="5.35"/>
    <s v="Yes"/>
    <x v="0"/>
    <x v="0"/>
    <n v="1"/>
    <s v="No"/>
    <s v="Obesity"/>
    <s v="Normal"/>
    <s v="25-Dec-1964"/>
    <n v="11944.59"/>
    <s v="tier - 3"/>
    <s v="tier - 2"/>
    <s v="R1016"/>
    <n v="59"/>
  </r>
  <r>
    <s v="Id912"/>
    <s v="  Christopher"/>
    <n v="43.11"/>
    <n v="5.6"/>
    <s v="No"/>
    <x v="0"/>
    <x v="0"/>
    <n v="0"/>
    <s v="No"/>
    <s v="Obesity"/>
    <s v="Normal"/>
    <s v="19-Oct-1991"/>
    <n v="11941.83"/>
    <s v="tier - 3"/>
    <s v="tier - 1"/>
    <s v="R1023"/>
    <n v="32"/>
  </r>
  <r>
    <s v="Id913"/>
    <s v="  Kevin"/>
    <n v="30.305"/>
    <n v="4.2699999999999996"/>
    <s v="Yes"/>
    <x v="0"/>
    <x v="0"/>
    <n v="1"/>
    <s v="No"/>
    <s v="Obesity"/>
    <s v="Normal"/>
    <s v="2-Aug-1964"/>
    <n v="11938.26"/>
    <s v="tier - 3"/>
    <s v="tier - 3"/>
    <s v="R1019"/>
    <n v="59"/>
  </r>
  <r>
    <s v="Id914"/>
    <s v="  Aharon N"/>
    <n v="25.175000000000001"/>
    <n v="5.57"/>
    <s v="Yes"/>
    <x v="0"/>
    <x v="0"/>
    <n v="1"/>
    <s v="No"/>
    <s v="Over weight"/>
    <s v="Normal"/>
    <s v="20-Dec-1964"/>
    <n v="11931.13"/>
    <s v="tier - 3"/>
    <s v="tier - 1"/>
    <s v="R1019"/>
    <n v="59"/>
  </r>
  <r>
    <s v="Id915"/>
    <s v="  Lawrence D"/>
    <n v="26.8"/>
    <n v="5.68"/>
    <s v="Yes"/>
    <x v="0"/>
    <x v="0"/>
    <n v="1"/>
    <s v="No"/>
    <s v="Over weight"/>
    <s v="Normal"/>
    <s v="19-Nov-1964"/>
    <n v="11918.2"/>
    <s v="tier - 3"/>
    <s v="tier - 1"/>
    <s v="R1021"/>
    <n v="59"/>
  </r>
  <r>
    <s v="Id916"/>
    <s v="  Malcolm"/>
    <n v="21.78"/>
    <n v="5.3"/>
    <s v="No"/>
    <x v="1"/>
    <x v="0"/>
    <n v="1"/>
    <s v="No"/>
    <s v="Normal Weight"/>
    <s v="Normal"/>
    <s v="2-Jun-2004"/>
    <n v="11884.05"/>
    <s v="tier - 3"/>
    <s v="tier - 3"/>
    <s v="R1013"/>
    <n v="19"/>
  </r>
  <r>
    <s v="Id917"/>
    <s v="  Anna E"/>
    <n v="30.14"/>
    <n v="9.4499999999999993"/>
    <s v="Yes"/>
    <x v="0"/>
    <x v="0"/>
    <n v="0"/>
    <s v="No"/>
    <s v="Obesity"/>
    <s v="Diabetes"/>
    <s v="29-Oct-1967"/>
    <n v="11881.97"/>
    <s v="tier - 3"/>
    <s v="tier - 1"/>
    <s v="R1013"/>
    <n v="56"/>
  </r>
  <r>
    <s v="Id918"/>
    <s v="  Jenny"/>
    <n v="29.7"/>
    <n v="6.79"/>
    <s v="Yes"/>
    <x v="0"/>
    <x v="0"/>
    <n v="0"/>
    <s v="No"/>
    <s v="Over weight"/>
    <s v="Diabetes"/>
    <s v="14-Jul-1967"/>
    <n v="11881.36"/>
    <s v="tier - 3"/>
    <s v="tier - 2"/>
    <s v="R1011"/>
    <n v="56"/>
  </r>
  <r>
    <s v="Id919"/>
    <s v="  Melissa L"/>
    <n v="32.395000000000003"/>
    <n v="11.1"/>
    <s v="Yes"/>
    <x v="0"/>
    <x v="0"/>
    <n v="0"/>
    <s v="No"/>
    <s v="Obesity"/>
    <s v="Diabetes"/>
    <s v="24-Aug-1967"/>
    <n v="11879.1"/>
    <s v="tier - 3"/>
    <s v="tier - 3"/>
    <s v="R1024"/>
    <n v="56"/>
  </r>
  <r>
    <s v="Id920"/>
    <s v="  Chia J"/>
    <n v="36.64"/>
    <n v="7.26"/>
    <s v="No"/>
    <x v="0"/>
    <x v="0"/>
    <n v="0"/>
    <s v="No"/>
    <s v="Obesity"/>
    <s v="Diabetes"/>
    <s v="7-Jul-1974"/>
    <n v="11858.56"/>
    <s v="tier - 3"/>
    <s v="tier - 3"/>
    <s v="R1011"/>
    <n v="49"/>
  </r>
  <r>
    <s v="Id921"/>
    <s v="  Laura A"/>
    <n v="39.049999999999997"/>
    <n v="5.27"/>
    <s v="Yes"/>
    <x v="0"/>
    <x v="0"/>
    <n v="1"/>
    <s v="No"/>
    <s v="Obesity"/>
    <s v="Normal"/>
    <s v="29-Sep-1964"/>
    <n v="11856.41"/>
    <s v="tier - 3"/>
    <s v="tier - 2"/>
    <s v="R1013"/>
    <n v="59"/>
  </r>
  <r>
    <s v="Id922"/>
    <s v="  Aditi"/>
    <n v="33.1"/>
    <n v="5.46"/>
    <s v="Yes"/>
    <x v="0"/>
    <x v="0"/>
    <n v="1"/>
    <s v="No"/>
    <s v="Obesity"/>
    <s v="Normal"/>
    <s v="27-Jun-1964"/>
    <n v="11848.14"/>
    <s v="tier - 3"/>
    <s v="tier - 2"/>
    <s v="R1011"/>
    <n v="59"/>
  </r>
  <r>
    <s v="Id923"/>
    <s v="  Leah A"/>
    <n v="31.824999999999999"/>
    <n v="8.1300000000000008"/>
    <s v="No"/>
    <x v="0"/>
    <x v="0"/>
    <n v="0"/>
    <s v="No"/>
    <s v="Obesity"/>
    <s v="Diabetes"/>
    <s v="10-Nov-1965"/>
    <n v="11842.62"/>
    <s v="tier - 3"/>
    <s v="tier - 3"/>
    <s v="R1012"/>
    <n v="58"/>
  </r>
  <r>
    <s v="Id924"/>
    <s v="  Marianne"/>
    <n v="29"/>
    <n v="4.25"/>
    <s v="Yes"/>
    <x v="0"/>
    <x v="0"/>
    <n v="1"/>
    <s v="No"/>
    <s v="Over weight"/>
    <s v="Normal"/>
    <s v="11-Jul-1964"/>
    <n v="11842.44"/>
    <s v="tier - 3"/>
    <s v="tier - 2"/>
    <s v="R1011"/>
    <n v="59"/>
  </r>
  <r>
    <s v="Id925"/>
    <s v="  Carla"/>
    <n v="30.495000000000001"/>
    <n v="8.68"/>
    <s v="No"/>
    <x v="0"/>
    <x v="0"/>
    <n v="0"/>
    <s v="No"/>
    <s v="Obesity"/>
    <s v="Diabetes"/>
    <s v="25-Sep-1965"/>
    <n v="11840.78"/>
    <s v="tier - 3"/>
    <s v="tier - 2"/>
    <s v="R1012"/>
    <n v="58"/>
  </r>
  <r>
    <s v="Id926"/>
    <s v="  Oksana"/>
    <n v="25.2"/>
    <n v="6.25"/>
    <s v="Yes"/>
    <x v="0"/>
    <x v="0"/>
    <n v="1"/>
    <s v="No"/>
    <s v="Over weight"/>
    <s v="Prediabetes"/>
    <s v="11-Sep-1964"/>
    <n v="11837.16"/>
    <s v="tier - 3"/>
    <s v="tier - 3"/>
    <s v="R1011"/>
    <n v="59"/>
  </r>
  <r>
    <s v="Id927"/>
    <s v="  Rebecca B"/>
    <n v="22.77"/>
    <n v="4.47"/>
    <s v="Yes"/>
    <x v="0"/>
    <x v="0"/>
    <n v="1"/>
    <s v="No"/>
    <s v="Normal Weight"/>
    <s v="Normal"/>
    <s v="27-Jun-1964"/>
    <n v="11833.78"/>
    <s v="tier - 3"/>
    <s v="tier - 3"/>
    <s v="R1013"/>
    <n v="59"/>
  </r>
  <r>
    <s v="Id928"/>
    <s v="  Maria A"/>
    <n v="23.18"/>
    <n v="8.31"/>
    <s v="No"/>
    <x v="0"/>
    <x v="0"/>
    <n v="0"/>
    <s v="No"/>
    <s v="Normal Weight"/>
    <s v="Diabetes"/>
    <s v="3-Oct-1965"/>
    <n v="11830.61"/>
    <s v="tier - 3"/>
    <s v="tier - 1"/>
    <s v="R1012"/>
    <n v="58"/>
  </r>
  <r>
    <s v="Id929"/>
    <s v="  Lisa M"/>
    <n v="35.409999999999997"/>
    <n v="5.68"/>
    <s v="No"/>
    <x v="0"/>
    <x v="0"/>
    <n v="0"/>
    <s v="No"/>
    <s v="Obesity"/>
    <s v="Normal"/>
    <s v="20-Nov-1982"/>
    <n v="11773.06"/>
    <s v="tier - 3"/>
    <s v="tier - 3"/>
    <s v="R1026"/>
    <n v="41"/>
  </r>
  <r>
    <s v="Id930"/>
    <s v="  Steve Jr"/>
    <n v="32.11"/>
    <n v="4.75"/>
    <s v="Yes"/>
    <x v="0"/>
    <x v="0"/>
    <n v="2"/>
    <s v="No"/>
    <s v="Obesity"/>
    <s v="Normal"/>
    <s v="25-Jul-1966"/>
    <n v="11763"/>
    <s v="tier - 3"/>
    <s v="tier - 3"/>
    <s v="R1016"/>
    <n v="57"/>
  </r>
  <r>
    <s v="Id931"/>
    <s v="  Tiffany"/>
    <n v="34.479999999999997"/>
    <n v="6.31"/>
    <s v="No"/>
    <x v="0"/>
    <x v="1"/>
    <n v="1"/>
    <s v="No"/>
    <s v="Obesity"/>
    <s v="Prediabetes"/>
    <s v="6-Nov-1979"/>
    <n v="11752.68"/>
    <s v="tier - 3"/>
    <s v="tier - 1"/>
    <s v="R1026"/>
    <n v="44"/>
  </r>
  <r>
    <s v="Id932"/>
    <s v="  Greg"/>
    <n v="34.39"/>
    <n v="6.28"/>
    <s v="Yes"/>
    <x v="0"/>
    <x v="0"/>
    <n v="1"/>
    <s v="No"/>
    <s v="Obesity"/>
    <s v="Prediabetes"/>
    <s v="2-Dec-1964"/>
    <n v="11743.93"/>
    <s v="tier - 3"/>
    <s v="tier - 1"/>
    <s v="R1012"/>
    <n v="59"/>
  </r>
  <r>
    <s v="Id933"/>
    <s v="  Dale"/>
    <n v="26.4"/>
    <n v="9.2899999999999991"/>
    <s v="Yes"/>
    <x v="0"/>
    <x v="1"/>
    <n v="1"/>
    <s v="No"/>
    <s v="Over weight"/>
    <s v="Diabetes"/>
    <s v="9-Jun-1963"/>
    <n v="11743.3"/>
    <s v="tier - 3"/>
    <s v="tier - 3"/>
    <s v="R1013"/>
    <n v="60"/>
  </r>
  <r>
    <s v="Id934"/>
    <s v="  Brittany A"/>
    <n v="28.1"/>
    <n v="5.79"/>
    <s v="Yes"/>
    <x v="0"/>
    <x v="1"/>
    <n v="1"/>
    <s v="No"/>
    <s v="Over weight"/>
    <s v="Prediabetes"/>
    <s v="12-Nov-1969"/>
    <n v="11741.73"/>
    <s v="tier - 3"/>
    <s v="tier - 1"/>
    <s v="R1011"/>
    <n v="54"/>
  </r>
  <r>
    <s v="Id935"/>
    <s v="  Robert S"/>
    <n v="27"/>
    <n v="4.54"/>
    <s v="Yes"/>
    <x v="0"/>
    <x v="0"/>
    <n v="1"/>
    <s v="No"/>
    <s v="Over weight"/>
    <s v="Normal"/>
    <s v="5-Sep-1988"/>
    <n v="11737.85"/>
    <s v="tier - 3"/>
    <s v="tier - 1"/>
    <s v="R1011"/>
    <n v="35"/>
  </r>
  <r>
    <s v="Id936"/>
    <s v="  Cameron"/>
    <n v="28.594999999999999"/>
    <n v="4.68"/>
    <s v="Yes"/>
    <x v="0"/>
    <x v="0"/>
    <n v="1"/>
    <s v="No"/>
    <s v="Over weight"/>
    <s v="Normal"/>
    <s v="9-Nov-1964"/>
    <n v="11735.88"/>
    <s v="tier - 3"/>
    <s v="tier - 1"/>
    <s v="R1012"/>
    <n v="59"/>
  </r>
  <r>
    <s v="Id937"/>
    <s v="  Ulrike"/>
    <n v="36.799999999999997"/>
    <n v="5.88"/>
    <s v="No"/>
    <x v="0"/>
    <x v="0"/>
    <n v="1"/>
    <s v="No"/>
    <s v="Obesity"/>
    <s v="Prediabetes"/>
    <s v="26-Nov-1984"/>
    <n v="11730.82"/>
    <s v="tier - 3"/>
    <s v="tier - 3"/>
    <s v="R1026"/>
    <n v="39"/>
  </r>
  <r>
    <s v="Id938"/>
    <s v="  Katlyn A"/>
    <n v="23.75"/>
    <n v="5.42"/>
    <s v="Yes"/>
    <x v="0"/>
    <x v="1"/>
    <n v="1"/>
    <s v="No"/>
    <s v="Normal Weight"/>
    <s v="Normal"/>
    <s v="12-Oct-1969"/>
    <n v="11729.68"/>
    <s v="tier - 3"/>
    <s v="tier - 1"/>
    <s v="R1024"/>
    <n v="54"/>
  </r>
  <r>
    <s v="Id939"/>
    <s v="  Morgan B"/>
    <n v="35.619999999999997"/>
    <n v="4.16"/>
    <s v="No"/>
    <x v="0"/>
    <x v="0"/>
    <n v="0"/>
    <s v="No"/>
    <s v="Obesity"/>
    <s v="Normal"/>
    <s v="21-Oct-1982"/>
    <n v="11712.97"/>
    <s v="tier - 3"/>
    <s v="tier - 2"/>
    <s v="R1021"/>
    <n v="41"/>
  </r>
  <r>
    <s v="Id940"/>
    <s v="  Peter"/>
    <n v="30.69"/>
    <n v="7.05"/>
    <s v="Yes"/>
    <x v="0"/>
    <x v="0"/>
    <n v="2"/>
    <s v="No"/>
    <s v="Obesity"/>
    <s v="Diabetes"/>
    <s v="1-Dec-1970"/>
    <n v="11696.52"/>
    <s v="tier - 3"/>
    <s v="tier - 1"/>
    <s v="R1021"/>
    <n v="53"/>
  </r>
  <r>
    <s v="Id941"/>
    <s v="  Chandler"/>
    <n v="35.799999999999997"/>
    <n v="5.63"/>
    <s v="Yes"/>
    <x v="0"/>
    <x v="0"/>
    <n v="2"/>
    <s v="No"/>
    <s v="Obesity"/>
    <s v="Normal"/>
    <s v="9-Nov-1966"/>
    <n v="11674.13"/>
    <s v="tier - 3"/>
    <s v="tier - 1"/>
    <s v="R1011"/>
    <n v="57"/>
  </r>
  <r>
    <s v="Id942"/>
    <s v="  Silvana M"/>
    <n v="28.785"/>
    <n v="4.24"/>
    <s v="Yes"/>
    <x v="0"/>
    <x v="0"/>
    <n v="2"/>
    <s v="No"/>
    <s v="Over weight"/>
    <s v="Normal"/>
    <s v="23-Aug-1966"/>
    <n v="11658.38"/>
    <s v="tier - 3"/>
    <s v="tier - 3"/>
    <s v="R1024"/>
    <n v="57"/>
  </r>
  <r>
    <s v="Id943"/>
    <s v="  Natty"/>
    <n v="28.594999999999999"/>
    <n v="4.96"/>
    <s v="Yes"/>
    <x v="0"/>
    <x v="0"/>
    <n v="2"/>
    <s v="No"/>
    <s v="Over weight"/>
    <s v="Normal"/>
    <s v="6-Jul-1966"/>
    <n v="11658.12"/>
    <s v="tier - 3"/>
    <s v="tier - 1"/>
    <s v="R1024"/>
    <n v="57"/>
  </r>
  <r>
    <s v="Id944"/>
    <s v="  Nicholas T"/>
    <n v="48.75"/>
    <n v="4.34"/>
    <s v="No"/>
    <x v="0"/>
    <x v="0"/>
    <n v="0"/>
    <s v="No"/>
    <s v="Obesity"/>
    <s v="Normal"/>
    <s v="20-Jul-1994"/>
    <n v="11657.81"/>
    <s v="tier - 3"/>
    <s v="tier - 2"/>
    <s v="R1023"/>
    <n v="29"/>
  </r>
  <r>
    <s v="Id945"/>
    <s v="  Rebecca"/>
    <n v="28.31"/>
    <n v="5.43"/>
    <s v="Yes"/>
    <x v="0"/>
    <x v="0"/>
    <n v="2"/>
    <s v="No"/>
    <s v="Over weight"/>
    <s v="Normal"/>
    <s v="4-Oct-1966"/>
    <n v="11657.72"/>
    <s v="tier - 3"/>
    <s v="tier - 2"/>
    <s v="R1024"/>
    <n v="57"/>
  </r>
  <r>
    <s v="Id946"/>
    <s v="  John"/>
    <n v="38.39"/>
    <n v="8.33"/>
    <s v="Yes"/>
    <x v="0"/>
    <x v="0"/>
    <n v="1"/>
    <s v="No"/>
    <s v="Obesity"/>
    <s v="Diabetes"/>
    <s v="17-Jul-1986"/>
    <n v="11625.11"/>
    <s v="tier - 3"/>
    <s v="tier - 3"/>
    <s v="R1022"/>
    <n v="37"/>
  </r>
  <r>
    <s v="Id947"/>
    <s v="  Antony G"/>
    <n v="25.87"/>
    <n v="5.63"/>
    <s v="Yes"/>
    <x v="0"/>
    <x v="0"/>
    <n v="1"/>
    <s v="No"/>
    <s v="Over weight"/>
    <s v="Normal"/>
    <s v="20-Jun-1964"/>
    <n v="11602.75"/>
    <s v="tier - 3"/>
    <s v="tier - 1"/>
    <s v="R1020"/>
    <n v="59"/>
  </r>
  <r>
    <s v="Id948"/>
    <s v="  Eric"/>
    <n v="43.7"/>
    <n v="7.23"/>
    <s v="No"/>
    <x v="0"/>
    <x v="0"/>
    <n v="0"/>
    <s v="No"/>
    <s v="Obesity"/>
    <s v="Diabetes"/>
    <s v="6-Nov-1965"/>
    <n v="11576.13"/>
    <s v="tier - 3"/>
    <s v="tier - 3"/>
    <s v="R1011"/>
    <n v="58"/>
  </r>
  <r>
    <s v="Id949"/>
    <s v="  Erik"/>
    <n v="40.945"/>
    <n v="10.57"/>
    <s v="No"/>
    <x v="0"/>
    <x v="0"/>
    <n v="0"/>
    <s v="No"/>
    <s v="Obesity"/>
    <s v="Diabetes"/>
    <s v="25-Dec-1965"/>
    <n v="11566.3"/>
    <s v="tier - 3"/>
    <s v="tier - 3"/>
    <s v="R1016"/>
    <n v="58"/>
  </r>
  <r>
    <s v="Id950"/>
    <s v="  Matthew T"/>
    <n v="27.94"/>
    <n v="7.92"/>
    <s v="No"/>
    <x v="0"/>
    <x v="0"/>
    <n v="0"/>
    <s v="No"/>
    <s v="Over weight"/>
    <s v="Diabetes"/>
    <s v="27-Oct-1965"/>
    <n v="11554.22"/>
    <s v="tier - 3"/>
    <s v="tier - 1"/>
    <s v="R1013"/>
    <n v="58"/>
  </r>
  <r>
    <s v="Id951"/>
    <s v="  Cassandra"/>
    <n v="31.9"/>
    <n v="10.119999999999999"/>
    <s v="No"/>
    <x v="0"/>
    <x v="0"/>
    <n v="2"/>
    <s v="No"/>
    <s v="Obesity"/>
    <s v="Diabetes"/>
    <s v="23-Jul-1973"/>
    <n v="11552.9"/>
    <s v="tier - 3"/>
    <s v="tier - 2"/>
    <s v="R1011"/>
    <n v="50"/>
  </r>
  <r>
    <s v="Id952"/>
    <s v="  Rosemary C"/>
    <n v="31.64"/>
    <n v="7.91"/>
    <s v="No"/>
    <x v="0"/>
    <x v="0"/>
    <n v="0"/>
    <s v="No"/>
    <s v="Obesity"/>
    <s v="Diabetes"/>
    <s v="1-Dec-1971"/>
    <n v="11540.25"/>
    <s v="tier - 3"/>
    <s v="tier - 1"/>
    <s v="R1012"/>
    <n v="52"/>
  </r>
  <r>
    <s v="Id953"/>
    <s v="  Carrie A"/>
    <n v="46.7"/>
    <n v="10.9"/>
    <s v="No"/>
    <x v="0"/>
    <x v="0"/>
    <n v="0"/>
    <s v="No"/>
    <s v="Obesity"/>
    <s v="Diabetes"/>
    <s v="14-Nov-1968"/>
    <n v="11538.42"/>
    <s v="tier - 3"/>
    <s v="tier - 1"/>
    <s v="R1011"/>
    <n v="55"/>
  </r>
  <r>
    <s v="Id954"/>
    <s v="  Gerardo Sr"/>
    <n v="18.335000000000001"/>
    <n v="11.83"/>
    <s v="No"/>
    <x v="0"/>
    <x v="0"/>
    <n v="0"/>
    <s v="No"/>
    <s v="Under Weight"/>
    <s v="Diabetes"/>
    <s v="3-Oct-1965"/>
    <n v="11534.87"/>
    <s v="tier - 3"/>
    <s v="tier - 1"/>
    <s v="R1017"/>
    <n v="58"/>
  </r>
  <r>
    <s v="Id955"/>
    <s v="  Matthew R"/>
    <n v="31.24"/>
    <n v="7.42"/>
    <s v="Yes"/>
    <x v="0"/>
    <x v="0"/>
    <n v="2"/>
    <s v="No"/>
    <s v="Obesity"/>
    <s v="Diabetes"/>
    <s v="23-Jul-1970"/>
    <n v="11530.12"/>
    <s v="tier - 3"/>
    <s v="tier - 1"/>
    <s v="R1012"/>
    <n v="53"/>
  </r>
  <r>
    <s v="Id956"/>
    <s v="  Meghan E"/>
    <n v="39.22"/>
    <n v="5.62"/>
    <s v="Yes"/>
    <x v="0"/>
    <x v="0"/>
    <n v="1"/>
    <s v="No"/>
    <s v="Obesity"/>
    <s v="Normal"/>
    <s v="12-Jun-1988"/>
    <n v="11524.25"/>
    <s v="tier - 3"/>
    <s v="tier - 1"/>
    <s v="R1026"/>
    <n v="35"/>
  </r>
  <r>
    <s v="Id957"/>
    <s v="  Eric"/>
    <n v="24.414999999999999"/>
    <n v="7.16"/>
    <s v="No"/>
    <x v="0"/>
    <x v="0"/>
    <n v="0"/>
    <s v="No"/>
    <s v="Normal Weight"/>
    <s v="Diabetes"/>
    <s v="19-Dec-1971"/>
    <n v="11520.1"/>
    <s v="tier - 3"/>
    <s v="tier - 1"/>
    <s v="R1012"/>
    <n v="52"/>
  </r>
  <r>
    <s v="Id958"/>
    <s v="  Lisa B"/>
    <n v="32.299999999999997"/>
    <n v="9.89"/>
    <s v="No"/>
    <x v="0"/>
    <x v="0"/>
    <n v="0"/>
    <s v="No"/>
    <s v="Obesity"/>
    <s v="Diabetes"/>
    <s v="24-Jun-1968"/>
    <n v="11512.41"/>
    <s v="tier - 3"/>
    <s v="tier - 1"/>
    <s v="R1024"/>
    <n v="55"/>
  </r>
  <r>
    <s v="Id959"/>
    <s v="  Jane R"/>
    <n v="39.94"/>
    <n v="5.14"/>
    <s v="No"/>
    <x v="0"/>
    <x v="0"/>
    <n v="0"/>
    <s v="No"/>
    <s v="Obesity"/>
    <s v="Normal"/>
    <s v="6-Oct-1989"/>
    <n v="11511.61"/>
    <s v="tier - 3"/>
    <s v="tier - 3"/>
    <s v="R1026"/>
    <n v="34"/>
  </r>
  <r>
    <s v="Id960"/>
    <s v="  Allison M"/>
    <n v="30"/>
    <n v="5.61"/>
    <s v="Yes"/>
    <x v="0"/>
    <x v="1"/>
    <n v="1"/>
    <s v="No"/>
    <s v="Obesity"/>
    <s v="Normal"/>
    <s v="11-Aug-1969"/>
    <n v="11497.69"/>
    <s v="tier - 3"/>
    <s v="tier - 1"/>
    <s v="R1012"/>
    <n v="54"/>
  </r>
  <r>
    <s v="Id961"/>
    <s v="  Sarah E"/>
    <n v="35.340000000000003"/>
    <n v="5.51"/>
    <s v="Yes"/>
    <x v="0"/>
    <x v="1"/>
    <n v="1"/>
    <s v="No"/>
    <s v="Obesity"/>
    <s v="Normal"/>
    <s v="7-Jun-1983"/>
    <n v="11492.46"/>
    <s v="tier - 3"/>
    <s v="tier - 3"/>
    <s v="R1026"/>
    <n v="40"/>
  </r>
  <r>
    <s v="Id962"/>
    <s v="  Philip J"/>
    <n v="32.204999999999998"/>
    <n v="8.3800000000000008"/>
    <s v="Yes"/>
    <x v="0"/>
    <x v="0"/>
    <n v="2"/>
    <s v="No"/>
    <s v="Obesity"/>
    <s v="Diabetes"/>
    <s v="13-Oct-1970"/>
    <n v="11488.32"/>
    <s v="tier - 3"/>
    <s v="tier - 1"/>
    <s v="R1014"/>
    <n v="53"/>
  </r>
  <r>
    <s v="Id963"/>
    <s v="  Jillian A"/>
    <n v="33.880000000000003"/>
    <n v="4.68"/>
    <s v="No"/>
    <x v="1"/>
    <x v="0"/>
    <n v="1"/>
    <s v="No"/>
    <s v="Obesity"/>
    <s v="Normal"/>
    <s v="10-Sep-2004"/>
    <n v="11482.63"/>
    <s v="tier - 3"/>
    <s v="tier - 2"/>
    <s v="R1013"/>
    <n v="19"/>
  </r>
  <r>
    <s v="Id964"/>
    <s v="  Laura D"/>
    <n v="26.63"/>
    <n v="4.3600000000000003"/>
    <s v="Yes"/>
    <x v="0"/>
    <x v="0"/>
    <n v="2"/>
    <s v="No"/>
    <s v="Over weight"/>
    <s v="Normal"/>
    <s v="7-Sep-1966"/>
    <n v="11478.14"/>
    <s v="tier - 3"/>
    <s v="tier - 2"/>
    <s v="R1025"/>
    <n v="57"/>
  </r>
  <r>
    <s v="Id965"/>
    <s v="  Megan E"/>
    <n v="28.7"/>
    <n v="7.74"/>
    <s v="No"/>
    <x v="0"/>
    <x v="0"/>
    <n v="0"/>
    <s v="No"/>
    <s v="Over weight"/>
    <s v="Diabetes"/>
    <s v="23-Jun-1965"/>
    <n v="11455.28"/>
    <s v="tier - 3"/>
    <s v="tier - 2"/>
    <s v="R1011"/>
    <n v="58"/>
  </r>
  <r>
    <s v="Id966"/>
    <s v="  Shannon J"/>
    <n v="25.65"/>
    <n v="4.05"/>
    <s v="Yes"/>
    <x v="0"/>
    <x v="0"/>
    <n v="2"/>
    <s v="No"/>
    <s v="Over weight"/>
    <s v="Normal"/>
    <s v="14-Jun-1966"/>
    <n v="11454.02"/>
    <s v="tier - 3"/>
    <s v="tier - 1"/>
    <s v="R1012"/>
    <n v="57"/>
  </r>
  <r>
    <s v="Id967"/>
    <s v="  Rachelle M"/>
    <n v="36.384999999999998"/>
    <n v="11.49"/>
    <s v="No"/>
    <x v="0"/>
    <x v="0"/>
    <n v="0"/>
    <s v="No"/>
    <s v="Obesity"/>
    <s v="Diabetes"/>
    <s v="12-Sep-1971"/>
    <n v="11436.74"/>
    <s v="tier - 3"/>
    <s v="tier - 3"/>
    <s v="R1012"/>
    <n v="52"/>
  </r>
  <r>
    <s v="Id968"/>
    <s v="  Casey"/>
    <n v="34.69"/>
    <n v="5.65"/>
    <s v="No"/>
    <x v="0"/>
    <x v="0"/>
    <n v="0"/>
    <s v="No"/>
    <s v="Obesity"/>
    <s v="Normal"/>
    <s v="17-Jul-1980"/>
    <n v="11435.74"/>
    <s v="tier - 3"/>
    <s v="tier - 3"/>
    <s v="R1021"/>
    <n v="43"/>
  </r>
  <r>
    <s v="Id969"/>
    <s v="  Jessica L"/>
    <n v="37.68"/>
    <n v="4.29"/>
    <s v="Yes"/>
    <x v="0"/>
    <x v="0"/>
    <n v="0"/>
    <s v="No"/>
    <s v="Obesity"/>
    <s v="Normal"/>
    <s v="9-Jun-1985"/>
    <n v="11419.49"/>
    <s v="tier - 3"/>
    <s v="tier - 1"/>
    <s v="R1012"/>
    <n v="38"/>
  </r>
  <r>
    <s v="Id970"/>
    <s v="  Brandon F"/>
    <n v="35.49"/>
    <n v="4.74"/>
    <s v="Yes"/>
    <x v="0"/>
    <x v="1"/>
    <n v="1"/>
    <s v="No"/>
    <s v="Obesity"/>
    <s v="Normal"/>
    <s v="23-Oct-1983"/>
    <n v="11412.02"/>
    <s v="tier - 3"/>
    <s v="tier - 1"/>
    <s v="R1021"/>
    <n v="40"/>
  </r>
  <r>
    <s v="Id971"/>
    <s v="  Melissa"/>
    <n v="44.7"/>
    <n v="7.6"/>
    <s v="Yes"/>
    <x v="0"/>
    <x v="0"/>
    <n v="2"/>
    <s v="No"/>
    <s v="Obesity"/>
    <s v="Diabetes"/>
    <s v="7-Oct-1970"/>
    <n v="11411.69"/>
    <s v="tier - 3"/>
    <s v="tier - 2"/>
    <s v="R1011"/>
    <n v="53"/>
  </r>
  <r>
    <s v="Id972"/>
    <s v="  Danielle N"/>
    <n v="38.380000000000003"/>
    <n v="8.5"/>
    <s v="Yes"/>
    <x v="0"/>
    <x v="0"/>
    <n v="2"/>
    <s v="No"/>
    <s v="Obesity"/>
    <s v="Diabetes"/>
    <s v="2-Oct-1970"/>
    <n v="11396.9"/>
    <s v="tier - 3"/>
    <s v="tier - 3"/>
    <s v="R1024"/>
    <n v="53"/>
  </r>
  <r>
    <s v="Id973"/>
    <s v="  Matthew"/>
    <n v="35.244999999999997"/>
    <n v="11.22"/>
    <s v="Yes"/>
    <x v="0"/>
    <x v="0"/>
    <n v="0"/>
    <s v="No"/>
    <s v="Obesity"/>
    <s v="Diabetes"/>
    <s v="19-Dec-1967"/>
    <n v="11394.07"/>
    <s v="tier - 3"/>
    <s v="tier - 1"/>
    <s v="R1018"/>
    <n v="56"/>
  </r>
  <r>
    <s v="Id974"/>
    <s v="  Bettina"/>
    <n v="49.84"/>
    <n v="5.0999999999999996"/>
    <s v="Yes"/>
    <x v="0"/>
    <x v="1"/>
    <n v="1"/>
    <s v="No"/>
    <s v="Obesity"/>
    <s v="Normal"/>
    <s v="28-Jul-1997"/>
    <n v="11388.27"/>
    <s v="tier - 3"/>
    <s v="tier - 2"/>
    <s v="R1026"/>
    <n v="26"/>
  </r>
  <r>
    <s v="Id975"/>
    <s v="  Alexander"/>
    <n v="49.06"/>
    <n v="5.43"/>
    <s v="Yes"/>
    <x v="0"/>
    <x v="0"/>
    <n v="1"/>
    <s v="No"/>
    <s v="Obesity"/>
    <s v="Normal"/>
    <s v="13-Jun-1964"/>
    <n v="11381.33"/>
    <s v="tier - 3"/>
    <s v="tier - 2"/>
    <s v="R1013"/>
    <n v="59"/>
  </r>
  <r>
    <s v="Id976"/>
    <s v="  Holli"/>
    <n v="30.88"/>
    <n v="5.82"/>
    <s v="No"/>
    <x v="0"/>
    <x v="0"/>
    <n v="2"/>
    <s v="No"/>
    <s v="Obesity"/>
    <s v="Prediabetes"/>
    <s v="6-Dec-1972"/>
    <n v="11378.57"/>
    <s v="tier - 3"/>
    <s v="tier - 2"/>
    <s v="R1025"/>
    <n v="51"/>
  </r>
  <r>
    <s v="Id977"/>
    <s v="  Heather C"/>
    <n v="33.35"/>
    <n v="6.05"/>
    <s v="No"/>
    <x v="0"/>
    <x v="1"/>
    <n v="1"/>
    <s v="No"/>
    <s v="Obesity"/>
    <s v="Prediabetes"/>
    <s v="7-Jun-1979"/>
    <n v="11369.39"/>
    <s v="tier - 3"/>
    <s v="tier - 1"/>
    <s v="R1026"/>
    <n v="44"/>
  </r>
  <r>
    <s v="Id978"/>
    <s v="  Kyle"/>
    <n v="38"/>
    <n v="6.38"/>
    <s v="Yes"/>
    <x v="0"/>
    <x v="0"/>
    <n v="1"/>
    <s v="No"/>
    <s v="Obesity"/>
    <s v="Prediabetes"/>
    <s v="13-Dec-1964"/>
    <n v="11365.95"/>
    <s v="tier - 3"/>
    <s v="tier - 2"/>
    <s v="R1011"/>
    <n v="59"/>
  </r>
  <r>
    <s v="Id979"/>
    <s v="  Thomas J"/>
    <n v="36.08"/>
    <n v="5.73"/>
    <s v="Yes"/>
    <x v="0"/>
    <x v="0"/>
    <n v="1"/>
    <s v="No"/>
    <s v="Obesity"/>
    <s v="Prediabetes"/>
    <s v="3-Jul-1964"/>
    <n v="11363.28"/>
    <s v="tier - 3"/>
    <s v="tier - 1"/>
    <s v="R1013"/>
    <n v="59"/>
  </r>
  <r>
    <s v="Id980"/>
    <s v="  Chris"/>
    <n v="35.700000000000003"/>
    <n v="5.47"/>
    <s v="Yes"/>
    <x v="0"/>
    <x v="0"/>
    <n v="1"/>
    <s v="No"/>
    <s v="Obesity"/>
    <s v="Normal"/>
    <s v="4-Jul-1964"/>
    <n v="11362.76"/>
    <s v="tier - 3"/>
    <s v="tier - 1"/>
    <s v="R1011"/>
    <n v="59"/>
  </r>
  <r>
    <s v="Id981"/>
    <s v="  Graham"/>
    <n v="34.01"/>
    <n v="11.3"/>
    <s v="No"/>
    <x v="0"/>
    <x v="0"/>
    <n v="0"/>
    <s v="No"/>
    <s v="Obesity"/>
    <s v="Diabetes"/>
    <s v="26-Sep-1965"/>
    <n v="11356.66"/>
    <s v="tier - 3"/>
    <s v="tier - 3"/>
    <s v="R1012"/>
    <n v="58"/>
  </r>
  <r>
    <s v="Id982"/>
    <s v="  Garrett"/>
    <n v="31.54"/>
    <n v="6.72"/>
    <s v="No"/>
    <x v="0"/>
    <x v="0"/>
    <n v="0"/>
    <s v="No"/>
    <s v="Obesity"/>
    <s v="Diabetes"/>
    <s v="29-Nov-1965"/>
    <n v="11353.23"/>
    <s v="tier - 3"/>
    <s v="tier - 1"/>
    <s v="R1012"/>
    <n v="58"/>
  </r>
  <r>
    <s v="Id983"/>
    <s v="  Andrew"/>
    <n v="23.3"/>
    <n v="5.36"/>
    <s v="Yes"/>
    <x v="0"/>
    <x v="0"/>
    <n v="1"/>
    <s v="No"/>
    <s v="Normal Weight"/>
    <s v="Normal"/>
    <s v="12-Jul-1964"/>
    <n v="11345.52"/>
    <s v="tier - 3"/>
    <s v="tier - 3"/>
    <s v="R1011"/>
    <n v="59"/>
  </r>
  <r>
    <s v="Id984"/>
    <s v="  Annabelle M"/>
    <n v="27.75"/>
    <n v="9.8800000000000008"/>
    <s v="No"/>
    <x v="0"/>
    <x v="0"/>
    <n v="0"/>
    <s v="No"/>
    <s v="Over weight"/>
    <s v="Diabetes"/>
    <s v="2-Nov-1968"/>
    <n v="11344.32"/>
    <s v="tier - 3"/>
    <s v="tier - 2"/>
    <s v="R1025"/>
    <n v="55"/>
  </r>
  <r>
    <s v="Id985"/>
    <s v="  Daniel T"/>
    <n v="42.46"/>
    <n v="4.1100000000000003"/>
    <s v="No"/>
    <x v="0"/>
    <x v="0"/>
    <n v="0"/>
    <s v="No"/>
    <s v="Obesity"/>
    <s v="Normal"/>
    <s v="19-Aug-1989"/>
    <n v="11326.71"/>
    <s v="tier - 3"/>
    <s v="tier - 3"/>
    <s v="R1013"/>
    <n v="34"/>
  </r>
  <r>
    <s v="Id986"/>
    <s v="  Deanne"/>
    <n v="54.47"/>
    <n v="7.48"/>
    <s v="No"/>
    <x v="0"/>
    <x v="0"/>
    <n v="0"/>
    <s v="No"/>
    <s v="Obesity"/>
    <s v="Diabetes"/>
    <s v="20-Sep-2002"/>
    <n v="11321.49"/>
    <s v="tier - 3"/>
    <s v="tier - 3"/>
    <s v="R1012"/>
    <n v="21"/>
  </r>
  <r>
    <s v="Id987"/>
    <s v="  Carrie"/>
    <n v="24.93"/>
    <n v="9.18"/>
    <s v="Yes"/>
    <x v="0"/>
    <x v="1"/>
    <n v="1"/>
    <s v="No"/>
    <s v="Over weight"/>
    <s v="Diabetes"/>
    <s v="11-Jul-1963"/>
    <n v="11319.12"/>
    <s v="tier - 3"/>
    <s v="tier - 1"/>
    <s v="R1012"/>
    <n v="60"/>
  </r>
  <r>
    <s v="Id988"/>
    <s v="  Suzanne"/>
    <n v="48.12"/>
    <n v="4.51"/>
    <s v="Yes"/>
    <x v="0"/>
    <x v="0"/>
    <n v="1"/>
    <s v="No"/>
    <s v="Obesity"/>
    <s v="Normal"/>
    <s v="10-Dec-1995"/>
    <n v="11318.57"/>
    <s v="tier - 3"/>
    <s v="tier - 2"/>
    <s v="R1026"/>
    <n v="28"/>
  </r>
  <r>
    <s v="Id989"/>
    <s v="  Jasmine P"/>
    <n v="24.91"/>
    <n v="7.33"/>
    <s v="Yes"/>
    <x v="0"/>
    <x v="1"/>
    <n v="1"/>
    <s v="No"/>
    <s v="Over weight"/>
    <s v="Diabetes"/>
    <s v="22-Nov-1963"/>
    <n v="11312.33"/>
    <s v="tier - 3"/>
    <s v="tier - 3"/>
    <s v="R1012"/>
    <n v="60"/>
  </r>
  <r>
    <s v="Id990"/>
    <s v="  Jennifer"/>
    <n v="27.645"/>
    <n v="10.56"/>
    <s v="No"/>
    <x v="0"/>
    <x v="0"/>
    <n v="0"/>
    <s v="No"/>
    <s v="Over weight"/>
    <s v="Diabetes"/>
    <s v="6-Oct-1968"/>
    <n v="11305.93"/>
    <s v="tier - 3"/>
    <s v="tier - 1"/>
    <s v="R1012"/>
    <n v="55"/>
  </r>
  <r>
    <s v="Id991"/>
    <s v="  Tracie"/>
    <n v="33.700000000000003"/>
    <n v="4.01"/>
    <s v="No"/>
    <x v="0"/>
    <x v="0"/>
    <n v="2"/>
    <s v="No"/>
    <s v="Obesity"/>
    <s v="Normal"/>
    <s v="25-Sep-1972"/>
    <n v="11299.34"/>
    <s v="tier - 3"/>
    <s v="tier - 2"/>
    <s v="R1011"/>
    <n v="51"/>
  </r>
  <r>
    <s v="Id992"/>
    <s v="  Tristan D"/>
    <n v="38.93"/>
    <n v="5.64"/>
    <s v="Yes"/>
    <x v="0"/>
    <x v="0"/>
    <n v="1"/>
    <s v="No"/>
    <s v="Obesity"/>
    <s v="Normal"/>
    <s v="14-Nov-1988"/>
    <n v="11294.57"/>
    <s v="tier - 3"/>
    <s v="tier - 1"/>
    <s v="R1022"/>
    <n v="35"/>
  </r>
  <r>
    <s v="Id993"/>
    <s v="  Peiweng"/>
    <n v="32.774999999999999"/>
    <n v="8.02"/>
    <s v="Yes"/>
    <x v="0"/>
    <x v="0"/>
    <n v="2"/>
    <s v="No"/>
    <s v="Obesity"/>
    <s v="Diabetes"/>
    <s v="22-Jun-1970"/>
    <n v="11289.11"/>
    <s v="tier - 3"/>
    <s v="tier - 1"/>
    <s v="R1012"/>
    <n v="53"/>
  </r>
  <r>
    <s v="Id994"/>
    <s v="  Theresa M"/>
    <n v="29.83"/>
    <n v="7.2"/>
    <s v="Yes"/>
    <x v="0"/>
    <x v="0"/>
    <n v="0"/>
    <s v="No"/>
    <s v="Over weight"/>
    <s v="Diabetes"/>
    <s v="14-Jun-1967"/>
    <n v="11286.54"/>
    <s v="tier - 3"/>
    <s v="tier - 3"/>
    <s v="R1024"/>
    <n v="56"/>
  </r>
  <r>
    <s v="Id995"/>
    <s v="  Daniel J"/>
    <n v="28.31"/>
    <n v="4.55"/>
    <s v="No"/>
    <x v="1"/>
    <x v="0"/>
    <n v="1"/>
    <s v="No"/>
    <s v="Over weight"/>
    <s v="Normal"/>
    <s v="4-Oct-2004"/>
    <n v="11272.33"/>
    <s v="tier - 3"/>
    <s v="tier - 2"/>
    <s v="R1019"/>
    <n v="19"/>
  </r>
  <r>
    <s v="Id996"/>
    <s v="  Courtney M"/>
    <n v="29.79"/>
    <n v="9.0299999999999994"/>
    <s v="No"/>
    <x v="0"/>
    <x v="0"/>
    <n v="0"/>
    <s v="No"/>
    <s v="Over weight"/>
    <s v="Diabetes"/>
    <s v="26-Dec-1971"/>
    <n v="11265.71"/>
    <s v="tier - 3"/>
    <s v="tier - 1"/>
    <s v="R1025"/>
    <n v="52"/>
  </r>
  <r>
    <s v="Id997"/>
    <s v="  Jose A"/>
    <n v="36.6"/>
    <n v="5.2"/>
    <s v="Yes"/>
    <x v="0"/>
    <x v="1"/>
    <n v="1"/>
    <s v="No"/>
    <s v="Obesity"/>
    <s v="Normal"/>
    <s v="11-Oct-1969"/>
    <n v="11264.54"/>
    <s v="tier - 3"/>
    <s v="tier - 2"/>
    <s v="R1011"/>
    <n v="54"/>
  </r>
  <r>
    <s v="Id998"/>
    <s v="  Lauren"/>
    <n v="35.93"/>
    <n v="8.3000000000000007"/>
    <s v="Yes"/>
    <x v="0"/>
    <x v="0"/>
    <n v="0"/>
    <s v="No"/>
    <s v="Obesity"/>
    <s v="Diabetes"/>
    <s v="2-Oct-1981"/>
    <n v="11255.29"/>
    <s v="tier - 3"/>
    <s v="tier - 1"/>
    <s v="R1026"/>
    <n v="42"/>
  </r>
  <r>
    <s v="Id999"/>
    <s v="  Jonathon M"/>
    <n v="28.6"/>
    <n v="5.56"/>
    <s v="Yes"/>
    <x v="0"/>
    <x v="1"/>
    <n v="1"/>
    <s v="No"/>
    <s v="Over weight"/>
    <s v="Normal"/>
    <s v="20-Aug-1969"/>
    <n v="11253.42"/>
    <s v="tier - 3"/>
    <s v="tier - 1"/>
    <s v="R1011"/>
    <n v="54"/>
  </r>
  <r>
    <s v="Id1000"/>
    <s v="  Stephanie A"/>
    <n v="39.17"/>
    <n v="4.1500000000000004"/>
    <s v="No"/>
    <x v="0"/>
    <x v="0"/>
    <n v="0"/>
    <s v="No"/>
    <s v="Obesity"/>
    <s v="Normal"/>
    <s v="17-Dec-1989"/>
    <n v="11250.43"/>
    <s v="tier - 3"/>
    <s v="tier - 2"/>
    <s v="R1026"/>
    <n v="34"/>
  </r>
  <r>
    <s v="Id1001"/>
    <s v="  Patrick"/>
    <n v="26.41"/>
    <n v="5.99"/>
    <s v="Yes"/>
    <x v="0"/>
    <x v="1"/>
    <n v="1"/>
    <s v="No"/>
    <s v="Over weight"/>
    <s v="Prediabetes"/>
    <s v="30-Dec-1969"/>
    <n v="11244.38"/>
    <s v="tier - 3"/>
    <s v="tier - 1"/>
    <s v="R1016"/>
    <n v="54"/>
  </r>
  <r>
    <s v="Id1002"/>
    <s v="  Krista"/>
    <n v="30.63"/>
    <n v="5.8"/>
    <s v="Yes"/>
    <x v="0"/>
    <x v="0"/>
    <n v="0"/>
    <s v="No"/>
    <s v="Obesity"/>
    <s v="Prediabetes"/>
    <s v="28-Jun-1976"/>
    <n v="11217.35"/>
    <s v="tier - 3"/>
    <s v="tier - 2"/>
    <s v="R1025"/>
    <n v="47"/>
  </r>
  <r>
    <s v="Id1003"/>
    <s v="  Jenessa"/>
    <n v="31.73"/>
    <n v="7.32"/>
    <s v="Yes"/>
    <x v="0"/>
    <x v="0"/>
    <n v="2"/>
    <s v="No"/>
    <s v="Obesity"/>
    <s v="Diabetes"/>
    <s v="14-Jun-1970"/>
    <n v="11187.66"/>
    <s v="tier - 3"/>
    <s v="tier - 2"/>
    <s v="R1012"/>
    <n v="53"/>
  </r>
  <r>
    <s v="Id1004"/>
    <s v="  Ryan M"/>
    <n v="30.7"/>
    <n v="5.16"/>
    <s v="No"/>
    <x v="0"/>
    <x v="0"/>
    <n v="2"/>
    <s v="No"/>
    <s v="Obesity"/>
    <s v="Normal"/>
    <s v="3-Sep-1972"/>
    <n v="11186.2"/>
    <s v="tier - 3"/>
    <s v="tier - 2"/>
    <s v="R1021"/>
    <n v="51"/>
  </r>
  <r>
    <s v="Id1005"/>
    <s v="  Thomas"/>
    <n v="25.934999999999999"/>
    <n v="5.96"/>
    <s v="Yes"/>
    <x v="0"/>
    <x v="0"/>
    <n v="2"/>
    <s v="No"/>
    <s v="Over weight"/>
    <s v="Prediabetes"/>
    <s v="6-Aug-1966"/>
    <n v="11165.42"/>
    <s v="tier - 3"/>
    <s v="tier - 1"/>
    <s v="R1016"/>
    <n v="57"/>
  </r>
  <r>
    <s v="Id1006"/>
    <s v="  Amanda N"/>
    <n v="35.9"/>
    <n v="4.8499999999999996"/>
    <s v="Yes"/>
    <x v="0"/>
    <x v="1"/>
    <n v="1"/>
    <s v="No"/>
    <s v="Obesity"/>
    <s v="Normal"/>
    <s v="25-Jun-1969"/>
    <n v="11163.57"/>
    <s v="tier - 3"/>
    <s v="tier - 2"/>
    <s v="R1011"/>
    <n v="54"/>
  </r>
  <r>
    <s v="Id1007"/>
    <s v="  Teresa P"/>
    <n v="26.7"/>
    <n v="5.09"/>
    <s v="Yes"/>
    <x v="0"/>
    <x v="1"/>
    <n v="1"/>
    <s v="No"/>
    <s v="Over weight"/>
    <s v="Normal"/>
    <s v="30-Nov-1969"/>
    <n v="11150.78"/>
    <s v="tier - 3"/>
    <s v="tier - 2"/>
    <s v="R1011"/>
    <n v="54"/>
  </r>
  <r>
    <s v="Id1008"/>
    <s v="  Dorian"/>
    <n v="33.71"/>
    <n v="4.9400000000000004"/>
    <s v="No"/>
    <x v="0"/>
    <x v="0"/>
    <n v="0"/>
    <s v="No"/>
    <s v="Obesity"/>
    <s v="Normal"/>
    <s v="20-Aug-1980"/>
    <n v="11103.33"/>
    <s v="tier - 3"/>
    <s v="tier - 1"/>
    <s v="R1021"/>
    <n v="43"/>
  </r>
  <r>
    <s v="Id1009"/>
    <s v="  Amy"/>
    <n v="41.91"/>
    <n v="4.92"/>
    <s v="Yes"/>
    <x v="0"/>
    <x v="0"/>
    <n v="2"/>
    <s v="No"/>
    <s v="Obesity"/>
    <s v="Normal"/>
    <s v="5-Jul-1966"/>
    <n v="11093.62"/>
    <s v="tier - 3"/>
    <s v="tier - 1"/>
    <s v="R1013"/>
    <n v="57"/>
  </r>
  <r>
    <s v="Id1010"/>
    <s v="  Aberu"/>
    <n v="39.82"/>
    <n v="6.05"/>
    <s v="Yes"/>
    <x v="0"/>
    <x v="0"/>
    <n v="2"/>
    <s v="No"/>
    <s v="Obesity"/>
    <s v="Prediabetes"/>
    <s v="9-Sep-1966"/>
    <n v="11090.72"/>
    <s v="tier - 3"/>
    <s v="tier - 1"/>
    <s v="R1013"/>
    <n v="57"/>
  </r>
  <r>
    <s v="Id1011"/>
    <s v="  Ashley"/>
    <n v="28.12"/>
    <n v="4.67"/>
    <s v="No"/>
    <x v="0"/>
    <x v="0"/>
    <n v="2"/>
    <s v="No"/>
    <s v="Over weight"/>
    <s v="Normal"/>
    <s v="7-Oct-1972"/>
    <n v="11085.59"/>
    <s v="tier - 3"/>
    <s v="tier - 2"/>
    <s v="R1012"/>
    <n v="51"/>
  </r>
  <r>
    <s v="Id1012"/>
    <s v="  Anna E"/>
    <n v="26.98"/>
    <n v="9.81"/>
    <s v="Yes"/>
    <x v="0"/>
    <x v="0"/>
    <n v="0"/>
    <s v="No"/>
    <s v="Over weight"/>
    <s v="Diabetes"/>
    <s v="4-Sep-1967"/>
    <n v="11082.58"/>
    <s v="tier - 3"/>
    <s v="tier - 2"/>
    <s v="R1012"/>
    <n v="56"/>
  </r>
  <r>
    <s v="Id1013"/>
    <s v="  Tania K"/>
    <n v="27.2"/>
    <n v="6.06"/>
    <s v="Yes"/>
    <x v="0"/>
    <x v="0"/>
    <n v="2"/>
    <s v="No"/>
    <s v="Over weight"/>
    <s v="Prediabetes"/>
    <s v="20-Nov-1966"/>
    <n v="11073.18"/>
    <s v="tier - 3"/>
    <s v="tier - 3"/>
    <s v="R1011"/>
    <n v="57"/>
  </r>
  <r>
    <s v="Id1014"/>
    <s v="  Ashley E"/>
    <n v="25.3"/>
    <n v="5.19"/>
    <s v="Yes"/>
    <x v="0"/>
    <x v="0"/>
    <n v="2"/>
    <s v="No"/>
    <s v="Over weight"/>
    <s v="Normal"/>
    <s v="7-Nov-1966"/>
    <n v="11070.54"/>
    <s v="tier - 3"/>
    <s v="tier - 3"/>
    <s v="R1011"/>
    <n v="57"/>
  </r>
  <r>
    <s v="Id1015"/>
    <s v="  Aleksandra"/>
    <n v="30.25"/>
    <n v="10.16"/>
    <s v="No"/>
    <x v="0"/>
    <x v="0"/>
    <n v="0"/>
    <s v="No"/>
    <s v="Obesity"/>
    <s v="Diabetes"/>
    <s v="9-Nov-1971"/>
    <n v="11068.77"/>
    <s v="tier - 3"/>
    <s v="tier - 2"/>
    <s v="R1012"/>
    <n v="52"/>
  </r>
  <r>
    <s v="Id1016"/>
    <s v="  Valery L"/>
    <n v="54"/>
    <n v="4.68"/>
    <s v="Yes"/>
    <x v="1"/>
    <x v="0"/>
    <n v="2"/>
    <s v="No"/>
    <s v="Obesity"/>
    <s v="Normal"/>
    <s v="18-Sep-2000"/>
    <n v="11068.7"/>
    <s v="tier - 3"/>
    <s v="tier - 1"/>
    <s v="R1011"/>
    <n v="23"/>
  </r>
  <r>
    <s v="Id1017"/>
    <s v="  Joanna G"/>
    <n v="51.86"/>
    <n v="5.32"/>
    <s v="Yes"/>
    <x v="0"/>
    <x v="0"/>
    <n v="0"/>
    <s v="No"/>
    <s v="Obesity"/>
    <s v="Normal"/>
    <s v="17-Dec-2001"/>
    <n v="11046.02"/>
    <s v="tier - 3"/>
    <s v="tier - 1"/>
    <s v="R1026"/>
    <n v="22"/>
  </r>
  <r>
    <s v="Id1018"/>
    <s v="  Stefanie F"/>
    <n v="31.39"/>
    <n v="6.99"/>
    <s v="No"/>
    <x v="0"/>
    <x v="0"/>
    <n v="0"/>
    <s v="No"/>
    <s v="Obesity"/>
    <s v="Diabetes"/>
    <s v="30-Aug-1974"/>
    <n v="11037.85"/>
    <s v="tier - 3"/>
    <s v="tier - 2"/>
    <s v="R1025"/>
    <n v="49"/>
  </r>
  <r>
    <s v="Id1019"/>
    <s v="  Stephen"/>
    <n v="39.97"/>
    <n v="5.55"/>
    <s v="No"/>
    <x v="0"/>
    <x v="0"/>
    <n v="0"/>
    <s v="No"/>
    <s v="Obesity"/>
    <s v="Normal"/>
    <s v="25-Oct-1989"/>
    <n v="11037.51"/>
    <s v="tier - 3"/>
    <s v="tier - 1"/>
    <s v="R1012"/>
    <n v="34"/>
  </r>
  <r>
    <s v="Id1020"/>
    <s v="  Liza J"/>
    <n v="41.23"/>
    <n v="6.94"/>
    <s v="No"/>
    <x v="0"/>
    <x v="0"/>
    <n v="0"/>
    <s v="No"/>
    <s v="Obesity"/>
    <s v="Diabetes"/>
    <s v="10-Dec-1974"/>
    <n v="11033.66"/>
    <s v="tier - 3"/>
    <s v="tier - 3"/>
    <s v="R1012"/>
    <n v="49"/>
  </r>
  <r>
    <s v="Id1021"/>
    <s v="  Ian M"/>
    <n v="49.45"/>
    <n v="4.2"/>
    <s v="Yes"/>
    <x v="0"/>
    <x v="0"/>
    <n v="0"/>
    <s v="No"/>
    <s v="Obesity"/>
    <s v="Normal"/>
    <s v="21-Jul-1996"/>
    <n v="11028.56"/>
    <s v="tier - 3"/>
    <s v="tier - 3"/>
    <s v="R1012"/>
    <n v="27"/>
  </r>
  <r>
    <s v="Id1022"/>
    <s v="  Claudia L"/>
    <n v="41.04"/>
    <n v="5.59"/>
    <s v="No"/>
    <x v="0"/>
    <x v="0"/>
    <n v="0"/>
    <s v="No"/>
    <s v="Obesity"/>
    <s v="Normal"/>
    <s v="26-Jun-1991"/>
    <n v="11018.05"/>
    <s v="tier - 3"/>
    <s v="tier - 2"/>
    <s v="R1012"/>
    <n v="32"/>
  </r>
  <r>
    <s v="Id1023"/>
    <s v="  Jessica M"/>
    <n v="27.93"/>
    <n v="9.9600000000000009"/>
    <s v="No"/>
    <x v="0"/>
    <x v="0"/>
    <n v="0"/>
    <s v="No"/>
    <s v="Over weight"/>
    <s v="Diabetes"/>
    <s v="15-Dec-1974"/>
    <n v="11015.17"/>
    <s v="tier - 3"/>
    <s v="tier - 1"/>
    <s v="R1012"/>
    <n v="49"/>
  </r>
  <r>
    <s v="Id1024"/>
    <s v="  Billy Jr"/>
    <n v="21.01"/>
    <n v="7.37"/>
    <s v="No"/>
    <x v="0"/>
    <x v="0"/>
    <n v="0"/>
    <s v="No"/>
    <s v="Normal Weight"/>
    <s v="Diabetes"/>
    <s v="24-Oct-1968"/>
    <n v="11013.71"/>
    <s v="tier - 3"/>
    <s v="tier - 1"/>
    <s v="R1013"/>
    <n v="55"/>
  </r>
  <r>
    <s v="Id1025"/>
    <s v="  David"/>
    <n v="52.37"/>
    <n v="5.0599999999999996"/>
    <s v="Yes"/>
    <x v="1"/>
    <x v="0"/>
    <n v="2"/>
    <s v="No"/>
    <s v="Obesity"/>
    <s v="Normal"/>
    <s v="17-Sep-2000"/>
    <n v="10991.58"/>
    <s v="tier - 3"/>
    <s v="tier - 3"/>
    <s v="R1012"/>
    <n v="23"/>
  </r>
  <r>
    <s v="Id1026"/>
    <s v="  Tim"/>
    <n v="40.369999999999997"/>
    <n v="8.2100000000000009"/>
    <s v="No"/>
    <x v="0"/>
    <x v="0"/>
    <n v="0"/>
    <s v="No"/>
    <s v="Obesity"/>
    <s v="Diabetes"/>
    <s v="18-Dec-1965"/>
    <n v="10982.5"/>
    <s v="tier - 3"/>
    <s v="tier - 3"/>
    <s v="R1013"/>
    <n v="58"/>
  </r>
  <r>
    <s v="Id1027"/>
    <s v="  Emma M"/>
    <n v="41.47"/>
    <n v="10.34"/>
    <s v="No"/>
    <x v="0"/>
    <x v="0"/>
    <n v="2"/>
    <s v="No"/>
    <s v="Obesity"/>
    <s v="Diabetes"/>
    <s v="21-Oct-1973"/>
    <n v="10977.21"/>
    <s v="tier - 3"/>
    <s v="tier - 1"/>
    <s v="R1013"/>
    <n v="50"/>
  </r>
  <r>
    <s v="Id1028"/>
    <s v="  Tim"/>
    <n v="33.725000000000001"/>
    <n v="5.51"/>
    <s v="Yes"/>
    <x v="0"/>
    <x v="0"/>
    <n v="2"/>
    <s v="No"/>
    <s v="Obesity"/>
    <s v="Normal"/>
    <s v="9-Jul-1966"/>
    <n v="10976.25"/>
    <s v="tier - 3"/>
    <s v="tier - 2"/>
    <s v="R1012"/>
    <n v="57"/>
  </r>
  <r>
    <s v="Id1029"/>
    <s v="  Patrick"/>
    <n v="28.1"/>
    <n v="11.2"/>
    <s v="No"/>
    <x v="0"/>
    <x v="0"/>
    <n v="0"/>
    <s v="No"/>
    <s v="Over weight"/>
    <s v="Diabetes"/>
    <s v="19-Jun-1965"/>
    <n v="10965.45"/>
    <s v="tier - 3"/>
    <s v="tier - 2"/>
    <s v="R1011"/>
    <n v="58"/>
  </r>
  <r>
    <s v="Id1030"/>
    <s v="  Bridget K"/>
    <n v="37.43"/>
    <n v="4.3499999999999996"/>
    <s v="Yes"/>
    <x v="0"/>
    <x v="1"/>
    <n v="1"/>
    <s v="No"/>
    <s v="Obesity"/>
    <s v="Normal"/>
    <s v="14-Aug-1969"/>
    <n v="10959.69"/>
    <s v="tier - 3"/>
    <s v="tier - 3"/>
    <s v="R1012"/>
    <n v="54"/>
  </r>
  <r>
    <s v="Id1031"/>
    <s v="  Gabriel"/>
    <n v="23.7"/>
    <n v="10.45"/>
    <s v="No"/>
    <x v="0"/>
    <x v="0"/>
    <n v="0"/>
    <s v="No"/>
    <s v="Normal Weight"/>
    <s v="Diabetes"/>
    <s v="4-Dec-1965"/>
    <n v="10959.33"/>
    <s v="tier - 3"/>
    <s v="tier - 3"/>
    <s v="R1011"/>
    <n v="58"/>
  </r>
  <r>
    <s v="Id1032"/>
    <s v="  Natasha"/>
    <n v="24.795000000000002"/>
    <n v="4.07"/>
    <s v="Yes"/>
    <x v="0"/>
    <x v="1"/>
    <n v="1"/>
    <s v="No"/>
    <s v="Normal Weight"/>
    <s v="Normal"/>
    <s v="10-Nov-1969"/>
    <n v="10942.13"/>
    <s v="tier - 3"/>
    <s v="tier - 3"/>
    <s v="R1012"/>
    <n v="54"/>
  </r>
  <r>
    <s v="Id1033"/>
    <s v="  Abby A"/>
    <n v="31.9"/>
    <n v="8.34"/>
    <s v="No"/>
    <x v="0"/>
    <x v="0"/>
    <n v="0"/>
    <s v="No"/>
    <s v="Obesity"/>
    <s v="Diabetes"/>
    <s v="12-Nov-1968"/>
    <n v="10928.85"/>
    <s v="tier - 3"/>
    <s v="tier - 3"/>
    <s v="R1013"/>
    <n v="55"/>
  </r>
  <r>
    <s v="Id1034"/>
    <s v="  Michelle"/>
    <n v="32.68"/>
    <n v="7.41"/>
    <s v="No"/>
    <x v="0"/>
    <x v="0"/>
    <n v="0"/>
    <s v="No"/>
    <s v="Obesity"/>
    <s v="Diabetes"/>
    <s v="13-Nov-1968"/>
    <n v="10923.93"/>
    <s v="tier - 3"/>
    <s v="tier - 1"/>
    <s v="R1024"/>
    <n v="55"/>
  </r>
  <r>
    <s v="Id1035"/>
    <s v="  Mckendree"/>
    <n v="47.13"/>
    <n v="4.3099999999999996"/>
    <s v="No"/>
    <x v="0"/>
    <x v="0"/>
    <n v="0"/>
    <s v="No"/>
    <s v="Obesity"/>
    <s v="Normal"/>
    <s v="6-Sep-1994"/>
    <n v="10886.66"/>
    <s v="tier - 3"/>
    <s v="tier - 3"/>
    <s v="R1012"/>
    <n v="29"/>
  </r>
  <r>
    <s v="Id1036"/>
    <s v="  Tara"/>
    <n v="36.67"/>
    <n v="10.83"/>
    <s v="No"/>
    <x v="0"/>
    <x v="0"/>
    <n v="0"/>
    <s v="No"/>
    <s v="Obesity"/>
    <s v="Diabetes"/>
    <s v="20-Dec-1971"/>
    <n v="10848.13"/>
    <s v="tier - 3"/>
    <s v="tier - 3"/>
    <s v="R1012"/>
    <n v="52"/>
  </r>
  <r>
    <s v="Id1037"/>
    <s v="  Daniel"/>
    <n v="33.630000000000003"/>
    <n v="11.31"/>
    <s v="No"/>
    <x v="0"/>
    <x v="0"/>
    <n v="0"/>
    <s v="No"/>
    <s v="Obesity"/>
    <s v="Diabetes"/>
    <s v="28-Jul-1968"/>
    <n v="10825.25"/>
    <s v="tier - 3"/>
    <s v="tier - 3"/>
    <s v="R1012"/>
    <n v="55"/>
  </r>
  <r>
    <s v="Id1038"/>
    <s v="  Joshua P"/>
    <n v="32.67"/>
    <n v="11.81"/>
    <s v="Yes"/>
    <x v="0"/>
    <x v="0"/>
    <n v="0"/>
    <s v="No"/>
    <s v="Obesity"/>
    <s v="Diabetes"/>
    <s v="2-Oct-1967"/>
    <n v="10807.49"/>
    <s v="tier - 3"/>
    <s v="tier - 2"/>
    <s v="R1013"/>
    <n v="56"/>
  </r>
  <r>
    <s v="Id1039"/>
    <s v="  Erin C"/>
    <n v="33.299999999999997"/>
    <n v="8.26"/>
    <s v="Yes"/>
    <x v="0"/>
    <x v="0"/>
    <n v="2"/>
    <s v="No"/>
    <s v="Obesity"/>
    <s v="Diabetes"/>
    <s v="18-Dec-1970"/>
    <n v="10806.84"/>
    <s v="tier - 3"/>
    <s v="tier - 2"/>
    <s v="R1011"/>
    <n v="53"/>
  </r>
  <r>
    <s v="Id1040"/>
    <s v="  Shure"/>
    <n v="30.78"/>
    <n v="10.74"/>
    <s v="Yes"/>
    <x v="0"/>
    <x v="0"/>
    <n v="2"/>
    <s v="No"/>
    <s v="Obesity"/>
    <s v="Diabetes"/>
    <s v="28-Oct-1970"/>
    <n v="10797.34"/>
    <s v="tier - 3"/>
    <s v="tier - 2"/>
    <s v="R1023"/>
    <n v="53"/>
  </r>
  <r>
    <s v="Id1041"/>
    <s v="  Richard"/>
    <n v="28.975000000000001"/>
    <n v="7.69"/>
    <s v="Yes"/>
    <x v="0"/>
    <x v="0"/>
    <n v="0"/>
    <s v="No"/>
    <s v="Over weight"/>
    <s v="Diabetes"/>
    <s v="23-Oct-1967"/>
    <n v="10796.35"/>
    <s v="tier - 3"/>
    <s v="tier - 1"/>
    <s v="R1019"/>
    <n v="56"/>
  </r>
  <r>
    <s v="Id1042"/>
    <s v="  Brenda"/>
    <n v="33.4"/>
    <n v="4.84"/>
    <s v="No"/>
    <x v="0"/>
    <x v="0"/>
    <n v="0"/>
    <s v="No"/>
    <s v="Obesity"/>
    <s v="Normal"/>
    <s v="24-Dec-1999"/>
    <n v="10795.94"/>
    <s v="tier - 3"/>
    <s v="tier - 1"/>
    <s v="R1011"/>
    <n v="24"/>
  </r>
  <r>
    <s v="Id1043"/>
    <s v="  Joseph M"/>
    <n v="21.5"/>
    <n v="9.77"/>
    <s v="Yes"/>
    <x v="0"/>
    <x v="0"/>
    <n v="0"/>
    <s v="No"/>
    <s v="Normal Weight"/>
    <s v="Diabetes"/>
    <s v="11-Nov-1967"/>
    <n v="10791.96"/>
    <s v="tier - 3"/>
    <s v="tier - 2"/>
    <s v="R1011"/>
    <n v="56"/>
  </r>
  <r>
    <s v="Id1044"/>
    <s v="  Stephen J"/>
    <n v="38.14"/>
    <n v="5.84"/>
    <s v="No"/>
    <x v="0"/>
    <x v="0"/>
    <n v="0"/>
    <s v="No"/>
    <s v="Obesity"/>
    <s v="Prediabetes"/>
    <s v="25-Nov-1989"/>
    <n v="10769.75"/>
    <s v="tier - 3"/>
    <s v="tier - 2"/>
    <s v="R1022"/>
    <n v="34"/>
  </r>
  <r>
    <s v="Id1045"/>
    <s v="  Kathya"/>
    <n v="35.42"/>
    <n v="8.6999999999999993"/>
    <s v="Yes"/>
    <x v="0"/>
    <x v="0"/>
    <n v="1"/>
    <s v="No"/>
    <s v="Obesity"/>
    <s v="Diabetes"/>
    <s v="29-Aug-1986"/>
    <n v="10749.02"/>
    <s v="tier - 3"/>
    <s v="tier - 1"/>
    <s v="R1026"/>
    <n v="37"/>
  </r>
  <r>
    <s v="Id1046"/>
    <s v="  Wesley"/>
    <n v="35.625"/>
    <n v="10.79"/>
    <s v="No"/>
    <x v="0"/>
    <x v="0"/>
    <n v="0"/>
    <s v="No"/>
    <s v="Obesity"/>
    <s v="Diabetes"/>
    <s v="9-Dec-1974"/>
    <n v="10736.87"/>
    <s v="tier - 3"/>
    <s v="tier - 1"/>
    <s v="R1016"/>
    <n v="49"/>
  </r>
  <r>
    <s v="Id1047"/>
    <s v="  Tim"/>
    <n v="45.51"/>
    <n v="4.32"/>
    <s v="No"/>
    <x v="0"/>
    <x v="0"/>
    <n v="1"/>
    <s v="No"/>
    <s v="Obesity"/>
    <s v="Normal"/>
    <s v="25-Jun-1992"/>
    <n v="10719.57"/>
    <s v="tier - 3"/>
    <s v="tier - 1"/>
    <s v="R1012"/>
    <n v="31"/>
  </r>
  <r>
    <s v="Id1048"/>
    <s v="  Jamie L"/>
    <n v="37.1"/>
    <n v="7.19"/>
    <s v="Yes"/>
    <x v="0"/>
    <x v="0"/>
    <n v="0"/>
    <s v="No"/>
    <s v="Obesity"/>
    <s v="Diabetes"/>
    <s v="5-Oct-1967"/>
    <n v="10713.64"/>
    <s v="tier - 3"/>
    <s v="tier - 3"/>
    <s v="R1011"/>
    <n v="56"/>
  </r>
  <r>
    <s v="Id1049"/>
    <s v="  Alexandra"/>
    <n v="30.5"/>
    <n v="11.94"/>
    <s v="Yes"/>
    <x v="0"/>
    <x v="0"/>
    <n v="0"/>
    <s v="No"/>
    <s v="Obesity"/>
    <s v="Diabetes"/>
    <s v="30-Jul-1967"/>
    <n v="10704.47"/>
    <s v="tier - 3"/>
    <s v="tier - 2"/>
    <s v="R1011"/>
    <n v="56"/>
  </r>
  <r>
    <s v="Id1050"/>
    <s v="  Tiffany"/>
    <n v="28.16"/>
    <n v="5.56"/>
    <s v="No"/>
    <x v="0"/>
    <x v="0"/>
    <n v="2"/>
    <s v="No"/>
    <s v="Over weight"/>
    <s v="Normal"/>
    <s v="24-Oct-1972"/>
    <n v="10702.64"/>
    <s v="tier - 3"/>
    <s v="tier - 3"/>
    <s v="R1013"/>
    <n v="51"/>
  </r>
  <r>
    <s v="Id1051"/>
    <s v="  Rebecca J"/>
    <n v="29.1"/>
    <n v="5.64"/>
    <s v="Yes"/>
    <x v="0"/>
    <x v="0"/>
    <n v="0"/>
    <s v="No"/>
    <s v="Over weight"/>
    <s v="Normal"/>
    <s v="30-Sep-1976"/>
    <n v="10698.38"/>
    <s v="tier - 3"/>
    <s v="tier - 1"/>
    <s v="R1025"/>
    <n v="47"/>
  </r>
  <r>
    <s v="Id1052"/>
    <s v="  Austin T"/>
    <n v="30.22"/>
    <n v="4.6500000000000004"/>
    <s v="No"/>
    <x v="0"/>
    <x v="0"/>
    <n v="0"/>
    <s v="No"/>
    <s v="Obesity"/>
    <s v="Normal"/>
    <s v="2-Aug-1977"/>
    <n v="10690.11"/>
    <s v="tier - 3"/>
    <s v="tier - 2"/>
    <s v="R1021"/>
    <n v="46"/>
  </r>
  <r>
    <s v="Id1053"/>
    <s v="  Jamie T"/>
    <n v="24.29"/>
    <n v="9.0500000000000007"/>
    <s v="No"/>
    <x v="0"/>
    <x v="0"/>
    <n v="0"/>
    <s v="No"/>
    <s v="Normal Weight"/>
    <s v="Diabetes"/>
    <s v="7-Sep-1962"/>
    <n v="10676.83"/>
    <s v="tier - 3"/>
    <s v="tier - 3"/>
    <s v="R1013"/>
    <n v="61"/>
  </r>
  <r>
    <s v="Id1054"/>
    <s v="  Matthew T"/>
    <n v="29.39"/>
    <n v="4.5199999999999996"/>
    <s v="Yes"/>
    <x v="0"/>
    <x v="0"/>
    <n v="0"/>
    <s v="No"/>
    <s v="Over weight"/>
    <s v="Normal"/>
    <s v="22-Nov-1976"/>
    <n v="10665.44"/>
    <s v="tier - 3"/>
    <s v="tier - 2"/>
    <s v="R1021"/>
    <n v="47"/>
  </r>
  <r>
    <s v="Id1055"/>
    <s v="  Emily"/>
    <n v="25.66"/>
    <n v="4.62"/>
    <s v="Yes"/>
    <x v="0"/>
    <x v="0"/>
    <n v="1"/>
    <s v="No"/>
    <s v="Over weight"/>
    <s v="Normal"/>
    <s v="8-Aug-1964"/>
    <n v="10627.81"/>
    <s v="tier - 3"/>
    <s v="tier - 3"/>
    <s v="R1013"/>
    <n v="59"/>
  </r>
  <r>
    <s v="Id1056"/>
    <s v="  Gillian"/>
    <n v="39.11"/>
    <n v="5.87"/>
    <s v="No"/>
    <x v="0"/>
    <x v="0"/>
    <n v="0"/>
    <s v="No"/>
    <s v="Obesity"/>
    <s v="Prediabetes"/>
    <s v="6-Jul-1990"/>
    <n v="10620.26"/>
    <s v="tier - 3"/>
    <s v="tier - 3"/>
    <s v="R1012"/>
    <n v="33"/>
  </r>
  <r>
    <s v="Id1057"/>
    <s v="  Brenn E"/>
    <n v="43.78"/>
    <n v="5.71"/>
    <s v="No"/>
    <x v="0"/>
    <x v="0"/>
    <n v="1"/>
    <s v="No"/>
    <s v="Obesity"/>
    <s v="Prediabetes"/>
    <s v="23-Jul-1992"/>
    <n v="10617.04"/>
    <s v="tier - 3"/>
    <s v="tier - 3"/>
    <s v="R1026"/>
    <n v="31"/>
  </r>
  <r>
    <s v="Id1058"/>
    <s v="  Lisa M"/>
    <n v="24.35"/>
    <n v="9.08"/>
    <s v="No"/>
    <x v="0"/>
    <x v="0"/>
    <n v="0"/>
    <s v="No"/>
    <s v="Normal Weight"/>
    <s v="Diabetes"/>
    <s v="27-Jun-1965"/>
    <n v="10608.67"/>
    <s v="tier - 3"/>
    <s v="tier - 3"/>
    <s v="R1012"/>
    <n v="58"/>
  </r>
  <r>
    <s v="Id1059"/>
    <s v="  Matt"/>
    <n v="40.299999999999997"/>
    <n v="5.3"/>
    <s v="Yes"/>
    <x v="0"/>
    <x v="0"/>
    <n v="2"/>
    <s v="No"/>
    <s v="Obesity"/>
    <s v="Normal"/>
    <s v="2-Jul-1966"/>
    <n v="10602.39"/>
    <s v="tier - 3"/>
    <s v="tier - 3"/>
    <s v="R1011"/>
    <n v="57"/>
  </r>
  <r>
    <s v="Id1060"/>
    <s v="  Thomas A"/>
    <n v="32.774999999999999"/>
    <n v="11.76"/>
    <s v="Yes"/>
    <x v="0"/>
    <x v="0"/>
    <n v="0"/>
    <s v="No"/>
    <s v="Obesity"/>
    <s v="Diabetes"/>
    <s v="23-Jun-1967"/>
    <n v="10601.63"/>
    <s v="tier - 3"/>
    <s v="tier - 2"/>
    <s v="R1012"/>
    <n v="56"/>
  </r>
  <r>
    <s v="Id1061"/>
    <s v="  Kevin J"/>
    <n v="39.6"/>
    <n v="5.1100000000000003"/>
    <s v="Yes"/>
    <x v="0"/>
    <x v="0"/>
    <n v="2"/>
    <s v="No"/>
    <s v="Obesity"/>
    <s v="Normal"/>
    <s v="20-Jul-1966"/>
    <n v="10601.41"/>
    <s v="tier - 3"/>
    <s v="tier - 2"/>
    <s v="R1011"/>
    <n v="57"/>
  </r>
  <r>
    <s v="Id1062"/>
    <s v="  William H"/>
    <n v="30.97"/>
    <n v="5.54"/>
    <s v="No"/>
    <x v="0"/>
    <x v="0"/>
    <n v="2"/>
    <s v="No"/>
    <s v="Obesity"/>
    <s v="Normal"/>
    <s v="14-Dec-1972"/>
    <n v="10600.55"/>
    <s v="tier - 3"/>
    <s v="tier - 1"/>
    <s v="R1012"/>
    <n v="51"/>
  </r>
  <r>
    <s v="Id1063"/>
    <s v="  Gal"/>
    <n v="27.645"/>
    <n v="8.8699999999999992"/>
    <s v="Yes"/>
    <x v="0"/>
    <x v="0"/>
    <n v="0"/>
    <s v="No"/>
    <s v="Over weight"/>
    <s v="Diabetes"/>
    <s v="29-Nov-1967"/>
    <n v="10594.5"/>
    <s v="tier - 3"/>
    <s v="tier - 1"/>
    <s v="R1012"/>
    <n v="56"/>
  </r>
  <r>
    <s v="Id1064"/>
    <s v="  Anton"/>
    <n v="34.43"/>
    <n v="5.96"/>
    <s v="Yes"/>
    <x v="0"/>
    <x v="0"/>
    <n v="2"/>
    <s v="No"/>
    <s v="Obesity"/>
    <s v="Prediabetes"/>
    <s v="3-Nov-1966"/>
    <n v="10594.23"/>
    <s v="tier - 3"/>
    <s v="tier - 3"/>
    <s v="R1013"/>
    <n v="57"/>
  </r>
  <r>
    <s v="Id1065"/>
    <s v="  Yazmin"/>
    <n v="39.6"/>
    <n v="4.4400000000000004"/>
    <s v="Yes"/>
    <x v="0"/>
    <x v="1"/>
    <n v="1"/>
    <s v="No"/>
    <s v="Obesity"/>
    <s v="Normal"/>
    <s v="25-Dec-1969"/>
    <n v="10579.71"/>
    <s v="tier - 3"/>
    <s v="tier - 3"/>
    <s v="R1013"/>
    <n v="54"/>
  </r>
  <r>
    <s v="Id1066"/>
    <s v="  Florian"/>
    <n v="22.1"/>
    <n v="4.6500000000000004"/>
    <s v="Yes"/>
    <x v="0"/>
    <x v="0"/>
    <n v="2"/>
    <s v="No"/>
    <s v="Normal Weight"/>
    <s v="Normal"/>
    <s v="11-Dec-1966"/>
    <n v="10577.09"/>
    <s v="tier - 3"/>
    <s v="tier - 3"/>
    <s v="R1011"/>
    <n v="57"/>
  </r>
  <r>
    <s v="Id1067"/>
    <s v="  Karen L"/>
    <n v="33.25"/>
    <n v="5.64"/>
    <s v="Yes"/>
    <x v="0"/>
    <x v="1"/>
    <n v="1"/>
    <s v="No"/>
    <s v="Obesity"/>
    <s v="Normal"/>
    <s v="17-Jul-1969"/>
    <n v="10564.88"/>
    <s v="tier - 3"/>
    <s v="tier - 1"/>
    <s v="R1024"/>
    <n v="54"/>
  </r>
  <r>
    <s v="Id1068"/>
    <s v="  Scott"/>
    <n v="33.33"/>
    <n v="10.19"/>
    <s v="No"/>
    <x v="0"/>
    <x v="0"/>
    <n v="0"/>
    <s v="No"/>
    <s v="Obesity"/>
    <s v="Diabetes"/>
    <s v="29-Jun-1971"/>
    <n v="10560.49"/>
    <s v="tier - 3"/>
    <s v="tier - 2"/>
    <s v="R1013"/>
    <n v="52"/>
  </r>
  <r>
    <s v="Id1069"/>
    <s v="  Claire"/>
    <n v="30.5"/>
    <n v="10.79"/>
    <s v="No"/>
    <x v="0"/>
    <x v="0"/>
    <n v="0"/>
    <s v="No"/>
    <s v="Obesity"/>
    <s v="Diabetes"/>
    <s v="26-Sep-1971"/>
    <n v="10546.48"/>
    <s v="tier - 3"/>
    <s v="tier - 3"/>
    <s v="R1011"/>
    <n v="52"/>
  </r>
  <r>
    <s v="Id1070"/>
    <s v="  Lynn M"/>
    <n v="30.3"/>
    <n v="4.24"/>
    <s v="No"/>
    <x v="0"/>
    <x v="0"/>
    <n v="0"/>
    <s v="No"/>
    <s v="Obesity"/>
    <s v="Normal"/>
    <s v="25-Oct-1977"/>
    <n v="10495.6"/>
    <s v="tier - 3"/>
    <s v="tier - 1"/>
    <s v="R1012"/>
    <n v="46"/>
  </r>
  <r>
    <s v="Id1071"/>
    <s v="  Sharon"/>
    <n v="26.22"/>
    <n v="5.83"/>
    <s v="No"/>
    <x v="0"/>
    <x v="0"/>
    <n v="2"/>
    <s v="No"/>
    <s v="Over weight"/>
    <s v="Prediabetes"/>
    <s v="19-Oct-1972"/>
    <n v="10493.95"/>
    <s v="tier - 3"/>
    <s v="tier - 1"/>
    <s v="R1012"/>
    <n v="51"/>
  </r>
  <r>
    <s v="Id1072"/>
    <s v="  Candice"/>
    <n v="29.99"/>
    <n v="11.85"/>
    <s v="No"/>
    <x v="0"/>
    <x v="0"/>
    <n v="0"/>
    <s v="No"/>
    <s v="Over weight"/>
    <s v="Diabetes"/>
    <s v="21-Aug-1978"/>
    <n v="10486.55"/>
    <s v="tier - 3"/>
    <s v="tier - 3"/>
    <s v="R1025"/>
    <n v="45"/>
  </r>
  <r>
    <s v="Id1073"/>
    <s v="  Jennifer D"/>
    <n v="36.380000000000003"/>
    <n v="5.98"/>
    <s v="No"/>
    <x v="0"/>
    <x v="0"/>
    <n v="1"/>
    <s v="No"/>
    <s v="Obesity"/>
    <s v="Prediabetes"/>
    <s v="28-Jun-1987"/>
    <n v="10464.83"/>
    <s v="tier - 3"/>
    <s v="tier - 1"/>
    <s v="R1012"/>
    <n v="36"/>
  </r>
  <r>
    <s v="Id1074"/>
    <s v="  Eric"/>
    <n v="31.16"/>
    <n v="4.26"/>
    <s v="Yes"/>
    <x v="0"/>
    <x v="1"/>
    <n v="1"/>
    <s v="No"/>
    <s v="Obesity"/>
    <s v="Normal"/>
    <s v="22-Sep-1969"/>
    <n v="10461.98"/>
    <s v="tier - 3"/>
    <s v="tier - 1"/>
    <s v="R1012"/>
    <n v="54"/>
  </r>
  <r>
    <s v="Id1075"/>
    <s v="  Bryan"/>
    <n v="25.55"/>
    <n v="4.96"/>
    <s v="Yes"/>
    <x v="0"/>
    <x v="0"/>
    <n v="1"/>
    <s v="No"/>
    <s v="Over weight"/>
    <s v="Normal"/>
    <s v="27-Jul-1964"/>
    <n v="10459.19"/>
    <s v="tier - 3"/>
    <s v="tier - 1"/>
    <s v="R1013"/>
    <n v="59"/>
  </r>
  <r>
    <s v="Id1076"/>
    <s v="  Devon R"/>
    <n v="28.77"/>
    <n v="4"/>
    <s v="Yes"/>
    <x v="0"/>
    <x v="0"/>
    <n v="0"/>
    <s v="No"/>
    <s v="Over weight"/>
    <s v="Normal"/>
    <s v="3-Aug-1976"/>
    <n v="10455.14"/>
    <s v="tier - 3"/>
    <s v="tier - 2"/>
    <s v="R1021"/>
    <n v="47"/>
  </r>
  <r>
    <s v="Id1077"/>
    <s v="  Elena"/>
    <n v="23.14"/>
    <n v="4.1500000000000004"/>
    <s v="Yes"/>
    <x v="0"/>
    <x v="0"/>
    <n v="1"/>
    <s v="No"/>
    <s v="Normal Weight"/>
    <s v="Normal"/>
    <s v="14-Oct-1964"/>
    <n v="10455.1"/>
    <s v="tier - 3"/>
    <s v="tier - 1"/>
    <s v="R1012"/>
    <n v="59"/>
  </r>
  <r>
    <s v="Id1078"/>
    <s v="  Chris"/>
    <n v="39.6"/>
    <n v="11.36"/>
    <s v="No"/>
    <x v="0"/>
    <x v="0"/>
    <n v="0"/>
    <s v="No"/>
    <s v="Obesity"/>
    <s v="Diabetes"/>
    <s v="8-Nov-1968"/>
    <n v="10450.549999999999"/>
    <s v="tier - 3"/>
    <s v="tier - 1"/>
    <s v="R1011"/>
    <n v="55"/>
  </r>
  <r>
    <s v="Id1079"/>
    <s v="  Bert"/>
    <n v="29.2"/>
    <n v="7.53"/>
    <s v="No"/>
    <x v="0"/>
    <x v="0"/>
    <n v="0"/>
    <s v="No"/>
    <s v="Over weight"/>
    <s v="Diabetes"/>
    <s v="29-Aug-1968"/>
    <n v="10436.1"/>
    <s v="tier - 3"/>
    <s v="tier - 3"/>
    <s v="R1011"/>
    <n v="55"/>
  </r>
  <r>
    <s v="Id1080"/>
    <s v="  John P"/>
    <n v="32.774999999999999"/>
    <n v="7.95"/>
    <s v="No"/>
    <x v="0"/>
    <x v="0"/>
    <n v="0"/>
    <s v="No"/>
    <s v="Obesity"/>
    <s v="Diabetes"/>
    <s v="23-Aug-1968"/>
    <n v="10435.07"/>
    <s v="tier - 3"/>
    <s v="tier - 1"/>
    <s v="R1016"/>
    <n v="55"/>
  </r>
  <r>
    <s v="Id1081"/>
    <s v="  Daniel P"/>
    <n v="24.035"/>
    <n v="8.5"/>
    <s v="No"/>
    <x v="0"/>
    <x v="0"/>
    <n v="0"/>
    <s v="No"/>
    <s v="Normal Weight"/>
    <s v="Diabetes"/>
    <s v="27-Dec-1968"/>
    <n v="10422.92"/>
    <s v="tier - 3"/>
    <s v="tier - 1"/>
    <s v="R1017"/>
    <n v="55"/>
  </r>
  <r>
    <s v="Id1082"/>
    <s v="  Lisa K"/>
    <n v="30.55"/>
    <n v="5.89"/>
    <s v="No"/>
    <x v="0"/>
    <x v="1"/>
    <n v="1"/>
    <s v="No"/>
    <s v="Obesity"/>
    <s v="Prediabetes"/>
    <s v="25-Nov-1979"/>
    <n v="10419.65"/>
    <s v="tier - 3"/>
    <s v="tier - 2"/>
    <s v="R1025"/>
    <n v="44"/>
  </r>
  <r>
    <s v="Id1083"/>
    <s v="  Kristine"/>
    <n v="28.81"/>
    <n v="8.76"/>
    <s v="No"/>
    <x v="0"/>
    <x v="0"/>
    <n v="2"/>
    <s v="No"/>
    <s v="Over weight"/>
    <s v="Diabetes"/>
    <s v="11-Oct-1973"/>
    <n v="10419.59"/>
    <s v="tier - 3"/>
    <s v="tier - 2"/>
    <s v="R1025"/>
    <n v="50"/>
  </r>
  <r>
    <s v="Id1084"/>
    <s v="  Paul A"/>
    <n v="31.66"/>
    <n v="4.1100000000000003"/>
    <s v="No"/>
    <x v="0"/>
    <x v="0"/>
    <n v="0"/>
    <s v="No"/>
    <s v="Obesity"/>
    <s v="Normal"/>
    <s v="24-Oct-1980"/>
    <n v="10407.98"/>
    <s v="tier - 3"/>
    <s v="tier - 1"/>
    <s v="R1021"/>
    <n v="43"/>
  </r>
  <r>
    <s v="Id1085"/>
    <s v="  Bryan"/>
    <n v="28.215"/>
    <n v="7.56"/>
    <s v="Yes"/>
    <x v="0"/>
    <x v="0"/>
    <n v="1"/>
    <s v="No"/>
    <s v="Over weight"/>
    <s v="Diabetes"/>
    <s v="5-Jun-1975"/>
    <n v="10407.09"/>
    <s v="tier - 3"/>
    <s v="tier - 1"/>
    <s v="R1015"/>
    <n v="48"/>
  </r>
  <r>
    <s v="Id1086"/>
    <s v="  Chris"/>
    <n v="26.12"/>
    <n v="4.17"/>
    <s v="Yes"/>
    <x v="0"/>
    <x v="1"/>
    <n v="1"/>
    <s v="No"/>
    <s v="Over weight"/>
    <s v="Normal"/>
    <s v="7-Jul-1969"/>
    <n v="10403.27"/>
    <s v="tier - 3"/>
    <s v="tier - 2"/>
    <s v="R1020"/>
    <n v="54"/>
  </r>
  <r>
    <s v="Id1087"/>
    <s v="  Milah B"/>
    <n v="36.630000000000003"/>
    <n v="11.42"/>
    <s v="No"/>
    <x v="0"/>
    <x v="0"/>
    <n v="2"/>
    <s v="No"/>
    <s v="Obesity"/>
    <s v="Diabetes"/>
    <s v="19-Sep-1973"/>
    <n v="10381.48"/>
    <s v="tier - 3"/>
    <s v="tier - 3"/>
    <s v="R1013"/>
    <n v="50"/>
  </r>
  <r>
    <s v="Id1088"/>
    <s v="  Annette M"/>
    <n v="33.344999999999999"/>
    <n v="7.33"/>
    <s v="No"/>
    <x v="0"/>
    <x v="0"/>
    <n v="2"/>
    <s v="No"/>
    <s v="Obesity"/>
    <s v="Diabetes"/>
    <s v="29-Sep-1973"/>
    <n v="10370.91"/>
    <s v="tier - 3"/>
    <s v="tier - 3"/>
    <s v="R1024"/>
    <n v="50"/>
  </r>
  <r>
    <s v="Id1089"/>
    <s v="  Yoko"/>
    <n v="27.11"/>
    <n v="6.7"/>
    <s v="No"/>
    <x v="0"/>
    <x v="0"/>
    <n v="0"/>
    <s v="No"/>
    <s v="Over weight"/>
    <s v="Diabetes"/>
    <s v="6-Sep-1971"/>
    <n v="10356.67"/>
    <s v="tier - 3"/>
    <s v="tier - 1"/>
    <s v="R1025"/>
    <n v="52"/>
  </r>
  <r>
    <s v="Id1090"/>
    <s v="  Laura"/>
    <n v="26.6"/>
    <n v="5.27"/>
    <s v="Yes"/>
    <x v="0"/>
    <x v="1"/>
    <n v="1"/>
    <s v="No"/>
    <s v="Over weight"/>
    <s v="Normal"/>
    <s v="17-Jun-1969"/>
    <n v="10355.64"/>
    <s v="tier - 3"/>
    <s v="tier - 1"/>
    <s v="R1012"/>
    <n v="54"/>
  </r>
  <r>
    <s v="Id1091"/>
    <s v="  Tess A"/>
    <n v="30.41"/>
    <n v="7.72"/>
    <s v="No"/>
    <x v="0"/>
    <x v="0"/>
    <n v="0"/>
    <s v="No"/>
    <s v="Obesity"/>
    <s v="Diabetes"/>
    <s v="29-Sep-1974"/>
    <n v="10352.48"/>
    <s v="tier - 3"/>
    <s v="tier - 1"/>
    <s v="R1012"/>
    <n v="49"/>
  </r>
  <r>
    <s v="Id1092"/>
    <s v="  William G"/>
    <n v="28.98"/>
    <n v="8.68"/>
    <s v="No"/>
    <x v="0"/>
    <x v="0"/>
    <n v="2"/>
    <s v="No"/>
    <s v="Over weight"/>
    <s v="Diabetes"/>
    <s v="8-Aug-1973"/>
    <n v="10345.93"/>
    <s v="tier - 3"/>
    <s v="tier - 2"/>
    <s v="R1021"/>
    <n v="50"/>
  </r>
  <r>
    <s v="Id1093"/>
    <s v="  Paige"/>
    <n v="31.24"/>
    <n v="9.8000000000000007"/>
    <s v="No"/>
    <x v="0"/>
    <x v="0"/>
    <n v="0"/>
    <s v="No"/>
    <s v="Obesity"/>
    <s v="Diabetes"/>
    <s v="19-Jul-1968"/>
    <n v="10338.93"/>
    <s v="tier - 3"/>
    <s v="tier - 1"/>
    <s v="R1013"/>
    <n v="55"/>
  </r>
  <r>
    <s v="Id1094"/>
    <s v="  Matthew J"/>
    <n v="31.54"/>
    <n v="4.4400000000000004"/>
    <s v="No"/>
    <x v="0"/>
    <x v="0"/>
    <n v="0"/>
    <s v="No"/>
    <s v="Obesity"/>
    <s v="Normal"/>
    <s v="21-Jul-1982"/>
    <n v="10329.06"/>
    <s v="tier - 3"/>
    <s v="tier - 1"/>
    <s v="R1021"/>
    <n v="41"/>
  </r>
  <r>
    <s v="Id1095"/>
    <s v="  Matthew"/>
    <n v="38.6"/>
    <n v="7.19"/>
    <s v="Yes"/>
    <x v="0"/>
    <x v="0"/>
    <n v="2"/>
    <s v="No"/>
    <s v="Obesity"/>
    <s v="Diabetes"/>
    <s v="1-Dec-1970"/>
    <n v="10325.209999999999"/>
    <s v="tier - 3"/>
    <s v="tier - 3"/>
    <s v="R1011"/>
    <n v="53"/>
  </r>
  <r>
    <s v="Id1096"/>
    <s v="  Maria"/>
    <n v="37.950000000000003"/>
    <n v="6.06"/>
    <s v="No"/>
    <x v="0"/>
    <x v="0"/>
    <n v="0"/>
    <s v="No"/>
    <s v="Obesity"/>
    <s v="Prediabetes"/>
    <s v="21-Aug-1991"/>
    <n v="10322.9"/>
    <s v="tier - 3"/>
    <s v="tier - 1"/>
    <s v="R1026"/>
    <n v="32"/>
  </r>
  <r>
    <s v="Id1097"/>
    <s v="  Stephanie D"/>
    <n v="38.97"/>
    <n v="5.12"/>
    <s v="No"/>
    <x v="0"/>
    <x v="0"/>
    <n v="0"/>
    <s v="No"/>
    <s v="Obesity"/>
    <s v="Normal"/>
    <s v="17-Nov-1991"/>
    <n v="10315.91"/>
    <s v="tier - 3"/>
    <s v="tier - 2"/>
    <s v="R1012"/>
    <n v="32"/>
  </r>
  <r>
    <s v="Id1098"/>
    <s v="  Tiffany"/>
    <n v="21.2"/>
    <n v="10.72"/>
    <s v="No"/>
    <x v="0"/>
    <x v="0"/>
    <n v="0"/>
    <s v="No"/>
    <s v="Normal Weight"/>
    <s v="Diabetes"/>
    <s v="12-Jul-1962"/>
    <n v="10310.780000000001"/>
    <s v="tier - 3"/>
    <s v="tier - 3"/>
    <s v="R1012"/>
    <n v="61"/>
  </r>
  <r>
    <s v="Id1099"/>
    <s v="  Sara M"/>
    <n v="23.96"/>
    <n v="9.58"/>
    <s v="Yes"/>
    <x v="0"/>
    <x v="1"/>
    <n v="1"/>
    <s v="No"/>
    <s v="Normal Weight"/>
    <s v="Diabetes"/>
    <s v="24-Sep-1963"/>
    <n v="10308.040000000001"/>
    <s v="tier - 3"/>
    <s v="tier - 1"/>
    <s v="R1013"/>
    <n v="60"/>
  </r>
  <r>
    <s v="Id1100"/>
    <s v="  Scott A"/>
    <n v="35.93"/>
    <n v="6.4"/>
    <s v="Yes"/>
    <x v="0"/>
    <x v="0"/>
    <n v="1"/>
    <s v="No"/>
    <s v="Obesity"/>
    <s v="Prediabetes"/>
    <s v="14-Sep-1988"/>
    <n v="10276.99"/>
    <s v="tier - 3"/>
    <s v="tier - 1"/>
    <s v="R1021"/>
    <n v="35"/>
  </r>
  <r>
    <s v="Id1101"/>
    <s v="  Lauren"/>
    <n v="26.11"/>
    <n v="6.8"/>
    <s v="Yes"/>
    <x v="0"/>
    <x v="0"/>
    <n v="2"/>
    <s v="No"/>
    <s v="Over weight"/>
    <s v="Diabetes"/>
    <s v="21-Jun-1970"/>
    <n v="10274.33"/>
    <s v="tier - 3"/>
    <s v="tier - 1"/>
    <s v="R1024"/>
    <n v="53"/>
  </r>
  <r>
    <s v="Id1102"/>
    <s v="  Scott"/>
    <n v="32.299999999999997"/>
    <n v="9.48"/>
    <s v="No"/>
    <x v="0"/>
    <x v="0"/>
    <n v="2"/>
    <s v="No"/>
    <s v="Obesity"/>
    <s v="Diabetes"/>
    <s v="27-Nov-1973"/>
    <n v="10269.459999999999"/>
    <s v="tier - 3"/>
    <s v="tier - 3"/>
    <s v="R1012"/>
    <n v="50"/>
  </r>
  <r>
    <s v="Id1103"/>
    <s v="  Brian A"/>
    <n v="28.69"/>
    <n v="7.45"/>
    <s v="No"/>
    <x v="0"/>
    <x v="0"/>
    <n v="2"/>
    <s v="No"/>
    <s v="Over weight"/>
    <s v="Diabetes"/>
    <s v="5-Sep-1973"/>
    <n v="10264.44"/>
    <s v="tier - 3"/>
    <s v="tier - 2"/>
    <s v="R1012"/>
    <n v="50"/>
  </r>
  <r>
    <s v="Id1104"/>
    <s v="  Kaitlin R"/>
    <n v="31.28"/>
    <n v="6.94"/>
    <s v="Yes"/>
    <x v="0"/>
    <x v="0"/>
    <n v="1"/>
    <s v="No"/>
    <s v="Obesity"/>
    <s v="Diabetes"/>
    <s v="15-Aug-1975"/>
    <n v="10259.129999999999"/>
    <s v="tier - 3"/>
    <s v="tier - 2"/>
    <s v="R1011"/>
    <n v="48"/>
  </r>
  <r>
    <s v="Id1105"/>
    <s v="  Mohammad"/>
    <n v="30.21"/>
    <n v="7.83"/>
    <s v="No"/>
    <x v="0"/>
    <x v="0"/>
    <n v="0"/>
    <s v="No"/>
    <s v="Obesity"/>
    <s v="Diabetes"/>
    <s v="23-Sep-1968"/>
    <n v="10231.5"/>
    <s v="tier - 3"/>
    <s v="tier - 1"/>
    <s v="R1012"/>
    <n v="55"/>
  </r>
  <r>
    <s v="Id1106"/>
    <s v="  Charlie"/>
    <n v="38.28"/>
    <n v="10.17"/>
    <s v="Yes"/>
    <x v="0"/>
    <x v="0"/>
    <n v="0"/>
    <s v="No"/>
    <s v="Obesity"/>
    <s v="Diabetes"/>
    <s v="28-Jun-1967"/>
    <n v="10226.280000000001"/>
    <s v="tier - 3"/>
    <s v="tier - 3"/>
    <s v="R1013"/>
    <n v="56"/>
  </r>
  <r>
    <s v="Id1107"/>
    <s v="  Brent"/>
    <n v="29.9"/>
    <n v="8.9600000000000009"/>
    <s v="Yes"/>
    <x v="0"/>
    <x v="0"/>
    <n v="0"/>
    <s v="No"/>
    <s v="Over weight"/>
    <s v="Diabetes"/>
    <s v="26-Sep-1967"/>
    <n v="10214.64"/>
    <s v="tier - 3"/>
    <s v="tier - 2"/>
    <s v="R1011"/>
    <n v="56"/>
  </r>
  <r>
    <s v="Id1108"/>
    <s v="  Kelli M"/>
    <n v="23.18"/>
    <n v="6.96"/>
    <s v="Yes"/>
    <x v="0"/>
    <x v="0"/>
    <n v="2"/>
    <s v="No"/>
    <s v="Normal Weight"/>
    <s v="Diabetes"/>
    <s v="24-Dec-1970"/>
    <n v="10197.77"/>
    <s v="tier - 3"/>
    <s v="tier - 1"/>
    <s v="R1024"/>
    <n v="53"/>
  </r>
  <r>
    <s v="Id1109"/>
    <s v="  Sheridan H"/>
    <n v="33.020000000000003"/>
    <n v="5.07"/>
    <s v="Yes"/>
    <x v="0"/>
    <x v="0"/>
    <n v="0"/>
    <s v="No"/>
    <s v="Obesity"/>
    <s v="Normal"/>
    <s v="16-Oct-1985"/>
    <n v="10191.82"/>
    <s v="tier - 3"/>
    <s v="tier - 2"/>
    <s v="R1026"/>
    <n v="38"/>
  </r>
  <r>
    <s v="Id1110"/>
    <s v="  Sarah M"/>
    <n v="27.29"/>
    <n v="5.85"/>
    <s v="No"/>
    <x v="0"/>
    <x v="0"/>
    <n v="2"/>
    <s v="No"/>
    <s v="Over weight"/>
    <s v="Prediabetes"/>
    <s v="10-Jul-1972"/>
    <n v="10160.870000000001"/>
    <s v="tier - 3"/>
    <s v="tier - 3"/>
    <s v="R1025"/>
    <n v="51"/>
  </r>
  <r>
    <s v="Id1111"/>
    <s v="  Jennifer"/>
    <n v="23.18"/>
    <n v="10.56"/>
    <s v="No"/>
    <x v="0"/>
    <x v="0"/>
    <n v="2"/>
    <s v="No"/>
    <s v="Normal Weight"/>
    <s v="Diabetes"/>
    <s v="13-Oct-1973"/>
    <n v="10156.780000000001"/>
    <s v="tier - 3"/>
    <s v="tier - 2"/>
    <s v="R1012"/>
    <n v="50"/>
  </r>
  <r>
    <s v="Id1112"/>
    <s v="  Laura J"/>
    <n v="32.659999999999997"/>
    <n v="8.92"/>
    <s v="Yes"/>
    <x v="0"/>
    <x v="0"/>
    <n v="0"/>
    <s v="No"/>
    <s v="Obesity"/>
    <s v="Diabetes"/>
    <s v="12-Jun-1981"/>
    <n v="10146.129999999999"/>
    <s v="tier - 3"/>
    <s v="tier - 1"/>
    <s v="R1025"/>
    <n v="42"/>
  </r>
  <r>
    <s v="Id1113"/>
    <s v="  Thomas"/>
    <n v="30.78"/>
    <n v="8.6300000000000008"/>
    <s v="No"/>
    <x v="0"/>
    <x v="0"/>
    <n v="0"/>
    <s v="No"/>
    <s v="Obesity"/>
    <s v="Diabetes"/>
    <s v="30-Dec-1974"/>
    <n v="10141.14"/>
    <s v="tier - 3"/>
    <s v="tier - 1"/>
    <s v="R1016"/>
    <n v="49"/>
  </r>
  <r>
    <s v="Id1114"/>
    <s v="  Gisele"/>
    <n v="47.2"/>
    <n v="6.29"/>
    <s v="Yes"/>
    <x v="0"/>
    <x v="1"/>
    <n v="1"/>
    <s v="No"/>
    <s v="Obesity"/>
    <s v="Prediabetes"/>
    <s v="5-Sep-1997"/>
    <n v="10139.84"/>
    <s v="tier - 3"/>
    <s v="tier - 2"/>
    <s v="R1012"/>
    <n v="26"/>
  </r>
  <r>
    <s v="Id1115"/>
    <s v="  Myra L"/>
    <n v="31.6"/>
    <n v="5.75"/>
    <s v="No"/>
    <x v="0"/>
    <x v="0"/>
    <n v="2"/>
    <s v="No"/>
    <s v="Obesity"/>
    <s v="Prediabetes"/>
    <s v="16-Nov-1972"/>
    <n v="10118.42"/>
    <s v="tier - 3"/>
    <s v="tier - 3"/>
    <s v="R1011"/>
    <n v="51"/>
  </r>
  <r>
    <s v="Id1116"/>
    <s v="  Melissa M"/>
    <n v="33.914999999999999"/>
    <n v="6.66"/>
    <s v="Yes"/>
    <x v="0"/>
    <x v="0"/>
    <n v="1"/>
    <s v="No"/>
    <s v="Obesity"/>
    <s v="Diabetes"/>
    <s v="2-Jul-1975"/>
    <n v="10115.01"/>
    <s v="tier - 3"/>
    <s v="tier - 3"/>
    <s v="R1012"/>
    <n v="48"/>
  </r>
  <r>
    <s v="Id1117"/>
    <s v="  Eleanor F"/>
    <n v="23.54"/>
    <n v="5.0999999999999996"/>
    <s v="No"/>
    <x v="0"/>
    <x v="0"/>
    <n v="2"/>
    <s v="No"/>
    <s v="Normal Weight"/>
    <s v="Normal"/>
    <s v="8-Aug-1972"/>
    <n v="10107.219999999999"/>
    <s v="tier - 3"/>
    <s v="tier - 1"/>
    <s v="R1013"/>
    <n v="51"/>
  </r>
  <r>
    <s v="Id1118"/>
    <s v="  Elizabeth"/>
    <n v="27.074999999999999"/>
    <n v="4.41"/>
    <s v="No"/>
    <x v="0"/>
    <x v="0"/>
    <n v="2"/>
    <s v="No"/>
    <s v="Over weight"/>
    <s v="Normal"/>
    <s v="19-Oct-1972"/>
    <n v="10106.129999999999"/>
    <s v="tier - 3"/>
    <s v="tier - 1"/>
    <s v="R1024"/>
    <n v="51"/>
  </r>
  <r>
    <s v="Id1119"/>
    <s v="  Kenneth"/>
    <n v="25.8"/>
    <n v="5.52"/>
    <s v="Yes"/>
    <x v="0"/>
    <x v="0"/>
    <n v="0"/>
    <s v="No"/>
    <s v="Over weight"/>
    <s v="Normal"/>
    <s v="19-Dec-1976"/>
    <n v="10096.969999999999"/>
    <s v="tier - 3"/>
    <s v="tier - 2"/>
    <s v="R1011"/>
    <n v="47"/>
  </r>
  <r>
    <s v="Id1120"/>
    <s v="  Robert G"/>
    <n v="36.1"/>
    <n v="4.62"/>
    <s v="Yes"/>
    <x v="0"/>
    <x v="1"/>
    <n v="1"/>
    <s v="No"/>
    <s v="Obesity"/>
    <s v="Normal"/>
    <s v="3-Jul-1969"/>
    <n v="10085.85"/>
    <s v="tier - 3"/>
    <s v="tier - 3"/>
    <s v="R1011"/>
    <n v="54"/>
  </r>
  <r>
    <s v="Id1121"/>
    <s v="  Thomas C"/>
    <n v="30.495000000000001"/>
    <n v="5.74"/>
    <s v="Yes"/>
    <x v="0"/>
    <x v="1"/>
    <n v="1"/>
    <s v="No"/>
    <s v="Obesity"/>
    <s v="Prediabetes"/>
    <s v="27-Oct-1969"/>
    <n v="10072.06"/>
    <s v="tier - 3"/>
    <s v="tier - 1"/>
    <s v="R1017"/>
    <n v="54"/>
  </r>
  <r>
    <s v="Id1122"/>
    <s v="  Matthew J"/>
    <n v="21.4"/>
    <n v="6.3"/>
    <s v="Yes"/>
    <x v="0"/>
    <x v="1"/>
    <n v="1"/>
    <s v="No"/>
    <s v="Normal Weight"/>
    <s v="Prediabetes"/>
    <s v="22-Aug-1969"/>
    <n v="10065.41"/>
    <s v="tier - 3"/>
    <s v="tier - 2"/>
    <s v="R1011"/>
    <n v="54"/>
  </r>
  <r>
    <s v="Id1123"/>
    <s v="  Mallory D"/>
    <n v="32.299999999999997"/>
    <n v="10.27"/>
    <s v="No"/>
    <x v="0"/>
    <x v="0"/>
    <n v="0"/>
    <s v="No"/>
    <s v="Obesity"/>
    <s v="Diabetes"/>
    <s v="30-Aug-1974"/>
    <n v="10043.25"/>
    <s v="tier - 3"/>
    <s v="tier - 2"/>
    <s v="R1024"/>
    <n v="49"/>
  </r>
  <r>
    <s v="Id1124"/>
    <s v="  Christopher D"/>
    <n v="29.78"/>
    <n v="5.85"/>
    <s v="No"/>
    <x v="0"/>
    <x v="1"/>
    <n v="1"/>
    <s v="No"/>
    <s v="Over weight"/>
    <s v="Prediabetes"/>
    <s v="28-Dec-1979"/>
    <n v="10027.15"/>
    <s v="tier - 3"/>
    <s v="tier - 1"/>
    <s v="R1021"/>
    <n v="44"/>
  </r>
  <r>
    <s v="Id1125"/>
    <s v="  Jamie"/>
    <n v="34.76"/>
    <n v="5.92"/>
    <s v="Yes"/>
    <x v="0"/>
    <x v="0"/>
    <n v="1"/>
    <s v="No"/>
    <s v="Obesity"/>
    <s v="Prediabetes"/>
    <s v="3-Jul-1988"/>
    <n v="10011.44"/>
    <s v="tier - 3"/>
    <s v="tier - 3"/>
    <s v="R1026"/>
    <n v="35"/>
  </r>
  <r>
    <s v="Id1126"/>
    <s v="  Ariell"/>
    <n v="18.335000000000001"/>
    <n v="10.01"/>
    <s v="Yes"/>
    <x v="0"/>
    <x v="0"/>
    <n v="2"/>
    <s v="No"/>
    <s v="Under Weight"/>
    <s v="Diabetes"/>
    <s v="11-Aug-1970"/>
    <n v="9991.0400000000009"/>
    <s v="tier - 2"/>
    <s v="tier - 3"/>
    <s v="R1012"/>
    <n v="53"/>
  </r>
  <r>
    <s v="Id1127"/>
    <s v="  Christopher"/>
    <n v="32.299999999999997"/>
    <n v="9.59"/>
    <s v="No"/>
    <x v="0"/>
    <x v="0"/>
    <n v="0"/>
    <s v="No"/>
    <s v="Obesity"/>
    <s v="Diabetes"/>
    <s v="6-Oct-1971"/>
    <n v="9964.06"/>
    <s v="tier - 2"/>
    <s v="tier - 2"/>
    <s v="R1019"/>
    <n v="52"/>
  </r>
  <r>
    <s v="Id1128"/>
    <s v="  Ryan"/>
    <n v="27.74"/>
    <n v="10.37"/>
    <s v="No"/>
    <x v="0"/>
    <x v="0"/>
    <n v="0"/>
    <s v="No"/>
    <s v="Over weight"/>
    <s v="Diabetes"/>
    <s v="26-Dec-1971"/>
    <n v="9957.7199999999993"/>
    <s v="tier - 2"/>
    <s v="tier - 3"/>
    <s v="R1018"/>
    <n v="52"/>
  </r>
  <r>
    <s v="Id1129"/>
    <s v="  Thomas B"/>
    <n v="24"/>
    <n v="4.01"/>
    <s v="Yes"/>
    <x v="0"/>
    <x v="0"/>
    <n v="1"/>
    <s v="No"/>
    <s v="Normal Weight"/>
    <s v="Normal"/>
    <s v="11-Sep-1964"/>
    <n v="9933.44"/>
    <s v="tier - 3"/>
    <s v="tier - 3"/>
    <s v="R1013"/>
    <n v="59"/>
  </r>
  <r>
    <s v="Id1130"/>
    <s v="  Katie"/>
    <n v="31.78"/>
    <n v="4.24"/>
    <s v="Yes"/>
    <x v="0"/>
    <x v="1"/>
    <n v="1"/>
    <s v="No"/>
    <s v="Obesity"/>
    <s v="Normal"/>
    <s v="3-Dec-1983"/>
    <n v="9931.9599999999991"/>
    <s v="tier - 2"/>
    <s v="tier - 2"/>
    <s v="R1012"/>
    <n v="40"/>
  </r>
  <r>
    <s v="Id1131"/>
    <s v="  Rachelle L"/>
    <n v="32.25"/>
    <n v="5.36"/>
    <s v="Yes"/>
    <x v="0"/>
    <x v="0"/>
    <n v="0"/>
    <s v="No"/>
    <s v="Obesity"/>
    <s v="Normal"/>
    <s v="19-Aug-1985"/>
    <n v="9930.64"/>
    <s v="tier - 2"/>
    <s v="tier - 3"/>
    <s v="R1025"/>
    <n v="38"/>
  </r>
  <r>
    <s v="Id1132"/>
    <s v="  Colleen"/>
    <n v="30.114999999999998"/>
    <n v="4.99"/>
    <s v="No"/>
    <x v="0"/>
    <x v="0"/>
    <n v="2"/>
    <s v="No"/>
    <s v="Obesity"/>
    <s v="Normal"/>
    <s v="14-Sep-1972"/>
    <n v="9910.36"/>
    <s v="tier - 2"/>
    <s v="tier - 3"/>
    <s v="R1012"/>
    <n v="51"/>
  </r>
  <r>
    <s v="Id1133"/>
    <s v="  Gregory A"/>
    <n v="22.41"/>
    <n v="8.68"/>
    <s v="No"/>
    <x v="0"/>
    <x v="0"/>
    <n v="0"/>
    <s v="No"/>
    <s v="Normal Weight"/>
    <s v="Diabetes"/>
    <s v="17-Aug-1962"/>
    <n v="9907.83"/>
    <s v="tier - 3"/>
    <s v="tier - 2"/>
    <s v="R1013"/>
    <n v="61"/>
  </r>
  <r>
    <s v="Id1134"/>
    <s v="  Lara"/>
    <n v="45.72"/>
    <n v="4.2300000000000004"/>
    <s v="Yes"/>
    <x v="0"/>
    <x v="0"/>
    <n v="0"/>
    <s v="No"/>
    <s v="Obesity"/>
    <s v="Normal"/>
    <s v="8-Jul-1996"/>
    <n v="9894.69"/>
    <s v="tier - 2"/>
    <s v="tier - 3"/>
    <s v="R1012"/>
    <n v="27"/>
  </r>
  <r>
    <s v="Id1135"/>
    <s v="  Megan"/>
    <n v="25"/>
    <n v="5.32"/>
    <s v="Yes"/>
    <x v="0"/>
    <x v="0"/>
    <n v="2"/>
    <s v="No"/>
    <s v="Over weight"/>
    <s v="Normal"/>
    <s v="5-Nov-1966"/>
    <n v="9890.23"/>
    <s v="tier - 3"/>
    <s v="tier - 3"/>
    <s v="R1013"/>
    <n v="57"/>
  </r>
  <r>
    <s v="Id1136"/>
    <s v="  Sara"/>
    <n v="39.5"/>
    <n v="6.66"/>
    <s v="No"/>
    <x v="0"/>
    <x v="0"/>
    <n v="0"/>
    <s v="No"/>
    <s v="Obesity"/>
    <s v="Diabetes"/>
    <s v="8-Nov-1971"/>
    <n v="9880.07"/>
    <s v="tier - 2"/>
    <s v="tier - 3"/>
    <s v="R1011"/>
    <n v="52"/>
  </r>
  <r>
    <s v="Id1137"/>
    <s v="  Lucie J"/>
    <n v="37.729999999999997"/>
    <n v="7.4"/>
    <s v="No"/>
    <x v="0"/>
    <x v="0"/>
    <n v="0"/>
    <s v="No"/>
    <s v="Obesity"/>
    <s v="Diabetes"/>
    <s v="3-Oct-1971"/>
    <n v="9877.61"/>
    <s v="tier - 2"/>
    <s v="tier - 1"/>
    <s v="R1013"/>
    <n v="52"/>
  </r>
  <r>
    <s v="Id1138"/>
    <s v="  Elizabeth S"/>
    <n v="40.659999999999997"/>
    <n v="10.08"/>
    <s v="No"/>
    <x v="0"/>
    <x v="0"/>
    <n v="0"/>
    <s v="No"/>
    <s v="Obesity"/>
    <s v="Diabetes"/>
    <s v="3-Jul-1971"/>
    <n v="9875.68"/>
    <s v="tier - 2"/>
    <s v="tier - 3"/>
    <s v="R1024"/>
    <n v="52"/>
  </r>
  <r>
    <s v="Id1139"/>
    <s v="  Carma S"/>
    <n v="34.200000000000003"/>
    <n v="8.58"/>
    <s v="No"/>
    <x v="0"/>
    <x v="0"/>
    <n v="0"/>
    <s v="No"/>
    <s v="Obesity"/>
    <s v="Diabetes"/>
    <s v="22-Dec-1971"/>
    <n v="9872.7000000000007"/>
    <s v="tier - 2"/>
    <s v="tier - 2"/>
    <s v="R1011"/>
    <n v="52"/>
  </r>
  <r>
    <s v="Id1140"/>
    <s v="  Ryan"/>
    <n v="46.51"/>
    <n v="5.84"/>
    <s v="No"/>
    <x v="0"/>
    <x v="0"/>
    <n v="1"/>
    <s v="No"/>
    <s v="Obesity"/>
    <s v="Prediabetes"/>
    <s v="6-Jul-1998"/>
    <n v="9870.59"/>
    <s v="tier - 2"/>
    <s v="tier - 2"/>
    <s v="R1023"/>
    <n v="25"/>
  </r>
  <r>
    <s v="Id1141"/>
    <s v="  Daniel"/>
    <n v="28.88"/>
    <n v="4.8600000000000003"/>
    <s v="Yes"/>
    <x v="0"/>
    <x v="1"/>
    <n v="1"/>
    <s v="No"/>
    <s v="Over weight"/>
    <s v="Normal"/>
    <s v="13-Aug-1969"/>
    <n v="9869.81"/>
    <s v="tier - 3"/>
    <s v="tier - 3"/>
    <s v="R1012"/>
    <n v="54"/>
  </r>
  <r>
    <s v="Id1142"/>
    <s v="  Sarah"/>
    <n v="33.914999999999999"/>
    <n v="11.52"/>
    <s v="No"/>
    <x v="0"/>
    <x v="0"/>
    <n v="0"/>
    <s v="No"/>
    <s v="Obesity"/>
    <s v="Diabetes"/>
    <s v="9-Nov-1971"/>
    <n v="9866.2999999999993"/>
    <s v="tier - 2"/>
    <s v="tier - 3"/>
    <s v="R1024"/>
    <n v="52"/>
  </r>
  <r>
    <s v="Id1143"/>
    <s v="  Matthew J"/>
    <n v="24.32"/>
    <n v="6.15"/>
    <s v="Yes"/>
    <x v="0"/>
    <x v="1"/>
    <n v="1"/>
    <s v="No"/>
    <s v="Normal Weight"/>
    <s v="Prediabetes"/>
    <s v="20-Oct-1969"/>
    <n v="9863.4699999999993"/>
    <s v="tier - 3"/>
    <s v="tier - 3"/>
    <s v="R1012"/>
    <n v="54"/>
  </r>
  <r>
    <s v="Id1144"/>
    <s v="  Francesca"/>
    <n v="25.8"/>
    <n v="9.94"/>
    <s v="No"/>
    <x v="0"/>
    <x v="0"/>
    <n v="0"/>
    <s v="No"/>
    <s v="Over weight"/>
    <s v="Diabetes"/>
    <s v="17-Jul-1971"/>
    <n v="9861.0300000000007"/>
    <s v="tier - 2"/>
    <s v="tier - 2"/>
    <s v="R1011"/>
    <n v="52"/>
  </r>
  <r>
    <s v="Id1145"/>
    <s v="  Nicole"/>
    <n v="21.56"/>
    <n v="10.56"/>
    <s v="No"/>
    <x v="0"/>
    <x v="0"/>
    <n v="0"/>
    <s v="No"/>
    <s v="Normal Weight"/>
    <s v="Diabetes"/>
    <s v="23-Oct-1971"/>
    <n v="9855.1299999999992"/>
    <s v="tier - 2"/>
    <s v="tier - 3"/>
    <s v="R1013"/>
    <n v="52"/>
  </r>
  <r>
    <s v="Id1146"/>
    <s v="  Toshiyuki"/>
    <n v="31.6"/>
    <n v="6.79"/>
    <s v="No"/>
    <x v="0"/>
    <x v="0"/>
    <n v="0"/>
    <s v="No"/>
    <s v="Obesity"/>
    <s v="Diabetes"/>
    <s v="4-Nov-1968"/>
    <n v="9850.43"/>
    <s v="tier - 3"/>
    <s v="tier - 3"/>
    <s v="R1011"/>
    <n v="55"/>
  </r>
  <r>
    <s v="Id1147"/>
    <s v="  Tom L"/>
    <n v="42.93"/>
    <n v="4.8"/>
    <s v="No"/>
    <x v="0"/>
    <x v="0"/>
    <n v="1"/>
    <s v="No"/>
    <s v="Obesity"/>
    <s v="Normal"/>
    <s v="13-Aug-1992"/>
    <n v="9844.4500000000007"/>
    <s v="tier - 2"/>
    <s v="tier - 1"/>
    <s v="R1012"/>
    <n v="31"/>
  </r>
  <r>
    <s v="Id1148"/>
    <s v="  Brian"/>
    <n v="26.72"/>
    <n v="5.75"/>
    <s v="No"/>
    <x v="0"/>
    <x v="0"/>
    <n v="2"/>
    <s v="No"/>
    <s v="Over weight"/>
    <s v="Prediabetes"/>
    <s v="26-Sep-1972"/>
    <n v="9836.2099999999991"/>
    <s v="tier - 2"/>
    <s v="tier - 3"/>
    <s v="R1021"/>
    <n v="51"/>
  </r>
  <r>
    <s v="Id1149"/>
    <s v="  Matthew"/>
    <n v="26.67"/>
    <n v="5.81"/>
    <s v="No"/>
    <x v="0"/>
    <x v="0"/>
    <n v="2"/>
    <s v="No"/>
    <s v="Over weight"/>
    <s v="Prediabetes"/>
    <s v="28-Jun-1972"/>
    <n v="9819.25"/>
    <s v="tier - 2"/>
    <s v="tier - 2"/>
    <s v="R1021"/>
    <n v="51"/>
  </r>
  <r>
    <s v="Id1150"/>
    <s v="  Julee"/>
    <n v="42.68"/>
    <n v="9.2799999999999994"/>
    <s v="No"/>
    <x v="0"/>
    <x v="0"/>
    <n v="2"/>
    <s v="No"/>
    <s v="Obesity"/>
    <s v="Diabetes"/>
    <s v="17-Sep-1973"/>
    <n v="9800.89"/>
    <s v="tier - 2"/>
    <s v="tier - 1"/>
    <s v="R1013"/>
    <n v="50"/>
  </r>
  <r>
    <s v="Id1151"/>
    <s v="  Christopher M"/>
    <n v="24.31"/>
    <n v="6.37"/>
    <s v="No"/>
    <x v="0"/>
    <x v="0"/>
    <n v="0"/>
    <s v="No"/>
    <s v="Normal Weight"/>
    <s v="Prediabetes"/>
    <s v="7-Jun-1977"/>
    <n v="9788.8700000000008"/>
    <s v="tier - 3"/>
    <s v="tier - 2"/>
    <s v="R1013"/>
    <n v="46"/>
  </r>
  <r>
    <s v="Id1152"/>
    <s v="  Ciaran"/>
    <n v="44.75"/>
    <n v="5.09"/>
    <s v="Yes"/>
    <x v="0"/>
    <x v="0"/>
    <n v="0"/>
    <s v="No"/>
    <s v="Obesity"/>
    <s v="Normal"/>
    <s v="8-Aug-1996"/>
    <n v="9787.32"/>
    <s v="tier - 2"/>
    <s v="tier - 3"/>
    <s v="R1023"/>
    <n v="27"/>
  </r>
  <r>
    <s v="Id1153"/>
    <s v="  Kara"/>
    <n v="30.78"/>
    <n v="7.94"/>
    <s v="No"/>
    <x v="0"/>
    <x v="0"/>
    <n v="2"/>
    <s v="No"/>
    <s v="Obesity"/>
    <s v="Diabetes"/>
    <s v="7-Jul-1973"/>
    <n v="9778.35"/>
    <s v="tier - 2"/>
    <s v="tier - 2"/>
    <s v="R1024"/>
    <n v="50"/>
  </r>
  <r>
    <s v="Id1154"/>
    <s v="  Makie"/>
    <n v="21.86"/>
    <n v="10.95"/>
    <s v="No"/>
    <x v="0"/>
    <x v="0"/>
    <n v="0"/>
    <s v="No"/>
    <s v="Normal Weight"/>
    <s v="Diabetes"/>
    <s v="5-Sep-1965"/>
    <n v="9764.08"/>
    <s v="tier - 3"/>
    <s v="tier - 1"/>
    <s v="R1012"/>
    <n v="58"/>
  </r>
  <r>
    <s v="Id1155"/>
    <s v="  Emily E"/>
    <n v="49.09"/>
    <n v="6.3"/>
    <s v="Yes"/>
    <x v="0"/>
    <x v="0"/>
    <n v="0"/>
    <s v="No"/>
    <s v="Obesity"/>
    <s v="Prediabetes"/>
    <s v="14-Jul-2001"/>
    <n v="9753.49"/>
    <s v="tier - 2"/>
    <s v="tier - 2"/>
    <s v="R1012"/>
    <n v="22"/>
  </r>
  <r>
    <s v="Id1156"/>
    <s v="  Cary"/>
    <n v="47.74"/>
    <n v="8.0500000000000007"/>
    <s v="Yes"/>
    <x v="0"/>
    <x v="0"/>
    <n v="2"/>
    <s v="No"/>
    <s v="Obesity"/>
    <s v="Diabetes"/>
    <s v="4-Jul-1970"/>
    <n v="9748.91"/>
    <s v="tier - 2"/>
    <s v="tier - 1"/>
    <s v="R1013"/>
    <n v="53"/>
  </r>
  <r>
    <s v="Id1157"/>
    <s v="  Steven"/>
    <n v="30.2"/>
    <n v="9.8800000000000008"/>
    <s v="Yes"/>
    <x v="0"/>
    <x v="0"/>
    <n v="2"/>
    <s v="No"/>
    <s v="Obesity"/>
    <s v="Diabetes"/>
    <s v="18-Aug-1970"/>
    <n v="9724.5300000000007"/>
    <s v="tier - 3"/>
    <s v="tier - 1"/>
    <s v="R1011"/>
    <n v="53"/>
  </r>
  <r>
    <s v="Id1158"/>
    <s v="  Jose Antonio Sr"/>
    <n v="33.25"/>
    <n v="7.42"/>
    <s v="Yes"/>
    <x v="0"/>
    <x v="0"/>
    <n v="2"/>
    <s v="No"/>
    <s v="Obesity"/>
    <s v="Diabetes"/>
    <s v="12-Sep-1970"/>
    <n v="9722.77"/>
    <s v="tier - 3"/>
    <s v="tier - 1"/>
    <s v="R1016"/>
    <n v="53"/>
  </r>
  <r>
    <s v="Id1159"/>
    <s v="  Tatiana"/>
    <n v="26.6"/>
    <n v="8.4499999999999993"/>
    <s v="Yes"/>
    <x v="0"/>
    <x v="0"/>
    <n v="1"/>
    <s v="No"/>
    <s v="Over weight"/>
    <s v="Diabetes"/>
    <s v="27-Jun-1975"/>
    <n v="9715.84"/>
    <s v="tier - 2"/>
    <s v="tier - 1"/>
    <s v="R1024"/>
    <n v="48"/>
  </r>
  <r>
    <s v="Id1160"/>
    <s v="  Dan T"/>
    <n v="26.35"/>
    <n v="6.21"/>
    <s v="No"/>
    <x v="0"/>
    <x v="0"/>
    <n v="2"/>
    <s v="No"/>
    <s v="Over weight"/>
    <s v="Prediabetes"/>
    <s v="10-Jul-1972"/>
    <n v="9710.7099999999991"/>
    <s v="tier - 2"/>
    <s v="tier - 1"/>
    <s v="R1021"/>
    <n v="51"/>
  </r>
  <r>
    <s v="Id1161"/>
    <s v="  Liisa A"/>
    <n v="39.994999999999997"/>
    <n v="4.6500000000000004"/>
    <s v="No"/>
    <x v="0"/>
    <x v="0"/>
    <n v="0"/>
    <s v="No"/>
    <s v="Obesity"/>
    <s v="Normal"/>
    <s v="19-Sep-1977"/>
    <n v="9704.67"/>
    <s v="tier - 2"/>
    <s v="tier - 3"/>
    <s v="R1024"/>
    <n v="46"/>
  </r>
  <r>
    <s v="Id1162"/>
    <s v="  Kathryn E"/>
    <n v="22.92"/>
    <n v="5.87"/>
    <s v="Yes"/>
    <x v="0"/>
    <x v="0"/>
    <n v="1"/>
    <s v="No"/>
    <s v="Normal Weight"/>
    <s v="Prediabetes"/>
    <s v="7-Nov-1964"/>
    <n v="9698.42"/>
    <s v="tier - 3"/>
    <s v="tier - 3"/>
    <s v="R1013"/>
    <n v="59"/>
  </r>
  <r>
    <s v="Id1163"/>
    <s v="  Maxwell"/>
    <n v="24.78"/>
    <n v="4.24"/>
    <s v="Yes"/>
    <x v="0"/>
    <x v="0"/>
    <n v="2"/>
    <s v="No"/>
    <s v="Normal Weight"/>
    <s v="Normal"/>
    <s v="16-Sep-1966"/>
    <n v="9684.2900000000009"/>
    <s v="tier - 3"/>
    <s v="tier - 2"/>
    <s v="R1013"/>
    <n v="57"/>
  </r>
  <r>
    <s v="Id1164"/>
    <s v="  Pascale"/>
    <n v="34.07"/>
    <n v="7.81"/>
    <s v="Yes"/>
    <x v="0"/>
    <x v="0"/>
    <n v="0"/>
    <s v="No"/>
    <s v="Obesity"/>
    <s v="Diabetes"/>
    <s v="8-Aug-1981"/>
    <n v="9664.34"/>
    <s v="tier - 2"/>
    <s v="tier - 3"/>
    <s v="R1011"/>
    <n v="42"/>
  </r>
  <r>
    <s v="Id1165"/>
    <s v="  Becca"/>
    <n v="30.14"/>
    <n v="9.85"/>
    <s v="No"/>
    <x v="0"/>
    <x v="0"/>
    <n v="0"/>
    <s v="No"/>
    <s v="Obesity"/>
    <s v="Diabetes"/>
    <s v="8-Jul-1974"/>
    <n v="9653.81"/>
    <s v="tier - 2"/>
    <s v="tier - 2"/>
    <s v="R1011"/>
    <n v="49"/>
  </r>
  <r>
    <s v="Id1166"/>
    <s v="  Grace"/>
    <n v="18.05"/>
    <n v="6.94"/>
    <s v="No"/>
    <x v="0"/>
    <x v="0"/>
    <n v="0"/>
    <s v="No"/>
    <s v="Under Weight"/>
    <s v="Diabetes"/>
    <s v="19-Jul-1971"/>
    <n v="9644.25"/>
    <s v="tier - 2"/>
    <s v="tier - 1"/>
    <s v="R1012"/>
    <n v="52"/>
  </r>
  <r>
    <s v="Id1167"/>
    <s v="  Samantha"/>
    <n v="37.4"/>
    <n v="11.3"/>
    <s v="Yes"/>
    <x v="0"/>
    <x v="0"/>
    <n v="2"/>
    <s v="No"/>
    <s v="Obesity"/>
    <s v="Diabetes"/>
    <s v="30-Sep-1970"/>
    <n v="9634.5400000000009"/>
    <s v="tier - 2"/>
    <s v="tier - 2"/>
    <s v="R1011"/>
    <n v="53"/>
  </r>
  <r>
    <s v="Id1168"/>
    <s v="  Nicole R"/>
    <n v="25.75"/>
    <n v="9.23"/>
    <s v="No"/>
    <x v="0"/>
    <x v="0"/>
    <n v="0"/>
    <s v="No"/>
    <s v="Over weight"/>
    <s v="Diabetes"/>
    <s v="22-Jun-1968"/>
    <n v="9630.91"/>
    <s v="tier - 3"/>
    <s v="tier - 2"/>
    <s v="R1013"/>
    <n v="55"/>
  </r>
  <r>
    <s v="Id1169"/>
    <s v="  David W"/>
    <n v="32.299999999999997"/>
    <n v="4.37"/>
    <s v="No"/>
    <x v="0"/>
    <x v="0"/>
    <n v="2"/>
    <s v="No"/>
    <s v="Obesity"/>
    <s v="Normal"/>
    <s v="23-Oct-1972"/>
    <n v="9630.4"/>
    <s v="tier - 2"/>
    <s v="tier - 2"/>
    <s v="R1011"/>
    <n v="51"/>
  </r>
  <r>
    <s v="Id1170"/>
    <s v="  Grant"/>
    <n v="28.61"/>
    <n v="5.76"/>
    <s v="No"/>
    <x v="0"/>
    <x v="1"/>
    <n v="1"/>
    <s v="No"/>
    <s v="Over weight"/>
    <s v="Prediabetes"/>
    <s v="19-Dec-1979"/>
    <n v="9630.2999999999993"/>
    <s v="tier - 2"/>
    <s v="tier - 2"/>
    <s v="R1021"/>
    <n v="44"/>
  </r>
  <r>
    <s v="Id1171"/>
    <s v="  Sophia"/>
    <n v="45.41"/>
    <n v="4.96"/>
    <s v="No"/>
    <x v="0"/>
    <x v="0"/>
    <n v="1"/>
    <s v="No"/>
    <s v="Obesity"/>
    <s v="Normal"/>
    <s v="23-Jun-1998"/>
    <n v="9628.7900000000009"/>
    <s v="tier - 2"/>
    <s v="tier - 2"/>
    <s v="R1026"/>
    <n v="25"/>
  </r>
  <r>
    <s v="Id1172"/>
    <s v="  Christina"/>
    <n v="31.2"/>
    <n v="11.04"/>
    <s v="Yes"/>
    <x v="0"/>
    <x v="0"/>
    <n v="2"/>
    <s v="No"/>
    <s v="Obesity"/>
    <s v="Diabetes"/>
    <s v="16-Dec-1970"/>
    <n v="9625.92"/>
    <s v="tier - 2"/>
    <s v="tier - 3"/>
    <s v="R1011"/>
    <n v="53"/>
  </r>
  <r>
    <s v="Id1173"/>
    <s v="  Sam L"/>
    <n v="29.83"/>
    <n v="7.81"/>
    <s v="Yes"/>
    <x v="0"/>
    <x v="0"/>
    <n v="1"/>
    <s v="No"/>
    <s v="Over weight"/>
    <s v="Diabetes"/>
    <s v="29-Oct-1975"/>
    <n v="9620.33"/>
    <s v="tier - 3"/>
    <s v="tier - 3"/>
    <s v="R1012"/>
    <n v="48"/>
  </r>
  <r>
    <s v="Id1174"/>
    <s v="  Haley R"/>
    <n v="29.06"/>
    <n v="4.55"/>
    <s v="No"/>
    <x v="0"/>
    <x v="0"/>
    <n v="0"/>
    <s v="No"/>
    <s v="Over weight"/>
    <s v="Normal"/>
    <s v="29-Aug-1982"/>
    <n v="9619.18"/>
    <s v="tier - 2"/>
    <s v="tier - 1"/>
    <s v="R1025"/>
    <n v="41"/>
  </r>
  <r>
    <s v="Id1175"/>
    <s v="  Ethan"/>
    <n v="27.454999999999998"/>
    <n v="6.13"/>
    <s v="No"/>
    <x v="0"/>
    <x v="0"/>
    <n v="2"/>
    <s v="No"/>
    <s v="Over weight"/>
    <s v="Prediabetes"/>
    <s v="27-Dec-1972"/>
    <n v="9617.66"/>
    <s v="tier - 3"/>
    <s v="tier - 3"/>
    <s v="R1016"/>
    <n v="51"/>
  </r>
  <r>
    <s v="Id1176"/>
    <s v="  Andrew W"/>
    <n v="23.01"/>
    <n v="6.04"/>
    <s v="Yes"/>
    <x v="0"/>
    <x v="0"/>
    <n v="1"/>
    <s v="No"/>
    <s v="Normal Weight"/>
    <s v="Prediabetes"/>
    <s v="15-Dec-1964"/>
    <n v="9597.6299999999992"/>
    <s v="tier - 3"/>
    <s v="tier - 3"/>
    <s v="R1013"/>
    <n v="59"/>
  </r>
  <r>
    <s v="Id1177"/>
    <s v="  Mark G"/>
    <n v="31.39"/>
    <n v="8.85"/>
    <s v="Yes"/>
    <x v="0"/>
    <x v="0"/>
    <n v="0"/>
    <s v="No"/>
    <s v="Obesity"/>
    <s v="Diabetes"/>
    <s v="18-Oct-1981"/>
    <n v="9584.0400000000009"/>
    <s v="tier - 2"/>
    <s v="tier - 1"/>
    <s v="R1021"/>
    <n v="42"/>
  </r>
  <r>
    <s v="Id1178"/>
    <s v="  Kasey E"/>
    <n v="34.770000000000003"/>
    <n v="10.54"/>
    <s v="No"/>
    <x v="0"/>
    <x v="0"/>
    <n v="2"/>
    <s v="No"/>
    <s v="Obesity"/>
    <s v="Diabetes"/>
    <s v="28-Nov-1973"/>
    <n v="9583.89"/>
    <s v="tier - 2"/>
    <s v="tier - 3"/>
    <s v="R1012"/>
    <n v="50"/>
  </r>
  <r>
    <s v="Id1179"/>
    <s v="  Jeff"/>
    <n v="24.48"/>
    <n v="4.37"/>
    <s v="Yes"/>
    <x v="0"/>
    <x v="0"/>
    <n v="2"/>
    <s v="No"/>
    <s v="Normal Weight"/>
    <s v="Normal"/>
    <s v="4-Dec-1966"/>
    <n v="9582.5400000000009"/>
    <s v="tier - 3"/>
    <s v="tier - 2"/>
    <s v="R1013"/>
    <n v="57"/>
  </r>
  <r>
    <s v="Id1180"/>
    <s v="  Amy"/>
    <n v="22.61"/>
    <n v="9.6300000000000008"/>
    <s v="No"/>
    <x v="0"/>
    <x v="0"/>
    <n v="2"/>
    <s v="No"/>
    <s v="Normal Weight"/>
    <s v="Diabetes"/>
    <s v="1-Dec-1973"/>
    <n v="9566.99"/>
    <s v="tier - 2"/>
    <s v="tier - 1"/>
    <s v="R1012"/>
    <n v="50"/>
  </r>
  <r>
    <s v="Id1181"/>
    <s v="  Adam"/>
    <n v="34.299999999999997"/>
    <n v="10.37"/>
    <s v="No"/>
    <x v="0"/>
    <x v="0"/>
    <n v="0"/>
    <s v="No"/>
    <s v="Obesity"/>
    <s v="Diabetes"/>
    <s v="14-Aug-1974"/>
    <n v="9563.0300000000007"/>
    <s v="tier - 3"/>
    <s v="tier - 1"/>
    <s v="R1011"/>
    <n v="49"/>
  </r>
  <r>
    <s v="Id1182"/>
    <s v="  Kristin M"/>
    <n v="46.09"/>
    <n v="5.44"/>
    <s v="No"/>
    <x v="0"/>
    <x v="0"/>
    <n v="2"/>
    <s v="No"/>
    <s v="Obesity"/>
    <s v="Normal"/>
    <s v="22-Sep-1972"/>
    <n v="9549.57"/>
    <s v="tier - 2"/>
    <s v="tier - 1"/>
    <s v="R1013"/>
    <n v="51"/>
  </r>
  <r>
    <s v="Id1183"/>
    <s v="  Mary-Lynn B"/>
    <n v="44.744999999999997"/>
    <n v="5.19"/>
    <s v="No"/>
    <x v="0"/>
    <x v="0"/>
    <n v="2"/>
    <s v="No"/>
    <s v="Obesity"/>
    <s v="Normal"/>
    <s v="22-Sep-1972"/>
    <n v="9541.7000000000007"/>
    <s v="tier - 2"/>
    <s v="tier - 1"/>
    <s v="R1024"/>
    <n v="51"/>
  </r>
  <r>
    <s v="Id1184"/>
    <s v="  Jamie A"/>
    <n v="26.33"/>
    <n v="11.8"/>
    <s v="Yes"/>
    <x v="0"/>
    <x v="0"/>
    <n v="1"/>
    <s v="No"/>
    <s v="Over weight"/>
    <s v="Diabetes"/>
    <s v="28-Jul-1975"/>
    <n v="9540.17"/>
    <s v="tier - 2"/>
    <s v="tier - 2"/>
    <s v="R1024"/>
    <n v="48"/>
  </r>
  <r>
    <s v="Id1185"/>
    <s v="  Jeffrey A"/>
    <n v="26.6"/>
    <n v="8.3800000000000008"/>
    <s v="No"/>
    <x v="0"/>
    <x v="0"/>
    <n v="2"/>
    <s v="No"/>
    <s v="Over weight"/>
    <s v="Diabetes"/>
    <s v="21-Dec-1973"/>
    <n v="9538.65"/>
    <s v="tier - 2"/>
    <s v="tier - 3"/>
    <s v="R1021"/>
    <n v="50"/>
  </r>
  <r>
    <s v="Id1186"/>
    <s v="  Nicole"/>
    <n v="27.5"/>
    <n v="7.58"/>
    <s v="No"/>
    <x v="0"/>
    <x v="0"/>
    <n v="0"/>
    <s v="No"/>
    <s v="Over weight"/>
    <s v="Diabetes"/>
    <s v="29-Nov-1971"/>
    <n v="9528.9"/>
    <s v="tier - 2"/>
    <s v="tier - 2"/>
    <s v="R1011"/>
    <n v="52"/>
  </r>
  <r>
    <s v="Id1187"/>
    <s v="  Audrey"/>
    <n v="41.55"/>
    <n v="4.6100000000000003"/>
    <s v="No"/>
    <x v="0"/>
    <x v="0"/>
    <n v="1"/>
    <s v="No"/>
    <s v="Obesity"/>
    <s v="Normal"/>
    <s v="22-Aug-1992"/>
    <n v="9507.68"/>
    <s v="tier - 2"/>
    <s v="tier - 1"/>
    <s v="R1012"/>
    <n v="31"/>
  </r>
  <r>
    <s v="Id1188"/>
    <s v="  Jacob"/>
    <n v="41.47"/>
    <n v="4.7"/>
    <s v="Yes"/>
    <x v="0"/>
    <x v="1"/>
    <n v="1"/>
    <s v="No"/>
    <s v="Obesity"/>
    <s v="Normal"/>
    <s v="24-Aug-1969"/>
    <n v="9504.31"/>
    <s v="tier - 3"/>
    <s v="tier - 2"/>
    <s v="R1013"/>
    <n v="54"/>
  </r>
  <r>
    <s v="Id1189"/>
    <s v="  Daniel S"/>
    <n v="24.795000000000002"/>
    <n v="6.05"/>
    <s v="Yes"/>
    <x v="0"/>
    <x v="0"/>
    <n v="0"/>
    <s v="No"/>
    <s v="Normal Weight"/>
    <s v="Prediabetes"/>
    <s v="28-Nov-1976"/>
    <n v="9500.57"/>
    <s v="tier - 2"/>
    <s v="tier - 3"/>
    <s v="R1017"/>
    <n v="47"/>
  </r>
  <r>
    <s v="Id1190"/>
    <s v="  Marc C"/>
    <n v="29.48"/>
    <n v="5.63"/>
    <s v="Yes"/>
    <x v="0"/>
    <x v="1"/>
    <n v="1"/>
    <s v="No"/>
    <s v="Over weight"/>
    <s v="Normal"/>
    <s v="4-Jun-1969"/>
    <n v="9487.64"/>
    <s v="tier - 2"/>
    <s v="tier - 2"/>
    <s v="R1013"/>
    <n v="54"/>
  </r>
  <r>
    <s v="Id1191"/>
    <s v="  Mark S"/>
    <n v="28.09"/>
    <n v="6.06"/>
    <s v="No"/>
    <x v="0"/>
    <x v="1"/>
    <n v="1"/>
    <s v="No"/>
    <s v="Over weight"/>
    <s v="Prediabetes"/>
    <s v="17-Jul-1979"/>
    <n v="9453.92"/>
    <s v="tier - 2"/>
    <s v="tier - 2"/>
    <s v="R1021"/>
    <n v="44"/>
  </r>
  <r>
    <s v="Id1192"/>
    <s v="  Dan"/>
    <n v="32.729999999999997"/>
    <n v="5.19"/>
    <s v="No"/>
    <x v="0"/>
    <x v="0"/>
    <n v="1"/>
    <s v="No"/>
    <s v="Obesity"/>
    <s v="Normal"/>
    <s v="14-Nov-1987"/>
    <n v="9448.42"/>
    <s v="tier - 2"/>
    <s v="tier - 3"/>
    <s v="R1021"/>
    <n v="36"/>
  </r>
  <r>
    <s v="Id1193"/>
    <s v="  Gabriela"/>
    <n v="27.36"/>
    <n v="8.9600000000000009"/>
    <s v="No"/>
    <x v="0"/>
    <x v="0"/>
    <n v="0"/>
    <s v="No"/>
    <s v="Over weight"/>
    <s v="Diabetes"/>
    <s v="8-Jun-1974"/>
    <n v="9447.3799999999992"/>
    <s v="tier - 2"/>
    <s v="tier - 3"/>
    <s v="R1024"/>
    <n v="49"/>
  </r>
  <r>
    <s v="Id1194"/>
    <s v="  Amanda"/>
    <n v="27.265000000000001"/>
    <n v="11.39"/>
    <s v="No"/>
    <x v="0"/>
    <x v="0"/>
    <n v="0"/>
    <s v="No"/>
    <s v="Over weight"/>
    <s v="Diabetes"/>
    <s v="27-Nov-1974"/>
    <n v="9447.25"/>
    <s v="tier - 2"/>
    <s v="tier - 1"/>
    <s v="R1024"/>
    <n v="49"/>
  </r>
  <r>
    <s v="Id1195"/>
    <s v="  Dara"/>
    <n v="48.07"/>
    <n v="4.0599999999999996"/>
    <s v="Yes"/>
    <x v="0"/>
    <x v="0"/>
    <n v="0"/>
    <s v="No"/>
    <s v="Obesity"/>
    <s v="Normal"/>
    <s v="3-Nov-1976"/>
    <n v="9432.93"/>
    <s v="tier - 2"/>
    <s v="tier - 1"/>
    <s v="R1024"/>
    <n v="47"/>
  </r>
  <r>
    <s v="Id1196"/>
    <s v="  Rachelle R"/>
    <n v="30.8"/>
    <n v="5.23"/>
    <s v="Yes"/>
    <x v="0"/>
    <x v="0"/>
    <n v="0"/>
    <s v="No"/>
    <s v="Obesity"/>
    <s v="Normal"/>
    <s v="30-Oct-1976"/>
    <n v="9414.92"/>
    <s v="tier - 2"/>
    <s v="tier - 2"/>
    <s v="R1011"/>
    <n v="47"/>
  </r>
  <r>
    <s v="Id1197"/>
    <s v="  Brenda J"/>
    <n v="32.299999999999997"/>
    <n v="5.05"/>
    <s v="Yes"/>
    <x v="0"/>
    <x v="0"/>
    <n v="0"/>
    <s v="No"/>
    <s v="Obesity"/>
    <s v="Normal"/>
    <s v="17-Oct-1976"/>
    <n v="9411.01"/>
    <s v="tier - 2"/>
    <s v="tier - 3"/>
    <s v="R1024"/>
    <n v="47"/>
  </r>
  <r>
    <s v="Id1198"/>
    <s v="  Tim"/>
    <n v="39.700000000000003"/>
    <n v="7.34"/>
    <s v="No"/>
    <x v="0"/>
    <x v="0"/>
    <n v="0"/>
    <s v="No"/>
    <s v="Obesity"/>
    <s v="Diabetes"/>
    <s v="20-Oct-1971"/>
    <n v="9391.35"/>
    <s v="tier - 3"/>
    <s v="tier - 3"/>
    <s v="R1011"/>
    <n v="52"/>
  </r>
  <r>
    <s v="Id1199"/>
    <s v="  Sylvain"/>
    <n v="35.97"/>
    <n v="8.1300000000000008"/>
    <s v="No"/>
    <x v="0"/>
    <x v="0"/>
    <n v="0"/>
    <s v="No"/>
    <s v="Obesity"/>
    <s v="Diabetes"/>
    <s v="29-Dec-1971"/>
    <n v="9386.16"/>
    <s v="tier - 3"/>
    <s v="tier - 2"/>
    <s v="R1013"/>
    <n v="52"/>
  </r>
  <r>
    <s v="Id1200"/>
    <s v="  Lisa M"/>
    <n v="25.86"/>
    <n v="6.68"/>
    <s v="Yes"/>
    <x v="0"/>
    <x v="0"/>
    <n v="1"/>
    <s v="No"/>
    <s v="Over weight"/>
    <s v="Diabetes"/>
    <s v="2-Dec-1975"/>
    <n v="9380.75"/>
    <s v="tier - 2"/>
    <s v="tier - 2"/>
    <s v="R1024"/>
    <n v="48"/>
  </r>
  <r>
    <s v="Id1201"/>
    <s v="  Ryan"/>
    <n v="30.03"/>
    <n v="11.51"/>
    <s v="No"/>
    <x v="0"/>
    <x v="0"/>
    <n v="0"/>
    <s v="No"/>
    <s v="Obesity"/>
    <s v="Diabetes"/>
    <s v="26-Nov-1971"/>
    <n v="9377.9"/>
    <s v="tier - 2"/>
    <s v="tier - 1"/>
    <s v="R1013"/>
    <n v="52"/>
  </r>
  <r>
    <s v="Id1202"/>
    <s v="  Kaitlin M"/>
    <n v="25.76"/>
    <n v="6.02"/>
    <s v="Yes"/>
    <x v="0"/>
    <x v="1"/>
    <n v="1"/>
    <s v="No"/>
    <s v="Over weight"/>
    <s v="Prediabetes"/>
    <s v="24-Nov-1969"/>
    <n v="9377.4500000000007"/>
    <s v="tier - 2"/>
    <s v="tier - 3"/>
    <s v="R1013"/>
    <n v="54"/>
  </r>
  <r>
    <s v="Id1203"/>
    <s v="  William R"/>
    <n v="22.42"/>
    <n v="7.96"/>
    <s v="No"/>
    <x v="0"/>
    <x v="0"/>
    <n v="0"/>
    <s v="No"/>
    <s v="Normal Weight"/>
    <s v="Diabetes"/>
    <s v="8-Oct-1971"/>
    <n v="9361.33"/>
    <s v="tier - 3"/>
    <s v="tier - 1"/>
    <s v="R1016"/>
    <n v="52"/>
  </r>
  <r>
    <s v="Id1204"/>
    <s v="  Bruce"/>
    <n v="33.18"/>
    <n v="6.01"/>
    <s v="Yes"/>
    <x v="0"/>
    <x v="0"/>
    <n v="1"/>
    <s v="No"/>
    <s v="Obesity"/>
    <s v="Prediabetes"/>
    <s v="1-Jul-1988"/>
    <n v="9344.2000000000007"/>
    <s v="tier - 2"/>
    <s v="tier - 1"/>
    <s v="R1021"/>
    <n v="35"/>
  </r>
  <r>
    <s v="Id1205"/>
    <s v="  Veronica"/>
    <n v="43.04"/>
    <n v="5.9"/>
    <s v="Yes"/>
    <x v="0"/>
    <x v="0"/>
    <n v="0"/>
    <s v="No"/>
    <s v="Obesity"/>
    <s v="Prediabetes"/>
    <s v="12-Oct-1996"/>
    <n v="9338.61"/>
    <s v="tier - 2"/>
    <s v="tier - 1"/>
    <s v="R1026"/>
    <n v="27"/>
  </r>
  <r>
    <s v="Id1206"/>
    <s v="  Warren"/>
    <n v="34.15"/>
    <n v="4.49"/>
    <s v="Yes"/>
    <x v="0"/>
    <x v="0"/>
    <n v="1"/>
    <s v="No"/>
    <s v="Obesity"/>
    <s v="Normal"/>
    <s v="9-Jul-1988"/>
    <n v="9320.26"/>
    <s v="tier - 2"/>
    <s v="tier - 1"/>
    <s v="R1012"/>
    <n v="35"/>
  </r>
  <r>
    <s v="Id1207"/>
    <s v="  Daniela"/>
    <n v="25.78"/>
    <n v="6.25"/>
    <s v="No"/>
    <x v="0"/>
    <x v="0"/>
    <n v="0"/>
    <s v="No"/>
    <s v="Over weight"/>
    <s v="Prediabetes"/>
    <s v="12-Oct-1977"/>
    <n v="9315.41"/>
    <s v="tier - 2"/>
    <s v="tier - 1"/>
    <s v="R1024"/>
    <n v="46"/>
  </r>
  <r>
    <s v="Id1208"/>
    <s v="  Deirdre A"/>
    <n v="21.02"/>
    <n v="9.6199999999999992"/>
    <s v="Yes"/>
    <x v="0"/>
    <x v="1"/>
    <n v="1"/>
    <s v="No"/>
    <s v="Normal Weight"/>
    <s v="Diabetes"/>
    <s v="8-Jun-1963"/>
    <n v="9310.81"/>
    <s v="tier - 3"/>
    <s v="tier - 1"/>
    <s v="R1013"/>
    <n v="60"/>
  </r>
  <r>
    <s v="Id1209"/>
    <s v="  Mathias"/>
    <n v="37.51"/>
    <n v="11.06"/>
    <s v="No"/>
    <x v="0"/>
    <x v="0"/>
    <n v="2"/>
    <s v="No"/>
    <s v="Obesity"/>
    <s v="Diabetes"/>
    <s v="16-Oct-1973"/>
    <n v="9304.7000000000007"/>
    <s v="tier - 3"/>
    <s v="tier - 3"/>
    <s v="R1013"/>
    <n v="50"/>
  </r>
  <r>
    <s v="Id1210"/>
    <s v="  Matthew"/>
    <n v="25.745000000000001"/>
    <n v="6.11"/>
    <s v="Yes"/>
    <x v="0"/>
    <x v="0"/>
    <n v="0"/>
    <s v="No"/>
    <s v="Over weight"/>
    <s v="Prediabetes"/>
    <s v="3-Nov-1976"/>
    <n v="9301.89"/>
    <s v="tier - 2"/>
    <s v="tier - 1"/>
    <s v="R1012"/>
    <n v="47"/>
  </r>
  <r>
    <s v="Id1211"/>
    <s v="  Kurt"/>
    <n v="31.35"/>
    <n v="11.49"/>
    <s v="No"/>
    <x v="0"/>
    <x v="0"/>
    <n v="2"/>
    <s v="No"/>
    <s v="Obesity"/>
    <s v="Diabetes"/>
    <s v="18-Sep-1973"/>
    <n v="9290.14"/>
    <s v="tier - 3"/>
    <s v="tier - 3"/>
    <s v="R1016"/>
    <n v="50"/>
  </r>
  <r>
    <s v="Id1212"/>
    <s v="  Samuel"/>
    <n v="29.83"/>
    <n v="8.68"/>
    <s v="No"/>
    <x v="0"/>
    <x v="0"/>
    <n v="2"/>
    <s v="No"/>
    <s v="Over weight"/>
    <s v="Diabetes"/>
    <s v="16-Oct-1973"/>
    <n v="9288.0300000000007"/>
    <s v="tier - 2"/>
    <s v="tier - 3"/>
    <s v="R1018"/>
    <n v="50"/>
  </r>
  <r>
    <s v="Id1213"/>
    <s v="  Emily"/>
    <n v="25.49"/>
    <n v="5.68"/>
    <s v="Yes"/>
    <x v="0"/>
    <x v="1"/>
    <n v="1"/>
    <s v="No"/>
    <s v="Over weight"/>
    <s v="Normal"/>
    <s v="26-Nov-1969"/>
    <n v="9285.8700000000008"/>
    <s v="tier - 2"/>
    <s v="tier - 3"/>
    <s v="R1013"/>
    <n v="54"/>
  </r>
  <r>
    <s v="Id1214"/>
    <s v="  Tiffany"/>
    <n v="34.1"/>
    <n v="8.4499999999999993"/>
    <s v="No"/>
    <x v="0"/>
    <x v="0"/>
    <n v="0"/>
    <s v="No"/>
    <s v="Obesity"/>
    <s v="Diabetes"/>
    <s v="2-Jul-1971"/>
    <n v="9283.56"/>
    <s v="tier - 2"/>
    <s v="tier - 3"/>
    <s v="R1013"/>
    <n v="52"/>
  </r>
  <r>
    <s v="Id1215"/>
    <s v="  Alex F"/>
    <n v="25.84"/>
    <n v="8.51"/>
    <s v="No"/>
    <x v="0"/>
    <x v="0"/>
    <n v="2"/>
    <s v="No"/>
    <s v="Over weight"/>
    <s v="Diabetes"/>
    <s v="27-Oct-1973"/>
    <n v="9282.48"/>
    <s v="tier - 3"/>
    <s v="tier - 2"/>
    <s v="R1016"/>
    <n v="50"/>
  </r>
  <r>
    <s v="Id1216"/>
    <s v="  Alice"/>
    <n v="20.6"/>
    <n v="7.62"/>
    <s v="No"/>
    <x v="0"/>
    <x v="0"/>
    <n v="0"/>
    <s v="No"/>
    <s v="Normal Weight"/>
    <s v="Diabetes"/>
    <s v="6-Aug-1971"/>
    <n v="9264.7999999999993"/>
    <s v="tier - 2"/>
    <s v="tier - 1"/>
    <s v="R1011"/>
    <n v="52"/>
  </r>
  <r>
    <s v="Id1217"/>
    <s v="  Allison M"/>
    <n v="28.88"/>
    <n v="10.18"/>
    <s v="No"/>
    <x v="0"/>
    <x v="0"/>
    <n v="0"/>
    <s v="No"/>
    <s v="Over weight"/>
    <s v="Diabetes"/>
    <s v="21-Aug-1974"/>
    <n v="9249.5"/>
    <s v="tier - 2"/>
    <s v="tier - 1"/>
    <s v="R1012"/>
    <n v="49"/>
  </r>
  <r>
    <s v="Id1218"/>
    <s v="  Johannes Fiskerstand"/>
    <n v="28.24"/>
    <n v="5.36"/>
    <s v="No"/>
    <x v="0"/>
    <x v="0"/>
    <n v="0"/>
    <s v="No"/>
    <s v="Over weight"/>
    <s v="Normal"/>
    <s v="5-Oct-1980"/>
    <n v="9247.94"/>
    <s v="tier - 2"/>
    <s v="tier - 1"/>
    <s v="R1021"/>
    <n v="43"/>
  </r>
  <r>
    <s v="Id1219"/>
    <s v="  Stephen"/>
    <n v="25.46"/>
    <n v="11.78"/>
    <s v="Yes"/>
    <x v="0"/>
    <x v="0"/>
    <n v="1"/>
    <s v="No"/>
    <s v="Over weight"/>
    <s v="Diabetes"/>
    <s v="6-Dec-1975"/>
    <n v="9225.26"/>
    <s v="tier - 3"/>
    <s v="tier - 3"/>
    <s v="R1015"/>
    <n v="48"/>
  </r>
  <r>
    <s v="Id1220"/>
    <s v="  Jon M"/>
    <n v="29.64"/>
    <n v="10.82"/>
    <s v="Yes"/>
    <x v="0"/>
    <x v="0"/>
    <n v="0"/>
    <s v="No"/>
    <s v="Over weight"/>
    <s v="Diabetes"/>
    <s v="5-Dec-1981"/>
    <n v="9222.4"/>
    <s v="tier - 2"/>
    <s v="tier - 3"/>
    <s v="R1019"/>
    <n v="42"/>
  </r>
  <r>
    <s v="Id1221"/>
    <s v="  Fasil"/>
    <n v="31.27"/>
    <n v="7.73"/>
    <s v="Yes"/>
    <x v="0"/>
    <x v="0"/>
    <n v="1"/>
    <s v="No"/>
    <s v="Obesity"/>
    <s v="Diabetes"/>
    <s v="25-Dec-1986"/>
    <n v="9210.06"/>
    <s v="tier - 2"/>
    <s v="tier - 3"/>
    <s v="R1021"/>
    <n v="37"/>
  </r>
  <r>
    <s v="Id1222"/>
    <s v="  Megan C"/>
    <n v="19.95"/>
    <n v="6.24"/>
    <s v="Yes"/>
    <x v="0"/>
    <x v="0"/>
    <n v="0"/>
    <s v="No"/>
    <s v="Normal Weight"/>
    <s v="Prediabetes"/>
    <s v="10-Sep-1976"/>
    <n v="9193.84"/>
    <s v="tier - 2"/>
    <s v="tier - 1"/>
    <s v="R1012"/>
    <n v="47"/>
  </r>
  <r>
    <s v="Id1223"/>
    <s v="  Lisa J"/>
    <n v="21.3"/>
    <n v="10.42"/>
    <s v="No"/>
    <x v="0"/>
    <x v="0"/>
    <n v="2"/>
    <s v="No"/>
    <s v="Normal Weight"/>
    <s v="Diabetes"/>
    <s v="25-Dec-1973"/>
    <n v="9182.17"/>
    <s v="tier - 2"/>
    <s v="tier - 3"/>
    <s v="R1011"/>
    <n v="50"/>
  </r>
  <r>
    <s v="Id1224"/>
    <s v="  Doron P"/>
    <n v="31.635000000000002"/>
    <n v="11.11"/>
    <s v="No"/>
    <x v="0"/>
    <x v="0"/>
    <n v="0"/>
    <s v="No"/>
    <s v="Obesity"/>
    <s v="Diabetes"/>
    <s v="29-Dec-1971"/>
    <n v="9174.14"/>
    <s v="tier - 3"/>
    <s v="tier - 1"/>
    <s v="R1012"/>
    <n v="52"/>
  </r>
  <r>
    <s v="Id1225"/>
    <s v="  Katharina"/>
    <n v="23.9"/>
    <n v="7.67"/>
    <s v="Yes"/>
    <x v="0"/>
    <x v="0"/>
    <n v="2"/>
    <s v="No"/>
    <s v="Normal Weight"/>
    <s v="Diabetes"/>
    <s v="24-Oct-1970"/>
    <n v="9171.75"/>
    <s v="tier - 2"/>
    <s v="tier - 2"/>
    <s v="R1012"/>
    <n v="53"/>
  </r>
  <r>
    <s v="Id1226"/>
    <s v="  Carl"/>
    <n v="34.15"/>
    <n v="6.15"/>
    <s v="No"/>
    <x v="0"/>
    <x v="0"/>
    <n v="0"/>
    <s v="No"/>
    <s v="Obesity"/>
    <s v="Prediabetes"/>
    <s v="23-Aug-1990"/>
    <n v="9159.51"/>
    <s v="tier - 2"/>
    <s v="tier - 2"/>
    <s v="R1021"/>
    <n v="33"/>
  </r>
  <r>
    <s v="Id1227"/>
    <s v="  Kelsey J"/>
    <n v="28.71"/>
    <n v="5.71"/>
    <s v="No"/>
    <x v="0"/>
    <x v="0"/>
    <n v="0"/>
    <s v="No"/>
    <s v="Over weight"/>
    <s v="Prediabetes"/>
    <s v="8-Dec-1982"/>
    <n v="9147.5"/>
    <s v="tier - 2"/>
    <s v="tier - 1"/>
    <s v="R1012"/>
    <n v="41"/>
  </r>
  <r>
    <s v="Id1228"/>
    <s v="  Stephen A"/>
    <n v="36.700000000000003"/>
    <n v="8.6999999999999993"/>
    <s v="Yes"/>
    <x v="0"/>
    <x v="0"/>
    <n v="2"/>
    <s v="No"/>
    <s v="Obesity"/>
    <s v="Diabetes"/>
    <s v="18-Oct-1970"/>
    <n v="9144.57"/>
    <s v="tier - 3"/>
    <s v="tier - 2"/>
    <s v="R1011"/>
    <n v="53"/>
  </r>
  <r>
    <s v="Id1229"/>
    <s v="  Dan"/>
    <n v="34.1"/>
    <n v="9.0399999999999991"/>
    <s v="Yes"/>
    <x v="0"/>
    <x v="0"/>
    <n v="2"/>
    <s v="No"/>
    <s v="Obesity"/>
    <s v="Diabetes"/>
    <s v="12-Aug-1970"/>
    <n v="9140.9500000000007"/>
    <s v="tier - 3"/>
    <s v="tier - 3"/>
    <s v="R1013"/>
    <n v="53"/>
  </r>
  <r>
    <s v="Id1230"/>
    <s v="  Katie C"/>
    <n v="25.7"/>
    <n v="5.61"/>
    <s v="No"/>
    <x v="0"/>
    <x v="0"/>
    <n v="0"/>
    <s v="No"/>
    <s v="Over weight"/>
    <s v="Normal"/>
    <s v="2-Dec-1977"/>
    <n v="9101.7999999999993"/>
    <s v="tier - 2"/>
    <s v="tier - 1"/>
    <s v="R1011"/>
    <n v="46"/>
  </r>
  <r>
    <s v="Id1231"/>
    <s v="  Melissa K"/>
    <n v="21.68"/>
    <n v="8.1199999999999992"/>
    <s v="No"/>
    <x v="0"/>
    <x v="0"/>
    <n v="0"/>
    <s v="No"/>
    <s v="Normal Weight"/>
    <s v="Diabetes"/>
    <s v="9-Nov-1965"/>
    <n v="9095.94"/>
    <s v="tier - 3"/>
    <s v="tier - 1"/>
    <s v="R1011"/>
    <n v="58"/>
  </r>
  <r>
    <s v="Id1232"/>
    <s v="  Kara H"/>
    <n v="25.175000000000001"/>
    <n v="4.74"/>
    <s v="No"/>
    <x v="0"/>
    <x v="0"/>
    <n v="0"/>
    <s v="No"/>
    <s v="Over weight"/>
    <s v="Normal"/>
    <s v="4-Nov-1977"/>
    <n v="9095.07"/>
    <s v="tier - 2"/>
    <s v="tier - 2"/>
    <s v="R1024"/>
    <n v="46"/>
  </r>
  <r>
    <s v="Id1233"/>
    <s v="  Juan Carlos"/>
    <n v="44.77"/>
    <n v="4.0599999999999996"/>
    <s v="No"/>
    <x v="0"/>
    <x v="0"/>
    <n v="2"/>
    <s v="No"/>
    <s v="Obesity"/>
    <s v="Normal"/>
    <s v="2-Dec-1972"/>
    <n v="9058.73"/>
    <s v="tier - 3"/>
    <s v="tier - 2"/>
    <s v="R1013"/>
    <n v="51"/>
  </r>
  <r>
    <s v="Id1234"/>
    <s v="  John III"/>
    <n v="37.07"/>
    <n v="5.69"/>
    <s v="No"/>
    <x v="0"/>
    <x v="0"/>
    <n v="2"/>
    <s v="No"/>
    <s v="Obesity"/>
    <s v="Normal"/>
    <s v="7-Dec-1972"/>
    <n v="9048.0300000000007"/>
    <s v="tier - 2"/>
    <s v="tier - 2"/>
    <s v="R1013"/>
    <n v="51"/>
  </r>
  <r>
    <s v="Id1235"/>
    <s v="  Sarah M"/>
    <n v="39.799999999999997"/>
    <n v="5.66"/>
    <s v="No"/>
    <x v="0"/>
    <x v="1"/>
    <n v="1"/>
    <s v="No"/>
    <s v="Obesity"/>
    <s v="Normal"/>
    <s v="1-Dec-1993"/>
    <n v="9010.2000000000007"/>
    <s v="tier - 2"/>
    <s v="tier - 3"/>
    <s v="R1026"/>
    <n v="30"/>
  </r>
  <r>
    <s v="Id1236"/>
    <s v="  Kristin C"/>
    <n v="26.36"/>
    <n v="4.32"/>
    <s v="No"/>
    <x v="0"/>
    <x v="1"/>
    <n v="1"/>
    <s v="No"/>
    <s v="Over weight"/>
    <s v="Normal"/>
    <s v="16-Dec-1979"/>
    <n v="8998.43"/>
    <s v="tier - 2"/>
    <s v="tier - 1"/>
    <s v="R1025"/>
    <n v="44"/>
  </r>
  <r>
    <s v="Id1237"/>
    <s v="  Casey M"/>
    <n v="29.925000000000001"/>
    <n v="8.2899999999999991"/>
    <s v="No"/>
    <x v="0"/>
    <x v="0"/>
    <n v="2"/>
    <s v="No"/>
    <s v="Over weight"/>
    <s v="Diabetes"/>
    <s v="11-Oct-1973"/>
    <n v="8988.16"/>
    <s v="tier - 2"/>
    <s v="tier - 1"/>
    <s v="R1012"/>
    <n v="50"/>
  </r>
  <r>
    <s v="Id1238"/>
    <s v="  Samuel"/>
    <n v="37.29"/>
    <n v="10.46"/>
    <s v="No"/>
    <x v="0"/>
    <x v="0"/>
    <n v="0"/>
    <s v="No"/>
    <s v="Obesity"/>
    <s v="Diabetes"/>
    <s v="21-Jul-1974"/>
    <n v="8978.19"/>
    <s v="tier - 2"/>
    <s v="tier - 2"/>
    <s v="R1013"/>
    <n v="49"/>
  </r>
  <r>
    <s v="Id1239"/>
    <s v="  Braulio"/>
    <n v="30.2"/>
    <n v="11.96"/>
    <s v="No"/>
    <x v="0"/>
    <x v="0"/>
    <n v="0"/>
    <s v="No"/>
    <s v="Obesity"/>
    <s v="Diabetes"/>
    <s v="8-Sep-1974"/>
    <n v="8968.33"/>
    <s v="tier - 3"/>
    <s v="tier - 2"/>
    <s v="R1011"/>
    <n v="49"/>
  </r>
  <r>
    <s v="Id1240"/>
    <s v="  Anne-Marie"/>
    <n v="24.225000000000001"/>
    <n v="4.25"/>
    <s v="Yes"/>
    <x v="0"/>
    <x v="1"/>
    <n v="1"/>
    <s v="No"/>
    <s v="Normal Weight"/>
    <s v="Normal"/>
    <s v="15-Jul-1983"/>
    <n v="8965.7999999999993"/>
    <s v="tier - 2"/>
    <s v="tier - 3"/>
    <s v="R1012"/>
    <n v="40"/>
  </r>
  <r>
    <s v="Id1241"/>
    <s v="  Samuel K"/>
    <n v="31.445"/>
    <n v="8.33"/>
    <s v="No"/>
    <x v="0"/>
    <x v="0"/>
    <n v="0"/>
    <s v="No"/>
    <s v="Obesity"/>
    <s v="Diabetes"/>
    <s v="17-Aug-1974"/>
    <n v="8964.06"/>
    <s v="tier - 3"/>
    <s v="tier - 2"/>
    <s v="R1016"/>
    <n v="49"/>
  </r>
  <r>
    <s v="Id1242"/>
    <s v="  Yuki"/>
    <n v="38.880000000000003"/>
    <n v="4.29"/>
    <s v="No"/>
    <x v="0"/>
    <x v="0"/>
    <n v="1"/>
    <s v="No"/>
    <s v="Obesity"/>
    <s v="Normal"/>
    <s v="27-Sep-1992"/>
    <n v="8954.99"/>
    <s v="tier - 2"/>
    <s v="tier - 3"/>
    <s v="R1026"/>
    <n v="31"/>
  </r>
  <r>
    <s v="Id1243"/>
    <s v="  Rafer"/>
    <n v="43.89"/>
    <n v="6.32"/>
    <s v="Yes"/>
    <x v="0"/>
    <x v="0"/>
    <n v="0"/>
    <s v="No"/>
    <s v="Obesity"/>
    <s v="Prediabetes"/>
    <s v="25-Dec-1976"/>
    <n v="8944.1200000000008"/>
    <s v="tier - 3"/>
    <s v="tier - 2"/>
    <s v="R1013"/>
    <n v="47"/>
  </r>
  <r>
    <s v="Id1244"/>
    <s v="  Claire"/>
    <n v="25.6"/>
    <n v="5.65"/>
    <s v="No"/>
    <x v="0"/>
    <x v="0"/>
    <n v="2"/>
    <s v="No"/>
    <s v="Over weight"/>
    <s v="Normal"/>
    <s v="6-Jun-1972"/>
    <n v="8932.08"/>
    <s v="tier - 2"/>
    <s v="tier - 1"/>
    <s v="R1011"/>
    <n v="51"/>
  </r>
  <r>
    <s v="Id1245"/>
    <s v="  Erynn J"/>
    <n v="29.545000000000002"/>
    <n v="8.41"/>
    <s v="Yes"/>
    <x v="0"/>
    <x v="0"/>
    <n v="1"/>
    <s v="No"/>
    <s v="Over weight"/>
    <s v="Diabetes"/>
    <s v="7-Jul-1975"/>
    <n v="8930.93"/>
    <s v="tier - 2"/>
    <s v="tier - 2"/>
    <s v="R1012"/>
    <n v="48"/>
  </r>
  <r>
    <s v="Id1246"/>
    <s v="  Mahesh"/>
    <n v="23.25"/>
    <n v="11.96"/>
    <s v="Yes"/>
    <x v="0"/>
    <x v="0"/>
    <n v="0"/>
    <s v="No"/>
    <s v="Normal Weight"/>
    <s v="Diabetes"/>
    <s v="6-Sep-1967"/>
    <n v="8908.4699999999993"/>
    <s v="tier - 3"/>
    <s v="tier - 2"/>
    <s v="R1013"/>
    <n v="56"/>
  </r>
  <r>
    <s v="Id1247"/>
    <s v="  Stanley"/>
    <n v="43.95"/>
    <n v="5.17"/>
    <s v="Yes"/>
    <x v="0"/>
    <x v="1"/>
    <n v="1"/>
    <s v="No"/>
    <s v="Obesity"/>
    <s v="Normal"/>
    <s v="28-Nov-1997"/>
    <n v="8906.14"/>
    <s v="tier - 2"/>
    <s v="tier - 2"/>
    <s v="R1012"/>
    <n v="26"/>
  </r>
  <r>
    <s v="Id1248"/>
    <s v="  Gregory"/>
    <n v="21.85"/>
    <n v="8.76"/>
    <s v="No"/>
    <x v="0"/>
    <x v="0"/>
    <n v="0"/>
    <s v="No"/>
    <s v="Normal Weight"/>
    <s v="Diabetes"/>
    <s v="16-Dec-1978"/>
    <n v="8891.14"/>
    <s v="tier - 2"/>
    <s v="tier - 3"/>
    <s v="R1017"/>
    <n v="45"/>
  </r>
  <r>
    <s v="Id1249"/>
    <s v="  Eric"/>
    <n v="25.73"/>
    <n v="7.99"/>
    <s v="No"/>
    <x v="0"/>
    <x v="0"/>
    <n v="2"/>
    <s v="No"/>
    <s v="Over weight"/>
    <s v="Diabetes"/>
    <s v="9-Sep-1973"/>
    <n v="8890.59"/>
    <s v="tier - 2"/>
    <s v="tier - 3"/>
    <s v="R1012"/>
    <n v="50"/>
  </r>
  <r>
    <s v="Id1250"/>
    <s v="  Rachel M"/>
    <n v="32.229999999999997"/>
    <n v="8.59"/>
    <s v="No"/>
    <x v="0"/>
    <x v="0"/>
    <n v="0"/>
    <s v="No"/>
    <s v="Obesity"/>
    <s v="Diabetes"/>
    <s v="18-Jun-1974"/>
    <n v="8871.15"/>
    <s v="tier - 2"/>
    <s v="tier - 3"/>
    <s v="R1013"/>
    <n v="49"/>
  </r>
  <r>
    <s v="Id1251"/>
    <s v="  Fritz"/>
    <n v="32.204999999999998"/>
    <n v="6.14"/>
    <s v="No"/>
    <x v="0"/>
    <x v="0"/>
    <n v="2"/>
    <s v="No"/>
    <s v="Obesity"/>
    <s v="Prediabetes"/>
    <s v="22-Nov-1972"/>
    <n v="8835.26"/>
    <s v="tier - 3"/>
    <s v="tier - 2"/>
    <s v="R1012"/>
    <n v="51"/>
  </r>
  <r>
    <s v="Id1252"/>
    <s v="  Brad"/>
    <n v="26.41"/>
    <n v="4.08"/>
    <s v="No"/>
    <x v="0"/>
    <x v="0"/>
    <n v="2"/>
    <s v="No"/>
    <s v="Over weight"/>
    <s v="Normal"/>
    <s v="14-Nov-1972"/>
    <n v="8827.2099999999991"/>
    <s v="tier - 3"/>
    <s v="tier - 1"/>
    <s v="R1012"/>
    <n v="51"/>
  </r>
  <r>
    <s v="Id1253"/>
    <s v="  Claire M"/>
    <n v="30.2"/>
    <n v="6.25"/>
    <s v="Yes"/>
    <x v="0"/>
    <x v="0"/>
    <n v="0"/>
    <s v="No"/>
    <s v="Obesity"/>
    <s v="Prediabetes"/>
    <s v="14-Jul-1976"/>
    <n v="8825.09"/>
    <s v="tier - 2"/>
    <s v="tier - 3"/>
    <s v="R1011"/>
    <n v="47"/>
  </r>
  <r>
    <s v="Id1254"/>
    <s v="  Jennifer"/>
    <n v="31.26"/>
    <n v="5.94"/>
    <s v="Yes"/>
    <x v="0"/>
    <x v="0"/>
    <n v="1"/>
    <s v="No"/>
    <s v="Obesity"/>
    <s v="Prediabetes"/>
    <s v="22-Aug-1988"/>
    <n v="8824.27"/>
    <s v="tier - 2"/>
    <s v="tier - 1"/>
    <s v="R1025"/>
    <n v="35"/>
  </r>
  <r>
    <s v="Id1255"/>
    <s v="  Maria S"/>
    <n v="33.725000000000001"/>
    <n v="6.45"/>
    <s v="Yes"/>
    <x v="0"/>
    <x v="0"/>
    <n v="0"/>
    <s v="No"/>
    <s v="Obesity"/>
    <s v="Prediabetes"/>
    <s v="19-Oct-1976"/>
    <n v="8823.99"/>
    <s v="tier - 2"/>
    <s v="tier - 3"/>
    <s v="R1024"/>
    <n v="47"/>
  </r>
  <r>
    <s v="Id1256"/>
    <s v="  Katherine E"/>
    <n v="28.9"/>
    <n v="5.74"/>
    <s v="Yes"/>
    <x v="0"/>
    <x v="0"/>
    <n v="0"/>
    <s v="No"/>
    <s v="Over weight"/>
    <s v="Prediabetes"/>
    <s v="14-Jun-1976"/>
    <n v="8823.2800000000007"/>
    <s v="tier - 2"/>
    <s v="tier - 1"/>
    <s v="R1011"/>
    <n v="47"/>
  </r>
  <r>
    <s v="Id1257"/>
    <s v="  Michael"/>
    <n v="45.69"/>
    <n v="4.43"/>
    <s v="Yes"/>
    <x v="0"/>
    <x v="0"/>
    <n v="0"/>
    <s v="No"/>
    <s v="Obesity"/>
    <s v="Normal"/>
    <s v="7-Nov-2001"/>
    <n v="8821.8799999999992"/>
    <s v="tier - 2"/>
    <s v="tier - 3"/>
    <s v="R1023"/>
    <n v="22"/>
  </r>
  <r>
    <s v="Id1258"/>
    <s v="  Roxanne"/>
    <n v="21.03"/>
    <n v="6.5"/>
    <s v="No"/>
    <x v="0"/>
    <x v="0"/>
    <n v="0"/>
    <s v="No"/>
    <s v="Normal Weight"/>
    <s v="Diabetes"/>
    <s v="29-Aug-1965"/>
    <n v="8800.49"/>
    <s v="tier - 3"/>
    <s v="tier - 2"/>
    <s v="R1013"/>
    <n v="58"/>
  </r>
  <r>
    <s v="Id1259"/>
    <s v="  Israel"/>
    <n v="37"/>
    <n v="8.75"/>
    <s v="No"/>
    <x v="0"/>
    <x v="0"/>
    <n v="0"/>
    <s v="No"/>
    <s v="Obesity"/>
    <s v="Diabetes"/>
    <s v="18-Jun-1971"/>
    <n v="8798.59"/>
    <s v="tier - 2"/>
    <s v="tier - 1"/>
    <s v="R1011"/>
    <n v="52"/>
  </r>
  <r>
    <s v="Id1260"/>
    <s v="  Samalya"/>
    <n v="25.4"/>
    <n v="11.96"/>
    <s v="No"/>
    <x v="0"/>
    <x v="0"/>
    <n v="0"/>
    <s v="No"/>
    <s v="Over weight"/>
    <s v="Diabetes"/>
    <s v="23-Aug-1971"/>
    <n v="8782.4699999999993"/>
    <s v="tier - 2"/>
    <s v="tier - 3"/>
    <s v="R1011"/>
    <n v="52"/>
  </r>
  <r>
    <s v="Id1261"/>
    <s v="  Peter"/>
    <n v="32.299999999999997"/>
    <n v="10.54"/>
    <s v="No"/>
    <x v="0"/>
    <x v="0"/>
    <n v="0"/>
    <s v="No"/>
    <s v="Obesity"/>
    <s v="Diabetes"/>
    <s v="6-Sep-1974"/>
    <n v="8765.25"/>
    <s v="tier - 2"/>
    <s v="tier - 3"/>
    <s v="R1012"/>
    <n v="49"/>
  </r>
  <r>
    <s v="Id1262"/>
    <s v="  Alicia"/>
    <n v="23.94"/>
    <n v="4.54"/>
    <s v="Yes"/>
    <x v="0"/>
    <x v="1"/>
    <n v="1"/>
    <s v="No"/>
    <s v="Normal Weight"/>
    <s v="Normal"/>
    <s v="9-Sep-1969"/>
    <n v="8760.1200000000008"/>
    <s v="tier - 2"/>
    <s v="tier - 1"/>
    <s v="R1013"/>
    <n v="54"/>
  </r>
  <r>
    <s v="Id1263"/>
    <s v="  Sarah K"/>
    <n v="46.4"/>
    <n v="5.71"/>
    <s v="No"/>
    <x v="0"/>
    <x v="0"/>
    <n v="0"/>
    <s v="No"/>
    <s v="Obesity"/>
    <s v="Prediabetes"/>
    <s v="23-Aug-1999"/>
    <n v="8747.68"/>
    <s v="tier - 2"/>
    <s v="tier - 3"/>
    <s v="R1011"/>
    <n v="24"/>
  </r>
  <r>
    <s v="Id1264"/>
    <s v="  Guomin"/>
    <n v="40.375"/>
    <n v="6.25"/>
    <s v="Yes"/>
    <x v="0"/>
    <x v="0"/>
    <n v="0"/>
    <s v="No"/>
    <s v="Obesity"/>
    <s v="Prediabetes"/>
    <s v="17-Jun-1976"/>
    <n v="8733.23"/>
    <s v="tier - 2"/>
    <s v="tier - 3"/>
    <s v="R1012"/>
    <n v="47"/>
  </r>
  <r>
    <s v="Id1265"/>
    <s v="  Javier"/>
    <n v="28.7"/>
    <n v="9.4700000000000006"/>
    <s v="No"/>
    <x v="0"/>
    <x v="0"/>
    <n v="2"/>
    <s v="No"/>
    <s v="Over weight"/>
    <s v="Diabetes"/>
    <s v="25-Jun-1973"/>
    <n v="8703.4599999999991"/>
    <s v="tier - 3"/>
    <s v="tier - 3"/>
    <s v="R1011"/>
    <n v="50"/>
  </r>
  <r>
    <s v="Id1266"/>
    <s v="  Matt"/>
    <n v="26.63"/>
    <n v="5.7"/>
    <s v="No"/>
    <x v="0"/>
    <x v="0"/>
    <n v="0"/>
    <s v="No"/>
    <s v="Over weight"/>
    <s v="Prediabetes"/>
    <s v="28-Oct-1980"/>
    <n v="8701.84"/>
    <s v="tier - 2"/>
    <s v="tier - 3"/>
    <s v="R1021"/>
    <n v="43"/>
  </r>
  <r>
    <s v="Id1267"/>
    <s v="  Thomas S"/>
    <n v="22.515000000000001"/>
    <n v="11.18"/>
    <s v="No"/>
    <x v="0"/>
    <x v="0"/>
    <n v="2"/>
    <s v="No"/>
    <s v="Normal Weight"/>
    <s v="Diabetes"/>
    <s v="11-Oct-1973"/>
    <n v="8688.86"/>
    <s v="tier - 2"/>
    <s v="tier - 1"/>
    <s v="R1017"/>
    <n v="50"/>
  </r>
  <r>
    <s v="Id1268"/>
    <s v="  Martha Patricia"/>
    <n v="36.575000000000003"/>
    <n v="10.98"/>
    <s v="No"/>
    <x v="0"/>
    <x v="0"/>
    <n v="0"/>
    <s v="No"/>
    <s v="Obesity"/>
    <s v="Diabetes"/>
    <s v="16-Aug-1974"/>
    <n v="8671.19"/>
    <s v="tier - 2"/>
    <s v="tier - 1"/>
    <s v="R1012"/>
    <n v="49"/>
  </r>
  <r>
    <s v="Id1269"/>
    <s v="  Alicia"/>
    <n v="23.66"/>
    <n v="5.1100000000000003"/>
    <s v="Yes"/>
    <x v="0"/>
    <x v="1"/>
    <n v="1"/>
    <s v="No"/>
    <s v="Normal Weight"/>
    <s v="Normal"/>
    <s v="10-Aug-1969"/>
    <n v="8665.14"/>
    <s v="tier - 2"/>
    <s v="tier - 3"/>
    <s v="R1013"/>
    <n v="54"/>
  </r>
  <r>
    <s v="Id1270"/>
    <s v="  Jennifer V"/>
    <n v="18.62"/>
    <n v="10.24"/>
    <s v="No"/>
    <x v="0"/>
    <x v="0"/>
    <n v="0"/>
    <s v="No"/>
    <s v="Normal Weight"/>
    <s v="Diabetes"/>
    <s v="21-Oct-1965"/>
    <n v="8665.09"/>
    <s v="tier - 3"/>
    <s v="tier - 2"/>
    <s v="R1012"/>
    <n v="58"/>
  </r>
  <r>
    <s v="Id1271"/>
    <s v="  Michael W"/>
    <n v="19.190000000000001"/>
    <n v="7.71"/>
    <s v="Yes"/>
    <x v="0"/>
    <x v="0"/>
    <n v="1"/>
    <s v="No"/>
    <s v="Normal Weight"/>
    <s v="Diabetes"/>
    <s v="3-Aug-1975"/>
    <n v="8627.5400000000009"/>
    <s v="tier - 2"/>
    <s v="tier - 2"/>
    <s v="R1017"/>
    <n v="48"/>
  </r>
  <r>
    <s v="Id1272"/>
    <s v="  Eddie C"/>
    <n v="27.5"/>
    <n v="6.03"/>
    <s v="No"/>
    <x v="0"/>
    <x v="0"/>
    <n v="0"/>
    <s v="No"/>
    <s v="Over weight"/>
    <s v="Prediabetes"/>
    <s v="2-Sep-1977"/>
    <n v="8615.2999999999993"/>
    <s v="tier - 2"/>
    <s v="tier - 3"/>
    <s v="R1011"/>
    <n v="46"/>
  </r>
  <r>
    <s v="Id1273"/>
    <s v="  Maxime M"/>
    <n v="27.36"/>
    <n v="5.96"/>
    <s v="No"/>
    <x v="0"/>
    <x v="1"/>
    <n v="1"/>
    <s v="No"/>
    <s v="Over weight"/>
    <s v="Prediabetes"/>
    <s v="17-Jul-1979"/>
    <n v="8606.2199999999993"/>
    <s v="tier - 1"/>
    <s v="tier - 2"/>
    <s v="R1014"/>
    <n v="44"/>
  </r>
  <r>
    <s v="Id1274"/>
    <s v="  Mark D"/>
    <n v="20.350000000000001"/>
    <n v="4.16"/>
    <s v="No"/>
    <x v="0"/>
    <x v="0"/>
    <n v="0"/>
    <s v="No"/>
    <s v="Normal Weight"/>
    <s v="Normal"/>
    <s v="15-Oct-1977"/>
    <n v="8605.36"/>
    <s v="tier - 2"/>
    <s v="tier - 2"/>
    <s v="R1013"/>
    <n v="46"/>
  </r>
  <r>
    <s v="Id1275"/>
    <s v="  Adam"/>
    <n v="24.035"/>
    <n v="6.11"/>
    <s v="No"/>
    <x v="0"/>
    <x v="0"/>
    <n v="0"/>
    <s v="No"/>
    <s v="Normal Weight"/>
    <s v="Prediabetes"/>
    <s v="12-Nov-1977"/>
    <n v="8604.48"/>
    <s v="tier - 3"/>
    <s v="tier - 2"/>
    <s v="R1016"/>
    <n v="46"/>
  </r>
  <r>
    <s v="Id1276"/>
    <s v="  Justin M"/>
    <n v="23.56"/>
    <n v="5.97"/>
    <s v="No"/>
    <x v="0"/>
    <x v="0"/>
    <n v="0"/>
    <s v="No"/>
    <s v="Normal Weight"/>
    <s v="Prediabetes"/>
    <s v="24-Sep-1977"/>
    <n v="8603.82"/>
    <s v="tier - 2"/>
    <s v="tier - 1"/>
    <s v="R1019"/>
    <n v="46"/>
  </r>
  <r>
    <s v="Id1277"/>
    <s v="  Svetlana V"/>
    <n v="27.17"/>
    <n v="10.81"/>
    <s v="No"/>
    <x v="0"/>
    <x v="0"/>
    <n v="2"/>
    <s v="No"/>
    <s v="Over weight"/>
    <s v="Diabetes"/>
    <s v="11-Jul-1973"/>
    <n v="8601.33"/>
    <s v="tier - 2"/>
    <s v="tier - 1"/>
    <s v="R1013"/>
    <n v="50"/>
  </r>
  <r>
    <s v="Id1278"/>
    <s v="  Jana L"/>
    <n v="34.32"/>
    <n v="5.7"/>
    <s v="Yes"/>
    <x v="0"/>
    <x v="1"/>
    <n v="1"/>
    <s v="No"/>
    <s v="Obesity"/>
    <s v="Prediabetes"/>
    <s v="25-Jul-1983"/>
    <n v="8596.83"/>
    <s v="tier - 2"/>
    <s v="tier - 3"/>
    <s v="R1013"/>
    <n v="40"/>
  </r>
  <r>
    <s v="Id1279"/>
    <s v="  Laura"/>
    <n v="23.87"/>
    <n v="4.7699999999999996"/>
    <s v="Yes"/>
    <x v="0"/>
    <x v="1"/>
    <n v="1"/>
    <s v="No"/>
    <s v="Normal Weight"/>
    <s v="Normal"/>
    <s v="30-Dec-1983"/>
    <n v="8582.2999999999993"/>
    <s v="tier - 2"/>
    <s v="tier - 1"/>
    <s v="R1013"/>
    <n v="40"/>
  </r>
  <r>
    <s v="Id1280"/>
    <s v="  Torrey C III"/>
    <n v="30.15"/>
    <n v="4.25"/>
    <s v="No"/>
    <x v="0"/>
    <x v="0"/>
    <n v="1"/>
    <s v="No"/>
    <s v="Obesity"/>
    <s v="Normal"/>
    <s v="11-Nov-1987"/>
    <n v="8573.2999999999993"/>
    <s v="tier - 2"/>
    <s v="tier - 2"/>
    <s v="R1021"/>
    <n v="36"/>
  </r>
  <r>
    <s v="Id1281"/>
    <s v="  Paul"/>
    <n v="26.36"/>
    <n v="5.52"/>
    <s v="No"/>
    <x v="0"/>
    <x v="0"/>
    <n v="0"/>
    <s v="No"/>
    <s v="Over weight"/>
    <s v="Normal"/>
    <s v="6-Dec-1982"/>
    <n v="8572.0400000000009"/>
    <s v="tier - 2"/>
    <s v="tier - 2"/>
    <s v="R1021"/>
    <n v="41"/>
  </r>
  <r>
    <s v="Id1282"/>
    <s v="  Jennifer D"/>
    <n v="45.32"/>
    <n v="6.53"/>
    <s v="Yes"/>
    <x v="0"/>
    <x v="0"/>
    <n v="1"/>
    <s v="No"/>
    <s v="Obesity"/>
    <s v="Diabetes"/>
    <s v="26-Sep-1975"/>
    <n v="8569.86"/>
    <s v="tier - 2"/>
    <s v="tier - 3"/>
    <s v="R1013"/>
    <n v="48"/>
  </r>
  <r>
    <s v="Id1283"/>
    <s v="  Erik"/>
    <n v="31.93"/>
    <n v="4.82"/>
    <s v="Yes"/>
    <x v="0"/>
    <x v="0"/>
    <n v="1"/>
    <s v="No"/>
    <s v="Obesity"/>
    <s v="Normal"/>
    <s v="21-Sep-1988"/>
    <n v="8567.25"/>
    <s v="tier - 2"/>
    <s v="tier - 1"/>
    <s v="R1012"/>
    <n v="35"/>
  </r>
  <r>
    <s v="Id1284"/>
    <s v="  Lana J"/>
    <n v="36"/>
    <n v="11.94"/>
    <s v="Yes"/>
    <x v="0"/>
    <x v="0"/>
    <n v="1"/>
    <s v="No"/>
    <s v="Obesity"/>
    <s v="Diabetes"/>
    <s v="21-Aug-1975"/>
    <n v="8556.91"/>
    <s v="tier - 2"/>
    <s v="tier - 1"/>
    <s v="R1011"/>
    <n v="48"/>
  </r>
  <r>
    <s v="Id1285"/>
    <s v="  Rebecca E"/>
    <n v="32"/>
    <n v="7.85"/>
    <s v="Yes"/>
    <x v="0"/>
    <x v="0"/>
    <n v="1"/>
    <s v="No"/>
    <s v="Obesity"/>
    <s v="Diabetes"/>
    <s v="6-Aug-1975"/>
    <n v="8551.35"/>
    <s v="tier - 2"/>
    <s v="tier - 2"/>
    <s v="R1011"/>
    <n v="48"/>
  </r>
  <r>
    <s v="Id1286"/>
    <s v="  Katie M"/>
    <n v="29.37"/>
    <n v="8.01"/>
    <s v="Yes"/>
    <x v="0"/>
    <x v="0"/>
    <n v="1"/>
    <s v="No"/>
    <s v="Over weight"/>
    <s v="Diabetes"/>
    <s v="12-Dec-1983"/>
    <n v="8547.69"/>
    <s v="tier - 2"/>
    <s v="tier - 1"/>
    <s v="R1013"/>
    <n v="40"/>
  </r>
  <r>
    <s v="Id1287"/>
    <s v="  Elizabeth A"/>
    <n v="23.6"/>
    <n v="7.4"/>
    <s v="Yes"/>
    <x v="0"/>
    <x v="0"/>
    <n v="1"/>
    <s v="No"/>
    <s v="Normal Weight"/>
    <s v="Diabetes"/>
    <s v="6-Nov-1975"/>
    <n v="8539.67"/>
    <s v="tier - 2"/>
    <s v="tier - 3"/>
    <s v="R1011"/>
    <n v="48"/>
  </r>
  <r>
    <s v="Id1288"/>
    <s v="  Sarah"/>
    <n v="33.155000000000001"/>
    <n v="8.3800000000000008"/>
    <s v="Yes"/>
    <x v="0"/>
    <x v="0"/>
    <n v="0"/>
    <s v="No"/>
    <s v="Obesity"/>
    <s v="Diabetes"/>
    <s v="27-Dec-1981"/>
    <n v="8538.2900000000009"/>
    <s v="tier - 2"/>
    <s v="tier - 3"/>
    <s v="R1024"/>
    <n v="42"/>
  </r>
  <r>
    <s v="Id1289"/>
    <s v="  Annie J"/>
    <n v="24.32"/>
    <n v="11.56"/>
    <s v="Yes"/>
    <x v="0"/>
    <x v="0"/>
    <n v="1"/>
    <s v="No"/>
    <s v="Normal Weight"/>
    <s v="Diabetes"/>
    <s v="24-Jul-1983"/>
    <n v="8534.67"/>
    <s v="tier - 2"/>
    <s v="tier - 3"/>
    <s v="R1024"/>
    <n v="40"/>
  </r>
  <r>
    <s v="Id1290"/>
    <s v="  Annie"/>
    <n v="36.299999999999997"/>
    <n v="4.6100000000000003"/>
    <s v="No"/>
    <x v="0"/>
    <x v="0"/>
    <n v="0"/>
    <s v="No"/>
    <s v="Obesity"/>
    <s v="Normal"/>
    <s v="26-Jul-1977"/>
    <n v="8527.5300000000007"/>
    <s v="tier - 2"/>
    <s v="tier - 2"/>
    <s v="R1013"/>
    <n v="46"/>
  </r>
  <r>
    <s v="Id1291"/>
    <s v="  Lindsey"/>
    <n v="34.4"/>
    <n v="4.95"/>
    <s v="No"/>
    <x v="0"/>
    <x v="1"/>
    <n v="1"/>
    <s v="No"/>
    <s v="Obesity"/>
    <s v="Normal"/>
    <s v="13-Aug-1979"/>
    <n v="8522"/>
    <s v="tier - 2"/>
    <s v="tier - 2"/>
    <s v="R1011"/>
    <n v="44"/>
  </r>
  <r>
    <s v="Id1292"/>
    <s v="  Laura"/>
    <n v="30.9"/>
    <n v="5.04"/>
    <s v="No"/>
    <x v="0"/>
    <x v="0"/>
    <n v="0"/>
    <s v="No"/>
    <s v="Obesity"/>
    <s v="Normal"/>
    <s v="29-Dec-1977"/>
    <n v="8520.0300000000007"/>
    <s v="tier - 2"/>
    <s v="tier - 3"/>
    <s v="R1011"/>
    <n v="46"/>
  </r>
  <r>
    <s v="Id1293"/>
    <s v="  Amy T"/>
    <n v="28.6"/>
    <n v="5.42"/>
    <s v="No"/>
    <x v="0"/>
    <x v="0"/>
    <n v="0"/>
    <s v="No"/>
    <s v="Over weight"/>
    <s v="Normal"/>
    <s v="21-Jun-1977"/>
    <n v="8516.83"/>
    <s v="tier - 2"/>
    <s v="tier - 1"/>
    <s v="R1013"/>
    <n v="46"/>
  </r>
  <r>
    <s v="Id1294"/>
    <s v="  Katarina D"/>
    <n v="27.83"/>
    <n v="5.39"/>
    <s v="No"/>
    <x v="0"/>
    <x v="0"/>
    <n v="0"/>
    <s v="No"/>
    <s v="Over weight"/>
    <s v="Normal"/>
    <s v="26-Dec-1977"/>
    <n v="8515.76"/>
    <s v="tier - 2"/>
    <s v="tier - 2"/>
    <s v="R1013"/>
    <n v="46"/>
  </r>
  <r>
    <s v="Id1295"/>
    <s v="  B"/>
    <n v="39.64"/>
    <n v="6"/>
    <s v="No"/>
    <x v="0"/>
    <x v="1"/>
    <n v="1"/>
    <s v="No"/>
    <s v="Obesity"/>
    <s v="Prediabetes"/>
    <s v="10-Nov-1993"/>
    <n v="8471.65"/>
    <s v="tier - 2"/>
    <s v="tier - 1"/>
    <s v="R1012"/>
    <n v="30"/>
  </r>
  <r>
    <s v="Id1296"/>
    <s v="  Alison"/>
    <n v="38.479999999999997"/>
    <n v="6.02"/>
    <s v="No"/>
    <x v="0"/>
    <x v="0"/>
    <n v="1"/>
    <s v="No"/>
    <s v="Obesity"/>
    <s v="Prediabetes"/>
    <s v="9-Sep-1992"/>
    <n v="8466.35"/>
    <s v="tier - 2"/>
    <s v="tier - 2"/>
    <s v="R1012"/>
    <n v="31"/>
  </r>
  <r>
    <s v="Id1297"/>
    <s v="  Neil K"/>
    <n v="36.200000000000003"/>
    <n v="4.62"/>
    <s v="No"/>
    <x v="0"/>
    <x v="0"/>
    <n v="2"/>
    <s v="No"/>
    <s v="Obesity"/>
    <s v="Normal"/>
    <s v="26-Dec-1972"/>
    <n v="8457.82"/>
    <s v="tier - 2"/>
    <s v="tier - 3"/>
    <s v="R1011"/>
    <n v="51"/>
  </r>
  <r>
    <s v="Id1298"/>
    <s v="  Anne Hunter"/>
    <n v="27.13"/>
    <n v="5.59"/>
    <s v="No"/>
    <x v="0"/>
    <x v="0"/>
    <n v="1"/>
    <s v="No"/>
    <s v="Over weight"/>
    <s v="Normal"/>
    <s v="19-Jun-1984"/>
    <n v="8450.82"/>
    <s v="tier - 2"/>
    <s v="tier - 2"/>
    <s v="R1025"/>
    <n v="39"/>
  </r>
  <r>
    <s v="Id1299"/>
    <s v="  Sandra"/>
    <n v="20.75"/>
    <n v="5.18"/>
    <s v="Yes"/>
    <x v="0"/>
    <x v="0"/>
    <n v="2"/>
    <s v="No"/>
    <s v="Normal Weight"/>
    <s v="Normal"/>
    <s v="12-Jun-1966"/>
    <n v="8448.66"/>
    <s v="tier - 3"/>
    <s v="tier - 1"/>
    <s v="R1013"/>
    <n v="57"/>
  </r>
  <r>
    <s v="Id1300"/>
    <s v="  Robert"/>
    <n v="26.6"/>
    <n v="6.29"/>
    <s v="No"/>
    <x v="0"/>
    <x v="0"/>
    <n v="2"/>
    <s v="No"/>
    <s v="Over weight"/>
    <s v="Prediabetes"/>
    <s v="4-Sep-1972"/>
    <n v="8444.4699999999993"/>
    <s v="tier - 3"/>
    <s v="tier - 1"/>
    <s v="R1011"/>
    <n v="51"/>
  </r>
  <r>
    <s v="Id1301"/>
    <s v="  Rodney"/>
    <n v="25.3"/>
    <n v="4.49"/>
    <s v="No"/>
    <x v="0"/>
    <x v="0"/>
    <n v="2"/>
    <s v="No"/>
    <s v="Over weight"/>
    <s v="Normal"/>
    <s v="9-Sep-1972"/>
    <n v="8442.67"/>
    <s v="tier - 2"/>
    <s v="tier - 3"/>
    <s v="R1013"/>
    <n v="51"/>
  </r>
  <r>
    <s v="Id1302"/>
    <s v="  Carl R"/>
    <n v="18.84"/>
    <n v="11.82"/>
    <s v="Yes"/>
    <x v="0"/>
    <x v="1"/>
    <n v="1"/>
    <s v="No"/>
    <s v="Normal Weight"/>
    <s v="Diabetes"/>
    <s v="24-Sep-1963"/>
    <n v="8440.0499999999993"/>
    <s v="tier - 3"/>
    <s v="tier - 2"/>
    <s v="R1013"/>
    <n v="60"/>
  </r>
  <r>
    <s v="Id1303"/>
    <s v="  Maximilian"/>
    <n v="19.57"/>
    <n v="7.41"/>
    <s v="Yes"/>
    <x v="0"/>
    <x v="0"/>
    <n v="1"/>
    <s v="No"/>
    <s v="Normal Weight"/>
    <s v="Diabetes"/>
    <s v="28-Sep-1975"/>
    <n v="8428.07"/>
    <s v="tier - 3"/>
    <s v="tier - 2"/>
    <s v="R1012"/>
    <n v="48"/>
  </r>
  <r>
    <s v="Id1304"/>
    <s v="  Erik"/>
    <n v="30.495000000000001"/>
    <n v="5.97"/>
    <s v="No"/>
    <x v="0"/>
    <x v="0"/>
    <n v="0"/>
    <s v="No"/>
    <s v="Obesity"/>
    <s v="Prediabetes"/>
    <s v="4-Sep-1977"/>
    <n v="8413.4599999999991"/>
    <s v="tier - 3"/>
    <s v="tier - 1"/>
    <s v="R1012"/>
    <n v="46"/>
  </r>
  <r>
    <s v="Id1305"/>
    <s v="  Christopher"/>
    <n v="30.114999999999998"/>
    <n v="5.74"/>
    <s v="No"/>
    <x v="0"/>
    <x v="1"/>
    <n v="1"/>
    <s v="No"/>
    <s v="Obesity"/>
    <s v="Prediabetes"/>
    <s v="11-Jun-1979"/>
    <n v="8410.0499999999993"/>
    <s v="tier - 2"/>
    <s v="tier - 2"/>
    <s v="R1012"/>
    <n v="44"/>
  </r>
  <r>
    <s v="Id1306"/>
    <s v="  Eirik"/>
    <n v="24.78"/>
    <n v="9.85"/>
    <s v="No"/>
    <x v="0"/>
    <x v="0"/>
    <n v="0"/>
    <s v="No"/>
    <s v="Normal Weight"/>
    <s v="Diabetes"/>
    <s v="18-Sep-1971"/>
    <n v="8400.01"/>
    <s v="tier - 2"/>
    <s v="tier - 3"/>
    <s v="R1013"/>
    <n v="52"/>
  </r>
  <r>
    <s v="Id1307"/>
    <s v="  Rik"/>
    <n v="24.77"/>
    <n v="7.59"/>
    <s v="No"/>
    <x v="0"/>
    <x v="0"/>
    <n v="0"/>
    <s v="No"/>
    <s v="Normal Weight"/>
    <s v="Diabetes"/>
    <s v="4-Sep-1971"/>
    <n v="8396.6200000000008"/>
    <s v="tier - 2"/>
    <s v="tier - 3"/>
    <s v="R1013"/>
    <n v="52"/>
  </r>
  <r>
    <s v="Id1308"/>
    <s v="  Matthew R"/>
    <n v="16.579999999999998"/>
    <n v="6.98"/>
    <s v="Yes"/>
    <x v="0"/>
    <x v="1"/>
    <n v="1"/>
    <s v="No"/>
    <s v="Under Weight"/>
    <s v="Diabetes"/>
    <s v="21-Sep-1963"/>
    <n v="8355.5400000000009"/>
    <s v="tier - 3"/>
    <s v="tier - 3"/>
    <s v="R1012"/>
    <n v="60"/>
  </r>
  <r>
    <s v="Id1309"/>
    <s v="  Daniel G"/>
    <n v="38.17"/>
    <n v="4.7300000000000004"/>
    <s v="Yes"/>
    <x v="0"/>
    <x v="0"/>
    <n v="0"/>
    <s v="No"/>
    <s v="Obesity"/>
    <s v="Normal"/>
    <s v="12-Jun-1976"/>
    <n v="8347.16"/>
    <s v="tier - 2"/>
    <s v="tier - 1"/>
    <s v="R1013"/>
    <n v="47"/>
  </r>
  <r>
    <s v="Id1310"/>
    <s v="  Yannick"/>
    <n v="39.424999999999997"/>
    <n v="4.76"/>
    <s v="Yes"/>
    <x v="0"/>
    <x v="0"/>
    <n v="0"/>
    <s v="No"/>
    <s v="Obesity"/>
    <s v="Normal"/>
    <s v="7-Jul-1976"/>
    <n v="8342.91"/>
    <s v="tier - 3"/>
    <s v="tier - 1"/>
    <s v="R1016"/>
    <n v="47"/>
  </r>
  <r>
    <s v="Id1311"/>
    <s v="  Sean R"/>
    <n v="33.44"/>
    <n v="6.24"/>
    <s v="Yes"/>
    <x v="0"/>
    <x v="0"/>
    <n v="0"/>
    <s v="No"/>
    <s v="Obesity"/>
    <s v="Prediabetes"/>
    <s v="20-Jul-1976"/>
    <n v="8334.59"/>
    <s v="tier - 3"/>
    <s v="tier - 2"/>
    <s v="R1016"/>
    <n v="47"/>
  </r>
  <r>
    <s v="Id1312"/>
    <s v="  Peter"/>
    <n v="33.344999999999999"/>
    <n v="5.44"/>
    <s v="Yes"/>
    <x v="0"/>
    <x v="0"/>
    <n v="0"/>
    <s v="No"/>
    <s v="Obesity"/>
    <s v="Normal"/>
    <s v="12-Jul-1976"/>
    <n v="8334.4599999999991"/>
    <s v="tier - 3"/>
    <s v="tier - 2"/>
    <s v="R1016"/>
    <n v="47"/>
  </r>
  <r>
    <s v="Id1313"/>
    <s v="  Sara A"/>
    <n v="38.79"/>
    <n v="5.08"/>
    <s v="No"/>
    <x v="0"/>
    <x v="1"/>
    <n v="1"/>
    <s v="No"/>
    <s v="Obesity"/>
    <s v="Normal"/>
    <s v="22-Jun-1993"/>
    <n v="8314.65"/>
    <s v="tier - 2"/>
    <s v="tier - 1"/>
    <s v="R1012"/>
    <n v="30"/>
  </r>
  <r>
    <s v="Id1314"/>
    <s v="  Erin C"/>
    <n v="30.684999999999999"/>
    <n v="4.87"/>
    <s v="No"/>
    <x v="0"/>
    <x v="1"/>
    <n v="1"/>
    <s v="No"/>
    <s v="Obesity"/>
    <s v="Normal"/>
    <s v="7-Aug-1979"/>
    <n v="8310.84"/>
    <s v="tier - 2"/>
    <s v="tier - 2"/>
    <s v="R1012"/>
    <n v="44"/>
  </r>
  <r>
    <s v="Id1315"/>
    <s v="  Thibaud"/>
    <n v="22.135000000000002"/>
    <n v="8.17"/>
    <s v="No"/>
    <x v="0"/>
    <x v="0"/>
    <n v="0"/>
    <s v="No"/>
    <s v="Normal Weight"/>
    <s v="Diabetes"/>
    <s v="26-Jun-1978"/>
    <n v="8302.5400000000009"/>
    <s v="tier - 3"/>
    <s v="tier - 3"/>
    <s v="R1016"/>
    <n v="45"/>
  </r>
  <r>
    <s v="Id1316"/>
    <s v="  Lisa"/>
    <n v="33.33"/>
    <n v="7.61"/>
    <s v="No"/>
    <x v="0"/>
    <x v="0"/>
    <n v="0"/>
    <s v="No"/>
    <s v="Obesity"/>
    <s v="Diabetes"/>
    <s v="6-Jun-1974"/>
    <n v="8283.68"/>
    <s v="tier - 2"/>
    <s v="tier - 3"/>
    <s v="R1013"/>
    <n v="49"/>
  </r>
  <r>
    <s v="Id1317"/>
    <s v="  Gretchen K"/>
    <n v="31.13"/>
    <n v="10.1"/>
    <s v="No"/>
    <x v="0"/>
    <x v="0"/>
    <n v="0"/>
    <s v="No"/>
    <s v="Obesity"/>
    <s v="Diabetes"/>
    <s v="22-Dec-1974"/>
    <n v="8280.6200000000008"/>
    <s v="tier - 2"/>
    <s v="tier - 2"/>
    <s v="R1013"/>
    <n v="49"/>
  </r>
  <r>
    <s v="Id1318"/>
    <s v="  Martina"/>
    <n v="28.9"/>
    <n v="11.24"/>
    <s v="No"/>
    <x v="0"/>
    <x v="0"/>
    <n v="0"/>
    <s v="No"/>
    <s v="Over weight"/>
    <s v="Diabetes"/>
    <s v="26-Sep-1974"/>
    <n v="8277.52"/>
    <s v="tier - 2"/>
    <s v="tier - 2"/>
    <s v="R1011"/>
    <n v="49"/>
  </r>
  <r>
    <s v="Id1319"/>
    <s v="  Dustin J"/>
    <n v="43.31"/>
    <n v="6.1"/>
    <s v="Yes"/>
    <x v="1"/>
    <x v="0"/>
    <n v="1"/>
    <s v="No"/>
    <s v="Obesity"/>
    <s v="Prediabetes"/>
    <s v="28-Nov-2000"/>
    <n v="8271.4599999999991"/>
    <s v="tier - 2"/>
    <s v="tier - 1"/>
    <s v="R1023"/>
    <n v="23"/>
  </r>
  <r>
    <s v="Id1320"/>
    <s v="  Kelsey"/>
    <n v="22.8"/>
    <n v="6.98"/>
    <s v="No"/>
    <x v="0"/>
    <x v="0"/>
    <n v="0"/>
    <s v="No"/>
    <s v="Normal Weight"/>
    <s v="Diabetes"/>
    <s v="5-Aug-1974"/>
    <n v="8269.0400000000009"/>
    <s v="tier - 2"/>
    <s v="tier - 1"/>
    <s v="R1011"/>
    <n v="49"/>
  </r>
  <r>
    <s v="Id1321"/>
    <s v="  Daniel V"/>
    <n v="19.09"/>
    <n v="4"/>
    <s v="Yes"/>
    <x v="0"/>
    <x v="0"/>
    <n v="1"/>
    <s v="No"/>
    <s v="Normal Weight"/>
    <s v="Normal"/>
    <s v="5-Sep-1964"/>
    <n v="8268"/>
    <s v="tier - 3"/>
    <s v="tier - 3"/>
    <s v="R1013"/>
    <n v="59"/>
  </r>
  <r>
    <s v="Id1322"/>
    <s v="  Saeger"/>
    <n v="23.37"/>
    <n v="4.2300000000000004"/>
    <s v="No"/>
    <x v="0"/>
    <x v="0"/>
    <n v="0"/>
    <s v="No"/>
    <s v="Normal Weight"/>
    <s v="Normal"/>
    <s v="27-Sep-1982"/>
    <n v="8252.2800000000007"/>
    <s v="tier - 2"/>
    <s v="tier - 2"/>
    <s v="R1024"/>
    <n v="41"/>
  </r>
  <r>
    <s v="Id1323"/>
    <s v="  Buzunesh"/>
    <n v="33.44"/>
    <n v="4.72"/>
    <s v="Yes"/>
    <x v="0"/>
    <x v="0"/>
    <n v="0"/>
    <s v="No"/>
    <s v="Obesity"/>
    <s v="Normal"/>
    <s v="2-Sep-1976"/>
    <n v="8240.59"/>
    <s v="tier - 2"/>
    <s v="tier - 2"/>
    <s v="R1013"/>
    <n v="47"/>
  </r>
  <r>
    <s v="Id1324"/>
    <s v="  Mirte"/>
    <n v="28.05"/>
    <n v="5.63"/>
    <s v="Yes"/>
    <x v="0"/>
    <x v="0"/>
    <n v="0"/>
    <s v="No"/>
    <s v="Over weight"/>
    <s v="Normal"/>
    <s v="30-Jun-1976"/>
    <n v="8233.1"/>
    <s v="tier - 2"/>
    <s v="tier - 2"/>
    <s v="R1013"/>
    <n v="47"/>
  </r>
  <r>
    <s v="Id1325"/>
    <s v="  Megan"/>
    <n v="27.72"/>
    <n v="5.83"/>
    <s v="Yes"/>
    <x v="0"/>
    <x v="0"/>
    <n v="0"/>
    <s v="No"/>
    <s v="Over weight"/>
    <s v="Prediabetes"/>
    <s v="3-Sep-1976"/>
    <n v="8232.64"/>
    <s v="tier - 2"/>
    <s v="tier - 3"/>
    <s v="R1013"/>
    <n v="47"/>
  </r>
  <r>
    <s v="Id1326"/>
    <s v="  Kerry A"/>
    <n v="29.81"/>
    <n v="9.23"/>
    <s v="No"/>
    <x v="0"/>
    <x v="0"/>
    <n v="0"/>
    <s v="No"/>
    <s v="Over weight"/>
    <s v="Diabetes"/>
    <s v="30-Jun-1978"/>
    <n v="8219.2000000000007"/>
    <s v="tier - 2"/>
    <s v="tier - 2"/>
    <s v="R1013"/>
    <n v="45"/>
  </r>
  <r>
    <s v="Id1327"/>
    <s v="  Kristin"/>
    <n v="23.98"/>
    <n v="9.89"/>
    <s v="No"/>
    <x v="0"/>
    <x v="0"/>
    <n v="0"/>
    <s v="No"/>
    <s v="Normal Weight"/>
    <s v="Diabetes"/>
    <s v="24-Oct-1978"/>
    <n v="8211.1"/>
    <s v="tier - 2"/>
    <s v="tier - 3"/>
    <s v="R1013"/>
    <n v="45"/>
  </r>
  <r>
    <s v="Id1328"/>
    <s v="  Christopher R"/>
    <n v="17.34"/>
    <n v="12"/>
    <s v="No"/>
    <x v="0"/>
    <x v="0"/>
    <n v="0"/>
    <s v="No"/>
    <s v="Under Weight"/>
    <s v="Diabetes"/>
    <s v="23-Nov-1962"/>
    <n v="8188.12"/>
    <s v="tier - 3"/>
    <s v="tier - 3"/>
    <s v="R1013"/>
    <n v="61"/>
  </r>
  <r>
    <s v="Id1329"/>
    <s v="  Elizabeth A"/>
    <n v="40.39"/>
    <n v="4.24"/>
    <s v="Yes"/>
    <x v="0"/>
    <x v="1"/>
    <n v="1"/>
    <s v="No"/>
    <s v="Obesity"/>
    <s v="Normal"/>
    <s v="21-Oct-1997"/>
    <n v="8182.89"/>
    <s v="tier - 2"/>
    <s v="tier - 1"/>
    <s v="R1026"/>
    <n v="26"/>
  </r>
  <r>
    <s v="Id1330"/>
    <s v="  Andrew"/>
    <n v="25.96"/>
    <n v="4.68"/>
    <s v="Yes"/>
    <x v="0"/>
    <x v="1"/>
    <n v="1"/>
    <s v="No"/>
    <s v="Over weight"/>
    <s v="Normal"/>
    <s v="8-Jun-1983"/>
    <n v="8179.51"/>
    <s v="tier - 2"/>
    <s v="tier - 2"/>
    <s v="R1020"/>
    <n v="40"/>
  </r>
  <r>
    <s v="Id1331"/>
    <s v="  Dawn M"/>
    <n v="17.68"/>
    <n v="8.57"/>
    <s v="Yes"/>
    <x v="0"/>
    <x v="1"/>
    <n v="1"/>
    <s v="No"/>
    <s v="Under Weight"/>
    <s v="Diabetes"/>
    <s v="5-Nov-1963"/>
    <n v="8177.9"/>
    <s v="tier - 3"/>
    <s v="tier - 1"/>
    <s v="R1013"/>
    <n v="60"/>
  </r>
  <r>
    <s v="Id1332"/>
    <s v="  Jonathan P"/>
    <n v="30.875"/>
    <n v="4.0999999999999996"/>
    <s v="No"/>
    <x v="0"/>
    <x v="0"/>
    <n v="0"/>
    <s v="No"/>
    <s v="Obesity"/>
    <s v="Normal"/>
    <s v="28-Jun-1982"/>
    <n v="8162.72"/>
    <s v="tier - 3"/>
    <s v="tier - 3"/>
    <s v="R1012"/>
    <n v="41"/>
  </r>
  <r>
    <s v="Id1333"/>
    <s v="  Gina"/>
    <n v="30.81"/>
    <n v="4.49"/>
    <s v="No"/>
    <x v="0"/>
    <x v="0"/>
    <n v="0"/>
    <s v="No"/>
    <s v="Obesity"/>
    <s v="Normal"/>
    <s v="21-Jun-1990"/>
    <n v="8157.92"/>
    <s v="tier - 2"/>
    <s v="tier - 3"/>
    <s v="R1025"/>
    <n v="33"/>
  </r>
  <r>
    <s v="Id1334"/>
    <s v="  Dino"/>
    <n v="36.85"/>
    <n v="8.8000000000000007"/>
    <s v="No"/>
    <x v="0"/>
    <x v="0"/>
    <n v="2"/>
    <s v="No"/>
    <s v="Obesity"/>
    <s v="Diabetes"/>
    <s v="3-Sep-1973"/>
    <n v="8125.78"/>
    <s v="tier - 2"/>
    <s v="tier - 2"/>
    <s v="R1013"/>
    <n v="50"/>
  </r>
  <r>
    <s v="Id1335"/>
    <s v="  Jan"/>
    <n v="35.86"/>
    <n v="7.93"/>
    <s v="No"/>
    <x v="0"/>
    <x v="0"/>
    <n v="2"/>
    <s v="No"/>
    <s v="Obesity"/>
    <s v="Diabetes"/>
    <s v="30-Aug-1973"/>
    <n v="8124.41"/>
    <s v="tier - 3"/>
    <s v="tier - 1"/>
    <s v="R1013"/>
    <n v="50"/>
  </r>
  <r>
    <s v="Id1336"/>
    <s v="  Jonathan E"/>
    <n v="30.3"/>
    <n v="9.4499999999999993"/>
    <s v="No"/>
    <x v="0"/>
    <x v="0"/>
    <n v="2"/>
    <s v="No"/>
    <s v="Obesity"/>
    <s v="Diabetes"/>
    <s v="16-Dec-1973"/>
    <n v="8116.68"/>
    <s v="tier - 3"/>
    <s v="tier - 1"/>
    <s v="R1011"/>
    <n v="50"/>
  </r>
  <r>
    <s v="Id1337"/>
    <s v="  Mark A"/>
    <n v="32.015000000000001"/>
    <n v="7.67"/>
    <s v="No"/>
    <x v="0"/>
    <x v="0"/>
    <n v="0"/>
    <s v="No"/>
    <s v="Obesity"/>
    <s v="Diabetes"/>
    <s v="1-Sep-1978"/>
    <n v="8116.27"/>
    <s v="tier - 3"/>
    <s v="tier - 1"/>
    <s v="R1012"/>
    <n v="45"/>
  </r>
  <r>
    <s v="Id1338"/>
    <s v="  Mary"/>
    <n v="25.06"/>
    <n v="10.53"/>
    <s v="No"/>
    <x v="0"/>
    <x v="0"/>
    <n v="2"/>
    <s v="No"/>
    <s v="Over weight"/>
    <s v="Diabetes"/>
    <s v="11-Oct-1973"/>
    <n v="8112.59"/>
    <s v="tier - 2"/>
    <s v="tier - 2"/>
    <s v="R1013"/>
    <n v="50"/>
  </r>
  <r>
    <s v="Id1339"/>
    <s v="  Samuel"/>
    <n v="18.829999999999998"/>
    <n v="10.08"/>
    <s v="Yes"/>
    <x v="0"/>
    <x v="0"/>
    <n v="0"/>
    <s v="No"/>
    <s v="Normal Weight"/>
    <s v="Diabetes"/>
    <s v="10-Jun-1967"/>
    <n v="8091.3"/>
    <s v="tier - 3"/>
    <s v="tier - 1"/>
    <s v="R1012"/>
    <n v="56"/>
  </r>
  <r>
    <s v="Id1340"/>
    <s v="  Stan J"/>
    <n v="47.52"/>
    <n v="11.39"/>
    <s v="Yes"/>
    <x v="0"/>
    <x v="0"/>
    <n v="1"/>
    <s v="No"/>
    <s v="Obesity"/>
    <s v="Diabetes"/>
    <s v="21-Dec-1975"/>
    <n v="8083.92"/>
    <s v="tier - 3"/>
    <s v="tier - 3"/>
    <s v="R1013"/>
    <n v="48"/>
  </r>
  <r>
    <s v="Id1341"/>
    <s v="  Jessica L"/>
    <n v="37.82"/>
    <n v="6.36"/>
    <s v="No"/>
    <x v="0"/>
    <x v="0"/>
    <n v="0"/>
    <s v="No"/>
    <s v="Obesity"/>
    <s v="Prediabetes"/>
    <s v="12-Oct-1994"/>
    <n v="8081.74"/>
    <s v="tier - 2"/>
    <s v="tier - 2"/>
    <s v="R1026"/>
    <n v="29"/>
  </r>
  <r>
    <s v="Id1342"/>
    <s v="  Krysta"/>
    <n v="44.16"/>
    <n v="5.31"/>
    <s v="Yes"/>
    <x v="0"/>
    <x v="0"/>
    <n v="0"/>
    <s v="No"/>
    <s v="Obesity"/>
    <s v="Normal"/>
    <s v="28-Aug-2001"/>
    <n v="8081.26"/>
    <s v="tier - 2"/>
    <s v="tier - 2"/>
    <s v="R1012"/>
    <n v="22"/>
  </r>
  <r>
    <s v="Id1343"/>
    <s v="  Natascia"/>
    <n v="37.049999999999997"/>
    <n v="4.74"/>
    <s v="No"/>
    <x v="0"/>
    <x v="1"/>
    <n v="1"/>
    <s v="No"/>
    <s v="Obesity"/>
    <s v="Normal"/>
    <s v="7-Nov-1993"/>
    <n v="8077.41"/>
    <s v="tier - 2"/>
    <s v="tier - 1"/>
    <s v="R1026"/>
    <n v="30"/>
  </r>
  <r>
    <s v="Id1344"/>
    <s v="  Jenny"/>
    <n v="18.66"/>
    <n v="11.35"/>
    <s v="No"/>
    <x v="0"/>
    <x v="0"/>
    <n v="0"/>
    <s v="No"/>
    <s v="Normal Weight"/>
    <s v="Diabetes"/>
    <s v="21-Oct-1965"/>
    <n v="8071.57"/>
    <s v="tier - 3"/>
    <s v="tier - 1"/>
    <s v="R1011"/>
    <n v="58"/>
  </r>
  <r>
    <s v="Id1345"/>
    <s v="  Brian"/>
    <n v="36.200000000000003"/>
    <n v="6.81"/>
    <s v="Yes"/>
    <x v="0"/>
    <x v="0"/>
    <n v="1"/>
    <s v="No"/>
    <s v="Obesity"/>
    <s v="Diabetes"/>
    <s v="15-Dec-1975"/>
    <n v="8068.19"/>
    <s v="tier - 3"/>
    <s v="tier - 2"/>
    <s v="R1011"/>
    <n v="48"/>
  </r>
  <r>
    <s v="Id1346"/>
    <s v="  Monica"/>
    <n v="18.87"/>
    <n v="8.06"/>
    <s v="No"/>
    <x v="0"/>
    <x v="0"/>
    <n v="0"/>
    <s v="No"/>
    <s v="Normal Weight"/>
    <s v="Diabetes"/>
    <s v="11-Aug-1965"/>
    <n v="8067.83"/>
    <s v="tier - 3"/>
    <s v="tier - 1"/>
    <s v="R1013"/>
    <n v="58"/>
  </r>
  <r>
    <s v="Id1347"/>
    <s v="  Tyler"/>
    <n v="32.299999999999997"/>
    <n v="6.74"/>
    <s v="Yes"/>
    <x v="0"/>
    <x v="0"/>
    <n v="1"/>
    <s v="No"/>
    <s v="Obesity"/>
    <s v="Diabetes"/>
    <s v="28-Jun-1975"/>
    <n v="8062.76"/>
    <s v="tier - 3"/>
    <s v="tier - 3"/>
    <s v="R1011"/>
    <n v="48"/>
  </r>
  <r>
    <s v="Id1348"/>
    <s v="  Kelly C"/>
    <n v="22.64"/>
    <n v="6.54"/>
    <s v="Yes"/>
    <x v="0"/>
    <x v="0"/>
    <n v="2"/>
    <s v="No"/>
    <s v="Normal Weight"/>
    <s v="Diabetes"/>
    <s v="12-Dec-1970"/>
    <n v="8062.31"/>
    <s v="tier - 2"/>
    <s v="tier - 1"/>
    <s v="R1013"/>
    <n v="53"/>
  </r>
  <r>
    <s v="Id1349"/>
    <s v="  Emily"/>
    <n v="28.69"/>
    <n v="5.4"/>
    <s v="No"/>
    <x v="0"/>
    <x v="0"/>
    <n v="0"/>
    <s v="No"/>
    <s v="Over weight"/>
    <s v="Normal"/>
    <s v="27-Dec-1982"/>
    <n v="8059.68"/>
    <s v="tier - 2"/>
    <s v="tier - 3"/>
    <s v="R1012"/>
    <n v="41"/>
  </r>
  <r>
    <s v="Id1350"/>
    <s v="  James V"/>
    <n v="28.16"/>
    <n v="5.58"/>
    <s v="Yes"/>
    <x v="0"/>
    <x v="0"/>
    <n v="0"/>
    <s v="No"/>
    <s v="Over weight"/>
    <s v="Normal"/>
    <s v="28-Nov-1985"/>
    <n v="8059.06"/>
    <s v="tier - 2"/>
    <s v="tier - 3"/>
    <s v="R1012"/>
    <n v="38"/>
  </r>
  <r>
    <s v="Id1351"/>
    <s v="  Angie"/>
    <n v="45.54"/>
    <n v="5.84"/>
    <s v="No"/>
    <x v="0"/>
    <x v="1"/>
    <n v="1"/>
    <s v="No"/>
    <s v="Obesity"/>
    <s v="Prediabetes"/>
    <s v="12-Dec-2003"/>
    <n v="8035.64"/>
    <s v="tier - 2"/>
    <s v="tier - 2"/>
    <s v="R1012"/>
    <n v="20"/>
  </r>
  <r>
    <s v="Id1352"/>
    <s v="  Michael J"/>
    <n v="28.7"/>
    <n v="4.2"/>
    <s v="No"/>
    <x v="0"/>
    <x v="0"/>
    <n v="0"/>
    <s v="No"/>
    <s v="Over weight"/>
    <s v="Normal"/>
    <s v="6-Nov-1977"/>
    <n v="8027.97"/>
    <s v="tier - 3"/>
    <s v="tier - 2"/>
    <s v="R1011"/>
    <n v="46"/>
  </r>
  <r>
    <s v="Id1353"/>
    <s v="  Sabina"/>
    <n v="27.74"/>
    <n v="6.06"/>
    <s v="Yes"/>
    <x v="0"/>
    <x v="0"/>
    <n v="0"/>
    <s v="No"/>
    <s v="Over weight"/>
    <s v="Prediabetes"/>
    <s v="20-Dec-1976"/>
    <n v="8026.67"/>
    <s v="tier - 2"/>
    <s v="tier - 2"/>
    <s v="R1012"/>
    <n v="47"/>
  </r>
  <r>
    <s v="Id1354"/>
    <s v="  Amy C"/>
    <n v="36.954999999999998"/>
    <n v="7.57"/>
    <s v="No"/>
    <x v="0"/>
    <x v="0"/>
    <n v="0"/>
    <s v="No"/>
    <s v="Obesity"/>
    <s v="Diabetes"/>
    <s v="17-Jul-1978"/>
    <n v="8023.14"/>
    <s v="tier - 2"/>
    <s v="tier - 3"/>
    <s v="R1012"/>
    <n v="45"/>
  </r>
  <r>
    <s v="Id1355"/>
    <s v="  Victoria U"/>
    <n v="30.69"/>
    <n v="6.15"/>
    <s v="No"/>
    <x v="0"/>
    <x v="0"/>
    <n v="0"/>
    <s v="No"/>
    <s v="Obesity"/>
    <s v="Prediabetes"/>
    <s v="3-Nov-1989"/>
    <n v="8021.11"/>
    <s v="tier - 2"/>
    <s v="tier - 1"/>
    <s v="R1012"/>
    <n v="34"/>
  </r>
  <r>
    <s v="Id1356"/>
    <s v="  Amelia B"/>
    <n v="24.984999999999999"/>
    <n v="4.5599999999999996"/>
    <s v="No"/>
    <x v="0"/>
    <x v="0"/>
    <n v="0"/>
    <s v="No"/>
    <s v="Over weight"/>
    <s v="Normal"/>
    <s v="8-Nov-1980"/>
    <n v="8017.06"/>
    <s v="tier - 2"/>
    <s v="tier - 2"/>
    <s v="R1012"/>
    <n v="43"/>
  </r>
  <r>
    <s v="Id1357"/>
    <s v="  Jackie J"/>
    <n v="39.42"/>
    <n v="4.72"/>
    <s v="Yes"/>
    <x v="0"/>
    <x v="0"/>
    <n v="1"/>
    <s v="No"/>
    <s v="Obesity"/>
    <s v="Normal"/>
    <s v="18-Sep-1995"/>
    <n v="8014.62"/>
    <s v="tier - 2"/>
    <s v="tier - 3"/>
    <s v="R1012"/>
    <n v="28"/>
  </r>
  <r>
    <s v="Id1358"/>
    <s v="  Justin"/>
    <n v="16.8"/>
    <n v="7.98"/>
    <s v="No"/>
    <x v="0"/>
    <x v="0"/>
    <n v="0"/>
    <s v="No"/>
    <s v="Under Weight"/>
    <s v="Diabetes"/>
    <s v="22-Aug-1962"/>
    <n v="8004.96"/>
    <s v="tier - 3"/>
    <s v="tier - 1"/>
    <s v="R1013"/>
    <n v="61"/>
  </r>
  <r>
    <s v="Id1359"/>
    <s v="  Kerry"/>
    <n v="23.274999999999999"/>
    <n v="6.26"/>
    <s v="Yes"/>
    <x v="0"/>
    <x v="1"/>
    <n v="1"/>
    <s v="No"/>
    <s v="Normal Weight"/>
    <s v="Prediabetes"/>
    <s v="20-Aug-1983"/>
    <n v="7986.48"/>
    <s v="tier - 2"/>
    <s v="tier - 3"/>
    <s v="R1024"/>
    <n v="40"/>
  </r>
  <r>
    <s v="Id1360"/>
    <s v="  Cindy G"/>
    <n v="22.8"/>
    <n v="4.29"/>
    <s v="Yes"/>
    <x v="0"/>
    <x v="1"/>
    <n v="1"/>
    <s v="No"/>
    <s v="Normal Weight"/>
    <s v="Normal"/>
    <s v="28-Aug-1983"/>
    <n v="7985.82"/>
    <s v="tier - 2"/>
    <s v="tier - 1"/>
    <s v="R1024"/>
    <n v="40"/>
  </r>
  <r>
    <s v="Id1361"/>
    <s v="  Gennaro"/>
    <n v="24.3"/>
    <n v="5.43"/>
    <s v="No"/>
    <x v="0"/>
    <x v="0"/>
    <n v="2"/>
    <s v="No"/>
    <s v="Normal Weight"/>
    <s v="Normal"/>
    <s v="23-Nov-1972"/>
    <n v="7980.34"/>
    <s v="tier - 2"/>
    <s v="tier - 2"/>
    <s v="R1013"/>
    <n v="51"/>
  </r>
  <r>
    <s v="Id1362"/>
    <s v="  Terry"/>
    <n v="25.13"/>
    <n v="8"/>
    <s v="Yes"/>
    <x v="0"/>
    <x v="0"/>
    <n v="1"/>
    <s v="No"/>
    <s v="Over weight"/>
    <s v="Diabetes"/>
    <s v="10-Aug-1975"/>
    <n v="7966.81"/>
    <s v="tier - 2"/>
    <s v="tier - 2"/>
    <s v="R1013"/>
    <n v="48"/>
  </r>
  <r>
    <s v="Id1363"/>
    <s v="  Patrick J"/>
    <n v="22.72"/>
    <n v="9.9600000000000009"/>
    <s v="Yes"/>
    <x v="0"/>
    <x v="0"/>
    <n v="2"/>
    <s v="No"/>
    <s v="Normal Weight"/>
    <s v="Diabetes"/>
    <s v="19-Jun-1970"/>
    <n v="7958.13"/>
    <s v="tier - 2"/>
    <s v="tier - 2"/>
    <s v="R1013"/>
    <n v="53"/>
  </r>
  <r>
    <s v="Id1364"/>
    <s v="  Keara"/>
    <n v="32.6"/>
    <n v="6.8"/>
    <s v="Yes"/>
    <x v="0"/>
    <x v="0"/>
    <n v="0"/>
    <s v="No"/>
    <s v="Obesity"/>
    <s v="Diabetes"/>
    <s v="28-Dec-1981"/>
    <n v="7954.52"/>
    <s v="tier - 2"/>
    <s v="tier - 2"/>
    <s v="R1011"/>
    <n v="42"/>
  </r>
  <r>
    <s v="Id1365"/>
    <s v="  Nicole"/>
    <n v="17.28"/>
    <n v="6.22"/>
    <s v="Yes"/>
    <x v="0"/>
    <x v="0"/>
    <n v="2"/>
    <s v="No"/>
    <s v="Under Weight"/>
    <s v="Prediabetes"/>
    <s v="9-Jul-1966"/>
    <n v="7953.72"/>
    <s v="tier - 3"/>
    <s v="tier - 3"/>
    <s v="R1012"/>
    <n v="57"/>
  </r>
  <r>
    <s v="Id1366"/>
    <s v="  Katena"/>
    <n v="27.92"/>
    <n v="5.79"/>
    <s v="No"/>
    <x v="0"/>
    <x v="0"/>
    <n v="1"/>
    <s v="No"/>
    <s v="Over weight"/>
    <s v="Prediabetes"/>
    <s v="29-Oct-1987"/>
    <n v="7948.22"/>
    <s v="tier - 2"/>
    <s v="tier - 3"/>
    <s v="R1025"/>
    <n v="36"/>
  </r>
  <r>
    <s v="Id1367"/>
    <s v="  Bean K"/>
    <n v="38.284999999999997"/>
    <n v="5.41"/>
    <s v="No"/>
    <x v="0"/>
    <x v="0"/>
    <n v="0"/>
    <s v="No"/>
    <s v="Obesity"/>
    <s v="Normal"/>
    <s v="20-Jul-1977"/>
    <n v="7935.29"/>
    <s v="tier - 2"/>
    <s v="tier - 1"/>
    <s v="R1024"/>
    <n v="46"/>
  </r>
  <r>
    <s v="Id1368"/>
    <s v="  Brian"/>
    <n v="16.48"/>
    <n v="11.05"/>
    <s v="No"/>
    <x v="0"/>
    <x v="0"/>
    <n v="0"/>
    <s v="No"/>
    <s v="Under Weight"/>
    <s v="Diabetes"/>
    <s v="10-Oct-1962"/>
    <n v="7896.41"/>
    <s v="tier - 3"/>
    <s v="tier - 2"/>
    <s v="R1013"/>
    <n v="61"/>
  </r>
  <r>
    <s v="Id1369"/>
    <s v="  Jan-Patrick"/>
    <n v="38.57"/>
    <n v="6.27"/>
    <s v="No"/>
    <x v="0"/>
    <x v="0"/>
    <n v="0"/>
    <s v="No"/>
    <s v="Obesity"/>
    <s v="Prediabetes"/>
    <s v="17-Nov-1994"/>
    <n v="7851.85"/>
    <s v="tier - 2"/>
    <s v="tier - 3"/>
    <s v="R1012"/>
    <n v="29"/>
  </r>
  <r>
    <s v="Id1370"/>
    <s v="  Jesse J"/>
    <n v="43.85"/>
    <n v="4.7699999999999996"/>
    <s v="Yes"/>
    <x v="0"/>
    <x v="0"/>
    <n v="0"/>
    <s v="No"/>
    <s v="Obesity"/>
    <s v="Normal"/>
    <s v="5-Oct-2001"/>
    <n v="7844.8"/>
    <s v="tier - 2"/>
    <s v="tier - 2"/>
    <s v="R1012"/>
    <n v="22"/>
  </r>
  <r>
    <s v="Id1371"/>
    <s v="  Lindsey M"/>
    <n v="30.11"/>
    <n v="4.08"/>
    <s v="No"/>
    <x v="0"/>
    <x v="0"/>
    <n v="0"/>
    <s v="No"/>
    <s v="Obesity"/>
    <s v="Normal"/>
    <s v="12-Oct-1989"/>
    <n v="7824.37"/>
    <s v="tier - 2"/>
    <s v="tier - 2"/>
    <s v="R1012"/>
    <n v="34"/>
  </r>
  <r>
    <s v="Id1372"/>
    <s v="  Marguerite K"/>
    <n v="31.59"/>
    <n v="6.01"/>
    <s v="No"/>
    <x v="0"/>
    <x v="0"/>
    <n v="0"/>
    <s v="No"/>
    <s v="Obesity"/>
    <s v="Prediabetes"/>
    <s v="21-Dec-1991"/>
    <n v="7812.67"/>
    <s v="tier - 2"/>
    <s v="tier - 1"/>
    <s v="R1012"/>
    <n v="32"/>
  </r>
  <r>
    <s v="Id1373"/>
    <s v="  Travis"/>
    <n v="40.15"/>
    <n v="11.84"/>
    <s v="No"/>
    <x v="0"/>
    <x v="0"/>
    <n v="0"/>
    <s v="No"/>
    <s v="Obesity"/>
    <s v="Diabetes"/>
    <s v="9-Nov-1974"/>
    <n v="7804.16"/>
    <s v="tier - 2"/>
    <s v="tier - 3"/>
    <s v="R1013"/>
    <n v="49"/>
  </r>
  <r>
    <s v="Id1374"/>
    <s v="  Ricky"/>
    <n v="40.700000000000003"/>
    <n v="6.27"/>
    <s v="Yes"/>
    <x v="0"/>
    <x v="1"/>
    <n v="1"/>
    <s v="No"/>
    <s v="Obesity"/>
    <s v="Prediabetes"/>
    <s v="2-Dec-1997"/>
    <n v="7803.77"/>
    <s v="tier - 2"/>
    <s v="tier - 3"/>
    <s v="R1012"/>
    <n v="26"/>
  </r>
  <r>
    <s v="Id1375"/>
    <s v="  Colleen L"/>
    <n v="40.76"/>
    <n v="5.28"/>
    <s v="No"/>
    <x v="0"/>
    <x v="0"/>
    <n v="0"/>
    <s v="No"/>
    <s v="Obesity"/>
    <s v="Normal"/>
    <s v="25-Dec-1999"/>
    <n v="7794.68"/>
    <s v="tier - 2"/>
    <s v="tier - 2"/>
    <s v="R1026"/>
    <n v="24"/>
  </r>
  <r>
    <s v="Id1376"/>
    <s v="  Charlie A"/>
    <n v="29.7"/>
    <n v="7.03"/>
    <s v="No"/>
    <x v="0"/>
    <x v="0"/>
    <n v="0"/>
    <s v="No"/>
    <s v="Over weight"/>
    <s v="Diabetes"/>
    <s v="6-Dec-1974"/>
    <n v="7789.64"/>
    <s v="tier - 1"/>
    <s v="tier - 3"/>
    <s v="R1013"/>
    <n v="49"/>
  </r>
  <r>
    <s v="Id1377"/>
    <s v="  Rick"/>
    <n v="40.58"/>
    <n v="5.32"/>
    <s v="Yes"/>
    <x v="0"/>
    <x v="1"/>
    <n v="1"/>
    <s v="No"/>
    <s v="Obesity"/>
    <s v="Normal"/>
    <s v="21-Dec-1997"/>
    <n v="7763.06"/>
    <s v="tier - 2"/>
    <s v="tier - 1"/>
    <s v="R1012"/>
    <n v="26"/>
  </r>
  <r>
    <s v="Id1378"/>
    <s v="  Lauren C"/>
    <n v="33.06"/>
    <n v="9.59"/>
    <s v="Yes"/>
    <x v="0"/>
    <x v="0"/>
    <n v="0"/>
    <s v="No"/>
    <s v="Obesity"/>
    <s v="Diabetes"/>
    <s v="30-Jun-1981"/>
    <n v="7749.16"/>
    <s v="tier - 2"/>
    <s v="tier - 1"/>
    <s v="R1012"/>
    <n v="42"/>
  </r>
  <r>
    <s v="Id1379"/>
    <s v="  Daniel"/>
    <n v="26.62"/>
    <n v="6.15"/>
    <s v="Yes"/>
    <x v="0"/>
    <x v="0"/>
    <n v="0"/>
    <s v="No"/>
    <s v="Over weight"/>
    <s v="Prediabetes"/>
    <s v="12-Dec-1976"/>
    <n v="7742.11"/>
    <s v="tier - 3"/>
    <s v="tier - 2"/>
    <s v="R1013"/>
    <n v="47"/>
  </r>
  <r>
    <s v="Id1380"/>
    <s v="  Jaime"/>
    <n v="37.1"/>
    <n v="11.08"/>
    <s v="No"/>
    <x v="0"/>
    <x v="0"/>
    <n v="0"/>
    <s v="No"/>
    <s v="Obesity"/>
    <s v="Diabetes"/>
    <s v="4-Sep-1978"/>
    <n v="7740.34"/>
    <s v="tier - 1"/>
    <s v="tier - 1"/>
    <s v="R1011"/>
    <n v="45"/>
  </r>
  <r>
    <s v="Id1381"/>
    <s v="  Erik R"/>
    <n v="18.28"/>
    <n v="7.95"/>
    <s v="No"/>
    <x v="0"/>
    <x v="0"/>
    <n v="0"/>
    <s v="No"/>
    <s v="Under Weight"/>
    <s v="Diabetes"/>
    <s v="18-Jul-1965"/>
    <n v="7736.39"/>
    <s v="tier - 3"/>
    <s v="tier - 2"/>
    <s v="R1013"/>
    <n v="58"/>
  </r>
  <r>
    <s v="Id1382"/>
    <s v="  Katie"/>
    <n v="35.814999999999998"/>
    <n v="6.23"/>
    <s v="No"/>
    <x v="0"/>
    <x v="0"/>
    <n v="0"/>
    <s v="No"/>
    <s v="Obesity"/>
    <s v="Prediabetes"/>
    <s v="29-Aug-1977"/>
    <n v="7731.86"/>
    <s v="tier - 2"/>
    <s v="tier - 3"/>
    <s v="R1012"/>
    <n v="46"/>
  </r>
  <r>
    <s v="Id1383"/>
    <s v="  Thomas A"/>
    <n v="30.69"/>
    <n v="6.5"/>
    <s v="No"/>
    <x v="0"/>
    <x v="0"/>
    <n v="0"/>
    <s v="No"/>
    <s v="Obesity"/>
    <s v="Diabetes"/>
    <s v="4-Dec-1978"/>
    <n v="7731.43"/>
    <s v="tier - 3"/>
    <s v="tier - 2"/>
    <s v="R1013"/>
    <n v="45"/>
  </r>
  <r>
    <s v="Id1384"/>
    <s v="  Jean-Marc"/>
    <n v="26.125"/>
    <n v="5.22"/>
    <s v="No"/>
    <x v="0"/>
    <x v="0"/>
    <n v="0"/>
    <s v="No"/>
    <s v="Over weight"/>
    <s v="Normal"/>
    <s v="10-Sep-1980"/>
    <n v="7729.65"/>
    <s v="tier - 3"/>
    <s v="tier - 1"/>
    <s v="R1016"/>
    <n v="43"/>
  </r>
  <r>
    <s v="Id1385"/>
    <s v="  Kerry L"/>
    <n v="34.58"/>
    <n v="6.3"/>
    <s v="No"/>
    <x v="0"/>
    <x v="1"/>
    <n v="1"/>
    <s v="No"/>
    <s v="Obesity"/>
    <s v="Prediabetes"/>
    <s v="2-Jun-1979"/>
    <n v="7727.25"/>
    <s v="tier - 2"/>
    <s v="tier - 3"/>
    <s v="R1012"/>
    <n v="44"/>
  </r>
  <r>
    <s v="Id1386"/>
    <s v="  Ulrich"/>
    <n v="27.4"/>
    <n v="8.84"/>
    <s v="No"/>
    <x v="0"/>
    <x v="0"/>
    <n v="0"/>
    <s v="No"/>
    <s v="Over weight"/>
    <s v="Diabetes"/>
    <s v="29-Dec-1978"/>
    <n v="7726.85"/>
    <s v="tier - 1"/>
    <s v="tier - 2"/>
    <s v="R1011"/>
    <n v="45"/>
  </r>
  <r>
    <s v="Id1387"/>
    <s v="  Justin P"/>
    <n v="27.53"/>
    <n v="4.1100000000000003"/>
    <s v="No"/>
    <x v="0"/>
    <x v="0"/>
    <n v="1"/>
    <s v="No"/>
    <s v="Over weight"/>
    <s v="Normal"/>
    <s v="12-Jul-1987"/>
    <n v="7684.62"/>
    <s v="tier - 2"/>
    <s v="tier - 3"/>
    <s v="R1021"/>
    <n v="36"/>
  </r>
  <r>
    <s v="Id1388"/>
    <s v="  Hannah E"/>
    <n v="33"/>
    <n v="4.57"/>
    <s v="No"/>
    <x v="0"/>
    <x v="0"/>
    <n v="0"/>
    <s v="No"/>
    <s v="Obesity"/>
    <s v="Normal"/>
    <s v="18-Dec-1982"/>
    <n v="7682.67"/>
    <s v="tier - 2"/>
    <s v="tier - 1"/>
    <s v="R1013"/>
    <n v="41"/>
  </r>
  <r>
    <s v="Id1389"/>
    <s v="  David"/>
    <n v="25.78"/>
    <n v="11.06"/>
    <s v="Yes"/>
    <x v="0"/>
    <x v="0"/>
    <n v="0"/>
    <s v="No"/>
    <s v="Over weight"/>
    <s v="Diabetes"/>
    <s v="19-Dec-1981"/>
    <n v="7681.17"/>
    <s v="tier - 2"/>
    <s v="tier - 2"/>
    <s v="R1020"/>
    <n v="42"/>
  </r>
  <r>
    <s v="Id1390"/>
    <s v="  Jim"/>
    <n v="22.66"/>
    <n v="10.68"/>
    <s v="No"/>
    <x v="0"/>
    <x v="0"/>
    <n v="0"/>
    <s v="No"/>
    <s v="Normal Weight"/>
    <s v="Diabetes"/>
    <s v="11-Oct-1971"/>
    <n v="7680.92"/>
    <s v="tier - 2"/>
    <s v="tier - 1"/>
    <s v="R1013"/>
    <n v="52"/>
  </r>
  <r>
    <s v="Id1391"/>
    <s v="  Joseph P"/>
    <n v="38.81"/>
    <n v="6.14"/>
    <s v="Yes"/>
    <x v="0"/>
    <x v="0"/>
    <n v="1"/>
    <s v="No"/>
    <s v="Obesity"/>
    <s v="Prediabetes"/>
    <s v="13-Sep-1995"/>
    <n v="7676.4"/>
    <s v="tier - 2"/>
    <s v="tier - 1"/>
    <s v="R1012"/>
    <n v="28"/>
  </r>
  <r>
    <s v="Id1392"/>
    <s v="  Michael"/>
    <n v="38.51"/>
    <n v="5.45"/>
    <s v="Yes"/>
    <x v="0"/>
    <x v="0"/>
    <n v="0"/>
    <s v="No"/>
    <s v="Obesity"/>
    <s v="Normal"/>
    <s v="24-Nov-1996"/>
    <n v="7670.75"/>
    <s v="tier - 2"/>
    <s v="tier - 2"/>
    <s v="R1022"/>
    <n v="27"/>
  </r>
  <r>
    <s v="Id1393"/>
    <s v="  Gina M"/>
    <n v="22.98"/>
    <n v="6.14"/>
    <s v="Yes"/>
    <x v="0"/>
    <x v="0"/>
    <n v="0"/>
    <s v="No"/>
    <s v="Normal Weight"/>
    <s v="Prediabetes"/>
    <s v="9-Oct-1976"/>
    <n v="7662.47"/>
    <s v="tier - 2"/>
    <s v="tier - 1"/>
    <s v="R1011"/>
    <n v="47"/>
  </r>
  <r>
    <s v="Id1394"/>
    <s v="  Shantel C"/>
    <n v="15.65"/>
    <n v="7.85"/>
    <s v="No"/>
    <x v="0"/>
    <x v="0"/>
    <n v="0"/>
    <s v="No"/>
    <s v="Under Weight"/>
    <s v="Diabetes"/>
    <s v="27-Dec-1965"/>
    <n v="7657.69"/>
    <s v="tier - 3"/>
    <s v="tier - 3"/>
    <s v="R1012"/>
    <n v="58"/>
  </r>
  <r>
    <s v="Id1395"/>
    <s v="  Brian"/>
    <n v="39.97"/>
    <n v="4.09"/>
    <s v="No"/>
    <x v="0"/>
    <x v="0"/>
    <n v="1"/>
    <s v="No"/>
    <s v="Obesity"/>
    <s v="Normal"/>
    <s v="30-Sep-1998"/>
    <n v="7652.26"/>
    <s v="tier - 2"/>
    <s v="tier - 3"/>
    <s v="R1023"/>
    <n v="25"/>
  </r>
  <r>
    <s v="Id1396"/>
    <s v="  Brian"/>
    <n v="37.22"/>
    <n v="4.62"/>
    <s v="No"/>
    <x v="0"/>
    <x v="1"/>
    <n v="1"/>
    <s v="No"/>
    <s v="Obesity"/>
    <s v="Normal"/>
    <s v="10-Aug-1993"/>
    <n v="7650.8"/>
    <s v="tier - 2"/>
    <s v="tier - 2"/>
    <s v="R1012"/>
    <n v="30"/>
  </r>
  <r>
    <s v="Id1397"/>
    <s v="  Jessica R"/>
    <n v="41.325000000000003"/>
    <n v="5.77"/>
    <s v="No"/>
    <x v="0"/>
    <x v="0"/>
    <n v="0"/>
    <s v="No"/>
    <s v="Obesity"/>
    <s v="Prediabetes"/>
    <s v="16-Oct-1980"/>
    <n v="7650.77"/>
    <s v="tier - 2"/>
    <s v="tier - 2"/>
    <s v="R1024"/>
    <n v="43"/>
  </r>
  <r>
    <s v="Id1398"/>
    <s v="  Robyn"/>
    <n v="40.31"/>
    <n v="5.84"/>
    <s v="No"/>
    <x v="0"/>
    <x v="0"/>
    <n v="0"/>
    <s v="No"/>
    <s v="Obesity"/>
    <s v="Prediabetes"/>
    <s v="15-Jun-1999"/>
    <n v="7642.05"/>
    <s v="tier - 2"/>
    <s v="tier - 2"/>
    <s v="R1026"/>
    <n v="24"/>
  </r>
  <r>
    <s v="Id1399"/>
    <s v="  Ashley"/>
    <n v="29.48"/>
    <n v="4.91"/>
    <s v="No"/>
    <x v="0"/>
    <x v="0"/>
    <n v="0"/>
    <s v="No"/>
    <s v="Over weight"/>
    <s v="Normal"/>
    <s v="24-Jul-1980"/>
    <n v="7640.31"/>
    <s v="tier - 2"/>
    <s v="tier - 1"/>
    <s v="R1013"/>
    <n v="43"/>
  </r>
  <r>
    <s v="Id1400"/>
    <s v="  Dana"/>
    <n v="33.155000000000001"/>
    <n v="5.07"/>
    <s v="No"/>
    <x v="0"/>
    <x v="0"/>
    <n v="0"/>
    <s v="No"/>
    <s v="Obesity"/>
    <s v="Normal"/>
    <s v="20-Jun-1980"/>
    <n v="7639.42"/>
    <s v="tier - 2"/>
    <s v="tier - 2"/>
    <s v="R1024"/>
    <n v="43"/>
  </r>
  <r>
    <s v="Id1401"/>
    <s v="  Jessica F"/>
    <n v="42.85"/>
    <n v="5.81"/>
    <s v="Yes"/>
    <x v="0"/>
    <x v="0"/>
    <n v="0"/>
    <s v="No"/>
    <s v="Obesity"/>
    <s v="Prediabetes"/>
    <s v="13-Dec-2001"/>
    <n v="7636.92"/>
    <s v="tier - 2"/>
    <s v="tier - 3"/>
    <s v="R1012"/>
    <n v="22"/>
  </r>
  <r>
    <s v="Id1402"/>
    <s v="  Lindsey"/>
    <n v="32.340000000000003"/>
    <n v="11.2"/>
    <s v="No"/>
    <x v="0"/>
    <x v="0"/>
    <n v="0"/>
    <s v="No"/>
    <s v="Obesity"/>
    <s v="Diabetes"/>
    <s v="24-Aug-1978"/>
    <n v="7633.72"/>
    <s v="tier - 2"/>
    <s v="tier - 1"/>
    <s v="R1013"/>
    <n v="45"/>
  </r>
  <r>
    <s v="Id1403"/>
    <s v="  Kelly A"/>
    <n v="27.5"/>
    <n v="10.75"/>
    <s v="No"/>
    <x v="0"/>
    <x v="0"/>
    <n v="0"/>
    <s v="No"/>
    <s v="Over weight"/>
    <s v="Diabetes"/>
    <s v="29-Nov-1978"/>
    <n v="7626.99"/>
    <s v="tier - 2"/>
    <s v="tier - 2"/>
    <s v="R1011"/>
    <n v="45"/>
  </r>
  <r>
    <s v="Id1404"/>
    <s v="  Brooke E"/>
    <n v="25.8"/>
    <n v="7.8"/>
    <s v="No"/>
    <x v="0"/>
    <x v="0"/>
    <n v="0"/>
    <s v="No"/>
    <s v="Over weight"/>
    <s v="Diabetes"/>
    <s v="6-Nov-1978"/>
    <n v="7624.63"/>
    <s v="tier - 2"/>
    <s v="tier - 1"/>
    <s v="R1011"/>
    <n v="45"/>
  </r>
  <r>
    <s v="Id1405"/>
    <s v="  Katelyn E"/>
    <n v="25"/>
    <n v="7.04"/>
    <s v="No"/>
    <x v="0"/>
    <x v="0"/>
    <n v="0"/>
    <s v="No"/>
    <s v="Over weight"/>
    <s v="Diabetes"/>
    <s v="28-Nov-1978"/>
    <n v="7623.52"/>
    <s v="tier - 2"/>
    <s v="tier - 1"/>
    <s v="R1011"/>
    <n v="45"/>
  </r>
  <r>
    <s v="Id1406"/>
    <s v="  Adam"/>
    <n v="41.2"/>
    <n v="4.18"/>
    <s v="Yes"/>
    <x v="0"/>
    <x v="0"/>
    <n v="0"/>
    <s v="No"/>
    <s v="Obesity"/>
    <s v="Normal"/>
    <s v="17-Sep-1996"/>
    <n v="7623.13"/>
    <s v="tier - 2"/>
    <s v="tier - 3"/>
    <s v="R1011"/>
    <n v="27"/>
  </r>
  <r>
    <s v="Id1407"/>
    <s v="  Dana"/>
    <n v="17.78"/>
    <n v="8.19"/>
    <s v="No"/>
    <x v="0"/>
    <x v="0"/>
    <n v="0"/>
    <s v="No"/>
    <s v="Under Weight"/>
    <s v="Diabetes"/>
    <s v="3-Jul-1968"/>
    <n v="7609.6"/>
    <s v="tier - 3"/>
    <s v="tier - 2"/>
    <s v="R1012"/>
    <n v="55"/>
  </r>
  <r>
    <s v="Id1408"/>
    <s v="  Eric W"/>
    <n v="40.119999999999997"/>
    <n v="6.22"/>
    <s v="Yes"/>
    <x v="0"/>
    <x v="1"/>
    <n v="1"/>
    <s v="No"/>
    <s v="Obesity"/>
    <s v="Prediabetes"/>
    <s v="30-Sep-1997"/>
    <n v="7607.03"/>
    <s v="tier - 2"/>
    <s v="tier - 2"/>
    <s v="R1012"/>
    <n v="26"/>
  </r>
  <r>
    <s v="Id1409"/>
    <s v="  Matthew D"/>
    <n v="19.350000000000001"/>
    <n v="8.2200000000000006"/>
    <s v="Yes"/>
    <x v="0"/>
    <x v="0"/>
    <n v="0"/>
    <s v="No"/>
    <s v="Normal Weight"/>
    <s v="Diabetes"/>
    <s v="17-Jul-1967"/>
    <n v="7585.62"/>
    <s v="tier - 3"/>
    <s v="tier - 2"/>
    <s v="R1013"/>
    <n v="56"/>
  </r>
  <r>
    <s v="Id1410"/>
    <s v="  Eoghan"/>
    <n v="36.69"/>
    <n v="6.15"/>
    <s v="No"/>
    <x v="0"/>
    <x v="0"/>
    <n v="0"/>
    <s v="No"/>
    <s v="Obesity"/>
    <s v="Prediabetes"/>
    <s v="14-Aug-1994"/>
    <n v="7567.13"/>
    <s v="tier - 2"/>
    <s v="tier - 2"/>
    <s v="R1021"/>
    <n v="29"/>
  </r>
  <r>
    <s v="Id1411"/>
    <s v="  Pamela W"/>
    <n v="28.51"/>
    <n v="5.65"/>
    <s v="Yes"/>
    <x v="0"/>
    <x v="0"/>
    <n v="1"/>
    <s v="No"/>
    <s v="Over weight"/>
    <s v="Normal"/>
    <s v="15-Dec-1988"/>
    <n v="7538.52"/>
    <s v="tier - 2"/>
    <s v="tier - 2"/>
    <s v="R1012"/>
    <n v="35"/>
  </r>
  <r>
    <s v="Id1412"/>
    <s v="  Lindsey M"/>
    <n v="30.21"/>
    <n v="5.5"/>
    <s v="No"/>
    <x v="0"/>
    <x v="0"/>
    <n v="1"/>
    <s v="No"/>
    <s v="Obesity"/>
    <s v="Normal"/>
    <s v="22-Aug-1984"/>
    <n v="7537.16"/>
    <s v="tier - 2"/>
    <s v="tier - 2"/>
    <s v="R1012"/>
    <n v="39"/>
  </r>
  <r>
    <s v="Id1413"/>
    <s v="  Kassie"/>
    <n v="24.33"/>
    <n v="8"/>
    <s v="No"/>
    <x v="0"/>
    <x v="0"/>
    <n v="0"/>
    <s v="No"/>
    <s v="Normal Weight"/>
    <s v="Diabetes"/>
    <s v="14-Dec-1978"/>
    <n v="7531.7"/>
    <s v="tier - 2"/>
    <s v="tier - 1"/>
    <s v="R1013"/>
    <n v="45"/>
  </r>
  <r>
    <s v="Id1414"/>
    <s v="  Matthew"/>
    <n v="19.855"/>
    <n v="5.71"/>
    <s v="Yes"/>
    <x v="0"/>
    <x v="0"/>
    <n v="0"/>
    <s v="No"/>
    <s v="Normal Weight"/>
    <s v="Prediabetes"/>
    <s v="10-Oct-1976"/>
    <n v="7526.71"/>
    <s v="tier - 3"/>
    <s v="tier - 1"/>
    <s v="R1012"/>
    <n v="47"/>
  </r>
  <r>
    <s v="Id1415"/>
    <s v="  Ruben Dario"/>
    <n v="25.364999999999998"/>
    <n v="11.71"/>
    <s v="No"/>
    <x v="0"/>
    <x v="0"/>
    <n v="0"/>
    <s v="No"/>
    <s v="Over weight"/>
    <s v="Diabetes"/>
    <s v="18-Oct-1978"/>
    <n v="7518.03"/>
    <s v="tier - 2"/>
    <s v="tier - 3"/>
    <s v="R1012"/>
    <n v="45"/>
  </r>
  <r>
    <s v="Id1416"/>
    <s v="  Kevin"/>
    <n v="29.6"/>
    <n v="6.17"/>
    <s v="Yes"/>
    <x v="0"/>
    <x v="1"/>
    <n v="1"/>
    <s v="No"/>
    <s v="Over weight"/>
    <s v="Prediabetes"/>
    <s v="10-Jul-1983"/>
    <n v="7512.27"/>
    <s v="tier - 3"/>
    <s v="tier - 2"/>
    <s v="R1011"/>
    <n v="40"/>
  </r>
  <r>
    <s v="Id1417"/>
    <s v="  Lindsay M"/>
    <n v="39.43"/>
    <n v="6.1"/>
    <s v="Yes"/>
    <x v="0"/>
    <x v="1"/>
    <n v="1"/>
    <s v="No"/>
    <s v="Obesity"/>
    <s v="Prediabetes"/>
    <s v="28-Oct-1997"/>
    <n v="7504.3"/>
    <s v="tier - 2"/>
    <s v="tier - 1"/>
    <s v="R1012"/>
    <n v="26"/>
  </r>
  <r>
    <s v="Id1418"/>
    <s v="  Amanda"/>
    <n v="27.34"/>
    <n v="5.19"/>
    <s v="Yes"/>
    <x v="0"/>
    <x v="0"/>
    <n v="1"/>
    <s v="No"/>
    <s v="Over weight"/>
    <s v="Normal"/>
    <s v="15-Dec-1988"/>
    <n v="7494.63"/>
    <s v="tier - 2"/>
    <s v="tier - 3"/>
    <s v="R1025"/>
    <n v="35"/>
  </r>
  <r>
    <s v="Id1419"/>
    <s v="  James"/>
    <n v="39.01"/>
    <n v="5.37"/>
    <s v="Yes"/>
    <x v="0"/>
    <x v="0"/>
    <n v="0"/>
    <s v="No"/>
    <s v="Obesity"/>
    <s v="Normal"/>
    <s v="14-Jun-1996"/>
    <n v="7487.38"/>
    <s v="tier - 2"/>
    <s v="tier - 3"/>
    <s v="R1012"/>
    <n v="27"/>
  </r>
  <r>
    <s v="Id1420"/>
    <s v="  Samuel H"/>
    <n v="18.989999999999998"/>
    <n v="10.82"/>
    <s v="Yes"/>
    <x v="0"/>
    <x v="0"/>
    <n v="0"/>
    <s v="No"/>
    <s v="Normal Weight"/>
    <s v="Diabetes"/>
    <s v="4-Aug-1967"/>
    <n v="7463.51"/>
    <s v="tier - 3"/>
    <s v="tier - 3"/>
    <s v="R1013"/>
    <n v="56"/>
  </r>
  <r>
    <s v="Id1421"/>
    <s v="  Jenni"/>
    <n v="42.3"/>
    <n v="6.06"/>
    <s v="Yes"/>
    <x v="0"/>
    <x v="0"/>
    <n v="0"/>
    <s v="No"/>
    <s v="Obesity"/>
    <s v="Prediabetes"/>
    <s v="1-Jun-2001"/>
    <n v="7450.36"/>
    <s v="tier - 2"/>
    <s v="tier - 2"/>
    <s v="R1012"/>
    <n v="22"/>
  </r>
  <r>
    <s v="Id1422"/>
    <s v="  Estuardo F"/>
    <n v="39.805"/>
    <n v="5.91"/>
    <s v="No"/>
    <x v="0"/>
    <x v="0"/>
    <n v="0"/>
    <s v="No"/>
    <s v="Obesity"/>
    <s v="Prediabetes"/>
    <s v="30-Sep-1977"/>
    <n v="7448.4"/>
    <s v="tier - 3"/>
    <s v="tier - 3"/>
    <s v="R1017"/>
    <n v="46"/>
  </r>
  <r>
    <s v="Id1423"/>
    <s v="  Brett"/>
    <n v="33.700000000000003"/>
    <n v="5.87"/>
    <s v="No"/>
    <x v="0"/>
    <x v="0"/>
    <n v="0"/>
    <s v="No"/>
    <s v="Obesity"/>
    <s v="Prediabetes"/>
    <s v="25-Sep-1977"/>
    <n v="7445.92"/>
    <s v="tier - 3"/>
    <s v="tier - 1"/>
    <s v="R1011"/>
    <n v="46"/>
  </r>
  <r>
    <s v="Id1424"/>
    <s v="  Sharon E"/>
    <n v="36.195"/>
    <n v="6.22"/>
    <s v="No"/>
    <x v="0"/>
    <x v="0"/>
    <n v="0"/>
    <s v="No"/>
    <s v="Obesity"/>
    <s v="Prediabetes"/>
    <s v="7-Jul-1980"/>
    <n v="7443.64"/>
    <s v="tier - 2"/>
    <s v="tier - 3"/>
    <s v="R1012"/>
    <n v="43"/>
  </r>
  <r>
    <s v="Id1425"/>
    <s v="  Jacob W√¶ver"/>
    <n v="32.6"/>
    <n v="5.73"/>
    <s v="No"/>
    <x v="0"/>
    <x v="1"/>
    <n v="1"/>
    <s v="No"/>
    <s v="Obesity"/>
    <s v="Prediabetes"/>
    <s v="1-Sep-1979"/>
    <n v="7441.5"/>
    <s v="tier - 3"/>
    <s v="tier - 2"/>
    <s v="R1011"/>
    <n v="44"/>
  </r>
  <r>
    <s v="Id1426"/>
    <s v="  Scott"/>
    <n v="30.2"/>
    <n v="5.7"/>
    <s v="No"/>
    <x v="0"/>
    <x v="0"/>
    <n v="0"/>
    <s v="No"/>
    <s v="Obesity"/>
    <s v="Prediabetes"/>
    <s v="25-Aug-1977"/>
    <n v="7441.05"/>
    <s v="tier - 3"/>
    <s v="tier - 2"/>
    <s v="R1011"/>
    <n v="46"/>
  </r>
  <r>
    <s v="Id1427"/>
    <s v="  Brooke S"/>
    <n v="27.645"/>
    <n v="9.91"/>
    <s v="No"/>
    <x v="0"/>
    <x v="0"/>
    <n v="0"/>
    <s v="No"/>
    <s v="Over weight"/>
    <s v="Diabetes"/>
    <s v="2-Dec-1978"/>
    <n v="7421.19"/>
    <s v="tier - 2"/>
    <s v="tier - 3"/>
    <s v="R1012"/>
    <n v="45"/>
  </r>
  <r>
    <s v="Id1428"/>
    <s v="  Kaye A"/>
    <n v="26.41"/>
    <n v="11.4"/>
    <s v="No"/>
    <x v="0"/>
    <x v="0"/>
    <n v="0"/>
    <s v="No"/>
    <s v="Over weight"/>
    <s v="Diabetes"/>
    <s v="12-Nov-1978"/>
    <n v="7419.48"/>
    <s v="tier - 2"/>
    <s v="tier - 2"/>
    <s v="R1012"/>
    <n v="45"/>
  </r>
  <r>
    <s v="Id1429"/>
    <s v="  Carolyn"/>
    <n v="34.1"/>
    <n v="6.29"/>
    <s v="Yes"/>
    <x v="0"/>
    <x v="1"/>
    <n v="1"/>
    <s v="No"/>
    <s v="Obesity"/>
    <s v="Prediabetes"/>
    <s v="19-Sep-1983"/>
    <n v="7418.52"/>
    <s v="tier - 2"/>
    <s v="tier - 2"/>
    <s v="R1011"/>
    <n v="40"/>
  </r>
  <r>
    <s v="Id1430"/>
    <s v="  Daniel C"/>
    <n v="17.3"/>
    <n v="9.2799999999999994"/>
    <s v="No"/>
    <x v="0"/>
    <x v="0"/>
    <n v="0"/>
    <s v="No"/>
    <s v="Under Weight"/>
    <s v="Diabetes"/>
    <s v="5-Dec-1965"/>
    <n v="7403.98"/>
    <s v="tier - 3"/>
    <s v="tier - 2"/>
    <s v="R1013"/>
    <n v="58"/>
  </r>
  <r>
    <s v="Id1431"/>
    <s v="  Laurie A"/>
    <n v="35.020000000000003"/>
    <n v="4.78"/>
    <s v="No"/>
    <x v="0"/>
    <x v="1"/>
    <n v="1"/>
    <s v="No"/>
    <s v="Obesity"/>
    <s v="Normal"/>
    <s v="22-Jul-1993"/>
    <n v="7388.85"/>
    <s v="tier - 2"/>
    <s v="tier - 2"/>
    <s v="R1026"/>
    <n v="30"/>
  </r>
  <r>
    <s v="Id1432"/>
    <s v="  Nicole"/>
    <n v="37.1"/>
    <n v="8.8699999999999992"/>
    <s v="Yes"/>
    <x v="0"/>
    <x v="0"/>
    <n v="0"/>
    <s v="No"/>
    <s v="Obesity"/>
    <s v="Diabetes"/>
    <s v="24-Nov-1981"/>
    <n v="7371.77"/>
    <s v="tier - 2"/>
    <s v="tier - 1"/>
    <s v="R1011"/>
    <n v="42"/>
  </r>
  <r>
    <s v="Id1433"/>
    <s v="  Shelby"/>
    <n v="16.79"/>
    <n v="11.4"/>
    <s v="No"/>
    <x v="0"/>
    <x v="0"/>
    <n v="0"/>
    <s v="No"/>
    <s v="Under Weight"/>
    <s v="Diabetes"/>
    <s v="9-Dec-1965"/>
    <n v="7362.31"/>
    <s v="tier - 3"/>
    <s v="tier - 3"/>
    <s v="R1013"/>
    <n v="58"/>
  </r>
  <r>
    <s v="Id1434"/>
    <s v="  Allison"/>
    <n v="31.635000000000002"/>
    <n v="9.1300000000000008"/>
    <s v="Yes"/>
    <x v="0"/>
    <x v="0"/>
    <n v="0"/>
    <s v="No"/>
    <s v="Obesity"/>
    <s v="Diabetes"/>
    <s v="16-Jul-1981"/>
    <n v="7358.18"/>
    <s v="tier - 2"/>
    <s v="tier - 3"/>
    <s v="R1024"/>
    <n v="42"/>
  </r>
  <r>
    <s v="Id1435"/>
    <s v="  Leticia"/>
    <n v="24.19"/>
    <n v="6.22"/>
    <s v="Yes"/>
    <x v="0"/>
    <x v="1"/>
    <n v="1"/>
    <s v="No"/>
    <s v="Normal Weight"/>
    <s v="Prediabetes"/>
    <s v="21-Jun-1983"/>
    <n v="7357.49"/>
    <s v="tier - 2"/>
    <s v="tier - 2"/>
    <s v="R1012"/>
    <n v="40"/>
  </r>
  <r>
    <s v="Id1436"/>
    <s v="  John S"/>
    <n v="35.29"/>
    <n v="5.9"/>
    <s v="No"/>
    <x v="0"/>
    <x v="1"/>
    <n v="1"/>
    <s v="No"/>
    <s v="Obesity"/>
    <s v="Prediabetes"/>
    <s v="5-Oct-1993"/>
    <n v="7349.12"/>
    <s v="tier - 2"/>
    <s v="tier - 2"/>
    <s v="R1021"/>
    <n v="30"/>
  </r>
  <r>
    <s v="Id1437"/>
    <s v="  April"/>
    <n v="35.299999999999997"/>
    <n v="4.45"/>
    <s v="No"/>
    <x v="0"/>
    <x v="0"/>
    <n v="0"/>
    <s v="No"/>
    <s v="Obesity"/>
    <s v="Normal"/>
    <s v="1-Dec-1977"/>
    <n v="7348.14"/>
    <s v="tier - 2"/>
    <s v="tier - 1"/>
    <s v="R1011"/>
    <n v="46"/>
  </r>
  <r>
    <s v="Id1438"/>
    <s v="  Ashley N"/>
    <n v="35.64"/>
    <n v="6.17"/>
    <s v="No"/>
    <x v="0"/>
    <x v="1"/>
    <n v="1"/>
    <s v="No"/>
    <s v="Obesity"/>
    <s v="Prediabetes"/>
    <s v="26-Jun-1979"/>
    <n v="7345.73"/>
    <s v="tier - 2"/>
    <s v="tier - 1"/>
    <s v="R1013"/>
    <n v="44"/>
  </r>
  <r>
    <s v="Id1439"/>
    <s v="  Madeleine"/>
    <n v="33.1"/>
    <n v="4.93"/>
    <s v="No"/>
    <x v="0"/>
    <x v="0"/>
    <n v="0"/>
    <s v="No"/>
    <s v="Obesity"/>
    <s v="Normal"/>
    <s v="18-Dec-1977"/>
    <n v="7345.08"/>
    <s v="tier - 2"/>
    <s v="tier - 1"/>
    <s v="R1011"/>
    <n v="46"/>
  </r>
  <r>
    <s v="Id1440"/>
    <s v="  Nelly S"/>
    <n v="26.41"/>
    <n v="7.32"/>
    <s v="Yes"/>
    <x v="0"/>
    <x v="0"/>
    <n v="1"/>
    <s v="No"/>
    <s v="Over weight"/>
    <s v="Diabetes"/>
    <s v="15-Jun-1986"/>
    <n v="7339.93"/>
    <s v="tier - 2"/>
    <s v="tier - 2"/>
    <s v="R1012"/>
    <n v="37"/>
  </r>
  <r>
    <s v="Id1441"/>
    <s v="  Meredith S"/>
    <n v="29.9"/>
    <n v="5.27"/>
    <s v="No"/>
    <x v="0"/>
    <x v="1"/>
    <n v="1"/>
    <s v="No"/>
    <s v="Over weight"/>
    <s v="Normal"/>
    <s v="19-Sep-1979"/>
    <n v="7337.75"/>
    <s v="tier - 2"/>
    <s v="tier - 3"/>
    <s v="R1011"/>
    <n v="44"/>
  </r>
  <r>
    <s v="Id1442"/>
    <s v="  Kevin"/>
    <n v="25.24"/>
    <n v="5.82"/>
    <s v="No"/>
    <x v="0"/>
    <x v="0"/>
    <n v="1"/>
    <s v="No"/>
    <s v="Over weight"/>
    <s v="Prediabetes"/>
    <s v="25-Jul-1984"/>
    <n v="7325.47"/>
    <s v="tier - 2"/>
    <s v="tier - 1"/>
    <s v="R1012"/>
    <n v="39"/>
  </r>
  <r>
    <s v="Id1443"/>
    <s v="  Lisa"/>
    <n v="25.08"/>
    <n v="5.8"/>
    <s v="No"/>
    <x v="0"/>
    <x v="1"/>
    <n v="1"/>
    <s v="No"/>
    <s v="Over weight"/>
    <s v="Prediabetes"/>
    <s v="19-Jun-1979"/>
    <n v="7325.05"/>
    <s v="tier - 2"/>
    <s v="tier - 3"/>
    <s v="R1024"/>
    <n v="44"/>
  </r>
  <r>
    <s v="Id1444"/>
    <s v="  Katherine A"/>
    <n v="29.164999999999999"/>
    <n v="4.87"/>
    <s v="No"/>
    <x v="1"/>
    <x v="0"/>
    <n v="1"/>
    <s v="No"/>
    <s v="Over weight"/>
    <s v="Normal"/>
    <s v="15-Nov-2004"/>
    <n v="7323.73"/>
    <s v="tier - 2"/>
    <s v="tier - 2"/>
    <s v="R1024"/>
    <n v="19"/>
  </r>
  <r>
    <s v="Id1445"/>
    <s v="  Steve"/>
    <n v="15.05"/>
    <n v="8.1199999999999992"/>
    <s v="No"/>
    <x v="0"/>
    <x v="0"/>
    <n v="0"/>
    <s v="No"/>
    <s v="Under Weight"/>
    <s v="Diabetes"/>
    <s v="11-Jul-1965"/>
    <n v="7322.86"/>
    <s v="tier - 3"/>
    <s v="tier - 3"/>
    <s v="R1012"/>
    <n v="58"/>
  </r>
  <r>
    <s v="Id1446"/>
    <s v="  Kate L"/>
    <n v="19.95"/>
    <n v="4.3600000000000003"/>
    <s v="No"/>
    <x v="0"/>
    <x v="0"/>
    <n v="2"/>
    <s v="No"/>
    <s v="Normal Weight"/>
    <s v="Normal"/>
    <s v="11-Aug-1972"/>
    <n v="7318.22"/>
    <s v="tier - 2"/>
    <s v="tier - 3"/>
    <s v="R1012"/>
    <n v="51"/>
  </r>
  <r>
    <s v="Id1447"/>
    <s v="  Beth"/>
    <n v="16.66"/>
    <n v="9.16"/>
    <s v="No"/>
    <x v="0"/>
    <x v="0"/>
    <n v="0"/>
    <s v="No"/>
    <s v="Under Weight"/>
    <s v="Diabetes"/>
    <s v="25-Jun-1965"/>
    <n v="7318.21"/>
    <s v="tier - 3"/>
    <s v="tier - 1"/>
    <s v="R1013"/>
    <n v="58"/>
  </r>
  <r>
    <s v="Id1448"/>
    <s v="  Katharine"/>
    <n v="16.62"/>
    <n v="9.14"/>
    <s v="No"/>
    <x v="0"/>
    <x v="0"/>
    <n v="0"/>
    <s v="No"/>
    <s v="Under Weight"/>
    <s v="Diabetes"/>
    <s v="6-Jun-1965"/>
    <n v="7304.65"/>
    <s v="tier - 3"/>
    <s v="tier - 3"/>
    <s v="R1013"/>
    <n v="58"/>
  </r>
  <r>
    <s v="Id1449"/>
    <s v="  Heather L"/>
    <n v="15.36"/>
    <n v="5.49"/>
    <s v="Yes"/>
    <x v="0"/>
    <x v="0"/>
    <n v="2"/>
    <s v="No"/>
    <s v="Under Weight"/>
    <s v="Normal"/>
    <s v="26-Dec-1966"/>
    <n v="7302.46"/>
    <s v="tier - 3"/>
    <s v="tier - 1"/>
    <s v="R1012"/>
    <n v="57"/>
  </r>
  <r>
    <s v="Id1450"/>
    <s v="  Desiree"/>
    <n v="27.74"/>
    <n v="5.96"/>
    <s v="Yes"/>
    <x v="0"/>
    <x v="0"/>
    <n v="0"/>
    <s v="No"/>
    <s v="Over weight"/>
    <s v="Prediabetes"/>
    <s v="2-Nov-1985"/>
    <n v="7281.51"/>
    <s v="tier - 2"/>
    <s v="tier - 1"/>
    <s v="R1012"/>
    <n v="38"/>
  </r>
  <r>
    <s v="Id1451"/>
    <s v="  Peter B"/>
    <n v="22.44"/>
    <n v="4.62"/>
    <s v="Yes"/>
    <x v="0"/>
    <x v="0"/>
    <n v="0"/>
    <s v="No"/>
    <s v="Normal Weight"/>
    <s v="Normal"/>
    <s v="18-Dec-1976"/>
    <n v="7273.02"/>
    <s v="tier - 2"/>
    <s v="tier - 1"/>
    <s v="R1013"/>
    <n v="47"/>
  </r>
  <r>
    <s v="Id1452"/>
    <s v="  Adam"/>
    <n v="37.049999999999997"/>
    <n v="9.9600000000000009"/>
    <s v="Yes"/>
    <x v="0"/>
    <x v="0"/>
    <n v="0"/>
    <s v="No"/>
    <s v="Obesity"/>
    <s v="Diabetes"/>
    <s v="4-Aug-1981"/>
    <n v="7265.7"/>
    <s v="tier - 3"/>
    <s v="tier - 3"/>
    <s v="R1012"/>
    <n v="42"/>
  </r>
  <r>
    <s v="Id1453"/>
    <s v="  Jeremy J"/>
    <n v="22.95"/>
    <n v="10.53"/>
    <s v="No"/>
    <x v="0"/>
    <x v="0"/>
    <n v="2"/>
    <s v="No"/>
    <s v="Normal Weight"/>
    <s v="Diabetes"/>
    <s v="25-Oct-1973"/>
    <n v="7265.58"/>
    <s v="tier - 2"/>
    <s v="tier - 2"/>
    <s v="R1013"/>
    <n v="50"/>
  </r>
  <r>
    <s v="Id1454"/>
    <s v="  Adam C"/>
    <n v="34.200000000000003"/>
    <n v="6.69"/>
    <s v="Yes"/>
    <x v="0"/>
    <x v="0"/>
    <n v="0"/>
    <s v="No"/>
    <s v="Obesity"/>
    <s v="Diabetes"/>
    <s v="13-Jun-1981"/>
    <n v="7261.74"/>
    <s v="tier - 3"/>
    <s v="tier - 3"/>
    <s v="R1012"/>
    <n v="42"/>
  </r>
  <r>
    <s v="Id1455"/>
    <s v="  Jon"/>
    <n v="30.59"/>
    <n v="9.5500000000000007"/>
    <s v="Yes"/>
    <x v="0"/>
    <x v="0"/>
    <n v="0"/>
    <s v="No"/>
    <s v="Obesity"/>
    <s v="Diabetes"/>
    <s v="14-Aug-1981"/>
    <n v="7256.72"/>
    <s v="tier - 3"/>
    <s v="tier - 2"/>
    <s v="R1012"/>
    <n v="42"/>
  </r>
  <r>
    <s v="Id1456"/>
    <s v="  Steven J"/>
    <n v="25.51"/>
    <n v="6.05"/>
    <s v="No"/>
    <x v="0"/>
    <x v="0"/>
    <n v="0"/>
    <s v="No"/>
    <s v="Over weight"/>
    <s v="Prediabetes"/>
    <s v="24-Jul-1982"/>
    <n v="7248.71"/>
    <s v="tier - 2"/>
    <s v="tier - 1"/>
    <s v="R1013"/>
    <n v="41"/>
  </r>
  <r>
    <s v="Id1457"/>
    <s v="  Jessica P"/>
    <n v="29.04"/>
    <n v="10.56"/>
    <s v="Yes"/>
    <x v="0"/>
    <x v="0"/>
    <n v="1"/>
    <s v="No"/>
    <s v="Over weight"/>
    <s v="Diabetes"/>
    <s v="2-Sep-1986"/>
    <n v="7243.81"/>
    <s v="tier - 2"/>
    <s v="tier - 3"/>
    <s v="R1013"/>
    <n v="37"/>
  </r>
  <r>
    <s v="Id1458"/>
    <s v="  Ashley"/>
    <n v="22.135000000000002"/>
    <n v="10.81"/>
    <s v="Yes"/>
    <x v="0"/>
    <x v="0"/>
    <n v="1"/>
    <s v="No"/>
    <s v="Normal Weight"/>
    <s v="Diabetes"/>
    <s v="13-Jul-1986"/>
    <n v="7228.22"/>
    <s v="tier - 2"/>
    <s v="tier - 1"/>
    <s v="R1024"/>
    <n v="37"/>
  </r>
  <r>
    <s v="Id1459"/>
    <s v="  Arturo H"/>
    <n v="21.375"/>
    <n v="4.32"/>
    <s v="No"/>
    <x v="0"/>
    <x v="0"/>
    <n v="0"/>
    <s v="No"/>
    <s v="Normal Weight"/>
    <s v="Normal"/>
    <s v="15-Sep-1977"/>
    <n v="7222.79"/>
    <s v="tier - 3"/>
    <s v="tier - 3"/>
    <s v="R1012"/>
    <n v="46"/>
  </r>
  <r>
    <s v="Id1460"/>
    <s v="  Ketil"/>
    <n v="29.19"/>
    <n v="4.37"/>
    <s v="No"/>
    <x v="0"/>
    <x v="0"/>
    <n v="0"/>
    <s v="No"/>
    <s v="Over weight"/>
    <s v="Normal"/>
    <s v="28-Jun-1991"/>
    <n v="7220.25"/>
    <s v="tier - 2"/>
    <s v="tier - 2"/>
    <s v="R1021"/>
    <n v="32"/>
  </r>
  <r>
    <s v="Id1461"/>
    <s v="  Katie"/>
    <n v="31.92"/>
    <n v="4.8099999999999996"/>
    <s v="Yes"/>
    <x v="0"/>
    <x v="1"/>
    <n v="1"/>
    <s v="No"/>
    <s v="Obesity"/>
    <s v="Normal"/>
    <s v="21-Nov-1983"/>
    <n v="7209.49"/>
    <s v="tier - 2"/>
    <s v="tier - 3"/>
    <s v="R1012"/>
    <n v="40"/>
  </r>
  <r>
    <s v="Id1462"/>
    <s v="  Christi"/>
    <n v="26.315000000000001"/>
    <n v="4.5599999999999996"/>
    <s v="Yes"/>
    <x v="0"/>
    <x v="1"/>
    <n v="1"/>
    <s v="No"/>
    <s v="Over weight"/>
    <s v="Normal"/>
    <s v="11-Aug-1983"/>
    <n v="7201.7"/>
    <s v="tier - 2"/>
    <s v="tier - 3"/>
    <s v="R1012"/>
    <n v="40"/>
  </r>
  <r>
    <s v="Id1463"/>
    <s v="  Alan"/>
    <n v="35.299999999999997"/>
    <n v="4.3899999999999997"/>
    <s v="No"/>
    <x v="0"/>
    <x v="0"/>
    <n v="0"/>
    <s v="No"/>
    <s v="Obesity"/>
    <s v="Normal"/>
    <s v="14-Sep-1982"/>
    <n v="7196.87"/>
    <s v="tier - 3"/>
    <s v="tier - 2"/>
    <s v="R1011"/>
    <n v="41"/>
  </r>
  <r>
    <s v="Id1464"/>
    <s v="  Edivaldo B"/>
    <n v="18.91"/>
    <n v="11.44"/>
    <s v="No"/>
    <x v="0"/>
    <x v="0"/>
    <n v="0"/>
    <s v="No"/>
    <s v="Normal Weight"/>
    <s v="Diabetes"/>
    <s v="26-Aug-1968"/>
    <n v="7179.52"/>
    <s v="tier - 3"/>
    <s v="tier - 3"/>
    <s v="R1013"/>
    <n v="55"/>
  </r>
  <r>
    <s v="Id1465"/>
    <s v="  Eve"/>
    <n v="22.41"/>
    <n v="11.37"/>
    <s v="Yes"/>
    <x v="0"/>
    <x v="0"/>
    <n v="1"/>
    <s v="No"/>
    <s v="Normal Weight"/>
    <s v="Diabetes"/>
    <s v="19-Jul-1975"/>
    <n v="7175.51"/>
    <s v="tier - 2"/>
    <s v="tier - 3"/>
    <s v="R1013"/>
    <n v="48"/>
  </r>
  <r>
    <s v="Id1466"/>
    <s v="  Devin"/>
    <n v="22.704999999999998"/>
    <n v="6.14"/>
    <s v="No"/>
    <x v="0"/>
    <x v="0"/>
    <n v="0"/>
    <s v="No"/>
    <s v="Normal Weight"/>
    <s v="Prediabetes"/>
    <s v="16-Aug-1982"/>
    <n v="7173.36"/>
    <s v="tier - 3"/>
    <s v="tier - 2"/>
    <s v="R1016"/>
    <n v="41"/>
  </r>
  <r>
    <s v="Id1467"/>
    <s v="  Shaun R"/>
    <n v="37.18"/>
    <n v="4.8899999999999997"/>
    <s v="No"/>
    <x v="0"/>
    <x v="0"/>
    <n v="0"/>
    <s v="No"/>
    <s v="Obesity"/>
    <s v="Normal"/>
    <s v="30-Sep-1980"/>
    <n v="7162.01"/>
    <s v="tier - 2"/>
    <s v="tier - 3"/>
    <s v="R1013"/>
    <n v="43"/>
  </r>
  <r>
    <s v="Id1468"/>
    <s v="  Adrian"/>
    <n v="35.97"/>
    <n v="4.5999999999999996"/>
    <s v="No"/>
    <x v="0"/>
    <x v="0"/>
    <n v="0"/>
    <s v="No"/>
    <s v="Obesity"/>
    <s v="Normal"/>
    <s v="7-Oct-1980"/>
    <n v="7160.33"/>
    <s v="tier - 2"/>
    <s v="tier - 1"/>
    <s v="R1013"/>
    <n v="43"/>
  </r>
  <r>
    <s v="Id1469"/>
    <s v="  Andrew"/>
    <n v="35.799999999999997"/>
    <n v="4.42"/>
    <s v="No"/>
    <x v="0"/>
    <x v="0"/>
    <n v="0"/>
    <s v="No"/>
    <s v="Obesity"/>
    <s v="Normal"/>
    <s v="22-Jun-1980"/>
    <n v="7160.09"/>
    <s v="tier - 2"/>
    <s v="tier - 2"/>
    <s v="R1011"/>
    <n v="43"/>
  </r>
  <r>
    <s v="Id1470"/>
    <s v="  Mallory"/>
    <n v="28.31"/>
    <n v="7.48"/>
    <s v="Yes"/>
    <x v="0"/>
    <x v="0"/>
    <n v="0"/>
    <s v="No"/>
    <s v="Over weight"/>
    <s v="Diabetes"/>
    <s v="17-Jul-1981"/>
    <n v="7153.55"/>
    <s v="tier - 2"/>
    <s v="tier - 1"/>
    <s v="R1012"/>
    <n v="42"/>
  </r>
  <r>
    <s v="Id1471"/>
    <s v="  Shawn E"/>
    <n v="38.06"/>
    <n v="10.74"/>
    <s v="No"/>
    <x v="0"/>
    <x v="0"/>
    <n v="0"/>
    <s v="No"/>
    <s v="Obesity"/>
    <s v="Diabetes"/>
    <s v="6-Sep-1978"/>
    <n v="7152.67"/>
    <s v="tier - 3"/>
    <s v="tier - 2"/>
    <s v="R1013"/>
    <n v="45"/>
  </r>
  <r>
    <s v="Id1472"/>
    <s v="  Sarah E"/>
    <n v="28"/>
    <n v="5.19"/>
    <s v="No"/>
    <x v="0"/>
    <x v="0"/>
    <n v="1"/>
    <s v="No"/>
    <s v="Over weight"/>
    <s v="Normal"/>
    <s v="29-Jun-1984"/>
    <n v="7151.09"/>
    <s v="tier - 2"/>
    <s v="tier - 2"/>
    <s v="R1011"/>
    <n v="39"/>
  </r>
  <r>
    <s v="Id1473"/>
    <s v="  Josh"/>
    <n v="34.32"/>
    <n v="9.17"/>
    <s v="No"/>
    <x v="0"/>
    <x v="0"/>
    <n v="0"/>
    <s v="No"/>
    <s v="Obesity"/>
    <s v="Diabetes"/>
    <s v="30-Jul-1978"/>
    <n v="7147.47"/>
    <s v="tier - 2"/>
    <s v="tier - 3"/>
    <s v="R1013"/>
    <n v="45"/>
  </r>
  <r>
    <s v="Id1474"/>
    <s v="  Johann A"/>
    <n v="22.3"/>
    <n v="4.95"/>
    <s v="Yes"/>
    <x v="0"/>
    <x v="0"/>
    <n v="0"/>
    <s v="No"/>
    <s v="Normal Weight"/>
    <s v="Normal"/>
    <s v="24-Jun-1976"/>
    <n v="7147.11"/>
    <s v="tier - 3"/>
    <s v="tier - 2"/>
    <s v="R1011"/>
    <n v="47"/>
  </r>
  <r>
    <s v="Id1475"/>
    <s v="  Robin M"/>
    <n v="27.835000000000001"/>
    <n v="6.03"/>
    <s v="No"/>
    <x v="0"/>
    <x v="0"/>
    <n v="1"/>
    <s v="No"/>
    <s v="Over weight"/>
    <s v="Prediabetes"/>
    <s v="21-Nov-1984"/>
    <n v="7144.86"/>
    <s v="tier - 2"/>
    <s v="tier - 2"/>
    <s v="R1024"/>
    <n v="39"/>
  </r>
  <r>
    <s v="Id1476"/>
    <s v="  Kyle K"/>
    <n v="39.229999999999997"/>
    <n v="5.36"/>
    <s v="No"/>
    <x v="0"/>
    <x v="0"/>
    <n v="0"/>
    <s v="No"/>
    <s v="Obesity"/>
    <s v="Normal"/>
    <s v="8-Aug-1999"/>
    <n v="7144.4"/>
    <s v="tier - 2"/>
    <s v="tier - 1"/>
    <s v="R1022"/>
    <n v="24"/>
  </r>
  <r>
    <s v="Id1477"/>
    <s v="  Alison"/>
    <n v="19.95"/>
    <n v="6.11"/>
    <s v="No"/>
    <x v="0"/>
    <x v="0"/>
    <n v="1"/>
    <s v="No"/>
    <s v="Normal Weight"/>
    <s v="Prediabetes"/>
    <s v="7-Jul-1984"/>
    <n v="7133.9"/>
    <s v="tier - 2"/>
    <s v="tier - 1"/>
    <s v="R1024"/>
    <n v="39"/>
  </r>
  <r>
    <s v="Id1478"/>
    <s v="  Michael A"/>
    <n v="34.64"/>
    <n v="4.88"/>
    <s v="No"/>
    <x v="0"/>
    <x v="1"/>
    <n v="1"/>
    <s v="No"/>
    <s v="Obesity"/>
    <s v="Normal"/>
    <s v="1-Aug-1993"/>
    <n v="7128.64"/>
    <s v="tier - 2"/>
    <s v="tier - 2"/>
    <s v="R1021"/>
    <n v="30"/>
  </r>
  <r>
    <s v="Id1479"/>
    <s v="  Byron A"/>
    <n v="18.75"/>
    <n v="6.72"/>
    <s v="No"/>
    <x v="0"/>
    <x v="0"/>
    <n v="0"/>
    <s v="No"/>
    <s v="Normal Weight"/>
    <s v="Diabetes"/>
    <s v="29-Jun-1968"/>
    <n v="7125.25"/>
    <s v="tier - 3"/>
    <s v="tier - 2"/>
    <s v="R1013"/>
    <n v="55"/>
  </r>
  <r>
    <s v="Id1480"/>
    <s v="  Carine A"/>
    <n v="26.48"/>
    <n v="4.2"/>
    <s v="No"/>
    <x v="0"/>
    <x v="0"/>
    <n v="1"/>
    <s v="No"/>
    <s v="Over weight"/>
    <s v="Normal"/>
    <s v="11-Aug-1987"/>
    <n v="7106.81"/>
    <s v="tier - 2"/>
    <s v="tier - 1"/>
    <s v="R1012"/>
    <n v="36"/>
  </r>
  <r>
    <s v="Id1481"/>
    <s v="  Nathaniel"/>
    <n v="34.83"/>
    <n v="5.79"/>
    <s v="No"/>
    <x v="0"/>
    <x v="0"/>
    <n v="1"/>
    <s v="No"/>
    <s v="Obesity"/>
    <s v="Prediabetes"/>
    <s v="18-Jun-1992"/>
    <n v="7096.98"/>
    <s v="tier - 2"/>
    <s v="tier - 2"/>
    <s v="R1012"/>
    <n v="31"/>
  </r>
  <r>
    <s v="Id1482"/>
    <s v="  Lindsay A"/>
    <n v="25.46"/>
    <n v="4.29"/>
    <s v="No"/>
    <x v="0"/>
    <x v="0"/>
    <n v="0"/>
    <s v="No"/>
    <s v="Over weight"/>
    <s v="Normal"/>
    <s v="6-Oct-1982"/>
    <n v="7077.19"/>
    <s v="tier - 2"/>
    <s v="tier - 3"/>
    <s v="R1024"/>
    <n v="41"/>
  </r>
  <r>
    <s v="Id1483"/>
    <s v="  Justin R"/>
    <n v="23.31"/>
    <n v="8.27"/>
    <s v="No"/>
    <x v="0"/>
    <x v="0"/>
    <n v="0"/>
    <s v="No"/>
    <s v="Normal Weight"/>
    <s v="Diabetes"/>
    <s v="24-Jun-1978"/>
    <n v="7054.41"/>
    <s v="tier - 2"/>
    <s v="tier - 2"/>
    <s v="R1013"/>
    <n v="45"/>
  </r>
  <r>
    <s v="Id1484"/>
    <s v="  Casey"/>
    <n v="29"/>
    <n v="4.5599999999999996"/>
    <s v="No"/>
    <x v="0"/>
    <x v="0"/>
    <n v="0"/>
    <s v="No"/>
    <s v="Over weight"/>
    <s v="Normal"/>
    <s v="28-Jun-1980"/>
    <n v="7050.64"/>
    <s v="tier - 2"/>
    <s v="tier - 3"/>
    <s v="R1011"/>
    <n v="43"/>
  </r>
  <r>
    <s v="Id1485"/>
    <s v="  Amanda L"/>
    <n v="32.869999999999997"/>
    <n v="5.33"/>
    <s v="No"/>
    <x v="0"/>
    <x v="0"/>
    <n v="0"/>
    <s v="No"/>
    <s v="Obesity"/>
    <s v="Normal"/>
    <s v="21-Jul-1980"/>
    <n v="7050.02"/>
    <s v="tier - 2"/>
    <s v="tier - 1"/>
    <s v="R1024"/>
    <n v="43"/>
  </r>
  <r>
    <s v="Id1486"/>
    <s v="  Ayako N"/>
    <n v="26.18"/>
    <n v="5.63"/>
    <s v="No"/>
    <x v="0"/>
    <x v="0"/>
    <n v="0"/>
    <s v="No"/>
    <s v="Over weight"/>
    <s v="Normal"/>
    <s v="22-Oct-1980"/>
    <n v="7046.72"/>
    <s v="tier - 2"/>
    <s v="tier - 3"/>
    <s v="R1013"/>
    <n v="43"/>
  </r>
  <r>
    <s v="Id1487"/>
    <s v="  Emilee"/>
    <n v="25.3"/>
    <n v="5.12"/>
    <s v="No"/>
    <x v="0"/>
    <x v="0"/>
    <n v="0"/>
    <s v="No"/>
    <s v="Over weight"/>
    <s v="Normal"/>
    <s v="26-Jul-1980"/>
    <n v="7045.5"/>
    <s v="tier - 2"/>
    <s v="tier - 1"/>
    <s v="R1011"/>
    <n v="43"/>
  </r>
  <r>
    <s v="Id1488"/>
    <s v="  Stephen M"/>
    <n v="36.94"/>
    <n v="5.15"/>
    <s v="Yes"/>
    <x v="0"/>
    <x v="0"/>
    <n v="1"/>
    <s v="No"/>
    <s v="Obesity"/>
    <s v="Normal"/>
    <s v="29-Oct-1995"/>
    <n v="7042.11"/>
    <s v="tier - 2"/>
    <s v="tier - 3"/>
    <s v="R1012"/>
    <n v="28"/>
  </r>
  <r>
    <s v="Id1489"/>
    <s v="  Annemarie A"/>
    <n v="22.86"/>
    <n v="7.5"/>
    <s v="No"/>
    <x v="0"/>
    <x v="0"/>
    <n v="0"/>
    <s v="No"/>
    <s v="Normal Weight"/>
    <s v="Diabetes"/>
    <s v="2-Jun-1978"/>
    <n v="7033.08"/>
    <s v="tier - 2"/>
    <s v="tier - 2"/>
    <s v="R1013"/>
    <n v="45"/>
  </r>
  <r>
    <s v="Id1490"/>
    <s v="  Ashley R"/>
    <n v="18.760000000000002"/>
    <n v="4.88"/>
    <s v="Yes"/>
    <x v="0"/>
    <x v="1"/>
    <n v="1"/>
    <s v="No"/>
    <s v="Normal Weight"/>
    <s v="Normal"/>
    <s v="6-Jul-1969"/>
    <n v="7003.1"/>
    <s v="tier - 2"/>
    <s v="tier - 3"/>
    <s v="R1013"/>
    <n v="54"/>
  </r>
  <r>
    <s v="Id1491"/>
    <s v="  Leslie A"/>
    <n v="24.36"/>
    <n v="5.57"/>
    <s v="No"/>
    <x v="0"/>
    <x v="0"/>
    <n v="0"/>
    <s v="No"/>
    <s v="Normal Weight"/>
    <s v="Normal"/>
    <s v="1-Sep-1982"/>
    <n v="6989.95"/>
    <s v="tier - 2"/>
    <s v="tier - 1"/>
    <s v="R1013"/>
    <n v="41"/>
  </r>
  <r>
    <s v="Id1492"/>
    <s v="  Mauricio J"/>
    <n v="32.299999999999997"/>
    <n v="5.31"/>
    <s v="No"/>
    <x v="0"/>
    <x v="0"/>
    <n v="0"/>
    <s v="No"/>
    <s v="Obesity"/>
    <s v="Normal"/>
    <s v="18-Oct-1982"/>
    <n v="6986.7"/>
    <s v="tier - 3"/>
    <s v="tier - 1"/>
    <s v="R1012"/>
    <n v="41"/>
  </r>
  <r>
    <s v="Id1493"/>
    <s v="  Kieran"/>
    <n v="22.704999999999998"/>
    <n v="4.57"/>
    <s v="Yes"/>
    <x v="0"/>
    <x v="0"/>
    <n v="0"/>
    <s v="No"/>
    <s v="Normal Weight"/>
    <s v="Normal"/>
    <s v="10-Dec-1985"/>
    <n v="6985.51"/>
    <s v="tier - 2"/>
    <s v="tier - 2"/>
    <s v="R1019"/>
    <n v="38"/>
  </r>
  <r>
    <s v="Id1494"/>
    <s v="  Elizabeth A"/>
    <n v="21.79"/>
    <n v="8.6999999999999993"/>
    <s v="Yes"/>
    <x v="0"/>
    <x v="0"/>
    <n v="1"/>
    <s v="No"/>
    <s v="Normal Weight"/>
    <s v="Diabetes"/>
    <s v="3-Jun-1975"/>
    <n v="6965.21"/>
    <s v="tier - 2"/>
    <s v="tier - 3"/>
    <s v="R1013"/>
    <n v="48"/>
  </r>
  <r>
    <s v="Id1495"/>
    <s v="  Zeke M"/>
    <n v="24.52"/>
    <n v="4.76"/>
    <s v="No"/>
    <x v="0"/>
    <x v="0"/>
    <n v="0"/>
    <s v="No"/>
    <s v="Normal Weight"/>
    <s v="Normal"/>
    <s v="18-Aug-1980"/>
    <n v="6951.12"/>
    <s v="tier - 2"/>
    <s v="tier - 2"/>
    <s v="R1013"/>
    <n v="43"/>
  </r>
  <r>
    <s v="Id1496"/>
    <s v="  Chip"/>
    <n v="39.520000000000003"/>
    <n v="11.81"/>
    <s v="No"/>
    <x v="0"/>
    <x v="0"/>
    <n v="0"/>
    <s v="No"/>
    <s v="Obesity"/>
    <s v="Diabetes"/>
    <s v="15-Dec-1978"/>
    <n v="6948.7"/>
    <s v="tier - 1"/>
    <s v="tier - 2"/>
    <s v="R1012"/>
    <n v="45"/>
  </r>
  <r>
    <s v="Id1497"/>
    <s v="  Miguel Angel Sr"/>
    <n v="24.49"/>
    <n v="4.67"/>
    <s v="No"/>
    <x v="0"/>
    <x v="0"/>
    <n v="0"/>
    <s v="No"/>
    <s v="Normal Weight"/>
    <s v="Normal"/>
    <s v="5-Oct-1980"/>
    <n v="6940.94"/>
    <s v="tier - 2"/>
    <s v="tier - 3"/>
    <s v="R1013"/>
    <n v="43"/>
  </r>
  <r>
    <s v="Id1498"/>
    <s v="  Brian"/>
    <n v="26.315000000000001"/>
    <n v="6.02"/>
    <s v="No"/>
    <x v="0"/>
    <x v="0"/>
    <n v="0"/>
    <s v="No"/>
    <s v="Over weight"/>
    <s v="Prediabetes"/>
    <s v="30-Aug-1980"/>
    <n v="6940.91"/>
    <s v="tier - 2"/>
    <s v="tier - 2"/>
    <s v="R1012"/>
    <n v="43"/>
  </r>
  <r>
    <s v="Id1499"/>
    <s v="  Meghan"/>
    <n v="22.58"/>
    <n v="7.46"/>
    <s v="No"/>
    <x v="0"/>
    <x v="0"/>
    <n v="0"/>
    <s v="No"/>
    <s v="Normal Weight"/>
    <s v="Diabetes"/>
    <s v="29-Nov-1978"/>
    <n v="6938.11"/>
    <s v="tier - 2"/>
    <s v="tier - 2"/>
    <s v="R1013"/>
    <n v="45"/>
  </r>
  <r>
    <s v="Id1500"/>
    <s v="  Meredith L"/>
    <n v="19.475000000000001"/>
    <n v="4.74"/>
    <s v="No"/>
    <x v="0"/>
    <x v="0"/>
    <n v="1"/>
    <s v="No"/>
    <s v="Normal Weight"/>
    <s v="Normal"/>
    <s v="5-Sep-1984"/>
    <n v="6933.24"/>
    <s v="tier - 2"/>
    <s v="tier - 3"/>
    <s v="R1012"/>
    <n v="39"/>
  </r>
  <r>
    <s v="Id1501"/>
    <s v="  Millicent M"/>
    <n v="26.33"/>
    <n v="4.79"/>
    <s v="No"/>
    <x v="0"/>
    <x v="0"/>
    <n v="0"/>
    <s v="No"/>
    <s v="Over weight"/>
    <s v="Normal"/>
    <s v="21-Dec-1989"/>
    <n v="6895.19"/>
    <s v="tier - 2"/>
    <s v="tier - 3"/>
    <s v="R1024"/>
    <n v="34"/>
  </r>
  <r>
    <s v="Id1502"/>
    <s v="  Kathleen"/>
    <n v="17.29"/>
    <n v="5.35"/>
    <s v="Yes"/>
    <x v="0"/>
    <x v="0"/>
    <n v="0"/>
    <s v="No"/>
    <s v="Under Weight"/>
    <s v="Normal"/>
    <s v="10-Sep-1985"/>
    <n v="6877.98"/>
    <s v="tier - 2"/>
    <s v="tier - 1"/>
    <s v="R1024"/>
    <n v="38"/>
  </r>
  <r>
    <s v="Id1503"/>
    <s v="  Kimberly K"/>
    <n v="42.88"/>
    <n v="4.87"/>
    <s v="No"/>
    <x v="1"/>
    <x v="0"/>
    <n v="1"/>
    <s v="No"/>
    <s v="Obesity"/>
    <s v="Normal"/>
    <s v="24-Dec-2004"/>
    <n v="6876.53"/>
    <s v="tier - 2"/>
    <s v="tier - 1"/>
    <s v="R1012"/>
    <n v="19"/>
  </r>
  <r>
    <s v="Id1504"/>
    <s v="  Justin C"/>
    <n v="32.200000000000003"/>
    <n v="10.09"/>
    <s v="Yes"/>
    <x v="0"/>
    <x v="0"/>
    <n v="0"/>
    <s v="No"/>
    <s v="Obesity"/>
    <s v="Diabetes"/>
    <s v="23-Jun-1981"/>
    <n v="6875.96"/>
    <s v="tier - 2"/>
    <s v="tier - 2"/>
    <s v="R1011"/>
    <n v="42"/>
  </r>
  <r>
    <s v="Id1505"/>
    <s v="  Tristan P"/>
    <n v="18.75"/>
    <n v="5.47"/>
    <s v="Yes"/>
    <x v="0"/>
    <x v="1"/>
    <n v="1"/>
    <s v="No"/>
    <s v="Normal Weight"/>
    <s v="Normal"/>
    <s v="23-Oct-1969"/>
    <n v="6868.39"/>
    <s v="tier - 2"/>
    <s v="tier - 2"/>
    <s v="R1013"/>
    <n v="54"/>
  </r>
  <r>
    <s v="Id1506"/>
    <s v="  Traci A"/>
    <n v="22.36"/>
    <n v="8.6"/>
    <s v="No"/>
    <x v="0"/>
    <x v="0"/>
    <n v="0"/>
    <s v="No"/>
    <s v="Normal Weight"/>
    <s v="Diabetes"/>
    <s v="5-Aug-1978"/>
    <n v="6863.49"/>
    <s v="tier - 2"/>
    <s v="tier - 1"/>
    <s v="R1013"/>
    <n v="45"/>
  </r>
  <r>
    <s v="Id1507"/>
    <s v="  Justin P"/>
    <n v="23.94"/>
    <n v="10.74"/>
    <s v="Yes"/>
    <x v="0"/>
    <x v="0"/>
    <n v="0"/>
    <s v="No"/>
    <s v="Normal Weight"/>
    <s v="Diabetes"/>
    <s v="19-Jun-1981"/>
    <n v="6858.48"/>
    <s v="tier - 2"/>
    <s v="tier - 2"/>
    <s v="R1019"/>
    <n v="42"/>
  </r>
  <r>
    <s v="Id1508"/>
    <s v="  Logan M"/>
    <n v="30.1"/>
    <n v="4.3899999999999997"/>
    <s v="No"/>
    <x v="0"/>
    <x v="1"/>
    <n v="1"/>
    <s v="No"/>
    <s v="Obesity"/>
    <s v="Normal"/>
    <s v="4-Nov-1979"/>
    <n v="6849.03"/>
    <s v="tier - 2"/>
    <s v="tier - 2"/>
    <s v="R1011"/>
    <n v="44"/>
  </r>
  <r>
    <s v="Id1509"/>
    <s v="  Sebastien"/>
    <n v="21.93"/>
    <n v="6.3"/>
    <s v="No"/>
    <x v="0"/>
    <x v="0"/>
    <n v="0"/>
    <s v="No"/>
    <s v="Normal Weight"/>
    <s v="Prediabetes"/>
    <s v="15-Jun-1977"/>
    <n v="6843.17"/>
    <s v="tier - 2"/>
    <s v="tier - 1"/>
    <s v="R1013"/>
    <n v="46"/>
  </r>
  <r>
    <s v="Id1510"/>
    <s v="  Tiffany A"/>
    <n v="39.75"/>
    <n v="5.41"/>
    <s v="No"/>
    <x v="1"/>
    <x v="0"/>
    <n v="1"/>
    <s v="No"/>
    <s v="Obesity"/>
    <s v="Normal"/>
    <s v="30-Nov-2000"/>
    <n v="6842.28"/>
    <s v="tier - 2"/>
    <s v="tier - 1"/>
    <s v="R1012"/>
    <n v="23"/>
  </r>
  <r>
    <s v="Id1511"/>
    <s v="  Matthew"/>
    <n v="26.03"/>
    <n v="4.47"/>
    <s v="No"/>
    <x v="0"/>
    <x v="1"/>
    <n v="1"/>
    <s v="No"/>
    <s v="Over weight"/>
    <s v="Normal"/>
    <s v="15-Jul-1979"/>
    <n v="6837.37"/>
    <s v="tier - 3"/>
    <s v="tier - 1"/>
    <s v="R1016"/>
    <n v="44"/>
  </r>
  <r>
    <s v="Id1512"/>
    <s v="  Luke"/>
    <n v="34.51"/>
    <n v="6.26"/>
    <s v="No"/>
    <x v="0"/>
    <x v="0"/>
    <n v="0"/>
    <s v="No"/>
    <s v="Obesity"/>
    <s v="Prediabetes"/>
    <s v="8-Jul-1994"/>
    <n v="6827.69"/>
    <s v="tier - 2"/>
    <s v="tier - 2"/>
    <s v="R1021"/>
    <n v="29"/>
  </r>
  <r>
    <s v="Id1513"/>
    <s v="  Leigh"/>
    <n v="19.32"/>
    <n v="11.58"/>
    <s v="Yes"/>
    <x v="0"/>
    <x v="0"/>
    <n v="1"/>
    <s v="No"/>
    <s v="Normal Weight"/>
    <s v="Diabetes"/>
    <s v="17-Aug-1975"/>
    <n v="6809.46"/>
    <s v="tier - 2"/>
    <s v="tier - 1"/>
    <s v="R1012"/>
    <n v="48"/>
  </r>
  <r>
    <s v="Id1514"/>
    <s v="  Yosuke"/>
    <n v="28.5"/>
    <n v="4.3600000000000003"/>
    <s v="No"/>
    <x v="0"/>
    <x v="0"/>
    <n v="0"/>
    <s v="No"/>
    <s v="Over weight"/>
    <s v="Normal"/>
    <s v="29-Jun-1991"/>
    <n v="6799.46"/>
    <s v="tier - 1"/>
    <s v="tier - 2"/>
    <s v="R1014"/>
    <n v="32"/>
  </r>
  <r>
    <s v="Id1515"/>
    <s v="  Matthew"/>
    <n v="30.875"/>
    <n v="4.1399999999999997"/>
    <s v="Yes"/>
    <x v="0"/>
    <x v="0"/>
    <n v="0"/>
    <s v="No"/>
    <s v="Obesity"/>
    <s v="Normal"/>
    <s v="24-Dec-1985"/>
    <n v="6796.86"/>
    <s v="tier - 3"/>
    <s v="tier - 3"/>
    <s v="R1012"/>
    <n v="38"/>
  </r>
  <r>
    <s v="Id1516"/>
    <s v="  Jacob"/>
    <n v="24.02"/>
    <n v="4.38"/>
    <s v="No"/>
    <x v="0"/>
    <x v="0"/>
    <n v="0"/>
    <s v="No"/>
    <s v="Normal Weight"/>
    <s v="Normal"/>
    <s v="23-Nov-1980"/>
    <n v="6781.52"/>
    <s v="tier - 2"/>
    <s v="tier - 2"/>
    <s v="R1013"/>
    <n v="43"/>
  </r>
  <r>
    <s v="Id1517"/>
    <s v="  Jodi"/>
    <n v="36.08"/>
    <n v="11.61"/>
    <s v="Yes"/>
    <x v="0"/>
    <x v="0"/>
    <n v="0"/>
    <s v="No"/>
    <s v="Obesity"/>
    <s v="Diabetes"/>
    <s v="8-Oct-1981"/>
    <n v="6781.35"/>
    <s v="tier - 2"/>
    <s v="tier - 1"/>
    <s v="R1013"/>
    <n v="42"/>
  </r>
  <r>
    <s v="Id1518"/>
    <s v="  Lauren"/>
    <n v="32.200000000000003"/>
    <n v="10.59"/>
    <s v="Yes"/>
    <x v="0"/>
    <x v="0"/>
    <n v="0"/>
    <s v="No"/>
    <s v="Obesity"/>
    <s v="Diabetes"/>
    <s v="3-Sep-1981"/>
    <n v="6775.96"/>
    <s v="tier - 2"/>
    <s v="tier - 3"/>
    <s v="R1011"/>
    <n v="42"/>
  </r>
  <r>
    <s v="Id1519"/>
    <s v="  Misti C"/>
    <n v="28.05"/>
    <n v="11.85"/>
    <s v="Yes"/>
    <x v="0"/>
    <x v="0"/>
    <n v="0"/>
    <s v="No"/>
    <s v="Over weight"/>
    <s v="Diabetes"/>
    <s v="21-Sep-1981"/>
    <n v="6770.19"/>
    <s v="tier - 2"/>
    <s v="tier - 3"/>
    <s v="R1013"/>
    <n v="42"/>
  </r>
  <r>
    <s v="Id1520"/>
    <s v="  Angela J"/>
    <n v="19"/>
    <n v="5.46"/>
    <s v="Yes"/>
    <x v="0"/>
    <x v="0"/>
    <n v="1"/>
    <s v="No"/>
    <s v="Normal Weight"/>
    <s v="Normal"/>
    <s v="10-Oct-1988"/>
    <n v="6753.04"/>
    <s v="tier - 2"/>
    <s v="tier - 2"/>
    <s v="R1024"/>
    <n v="35"/>
  </r>
  <r>
    <s v="Id1521"/>
    <s v="  Jonathan D"/>
    <n v="16.13"/>
    <n v="4.54"/>
    <s v="Yes"/>
    <x v="0"/>
    <x v="0"/>
    <n v="2"/>
    <s v="No"/>
    <s v="Under Weight"/>
    <s v="Normal"/>
    <s v="9-Dec-1966"/>
    <n v="6750.27"/>
    <s v="tier - 3"/>
    <s v="tier - 2"/>
    <s v="R1013"/>
    <n v="57"/>
  </r>
  <r>
    <s v="Id1522"/>
    <s v="  Victoria"/>
    <n v="18.77"/>
    <n v="11.98"/>
    <s v="Yes"/>
    <x v="0"/>
    <x v="0"/>
    <n v="2"/>
    <s v="No"/>
    <s v="Normal Weight"/>
    <s v="Diabetes"/>
    <s v="17-Jun-1970"/>
    <n v="6749.63"/>
    <s v="tier - 2"/>
    <s v="tier - 1"/>
    <s v="R1013"/>
    <n v="53"/>
  </r>
  <r>
    <s v="Id1523"/>
    <s v="  Adrian R"/>
    <n v="28.88"/>
    <n v="6.59"/>
    <s v="Yes"/>
    <x v="0"/>
    <x v="0"/>
    <n v="1"/>
    <s v="No"/>
    <s v="Over weight"/>
    <s v="Diabetes"/>
    <s v="5-Jun-1986"/>
    <n v="6748.59"/>
    <s v="tier - 3"/>
    <s v="tier - 1"/>
    <s v="R1016"/>
    <n v="37"/>
  </r>
  <r>
    <s v="Id1524"/>
    <s v="  Andrew"/>
    <n v="27.55"/>
    <n v="10.83"/>
    <s v="Yes"/>
    <x v="0"/>
    <x v="0"/>
    <n v="1"/>
    <s v="No"/>
    <s v="Over weight"/>
    <s v="Diabetes"/>
    <s v="7-Aug-1986"/>
    <n v="6746.74"/>
    <s v="tier - 3"/>
    <s v="tier - 2"/>
    <s v="R1016"/>
    <n v="37"/>
  </r>
  <r>
    <s v="Id1525"/>
    <s v="  Jason A"/>
    <n v="15.6"/>
    <n v="8.6"/>
    <s v="No"/>
    <x v="0"/>
    <x v="0"/>
    <n v="0"/>
    <s v="No"/>
    <s v="Under Weight"/>
    <s v="Diabetes"/>
    <s v="18-Jul-1968"/>
    <n v="6738.84"/>
    <s v="tier - 3"/>
    <s v="tier - 1"/>
    <s v="R1012"/>
    <n v="55"/>
  </r>
  <r>
    <s v="Id1526"/>
    <s v="  Rachel"/>
    <n v="21.99"/>
    <n v="11.17"/>
    <s v="No"/>
    <x v="0"/>
    <x v="0"/>
    <n v="0"/>
    <s v="No"/>
    <s v="Normal Weight"/>
    <s v="Diabetes"/>
    <s v="21-Oct-1978"/>
    <n v="6737.98"/>
    <s v="tier - 2"/>
    <s v="tier - 3"/>
    <s v="R1013"/>
    <n v="45"/>
  </r>
  <r>
    <s v="Id1527"/>
    <s v="  Susan"/>
    <n v="34.85"/>
    <n v="5.75"/>
    <s v="No"/>
    <x v="0"/>
    <x v="0"/>
    <n v="0"/>
    <s v="No"/>
    <s v="Obesity"/>
    <s v="Prediabetes"/>
    <s v="13-Jun-1994"/>
    <n v="6721.37"/>
    <s v="tier - 2"/>
    <s v="tier - 1"/>
    <s v="R1012"/>
    <n v="29"/>
  </r>
  <r>
    <s v="Id1528"/>
    <s v="  Cameron M"/>
    <n v="24.51"/>
    <n v="4.83"/>
    <s v="Yes"/>
    <x v="0"/>
    <x v="1"/>
    <n v="1"/>
    <s v="No"/>
    <s v="Normal Weight"/>
    <s v="Normal"/>
    <s v="12-Jun-1983"/>
    <n v="6710.19"/>
    <s v="tier - 3"/>
    <s v="tier - 3"/>
    <s v="R1012"/>
    <n v="40"/>
  </r>
  <r>
    <s v="Id1529"/>
    <s v="  Claudia A"/>
    <n v="19.399999999999999"/>
    <n v="11.93"/>
    <s v="No"/>
    <x v="0"/>
    <x v="0"/>
    <n v="0"/>
    <s v="No"/>
    <s v="Normal Weight"/>
    <s v="Diabetes"/>
    <s v="12-Dec-1971"/>
    <n v="6706.47"/>
    <s v="tier - 2"/>
    <s v="tier - 1"/>
    <s v="R1013"/>
    <n v="52"/>
  </r>
  <r>
    <s v="Id1530"/>
    <s v="  Kate"/>
    <n v="15.1"/>
    <n v="8.41"/>
    <s v="No"/>
    <x v="0"/>
    <x v="0"/>
    <n v="0"/>
    <s v="No"/>
    <s v="Under Weight"/>
    <s v="Diabetes"/>
    <s v="13-Jul-1968"/>
    <n v="6700.56"/>
    <s v="tier - 3"/>
    <s v="tier - 1"/>
    <s v="R1012"/>
    <n v="55"/>
  </r>
  <r>
    <s v="Id1531"/>
    <s v="  Nicole M"/>
    <n v="23.37"/>
    <n v="5.59"/>
    <s v="Yes"/>
    <x v="0"/>
    <x v="0"/>
    <n v="0"/>
    <s v="No"/>
    <s v="Normal Weight"/>
    <s v="Normal"/>
    <s v="9-Jul-1985"/>
    <n v="6686.43"/>
    <s v="tier - 2"/>
    <s v="tier - 3"/>
    <s v="R1012"/>
    <n v="38"/>
  </r>
  <r>
    <s v="Id1532"/>
    <s v="  Jack"/>
    <n v="42.4"/>
    <n v="4.0599999999999996"/>
    <s v="No"/>
    <x v="0"/>
    <x v="0"/>
    <n v="0"/>
    <s v="No"/>
    <s v="Obesity"/>
    <s v="Normal"/>
    <s v="20-Oct-1989"/>
    <n v="6666.24"/>
    <s v="tier - 3"/>
    <s v="tier - 1"/>
    <s v="R1011"/>
    <n v="34"/>
  </r>
  <r>
    <s v="Id1533"/>
    <s v="  Gregory"/>
    <n v="28.405000000000001"/>
    <n v="7.02"/>
    <s v="Yes"/>
    <x v="0"/>
    <x v="0"/>
    <n v="0"/>
    <s v="No"/>
    <s v="Over weight"/>
    <s v="Diabetes"/>
    <s v="17-Sep-1981"/>
    <n v="6664.69"/>
    <s v="tier - 3"/>
    <s v="tier - 1"/>
    <s v="R1012"/>
    <n v="42"/>
  </r>
  <r>
    <s v="Id1534"/>
    <s v="  Rebecca"/>
    <n v="23.4"/>
    <n v="4.47"/>
    <s v="No"/>
    <x v="0"/>
    <x v="0"/>
    <n v="0"/>
    <s v="No"/>
    <s v="Normal Weight"/>
    <s v="Normal"/>
    <s v="27-Sep-1982"/>
    <n v="6664.32"/>
    <s v="tier - 2"/>
    <s v="tier - 2"/>
    <s v="R1013"/>
    <n v="41"/>
  </r>
  <r>
    <s v="Id1535"/>
    <s v="  Adam"/>
    <n v="33.44"/>
    <n v="4.54"/>
    <s v="No"/>
    <x v="0"/>
    <x v="0"/>
    <n v="0"/>
    <s v="No"/>
    <s v="Obesity"/>
    <s v="Normal"/>
    <s v="19-Nov-1989"/>
    <n v="6653.79"/>
    <s v="tier - 2"/>
    <s v="tier - 1"/>
    <s v="R1013"/>
    <n v="34"/>
  </r>
  <r>
    <s v="Id1536"/>
    <s v="  Ryan"/>
    <n v="21.12"/>
    <n v="4.99"/>
    <s v="No"/>
    <x v="0"/>
    <x v="0"/>
    <n v="1"/>
    <s v="No"/>
    <s v="Normal Weight"/>
    <s v="Normal"/>
    <s v="1-Jul-1984"/>
    <n v="6652.53"/>
    <s v="tier - 3"/>
    <s v="tier - 2"/>
    <s v="R1013"/>
    <n v="39"/>
  </r>
  <r>
    <s v="Id1537"/>
    <s v="  Jackie K"/>
    <n v="18.48"/>
    <n v="10.84"/>
    <s v="Yes"/>
    <x v="0"/>
    <x v="0"/>
    <n v="2"/>
    <s v="No"/>
    <s v="Under Weight"/>
    <s v="Diabetes"/>
    <s v="8-Nov-1970"/>
    <n v="6651.26"/>
    <s v="tier - 2"/>
    <s v="tier - 3"/>
    <s v="R1013"/>
    <n v="53"/>
  </r>
  <r>
    <s v="Id1538"/>
    <s v="  Chris"/>
    <n v="16.815000000000001"/>
    <n v="5.63"/>
    <s v="No"/>
    <x v="0"/>
    <x v="0"/>
    <n v="1"/>
    <s v="No"/>
    <s v="Under Weight"/>
    <s v="Normal"/>
    <s v="8-Dec-1984"/>
    <n v="6640.54"/>
    <s v="tier - 2"/>
    <s v="tier - 3"/>
    <s v="R1019"/>
    <n v="39"/>
  </r>
  <r>
    <s v="Id1539"/>
    <s v="  Tyler C"/>
    <n v="26.72"/>
    <n v="4.1399999999999997"/>
    <s v="No"/>
    <x v="0"/>
    <x v="0"/>
    <n v="0"/>
    <s v="No"/>
    <s v="Over weight"/>
    <s v="Normal"/>
    <s v="6-Jun-1990"/>
    <n v="6639.3"/>
    <s v="tier - 2"/>
    <s v="tier - 2"/>
    <s v="R1021"/>
    <n v="33"/>
  </r>
  <r>
    <s v="Id1540"/>
    <s v="  Yoshie"/>
    <n v="41.42"/>
    <n v="5.17"/>
    <s v="No"/>
    <x v="0"/>
    <x v="1"/>
    <n v="1"/>
    <s v="No"/>
    <s v="Obesity"/>
    <s v="Normal"/>
    <s v="4-Sep-2003"/>
    <n v="6638.16"/>
    <s v="tier - 2"/>
    <s v="tier - 1"/>
    <s v="R1012"/>
    <n v="20"/>
  </r>
  <r>
    <s v="Id1541"/>
    <s v="  Lauren A"/>
    <n v="20.69"/>
    <n v="6.93"/>
    <s v="No"/>
    <x v="0"/>
    <x v="0"/>
    <n v="2"/>
    <s v="No"/>
    <s v="Normal Weight"/>
    <s v="Diabetes"/>
    <s v="29-Aug-1973"/>
    <n v="6630.31"/>
    <s v="tier - 2"/>
    <s v="tier - 1"/>
    <s v="R1013"/>
    <n v="50"/>
  </r>
  <r>
    <s v="Id1542"/>
    <s v="  Mason D"/>
    <n v="41.23"/>
    <n v="4.24"/>
    <s v="No"/>
    <x v="0"/>
    <x v="0"/>
    <n v="0"/>
    <s v="No"/>
    <s v="Obesity"/>
    <s v="Normal"/>
    <s v="28-Aug-1982"/>
    <n v="6610.11"/>
    <s v="tier - 3"/>
    <s v="tier - 2"/>
    <s v="R1015"/>
    <n v="41"/>
  </r>
  <r>
    <s v="Id1543"/>
    <s v="  Ryan"/>
    <n v="29.9"/>
    <n v="5.91"/>
    <s v="No"/>
    <x v="0"/>
    <x v="0"/>
    <n v="0"/>
    <s v="No"/>
    <s v="Over weight"/>
    <s v="Prediabetes"/>
    <s v="7-Nov-1982"/>
    <n v="6600.36"/>
    <s v="tier - 2"/>
    <s v="tier - 3"/>
    <s v="R1011"/>
    <n v="41"/>
  </r>
  <r>
    <s v="Id1544"/>
    <s v="  Arturo"/>
    <n v="34.104999999999997"/>
    <n v="5.93"/>
    <s v="No"/>
    <x v="0"/>
    <x v="0"/>
    <n v="0"/>
    <s v="No"/>
    <s v="Obesity"/>
    <s v="Prediabetes"/>
    <s v="29-Dec-1982"/>
    <n v="6600.21"/>
    <s v="tier - 3"/>
    <s v="tier - 2"/>
    <s v="R1016"/>
    <n v="41"/>
  </r>
  <r>
    <s v="Id1545"/>
    <s v="  Jake"/>
    <n v="24.97"/>
    <n v="5.66"/>
    <s v="No"/>
    <x v="0"/>
    <x v="0"/>
    <n v="0"/>
    <s v="No"/>
    <s v="Over weight"/>
    <s v="Normal"/>
    <s v="22-Nov-1982"/>
    <n v="6593.51"/>
    <s v="tier - 2"/>
    <s v="tier - 1"/>
    <s v="R1013"/>
    <n v="41"/>
  </r>
  <r>
    <s v="Id1546"/>
    <s v="  Sarah E"/>
    <n v="34.799999999999997"/>
    <n v="4.1900000000000004"/>
    <s v="No"/>
    <x v="0"/>
    <x v="0"/>
    <n v="1"/>
    <s v="No"/>
    <s v="Obesity"/>
    <s v="Normal"/>
    <s v="5-Oct-1984"/>
    <n v="6571.54"/>
    <s v="tier - 2"/>
    <s v="tier - 3"/>
    <s v="R1011"/>
    <n v="39"/>
  </r>
  <r>
    <s v="Id1547"/>
    <s v="  Alison L"/>
    <n v="32.965000000000003"/>
    <n v="9.2100000000000009"/>
    <s v="Yes"/>
    <x v="0"/>
    <x v="0"/>
    <n v="0"/>
    <s v="No"/>
    <s v="Obesity"/>
    <s v="Diabetes"/>
    <s v="20-Jul-1981"/>
    <n v="6571.02"/>
    <s v="tier - 2"/>
    <s v="tier - 1"/>
    <s v="R1012"/>
    <n v="42"/>
  </r>
  <r>
    <s v="Id1548"/>
    <s v="  Karen A"/>
    <n v="27.265000000000001"/>
    <n v="5.51"/>
    <s v="No"/>
    <x v="0"/>
    <x v="0"/>
    <n v="1"/>
    <s v="No"/>
    <s v="Over weight"/>
    <s v="Normal"/>
    <s v="20-Sep-1984"/>
    <n v="6555.07"/>
    <s v="tier - 2"/>
    <s v="tier - 2"/>
    <s v="R1024"/>
    <n v="39"/>
  </r>
  <r>
    <s v="Id1549"/>
    <s v="  Thomas R"/>
    <n v="17.059999999999999"/>
    <n v="8.5"/>
    <s v="No"/>
    <x v="0"/>
    <x v="0"/>
    <n v="0"/>
    <s v="No"/>
    <s v="Under Weight"/>
    <s v="Diabetes"/>
    <s v="11-Dec-1968"/>
    <n v="6552.01"/>
    <s v="tier - 3"/>
    <s v="tier - 2"/>
    <s v="R1013"/>
    <n v="55"/>
  </r>
  <r>
    <s v="Id1550"/>
    <s v="  Stephanie W"/>
    <n v="36.29"/>
    <n v="6.23"/>
    <s v="No"/>
    <x v="0"/>
    <x v="0"/>
    <n v="0"/>
    <s v="No"/>
    <s v="Obesity"/>
    <s v="Prediabetes"/>
    <s v="6-Aug-1989"/>
    <n v="6551.75"/>
    <s v="tier - 2"/>
    <s v="tier - 2"/>
    <s v="R1024"/>
    <n v="34"/>
  </r>
  <r>
    <s v="Id1551"/>
    <s v="  Ezra"/>
    <n v="28.594999999999999"/>
    <n v="8.5299999999999994"/>
    <s v="Yes"/>
    <x v="0"/>
    <x v="0"/>
    <n v="1"/>
    <s v="No"/>
    <s v="Over weight"/>
    <s v="Diabetes"/>
    <s v="18-Dec-1986"/>
    <n v="6548.2"/>
    <s v="tier - 2"/>
    <s v="tier - 3"/>
    <s v="R1012"/>
    <n v="37"/>
  </r>
  <r>
    <s v="Id1552"/>
    <s v="  Jim"/>
    <n v="17.8"/>
    <n v="5.75"/>
    <s v="Yes"/>
    <x v="0"/>
    <x v="1"/>
    <n v="1"/>
    <s v="No"/>
    <s v="Under Weight"/>
    <s v="Prediabetes"/>
    <s v="3-Dec-1969"/>
    <n v="6546.16"/>
    <s v="tier - 2"/>
    <s v="tier - 3"/>
    <s v="R1013"/>
    <n v="54"/>
  </r>
  <r>
    <s v="Id1553"/>
    <s v="  Ari L"/>
    <n v="21.4"/>
    <n v="5.6"/>
    <s v="No"/>
    <x v="0"/>
    <x v="0"/>
    <n v="0"/>
    <s v="No"/>
    <s v="Normal Weight"/>
    <s v="Normal"/>
    <s v="2-Oct-1982"/>
    <n v="6536.68"/>
    <s v="tier - 2"/>
    <s v="tier - 2"/>
    <s v="R1012"/>
    <n v="41"/>
  </r>
  <r>
    <s v="Id1554"/>
    <s v="  Fanny"/>
    <n v="23.01"/>
    <n v="4.68"/>
    <s v="No"/>
    <x v="0"/>
    <x v="0"/>
    <n v="0"/>
    <s v="No"/>
    <s v="Normal Weight"/>
    <s v="Normal"/>
    <s v="12-Aug-1982"/>
    <n v="6532.04"/>
    <s v="tier - 2"/>
    <s v="tier - 1"/>
    <s v="R1013"/>
    <n v="41"/>
  </r>
  <r>
    <s v="Id1555"/>
    <s v="  Heather"/>
    <n v="19.86"/>
    <n v="5.62"/>
    <s v="Yes"/>
    <x v="0"/>
    <x v="0"/>
    <n v="0"/>
    <s v="No"/>
    <s v="Normal Weight"/>
    <s v="Normal"/>
    <s v="23-Oct-1976"/>
    <n v="6529.21"/>
    <s v="tier - 2"/>
    <s v="tier - 1"/>
    <s v="R1013"/>
    <n v="47"/>
  </r>
  <r>
    <s v="Id1556"/>
    <s v="  Peter W"/>
    <n v="33.58"/>
    <n v="5.08"/>
    <s v="No"/>
    <x v="0"/>
    <x v="0"/>
    <n v="0"/>
    <s v="No"/>
    <s v="Obesity"/>
    <s v="Normal"/>
    <s v="7-Jul-1994"/>
    <n v="6512.24"/>
    <s v="tier - 2"/>
    <s v="tier - 1"/>
    <s v="R1021"/>
    <n v="29"/>
  </r>
  <r>
    <s v="Id1557"/>
    <s v="  Catherine A"/>
    <n v="29.81"/>
    <n v="5.28"/>
    <s v="No"/>
    <x v="0"/>
    <x v="0"/>
    <n v="0"/>
    <s v="No"/>
    <s v="Over weight"/>
    <s v="Normal"/>
    <s v="28-Aug-1982"/>
    <n v="6500.24"/>
    <s v="tier - 2"/>
    <s v="tier - 2"/>
    <s v="R1013"/>
    <n v="41"/>
  </r>
  <r>
    <s v="Id1558"/>
    <s v="  Kelly A"/>
    <n v="27.4"/>
    <n v="4.6100000000000003"/>
    <s v="No"/>
    <x v="0"/>
    <x v="0"/>
    <n v="0"/>
    <s v="No"/>
    <s v="Over weight"/>
    <s v="Normal"/>
    <s v="9-Oct-1982"/>
    <n v="6496.89"/>
    <s v="tier - 2"/>
    <s v="tier - 3"/>
    <s v="R1011"/>
    <n v="41"/>
  </r>
  <r>
    <s v="Id1559"/>
    <s v="  Janel N"/>
    <n v="17.98"/>
    <n v="6.57"/>
    <s v="Yes"/>
    <x v="0"/>
    <x v="0"/>
    <n v="2"/>
    <s v="No"/>
    <s v="Under Weight"/>
    <s v="Diabetes"/>
    <s v="1-Dec-1970"/>
    <n v="6481.67"/>
    <s v="tier - 2"/>
    <s v="tier - 2"/>
    <s v="R1013"/>
    <n v="53"/>
  </r>
  <r>
    <s v="Id1560"/>
    <s v="  Yann Kai"/>
    <n v="37.9"/>
    <n v="5.83"/>
    <s v="No"/>
    <x v="0"/>
    <x v="0"/>
    <n v="0"/>
    <s v="No"/>
    <s v="Obesity"/>
    <s v="Prediabetes"/>
    <s v="8-Jun-1980"/>
    <n v="6474.01"/>
    <s v="tier - 2"/>
    <s v="tier - 3"/>
    <s v="R1011"/>
    <n v="43"/>
  </r>
  <r>
    <s v="Id1561"/>
    <s v="  Zachary R"/>
    <n v="25.27"/>
    <n v="6.98"/>
    <s v="Yes"/>
    <x v="0"/>
    <x v="0"/>
    <n v="0"/>
    <s v="No"/>
    <s v="Over weight"/>
    <s v="Diabetes"/>
    <s v="27-Jul-1981"/>
    <n v="6473.15"/>
    <s v="tier - 2"/>
    <s v="tier - 2"/>
    <s v="R1013"/>
    <n v="42"/>
  </r>
  <r>
    <s v="Id1562"/>
    <s v="  Alejandro Sr"/>
    <n v="29.26"/>
    <n v="4.03"/>
    <s v="No"/>
    <x v="0"/>
    <x v="0"/>
    <n v="1"/>
    <s v="No"/>
    <s v="Over weight"/>
    <s v="Normal"/>
    <s v="1-Nov-1984"/>
    <n v="6457.84"/>
    <s v="tier - 2"/>
    <s v="tier - 3"/>
    <s v="R1012"/>
    <n v="39"/>
  </r>
  <r>
    <s v="Id1563"/>
    <s v="  Nicholas R"/>
    <n v="27.835000000000001"/>
    <n v="4.5599999999999996"/>
    <s v="No"/>
    <x v="0"/>
    <x v="0"/>
    <n v="1"/>
    <s v="No"/>
    <s v="Over weight"/>
    <s v="Normal"/>
    <s v="26-Aug-1984"/>
    <n v="6455.86"/>
    <s v="tier - 3"/>
    <s v="tier - 3"/>
    <s v="R1012"/>
    <n v="39"/>
  </r>
  <r>
    <s v="Id1564"/>
    <s v="  Paul"/>
    <n v="46.53"/>
    <n v="5.38"/>
    <s v="Yes"/>
    <x v="0"/>
    <x v="0"/>
    <n v="0"/>
    <s v="No"/>
    <s v="Obesity"/>
    <s v="Normal"/>
    <s v="22-Jul-1985"/>
    <n v="6435.62"/>
    <s v="tier - 3"/>
    <s v="tier - 2"/>
    <s v="R1013"/>
    <n v="38"/>
  </r>
  <r>
    <s v="Id1565"/>
    <s v="  Michael D"/>
    <n v="20.58"/>
    <n v="11.04"/>
    <s v="Yes"/>
    <x v="0"/>
    <x v="0"/>
    <n v="1"/>
    <s v="No"/>
    <s v="Normal Weight"/>
    <s v="Diabetes"/>
    <s v="5-Aug-1975"/>
    <n v="6423.48"/>
    <s v="tier - 2"/>
    <s v="tier - 3"/>
    <s v="R1013"/>
    <n v="48"/>
  </r>
  <r>
    <s v="Id1566"/>
    <s v="  Marina"/>
    <n v="19.53"/>
    <n v="6.09"/>
    <s v="Yes"/>
    <x v="0"/>
    <x v="0"/>
    <n v="0"/>
    <s v="No"/>
    <s v="Normal Weight"/>
    <s v="Prediabetes"/>
    <s v="30-Dec-1976"/>
    <n v="6417.28"/>
    <s v="tier - 2"/>
    <s v="tier - 3"/>
    <s v="R1013"/>
    <n v="47"/>
  </r>
  <r>
    <s v="Id1567"/>
    <s v="  Caroline"/>
    <n v="27.7"/>
    <n v="4.71"/>
    <s v="No"/>
    <x v="0"/>
    <x v="0"/>
    <n v="1"/>
    <s v="No"/>
    <s v="Over weight"/>
    <s v="Normal"/>
    <s v="4-Sep-1987"/>
    <n v="6414.18"/>
    <s v="tier - 2"/>
    <s v="tier - 2"/>
    <s v="R1011"/>
    <n v="36"/>
  </r>
  <r>
    <s v="Id1568"/>
    <s v="  Ross P"/>
    <n v="18.920000000000002"/>
    <n v="8.18"/>
    <s v="No"/>
    <x v="0"/>
    <x v="0"/>
    <n v="0"/>
    <s v="No"/>
    <s v="Normal Weight"/>
    <s v="Diabetes"/>
    <s v="22-Aug-1971"/>
    <n v="6412.34"/>
    <s v="tier - 2"/>
    <s v="tier - 3"/>
    <s v="R1013"/>
    <n v="52"/>
  </r>
  <r>
    <s v="Id1569"/>
    <s v="  Aoife"/>
    <n v="17.760000000000002"/>
    <n v="11.18"/>
    <s v="Yes"/>
    <x v="0"/>
    <x v="0"/>
    <n v="2"/>
    <s v="No"/>
    <s v="Under Weight"/>
    <s v="Diabetes"/>
    <s v="20-Aug-1970"/>
    <n v="6407.05"/>
    <s v="tier - 2"/>
    <s v="tier - 1"/>
    <s v="R1013"/>
    <n v="53"/>
  </r>
  <r>
    <s v="Id1570"/>
    <s v="  Wesley"/>
    <n v="29.83"/>
    <n v="5.03"/>
    <s v="Yes"/>
    <x v="0"/>
    <x v="0"/>
    <n v="0"/>
    <s v="No"/>
    <s v="Over weight"/>
    <s v="Normal"/>
    <s v="10-Dec-1985"/>
    <n v="6406.41"/>
    <s v="tier - 1"/>
    <s v="tier - 3"/>
    <s v="R1014"/>
    <n v="38"/>
  </r>
  <r>
    <s v="Id1571"/>
    <s v="  Rebecca J"/>
    <n v="23.465"/>
    <n v="5.56"/>
    <s v="No"/>
    <x v="0"/>
    <x v="0"/>
    <n v="1"/>
    <s v="No"/>
    <s v="Normal Weight"/>
    <s v="Normal"/>
    <s v="9-Sep-1987"/>
    <n v="6402.29"/>
    <s v="tier - 2"/>
    <s v="tier - 3"/>
    <s v="R1024"/>
    <n v="36"/>
  </r>
  <r>
    <s v="Id1572"/>
    <s v="  Barry P"/>
    <n v="29.355"/>
    <n v="4.33"/>
    <s v="No"/>
    <x v="0"/>
    <x v="0"/>
    <n v="0"/>
    <s v="No"/>
    <s v="Over weight"/>
    <s v="Normal"/>
    <s v="28-Oct-1982"/>
    <n v="6393.6"/>
    <s v="tier - 2"/>
    <s v="tier - 1"/>
    <s v="R1012"/>
    <n v="41"/>
  </r>
  <r>
    <s v="Id1573"/>
    <s v="  Maciej"/>
    <n v="35.49"/>
    <n v="5.21"/>
    <s v="Yes"/>
    <x v="0"/>
    <x v="1"/>
    <n v="1"/>
    <s v="No"/>
    <s v="Obesity"/>
    <s v="Normal"/>
    <s v="16-Aug-1997"/>
    <n v="6389.53"/>
    <s v="tier - 2"/>
    <s v="tier - 2"/>
    <s v="R1021"/>
    <n v="26"/>
  </r>
  <r>
    <s v="Id1574"/>
    <s v="  Jerry D"/>
    <n v="26.315000000000001"/>
    <n v="5.89"/>
    <s v="No"/>
    <x v="0"/>
    <x v="0"/>
    <n v="0"/>
    <s v="No"/>
    <s v="Over weight"/>
    <s v="Prediabetes"/>
    <s v="6-Aug-1982"/>
    <n v="6389.38"/>
    <s v="tier - 1"/>
    <s v="tier - 2"/>
    <s v="R1012"/>
    <n v="41"/>
  </r>
  <r>
    <s v="Id1575"/>
    <s v="  Eric A"/>
    <n v="19.79"/>
    <n v="4.8099999999999996"/>
    <s v="Yes"/>
    <x v="0"/>
    <x v="0"/>
    <n v="0"/>
    <s v="No"/>
    <s v="Normal Weight"/>
    <s v="Normal"/>
    <s v="18-Nov-1976"/>
    <n v="6374.16"/>
    <s v="tier - 2"/>
    <s v="tier - 2"/>
    <s v="R1013"/>
    <n v="47"/>
  </r>
  <r>
    <s v="Id1576"/>
    <s v="  Cathi"/>
    <n v="40.564999999999998"/>
    <n v="5.66"/>
    <s v="No"/>
    <x v="0"/>
    <x v="0"/>
    <n v="1"/>
    <s v="No"/>
    <s v="Obesity"/>
    <s v="Normal"/>
    <s v="13-Aug-1984"/>
    <n v="6373.56"/>
    <s v="tier - 2"/>
    <s v="tier - 1"/>
    <s v="R1012"/>
    <n v="39"/>
  </r>
  <r>
    <s v="Id1577"/>
    <s v="  Alex M"/>
    <n v="18.03"/>
    <n v="10.66"/>
    <s v="Yes"/>
    <x v="0"/>
    <x v="0"/>
    <n v="2"/>
    <s v="No"/>
    <s v="Under Weight"/>
    <s v="Diabetes"/>
    <s v="9-Nov-1970"/>
    <n v="6367.31"/>
    <s v="tier - 2"/>
    <s v="tier - 1"/>
    <s v="R1013"/>
    <n v="53"/>
  </r>
  <r>
    <s v="Id1578"/>
    <s v="  Liang"/>
    <n v="34.65"/>
    <n v="5.98"/>
    <s v="Yes"/>
    <x v="0"/>
    <x v="0"/>
    <n v="0"/>
    <s v="No"/>
    <s v="Obesity"/>
    <s v="Prediabetes"/>
    <s v="7-Jul-1996"/>
    <n v="6361.47"/>
    <s v="tier - 2"/>
    <s v="tier - 3"/>
    <s v="R1021"/>
    <n v="27"/>
  </r>
  <r>
    <s v="Id1579"/>
    <s v="  Lexy"/>
    <n v="42.94"/>
    <n v="4.34"/>
    <s v="No"/>
    <x v="0"/>
    <x v="0"/>
    <n v="0"/>
    <s v="No"/>
    <s v="Obesity"/>
    <s v="Normal"/>
    <s v="24-Jun-1989"/>
    <n v="6360.99"/>
    <s v="tier - 2"/>
    <s v="tier - 2"/>
    <s v="R1012"/>
    <n v="34"/>
  </r>
  <r>
    <s v="Id1580"/>
    <s v="  Michael"/>
    <n v="31.254999999999999"/>
    <n v="5.17"/>
    <s v="No"/>
    <x v="0"/>
    <x v="0"/>
    <n v="0"/>
    <s v="No"/>
    <s v="Obesity"/>
    <s v="Normal"/>
    <s v="30-Oct-1980"/>
    <n v="6358.78"/>
    <s v="tier - 2"/>
    <s v="tier - 1"/>
    <s v="R1012"/>
    <n v="43"/>
  </r>
  <r>
    <s v="Id1581"/>
    <s v="  Samuel L"/>
    <n v="45.43"/>
    <n v="4.2300000000000004"/>
    <s v="Yes"/>
    <x v="0"/>
    <x v="1"/>
    <n v="1"/>
    <s v="No"/>
    <s v="Obesity"/>
    <s v="Normal"/>
    <s v="19-Aug-1983"/>
    <n v="6356.27"/>
    <s v="tier - 3"/>
    <s v="tier - 2"/>
    <s v="R1013"/>
    <n v="40"/>
  </r>
  <r>
    <s v="Id1582"/>
    <s v="  Spencer A"/>
    <n v="32.340000000000003"/>
    <n v="4.88"/>
    <s v="Yes"/>
    <x v="0"/>
    <x v="1"/>
    <n v="1"/>
    <s v="No"/>
    <s v="Obesity"/>
    <s v="Normal"/>
    <s v="21-Oct-1983"/>
    <n v="6338.08"/>
    <s v="tier - 2"/>
    <s v="tier - 1"/>
    <s v="R1013"/>
    <n v="40"/>
  </r>
  <r>
    <s v="Id1583"/>
    <s v="  Rochelle"/>
    <n v="25.46"/>
    <n v="9.7100000000000009"/>
    <s v="Yes"/>
    <x v="0"/>
    <x v="0"/>
    <n v="1"/>
    <s v="No"/>
    <s v="Over weight"/>
    <s v="Diabetes"/>
    <s v="25-Sep-1986"/>
    <n v="6335.64"/>
    <s v="tier - 2"/>
    <s v="tier - 2"/>
    <s v="R1013"/>
    <n v="37"/>
  </r>
  <r>
    <s v="Id1584"/>
    <s v="  Paula"/>
    <n v="37.145000000000003"/>
    <n v="5.32"/>
    <s v="No"/>
    <x v="0"/>
    <x v="0"/>
    <n v="0"/>
    <s v="No"/>
    <s v="Obesity"/>
    <s v="Normal"/>
    <s v="13-Aug-1990"/>
    <n v="6334.34"/>
    <s v="tier - 2"/>
    <s v="tier - 2"/>
    <s v="R1024"/>
    <n v="33"/>
  </r>
  <r>
    <s v="Id1585"/>
    <s v="  Madeline E"/>
    <n v="30.8"/>
    <n v="5.83"/>
    <s v="Yes"/>
    <x v="0"/>
    <x v="0"/>
    <n v="0"/>
    <s v="No"/>
    <s v="Obesity"/>
    <s v="Prediabetes"/>
    <s v="15-Dec-1985"/>
    <n v="6313.76"/>
    <s v="tier - 2"/>
    <s v="tier - 1"/>
    <s v="R1013"/>
    <n v="38"/>
  </r>
  <r>
    <s v="Id1586"/>
    <s v="  Maria Isabel"/>
    <n v="29.5"/>
    <n v="5.54"/>
    <s v="Yes"/>
    <x v="0"/>
    <x v="0"/>
    <n v="0"/>
    <s v="No"/>
    <s v="Over weight"/>
    <s v="Normal"/>
    <s v="19-Nov-1985"/>
    <n v="6311.95"/>
    <s v="tier - 2"/>
    <s v="tier - 1"/>
    <s v="R1011"/>
    <n v="38"/>
  </r>
  <r>
    <s v="Id1587"/>
    <s v="  Arthur M"/>
    <n v="43.39"/>
    <n v="5.85"/>
    <s v="No"/>
    <x v="1"/>
    <x v="0"/>
    <n v="1"/>
    <s v="No"/>
    <s v="Obesity"/>
    <s v="Prediabetes"/>
    <s v="27-Jul-2004"/>
    <n v="6311.11"/>
    <s v="tier - 2"/>
    <s v="tier - 2"/>
    <s v="R1011"/>
    <n v="19"/>
  </r>
  <r>
    <s v="Id1588"/>
    <s v="  Joseph R"/>
    <n v="15.08"/>
    <n v="4.8499999999999996"/>
    <s v="Yes"/>
    <x v="0"/>
    <x v="1"/>
    <n v="1"/>
    <s v="No"/>
    <s v="Under Weight"/>
    <s v="Normal"/>
    <s v="4-Sep-1969"/>
    <n v="6305.61"/>
    <s v="tier - 2"/>
    <s v="tier - 2"/>
    <s v="R1012"/>
    <n v="54"/>
  </r>
  <r>
    <s v="Id1589"/>
    <s v="  Sachiko"/>
    <n v="20.48"/>
    <n v="11.09"/>
    <s v="No"/>
    <x v="0"/>
    <x v="0"/>
    <n v="0"/>
    <s v="No"/>
    <s v="Normal Weight"/>
    <s v="Diabetes"/>
    <s v="17-Sep-1974"/>
    <n v="6302.23"/>
    <s v="tier - 2"/>
    <s v="tier - 1"/>
    <s v="R1013"/>
    <n v="49"/>
  </r>
  <r>
    <s v="Id1590"/>
    <s v="  Christopher"/>
    <n v="34.450000000000003"/>
    <n v="5.58"/>
    <s v="Yes"/>
    <x v="0"/>
    <x v="0"/>
    <n v="0"/>
    <s v="No"/>
    <s v="Obesity"/>
    <s v="Normal"/>
    <s v="4-Jul-1996"/>
    <n v="6293.63"/>
    <s v="tier - 2"/>
    <s v="tier - 3"/>
    <s v="R1021"/>
    <n v="27"/>
  </r>
  <r>
    <s v="Id1591"/>
    <s v="  Joseph"/>
    <n v="34.21"/>
    <n v="9.7200000000000006"/>
    <s v="Yes"/>
    <x v="0"/>
    <x v="0"/>
    <n v="0"/>
    <s v="No"/>
    <s v="Obesity"/>
    <s v="Diabetes"/>
    <s v="26-Aug-1981"/>
    <n v="6289.75"/>
    <s v="tier - 2"/>
    <s v="tier - 3"/>
    <s v="R1013"/>
    <n v="42"/>
  </r>
  <r>
    <s v="Id1592"/>
    <s v="  Lawrence"/>
    <n v="28.8"/>
    <n v="11.41"/>
    <s v="Yes"/>
    <x v="0"/>
    <x v="0"/>
    <n v="0"/>
    <s v="No"/>
    <s v="Over weight"/>
    <s v="Diabetes"/>
    <s v="24-Nov-1981"/>
    <n v="6282.24"/>
    <s v="tier - 2"/>
    <s v="tier - 1"/>
    <s v="R1011"/>
    <n v="42"/>
  </r>
  <r>
    <s v="Id1593"/>
    <s v="  Katie"/>
    <n v="31.74"/>
    <n v="4.46"/>
    <s v="No"/>
    <x v="0"/>
    <x v="1"/>
    <n v="1"/>
    <s v="No"/>
    <s v="Obesity"/>
    <s v="Normal"/>
    <s v="16-Oct-1993"/>
    <n v="6276.3"/>
    <s v="tier - 2"/>
    <s v="tier - 1"/>
    <s v="R1025"/>
    <n v="30"/>
  </r>
  <r>
    <s v="Id1594"/>
    <s v="  Ruben"/>
    <n v="21.78"/>
    <n v="9.31"/>
    <s v="Yes"/>
    <x v="0"/>
    <x v="0"/>
    <n v="0"/>
    <s v="No"/>
    <s v="Normal Weight"/>
    <s v="Diabetes"/>
    <s v="30-Jun-1981"/>
    <n v="6272.48"/>
    <s v="tier - 1"/>
    <s v="tier - 3"/>
    <s v="R1013"/>
    <n v="42"/>
  </r>
  <r>
    <s v="Id1595"/>
    <s v="  Sarah"/>
    <n v="23.75"/>
    <n v="5.03"/>
    <s v="No"/>
    <x v="0"/>
    <x v="0"/>
    <n v="1"/>
    <s v="No"/>
    <s v="Normal Weight"/>
    <s v="Normal"/>
    <s v="25-Sep-1984"/>
    <n v="6269.33"/>
    <s v="tier - 2"/>
    <s v="tier - 1"/>
    <s v="R1013"/>
    <n v="39"/>
  </r>
  <r>
    <s v="Id1596"/>
    <s v="  Angela R"/>
    <n v="33.21"/>
    <n v="5.07"/>
    <s v="Yes"/>
    <x v="0"/>
    <x v="0"/>
    <n v="1"/>
    <s v="No"/>
    <s v="Obesity"/>
    <s v="Normal"/>
    <s v="17-Oct-1995"/>
    <n v="6261.2"/>
    <s v="tier - 2"/>
    <s v="tier - 1"/>
    <s v="R1026"/>
    <n v="28"/>
  </r>
  <r>
    <s v="Id1597"/>
    <s v="  Chatham"/>
    <n v="17.7"/>
    <n v="10.42"/>
    <s v="Yes"/>
    <x v="0"/>
    <x v="0"/>
    <n v="2"/>
    <s v="No"/>
    <s v="Under Weight"/>
    <s v="Diabetes"/>
    <s v="11-Oct-1970"/>
    <n v="6255.38"/>
    <s v="tier - 2"/>
    <s v="tier - 2"/>
    <s v="R1013"/>
    <n v="53"/>
  </r>
  <r>
    <s v="Id1598"/>
    <s v="  Derek"/>
    <n v="17.2"/>
    <n v="6.45"/>
    <s v="No"/>
    <x v="0"/>
    <x v="0"/>
    <n v="2"/>
    <s v="No"/>
    <s v="Under Weight"/>
    <s v="Prediabetes"/>
    <s v="8-Sep-1972"/>
    <n v="6254.13"/>
    <s v="tier - 2"/>
    <s v="tier - 2"/>
    <s v="R1012"/>
    <n v="51"/>
  </r>
  <r>
    <s v="Id1599"/>
    <s v="  Kalvin J"/>
    <n v="19.21"/>
    <n v="5.52"/>
    <s v="No"/>
    <x v="0"/>
    <x v="0"/>
    <n v="2"/>
    <s v="No"/>
    <s v="Normal Weight"/>
    <s v="Normal"/>
    <s v="11-Nov-1972"/>
    <n v="6253.85"/>
    <s v="tier - 2"/>
    <s v="tier - 2"/>
    <s v="R1013"/>
    <n v="51"/>
  </r>
  <r>
    <s v="Id1600"/>
    <s v="  Dave"/>
    <n v="23.2"/>
    <n v="4.41"/>
    <s v="No"/>
    <x v="0"/>
    <x v="1"/>
    <n v="1"/>
    <s v="No"/>
    <s v="Normal Weight"/>
    <s v="Normal"/>
    <s v="10-Oct-1979"/>
    <n v="6250.44"/>
    <s v="tier - 2"/>
    <s v="tier - 1"/>
    <s v="R1011"/>
    <n v="44"/>
  </r>
  <r>
    <s v="Id1601"/>
    <s v="  Barbara G"/>
    <n v="32.5"/>
    <n v="4.6900000000000004"/>
    <s v="Yes"/>
    <x v="0"/>
    <x v="1"/>
    <n v="1"/>
    <s v="No"/>
    <s v="Obesity"/>
    <s v="Normal"/>
    <s v="11-Aug-1983"/>
    <n v="6238.3"/>
    <s v="tier - 2"/>
    <s v="tier - 1"/>
    <s v="R1011"/>
    <n v="40"/>
  </r>
  <r>
    <s v="Id1602"/>
    <s v="  Skylar"/>
    <n v="20.9"/>
    <n v="6.94"/>
    <s v="No"/>
    <x v="0"/>
    <x v="0"/>
    <n v="0"/>
    <s v="No"/>
    <s v="Normal Weight"/>
    <s v="Diabetes"/>
    <s v="19-Sep-1978"/>
    <n v="6236.95"/>
    <s v="tier - 2"/>
    <s v="tier - 2"/>
    <s v="R1013"/>
    <n v="45"/>
  </r>
  <r>
    <s v="Id1603"/>
    <s v="  Nick"/>
    <n v="19.11"/>
    <n v="4.3499999999999996"/>
    <s v="No"/>
    <x v="0"/>
    <x v="0"/>
    <n v="2"/>
    <s v="No"/>
    <s v="Normal Weight"/>
    <s v="Normal"/>
    <s v="29-Jun-1972"/>
    <n v="6219.93"/>
    <s v="tier - 2"/>
    <s v="tier - 2"/>
    <s v="R1013"/>
    <n v="51"/>
  </r>
  <r>
    <s v="Id1604"/>
    <s v="  Sunny S"/>
    <n v="31.17"/>
    <n v="5.28"/>
    <s v="No"/>
    <x v="0"/>
    <x v="0"/>
    <n v="1"/>
    <s v="No"/>
    <s v="Obesity"/>
    <s v="Normal"/>
    <s v="12-Aug-1992"/>
    <n v="6208.5"/>
    <s v="tier - 2"/>
    <s v="tier - 1"/>
    <s v="R1021"/>
    <n v="31"/>
  </r>
  <r>
    <s v="Id1605"/>
    <s v="  Anne-Marie"/>
    <n v="36.08"/>
    <n v="4.29"/>
    <s v="No"/>
    <x v="0"/>
    <x v="0"/>
    <n v="0"/>
    <s v="No"/>
    <s v="Obesity"/>
    <s v="Normal"/>
    <s v="10-Sep-1999"/>
    <n v="6207.26"/>
    <s v="tier - 2"/>
    <s v="tier - 2"/>
    <s v="R1026"/>
    <n v="24"/>
  </r>
  <r>
    <s v="Id1606"/>
    <s v="  Nicholas"/>
    <n v="28.024999999999999"/>
    <n v="5.69"/>
    <s v="Yes"/>
    <x v="0"/>
    <x v="0"/>
    <n v="0"/>
    <s v="No"/>
    <s v="Over weight"/>
    <s v="Normal"/>
    <s v="22-Sep-1985"/>
    <n v="6203.9"/>
    <s v="tier - 2"/>
    <s v="tier - 2"/>
    <s v="R1012"/>
    <n v="38"/>
  </r>
  <r>
    <s v="Id1607"/>
    <s v="  Scott M"/>
    <n v="24.32"/>
    <n v="5.56"/>
    <s v="Yes"/>
    <x v="0"/>
    <x v="0"/>
    <n v="0"/>
    <s v="No"/>
    <s v="Normal Weight"/>
    <s v="Normal"/>
    <s v="22-Jul-1985"/>
    <n v="6198.75"/>
    <s v="tier - 2"/>
    <s v="tier - 1"/>
    <s v="R1012"/>
    <n v="38"/>
  </r>
  <r>
    <s v="Id1608"/>
    <s v="  Marisa A"/>
    <n v="38"/>
    <n v="5.41"/>
    <s v="Yes"/>
    <x v="0"/>
    <x v="0"/>
    <n v="1"/>
    <s v="No"/>
    <s v="Obesity"/>
    <s v="Normal"/>
    <s v="23-Oct-1988"/>
    <n v="6196.45"/>
    <s v="tier - 2"/>
    <s v="tier - 1"/>
    <s v="R1011"/>
    <n v="35"/>
  </r>
  <r>
    <s v="Id1609"/>
    <s v="  Katie"/>
    <n v="31.6"/>
    <n v="10.85"/>
    <s v="Yes"/>
    <x v="0"/>
    <x v="0"/>
    <n v="0"/>
    <s v="No"/>
    <s v="Obesity"/>
    <s v="Diabetes"/>
    <s v="1-Oct-1981"/>
    <n v="6186.13"/>
    <s v="tier - 2"/>
    <s v="tier - 3"/>
    <s v="R1011"/>
    <n v="42"/>
  </r>
  <r>
    <s v="Id1610"/>
    <s v="  Amy L"/>
    <n v="31.02"/>
    <n v="11.63"/>
    <s v="Yes"/>
    <x v="0"/>
    <x v="0"/>
    <n v="0"/>
    <s v="No"/>
    <s v="Obesity"/>
    <s v="Diabetes"/>
    <s v="22-Nov-1981"/>
    <n v="6185.32"/>
    <s v="tier - 2"/>
    <s v="tier - 1"/>
    <s v="R1013"/>
    <n v="42"/>
  </r>
  <r>
    <s v="Id1611"/>
    <s v="  Jenna M"/>
    <n v="29.26"/>
    <n v="5.68"/>
    <s v="Yes"/>
    <x v="0"/>
    <x v="0"/>
    <n v="1"/>
    <s v="No"/>
    <s v="Over weight"/>
    <s v="Normal"/>
    <s v="1-Nov-1988"/>
    <n v="6184.3"/>
    <s v="tier - 2"/>
    <s v="tier - 3"/>
    <s v="R1013"/>
    <n v="35"/>
  </r>
  <r>
    <s v="Id1612"/>
    <s v="  Elizabeth M"/>
    <n v="15.09"/>
    <n v="7.59"/>
    <s v="Yes"/>
    <x v="0"/>
    <x v="0"/>
    <n v="2"/>
    <s v="No"/>
    <s v="Under Weight"/>
    <s v="Diabetes"/>
    <s v="5-Oct-1970"/>
    <n v="6183.46"/>
    <s v="tier - 2"/>
    <s v="tier - 2"/>
    <s v="R1012"/>
    <n v="53"/>
  </r>
  <r>
    <s v="Id1613"/>
    <s v="  Lyazid"/>
    <n v="22.63"/>
    <n v="5.09"/>
    <s v="Yes"/>
    <x v="0"/>
    <x v="0"/>
    <n v="0"/>
    <s v="No"/>
    <s v="Normal Weight"/>
    <s v="Normal"/>
    <s v="9-Aug-1985"/>
    <n v="6183.32"/>
    <s v="tier - 2"/>
    <s v="tier - 2"/>
    <s v="R1012"/>
    <n v="38"/>
  </r>
  <r>
    <s v="Id1614"/>
    <s v="  Lindsey A"/>
    <n v="23.46"/>
    <n v="4.21"/>
    <s v="No"/>
    <x v="0"/>
    <x v="0"/>
    <n v="1"/>
    <s v="No"/>
    <s v="Normal Weight"/>
    <s v="Normal"/>
    <s v="6-Oct-1984"/>
    <n v="6170.96"/>
    <s v="tier - 2"/>
    <s v="tier - 1"/>
    <s v="R1013"/>
    <n v="39"/>
  </r>
  <r>
    <s v="Id1615"/>
    <s v="  Chris"/>
    <n v="22.56"/>
    <n v="4.34"/>
    <s v="Yes"/>
    <x v="0"/>
    <x v="0"/>
    <n v="0"/>
    <s v="No"/>
    <s v="Normal Weight"/>
    <s v="Normal"/>
    <s v="15-Oct-1985"/>
    <n v="6159.57"/>
    <s v="tier - 2"/>
    <s v="tier - 1"/>
    <s v="R1012"/>
    <n v="38"/>
  </r>
  <r>
    <s v="Id1616"/>
    <s v="  Jennifer A"/>
    <n v="19.28"/>
    <n v="11.85"/>
    <s v="No"/>
    <x v="0"/>
    <x v="0"/>
    <n v="2"/>
    <s v="No"/>
    <s v="Normal Weight"/>
    <s v="Diabetes"/>
    <s v="6-Nov-1973"/>
    <n v="6152.05"/>
    <s v="tier - 2"/>
    <s v="tier - 3"/>
    <s v="R1013"/>
    <n v="50"/>
  </r>
  <r>
    <s v="Id1617"/>
    <s v="  Leif S"/>
    <n v="15.37"/>
    <n v="9.61"/>
    <s v="Yes"/>
    <x v="0"/>
    <x v="0"/>
    <n v="2"/>
    <s v="No"/>
    <s v="Under Weight"/>
    <s v="Diabetes"/>
    <s v="14-Oct-1970"/>
    <n v="6147.12"/>
    <s v="tier - 2"/>
    <s v="tier - 3"/>
    <s v="R1012"/>
    <n v="53"/>
  </r>
  <r>
    <s v="Id1618"/>
    <s v="  Stephanie A"/>
    <n v="18.71"/>
    <n v="5.29"/>
    <s v="Yes"/>
    <x v="0"/>
    <x v="0"/>
    <n v="0"/>
    <s v="No"/>
    <s v="Normal Weight"/>
    <s v="Normal"/>
    <s v="12-Dec-1976"/>
    <n v="6139.14"/>
    <s v="tier - 2"/>
    <s v="tier - 3"/>
    <s v="R1013"/>
    <n v="47"/>
  </r>
  <r>
    <s v="Id1619"/>
    <s v="  Bo"/>
    <n v="20.61"/>
    <n v="6.89"/>
    <s v="No"/>
    <x v="0"/>
    <x v="0"/>
    <n v="0"/>
    <s v="No"/>
    <s v="Normal Weight"/>
    <s v="Diabetes"/>
    <s v="5-Sep-1978"/>
    <n v="6138.58"/>
    <s v="tier - 2"/>
    <s v="tier - 1"/>
    <s v="R1013"/>
    <n v="45"/>
  </r>
  <r>
    <s v="Id1620"/>
    <s v="  Leah"/>
    <n v="15.99"/>
    <n v="4.57"/>
    <s v="Yes"/>
    <x v="0"/>
    <x v="1"/>
    <n v="1"/>
    <s v="No"/>
    <s v="Under Weight"/>
    <s v="Normal"/>
    <s v="9-Nov-1969"/>
    <n v="6138.5"/>
    <s v="tier - 2"/>
    <s v="tier - 2"/>
    <s v="R1011"/>
    <n v="54"/>
  </r>
  <r>
    <s v="Id1621"/>
    <s v="  Kara Lynne"/>
    <n v="33.155000000000001"/>
    <n v="4.32"/>
    <s v="No"/>
    <x v="0"/>
    <x v="0"/>
    <n v="0"/>
    <s v="No"/>
    <s v="Obesity"/>
    <s v="Normal"/>
    <s v="18-Aug-1990"/>
    <n v="6128.8"/>
    <s v="tier - 2"/>
    <s v="tier - 3"/>
    <s v="R1012"/>
    <n v="33"/>
  </r>
  <r>
    <s v="Id1622"/>
    <s v="  Jeffrey"/>
    <n v="26.22"/>
    <n v="5.57"/>
    <s v="Yes"/>
    <x v="0"/>
    <x v="1"/>
    <n v="1"/>
    <s v="No"/>
    <s v="Over weight"/>
    <s v="Normal"/>
    <s v="16-Nov-1983"/>
    <n v="6123.57"/>
    <s v="tier - 3"/>
    <s v="tier - 2"/>
    <s v="R1012"/>
    <n v="40"/>
  </r>
  <r>
    <s v="Id1623"/>
    <s v="  Justin"/>
    <n v="21.85"/>
    <n v="5.26"/>
    <s v="Yes"/>
    <x v="0"/>
    <x v="1"/>
    <n v="1"/>
    <s v="No"/>
    <s v="Normal Weight"/>
    <s v="Normal"/>
    <s v="11-Aug-1983"/>
    <n v="6117.49"/>
    <s v="tier - 2"/>
    <s v="tier - 3"/>
    <s v="R1012"/>
    <n v="40"/>
  </r>
  <r>
    <s v="Id1624"/>
    <s v="  Emily"/>
    <n v="30.495000000000001"/>
    <n v="6.25"/>
    <s v="No"/>
    <x v="0"/>
    <x v="0"/>
    <n v="0"/>
    <s v="No"/>
    <s v="Obesity"/>
    <s v="Prediabetes"/>
    <s v="25-Jul-1991"/>
    <n v="6113.23"/>
    <s v="tier - 2"/>
    <s v="tier - 2"/>
    <s v="R1024"/>
    <n v="32"/>
  </r>
  <r>
    <s v="Id1625"/>
    <s v="  Rebecca"/>
    <n v="34.104999999999997"/>
    <n v="5.67"/>
    <s v="Yes"/>
    <x v="0"/>
    <x v="0"/>
    <n v="0"/>
    <s v="No"/>
    <s v="Obesity"/>
    <s v="Normal"/>
    <s v="21-Jul-1985"/>
    <n v="6112.35"/>
    <s v="tier - 2"/>
    <s v="tier - 1"/>
    <s v="R1012"/>
    <n v="38"/>
  </r>
  <r>
    <s v="Id1626"/>
    <s v="  Allie"/>
    <n v="32.770000000000003"/>
    <n v="4.42"/>
    <s v="Yes"/>
    <x v="0"/>
    <x v="0"/>
    <n v="1"/>
    <s v="No"/>
    <s v="Obesity"/>
    <s v="Normal"/>
    <s v="9-Sep-1995"/>
    <n v="6111.95"/>
    <s v="tier - 2"/>
    <s v="tier - 3"/>
    <s v="R1026"/>
    <n v="28"/>
  </r>
  <r>
    <s v="Id1627"/>
    <s v="  Trasi"/>
    <n v="16.850000000000001"/>
    <n v="11.75"/>
    <s v="Yes"/>
    <x v="0"/>
    <x v="0"/>
    <n v="2"/>
    <s v="No"/>
    <s v="Under Weight"/>
    <s v="Diabetes"/>
    <s v="9-Jun-1970"/>
    <n v="6098.38"/>
    <s v="tier - 2"/>
    <s v="tier - 2"/>
    <s v="R1013"/>
    <n v="53"/>
  </r>
  <r>
    <s v="Id1628"/>
    <s v="  Kevin"/>
    <n v="34.700000000000003"/>
    <n v="6.06"/>
    <s v="No"/>
    <x v="0"/>
    <x v="0"/>
    <n v="1"/>
    <s v="No"/>
    <s v="Obesity"/>
    <s v="Prediabetes"/>
    <s v="25-Jul-1984"/>
    <n v="6082.41"/>
    <s v="tier - 1"/>
    <s v="tier - 2"/>
    <s v="R1011"/>
    <n v="39"/>
  </r>
  <r>
    <s v="Id1629"/>
    <s v="  Fernando"/>
    <n v="37.049999999999997"/>
    <n v="5.48"/>
    <s v="No"/>
    <x v="0"/>
    <x v="0"/>
    <n v="1"/>
    <s v="No"/>
    <s v="Obesity"/>
    <s v="Normal"/>
    <s v="14-Oct-1984"/>
    <n v="6079.67"/>
    <s v="tier - 1"/>
    <s v="tier - 1"/>
    <s v="R1014"/>
    <n v="39"/>
  </r>
  <r>
    <s v="Id1630"/>
    <s v="  Ieva"/>
    <n v="18.78"/>
    <n v="4.45"/>
    <s v="No"/>
    <x v="0"/>
    <x v="1"/>
    <n v="1"/>
    <s v="No"/>
    <s v="Normal Weight"/>
    <s v="Normal"/>
    <s v="8-Aug-1979"/>
    <n v="6074.37"/>
    <s v="tier - 2"/>
    <s v="tier - 2"/>
    <s v="R1012"/>
    <n v="44"/>
  </r>
  <r>
    <s v="Id1631"/>
    <s v="  Chris"/>
    <n v="28.024999999999999"/>
    <n v="5"/>
    <s v="No"/>
    <x v="0"/>
    <x v="0"/>
    <n v="1"/>
    <s v="No"/>
    <s v="Over weight"/>
    <s v="Normal"/>
    <s v="21-Sep-1984"/>
    <n v="6067.13"/>
    <s v="tier - 3"/>
    <s v="tier - 1"/>
    <s v="R1016"/>
    <n v="39"/>
  </r>
  <r>
    <s v="Id1632"/>
    <s v="  Drew L"/>
    <n v="35.090000000000003"/>
    <n v="5.84"/>
    <s v="No"/>
    <x v="0"/>
    <x v="0"/>
    <n v="0"/>
    <s v="No"/>
    <s v="Obesity"/>
    <s v="Prediabetes"/>
    <s v="8-Nov-1994"/>
    <n v="6064.37"/>
    <s v="tier - 2"/>
    <s v="tier - 2"/>
    <s v="R1011"/>
    <n v="29"/>
  </r>
  <r>
    <s v="Id1633"/>
    <s v="  Christina"/>
    <n v="34.42"/>
    <n v="5.21"/>
    <s v="Yes"/>
    <x v="0"/>
    <x v="0"/>
    <n v="0"/>
    <s v="No"/>
    <s v="Obesity"/>
    <s v="Normal"/>
    <s v="28-Jul-1996"/>
    <n v="6061.8"/>
    <s v="tier - 2"/>
    <s v="tier - 3"/>
    <s v="R1012"/>
    <n v="27"/>
  </r>
  <r>
    <s v="Id1634"/>
    <s v="  Alexander G"/>
    <n v="29.4"/>
    <n v="4.26"/>
    <s v="No"/>
    <x v="0"/>
    <x v="0"/>
    <n v="0"/>
    <s v="No"/>
    <s v="Over weight"/>
    <s v="Normal"/>
    <s v="16-Aug-1989"/>
    <n v="6059.17"/>
    <s v="tier - 2"/>
    <s v="tier - 1"/>
    <s v="R1011"/>
    <n v="34"/>
  </r>
  <r>
    <s v="Id1635"/>
    <s v="  Meaghan"/>
    <n v="21.31"/>
    <n v="4.17"/>
    <s v="No"/>
    <x v="0"/>
    <x v="0"/>
    <n v="0"/>
    <s v="No"/>
    <s v="Normal Weight"/>
    <s v="Normal"/>
    <s v="8-Aug-1980"/>
    <n v="5993.62"/>
    <s v="tier - 2"/>
    <s v="tier - 3"/>
    <s v="R1013"/>
    <n v="43"/>
  </r>
  <r>
    <s v="Id1636"/>
    <s v="  Kristin"/>
    <n v="19.559999999999999"/>
    <n v="11.96"/>
    <s v="No"/>
    <x v="0"/>
    <x v="0"/>
    <n v="0"/>
    <s v="No"/>
    <s v="Normal Weight"/>
    <s v="Diabetes"/>
    <s v="17-Aug-1974"/>
    <n v="5990.17"/>
    <s v="tier - 2"/>
    <s v="tier - 2"/>
    <s v="R1013"/>
    <n v="49"/>
  </r>
  <r>
    <s v="Id1637"/>
    <s v="  Andrea K"/>
    <n v="37.335000000000001"/>
    <n v="6.26"/>
    <s v="Yes"/>
    <x v="0"/>
    <x v="0"/>
    <n v="1"/>
    <s v="No"/>
    <s v="Obesity"/>
    <s v="Prediabetes"/>
    <s v="10-Jun-1988"/>
    <n v="5989.52"/>
    <s v="tier - 2"/>
    <s v="tier - 1"/>
    <s v="R1012"/>
    <n v="35"/>
  </r>
  <r>
    <s v="Id1638"/>
    <s v="  Kris"/>
    <n v="19.53"/>
    <n v="11.68"/>
    <s v="No"/>
    <x v="0"/>
    <x v="0"/>
    <n v="0"/>
    <s v="No"/>
    <s v="Normal Weight"/>
    <s v="Diabetes"/>
    <s v="11-Oct-1974"/>
    <n v="5979.99"/>
    <s v="tier - 2"/>
    <s v="tier - 3"/>
    <s v="R1013"/>
    <n v="49"/>
  </r>
  <r>
    <s v="Id1639"/>
    <s v="  Alden W"/>
    <n v="34.1"/>
    <n v="5.16"/>
    <s v="No"/>
    <x v="0"/>
    <x v="0"/>
    <n v="0"/>
    <s v="No"/>
    <s v="Obesity"/>
    <s v="Normal"/>
    <s v="10-Oct-1980"/>
    <n v="5979.73"/>
    <s v="tier - 2"/>
    <s v="tier - 2"/>
    <s v="R1011"/>
    <n v="43"/>
  </r>
  <r>
    <s v="Id1640"/>
    <s v="  Suzanne M"/>
    <n v="16.5"/>
    <n v="6.9"/>
    <s v="Yes"/>
    <x v="0"/>
    <x v="0"/>
    <n v="2"/>
    <s v="No"/>
    <s v="Under Weight"/>
    <s v="Diabetes"/>
    <s v="25-Jun-1970"/>
    <n v="5979.66"/>
    <s v="tier - 2"/>
    <s v="tier - 3"/>
    <s v="R1013"/>
    <n v="53"/>
  </r>
  <r>
    <s v="Id1641"/>
    <s v="  Heidi Z"/>
    <n v="30.69"/>
    <n v="4.83"/>
    <s v="No"/>
    <x v="0"/>
    <x v="0"/>
    <n v="1"/>
    <s v="No"/>
    <s v="Obesity"/>
    <s v="Normal"/>
    <s v="11-Nov-1984"/>
    <n v="5976.83"/>
    <s v="tier - 2"/>
    <s v="tier - 2"/>
    <s v="R1013"/>
    <n v="39"/>
  </r>
  <r>
    <s v="Id1642"/>
    <s v="  Carolyn"/>
    <n v="28.93"/>
    <n v="4.87"/>
    <s v="No"/>
    <x v="0"/>
    <x v="0"/>
    <n v="1"/>
    <s v="No"/>
    <s v="Over weight"/>
    <s v="Normal"/>
    <s v="19-Sep-1984"/>
    <n v="5974.38"/>
    <s v="tier - 2"/>
    <s v="tier - 3"/>
    <s v="R1013"/>
    <n v="39"/>
  </r>
  <r>
    <s v="Id1643"/>
    <s v="  Sabine"/>
    <n v="38.9"/>
    <n v="4.28"/>
    <s v="No"/>
    <x v="0"/>
    <x v="0"/>
    <n v="0"/>
    <s v="No"/>
    <s v="Obesity"/>
    <s v="Normal"/>
    <s v="22-Jul-1989"/>
    <n v="5972.38"/>
    <s v="tier - 2"/>
    <s v="tier - 2"/>
    <s v="R1011"/>
    <n v="34"/>
  </r>
  <r>
    <s v="Id1644"/>
    <s v="  Bobby"/>
    <n v="26.9"/>
    <n v="4.07"/>
    <s v="No"/>
    <x v="0"/>
    <x v="0"/>
    <n v="0"/>
    <s v="No"/>
    <s v="Over weight"/>
    <s v="Normal"/>
    <s v="21-Jul-1980"/>
    <n v="5969.72"/>
    <s v="tier - 3"/>
    <s v="tier - 3"/>
    <s v="R1011"/>
    <n v="43"/>
  </r>
  <r>
    <s v="Id1645"/>
    <s v="  Fan"/>
    <n v="24.86"/>
    <n v="6.23"/>
    <s v="No"/>
    <x v="0"/>
    <x v="0"/>
    <n v="0"/>
    <s v="No"/>
    <s v="Normal Weight"/>
    <s v="Prediabetes"/>
    <s v="5-Aug-1980"/>
    <n v="5966.89"/>
    <s v="tier - 2"/>
    <s v="tier - 3"/>
    <s v="R1013"/>
    <n v="43"/>
  </r>
  <r>
    <s v="Id1646"/>
    <s v="  Rachel M"/>
    <n v="39.14"/>
    <n v="6.24"/>
    <s v="No"/>
    <x v="1"/>
    <x v="0"/>
    <n v="1"/>
    <s v="No"/>
    <s v="Obesity"/>
    <s v="Prediabetes"/>
    <s v="15-Jul-2004"/>
    <n v="5960.91"/>
    <s v="tier - 2"/>
    <s v="tier - 1"/>
    <s v="R1026"/>
    <n v="19"/>
  </r>
  <r>
    <s v="Id1647"/>
    <s v="  Greg"/>
    <n v="39.799999999999997"/>
    <n v="6.17"/>
    <s v="No"/>
    <x v="0"/>
    <x v="1"/>
    <n v="1"/>
    <s v="No"/>
    <s v="Obesity"/>
    <s v="Prediabetes"/>
    <s v="13-Aug-2003"/>
    <n v="5957.35"/>
    <s v="tier - 2"/>
    <s v="tier - 2"/>
    <s v="R1012"/>
    <n v="20"/>
  </r>
  <r>
    <s v="Id1648"/>
    <s v="  Dan"/>
    <n v="34.32"/>
    <n v="5.16"/>
    <s v="No"/>
    <x v="0"/>
    <x v="0"/>
    <n v="1"/>
    <s v="No"/>
    <s v="Obesity"/>
    <s v="Normal"/>
    <s v="14-Jul-1987"/>
    <n v="5934.38"/>
    <s v="tier - 3"/>
    <s v="tier - 2"/>
    <s v="R1013"/>
    <n v="36"/>
  </r>
  <r>
    <s v="Id1649"/>
    <s v="  Jennifer A"/>
    <n v="32.51"/>
    <n v="4.3"/>
    <s v="No"/>
    <x v="0"/>
    <x v="0"/>
    <n v="0"/>
    <s v="No"/>
    <s v="Obesity"/>
    <s v="Normal"/>
    <s v="30-Jul-1994"/>
    <n v="5927.65"/>
    <s v="tier - 2"/>
    <s v="tier - 1"/>
    <s v="R1012"/>
    <n v="29"/>
  </r>
  <r>
    <s v="Id1650"/>
    <s v="  Jessica"/>
    <n v="30.71"/>
    <n v="6.14"/>
    <s v="No"/>
    <x v="0"/>
    <x v="1"/>
    <n v="1"/>
    <s v="No"/>
    <s v="Obesity"/>
    <s v="Prediabetes"/>
    <s v="13-Aug-1993"/>
    <n v="5926.93"/>
    <s v="tier - 2"/>
    <s v="tier - 2"/>
    <s v="R1025"/>
    <n v="30"/>
  </r>
  <r>
    <s v="Id1651"/>
    <s v="  Chaiwat"/>
    <n v="28.9"/>
    <n v="5.36"/>
    <s v="No"/>
    <x v="0"/>
    <x v="0"/>
    <n v="1"/>
    <s v="No"/>
    <s v="Over weight"/>
    <s v="Normal"/>
    <s v="29-Jul-1987"/>
    <n v="5926.85"/>
    <s v="tier - 3"/>
    <s v="tier - 3"/>
    <s v="R1011"/>
    <n v="36"/>
  </r>
  <r>
    <s v="Id1652"/>
    <s v="  Kerri"/>
    <n v="36.19"/>
    <n v="4.3"/>
    <s v="No"/>
    <x v="0"/>
    <x v="0"/>
    <n v="0"/>
    <s v="No"/>
    <s v="Obesity"/>
    <s v="Normal"/>
    <s v="21-Dec-1982"/>
    <n v="5920.1"/>
    <s v="tier - 2"/>
    <s v="tier - 1"/>
    <s v="R1013"/>
    <n v="41"/>
  </r>
  <r>
    <s v="Id1653"/>
    <s v="  Lisa"/>
    <n v="29.6"/>
    <n v="4.09"/>
    <s v="No"/>
    <x v="0"/>
    <x v="0"/>
    <n v="0"/>
    <s v="No"/>
    <s v="Over weight"/>
    <s v="Normal"/>
    <s v="8-Jul-1982"/>
    <n v="5910.94"/>
    <s v="tier - 2"/>
    <s v="tier - 1"/>
    <s v="R1011"/>
    <n v="41"/>
  </r>
  <r>
    <s v="Id1654"/>
    <s v="  Nicholas G"/>
    <n v="30.95"/>
    <n v="6.27"/>
    <s v="No"/>
    <x v="0"/>
    <x v="1"/>
    <n v="1"/>
    <s v="No"/>
    <s v="Obesity"/>
    <s v="Prediabetes"/>
    <s v="19-Oct-1993"/>
    <n v="5877.02"/>
    <s v="tier - 2"/>
    <s v="tier - 2"/>
    <s v="R1021"/>
    <n v="30"/>
  </r>
  <r>
    <s v="Id1655"/>
    <s v="  Vasilis S"/>
    <n v="19.95"/>
    <n v="5.39"/>
    <s v="No"/>
    <x v="0"/>
    <x v="0"/>
    <n v="1"/>
    <s v="No"/>
    <s v="Normal Weight"/>
    <s v="Normal"/>
    <s v="22-Nov-1984"/>
    <n v="5855.9"/>
    <s v="tier - 2"/>
    <s v="tier - 3"/>
    <s v="R1012"/>
    <n v="39"/>
  </r>
  <r>
    <s v="Id1656"/>
    <s v="  Michael P"/>
    <n v="23.65"/>
    <n v="5.75"/>
    <s v="Yes"/>
    <x v="0"/>
    <x v="0"/>
    <n v="0"/>
    <s v="No"/>
    <s v="Normal Weight"/>
    <s v="Prediabetes"/>
    <s v="18-Jun-1985"/>
    <n v="5847.24"/>
    <s v="tier - 2"/>
    <s v="tier - 1"/>
    <s v="R1013"/>
    <n v="38"/>
  </r>
  <r>
    <s v="Id1657"/>
    <s v="  Colleen C"/>
    <n v="43.34"/>
    <n v="4.91"/>
    <s v="No"/>
    <x v="0"/>
    <x v="0"/>
    <n v="1"/>
    <s v="No"/>
    <s v="Obesity"/>
    <s v="Normal"/>
    <s v="30-Sep-1987"/>
    <n v="5846.92"/>
    <s v="tier - 2"/>
    <s v="tier - 2"/>
    <s v="R1013"/>
    <n v="36"/>
  </r>
  <r>
    <s v="Id1658"/>
    <s v="  Annika"/>
    <n v="31.98"/>
    <n v="4.46"/>
    <s v="Yes"/>
    <x v="0"/>
    <x v="0"/>
    <n v="1"/>
    <s v="No"/>
    <s v="Obesity"/>
    <s v="Normal"/>
    <s v="20-Aug-1995"/>
    <n v="5843.99"/>
    <s v="tier - 2"/>
    <s v="tier - 2"/>
    <s v="R1025"/>
    <n v="28"/>
  </r>
  <r>
    <s v="Id1659"/>
    <s v="  Kelly"/>
    <n v="35.86"/>
    <n v="6.22"/>
    <s v="No"/>
    <x v="0"/>
    <x v="0"/>
    <n v="1"/>
    <s v="No"/>
    <s v="Obesity"/>
    <s v="Prediabetes"/>
    <s v="27-Jul-1987"/>
    <n v="5836.52"/>
    <s v="tier - 2"/>
    <s v="tier - 3"/>
    <s v="R1013"/>
    <n v="36"/>
  </r>
  <r>
    <s v="Id1660"/>
    <s v="  Nicholas C"/>
    <n v="15.2"/>
    <n v="8.82"/>
    <s v="No"/>
    <x v="0"/>
    <x v="0"/>
    <n v="0"/>
    <s v="No"/>
    <s v="Under Weight"/>
    <s v="Diabetes"/>
    <s v="27-Sep-1971"/>
    <n v="5832.6"/>
    <s v="tier - 2"/>
    <s v="tier - 3"/>
    <s v="R1012"/>
    <n v="52"/>
  </r>
  <r>
    <s v="Id1661"/>
    <s v="  Kelly K"/>
    <n v="37.200000000000003"/>
    <n v="10.14"/>
    <s v="No"/>
    <x v="0"/>
    <x v="0"/>
    <n v="0"/>
    <s v="No"/>
    <s v="Obesity"/>
    <s v="Diabetes"/>
    <s v="22-Jul-2002"/>
    <n v="5816.58"/>
    <s v="tier - 2"/>
    <s v="tier - 2"/>
    <s v="R1026"/>
    <n v="21"/>
  </r>
  <r>
    <s v="Id1662"/>
    <s v="  Andrew"/>
    <n v="17.91"/>
    <n v="4.66"/>
    <s v="No"/>
    <x v="0"/>
    <x v="0"/>
    <n v="2"/>
    <s v="No"/>
    <s v="Under Weight"/>
    <s v="Normal"/>
    <s v="2-Nov-1972"/>
    <n v="5812.9"/>
    <s v="tier - 2"/>
    <s v="tier - 2"/>
    <s v="R1013"/>
    <n v="51"/>
  </r>
  <r>
    <s v="Id1663"/>
    <s v="  Hannah"/>
    <n v="20.76"/>
    <n v="6.26"/>
    <s v="No"/>
    <x v="0"/>
    <x v="0"/>
    <n v="0"/>
    <s v="No"/>
    <s v="Normal Weight"/>
    <s v="Prediabetes"/>
    <s v="18-Sep-1980"/>
    <n v="5807.06"/>
    <s v="tier - 2"/>
    <s v="tier - 3"/>
    <s v="R1013"/>
    <n v="43"/>
  </r>
  <r>
    <s v="Id1664"/>
    <s v="  Patricio Sr"/>
    <n v="38.99"/>
    <n v="5.21"/>
    <s v="No"/>
    <x v="1"/>
    <x v="0"/>
    <n v="1"/>
    <s v="No"/>
    <s v="Obesity"/>
    <s v="Normal"/>
    <s v="1-Nov-2004"/>
    <n v="5778.71"/>
    <s v="tier - 2"/>
    <s v="tier - 3"/>
    <s v="R1022"/>
    <n v="19"/>
  </r>
  <r>
    <s v="Id1665"/>
    <s v="  Robert B"/>
    <n v="42.655000000000001"/>
    <n v="5.94"/>
    <s v="Yes"/>
    <x v="0"/>
    <x v="1"/>
    <n v="1"/>
    <s v="No"/>
    <s v="Obesity"/>
    <s v="Prediabetes"/>
    <s v="30-Aug-1983"/>
    <n v="5757.41"/>
    <s v="tier - 2"/>
    <s v="tier - 3"/>
    <s v="R1019"/>
    <n v="40"/>
  </r>
  <r>
    <s v="Id1666"/>
    <s v="  Benjamin M"/>
    <n v="30.57"/>
    <n v="5.34"/>
    <s v="No"/>
    <x v="0"/>
    <x v="1"/>
    <n v="1"/>
    <s v="No"/>
    <s v="Obesity"/>
    <s v="Normal"/>
    <s v="10-Jun-1993"/>
    <n v="5748.13"/>
    <s v="tier - 2"/>
    <s v="tier - 1"/>
    <s v="R1021"/>
    <n v="30"/>
  </r>
  <r>
    <s v="Id1667"/>
    <s v="  Robert"/>
    <n v="17.7"/>
    <n v="6.38"/>
    <s v="No"/>
    <x v="0"/>
    <x v="0"/>
    <n v="2"/>
    <s v="No"/>
    <s v="Under Weight"/>
    <s v="Prediabetes"/>
    <s v="21-Aug-1972"/>
    <n v="5741.67"/>
    <s v="tier - 2"/>
    <s v="tier - 3"/>
    <s v="R1013"/>
    <n v="51"/>
  </r>
  <r>
    <s v="Id1668"/>
    <s v="  Eric R"/>
    <n v="34.770000000000003"/>
    <n v="4.47"/>
    <s v="No"/>
    <x v="0"/>
    <x v="0"/>
    <n v="1"/>
    <s v="No"/>
    <s v="Obesity"/>
    <s v="Normal"/>
    <s v="19-Oct-1987"/>
    <n v="5729.01"/>
    <s v="tier - 1"/>
    <s v="tier - 2"/>
    <s v="R1012"/>
    <n v="36"/>
  </r>
  <r>
    <s v="Id1669"/>
    <s v="  Matthew"/>
    <n v="16.88"/>
    <n v="9.9600000000000009"/>
    <s v="No"/>
    <x v="0"/>
    <x v="0"/>
    <n v="0"/>
    <s v="No"/>
    <s v="Under Weight"/>
    <s v="Diabetes"/>
    <s v="18-Dec-1971"/>
    <n v="5720.38"/>
    <s v="tier - 2"/>
    <s v="tier - 1"/>
    <s v="R1013"/>
    <n v="52"/>
  </r>
  <r>
    <s v="Id1670"/>
    <s v="  Bob R"/>
    <n v="40.26"/>
    <n v="9.92"/>
    <s v="Yes"/>
    <x v="0"/>
    <x v="0"/>
    <n v="0"/>
    <s v="No"/>
    <s v="Obesity"/>
    <s v="Diabetes"/>
    <s v="30-Aug-1981"/>
    <n v="5709.16"/>
    <s v="tier - 3"/>
    <s v="tier - 3"/>
    <s v="R1013"/>
    <n v="42"/>
  </r>
  <r>
    <s v="Id1671"/>
    <s v="  Stephanie J"/>
    <n v="25.6"/>
    <n v="6.03"/>
    <s v="No"/>
    <x v="0"/>
    <x v="1"/>
    <n v="1"/>
    <s v="No"/>
    <s v="Over weight"/>
    <s v="Prediabetes"/>
    <s v="3-Nov-1993"/>
    <n v="5708.87"/>
    <s v="tier - 2"/>
    <s v="tier - 1"/>
    <s v="R1011"/>
    <n v="30"/>
  </r>
  <r>
    <s v="Id1672"/>
    <s v="  Jake"/>
    <n v="33.549999999999997"/>
    <n v="10.9"/>
    <s v="Yes"/>
    <x v="0"/>
    <x v="0"/>
    <n v="0"/>
    <s v="No"/>
    <s v="Obesity"/>
    <s v="Diabetes"/>
    <s v="15-Jun-1981"/>
    <n v="5699.84"/>
    <s v="tier - 2"/>
    <s v="tier - 3"/>
    <s v="R1013"/>
    <n v="42"/>
  </r>
  <r>
    <s v="Id1673"/>
    <s v="  Alison L"/>
    <n v="16.690000000000001"/>
    <n v="10.66"/>
    <s v="No"/>
    <x v="0"/>
    <x v="0"/>
    <n v="0"/>
    <s v="No"/>
    <s v="Under Weight"/>
    <s v="Diabetes"/>
    <s v="6-Jul-1974"/>
    <n v="5698.74"/>
    <s v="tier - 2"/>
    <s v="tier - 2"/>
    <s v="R1012"/>
    <n v="49"/>
  </r>
  <r>
    <s v="Id1674"/>
    <s v="  Lindsay M"/>
    <n v="19.95"/>
    <n v="4.05"/>
    <s v="No"/>
    <x v="0"/>
    <x v="0"/>
    <n v="1"/>
    <s v="No"/>
    <s v="Normal Weight"/>
    <s v="Normal"/>
    <s v="3-Nov-1992"/>
    <n v="5693.43"/>
    <s v="tier - 2"/>
    <s v="tier - 3"/>
    <s v="R1012"/>
    <n v="31"/>
  </r>
  <r>
    <s v="Id1675"/>
    <s v="  Guillaume"/>
    <n v="17.55"/>
    <n v="4.2300000000000004"/>
    <s v="No"/>
    <x v="0"/>
    <x v="0"/>
    <n v="2"/>
    <s v="No"/>
    <s v="Under Weight"/>
    <s v="Normal"/>
    <s v="28-Oct-1972"/>
    <n v="5690.79"/>
    <s v="tier - 2"/>
    <s v="tier - 1"/>
    <s v="R1013"/>
    <n v="51"/>
  </r>
  <r>
    <s v="Id1676"/>
    <s v="  Kaylee"/>
    <n v="22.01"/>
    <n v="5.01"/>
    <s v="No"/>
    <x v="0"/>
    <x v="0"/>
    <n v="1"/>
    <s v="No"/>
    <s v="Normal Weight"/>
    <s v="Normal"/>
    <s v="12-Aug-1984"/>
    <n v="5679.13"/>
    <s v="tier - 2"/>
    <s v="tier - 2"/>
    <s v="R1013"/>
    <n v="39"/>
  </r>
  <r>
    <s v="Id1677"/>
    <s v="  Theresa"/>
    <n v="41.8"/>
    <n v="5.82"/>
    <s v="Yes"/>
    <x v="0"/>
    <x v="1"/>
    <n v="1"/>
    <s v="No"/>
    <s v="Obesity"/>
    <s v="Prediabetes"/>
    <s v="3-Sep-1983"/>
    <n v="5662.23"/>
    <s v="tier - 2"/>
    <s v="tier - 1"/>
    <s v="R1013"/>
    <n v="40"/>
  </r>
  <r>
    <s v="Id1678"/>
    <s v="  Travis G"/>
    <n v="19.170000000000002"/>
    <n v="7.94"/>
    <s v="No"/>
    <x v="0"/>
    <x v="0"/>
    <n v="0"/>
    <s v="No"/>
    <s v="Normal Weight"/>
    <s v="Diabetes"/>
    <s v="27-Sep-1978"/>
    <n v="5650.14"/>
    <s v="tier - 2"/>
    <s v="tier - 1"/>
    <s v="R1013"/>
    <n v="45"/>
  </r>
  <r>
    <s v="Id1679"/>
    <s v="  Emma L"/>
    <n v="32.799999999999997"/>
    <n v="6.16"/>
    <s v="Yes"/>
    <x v="0"/>
    <x v="1"/>
    <n v="1"/>
    <s v="No"/>
    <s v="Obesity"/>
    <s v="Prediabetes"/>
    <s v="8-Jun-1983"/>
    <n v="5649.72"/>
    <s v="tier - 2"/>
    <s v="tier - 3"/>
    <s v="R1011"/>
    <n v="40"/>
  </r>
  <r>
    <s v="Id1680"/>
    <s v="  Linda"/>
    <n v="35.814999999999998"/>
    <n v="4.1500000000000004"/>
    <s v="No"/>
    <x v="0"/>
    <x v="0"/>
    <n v="1"/>
    <s v="No"/>
    <s v="Obesity"/>
    <s v="Normal"/>
    <s v="9-Dec-1987"/>
    <n v="5630.46"/>
    <s v="tier - 2"/>
    <s v="tier - 3"/>
    <s v="R1012"/>
    <n v="36"/>
  </r>
  <r>
    <s v="Id1681"/>
    <s v="  Owen R"/>
    <n v="24.3"/>
    <n v="6.23"/>
    <s v="No"/>
    <x v="0"/>
    <x v="0"/>
    <n v="0"/>
    <s v="No"/>
    <s v="Normal Weight"/>
    <s v="Prediabetes"/>
    <s v="15-Nov-1994"/>
    <n v="5615.37"/>
    <s v="tier - 2"/>
    <s v="tier - 3"/>
    <s v="R1011"/>
    <n v="29"/>
  </r>
  <r>
    <s v="Id1682"/>
    <s v="  Jacob"/>
    <n v="19.059999999999999"/>
    <n v="7.41"/>
    <s v="No"/>
    <x v="0"/>
    <x v="0"/>
    <n v="0"/>
    <s v="No"/>
    <s v="Normal Weight"/>
    <s v="Diabetes"/>
    <s v="11-Sep-1978"/>
    <n v="5612.83"/>
    <s v="tier - 2"/>
    <s v="tier - 3"/>
    <s v="R1013"/>
    <n v="45"/>
  </r>
  <r>
    <s v="Id1683"/>
    <s v="  Jacqueline"/>
    <n v="33.25"/>
    <n v="5.62"/>
    <s v="Yes"/>
    <x v="0"/>
    <x v="0"/>
    <n v="1"/>
    <s v="No"/>
    <s v="Obesity"/>
    <s v="Normal"/>
    <s v="18-Nov-1988"/>
    <n v="5594.85"/>
    <s v="tier - 2"/>
    <s v="tier - 3"/>
    <s v="R1024"/>
    <n v="35"/>
  </r>
  <r>
    <s v="Id1684"/>
    <s v="  Yefeng"/>
    <n v="21.37"/>
    <n v="4.54"/>
    <s v="Yes"/>
    <x v="0"/>
    <x v="1"/>
    <n v="1"/>
    <s v="No"/>
    <s v="Normal Weight"/>
    <s v="Normal"/>
    <s v="3-Oct-1983"/>
    <n v="5587.59"/>
    <s v="tier - 2"/>
    <s v="tier - 1"/>
    <s v="R1013"/>
    <n v="40"/>
  </r>
  <r>
    <s v="Id1685"/>
    <s v="  Thomas J"/>
    <n v="34.43"/>
    <n v="8.6199999999999992"/>
    <s v="Yes"/>
    <x v="0"/>
    <x v="0"/>
    <n v="1"/>
    <s v="No"/>
    <s v="Obesity"/>
    <s v="Diabetes"/>
    <s v="21-Nov-1986"/>
    <n v="5584.31"/>
    <s v="tier - 3"/>
    <s v="tier - 1"/>
    <s v="R1013"/>
    <n v="37"/>
  </r>
  <r>
    <s v="Id1686"/>
    <s v="  Ken"/>
    <n v="20.86"/>
    <n v="4.3600000000000003"/>
    <s v="Yes"/>
    <x v="0"/>
    <x v="0"/>
    <n v="0"/>
    <s v="No"/>
    <s v="Normal Weight"/>
    <s v="Normal"/>
    <s v="5-Sep-1985"/>
    <n v="5582.95"/>
    <s v="tier - 2"/>
    <s v="tier - 1"/>
    <s v="R1012"/>
    <n v="38"/>
  </r>
  <r>
    <s v="Id1687"/>
    <s v="  Annie E"/>
    <n v="18.34"/>
    <n v="10.01"/>
    <s v="No"/>
    <x v="0"/>
    <x v="0"/>
    <n v="0"/>
    <s v="No"/>
    <s v="Under Weight"/>
    <s v="Diabetes"/>
    <s v="18-Sep-1974"/>
    <n v="5576.35"/>
    <s v="tier - 2"/>
    <s v="tier - 3"/>
    <s v="R1013"/>
    <n v="49"/>
  </r>
  <r>
    <s v="Id1688"/>
    <s v="  Noel K"/>
    <n v="34.15"/>
    <n v="5.42"/>
    <s v="No"/>
    <x v="0"/>
    <x v="0"/>
    <n v="0"/>
    <s v="No"/>
    <s v="Obesity"/>
    <s v="Normal"/>
    <s v="22-Sep-1999"/>
    <n v="5552.61"/>
    <s v="tier - 2"/>
    <s v="tier - 3"/>
    <s v="R1026"/>
    <n v="24"/>
  </r>
  <r>
    <s v="Id1689"/>
    <s v="  Mark S"/>
    <n v="18.350000000000001"/>
    <n v="5.12"/>
    <s v="No"/>
    <x v="0"/>
    <x v="0"/>
    <n v="0"/>
    <s v="No"/>
    <s v="Under Weight"/>
    <s v="Normal"/>
    <s v="7-Dec-1980"/>
    <n v="5540.35"/>
    <s v="tier - 2"/>
    <s v="tier - 2"/>
    <s v="R1012"/>
    <n v="43"/>
  </r>
  <r>
    <s v="Id1690"/>
    <s v="  Federica"/>
    <n v="22.13"/>
    <n v="9.1999999999999993"/>
    <s v="Yes"/>
    <x v="0"/>
    <x v="0"/>
    <n v="0"/>
    <s v="No"/>
    <s v="Normal Weight"/>
    <s v="Diabetes"/>
    <s v="7-Nov-1981"/>
    <n v="5539.4"/>
    <s v="tier - 2"/>
    <s v="tier - 2"/>
    <s v="R1013"/>
    <n v="42"/>
  </r>
  <r>
    <s v="Id1691"/>
    <s v="  Pamela L"/>
    <n v="22.51"/>
    <n v="6.08"/>
    <s v="Yes"/>
    <x v="0"/>
    <x v="0"/>
    <n v="1"/>
    <s v="No"/>
    <s v="Normal Weight"/>
    <s v="Prediabetes"/>
    <s v="29-Jul-1988"/>
    <n v="5503.36"/>
    <s v="tier - 2"/>
    <s v="tier - 2"/>
    <s v="R1012"/>
    <n v="35"/>
  </r>
  <r>
    <s v="Id1692"/>
    <s v="  Andrew W"/>
    <n v="31"/>
    <n v="4.7699999999999996"/>
    <s v="No"/>
    <x v="0"/>
    <x v="0"/>
    <n v="1"/>
    <s v="No"/>
    <s v="Obesity"/>
    <s v="Normal"/>
    <s v="17-Aug-1984"/>
    <n v="5488.26"/>
    <s v="tier - 2"/>
    <s v="tier - 3"/>
    <s v="R1011"/>
    <n v="39"/>
  </r>
  <r>
    <s v="Id1693"/>
    <s v="  Randall"/>
    <n v="28.27"/>
    <n v="4.62"/>
    <s v="No"/>
    <x v="0"/>
    <x v="0"/>
    <n v="1"/>
    <s v="No"/>
    <s v="Over weight"/>
    <s v="Normal"/>
    <s v="26-Aug-1984"/>
    <n v="5484.47"/>
    <s v="tier - 2"/>
    <s v="tier - 2"/>
    <s v="R1013"/>
    <n v="39"/>
  </r>
  <r>
    <s v="Id1694"/>
    <s v="  Tracy L"/>
    <n v="29.92"/>
    <n v="9.07"/>
    <s v="Yes"/>
    <x v="0"/>
    <x v="0"/>
    <n v="1"/>
    <s v="No"/>
    <s v="Over weight"/>
    <s v="Diabetes"/>
    <s v="30-Sep-1986"/>
    <n v="5478.04"/>
    <s v="tier - 2"/>
    <s v="tier - 3"/>
    <s v="R1013"/>
    <n v="37"/>
  </r>
  <r>
    <s v="Id1695"/>
    <s v="  Azelie"/>
    <n v="25.9"/>
    <n v="9.1199999999999992"/>
    <s v="Yes"/>
    <x v="0"/>
    <x v="0"/>
    <n v="1"/>
    <s v="No"/>
    <s v="Over weight"/>
    <s v="Diabetes"/>
    <s v="12-Jul-1986"/>
    <n v="5472.45"/>
    <s v="tier - 2"/>
    <s v="tier - 3"/>
    <s v="R1011"/>
    <n v="37"/>
  </r>
  <r>
    <s v="Id1696"/>
    <s v="  Monica M"/>
    <n v="27.74"/>
    <n v="7.32"/>
    <s v="Yes"/>
    <x v="0"/>
    <x v="0"/>
    <n v="1"/>
    <s v="No"/>
    <s v="Over weight"/>
    <s v="Diabetes"/>
    <s v="2-Dec-1986"/>
    <n v="5469.01"/>
    <s v="tier - 2"/>
    <s v="tier - 2"/>
    <s v="R1024"/>
    <n v="37"/>
  </r>
  <r>
    <s v="Id1697"/>
    <s v="  Katarina K"/>
    <n v="17.260000000000002"/>
    <n v="11.73"/>
    <s v="No"/>
    <x v="0"/>
    <x v="0"/>
    <n v="2"/>
    <s v="No"/>
    <s v="Under Weight"/>
    <s v="Diabetes"/>
    <s v="24-Oct-1973"/>
    <n v="5466.88"/>
    <s v="tier - 2"/>
    <s v="tier - 2"/>
    <s v="R1013"/>
    <n v="50"/>
  </r>
  <r>
    <s v="Id1698"/>
    <s v="  Jamie L"/>
    <n v="19.855"/>
    <n v="6.64"/>
    <s v="Yes"/>
    <x v="0"/>
    <x v="0"/>
    <n v="1"/>
    <s v="No"/>
    <s v="Normal Weight"/>
    <s v="Diabetes"/>
    <s v="25-Dec-1986"/>
    <n v="5458.05"/>
    <s v="tier - 2"/>
    <s v="tier - 2"/>
    <s v="R1024"/>
    <n v="37"/>
  </r>
  <r>
    <s v="Id1699"/>
    <s v="  Brian"/>
    <n v="41.69"/>
    <n v="5.78"/>
    <s v="No"/>
    <x v="0"/>
    <x v="0"/>
    <n v="0"/>
    <s v="No"/>
    <s v="Obesity"/>
    <s v="Prediabetes"/>
    <s v="25-Aug-1982"/>
    <n v="5438.75"/>
    <s v="tier - 3"/>
    <s v="tier - 2"/>
    <s v="R1013"/>
    <n v="41"/>
  </r>
  <r>
    <s v="Id1700"/>
    <s v="  Stacey L"/>
    <n v="16.12"/>
    <n v="10.45"/>
    <s v="No"/>
    <x v="0"/>
    <x v="0"/>
    <n v="0"/>
    <s v="No"/>
    <s v="Under Weight"/>
    <s v="Diabetes"/>
    <s v="8-Jun-1978"/>
    <n v="5428.98"/>
    <s v="tier - 2"/>
    <s v="tier - 2"/>
    <s v="R1012"/>
    <n v="45"/>
  </r>
  <r>
    <s v="Id1701"/>
    <s v="  Stephen"/>
    <n v="37.43"/>
    <n v="4.5199999999999996"/>
    <s v="No"/>
    <x v="0"/>
    <x v="0"/>
    <n v="1"/>
    <s v="No"/>
    <s v="Obesity"/>
    <s v="Normal"/>
    <s v="17-Sep-1992"/>
    <n v="5428.73"/>
    <s v="tier - 3"/>
    <s v="tier - 1"/>
    <s v="R1017"/>
    <n v="31"/>
  </r>
  <r>
    <s v="Id1702"/>
    <s v="  Joshua"/>
    <n v="31.065000000000001"/>
    <n v="5.71"/>
    <s v="No"/>
    <x v="0"/>
    <x v="0"/>
    <n v="0"/>
    <s v="No"/>
    <s v="Obesity"/>
    <s v="Prediabetes"/>
    <s v="6-Jul-1991"/>
    <n v="5425.02"/>
    <s v="tier - 2"/>
    <s v="tier - 1"/>
    <s v="R1012"/>
    <n v="32"/>
  </r>
  <r>
    <s v="Id1703"/>
    <s v="  Josh"/>
    <n v="25.08"/>
    <n v="4.7699999999999996"/>
    <s v="No"/>
    <x v="0"/>
    <x v="0"/>
    <n v="0"/>
    <s v="No"/>
    <s v="Over weight"/>
    <s v="Normal"/>
    <s v="27-Sep-1982"/>
    <n v="5415.66"/>
    <s v="tier - 2"/>
    <s v="tier - 3"/>
    <s v="R1013"/>
    <n v="41"/>
  </r>
  <r>
    <s v="Id1704"/>
    <s v="  Heather"/>
    <n v="15.2"/>
    <n v="7.81"/>
    <s v="Yes"/>
    <x v="0"/>
    <x v="0"/>
    <n v="1"/>
    <s v="No"/>
    <s v="Under Weight"/>
    <s v="Diabetes"/>
    <s v="27-Sep-1975"/>
    <n v="5411.99"/>
    <s v="tier - 2"/>
    <s v="tier - 3"/>
    <s v="R1012"/>
    <n v="48"/>
  </r>
  <r>
    <s v="Id1705"/>
    <s v="  James C"/>
    <n v="22.34"/>
    <n v="5.19"/>
    <s v="Yes"/>
    <x v="0"/>
    <x v="0"/>
    <n v="0"/>
    <s v="No"/>
    <s v="Normal Weight"/>
    <s v="Normal"/>
    <s v="23-Dec-1985"/>
    <n v="5402.89"/>
    <s v="tier - 2"/>
    <s v="tier - 1"/>
    <s v="R1013"/>
    <n v="38"/>
  </r>
  <r>
    <s v="Id1706"/>
    <s v="  Kim"/>
    <n v="40.15"/>
    <n v="5.93"/>
    <s v="No"/>
    <x v="0"/>
    <x v="0"/>
    <n v="1"/>
    <s v="No"/>
    <s v="Obesity"/>
    <s v="Prediabetes"/>
    <s v="1-Aug-1984"/>
    <n v="5400.98"/>
    <s v="tier - 2"/>
    <s v="tier - 2"/>
    <s v="R1013"/>
    <n v="39"/>
  </r>
  <r>
    <s v="Id1707"/>
    <s v="  Marie E"/>
    <n v="37.729999999999997"/>
    <n v="6.29"/>
    <s v="No"/>
    <x v="0"/>
    <x v="0"/>
    <n v="1"/>
    <s v="No"/>
    <s v="Obesity"/>
    <s v="Prediabetes"/>
    <s v="3-Sep-1984"/>
    <n v="5397.62"/>
    <s v="tier - 2"/>
    <s v="tier - 2"/>
    <s v="R1013"/>
    <n v="39"/>
  </r>
  <r>
    <s v="Id1708"/>
    <s v="  Dariusz"/>
    <n v="25.35"/>
    <n v="4.9000000000000004"/>
    <s v="No"/>
    <x v="0"/>
    <x v="0"/>
    <n v="0"/>
    <s v="No"/>
    <s v="Over weight"/>
    <s v="Normal"/>
    <s v="6-Nov-1989"/>
    <n v="5396.44"/>
    <s v="tier - 2"/>
    <s v="tier - 3"/>
    <s v="R1013"/>
    <n v="34"/>
  </r>
  <r>
    <s v="Id1709"/>
    <s v="  Jessica E"/>
    <n v="26.41"/>
    <n v="5.07"/>
    <s v="Yes"/>
    <x v="0"/>
    <x v="0"/>
    <n v="1"/>
    <s v="No"/>
    <s v="Over weight"/>
    <s v="Normal"/>
    <s v="8-Aug-1988"/>
    <n v="5385.34"/>
    <s v="tier - 2"/>
    <s v="tier - 3"/>
    <s v="R1012"/>
    <n v="35"/>
  </r>
  <r>
    <s v="Id1710"/>
    <s v="  Kristen"/>
    <n v="27.6"/>
    <n v="5.33"/>
    <s v="No"/>
    <x v="0"/>
    <x v="0"/>
    <n v="1"/>
    <s v="No"/>
    <s v="Over weight"/>
    <s v="Normal"/>
    <s v="1-Jun-1984"/>
    <n v="5383.54"/>
    <s v="tier - 2"/>
    <s v="tier - 3"/>
    <s v="R1011"/>
    <n v="39"/>
  </r>
  <r>
    <s v="Id1711"/>
    <s v="  Jose Guadalupe P"/>
    <n v="33.82"/>
    <n v="8.93"/>
    <s v="Yes"/>
    <x v="0"/>
    <x v="0"/>
    <n v="1"/>
    <s v="No"/>
    <s v="Obesity"/>
    <s v="Diabetes"/>
    <s v="22-Jul-1986"/>
    <n v="5377.46"/>
    <s v="tier - 2"/>
    <s v="tier - 3"/>
    <s v="R1012"/>
    <n v="37"/>
  </r>
  <r>
    <s v="Id1712"/>
    <s v="  Cynthia"/>
    <n v="32.9"/>
    <n v="4.3499999999999996"/>
    <s v="No"/>
    <x v="0"/>
    <x v="0"/>
    <n v="0"/>
    <s v="No"/>
    <s v="Obesity"/>
    <s v="Normal"/>
    <s v="18-Nov-1989"/>
    <n v="5375.04"/>
    <s v="tier - 2"/>
    <s v="tier - 1"/>
    <s v="R1011"/>
    <n v="34"/>
  </r>
  <r>
    <s v="Id1713"/>
    <s v="  Tyler"/>
    <n v="30.875"/>
    <n v="9.5399999999999991"/>
    <s v="Yes"/>
    <x v="0"/>
    <x v="0"/>
    <n v="1"/>
    <s v="No"/>
    <s v="Obesity"/>
    <s v="Diabetes"/>
    <s v="1-Jun-1986"/>
    <n v="5373.36"/>
    <s v="tier - 2"/>
    <s v="tier - 2"/>
    <s v="R1012"/>
    <n v="37"/>
  </r>
  <r>
    <s v="Id1714"/>
    <s v="  Holly J"/>
    <n v="32.64"/>
    <n v="5.91"/>
    <s v="No"/>
    <x v="0"/>
    <x v="0"/>
    <n v="0"/>
    <s v="No"/>
    <s v="Obesity"/>
    <s v="Prediabetes"/>
    <s v="7-Dec-1994"/>
    <n v="5364.66"/>
    <s v="tier - 2"/>
    <s v="tier - 1"/>
    <s v="R1011"/>
    <n v="29"/>
  </r>
  <r>
    <s v="Id1715"/>
    <s v="  Kristen"/>
    <n v="22.135000000000002"/>
    <n v="5.0999999999999996"/>
    <s v="No"/>
    <x v="0"/>
    <x v="0"/>
    <n v="0"/>
    <s v="No"/>
    <s v="Normal Weight"/>
    <s v="Normal"/>
    <s v="7-Nov-1989"/>
    <n v="5354.07"/>
    <s v="tier - 2"/>
    <s v="tier - 3"/>
    <s v="R1024"/>
    <n v="34"/>
  </r>
  <r>
    <s v="Id1716"/>
    <s v="  Thomas"/>
    <n v="16.53"/>
    <n v="5.08"/>
    <s v="No"/>
    <x v="0"/>
    <x v="0"/>
    <n v="2"/>
    <s v="No"/>
    <s v="Under Weight"/>
    <s v="Normal"/>
    <s v="15-Dec-1972"/>
    <n v="5344.81"/>
    <s v="tier - 2"/>
    <s v="tier - 3"/>
    <s v="R1013"/>
    <n v="51"/>
  </r>
  <r>
    <s v="Id1717"/>
    <s v="  Tricity M"/>
    <n v="32.774999999999999"/>
    <n v="4.75"/>
    <s v="No"/>
    <x v="0"/>
    <x v="0"/>
    <n v="0"/>
    <s v="No"/>
    <s v="Obesity"/>
    <s v="Normal"/>
    <s v="28-Aug-1991"/>
    <n v="5327.4"/>
    <s v="tier - 2"/>
    <s v="tier - 1"/>
    <s v="R1012"/>
    <n v="32"/>
  </r>
  <r>
    <s v="Id1718"/>
    <s v="  Sarah A"/>
    <n v="30.9"/>
    <n v="6.05"/>
    <s v="No"/>
    <x v="0"/>
    <x v="0"/>
    <n v="1"/>
    <s v="No"/>
    <s v="Obesity"/>
    <s v="Prediabetes"/>
    <s v="18-Jun-1992"/>
    <n v="5325.65"/>
    <s v="tier - 2"/>
    <s v="tier - 1"/>
    <s v="R1011"/>
    <n v="31"/>
  </r>
  <r>
    <s v="Id1719"/>
    <s v="  Lisa M"/>
    <n v="15.58"/>
    <n v="11.56"/>
    <s v="No"/>
    <x v="0"/>
    <x v="0"/>
    <n v="0"/>
    <s v="No"/>
    <s v="Under Weight"/>
    <s v="Diabetes"/>
    <s v="2-Sep-1974"/>
    <n v="5322.24"/>
    <s v="tier - 2"/>
    <s v="tier - 1"/>
    <s v="R1012"/>
    <n v="49"/>
  </r>
  <r>
    <s v="Id1720"/>
    <s v="  Tracy A"/>
    <n v="26.315000000000001"/>
    <n v="5.76"/>
    <s v="No"/>
    <x v="0"/>
    <x v="0"/>
    <n v="0"/>
    <s v="No"/>
    <s v="Over weight"/>
    <s v="Prediabetes"/>
    <s v="13-Nov-1994"/>
    <n v="5312.17"/>
    <s v="tier - 2"/>
    <s v="tier - 2"/>
    <s v="R1012"/>
    <n v="29"/>
  </r>
  <r>
    <s v="Id1721"/>
    <s v="  Patrick"/>
    <n v="35.61"/>
    <n v="5.65"/>
    <s v="No"/>
    <x v="1"/>
    <x v="0"/>
    <n v="1"/>
    <s v="No"/>
    <s v="Obesity"/>
    <s v="Normal"/>
    <s v="9-Sep-2000"/>
    <n v="5306.7"/>
    <s v="tier - 2"/>
    <s v="tier - 3"/>
    <s v="R1012"/>
    <n v="23"/>
  </r>
  <r>
    <s v="Id1722"/>
    <s v="  Trent"/>
    <n v="37.56"/>
    <n v="5.88"/>
    <s v="No"/>
    <x v="1"/>
    <x v="0"/>
    <n v="1"/>
    <s v="No"/>
    <s v="Obesity"/>
    <s v="Prediabetes"/>
    <s v="22-Aug-2004"/>
    <n v="5293.67"/>
    <s v="tier - 2"/>
    <s v="tier - 2"/>
    <s v="R1022"/>
    <n v="19"/>
  </r>
  <r>
    <s v="Id1723"/>
    <s v="  Julie"/>
    <n v="15.49"/>
    <n v="9.6"/>
    <s v="No"/>
    <x v="0"/>
    <x v="0"/>
    <n v="0"/>
    <s v="No"/>
    <s v="Under Weight"/>
    <s v="Diabetes"/>
    <s v="12-Nov-1974"/>
    <n v="5291.71"/>
    <s v="tier - 2"/>
    <s v="tier - 2"/>
    <s v="R1012"/>
    <n v="49"/>
  </r>
  <r>
    <s v="Id1724"/>
    <s v="  Sawomir"/>
    <n v="23.48"/>
    <n v="6.24"/>
    <s v="No"/>
    <x v="0"/>
    <x v="0"/>
    <n v="1"/>
    <s v="No"/>
    <s v="Normal Weight"/>
    <s v="Prediabetes"/>
    <s v="1-Sep-1987"/>
    <n v="5275.86"/>
    <s v="tier - 2"/>
    <s v="tier - 2"/>
    <s v="R1013"/>
    <n v="36"/>
  </r>
  <r>
    <s v="Id1725"/>
    <s v="  Micah"/>
    <n v="30.02"/>
    <n v="7.63"/>
    <s v="Yes"/>
    <x v="0"/>
    <x v="0"/>
    <n v="1"/>
    <s v="No"/>
    <s v="Obesity"/>
    <s v="Diabetes"/>
    <s v="20-Oct-1986"/>
    <n v="5272.18"/>
    <s v="tier - 2"/>
    <s v="tier - 3"/>
    <s v="R1012"/>
    <n v="37"/>
  </r>
  <r>
    <s v="Id1726"/>
    <s v="  Kelly H"/>
    <n v="26.885000000000002"/>
    <n v="8.66"/>
    <s v="Yes"/>
    <x v="0"/>
    <x v="0"/>
    <n v="1"/>
    <s v="No"/>
    <s v="Over weight"/>
    <s v="Diabetes"/>
    <s v="20-Sep-1986"/>
    <n v="5267.82"/>
    <s v="tier - 2"/>
    <s v="tier - 2"/>
    <s v="R1012"/>
    <n v="37"/>
  </r>
  <r>
    <s v="Id1727"/>
    <s v="  Lindsay M"/>
    <n v="25.84"/>
    <n v="8.5500000000000007"/>
    <s v="Yes"/>
    <x v="0"/>
    <x v="0"/>
    <n v="1"/>
    <s v="No"/>
    <s v="Over weight"/>
    <s v="Diabetes"/>
    <s v="25-Oct-1986"/>
    <n v="5266.37"/>
    <s v="tier - 2"/>
    <s v="tier - 2"/>
    <s v="R1012"/>
    <n v="37"/>
  </r>
  <r>
    <s v="Id1728"/>
    <s v="  Austen G"/>
    <n v="27.454999999999998"/>
    <n v="4.54"/>
    <s v="No"/>
    <x v="0"/>
    <x v="0"/>
    <n v="0"/>
    <s v="No"/>
    <s v="Over weight"/>
    <s v="Normal"/>
    <s v="19-Jul-1989"/>
    <n v="5261.47"/>
    <s v="tier - 2"/>
    <s v="tier - 2"/>
    <s v="R1012"/>
    <n v="34"/>
  </r>
  <r>
    <s v="Id1729"/>
    <s v="  Tory J"/>
    <n v="24.605"/>
    <n v="5.7"/>
    <s v="No"/>
    <x v="0"/>
    <x v="0"/>
    <n v="0"/>
    <s v="No"/>
    <s v="Normal Weight"/>
    <s v="Prediabetes"/>
    <s v="25-Nov-1989"/>
    <n v="5257.51"/>
    <s v="tier - 2"/>
    <s v="tier - 2"/>
    <s v="R1012"/>
    <n v="34"/>
  </r>
  <r>
    <s v="Id1730"/>
    <s v="  Robert J"/>
    <n v="30.8"/>
    <n v="5.07"/>
    <s v="No"/>
    <x v="0"/>
    <x v="0"/>
    <n v="0"/>
    <s v="No"/>
    <s v="Obesity"/>
    <s v="Normal"/>
    <s v="6-Jul-1990"/>
    <n v="5253.52"/>
    <s v="tier - 3"/>
    <s v="tier - 3"/>
    <s v="R1011"/>
    <n v="33"/>
  </r>
  <r>
    <s v="Id1731"/>
    <s v="  Steph"/>
    <n v="34.799999999999997"/>
    <n v="4.38"/>
    <s v="No"/>
    <x v="0"/>
    <x v="0"/>
    <n v="1"/>
    <s v="No"/>
    <s v="Obesity"/>
    <s v="Normal"/>
    <s v="9-Sep-1987"/>
    <n v="5246.05"/>
    <s v="tier - 2"/>
    <s v="tier - 3"/>
    <s v="R1011"/>
    <n v="36"/>
  </r>
  <r>
    <s v="Id1732"/>
    <s v="  Kate"/>
    <n v="34.21"/>
    <n v="4.54"/>
    <s v="No"/>
    <x v="0"/>
    <x v="0"/>
    <n v="1"/>
    <s v="No"/>
    <s v="Obesity"/>
    <s v="Normal"/>
    <s v="5-Jul-1987"/>
    <n v="5245.23"/>
    <s v="tier - 2"/>
    <s v="tier - 2"/>
    <s v="R1013"/>
    <n v="36"/>
  </r>
  <r>
    <s v="Id1733"/>
    <s v="  Kristina"/>
    <n v="31"/>
    <n v="5.38"/>
    <s v="No"/>
    <x v="0"/>
    <x v="0"/>
    <n v="1"/>
    <s v="No"/>
    <s v="Obesity"/>
    <s v="Normal"/>
    <s v="26-Dec-1987"/>
    <n v="5240.7700000000004"/>
    <s v="tier - 2"/>
    <s v="tier - 2"/>
    <s v="R1011"/>
    <n v="36"/>
  </r>
  <r>
    <s v="Id1734"/>
    <s v="  Flo"/>
    <n v="26.125"/>
    <n v="5.55"/>
    <s v="No"/>
    <x v="0"/>
    <x v="0"/>
    <n v="1"/>
    <s v="No"/>
    <s v="Over weight"/>
    <s v="Normal"/>
    <s v="29-Jun-1987"/>
    <n v="5227.99"/>
    <s v="tier - 2"/>
    <s v="tier - 1"/>
    <s v="R1024"/>
    <n v="36"/>
  </r>
  <r>
    <s v="Id1735"/>
    <s v="  Sarah P"/>
    <n v="30.13"/>
    <n v="4.03"/>
    <s v="Yes"/>
    <x v="0"/>
    <x v="0"/>
    <n v="1"/>
    <s v="No"/>
    <s v="Obesity"/>
    <s v="Normal"/>
    <s v="6-Jun-1995"/>
    <n v="5216.4799999999996"/>
    <s v="tier - 2"/>
    <s v="tier - 2"/>
    <s v="R1025"/>
    <n v="28"/>
  </r>
  <r>
    <s v="Id1736"/>
    <s v="  Anabel"/>
    <n v="34.19"/>
    <n v="4.1900000000000004"/>
    <s v="No"/>
    <x v="0"/>
    <x v="0"/>
    <n v="0"/>
    <s v="No"/>
    <s v="Obesity"/>
    <s v="Normal"/>
    <s v="1-Dec-1999"/>
    <n v="5213.22"/>
    <s v="tier - 2"/>
    <s v="tier - 1"/>
    <s v="R1012"/>
    <n v="24"/>
  </r>
  <r>
    <s v="Id1737"/>
    <s v="  Ian"/>
    <n v="22.515000000000001"/>
    <n v="4.37"/>
    <s v="No"/>
    <x v="0"/>
    <x v="1"/>
    <n v="1"/>
    <s v="No"/>
    <s v="Normal Weight"/>
    <s v="Normal"/>
    <s v="17-Jun-1993"/>
    <n v="5209.58"/>
    <s v="tier - 3"/>
    <s v="tier - 3"/>
    <s v="R1017"/>
    <n v="30"/>
  </r>
  <r>
    <s v="Id1738"/>
    <s v="  Alex"/>
    <n v="18.239999999999998"/>
    <n v="5.31"/>
    <s v="Yes"/>
    <x v="0"/>
    <x v="1"/>
    <n v="1"/>
    <s v="No"/>
    <s v="Under Weight"/>
    <s v="Normal"/>
    <s v="24-Oct-1983"/>
    <n v="5207.97"/>
    <s v="tier - 2"/>
    <s v="tier - 2"/>
    <s v="R1012"/>
    <n v="40"/>
  </r>
  <r>
    <s v="Id1739"/>
    <s v="  Richard J"/>
    <n v="37.28"/>
    <n v="4.66"/>
    <s v="No"/>
    <x v="1"/>
    <x v="0"/>
    <n v="1"/>
    <s v="No"/>
    <s v="Obesity"/>
    <s v="Normal"/>
    <s v="6-Jun-2004"/>
    <n v="5198.6899999999996"/>
    <s v="tier - 2"/>
    <s v="tier - 2"/>
    <s v="R1022"/>
    <n v="19"/>
  </r>
  <r>
    <s v="Id1740"/>
    <s v="  Jacqueline N"/>
    <n v="18.2"/>
    <n v="6.19"/>
    <s v="No"/>
    <x v="0"/>
    <x v="1"/>
    <n v="1"/>
    <s v="No"/>
    <s v="Under Weight"/>
    <s v="Prediabetes"/>
    <s v="12-Sep-1979"/>
    <n v="5195.58"/>
    <s v="tier - 2"/>
    <s v="tier - 2"/>
    <s v="R1013"/>
    <n v="44"/>
  </r>
  <r>
    <s v="Id1741"/>
    <s v="  Cindy"/>
    <n v="20.53"/>
    <n v="4.8600000000000003"/>
    <s v="No"/>
    <x v="0"/>
    <x v="0"/>
    <n v="1"/>
    <s v="No"/>
    <s v="Normal Weight"/>
    <s v="Normal"/>
    <s v="16-Oct-1984"/>
    <n v="5177.12"/>
    <s v="tier - 2"/>
    <s v="tier - 1"/>
    <s v="R1013"/>
    <n v="39"/>
  </r>
  <r>
    <s v="Id1742"/>
    <s v="  Marcia"/>
    <n v="23.79"/>
    <n v="4.74"/>
    <s v="No"/>
    <x v="0"/>
    <x v="0"/>
    <n v="0"/>
    <s v="No"/>
    <s v="Normal Weight"/>
    <s v="Normal"/>
    <s v="29-Aug-1991"/>
    <n v="5166.96"/>
    <s v="tier - 2"/>
    <s v="tier - 2"/>
    <s v="R1012"/>
    <n v="32"/>
  </r>
  <r>
    <s v="Id1743"/>
    <s v="  Samantha R"/>
    <n v="29.8"/>
    <n v="6.03"/>
    <s v="No"/>
    <x v="0"/>
    <x v="0"/>
    <n v="0"/>
    <s v="No"/>
    <s v="Over weight"/>
    <s v="Prediabetes"/>
    <s v="9-Oct-1990"/>
    <n v="5152.13"/>
    <s v="tier - 2"/>
    <s v="tier - 2"/>
    <s v="R1011"/>
    <n v="33"/>
  </r>
  <r>
    <s v="Id1744"/>
    <s v="  Katie"/>
    <n v="31.54"/>
    <n v="4.71"/>
    <s v="No"/>
    <x v="0"/>
    <x v="0"/>
    <n v="0"/>
    <s v="No"/>
    <s v="Obesity"/>
    <s v="Normal"/>
    <s v="22-Aug-1990"/>
    <n v="5148.55"/>
    <s v="tier - 2"/>
    <s v="tier - 2"/>
    <s v="R1024"/>
    <n v="33"/>
  </r>
  <r>
    <s v="Id1745"/>
    <s v="  John P"/>
    <n v="20.82"/>
    <n v="5.55"/>
    <s v="No"/>
    <x v="0"/>
    <x v="0"/>
    <n v="1"/>
    <s v="No"/>
    <s v="Normal Weight"/>
    <s v="Normal"/>
    <s v="22-Aug-1984"/>
    <n v="5144.18"/>
    <s v="tier - 2"/>
    <s v="tier - 1"/>
    <s v="R1013"/>
    <n v="39"/>
  </r>
  <r>
    <s v="Id1746"/>
    <s v="  Rachel"/>
    <n v="38.83"/>
    <n v="4.78"/>
    <s v="No"/>
    <x v="0"/>
    <x v="1"/>
    <n v="1"/>
    <s v="No"/>
    <s v="Obesity"/>
    <s v="Normal"/>
    <s v="10-Dec-1993"/>
    <n v="5138.26"/>
    <s v="tier - 2"/>
    <s v="tier - 2"/>
    <s v="R1013"/>
    <n v="30"/>
  </r>
  <r>
    <s v="Id1747"/>
    <s v="  Isabelle"/>
    <n v="23.44"/>
    <n v="4.6500000000000004"/>
    <s v="Yes"/>
    <x v="0"/>
    <x v="0"/>
    <n v="1"/>
    <s v="No"/>
    <s v="Normal Weight"/>
    <s v="Normal"/>
    <s v="15-Sep-1988"/>
    <n v="5136.75"/>
    <s v="tier - 2"/>
    <s v="tier - 1"/>
    <s v="R1013"/>
    <n v="35"/>
  </r>
  <r>
    <s v="Id1748"/>
    <s v="  Neil"/>
    <n v="24.13"/>
    <n v="5.2"/>
    <s v="No"/>
    <x v="0"/>
    <x v="0"/>
    <n v="1"/>
    <s v="No"/>
    <s v="Normal Weight"/>
    <s v="Normal"/>
    <s v="13-Sep-1987"/>
    <n v="5125.22"/>
    <s v="tier - 1"/>
    <s v="tier - 2"/>
    <s v="R1012"/>
    <n v="36"/>
  </r>
  <r>
    <s v="Id1749"/>
    <s v="  Tom"/>
    <n v="42.13"/>
    <n v="4.54"/>
    <s v="Yes"/>
    <x v="0"/>
    <x v="0"/>
    <n v="1"/>
    <s v="No"/>
    <s v="Obesity"/>
    <s v="Normal"/>
    <s v="1-Nov-1988"/>
    <n v="5124.1899999999996"/>
    <s v="tier - 2"/>
    <s v="tier - 3"/>
    <s v="R1013"/>
    <n v="35"/>
  </r>
  <r>
    <s v="Id1750"/>
    <s v="  Nathan"/>
    <n v="17.86"/>
    <n v="4.1100000000000003"/>
    <s v="No"/>
    <x v="0"/>
    <x v="0"/>
    <n v="1"/>
    <s v="No"/>
    <s v="Under Weight"/>
    <s v="Normal"/>
    <s v="18-Nov-1987"/>
    <n v="5116.5"/>
    <s v="tier - 2"/>
    <s v="tier - 2"/>
    <s v="R1012"/>
    <n v="36"/>
  </r>
  <r>
    <s v="Id1751"/>
    <s v="  Kelli N"/>
    <n v="32.78"/>
    <n v="4.63"/>
    <s v="No"/>
    <x v="0"/>
    <x v="0"/>
    <n v="0"/>
    <s v="No"/>
    <s v="Obesity"/>
    <s v="Normal"/>
    <s v="19-Jun-1999"/>
    <n v="5087.92"/>
    <s v="tier - 2"/>
    <s v="tier - 2"/>
    <s v="R1026"/>
    <n v="24"/>
  </r>
  <r>
    <s v="Id1752"/>
    <s v="  Scott M"/>
    <n v="23.9"/>
    <n v="6.06"/>
    <s v="Yes"/>
    <x v="0"/>
    <x v="1"/>
    <n v="1"/>
    <s v="No"/>
    <s v="Normal Weight"/>
    <s v="Prediabetes"/>
    <s v="14-Jul-1997"/>
    <n v="5080.1000000000004"/>
    <s v="tier - 3"/>
    <s v="tier - 2"/>
    <s v="R1011"/>
    <n v="26"/>
  </r>
  <r>
    <s v="Id1753"/>
    <s v="  Grant A"/>
    <n v="15.47"/>
    <n v="8.43"/>
    <s v="No"/>
    <x v="0"/>
    <x v="0"/>
    <n v="0"/>
    <s v="No"/>
    <s v="Under Weight"/>
    <s v="Diabetes"/>
    <s v="22-Nov-1978"/>
    <n v="5077.1899999999996"/>
    <s v="tier - 2"/>
    <s v="tier - 3"/>
    <s v="R1012"/>
    <n v="45"/>
  </r>
  <r>
    <s v="Id1754"/>
    <s v="  Jonathan C"/>
    <n v="28.54"/>
    <n v="5.51"/>
    <s v="No"/>
    <x v="0"/>
    <x v="1"/>
    <n v="1"/>
    <s v="No"/>
    <s v="Over weight"/>
    <s v="Normal"/>
    <s v="11-Jun-1993"/>
    <n v="5059.5600000000004"/>
    <s v="tier - 2"/>
    <s v="tier - 1"/>
    <s v="R1021"/>
    <n v="30"/>
  </r>
  <r>
    <s v="Id1755"/>
    <s v="  Rachael M"/>
    <n v="18.54"/>
    <n v="4.95"/>
    <s v="No"/>
    <x v="0"/>
    <x v="0"/>
    <n v="0"/>
    <s v="No"/>
    <s v="Normal Weight"/>
    <s v="Normal"/>
    <s v="7-Sep-1980"/>
    <n v="5054.05"/>
    <s v="tier - 2"/>
    <s v="tier - 2"/>
    <s v="R1013"/>
    <n v="43"/>
  </r>
  <r>
    <s v="Id1756"/>
    <s v="  Pilar"/>
    <n v="32.18"/>
    <n v="6.44"/>
    <s v="Yes"/>
    <x v="0"/>
    <x v="1"/>
    <n v="1"/>
    <s v="No"/>
    <s v="Obesity"/>
    <s v="Prediabetes"/>
    <s v="29-Jul-1997"/>
    <n v="5045.1499999999996"/>
    <s v="tier - 2"/>
    <s v="tier - 2"/>
    <s v="R1012"/>
    <n v="26"/>
  </r>
  <r>
    <s v="Id1757"/>
    <s v="  Kyle M"/>
    <n v="37.380000000000003"/>
    <n v="6.05"/>
    <s v="Yes"/>
    <x v="0"/>
    <x v="0"/>
    <n v="0"/>
    <s v="No"/>
    <s v="Obesity"/>
    <s v="Prediabetes"/>
    <s v="16-Oct-2001"/>
    <n v="5043.13"/>
    <s v="tier - 2"/>
    <s v="tier - 3"/>
    <s v="R1011"/>
    <n v="22"/>
  </r>
  <r>
    <s v="Id1758"/>
    <s v="  Christie"/>
    <n v="31.12"/>
    <n v="4.76"/>
    <s v="Yes"/>
    <x v="0"/>
    <x v="1"/>
    <n v="1"/>
    <s v="No"/>
    <s v="Obesity"/>
    <s v="Normal"/>
    <s v="4-Dec-1997"/>
    <n v="5038.57"/>
    <s v="tier - 2"/>
    <s v="tier - 2"/>
    <s v="R1025"/>
    <n v="26"/>
  </r>
  <r>
    <s v="Id1759"/>
    <s v="  David A"/>
    <n v="22.01"/>
    <n v="6.72"/>
    <s v="Yes"/>
    <x v="0"/>
    <x v="0"/>
    <n v="1"/>
    <s v="No"/>
    <s v="Normal Weight"/>
    <s v="Diabetes"/>
    <s v="29-Jun-1986"/>
    <n v="5034.1000000000004"/>
    <s v="tier - 2"/>
    <s v="tier - 2"/>
    <s v="R1013"/>
    <n v="37"/>
  </r>
  <r>
    <s v="Id1760"/>
    <s v="  Masahiro"/>
    <n v="27.645"/>
    <n v="5.7"/>
    <s v="No"/>
    <x v="0"/>
    <x v="0"/>
    <n v="0"/>
    <s v="No"/>
    <s v="Over weight"/>
    <s v="Prediabetes"/>
    <s v="10-Sep-1991"/>
    <n v="5031.2700000000004"/>
    <s v="tier - 3"/>
    <s v="tier - 1"/>
    <s v="R1016"/>
    <n v="32"/>
  </r>
  <r>
    <s v="Id1761"/>
    <s v="  Logan B"/>
    <n v="29.64"/>
    <n v="5.31"/>
    <s v="Yes"/>
    <x v="0"/>
    <x v="0"/>
    <n v="0"/>
    <s v="No"/>
    <s v="Over weight"/>
    <s v="Normal"/>
    <s v="28-Dec-1985"/>
    <n v="5028.1499999999996"/>
    <s v="tier - 1"/>
    <s v="tier - 2"/>
    <s v="R1012"/>
    <n v="38"/>
  </r>
  <r>
    <s v="Id1762"/>
    <s v="  Stephanie L"/>
    <n v="33.700000000000003"/>
    <n v="4.32"/>
    <s v="Yes"/>
    <x v="0"/>
    <x v="0"/>
    <n v="1"/>
    <s v="No"/>
    <s v="Obesity"/>
    <s v="Normal"/>
    <s v="9-Nov-1988"/>
    <n v="5012.47"/>
    <s v="tier - 2"/>
    <s v="tier - 3"/>
    <s v="R1011"/>
    <n v="35"/>
  </r>
  <r>
    <s v="Id1763"/>
    <s v="  Angela H"/>
    <n v="27.5"/>
    <n v="4.2300000000000004"/>
    <s v="Yes"/>
    <x v="0"/>
    <x v="0"/>
    <n v="1"/>
    <s v="No"/>
    <s v="Over weight"/>
    <s v="Normal"/>
    <s v="8-Jul-1988"/>
    <n v="5003.8500000000004"/>
    <s v="tier - 2"/>
    <s v="tier - 3"/>
    <s v="R1011"/>
    <n v="35"/>
  </r>
  <r>
    <s v="Id1764"/>
    <s v="  Britt K"/>
    <n v="16.12"/>
    <n v="6.09"/>
    <s v="No"/>
    <x v="0"/>
    <x v="0"/>
    <n v="0"/>
    <s v="No"/>
    <s v="Under Weight"/>
    <s v="Prediabetes"/>
    <s v="9-Jun-1977"/>
    <n v="5003.7700000000004"/>
    <s v="tier - 2"/>
    <s v="tier - 3"/>
    <s v="R1013"/>
    <n v="46"/>
  </r>
  <r>
    <s v="Id1765"/>
    <s v="  Joyce R"/>
    <n v="26.73"/>
    <n v="4.74"/>
    <s v="Yes"/>
    <x v="0"/>
    <x v="0"/>
    <n v="1"/>
    <s v="No"/>
    <s v="Over weight"/>
    <s v="Normal"/>
    <s v="4-Sep-1988"/>
    <n v="5002.78"/>
    <s v="tier - 2"/>
    <s v="tier - 2"/>
    <s v="R1013"/>
    <n v="35"/>
  </r>
  <r>
    <s v="Id1766"/>
    <s v="  Ben"/>
    <n v="37.25"/>
    <n v="6.23"/>
    <s v="Yes"/>
    <x v="0"/>
    <x v="0"/>
    <n v="0"/>
    <s v="No"/>
    <s v="Obesity"/>
    <s v="Prediabetes"/>
    <s v="5-Oct-2001"/>
    <n v="4999.04"/>
    <s v="tier - 2"/>
    <s v="tier - 2"/>
    <s v="R1011"/>
    <n v="22"/>
  </r>
  <r>
    <s v="Id1767"/>
    <s v="  Sarah M"/>
    <n v="23.56"/>
    <n v="5.45"/>
    <s v="Yes"/>
    <x v="0"/>
    <x v="0"/>
    <n v="1"/>
    <s v="No"/>
    <s v="Normal Weight"/>
    <s v="Normal"/>
    <s v="24-Jun-1988"/>
    <n v="4992.38"/>
    <s v="tier - 2"/>
    <s v="tier - 3"/>
    <s v="R1024"/>
    <n v="35"/>
  </r>
  <r>
    <s v="Id1768"/>
    <s v="  Sarah"/>
    <n v="15.84"/>
    <n v="10.34"/>
    <s v="No"/>
    <x v="0"/>
    <x v="0"/>
    <n v="2"/>
    <s v="No"/>
    <s v="Under Weight"/>
    <s v="Diabetes"/>
    <s v="7-Nov-1973"/>
    <n v="4985.22"/>
    <s v="tier - 2"/>
    <s v="tier - 3"/>
    <s v="R1013"/>
    <n v="50"/>
  </r>
  <r>
    <s v="Id1769"/>
    <s v="  Katie"/>
    <n v="36.630000000000003"/>
    <n v="5.15"/>
    <s v="No"/>
    <x v="0"/>
    <x v="0"/>
    <n v="0"/>
    <s v="No"/>
    <s v="Obesity"/>
    <s v="Normal"/>
    <s v="30-Aug-1991"/>
    <n v="4949.76"/>
    <s v="tier - 2"/>
    <s v="tier - 1"/>
    <s v="R1013"/>
    <n v="32"/>
  </r>
  <r>
    <s v="Id1770"/>
    <s v="  Michaela L"/>
    <n v="16.47"/>
    <n v="11.72"/>
    <s v="No"/>
    <x v="0"/>
    <x v="0"/>
    <n v="0"/>
    <s v="No"/>
    <s v="Under Weight"/>
    <s v="Diabetes"/>
    <s v="26-Jun-1974"/>
    <n v="4942.0600000000004"/>
    <s v="tier - 2"/>
    <s v="tier - 2"/>
    <s v="R1013"/>
    <n v="49"/>
  </r>
  <r>
    <s v="Id1771"/>
    <s v="  Shalaleh"/>
    <n v="25.8"/>
    <n v="5.29"/>
    <s v="No"/>
    <x v="0"/>
    <x v="0"/>
    <n v="0"/>
    <s v="No"/>
    <s v="Over weight"/>
    <s v="Normal"/>
    <s v="27-Nov-1991"/>
    <n v="4934.71"/>
    <s v="tier - 2"/>
    <s v="tier - 3"/>
    <s v="R1011"/>
    <n v="32"/>
  </r>
  <r>
    <s v="Id1772"/>
    <s v="  Karen"/>
    <n v="23.6"/>
    <n v="4.33"/>
    <s v="No"/>
    <x v="0"/>
    <x v="0"/>
    <n v="0"/>
    <s v="No"/>
    <s v="Normal Weight"/>
    <s v="Normal"/>
    <s v="23-Aug-1991"/>
    <n v="4931.6499999999996"/>
    <s v="tier - 2"/>
    <s v="tier - 3"/>
    <s v="R1011"/>
    <n v="32"/>
  </r>
  <r>
    <s v="Id1773"/>
    <s v="  Zuzana"/>
    <n v="32.11"/>
    <n v="6.24"/>
    <s v="No"/>
    <x v="0"/>
    <x v="1"/>
    <n v="1"/>
    <s v="No"/>
    <s v="Obesity"/>
    <s v="Prediabetes"/>
    <s v="10-Aug-1993"/>
    <n v="4922.92"/>
    <s v="tier - 2"/>
    <s v="tier - 2"/>
    <s v="R1012"/>
    <n v="30"/>
  </r>
  <r>
    <s v="Id1774"/>
    <s v="  Daniel J"/>
    <n v="30.114999999999998"/>
    <n v="11.61"/>
    <s v="No"/>
    <x v="0"/>
    <x v="0"/>
    <n v="0"/>
    <s v="No"/>
    <s v="Obesity"/>
    <s v="Diabetes"/>
    <s v="21-Aug-2002"/>
    <n v="4915.0600000000004"/>
    <s v="tier - 2"/>
    <s v="tier - 1"/>
    <s v="R1017"/>
    <n v="21"/>
  </r>
  <r>
    <s v="Id1775"/>
    <s v="  Alexandra"/>
    <n v="20.28"/>
    <n v="11.07"/>
    <s v="Yes"/>
    <x v="0"/>
    <x v="0"/>
    <n v="0"/>
    <s v="No"/>
    <s v="Normal Weight"/>
    <s v="Diabetes"/>
    <s v="18-Oct-1981"/>
    <n v="4911.8900000000003"/>
    <s v="tier - 2"/>
    <s v="tier - 3"/>
    <s v="R1013"/>
    <n v="42"/>
  </r>
  <r>
    <s v="Id1776"/>
    <s v="  Jessica"/>
    <n v="20.234999999999999"/>
    <n v="5.19"/>
    <s v="No"/>
    <x v="0"/>
    <x v="1"/>
    <n v="1"/>
    <s v="No"/>
    <s v="Normal Weight"/>
    <s v="Normal"/>
    <s v="10-Jul-1993"/>
    <n v="4906.41"/>
    <s v="tier - 2"/>
    <s v="tier - 1"/>
    <s v="R1012"/>
    <n v="30"/>
  </r>
  <r>
    <s v="Id1777"/>
    <s v="  Matthew M"/>
    <n v="25.27"/>
    <n v="5.7"/>
    <s v="Yes"/>
    <x v="0"/>
    <x v="0"/>
    <n v="1"/>
    <s v="No"/>
    <s v="Over weight"/>
    <s v="Prediabetes"/>
    <s v="23-Sep-1988"/>
    <n v="4894.75"/>
    <s v="tier - 3"/>
    <s v="tier - 3"/>
    <s v="R1012"/>
    <n v="35"/>
  </r>
  <r>
    <s v="Id1778"/>
    <s v="  Nadine A"/>
    <n v="24.24"/>
    <n v="6.15"/>
    <s v="No"/>
    <x v="0"/>
    <x v="0"/>
    <n v="0"/>
    <s v="No"/>
    <s v="Normal Weight"/>
    <s v="Prediabetes"/>
    <s v="28-Nov-1990"/>
    <n v="4894.3900000000003"/>
    <s v="tier - 2"/>
    <s v="tier - 3"/>
    <s v="R1013"/>
    <n v="33"/>
  </r>
  <r>
    <s v="Id1779"/>
    <s v="  Peter J"/>
    <n v="35.75"/>
    <n v="5.07"/>
    <s v="No"/>
    <x v="0"/>
    <x v="0"/>
    <n v="0"/>
    <s v="No"/>
    <s v="Obesity"/>
    <s v="Normal"/>
    <s v="10-Jul-1989"/>
    <n v="4890"/>
    <s v="tier - 3"/>
    <s v="tier - 2"/>
    <s v="R1013"/>
    <n v="34"/>
  </r>
  <r>
    <s v="Id1780"/>
    <s v="  Colleen M"/>
    <n v="29.92"/>
    <n v="10.97"/>
    <s v="Yes"/>
    <x v="0"/>
    <x v="0"/>
    <n v="1"/>
    <s v="No"/>
    <s v="Over weight"/>
    <s v="Diabetes"/>
    <s v="27-Oct-1986"/>
    <n v="4889.04"/>
    <s v="tier - 2"/>
    <s v="tier - 1"/>
    <s v="R1013"/>
    <n v="37"/>
  </r>
  <r>
    <s v="Id1781"/>
    <s v="  Julie A"/>
    <n v="26.2"/>
    <n v="10.93"/>
    <s v="Yes"/>
    <x v="0"/>
    <x v="0"/>
    <n v="1"/>
    <s v="No"/>
    <s v="Over weight"/>
    <s v="Diabetes"/>
    <s v="23-Dec-1986"/>
    <n v="4883.87"/>
    <s v="tier - 2"/>
    <s v="tier - 1"/>
    <s v="R1011"/>
    <n v="37"/>
  </r>
  <r>
    <s v="Id1782"/>
    <s v="  Douglas W"/>
    <n v="26.695"/>
    <n v="4.21"/>
    <s v="Yes"/>
    <x v="0"/>
    <x v="1"/>
    <n v="1"/>
    <s v="No"/>
    <s v="Over weight"/>
    <s v="Normal"/>
    <s v="29-Sep-1997"/>
    <n v="4877.9799999999996"/>
    <s v="tier - 2"/>
    <s v="tier - 3"/>
    <s v="R1012"/>
    <n v="26"/>
  </r>
  <r>
    <s v="Id1783"/>
    <s v="  Catherine"/>
    <n v="23.16"/>
    <n v="5.5"/>
    <s v="No"/>
    <x v="0"/>
    <x v="0"/>
    <n v="0"/>
    <s v="No"/>
    <s v="Normal Weight"/>
    <s v="Normal"/>
    <s v="1-Sep-1989"/>
    <n v="4859.8900000000003"/>
    <s v="tier - 2"/>
    <s v="tier - 3"/>
    <s v="R1011"/>
    <n v="34"/>
  </r>
  <r>
    <s v="Id1784"/>
    <s v="  James A"/>
    <n v="32.585000000000001"/>
    <n v="4.93"/>
    <s v="Yes"/>
    <x v="0"/>
    <x v="0"/>
    <n v="1"/>
    <s v="No"/>
    <s v="Obesity"/>
    <s v="Normal"/>
    <s v="27-Dec-1995"/>
    <n v="4846.92"/>
    <s v="tier - 2"/>
    <s v="tier - 3"/>
    <s v="R1017"/>
    <n v="28"/>
  </r>
  <r>
    <s v="Id1785"/>
    <s v="  Youngseong"/>
    <n v="33.97"/>
    <n v="5.6"/>
    <s v="Yes"/>
    <x v="0"/>
    <x v="0"/>
    <n v="0"/>
    <s v="No"/>
    <s v="Obesity"/>
    <s v="Normal"/>
    <s v="7-Jun-2001"/>
    <n v="4846.53"/>
    <s v="tier - 2"/>
    <s v="tier - 3"/>
    <s v="R1021"/>
    <n v="22"/>
  </r>
  <r>
    <s v="Id1786"/>
    <s v="  John"/>
    <n v="16.57"/>
    <n v="9.99"/>
    <s v="No"/>
    <x v="0"/>
    <x v="0"/>
    <n v="0"/>
    <s v="No"/>
    <s v="Under Weight"/>
    <s v="Diabetes"/>
    <s v="11-Sep-1974"/>
    <n v="4844.67"/>
    <s v="tier - 2"/>
    <s v="tier - 2"/>
    <s v="R1013"/>
    <n v="49"/>
  </r>
  <r>
    <s v="Id1787"/>
    <s v="  Brandon S"/>
    <n v="17.55"/>
    <n v="5.93"/>
    <s v="No"/>
    <x v="0"/>
    <x v="1"/>
    <n v="1"/>
    <s v="No"/>
    <s v="Under Weight"/>
    <s v="Prediabetes"/>
    <s v="13-Dec-1979"/>
    <n v="4843.79"/>
    <s v="tier - 2"/>
    <s v="tier - 3"/>
    <s v="R1013"/>
    <n v="44"/>
  </r>
  <r>
    <s v="Id1788"/>
    <s v="  Sean P"/>
    <n v="29.41"/>
    <n v="6.29"/>
    <s v="Yes"/>
    <x v="0"/>
    <x v="0"/>
    <n v="1"/>
    <s v="No"/>
    <s v="Over weight"/>
    <s v="Prediabetes"/>
    <s v="29-Sep-1995"/>
    <n v="4840.95"/>
    <s v="tier - 2"/>
    <s v="tier - 1"/>
    <s v="R1021"/>
    <n v="28"/>
  </r>
  <r>
    <s v="Id1789"/>
    <s v="  Scott"/>
    <n v="17.91"/>
    <n v="5.65"/>
    <s v="No"/>
    <x v="0"/>
    <x v="0"/>
    <n v="1"/>
    <s v="No"/>
    <s v="Under Weight"/>
    <s v="Normal"/>
    <s v="15-Oct-1984"/>
    <n v="4839.18"/>
    <s v="tier - 2"/>
    <s v="tier - 1"/>
    <s v="R1012"/>
    <n v="39"/>
  </r>
  <r>
    <s v="Id1790"/>
    <s v="  Janez"/>
    <n v="31.57"/>
    <n v="6.15"/>
    <s v="No"/>
    <x v="0"/>
    <x v="0"/>
    <n v="1"/>
    <s v="No"/>
    <s v="Obesity"/>
    <s v="Prediabetes"/>
    <s v="10-Sep-1992"/>
    <n v="4837.58"/>
    <s v="tier - 3"/>
    <s v="tier - 2"/>
    <s v="R1013"/>
    <n v="31"/>
  </r>
  <r>
    <s v="Id1791"/>
    <s v="  John I"/>
    <n v="33.18"/>
    <n v="5.22"/>
    <s v="No"/>
    <x v="1"/>
    <x v="0"/>
    <n v="1"/>
    <s v="No"/>
    <s v="Obesity"/>
    <s v="Normal"/>
    <s v="11-Dec-2000"/>
    <n v="4835.43"/>
    <s v="tier - 2"/>
    <s v="tier - 2"/>
    <s v="R1021"/>
    <n v="23"/>
  </r>
  <r>
    <s v="Id1792"/>
    <s v="  Heather"/>
    <n v="37"/>
    <n v="11.66"/>
    <s v="No"/>
    <x v="0"/>
    <x v="0"/>
    <n v="0"/>
    <s v="No"/>
    <s v="Obesity"/>
    <s v="Diabetes"/>
    <s v="27-Jun-2002"/>
    <n v="4830.63"/>
    <s v="tier - 2"/>
    <s v="tier - 1"/>
    <s v="R1011"/>
    <n v="21"/>
  </r>
  <r>
    <s v="Id1793"/>
    <s v="  Michael"/>
    <n v="18.905000000000001"/>
    <n v="4.91"/>
    <s v="Yes"/>
    <x v="0"/>
    <x v="0"/>
    <n v="1"/>
    <s v="No"/>
    <s v="Normal Weight"/>
    <s v="Normal"/>
    <s v="1-Dec-1995"/>
    <n v="4827.8999999999996"/>
    <s v="tier - 1"/>
    <s v="tier - 2"/>
    <s v="Uknown"/>
    <n v="28"/>
  </r>
  <r>
    <s v="Id1794"/>
    <s v="  Kathleen"/>
    <n v="20.03"/>
    <n v="9.25"/>
    <s v="Yes"/>
    <x v="0"/>
    <x v="0"/>
    <n v="0"/>
    <s v="No"/>
    <s v="Normal Weight"/>
    <s v="Diabetes"/>
    <s v="3-Jul-1981"/>
    <n v="4827.1000000000004"/>
    <s v="tier - 2"/>
    <s v="tier - 1"/>
    <s v="R1013"/>
    <n v="42"/>
  </r>
  <r>
    <s v="Id1795"/>
    <s v="  Ryan M"/>
    <n v="16.7"/>
    <n v="11.48"/>
    <s v="No"/>
    <x v="0"/>
    <x v="0"/>
    <n v="0"/>
    <s v="No"/>
    <s v="Under Weight"/>
    <s v="Diabetes"/>
    <s v="3-Oct-1978"/>
    <n v="4812.34"/>
    <s v="tier - 2"/>
    <s v="tier - 3"/>
    <s v="R1013"/>
    <n v="45"/>
  </r>
  <r>
    <s v="Id1796"/>
    <s v="  Sara"/>
    <n v="39.82"/>
    <n v="6.06"/>
    <s v="No"/>
    <x v="0"/>
    <x v="0"/>
    <n v="0"/>
    <s v="No"/>
    <s v="Obesity"/>
    <s v="Prediabetes"/>
    <s v="16-Dec-1989"/>
    <n v="4795.66"/>
    <s v="tier - 2"/>
    <s v="tier - 1"/>
    <s v="R1013"/>
    <n v="34"/>
  </r>
  <r>
    <s v="Id1797"/>
    <s v="  Deniz"/>
    <n v="22.04"/>
    <n v="5.86"/>
    <s v="No"/>
    <x v="0"/>
    <x v="0"/>
    <n v="1"/>
    <s v="No"/>
    <s v="Normal Weight"/>
    <s v="Prediabetes"/>
    <s v="22-Jun-1987"/>
    <n v="4787.42"/>
    <s v="tier - 2"/>
    <s v="tier - 3"/>
    <s v="R1013"/>
    <n v="36"/>
  </r>
  <r>
    <s v="Id1798"/>
    <s v="  Shannon L"/>
    <n v="28.27"/>
    <n v="5.33"/>
    <s v="No"/>
    <x v="0"/>
    <x v="0"/>
    <n v="0"/>
    <s v="No"/>
    <s v="Over weight"/>
    <s v="Normal"/>
    <s v="9-Dec-1989"/>
    <n v="4779.6000000000004"/>
    <s v="tier - 2"/>
    <s v="tier - 3"/>
    <s v="R1013"/>
    <n v="34"/>
  </r>
  <r>
    <s v="Id1799"/>
    <s v="  Kaitlin M"/>
    <n v="18.5"/>
    <n v="5.33"/>
    <s v="No"/>
    <x v="0"/>
    <x v="0"/>
    <n v="0"/>
    <s v="No"/>
    <s v="Normal Weight"/>
    <s v="Normal"/>
    <s v="1-Aug-1989"/>
    <n v="4766.0200000000004"/>
    <s v="tier - 2"/>
    <s v="tier - 3"/>
    <s v="R1011"/>
    <n v="34"/>
  </r>
  <r>
    <s v="Id1800"/>
    <s v="  Alfredo"/>
    <n v="38.6"/>
    <n v="6.02"/>
    <s v="No"/>
    <x v="0"/>
    <x v="0"/>
    <n v="1"/>
    <s v="No"/>
    <s v="Obesity"/>
    <s v="Prediabetes"/>
    <s v="27-Sep-1987"/>
    <n v="4762.33"/>
    <s v="tier - 3"/>
    <s v="tier - 3"/>
    <s v="R1011"/>
    <n v="36"/>
  </r>
  <r>
    <s v="Id1801"/>
    <s v="  Kristen"/>
    <n v="43.12"/>
    <n v="6.25"/>
    <s v="No"/>
    <x v="0"/>
    <x v="0"/>
    <n v="1"/>
    <s v="No"/>
    <s v="Obesity"/>
    <s v="Prediabetes"/>
    <s v="16-Aug-1992"/>
    <n v="4753.6400000000003"/>
    <s v="tier - 2"/>
    <s v="tier - 3"/>
    <s v="R1013"/>
    <n v="31"/>
  </r>
  <r>
    <s v="Id1802"/>
    <s v="  Daniel"/>
    <n v="30.5"/>
    <n v="4.8099999999999996"/>
    <s v="No"/>
    <x v="0"/>
    <x v="0"/>
    <n v="1"/>
    <s v="No"/>
    <s v="Obesity"/>
    <s v="Normal"/>
    <s v="22-Nov-1987"/>
    <n v="4751.07"/>
    <s v="tier - 3"/>
    <s v="tier - 1"/>
    <s v="R1011"/>
    <n v="36"/>
  </r>
  <r>
    <s v="Id1803"/>
    <s v="  Jonathan"/>
    <n v="27.61"/>
    <n v="4.5999999999999996"/>
    <s v="No"/>
    <x v="0"/>
    <x v="0"/>
    <n v="1"/>
    <s v="No"/>
    <s v="Over weight"/>
    <s v="Normal"/>
    <s v="2-Sep-1987"/>
    <n v="4747.05"/>
    <s v="tier - 2"/>
    <s v="tier - 2"/>
    <s v="R1013"/>
    <n v="36"/>
  </r>
  <r>
    <s v="Id1804"/>
    <s v="  Troy"/>
    <n v="27.1"/>
    <n v="5.08"/>
    <s v="No"/>
    <x v="0"/>
    <x v="0"/>
    <n v="1"/>
    <s v="No"/>
    <s v="Over weight"/>
    <s v="Normal"/>
    <s v="5-Jun-1987"/>
    <n v="4746.34"/>
    <s v="tier - 2"/>
    <s v="tier - 2"/>
    <s v="R1011"/>
    <n v="36"/>
  </r>
  <r>
    <s v="Id1805"/>
    <s v="  Daniel C"/>
    <n v="35.93"/>
    <n v="5.43"/>
    <s v="No"/>
    <x v="1"/>
    <x v="0"/>
    <n v="1"/>
    <s v="No"/>
    <s v="Obesity"/>
    <s v="Normal"/>
    <s v="24-Nov-2004"/>
    <n v="4740.78"/>
    <s v="tier - 2"/>
    <s v="tier - 3"/>
    <s v="R1021"/>
    <n v="19"/>
  </r>
  <r>
    <s v="Id1806"/>
    <s v="  Lauren"/>
    <n v="32.68"/>
    <n v="5.44"/>
    <s v="No"/>
    <x v="0"/>
    <x v="0"/>
    <n v="0"/>
    <s v="No"/>
    <s v="Obesity"/>
    <s v="Normal"/>
    <s v="12-Oct-1991"/>
    <n v="4738.2700000000004"/>
    <s v="tier - 2"/>
    <s v="tier - 3"/>
    <s v="R1012"/>
    <n v="32"/>
  </r>
  <r>
    <s v="Id1807"/>
    <s v="  Jennefer"/>
    <n v="20.74"/>
    <n v="11.69"/>
    <s v="Yes"/>
    <x v="0"/>
    <x v="0"/>
    <n v="1"/>
    <s v="No"/>
    <s v="Normal Weight"/>
    <s v="Diabetes"/>
    <s v="5-Sep-1986"/>
    <n v="4734.6400000000003"/>
    <s v="tier - 2"/>
    <s v="tier - 1"/>
    <s v="R1013"/>
    <n v="37"/>
  </r>
  <r>
    <s v="Id1808"/>
    <s v="  Tracey L"/>
    <n v="15.57"/>
    <n v="6.07"/>
    <s v="No"/>
    <x v="0"/>
    <x v="0"/>
    <n v="0"/>
    <s v="No"/>
    <s v="Under Weight"/>
    <s v="Prediabetes"/>
    <s v="2-Jul-1980"/>
    <n v="4728.71"/>
    <s v="tier - 2"/>
    <s v="tier - 3"/>
    <s v="R1012"/>
    <n v="43"/>
  </r>
  <r>
    <s v="Id1809"/>
    <s v="  Ashley"/>
    <n v="23.844999999999999"/>
    <n v="4.3600000000000003"/>
    <s v="No"/>
    <x v="0"/>
    <x v="0"/>
    <n v="0"/>
    <s v="No"/>
    <s v="Normal Weight"/>
    <s v="Normal"/>
    <s v="12-Aug-1994"/>
    <n v="4719.74"/>
    <s v="tier - 2"/>
    <s v="tier - 1"/>
    <s v="R1012"/>
    <n v="29"/>
  </r>
  <r>
    <s v="Id1810"/>
    <s v="  Cindy"/>
    <n v="22.895"/>
    <n v="5.24"/>
    <s v="No"/>
    <x v="0"/>
    <x v="0"/>
    <n v="1"/>
    <s v="No"/>
    <s v="Normal Weight"/>
    <s v="Normal"/>
    <s v="28-Sep-1992"/>
    <n v="4719.5200000000004"/>
    <s v="tier - 2"/>
    <s v="tier - 2"/>
    <s v="R1024"/>
    <n v="31"/>
  </r>
  <r>
    <s v="Id1811"/>
    <s v="  Esther"/>
    <n v="21.945"/>
    <n v="5.37"/>
    <s v="No"/>
    <x v="0"/>
    <x v="0"/>
    <n v="1"/>
    <s v="No"/>
    <s v="Normal Weight"/>
    <s v="Normal"/>
    <s v="9-Oct-1992"/>
    <n v="4718.2"/>
    <s v="tier - 2"/>
    <s v="tier - 3"/>
    <s v="R1024"/>
    <n v="31"/>
  </r>
  <r>
    <s v="Id1812"/>
    <s v="  Jackie"/>
    <n v="19.47"/>
    <n v="6.6"/>
    <s v="Yes"/>
    <x v="0"/>
    <x v="0"/>
    <n v="0"/>
    <s v="No"/>
    <s v="Normal Weight"/>
    <s v="Diabetes"/>
    <s v="12-Aug-1981"/>
    <n v="4712.12"/>
    <s v="tier - 2"/>
    <s v="tier - 3"/>
    <s v="R1011"/>
    <n v="42"/>
  </r>
  <r>
    <s v="Id1813"/>
    <s v="  Timothy P"/>
    <n v="15.61"/>
    <n v="5.77"/>
    <s v="No"/>
    <x v="0"/>
    <x v="0"/>
    <n v="0"/>
    <s v="No"/>
    <s v="Under Weight"/>
    <s v="Prediabetes"/>
    <s v="4-Dec-1977"/>
    <n v="4699.47"/>
    <s v="tier - 2"/>
    <s v="tier - 3"/>
    <s v="R1013"/>
    <n v="46"/>
  </r>
  <r>
    <s v="Id1814"/>
    <s v="  Lauren"/>
    <n v="28.6"/>
    <n v="6.08"/>
    <s v="No"/>
    <x v="0"/>
    <x v="1"/>
    <n v="1"/>
    <s v="No"/>
    <s v="Over weight"/>
    <s v="Prediabetes"/>
    <s v="22-Jun-2003"/>
    <n v="4687.8"/>
    <s v="tier - 2"/>
    <s v="tier - 3"/>
    <s v="R1011"/>
    <n v="20"/>
  </r>
  <r>
    <s v="Id1815"/>
    <s v="  Benjamin"/>
    <n v="46.53"/>
    <n v="4.16"/>
    <s v="No"/>
    <x v="0"/>
    <x v="0"/>
    <n v="0"/>
    <s v="No"/>
    <s v="Obesity"/>
    <s v="Normal"/>
    <s v="4-Sep-1990"/>
    <n v="4686.3900000000003"/>
    <s v="tier - 3"/>
    <s v="tier - 3"/>
    <s v="R1013"/>
    <n v="33"/>
  </r>
  <r>
    <s v="Id1816"/>
    <s v="  Hugo M"/>
    <n v="34.99"/>
    <n v="5.0999999999999996"/>
    <s v="No"/>
    <x v="0"/>
    <x v="1"/>
    <n v="1"/>
    <s v="No"/>
    <s v="Obesity"/>
    <s v="Normal"/>
    <s v="4-Oct-2003"/>
    <n v="4678.8"/>
    <s v="tier - 2"/>
    <s v="tier - 1"/>
    <s v="R1021"/>
    <n v="20"/>
  </r>
  <r>
    <s v="Id1817"/>
    <s v="  Daniel J"/>
    <n v="17.05"/>
    <n v="5.3"/>
    <s v="No"/>
    <x v="0"/>
    <x v="1"/>
    <n v="1"/>
    <s v="No"/>
    <s v="Under Weight"/>
    <s v="Normal"/>
    <s v="18-Oct-1979"/>
    <n v="4674.2"/>
    <s v="tier - 2"/>
    <s v="tier - 1"/>
    <s v="R1013"/>
    <n v="44"/>
  </r>
  <r>
    <s v="Id1818"/>
    <s v="  Justin R"/>
    <n v="37.18"/>
    <n v="4.9000000000000004"/>
    <s v="No"/>
    <x v="0"/>
    <x v="0"/>
    <n v="0"/>
    <s v="No"/>
    <s v="Obesity"/>
    <s v="Normal"/>
    <s v="13-Jul-1990"/>
    <n v="4673.3900000000003"/>
    <s v="tier - 2"/>
    <s v="tier - 1"/>
    <s v="R1013"/>
    <n v="33"/>
  </r>
  <r>
    <s v="Id1819"/>
    <s v="  Colin"/>
    <n v="35.200000000000003"/>
    <n v="5.55"/>
    <s v="No"/>
    <x v="0"/>
    <x v="0"/>
    <n v="0"/>
    <s v="No"/>
    <s v="Obesity"/>
    <s v="Normal"/>
    <s v="26-Sep-1990"/>
    <n v="4670.6400000000003"/>
    <s v="tier - 2"/>
    <s v="tier - 2"/>
    <s v="R1011"/>
    <n v="33"/>
  </r>
  <r>
    <s v="Id1820"/>
    <s v="  Rob"/>
    <n v="37.335000000000001"/>
    <n v="4.95"/>
    <s v="No"/>
    <x v="0"/>
    <x v="0"/>
    <n v="0"/>
    <s v="No"/>
    <s v="Obesity"/>
    <s v="Normal"/>
    <s v="5-Aug-1990"/>
    <n v="4667.6099999999997"/>
    <s v="tier - 3"/>
    <s v="tier - 3"/>
    <s v="R1016"/>
    <n v="33"/>
  </r>
  <r>
    <s v="Id1821"/>
    <s v="  Patrick"/>
    <n v="27.265000000000001"/>
    <n v="6.46"/>
    <s v="Yes"/>
    <x v="0"/>
    <x v="0"/>
    <n v="0"/>
    <s v="No"/>
    <s v="Over weight"/>
    <s v="Prediabetes"/>
    <s v="25-Oct-1996"/>
    <n v="4661.29"/>
    <s v="tier - 2"/>
    <s v="tier - 1"/>
    <s v="R1017"/>
    <n v="27"/>
  </r>
  <r>
    <s v="Id1822"/>
    <s v="  Austin D"/>
    <n v="30.8"/>
    <n v="4.9000000000000004"/>
    <s v="Yes"/>
    <x v="0"/>
    <x v="0"/>
    <n v="0"/>
    <s v="No"/>
    <s v="Obesity"/>
    <s v="Normal"/>
    <s v="22-Jun-1985"/>
    <n v="4646.76"/>
    <s v="tier - 1"/>
    <s v="tier - 1"/>
    <s v="R1011"/>
    <n v="38"/>
  </r>
  <r>
    <s v="Id1823"/>
    <s v="  Brittany"/>
    <n v="30.21"/>
    <n v="5.21"/>
    <s v="No"/>
    <x v="0"/>
    <x v="0"/>
    <n v="1"/>
    <s v="No"/>
    <s v="Obesity"/>
    <s v="Normal"/>
    <s v="29-Jun-1998"/>
    <n v="4618.08"/>
    <s v="tier - 2"/>
    <s v="tier - 1"/>
    <s v="R1012"/>
    <n v="25"/>
  </r>
  <r>
    <s v="Id1824"/>
    <s v="  Matthew T"/>
    <n v="35.340000000000003"/>
    <n v="4.13"/>
    <s v="No"/>
    <x v="1"/>
    <x v="0"/>
    <n v="1"/>
    <s v="No"/>
    <s v="Obesity"/>
    <s v="Normal"/>
    <s v="2-Jul-2000"/>
    <n v="4608.03"/>
    <s v="tier - 2"/>
    <s v="tier - 3"/>
    <s v="R1011"/>
    <n v="23"/>
  </r>
  <r>
    <s v="Id1825"/>
    <s v="  Becky G"/>
    <n v="26.695"/>
    <n v="5.28"/>
    <s v="No"/>
    <x v="0"/>
    <x v="0"/>
    <n v="0"/>
    <s v="No"/>
    <s v="Over weight"/>
    <s v="Normal"/>
    <s v="18-Sep-1989"/>
    <n v="4571.41"/>
    <s v="tier - 2"/>
    <s v="tier - 2"/>
    <s v="R1012"/>
    <n v="34"/>
  </r>
  <r>
    <s v="Id1826"/>
    <s v="  Virginie"/>
    <n v="29.355"/>
    <n v="4.68"/>
    <s v="Yes"/>
    <x v="0"/>
    <x v="0"/>
    <n v="0"/>
    <s v="No"/>
    <s v="Over weight"/>
    <s v="Normal"/>
    <s v="25-Dec-1996"/>
    <n v="4564.1899999999996"/>
    <s v="tier - 2"/>
    <s v="tier - 2"/>
    <s v="R1024"/>
    <n v="27"/>
  </r>
  <r>
    <s v="Id1827"/>
    <s v="  Allison A"/>
    <n v="29.59"/>
    <n v="4.0599999999999996"/>
    <s v="No"/>
    <x v="0"/>
    <x v="0"/>
    <n v="0"/>
    <s v="No"/>
    <s v="Over weight"/>
    <s v="Normal"/>
    <s v="20-Sep-1990"/>
    <n v="4562.84"/>
    <s v="tier - 2"/>
    <s v="tier - 2"/>
    <s v="R1013"/>
    <n v="33"/>
  </r>
  <r>
    <s v="Id1828"/>
    <s v="  Julie"/>
    <n v="31.35"/>
    <n v="4.2"/>
    <s v="No"/>
    <x v="1"/>
    <x v="0"/>
    <n v="1"/>
    <s v="No"/>
    <s v="Obesity"/>
    <s v="Normal"/>
    <s v="22-Dec-2004"/>
    <n v="4561.1899999999996"/>
    <s v="tier - 2"/>
    <s v="tier - 2"/>
    <s v="R1024"/>
    <n v="19"/>
  </r>
  <r>
    <s v="Id1829"/>
    <s v="  Katherine"/>
    <n v="20.52"/>
    <n v="4.83"/>
    <s v="No"/>
    <x v="0"/>
    <x v="0"/>
    <n v="0"/>
    <s v="No"/>
    <s v="Normal Weight"/>
    <s v="Normal"/>
    <s v="17-Nov-1990"/>
    <n v="4544.2299999999996"/>
    <s v="tier - 2"/>
    <s v="tier - 1"/>
    <s v="R1024"/>
    <n v="33"/>
  </r>
  <r>
    <s v="Id1830"/>
    <s v="  Caleb"/>
    <n v="42.9"/>
    <n v="4.87"/>
    <s v="Yes"/>
    <x v="0"/>
    <x v="0"/>
    <n v="1"/>
    <s v="No"/>
    <s v="Obesity"/>
    <s v="Normal"/>
    <s v="13-Jun-1988"/>
    <n v="4536.26"/>
    <s v="tier - 2"/>
    <s v="tier - 2"/>
    <s v="R1011"/>
    <n v="35"/>
  </r>
  <r>
    <s v="Id1831"/>
    <s v="  Jaime"/>
    <n v="24.6"/>
    <n v="5.86"/>
    <s v="No"/>
    <x v="0"/>
    <x v="1"/>
    <n v="1"/>
    <s v="No"/>
    <s v="Normal Weight"/>
    <s v="Prediabetes"/>
    <s v="29-Jun-1993"/>
    <n v="4529.4799999999996"/>
    <s v="tier - 2"/>
    <s v="tier - 1"/>
    <s v="R1011"/>
    <n v="30"/>
  </r>
  <r>
    <s v="Id1832"/>
    <s v="  Hannah"/>
    <n v="28.405000000000001"/>
    <n v="4.12"/>
    <s v="No"/>
    <x v="0"/>
    <x v="0"/>
    <n v="1"/>
    <s v="No"/>
    <s v="Over weight"/>
    <s v="Normal"/>
    <s v="13-Aug-1992"/>
    <n v="4527.18"/>
    <s v="tier - 2"/>
    <s v="tier - 2"/>
    <s v="R1012"/>
    <n v="31"/>
  </r>
  <r>
    <s v="Id1833"/>
    <s v="  Zachariah"/>
    <n v="34.674999999999997"/>
    <n v="5.71"/>
    <s v="Yes"/>
    <x v="0"/>
    <x v="0"/>
    <n v="1"/>
    <s v="No"/>
    <s v="Obesity"/>
    <s v="Prediabetes"/>
    <s v="21-Dec-1988"/>
    <n v="4518.83"/>
    <s v="tier - 2"/>
    <s v="tier - 2"/>
    <s v="R1017"/>
    <n v="35"/>
  </r>
  <r>
    <s v="Id1834"/>
    <s v="  Patricia A"/>
    <n v="18.850000000000001"/>
    <n v="6.03"/>
    <s v="No"/>
    <x v="0"/>
    <x v="0"/>
    <n v="1"/>
    <s v="No"/>
    <s v="Normal Weight"/>
    <s v="Prediabetes"/>
    <s v="5-Dec-1987"/>
    <n v="4518.7700000000004"/>
    <s v="tier - 2"/>
    <s v="tier - 3"/>
    <s v="R1012"/>
    <n v="36"/>
  </r>
  <r>
    <s v="Id1835"/>
    <s v="  Elizabeth A"/>
    <n v="34.130000000000003"/>
    <n v="5.65"/>
    <s v="No"/>
    <x v="0"/>
    <x v="1"/>
    <n v="1"/>
    <s v="No"/>
    <s v="Obesity"/>
    <s v="Normal"/>
    <s v="2-Oct-2003"/>
    <n v="4518.3999999999996"/>
    <s v="tier - 2"/>
    <s v="tier - 3"/>
    <s v="R1026"/>
    <n v="20"/>
  </r>
  <r>
    <s v="Id1836"/>
    <s v="  Benjamin"/>
    <n v="17.34"/>
    <n v="5.05"/>
    <s v="No"/>
    <x v="0"/>
    <x v="0"/>
    <n v="0"/>
    <s v="No"/>
    <s v="Under Weight"/>
    <s v="Normal"/>
    <s v="16-Jun-1980"/>
    <n v="4515.71"/>
    <s v="tier - 2"/>
    <s v="tier - 3"/>
    <s v="R1013"/>
    <n v="43"/>
  </r>
  <r>
    <s v="Id1837"/>
    <s v="  Breno"/>
    <n v="17.440000000000001"/>
    <n v="6.26"/>
    <s v="No"/>
    <x v="0"/>
    <x v="0"/>
    <n v="0"/>
    <s v="No"/>
    <s v="Under Weight"/>
    <s v="Prediabetes"/>
    <s v="27-Sep-1982"/>
    <n v="4511.41"/>
    <s v="tier - 2"/>
    <s v="tier - 3"/>
    <s v="R1013"/>
    <n v="41"/>
  </r>
  <r>
    <s v="Id1838"/>
    <s v="  Takaya"/>
    <n v="33.659999999999997"/>
    <n v="4.08"/>
    <s v="Yes"/>
    <x v="0"/>
    <x v="1"/>
    <n v="1"/>
    <s v="No"/>
    <s v="Obesity"/>
    <s v="Normal"/>
    <s v="13-Oct-1997"/>
    <n v="4504.66"/>
    <s v="tier - 1"/>
    <s v="tier - 2"/>
    <s v="R1013"/>
    <n v="26"/>
  </r>
  <r>
    <s v="Id1839"/>
    <s v="  Thomas IV"/>
    <n v="21.375"/>
    <n v="6.19"/>
    <s v="Yes"/>
    <x v="0"/>
    <x v="0"/>
    <n v="1"/>
    <s v="No"/>
    <s v="Normal Weight"/>
    <s v="Prediabetes"/>
    <s v="26-Jun-1988"/>
    <n v="4500.34"/>
    <s v="tier - 2"/>
    <s v="tier - 1"/>
    <s v="R1017"/>
    <n v="35"/>
  </r>
  <r>
    <s v="Id1840"/>
    <s v="  Bradley E"/>
    <n v="27.14"/>
    <n v="6.01"/>
    <s v="No"/>
    <x v="0"/>
    <x v="0"/>
    <n v="1"/>
    <s v="No"/>
    <s v="Over weight"/>
    <s v="Prediabetes"/>
    <s v="12-Jul-1992"/>
    <n v="4488.58"/>
    <s v="tier - 2"/>
    <s v="tier - 3"/>
    <s v="R1012"/>
    <n v="31"/>
  </r>
  <r>
    <s v="Id1841"/>
    <s v="  Megan"/>
    <n v="35.78"/>
    <n v="6.07"/>
    <s v="No"/>
    <x v="1"/>
    <x v="0"/>
    <n v="1"/>
    <s v="No"/>
    <s v="Obesity"/>
    <s v="Prediabetes"/>
    <s v="18-Jul-2004"/>
    <n v="4468.25"/>
    <s v="tier - 2"/>
    <s v="tier - 2"/>
    <s v="R1012"/>
    <n v="19"/>
  </r>
  <r>
    <s v="Id1842"/>
    <s v="  Ruby J"/>
    <n v="34.96"/>
    <n v="5.63"/>
    <s v="No"/>
    <x v="0"/>
    <x v="0"/>
    <n v="0"/>
    <s v="No"/>
    <s v="Obesity"/>
    <s v="Normal"/>
    <s v="20-Nov-1999"/>
    <n v="4466.62"/>
    <s v="tier - 2"/>
    <s v="tier - 2"/>
    <s v="R1012"/>
    <n v="24"/>
  </r>
  <r>
    <s v="Id1843"/>
    <s v="  Bart"/>
    <n v="38.39"/>
    <n v="6.05"/>
    <s v="No"/>
    <x v="0"/>
    <x v="0"/>
    <n v="0"/>
    <s v="No"/>
    <s v="Obesity"/>
    <s v="Prediabetes"/>
    <s v="4-Jul-1991"/>
    <n v="4463.21"/>
    <s v="tier - 3"/>
    <s v="tier - 3"/>
    <s v="R1013"/>
    <n v="32"/>
  </r>
  <r>
    <s v="Id1844"/>
    <s v="  Robert A"/>
    <n v="33.82"/>
    <n v="4.6500000000000004"/>
    <s v="No"/>
    <x v="0"/>
    <x v="0"/>
    <n v="0"/>
    <s v="No"/>
    <s v="Obesity"/>
    <s v="Normal"/>
    <s v="15-Jul-1990"/>
    <n v="4462.72"/>
    <s v="tier - 2"/>
    <s v="tier - 3"/>
    <s v="R1012"/>
    <n v="33"/>
  </r>
  <r>
    <s v="Id1845"/>
    <s v="  Adam"/>
    <n v="27.835000000000001"/>
    <n v="5.37"/>
    <s v="No"/>
    <x v="0"/>
    <x v="0"/>
    <n v="0"/>
    <s v="No"/>
    <s v="Over weight"/>
    <s v="Normal"/>
    <s v="8-Aug-1990"/>
    <n v="4454.3999999999996"/>
    <s v="tier - 2"/>
    <s v="tier - 3"/>
    <s v="R1012"/>
    <n v="33"/>
  </r>
  <r>
    <s v="Id1846"/>
    <s v="  Yemane Adhane"/>
    <n v="33"/>
    <n v="5.39"/>
    <s v="No"/>
    <x v="0"/>
    <x v="0"/>
    <n v="0"/>
    <s v="No"/>
    <s v="Obesity"/>
    <s v="Normal"/>
    <s v="28-Jun-1994"/>
    <n v="4449.46"/>
    <s v="tier - 1"/>
    <s v="tier - 2"/>
    <s v="R1013"/>
    <n v="29"/>
  </r>
  <r>
    <s v="Id1847"/>
    <s v="  Jesse A"/>
    <n v="26.885000000000002"/>
    <n v="5.86"/>
    <s v="No"/>
    <x v="0"/>
    <x v="0"/>
    <n v="0"/>
    <s v="No"/>
    <s v="Over weight"/>
    <s v="Prediabetes"/>
    <s v="3-Sep-1991"/>
    <n v="4441.21"/>
    <s v="tier - 1"/>
    <s v="tier - 2"/>
    <s v="R1014"/>
    <n v="32"/>
  </r>
  <r>
    <s v="Id1848"/>
    <s v="  Bird"/>
    <n v="29.26"/>
    <n v="4.4400000000000004"/>
    <s v="No"/>
    <x v="0"/>
    <x v="0"/>
    <n v="0"/>
    <s v="No"/>
    <s v="Over weight"/>
    <s v="Normal"/>
    <s v="24-Oct-1994"/>
    <n v="4438.26"/>
    <s v="tier - 2"/>
    <s v="tier - 3"/>
    <s v="R1017"/>
    <n v="29"/>
  </r>
  <r>
    <s v="Id1849"/>
    <s v="  Patrick M"/>
    <n v="26.98"/>
    <n v="4.41"/>
    <s v="No"/>
    <x v="0"/>
    <x v="0"/>
    <n v="0"/>
    <s v="No"/>
    <s v="Over weight"/>
    <s v="Normal"/>
    <s v="8-Oct-1994"/>
    <n v="4435.09"/>
    <s v="tier - 3"/>
    <s v="tier - 2"/>
    <s v="R1016"/>
    <n v="29"/>
  </r>
  <r>
    <s v="Id1850"/>
    <s v="  Kyle"/>
    <n v="32.11"/>
    <n v="5.19"/>
    <s v="No"/>
    <x v="0"/>
    <x v="1"/>
    <n v="1"/>
    <s v="No"/>
    <s v="Obesity"/>
    <s v="Normal"/>
    <s v="23-Dec-1993"/>
    <n v="4433.92"/>
    <s v="tier - 2"/>
    <s v="tier - 2"/>
    <s v="R1012"/>
    <n v="30"/>
  </r>
  <r>
    <s v="Id1851"/>
    <s v="  Ryan"/>
    <n v="31.73"/>
    <n v="5.16"/>
    <s v="No"/>
    <x v="0"/>
    <x v="1"/>
    <n v="1"/>
    <s v="No"/>
    <s v="Obesity"/>
    <s v="Normal"/>
    <s v="4-Sep-1993"/>
    <n v="4433.3900000000003"/>
    <s v="tier - 2"/>
    <s v="tier - 3"/>
    <s v="R1012"/>
    <n v="30"/>
  </r>
  <r>
    <s v="Id1852"/>
    <s v="  Yuri"/>
    <n v="22.515000000000001"/>
    <n v="4.24"/>
    <s v="No"/>
    <x v="0"/>
    <x v="0"/>
    <n v="0"/>
    <s v="No"/>
    <s v="Normal Weight"/>
    <s v="Normal"/>
    <s v="29-Dec-1994"/>
    <n v="4428.8900000000003"/>
    <s v="tier - 3"/>
    <s v="tier - 1"/>
    <s v="R1017"/>
    <n v="29"/>
  </r>
  <r>
    <s v="Id1853"/>
    <s v="  Ryan"/>
    <n v="25.9"/>
    <n v="5.45"/>
    <s v="No"/>
    <x v="0"/>
    <x v="0"/>
    <n v="1"/>
    <s v="No"/>
    <s v="Over weight"/>
    <s v="Normal"/>
    <s v="15-Aug-1992"/>
    <n v="4420.95"/>
    <s v="tier - 2"/>
    <s v="tier - 3"/>
    <s v="R1020"/>
    <n v="31"/>
  </r>
  <r>
    <s v="Id1854"/>
    <s v="  Debbie"/>
    <n v="27.72"/>
    <n v="5.03"/>
    <s v="Yes"/>
    <x v="0"/>
    <x v="0"/>
    <n v="1"/>
    <s v="No"/>
    <s v="Over weight"/>
    <s v="Normal"/>
    <s v="16-Sep-1988"/>
    <n v="4415.16"/>
    <s v="tier - 2"/>
    <s v="tier - 1"/>
    <s v="R1013"/>
    <n v="35"/>
  </r>
  <r>
    <s v="Id1855"/>
    <s v="  Mark D"/>
    <n v="31.5"/>
    <n v="9.6199999999999992"/>
    <s v="Yes"/>
    <x v="0"/>
    <x v="0"/>
    <n v="1"/>
    <s v="No"/>
    <s v="Obesity"/>
    <s v="Diabetes"/>
    <s v="13-Jul-1986"/>
    <n v="4402.2299999999996"/>
    <s v="tier - 2"/>
    <s v="tier - 2"/>
    <s v="R1011"/>
    <n v="37"/>
  </r>
  <r>
    <s v="Id1856"/>
    <s v="  Christopher"/>
    <n v="29.7"/>
    <n v="6.77"/>
    <s v="Yes"/>
    <x v="0"/>
    <x v="0"/>
    <n v="1"/>
    <s v="No"/>
    <s v="Over weight"/>
    <s v="Diabetes"/>
    <s v="11-Aug-1986"/>
    <n v="4399.7299999999996"/>
    <s v="tier - 3"/>
    <s v="tier - 2"/>
    <s v="R1013"/>
    <n v="37"/>
  </r>
  <r>
    <s v="Id1857"/>
    <s v="  Daniell L"/>
    <n v="21.26"/>
    <n v="5.36"/>
    <s v="Yes"/>
    <x v="0"/>
    <x v="0"/>
    <n v="1"/>
    <s v="No"/>
    <s v="Normal Weight"/>
    <s v="Normal"/>
    <s v="18-Jul-1988"/>
    <n v="4397.3100000000004"/>
    <s v="tier - 2"/>
    <s v="tier - 2"/>
    <s v="R1013"/>
    <n v="35"/>
  </r>
  <r>
    <s v="Id1858"/>
    <s v="  Janne"/>
    <n v="17.09"/>
    <n v="5.69"/>
    <s v="No"/>
    <x v="0"/>
    <x v="0"/>
    <n v="0"/>
    <s v="No"/>
    <s v="Under Weight"/>
    <s v="Normal"/>
    <s v="29-Jun-1982"/>
    <n v="4392.7"/>
    <s v="tier - 2"/>
    <s v="tier - 2"/>
    <s v="R1013"/>
    <n v="41"/>
  </r>
  <r>
    <s v="Id1859"/>
    <s v="  Martina"/>
    <n v="24.3"/>
    <n v="4.9000000000000004"/>
    <s v="Yes"/>
    <x v="0"/>
    <x v="1"/>
    <n v="1"/>
    <s v="No"/>
    <s v="Normal Weight"/>
    <s v="Normal"/>
    <s v="29-Nov-1997"/>
    <n v="4391.6499999999996"/>
    <s v="tier - 2"/>
    <s v="tier - 2"/>
    <s v="R1011"/>
    <n v="26"/>
  </r>
  <r>
    <s v="Id1860"/>
    <s v="  Elizabeth L"/>
    <n v="29.734999999999999"/>
    <n v="5.78"/>
    <s v="No"/>
    <x v="0"/>
    <x v="0"/>
    <n v="0"/>
    <s v="No"/>
    <s v="Over weight"/>
    <s v="Prediabetes"/>
    <s v="28-Aug-1990"/>
    <n v="4357.04"/>
    <s v="tier - 2"/>
    <s v="tier - 3"/>
    <s v="R1012"/>
    <n v="33"/>
  </r>
  <r>
    <s v="Id1861"/>
    <s v="  Stephanie C"/>
    <n v="29.26"/>
    <n v="4.7"/>
    <s v="No"/>
    <x v="0"/>
    <x v="0"/>
    <n v="0"/>
    <s v="No"/>
    <s v="Over weight"/>
    <s v="Normal"/>
    <s v="13-Sep-1991"/>
    <n v="4350.51"/>
    <s v="tier - 2"/>
    <s v="tier - 2"/>
    <s v="R1013"/>
    <n v="32"/>
  </r>
  <r>
    <s v="Id1862"/>
    <s v="  Katie"/>
    <n v="33"/>
    <n v="6.28"/>
    <s v="No"/>
    <x v="0"/>
    <x v="0"/>
    <n v="0"/>
    <s v="No"/>
    <s v="Obesity"/>
    <s v="Prediabetes"/>
    <s v="1-Nov-1994"/>
    <n v="4349.46"/>
    <s v="tier - 2"/>
    <s v="tier - 2"/>
    <s v="R1013"/>
    <n v="29"/>
  </r>
  <r>
    <s v="Id1863"/>
    <s v="  Callie"/>
    <n v="31.065000000000001"/>
    <n v="4.2300000000000004"/>
    <s v="No"/>
    <x v="0"/>
    <x v="0"/>
    <n v="0"/>
    <s v="No"/>
    <s v="Obesity"/>
    <s v="Normal"/>
    <s v="1-Jun-1991"/>
    <n v="4347.0200000000004"/>
    <s v="tier - 2"/>
    <s v="tier - 1"/>
    <s v="R1024"/>
    <n v="32"/>
  </r>
  <r>
    <s v="Id1864"/>
    <s v="  Inna"/>
    <n v="26.51"/>
    <n v="6.17"/>
    <s v="No"/>
    <x v="0"/>
    <x v="0"/>
    <n v="0"/>
    <s v="No"/>
    <s v="Over weight"/>
    <s v="Prediabetes"/>
    <s v="26-Oct-1994"/>
    <n v="4340.4399999999996"/>
    <s v="tier - 2"/>
    <s v="tier - 1"/>
    <s v="R1013"/>
    <n v="29"/>
  </r>
  <r>
    <s v="Id1865"/>
    <s v="  Mary K"/>
    <n v="28.88"/>
    <n v="4.96"/>
    <s v="No"/>
    <x v="0"/>
    <x v="0"/>
    <n v="0"/>
    <s v="No"/>
    <s v="Over weight"/>
    <s v="Normal"/>
    <s v="2-Nov-1994"/>
    <n v="4337.74"/>
    <s v="tier - 2"/>
    <s v="tier - 1"/>
    <s v="R1024"/>
    <n v="29"/>
  </r>
  <r>
    <s v="Id1866"/>
    <s v="  Samuel M"/>
    <n v="35.814999999999998"/>
    <n v="5.1100000000000003"/>
    <s v="Yes"/>
    <x v="0"/>
    <x v="0"/>
    <n v="1"/>
    <s v="No"/>
    <s v="Obesity"/>
    <s v="Normal"/>
    <s v="19-Dec-1988"/>
    <n v="4320.41"/>
    <s v="tier - 2"/>
    <s v="tier - 1"/>
    <s v="R1012"/>
    <n v="35"/>
  </r>
  <r>
    <s v="Id1867"/>
    <s v="  Kimberly"/>
    <n v="21.28"/>
    <n v="4.05"/>
    <s v="No"/>
    <x v="1"/>
    <x v="0"/>
    <n v="1"/>
    <s v="No"/>
    <s v="Normal Weight"/>
    <s v="Normal"/>
    <s v="25-Nov-2000"/>
    <n v="4296.2700000000004"/>
    <s v="tier - 2"/>
    <s v="tier - 3"/>
    <s v="R1012"/>
    <n v="23"/>
  </r>
  <r>
    <s v="Id1868"/>
    <s v="  Tom J"/>
    <n v="33.81"/>
    <n v="6.49"/>
    <s v="No"/>
    <x v="0"/>
    <x v="1"/>
    <n v="1"/>
    <s v="No"/>
    <s v="Obesity"/>
    <s v="Prediabetes"/>
    <s v="8-Jun-2003"/>
    <n v="4278.55"/>
    <s v="tier - 2"/>
    <s v="tier - 1"/>
    <s v="R1021"/>
    <n v="20"/>
  </r>
  <r>
    <s v="Id1869"/>
    <s v="  Zachary"/>
    <n v="44.22"/>
    <n v="4.1900000000000004"/>
    <s v="No"/>
    <x v="0"/>
    <x v="0"/>
    <n v="1"/>
    <s v="No"/>
    <s v="Obesity"/>
    <s v="Normal"/>
    <s v="18-Jun-1992"/>
    <n v="4266.17"/>
    <s v="tier - 3"/>
    <s v="tier - 2"/>
    <s v="R1013"/>
    <n v="31"/>
  </r>
  <r>
    <s v="Id1870"/>
    <s v="  Dane"/>
    <n v="15.46"/>
    <n v="4.99"/>
    <s v="Yes"/>
    <x v="0"/>
    <x v="1"/>
    <n v="1"/>
    <s v="No"/>
    <s v="Under Weight"/>
    <s v="Normal"/>
    <s v="20-Nov-1983"/>
    <n v="4265.01"/>
    <s v="tier - 2"/>
    <s v="tier - 1"/>
    <s v="R1012"/>
    <n v="40"/>
  </r>
  <r>
    <s v="Id1871"/>
    <s v="  Dougie J"/>
    <n v="30.3"/>
    <n v="4.7699999999999996"/>
    <s v="Yes"/>
    <x v="0"/>
    <x v="0"/>
    <n v="1"/>
    <s v="No"/>
    <s v="Obesity"/>
    <s v="Normal"/>
    <s v="14-Oct-1995"/>
    <n v="4260.74"/>
    <s v="tier - 3"/>
    <s v="tier - 2"/>
    <s v="R1011"/>
    <n v="28"/>
  </r>
  <r>
    <s v="Id1872"/>
    <s v="  Jeremiah H"/>
    <n v="16.670000000000002"/>
    <n v="5.46"/>
    <s v="No"/>
    <x v="0"/>
    <x v="0"/>
    <n v="0"/>
    <s v="No"/>
    <s v="Under Weight"/>
    <s v="Normal"/>
    <s v="16-Jun-1982"/>
    <n v="4250.24"/>
    <s v="tier - 2"/>
    <s v="tier - 3"/>
    <s v="R1013"/>
    <n v="41"/>
  </r>
  <r>
    <s v="Id1873"/>
    <s v="  Ashley J"/>
    <n v="28.594999999999999"/>
    <n v="5.43"/>
    <s v="No"/>
    <x v="0"/>
    <x v="0"/>
    <n v="0"/>
    <s v="No"/>
    <s v="Over weight"/>
    <s v="Normal"/>
    <s v="1-Dec-1991"/>
    <n v="4243.59"/>
    <s v="tier - 3"/>
    <s v="tier - 1"/>
    <s v="R1012"/>
    <n v="32"/>
  </r>
  <r>
    <s v="Id1874"/>
    <s v="  Turner J"/>
    <n v="25.934999999999999"/>
    <n v="4.29"/>
    <s v="No"/>
    <x v="0"/>
    <x v="0"/>
    <n v="0"/>
    <s v="No"/>
    <s v="Over weight"/>
    <s v="Normal"/>
    <s v="3-Nov-1991"/>
    <n v="4239.8900000000003"/>
    <s v="tier - 2"/>
    <s v="tier - 2"/>
    <s v="R1012"/>
    <n v="32"/>
  </r>
  <r>
    <s v="Id1875"/>
    <s v="  Roger"/>
    <n v="27.645"/>
    <n v="5.25"/>
    <s v="No"/>
    <x v="0"/>
    <x v="0"/>
    <n v="1"/>
    <s v="No"/>
    <s v="Over weight"/>
    <s v="Normal"/>
    <s v="27-Jun-1992"/>
    <n v="4237.13"/>
    <s v="tier - 3"/>
    <s v="tier - 1"/>
    <s v="R1016"/>
    <n v="31"/>
  </r>
  <r>
    <s v="Id1876"/>
    <s v="  Pamela"/>
    <n v="30.1"/>
    <n v="4.04"/>
    <s v="No"/>
    <x v="0"/>
    <x v="0"/>
    <n v="1"/>
    <s v="No"/>
    <s v="Obesity"/>
    <s v="Normal"/>
    <s v="14-Dec-1998"/>
    <n v="4234.93"/>
    <s v="tier - 2"/>
    <s v="tier - 1"/>
    <s v="R1011"/>
    <n v="25"/>
  </r>
  <r>
    <s v="Id1877"/>
    <s v="  Allison M"/>
    <n v="26.79"/>
    <n v="5"/>
    <s v="Yes"/>
    <x v="0"/>
    <x v="1"/>
    <n v="1"/>
    <s v="No"/>
    <s v="Over weight"/>
    <s v="Normal"/>
    <s v="6-Sep-1997"/>
    <n v="4189.1099999999997"/>
    <s v="tier - 2"/>
    <s v="tier - 2"/>
    <s v="R1012"/>
    <n v="26"/>
  </r>
  <r>
    <s v="Id1878"/>
    <s v="  Katherine H"/>
    <n v="27.1"/>
    <n v="4.01"/>
    <s v="Yes"/>
    <x v="0"/>
    <x v="0"/>
    <n v="1"/>
    <s v="No"/>
    <s v="Over weight"/>
    <s v="Normal"/>
    <s v="3-Oct-1995"/>
    <n v="4188.7299999999996"/>
    <s v="tier - 2"/>
    <s v="tier - 2"/>
    <s v="R1025"/>
    <n v="28"/>
  </r>
  <r>
    <s v="Id1879"/>
    <s v="  Robin"/>
    <n v="24.31"/>
    <n v="5.4"/>
    <s v="No"/>
    <x v="0"/>
    <x v="0"/>
    <n v="0"/>
    <s v="No"/>
    <s v="Normal Weight"/>
    <s v="Normal"/>
    <s v="25-Jun-1989"/>
    <n v="4185.1000000000004"/>
    <s v="tier - 2"/>
    <s v="tier - 3"/>
    <s v="R1013"/>
    <n v="34"/>
  </r>
  <r>
    <s v="Id1880"/>
    <s v="  Terri"/>
    <n v="15.53"/>
    <n v="5.81"/>
    <s v="No"/>
    <x v="0"/>
    <x v="0"/>
    <n v="1"/>
    <s v="No"/>
    <s v="Under Weight"/>
    <s v="Prediabetes"/>
    <s v="16-Sep-1984"/>
    <n v="4163.21"/>
    <s v="tier - 2"/>
    <s v="tier - 2"/>
    <s v="R1012"/>
    <n v="39"/>
  </r>
  <r>
    <s v="Id1881"/>
    <s v="  Eddie"/>
    <n v="30.7"/>
    <n v="5.82"/>
    <s v="No"/>
    <x v="0"/>
    <x v="0"/>
    <n v="1"/>
    <s v="No"/>
    <s v="Obesity"/>
    <s v="Prediabetes"/>
    <s v="26-Nov-1998"/>
    <n v="4154.97"/>
    <s v="tier - 2"/>
    <s v="tier - 1"/>
    <s v="R1012"/>
    <n v="25"/>
  </r>
  <r>
    <s v="Id1882"/>
    <s v="  Pamela"/>
    <n v="33.33"/>
    <n v="4.82"/>
    <s v="No"/>
    <x v="0"/>
    <x v="0"/>
    <n v="1"/>
    <s v="No"/>
    <s v="Obesity"/>
    <s v="Normal"/>
    <s v="4-Aug-1992"/>
    <n v="4151.03"/>
    <s v="tier - 2"/>
    <s v="tier - 2"/>
    <s v="R1013"/>
    <n v="31"/>
  </r>
  <r>
    <s v="Id1883"/>
    <s v="  Joyce"/>
    <n v="32.4"/>
    <n v="5.08"/>
    <s v="No"/>
    <x v="0"/>
    <x v="0"/>
    <n v="1"/>
    <s v="No"/>
    <s v="Obesity"/>
    <s v="Normal"/>
    <s v="28-Jun-1992"/>
    <n v="4149.74"/>
    <s v="tier - 2"/>
    <s v="tier - 1"/>
    <s v="R1011"/>
    <n v="31"/>
  </r>
  <r>
    <s v="Id1884"/>
    <s v="  Alison W"/>
    <n v="27.93"/>
    <n v="5.59"/>
    <s v="No"/>
    <x v="0"/>
    <x v="0"/>
    <n v="1"/>
    <s v="No"/>
    <s v="Over weight"/>
    <s v="Normal"/>
    <s v="18-Jun-1992"/>
    <n v="4137.5200000000004"/>
    <s v="tier - 2"/>
    <s v="tier - 3"/>
    <s v="R1024"/>
    <n v="31"/>
  </r>
  <r>
    <s v="Id1885"/>
    <s v="  Tammara C"/>
    <n v="21.754999999999999"/>
    <n v="5.12"/>
    <s v="No"/>
    <x v="0"/>
    <x v="0"/>
    <n v="0"/>
    <s v="No"/>
    <s v="Normal Weight"/>
    <s v="Normal"/>
    <s v="6-Aug-1991"/>
    <n v="4134.08"/>
    <s v="tier - 2"/>
    <s v="tier - 1"/>
    <s v="R1012"/>
    <n v="32"/>
  </r>
  <r>
    <s v="Id1886"/>
    <s v="  Dorota"/>
    <n v="25.934999999999999"/>
    <n v="4.95"/>
    <s v="No"/>
    <x v="0"/>
    <x v="0"/>
    <n v="0"/>
    <s v="No"/>
    <s v="Over weight"/>
    <s v="Normal"/>
    <s v="21-Aug-1994"/>
    <n v="4133.6400000000003"/>
    <s v="tier - 2"/>
    <s v="tier - 3"/>
    <s v="R1012"/>
    <n v="29"/>
  </r>
  <r>
    <s v="Id1887"/>
    <s v="  Jose Norberto Sr"/>
    <n v="31.5"/>
    <n v="6.16"/>
    <s v="No"/>
    <x v="0"/>
    <x v="0"/>
    <n v="0"/>
    <s v="No"/>
    <s v="Obesity"/>
    <s v="Prediabetes"/>
    <s v="14-Dec-1990"/>
    <n v="4076.5"/>
    <s v="tier - 2"/>
    <s v="tier - 3"/>
    <s v="R1011"/>
    <n v="33"/>
  </r>
  <r>
    <s v="Id1888"/>
    <s v="  Peter"/>
    <n v="30.03"/>
    <n v="6.41"/>
    <s v="No"/>
    <x v="0"/>
    <x v="0"/>
    <n v="0"/>
    <s v="No"/>
    <s v="Obesity"/>
    <s v="Prediabetes"/>
    <s v="1-Dec-1990"/>
    <n v="4074.45"/>
    <s v="tier - 3"/>
    <s v="tier - 2"/>
    <s v="R1013"/>
    <n v="33"/>
  </r>
  <r>
    <s v="Id1889"/>
    <s v="  Bryant"/>
    <n v="33.479999999999997"/>
    <n v="8.94"/>
    <s v="No"/>
    <x v="0"/>
    <x v="0"/>
    <n v="0"/>
    <s v="No"/>
    <s v="Obesity"/>
    <s v="Diabetes"/>
    <s v="18-Oct-2002"/>
    <n v="4070.51"/>
    <s v="tier - 2"/>
    <s v="tier - 1"/>
    <s v="R1012"/>
    <n v="21"/>
  </r>
  <r>
    <s v="Id1890"/>
    <s v="  Christina"/>
    <n v="16.510000000000002"/>
    <n v="4.42"/>
    <s v="Yes"/>
    <x v="0"/>
    <x v="1"/>
    <n v="1"/>
    <s v="No"/>
    <s v="Under Weight"/>
    <s v="Normal"/>
    <s v="16-Sep-1983"/>
    <n v="4070.42"/>
    <s v="tier - 2"/>
    <s v="tier - 1"/>
    <s v="R1013"/>
    <n v="40"/>
  </r>
  <r>
    <s v="Id1891"/>
    <s v="  John"/>
    <n v="33.155000000000001"/>
    <n v="5.3"/>
    <s v="Yes"/>
    <x v="0"/>
    <x v="0"/>
    <n v="1"/>
    <s v="No"/>
    <s v="Obesity"/>
    <s v="Normal"/>
    <s v="14-Sep-1995"/>
    <n v="4058.71"/>
    <s v="tier - 3"/>
    <s v="tier - 3"/>
    <s v="R1012"/>
    <n v="28"/>
  </r>
  <r>
    <s v="Id1892"/>
    <s v="  Eduardo"/>
    <n v="37.29"/>
    <n v="4.6399999999999997"/>
    <s v="No"/>
    <x v="0"/>
    <x v="1"/>
    <n v="1"/>
    <s v="No"/>
    <s v="Obesity"/>
    <s v="Normal"/>
    <s v="13-Aug-1993"/>
    <n v="4058.12"/>
    <s v="tier - 2"/>
    <s v="tier - 1"/>
    <s v="R1013"/>
    <n v="30"/>
  </r>
  <r>
    <s v="Id1893"/>
    <s v="  Laura M"/>
    <n v="20.23"/>
    <n v="6.16"/>
    <s v="Yes"/>
    <x v="0"/>
    <x v="0"/>
    <n v="1"/>
    <s v="No"/>
    <s v="Normal Weight"/>
    <s v="Prediabetes"/>
    <s v="30-Nov-1988"/>
    <n v="4047.94"/>
    <s v="tier - 2"/>
    <s v="tier - 1"/>
    <s v="R1013"/>
    <n v="35"/>
  </r>
  <r>
    <s v="Id1894"/>
    <s v="  Charlie"/>
    <n v="28.975000000000001"/>
    <n v="4.12"/>
    <s v="No"/>
    <x v="0"/>
    <x v="1"/>
    <n v="1"/>
    <s v="No"/>
    <s v="Over weight"/>
    <s v="Normal"/>
    <s v="26-Dec-1993"/>
    <n v="4040.56"/>
    <s v="tier - 3"/>
    <s v="tier - 3"/>
    <s v="R1015"/>
    <n v="30"/>
  </r>
  <r>
    <s v="Id1895"/>
    <s v="  Melissa D"/>
    <n v="16.420000000000002"/>
    <n v="5.77"/>
    <s v="Yes"/>
    <x v="0"/>
    <x v="1"/>
    <n v="1"/>
    <s v="No"/>
    <s v="Under Weight"/>
    <s v="Prediabetes"/>
    <s v="10-Nov-1983"/>
    <n v="4039.9"/>
    <s v="tier - 2"/>
    <s v="tier - 1"/>
    <s v="R1013"/>
    <n v="40"/>
  </r>
  <r>
    <s v="Id1896"/>
    <s v="  Dan C"/>
    <n v="17.559999999999999"/>
    <n v="6.2"/>
    <s v="No"/>
    <x v="0"/>
    <x v="0"/>
    <n v="1"/>
    <s v="No"/>
    <s v="Under Weight"/>
    <s v="Prediabetes"/>
    <s v="7-Jul-1984"/>
    <n v="4038.41"/>
    <s v="tier - 2"/>
    <s v="tier - 1"/>
    <s v="R1013"/>
    <n v="39"/>
  </r>
  <r>
    <s v="Id1897"/>
    <s v="  Matthew"/>
    <n v="24.13"/>
    <n v="4.3899999999999997"/>
    <s v="No"/>
    <x v="0"/>
    <x v="0"/>
    <n v="1"/>
    <s v="No"/>
    <s v="Normal Weight"/>
    <s v="Normal"/>
    <s v="11-Oct-1992"/>
    <n v="4032.24"/>
    <s v="tier - 3"/>
    <s v="tier - 3"/>
    <s v="R1012"/>
    <n v="31"/>
  </r>
  <r>
    <s v="Id1898"/>
    <s v="  Wesley C"/>
    <n v="19.95"/>
    <n v="5.13"/>
    <s v="No"/>
    <x v="1"/>
    <x v="0"/>
    <n v="2"/>
    <s v="No"/>
    <s v="Normal Weight"/>
    <s v="Normal"/>
    <s v="13-Sep-2000"/>
    <n v="4005.42"/>
    <s v="tier - 2"/>
    <s v="tier - 1"/>
    <s v="R1015"/>
    <n v="23"/>
  </r>
  <r>
    <s v="Id1899"/>
    <s v="  Christopher"/>
    <n v="21.24"/>
    <n v="4.49"/>
    <s v="No"/>
    <x v="0"/>
    <x v="0"/>
    <n v="0"/>
    <s v="No"/>
    <s v="Normal Weight"/>
    <s v="Normal"/>
    <s v="10-Jul-1989"/>
    <n v="4002.36"/>
    <s v="tier - 2"/>
    <s v="tier - 1"/>
    <s v="R1013"/>
    <n v="34"/>
  </r>
  <r>
    <s v="Id1900"/>
    <s v="  Jessica"/>
    <n v="44.22"/>
    <n v="6.35"/>
    <s v="No"/>
    <x v="0"/>
    <x v="0"/>
    <n v="0"/>
    <s v="No"/>
    <s v="Obesity"/>
    <s v="Prediabetes"/>
    <s v="1-Nov-1990"/>
    <n v="3994.18"/>
    <s v="tier - 2"/>
    <s v="tier - 2"/>
    <s v="R1013"/>
    <n v="33"/>
  </r>
  <r>
    <s v="Id1901"/>
    <s v="  Christin"/>
    <n v="41.1"/>
    <n v="5.79"/>
    <s v="No"/>
    <x v="0"/>
    <x v="0"/>
    <n v="0"/>
    <s v="No"/>
    <s v="Obesity"/>
    <s v="Prediabetes"/>
    <s v="22-Nov-1990"/>
    <n v="3989.84"/>
    <s v="tier - 2"/>
    <s v="tier - 2"/>
    <s v="R1011"/>
    <n v="33"/>
  </r>
  <r>
    <s v="Id1902"/>
    <s v="  Sara"/>
    <n v="34.200000000000003"/>
    <n v="4.78"/>
    <s v="Yes"/>
    <x v="0"/>
    <x v="0"/>
    <n v="0"/>
    <s v="No"/>
    <s v="Obesity"/>
    <s v="Normal"/>
    <s v="8-Sep-1996"/>
    <n v="3987.93"/>
    <s v="tier - 2"/>
    <s v="tier - 2"/>
    <s v="R1011"/>
    <n v="27"/>
  </r>
  <r>
    <s v="Id1903"/>
    <s v="  Elizabeth"/>
    <n v="29.92"/>
    <n v="6.02"/>
    <s v="Yes"/>
    <x v="0"/>
    <x v="0"/>
    <n v="0"/>
    <s v="No"/>
    <s v="Over weight"/>
    <s v="Prediabetes"/>
    <s v="17-Aug-1996"/>
    <n v="3981.98"/>
    <s v="tier - 2"/>
    <s v="tier - 2"/>
    <s v="R1013"/>
    <n v="27"/>
  </r>
  <r>
    <s v="Id1904"/>
    <s v="  Margaret P"/>
    <n v="28.93"/>
    <n v="4.4400000000000004"/>
    <s v="No"/>
    <x v="0"/>
    <x v="0"/>
    <n v="0"/>
    <s v="No"/>
    <s v="Over weight"/>
    <s v="Normal"/>
    <s v="29-Jul-1990"/>
    <n v="3972.92"/>
    <s v="tier - 2"/>
    <s v="tier - 3"/>
    <s v="R1013"/>
    <n v="33"/>
  </r>
  <r>
    <s v="Id1905"/>
    <s v="  Tiffany K"/>
    <n v="31.254999999999999"/>
    <n v="5.84"/>
    <s v="Yes"/>
    <x v="0"/>
    <x v="0"/>
    <n v="1"/>
    <s v="No"/>
    <s v="Obesity"/>
    <s v="Prediabetes"/>
    <s v="11-Jul-1995"/>
    <n v="3956.07"/>
    <s v="tier - 2"/>
    <s v="tier - 2"/>
    <s v="R1012"/>
    <n v="28"/>
  </r>
  <r>
    <s v="Id1906"/>
    <s v="  David M"/>
    <n v="29.83"/>
    <n v="5.39"/>
    <s v="No"/>
    <x v="0"/>
    <x v="0"/>
    <n v="0"/>
    <s v="No"/>
    <s v="Over weight"/>
    <s v="Normal"/>
    <s v="10-Jul-1999"/>
    <n v="3955.98"/>
    <s v="tier - 2"/>
    <s v="tier - 3"/>
    <s v="R1021"/>
    <n v="24"/>
  </r>
  <r>
    <s v="Id1907"/>
    <s v="  Christine E"/>
    <n v="29.59"/>
    <n v="6.16"/>
    <s v="No"/>
    <x v="0"/>
    <x v="1"/>
    <n v="1"/>
    <s v="No"/>
    <s v="Over weight"/>
    <s v="Prediabetes"/>
    <s v="11-Nov-1993"/>
    <n v="3947.41"/>
    <s v="tier - 2"/>
    <s v="tier - 2"/>
    <s v="R1013"/>
    <n v="30"/>
  </r>
  <r>
    <s v="Id1908"/>
    <s v="  Donna"/>
    <n v="31.16"/>
    <n v="4.49"/>
    <s v="No"/>
    <x v="0"/>
    <x v="1"/>
    <n v="1"/>
    <s v="No"/>
    <s v="Obesity"/>
    <s v="Normal"/>
    <s v="29-Sep-1993"/>
    <n v="3943.6"/>
    <s v="tier - 2"/>
    <s v="tier - 3"/>
    <s v="R1024"/>
    <n v="30"/>
  </r>
  <r>
    <s v="Id1909"/>
    <s v="  Rod"/>
    <n v="34.21"/>
    <n v="4.4800000000000004"/>
    <s v="Yes"/>
    <x v="0"/>
    <x v="0"/>
    <n v="1"/>
    <s v="No"/>
    <s v="Obesity"/>
    <s v="Normal"/>
    <s v="24-Oct-1988"/>
    <n v="3935.18"/>
    <s v="tier - 3"/>
    <s v="tier - 1"/>
    <s v="R1013"/>
    <n v="35"/>
  </r>
  <r>
    <s v="Id1910"/>
    <s v="  Joe"/>
    <n v="34.86"/>
    <n v="10.97"/>
    <s v="No"/>
    <x v="0"/>
    <x v="0"/>
    <n v="0"/>
    <s v="No"/>
    <s v="Obesity"/>
    <s v="Diabetes"/>
    <s v="15-Jun-2002"/>
    <n v="3931.51"/>
    <s v="tier - 2"/>
    <s v="tier - 3"/>
    <s v="R1011"/>
    <n v="21"/>
  </r>
  <r>
    <s v="Id1911"/>
    <s v="  Kayleigh"/>
    <n v="34.58"/>
    <n v="5.14"/>
    <s v="No"/>
    <x v="1"/>
    <x v="0"/>
    <n v="2"/>
    <s v="No"/>
    <s v="Obesity"/>
    <s v="Normal"/>
    <s v="10-Jul-2000"/>
    <n v="3925.76"/>
    <s v="tier - 2"/>
    <s v="tier - 2"/>
    <s v="R1024"/>
    <n v="23"/>
  </r>
  <r>
    <s v="Id1912"/>
    <s v="  Lorcan A"/>
    <n v="17.940000000000001"/>
    <n v="5.17"/>
    <s v="Yes"/>
    <x v="0"/>
    <x v="0"/>
    <n v="0"/>
    <s v="No"/>
    <s v="Under Weight"/>
    <s v="Normal"/>
    <s v="5-Jul-1985"/>
    <n v="3910.44"/>
    <s v="tier - 2"/>
    <s v="tier - 2"/>
    <s v="R1013"/>
    <n v="38"/>
  </r>
  <r>
    <s v="Id1913"/>
    <s v="  Billy"/>
    <n v="26.8"/>
    <n v="6.18"/>
    <s v="Yes"/>
    <x v="0"/>
    <x v="1"/>
    <n v="1"/>
    <s v="No"/>
    <s v="Over weight"/>
    <s v="Prediabetes"/>
    <s v="24-Nov-1997"/>
    <n v="3906.13"/>
    <s v="tier - 3"/>
    <s v="tier - 3"/>
    <s v="R1011"/>
    <n v="26"/>
  </r>
  <r>
    <s v="Id1914"/>
    <s v="  Paul M"/>
    <n v="17.690000000000001"/>
    <n v="9.07"/>
    <s v="Yes"/>
    <x v="0"/>
    <x v="0"/>
    <n v="0"/>
    <s v="No"/>
    <s v="Under Weight"/>
    <s v="Diabetes"/>
    <s v="27-Aug-1981"/>
    <n v="3902.07"/>
    <s v="tier - 2"/>
    <s v="tier - 2"/>
    <s v="R1013"/>
    <n v="42"/>
  </r>
  <r>
    <s v="Id1915"/>
    <s v="  Brenda M"/>
    <n v="25.77"/>
    <n v="4.43"/>
    <s v="No"/>
    <x v="0"/>
    <x v="1"/>
    <n v="1"/>
    <s v="No"/>
    <s v="Over weight"/>
    <s v="Normal"/>
    <s v="14-Sep-1993"/>
    <n v="3898.35"/>
    <s v="tier - 2"/>
    <s v="tier - 2"/>
    <s v="R1012"/>
    <n v="30"/>
  </r>
  <r>
    <s v="Id1916"/>
    <s v="  Jeff H"/>
    <n v="34.46"/>
    <n v="4.17"/>
    <s v="No"/>
    <x v="1"/>
    <x v="0"/>
    <n v="1"/>
    <s v="No"/>
    <s v="Obesity"/>
    <s v="Normal"/>
    <s v="13-Jul-2004"/>
    <n v="3889.2"/>
    <s v="tier - 2"/>
    <s v="tier - 2"/>
    <s v="R1012"/>
    <n v="19"/>
  </r>
  <r>
    <s v="Id1917"/>
    <s v="  Michael"/>
    <n v="30.875"/>
    <n v="4.95"/>
    <s v="Yes"/>
    <x v="0"/>
    <x v="0"/>
    <n v="0"/>
    <s v="No"/>
    <s v="Obesity"/>
    <s v="Normal"/>
    <s v="23-Oct-1996"/>
    <n v="3877.3"/>
    <s v="tier - 1"/>
    <s v="tier - 3"/>
    <s v="R1012"/>
    <n v="27"/>
  </r>
  <r>
    <s v="Id1918"/>
    <s v="  Jan"/>
    <n v="39.49"/>
    <n v="5.13"/>
    <s v="No"/>
    <x v="0"/>
    <x v="0"/>
    <n v="0"/>
    <s v="No"/>
    <s v="Obesity"/>
    <s v="Normal"/>
    <s v="25-Jul-1991"/>
    <n v="3875.73"/>
    <s v="tier - 2"/>
    <s v="tier - 3"/>
    <s v="R1013"/>
    <n v="32"/>
  </r>
  <r>
    <s v="Id1919"/>
    <s v="  Bernard"/>
    <n v="28.88"/>
    <n v="4.0999999999999996"/>
    <s v="No"/>
    <x v="0"/>
    <x v="0"/>
    <n v="0"/>
    <s v="No"/>
    <s v="Over weight"/>
    <s v="Normal"/>
    <s v="24-Jun-1990"/>
    <n v="3866.86"/>
    <s v="tier - 1"/>
    <s v="tier - 1"/>
    <s v="R1012"/>
    <n v="33"/>
  </r>
  <r>
    <s v="Id1920"/>
    <s v="  Craig"/>
    <n v="20.234999999999999"/>
    <n v="5.01"/>
    <s v="Yes"/>
    <x v="0"/>
    <x v="0"/>
    <n v="0"/>
    <s v="No"/>
    <s v="Normal Weight"/>
    <s v="Normal"/>
    <s v="18-Oct-2001"/>
    <n v="3861.21"/>
    <s v="tier - 2"/>
    <s v="tier - 2"/>
    <s v="R1016"/>
    <n v="22"/>
  </r>
  <r>
    <s v="Id1921"/>
    <s v="  Bryn"/>
    <n v="30.67"/>
    <n v="5.09"/>
    <s v="Yes"/>
    <x v="0"/>
    <x v="0"/>
    <n v="0"/>
    <s v="No"/>
    <s v="Obesity"/>
    <s v="Normal"/>
    <s v="6-Jun-2001"/>
    <n v="3858.51"/>
    <s v="tier - 2"/>
    <s v="tier - 3"/>
    <s v="R1025"/>
    <n v="22"/>
  </r>
  <r>
    <s v="Id1922"/>
    <s v="  Michael"/>
    <n v="30.875"/>
    <n v="6.49"/>
    <s v="No"/>
    <x v="0"/>
    <x v="0"/>
    <n v="0"/>
    <s v="No"/>
    <s v="Obesity"/>
    <s v="Prediabetes"/>
    <s v="19-Aug-1991"/>
    <n v="3857.76"/>
    <s v="tier - 3"/>
    <s v="tier - 1"/>
    <s v="R1016"/>
    <n v="32"/>
  </r>
  <r>
    <s v="Id1923"/>
    <s v="  Benjamin"/>
    <n v="23.8"/>
    <n v="4.08"/>
    <s v="No"/>
    <x v="0"/>
    <x v="0"/>
    <n v="0"/>
    <s v="No"/>
    <s v="Normal Weight"/>
    <s v="Normal"/>
    <s v="12-Aug-1994"/>
    <n v="3847.67"/>
    <s v="tier - 3"/>
    <s v="tier - 2"/>
    <s v="R1011"/>
    <n v="29"/>
  </r>
  <r>
    <s v="Id1924"/>
    <s v="  Jay"/>
    <n v="15.37"/>
    <n v="8.6300000000000008"/>
    <s v="Yes"/>
    <x v="0"/>
    <x v="0"/>
    <n v="0"/>
    <s v="No"/>
    <s v="Under Weight"/>
    <s v="Diabetes"/>
    <s v="29-Sep-1981"/>
    <n v="3797.2"/>
    <s v="tier - 2"/>
    <s v="tier - 3"/>
    <s v="R1012"/>
    <n v="42"/>
  </r>
  <r>
    <s v="Id1925"/>
    <s v="  William"/>
    <n v="30.4"/>
    <n v="5.28"/>
    <s v="No"/>
    <x v="0"/>
    <x v="0"/>
    <n v="0"/>
    <s v="No"/>
    <s v="Obesity"/>
    <s v="Normal"/>
    <s v="24-Jun-1999"/>
    <n v="3796.36"/>
    <s v="tier - 2"/>
    <s v="tier - 3"/>
    <s v="R1012"/>
    <n v="24"/>
  </r>
  <r>
    <s v="Id1926"/>
    <s v="  Shelley"/>
    <n v="19.48"/>
    <n v="5.63"/>
    <s v="Yes"/>
    <x v="0"/>
    <x v="0"/>
    <n v="1"/>
    <s v="No"/>
    <s v="Normal Weight"/>
    <s v="Normal"/>
    <s v="28-Aug-1988"/>
    <n v="3793.55"/>
    <s v="tier - 2"/>
    <s v="tier - 3"/>
    <s v="R1013"/>
    <n v="35"/>
  </r>
  <r>
    <s v="Id1927"/>
    <s v="  Jekaterina"/>
    <n v="16.96"/>
    <n v="11.47"/>
    <s v="Yes"/>
    <x v="0"/>
    <x v="0"/>
    <n v="0"/>
    <s v="No"/>
    <s v="Under Weight"/>
    <s v="Diabetes"/>
    <s v="13-Dec-1981"/>
    <n v="3785.77"/>
    <s v="tier - 2"/>
    <s v="tier - 1"/>
    <s v="R1013"/>
    <n v="42"/>
  </r>
  <r>
    <s v="Id1928"/>
    <s v="  Daniel"/>
    <n v="19.05"/>
    <n v="4.92"/>
    <s v="No"/>
    <x v="0"/>
    <x v="0"/>
    <n v="1"/>
    <s v="No"/>
    <s v="Normal Weight"/>
    <s v="Normal"/>
    <s v="24-Oct-1987"/>
    <n v="3773.23"/>
    <s v="tier - 2"/>
    <s v="tier - 3"/>
    <s v="R1013"/>
    <n v="36"/>
  </r>
  <r>
    <s v="Id1929"/>
    <s v="  Pauline"/>
    <n v="37.619999999999997"/>
    <n v="4.18"/>
    <s v="No"/>
    <x v="0"/>
    <x v="0"/>
    <n v="0"/>
    <s v="No"/>
    <s v="Obesity"/>
    <s v="Normal"/>
    <s v="21-Nov-1994"/>
    <n v="3766.88"/>
    <s v="tier - 2"/>
    <s v="tier - 1"/>
    <s v="R1013"/>
    <n v="29"/>
  </r>
  <r>
    <s v="Id1930"/>
    <s v="  Colleen"/>
    <n v="29.1"/>
    <n v="4.67"/>
    <s v="No"/>
    <x v="0"/>
    <x v="0"/>
    <n v="0"/>
    <s v="No"/>
    <s v="Over weight"/>
    <s v="Normal"/>
    <s v="24-Oct-1991"/>
    <n v="3761.29"/>
    <s v="tier - 2"/>
    <s v="tier - 3"/>
    <s v="R1011"/>
    <n v="32"/>
  </r>
  <r>
    <s v="Id1931"/>
    <s v="  Aleah K"/>
    <n v="26.62"/>
    <n v="6.24"/>
    <s v="No"/>
    <x v="0"/>
    <x v="0"/>
    <n v="0"/>
    <s v="No"/>
    <s v="Over weight"/>
    <s v="Prediabetes"/>
    <s v="25-Aug-1991"/>
    <n v="3757.84"/>
    <s v="tier - 2"/>
    <s v="tier - 1"/>
    <s v="R1013"/>
    <n v="32"/>
  </r>
  <r>
    <s v="Id1932"/>
    <s v="  Mare"/>
    <n v="25.74"/>
    <n v="5.99"/>
    <s v="No"/>
    <x v="0"/>
    <x v="0"/>
    <n v="0"/>
    <s v="No"/>
    <s v="Over weight"/>
    <s v="Prediabetes"/>
    <s v="28-Oct-1991"/>
    <n v="3756.62"/>
    <s v="tier - 2"/>
    <s v="tier - 2"/>
    <s v="R1013"/>
    <n v="32"/>
  </r>
  <r>
    <s v="Id1933"/>
    <s v="  Kevin"/>
    <n v="18.22"/>
    <n v="10.27"/>
    <s v="Yes"/>
    <x v="0"/>
    <x v="0"/>
    <n v="1"/>
    <s v="No"/>
    <s v="Under Weight"/>
    <s v="Diabetes"/>
    <s v="9-Sep-1986"/>
    <n v="3748.56"/>
    <s v="tier - 2"/>
    <s v="tier - 2"/>
    <s v="R1013"/>
    <n v="37"/>
  </r>
  <r>
    <s v="Id1934"/>
    <s v="  Jessica"/>
    <n v="26.03"/>
    <n v="5.97"/>
    <s v="No"/>
    <x v="0"/>
    <x v="1"/>
    <n v="1"/>
    <s v="No"/>
    <s v="Over weight"/>
    <s v="Prediabetes"/>
    <s v="22-Jun-1993"/>
    <n v="3736.46"/>
    <s v="tier - 2"/>
    <s v="tier - 2"/>
    <s v="R1012"/>
    <n v="30"/>
  </r>
  <r>
    <s v="Id1935"/>
    <s v="  Amanda R"/>
    <n v="17.29"/>
    <n v="4.9800000000000004"/>
    <s v="No"/>
    <x v="0"/>
    <x v="0"/>
    <n v="0"/>
    <s v="No"/>
    <s v="Under Weight"/>
    <s v="Normal"/>
    <s v="22-Aug-1994"/>
    <n v="3732.63"/>
    <s v="tier - 2"/>
    <s v="tier - 3"/>
    <s v="R1024"/>
    <n v="29"/>
  </r>
  <r>
    <s v="Id1936"/>
    <s v="  Murray W"/>
    <n v="18.170000000000002"/>
    <n v="6.91"/>
    <s v="Yes"/>
    <x v="0"/>
    <x v="0"/>
    <n v="1"/>
    <s v="No"/>
    <s v="Under Weight"/>
    <s v="Diabetes"/>
    <s v="1-Dec-1986"/>
    <n v="3731.6"/>
    <s v="tier - 2"/>
    <s v="tier - 2"/>
    <s v="R1013"/>
    <n v="37"/>
  </r>
  <r>
    <s v="Id1937"/>
    <s v="  Meghan P"/>
    <n v="32.54"/>
    <n v="6.38"/>
    <s v="No"/>
    <x v="1"/>
    <x v="0"/>
    <n v="1"/>
    <s v="No"/>
    <s v="Obesity"/>
    <s v="Prediabetes"/>
    <s v="5-Nov-2004"/>
    <n v="3722.23"/>
    <s v="tier - 2"/>
    <s v="tier - 2"/>
    <s v="R1025"/>
    <n v="19"/>
  </r>
  <r>
    <s v="Id1938"/>
    <s v="  David"/>
    <n v="30.25"/>
    <n v="4.7699999999999996"/>
    <s v="No"/>
    <x v="0"/>
    <x v="0"/>
    <n v="0"/>
    <s v="No"/>
    <s v="Obesity"/>
    <s v="Normal"/>
    <s v="2-Dec-1989"/>
    <n v="3704.35"/>
    <s v="tier - 2"/>
    <s v="tier - 2"/>
    <s v="R1013"/>
    <n v="34"/>
  </r>
  <r>
    <s v="Id1939"/>
    <s v="  Seth"/>
    <n v="19.59"/>
    <n v="6.04"/>
    <s v="Yes"/>
    <x v="0"/>
    <x v="0"/>
    <n v="1"/>
    <s v="No"/>
    <s v="Normal Weight"/>
    <s v="Prediabetes"/>
    <s v="18-Aug-1988"/>
    <n v="3699.54"/>
    <s v="tier - 2"/>
    <s v="tier - 3"/>
    <s v="R1013"/>
    <n v="35"/>
  </r>
  <r>
    <s v="Id1940"/>
    <s v="  Michael P"/>
    <n v="45.9"/>
    <n v="4.3"/>
    <s v="Yes"/>
    <x v="0"/>
    <x v="0"/>
    <n v="1"/>
    <s v="No"/>
    <s v="Obesity"/>
    <s v="Normal"/>
    <s v="21-Oct-1995"/>
    <n v="3693.43"/>
    <s v="tier - 2"/>
    <s v="tier - 3"/>
    <s v="R1011"/>
    <n v="28"/>
  </r>
  <r>
    <s v="Id1941"/>
    <s v="  Russell M"/>
    <n v="17.059999999999999"/>
    <n v="8.75"/>
    <s v="Yes"/>
    <x v="0"/>
    <x v="0"/>
    <n v="0"/>
    <s v="No"/>
    <s v="Under Weight"/>
    <s v="Diabetes"/>
    <s v="14-Dec-1981"/>
    <n v="3688.38"/>
    <s v="tier - 2"/>
    <s v="tier - 2"/>
    <s v="R1013"/>
    <n v="42"/>
  </r>
  <r>
    <s v="Id1942"/>
    <s v="  Martin"/>
    <n v="32.07"/>
    <n v="5.25"/>
    <s v="No"/>
    <x v="0"/>
    <x v="1"/>
    <n v="1"/>
    <s v="No"/>
    <s v="Obesity"/>
    <s v="Normal"/>
    <s v="10-Jul-2003"/>
    <n v="3688.35"/>
    <s v="tier - 2"/>
    <s v="tier - 2"/>
    <s v="R1021"/>
    <n v="20"/>
  </r>
  <r>
    <s v="Id1943"/>
    <s v="  Michael"/>
    <n v="16.5"/>
    <n v="5.03"/>
    <s v="No"/>
    <x v="0"/>
    <x v="0"/>
    <n v="1"/>
    <s v="No"/>
    <s v="Under Weight"/>
    <s v="Normal"/>
    <s v="6-Jul-1984"/>
    <n v="3678.86"/>
    <s v="tier - 2"/>
    <s v="tier - 3"/>
    <s v="R1013"/>
    <n v="39"/>
  </r>
  <r>
    <s v="Id1944"/>
    <s v="  Miles"/>
    <n v="31.4"/>
    <n v="5.88"/>
    <s v="No"/>
    <x v="0"/>
    <x v="0"/>
    <n v="1"/>
    <s v="No"/>
    <s v="Obesity"/>
    <s v="Prediabetes"/>
    <s v="14-Sep-1992"/>
    <n v="3659.35"/>
    <s v="tier - 3"/>
    <s v="tier - 1"/>
    <s v="R1011"/>
    <n v="31"/>
  </r>
  <r>
    <s v="Id1945"/>
    <s v="  Amanda"/>
    <n v="20.36"/>
    <n v="4.49"/>
    <s v="No"/>
    <x v="0"/>
    <x v="0"/>
    <n v="0"/>
    <s v="No"/>
    <s v="Normal Weight"/>
    <s v="Normal"/>
    <s v="8-Nov-1990"/>
    <n v="3653.29"/>
    <s v="tier - 2"/>
    <s v="tier - 3"/>
    <s v="R1011"/>
    <n v="33"/>
  </r>
  <r>
    <s v="Id1946"/>
    <s v="  Roger"/>
    <n v="25.46"/>
    <n v="4.1399999999999997"/>
    <s v="No"/>
    <x v="0"/>
    <x v="0"/>
    <n v="1"/>
    <s v="No"/>
    <s v="Over weight"/>
    <s v="Normal"/>
    <s v="17-Nov-1992"/>
    <n v="3645.09"/>
    <s v="tier - 1"/>
    <s v="tier - 2"/>
    <s v="R1014"/>
    <n v="31"/>
  </r>
  <r>
    <s v="Id1947"/>
    <s v="  Brock J"/>
    <n v="17.09"/>
    <n v="5.8"/>
    <s v="Yes"/>
    <x v="0"/>
    <x v="0"/>
    <n v="0"/>
    <s v="No"/>
    <s v="Under Weight"/>
    <s v="Prediabetes"/>
    <s v="14-Jun-1985"/>
    <n v="3622.13"/>
    <s v="tier - 2"/>
    <s v="tier - 1"/>
    <s v="R1013"/>
    <n v="38"/>
  </r>
  <r>
    <s v="Id1948"/>
    <s v="  Stephen F"/>
    <n v="20.83"/>
    <n v="5.12"/>
    <s v="No"/>
    <x v="0"/>
    <x v="0"/>
    <n v="0"/>
    <s v="No"/>
    <s v="Normal Weight"/>
    <s v="Normal"/>
    <s v="11-Oct-1990"/>
    <n v="3606.43"/>
    <s v="tier - 2"/>
    <s v="tier - 1"/>
    <s v="R1013"/>
    <n v="33"/>
  </r>
  <r>
    <s v="Id1949"/>
    <s v="  Missy"/>
    <n v="18.920000000000002"/>
    <n v="5.98"/>
    <s v="Yes"/>
    <x v="0"/>
    <x v="0"/>
    <n v="1"/>
    <s v="No"/>
    <s v="Normal Weight"/>
    <s v="Prediabetes"/>
    <s v="4-Nov-1988"/>
    <n v="3603.6"/>
    <s v="tier - 2"/>
    <s v="tier - 1"/>
    <s v="R1013"/>
    <n v="35"/>
  </r>
  <r>
    <s v="Id1950"/>
    <s v="  William"/>
    <n v="37.1"/>
    <n v="5.46"/>
    <s v="No"/>
    <x v="0"/>
    <x v="0"/>
    <n v="0"/>
    <s v="No"/>
    <s v="Obesity"/>
    <s v="Normal"/>
    <s v="12-Aug-1999"/>
    <n v="3597.6"/>
    <s v="tier - 2"/>
    <s v="tier - 2"/>
    <s v="R1011"/>
    <n v="24"/>
  </r>
  <r>
    <s v="Id1951"/>
    <s v="  Lauren M"/>
    <n v="22.515000000000001"/>
    <n v="4.91"/>
    <s v="Yes"/>
    <x v="0"/>
    <x v="1"/>
    <n v="1"/>
    <s v="No"/>
    <s v="Normal Weight"/>
    <s v="Normal"/>
    <s v="4-Nov-1997"/>
    <n v="3594.17"/>
    <s v="tier - 2"/>
    <s v="tier - 2"/>
    <s v="R1012"/>
    <n v="26"/>
  </r>
  <r>
    <s v="Id1952"/>
    <s v="  Apolo U"/>
    <n v="32.700000000000003"/>
    <n v="4.66"/>
    <s v="No"/>
    <x v="0"/>
    <x v="0"/>
    <n v="0"/>
    <s v="No"/>
    <s v="Obesity"/>
    <s v="Normal"/>
    <s v="6-Jun-1999"/>
    <n v="3591.48"/>
    <s v="tier - 2"/>
    <s v="tier - 3"/>
    <s v="R1011"/>
    <n v="24"/>
  </r>
  <r>
    <s v="Id1953"/>
    <s v="  Alfons"/>
    <n v="17.75"/>
    <n v="6.8"/>
    <s v="Yes"/>
    <x v="0"/>
    <x v="0"/>
    <n v="1"/>
    <s v="No"/>
    <s v="Under Weight"/>
    <s v="Diabetes"/>
    <s v="27-Dec-1986"/>
    <n v="3589.14"/>
    <s v="tier - 2"/>
    <s v="tier - 2"/>
    <s v="R1013"/>
    <n v="37"/>
  </r>
  <r>
    <s v="Id1954"/>
    <s v="  Amber"/>
    <n v="33.630000000000003"/>
    <n v="4.47"/>
    <s v="Yes"/>
    <x v="0"/>
    <x v="0"/>
    <n v="0"/>
    <s v="No"/>
    <s v="Obesity"/>
    <s v="Normal"/>
    <s v="11-Nov-2001"/>
    <n v="3579.83"/>
    <s v="tier - 2"/>
    <s v="tier - 2"/>
    <s v="R1012"/>
    <n v="22"/>
  </r>
  <r>
    <s v="Id1955"/>
    <s v="  Leah C"/>
    <n v="34.799999999999997"/>
    <n v="4.08"/>
    <s v="Yes"/>
    <x v="0"/>
    <x v="0"/>
    <n v="1"/>
    <s v="No"/>
    <s v="Obesity"/>
    <s v="Normal"/>
    <s v="23-Aug-1995"/>
    <n v="3578"/>
    <s v="tier - 2"/>
    <s v="tier - 3"/>
    <s v="R1011"/>
    <n v="28"/>
  </r>
  <r>
    <s v="Id1956"/>
    <s v="  Lilia"/>
    <n v="16.809999999999999"/>
    <n v="5.51"/>
    <s v="Yes"/>
    <x v="0"/>
    <x v="0"/>
    <n v="1"/>
    <s v="No"/>
    <s v="Under Weight"/>
    <s v="Normal"/>
    <s v="18-Aug-1988"/>
    <n v="3569.96"/>
    <s v="tier - 2"/>
    <s v="tier - 1"/>
    <s v="R1012"/>
    <n v="35"/>
  </r>
  <r>
    <s v="Id1957"/>
    <s v="  Danny"/>
    <n v="16.690000000000001"/>
    <n v="8.4"/>
    <s v="Yes"/>
    <x v="0"/>
    <x v="0"/>
    <n v="0"/>
    <s v="No"/>
    <s v="Under Weight"/>
    <s v="Diabetes"/>
    <s v="10-Oct-1981"/>
    <n v="3562.87"/>
    <s v="tier - 2"/>
    <s v="tier - 1"/>
    <s v="R1013"/>
    <n v="42"/>
  </r>
  <r>
    <s v="Id1958"/>
    <s v="  Lauren"/>
    <n v="23.21"/>
    <n v="5.14"/>
    <s v="Yes"/>
    <x v="0"/>
    <x v="0"/>
    <n v="1"/>
    <s v="No"/>
    <s v="Normal Weight"/>
    <s v="Normal"/>
    <s v="16-Jun-1995"/>
    <n v="3561.89"/>
    <s v="tier - 2"/>
    <s v="tier - 1"/>
    <s v="R1013"/>
    <n v="28"/>
  </r>
  <r>
    <s v="Id1959"/>
    <s v="  Courtney"/>
    <n v="25.175000000000001"/>
    <n v="5.21"/>
    <s v="Yes"/>
    <x v="0"/>
    <x v="0"/>
    <n v="1"/>
    <s v="No"/>
    <s v="Over weight"/>
    <s v="Normal"/>
    <s v="9-Oct-1995"/>
    <n v="3558.62"/>
    <s v="tier - 2"/>
    <s v="tier - 3"/>
    <s v="R1024"/>
    <n v="28"/>
  </r>
  <r>
    <s v="Id1960"/>
    <s v="  Elizabeth"/>
    <n v="34.770000000000003"/>
    <n v="6.23"/>
    <s v="No"/>
    <x v="0"/>
    <x v="0"/>
    <n v="0"/>
    <s v="No"/>
    <s v="Obesity"/>
    <s v="Prediabetes"/>
    <s v="24-Sep-1994"/>
    <n v="3556.92"/>
    <s v="tier - 2"/>
    <s v="tier - 3"/>
    <s v="R1012"/>
    <n v="29"/>
  </r>
  <r>
    <s v="Id1961"/>
    <s v="  Satomi"/>
    <n v="27.7"/>
    <n v="5.6"/>
    <s v="No"/>
    <x v="0"/>
    <x v="0"/>
    <n v="1"/>
    <s v="No"/>
    <s v="Over weight"/>
    <s v="Normal"/>
    <s v="22-Dec-1992"/>
    <n v="3554.2"/>
    <s v="tier - 2"/>
    <s v="tier - 3"/>
    <s v="R1011"/>
    <n v="31"/>
  </r>
  <r>
    <s v="Id1962"/>
    <s v="  Matthew D"/>
    <n v="19.12"/>
    <n v="4.72"/>
    <s v="Yes"/>
    <x v="0"/>
    <x v="0"/>
    <n v="1"/>
    <s v="No"/>
    <s v="Normal Weight"/>
    <s v="Normal"/>
    <s v="15-Oct-1988"/>
    <n v="3540.12"/>
    <s v="tier - 2"/>
    <s v="tier - 1"/>
    <s v="R1013"/>
    <n v="35"/>
  </r>
  <r>
    <s v="Id1963"/>
    <s v="  Peter T II"/>
    <n v="32.67"/>
    <n v="4.67"/>
    <s v="No"/>
    <x v="0"/>
    <x v="1"/>
    <n v="1"/>
    <s v="No"/>
    <s v="Obesity"/>
    <s v="Normal"/>
    <s v="24-Aug-2003"/>
    <n v="3538.9"/>
    <s v="tier - 2"/>
    <s v="tier - 2"/>
    <s v="R1012"/>
    <n v="20"/>
  </r>
  <r>
    <s v="Id1964"/>
    <s v="  Manuel"/>
    <n v="28.5"/>
    <n v="6.11"/>
    <s v="No"/>
    <x v="0"/>
    <x v="0"/>
    <n v="1"/>
    <s v="No"/>
    <s v="Over weight"/>
    <s v="Prediabetes"/>
    <s v="16-Sep-1998"/>
    <n v="3537.7"/>
    <s v="tier - 3"/>
    <s v="tier - 3"/>
    <s v="R1012"/>
    <n v="25"/>
  </r>
  <r>
    <s v="Id1965"/>
    <s v="  Kindsey P"/>
    <n v="39.270000000000003"/>
    <n v="6.25"/>
    <s v="No"/>
    <x v="0"/>
    <x v="0"/>
    <n v="0"/>
    <s v="No"/>
    <s v="Obesity"/>
    <s v="Prediabetes"/>
    <s v="22-Sep-1999"/>
    <n v="3500.61"/>
    <s v="tier - 2"/>
    <s v="tier - 2"/>
    <s v="R1013"/>
    <n v="24"/>
  </r>
  <r>
    <s v="Id1966"/>
    <s v="  Thomas G"/>
    <n v="32.49"/>
    <n v="4"/>
    <s v="Yes"/>
    <x v="0"/>
    <x v="0"/>
    <n v="0"/>
    <s v="No"/>
    <s v="Obesity"/>
    <s v="Normal"/>
    <s v="18-Sep-1996"/>
    <n v="3490.55"/>
    <s v="tier - 1"/>
    <s v="tier - 2"/>
    <s v="R1015"/>
    <n v="27"/>
  </r>
  <r>
    <s v="Id1967"/>
    <s v="  Kyle S"/>
    <n v="23.7"/>
    <n v="5.55"/>
    <s v="Yes"/>
    <x v="0"/>
    <x v="0"/>
    <n v="0"/>
    <s v="No"/>
    <s v="Normal Weight"/>
    <s v="Normal"/>
    <s v="19-Sep-1996"/>
    <n v="3484.33"/>
    <s v="tier - 3"/>
    <s v="tier - 3"/>
    <s v="R1011"/>
    <n v="27"/>
  </r>
  <r>
    <s v="Id1968"/>
    <s v="  Alexander J"/>
    <n v="30.4"/>
    <n v="5.95"/>
    <s v="No"/>
    <x v="1"/>
    <x v="0"/>
    <n v="1"/>
    <s v="No"/>
    <s v="Obesity"/>
    <s v="Prediabetes"/>
    <s v="26-Jun-2004"/>
    <n v="3481.87"/>
    <s v="tier - 2"/>
    <s v="tier - 3"/>
    <s v="R1016"/>
    <n v="19"/>
  </r>
  <r>
    <s v="Id1969"/>
    <s v="  Dustin L"/>
    <n v="38.94"/>
    <n v="4.3600000000000003"/>
    <s v="No"/>
    <x v="0"/>
    <x v="1"/>
    <n v="1"/>
    <s v="No"/>
    <s v="Obesity"/>
    <s v="Normal"/>
    <s v="12-Oct-1993"/>
    <n v="3471.41"/>
    <s v="tier - 2"/>
    <s v="tier - 2"/>
    <s v="R1013"/>
    <n v="30"/>
  </r>
  <r>
    <s v="Id1970"/>
    <s v="  Chloe"/>
    <n v="31.02"/>
    <n v="4.84"/>
    <s v="No"/>
    <x v="0"/>
    <x v="1"/>
    <n v="1"/>
    <s v="No"/>
    <s v="Obesity"/>
    <s v="Normal"/>
    <s v="29-Jul-2003"/>
    <n v="3463.51"/>
    <s v="tier - 2"/>
    <s v="tier - 1"/>
    <s v="R1025"/>
    <n v="20"/>
  </r>
  <r>
    <s v="Id1971"/>
    <s v="  Cailtlin"/>
    <n v="17.5"/>
    <n v="4.5599999999999996"/>
    <s v="No"/>
    <x v="0"/>
    <x v="0"/>
    <n v="1"/>
    <s v="No"/>
    <s v="Under Weight"/>
    <s v="Normal"/>
    <s v="14-Sep-1987"/>
    <n v="3453.77"/>
    <s v="tier - 2"/>
    <s v="tier - 1"/>
    <s v="R1011"/>
    <n v="36"/>
  </r>
  <r>
    <s v="Id1972"/>
    <s v="  Joshua"/>
    <n v="34.799999999999997"/>
    <n v="4.42"/>
    <s v="Yes"/>
    <x v="1"/>
    <x v="0"/>
    <n v="2"/>
    <s v="No"/>
    <s v="Obesity"/>
    <s v="Normal"/>
    <s v="20-Jun-2000"/>
    <n v="3443.06"/>
    <s v="tier - 2"/>
    <s v="tier - 1"/>
    <s v="R1011"/>
    <n v="23"/>
  </r>
  <r>
    <s v="Id1973"/>
    <s v="  Chuy"/>
    <n v="17.3"/>
    <n v="7.66"/>
    <s v="Yes"/>
    <x v="0"/>
    <x v="0"/>
    <n v="1"/>
    <s v="No"/>
    <s v="Under Weight"/>
    <s v="Diabetes"/>
    <s v="27-Aug-1986"/>
    <n v="3436.5"/>
    <s v="tier - 2"/>
    <s v="tier - 1"/>
    <s v="R1013"/>
    <n v="37"/>
  </r>
  <r>
    <s v="Id1974"/>
    <s v="  Laurie B"/>
    <n v="32.25"/>
    <n v="5.2"/>
    <s v="Yes"/>
    <x v="0"/>
    <x v="0"/>
    <n v="0"/>
    <s v="No"/>
    <s v="Obesity"/>
    <s v="Normal"/>
    <s v="26-Dec-2001"/>
    <n v="3434.38"/>
    <s v="tier - 2"/>
    <s v="tier - 2"/>
    <s v="R1011"/>
    <n v="22"/>
  </r>
  <r>
    <s v="Id1975"/>
    <s v="  Rachel B"/>
    <n v="42.4"/>
    <n v="5.53"/>
    <s v="Yes"/>
    <x v="0"/>
    <x v="0"/>
    <n v="0"/>
    <s v="No"/>
    <s v="Obesity"/>
    <s v="Normal"/>
    <s v="19-Dec-1996"/>
    <n v="3410.32"/>
    <s v="tier - 2"/>
    <s v="tier - 2"/>
    <s v="R1011"/>
    <n v="27"/>
  </r>
  <r>
    <s v="Id1976"/>
    <s v="  Liza"/>
    <n v="38.664999999999999"/>
    <n v="4.8600000000000003"/>
    <s v="No"/>
    <x v="1"/>
    <x v="0"/>
    <n v="1"/>
    <s v="No"/>
    <s v="Obesity"/>
    <s v="Normal"/>
    <s v="16-Jul-2004"/>
    <n v="3393.36"/>
    <s v="tier - 2"/>
    <s v="tier - 2"/>
    <s v="R1023"/>
    <n v="19"/>
  </r>
  <r>
    <s v="Id1977"/>
    <s v="  Lindsey"/>
    <n v="29.92"/>
    <n v="5.49"/>
    <s v="Yes"/>
    <x v="0"/>
    <x v="0"/>
    <n v="0"/>
    <s v="No"/>
    <s v="Over weight"/>
    <s v="Normal"/>
    <s v="27-Oct-1996"/>
    <n v="3392.98"/>
    <s v="tier - 2"/>
    <s v="tier - 3"/>
    <s v="R1013"/>
    <n v="27"/>
  </r>
  <r>
    <s v="Id1978"/>
    <s v="  Lindsay E"/>
    <n v="29.48"/>
    <n v="4.09"/>
    <s v="Yes"/>
    <x v="0"/>
    <x v="0"/>
    <n v="0"/>
    <s v="No"/>
    <s v="Over weight"/>
    <s v="Normal"/>
    <s v="10-Aug-1996"/>
    <n v="3392.37"/>
    <s v="tier - 2"/>
    <s v="tier - 3"/>
    <s v="R1013"/>
    <n v="27"/>
  </r>
  <r>
    <s v="Id1979"/>
    <s v="  Kathleen M"/>
    <n v="28.785"/>
    <n v="4.3099999999999996"/>
    <s v="Yes"/>
    <x v="0"/>
    <x v="0"/>
    <n v="0"/>
    <s v="No"/>
    <s v="Over weight"/>
    <s v="Normal"/>
    <s v="13-Nov-1996"/>
    <n v="3385.4"/>
    <s v="tier - 2"/>
    <s v="tier - 2"/>
    <s v="R1024"/>
    <n v="27"/>
  </r>
  <r>
    <s v="Id1980"/>
    <s v="  Aya"/>
    <n v="19.8"/>
    <n v="4"/>
    <s v="Yes"/>
    <x v="0"/>
    <x v="0"/>
    <n v="0"/>
    <s v="No"/>
    <s v="Normal Weight"/>
    <s v="Normal"/>
    <s v="14-Dec-1996"/>
    <n v="3378.91"/>
    <s v="tier - 2"/>
    <s v="tier - 1"/>
    <s v="R1011"/>
    <n v="27"/>
  </r>
  <r>
    <s v="Id1981"/>
    <s v="  Carolyn R"/>
    <n v="35.53"/>
    <n v="4.68"/>
    <s v="No"/>
    <x v="0"/>
    <x v="1"/>
    <n v="1"/>
    <s v="No"/>
    <s v="Obesity"/>
    <s v="Normal"/>
    <s v="7-Oct-1993"/>
    <n v="3366.67"/>
    <s v="tier - 2"/>
    <s v="tier - 2"/>
    <s v="R1013"/>
    <n v="30"/>
  </r>
  <r>
    <s v="Id1982"/>
    <s v="  Bethany"/>
    <n v="21.47"/>
    <n v="4.0199999999999996"/>
    <s v="Yes"/>
    <x v="0"/>
    <x v="0"/>
    <n v="1"/>
    <s v="No"/>
    <s v="Normal Weight"/>
    <s v="Normal"/>
    <s v="23-Jun-1995"/>
    <n v="3353.47"/>
    <s v="tier - 2"/>
    <s v="tier - 3"/>
    <s v="R1012"/>
    <n v="28"/>
  </r>
  <r>
    <s v="Id1983"/>
    <s v="  Holly A"/>
    <n v="25.9"/>
    <n v="5.12"/>
    <s v="No"/>
    <x v="0"/>
    <x v="1"/>
    <n v="1"/>
    <s v="No"/>
    <s v="Over weight"/>
    <s v="Normal"/>
    <s v="28-Oct-1993"/>
    <n v="3353.28"/>
    <s v="tier - 2"/>
    <s v="tier - 1"/>
    <s v="R1011"/>
    <n v="30"/>
  </r>
  <r>
    <s v="Id1984"/>
    <s v="  Ping"/>
    <n v="20.81"/>
    <n v="5.52"/>
    <s v="No"/>
    <x v="0"/>
    <x v="0"/>
    <n v="0"/>
    <s v="No"/>
    <s v="Normal Weight"/>
    <s v="Normal"/>
    <s v="1-Sep-1991"/>
    <n v="3342.79"/>
    <s v="tier - 2"/>
    <s v="tier - 1"/>
    <s v="R1013"/>
    <n v="32"/>
  </r>
  <r>
    <s v="Id1985"/>
    <s v="  Tim"/>
    <n v="25.84"/>
    <n v="5.81"/>
    <s v="Yes"/>
    <x v="0"/>
    <x v="1"/>
    <n v="1"/>
    <s v="No"/>
    <s v="Over weight"/>
    <s v="Prediabetes"/>
    <s v="20-Jun-1997"/>
    <n v="3309.79"/>
    <s v="tier - 3"/>
    <s v="tier - 3"/>
    <s v="R1017"/>
    <n v="26"/>
  </r>
  <r>
    <s v="Id1986"/>
    <s v="  John"/>
    <n v="30.95"/>
    <n v="5.16"/>
    <s v="No"/>
    <x v="0"/>
    <x v="1"/>
    <n v="1"/>
    <s v="No"/>
    <s v="Obesity"/>
    <s v="Normal"/>
    <s v="18-Nov-2003"/>
    <n v="3308.46"/>
    <s v="tier - 2"/>
    <s v="tier - 1"/>
    <s v="R1021"/>
    <n v="20"/>
  </r>
  <r>
    <s v="Id1987"/>
    <s v="  Cynthia"/>
    <n v="30.54"/>
    <n v="5"/>
    <s v="No"/>
    <x v="0"/>
    <x v="1"/>
    <n v="1"/>
    <s v="No"/>
    <s v="Obesity"/>
    <s v="Normal"/>
    <s v="5-Dec-2003"/>
    <n v="3300.7"/>
    <s v="tier - 2"/>
    <s v="tier - 2"/>
    <s v="R1025"/>
    <n v="20"/>
  </r>
  <r>
    <s v="Id1988"/>
    <s v="  Emmett"/>
    <n v="33.914999999999999"/>
    <n v="5.84"/>
    <s v="Yes"/>
    <x v="0"/>
    <x v="0"/>
    <n v="0"/>
    <s v="No"/>
    <s v="Obesity"/>
    <s v="Prediabetes"/>
    <s v="17-Nov-1996"/>
    <n v="3292.53"/>
    <s v="tier - 2"/>
    <s v="tier - 2"/>
    <s v="R1012"/>
    <n v="27"/>
  </r>
  <r>
    <s v="Id1989"/>
    <s v="  Kate"/>
    <n v="33.31"/>
    <n v="4.1900000000000004"/>
    <s v="No"/>
    <x v="0"/>
    <x v="1"/>
    <n v="1"/>
    <s v="No"/>
    <s v="Obesity"/>
    <s v="Normal"/>
    <s v="3-Jul-2003"/>
    <n v="3280.22"/>
    <s v="tier - 2"/>
    <s v="tier - 3"/>
    <s v="R1011"/>
    <n v="20"/>
  </r>
  <r>
    <s v="Id1990"/>
    <s v="  Christopher L"/>
    <n v="25.745000000000001"/>
    <n v="4.62"/>
    <s v="Yes"/>
    <x v="0"/>
    <x v="0"/>
    <n v="0"/>
    <s v="No"/>
    <s v="Over weight"/>
    <s v="Normal"/>
    <s v="6-Oct-2001"/>
    <n v="3279.87"/>
    <s v="tier - 2"/>
    <s v="tier - 1"/>
    <s v="R1017"/>
    <n v="22"/>
  </r>
  <r>
    <s v="Id1991"/>
    <s v="  Christopher P"/>
    <n v="37.1"/>
    <n v="6.24"/>
    <s v="No"/>
    <x v="0"/>
    <x v="0"/>
    <n v="0"/>
    <s v="No"/>
    <s v="Obesity"/>
    <s v="Prediabetes"/>
    <s v="1-Jul-1994"/>
    <n v="3277.16"/>
    <s v="tier - 2"/>
    <s v="tier - 3"/>
    <s v="R1011"/>
    <n v="29"/>
  </r>
  <r>
    <s v="Id1992"/>
    <s v="  Christopher W"/>
    <n v="35.435000000000002"/>
    <n v="5.81"/>
    <s v="No"/>
    <x v="0"/>
    <x v="0"/>
    <n v="0"/>
    <s v="No"/>
    <s v="Obesity"/>
    <s v="Prediabetes"/>
    <s v="2-Dec-1994"/>
    <n v="3268.85"/>
    <s v="tier - 3"/>
    <s v="tier - 1"/>
    <s v="R1016"/>
    <n v="29"/>
  </r>
  <r>
    <s v="Id1993"/>
    <s v="  Norman H"/>
    <n v="20.399999999999999"/>
    <n v="4.83"/>
    <s v="No"/>
    <x v="0"/>
    <x v="0"/>
    <n v="0"/>
    <s v="No"/>
    <s v="Normal Weight"/>
    <s v="Normal"/>
    <s v="13-Nov-1991"/>
    <n v="3260.2"/>
    <s v="tier - 3"/>
    <s v="tier - 2"/>
    <s v="R1011"/>
    <n v="32"/>
  </r>
  <r>
    <s v="Id1994"/>
    <s v="  Susan"/>
    <n v="42.13"/>
    <n v="5.72"/>
    <s v="Yes"/>
    <x v="0"/>
    <x v="1"/>
    <n v="1"/>
    <s v="No"/>
    <s v="Obesity"/>
    <s v="Prediabetes"/>
    <s v="2-Sep-1997"/>
    <n v="3238.44"/>
    <s v="tier - 2"/>
    <s v="tier - 3"/>
    <s v="R1013"/>
    <n v="26"/>
  </r>
  <r>
    <s v="Id1995"/>
    <s v="  Tatyana K"/>
    <n v="33.99"/>
    <n v="4.83"/>
    <s v="Yes"/>
    <x v="0"/>
    <x v="1"/>
    <n v="1"/>
    <s v="No"/>
    <s v="Obesity"/>
    <s v="Normal"/>
    <s v="2-Aug-1997"/>
    <n v="3227.12"/>
    <s v="tier - 2"/>
    <s v="tier - 3"/>
    <s v="R1013"/>
    <n v="26"/>
  </r>
  <r>
    <s v="Id1996"/>
    <s v="  Chrissy"/>
    <n v="28.594999999999999"/>
    <n v="4.1399999999999997"/>
    <s v="Yes"/>
    <x v="0"/>
    <x v="1"/>
    <n v="1"/>
    <s v="No"/>
    <s v="Over weight"/>
    <s v="Normal"/>
    <s v="6-Jul-1997"/>
    <n v="3213.62"/>
    <s v="tier - 2"/>
    <s v="tier - 2"/>
    <s v="R1024"/>
    <n v="26"/>
  </r>
  <r>
    <s v="Id1997"/>
    <s v="  Carrie"/>
    <n v="20.8"/>
    <n v="4.07"/>
    <s v="Yes"/>
    <x v="0"/>
    <x v="1"/>
    <n v="1"/>
    <s v="No"/>
    <s v="Normal Weight"/>
    <s v="Normal"/>
    <s v="22-Dec-1997"/>
    <n v="3208.79"/>
    <s v="tier - 2"/>
    <s v="tier - 3"/>
    <s v="R1011"/>
    <n v="26"/>
  </r>
  <r>
    <s v="Id1998"/>
    <s v="  Halle"/>
    <n v="23.465"/>
    <n v="6.26"/>
    <s v="Yes"/>
    <x v="0"/>
    <x v="1"/>
    <n v="1"/>
    <s v="No"/>
    <s v="Normal Weight"/>
    <s v="Prediabetes"/>
    <s v="5-Jul-1997"/>
    <n v="3206.49"/>
    <s v="tier - 2"/>
    <s v="tier - 3"/>
    <s v="R1024"/>
    <n v="26"/>
  </r>
  <r>
    <s v="Id1999"/>
    <s v="  Carolyn"/>
    <n v="40.185000000000002"/>
    <n v="5.88"/>
    <s v="Yes"/>
    <x v="0"/>
    <x v="0"/>
    <n v="0"/>
    <s v="No"/>
    <s v="Obesity"/>
    <s v="Prediabetes"/>
    <s v="11-Oct-1996"/>
    <n v="3201.25"/>
    <s v="tier - 2"/>
    <s v="tier - 3"/>
    <s v="R1012"/>
    <n v="27"/>
  </r>
  <r>
    <s v="Id2000"/>
    <s v="  Tara D"/>
    <n v="21.89"/>
    <n v="5.72"/>
    <s v="Yes"/>
    <x v="0"/>
    <x v="0"/>
    <n v="0"/>
    <s v="No"/>
    <s v="Normal Weight"/>
    <s v="Prediabetes"/>
    <s v="2-Sep-2001"/>
    <n v="3180.51"/>
    <s v="tier - 2"/>
    <s v="tier - 2"/>
    <s v="R1013"/>
    <n v="22"/>
  </r>
  <r>
    <s v="Id2001"/>
    <s v="  Rasim M"/>
    <n v="29.34"/>
    <n v="6.09"/>
    <s v="Yes"/>
    <x v="1"/>
    <x v="0"/>
    <n v="2"/>
    <s v="No"/>
    <s v="Over weight"/>
    <s v="Prediabetes"/>
    <s v="23-Sep-2000"/>
    <n v="3179.96"/>
    <s v="tier - 2"/>
    <s v="tier - 2"/>
    <s v="R1012"/>
    <n v="23"/>
  </r>
  <r>
    <s v="Id2002"/>
    <s v="  Dina"/>
    <n v="22.61"/>
    <n v="4.25"/>
    <s v="Yes"/>
    <x v="0"/>
    <x v="0"/>
    <n v="0"/>
    <s v="No"/>
    <s v="Normal Weight"/>
    <s v="Normal"/>
    <s v="3-Jul-1996"/>
    <n v="3176.82"/>
    <s v="tier - 2"/>
    <s v="tier - 1"/>
    <s v="R1012"/>
    <n v="27"/>
  </r>
  <r>
    <s v="Id2003"/>
    <s v="  Lisa"/>
    <n v="22.23"/>
    <n v="6.09"/>
    <s v="Yes"/>
    <x v="0"/>
    <x v="0"/>
    <n v="0"/>
    <s v="No"/>
    <s v="Normal Weight"/>
    <s v="Prediabetes"/>
    <s v="14-Aug-1996"/>
    <n v="3176.29"/>
    <s v="tier - 2"/>
    <s v="tier - 2"/>
    <s v="R1012"/>
    <n v="27"/>
  </r>
  <r>
    <s v="Id2004"/>
    <s v="  Caitrin"/>
    <n v="33.4"/>
    <n v="5.51"/>
    <s v="No"/>
    <x v="0"/>
    <x v="0"/>
    <n v="0"/>
    <s v="No"/>
    <s v="Obesity"/>
    <s v="Normal"/>
    <s v="6-Jul-1994"/>
    <n v="3172.02"/>
    <s v="tier - 2"/>
    <s v="tier - 1"/>
    <s v="R1011"/>
    <n v="29"/>
  </r>
  <r>
    <s v="Id2005"/>
    <s v="  Adriana S"/>
    <n v="33.11"/>
    <n v="5.63"/>
    <s v="No"/>
    <x v="0"/>
    <x v="0"/>
    <n v="0"/>
    <s v="No"/>
    <s v="Obesity"/>
    <s v="Normal"/>
    <s v="25-Oct-1994"/>
    <n v="3171.61"/>
    <s v="tier - 2"/>
    <s v="tier - 3"/>
    <s v="R1013"/>
    <n v="29"/>
  </r>
  <r>
    <s v="Id2006"/>
    <s v="  Megan"/>
    <n v="16.815000000000001"/>
    <n v="5.29"/>
    <s v="Yes"/>
    <x v="0"/>
    <x v="0"/>
    <n v="0"/>
    <s v="No"/>
    <s v="Under Weight"/>
    <s v="Normal"/>
    <s v="29-Aug-2001"/>
    <n v="3167.46"/>
    <s v="tier - 2"/>
    <s v="tier - 3"/>
    <s v="R1024"/>
    <n v="22"/>
  </r>
  <r>
    <s v="Id2007"/>
    <s v="  Kristen M"/>
    <n v="25.61"/>
    <n v="4"/>
    <s v="No"/>
    <x v="0"/>
    <x v="1"/>
    <n v="1"/>
    <s v="No"/>
    <s v="Over weight"/>
    <s v="Normal"/>
    <s v="25-Sep-1993"/>
    <n v="3162.02"/>
    <s v="tier - 2"/>
    <s v="tier - 3"/>
    <s v="R1013"/>
    <n v="30"/>
  </r>
  <r>
    <s v="Id2008"/>
    <s v="  Alix"/>
    <n v="25.8"/>
    <n v="5.49"/>
    <s v="No"/>
    <x v="0"/>
    <x v="0"/>
    <n v="0"/>
    <s v="No"/>
    <s v="Over weight"/>
    <s v="Normal"/>
    <s v="10-Jul-1994"/>
    <n v="3161.45"/>
    <s v="tier - 2"/>
    <s v="tier - 1"/>
    <s v="R1011"/>
    <n v="29"/>
  </r>
  <r>
    <s v="Id2009"/>
    <s v="  Kakushin"/>
    <n v="27.39"/>
    <n v="5.34"/>
    <s v="No"/>
    <x v="0"/>
    <x v="0"/>
    <n v="0"/>
    <s v="No"/>
    <s v="Over weight"/>
    <s v="Normal"/>
    <s v="25-Jun-1999"/>
    <n v="3128.35"/>
    <s v="tier - 2"/>
    <s v="tier - 3"/>
    <s v="R1021"/>
    <n v="24"/>
  </r>
  <r>
    <s v="Id2010"/>
    <s v="  Michael J"/>
    <n v="17.03"/>
    <n v="4.12"/>
    <s v="No"/>
    <x v="0"/>
    <x v="0"/>
    <n v="1"/>
    <s v="No"/>
    <s v="Under Weight"/>
    <s v="Normal"/>
    <s v="1-Aug-1987"/>
    <n v="3088.06"/>
    <s v="tier - 2"/>
    <s v="tier - 2"/>
    <s v="R1013"/>
    <n v="36"/>
  </r>
  <r>
    <s v="Id2011"/>
    <s v="  Bradley"/>
    <n v="23.75"/>
    <n v="5.49"/>
    <s v="Yes"/>
    <x v="0"/>
    <x v="0"/>
    <n v="0"/>
    <s v="No"/>
    <s v="Normal Weight"/>
    <s v="Normal"/>
    <s v="13-Oct-2001"/>
    <n v="3077.1"/>
    <s v="tier - 2"/>
    <s v="tier - 1"/>
    <s v="R1012"/>
    <n v="22"/>
  </r>
  <r>
    <s v="Id2012"/>
    <s v="  Matt"/>
    <n v="26.03"/>
    <n v="5.1100000000000003"/>
    <s v="Yes"/>
    <x v="0"/>
    <x v="0"/>
    <n v="1"/>
    <s v="No"/>
    <s v="Over weight"/>
    <s v="Normal"/>
    <s v="10-Sep-1995"/>
    <n v="3070.81"/>
    <s v="tier - 3"/>
    <s v="tier - 1"/>
    <s v="R1017"/>
    <n v="28"/>
  </r>
  <r>
    <s v="Id2013"/>
    <s v="  Amanda C"/>
    <n v="16.079999999999998"/>
    <n v="5.94"/>
    <s v="No"/>
    <x v="0"/>
    <x v="0"/>
    <n v="0"/>
    <s v="No"/>
    <s v="Under Weight"/>
    <s v="Prediabetes"/>
    <s v="1-Oct-1989"/>
    <n v="3065.49"/>
    <s v="tier - 2"/>
    <s v="tier - 1"/>
    <s v="R1012"/>
    <n v="34"/>
  </r>
  <r>
    <s v="Id2014"/>
    <s v="  Valur"/>
    <n v="30.875"/>
    <n v="5.54"/>
    <s v="No"/>
    <x v="0"/>
    <x v="0"/>
    <n v="0"/>
    <s v="No"/>
    <s v="Obesity"/>
    <s v="Normal"/>
    <s v="26-Sep-1994"/>
    <n v="3062.51"/>
    <s v="tier - 3"/>
    <s v="tier - 1"/>
    <s v="R1012"/>
    <n v="29"/>
  </r>
  <r>
    <s v="Id2015"/>
    <s v="  Erica J"/>
    <n v="31.79"/>
    <n v="7.09"/>
    <s v="No"/>
    <x v="0"/>
    <x v="0"/>
    <n v="0"/>
    <s v="No"/>
    <s v="Obesity"/>
    <s v="Diabetes"/>
    <s v="21-Jun-2002"/>
    <n v="3056.39"/>
    <s v="tier - 2"/>
    <s v="tier - 3"/>
    <s v="R1013"/>
    <n v="21"/>
  </r>
  <r>
    <s v="Id2016"/>
    <s v="  Stephen F"/>
    <n v="28.48"/>
    <n v="6.22"/>
    <s v="Yes"/>
    <x v="0"/>
    <x v="1"/>
    <n v="1"/>
    <s v="No"/>
    <s v="Over weight"/>
    <s v="Prediabetes"/>
    <s v="22-Dec-1997"/>
    <n v="3051.73"/>
    <s v="tier - 2"/>
    <s v="tier - 2"/>
    <s v="R1011"/>
    <n v="26"/>
  </r>
  <r>
    <s v="Id2017"/>
    <s v="  Lissa"/>
    <n v="26.6"/>
    <n v="4.33"/>
    <s v="No"/>
    <x v="0"/>
    <x v="0"/>
    <n v="1"/>
    <s v="No"/>
    <s v="Over weight"/>
    <s v="Normal"/>
    <s v="9-Aug-1998"/>
    <n v="3046.06"/>
    <s v="tier - 2"/>
    <s v="tier - 1"/>
    <s v="R1023"/>
    <n v="25"/>
  </r>
  <r>
    <s v="Id2018"/>
    <s v="  Megan"/>
    <n v="25.27"/>
    <n v="5.83"/>
    <s v="No"/>
    <x v="0"/>
    <x v="0"/>
    <n v="1"/>
    <s v="No"/>
    <s v="Over weight"/>
    <s v="Prediabetes"/>
    <s v="15-Sep-1998"/>
    <n v="3044.21"/>
    <s v="tier - 2"/>
    <s v="tier - 3"/>
    <s v="R1024"/>
    <n v="25"/>
  </r>
  <r>
    <s v="Id2019"/>
    <s v="  Alyson"/>
    <n v="34.484999999999999"/>
    <n v="4.7"/>
    <s v="Yes"/>
    <x v="0"/>
    <x v="1"/>
    <n v="1"/>
    <s v="No"/>
    <s v="Obesity"/>
    <s v="Normal"/>
    <s v="19-Dec-1997"/>
    <n v="3021.81"/>
    <s v="tier - 2"/>
    <s v="tier - 3"/>
    <s v="R1012"/>
    <n v="26"/>
  </r>
  <r>
    <s v="Id2020"/>
    <s v="  Chance B"/>
    <n v="15.57"/>
    <n v="4.07"/>
    <s v="Yes"/>
    <x v="0"/>
    <x v="0"/>
    <n v="1"/>
    <s v="No"/>
    <s v="Under Weight"/>
    <s v="Normal"/>
    <s v="28-Sep-1988"/>
    <n v="3018.04"/>
    <s v="tier - 2"/>
    <s v="tier - 2"/>
    <s v="R1012"/>
    <n v="35"/>
  </r>
  <r>
    <s v="Id2021"/>
    <s v="  Sean P"/>
    <n v="30.36"/>
    <n v="9.39"/>
    <s v="No"/>
    <x v="0"/>
    <x v="0"/>
    <n v="0"/>
    <s v="No"/>
    <s v="Obesity"/>
    <s v="Diabetes"/>
    <s v="15-Dec-2002"/>
    <n v="3012.22"/>
    <s v="tier - 2"/>
    <s v="tier - 3"/>
    <s v="R1012"/>
    <n v="21"/>
  </r>
  <r>
    <s v="Id2022"/>
    <s v="  Therese"/>
    <n v="19.37"/>
    <n v="4.18"/>
    <s v="No"/>
    <x v="0"/>
    <x v="0"/>
    <n v="0"/>
    <s v="No"/>
    <s v="Normal Weight"/>
    <s v="Normal"/>
    <s v="20-Nov-1991"/>
    <n v="2985.67"/>
    <s v="tier - 2"/>
    <s v="tier - 2"/>
    <s v="R1013"/>
    <n v="32"/>
  </r>
  <r>
    <s v="Id2023"/>
    <s v="  Beau"/>
    <n v="16.71"/>
    <n v="4.18"/>
    <s v="No"/>
    <x v="0"/>
    <x v="0"/>
    <n v="1"/>
    <s v="No"/>
    <s v="Under Weight"/>
    <s v="Normal"/>
    <s v="18-Jun-1987"/>
    <n v="2979.52"/>
    <s v="tier - 2"/>
    <s v="tier - 3"/>
    <s v="R1013"/>
    <n v="36"/>
  </r>
  <r>
    <s v="Id2024"/>
    <s v="  Kelsey M"/>
    <n v="24.1"/>
    <n v="4.4000000000000004"/>
    <s v="Yes"/>
    <x v="0"/>
    <x v="0"/>
    <n v="1"/>
    <s v="No"/>
    <s v="Normal Weight"/>
    <s v="Normal"/>
    <s v="24-Sep-1995"/>
    <n v="2974.13"/>
    <s v="tier - 2"/>
    <s v="tier - 1"/>
    <s v="R1011"/>
    <n v="28"/>
  </r>
  <r>
    <s v="Id2025"/>
    <s v="  Gretchen"/>
    <n v="29.77"/>
    <n v="9.9"/>
    <s v="No"/>
    <x v="0"/>
    <x v="0"/>
    <n v="0"/>
    <s v="No"/>
    <s v="Over weight"/>
    <s v="Diabetes"/>
    <s v="30-Sep-2002"/>
    <n v="2943.41"/>
    <s v="tier - 2"/>
    <s v="tier - 3"/>
    <s v="R1012"/>
    <n v="21"/>
  </r>
  <r>
    <s v="Id2026"/>
    <s v="  Nicholas E"/>
    <n v="46.53"/>
    <n v="4.84"/>
    <s v="Yes"/>
    <x v="0"/>
    <x v="0"/>
    <n v="0"/>
    <s v="No"/>
    <s v="Obesity"/>
    <s v="Normal"/>
    <s v="30-Jun-1996"/>
    <n v="2927.06"/>
    <s v="tier - 2"/>
    <s v="tier - 2"/>
    <s v="R1013"/>
    <n v="27"/>
  </r>
  <r>
    <s v="Id2027"/>
    <s v="  Deborah"/>
    <n v="23.4"/>
    <n v="5.53"/>
    <s v="No"/>
    <x v="0"/>
    <x v="1"/>
    <n v="1"/>
    <s v="No"/>
    <s v="Normal Weight"/>
    <s v="Normal"/>
    <s v="5-Jun-2003"/>
    <n v="2913.57"/>
    <s v="tier - 2"/>
    <s v="tier - 2"/>
    <s v="R1011"/>
    <n v="20"/>
  </r>
  <r>
    <s v="Id2028"/>
    <s v="  Chuck W"/>
    <n v="30"/>
    <n v="4.33"/>
    <s v="Yes"/>
    <x v="0"/>
    <x v="0"/>
    <n v="0"/>
    <s v="No"/>
    <s v="Obesity"/>
    <s v="Normal"/>
    <s v="13-Jun-1996"/>
    <n v="2904.09"/>
    <s v="tier - 2"/>
    <s v="tier - 2"/>
    <s v="R1011"/>
    <n v="27"/>
  </r>
  <r>
    <s v="Id2029"/>
    <s v="  Daniel"/>
    <n v="29.15"/>
    <n v="4.91"/>
    <s v="Yes"/>
    <x v="0"/>
    <x v="0"/>
    <n v="0"/>
    <s v="No"/>
    <s v="Over weight"/>
    <s v="Normal"/>
    <s v="24-Oct-1996"/>
    <n v="2902.91"/>
    <s v="tier - 2"/>
    <s v="tier - 2"/>
    <s v="R1013"/>
    <n v="27"/>
  </r>
  <r>
    <s v="Id2030"/>
    <s v="  Amany"/>
    <n v="34.865000000000002"/>
    <n v="4.8"/>
    <s v="No"/>
    <x v="0"/>
    <x v="0"/>
    <n v="0"/>
    <s v="No"/>
    <s v="Obesity"/>
    <s v="Normal"/>
    <s v="1-Nov-1999"/>
    <n v="2899.49"/>
    <s v="tier - 2"/>
    <s v="tier - 2"/>
    <s v="R1024"/>
    <n v="24"/>
  </r>
  <r>
    <s v="Id2031"/>
    <s v="  Kipling"/>
    <n v="28.12"/>
    <n v="5.55"/>
    <s v="Yes"/>
    <x v="1"/>
    <x v="0"/>
    <n v="2"/>
    <s v="No"/>
    <s v="Over weight"/>
    <s v="Normal"/>
    <s v="14-Jul-2000"/>
    <n v="2897.46"/>
    <s v="tier - 2"/>
    <s v="tier - 1"/>
    <s v="R1012"/>
    <n v="23"/>
  </r>
  <r>
    <s v="Id2032"/>
    <s v="  Duncan"/>
    <n v="29.45"/>
    <n v="5.24"/>
    <s v="Yes"/>
    <x v="0"/>
    <x v="0"/>
    <n v="0"/>
    <s v="No"/>
    <s v="Over weight"/>
    <s v="Normal"/>
    <s v="21-Jun-1996"/>
    <n v="2897.32"/>
    <s v="tier - 3"/>
    <s v="tier - 3"/>
    <s v="R1016"/>
    <n v="27"/>
  </r>
  <r>
    <s v="Id2033"/>
    <s v="  Louis C"/>
    <n v="27.94"/>
    <n v="6.08"/>
    <s v="No"/>
    <x v="0"/>
    <x v="1"/>
    <n v="1"/>
    <s v="No"/>
    <s v="Over weight"/>
    <s v="Prediabetes"/>
    <s v="12-Aug-1993"/>
    <n v="2867.12"/>
    <s v="tier - 1"/>
    <s v="tier - 3"/>
    <s v="R1013"/>
    <n v="30"/>
  </r>
  <r>
    <s v="Id2034"/>
    <s v="  Daniel J"/>
    <n v="27.2"/>
    <n v="5.83"/>
    <s v="No"/>
    <x v="0"/>
    <x v="1"/>
    <n v="1"/>
    <s v="No"/>
    <s v="Over weight"/>
    <s v="Prediabetes"/>
    <s v="1-Nov-1993"/>
    <n v="2866.09"/>
    <s v="tier - 3"/>
    <s v="tier - 3"/>
    <s v="R1011"/>
    <n v="30"/>
  </r>
  <r>
    <s v="Id2035"/>
    <s v="  Ildiko M"/>
    <n v="33.344999999999999"/>
    <n v="4.29"/>
    <s v="No"/>
    <x v="0"/>
    <x v="0"/>
    <n v="1"/>
    <s v="No"/>
    <s v="Obesity"/>
    <s v="Normal"/>
    <s v="4-Sep-1998"/>
    <n v="2855.44"/>
    <s v="tier - 2"/>
    <s v="tier - 3"/>
    <s v="R1012"/>
    <n v="25"/>
  </r>
  <r>
    <s v="Id2036"/>
    <s v="  Melinda E"/>
    <n v="29.925000000000001"/>
    <n v="5.3"/>
    <s v="No"/>
    <x v="0"/>
    <x v="0"/>
    <n v="1"/>
    <s v="No"/>
    <s v="Over weight"/>
    <s v="Normal"/>
    <s v="17-Jun-1998"/>
    <n v="2850.68"/>
    <s v="tier - 2"/>
    <s v="tier - 3"/>
    <s v="R1012"/>
    <n v="25"/>
  </r>
  <r>
    <s v="Id2037"/>
    <s v="  Ashley M"/>
    <n v="24.225000000000001"/>
    <n v="4.42"/>
    <s v="No"/>
    <x v="0"/>
    <x v="0"/>
    <n v="1"/>
    <s v="No"/>
    <s v="Normal Weight"/>
    <s v="Normal"/>
    <s v="15-Nov-1998"/>
    <n v="2842.76"/>
    <s v="tier - 2"/>
    <s v="tier - 3"/>
    <s v="R1012"/>
    <n v="25"/>
  </r>
  <r>
    <s v="Id2038"/>
    <s v="  Stephanie"/>
    <n v="29.68"/>
    <n v="5.68"/>
    <s v="No"/>
    <x v="1"/>
    <x v="0"/>
    <n v="1"/>
    <s v="No"/>
    <s v="Over weight"/>
    <s v="Normal"/>
    <s v="1-Oct-2000"/>
    <n v="2819.51"/>
    <s v="tier - 2"/>
    <s v="tier - 3"/>
    <s v="R1011"/>
    <n v="23"/>
  </r>
  <r>
    <s v="Id2039"/>
    <s v="  Sean P"/>
    <n v="20.614999999999998"/>
    <n v="6.05"/>
    <s v="No"/>
    <x v="0"/>
    <x v="1"/>
    <n v="1"/>
    <s v="No"/>
    <s v="Normal Weight"/>
    <s v="Prediabetes"/>
    <s v="23-Sep-2003"/>
    <n v="2803.7"/>
    <s v="tier - 2"/>
    <s v="tier - 1"/>
    <s v="R1012"/>
    <n v="20"/>
  </r>
  <r>
    <s v="Id2040"/>
    <s v="  Emily G"/>
    <n v="32.119999999999997"/>
    <n v="5.33"/>
    <s v="No"/>
    <x v="1"/>
    <x v="0"/>
    <n v="1"/>
    <s v="No"/>
    <s v="Obesity"/>
    <s v="Normal"/>
    <s v="4-Aug-2004"/>
    <n v="2801.26"/>
    <s v="tier - 2"/>
    <s v="tier - 3"/>
    <s v="R1013"/>
    <n v="19"/>
  </r>
  <r>
    <s v="Id2041"/>
    <s v="  Malcolm"/>
    <n v="27.36"/>
    <n v="6.22"/>
    <s v="No"/>
    <x v="0"/>
    <x v="0"/>
    <n v="0"/>
    <s v="No"/>
    <s v="Over weight"/>
    <s v="Prediabetes"/>
    <s v="24-Dec-1999"/>
    <n v="2789.06"/>
    <s v="tier - 2"/>
    <s v="tier - 3"/>
    <s v="R1012"/>
    <n v="24"/>
  </r>
  <r>
    <s v="Id2042"/>
    <s v="  Danilo"/>
    <n v="17.385000000000002"/>
    <n v="5.84"/>
    <s v="No"/>
    <x v="0"/>
    <x v="0"/>
    <n v="0"/>
    <s v="No"/>
    <s v="Under Weight"/>
    <s v="Prediabetes"/>
    <s v="29-Aug-1999"/>
    <n v="2775.19"/>
    <s v="tier - 2"/>
    <s v="tier - 1"/>
    <s v="R1012"/>
    <n v="24"/>
  </r>
  <r>
    <s v="Id2043"/>
    <s v="  Mikko"/>
    <n v="30.13"/>
    <n v="5.71"/>
    <s v="No"/>
    <x v="1"/>
    <x v="0"/>
    <n v="1"/>
    <s v="No"/>
    <s v="Obesity"/>
    <s v="Prediabetes"/>
    <s v="14-Nov-2004"/>
    <n v="2773.46"/>
    <s v="tier - 2"/>
    <s v="tier - 1"/>
    <s v="R1021"/>
    <n v="19"/>
  </r>
  <r>
    <s v="Id2044"/>
    <s v="  Paula C"/>
    <n v="25.44"/>
    <n v="6.04"/>
    <s v="Yes"/>
    <x v="0"/>
    <x v="1"/>
    <n v="1"/>
    <s v="No"/>
    <s v="Over weight"/>
    <s v="Prediabetes"/>
    <s v="10-Aug-1997"/>
    <n v="2758.99"/>
    <s v="tier - 2"/>
    <s v="tier - 1"/>
    <s v="R1012"/>
    <n v="26"/>
  </r>
  <r>
    <s v="Id2045"/>
    <s v="  Kirsten N"/>
    <n v="39.805"/>
    <n v="4.38"/>
    <s v="No"/>
    <x v="1"/>
    <x v="0"/>
    <n v="1"/>
    <s v="No"/>
    <s v="Obesity"/>
    <s v="Normal"/>
    <s v="11-Oct-2000"/>
    <n v="2755.02"/>
    <s v="tier - 2"/>
    <s v="tier - 1"/>
    <s v="R1024"/>
    <n v="23"/>
  </r>
  <r>
    <s v="Id2046"/>
    <s v="  Christy"/>
    <n v="30.4"/>
    <n v="5.56"/>
    <s v="Yes"/>
    <x v="1"/>
    <x v="0"/>
    <n v="1"/>
    <s v="No"/>
    <s v="Obesity"/>
    <s v="Normal"/>
    <s v="3-Oct-2000"/>
    <n v="2741.95"/>
    <s v="tier - 2"/>
    <s v="tier - 3"/>
    <s v="R1024"/>
    <n v="23"/>
  </r>
  <r>
    <s v="Id2047"/>
    <s v="  Jennifer"/>
    <n v="23.18"/>
    <n v="4.24"/>
    <s v="No"/>
    <x v="1"/>
    <x v="0"/>
    <n v="1"/>
    <s v="No"/>
    <s v="Normal Weight"/>
    <s v="Normal"/>
    <s v="17-Dec-2000"/>
    <n v="2731.91"/>
    <s v="tier - 2"/>
    <s v="tier - 3"/>
    <s v="R1024"/>
    <n v="23"/>
  </r>
  <r>
    <s v="Id2048"/>
    <s v="  Jingjing"/>
    <n v="39.615000000000002"/>
    <n v="6.32"/>
    <s v="No"/>
    <x v="0"/>
    <x v="1"/>
    <n v="1"/>
    <s v="No"/>
    <s v="Obesity"/>
    <s v="Prediabetes"/>
    <s v="3-Dec-2003"/>
    <n v="2730.11"/>
    <s v="tier - 2"/>
    <s v="tier - 3"/>
    <s v="R1012"/>
    <n v="20"/>
  </r>
  <r>
    <s v="Id2049"/>
    <s v="  Morgan"/>
    <n v="30.59"/>
    <n v="6.3"/>
    <s v="Yes"/>
    <x v="0"/>
    <x v="1"/>
    <n v="1"/>
    <s v="No"/>
    <s v="Obesity"/>
    <s v="Prediabetes"/>
    <s v="6-Oct-1997"/>
    <n v="2727.4"/>
    <s v="tier - 3"/>
    <s v="tier - 3"/>
    <s v="R1016"/>
    <n v="26"/>
  </r>
  <r>
    <s v="Id2050"/>
    <s v="  Patrick J"/>
    <n v="16.72"/>
    <n v="4.38"/>
    <s v="Yes"/>
    <x v="0"/>
    <x v="0"/>
    <n v="1"/>
    <s v="No"/>
    <s v="Under Weight"/>
    <s v="Normal"/>
    <s v="20-Aug-1988"/>
    <n v="2726.06"/>
    <s v="tier - 2"/>
    <s v="tier - 2"/>
    <s v="R1013"/>
    <n v="35"/>
  </r>
  <r>
    <s v="Id2051"/>
    <s v="  Frankline"/>
    <n v="26.22"/>
    <n v="4.6500000000000004"/>
    <s v="Yes"/>
    <x v="0"/>
    <x v="1"/>
    <n v="1"/>
    <s v="No"/>
    <s v="Over weight"/>
    <s v="Normal"/>
    <s v="30-Oct-1997"/>
    <n v="2721.32"/>
    <s v="tier - 1"/>
    <s v="tier - 3"/>
    <s v="R1014"/>
    <n v="26"/>
  </r>
  <r>
    <s v="Id2052"/>
    <s v="  Laura T"/>
    <n v="31.824999999999999"/>
    <n v="4.7"/>
    <s v="No"/>
    <x v="0"/>
    <x v="1"/>
    <n v="1"/>
    <s v="No"/>
    <s v="Obesity"/>
    <s v="Normal"/>
    <s v="6-Aug-2003"/>
    <n v="2719.28"/>
    <s v="tier - 2"/>
    <s v="tier - 2"/>
    <s v="R1012"/>
    <n v="20"/>
  </r>
  <r>
    <s v="Id2053"/>
    <s v="  Natalia"/>
    <n v="25.745000000000001"/>
    <n v="4.34"/>
    <s v="No"/>
    <x v="0"/>
    <x v="1"/>
    <n v="1"/>
    <s v="No"/>
    <s v="Over weight"/>
    <s v="Normal"/>
    <s v="1-Dec-2003"/>
    <n v="2710.83"/>
    <s v="tier - 2"/>
    <s v="tier - 3"/>
    <s v="R1012"/>
    <n v="20"/>
  </r>
  <r>
    <s v="Id2054"/>
    <s v="  Jennifer L"/>
    <n v="24.605"/>
    <n v="5.62"/>
    <s v="No"/>
    <x v="0"/>
    <x v="1"/>
    <n v="1"/>
    <s v="No"/>
    <s v="Normal Weight"/>
    <s v="Normal"/>
    <s v="21-Nov-2003"/>
    <n v="2709.24"/>
    <s v="tier - 2"/>
    <s v="tier - 2"/>
    <s v="R1012"/>
    <n v="20"/>
  </r>
  <r>
    <s v="Id2055"/>
    <s v="  Brooke"/>
    <n v="24.51"/>
    <n v="4.24"/>
    <s v="No"/>
    <x v="0"/>
    <x v="1"/>
    <n v="1"/>
    <s v="No"/>
    <s v="Normal Weight"/>
    <s v="Normal"/>
    <s v="17-Jul-2003"/>
    <n v="2709.11"/>
    <s v="tier - 2"/>
    <s v="tier - 2"/>
    <s v="R1012"/>
    <n v="20"/>
  </r>
  <r>
    <s v="Id2056"/>
    <s v="  Jeremy M"/>
    <n v="31.065000000000001"/>
    <n v="4.57"/>
    <s v="Yes"/>
    <x v="0"/>
    <x v="0"/>
    <n v="0"/>
    <s v="No"/>
    <s v="Obesity"/>
    <s v="Normal"/>
    <s v="13-Jun-1996"/>
    <n v="2699.57"/>
    <s v="tier - 2"/>
    <s v="tier - 1"/>
    <s v="R1012"/>
    <n v="27"/>
  </r>
  <r>
    <s v="Id2057"/>
    <s v="  Megan L"/>
    <n v="28.12"/>
    <n v="5.05"/>
    <s v="No"/>
    <x v="0"/>
    <x v="0"/>
    <n v="0"/>
    <s v="No"/>
    <s v="Over weight"/>
    <s v="Normal"/>
    <s v="11-Jun-1999"/>
    <n v="2690.11"/>
    <s v="tier - 2"/>
    <s v="tier - 2"/>
    <s v="R1012"/>
    <n v="24"/>
  </r>
  <r>
    <s v="Id2058"/>
    <s v="  Bryan"/>
    <n v="38.06"/>
    <n v="6.16"/>
    <s v="No"/>
    <x v="0"/>
    <x v="0"/>
    <n v="0"/>
    <s v="No"/>
    <s v="Obesity"/>
    <s v="Prediabetes"/>
    <s v="2-Oct-1994"/>
    <n v="2689.5"/>
    <s v="tier - 3"/>
    <s v="tier - 2"/>
    <s v="R1013"/>
    <n v="29"/>
  </r>
  <r>
    <s v="Id2059"/>
    <s v="  Marny"/>
    <n v="24.96"/>
    <n v="4.57"/>
    <s v="No"/>
    <x v="0"/>
    <x v="0"/>
    <n v="0"/>
    <s v="No"/>
    <s v="Over weight"/>
    <s v="Normal"/>
    <s v="17-Sep-1994"/>
    <n v="2684.69"/>
    <s v="tier - 2"/>
    <s v="tier - 2"/>
    <s v="R1013"/>
    <n v="29"/>
  </r>
  <r>
    <s v="Id2060"/>
    <s v="  Marc"/>
    <n v="17.670000000000002"/>
    <n v="5.53"/>
    <s v="Yes"/>
    <x v="0"/>
    <x v="0"/>
    <n v="0"/>
    <s v="No"/>
    <s v="Under Weight"/>
    <s v="Normal"/>
    <s v="5-Aug-1996"/>
    <n v="2680.95"/>
    <s v="tier - 3"/>
    <s v="tier - 2"/>
    <s v="R1012"/>
    <n v="27"/>
  </r>
  <r>
    <s v="Id2061"/>
    <s v="  Benjamin L"/>
    <n v="31.35"/>
    <n v="5.84"/>
    <s v="No"/>
    <x v="1"/>
    <x v="0"/>
    <n v="1"/>
    <s v="No"/>
    <s v="Obesity"/>
    <s v="Prediabetes"/>
    <s v="9-Dec-2000"/>
    <n v="2643.27"/>
    <s v="tier - 2"/>
    <s v="tier - 1"/>
    <s v="R1012"/>
    <n v="23"/>
  </r>
  <r>
    <s v="Id2062"/>
    <s v="  Rob G"/>
    <n v="28.31"/>
    <n v="6.41"/>
    <s v="No"/>
    <x v="1"/>
    <x v="0"/>
    <n v="1"/>
    <s v="No"/>
    <s v="Over weight"/>
    <s v="Prediabetes"/>
    <s v="24-Jun-2000"/>
    <n v="2639.04"/>
    <s v="tier - 2"/>
    <s v="tier - 2"/>
    <s v="R1012"/>
    <n v="23"/>
  </r>
  <r>
    <s v="Id2063"/>
    <s v="  Stefanie A"/>
    <n v="30.3"/>
    <n v="4.7300000000000004"/>
    <s v="Yes"/>
    <x v="0"/>
    <x v="1"/>
    <n v="1"/>
    <s v="No"/>
    <s v="Obesity"/>
    <s v="Normal"/>
    <s v="26-Aug-1997"/>
    <n v="2632.99"/>
    <s v="tier - 2"/>
    <s v="tier - 1"/>
    <s v="R1011"/>
    <n v="26"/>
  </r>
  <r>
    <s v="Id2064"/>
    <s v="  Stephanie"/>
    <n v="26.4"/>
    <n v="6.22"/>
    <s v="Yes"/>
    <x v="0"/>
    <x v="0"/>
    <n v="0"/>
    <s v="No"/>
    <s v="Over weight"/>
    <s v="Prediabetes"/>
    <s v="26-Aug-2001"/>
    <n v="2597.7800000000002"/>
    <s v="tier - 2"/>
    <s v="tier - 1"/>
    <s v="R1011"/>
    <n v="22"/>
  </r>
  <r>
    <s v="Id2065"/>
    <s v="  Caroline F"/>
    <n v="22.135000000000002"/>
    <n v="4.46"/>
    <s v="Yes"/>
    <x v="0"/>
    <x v="0"/>
    <n v="0"/>
    <s v="No"/>
    <s v="Normal Weight"/>
    <s v="Normal"/>
    <s v="28-Jul-2001"/>
    <n v="2585.85"/>
    <s v="tier - 2"/>
    <s v="tier - 2"/>
    <s v="R1024"/>
    <n v="22"/>
  </r>
  <r>
    <s v="Id2066"/>
    <s v="  Julia J"/>
    <n v="17.399999999999999"/>
    <n v="4.5"/>
    <s v="Yes"/>
    <x v="0"/>
    <x v="0"/>
    <n v="0"/>
    <s v="No"/>
    <s v="Under Weight"/>
    <s v="Normal"/>
    <s v="15-Oct-2001"/>
    <n v="2585.27"/>
    <s v="tier - 2"/>
    <s v="tier - 3"/>
    <s v="R1011"/>
    <n v="22"/>
  </r>
  <r>
    <s v="Id2067"/>
    <s v="  Jack"/>
    <n v="28.06"/>
    <n v="8.93"/>
    <s v="No"/>
    <x v="0"/>
    <x v="0"/>
    <n v="0"/>
    <s v="No"/>
    <s v="Over weight"/>
    <s v="Diabetes"/>
    <s v="20-Jul-2002"/>
    <n v="2585.04"/>
    <s v="tier - 2"/>
    <s v="tier - 2"/>
    <s v="R1021"/>
    <n v="21"/>
  </r>
  <r>
    <s v="Id2068"/>
    <s v="  Bernat"/>
    <n v="31.13"/>
    <n v="11.02"/>
    <s v="No"/>
    <x v="0"/>
    <x v="0"/>
    <n v="0"/>
    <s v="No"/>
    <s v="Obesity"/>
    <s v="Diabetes"/>
    <s v="11-Oct-2002"/>
    <n v="2566.4699999999998"/>
    <s v="tier - 2"/>
    <s v="tier - 3"/>
    <s v="R1013"/>
    <n v="21"/>
  </r>
  <r>
    <s v="Id2069"/>
    <s v="  Hicham"/>
    <n v="18.46"/>
    <n v="5.25"/>
    <s v="No"/>
    <x v="0"/>
    <x v="0"/>
    <n v="0"/>
    <s v="No"/>
    <s v="Under Weight"/>
    <s v="Normal"/>
    <s v="17-Nov-1991"/>
    <n v="2545.6799999999998"/>
    <s v="tier - 2"/>
    <s v="tier - 1"/>
    <s v="R1013"/>
    <n v="32"/>
  </r>
  <r>
    <s v="Id2070"/>
    <s v="  Sarah"/>
    <n v="17.3"/>
    <n v="4.75"/>
    <s v="No"/>
    <x v="0"/>
    <x v="0"/>
    <n v="0"/>
    <s v="No"/>
    <s v="Under Weight"/>
    <s v="Normal"/>
    <s v="1-Oct-1990"/>
    <n v="2540.39"/>
    <s v="tier - 2"/>
    <s v="tier - 2"/>
    <s v="R1013"/>
    <n v="33"/>
  </r>
  <r>
    <s v="Id2071"/>
    <s v="  Anthony S"/>
    <n v="35.625"/>
    <n v="4.68"/>
    <s v="Yes"/>
    <x v="0"/>
    <x v="1"/>
    <n v="1"/>
    <s v="No"/>
    <s v="Obesity"/>
    <s v="Normal"/>
    <s v="28-Jul-1997"/>
    <n v="2534.39"/>
    <s v="tier - 3"/>
    <s v="tier - 3"/>
    <s v="R1012"/>
    <n v="26"/>
  </r>
  <r>
    <s v="Id2072"/>
    <s v="  Elisabetta"/>
    <n v="20.234999999999999"/>
    <n v="6.17"/>
    <s v="Yes"/>
    <x v="1"/>
    <x v="0"/>
    <n v="2"/>
    <s v="No"/>
    <s v="Normal Weight"/>
    <s v="Prediabetes"/>
    <s v="25-Aug-2000"/>
    <n v="2527.8200000000002"/>
    <s v="tier - 2"/>
    <s v="tier - 3"/>
    <s v="R1012"/>
    <n v="23"/>
  </r>
  <r>
    <s v="Id2073"/>
    <s v="  Trevor N"/>
    <n v="27.55"/>
    <n v="4.5599999999999996"/>
    <s v="Yes"/>
    <x v="0"/>
    <x v="1"/>
    <n v="1"/>
    <s v="No"/>
    <s v="Over weight"/>
    <s v="Normal"/>
    <s v="2-Nov-1997"/>
    <n v="2523.17"/>
    <s v="tier - 3"/>
    <s v="tier - 1"/>
    <s v="R1012"/>
    <n v="26"/>
  </r>
  <r>
    <s v="Id2074"/>
    <s v="  Nancy"/>
    <n v="17.97"/>
    <n v="6.3"/>
    <s v="No"/>
    <x v="0"/>
    <x v="0"/>
    <n v="0"/>
    <s v="No"/>
    <s v="Under Weight"/>
    <s v="Prediabetes"/>
    <s v="5-Aug-1991"/>
    <n v="2510.79"/>
    <s v="tier - 2"/>
    <s v="tier - 1"/>
    <s v="R1013"/>
    <n v="32"/>
  </r>
  <r>
    <s v="Id2075"/>
    <s v="  Allison R"/>
    <n v="29.98"/>
    <n v="6.03"/>
    <s v="No"/>
    <x v="1"/>
    <x v="0"/>
    <n v="1"/>
    <s v="No"/>
    <s v="Over weight"/>
    <s v="Prediabetes"/>
    <s v="6-Sep-2004"/>
    <n v="2500.9299999999998"/>
    <s v="tier - 2"/>
    <s v="tier - 2"/>
    <s v="R1012"/>
    <n v="19"/>
  </r>
  <r>
    <s v="Id2076"/>
    <s v="  Robert J"/>
    <n v="33.659999999999997"/>
    <n v="4.2"/>
    <s v="Yes"/>
    <x v="0"/>
    <x v="0"/>
    <n v="1"/>
    <s v="No"/>
    <s v="Obesity"/>
    <s v="Normal"/>
    <s v="15-Oct-1995"/>
    <n v="2498.41"/>
    <s v="tier - 3"/>
    <s v="tier - 3"/>
    <s v="R1013"/>
    <n v="28"/>
  </r>
  <r>
    <s v="Id2077"/>
    <s v="  Nicholas"/>
    <n v="32.67"/>
    <n v="5.61"/>
    <s v="Yes"/>
    <x v="0"/>
    <x v="0"/>
    <n v="1"/>
    <s v="No"/>
    <s v="Obesity"/>
    <s v="Normal"/>
    <s v="9-Jul-1995"/>
    <n v="2497.04"/>
    <s v="tier - 3"/>
    <s v="tier - 3"/>
    <s v="R1013"/>
    <n v="28"/>
  </r>
  <r>
    <s v="Id2078"/>
    <s v="  Kevin L"/>
    <n v="30.5"/>
    <n v="5.88"/>
    <s v="Yes"/>
    <x v="0"/>
    <x v="0"/>
    <n v="1"/>
    <s v="No"/>
    <s v="Obesity"/>
    <s v="Prediabetes"/>
    <s v="14-Oct-1995"/>
    <n v="2494.02"/>
    <s v="tier - 3"/>
    <s v="tier - 1"/>
    <s v="R1011"/>
    <n v="28"/>
  </r>
  <r>
    <s v="Id2079"/>
    <s v="  Bryan"/>
    <n v="23.1"/>
    <n v="5.92"/>
    <s v="Yes"/>
    <x v="0"/>
    <x v="0"/>
    <n v="1"/>
    <s v="No"/>
    <s v="Normal Weight"/>
    <s v="Prediabetes"/>
    <s v="6-Nov-1995"/>
    <n v="2483.7399999999998"/>
    <s v="tier - 3"/>
    <s v="tier - 2"/>
    <s v="R1013"/>
    <n v="28"/>
  </r>
  <r>
    <s v="Id2080"/>
    <s v="  Janae N"/>
    <n v="39.49"/>
    <n v="4.8099999999999996"/>
    <s v="No"/>
    <x v="0"/>
    <x v="0"/>
    <n v="1"/>
    <s v="No"/>
    <s v="Obesity"/>
    <s v="Normal"/>
    <s v="20-Jun-1998"/>
    <n v="2480.98"/>
    <s v="tier - 2"/>
    <s v="tier - 2"/>
    <s v="R1013"/>
    <n v="25"/>
  </r>
  <r>
    <s v="Id2081"/>
    <s v="  Audrey"/>
    <n v="33.99"/>
    <n v="4.55"/>
    <s v="No"/>
    <x v="0"/>
    <x v="0"/>
    <n v="1"/>
    <s v="No"/>
    <s v="Obesity"/>
    <s v="Normal"/>
    <s v="2-Jul-1998"/>
    <n v="2473.33"/>
    <s v="tier - 2"/>
    <s v="tier - 3"/>
    <s v="R1013"/>
    <n v="25"/>
  </r>
  <r>
    <s v="Id2082"/>
    <s v="  Laura"/>
    <n v="27.72"/>
    <n v="6.43"/>
    <s v="No"/>
    <x v="0"/>
    <x v="0"/>
    <n v="1"/>
    <s v="No"/>
    <s v="Over weight"/>
    <s v="Prediabetes"/>
    <s v="17-Aug-1998"/>
    <n v="2464.62"/>
    <s v="tier - 2"/>
    <s v="tier - 3"/>
    <s v="R1013"/>
    <n v="25"/>
  </r>
  <r>
    <s v="Id2083"/>
    <s v="  Nicole F"/>
    <n v="30.59"/>
    <n v="11.62"/>
    <s v="No"/>
    <x v="0"/>
    <x v="0"/>
    <n v="0"/>
    <s v="No"/>
    <s v="Obesity"/>
    <s v="Diabetes"/>
    <s v="11-Jul-2002"/>
    <n v="2459.7199999999998"/>
    <s v="tier - 2"/>
    <s v="tier - 2"/>
    <s v="R1024"/>
    <n v="21"/>
  </r>
  <r>
    <s v="Id2084"/>
    <s v="  Krista L"/>
    <n v="22.6"/>
    <n v="6.04"/>
    <s v="No"/>
    <x v="0"/>
    <x v="0"/>
    <n v="1"/>
    <s v="No"/>
    <s v="Normal Weight"/>
    <s v="Prediabetes"/>
    <s v="19-Nov-1998"/>
    <n v="2457.5"/>
    <s v="tier - 2"/>
    <s v="tier - 1"/>
    <s v="R1011"/>
    <n v="25"/>
  </r>
  <r>
    <s v="Id2085"/>
    <s v="  Denise"/>
    <n v="28.785"/>
    <n v="8.82"/>
    <s v="No"/>
    <x v="0"/>
    <x v="0"/>
    <n v="0"/>
    <s v="No"/>
    <s v="Over weight"/>
    <s v="Diabetes"/>
    <s v="29-Jul-2002"/>
    <n v="2457.21"/>
    <s v="tier - 2"/>
    <s v="tier - 1"/>
    <s v="R1024"/>
    <n v="21"/>
  </r>
  <r>
    <s v="Id2086"/>
    <s v="  Ariel"/>
    <n v="50.38"/>
    <n v="5.8"/>
    <s v="No"/>
    <x v="0"/>
    <x v="0"/>
    <n v="0"/>
    <s v="No"/>
    <s v="Obesity"/>
    <s v="Prediabetes"/>
    <s v="21-Nov-1999"/>
    <n v="2438.06"/>
    <s v="tier - 2"/>
    <s v="tier - 2"/>
    <s v="R1013"/>
    <n v="24"/>
  </r>
  <r>
    <s v="Id2087"/>
    <s v="  Jeremy"/>
    <n v="35.200000000000003"/>
    <n v="4.28"/>
    <s v="No"/>
    <x v="0"/>
    <x v="0"/>
    <n v="0"/>
    <s v="No"/>
    <s v="Obesity"/>
    <s v="Normal"/>
    <s v="12-Nov-1999"/>
    <n v="2416.96"/>
    <s v="tier - 2"/>
    <s v="tier - 2"/>
    <s v="R1011"/>
    <n v="24"/>
  </r>
  <r>
    <s v="Id2088"/>
    <s v="  Rosalie"/>
    <n v="35.72"/>
    <n v="5.5"/>
    <s v="Yes"/>
    <x v="0"/>
    <x v="0"/>
    <n v="0"/>
    <s v="No"/>
    <s v="Obesity"/>
    <s v="Normal"/>
    <s v="3-Jun-2001"/>
    <n v="2404.73"/>
    <s v="tier - 2"/>
    <s v="tier - 3"/>
    <s v="R1012"/>
    <n v="22"/>
  </r>
  <r>
    <s v="Id2089"/>
    <s v="  Jay"/>
    <n v="24.51"/>
    <n v="4.6900000000000004"/>
    <s v="No"/>
    <x v="0"/>
    <x v="0"/>
    <n v="0"/>
    <s v="No"/>
    <s v="Normal Weight"/>
    <s v="Normal"/>
    <s v="10-Aug-1999"/>
    <n v="2396.1"/>
    <s v="tier - 2"/>
    <s v="tier - 1"/>
    <s v="R1019"/>
    <n v="24"/>
  </r>
  <r>
    <s v="Id2090"/>
    <s v="  Vitaliy"/>
    <n v="23.844999999999999"/>
    <n v="4.43"/>
    <s v="No"/>
    <x v="0"/>
    <x v="0"/>
    <n v="0"/>
    <s v="No"/>
    <s v="Normal Weight"/>
    <s v="Normal"/>
    <s v="17-Dec-1999"/>
    <n v="2395.17"/>
    <s v="tier - 2"/>
    <s v="tier - 1"/>
    <s v="R1014"/>
    <n v="24"/>
  </r>
  <r>
    <s v="Id2091"/>
    <s v="  Benjamin W"/>
    <n v="15.68"/>
    <n v="6.16"/>
    <s v="Yes"/>
    <x v="0"/>
    <x v="0"/>
    <n v="1"/>
    <s v="No"/>
    <s v="Under Weight"/>
    <s v="Prediabetes"/>
    <s v="12-Dec-1988"/>
    <n v="2373.3000000000002"/>
    <s v="tier - 2"/>
    <s v="tier - 2"/>
    <s v="R1013"/>
    <n v="35"/>
  </r>
  <r>
    <s v="Id2092"/>
    <s v="  Jesse"/>
    <n v="32.395000000000003"/>
    <n v="6.66"/>
    <s v="No"/>
    <x v="0"/>
    <x v="0"/>
    <n v="0"/>
    <s v="No"/>
    <s v="Obesity"/>
    <s v="Diabetes"/>
    <s v="5-Nov-2002"/>
    <n v="2362.23"/>
    <s v="tier - 2"/>
    <s v="tier - 1"/>
    <s v="R1012"/>
    <n v="21"/>
  </r>
  <r>
    <s v="Id2093"/>
    <s v="  Mark"/>
    <n v="23.655000000000001"/>
    <n v="5.92"/>
    <s v="No"/>
    <x v="0"/>
    <x v="0"/>
    <n v="1"/>
    <s v="No"/>
    <s v="Normal Weight"/>
    <s v="Prediabetes"/>
    <s v="21-Oct-1998"/>
    <n v="2352.9699999999998"/>
    <s v="tier - 3"/>
    <s v="tier - 3"/>
    <s v="R1012"/>
    <n v="25"/>
  </r>
  <r>
    <s v="Id2094"/>
    <s v="  Lauren"/>
    <n v="28.4"/>
    <n v="5.97"/>
    <s v="No"/>
    <x v="0"/>
    <x v="1"/>
    <n v="1"/>
    <s v="No"/>
    <s v="Over weight"/>
    <s v="Prediabetes"/>
    <s v="18-Nov-2003"/>
    <n v="2331.52"/>
    <s v="tier - 2"/>
    <s v="tier - 3"/>
    <s v="R1011"/>
    <n v="20"/>
  </r>
  <r>
    <s v="Id2095"/>
    <s v="  Massimiliano"/>
    <n v="35.42"/>
    <n v="4.6399999999999997"/>
    <s v="Yes"/>
    <x v="0"/>
    <x v="0"/>
    <n v="0"/>
    <s v="No"/>
    <s v="Obesity"/>
    <s v="Normal"/>
    <s v="17-Dec-1996"/>
    <n v="2322.62"/>
    <s v="tier - 2"/>
    <s v="tier - 1"/>
    <s v="R1013"/>
    <n v="27"/>
  </r>
  <r>
    <s v="Id2096"/>
    <s v="  Josh"/>
    <n v="26.18"/>
    <n v="6.12"/>
    <s v="No"/>
    <x v="1"/>
    <x v="0"/>
    <n v="1"/>
    <s v="No"/>
    <s v="Over weight"/>
    <s v="Prediabetes"/>
    <s v="6-Sep-2004"/>
    <n v="2304"/>
    <s v="tier - 2"/>
    <s v="tier - 3"/>
    <s v="R1013"/>
    <n v="19"/>
  </r>
  <r>
    <s v="Id2097"/>
    <s v="  Kiyokatsu"/>
    <n v="20.8"/>
    <n v="4.87"/>
    <s v="Yes"/>
    <x v="0"/>
    <x v="0"/>
    <n v="0"/>
    <s v="No"/>
    <s v="Normal Weight"/>
    <s v="Normal"/>
    <s v="28-Nov-1996"/>
    <n v="2302.3000000000002"/>
    <s v="tier - 1"/>
    <s v="tier - 2"/>
    <s v="R1011"/>
    <n v="27"/>
  </r>
  <r>
    <s v="Id2098"/>
    <s v="  Amanda L"/>
    <n v="15.82"/>
    <n v="4.5999999999999996"/>
    <s v="No"/>
    <x v="0"/>
    <x v="0"/>
    <n v="0"/>
    <s v="No"/>
    <s v="Under Weight"/>
    <s v="Normal"/>
    <s v="5-Oct-1989"/>
    <n v="2295.2399999999998"/>
    <s v="tier - 2"/>
    <s v="tier - 1"/>
    <s v="R1013"/>
    <n v="34"/>
  </r>
  <r>
    <s v="Id2099"/>
    <s v="  Matthew"/>
    <n v="17.670000000000002"/>
    <n v="4.78"/>
    <s v="No"/>
    <x v="0"/>
    <x v="0"/>
    <n v="0"/>
    <s v="No"/>
    <s v="Under Weight"/>
    <s v="Normal"/>
    <s v="16-Jun-1991"/>
    <n v="2277.7199999999998"/>
    <s v="tier - 2"/>
    <s v="tier - 1"/>
    <s v="R1013"/>
    <n v="32"/>
  </r>
  <r>
    <s v="Id2100"/>
    <s v="  Julia M"/>
    <n v="31.92"/>
    <n v="11.05"/>
    <s v="No"/>
    <x v="0"/>
    <x v="0"/>
    <n v="0"/>
    <s v="No"/>
    <s v="Obesity"/>
    <s v="Diabetes"/>
    <s v="12-Nov-2002"/>
    <n v="2261.5700000000002"/>
    <s v="tier - 2"/>
    <s v="tier - 1"/>
    <s v="R1012"/>
    <n v="21"/>
  </r>
  <r>
    <s v="Id2101"/>
    <s v="  Rhea"/>
    <n v="28.975000000000001"/>
    <n v="7.62"/>
    <s v="No"/>
    <x v="0"/>
    <x v="0"/>
    <n v="0"/>
    <s v="No"/>
    <s v="Over weight"/>
    <s v="Diabetes"/>
    <s v="15-Jul-2002"/>
    <n v="2257.48"/>
    <s v="tier - 2"/>
    <s v="tier - 1"/>
    <s v="R1012"/>
    <n v="21"/>
  </r>
  <r>
    <s v="Id2102"/>
    <s v="  Justin"/>
    <n v="31.73"/>
    <n v="4.78"/>
    <s v="Yes"/>
    <x v="1"/>
    <x v="0"/>
    <n v="2"/>
    <s v="No"/>
    <s v="Obesity"/>
    <s v="Normal"/>
    <s v="11-Dec-2000"/>
    <n v="2254.8000000000002"/>
    <s v="tier - 2"/>
    <s v="tier - 3"/>
    <s v="R1016"/>
    <n v="23"/>
  </r>
  <r>
    <s v="Id2103"/>
    <s v="  Shamus M"/>
    <n v="28.88"/>
    <n v="6.09"/>
    <s v="Yes"/>
    <x v="1"/>
    <x v="0"/>
    <n v="2"/>
    <s v="No"/>
    <s v="Over weight"/>
    <s v="Prediabetes"/>
    <s v="30-Jun-2000"/>
    <n v="2250.84"/>
    <s v="tier - 2"/>
    <s v="tier - 2"/>
    <s v="R1018"/>
    <n v="23"/>
  </r>
  <r>
    <s v="Id2104"/>
    <s v="  Mike"/>
    <n v="25.555"/>
    <n v="5.1100000000000003"/>
    <s v="No"/>
    <x v="0"/>
    <x v="1"/>
    <n v="1"/>
    <s v="No"/>
    <s v="Over weight"/>
    <s v="Normal"/>
    <s v="10-Dec-2003"/>
    <n v="2221.56"/>
    <s v="tier - 2"/>
    <s v="tier - 3"/>
    <s v="R1012"/>
    <n v="20"/>
  </r>
  <r>
    <s v="Id2105"/>
    <s v="  Mary Beth"/>
    <n v="37.29"/>
    <n v="4.46"/>
    <s v="No"/>
    <x v="1"/>
    <x v="0"/>
    <n v="1"/>
    <s v="No"/>
    <s v="Obesity"/>
    <s v="Normal"/>
    <s v="12-Dec-2004"/>
    <n v="2219.4499999999998"/>
    <s v="tier - 2"/>
    <s v="tier - 1"/>
    <s v="R1013"/>
    <n v="19"/>
  </r>
  <r>
    <s v="Id2106"/>
    <s v="  Erin"/>
    <n v="40.28"/>
    <n v="6.11"/>
    <s v="No"/>
    <x v="1"/>
    <x v="0"/>
    <n v="1"/>
    <s v="No"/>
    <s v="Obesity"/>
    <s v="Prediabetes"/>
    <s v="25-Sep-2004"/>
    <n v="2217.6"/>
    <s v="tier - 2"/>
    <s v="tier - 1"/>
    <s v="R1024"/>
    <n v="19"/>
  </r>
  <r>
    <s v="Id2107"/>
    <s v="  Hallie"/>
    <n v="40.185000000000002"/>
    <n v="4.66"/>
    <s v="No"/>
    <x v="1"/>
    <x v="0"/>
    <n v="1"/>
    <s v="No"/>
    <s v="Obesity"/>
    <s v="Normal"/>
    <s v="13-Jun-2004"/>
    <n v="2217.4699999999998"/>
    <s v="tier - 2"/>
    <s v="tier - 1"/>
    <s v="R1024"/>
    <n v="19"/>
  </r>
  <r>
    <s v="Id2108"/>
    <s v="  Paige P"/>
    <n v="23.57"/>
    <n v="6.14"/>
    <s v="No"/>
    <x v="0"/>
    <x v="0"/>
    <n v="0"/>
    <s v="No"/>
    <s v="Normal Weight"/>
    <s v="Prediabetes"/>
    <s v="17-Nov-1994"/>
    <n v="2213.21"/>
    <s v="tier - 2"/>
    <s v="tier - 2"/>
    <s v="R1013"/>
    <n v="29"/>
  </r>
  <r>
    <s v="Id2109"/>
    <s v="  Ji"/>
    <n v="35.625"/>
    <n v="6.21"/>
    <s v="No"/>
    <x v="1"/>
    <x v="0"/>
    <n v="1"/>
    <s v="No"/>
    <s v="Obesity"/>
    <s v="Prediabetes"/>
    <s v="27-Jul-2004"/>
    <n v="2211.13"/>
    <s v="tier - 2"/>
    <s v="tier - 2"/>
    <s v="R1024"/>
    <n v="19"/>
  </r>
  <r>
    <s v="Id2110"/>
    <s v="  Carissa A"/>
    <n v="33.155000000000001"/>
    <n v="4.5999999999999996"/>
    <s v="No"/>
    <x v="1"/>
    <x v="0"/>
    <n v="1"/>
    <s v="No"/>
    <s v="Obesity"/>
    <s v="Normal"/>
    <s v="6-Aug-2004"/>
    <n v="2207.6999999999998"/>
    <s v="tier - 2"/>
    <s v="tier - 2"/>
    <s v="R1024"/>
    <n v="19"/>
  </r>
  <r>
    <s v="Id2111"/>
    <s v="  Mona"/>
    <n v="31.92"/>
    <n v="5.04"/>
    <s v="No"/>
    <x v="1"/>
    <x v="0"/>
    <n v="1"/>
    <s v="No"/>
    <s v="Obesity"/>
    <s v="Normal"/>
    <s v="13-Nov-2004"/>
    <n v="2205.98"/>
    <s v="tier - 2"/>
    <s v="tier - 3"/>
    <s v="R1024"/>
    <n v="19"/>
  </r>
  <r>
    <s v="Id2112"/>
    <s v="  Kristin R"/>
    <n v="30.305"/>
    <n v="5.08"/>
    <s v="No"/>
    <x v="1"/>
    <x v="0"/>
    <n v="1"/>
    <s v="No"/>
    <s v="Obesity"/>
    <s v="Normal"/>
    <s v="28-Oct-2004"/>
    <n v="2203.7399999999998"/>
    <s v="tier - 2"/>
    <s v="tier - 2"/>
    <s v="R1024"/>
    <n v="19"/>
  </r>
  <r>
    <s v="Id2113"/>
    <s v="  Beth"/>
    <n v="30.114999999999998"/>
    <n v="4.38"/>
    <s v="No"/>
    <x v="1"/>
    <x v="0"/>
    <n v="1"/>
    <s v="No"/>
    <s v="Obesity"/>
    <s v="Normal"/>
    <s v="6-Aug-2004"/>
    <n v="2203.4699999999998"/>
    <s v="tier - 2"/>
    <s v="tier - 2"/>
    <s v="R1024"/>
    <n v="19"/>
  </r>
  <r>
    <s v="Id2114"/>
    <s v="  Allison"/>
    <n v="24.09"/>
    <n v="4.79"/>
    <s v="No"/>
    <x v="1"/>
    <x v="0"/>
    <n v="1"/>
    <s v="No"/>
    <s v="Normal Weight"/>
    <s v="Normal"/>
    <s v="27-Jul-2004"/>
    <n v="2201.1"/>
    <s v="tier - 2"/>
    <s v="tier - 3"/>
    <s v="R1013"/>
    <n v="19"/>
  </r>
  <r>
    <s v="Id2115"/>
    <s v="  Ashley E"/>
    <n v="28.215"/>
    <n v="4.21"/>
    <s v="No"/>
    <x v="1"/>
    <x v="0"/>
    <n v="1"/>
    <s v="No"/>
    <s v="Over weight"/>
    <s v="Normal"/>
    <s v="12-Sep-2004"/>
    <n v="2200.83"/>
    <s v="tier - 2"/>
    <s v="tier - 2"/>
    <s v="R1024"/>
    <n v="19"/>
  </r>
  <r>
    <s v="Id2116"/>
    <s v="  Hilary K"/>
    <n v="26.315000000000001"/>
    <n v="5.47"/>
    <s v="No"/>
    <x v="1"/>
    <x v="0"/>
    <n v="1"/>
    <s v="No"/>
    <s v="Over weight"/>
    <s v="Normal"/>
    <s v="3-Sep-2004"/>
    <n v="2198.19"/>
    <s v="tier - 2"/>
    <s v="tier - 1"/>
    <s v="R1023"/>
    <n v="19"/>
  </r>
  <r>
    <s v="Id2117"/>
    <s v="  Dominique"/>
    <n v="25.08"/>
    <n v="5.09"/>
    <s v="No"/>
    <x v="1"/>
    <x v="0"/>
    <n v="1"/>
    <s v="No"/>
    <s v="Over weight"/>
    <s v="Normal"/>
    <s v="7-Dec-2004"/>
    <n v="2196.4699999999998"/>
    <s v="tier - 2"/>
    <s v="tier - 3"/>
    <s v="R1024"/>
    <n v="19"/>
  </r>
  <r>
    <s v="Id2118"/>
    <s v="  Carlos I"/>
    <n v="15.41"/>
    <n v="5.08"/>
    <s v="No"/>
    <x v="0"/>
    <x v="0"/>
    <n v="0"/>
    <s v="No"/>
    <s v="Under Weight"/>
    <s v="Normal"/>
    <s v="16-Dec-1991"/>
    <n v="2193.1999999999998"/>
    <s v="tier - 2"/>
    <s v="tier - 2"/>
    <s v="R1012"/>
    <n v="32"/>
  </r>
  <r>
    <s v="Id2119"/>
    <s v="  Matthew"/>
    <n v="23.83"/>
    <n v="5.68"/>
    <s v="No"/>
    <x v="0"/>
    <x v="0"/>
    <n v="0"/>
    <s v="No"/>
    <s v="Normal Weight"/>
    <s v="Normal"/>
    <s v="27-Sep-1994"/>
    <n v="2170.08"/>
    <s v="tier - 2"/>
    <s v="tier - 2"/>
    <s v="R1013"/>
    <n v="29"/>
  </r>
  <r>
    <s v="Id2120"/>
    <s v="  Kara"/>
    <n v="36"/>
    <n v="4.66"/>
    <s v="No"/>
    <x v="1"/>
    <x v="0"/>
    <n v="1"/>
    <s v="No"/>
    <s v="Obesity"/>
    <s v="Normal"/>
    <s v="23-Aug-2000"/>
    <n v="2166.73"/>
    <s v="tier - 2"/>
    <s v="tier - 2"/>
    <s v="R1011"/>
    <n v="23"/>
  </r>
  <r>
    <s v="Id2121"/>
    <s v="  Sarah S"/>
    <n v="28.82"/>
    <n v="5.59"/>
    <s v="No"/>
    <x v="1"/>
    <x v="0"/>
    <n v="1"/>
    <s v="No"/>
    <s v="Over weight"/>
    <s v="Normal"/>
    <s v="10-Dec-2000"/>
    <n v="2156.75"/>
    <s v="tier - 2"/>
    <s v="tier - 2"/>
    <s v="R1013"/>
    <n v="23"/>
  </r>
  <r>
    <s v="Id2122"/>
    <s v="  Shauna R"/>
    <n v="28.05"/>
    <n v="6.2"/>
    <s v="No"/>
    <x v="1"/>
    <x v="0"/>
    <n v="1"/>
    <s v="No"/>
    <s v="Over weight"/>
    <s v="Prediabetes"/>
    <s v="29-Nov-2000"/>
    <n v="2155.6799999999998"/>
    <s v="tier - 2"/>
    <s v="tier - 3"/>
    <s v="R1013"/>
    <n v="23"/>
  </r>
  <r>
    <s v="Id2123"/>
    <s v="  Lindsay J"/>
    <n v="27.1"/>
    <n v="4.45"/>
    <s v="No"/>
    <x v="1"/>
    <x v="0"/>
    <n v="1"/>
    <s v="No"/>
    <s v="Over weight"/>
    <s v="Normal"/>
    <s v="22-Oct-2000"/>
    <n v="2154.36"/>
    <s v="tier - 2"/>
    <s v="tier - 2"/>
    <s v="R1011"/>
    <n v="23"/>
  </r>
  <r>
    <s v="Id2124"/>
    <s v="  Danya A"/>
    <n v="24.3"/>
    <n v="6.1"/>
    <s v="Yes"/>
    <x v="1"/>
    <x v="0"/>
    <n v="1"/>
    <s v="No"/>
    <s v="Normal Weight"/>
    <s v="Prediabetes"/>
    <s v="27-Dec-2000"/>
    <n v="2150.4699999999998"/>
    <s v="tier - 2"/>
    <s v="tier - 3"/>
    <s v="R1011"/>
    <n v="23"/>
  </r>
  <r>
    <s v="Id2125"/>
    <s v="  Lorraine"/>
    <n v="30.72"/>
    <n v="6.06"/>
    <s v="No"/>
    <x v="1"/>
    <x v="0"/>
    <n v="1"/>
    <s v="No"/>
    <s v="Obesity"/>
    <s v="Prediabetes"/>
    <s v="4-Oct-2004"/>
    <n v="2144.85"/>
    <s v="tier - 2"/>
    <s v="tier - 1"/>
    <s v="R1011"/>
    <n v="19"/>
  </r>
  <r>
    <s v="Id2126"/>
    <s v="  Jennifer L"/>
    <n v="37.43"/>
    <n v="4.5599999999999996"/>
    <s v="No"/>
    <x v="0"/>
    <x v="1"/>
    <n v="1"/>
    <s v="No"/>
    <s v="Obesity"/>
    <s v="Normal"/>
    <s v="19-Aug-2003"/>
    <n v="2138.0700000000002"/>
    <s v="tier - 2"/>
    <s v="tier - 1"/>
    <s v="R1012"/>
    <n v="20"/>
  </r>
  <r>
    <s v="Id2127"/>
    <s v="  Jesus Sr"/>
    <n v="25.74"/>
    <n v="6.41"/>
    <s v="Yes"/>
    <x v="0"/>
    <x v="1"/>
    <n v="1"/>
    <s v="No"/>
    <s v="Over weight"/>
    <s v="Prediabetes"/>
    <s v="3-Sep-1997"/>
    <n v="2137.65"/>
    <s v="tier - 3"/>
    <s v="tier - 1"/>
    <s v="R1013"/>
    <n v="26"/>
  </r>
  <r>
    <s v="Id2128"/>
    <s v="  Kristen"/>
    <n v="36.575000000000003"/>
    <n v="5.57"/>
    <s v="No"/>
    <x v="0"/>
    <x v="1"/>
    <n v="1"/>
    <s v="No"/>
    <s v="Obesity"/>
    <s v="Normal"/>
    <s v="26-Sep-2003"/>
    <n v="2136.88"/>
    <s v="tier - 2"/>
    <s v="tier - 2"/>
    <s v="R1012"/>
    <n v="20"/>
  </r>
  <r>
    <s v="Id2129"/>
    <s v="  Catherine C"/>
    <n v="35.15"/>
    <n v="5.47"/>
    <s v="No"/>
    <x v="0"/>
    <x v="1"/>
    <n v="1"/>
    <s v="No"/>
    <s v="Obesity"/>
    <s v="Normal"/>
    <s v="1-Sep-2003"/>
    <n v="2134.9"/>
    <s v="tier - 2"/>
    <s v="tier - 3"/>
    <s v="R1012"/>
    <n v="20"/>
  </r>
  <r>
    <s v="Id2130"/>
    <s v="  Paula"/>
    <n v="32.11"/>
    <n v="4.43"/>
    <s v="No"/>
    <x v="0"/>
    <x v="1"/>
    <n v="1"/>
    <s v="No"/>
    <s v="Obesity"/>
    <s v="Normal"/>
    <s v="22-Dec-2003"/>
    <n v="2130.6799999999998"/>
    <s v="tier - 2"/>
    <s v="tier - 3"/>
    <s v="R1012"/>
    <n v="20"/>
  </r>
  <r>
    <s v="Id2131"/>
    <s v="  Evan"/>
    <n v="30.495000000000001"/>
    <n v="4.95"/>
    <s v="No"/>
    <x v="0"/>
    <x v="1"/>
    <n v="1"/>
    <s v="No"/>
    <s v="Obesity"/>
    <s v="Normal"/>
    <s v="30-Aug-2003"/>
    <n v="2128.4299999999998"/>
    <s v="tier - 2"/>
    <s v="tier - 1"/>
    <s v="R1012"/>
    <n v="20"/>
  </r>
  <r>
    <s v="Id2132"/>
    <s v="  Nathan J"/>
    <n v="29.24"/>
    <n v="4.04"/>
    <s v="No"/>
    <x v="1"/>
    <x v="0"/>
    <n v="1"/>
    <s v="No"/>
    <s v="Over weight"/>
    <s v="Normal"/>
    <s v="4-Nov-2004"/>
    <n v="2118.61"/>
    <s v="tier - 2"/>
    <s v="tier - 1"/>
    <s v="R1012"/>
    <n v="19"/>
  </r>
  <r>
    <s v="Id2133"/>
    <s v="  Ashley M"/>
    <n v="22.515000000000001"/>
    <n v="5.93"/>
    <s v="No"/>
    <x v="0"/>
    <x v="1"/>
    <n v="1"/>
    <s v="No"/>
    <s v="Normal Weight"/>
    <s v="Prediabetes"/>
    <s v="30-Sep-2003"/>
    <n v="2117.34"/>
    <s v="tier - 2"/>
    <s v="tier - 3"/>
    <s v="R1012"/>
    <n v="20"/>
  </r>
  <r>
    <s v="Id2134"/>
    <s v="  Jason"/>
    <n v="15.65"/>
    <n v="4.2300000000000004"/>
    <s v="No"/>
    <x v="0"/>
    <x v="0"/>
    <n v="0"/>
    <s v="No"/>
    <s v="Under Weight"/>
    <s v="Normal"/>
    <s v="21-Jul-1989"/>
    <n v="2106.2600000000002"/>
    <s v="tier - 2"/>
    <s v="tier - 2"/>
    <s v="R1013"/>
    <n v="34"/>
  </r>
  <r>
    <s v="Id2135"/>
    <s v="  Marshall"/>
    <n v="27.36"/>
    <n v="5.59"/>
    <s v="Yes"/>
    <x v="0"/>
    <x v="0"/>
    <n v="0"/>
    <s v="No"/>
    <s v="Over weight"/>
    <s v="Normal"/>
    <s v="28-Nov-2001"/>
    <n v="2104.11"/>
    <s v="tier - 2"/>
    <s v="tier - 1"/>
    <s v="R1016"/>
    <n v="22"/>
  </r>
  <r>
    <s v="Id2136"/>
    <s v="  Lavar"/>
    <n v="22.3"/>
    <n v="4.8899999999999997"/>
    <s v="Yes"/>
    <x v="0"/>
    <x v="0"/>
    <n v="0"/>
    <s v="No"/>
    <s v="Normal Weight"/>
    <s v="Normal"/>
    <s v="22-Jun-2001"/>
    <n v="2103.08"/>
    <s v="tier - 3"/>
    <s v="tier - 2"/>
    <s v="R1011"/>
    <n v="22"/>
  </r>
  <r>
    <s v="Id2137"/>
    <s v="  Charlie T"/>
    <n v="26.03"/>
    <n v="5.81"/>
    <s v="Yes"/>
    <x v="0"/>
    <x v="0"/>
    <n v="0"/>
    <s v="No"/>
    <s v="Over weight"/>
    <s v="Prediabetes"/>
    <s v="14-Aug-2001"/>
    <n v="2102.2600000000002"/>
    <s v="tier - 3"/>
    <s v="tier - 2"/>
    <s v="R1019"/>
    <n v="22"/>
  </r>
  <r>
    <s v="Id2138"/>
    <s v="  Lauren"/>
    <n v="27.74"/>
    <n v="4.29"/>
    <s v="No"/>
    <x v="1"/>
    <x v="0"/>
    <n v="1"/>
    <s v="No"/>
    <s v="Over weight"/>
    <s v="Normal"/>
    <s v="12-Jun-2004"/>
    <n v="2094.1"/>
    <s v="tier - 3"/>
    <s v="tier - 2"/>
    <s v="R1025"/>
    <n v="19"/>
  </r>
  <r>
    <s v="Id2139"/>
    <s v="  Arthur"/>
    <n v="32.11"/>
    <n v="4.03"/>
    <s v="Yes"/>
    <x v="1"/>
    <x v="0"/>
    <n v="2"/>
    <s v="No"/>
    <s v="Obesity"/>
    <s v="Normal"/>
    <s v="26-Jul-2000"/>
    <n v="2055.3200000000002"/>
    <s v="tier - 3"/>
    <s v="tier - 3"/>
    <s v="R1012"/>
    <n v="23"/>
  </r>
  <r>
    <s v="Id2140"/>
    <s v="  Thomas"/>
    <n v="25.175000000000001"/>
    <n v="6.29"/>
    <s v="Yes"/>
    <x v="1"/>
    <x v="0"/>
    <n v="2"/>
    <s v="No"/>
    <s v="Over weight"/>
    <s v="Prediabetes"/>
    <s v="2-Sep-2000"/>
    <n v="2045.69"/>
    <s v="tier - 3"/>
    <s v="tier - 3"/>
    <s v="R1012"/>
    <n v="23"/>
  </r>
  <r>
    <s v="Id2141"/>
    <s v="  Jennifer"/>
    <n v="39.49"/>
    <n v="4.4800000000000004"/>
    <s v="Yes"/>
    <x v="0"/>
    <x v="0"/>
    <n v="0"/>
    <s v="No"/>
    <s v="Obesity"/>
    <s v="Normal"/>
    <s v="4-Aug-2001"/>
    <n v="2026.97"/>
    <s v="tier - 3"/>
    <s v="tier - 2"/>
    <s v="R1013"/>
    <n v="22"/>
  </r>
  <r>
    <s v="Id2142"/>
    <s v="  Tammy"/>
    <n v="34.869999999999997"/>
    <n v="5.51"/>
    <s v="Yes"/>
    <x v="0"/>
    <x v="0"/>
    <n v="0"/>
    <s v="No"/>
    <s v="Obesity"/>
    <s v="Normal"/>
    <s v="6-Sep-2001"/>
    <n v="2020.55"/>
    <s v="tier - 3"/>
    <s v="tier - 2"/>
    <s v="R1013"/>
    <n v="22"/>
  </r>
  <r>
    <s v="Id2143"/>
    <s v="  Lena"/>
    <n v="34.6"/>
    <n v="4.5"/>
    <s v="Yes"/>
    <x v="0"/>
    <x v="0"/>
    <n v="0"/>
    <s v="No"/>
    <s v="Obesity"/>
    <s v="Normal"/>
    <s v="1-Jul-2001"/>
    <n v="2020.18"/>
    <s v="tier - 3"/>
    <s v="tier - 1"/>
    <s v="R1011"/>
    <n v="22"/>
  </r>
  <r>
    <s v="Id2144"/>
    <s v="  Valentina"/>
    <n v="25.8"/>
    <n v="6.29"/>
    <s v="Yes"/>
    <x v="0"/>
    <x v="0"/>
    <n v="0"/>
    <s v="No"/>
    <s v="Over weight"/>
    <s v="Prediabetes"/>
    <s v="14-Aug-2001"/>
    <n v="2007.95"/>
    <s v="tier - 3"/>
    <s v="tier - 2"/>
    <s v="R1011"/>
    <n v="22"/>
  </r>
  <r>
    <s v="Id2145"/>
    <s v="  Russell N"/>
    <n v="35.86"/>
    <n v="4.33"/>
    <s v="No"/>
    <x v="0"/>
    <x v="0"/>
    <n v="1"/>
    <s v="No"/>
    <s v="Obesity"/>
    <s v="Normal"/>
    <s v="14-Sep-1998"/>
    <n v="1986.93"/>
    <s v="tier - 3"/>
    <s v="tier - 2"/>
    <s v="R1013"/>
    <n v="25"/>
  </r>
  <r>
    <s v="Id2146"/>
    <s v="  Scott R"/>
    <n v="40.47"/>
    <n v="11.15"/>
    <s v="No"/>
    <x v="0"/>
    <x v="0"/>
    <n v="0"/>
    <s v="No"/>
    <s v="Obesity"/>
    <s v="Diabetes"/>
    <s v="29-Sep-2002"/>
    <n v="1984.45"/>
    <s v="tier - 3"/>
    <s v="tier - 3"/>
    <s v="R1016"/>
    <n v="21"/>
  </r>
  <r>
    <s v="Id2147"/>
    <s v="  Jose Francisco Sr"/>
    <n v="32.01"/>
    <n v="6.45"/>
    <s v="No"/>
    <x v="0"/>
    <x v="0"/>
    <n v="1"/>
    <s v="No"/>
    <s v="Obesity"/>
    <s v="Prediabetes"/>
    <s v="29-Dec-1998"/>
    <n v="1981.58"/>
    <s v="tier - 3"/>
    <s v="tier - 1"/>
    <s v="R1013"/>
    <n v="25"/>
  </r>
  <r>
    <s v="Id2148"/>
    <s v="  Paul J"/>
    <n v="33"/>
    <n v="9.27"/>
    <s v="No"/>
    <x v="0"/>
    <x v="0"/>
    <n v="0"/>
    <s v="No"/>
    <s v="Obesity"/>
    <s v="Diabetes"/>
    <s v="16-Jul-2002"/>
    <n v="1980.07"/>
    <s v="tier - 3"/>
    <s v="tier - 3"/>
    <s v="R1011"/>
    <n v="21"/>
  </r>
  <r>
    <s v="Id2149"/>
    <s v="  Adam"/>
    <n v="29.3"/>
    <n v="6.15"/>
    <s v="No"/>
    <x v="0"/>
    <x v="0"/>
    <n v="1"/>
    <s v="No"/>
    <s v="Over weight"/>
    <s v="Prediabetes"/>
    <s v="29-Sep-1998"/>
    <n v="1977.82"/>
    <s v="tier - 3"/>
    <s v="tier - 1"/>
    <s v="R1011"/>
    <n v="25"/>
  </r>
  <r>
    <s v="Id2150"/>
    <s v="  Edward J"/>
    <n v="25.8"/>
    <n v="4.13"/>
    <s v="No"/>
    <x v="0"/>
    <x v="0"/>
    <n v="1"/>
    <s v="No"/>
    <s v="Over weight"/>
    <s v="Normal"/>
    <s v="5-Oct-1998"/>
    <n v="1972.95"/>
    <s v="tier - 3"/>
    <s v="tier - 1"/>
    <s v="R1011"/>
    <n v="25"/>
  </r>
  <r>
    <s v="Id2151"/>
    <s v="  Patrick A"/>
    <n v="23.4"/>
    <n v="4.24"/>
    <s v="No"/>
    <x v="0"/>
    <x v="0"/>
    <n v="1"/>
    <s v="No"/>
    <s v="Normal Weight"/>
    <s v="Normal"/>
    <s v="28-Sep-1998"/>
    <n v="1969.61"/>
    <s v="tier - 3"/>
    <s v="tier - 3"/>
    <s v="R1011"/>
    <n v="25"/>
  </r>
  <r>
    <s v="Id2152"/>
    <s v="  Geraint H"/>
    <n v="27.93"/>
    <n v="9.8800000000000008"/>
    <s v="No"/>
    <x v="0"/>
    <x v="0"/>
    <n v="0"/>
    <s v="No"/>
    <s v="Over weight"/>
    <s v="Diabetes"/>
    <s v="29-Jul-2002"/>
    <n v="1967.02"/>
    <s v="tier - 3"/>
    <s v="tier - 2"/>
    <s v="R1016"/>
    <n v="21"/>
  </r>
  <r>
    <s v="Id2153"/>
    <s v="  Dj"/>
    <n v="22"/>
    <n v="9.5"/>
    <s v="No"/>
    <x v="0"/>
    <x v="0"/>
    <n v="0"/>
    <s v="No"/>
    <s v="Normal Weight"/>
    <s v="Diabetes"/>
    <s v="7-Sep-2002"/>
    <n v="1964.78"/>
    <s v="tier - 3"/>
    <s v="tier - 1"/>
    <s v="R1011"/>
    <n v="21"/>
  </r>
  <r>
    <s v="Id2154"/>
    <s v="  Zachary A"/>
    <n v="36.86"/>
    <n v="4.97"/>
    <s v="Yes"/>
    <x v="0"/>
    <x v="0"/>
    <n v="0"/>
    <s v="No"/>
    <s v="Obesity"/>
    <s v="Normal"/>
    <s v="9-Dec-2001"/>
    <n v="1917.32"/>
    <s v="tier - 3"/>
    <s v="tier - 2"/>
    <s v="R1012"/>
    <n v="22"/>
  </r>
  <r>
    <s v="Id2155"/>
    <s v="  Brian W"/>
    <n v="31.254999999999999"/>
    <n v="5.49"/>
    <s v="Yes"/>
    <x v="0"/>
    <x v="0"/>
    <n v="0"/>
    <s v="No"/>
    <s v="Obesity"/>
    <s v="Normal"/>
    <s v="3-Aug-2001"/>
    <n v="1909.53"/>
    <s v="tier - 3"/>
    <s v="tier - 3"/>
    <s v="R1012"/>
    <n v="22"/>
  </r>
  <r>
    <s v="Id2156"/>
    <s v="  Joe"/>
    <n v="23.06"/>
    <n v="4.47"/>
    <s v="No"/>
    <x v="0"/>
    <x v="0"/>
    <n v="0"/>
    <s v="No"/>
    <s v="Normal Weight"/>
    <s v="Normal"/>
    <s v="6-Oct-1994"/>
    <n v="1908.9"/>
    <s v="tier - 3"/>
    <s v="tier - 3"/>
    <s v="R1013"/>
    <n v="29"/>
  </r>
  <r>
    <s v="Id2157"/>
    <s v="  Stephen"/>
    <n v="28.975000000000001"/>
    <n v="4.34"/>
    <s v="Yes"/>
    <x v="0"/>
    <x v="0"/>
    <n v="0"/>
    <s v="No"/>
    <s v="Over weight"/>
    <s v="Normal"/>
    <s v="10-Aug-2001"/>
    <n v="1906.36"/>
    <s v="tier - 3"/>
    <s v="tier - 1"/>
    <s v="R1012"/>
    <n v="22"/>
  </r>
  <r>
    <s v="Id2158"/>
    <s v="  Ellen L"/>
    <n v="33.299999999999997"/>
    <n v="9.49"/>
    <s v="No"/>
    <x v="0"/>
    <x v="0"/>
    <n v="0"/>
    <s v="No"/>
    <s v="Obesity"/>
    <s v="Diabetes"/>
    <s v="21-Aug-2002"/>
    <n v="1880.49"/>
    <s v="tier - 3"/>
    <s v="tier - 1"/>
    <s v="R1011"/>
    <n v="21"/>
  </r>
  <r>
    <s v="Id2159"/>
    <s v="  Cindy"/>
    <n v="33"/>
    <n v="10.16"/>
    <s v="No"/>
    <x v="0"/>
    <x v="0"/>
    <n v="0"/>
    <s v="No"/>
    <s v="Obesity"/>
    <s v="Diabetes"/>
    <s v="29-Aug-2002"/>
    <n v="1880.07"/>
    <s v="tier - 3"/>
    <s v="tier - 2"/>
    <s v="R1013"/>
    <n v="21"/>
  </r>
  <r>
    <s v="Id2160"/>
    <s v="  Abigail R"/>
    <n v="31.46"/>
    <n v="11.19"/>
    <s v="No"/>
    <x v="0"/>
    <x v="0"/>
    <n v="0"/>
    <s v="No"/>
    <s v="Obesity"/>
    <s v="Diabetes"/>
    <s v="29-Oct-2002"/>
    <n v="1877.93"/>
    <s v="tier - 3"/>
    <s v="tier - 1"/>
    <s v="R1013"/>
    <n v="21"/>
  </r>
  <r>
    <s v="Id2161"/>
    <s v="  Amy L"/>
    <n v="29.6"/>
    <n v="11.03"/>
    <s v="No"/>
    <x v="0"/>
    <x v="0"/>
    <n v="0"/>
    <s v="No"/>
    <s v="Over weight"/>
    <s v="Diabetes"/>
    <s v="22-Sep-2002"/>
    <n v="1875.34"/>
    <s v="tier - 3"/>
    <s v="tier - 2"/>
    <s v="R1011"/>
    <n v="21"/>
  </r>
  <r>
    <s v="Id2162"/>
    <s v="  Amy"/>
    <n v="22.05"/>
    <n v="4.43"/>
    <s v="Yes"/>
    <x v="0"/>
    <x v="0"/>
    <n v="0"/>
    <s v="No"/>
    <s v="Normal Weight"/>
    <s v="Normal"/>
    <s v="2-Jul-1996"/>
    <n v="1865.98"/>
    <s v="tier - 3"/>
    <s v="tier - 3"/>
    <s v="R1012"/>
    <n v="27"/>
  </r>
  <r>
    <s v="Id2163"/>
    <s v="  Grace H"/>
    <n v="27.06"/>
    <n v="6.14"/>
    <s v="No"/>
    <x v="1"/>
    <x v="0"/>
    <n v="1"/>
    <s v="No"/>
    <s v="Over weight"/>
    <s v="Prediabetes"/>
    <s v="27-Dec-2004"/>
    <n v="1863.45"/>
    <s v="tier - 3"/>
    <s v="tier - 1"/>
    <s v="R1025"/>
    <n v="19"/>
  </r>
  <r>
    <s v="Id2164"/>
    <s v="  Caitie J"/>
    <n v="20.49"/>
    <n v="4.87"/>
    <s v="No"/>
    <x v="0"/>
    <x v="0"/>
    <n v="0"/>
    <s v="No"/>
    <s v="Normal Weight"/>
    <s v="Normal"/>
    <s v="6-Dec-1994"/>
    <n v="1850.55"/>
    <s v="tier - 3"/>
    <s v="tier - 2"/>
    <s v="R1012"/>
    <n v="29"/>
  </r>
  <r>
    <s v="Id2165"/>
    <s v="  Benjamin"/>
    <n v="28.4"/>
    <n v="4.3"/>
    <s v="No"/>
    <x v="0"/>
    <x v="1"/>
    <n v="1"/>
    <s v="No"/>
    <s v="Over weight"/>
    <s v="Normal"/>
    <s v="20-Jul-2003"/>
    <n v="1842.52"/>
    <s v="tier - 3"/>
    <s v="tier - 2"/>
    <s v="R1011"/>
    <n v="20"/>
  </r>
  <r>
    <s v="Id2166"/>
    <s v="  Ian T"/>
    <n v="41.91"/>
    <n v="6.19"/>
    <s v="No"/>
    <x v="0"/>
    <x v="0"/>
    <n v="0"/>
    <s v="No"/>
    <s v="Obesity"/>
    <s v="Prediabetes"/>
    <s v="12-Dec-1999"/>
    <n v="1837.28"/>
    <s v="tier - 3"/>
    <s v="tier - 2"/>
    <s v="R1013"/>
    <n v="24"/>
  </r>
  <r>
    <s v="Id2167"/>
    <s v="  Tadese"/>
    <n v="24.6"/>
    <n v="6.19"/>
    <s v="No"/>
    <x v="0"/>
    <x v="1"/>
    <n v="1"/>
    <s v="No"/>
    <s v="Normal Weight"/>
    <s v="Prediabetes"/>
    <s v="4-Aug-2003"/>
    <n v="1837.24"/>
    <s v="tier - 3"/>
    <s v="tier - 2"/>
    <s v="R1011"/>
    <n v="20"/>
  </r>
  <r>
    <s v="Id2168"/>
    <s v="  Jonathan"/>
    <n v="20.9"/>
    <n v="5.12"/>
    <s v="No"/>
    <x v="0"/>
    <x v="1"/>
    <n v="1"/>
    <s v="No"/>
    <s v="Normal Weight"/>
    <s v="Normal"/>
    <s v="11-Aug-2003"/>
    <n v="1832.09"/>
    <s v="tier - 3"/>
    <s v="tier - 3"/>
    <s v="R1011"/>
    <n v="20"/>
  </r>
  <r>
    <s v="Id2169"/>
    <s v="  Dathan"/>
    <n v="34.4"/>
    <n v="4.04"/>
    <s v="No"/>
    <x v="0"/>
    <x v="0"/>
    <n v="0"/>
    <s v="No"/>
    <s v="Obesity"/>
    <s v="Normal"/>
    <s v="1-Oct-1999"/>
    <n v="1826.84"/>
    <s v="tier - 3"/>
    <s v="tier - 2"/>
    <s v="R1011"/>
    <n v="24"/>
  </r>
  <r>
    <s v="Id2170"/>
    <s v="  Eric"/>
    <n v="32.56"/>
    <n v="5.36"/>
    <s v="No"/>
    <x v="0"/>
    <x v="0"/>
    <n v="0"/>
    <s v="No"/>
    <s v="Obesity"/>
    <s v="Normal"/>
    <s v="17-Nov-1999"/>
    <n v="1824.29"/>
    <s v="tier - 3"/>
    <s v="tier - 3"/>
    <s v="R1013"/>
    <n v="24"/>
  </r>
  <r>
    <s v="Id2171"/>
    <s v="  Allison M"/>
    <n v="27.98"/>
    <n v="4.38"/>
    <s v="No"/>
    <x v="1"/>
    <x v="0"/>
    <n v="1"/>
    <s v="No"/>
    <s v="Over weight"/>
    <s v="Normal"/>
    <s v="19-Aug-2004"/>
    <n v="1822.54"/>
    <s v="tier - 3"/>
    <s v="tier - 1"/>
    <s v="R1012"/>
    <n v="19"/>
  </r>
  <r>
    <s v="Id2172"/>
    <s v="  Paul"/>
    <n v="26.51"/>
    <n v="4.58"/>
    <s v="No"/>
    <x v="0"/>
    <x v="0"/>
    <n v="0"/>
    <s v="No"/>
    <s v="Over weight"/>
    <s v="Normal"/>
    <s v="25-Sep-1999"/>
    <n v="1815.88"/>
    <s v="tier - 3"/>
    <s v="tier - 3"/>
    <s v="R1013"/>
    <n v="24"/>
  </r>
  <r>
    <s v="Id2173"/>
    <s v="  Aaron R"/>
    <n v="29.734999999999999"/>
    <n v="11.92"/>
    <s v="No"/>
    <x v="0"/>
    <x v="0"/>
    <n v="0"/>
    <s v="No"/>
    <s v="Over weight"/>
    <s v="Diabetes"/>
    <s v="13-Dec-2002"/>
    <n v="1769.53"/>
    <s v="tier - 3"/>
    <s v="tier - 3"/>
    <s v="R1012"/>
    <n v="21"/>
  </r>
  <r>
    <s v="Id2174"/>
    <s v="  Caitlin H"/>
    <n v="40.5"/>
    <n v="5.4"/>
    <s v="No"/>
    <x v="0"/>
    <x v="1"/>
    <n v="1"/>
    <s v="No"/>
    <s v="Obesity"/>
    <s v="Normal"/>
    <s v="19-Nov-2003"/>
    <n v="1759.34"/>
    <s v="tier - 3"/>
    <s v="tier - 1"/>
    <s v="R1011"/>
    <n v="20"/>
  </r>
  <r>
    <s v="Id2175"/>
    <s v="  Harald E"/>
    <n v="25.64"/>
    <n v="4.76"/>
    <s v="No"/>
    <x v="0"/>
    <x v="0"/>
    <n v="1"/>
    <s v="No"/>
    <s v="Over weight"/>
    <s v="Normal"/>
    <s v="7-Oct-1998"/>
    <n v="1756.6"/>
    <s v="tier - 3"/>
    <s v="tier - 3"/>
    <s v="R1013"/>
    <n v="25"/>
  </r>
  <r>
    <s v="Id2176"/>
    <s v="  Siobhan A"/>
    <n v="32.9"/>
    <n v="4.78"/>
    <s v="No"/>
    <x v="0"/>
    <x v="1"/>
    <n v="1"/>
    <s v="No"/>
    <s v="Obesity"/>
    <s v="Normal"/>
    <s v="26-Sep-2003"/>
    <n v="1748.77"/>
    <s v="tier - 3"/>
    <s v="tier - 1"/>
    <s v="R1011"/>
    <n v="20"/>
  </r>
  <r>
    <s v="Id2177"/>
    <s v="  Andrea J"/>
    <n v="29.8"/>
    <n v="4.26"/>
    <s v="No"/>
    <x v="0"/>
    <x v="1"/>
    <n v="1"/>
    <s v="No"/>
    <s v="Over weight"/>
    <s v="Normal"/>
    <s v="28-Jul-2003"/>
    <n v="1744.47"/>
    <s v="tier - 3"/>
    <s v="tier - 1"/>
    <s v="R1011"/>
    <n v="20"/>
  </r>
  <r>
    <s v="Id2178"/>
    <s v="  Marie"/>
    <n v="28.9"/>
    <n v="5.85"/>
    <s v="No"/>
    <x v="0"/>
    <x v="1"/>
    <n v="1"/>
    <s v="No"/>
    <s v="Over weight"/>
    <s v="Prediabetes"/>
    <s v="25-Jul-2003"/>
    <n v="1743.21"/>
    <s v="tier - 3"/>
    <s v="tier - 1"/>
    <s v="R1011"/>
    <n v="20"/>
  </r>
  <r>
    <s v="Id2179"/>
    <s v="  Rachel A"/>
    <n v="24.7"/>
    <n v="5.32"/>
    <s v="No"/>
    <x v="0"/>
    <x v="1"/>
    <n v="1"/>
    <s v="No"/>
    <s v="Normal Weight"/>
    <s v="Normal"/>
    <s v="14-Nov-2003"/>
    <n v="1737.38"/>
    <s v="tier - 3"/>
    <s v="tier - 2"/>
    <s v="R1011"/>
    <n v="20"/>
  </r>
  <r>
    <s v="Id2180"/>
    <s v="  Emma"/>
    <n v="20.6"/>
    <n v="5.14"/>
    <s v="No"/>
    <x v="0"/>
    <x v="1"/>
    <n v="1"/>
    <s v="No"/>
    <s v="Normal Weight"/>
    <s v="Normal"/>
    <s v="9-Nov-2003"/>
    <n v="1731.68"/>
    <s v="tier - 3"/>
    <s v="tier - 2"/>
    <s v="R1011"/>
    <n v="20"/>
  </r>
  <r>
    <s v="Id2181"/>
    <s v="  Kiersten"/>
    <n v="18.600000000000001"/>
    <n v="5"/>
    <s v="No"/>
    <x v="0"/>
    <x v="1"/>
    <n v="1"/>
    <s v="No"/>
    <s v="Normal Weight"/>
    <s v="Normal"/>
    <s v="1-Sep-2003"/>
    <n v="1728.9"/>
    <s v="tier - 3"/>
    <s v="tier - 2"/>
    <s v="R1011"/>
    <n v="20"/>
  </r>
  <r>
    <s v="Id2182"/>
    <s v="  Rachael"/>
    <n v="17.8"/>
    <n v="4.55"/>
    <s v="No"/>
    <x v="0"/>
    <x v="1"/>
    <n v="1"/>
    <s v="No"/>
    <s v="Under Weight"/>
    <s v="Normal"/>
    <s v="21-Nov-2003"/>
    <n v="1727.79"/>
    <s v="tier - 3"/>
    <s v="tier - 3"/>
    <s v="R1011"/>
    <n v="20"/>
  </r>
  <r>
    <s v="Id2183"/>
    <s v="  Timothy P"/>
    <n v="35.200000000000003"/>
    <n v="5.97"/>
    <s v="No"/>
    <x v="1"/>
    <x v="0"/>
    <n v="1"/>
    <s v="No"/>
    <s v="Obesity"/>
    <s v="Prediabetes"/>
    <s v="9-Sep-2004"/>
    <n v="1727.54"/>
    <s v="tier - 3"/>
    <s v="tier - 1"/>
    <s v="R1013"/>
    <n v="19"/>
  </r>
  <r>
    <s v="Id2184"/>
    <s v="  Lelisa"/>
    <n v="33.770000000000003"/>
    <n v="4.0199999999999996"/>
    <s v="No"/>
    <x v="1"/>
    <x v="0"/>
    <n v="1"/>
    <s v="No"/>
    <s v="Obesity"/>
    <s v="Normal"/>
    <s v="21-Oct-2004"/>
    <n v="1725.55"/>
    <s v="tier - 3"/>
    <s v="tier - 2"/>
    <s v="R1013"/>
    <n v="19"/>
  </r>
  <r>
    <s v="Id2185"/>
    <s v="  Nate"/>
    <n v="30.03"/>
    <n v="4.04"/>
    <s v="No"/>
    <x v="1"/>
    <x v="0"/>
    <n v="1"/>
    <s v="No"/>
    <s v="Obesity"/>
    <s v="Normal"/>
    <s v="11-Sep-2004"/>
    <n v="1720.35"/>
    <s v="tier - 3"/>
    <s v="tier - 3"/>
    <s v="R1013"/>
    <n v="19"/>
  </r>
  <r>
    <s v="Id2186"/>
    <s v="  Chris C"/>
    <n v="29.37"/>
    <n v="5.54"/>
    <s v="No"/>
    <x v="1"/>
    <x v="0"/>
    <n v="1"/>
    <s v="No"/>
    <s v="Over weight"/>
    <s v="Normal"/>
    <s v="10-Jun-2004"/>
    <n v="1719.44"/>
    <s v="tier - 3"/>
    <s v="tier - 3"/>
    <s v="R1013"/>
    <n v="19"/>
  </r>
  <r>
    <s v="Id2187"/>
    <s v="  Scott"/>
    <n v="28.5"/>
    <n v="4.03"/>
    <s v="No"/>
    <x v="1"/>
    <x v="0"/>
    <n v="1"/>
    <s v="No"/>
    <s v="Over weight"/>
    <s v="Normal"/>
    <s v="21-Sep-2004"/>
    <n v="1712.23"/>
    <s v="tier - 3"/>
    <s v="tier - 1"/>
    <s v="R1016"/>
    <n v="19"/>
  </r>
  <r>
    <s v="Id2188"/>
    <s v="  Kevin"/>
    <n v="23.32"/>
    <n v="5.62"/>
    <s v="No"/>
    <x v="1"/>
    <x v="0"/>
    <n v="1"/>
    <s v="No"/>
    <s v="Normal Weight"/>
    <s v="Normal"/>
    <s v="19-Sep-2004"/>
    <n v="1711.03"/>
    <s v="tier - 3"/>
    <s v="tier - 3"/>
    <s v="R1013"/>
    <n v="19"/>
  </r>
  <r>
    <s v="Id2189"/>
    <s v="  Erik C"/>
    <n v="26.125"/>
    <n v="5.27"/>
    <s v="No"/>
    <x v="1"/>
    <x v="0"/>
    <n v="1"/>
    <s v="No"/>
    <s v="Over weight"/>
    <s v="Normal"/>
    <s v="12-Dec-2004"/>
    <n v="1708.93"/>
    <s v="tier - 3"/>
    <s v="tier - 1"/>
    <s v="R1019"/>
    <n v="19"/>
  </r>
  <r>
    <s v="Id2190"/>
    <s v="  Shawn C"/>
    <n v="25.46"/>
    <n v="5.18"/>
    <s v="No"/>
    <x v="1"/>
    <x v="0"/>
    <n v="1"/>
    <s v="No"/>
    <s v="Over weight"/>
    <s v="Normal"/>
    <s v="17-Oct-2004"/>
    <n v="1708"/>
    <s v="tier - 3"/>
    <s v="tier - 2"/>
    <s v="R1016"/>
    <n v="19"/>
  </r>
  <r>
    <s v="Id2191"/>
    <s v="  Vajin L"/>
    <n v="23.75"/>
    <n v="5.27"/>
    <s v="No"/>
    <x v="1"/>
    <x v="0"/>
    <n v="1"/>
    <s v="No"/>
    <s v="Normal Weight"/>
    <s v="Normal"/>
    <s v="6-Dec-2004"/>
    <n v="1705.62"/>
    <s v="tier - 2"/>
    <s v="tier - 2"/>
    <s v="R1015"/>
    <n v="19"/>
  </r>
  <r>
    <s v="Id2192"/>
    <s v="  John K"/>
    <n v="23.085000000000001"/>
    <n v="5.62"/>
    <s v="No"/>
    <x v="1"/>
    <x v="0"/>
    <n v="1"/>
    <s v="No"/>
    <s v="Normal Weight"/>
    <s v="Normal"/>
    <s v="14-Dec-2004"/>
    <n v="1704.7"/>
    <s v="tier - 2"/>
    <s v="tier - 3"/>
    <s v="R1018"/>
    <n v="19"/>
  </r>
  <r>
    <s v="Id2193"/>
    <s v="  Kevin J"/>
    <n v="22.99"/>
    <n v="5.0599999999999996"/>
    <s v="No"/>
    <x v="1"/>
    <x v="0"/>
    <n v="1"/>
    <s v="No"/>
    <s v="Normal Weight"/>
    <s v="Normal"/>
    <s v="7-Nov-2004"/>
    <n v="1704.57"/>
    <s v="tier - 2"/>
    <s v="tier - 1"/>
    <s v="R1016"/>
    <n v="19"/>
  </r>
  <r>
    <s v="Id2194"/>
    <s v="  Kirby W"/>
    <n v="21.47"/>
    <n v="4.6900000000000004"/>
    <s v="No"/>
    <x v="1"/>
    <x v="0"/>
    <n v="1"/>
    <s v="No"/>
    <s v="Normal Weight"/>
    <s v="Normal"/>
    <s v="10-Dec-2004"/>
    <n v="1702.46"/>
    <s v="tier - 2"/>
    <s v="tier - 3"/>
    <s v="R1019"/>
    <n v="19"/>
  </r>
  <r>
    <s v="Id2195"/>
    <s v="  J A"/>
    <n v="15.96"/>
    <n v="5.44"/>
    <s v="No"/>
    <x v="1"/>
    <x v="0"/>
    <n v="1"/>
    <s v="No"/>
    <s v="Under Weight"/>
    <s v="Normal"/>
    <s v="17-Nov-2004"/>
    <n v="1694.8"/>
    <s v="tier - 2"/>
    <s v="tier - 2"/>
    <s v="R1015"/>
    <n v="19"/>
  </r>
  <r>
    <s v="Id2196"/>
    <s v="  Dustin G"/>
    <n v="39.5"/>
    <n v="5.05"/>
    <s v="No"/>
    <x v="1"/>
    <x v="0"/>
    <n v="1"/>
    <s v="No"/>
    <s v="Obesity"/>
    <s v="Normal"/>
    <s v="21-Oct-2000"/>
    <n v="1682.6"/>
    <s v="tier - 2"/>
    <s v="tier - 2"/>
    <s v="R1011"/>
    <n v="23"/>
  </r>
  <r>
    <s v="Id2197"/>
    <s v="  Anthony G"/>
    <n v="33.770000000000003"/>
    <n v="6"/>
    <s v="No"/>
    <x v="1"/>
    <x v="0"/>
    <n v="1"/>
    <s v="No"/>
    <s v="Obesity"/>
    <s v="Prediabetes"/>
    <s v="10-Jun-2000"/>
    <n v="1674.63"/>
    <s v="tier - 2"/>
    <s v="tier - 2"/>
    <s v="R1013"/>
    <n v="23"/>
  </r>
  <r>
    <s v="Id2198"/>
    <s v="  Ryan"/>
    <n v="26.84"/>
    <n v="5.99"/>
    <s v="Yes"/>
    <x v="1"/>
    <x v="0"/>
    <n v="1"/>
    <s v="No"/>
    <s v="Over weight"/>
    <s v="Prediabetes"/>
    <s v="23-Oct-2000"/>
    <n v="1665"/>
    <s v="tier - 2"/>
    <s v="tier - 2"/>
    <s v="R1013"/>
    <n v="23"/>
  </r>
  <r>
    <s v="Id2199"/>
    <s v="  Eric N"/>
    <n v="35.53"/>
    <n v="4.3600000000000003"/>
    <s v="No"/>
    <x v="0"/>
    <x v="1"/>
    <n v="1"/>
    <s v="No"/>
    <s v="Obesity"/>
    <s v="Normal"/>
    <s v="30-Dec-2003"/>
    <n v="1646.43"/>
    <s v="tier - 2"/>
    <s v="tier - 1"/>
    <s v="R1012"/>
    <n v="20"/>
  </r>
  <r>
    <s v="Id2200"/>
    <s v="  Connor"/>
    <n v="30.59"/>
    <n v="4.41"/>
    <s v="No"/>
    <x v="0"/>
    <x v="1"/>
    <n v="1"/>
    <s v="No"/>
    <s v="Obesity"/>
    <s v="Normal"/>
    <s v="21-Aug-2003"/>
    <n v="1639.56"/>
    <s v="tier - 2"/>
    <s v="tier - 2"/>
    <s v="R1012"/>
    <n v="20"/>
  </r>
  <r>
    <s v="Id2201"/>
    <s v="  Patrick H"/>
    <n v="30.59"/>
    <n v="4.17"/>
    <s v="No"/>
    <x v="0"/>
    <x v="1"/>
    <n v="1"/>
    <s v="No"/>
    <s v="Obesity"/>
    <s v="Normal"/>
    <s v="16-Sep-2003"/>
    <n v="1639.56"/>
    <s v="tier - 2"/>
    <s v="tier - 2"/>
    <s v="R1012"/>
    <n v="20"/>
  </r>
  <r>
    <s v="Id2202"/>
    <s v="  Tyler"/>
    <n v="27.835000000000001"/>
    <n v="4.4400000000000004"/>
    <s v="No"/>
    <x v="0"/>
    <x v="1"/>
    <n v="1"/>
    <s v="No"/>
    <s v="Over weight"/>
    <s v="Normal"/>
    <s v="30-Dec-2003"/>
    <n v="1635.73"/>
    <s v="tier - 2"/>
    <s v="tier - 3"/>
    <s v="R1012"/>
    <n v="20"/>
  </r>
  <r>
    <s v="Id2203"/>
    <s v="  Deborah L"/>
    <n v="40.26"/>
    <n v="5.52"/>
    <s v="No"/>
    <x v="1"/>
    <x v="0"/>
    <n v="1"/>
    <s v="No"/>
    <s v="Obesity"/>
    <s v="Normal"/>
    <s v="13-Jun-2004"/>
    <n v="1634.57"/>
    <s v="tier - 2"/>
    <s v="tier - 2"/>
    <s v="R1013"/>
    <n v="19"/>
  </r>
  <r>
    <s v="Id2204"/>
    <s v="  Andrea K"/>
    <n v="39.82"/>
    <n v="6.01"/>
    <s v="No"/>
    <x v="1"/>
    <x v="0"/>
    <n v="1"/>
    <s v="No"/>
    <s v="Obesity"/>
    <s v="Prediabetes"/>
    <s v="8-Aug-2004"/>
    <n v="1633.96"/>
    <s v="tier - 2"/>
    <s v="tier - 1"/>
    <s v="R1013"/>
    <n v="19"/>
  </r>
  <r>
    <s v="Id2205"/>
    <s v="  Elleree"/>
    <n v="39.159999999999997"/>
    <n v="5.81"/>
    <s v="No"/>
    <x v="1"/>
    <x v="0"/>
    <n v="1"/>
    <s v="No"/>
    <s v="Obesity"/>
    <s v="Prediabetes"/>
    <s v="13-Dec-2004"/>
    <n v="1633.04"/>
    <s v="tier - 2"/>
    <s v="tier - 2"/>
    <s v="R1013"/>
    <n v="19"/>
  </r>
  <r>
    <s v="Id2206"/>
    <s v="  Brandon J"/>
    <n v="25.555"/>
    <n v="4.37"/>
    <s v="No"/>
    <x v="0"/>
    <x v="1"/>
    <n v="1"/>
    <s v="No"/>
    <s v="Over weight"/>
    <s v="Normal"/>
    <s v="16-Sep-2003"/>
    <n v="1632.56"/>
    <s v="tier - 2"/>
    <s v="tier - 2"/>
    <s v="R1012"/>
    <n v="20"/>
  </r>
  <r>
    <s v="Id2207"/>
    <s v="  Steve"/>
    <n v="25.175000000000001"/>
    <n v="5.74"/>
    <s v="No"/>
    <x v="0"/>
    <x v="1"/>
    <n v="1"/>
    <s v="No"/>
    <s v="Over weight"/>
    <s v="Prediabetes"/>
    <s v="3-Oct-2003"/>
    <n v="1632.04"/>
    <s v="tier - 2"/>
    <s v="tier - 2"/>
    <s v="R1012"/>
    <n v="20"/>
  </r>
  <r>
    <s v="Id2208"/>
    <s v="  Nina Wavik Sr"/>
    <n v="38.28"/>
    <n v="5.39"/>
    <s v="No"/>
    <x v="1"/>
    <x v="0"/>
    <n v="1"/>
    <s v="No"/>
    <s v="Obesity"/>
    <s v="Normal"/>
    <s v="9-Jul-2004"/>
    <n v="1631.82"/>
    <s v="tier - 2"/>
    <s v="tier - 1"/>
    <s v="R1013"/>
    <n v="19"/>
  </r>
  <r>
    <s v="Id2209"/>
    <s v="  Dani"/>
    <n v="38.17"/>
    <n v="4.07"/>
    <s v="No"/>
    <x v="1"/>
    <x v="0"/>
    <n v="1"/>
    <s v="No"/>
    <s v="Obesity"/>
    <s v="Normal"/>
    <s v="5-Dec-2004"/>
    <n v="1631.67"/>
    <s v="tier - 2"/>
    <s v="tier - 3"/>
    <s v="R1013"/>
    <n v="19"/>
  </r>
  <r>
    <s v="Id2210"/>
    <s v="  Jennifer A"/>
    <n v="36.85"/>
    <n v="5.49"/>
    <s v="No"/>
    <x v="1"/>
    <x v="0"/>
    <n v="1"/>
    <s v="No"/>
    <s v="Obesity"/>
    <s v="Normal"/>
    <s v="4-Oct-2004"/>
    <n v="1629.83"/>
    <s v="tier - 2"/>
    <s v="tier - 2"/>
    <s v="R1013"/>
    <n v="19"/>
  </r>
  <r>
    <s v="Id2211"/>
    <s v="  Martin"/>
    <n v="22.61"/>
    <n v="5.68"/>
    <s v="No"/>
    <x v="0"/>
    <x v="1"/>
    <n v="1"/>
    <s v="No"/>
    <s v="Normal Weight"/>
    <s v="Normal"/>
    <s v="17-Jul-2003"/>
    <n v="1628.47"/>
    <s v="tier - 2"/>
    <s v="tier - 1"/>
    <s v="R1012"/>
    <n v="20"/>
  </r>
  <r>
    <s v="Id2212"/>
    <s v="  Steve"/>
    <n v="21.754999999999999"/>
    <n v="6.09"/>
    <s v="No"/>
    <x v="0"/>
    <x v="1"/>
    <n v="1"/>
    <s v="No"/>
    <s v="Normal Weight"/>
    <s v="Prediabetes"/>
    <s v="4-Dec-2003"/>
    <n v="1627.28"/>
    <s v="tier - 2"/>
    <s v="tier - 2"/>
    <s v="R1012"/>
    <n v="20"/>
  </r>
  <r>
    <s v="Id2213"/>
    <s v="  Christopher"/>
    <n v="20.425000000000001"/>
    <n v="5.53"/>
    <s v="No"/>
    <x v="0"/>
    <x v="1"/>
    <n v="1"/>
    <s v="No"/>
    <s v="Normal Weight"/>
    <s v="Normal"/>
    <s v="9-Sep-2003"/>
    <n v="1625.43"/>
    <s v="tier - 2"/>
    <s v="tier - 3"/>
    <s v="R1012"/>
    <n v="20"/>
  </r>
  <r>
    <s v="Id2214"/>
    <s v="  Kathryn M"/>
    <n v="31.35"/>
    <n v="4.28"/>
    <s v="No"/>
    <x v="1"/>
    <x v="0"/>
    <n v="1"/>
    <s v="No"/>
    <s v="Obesity"/>
    <s v="Normal"/>
    <s v="25-Jul-2004"/>
    <n v="1622.19"/>
    <s v="tier - 2"/>
    <s v="tier - 1"/>
    <s v="R1013"/>
    <n v="19"/>
  </r>
  <r>
    <s v="Id2215"/>
    <s v="  Emily"/>
    <n v="31.13"/>
    <n v="6.01"/>
    <s v="No"/>
    <x v="1"/>
    <x v="0"/>
    <n v="1"/>
    <s v="No"/>
    <s v="Obesity"/>
    <s v="Prediabetes"/>
    <s v="21-Aug-2004"/>
    <n v="1621.88"/>
    <s v="tier - 2"/>
    <s v="tier - 2"/>
    <s v="R1013"/>
    <n v="19"/>
  </r>
  <r>
    <s v="Id2216"/>
    <s v="  Trent A"/>
    <n v="17.48"/>
    <n v="4.59"/>
    <s v="No"/>
    <x v="0"/>
    <x v="1"/>
    <n v="1"/>
    <s v="No"/>
    <s v="Under Weight"/>
    <s v="Normal"/>
    <s v="14-Sep-2003"/>
    <n v="1621.34"/>
    <s v="tier - 2"/>
    <s v="tier - 2"/>
    <s v="R1012"/>
    <n v="20"/>
  </r>
  <r>
    <s v="Id2217"/>
    <s v="  Jennifer E"/>
    <n v="22.57"/>
    <n v="5.8"/>
    <s v="Yes"/>
    <x v="0"/>
    <x v="0"/>
    <n v="1"/>
    <s v="No"/>
    <s v="Normal Weight"/>
    <s v="Prediabetes"/>
    <s v="5-Aug-1995"/>
    <n v="1617.16"/>
    <s v="tier - 2"/>
    <s v="tier - 1"/>
    <s v="R1013"/>
    <n v="28"/>
  </r>
  <r>
    <s v="Id2218"/>
    <s v="  Polly"/>
    <n v="26.73"/>
    <n v="5.08"/>
    <s v="No"/>
    <x v="1"/>
    <x v="0"/>
    <n v="1"/>
    <s v="No"/>
    <s v="Over weight"/>
    <s v="Normal"/>
    <s v="22-Jul-2004"/>
    <n v="1615.77"/>
    <s v="tier - 2"/>
    <s v="tier - 1"/>
    <s v="R1013"/>
    <n v="19"/>
  </r>
  <r>
    <s v="Id2219"/>
    <s v="  Elizabeth"/>
    <n v="20.79"/>
    <n v="5.84"/>
    <s v="No"/>
    <x v="1"/>
    <x v="0"/>
    <n v="1"/>
    <s v="No"/>
    <s v="Normal Weight"/>
    <s v="Prediabetes"/>
    <s v="19-Nov-2004"/>
    <n v="1607.51"/>
    <s v="tier - 2"/>
    <s v="tier - 3"/>
    <s v="R1013"/>
    <n v="19"/>
  </r>
  <r>
    <s v="Id2220"/>
    <s v="  Tiffany A"/>
    <n v="20.149999999999999"/>
    <n v="4.1500000000000004"/>
    <s v="No"/>
    <x v="0"/>
    <x v="0"/>
    <n v="1"/>
    <s v="No"/>
    <s v="Normal Weight"/>
    <s v="Normal"/>
    <s v="22-Sep-1992"/>
    <n v="1566.88"/>
    <s v="tier - 2"/>
    <s v="tier - 1"/>
    <s v="R1013"/>
    <n v="31"/>
  </r>
  <r>
    <s v="Id2221"/>
    <s v="  Cole"/>
    <n v="36.85"/>
    <n v="4.3600000000000003"/>
    <s v="Yes"/>
    <x v="0"/>
    <x v="0"/>
    <n v="0"/>
    <s v="No"/>
    <s v="Obesity"/>
    <s v="Normal"/>
    <s v="5-Dec-2001"/>
    <n v="1534.3"/>
    <s v="tier - 2"/>
    <s v="tier - 2"/>
    <s v="R1013"/>
    <n v="22"/>
  </r>
  <r>
    <s v="Id2222"/>
    <s v="  Matthew T"/>
    <n v="35.53"/>
    <n v="4.55"/>
    <s v="Yes"/>
    <x v="0"/>
    <x v="0"/>
    <n v="0"/>
    <s v="No"/>
    <s v="Obesity"/>
    <s v="Normal"/>
    <s v="2-Jun-2001"/>
    <n v="1532.47"/>
    <s v="tier - 2"/>
    <s v="tier - 2"/>
    <s v="R1013"/>
    <n v="22"/>
  </r>
  <r>
    <s v="Id2223"/>
    <s v="  Zachary"/>
    <n v="31.1"/>
    <n v="4.37"/>
    <s v="Yes"/>
    <x v="0"/>
    <x v="0"/>
    <n v="0"/>
    <s v="No"/>
    <s v="Obesity"/>
    <s v="Normal"/>
    <s v="7-Jul-2001"/>
    <n v="1526.31"/>
    <s v="tier - 2"/>
    <s v="tier - 3"/>
    <s v="R1011"/>
    <n v="22"/>
  </r>
  <r>
    <s v="Id2224"/>
    <s v="  Matthew T"/>
    <n v="23.21"/>
    <n v="5.24"/>
    <s v="Yes"/>
    <x v="0"/>
    <x v="0"/>
    <n v="0"/>
    <s v="No"/>
    <s v="Normal Weight"/>
    <s v="Normal"/>
    <s v="25-Aug-2001"/>
    <n v="1515.34"/>
    <s v="tier - 2"/>
    <s v="tier - 3"/>
    <s v="R1013"/>
    <n v="22"/>
  </r>
  <r>
    <s v="Id2225"/>
    <s v="  Pat"/>
    <n v="18.36"/>
    <n v="5.96"/>
    <s v="No"/>
    <x v="0"/>
    <x v="0"/>
    <n v="1"/>
    <s v="No"/>
    <s v="Under Weight"/>
    <s v="Prediabetes"/>
    <s v="19-Jun-1998"/>
    <n v="1497"/>
    <s v="tier - 2"/>
    <s v="tier - 2"/>
    <s v="R1013"/>
    <n v="25"/>
  </r>
  <r>
    <s v="Id2226"/>
    <s v="  Ashley"/>
    <n v="15.92"/>
    <n v="4.76"/>
    <s v="Yes"/>
    <x v="0"/>
    <x v="0"/>
    <n v="1"/>
    <s v="No"/>
    <s v="Under Weight"/>
    <s v="Normal"/>
    <s v="7-Oct-1995"/>
    <n v="1493"/>
    <s v="tier - 2"/>
    <s v="tier - 3"/>
    <s v="R1013"/>
    <n v="28"/>
  </r>
  <r>
    <s v="Id2227"/>
    <s v="  Elizabeth A"/>
    <n v="15.17"/>
    <n v="4.3"/>
    <s v="Yes"/>
    <x v="0"/>
    <x v="1"/>
    <n v="1"/>
    <s v="No"/>
    <s v="Under Weight"/>
    <s v="Normal"/>
    <s v="9-Jun-1997"/>
    <n v="1481"/>
    <s v="tier - 2"/>
    <s v="tier - 1"/>
    <s v="R1012"/>
    <n v="26"/>
  </r>
  <r>
    <s v="Id2228"/>
    <s v="  Rebecca M"/>
    <n v="16.63"/>
    <n v="4.5"/>
    <s v="No"/>
    <x v="0"/>
    <x v="0"/>
    <n v="1"/>
    <s v="No"/>
    <s v="Under Weight"/>
    <s v="Normal"/>
    <s v="7-Dec-1998"/>
    <n v="1477"/>
    <s v="tier - 2"/>
    <s v="tier - 1"/>
    <s v="R1013"/>
    <n v="25"/>
  </r>
  <r>
    <s v="Id2229"/>
    <s v="  Ruth"/>
    <n v="19.39"/>
    <n v="5.59"/>
    <s v="No"/>
    <x v="0"/>
    <x v="1"/>
    <n v="1"/>
    <s v="No"/>
    <s v="Normal Weight"/>
    <s v="Normal"/>
    <s v="20-Jun-2003"/>
    <n v="1467"/>
    <s v="tier - 2"/>
    <s v="tier - 2"/>
    <s v="R1013"/>
    <n v="20"/>
  </r>
  <r>
    <s v="Id2230"/>
    <s v="  Gregory S"/>
    <n v="17.34"/>
    <n v="6.29"/>
    <s v="Yes"/>
    <x v="0"/>
    <x v="1"/>
    <n v="1"/>
    <s v="No"/>
    <s v="Under Weight"/>
    <s v="Prediabetes"/>
    <s v="19-Jun-1997"/>
    <n v="1445"/>
    <s v="tier - 2"/>
    <s v="tier - 1"/>
    <s v="R1013"/>
    <n v="26"/>
  </r>
  <r>
    <s v="Id2231"/>
    <s v="  Alexandra S"/>
    <n v="17.940000000000001"/>
    <n v="4.1900000000000004"/>
    <s v="No"/>
    <x v="1"/>
    <x v="0"/>
    <n v="1"/>
    <s v="No"/>
    <s v="Under Weight"/>
    <s v="Normal"/>
    <s v="1-Sep-2000"/>
    <n v="1438"/>
    <s v="tier - 2"/>
    <s v="tier - 2"/>
    <s v="R1013"/>
    <n v="23"/>
  </r>
  <r>
    <s v="Id2232"/>
    <s v="  Hillary"/>
    <n v="16.670000000000002"/>
    <n v="4.7"/>
    <s v="Yes"/>
    <x v="0"/>
    <x v="1"/>
    <n v="1"/>
    <s v="No"/>
    <s v="Under Weight"/>
    <s v="Normal"/>
    <s v="5-Dec-1997"/>
    <n v="1422"/>
    <s v="tier - 2"/>
    <s v="tier - 2"/>
    <s v="R1013"/>
    <n v="26"/>
  </r>
  <r>
    <s v="Id2233"/>
    <s v="  Amy K"/>
    <n v="20.58"/>
    <n v="5.64"/>
    <s v="Yes"/>
    <x v="0"/>
    <x v="0"/>
    <n v="0"/>
    <s v="No"/>
    <s v="Normal Weight"/>
    <s v="Normal"/>
    <s v="23-Aug-2001"/>
    <n v="1421"/>
    <s v="tier - 2"/>
    <s v="tier - 2"/>
    <s v="R1013"/>
    <n v="22"/>
  </r>
  <r>
    <s v="Id2234"/>
    <s v="  Scott"/>
    <n v="16.5"/>
    <n v="4.1100000000000003"/>
    <s v="Yes"/>
    <x v="0"/>
    <x v="0"/>
    <n v="0"/>
    <s v="No"/>
    <s v="Under Weight"/>
    <s v="Normal"/>
    <s v="23-Jun-1996"/>
    <n v="1417"/>
    <s v="tier - 2"/>
    <s v="tier - 3"/>
    <s v="R1013"/>
    <n v="27"/>
  </r>
  <r>
    <s v="Id2235"/>
    <s v="  John"/>
    <n v="15.41"/>
    <n v="5.43"/>
    <s v="Yes"/>
    <x v="0"/>
    <x v="1"/>
    <n v="1"/>
    <s v="No"/>
    <s v="Under Weight"/>
    <s v="Normal"/>
    <s v="27-Oct-1997"/>
    <n v="1402"/>
    <s v="tier - 2"/>
    <s v="tier - 3"/>
    <s v="R1011"/>
    <n v="26"/>
  </r>
  <r>
    <s v="Id2236"/>
    <s v="  Maaikel"/>
    <n v="24.59"/>
    <n v="4.38"/>
    <s v="No"/>
    <x v="0"/>
    <x v="0"/>
    <n v="1"/>
    <s v="No"/>
    <s v="Normal Weight"/>
    <s v="Normal"/>
    <s v="5-Sep-1998"/>
    <n v="1400.44"/>
    <s v="tier - 2"/>
    <s v="tier - 2"/>
    <s v="R1013"/>
    <n v="25"/>
  </r>
  <r>
    <s v="Id2237"/>
    <s v="  Daniel C"/>
    <n v="33.33"/>
    <n v="9.7899999999999991"/>
    <s v="No"/>
    <x v="0"/>
    <x v="0"/>
    <n v="0"/>
    <s v="No"/>
    <s v="Obesity"/>
    <s v="Diabetes"/>
    <s v="22-Dec-2002"/>
    <n v="1391.53"/>
    <s v="tier - 2"/>
    <s v="tier - 1"/>
    <s v="R1013"/>
    <n v="21"/>
  </r>
  <r>
    <s v="Id2238"/>
    <s v="  Christopher S"/>
    <n v="18.5"/>
    <n v="11.84"/>
    <s v="No"/>
    <x v="0"/>
    <x v="0"/>
    <n v="0"/>
    <s v="No"/>
    <s v="Normal Weight"/>
    <s v="Diabetes"/>
    <s v="14-Nov-2002"/>
    <n v="1390"/>
    <s v="tier - 2"/>
    <s v="tier - 2"/>
    <s v="R1013"/>
    <n v="21"/>
  </r>
  <r>
    <s v="Id2239"/>
    <s v="  William R"/>
    <n v="18.579999999999998"/>
    <n v="6.22"/>
    <s v="No"/>
    <x v="0"/>
    <x v="0"/>
    <n v="0"/>
    <s v="No"/>
    <s v="Normal Weight"/>
    <s v="Prediabetes"/>
    <s v="6-Jul-1999"/>
    <n v="1389"/>
    <s v="tier - 2"/>
    <s v="tier - 2"/>
    <s v="R1013"/>
    <n v="24"/>
  </r>
  <r>
    <s v="Id2240"/>
    <s v="  Lyndsy"/>
    <n v="16.64"/>
    <n v="10.01"/>
    <s v="No"/>
    <x v="0"/>
    <x v="0"/>
    <n v="0"/>
    <s v="No"/>
    <s v="Under Weight"/>
    <s v="Diabetes"/>
    <s v="15-Aug-2002"/>
    <n v="1382"/>
    <s v="tier - 2"/>
    <s v="tier - 1"/>
    <s v="R1013"/>
    <n v="21"/>
  </r>
  <r>
    <s v="Id2241"/>
    <s v="  Jessica"/>
    <n v="19.329999999999998"/>
    <n v="4.32"/>
    <s v="No"/>
    <x v="0"/>
    <x v="0"/>
    <n v="1"/>
    <s v="No"/>
    <s v="Normal Weight"/>
    <s v="Normal"/>
    <s v="3-Dec-1998"/>
    <n v="1359"/>
    <s v="tier - 2"/>
    <s v="tier - 1"/>
    <s v="R1013"/>
    <n v="25"/>
  </r>
  <r>
    <s v="Id2242"/>
    <s v="  Anna"/>
    <n v="21.26"/>
    <n v="5.65"/>
    <s v="Yes"/>
    <x v="0"/>
    <x v="1"/>
    <n v="1"/>
    <s v="No"/>
    <s v="Normal Weight"/>
    <s v="Normal"/>
    <s v="7-Nov-1997"/>
    <n v="1341.16"/>
    <s v="tier - 2"/>
    <s v="tier - 2"/>
    <s v="R1012"/>
    <n v="26"/>
  </r>
  <r>
    <s v="Id2243"/>
    <s v="  Jordan"/>
    <n v="15.6"/>
    <n v="4.12"/>
    <s v="Yes"/>
    <x v="0"/>
    <x v="0"/>
    <n v="1"/>
    <s v="No"/>
    <s v="Under Weight"/>
    <s v="Normal"/>
    <s v="30-Jul-1995"/>
    <n v="1338"/>
    <s v="tier - 2"/>
    <s v="tier - 3"/>
    <s v="R1012"/>
    <n v="28"/>
  </r>
  <r>
    <s v="Id2244"/>
    <s v="  Brian"/>
    <n v="24.39"/>
    <n v="6.24"/>
    <s v="No"/>
    <x v="0"/>
    <x v="0"/>
    <n v="1"/>
    <s v="No"/>
    <s v="Normal Weight"/>
    <s v="Prediabetes"/>
    <s v="12-Jul-1998"/>
    <n v="1332.61"/>
    <s v="tier - 2"/>
    <s v="tier - 3"/>
    <s v="R1013"/>
    <n v="25"/>
  </r>
  <r>
    <s v="Id2245"/>
    <s v="  Katherine A"/>
    <n v="24.75"/>
    <n v="4.83"/>
    <s v="No"/>
    <x v="0"/>
    <x v="0"/>
    <n v="0"/>
    <s v="No"/>
    <s v="Normal Weight"/>
    <s v="Normal"/>
    <s v="14-Oct-1999"/>
    <n v="1329.17"/>
    <s v="tier - 2"/>
    <s v="tier - 3"/>
    <s v="R1013"/>
    <n v="24"/>
  </r>
  <r>
    <s v="Id2246"/>
    <s v="  Melanie"/>
    <n v="20.88"/>
    <n v="7.4"/>
    <s v="No"/>
    <x v="0"/>
    <x v="0"/>
    <n v="0"/>
    <s v="No"/>
    <s v="Normal Weight"/>
    <s v="Diabetes"/>
    <s v="13-Oct-2002"/>
    <n v="1315"/>
    <s v="tier - 2"/>
    <s v="tier - 2"/>
    <s v="R1013"/>
    <n v="21"/>
  </r>
  <r>
    <s v="Id2247"/>
    <s v="  Jessica"/>
    <n v="20.43"/>
    <n v="4.54"/>
    <s v="No"/>
    <x v="0"/>
    <x v="0"/>
    <n v="0"/>
    <s v="No"/>
    <s v="Normal Weight"/>
    <s v="Normal"/>
    <s v="2-Dec-1999"/>
    <n v="1304"/>
    <s v="tier - 2"/>
    <s v="tier - 2"/>
    <s v="R1013"/>
    <n v="24"/>
  </r>
  <r>
    <s v="Id2248"/>
    <s v="  Eric S"/>
    <n v="15.18"/>
    <n v="11.11"/>
    <s v="No"/>
    <x v="0"/>
    <x v="0"/>
    <n v="0"/>
    <s v="No"/>
    <s v="Under Weight"/>
    <s v="Diabetes"/>
    <s v="10-Dec-2002"/>
    <n v="1304"/>
    <s v="tier - 2"/>
    <s v="tier - 2"/>
    <s v="R1012"/>
    <n v="21"/>
  </r>
  <r>
    <s v="Id2249"/>
    <s v="  Joseph"/>
    <n v="15.12"/>
    <n v="4.03"/>
    <s v="Yes"/>
    <x v="0"/>
    <x v="0"/>
    <n v="0"/>
    <s v="No"/>
    <s v="Under Weight"/>
    <s v="Normal"/>
    <s v="29-Nov-2001"/>
    <n v="1293"/>
    <s v="tier - 2"/>
    <s v="tier - 3"/>
    <s v="R1012"/>
    <n v="22"/>
  </r>
  <r>
    <s v="Id2250"/>
    <s v="  Mary"/>
    <n v="23.88"/>
    <n v="4.51"/>
    <s v="No"/>
    <x v="0"/>
    <x v="0"/>
    <n v="1"/>
    <s v="No"/>
    <s v="Normal Weight"/>
    <s v="Normal"/>
    <s v="4-Jun-1998"/>
    <n v="1290.93"/>
    <s v="tier - 2"/>
    <s v="tier - 2"/>
    <s v="R1013"/>
    <n v="25"/>
  </r>
  <r>
    <s v="Id2251"/>
    <s v="  Natalie"/>
    <n v="16.13"/>
    <n v="5.56"/>
    <s v="No"/>
    <x v="1"/>
    <x v="0"/>
    <n v="1"/>
    <s v="No"/>
    <s v="Under Weight"/>
    <s v="Normal"/>
    <s v="26-Jun-2000"/>
    <n v="1286"/>
    <s v="tier - 2"/>
    <s v="tier - 2"/>
    <s v="R1013"/>
    <n v="23"/>
  </r>
  <r>
    <s v="Id2252"/>
    <s v="  Christopher"/>
    <n v="24.09"/>
    <n v="4.0999999999999996"/>
    <s v="No"/>
    <x v="1"/>
    <x v="0"/>
    <n v="1"/>
    <s v="No"/>
    <s v="Normal Weight"/>
    <s v="Normal"/>
    <s v="28-Jul-2004"/>
    <n v="1285"/>
    <s v="tier - 2"/>
    <s v="tier - 3"/>
    <s v="R1013"/>
    <n v="19"/>
  </r>
  <r>
    <s v="Id2253"/>
    <s v="  Sonja"/>
    <n v="19.43"/>
    <n v="5.85"/>
    <s v="No"/>
    <x v="1"/>
    <x v="0"/>
    <n v="1"/>
    <s v="No"/>
    <s v="Normal Weight"/>
    <s v="Prediabetes"/>
    <s v="30-Sep-2004"/>
    <n v="1283"/>
    <s v="tier - 2"/>
    <s v="tier - 1"/>
    <s v="R1013"/>
    <n v="19"/>
  </r>
  <r>
    <s v="Id2254"/>
    <s v="  Alexandra"/>
    <n v="15.22"/>
    <n v="4.92"/>
    <s v="Yes"/>
    <x v="0"/>
    <x v="1"/>
    <n v="1"/>
    <s v="No"/>
    <s v="Under Weight"/>
    <s v="Normal"/>
    <s v="26-Oct-1997"/>
    <n v="1276"/>
    <s v="tier - 2"/>
    <s v="tier - 2"/>
    <s v="R1012"/>
    <n v="26"/>
  </r>
  <r>
    <s v="Id2255"/>
    <s v="  Martha L"/>
    <n v="20.72"/>
    <n v="9.4600000000000009"/>
    <s v="No"/>
    <x v="0"/>
    <x v="0"/>
    <n v="0"/>
    <s v="No"/>
    <s v="Normal Weight"/>
    <s v="Diabetes"/>
    <s v="4-Dec-2002"/>
    <n v="1267"/>
    <s v="tier - 2"/>
    <s v="tier - 1"/>
    <s v="R1013"/>
    <n v="21"/>
  </r>
  <r>
    <s v="Id2256"/>
    <s v="  Ryan C"/>
    <n v="35.4"/>
    <n v="5.94"/>
    <s v="No"/>
    <x v="0"/>
    <x v="1"/>
    <n v="1"/>
    <s v="No"/>
    <s v="Obesity"/>
    <s v="Prediabetes"/>
    <s v="21-Nov-2003"/>
    <n v="1263.25"/>
    <s v="tier - 2"/>
    <s v="tier - 3"/>
    <s v="R1011"/>
    <n v="20"/>
  </r>
  <r>
    <s v="Id2257"/>
    <s v="  Cliff"/>
    <n v="34.4"/>
    <n v="5.7"/>
    <s v="No"/>
    <x v="0"/>
    <x v="1"/>
    <n v="1"/>
    <s v="No"/>
    <s v="Obesity"/>
    <s v="Prediabetes"/>
    <s v="15-Aug-2003"/>
    <n v="1261.8599999999999"/>
    <s v="tier - 2"/>
    <s v="tier - 3"/>
    <s v="R1011"/>
    <n v="20"/>
  </r>
  <r>
    <s v="Id2258"/>
    <s v="  Blue"/>
    <n v="34.1"/>
    <n v="4.13"/>
    <s v="No"/>
    <x v="0"/>
    <x v="1"/>
    <n v="1"/>
    <s v="No"/>
    <s v="Obesity"/>
    <s v="Normal"/>
    <s v="30-Oct-2003"/>
    <n v="1261.44"/>
    <s v="tier - 2"/>
    <s v="tier - 3"/>
    <s v="R1011"/>
    <n v="20"/>
  </r>
  <r>
    <s v="Id2259"/>
    <s v="  Jeffrey M"/>
    <n v="30.4"/>
    <n v="4.7699999999999996"/>
    <s v="No"/>
    <x v="0"/>
    <x v="1"/>
    <n v="1"/>
    <s v="No"/>
    <s v="Obesity"/>
    <s v="Normal"/>
    <s v="13-Oct-2003"/>
    <n v="1256.3"/>
    <s v="tier - 2"/>
    <s v="tier - 3"/>
    <s v="R1011"/>
    <n v="20"/>
  </r>
  <r>
    <s v="Id2260"/>
    <s v="  Andrew"/>
    <n v="28.7"/>
    <n v="4.99"/>
    <s v="No"/>
    <x v="0"/>
    <x v="1"/>
    <n v="1"/>
    <s v="No"/>
    <s v="Over weight"/>
    <s v="Normal"/>
    <s v="10-Dec-2003"/>
    <n v="1253.94"/>
    <s v="tier - 2"/>
    <s v="tier - 2"/>
    <s v="R1011"/>
    <n v="20"/>
  </r>
  <r>
    <s v="Id2261"/>
    <s v="  Julia"/>
    <n v="17.440000000000001"/>
    <n v="4.42"/>
    <s v="Yes"/>
    <x v="0"/>
    <x v="1"/>
    <n v="1"/>
    <s v="No"/>
    <s v="Under Weight"/>
    <s v="Normal"/>
    <s v="4-Nov-1997"/>
    <n v="1253"/>
    <s v="tier - 2"/>
    <s v="tier - 2"/>
    <s v="R1013"/>
    <n v="26"/>
  </r>
  <r>
    <s v="Id2262"/>
    <s v="  Daniel"/>
    <n v="27.6"/>
    <n v="4.01"/>
    <s v="No"/>
    <x v="0"/>
    <x v="1"/>
    <n v="1"/>
    <s v="No"/>
    <s v="Over weight"/>
    <s v="Normal"/>
    <s v="15-Sep-2003"/>
    <n v="1252.4100000000001"/>
    <s v="tier - 2"/>
    <s v="tier - 3"/>
    <s v="R1011"/>
    <n v="20"/>
  </r>
  <r>
    <s v="Id2263"/>
    <s v="  Jaime"/>
    <n v="20.7"/>
    <n v="4.49"/>
    <s v="No"/>
    <x v="0"/>
    <x v="1"/>
    <n v="1"/>
    <s v="No"/>
    <s v="Normal Weight"/>
    <s v="Normal"/>
    <s v="8-Sep-2003"/>
    <n v="1242.82"/>
    <s v="tier - 2"/>
    <s v="tier - 1"/>
    <s v="R1011"/>
    <n v="20"/>
  </r>
  <r>
    <s v="Id2264"/>
    <s v="  Mohd Syahidan"/>
    <n v="20.3"/>
    <n v="6.37"/>
    <s v="No"/>
    <x v="0"/>
    <x v="1"/>
    <n v="1"/>
    <s v="No"/>
    <s v="Normal Weight"/>
    <s v="Prediabetes"/>
    <s v="15-Sep-2003"/>
    <n v="1242.26"/>
    <s v="tier - 2"/>
    <s v="tier - 1"/>
    <s v="R1011"/>
    <n v="20"/>
  </r>
  <r>
    <s v="Id2265"/>
    <s v="  Matthew"/>
    <n v="19.8"/>
    <n v="5.12"/>
    <s v="No"/>
    <x v="0"/>
    <x v="1"/>
    <n v="1"/>
    <s v="No"/>
    <s v="Normal Weight"/>
    <s v="Normal"/>
    <s v="2-Aug-2003"/>
    <n v="1241.57"/>
    <s v="tier - 2"/>
    <s v="tier - 2"/>
    <s v="R1011"/>
    <n v="20"/>
  </r>
  <r>
    <s v="Id2266"/>
    <s v="  Elizabeth S"/>
    <n v="21.87"/>
    <n v="8.59"/>
    <s v="No"/>
    <x v="0"/>
    <x v="0"/>
    <n v="0"/>
    <s v="No"/>
    <s v="Normal Weight"/>
    <s v="Diabetes"/>
    <s v="1-Jul-2002"/>
    <n v="1241"/>
    <s v="tier - 2"/>
    <s v="tier - 2"/>
    <s v="R1013"/>
    <n v="21"/>
  </r>
  <r>
    <s v="Id2267"/>
    <s v="  Katie"/>
    <n v="16.600000000000001"/>
    <n v="5.87"/>
    <s v="No"/>
    <x v="0"/>
    <x v="0"/>
    <n v="1"/>
    <s v="No"/>
    <s v="Under Weight"/>
    <s v="Prediabetes"/>
    <s v="11-Oct-1998"/>
    <n v="1240"/>
    <s v="tier - 2"/>
    <s v="tier - 1"/>
    <s v="R1012"/>
    <n v="25"/>
  </r>
  <r>
    <s v="Id2268"/>
    <s v="  Christi A"/>
    <n v="21.98"/>
    <n v="7.03"/>
    <s v="No"/>
    <x v="0"/>
    <x v="0"/>
    <n v="0"/>
    <s v="No"/>
    <s v="Normal Weight"/>
    <s v="Diabetes"/>
    <s v="12-Dec-2002"/>
    <n v="1237"/>
    <s v="tier - 2"/>
    <s v="tier - 2"/>
    <s v="R1013"/>
    <n v="21"/>
  </r>
  <r>
    <s v="Id2269"/>
    <s v="  Sandra K"/>
    <n v="19.7"/>
    <n v="5.51"/>
    <s v="No"/>
    <x v="0"/>
    <x v="0"/>
    <n v="1"/>
    <s v="No"/>
    <s v="Normal Weight"/>
    <s v="Normal"/>
    <s v="13-Jul-1998"/>
    <n v="1234"/>
    <s v="tier - 2"/>
    <s v="tier - 1"/>
    <s v="R1013"/>
    <n v="25"/>
  </r>
  <r>
    <s v="Id2270"/>
    <s v="  Katharine"/>
    <n v="19.21"/>
    <n v="4.76"/>
    <s v="No"/>
    <x v="1"/>
    <x v="0"/>
    <n v="1"/>
    <s v="No"/>
    <s v="Normal Weight"/>
    <s v="Normal"/>
    <s v="16-Oct-2004"/>
    <n v="1228"/>
    <s v="tier - 2"/>
    <s v="tier - 1"/>
    <s v="R1012"/>
    <n v="19"/>
  </r>
  <r>
    <s v="Id2271"/>
    <s v="  Jerome"/>
    <n v="19.3"/>
    <n v="4.7"/>
    <s v="No"/>
    <x v="1"/>
    <x v="0"/>
    <n v="1"/>
    <s v="No"/>
    <s v="Normal Weight"/>
    <s v="Normal"/>
    <s v="9-Jul-2004"/>
    <n v="1224"/>
    <s v="tier - 2"/>
    <s v="tier - 1"/>
    <s v="R1013"/>
    <n v="19"/>
  </r>
  <r>
    <s v="Id2272"/>
    <s v="  Julia R"/>
    <n v="16.22"/>
    <n v="6.21"/>
    <s v="Yes"/>
    <x v="0"/>
    <x v="0"/>
    <n v="0"/>
    <s v="No"/>
    <s v="Under Weight"/>
    <s v="Prediabetes"/>
    <s v="4-Nov-1996"/>
    <n v="1220"/>
    <s v="tier - 2"/>
    <s v="tier - 3"/>
    <s v="R1012"/>
    <n v="27"/>
  </r>
  <r>
    <s v="Id2273"/>
    <s v="  Sean Henry"/>
    <n v="17.12"/>
    <n v="4.5199999999999996"/>
    <s v="No"/>
    <x v="1"/>
    <x v="0"/>
    <n v="1"/>
    <s v="No"/>
    <s v="Under Weight"/>
    <s v="Normal"/>
    <s v="2-Jun-2004"/>
    <n v="1210"/>
    <s v="tier - 2"/>
    <s v="tier - 1"/>
    <s v="R1013"/>
    <n v="19"/>
  </r>
  <r>
    <s v="Id2274"/>
    <s v="  Rachel A"/>
    <n v="19.07"/>
    <n v="5.45"/>
    <s v="No"/>
    <x v="0"/>
    <x v="0"/>
    <n v="1"/>
    <s v="No"/>
    <s v="Normal Weight"/>
    <s v="Normal"/>
    <s v="6-Oct-1992"/>
    <n v="1200.55"/>
    <s v="tier - 2"/>
    <s v="tier - 3"/>
    <s v="R1013"/>
    <n v="31"/>
  </r>
  <r>
    <s v="Id2275"/>
    <s v="  Jim"/>
    <n v="15.56"/>
    <n v="4.42"/>
    <s v="No"/>
    <x v="0"/>
    <x v="0"/>
    <n v="0"/>
    <s v="No"/>
    <s v="Under Weight"/>
    <s v="Normal"/>
    <s v="28-Jun-1999"/>
    <n v="1200"/>
    <s v="tier - 2"/>
    <s v="tier - 3"/>
    <s v="R1012"/>
    <n v="24"/>
  </r>
  <r>
    <s v="Id2276"/>
    <s v="  Tim"/>
    <n v="22.76"/>
    <n v="9.44"/>
    <s v="No"/>
    <x v="0"/>
    <x v="0"/>
    <n v="0"/>
    <s v="No"/>
    <s v="Normal Weight"/>
    <s v="Diabetes"/>
    <s v="26-Aug-2002"/>
    <n v="1191"/>
    <s v="tier - 2"/>
    <s v="tier - 1"/>
    <s v="R1013"/>
    <n v="21"/>
  </r>
  <r>
    <s v="Id2277"/>
    <s v="  Abby L"/>
    <n v="22.79"/>
    <n v="6.15"/>
    <s v="Yes"/>
    <x v="0"/>
    <x v="1"/>
    <n v="1"/>
    <s v="No"/>
    <s v="Normal Weight"/>
    <s v="Prediabetes"/>
    <s v="28-Jun-1997"/>
    <n v="1178.07"/>
    <s v="tier - 2"/>
    <s v="tier - 2"/>
    <s v="R1013"/>
    <n v="26"/>
  </r>
  <r>
    <s v="Id2278"/>
    <s v="  Mark"/>
    <n v="17.41"/>
    <n v="5.13"/>
    <s v="Yes"/>
    <x v="0"/>
    <x v="0"/>
    <n v="0"/>
    <s v="No"/>
    <s v="Under Weight"/>
    <s v="Normal"/>
    <s v="11-Aug-1996"/>
    <n v="1178"/>
    <s v="tier - 2"/>
    <s v="tier - 3"/>
    <s v="R1013"/>
    <n v="27"/>
  </r>
  <r>
    <s v="Id2279"/>
    <s v="  Ali"/>
    <n v="19.32"/>
    <n v="4.96"/>
    <s v="Yes"/>
    <x v="0"/>
    <x v="0"/>
    <n v="0"/>
    <s v="No"/>
    <s v="Normal Weight"/>
    <s v="Normal"/>
    <s v="12-Nov-2001"/>
    <n v="1167"/>
    <s v="tier - 2"/>
    <s v="tier - 1"/>
    <s v="R1013"/>
    <n v="22"/>
  </r>
  <r>
    <s v="Id2280"/>
    <s v="  Joshua"/>
    <n v="18.25"/>
    <n v="10.95"/>
    <s v="No"/>
    <x v="0"/>
    <x v="0"/>
    <n v="0"/>
    <s v="No"/>
    <s v="Under Weight"/>
    <s v="Diabetes"/>
    <s v="11-Jun-2002"/>
    <n v="1165"/>
    <s v="tier - 2"/>
    <s v="tier - 3"/>
    <s v="R1012"/>
    <n v="21"/>
  </r>
  <r>
    <s v="Id2281"/>
    <s v="  Pierre"/>
    <n v="53.13"/>
    <n v="4.4400000000000004"/>
    <s v="No"/>
    <x v="1"/>
    <x v="0"/>
    <n v="1"/>
    <s v="No"/>
    <s v="Obesity"/>
    <s v="Normal"/>
    <s v="11-Nov-2004"/>
    <n v="1163.46"/>
    <s v="tier - 2"/>
    <s v="tier - 3"/>
    <s v="R1013"/>
    <n v="19"/>
  </r>
  <r>
    <s v="Id2282"/>
    <s v="  Kate"/>
    <n v="20.46"/>
    <n v="4.0199999999999996"/>
    <s v="No"/>
    <x v="0"/>
    <x v="0"/>
    <n v="0"/>
    <s v="No"/>
    <s v="Normal Weight"/>
    <s v="Normal"/>
    <s v="26-Jul-1994"/>
    <n v="1158.32"/>
    <s v="tier - 2"/>
    <s v="tier - 1"/>
    <s v="R1013"/>
    <n v="29"/>
  </r>
  <r>
    <s v="Id2283"/>
    <s v="  David"/>
    <n v="43.01"/>
    <n v="5.44"/>
    <s v="No"/>
    <x v="1"/>
    <x v="0"/>
    <n v="1"/>
    <s v="No"/>
    <s v="Obesity"/>
    <s v="Normal"/>
    <s v="18-Jul-2004"/>
    <n v="1149.4000000000001"/>
    <s v="tier - 2"/>
    <s v="tier - 2"/>
    <s v="R1013"/>
    <n v="19"/>
  </r>
  <r>
    <s v="Id2284"/>
    <s v="  Carla"/>
    <n v="15.01"/>
    <n v="4.1500000000000004"/>
    <s v="No"/>
    <x v="0"/>
    <x v="1"/>
    <n v="1"/>
    <s v="No"/>
    <s v="Under Weight"/>
    <s v="Normal"/>
    <s v="12-Jun-2003"/>
    <n v="1149"/>
    <s v="tier - 2"/>
    <s v="tier - 1"/>
    <s v="R1012"/>
    <n v="20"/>
  </r>
  <r>
    <s v="Id2285"/>
    <s v="  Alvaro Sr"/>
    <n v="41.14"/>
    <n v="6.02"/>
    <s v="No"/>
    <x v="1"/>
    <x v="0"/>
    <n v="1"/>
    <s v="No"/>
    <s v="Obesity"/>
    <s v="Prediabetes"/>
    <s v="10-Jun-2004"/>
    <n v="1146.8"/>
    <s v="tier - 2"/>
    <s v="tier - 2"/>
    <s v="R1013"/>
    <n v="19"/>
  </r>
  <r>
    <s v="Id2286"/>
    <s v="  Hope"/>
    <n v="16.55"/>
    <n v="7.73"/>
    <s v="No"/>
    <x v="0"/>
    <x v="0"/>
    <n v="0"/>
    <s v="No"/>
    <s v="Under Weight"/>
    <s v="Diabetes"/>
    <s v="1-Oct-2002"/>
    <n v="1142"/>
    <s v="tier - 3"/>
    <s v="tier - 2"/>
    <s v="R1011"/>
    <n v="21"/>
  </r>
  <r>
    <s v="Id2287"/>
    <s v="  Mark P"/>
    <n v="37.29"/>
    <n v="5.03"/>
    <s v="No"/>
    <x v="1"/>
    <x v="0"/>
    <n v="1"/>
    <s v="No"/>
    <s v="Obesity"/>
    <s v="Normal"/>
    <s v="12-Sep-2004"/>
    <n v="1141.45"/>
    <s v="tier - 3"/>
    <s v="tier - 3"/>
    <s v="R1013"/>
    <n v="19"/>
  </r>
  <r>
    <s v="Id2288"/>
    <s v="  Desiree"/>
    <n v="16.739999999999998"/>
    <n v="4.08"/>
    <s v="Yes"/>
    <x v="0"/>
    <x v="0"/>
    <n v="0"/>
    <s v="No"/>
    <s v="Under Weight"/>
    <s v="Normal"/>
    <s v="25-Oct-2001"/>
    <n v="1141"/>
    <s v="tier - 3"/>
    <s v="tier - 1"/>
    <s v="R1013"/>
    <n v="22"/>
  </r>
  <r>
    <s v="Id2289"/>
    <s v="  Mario Jr"/>
    <n v="34.43"/>
    <n v="4.2699999999999996"/>
    <s v="No"/>
    <x v="1"/>
    <x v="0"/>
    <n v="1"/>
    <s v="No"/>
    <s v="Obesity"/>
    <s v="Normal"/>
    <s v="27-Nov-2004"/>
    <n v="1137.47"/>
    <s v="tier - 3"/>
    <s v="tier - 2"/>
    <s v="R1013"/>
    <n v="19"/>
  </r>
  <r>
    <s v="Id2290"/>
    <s v="  Lusapho"/>
    <n v="34.1"/>
    <n v="4.07"/>
    <s v="No"/>
    <x v="1"/>
    <x v="0"/>
    <n v="1"/>
    <s v="No"/>
    <s v="Obesity"/>
    <s v="Normal"/>
    <s v="15-Oct-2004"/>
    <n v="1137.01"/>
    <s v="tier - 3"/>
    <s v="tier - 1"/>
    <s v="R1013"/>
    <n v="19"/>
  </r>
  <r>
    <s v="Id2291"/>
    <s v="  Erin C"/>
    <n v="19.3"/>
    <n v="10.36"/>
    <s v="No"/>
    <x v="0"/>
    <x v="0"/>
    <n v="0"/>
    <s v="No"/>
    <s v="Normal Weight"/>
    <s v="Diabetes"/>
    <s v="11-Aug-2002"/>
    <n v="1137"/>
    <s v="tier - 3"/>
    <s v="tier - 1"/>
    <s v="R1013"/>
    <n v="21"/>
  </r>
  <r>
    <s v="Id2292"/>
    <s v="  Alan F"/>
    <n v="33.659999999999997"/>
    <n v="5.71"/>
    <s v="No"/>
    <x v="1"/>
    <x v="0"/>
    <n v="1"/>
    <s v="No"/>
    <s v="Obesity"/>
    <s v="Prediabetes"/>
    <s v="28-Nov-2004"/>
    <n v="1136.4000000000001"/>
    <s v="tier - 3"/>
    <s v="tier - 3"/>
    <s v="R1013"/>
    <n v="19"/>
  </r>
  <r>
    <s v="Id2293"/>
    <s v="  Ryan"/>
    <n v="33.33"/>
    <n v="6.08"/>
    <s v="No"/>
    <x v="1"/>
    <x v="0"/>
    <n v="1"/>
    <s v="No"/>
    <s v="Obesity"/>
    <s v="Prediabetes"/>
    <s v="11-Jun-2004"/>
    <n v="1135.94"/>
    <s v="tier - 3"/>
    <s v="tier - 3"/>
    <s v="R1013"/>
    <n v="19"/>
  </r>
  <r>
    <s v="Id2294"/>
    <s v="  Hope"/>
    <n v="21.84"/>
    <n v="5.71"/>
    <s v="No"/>
    <x v="1"/>
    <x v="0"/>
    <n v="1"/>
    <s v="No"/>
    <s v="Normal Weight"/>
    <s v="Prediabetes"/>
    <s v="6-Oct-2004"/>
    <n v="1135"/>
    <s v="tier - 3"/>
    <s v="tier - 3"/>
    <s v="R1013"/>
    <n v="19"/>
  </r>
  <r>
    <s v="Id2295"/>
    <s v="  Josh"/>
    <n v="16.87"/>
    <n v="9.1300000000000008"/>
    <s v="No"/>
    <x v="0"/>
    <x v="0"/>
    <n v="0"/>
    <s v="No"/>
    <s v="Under Weight"/>
    <s v="Diabetes"/>
    <s v="19-Jul-2002"/>
    <n v="1132"/>
    <s v="tier - 3"/>
    <s v="tier - 1"/>
    <s v="R1013"/>
    <n v="21"/>
  </r>
  <r>
    <s v="Id2296"/>
    <s v="  Jacob J"/>
    <n v="30.14"/>
    <n v="5.49"/>
    <s v="No"/>
    <x v="1"/>
    <x v="0"/>
    <n v="1"/>
    <s v="No"/>
    <s v="Obesity"/>
    <s v="Normal"/>
    <s v="14-Jun-2004"/>
    <n v="1131.51"/>
    <s v="tier - 3"/>
    <s v="tier - 1"/>
    <s v="R1013"/>
    <n v="19"/>
  </r>
  <r>
    <s v="Id2297"/>
    <s v="  Jose Tomas"/>
    <n v="23.21"/>
    <n v="4.37"/>
    <s v="No"/>
    <x v="1"/>
    <x v="0"/>
    <n v="1"/>
    <s v="No"/>
    <s v="Normal Weight"/>
    <s v="Normal"/>
    <s v="12-Nov-2004"/>
    <n v="1121.8699999999999"/>
    <s v="tier - 3"/>
    <s v="tier - 1"/>
    <s v="R1013"/>
    <n v="19"/>
  </r>
  <r>
    <s v="Id2298"/>
    <s v="  Mary Evan"/>
    <n v="17.170000000000002"/>
    <n v="8.4600000000000009"/>
    <s v="No"/>
    <x v="0"/>
    <x v="0"/>
    <n v="0"/>
    <s v="No"/>
    <s v="Under Weight"/>
    <s v="Diabetes"/>
    <s v="13-Aug-2002"/>
    <n v="1086"/>
    <s v="tier - 3"/>
    <s v="tier - 3"/>
    <s v="R1013"/>
    <n v="21"/>
  </r>
  <r>
    <s v="Id2299"/>
    <s v="  Justin K"/>
    <n v="15.61"/>
    <n v="5.28"/>
    <s v="No"/>
    <x v="0"/>
    <x v="0"/>
    <n v="1"/>
    <s v="No"/>
    <s v="Under Weight"/>
    <s v="Normal"/>
    <s v="26-Dec-1998"/>
    <n v="1082"/>
    <s v="tier - 3"/>
    <s v="tier - 2"/>
    <s v="R1013"/>
    <n v="25"/>
  </r>
  <r>
    <s v="Id2300"/>
    <s v="  Patrick"/>
    <n v="17.98"/>
    <n v="5.33"/>
    <s v="Yes"/>
    <x v="0"/>
    <x v="1"/>
    <n v="1"/>
    <s v="No"/>
    <s v="Under Weight"/>
    <s v="Normal"/>
    <s v="13-Aug-1997"/>
    <n v="1071"/>
    <s v="tier - 3"/>
    <s v="tier - 3"/>
    <s v="R1013"/>
    <n v="26"/>
  </r>
  <r>
    <s v="Id2301"/>
    <s v="  Roman"/>
    <n v="21.64"/>
    <n v="5.5"/>
    <s v="No"/>
    <x v="1"/>
    <x v="0"/>
    <n v="1"/>
    <s v="No"/>
    <s v="Normal Weight"/>
    <s v="Normal"/>
    <s v="24-Aug-2004"/>
    <n v="1070"/>
    <s v="tier - 3"/>
    <s v="tier - 3"/>
    <s v="R1013"/>
    <n v="19"/>
  </r>
  <r>
    <s v="Id2302"/>
    <s v="  David"/>
    <n v="16.399999999999999"/>
    <n v="5.4"/>
    <s v="No"/>
    <x v="0"/>
    <x v="1"/>
    <n v="1"/>
    <s v="No"/>
    <s v="Under Weight"/>
    <s v="Normal"/>
    <s v="28-Sep-1993"/>
    <n v="1068"/>
    <s v="tier - 3"/>
    <s v="tier - 1"/>
    <s v="R1013"/>
    <n v="30"/>
  </r>
  <r>
    <s v="Id2303"/>
    <s v="  Evelyn L"/>
    <n v="15.77"/>
    <n v="6.05"/>
    <s v="Yes"/>
    <x v="0"/>
    <x v="0"/>
    <n v="1"/>
    <s v="No"/>
    <s v="Under Weight"/>
    <s v="Prediabetes"/>
    <s v="1-Jun-1995"/>
    <n v="1056"/>
    <s v="tier - 3"/>
    <s v="tier - 2"/>
    <s v="R1013"/>
    <n v="28"/>
  </r>
  <r>
    <s v="Id2304"/>
    <s v="  Jim"/>
    <n v="18.27"/>
    <n v="11.46"/>
    <s v="No"/>
    <x v="0"/>
    <x v="0"/>
    <n v="0"/>
    <s v="No"/>
    <s v="Under Weight"/>
    <s v="Diabetes"/>
    <s v="1-Jul-2002"/>
    <n v="1049"/>
    <s v="tier - 3"/>
    <s v="tier - 2"/>
    <s v="R1012"/>
    <n v="21"/>
  </r>
  <r>
    <s v="Id2305"/>
    <s v="  Matthew S"/>
    <n v="16.489999999999998"/>
    <n v="8.48"/>
    <s v="No"/>
    <x v="0"/>
    <x v="0"/>
    <n v="0"/>
    <s v="No"/>
    <s v="Under Weight"/>
    <s v="Diabetes"/>
    <s v="20-Jul-2002"/>
    <n v="1047"/>
    <s v="tier - 3"/>
    <s v="tier - 1"/>
    <s v="R1013"/>
    <n v="21"/>
  </r>
  <r>
    <s v="Id2306"/>
    <s v="  Kenneth"/>
    <n v="16.14"/>
    <n v="4.8600000000000003"/>
    <s v="No"/>
    <x v="0"/>
    <x v="0"/>
    <n v="0"/>
    <s v="No"/>
    <s v="Under Weight"/>
    <s v="Normal"/>
    <s v="17-Nov-1994"/>
    <n v="1044"/>
    <s v="tier - 3"/>
    <s v="tier - 2"/>
    <s v="R1013"/>
    <n v="29"/>
  </r>
  <r>
    <s v="Id2307"/>
    <s v="  Andrea"/>
    <n v="20.85"/>
    <n v="4.45"/>
    <s v="Yes"/>
    <x v="0"/>
    <x v="0"/>
    <n v="1"/>
    <s v="No"/>
    <s v="Normal Weight"/>
    <s v="Normal"/>
    <s v="5-Oct-1995"/>
    <n v="1033.74"/>
    <s v="tier - 3"/>
    <s v="tier - 1"/>
    <s v="R1013"/>
    <n v="28"/>
  </r>
  <r>
    <s v="Id2308"/>
    <s v="  Kristina"/>
    <n v="15.88"/>
    <n v="4.3600000000000003"/>
    <s v="No"/>
    <x v="0"/>
    <x v="0"/>
    <n v="0"/>
    <s v="No"/>
    <s v="Under Weight"/>
    <s v="Normal"/>
    <s v="5-Aug-1999"/>
    <n v="1019"/>
    <s v="tier - 3"/>
    <s v="tier - 2"/>
    <s v="R1013"/>
    <n v="24"/>
  </r>
  <r>
    <s v="Id2309"/>
    <s v="  Kristen"/>
    <n v="20.66"/>
    <n v="5.8"/>
    <s v="No"/>
    <x v="1"/>
    <x v="0"/>
    <n v="1"/>
    <s v="No"/>
    <s v="Normal Weight"/>
    <s v="Prediabetes"/>
    <s v="9-Oct-2000"/>
    <n v="1012"/>
    <s v="tier - 3"/>
    <s v="tier - 2"/>
    <s v="R1013"/>
    <n v="23"/>
  </r>
  <r>
    <s v="Id2310"/>
    <s v="  Matthew"/>
    <n v="20.399999999999999"/>
    <n v="5.27"/>
    <s v="No"/>
    <x v="0"/>
    <x v="0"/>
    <n v="0"/>
    <s v="No"/>
    <s v="Normal Weight"/>
    <s v="Normal"/>
    <s v="22-Nov-1994"/>
    <n v="1006.65"/>
    <s v="tier - 3"/>
    <s v="tier - 2"/>
    <s v="R1013"/>
    <n v="29"/>
  </r>
  <r>
    <s v="Id2311"/>
    <s v="  Kathleen"/>
    <n v="25.19"/>
    <n v="5.64"/>
    <s v="Yes"/>
    <x v="0"/>
    <x v="0"/>
    <n v="0"/>
    <s v="No"/>
    <s v="Over weight"/>
    <s v="Normal"/>
    <s v="19-Aug-2001"/>
    <n v="964.71"/>
    <s v="tier - 3"/>
    <s v="tier - 2"/>
    <s v="R1013"/>
    <n v="22"/>
  </r>
  <r>
    <s v="Id2312"/>
    <s v="  Lindsey"/>
    <n v="20.54"/>
    <n v="4.2"/>
    <s v="Yes"/>
    <x v="0"/>
    <x v="0"/>
    <n v="1"/>
    <s v="No"/>
    <s v="Normal Weight"/>
    <s v="Normal"/>
    <s v="28-Oct-1995"/>
    <n v="928.59"/>
    <s v="tier - 3"/>
    <s v="tier - 1"/>
    <s v="R1013"/>
    <n v="28"/>
  </r>
  <r>
    <s v="Id2313"/>
    <s v="  Robert"/>
    <n v="20.13"/>
    <n v="5.42"/>
    <s v="No"/>
    <x v="0"/>
    <x v="0"/>
    <n v="0"/>
    <s v="No"/>
    <s v="Normal Weight"/>
    <s v="Normal"/>
    <s v="30-Oct-1994"/>
    <n v="915.07"/>
    <s v="tier - 3"/>
    <s v="tier - 1"/>
    <s v="R1013"/>
    <n v="29"/>
  </r>
  <r>
    <s v="Id2314"/>
    <s v="  Sarah E"/>
    <n v="18.93"/>
    <n v="6.11"/>
    <s v="No"/>
    <x v="0"/>
    <x v="1"/>
    <n v="1"/>
    <s v="No"/>
    <s v="Normal Weight"/>
    <s v="Prediabetes"/>
    <s v="27-Nov-1993"/>
    <n v="896.21"/>
    <s v="tier - 3"/>
    <s v="tier - 1"/>
    <s v="R1013"/>
    <n v="30"/>
  </r>
  <r>
    <s v="Id2315"/>
    <s v="  Flannery"/>
    <n v="24.14"/>
    <n v="5.29"/>
    <s v="No"/>
    <x v="1"/>
    <x v="0"/>
    <n v="1"/>
    <s v="No"/>
    <s v="Normal Weight"/>
    <s v="Normal"/>
    <s v="18-Nov-2000"/>
    <n v="865.41"/>
    <s v="tier - 3"/>
    <s v="tier - 1"/>
    <s v="R1013"/>
    <n v="23"/>
  </r>
  <r>
    <s v="Id2316"/>
    <s v="  John T"/>
    <n v="25.03"/>
    <n v="5.91"/>
    <s v="No"/>
    <x v="1"/>
    <x v="0"/>
    <n v="1"/>
    <s v="No"/>
    <s v="Over weight"/>
    <s v="Prediabetes"/>
    <s v="7-Oct-2004"/>
    <n v="830.52"/>
    <s v="tier - 3"/>
    <s v="tier - 2"/>
    <s v="R1011"/>
    <n v="19"/>
  </r>
  <r>
    <s v="Id2317"/>
    <s v="  Koji"/>
    <n v="20.47"/>
    <n v="5.81"/>
    <s v="Yes"/>
    <x v="0"/>
    <x v="0"/>
    <n v="1"/>
    <s v="No"/>
    <s v="Normal Weight"/>
    <s v="Prediabetes"/>
    <s v="7-Dec-1995"/>
    <n v="773.54"/>
    <s v="tier - 3"/>
    <s v="tier - 2"/>
    <s v="R1013"/>
    <n v="28"/>
  </r>
  <r>
    <s v="Id2318"/>
    <s v="  Candice M"/>
    <n v="18.82"/>
    <n v="5.51"/>
    <s v="Yes"/>
    <x v="0"/>
    <x v="0"/>
    <n v="0"/>
    <s v="No"/>
    <s v="Normal Weight"/>
    <s v="Normal"/>
    <s v="18-Sep-1996"/>
    <n v="770.38"/>
    <s v="tier - 3"/>
    <s v="tire_2"/>
    <s v="R1012"/>
    <n v="27"/>
  </r>
  <r>
    <s v="Id2319"/>
    <s v="  Theodore A"/>
    <n v="17.079999999999998"/>
    <n v="5.73"/>
    <s v="No"/>
    <x v="0"/>
    <x v="1"/>
    <n v="1"/>
    <s v="No"/>
    <s v="Under Weight"/>
    <s v="Prediabetes"/>
    <s v="28-Jun-1993"/>
    <n v="770"/>
    <s v="tier - 3"/>
    <s v="tier - 3"/>
    <s v="R1013"/>
    <n v="30"/>
  </r>
  <r>
    <s v="Id2320"/>
    <s v="  Lindy"/>
    <n v="19.21"/>
    <n v="5.53"/>
    <s v="Yes"/>
    <x v="0"/>
    <x v="0"/>
    <n v="0"/>
    <s v="No"/>
    <s v="Normal Weight"/>
    <s v="Normal"/>
    <s v="22-Oct-1996"/>
    <n v="760"/>
    <s v="tier - 3"/>
    <s v="tier - 3"/>
    <s v="R1013"/>
    <n v="27"/>
  </r>
  <r>
    <s v="Id2321"/>
    <s v="  Thomas"/>
    <n v="17.86"/>
    <n v="5.43"/>
    <s v="No"/>
    <x v="0"/>
    <x v="1"/>
    <n v="1"/>
    <s v="No"/>
    <s v="Under Weight"/>
    <s v="Normal"/>
    <s v="9-Aug-1993"/>
    <n v="760"/>
    <s v="tier - 3"/>
    <s v="tier - 1"/>
    <s v="R1013"/>
    <n v="30"/>
  </r>
  <r>
    <s v="Id2322"/>
    <s v="  Holly"/>
    <n v="21.38"/>
    <n v="8.01"/>
    <s v="No"/>
    <x v="0"/>
    <x v="0"/>
    <n v="0"/>
    <s v="No"/>
    <s v="Normal Weight"/>
    <s v="Diabetes"/>
    <s v="19-Sep-2002"/>
    <n v="750"/>
    <s v="tier - 3"/>
    <s v="tier - 1"/>
    <s v="R1012"/>
    <n v="21"/>
  </r>
  <r>
    <s v="Id2323"/>
    <s v="  Matthew"/>
    <n v="23.35"/>
    <n v="5.94"/>
    <s v="No"/>
    <x v="0"/>
    <x v="0"/>
    <n v="0"/>
    <s v="No"/>
    <s v="Normal Weight"/>
    <s v="Prediabetes"/>
    <s v="14-Dec-1999"/>
    <n v="722.99"/>
    <s v="tier - 3"/>
    <s v="tier - 1"/>
    <s v="R1013"/>
    <n v="24"/>
  </r>
  <r>
    <s v="Id2324"/>
    <s v="  Meghan K"/>
    <n v="22.24"/>
    <n v="5.04"/>
    <s v="No"/>
    <x v="0"/>
    <x v="0"/>
    <n v="0"/>
    <s v="No"/>
    <s v="Normal Weight"/>
    <s v="Normal"/>
    <s v="26-Dec-1999"/>
    <n v="700"/>
    <s v="tier - 2"/>
    <s v="tier - 3"/>
    <s v="R1013"/>
    <n v="24"/>
  </r>
  <r>
    <s v="Id2325"/>
    <s v="  Fred"/>
    <n v="24.76"/>
    <n v="4.54"/>
    <s v="Yes"/>
    <x v="0"/>
    <x v="0"/>
    <n v="0"/>
    <s v="No"/>
    <s v="Normal Weight"/>
    <s v="Normal"/>
    <s v="12-Sep-2001"/>
    <n v="687.54"/>
    <s v="tier - 3"/>
    <s v="tier - 2"/>
    <s v="R1013"/>
    <n v="22"/>
  </r>
  <r>
    <s v="Id2326"/>
    <s v="  Sebastian"/>
    <n v="20.100000000000001"/>
    <n v="5.6"/>
    <s v="Yes"/>
    <x v="0"/>
    <x v="1"/>
    <n v="1"/>
    <s v="No"/>
    <s v="Normal Weight"/>
    <s v="Normal"/>
    <s v="9-Nov-1997"/>
    <n v="670"/>
    <s v="tier - 3"/>
    <s v="tier - 3"/>
    <s v="R1013"/>
    <n v="26"/>
  </r>
  <r>
    <s v="Id2327"/>
    <s v="  Laura"/>
    <n v="21.77"/>
    <n v="10.67"/>
    <s v="No"/>
    <x v="0"/>
    <x v="0"/>
    <n v="0"/>
    <s v="No"/>
    <s v="Normal Weight"/>
    <s v="Diabetes"/>
    <s v="29-Nov-2002"/>
    <n v="668"/>
    <s v="tier - 3"/>
    <s v="tier - 2"/>
    <s v="R1012"/>
    <n v="21"/>
  </r>
  <r>
    <s v="Id2328"/>
    <s v="  Nicole"/>
    <n v="17.82"/>
    <n v="5.26"/>
    <s v="Yes"/>
    <x v="0"/>
    <x v="0"/>
    <n v="1"/>
    <s v="No"/>
    <s v="Under Weight"/>
    <s v="Normal"/>
    <s v="4-Jul-1995"/>
    <n v="650"/>
    <s v="tier - 3"/>
    <s v="tier - 3"/>
    <s v="R1013"/>
    <n v="28"/>
  </r>
  <r>
    <s v="Id2329"/>
    <s v="  Susan E"/>
    <n v="17.07"/>
    <n v="5.22"/>
    <s v="No"/>
    <x v="0"/>
    <x v="1"/>
    <n v="1"/>
    <s v="No"/>
    <s v="Under Weight"/>
    <s v="Normal"/>
    <s v="1-Jun-1993"/>
    <n v="650"/>
    <s v="tier - 3"/>
    <s v="tier - 3"/>
    <s v="R1013"/>
    <n v="30"/>
  </r>
  <r>
    <s v="Id2330"/>
    <s v="  Katy"/>
    <n v="22.24"/>
    <n v="4.29"/>
    <s v="Yes"/>
    <x v="0"/>
    <x v="0"/>
    <n v="0"/>
    <s v="No"/>
    <s v="Normal Weight"/>
    <s v="Normal"/>
    <s v="20-Nov-2001"/>
    <n v="646.14"/>
    <s v="tier - 3"/>
    <s v="tier - 3"/>
    <s v="R1012"/>
    <n v="22"/>
  </r>
  <r>
    <s v="Id2331"/>
    <s v="  Jordan"/>
    <n v="22.34"/>
    <n v="5.57"/>
    <s v="No"/>
    <x v="0"/>
    <x v="0"/>
    <n v="1"/>
    <s v="No"/>
    <s v="Normal Weight"/>
    <s v="Normal"/>
    <s v="27-Jul-1998"/>
    <n v="637.26"/>
    <s v="tier - 3"/>
    <s v="tier - 3"/>
    <s v="R1013"/>
    <n v="25"/>
  </r>
  <r>
    <s v="Id2332"/>
    <s v="  Juan D"/>
    <n v="17.7"/>
    <n v="6.28"/>
    <s v="No"/>
    <x v="0"/>
    <x v="0"/>
    <n v="1"/>
    <s v="No"/>
    <s v="Under Weight"/>
    <s v="Prediabetes"/>
    <s v="13-Sep-1992"/>
    <n v="604.54"/>
    <s v="tier - 3"/>
    <s v="tier - 3"/>
    <s v="R1013"/>
    <n v="31"/>
  </r>
  <r>
    <s v="Id2333"/>
    <s v="  Julie"/>
    <n v="16.47"/>
    <n v="6.35"/>
    <s v="No"/>
    <x v="0"/>
    <x v="1"/>
    <n v="1"/>
    <s v="No"/>
    <s v="Under Weight"/>
    <s v="Prediabetes"/>
    <s v="30-Jun-1993"/>
    <n v="600"/>
    <s v="tier - 2"/>
    <s v="tier - 1"/>
    <s v="R1013"/>
    <n v="30"/>
  </r>
  <r>
    <s v="Id2334"/>
    <s v="  Evan P"/>
    <n v="17.600000000000001"/>
    <n v="4.3899999999999997"/>
    <s v="No"/>
    <x v="0"/>
    <x v="0"/>
    <n v="1"/>
    <s v="No"/>
    <s v="Under Weight"/>
    <s v="Normal"/>
    <s v="30-Nov-1992"/>
    <n v="570.62"/>
    <s v="tier - 2"/>
    <s v="tier - 1"/>
    <s v="R1013"/>
    <n v="31"/>
  </r>
  <r>
    <s v="Id2335"/>
    <s v="  Aaron K"/>
    <n v="17.579999999999998"/>
    <n v="4.51"/>
    <s v="No"/>
    <x v="0"/>
    <x v="0"/>
    <n v="1"/>
    <s v="No"/>
    <s v="Under Weight"/>
    <s v="Normal"/>
    <s v="9-Jul-1992"/>
    <n v="563.84"/>
    <s v="tier - 2"/>
    <s v="tier - 3"/>
    <s v="R1013"/>
    <n v="31"/>
  </r>
  <r>
    <s v="UNKNOWN_001"/>
    <s v="Unknown"/>
    <s v="Null"/>
    <s v="Null"/>
    <s v="Unknown"/>
    <x v="2"/>
    <x v="2"/>
    <s v="Null"/>
    <s v="Unknown"/>
    <s v="Unknown"/>
    <s v="Unknown"/>
    <s v="9-Jun-1999"/>
    <n v="2775.19"/>
    <s v="tier - 2"/>
    <s v="tier - 1"/>
    <s v="R1012"/>
    <n v="24"/>
  </r>
  <r>
    <s v="UNKNOWN_002"/>
    <s v="Unknown"/>
    <s v="Null"/>
    <s v="Null"/>
    <s v="Unknown"/>
    <x v="2"/>
    <x v="2"/>
    <s v="Null"/>
    <s v="Unknown"/>
    <s v="Unknown"/>
    <s v="Unknown"/>
    <s v="20-Dec-1985"/>
    <n v="6203.9"/>
    <s v="tier - 1"/>
    <s v="tier - 2"/>
    <s v="R1012"/>
    <n v="38"/>
  </r>
  <r>
    <s v="UNKNOWN_003"/>
    <s v="Unknown"/>
    <s v="Null"/>
    <s v="Null"/>
    <s v="Unknown"/>
    <x v="2"/>
    <x v="2"/>
    <s v="Null"/>
    <s v="Unknown"/>
    <s v="Unknown"/>
    <s v="Unknown"/>
    <s v="13-Oct-2000"/>
    <n v="35585.58"/>
    <s v="tier - 1"/>
    <s v="tier - 2"/>
    <s v="R1011"/>
    <n v="23"/>
  </r>
  <r>
    <s v="UNKNOWN_004"/>
    <s v="Unknown"/>
    <s v="Null"/>
    <s v="Null"/>
    <s v="Unknown"/>
    <x v="2"/>
    <x v="2"/>
    <s v="Null"/>
    <s v="Unknown"/>
    <s v="Unknown"/>
    <s v="Unknown"/>
    <s v="6-Oct-1992"/>
    <n v="36837.47"/>
    <s v="tier - 1"/>
    <s v="tier - 2"/>
    <s v="R1011"/>
    <n v="31"/>
  </r>
  <r>
    <s v="UNKNOWN_005"/>
    <s v="Unknown"/>
    <s v="Null"/>
    <s v="Null"/>
    <s v="Unknown"/>
    <x v="2"/>
    <x v="2"/>
    <s v="Null"/>
    <s v="Unknown"/>
    <s v="Unknown"/>
    <s v="Unknown"/>
    <s v="22-Nov-1991"/>
    <n v="38711"/>
    <s v="tier - 1"/>
    <s v="tier - 3"/>
    <s v="R1011"/>
    <n v="32"/>
  </r>
  <r>
    <s v="UNKNOWN_006"/>
    <s v="Unknown"/>
    <s v="Null"/>
    <s v="Null"/>
    <s v="Unknown"/>
    <x v="2"/>
    <x v="2"/>
    <s v="Null"/>
    <s v="Unknown"/>
    <s v="Unknown"/>
    <s v="Unknown"/>
    <s v="27-Nov-1987"/>
    <n v="20984.09"/>
    <s v="tier - 2"/>
    <s v="tier - 2"/>
    <s v="R1015"/>
    <n v="36"/>
  </r>
  <r>
    <s v="id2444"/>
    <s v="Unknown"/>
    <s v="Null"/>
    <s v="Null"/>
    <s v="Unknown"/>
    <x v="2"/>
    <x v="2"/>
    <s v="Null"/>
    <s v="Unknown"/>
    <s v="Unknown"/>
    <s v="Unknown"/>
    <s v="1-Nov-2004"/>
    <n v="34303.17"/>
    <s v="tier - 1"/>
    <s v="tier - 3"/>
    <s v="R1013"/>
    <n v="19"/>
  </r>
  <r>
    <s v="id3444"/>
    <s v="Unknown"/>
    <s v="Null"/>
    <s v="Null"/>
    <s v="Unknown"/>
    <x v="2"/>
    <x v="2"/>
    <s v="Null"/>
    <s v="Unknown"/>
    <s v="Unknown"/>
    <s v="Unknown"/>
    <s v="6-Nov-2004"/>
    <n v="1137.01"/>
    <s v="tier - 3"/>
    <s v="tier - 1"/>
    <s v="R1013"/>
    <n v="1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1"/>
    <s v="  Kelly"/>
    <n v="47.41"/>
    <n v="7.47"/>
    <s v="No"/>
    <s v="No"/>
    <s v="No"/>
    <n v="0"/>
    <s v="Yes"/>
    <s v="Obesity"/>
    <s v="Diabetes"/>
    <s v="12-Oct-1968"/>
    <n v="63770.43"/>
    <x v="0"/>
    <s v="tier - 3"/>
    <s v="R1013"/>
    <n v="55"/>
  </r>
  <r>
    <s v="Id2"/>
    <s v="  Matthew D"/>
    <n v="30.36"/>
    <n v="5.77"/>
    <s v="No"/>
    <s v="No"/>
    <s v="No"/>
    <n v="0"/>
    <s v="Yes"/>
    <s v="Obesity"/>
    <s v="Prediabetes"/>
    <s v="8-Jun-1977"/>
    <n v="62592.87"/>
    <x v="1"/>
    <s v="tier - 3"/>
    <s v="R1013"/>
    <n v="46"/>
  </r>
  <r>
    <s v="Id3"/>
    <s v="  Phil"/>
    <n v="34.484999999999999"/>
    <n v="11.87"/>
    <s v="Yes"/>
    <s v="No"/>
    <s v="No"/>
    <n v="2"/>
    <s v="Yes"/>
    <s v="Obesity"/>
    <s v="Diabetes"/>
    <s v="11-Sep-1970"/>
    <n v="60021.4"/>
    <x v="0"/>
    <s v="tier - 1"/>
    <s v="R1012"/>
    <n v="53"/>
  </r>
  <r>
    <s v="Id4"/>
    <s v="  Kelsey"/>
    <n v="38.094999999999999"/>
    <n v="6.05"/>
    <s v="No"/>
    <s v="No"/>
    <s v="No"/>
    <n v="0"/>
    <s v="Yes"/>
    <s v="Obesity"/>
    <s v="Prediabetes"/>
    <s v="6-Jun-1991"/>
    <n v="58571.07"/>
    <x v="0"/>
    <s v="tier - 3"/>
    <s v="R1024"/>
    <n v="32"/>
  </r>
  <r>
    <s v="Id5"/>
    <s v="  Kristyn"/>
    <n v="35.53"/>
    <n v="5.45"/>
    <s v="No"/>
    <s v="No"/>
    <s v="No"/>
    <n v="0"/>
    <s v="Yes"/>
    <s v="Obesity"/>
    <s v="Normal"/>
    <s v="19-Jun-1989"/>
    <n v="55135.4"/>
    <x v="0"/>
    <s v="tier - 2"/>
    <s v="R1012"/>
    <n v="34"/>
  </r>
  <r>
    <s v="Id6"/>
    <s v="  Russell B"/>
    <n v="32.799999999999997"/>
    <n v="6.59"/>
    <s v="No"/>
    <s v="No"/>
    <s v="No"/>
    <n v="0"/>
    <s v="Yes"/>
    <s v="Obesity"/>
    <s v="Diabetes"/>
    <s v="4-Aug-1962"/>
    <n v="52590.83"/>
    <x v="0"/>
    <s v="tier - 3"/>
    <s v="R1011"/>
    <n v="61"/>
  </r>
  <r>
    <s v="Id7"/>
    <s v="  Scott"/>
    <n v="36.4"/>
    <n v="6.07"/>
    <s v="No"/>
    <s v="No"/>
    <s v="No"/>
    <n v="0"/>
    <s v="Yes"/>
    <s v="Obesity"/>
    <s v="Prediabetes"/>
    <s v="27-Oct-1994"/>
    <n v="51194.559999999998"/>
    <x v="0"/>
    <s v="tier - 3"/>
    <s v="R1011"/>
    <n v="29"/>
  </r>
  <r>
    <s v="Id8"/>
    <s v="  Stephen"/>
    <n v="36.96"/>
    <n v="7.93"/>
    <s v="No"/>
    <s v="No"/>
    <s v="No"/>
    <n v="3"/>
    <s v="Yes"/>
    <s v="Obesity"/>
    <s v="Diabetes"/>
    <s v="27-Jun-1958"/>
    <n v="49577.66"/>
    <x v="1"/>
    <s v="tier - 2"/>
    <s v="R1013"/>
    <n v="65"/>
  </r>
  <r>
    <s v="Id9"/>
    <s v="  Patrick R"/>
    <n v="41.14"/>
    <n v="9.58"/>
    <s v="Yes"/>
    <s v="No"/>
    <s v="Yes"/>
    <n v="1"/>
    <s v="Yes"/>
    <s v="Obesity"/>
    <s v="Diabetes"/>
    <s v="4-Sep-1963"/>
    <n v="48970.25"/>
    <x v="0"/>
    <s v="tier - 2"/>
    <s v="R1013"/>
    <n v="60"/>
  </r>
  <r>
    <s v="Id10"/>
    <s v="  Brooke N"/>
    <n v="38.06"/>
    <n v="10.79"/>
    <s v="No"/>
    <s v="No"/>
    <s v="No"/>
    <n v="0"/>
    <s v="Yes"/>
    <s v="Obesity"/>
    <s v="Diabetes"/>
    <s v="29-Dec-1978"/>
    <n v="48885.14"/>
    <x v="0"/>
    <s v="tier - 2"/>
    <s v="R1013"/>
    <n v="45"/>
  </r>
  <r>
    <s v="Id11"/>
    <s v="  Paola Andrea"/>
    <n v="37.700000000000003"/>
    <n v="5.96"/>
    <s v="Yes"/>
    <s v="No"/>
    <s v="No"/>
    <n v="2"/>
    <s v="Yes"/>
    <s v="Obesity"/>
    <s v="Prediabetes"/>
    <s v="22-Jul-1959"/>
    <n v="48824.45"/>
    <x v="1"/>
    <s v="tier - 1"/>
    <s v="R1011"/>
    <n v="64"/>
  </r>
  <r>
    <s v="Id12"/>
    <s v="  David"/>
    <n v="42.13"/>
    <n v="11.9"/>
    <s v="No"/>
    <s v="No"/>
    <s v="No"/>
    <n v="0"/>
    <s v="Yes"/>
    <s v="Obesity"/>
    <s v="Diabetes"/>
    <s v="27-Oct-1965"/>
    <n v="48675.519999999997"/>
    <x v="0"/>
    <s v="tier - 2"/>
    <s v="R1013"/>
    <n v="58"/>
  </r>
  <r>
    <s v="Id13"/>
    <s v="  Wade"/>
    <n v="40.92"/>
    <n v="8.41"/>
    <s v="No"/>
    <s v="No"/>
    <s v="No"/>
    <n v="0"/>
    <s v="Yes"/>
    <s v="Obesity"/>
    <s v="Diabetes"/>
    <s v="11-Oct-1962"/>
    <n v="48673.56"/>
    <x v="0"/>
    <s v="tier - 2"/>
    <s v="R1013"/>
    <n v="61"/>
  </r>
  <r>
    <s v="Id14"/>
    <s v="  Franklin"/>
    <n v="40.564999999999998"/>
    <n v="7.02"/>
    <s v="No"/>
    <s v="No"/>
    <s v="No"/>
    <n v="0"/>
    <s v="Yes"/>
    <s v="Obesity"/>
    <s v="Diabetes"/>
    <s v="1-Dec-1968"/>
    <n v="48549.18"/>
    <x v="0"/>
    <s v="tier - 3"/>
    <s v="R1016"/>
    <n v="55"/>
  </r>
  <r>
    <s v="Id15"/>
    <s v="  Leilani M"/>
    <n v="36.384999999999998"/>
    <n v="7.59"/>
    <s v="Yes"/>
    <s v="No"/>
    <s v="No"/>
    <n v="2"/>
    <s v="Yes"/>
    <s v="Obesity"/>
    <s v="Diabetes"/>
    <s v="21-Dec-1961"/>
    <n v="48517.56"/>
    <x v="0"/>
    <s v="tier - 3"/>
    <s v="R1024"/>
    <n v="62"/>
  </r>
  <r>
    <s v="Id16"/>
    <s v="  Philippe"/>
    <n v="39.9"/>
    <n v="11.32"/>
    <s v="No"/>
    <s v="No"/>
    <s v="No"/>
    <n v="0"/>
    <s v="Yes"/>
    <s v="Obesity"/>
    <s v="Diabetes"/>
    <s v="27-Aug-1962"/>
    <n v="48173.36"/>
    <x v="0"/>
    <s v="tier - 3"/>
    <s v="R1011"/>
    <n v="61"/>
  </r>
  <r>
    <s v="Id17"/>
    <s v="  Jennifer A"/>
    <n v="33.799999999999997"/>
    <n v="7.67"/>
    <s v="No"/>
    <s v="No"/>
    <s v="No"/>
    <n v="3"/>
    <s v="Yes"/>
    <s v="Obesity"/>
    <s v="Diabetes"/>
    <s v="16-Nov-1958"/>
    <n v="47928.03"/>
    <x v="1"/>
    <s v="tier - 3"/>
    <s v="R1011"/>
    <n v="65"/>
  </r>
  <r>
    <s v="Id18"/>
    <s v="  Christina M"/>
    <n v="36.765000000000001"/>
    <n v="7.29"/>
    <s v="Yes"/>
    <s v="No"/>
    <s v="Yes"/>
    <n v="1"/>
    <s v="Yes"/>
    <s v="Obesity"/>
    <s v="Diabetes"/>
    <s v="5-Aug-1963"/>
    <n v="47896.79"/>
    <x v="0"/>
    <s v="tier - 3"/>
    <s v="R1024"/>
    <n v="60"/>
  </r>
  <r>
    <s v="Id19"/>
    <s v="  Said Sr"/>
    <n v="36.954999999999998"/>
    <n v="4.72"/>
    <s v="Yes"/>
    <s v="No"/>
    <s v="No"/>
    <n v="1"/>
    <s v="Yes"/>
    <s v="Obesity"/>
    <s v="Normal"/>
    <s v="7-Nov-1964"/>
    <n v="47496.49"/>
    <x v="0"/>
    <s v="tier - 3"/>
    <s v="R1012"/>
    <n v="59"/>
  </r>
  <r>
    <s v="Id20"/>
    <s v="  John"/>
    <n v="42.9"/>
    <n v="11.41"/>
    <s v="No"/>
    <s v="No"/>
    <s v="No"/>
    <n v="0"/>
    <s v="Yes"/>
    <s v="Obesity"/>
    <s v="Diabetes"/>
    <s v="27-Sep-1971"/>
    <n v="47462.89"/>
    <x v="0"/>
    <s v="tier - 2"/>
    <s v="R1013"/>
    <n v="52"/>
  </r>
  <r>
    <s v="Id21"/>
    <s v="  Myles"/>
    <n v="36.299999999999997"/>
    <n v="11.5"/>
    <s v="Yes"/>
    <s v="No"/>
    <s v="No"/>
    <n v="2"/>
    <s v="Yes"/>
    <s v="Obesity"/>
    <s v="Diabetes"/>
    <s v="13-Jun-1961"/>
    <n v="47403.88"/>
    <x v="0"/>
    <s v="tier - 3"/>
    <s v="R1011"/>
    <n v="62"/>
  </r>
  <r>
    <s v="Id22"/>
    <s v="  Madelyn C"/>
    <n v="32.200000000000003"/>
    <n v="6.22"/>
    <s v="Yes"/>
    <s v="No"/>
    <s v="No"/>
    <n v="2"/>
    <s v="Yes"/>
    <s v="Obesity"/>
    <s v="Prediabetes"/>
    <s v="4-Oct-1959"/>
    <n v="47305.31"/>
    <x v="1"/>
    <s v="tier - 1"/>
    <s v="R1011"/>
    <n v="64"/>
  </r>
  <r>
    <s v="Id23"/>
    <s v="  Nicole"/>
    <n v="31.3"/>
    <n v="11.38"/>
    <s v="No"/>
    <s v="No"/>
    <s v="No"/>
    <n v="3"/>
    <s v="Yes"/>
    <s v="Obesity"/>
    <s v="Diabetes"/>
    <s v="3-Sep-1958"/>
    <n v="47291.06"/>
    <x v="1"/>
    <s v="tier - 1"/>
    <s v="R1011"/>
    <n v="65"/>
  </r>
  <r>
    <s v="Id24"/>
    <s v="  Eric A"/>
    <n v="41.8"/>
    <n v="7.89"/>
    <s v="Yes"/>
    <s v="No"/>
    <s v="No"/>
    <n v="2"/>
    <s v="Yes"/>
    <s v="Obesity"/>
    <s v="Diabetes"/>
    <s v="28-Dec-1970"/>
    <n v="47269.85"/>
    <x v="0"/>
    <s v="tier - 2"/>
    <s v="R1013"/>
    <n v="53"/>
  </r>
  <r>
    <s v="Id25"/>
    <s v="  Emiliano I"/>
    <n v="35.090000000000003"/>
    <n v="4.38"/>
    <s v="Yes"/>
    <s v="No"/>
    <s v="No"/>
    <n v="2"/>
    <s v="Yes"/>
    <s v="Obesity"/>
    <s v="Normal"/>
    <s v="14-Jul-1959"/>
    <n v="47055.53"/>
    <x v="1"/>
    <s v="tier - 1"/>
    <s v="R1013"/>
    <n v="64"/>
  </r>
  <r>
    <s v="Id26"/>
    <s v="  Adam"/>
    <n v="33.880000000000003"/>
    <n v="7.01"/>
    <s v="No"/>
    <s v="No"/>
    <s v="No"/>
    <n v="3"/>
    <s v="Yes"/>
    <s v="Obesity"/>
    <s v="Diabetes"/>
    <s v="15-Sep-1958"/>
    <n v="46889.26"/>
    <x v="1"/>
    <s v="tier - 3"/>
    <s v="R1013"/>
    <n v="65"/>
  </r>
  <r>
    <s v="Id27"/>
    <s v="  Zach"/>
    <n v="30.875"/>
    <n v="11.88"/>
    <s v="No"/>
    <s v="No"/>
    <s v="No"/>
    <n v="0"/>
    <s v="Yes"/>
    <s v="Obesity"/>
    <s v="Diabetes"/>
    <s v="17-Nov-1960"/>
    <n v="46718.16"/>
    <x v="0"/>
    <s v="tier - 1"/>
    <s v="R1012"/>
    <n v="63"/>
  </r>
  <r>
    <s v="Id28"/>
    <s v="  Stephanie W"/>
    <n v="36.86"/>
    <n v="5.19"/>
    <s v="Yes"/>
    <s v="No"/>
    <s v="Yes"/>
    <n v="1"/>
    <s v="Yes"/>
    <s v="Obesity"/>
    <s v="Normal"/>
    <s v="23-Jun-1969"/>
    <n v="46661.440000000002"/>
    <x v="0"/>
    <s v="tier - 3"/>
    <s v="R1012"/>
    <n v="54"/>
  </r>
  <r>
    <s v="Id29"/>
    <s v="  Stephen"/>
    <n v="35.86"/>
    <n v="6.74"/>
    <s v="Yes"/>
    <s v="No"/>
    <s v="No"/>
    <n v="2"/>
    <s v="Yes"/>
    <s v="Obesity"/>
    <s v="Diabetes"/>
    <s v="8-Aug-1961"/>
    <n v="46599.11"/>
    <x v="0"/>
    <s v="tier - 1"/>
    <s v="R1013"/>
    <n v="62"/>
  </r>
  <r>
    <s v="Id30"/>
    <s v="  Natalie"/>
    <n v="37.049999999999997"/>
    <n v="8.44"/>
    <s v="No"/>
    <s v="No"/>
    <s v="No"/>
    <n v="0"/>
    <s v="Yes"/>
    <s v="Obesity"/>
    <s v="Diabetes"/>
    <s v="6-Dec-1971"/>
    <n v="46255.11"/>
    <x v="0"/>
    <s v="tier - 3"/>
    <s v="R1024"/>
    <n v="52"/>
  </r>
  <r>
    <s v="Id31"/>
    <s v="  Nicole J"/>
    <n v="43.89"/>
    <n v="8.7100000000000009"/>
    <s v="No"/>
    <s v="No"/>
    <s v="No"/>
    <n v="0"/>
    <s v="Yes"/>
    <s v="Obesity"/>
    <s v="Diabetes"/>
    <s v="17-Aug-1978"/>
    <n v="46200.99"/>
    <x v="0"/>
    <s v="tier - 1"/>
    <s v="R1013"/>
    <n v="45"/>
  </r>
  <r>
    <s v="Id32"/>
    <s v="  Jefferson D"/>
    <n v="42.35"/>
    <n v="5.08"/>
    <s v="Yes"/>
    <s v="No"/>
    <s v="No"/>
    <n v="0"/>
    <s v="Yes"/>
    <s v="Obesity"/>
    <s v="Normal"/>
    <s v="2-Dec-1976"/>
    <n v="46151.12"/>
    <x v="0"/>
    <s v="tier - 3"/>
    <s v="R1013"/>
    <n v="47"/>
  </r>
  <r>
    <s v="Id33"/>
    <s v="  Brendan D"/>
    <n v="31.35"/>
    <n v="6.86"/>
    <s v="No"/>
    <s v="No"/>
    <s v="No"/>
    <n v="0"/>
    <s v="Yes"/>
    <s v="Obesity"/>
    <s v="Diabetes"/>
    <s v="4-Dec-1962"/>
    <n v="46130.53"/>
    <x v="0"/>
    <s v="tier - 1"/>
    <s v="R1012"/>
    <n v="61"/>
  </r>
  <r>
    <s v="Id34"/>
    <s v="  Courtney"/>
    <n v="47.6"/>
    <n v="5.95"/>
    <s v="Yes"/>
    <s v="No"/>
    <s v="No"/>
    <n v="0"/>
    <s v="Yes"/>
    <s v="Obesity"/>
    <s v="Prediabetes"/>
    <s v="30-Sep-1985"/>
    <n v="46113.51"/>
    <x v="1"/>
    <s v="tier - 3"/>
    <s v="R1011"/>
    <n v="38"/>
  </r>
  <r>
    <s v="Id35"/>
    <s v="  Sydney L"/>
    <n v="46.2"/>
    <n v="6.09"/>
    <s v="No"/>
    <s v="No"/>
    <s v="Yes"/>
    <n v="1"/>
    <s v="Yes"/>
    <s v="Obesity"/>
    <s v="Prediabetes"/>
    <s v="12-Aug-1979"/>
    <n v="45863.21"/>
    <x v="1"/>
    <s v="tier - 1"/>
    <s v="R1013"/>
    <n v="44"/>
  </r>
  <r>
    <s v="Id36"/>
    <s v="  Julien"/>
    <n v="32.015000000000001"/>
    <n v="11.75"/>
    <s v="No"/>
    <s v="No"/>
    <s v="No"/>
    <n v="0"/>
    <s v="Yes"/>
    <s v="Obesity"/>
    <s v="Diabetes"/>
    <s v="21-Dec-1960"/>
    <n v="45710.21"/>
    <x v="1"/>
    <s v="tier - 2"/>
    <s v="R1016"/>
    <n v="63"/>
  </r>
  <r>
    <s v="Id37"/>
    <s v="  Ryan M"/>
    <n v="40.564999999999998"/>
    <n v="7.37"/>
    <s v="No"/>
    <s v="No"/>
    <s v="No"/>
    <n v="0"/>
    <s v="Yes"/>
    <s v="Obesity"/>
    <s v="Diabetes"/>
    <s v="9-Aug-1974"/>
    <n v="45702.02"/>
    <x v="1"/>
    <s v="tier - 2"/>
    <s v="R1012"/>
    <n v="49"/>
  </r>
  <r>
    <s v="Id38"/>
    <s v="  Anna H"/>
    <n v="32.450000000000003"/>
    <n v="11.91"/>
    <s v="No"/>
    <s v="No"/>
    <s v="No"/>
    <n v="0"/>
    <s v="Yes"/>
    <s v="Obesity"/>
    <s v="Diabetes"/>
    <s v="17-Dec-1962"/>
    <n v="45008.959999999999"/>
    <x v="1"/>
    <s v="tier - 2"/>
    <s v="R1013"/>
    <n v="61"/>
  </r>
  <r>
    <s v="Id39"/>
    <s v="  Samantha"/>
    <n v="34.96"/>
    <n v="6.52"/>
    <s v="No"/>
    <s v="No"/>
    <s v="No"/>
    <n v="0"/>
    <s v="Yes"/>
    <s v="Obesity"/>
    <s v="Diabetes"/>
    <s v="13-Aug-1971"/>
    <n v="44641.2"/>
    <x v="1"/>
    <s v="tier - 3"/>
    <s v="R1024"/>
    <n v="52"/>
  </r>
  <r>
    <s v="Id40"/>
    <s v="  Robert"/>
    <n v="35.5"/>
    <n v="5.14"/>
    <s v="No"/>
    <s v="No"/>
    <s v="Yes"/>
    <n v="1"/>
    <s v="Yes"/>
    <s v="Obesity"/>
    <s v="Normal"/>
    <s v="11-Oct-1993"/>
    <n v="44585.46"/>
    <x v="1"/>
    <s v="tier - 2"/>
    <s v="R1011"/>
    <n v="30"/>
  </r>
  <r>
    <s v="Id41"/>
    <s v="  James R"/>
    <n v="52.58"/>
    <n v="4.1900000000000004"/>
    <s v="No"/>
    <s v="Yes"/>
    <s v="No"/>
    <n v="1"/>
    <s v="Yes"/>
    <s v="Obesity"/>
    <s v="Normal"/>
    <s v="2-Aug-2000"/>
    <n v="44501.4"/>
    <x v="1"/>
    <s v="tier - 3"/>
    <s v="R1013"/>
    <n v="23"/>
  </r>
  <r>
    <s v="Id42"/>
    <s v="  Roseann"/>
    <n v="35.200000000000003"/>
    <n v="11.68"/>
    <s v="Yes"/>
    <s v="No"/>
    <s v="No"/>
    <n v="0"/>
    <s v="Yes"/>
    <s v="Obesity"/>
    <s v="Diabetes"/>
    <s v="14-Sep-1967"/>
    <n v="44423.8"/>
    <x v="1"/>
    <s v="tier - 3"/>
    <s v="R1013"/>
    <n v="56"/>
  </r>
  <r>
    <s v="Id43"/>
    <s v="  Nicole"/>
    <n v="38.06"/>
    <n v="6.98"/>
    <s v="No"/>
    <s v="No"/>
    <s v="No"/>
    <n v="0"/>
    <s v="Yes"/>
    <s v="Obesity"/>
    <s v="Diabetes"/>
    <s v="29-Oct-1971"/>
    <n v="44400.41"/>
    <x v="1"/>
    <s v="tier - 2"/>
    <s v="R1013"/>
    <n v="52"/>
  </r>
  <r>
    <s v="Id44"/>
    <s v="  Spencer"/>
    <n v="34.21"/>
    <n v="8.34"/>
    <s v="No"/>
    <s v="No"/>
    <s v="No"/>
    <n v="0"/>
    <s v="Yes"/>
    <s v="Obesity"/>
    <s v="Diabetes"/>
    <s v="24-Nov-1968"/>
    <n v="44260.75"/>
    <x v="1"/>
    <s v="tier - 1"/>
    <s v="R1013"/>
    <n v="55"/>
  </r>
  <r>
    <s v="Id45"/>
    <s v="  Eric W"/>
    <n v="38.94"/>
    <n v="8.49"/>
    <s v="Yes"/>
    <s v="No"/>
    <s v="No"/>
    <n v="1"/>
    <s v="Yes"/>
    <s v="Obesity"/>
    <s v="Diabetes"/>
    <s v="1-Jun-1975"/>
    <n v="44202.65"/>
    <x v="1"/>
    <s v="tier - 2"/>
    <s v="R1013"/>
    <n v="48"/>
  </r>
  <r>
    <s v="Id46"/>
    <s v="  Brianna L"/>
    <n v="30.21"/>
    <n v="5.34"/>
    <s v="Yes"/>
    <s v="No"/>
    <s v="No"/>
    <n v="1"/>
    <s v="Yes"/>
    <s v="Obesity"/>
    <s v="Normal"/>
    <s v="16-Jul-1988"/>
    <n v="43943.88"/>
    <x v="1"/>
    <s v="tier - 1"/>
    <s v="R1012"/>
    <n v="35"/>
  </r>
  <r>
    <s v="Id47"/>
    <s v="  Thomas J"/>
    <n v="33.630000000000003"/>
    <n v="4.43"/>
    <s v="Yes"/>
    <s v="No"/>
    <s v="No"/>
    <n v="2"/>
    <s v="Yes"/>
    <s v="Obesity"/>
    <s v="Normal"/>
    <s v="5-Oct-1966"/>
    <n v="43921.18"/>
    <x v="1"/>
    <s v="tier - 2"/>
    <s v="R1012"/>
    <n v="57"/>
  </r>
  <r>
    <s v="Id48"/>
    <s v="  Melissa L"/>
    <n v="40.369999999999997"/>
    <n v="4.47"/>
    <s v="No"/>
    <s v="No"/>
    <s v="No"/>
    <n v="0"/>
    <s v="Yes"/>
    <s v="Obesity"/>
    <s v="Normal"/>
    <s v="10-Nov-1980"/>
    <n v="43896.38"/>
    <x v="1"/>
    <s v="tier - 1"/>
    <s v="R1013"/>
    <n v="43"/>
  </r>
  <r>
    <s v="Id49"/>
    <s v="  Flavio"/>
    <n v="53.09"/>
    <n v="4.82"/>
    <s v="Yes"/>
    <s v="No"/>
    <s v="No"/>
    <n v="2"/>
    <s v="Yes"/>
    <s v="Obesity"/>
    <s v="Normal"/>
    <s v="2-Jul-1966"/>
    <n v="43817.45"/>
    <x v="1"/>
    <s v="tier - 3"/>
    <s v="R1012"/>
    <n v="57"/>
  </r>
  <r>
    <s v="Id50"/>
    <s v="  Ryan"/>
    <n v="31.79"/>
    <n v="5.51"/>
    <s v="Yes"/>
    <s v="No"/>
    <s v="No"/>
    <n v="2"/>
    <s v="Yes"/>
    <s v="Obesity"/>
    <s v="Normal"/>
    <s v="25-Oct-1966"/>
    <n v="43813.87"/>
    <x v="1"/>
    <s v="tier - 2"/>
    <s v="R1013"/>
    <n v="57"/>
  </r>
  <r>
    <s v="Id51"/>
    <s v="  Anthony J"/>
    <n v="41.895000000000003"/>
    <n v="10.87"/>
    <s v="Yes"/>
    <s v="No"/>
    <s v="No"/>
    <n v="1"/>
    <s v="Yes"/>
    <s v="Obesity"/>
    <s v="Diabetes"/>
    <s v="29-Dec-1986"/>
    <n v="43753.34"/>
    <x v="1"/>
    <s v="tier - 1"/>
    <s v="R1015"/>
    <n v="37"/>
  </r>
  <r>
    <s v="Id52"/>
    <s v="  Alex"/>
    <n v="31.16"/>
    <n v="9.34"/>
    <s v="No"/>
    <s v="No"/>
    <s v="No"/>
    <n v="0"/>
    <s v="Yes"/>
    <s v="Obesity"/>
    <s v="Diabetes"/>
    <s v="22-Aug-1965"/>
    <n v="43578.94"/>
    <x v="1"/>
    <s v="tier - 2"/>
    <s v="R1012"/>
    <n v="58"/>
  </r>
  <r>
    <s v="Id53"/>
    <s v="  David"/>
    <n v="34.104999999999997"/>
    <n v="5.03"/>
    <s v="Yes"/>
    <s v="No"/>
    <s v="Yes"/>
    <n v="1"/>
    <s v="Yes"/>
    <s v="Obesity"/>
    <s v="Normal"/>
    <s v="3-Dec-1969"/>
    <n v="43254.42"/>
    <x v="1"/>
    <s v="tier - 2"/>
    <s v="R1016"/>
    <n v="54"/>
  </r>
  <r>
    <s v="Id54"/>
    <s v="  Andrew B"/>
    <n v="51.93"/>
    <n v="11.05"/>
    <s v="No"/>
    <s v="No"/>
    <s v="No"/>
    <n v="0"/>
    <s v="Yes"/>
    <s v="Obesity"/>
    <s v="Diabetes"/>
    <s v="29-Nov-1965"/>
    <n v="43073.760000000002"/>
    <x v="1"/>
    <s v="tier - 2"/>
    <s v="R1011"/>
    <n v="58"/>
  </r>
  <r>
    <s v="Id55"/>
    <s v="  Dara E"/>
    <n v="38.950000000000003"/>
    <n v="11.95"/>
    <s v="No"/>
    <s v="No"/>
    <s v="No"/>
    <n v="0"/>
    <s v="Yes"/>
    <s v="Obesity"/>
    <s v="Diabetes"/>
    <s v="4-Nov-1978"/>
    <n v="42983.46"/>
    <x v="0"/>
    <s v="tier - 2"/>
    <s v="R1012"/>
    <n v="45"/>
  </r>
  <r>
    <s v="Id56"/>
    <s v="  Inna"/>
    <n v="36.630000000000003"/>
    <n v="7.72"/>
    <s v="Yes"/>
    <s v="No"/>
    <s v="No"/>
    <n v="1"/>
    <s v="Yes"/>
    <s v="Obesity"/>
    <s v="Diabetes"/>
    <s v="23-Oct-1975"/>
    <n v="42969.85"/>
    <x v="0"/>
    <s v="tier - 3"/>
    <s v="R1013"/>
    <n v="48"/>
  </r>
  <r>
    <s v="Id57"/>
    <s v="  Ari"/>
    <n v="34.200000000000003"/>
    <n v="5.75"/>
    <s v="No"/>
    <s v="No"/>
    <s v="No"/>
    <n v="2"/>
    <s v="Yes"/>
    <s v="Obesity"/>
    <s v="Prediabetes"/>
    <s v="10-Sep-1972"/>
    <n v="42856.84"/>
    <x v="0"/>
    <s v="tier - 1"/>
    <s v="R1011"/>
    <n v="51"/>
  </r>
  <r>
    <s v="Id58"/>
    <s v="  Lindsey"/>
    <n v="50.63"/>
    <n v="11.89"/>
    <s v="No"/>
    <s v="No"/>
    <s v="No"/>
    <n v="0"/>
    <s v="Yes"/>
    <s v="Obesity"/>
    <s v="Diabetes"/>
    <s v="29-Oct-1965"/>
    <n v="42764.12"/>
    <x v="0"/>
    <s v="tier - 2"/>
    <s v="R1011"/>
    <n v="58"/>
  </r>
  <r>
    <s v="Id59"/>
    <s v="  Kenny"/>
    <n v="36.479999999999997"/>
    <n v="6.2"/>
    <s v="No"/>
    <s v="No"/>
    <s v="No"/>
    <n v="0"/>
    <s v="Yes"/>
    <s v="Obesity"/>
    <s v="Prediabetes"/>
    <s v="21-Oct-1977"/>
    <n v="42760.5"/>
    <x v="0"/>
    <s v="tier - 2"/>
    <s v="R1012"/>
    <n v="46"/>
  </r>
  <r>
    <s v="Id60"/>
    <s v="  Louise"/>
    <n v="54.82"/>
    <n v="10.61"/>
    <s v="No"/>
    <s v="No"/>
    <s v="No"/>
    <n v="0"/>
    <s v="Yes"/>
    <s v="Obesity"/>
    <s v="Diabetes"/>
    <s v="3-Nov-1971"/>
    <n v="42644.2"/>
    <x v="0"/>
    <s v="tier - 3"/>
    <s v="R1011"/>
    <n v="52"/>
  </r>
  <r>
    <s v="Id61"/>
    <s v="  Cameron"/>
    <n v="38.06"/>
    <n v="6.04"/>
    <s v="No"/>
    <s v="No"/>
    <s v="Yes"/>
    <n v="1"/>
    <s v="Yes"/>
    <s v="Obesity"/>
    <s v="Prediabetes"/>
    <s v="27-Dec-1979"/>
    <n v="42560.43"/>
    <x v="0"/>
    <s v="tier - 3"/>
    <s v="R1013"/>
    <n v="44"/>
  </r>
  <r>
    <s v="Id62"/>
    <s v="  Katie T"/>
    <n v="51.48"/>
    <n v="9.33"/>
    <s v="Yes"/>
    <s v="No"/>
    <s v="No"/>
    <n v="0"/>
    <s v="Yes"/>
    <s v="Obesity"/>
    <s v="Diabetes"/>
    <s v="27-Jun-1967"/>
    <n v="42538.720000000001"/>
    <x v="0"/>
    <s v="tier - 3"/>
    <s v="R1011"/>
    <n v="56"/>
  </r>
  <r>
    <s v="Id63"/>
    <s v="  Casey"/>
    <n v="52.06"/>
    <n v="11.47"/>
    <s v="No"/>
    <s v="No"/>
    <s v="No"/>
    <n v="0"/>
    <s v="Yes"/>
    <s v="Obesity"/>
    <s v="Diabetes"/>
    <s v="3-Aug-1968"/>
    <n v="42478.6"/>
    <x v="0"/>
    <s v="tier - 2"/>
    <s v="R1011"/>
    <n v="55"/>
  </r>
  <r>
    <s v="Id64"/>
    <s v="  David"/>
    <n v="30.684999999999999"/>
    <n v="7.02"/>
    <s v="Yes"/>
    <s v="No"/>
    <s v="No"/>
    <n v="0"/>
    <s v="Yes"/>
    <s v="Obesity"/>
    <s v="Diabetes"/>
    <s v="28-Jun-1967"/>
    <n v="42303.69"/>
    <x v="0"/>
    <s v="tier - 2"/>
    <s v="R1016"/>
    <n v="56"/>
  </r>
  <r>
    <s v="Id65"/>
    <s v="  Bryson C"/>
    <n v="36.08"/>
    <n v="8.8000000000000007"/>
    <s v="Yes"/>
    <s v="No"/>
    <s v="No"/>
    <n v="1"/>
    <s v="Yes"/>
    <s v="Obesity"/>
    <s v="Diabetes"/>
    <s v="15-Aug-1975"/>
    <n v="42211.14"/>
    <x v="0"/>
    <s v="tier - 3"/>
    <s v="R1013"/>
    <n v="48"/>
  </r>
  <r>
    <s v="Id66"/>
    <s v="  Megan"/>
    <n v="54.99"/>
    <n v="8.68"/>
    <s v="No"/>
    <s v="No"/>
    <s v="No"/>
    <n v="2"/>
    <s v="Yes"/>
    <s v="Obesity"/>
    <s v="Diabetes"/>
    <s v="18-Sep-1973"/>
    <n v="42188.15"/>
    <x v="0"/>
    <s v="tier - 1"/>
    <s v="R1011"/>
    <n v="50"/>
  </r>
  <r>
    <s v="Id67"/>
    <s v="  Daniel"/>
    <n v="35.97"/>
    <n v="6.12"/>
    <s v="No"/>
    <s v="No"/>
    <s v="Yes"/>
    <n v="1"/>
    <s v="Yes"/>
    <s v="Obesity"/>
    <s v="Prediabetes"/>
    <s v="3-Jul-1979"/>
    <n v="42124.52"/>
    <x v="0"/>
    <s v="tier - 1"/>
    <s v="R1013"/>
    <n v="44"/>
  </r>
  <r>
    <s v="Id68"/>
    <s v="  Steven M"/>
    <n v="45.54"/>
    <n v="5.4"/>
    <s v="Yes"/>
    <s v="No"/>
    <s v="Yes"/>
    <n v="1"/>
    <s v="Yes"/>
    <s v="Obesity"/>
    <s v="Normal"/>
    <s v="9-Dec-1997"/>
    <n v="42112.24"/>
    <x v="0"/>
    <s v="tier - 3"/>
    <s v="R1013"/>
    <n v="26"/>
  </r>
  <r>
    <s v="Id69"/>
    <s v="  Jenna L"/>
    <n v="35.53"/>
    <n v="4.3600000000000003"/>
    <s v="Yes"/>
    <s v="No"/>
    <s v="No"/>
    <n v="0"/>
    <s v="Yes"/>
    <s v="Obesity"/>
    <s v="Normal"/>
    <s v="28-Nov-1976"/>
    <n v="42111.66"/>
    <x v="0"/>
    <s v="tier - 1"/>
    <s v="R1024"/>
    <n v="47"/>
  </r>
  <r>
    <s v="Id70"/>
    <s v="  Freeman"/>
    <n v="30.8"/>
    <n v="9.77"/>
    <s v="No"/>
    <s v="No"/>
    <s v="No"/>
    <n v="0"/>
    <s v="Yes"/>
    <s v="Obesity"/>
    <s v="Diabetes"/>
    <s v="19-Dec-1968"/>
    <n v="41999.519999999997"/>
    <x v="0"/>
    <s v="tier - 3"/>
    <s v="R1013"/>
    <n v="55"/>
  </r>
  <r>
    <s v="Id71"/>
    <s v="  Jeff"/>
    <n v="38.39"/>
    <n v="4.25"/>
    <s v="No"/>
    <s v="No"/>
    <s v="No"/>
    <n v="1"/>
    <s v="Yes"/>
    <s v="Obesity"/>
    <s v="Normal"/>
    <s v="10-Nov-1984"/>
    <n v="41949.24"/>
    <x v="0"/>
    <s v="tier - 1"/>
    <s v="R1013"/>
    <n v="39"/>
  </r>
  <r>
    <s v="Id72"/>
    <s v="  Elenilton V"/>
    <n v="32.299999999999997"/>
    <n v="4.76"/>
    <s v="No"/>
    <s v="No"/>
    <s v="No"/>
    <n v="2"/>
    <s v="Yes"/>
    <s v="Obesity"/>
    <s v="Normal"/>
    <s v="8-Jun-1972"/>
    <n v="41919.1"/>
    <x v="0"/>
    <s v="tier - 1"/>
    <s v="R1016"/>
    <n v="51"/>
  </r>
  <r>
    <s v="Id73"/>
    <s v="  Maurya"/>
    <n v="48.8"/>
    <n v="6.22"/>
    <s v="Yes"/>
    <s v="No"/>
    <s v="No"/>
    <n v="2"/>
    <s v="Yes"/>
    <s v="Obesity"/>
    <s v="Prediabetes"/>
    <s v="21-Sep-1966"/>
    <n v="41886.54"/>
    <x v="0"/>
    <s v="tier - 3"/>
    <s v="R1011"/>
    <n v="57"/>
  </r>
  <r>
    <s v="Id74"/>
    <s v="  Samantha C"/>
    <n v="45.5"/>
    <n v="7.96"/>
    <s v="No"/>
    <s v="No"/>
    <s v="No"/>
    <n v="0"/>
    <s v="Yes"/>
    <s v="Obesity"/>
    <s v="Diabetes"/>
    <s v="22-Sep-1962"/>
    <n v="41794.629999999997"/>
    <x v="0"/>
    <s v="tier - 3"/>
    <s v="R1011"/>
    <n v="61"/>
  </r>
  <r>
    <s v="Id75"/>
    <s v="  Bethany A"/>
    <n v="53.61"/>
    <n v="10.92"/>
    <s v="Yes"/>
    <s v="No"/>
    <s v="No"/>
    <n v="1"/>
    <s v="Yes"/>
    <s v="Obesity"/>
    <s v="Diabetes"/>
    <s v="29-Sep-1975"/>
    <n v="41681.86"/>
    <x v="0"/>
    <s v="tier - 1"/>
    <s v="R1011"/>
    <n v="48"/>
  </r>
  <r>
    <s v="Id76"/>
    <s v="  Yves"/>
    <n v="36.19"/>
    <n v="11.51"/>
    <s v="Yes"/>
    <s v="No"/>
    <s v="No"/>
    <n v="1"/>
    <s v="Yes"/>
    <s v="Obesity"/>
    <s v="Diabetes"/>
    <s v="14-Nov-1975"/>
    <n v="41676.080000000002"/>
    <x v="0"/>
    <s v="tier - 2"/>
    <s v="R1013"/>
    <n v="48"/>
  </r>
  <r>
    <s v="Id77"/>
    <s v="  Danielle"/>
    <n v="34.6"/>
    <n v="5.99"/>
    <s v="Yes"/>
    <s v="No"/>
    <s v="No"/>
    <n v="0"/>
    <s v="Yes"/>
    <s v="Obesity"/>
    <s v="Prediabetes"/>
    <s v="29-Oct-1976"/>
    <n v="41661.599999999999"/>
    <x v="0"/>
    <s v="tier - 3"/>
    <s v="R1011"/>
    <n v="47"/>
  </r>
  <r>
    <s v="Id78"/>
    <s v="  Julia"/>
    <n v="54.12"/>
    <n v="11.57"/>
    <s v="No"/>
    <s v="No"/>
    <s v="No"/>
    <n v="0"/>
    <s v="Yes"/>
    <s v="Obesity"/>
    <s v="Diabetes"/>
    <s v="24-Nov-1974"/>
    <n v="41636.199999999997"/>
    <x v="0"/>
    <s v="tier - 1"/>
    <s v="R1011"/>
    <n v="49"/>
  </r>
  <r>
    <s v="Id79"/>
    <s v="  Joshua"/>
    <n v="48.82"/>
    <n v="6.67"/>
    <s v="Yes"/>
    <s v="No"/>
    <s v="No"/>
    <n v="0"/>
    <s v="Yes"/>
    <s v="Obesity"/>
    <s v="Diabetes"/>
    <s v="22-Dec-1967"/>
    <n v="41505.15"/>
    <x v="0"/>
    <s v="tier - 2"/>
    <s v="R1011"/>
    <n v="56"/>
  </r>
  <r>
    <s v="Id80"/>
    <s v="  Jennifer"/>
    <n v="51.01"/>
    <n v="9.1999999999999993"/>
    <s v="No"/>
    <s v="No"/>
    <s v="No"/>
    <n v="0"/>
    <s v="Yes"/>
    <s v="Obesity"/>
    <s v="Diabetes"/>
    <s v="16-Oct-1971"/>
    <n v="41351.879999999997"/>
    <x v="0"/>
    <s v="tier - 2"/>
    <s v="R1011"/>
    <n v="52"/>
  </r>
  <r>
    <s v="Id81"/>
    <s v="  Gwen M"/>
    <n v="45.65"/>
    <n v="5.1100000000000003"/>
    <s v="Yes"/>
    <s v="No"/>
    <s v="No"/>
    <n v="1"/>
    <s v="Yes"/>
    <s v="Obesity"/>
    <s v="Normal"/>
    <s v="7-Oct-1964"/>
    <n v="41331.79"/>
    <x v="0"/>
    <s v="tier - 2"/>
    <s v="R1011"/>
    <n v="59"/>
  </r>
  <r>
    <s v="Id82"/>
    <s v="  Patrick"/>
    <n v="52.9"/>
    <n v="5.34"/>
    <s v="No"/>
    <s v="No"/>
    <s v="No"/>
    <n v="0"/>
    <s v="Yes"/>
    <s v="Obesity"/>
    <s v="Normal"/>
    <s v="27-Aug-1977"/>
    <n v="41271.5"/>
    <x v="0"/>
    <s v="tier - 2"/>
    <s v="R1011"/>
    <n v="46"/>
  </r>
  <r>
    <s v="Id83"/>
    <s v="  Kate"/>
    <n v="45.41"/>
    <n v="4.03"/>
    <s v="Yes"/>
    <s v="No"/>
    <s v="No"/>
    <n v="1"/>
    <s v="Yes"/>
    <s v="Obesity"/>
    <s v="Normal"/>
    <s v="6-Jun-1964"/>
    <n v="41250.39"/>
    <x v="0"/>
    <s v="tier - 3"/>
    <s v="R1011"/>
    <n v="59"/>
  </r>
  <r>
    <s v="Id84"/>
    <s v="  Kevin"/>
    <n v="49.41"/>
    <n v="4.2300000000000004"/>
    <s v="Yes"/>
    <s v="No"/>
    <s v="Yes"/>
    <n v="1"/>
    <s v="Yes"/>
    <s v="Obesity"/>
    <s v="Normal"/>
    <s v="8-Aug-1969"/>
    <n v="41191.57"/>
    <x v="0"/>
    <s v="tier - 2"/>
    <s v="R1011"/>
    <n v="54"/>
  </r>
  <r>
    <s v="Id85"/>
    <s v="  Stephen II"/>
    <n v="31.824999999999999"/>
    <n v="4.0599999999999996"/>
    <s v="No"/>
    <s v="No"/>
    <s v="No"/>
    <n v="2"/>
    <s v="Yes"/>
    <s v="Obesity"/>
    <s v="Normal"/>
    <s v="6-Sep-1972"/>
    <n v="41097.160000000003"/>
    <x v="0"/>
    <s v="tier - 3"/>
    <s v="R1016"/>
    <n v="51"/>
  </r>
  <r>
    <s v="Id86"/>
    <s v="  Philip"/>
    <n v="51.28"/>
    <n v="4.68"/>
    <s v="No"/>
    <s v="No"/>
    <s v="No"/>
    <n v="2"/>
    <s v="Yes"/>
    <s v="Obesity"/>
    <s v="Normal"/>
    <s v="12-Aug-1972"/>
    <n v="41055.29"/>
    <x v="0"/>
    <s v="tier - 2"/>
    <s v="R1011"/>
    <n v="51"/>
  </r>
  <r>
    <s v="Id87"/>
    <s v="  Brett A"/>
    <n v="34.96"/>
    <n v="4.34"/>
    <s v="No"/>
    <s v="No"/>
    <s v="Yes"/>
    <n v="1"/>
    <s v="Yes"/>
    <s v="Obesity"/>
    <s v="Normal"/>
    <s v="11-Oct-1979"/>
    <n v="41034.22"/>
    <x v="0"/>
    <s v="tier - 3"/>
    <s v="R1017"/>
    <n v="44"/>
  </r>
  <r>
    <s v="Id88"/>
    <s v="  Rebecca"/>
    <n v="33.11"/>
    <n v="10.51"/>
    <s v="No"/>
    <s v="No"/>
    <s v="No"/>
    <n v="0"/>
    <s v="Yes"/>
    <s v="Obesity"/>
    <s v="Diabetes"/>
    <s v="5-Jun-1974"/>
    <n v="40974.160000000003"/>
    <x v="0"/>
    <s v="tier - 2"/>
    <s v="R1013"/>
    <n v="49"/>
  </r>
  <r>
    <s v="Id89"/>
    <s v="  Kelley"/>
    <n v="54.74"/>
    <n v="5.84"/>
    <s v="Yes"/>
    <s v="No"/>
    <s v="Yes"/>
    <n v="1"/>
    <s v="Yes"/>
    <s v="Obesity"/>
    <s v="Prediabetes"/>
    <s v="8-Sep-1983"/>
    <n v="40961.29"/>
    <x v="0"/>
    <s v="tier - 2"/>
    <s v="R1011"/>
    <n v="40"/>
  </r>
  <r>
    <s v="Id90"/>
    <s v="  Abigail K"/>
    <n v="32.56"/>
    <n v="5.41"/>
    <s v="No"/>
    <s v="No"/>
    <s v="Yes"/>
    <n v="1"/>
    <s v="Yes"/>
    <s v="Obesity"/>
    <s v="Normal"/>
    <s v="16-Sep-1979"/>
    <n v="40941.29"/>
    <x v="0"/>
    <s v="tier - 2"/>
    <s v="R1013"/>
    <n v="44"/>
  </r>
  <r>
    <s v="Id91"/>
    <s v="  Hope"/>
    <n v="39.049999999999997"/>
    <n v="6.06"/>
    <s v="No"/>
    <s v="No"/>
    <s v="No"/>
    <n v="1"/>
    <s v="Yes"/>
    <s v="Obesity"/>
    <s v="Prediabetes"/>
    <s v="4-Aug-1992"/>
    <n v="40932.43"/>
    <x v="0"/>
    <s v="tier - 2"/>
    <s v="R1013"/>
    <n v="31"/>
  </r>
  <r>
    <s v="Id92"/>
    <s v="  Elyse M"/>
    <n v="42.75"/>
    <n v="4.22"/>
    <s v="No"/>
    <s v="No"/>
    <s v="No"/>
    <n v="0"/>
    <s v="Yes"/>
    <s v="Obesity"/>
    <s v="Normal"/>
    <s v="2-Jul-1999"/>
    <n v="40904.199999999997"/>
    <x v="0"/>
    <s v="tier - 1"/>
    <s v="R1024"/>
    <n v="24"/>
  </r>
  <r>
    <s v="Id93"/>
    <s v="  Nicholas"/>
    <n v="50.58"/>
    <n v="5.12"/>
    <s v="No"/>
    <s v="No"/>
    <s v="No"/>
    <n v="2"/>
    <s v="Yes"/>
    <s v="Obesity"/>
    <s v="Normal"/>
    <s v="10-Jun-1972"/>
    <n v="40817.85"/>
    <x v="0"/>
    <s v="tier - 3"/>
    <s v="R1011"/>
    <n v="51"/>
  </r>
  <r>
    <s v="Id94"/>
    <s v="  David"/>
    <n v="30.495000000000001"/>
    <n v="4.57"/>
    <s v="Yes"/>
    <s v="No"/>
    <s v="No"/>
    <n v="0"/>
    <s v="Yes"/>
    <s v="Obesity"/>
    <s v="Normal"/>
    <s v="26-Dec-1976"/>
    <n v="40720.550000000003"/>
    <x v="0"/>
    <s v="tier - 3"/>
    <s v="R1012"/>
    <n v="47"/>
  </r>
  <r>
    <s v="Id95"/>
    <s v="  Natalie"/>
    <n v="48.31"/>
    <n v="9.58"/>
    <s v="Yes"/>
    <s v="No"/>
    <s v="No"/>
    <n v="2"/>
    <s v="Yes"/>
    <s v="Obesity"/>
    <s v="Diabetes"/>
    <s v="25-Sep-1970"/>
    <n v="40692.910000000003"/>
    <x v="0"/>
    <s v="tier - 1"/>
    <s v="R1011"/>
    <n v="53"/>
  </r>
  <r>
    <s v="Id96"/>
    <s v="  Thomas"/>
    <n v="48.99"/>
    <n v="9.7799999999999994"/>
    <s v="Yes"/>
    <s v="No"/>
    <s v="No"/>
    <n v="1"/>
    <s v="Yes"/>
    <s v="Obesity"/>
    <s v="Diabetes"/>
    <s v="10-Jul-1975"/>
    <n v="40590.550000000003"/>
    <x v="0"/>
    <s v="tier - 3"/>
    <s v="R1012"/>
    <n v="48"/>
  </r>
  <r>
    <s v="Id97"/>
    <s v="  Pamela J"/>
    <n v="38.39"/>
    <n v="4.1100000000000003"/>
    <s v="Yes"/>
    <s v="No"/>
    <s v="No"/>
    <n v="0"/>
    <s v="Yes"/>
    <s v="Obesity"/>
    <s v="Normal"/>
    <s v="3-Nov-1985"/>
    <n v="40419.019999999997"/>
    <x v="0"/>
    <s v="tier - 2"/>
    <s v="R1013"/>
    <n v="38"/>
  </r>
  <r>
    <s v="Id98"/>
    <s v="  Jessica"/>
    <n v="44.34"/>
    <n v="4.0199999999999996"/>
    <s v="Yes"/>
    <s v="No"/>
    <s v="No"/>
    <n v="2"/>
    <s v="Yes"/>
    <s v="Obesity"/>
    <s v="Normal"/>
    <s v="12-Aug-1966"/>
    <n v="40373.74"/>
    <x v="0"/>
    <s v="tier - 3"/>
    <s v="R1011"/>
    <n v="57"/>
  </r>
  <r>
    <s v="Id99"/>
    <s v="  Ron N"/>
    <n v="41.51"/>
    <n v="6.92"/>
    <s v="No"/>
    <s v="No"/>
    <s v="No"/>
    <n v="0"/>
    <s v="Yes"/>
    <s v="Obesity"/>
    <s v="Diabetes"/>
    <s v="4-Sep-1962"/>
    <n v="40309.93"/>
    <x v="0"/>
    <s v="tier - 3"/>
    <s v="R1011"/>
    <n v="61"/>
  </r>
  <r>
    <s v="Id100"/>
    <s v="  Daniel"/>
    <n v="48.2"/>
    <n v="4.84"/>
    <s v="No"/>
    <s v="No"/>
    <s v="No"/>
    <n v="0"/>
    <s v="Yes"/>
    <s v="Obesity"/>
    <s v="Normal"/>
    <s v="27-Jun-1977"/>
    <n v="40284.379999999997"/>
    <x v="0"/>
    <s v="tier - 3"/>
    <s v="R1012"/>
    <n v="46"/>
  </r>
  <r>
    <s v="Id101"/>
    <s v="  Brian"/>
    <n v="35.75"/>
    <n v="8"/>
    <s v="Yes"/>
    <s v="No"/>
    <s v="No"/>
    <n v="0"/>
    <s v="Yes"/>
    <s v="Obesity"/>
    <s v="Diabetes"/>
    <s v="4-Oct-1981"/>
    <n v="40273.65"/>
    <x v="0"/>
    <s v="tier - 3"/>
    <s v="R1013"/>
    <n v="42"/>
  </r>
  <r>
    <s v="Id102"/>
    <s v="  Sari"/>
    <n v="53.81"/>
    <n v="8.77"/>
    <s v="Yes"/>
    <s v="No"/>
    <s v="No"/>
    <n v="0"/>
    <s v="Yes"/>
    <s v="Obesity"/>
    <s v="Diabetes"/>
    <s v="28-Jul-1981"/>
    <n v="40208.559999999998"/>
    <x v="0"/>
    <s v="tier - 2"/>
    <s v="R1011"/>
    <n v="42"/>
  </r>
  <r>
    <s v="Id103"/>
    <s v="  Robert M"/>
    <n v="49.48"/>
    <n v="4.96"/>
    <s v="No"/>
    <s v="No"/>
    <s v="Yes"/>
    <n v="1"/>
    <s v="Yes"/>
    <s v="Obesity"/>
    <s v="Normal"/>
    <s v="18-Aug-1979"/>
    <n v="40204.83"/>
    <x v="0"/>
    <s v="tier - 3"/>
    <s v="R1012"/>
    <n v="44"/>
  </r>
  <r>
    <s v="Id104"/>
    <s v="  Ricardo"/>
    <n v="34.1"/>
    <n v="4.43"/>
    <s v="Yes"/>
    <s v="No"/>
    <s v="No"/>
    <n v="0"/>
    <s v="Yes"/>
    <s v="Obesity"/>
    <s v="Normal"/>
    <s v="21-Oct-1985"/>
    <n v="40182.25"/>
    <x v="0"/>
    <s v="tier - 2"/>
    <s v="R1011"/>
    <n v="38"/>
  </r>
  <r>
    <s v="Id105"/>
    <s v="  Gedion"/>
    <n v="35.299999999999997"/>
    <n v="5.82"/>
    <s v="Yes"/>
    <s v="No"/>
    <s v="Yes"/>
    <n v="1"/>
    <s v="Yes"/>
    <s v="Obesity"/>
    <s v="Prediabetes"/>
    <s v="14-Oct-1983"/>
    <n v="40103.89"/>
    <x v="0"/>
    <s v="tier - 2"/>
    <s v="R1011"/>
    <n v="40"/>
  </r>
  <r>
    <s v="Id106"/>
    <s v="  Mark"/>
    <n v="43.83"/>
    <n v="6.03"/>
    <s v="Yes"/>
    <s v="No"/>
    <s v="No"/>
    <n v="2"/>
    <s v="Yes"/>
    <s v="Obesity"/>
    <s v="Prediabetes"/>
    <s v="12-Aug-1966"/>
    <n v="40069.440000000002"/>
    <x v="0"/>
    <s v="tier - 3"/>
    <s v="R1011"/>
    <n v="57"/>
  </r>
  <r>
    <s v="Id107"/>
    <s v="  Gamini P"/>
    <n v="50.07"/>
    <n v="9.27"/>
    <s v="No"/>
    <s v="No"/>
    <s v="No"/>
    <n v="0"/>
    <s v="Yes"/>
    <s v="Obesity"/>
    <s v="Diabetes"/>
    <s v="20-Dec-1978"/>
    <n v="40054.730000000003"/>
    <x v="0"/>
    <s v="tier - 3"/>
    <s v="R1011"/>
    <n v="45"/>
  </r>
  <r>
    <s v="Id108"/>
    <s v="  Emily J"/>
    <n v="32.774999999999999"/>
    <n v="5.53"/>
    <s v="No"/>
    <s v="No"/>
    <s v="No"/>
    <n v="0"/>
    <s v="Yes"/>
    <s v="Obesity"/>
    <s v="Normal"/>
    <s v="25-Dec-1982"/>
    <n v="40003.33"/>
    <x v="0"/>
    <s v="tier - 1"/>
    <s v="R1012"/>
    <n v="41"/>
  </r>
  <r>
    <s v="Id109"/>
    <s v="  Amanda"/>
    <n v="34.104999999999997"/>
    <n v="5.07"/>
    <s v="No"/>
    <s v="No"/>
    <s v="No"/>
    <n v="1"/>
    <s v="Yes"/>
    <s v="Obesity"/>
    <s v="Normal"/>
    <s v="8-Aug-1987"/>
    <n v="39983.43"/>
    <x v="1"/>
    <s v="tier - 3"/>
    <s v="R1012"/>
    <n v="36"/>
  </r>
  <r>
    <s v="Id110"/>
    <s v="  Nicholas"/>
    <n v="48.93"/>
    <n v="11.17"/>
    <s v="Yes"/>
    <s v="No"/>
    <s v="No"/>
    <n v="1"/>
    <s v="Yes"/>
    <s v="Obesity"/>
    <s v="Diabetes"/>
    <s v="2-Dec-1975"/>
    <n v="39963.120000000003"/>
    <x v="1"/>
    <s v="tier - 2"/>
    <s v="R1011"/>
    <n v="48"/>
  </r>
  <r>
    <s v="Id111"/>
    <s v="  Knox"/>
    <n v="37.07"/>
    <n v="6.14"/>
    <s v="Yes"/>
    <s v="No"/>
    <s v="No"/>
    <n v="0"/>
    <s v="Yes"/>
    <s v="Obesity"/>
    <s v="Prediabetes"/>
    <s v="22-Aug-1985"/>
    <n v="39871.699999999997"/>
    <x v="0"/>
    <s v="tier - 2"/>
    <s v="R1013"/>
    <n v="38"/>
  </r>
  <r>
    <s v="Id112"/>
    <s v="  Yianna"/>
    <n v="51.51"/>
    <n v="6.26"/>
    <s v="Yes"/>
    <s v="No"/>
    <s v="Yes"/>
    <n v="1"/>
    <s v="Yes"/>
    <s v="Obesity"/>
    <s v="Prediabetes"/>
    <s v="1-Jun-1983"/>
    <n v="39865.699999999997"/>
    <x v="1"/>
    <s v="tier - 2"/>
    <s v="R1011"/>
    <n v="40"/>
  </r>
  <r>
    <s v="Id113"/>
    <s v="  Roberta"/>
    <n v="34.799999999999997"/>
    <n v="4.72"/>
    <s v="Yes"/>
    <s v="No"/>
    <s v="No"/>
    <n v="0"/>
    <s v="Yes"/>
    <s v="Obesity"/>
    <s v="Normal"/>
    <s v="17-Jul-1985"/>
    <n v="39836.519999999997"/>
    <x v="1"/>
    <s v="tier - 1"/>
    <s v="R1011"/>
    <n v="38"/>
  </r>
  <r>
    <s v="Id114"/>
    <s v="  Benjamin P"/>
    <n v="36.67"/>
    <n v="5.18"/>
    <s v="No"/>
    <s v="No"/>
    <s v="No"/>
    <n v="1"/>
    <s v="Yes"/>
    <s v="Obesity"/>
    <s v="Normal"/>
    <s v="24-Jul-1987"/>
    <n v="39774.28"/>
    <x v="0"/>
    <s v="tier - 1"/>
    <s v="R1014"/>
    <n v="36"/>
  </r>
  <r>
    <s v="Id115"/>
    <s v="  Craig"/>
    <n v="30.9"/>
    <n v="9.4"/>
    <s v="No"/>
    <s v="No"/>
    <s v="No"/>
    <n v="2"/>
    <s v="Yes"/>
    <s v="Obesity"/>
    <s v="Diabetes"/>
    <s v="17-Dec-1973"/>
    <n v="39727.61"/>
    <x v="0"/>
    <s v="tier - 2"/>
    <s v="R1011"/>
    <n v="50"/>
  </r>
  <r>
    <s v="Id116"/>
    <s v="  Ann"/>
    <n v="30.495000000000001"/>
    <n v="6.29"/>
    <s v="No"/>
    <s v="No"/>
    <s v="No"/>
    <n v="0"/>
    <s v="Yes"/>
    <s v="Obesity"/>
    <s v="Prediabetes"/>
    <s v="12-Aug-1977"/>
    <n v="39725.519999999997"/>
    <x v="1"/>
    <s v="tier - 1"/>
    <s v="R1012"/>
    <n v="46"/>
  </r>
  <r>
    <s v="Id117"/>
    <s v="  Jamie P"/>
    <n v="44.88"/>
    <n v="6.04"/>
    <s v="No"/>
    <s v="No"/>
    <s v="Yes"/>
    <n v="1"/>
    <s v="Yes"/>
    <s v="Obesity"/>
    <s v="Prediabetes"/>
    <s v="16-Jul-2003"/>
    <n v="39722.75"/>
    <x v="0"/>
    <s v="tier - 1"/>
    <s v="R1013"/>
    <n v="20"/>
  </r>
  <r>
    <s v="Id118"/>
    <s v="  John"/>
    <n v="44.32"/>
    <n v="10.55"/>
    <s v="No"/>
    <s v="No"/>
    <s v="No"/>
    <n v="0"/>
    <s v="Yes"/>
    <s v="Obesity"/>
    <s v="Diabetes"/>
    <s v="29-Sep-1968"/>
    <n v="39721.93"/>
    <x v="1"/>
    <s v="tier - 2"/>
    <s v="R1011"/>
    <n v="55"/>
  </r>
  <r>
    <s v="Id119"/>
    <s v="  Charlie"/>
    <n v="46.39"/>
    <n v="5.09"/>
    <s v="No"/>
    <s v="No"/>
    <s v="No"/>
    <n v="0"/>
    <s v="Yes"/>
    <s v="Obesity"/>
    <s v="Normal"/>
    <s v="17-Dec-1977"/>
    <n v="39670.44"/>
    <x v="1"/>
    <s v="tier - 1"/>
    <s v="R1012"/>
    <n v="46"/>
  </r>
  <r>
    <s v="Id120"/>
    <s v="  Meb"/>
    <n v="42.13"/>
    <n v="5.2"/>
    <s v="Yes"/>
    <s v="No"/>
    <s v="No"/>
    <n v="1"/>
    <s v="Yes"/>
    <s v="Obesity"/>
    <s v="Normal"/>
    <s v="7-Aug-1995"/>
    <n v="39611.760000000002"/>
    <x v="0"/>
    <s v="tier - 3"/>
    <s v="R1013"/>
    <n v="28"/>
  </r>
  <r>
    <s v="Id121"/>
    <s v="  Aaqib L"/>
    <n v="30.78"/>
    <n v="8.4499999999999993"/>
    <s v="Yes"/>
    <s v="No"/>
    <s v="No"/>
    <n v="0"/>
    <s v="Yes"/>
    <s v="Obesity"/>
    <s v="Diabetes"/>
    <s v="5-Jul-1981"/>
    <n v="39597.410000000003"/>
    <x v="0"/>
    <s v="tier - 2"/>
    <s v="R1017"/>
    <n v="42"/>
  </r>
  <r>
    <s v="Id122"/>
    <s v="  Craig A"/>
    <n v="31.35"/>
    <n v="9.5399999999999991"/>
    <s v="No"/>
    <s v="No"/>
    <s v="No"/>
    <n v="0"/>
    <s v="Yes"/>
    <s v="Obesity"/>
    <s v="Diabetes"/>
    <s v="12-Jul-1978"/>
    <n v="39556.49"/>
    <x v="0"/>
    <s v="tier - 2"/>
    <s v="R1015"/>
    <n v="45"/>
  </r>
  <r>
    <s v="Id123"/>
    <s v="  Meredith"/>
    <n v="41.46"/>
    <n v="4.99"/>
    <s v="Yes"/>
    <s v="No"/>
    <s v="No"/>
    <n v="2"/>
    <s v="Yes"/>
    <s v="Obesity"/>
    <s v="Normal"/>
    <s v="24-Jun-1966"/>
    <n v="39396.86"/>
    <x v="1"/>
    <s v="tier - 2"/>
    <s v="R1011"/>
    <n v="57"/>
  </r>
  <r>
    <s v="Id124"/>
    <s v="  Doug"/>
    <n v="48"/>
    <n v="10.54"/>
    <s v="No"/>
    <s v="No"/>
    <s v="No"/>
    <n v="0"/>
    <s v="Yes"/>
    <s v="Obesity"/>
    <s v="Diabetes"/>
    <s v="5-Aug-1978"/>
    <n v="39352.6"/>
    <x v="1"/>
    <s v="tier - 3"/>
    <s v="R1011"/>
    <n v="45"/>
  </r>
  <r>
    <s v="Id125"/>
    <s v="  Elizabeth J"/>
    <n v="49.13"/>
    <n v="4.54"/>
    <s v="No"/>
    <s v="No"/>
    <s v="No"/>
    <n v="0"/>
    <s v="Yes"/>
    <s v="Obesity"/>
    <s v="Normal"/>
    <s v="16-Aug-1982"/>
    <n v="39315.279999999999"/>
    <x v="1"/>
    <s v="tier - 3"/>
    <s v="R1011"/>
    <n v="41"/>
  </r>
  <r>
    <s v="Id126"/>
    <s v="  Matthew P"/>
    <n v="37.799999999999997"/>
    <n v="6.29"/>
    <s v="No"/>
    <s v="No"/>
    <s v="No"/>
    <n v="1"/>
    <s v="Yes"/>
    <s v="Obesity"/>
    <s v="Prediabetes"/>
    <s v="30-Nov-1992"/>
    <n v="39241.440000000002"/>
    <x v="0"/>
    <s v="tier - 3"/>
    <s v="R1011"/>
    <n v="31"/>
  </r>
  <r>
    <s v="Id127"/>
    <s v="  Guillermo Sr"/>
    <n v="38.299999999999997"/>
    <n v="9.51"/>
    <s v="No"/>
    <s v="No"/>
    <s v="No"/>
    <n v="0"/>
    <s v="Yes"/>
    <s v="Obesity"/>
    <s v="Diabetes"/>
    <s v="7-Jul-1962"/>
    <n v="39221.120000000003"/>
    <x v="1"/>
    <s v="tier - 1"/>
    <s v="R1011"/>
    <n v="61"/>
  </r>
  <r>
    <s v="Id128"/>
    <s v="  Ryan C"/>
    <n v="32.774999999999999"/>
    <n v="4.72"/>
    <s v="No"/>
    <s v="No"/>
    <s v="No"/>
    <n v="0"/>
    <s v="Yes"/>
    <s v="Obesity"/>
    <s v="Normal"/>
    <s v="4-Aug-1982"/>
    <n v="39125.33"/>
    <x v="0"/>
    <s v="tier - 1"/>
    <s v="R1016"/>
    <n v="41"/>
  </r>
  <r>
    <s v="Id129"/>
    <s v="  Dane"/>
    <n v="34.200000000000003"/>
    <n v="5.91"/>
    <s v="Yes"/>
    <s v="No"/>
    <s v="No"/>
    <n v="0"/>
    <s v="Yes"/>
    <s v="Obesity"/>
    <s v="Prediabetes"/>
    <s v="20-Sep-1985"/>
    <n v="39047.29"/>
    <x v="0"/>
    <s v="tier - 3"/>
    <s v="R1017"/>
    <n v="38"/>
  </r>
  <r>
    <s v="Id130"/>
    <s v="  Jonas"/>
    <n v="30.2"/>
    <n v="9.58"/>
    <s v="No"/>
    <s v="No"/>
    <s v="No"/>
    <n v="0"/>
    <s v="Yes"/>
    <s v="Obesity"/>
    <s v="Diabetes"/>
    <s v="12-Oct-1978"/>
    <n v="38998.550000000003"/>
    <x v="0"/>
    <s v="tier - 1"/>
    <s v="R1011"/>
    <n v="45"/>
  </r>
  <r>
    <s v="Id131"/>
    <s v="  George E"/>
    <n v="48.32"/>
    <n v="5.77"/>
    <s v="No"/>
    <s v="No"/>
    <s v="No"/>
    <n v="0"/>
    <s v="Yes"/>
    <s v="Obesity"/>
    <s v="Prediabetes"/>
    <s v="24-Sep-1980"/>
    <n v="38947.43"/>
    <x v="1"/>
    <s v="tier - 3"/>
    <s v="R1011"/>
    <n v="43"/>
  </r>
  <r>
    <s v="Id132"/>
    <s v="  Sara S"/>
    <n v="44.86"/>
    <n v="4.38"/>
    <s v="Yes"/>
    <s v="No"/>
    <s v="No"/>
    <n v="0"/>
    <s v="Yes"/>
    <s v="Obesity"/>
    <s v="Normal"/>
    <s v="15-Dec-1976"/>
    <n v="38932.559999999998"/>
    <x v="1"/>
    <s v="tier - 3"/>
    <s v="R1011"/>
    <n v="47"/>
  </r>
  <r>
    <s v="Id133"/>
    <s v="  Nick"/>
    <n v="52.15"/>
    <n v="5.65"/>
    <s v="No"/>
    <s v="No"/>
    <s v="No"/>
    <n v="1"/>
    <s v="Yes"/>
    <s v="Obesity"/>
    <s v="Normal"/>
    <s v="16-Jun-1987"/>
    <n v="38924.04"/>
    <x v="1"/>
    <s v="tier - 2"/>
    <s v="R1011"/>
    <n v="36"/>
  </r>
  <r>
    <s v="Id134"/>
    <s v="  Timothy"/>
    <n v="41.12"/>
    <n v="7.54"/>
    <s v="Yes"/>
    <s v="No"/>
    <s v="No"/>
    <n v="0"/>
    <s v="Yes"/>
    <s v="Obesity"/>
    <s v="Diabetes"/>
    <s v="30-Jul-1967"/>
    <n v="38893.360000000001"/>
    <x v="0"/>
    <s v="tier - 2"/>
    <s v="R1011"/>
    <n v="56"/>
  </r>
  <r>
    <s v="Id135"/>
    <s v="  Becky L"/>
    <n v="38.39"/>
    <n v="5.1100000000000003"/>
    <s v="Yes"/>
    <s v="No"/>
    <s v="No"/>
    <n v="1"/>
    <s v="Yes"/>
    <s v="Obesity"/>
    <s v="Normal"/>
    <s v="6-Jun-1964"/>
    <n v="38869.25"/>
    <x v="1"/>
    <s v="tier - 2"/>
    <s v="R1011"/>
    <n v="59"/>
  </r>
  <r>
    <s v="Id136"/>
    <s v="  Steph K"/>
    <n v="46.85"/>
    <n v="4.25"/>
    <s v="No"/>
    <s v="No"/>
    <s v="Yes"/>
    <n v="1"/>
    <s v="Yes"/>
    <s v="Obesity"/>
    <s v="Normal"/>
    <s v="3-Dec-1979"/>
    <n v="38836.980000000003"/>
    <x v="1"/>
    <s v="tier - 1"/>
    <s v="R1011"/>
    <n v="44"/>
  </r>
  <r>
    <s v="Id137"/>
    <s v="  Kristine B"/>
    <n v="42.24"/>
    <n v="5.55"/>
    <s v="No"/>
    <s v="Yes"/>
    <s v="No"/>
    <n v="1"/>
    <s v="Yes"/>
    <s v="Obesity"/>
    <s v="Normal"/>
    <s v="5-Dec-2004"/>
    <n v="38792.69"/>
    <x v="1"/>
    <s v="tier - 2"/>
    <s v="R1013"/>
    <n v="19"/>
  </r>
  <r>
    <s v="Id138"/>
    <s v="  Taylor B"/>
    <n v="34.39"/>
    <n v="5.78"/>
    <s v="No"/>
    <s v="No"/>
    <s v="No"/>
    <n v="0"/>
    <s v="Yes"/>
    <s v="Obesity"/>
    <s v="Prediabetes"/>
    <s v="8-Nov-1991"/>
    <n v="38746.36"/>
    <x v="0"/>
    <s v="tier - 2"/>
    <s v="R1012"/>
    <n v="32"/>
  </r>
  <r>
    <s v="Id139"/>
    <s v="  William"/>
    <n v="42.89"/>
    <n v="5.28"/>
    <s v="Yes"/>
    <s v="No"/>
    <s v="No"/>
    <n v="0"/>
    <s v="Yes"/>
    <s v="Obesity"/>
    <s v="Normal"/>
    <s v="15-Jun-1976"/>
    <n v="38740.120000000003"/>
    <x v="1"/>
    <s v="tier - 2"/>
    <s v="R1012"/>
    <n v="47"/>
  </r>
  <r>
    <s v="Id140"/>
    <s v="  Sage"/>
    <n v="36.299999999999997"/>
    <n v="5.39"/>
    <s v="No"/>
    <s v="No"/>
    <s v="No"/>
    <n v="0"/>
    <s v="Yes"/>
    <s v="Obesity"/>
    <s v="Normal"/>
    <s v="2-Nov-1991"/>
    <n v="38711"/>
    <x v="1"/>
    <s v="tier - 2"/>
    <s v="R1011"/>
    <n v="32"/>
  </r>
  <r>
    <s v="Id141"/>
    <s v="  Cole"/>
    <n v="35.200000000000003"/>
    <n v="8.01"/>
    <s v="Yes"/>
    <s v="No"/>
    <s v="No"/>
    <n v="1"/>
    <s v="Yes"/>
    <s v="Obesity"/>
    <s v="Diabetes"/>
    <s v="20-Jul-1986"/>
    <n v="38709.18"/>
    <x v="0"/>
    <s v="tier - 3"/>
    <s v="R1013"/>
    <n v="37"/>
  </r>
  <r>
    <s v="Id142"/>
    <s v="  Jesse"/>
    <n v="53.62"/>
    <n v="5.21"/>
    <s v="No"/>
    <s v="No"/>
    <s v="No"/>
    <n v="0"/>
    <s v="Yes"/>
    <s v="Obesity"/>
    <s v="Normal"/>
    <s v="13-Jul-1990"/>
    <n v="38652.089999999997"/>
    <x v="1"/>
    <s v="tier - 2"/>
    <s v="R1011"/>
    <n v="33"/>
  </r>
  <r>
    <s v="Id143"/>
    <s v="  Tammi J"/>
    <n v="36.67"/>
    <n v="6.27"/>
    <s v="No"/>
    <s v="No"/>
    <s v="No"/>
    <n v="0"/>
    <s v="Yes"/>
    <s v="Obesity"/>
    <s v="Prediabetes"/>
    <s v="12-Nov-1999"/>
    <n v="38511.629999999997"/>
    <x v="1"/>
    <s v="tier - 2"/>
    <s v="R1024"/>
    <n v="24"/>
  </r>
  <r>
    <s v="Id144"/>
    <s v="  Matthew S"/>
    <n v="33.4"/>
    <n v="10.73"/>
    <s v="Yes"/>
    <s v="No"/>
    <s v="No"/>
    <n v="1"/>
    <s v="Yes"/>
    <s v="Obesity"/>
    <s v="Diabetes"/>
    <s v="21-Jun-1986"/>
    <n v="38415.47"/>
    <x v="0"/>
    <s v="tier - 2"/>
    <s v="R1011"/>
    <n v="37"/>
  </r>
  <r>
    <s v="Id145"/>
    <s v="  Eric"/>
    <n v="42.71"/>
    <n v="10.52"/>
    <s v="No"/>
    <s v="No"/>
    <s v="No"/>
    <n v="0"/>
    <s v="Yes"/>
    <s v="Obesity"/>
    <s v="Diabetes"/>
    <s v="23-Dec-1971"/>
    <n v="38405.26"/>
    <x v="1"/>
    <s v="tier - 1"/>
    <s v="R1011"/>
    <n v="52"/>
  </r>
  <r>
    <s v="Id146"/>
    <s v="  Valeria R"/>
    <n v="41.52"/>
    <n v="11.82"/>
    <s v="Yes"/>
    <s v="No"/>
    <s v="No"/>
    <n v="2"/>
    <s v="Yes"/>
    <s v="Obesity"/>
    <s v="Diabetes"/>
    <s v="22-Aug-1970"/>
    <n v="38389.79"/>
    <x v="1"/>
    <s v="tier - 3"/>
    <s v="R1011"/>
    <n v="53"/>
  </r>
  <r>
    <s v="Id147"/>
    <s v="  Michael P"/>
    <n v="39.4"/>
    <n v="6.76"/>
    <s v="No"/>
    <s v="No"/>
    <s v="No"/>
    <n v="0"/>
    <s v="Yes"/>
    <s v="Obesity"/>
    <s v="Diabetes"/>
    <s v="17-Sep-2002"/>
    <n v="38344.57"/>
    <x v="0"/>
    <s v="tier - 3"/>
    <s v="R1011"/>
    <n v="21"/>
  </r>
  <r>
    <s v="Id148"/>
    <s v="  Rami"/>
    <n v="46.45"/>
    <n v="5.62"/>
    <s v="No"/>
    <s v="No"/>
    <s v="No"/>
    <n v="0"/>
    <s v="Yes"/>
    <s v="Obesity"/>
    <s v="Normal"/>
    <s v="12-Jun-1980"/>
    <n v="38313.129999999997"/>
    <x v="0"/>
    <s v="tier - 3"/>
    <s v="R1011"/>
    <n v="43"/>
  </r>
  <r>
    <s v="Id149"/>
    <s v="  Denis"/>
    <n v="35.75"/>
    <n v="4.1900000000000004"/>
    <s v="No"/>
    <s v="No"/>
    <s v="No"/>
    <n v="0"/>
    <s v="Yes"/>
    <s v="Obesity"/>
    <s v="Normal"/>
    <s v="30-Oct-1989"/>
    <n v="38282.75"/>
    <x v="0"/>
    <s v="tier - 2"/>
    <s v="R1013"/>
    <n v="34"/>
  </r>
  <r>
    <s v="Id150"/>
    <s v="  Brian E"/>
    <n v="26.07"/>
    <n v="5.32"/>
    <s v="No"/>
    <s v="No"/>
    <s v="No"/>
    <n v="0"/>
    <s v="Yes"/>
    <s v="Over weight"/>
    <s v="Normal"/>
    <s v="16-Aug-1980"/>
    <n v="38245.589999999997"/>
    <x v="0"/>
    <s v="tier - 2"/>
    <s v="R1013"/>
    <n v="43"/>
  </r>
  <r>
    <s v="Id151"/>
    <s v="  Bonnie"/>
    <n v="36.54"/>
    <n v="4.46"/>
    <s v="Yes"/>
    <s v="No"/>
    <s v="No"/>
    <n v="1"/>
    <s v="Yes"/>
    <s v="Obesity"/>
    <s v="Normal"/>
    <s v="16-Jun-1964"/>
    <n v="38241.74"/>
    <x v="1"/>
    <s v="tier - 3"/>
    <s v="R1011"/>
    <n v="59"/>
  </r>
  <r>
    <s v="Id152"/>
    <s v="  Michael P"/>
    <n v="51.64"/>
    <n v="5.65"/>
    <s v="No"/>
    <s v="No"/>
    <s v="No"/>
    <n v="0"/>
    <s v="Yes"/>
    <s v="Obesity"/>
    <s v="Normal"/>
    <s v="8-Sep-1989"/>
    <n v="38237.339999999997"/>
    <x v="1"/>
    <s v="tier - 3"/>
    <s v="R1011"/>
    <n v="34"/>
  </r>
  <r>
    <s v="Id153"/>
    <s v="  Paul"/>
    <n v="42.83"/>
    <n v="6.04"/>
    <s v="No"/>
    <s v="No"/>
    <s v="No"/>
    <n v="2"/>
    <s v="Yes"/>
    <s v="Obesity"/>
    <s v="Prediabetes"/>
    <s v="19-Nov-1972"/>
    <n v="38189.1"/>
    <x v="1"/>
    <s v="tier - 2"/>
    <s v="R1011"/>
    <n v="51"/>
  </r>
  <r>
    <s v="Id154"/>
    <s v="  Michael"/>
    <n v="40.15"/>
    <n v="5.76"/>
    <s v="No"/>
    <s v="No"/>
    <s v="No"/>
    <n v="1"/>
    <s v="Yes"/>
    <s v="Obesity"/>
    <s v="Prediabetes"/>
    <s v="29-Jul-1998"/>
    <n v="38126.25"/>
    <x v="0"/>
    <s v="tier - 3"/>
    <s v="R1013"/>
    <n v="25"/>
  </r>
  <r>
    <s v="Id155"/>
    <s v="  Samuel"/>
    <n v="27.8"/>
    <n v="4.3600000000000003"/>
    <s v="No"/>
    <s v="No"/>
    <s v="Yes"/>
    <n v="1"/>
    <s v="Yes"/>
    <s v="Over weight"/>
    <s v="Normal"/>
    <s v="9-Sep-1979"/>
    <n v="37829.72"/>
    <x v="0"/>
    <s v="tier - 2"/>
    <s v="R1011"/>
    <n v="44"/>
  </r>
  <r>
    <s v="Id156"/>
    <s v="  Matthew"/>
    <n v="45.81"/>
    <n v="4.76"/>
    <s v="Yes"/>
    <s v="No"/>
    <s v="Yes"/>
    <n v="1"/>
    <s v="Yes"/>
    <s v="Obesity"/>
    <s v="Normal"/>
    <s v="26-Jul-1983"/>
    <n v="37800.980000000003"/>
    <x v="1"/>
    <s v="tier - 2"/>
    <s v="R1011"/>
    <n v="40"/>
  </r>
  <r>
    <s v="Id157"/>
    <s v="  Daniel"/>
    <n v="34.43"/>
    <n v="10.82"/>
    <s v="Yes"/>
    <s v="No"/>
    <s v="No"/>
    <n v="1"/>
    <s v="Yes"/>
    <s v="Obesity"/>
    <s v="Diabetes"/>
    <s v="15-Aug-1986"/>
    <n v="37742.58"/>
    <x v="0"/>
    <s v="tier - 1"/>
    <s v="R1013"/>
    <n v="37"/>
  </r>
  <r>
    <s v="Id158"/>
    <s v="  Syndy"/>
    <n v="41.33"/>
    <n v="4.01"/>
    <s v="Yes"/>
    <s v="No"/>
    <s v="No"/>
    <n v="0"/>
    <s v="Yes"/>
    <s v="Obesity"/>
    <s v="Normal"/>
    <s v="18-Sep-1976"/>
    <n v="37735.199999999997"/>
    <x v="1"/>
    <s v="tier - 2"/>
    <s v="R1011"/>
    <n v="47"/>
  </r>
  <r>
    <s v="Id159"/>
    <s v="  Aleksandra"/>
    <n v="31.92"/>
    <n v="5.12"/>
    <s v="Yes"/>
    <s v="No"/>
    <s v="No"/>
    <n v="1"/>
    <s v="Yes"/>
    <s v="Obesity"/>
    <s v="Normal"/>
    <s v="10-Oct-1988"/>
    <n v="37701.879999999997"/>
    <x v="1"/>
    <s v="tier - 3"/>
    <s v="R1023"/>
    <n v="35"/>
  </r>
  <r>
    <s v="Id160"/>
    <s v="  Steeve T Sr"/>
    <n v="39.799999999999997"/>
    <n v="10.54"/>
    <s v="Yes"/>
    <s v="No"/>
    <s v="No"/>
    <n v="2"/>
    <s v="Yes"/>
    <s v="Obesity"/>
    <s v="Diabetes"/>
    <s v="28-Oct-1970"/>
    <n v="37675.06"/>
    <x v="1"/>
    <s v="tier - 3"/>
    <s v="R1011"/>
    <n v="53"/>
  </r>
  <r>
    <s v="Id161"/>
    <s v="  Richard"/>
    <n v="42.82"/>
    <n v="4.21"/>
    <s v="No"/>
    <s v="No"/>
    <s v="No"/>
    <n v="0"/>
    <s v="Yes"/>
    <s v="Obesity"/>
    <s v="Normal"/>
    <s v="20-Jun-1982"/>
    <n v="37650.74"/>
    <x v="1"/>
    <s v="tier - 2"/>
    <s v="R1012"/>
    <n v="41"/>
  </r>
  <r>
    <s v="Id162"/>
    <s v="  Aaron T"/>
    <n v="33.630000000000003"/>
    <n v="5.42"/>
    <s v="No"/>
    <s v="No"/>
    <s v="No"/>
    <n v="0"/>
    <s v="Yes"/>
    <s v="Obesity"/>
    <s v="Normal"/>
    <s v="16-Nov-1990"/>
    <n v="37607.53"/>
    <x v="0"/>
    <s v="tier - 2"/>
    <s v="R1019"/>
    <n v="33"/>
  </r>
  <r>
    <s v="Id163"/>
    <s v="  Akira"/>
    <n v="37.07"/>
    <n v="4.28"/>
    <s v="No"/>
    <s v="Yes"/>
    <s v="No"/>
    <n v="1"/>
    <s v="Yes"/>
    <s v="Obesity"/>
    <s v="Normal"/>
    <s v="12-Oct-2000"/>
    <n v="37484.449999999997"/>
    <x v="0"/>
    <s v="tier - 1"/>
    <s v="R1013"/>
    <n v="23"/>
  </r>
  <r>
    <s v="Id164"/>
    <s v="  Ben"/>
    <n v="35.625"/>
    <n v="8.9"/>
    <s v="No"/>
    <s v="No"/>
    <s v="No"/>
    <n v="0"/>
    <s v="Yes"/>
    <s v="Obesity"/>
    <s v="Diabetes"/>
    <s v="27-Sep-2002"/>
    <n v="37465.339999999997"/>
    <x v="0"/>
    <s v="tier - 2"/>
    <s v="R1012"/>
    <n v="21"/>
  </r>
  <r>
    <s v="Id165"/>
    <s v="  Jana"/>
    <n v="42.69"/>
    <n v="4.8899999999999997"/>
    <s v="No"/>
    <s v="No"/>
    <s v="Yes"/>
    <n v="1"/>
    <s v="Yes"/>
    <s v="Obesity"/>
    <s v="Normal"/>
    <s v="3-Aug-1979"/>
    <n v="37425.94"/>
    <x v="1"/>
    <s v="tier - 1"/>
    <s v="R1011"/>
    <n v="44"/>
  </r>
  <r>
    <s v="Id166"/>
    <s v="  Jay T"/>
    <n v="37.869999999999997"/>
    <n v="4.29"/>
    <s v="Yes"/>
    <s v="No"/>
    <s v="Yes"/>
    <n v="1"/>
    <s v="Yes"/>
    <s v="Obesity"/>
    <s v="Normal"/>
    <s v="30-Oct-1969"/>
    <n v="37277.269999999997"/>
    <x v="0"/>
    <s v="tier - 3"/>
    <s v="R1011"/>
    <n v="54"/>
  </r>
  <r>
    <s v="Id167"/>
    <s v="  Marie-Helene"/>
    <n v="40.61"/>
    <n v="8"/>
    <s v="Yes"/>
    <s v="No"/>
    <s v="No"/>
    <n v="1"/>
    <s v="Yes"/>
    <s v="Obesity"/>
    <s v="Diabetes"/>
    <s v="9-Nov-1975"/>
    <n v="37272.339999999997"/>
    <x v="1"/>
    <s v="tier - 3"/>
    <s v="R1011"/>
    <n v="48"/>
  </r>
  <r>
    <s v="Id168"/>
    <s v="  Bret R"/>
    <n v="30.78"/>
    <n v="4.67"/>
    <s v="Yes"/>
    <s v="No"/>
    <s v="No"/>
    <n v="0"/>
    <s v="Yes"/>
    <s v="Obesity"/>
    <s v="Normal"/>
    <s v="17-Nov-1985"/>
    <n v="37270.15"/>
    <x v="1"/>
    <s v="tier - 1"/>
    <s v="R1024"/>
    <n v="38"/>
  </r>
  <r>
    <s v="Id169"/>
    <s v="  Gardner L"/>
    <n v="49.49"/>
    <n v="4.5"/>
    <s v="No"/>
    <s v="No"/>
    <s v="No"/>
    <n v="0"/>
    <s v="Yes"/>
    <s v="Obesity"/>
    <s v="Normal"/>
    <s v="17-Oct-1990"/>
    <n v="37251.22"/>
    <x v="1"/>
    <s v="tier - 2"/>
    <s v="R1011"/>
    <n v="33"/>
  </r>
  <r>
    <s v="Id170"/>
    <s v="  Bobby"/>
    <n v="37.619999999999997"/>
    <n v="6.32"/>
    <s v="Yes"/>
    <s v="Yes"/>
    <s v="No"/>
    <n v="2"/>
    <s v="Yes"/>
    <s v="Obesity"/>
    <s v="Prediabetes"/>
    <s v="5-Sep-2000"/>
    <n v="37165.160000000003"/>
    <x v="0"/>
    <s v="tier - 3"/>
    <s v="Uknown"/>
    <n v="23"/>
  </r>
  <r>
    <s v="Id171"/>
    <s v="  Natalie"/>
    <n v="36.08"/>
    <n v="6.1"/>
    <s v="Yes"/>
    <s v="No"/>
    <s v="No"/>
    <n v="1"/>
    <s v="Yes"/>
    <s v="Obesity"/>
    <s v="Prediabetes"/>
    <s v="30-Oct-1995"/>
    <n v="37133.9"/>
    <x v="1"/>
    <s v="tier - 2"/>
    <s v="R1013"/>
    <n v="28"/>
  </r>
  <r>
    <s v="Id172"/>
    <s v="  Lina"/>
    <n v="33.5"/>
    <n v="5.4"/>
    <s v="No"/>
    <s v="No"/>
    <s v="No"/>
    <n v="0"/>
    <s v="Yes"/>
    <s v="Obesity"/>
    <s v="Normal"/>
    <s v="10-Jun-1989"/>
    <n v="37079.370000000003"/>
    <x v="1"/>
    <s v="tier - 3"/>
    <s v="R1011"/>
    <n v="34"/>
  </r>
  <r>
    <s v="Id173"/>
    <s v="  Zebulon"/>
    <n v="47.46"/>
    <n v="6.24"/>
    <s v="Yes"/>
    <s v="No"/>
    <s v="No"/>
    <n v="1"/>
    <s v="Yes"/>
    <s v="Obesity"/>
    <s v="Prediabetes"/>
    <s v="17-Dec-1988"/>
    <n v="37076.370000000003"/>
    <x v="1"/>
    <s v="tier - 1"/>
    <s v="R1011"/>
    <n v="35"/>
  </r>
  <r>
    <s v="Id174"/>
    <s v="  Amanda"/>
    <n v="49.24"/>
    <n v="4.45"/>
    <s v="No"/>
    <s v="No"/>
    <s v="No"/>
    <n v="0"/>
    <s v="Yes"/>
    <s v="Obesity"/>
    <s v="Normal"/>
    <s v="1-Nov-1991"/>
    <n v="37040.879999999997"/>
    <x v="1"/>
    <s v="tier - 2"/>
    <s v="R1011"/>
    <n v="32"/>
  </r>
  <r>
    <s v="Id175"/>
    <s v="  Greg"/>
    <n v="54.4"/>
    <n v="5.22"/>
    <s v="No"/>
    <s v="No"/>
    <s v="No"/>
    <n v="1"/>
    <s v="Yes"/>
    <s v="Obesity"/>
    <s v="Normal"/>
    <s v="13-Sep-1992"/>
    <n v="36976.449999999997"/>
    <x v="1"/>
    <s v="tier - 3"/>
    <s v="R1011"/>
    <n v="31"/>
  </r>
  <r>
    <s v="Id176"/>
    <s v="  John"/>
    <n v="35.53"/>
    <n v="4.6100000000000003"/>
    <s v="No"/>
    <s v="No"/>
    <s v="No"/>
    <n v="1"/>
    <s v="Yes"/>
    <s v="Obesity"/>
    <s v="Normal"/>
    <s v="25-Aug-1992"/>
    <n v="36950.26"/>
    <x v="0"/>
    <s v="tier - 1"/>
    <s v="R1013"/>
    <n v="31"/>
  </r>
  <r>
    <s v="Id177"/>
    <s v="  Kelsey A"/>
    <n v="39.729999999999997"/>
    <n v="6.24"/>
    <s v="No"/>
    <s v="No"/>
    <s v="No"/>
    <n v="0"/>
    <s v="Yes"/>
    <s v="Obesity"/>
    <s v="Prediabetes"/>
    <s v="13-Aug-1977"/>
    <n v="36935.64"/>
    <x v="1"/>
    <s v="tier - 1"/>
    <s v="R1011"/>
    <n v="46"/>
  </r>
  <r>
    <s v="Id178"/>
    <s v="  Bronwen L"/>
    <n v="35.68"/>
    <n v="10.039999999999999"/>
    <s v="No"/>
    <s v="No"/>
    <s v="No"/>
    <n v="0"/>
    <s v="Yes"/>
    <s v="Obesity"/>
    <s v="Diabetes"/>
    <s v="22-Oct-1968"/>
    <n v="36922.61"/>
    <x v="1"/>
    <s v="tier - 1"/>
    <s v="R1011"/>
    <n v="55"/>
  </r>
  <r>
    <s v="Id179"/>
    <s v="  Manuela"/>
    <n v="48.86"/>
    <n v="6.09"/>
    <s v="No"/>
    <s v="No"/>
    <s v="No"/>
    <n v="0"/>
    <s v="Yes"/>
    <s v="Obesity"/>
    <s v="Prediabetes"/>
    <s v="10-Jun-1991"/>
    <n v="36911.99"/>
    <x v="1"/>
    <s v="tier - 2"/>
    <s v="R1011"/>
    <n v="32"/>
  </r>
  <r>
    <s v="Id180"/>
    <s v="  Jennifer L"/>
    <n v="34.799999999999997"/>
    <n v="11.4"/>
    <s v="Yes"/>
    <s v="No"/>
    <s v="Yes"/>
    <n v="1"/>
    <s v="No"/>
    <s v="Obesity"/>
    <s v="Diabetes"/>
    <s v="24-Jul-1963"/>
    <n v="36910.61"/>
    <x v="1"/>
    <s v="tier - 2"/>
    <s v="R1011"/>
    <n v="60"/>
  </r>
  <r>
    <s v="Id181"/>
    <s v="  Abby W"/>
    <n v="32.49"/>
    <n v="4.29"/>
    <s v="No"/>
    <s v="No"/>
    <s v="Yes"/>
    <n v="1"/>
    <s v="Yes"/>
    <s v="Obesity"/>
    <s v="Normal"/>
    <s v="21-Jun-2003"/>
    <n v="36898.730000000003"/>
    <x v="1"/>
    <s v="tier - 1"/>
    <s v="R1012"/>
    <n v="20"/>
  </r>
  <r>
    <s v="Id182"/>
    <s v="  Tyler"/>
    <n v="39"/>
    <n v="5.7"/>
    <s v="No"/>
    <s v="No"/>
    <s v="No"/>
    <n v="2"/>
    <s v="Yes"/>
    <s v="Obesity"/>
    <s v="Prediabetes"/>
    <s v="5-Dec-1972"/>
    <n v="36889.99"/>
    <x v="0"/>
    <s v="tier - 3"/>
    <s v="R1011"/>
    <n v="51"/>
  </r>
  <r>
    <s v="Id183"/>
    <s v="  Jeffrey"/>
    <n v="35.299999999999997"/>
    <n v="6.09"/>
    <s v="No"/>
    <s v="No"/>
    <s v="No"/>
    <n v="1"/>
    <s v="Yes"/>
    <s v="Obesity"/>
    <s v="Prediabetes"/>
    <s v="4-Jul-1992"/>
    <n v="36837.47"/>
    <x v="1"/>
    <s v="tier - 3"/>
    <s v="R1011"/>
    <n v="31"/>
  </r>
  <r>
    <s v="Id184"/>
    <s v="  Matthew F"/>
    <n v="33.42"/>
    <n v="10.67"/>
    <s v="No"/>
    <s v="No"/>
    <s v="No"/>
    <n v="0"/>
    <s v="Yes"/>
    <s v="Obesity"/>
    <s v="Diabetes"/>
    <s v="28-Dec-1965"/>
    <n v="36795.29"/>
    <x v="1"/>
    <s v="tier - 1"/>
    <s v="R1011"/>
    <n v="58"/>
  </r>
  <r>
    <s v="Id185"/>
    <s v="  Ryan J"/>
    <n v="37.18"/>
    <n v="6.75"/>
    <s v="Yes"/>
    <s v="No"/>
    <s v="No"/>
    <n v="2"/>
    <s v="Yes"/>
    <s v="Obesity"/>
    <s v="Diabetes"/>
    <s v="14-Jul-1970"/>
    <n v="36786.370000000003"/>
    <x v="0"/>
    <s v="tier - 1"/>
    <s v="R1011"/>
    <n v="53"/>
  </r>
  <r>
    <s v="Id186"/>
    <s v="  Amy"/>
    <n v="33.33"/>
    <n v="9.26"/>
    <s v="Yes"/>
    <s v="No"/>
    <s v="No"/>
    <n v="2"/>
    <s v="No"/>
    <s v="Obesity"/>
    <s v="Diabetes"/>
    <s v="29-Jul-1961"/>
    <n v="36580.28"/>
    <x v="1"/>
    <s v="tier - 2"/>
    <s v="R1013"/>
    <n v="62"/>
  </r>
  <r>
    <s v="Id187"/>
    <s v="  Andrew P"/>
    <n v="53.21"/>
    <n v="4.2699999999999996"/>
    <s v="No"/>
    <s v="No"/>
    <s v="No"/>
    <n v="1"/>
    <s v="Yes"/>
    <s v="Obesity"/>
    <s v="Normal"/>
    <s v="9-Oct-1992"/>
    <n v="36572.800000000003"/>
    <x v="0"/>
    <s v="tier - 2"/>
    <s v="R1011"/>
    <n v="31"/>
  </r>
  <r>
    <s v="Id188"/>
    <s v="  George M"/>
    <n v="38.729999999999997"/>
    <n v="11.51"/>
    <s v="No"/>
    <s v="No"/>
    <s v="No"/>
    <n v="2"/>
    <s v="Yes"/>
    <s v="Obesity"/>
    <s v="Diabetes"/>
    <s v="9-Aug-1973"/>
    <n v="36541.550000000003"/>
    <x v="1"/>
    <s v="tier - 3"/>
    <s v="R1011"/>
    <n v="50"/>
  </r>
  <r>
    <s v="Id189"/>
    <s v="  Sarah"/>
    <n v="29.73"/>
    <n v="7.22"/>
    <s v="No"/>
    <s v="No"/>
    <s v="No"/>
    <n v="0"/>
    <s v="Yes"/>
    <s v="Over weight"/>
    <s v="Diabetes"/>
    <s v="19-Nov-1962"/>
    <n v="36445.550000000003"/>
    <x v="1"/>
    <s v="tier - 2"/>
    <s v="R1011"/>
    <n v="61"/>
  </r>
  <r>
    <s v="Id190"/>
    <s v="  Lara"/>
    <n v="34.700000000000003"/>
    <n v="4.37"/>
    <s v="No"/>
    <s v="No"/>
    <s v="Yes"/>
    <n v="1"/>
    <s v="Yes"/>
    <s v="Obesity"/>
    <s v="Normal"/>
    <s v="9-Dec-2003"/>
    <n v="36397.58"/>
    <x v="1"/>
    <s v="tier - 3"/>
    <s v="R1011"/>
    <n v="20"/>
  </r>
  <r>
    <s v="Id191"/>
    <s v="  Sebastien"/>
    <n v="38.28"/>
    <n v="11.56"/>
    <s v="Yes"/>
    <s v="No"/>
    <s v="No"/>
    <n v="1"/>
    <s v="Yes"/>
    <s v="Obesity"/>
    <s v="Diabetes"/>
    <s v="5-Jun-1975"/>
    <n v="36350.71"/>
    <x v="0"/>
    <s v="tier - 2"/>
    <s v="R1011"/>
    <n v="48"/>
  </r>
  <r>
    <s v="Id192"/>
    <s v="  Padraig"/>
    <n v="33.57"/>
    <n v="8.82"/>
    <s v="Yes"/>
    <s v="No"/>
    <s v="No"/>
    <n v="0"/>
    <s v="Yes"/>
    <s v="Obesity"/>
    <s v="Diabetes"/>
    <s v="18-Oct-1967"/>
    <n v="36332.449999999997"/>
    <x v="0"/>
    <s v="tier - 3"/>
    <s v="R1011"/>
    <n v="56"/>
  </r>
  <r>
    <s v="Id193"/>
    <s v="  Heather"/>
    <n v="52.06"/>
    <n v="4.6900000000000004"/>
    <s v="No"/>
    <s v="No"/>
    <s v="No"/>
    <n v="1"/>
    <s v="Yes"/>
    <s v="Obesity"/>
    <s v="Normal"/>
    <s v="16-Jun-1992"/>
    <n v="36314.050000000003"/>
    <x v="1"/>
    <s v="tier - 2"/>
    <s v="R1011"/>
    <n v="31"/>
  </r>
  <r>
    <s v="Id194"/>
    <s v="  Jorge"/>
    <n v="38.17"/>
    <n v="4.53"/>
    <s v="No"/>
    <s v="Yes"/>
    <s v="No"/>
    <n v="1"/>
    <s v="Yes"/>
    <s v="Obesity"/>
    <s v="Normal"/>
    <s v="25-Dec-2004"/>
    <n v="36307.800000000003"/>
    <x v="0"/>
    <s v="tier - 2"/>
    <s v="R1013"/>
    <n v="19"/>
  </r>
  <r>
    <s v="Id195"/>
    <s v="  Jack R"/>
    <n v="36.954999999999998"/>
    <n v="5.84"/>
    <s v="No"/>
    <s v="No"/>
    <s v="Yes"/>
    <n v="1"/>
    <s v="Yes"/>
    <s v="Obesity"/>
    <s v="Prediabetes"/>
    <s v="5-Sep-2003"/>
    <n v="36219.410000000003"/>
    <x v="0"/>
    <s v="tier - 1"/>
    <s v="R1012"/>
    <n v="20"/>
  </r>
  <r>
    <s v="Id196"/>
    <s v="  Felix"/>
    <n v="34.4"/>
    <n v="4.9000000000000004"/>
    <s v="No"/>
    <s v="No"/>
    <s v="Yes"/>
    <n v="1"/>
    <s v="Yes"/>
    <s v="Obesity"/>
    <s v="Normal"/>
    <s v="28-Dec-1993"/>
    <n v="36197.699999999997"/>
    <x v="0"/>
    <s v="tier - 3"/>
    <s v="R1011"/>
    <n v="30"/>
  </r>
  <r>
    <s v="Id197"/>
    <s v="  Christopher C"/>
    <n v="31.73"/>
    <n v="4.3"/>
    <s v="No"/>
    <s v="No"/>
    <s v="No"/>
    <n v="0"/>
    <s v="Yes"/>
    <s v="Obesity"/>
    <s v="Normal"/>
    <s v="1-Oct-1999"/>
    <n v="36189.1"/>
    <x v="0"/>
    <s v="tier - 3"/>
    <s v="R1016"/>
    <n v="24"/>
  </r>
  <r>
    <s v="Id198"/>
    <s v="  Jesse"/>
    <n v="36.64"/>
    <n v="11.34"/>
    <s v="No"/>
    <s v="No"/>
    <s v="No"/>
    <n v="0"/>
    <s v="Yes"/>
    <s v="Obesity"/>
    <s v="Diabetes"/>
    <s v="6-Dec-1974"/>
    <n v="36182.870000000003"/>
    <x v="1"/>
    <s v="tier - 3"/>
    <s v="R1012"/>
    <n v="49"/>
  </r>
  <r>
    <s v="Id199"/>
    <s v="  Jill"/>
    <n v="36.85"/>
    <n v="5.88"/>
    <s v="No"/>
    <s v="Yes"/>
    <s v="No"/>
    <n v="1"/>
    <s v="Yes"/>
    <s v="Obesity"/>
    <s v="Prediabetes"/>
    <s v="30-Aug-2004"/>
    <n v="36149.480000000003"/>
    <x v="1"/>
    <s v="tier - 2"/>
    <s v="R1013"/>
    <n v="19"/>
  </r>
  <r>
    <s v="Id200"/>
    <s v="  William"/>
    <n v="33.33"/>
    <n v="5.01"/>
    <s v="Yes"/>
    <s v="No"/>
    <s v="Yes"/>
    <n v="1"/>
    <s v="Yes"/>
    <s v="Obesity"/>
    <s v="Normal"/>
    <s v="12-Jun-1997"/>
    <n v="36124.57"/>
    <x v="0"/>
    <s v="tier - 3"/>
    <s v="R1013"/>
    <n v="26"/>
  </r>
  <r>
    <s v="Id201"/>
    <s v="  Alejandro"/>
    <n v="39.14"/>
    <n v="4.4000000000000004"/>
    <s v="No"/>
    <s v="No"/>
    <s v="Yes"/>
    <n v="1"/>
    <s v="Yes"/>
    <s v="Obesity"/>
    <s v="Normal"/>
    <s v="4-Nov-1979"/>
    <n v="36090.49"/>
    <x v="1"/>
    <s v="tier - 2"/>
    <s v="R1011"/>
    <n v="44"/>
  </r>
  <r>
    <s v="Id202"/>
    <s v="  Ian E"/>
    <n v="32.9"/>
    <n v="6.26"/>
    <s v="Yes"/>
    <s v="No"/>
    <s v="No"/>
    <n v="0"/>
    <s v="Yes"/>
    <s v="Obesity"/>
    <s v="Prediabetes"/>
    <s v="20-Aug-1996"/>
    <n v="36085.22"/>
    <x v="0"/>
    <s v="tier - 1"/>
    <s v="R1011"/>
    <n v="27"/>
  </r>
  <r>
    <s v="Id203"/>
    <s v="  Hector Sr"/>
    <n v="29.78"/>
    <n v="10.27"/>
    <s v="Yes"/>
    <s v="No"/>
    <s v="Yes"/>
    <n v="1"/>
    <s v="Yes"/>
    <s v="Over weight"/>
    <s v="Diabetes"/>
    <s v="22-Jul-1963"/>
    <n v="36074.339999999997"/>
    <x v="1"/>
    <s v="tier - 1"/>
    <s v="R1011"/>
    <n v="60"/>
  </r>
  <r>
    <s v="Id204"/>
    <s v="  Rebecca"/>
    <n v="32.78"/>
    <n v="5.27"/>
    <s v="No"/>
    <s v="No"/>
    <s v="No"/>
    <n v="0"/>
    <s v="Yes"/>
    <s v="Obesity"/>
    <s v="Normal"/>
    <s v="4-Sep-1999"/>
    <n v="36021.01"/>
    <x v="1"/>
    <s v="tier - 3"/>
    <s v="R1013"/>
    <n v="24"/>
  </r>
  <r>
    <s v="Id205"/>
    <s v="  Matt"/>
    <n v="41.65"/>
    <n v="10.73"/>
    <s v="Yes"/>
    <s v="No"/>
    <s v="No"/>
    <n v="0"/>
    <s v="Yes"/>
    <s v="Obesity"/>
    <s v="Diabetes"/>
    <s v="22-Nov-1981"/>
    <n v="35952.65"/>
    <x v="0"/>
    <s v="tier - 3"/>
    <s v="R1011"/>
    <n v="42"/>
  </r>
  <r>
    <s v="Id206"/>
    <s v="  Elizabeth H"/>
    <n v="50.79"/>
    <n v="4.45"/>
    <s v="No"/>
    <s v="No"/>
    <s v="No"/>
    <n v="1"/>
    <s v="Yes"/>
    <s v="Obesity"/>
    <s v="Normal"/>
    <s v="18-Jun-1992"/>
    <n v="35883.269999999997"/>
    <x v="1"/>
    <s v="tier - 1"/>
    <s v="R1011"/>
    <n v="31"/>
  </r>
  <r>
    <s v="Id207"/>
    <s v="  Grace"/>
    <n v="35.43"/>
    <n v="5.25"/>
    <s v="Yes"/>
    <s v="No"/>
    <s v="No"/>
    <n v="0"/>
    <s v="Yes"/>
    <s v="Obesity"/>
    <s v="Normal"/>
    <s v="4-Oct-1976"/>
    <n v="35733.96"/>
    <x v="1"/>
    <s v="tier - 2"/>
    <s v="R1011"/>
    <n v="47"/>
  </r>
  <r>
    <s v="Id208"/>
    <s v="  Jaime"/>
    <n v="35.25"/>
    <n v="9.51"/>
    <s v="No"/>
    <s v="No"/>
    <s v="No"/>
    <n v="0"/>
    <s v="Yes"/>
    <s v="Obesity"/>
    <s v="Diabetes"/>
    <s v="15-Jul-1974"/>
    <n v="35711.39"/>
    <x v="1"/>
    <s v="tier - 3"/>
    <s v="R1012"/>
    <n v="49"/>
  </r>
  <r>
    <s v="Id209"/>
    <s v="  Calesse"/>
    <n v="36.85"/>
    <n v="11.12"/>
    <s v="No"/>
    <s v="No"/>
    <s v="No"/>
    <n v="0"/>
    <s v="Yes"/>
    <s v="Obesity"/>
    <s v="Diabetes"/>
    <s v="19-Dec-1978"/>
    <n v="35701.9"/>
    <x v="1"/>
    <s v="tier - 1"/>
    <s v="R1011"/>
    <n v="45"/>
  </r>
  <r>
    <s v="Id210"/>
    <s v="  Kate L"/>
    <n v="31.02"/>
    <n v="4.5599999999999996"/>
    <s v="No"/>
    <s v="Yes"/>
    <s v="No"/>
    <n v="1"/>
    <s v="Yes"/>
    <s v="Obesity"/>
    <s v="Normal"/>
    <s v="17-Dec-2000"/>
    <n v="35595.589999999997"/>
    <x v="1"/>
    <s v="tier - 3"/>
    <s v="R1013"/>
    <n v="23"/>
  </r>
  <r>
    <s v="Id211"/>
    <s v="  Sergey"/>
    <n v="35.6"/>
    <n v="4.0199999999999996"/>
    <s v="Yes"/>
    <s v="Yes"/>
    <s v="No"/>
    <n v="2"/>
    <s v="Yes"/>
    <s v="Obesity"/>
    <s v="Normal"/>
    <s v="19-Nov-2000"/>
    <n v="35585.58"/>
    <x v="1"/>
    <s v="tier - 3"/>
    <s v="R1011"/>
    <n v="23"/>
  </r>
  <r>
    <s v="Id212"/>
    <s v="  Timothy V"/>
    <n v="34.39"/>
    <n v="8.7200000000000006"/>
    <s v="No"/>
    <s v="No"/>
    <s v="No"/>
    <n v="0"/>
    <s v="Yes"/>
    <s v="Obesity"/>
    <s v="Diabetes"/>
    <s v="10-Aug-1971"/>
    <n v="35583.17"/>
    <x v="0"/>
    <s v="tier - 3"/>
    <s v="R1011"/>
    <n v="52"/>
  </r>
  <r>
    <s v="Id213"/>
    <s v="  Andrew S"/>
    <n v="29.06"/>
    <n v="6.25"/>
    <s v="Yes"/>
    <s v="No"/>
    <s v="No"/>
    <n v="1"/>
    <s v="Yes"/>
    <s v="Over weight"/>
    <s v="Prediabetes"/>
    <s v="29-Aug-1964"/>
    <n v="35573.26"/>
    <x v="1"/>
    <s v="tier - 1"/>
    <s v="R1011"/>
    <n v="59"/>
  </r>
  <r>
    <s v="Id214"/>
    <s v="  Matthew D"/>
    <n v="35.799999999999997"/>
    <n v="7.32"/>
    <s v="No"/>
    <s v="No"/>
    <s v="No"/>
    <n v="2"/>
    <s v="Yes"/>
    <s v="Obesity"/>
    <s v="Diabetes"/>
    <s v="27-Oct-1973"/>
    <n v="35547.72"/>
    <x v="0"/>
    <s v="tier - 1"/>
    <s v="R1011"/>
    <n v="50"/>
  </r>
  <r>
    <s v="Id215"/>
    <s v="  Jessica"/>
    <n v="49.8"/>
    <n v="4.24"/>
    <s v="No"/>
    <s v="No"/>
    <s v="No"/>
    <n v="1"/>
    <s v="Yes"/>
    <s v="Obesity"/>
    <s v="Normal"/>
    <s v="13-Sep-1992"/>
    <n v="35547.47"/>
    <x v="1"/>
    <s v="tier - 3"/>
    <s v="R1011"/>
    <n v="31"/>
  </r>
  <r>
    <s v="Id216"/>
    <s v="  Lawrence"/>
    <n v="35.71"/>
    <n v="6.84"/>
    <s v="No"/>
    <s v="No"/>
    <s v="No"/>
    <n v="2"/>
    <s v="Yes"/>
    <s v="Obesity"/>
    <s v="Diabetes"/>
    <s v="16-Dec-1973"/>
    <n v="35517.19"/>
    <x v="1"/>
    <s v="tier - 2"/>
    <s v="R1011"/>
    <n v="50"/>
  </r>
  <r>
    <s v="Id217"/>
    <s v="  Alex"/>
    <n v="30.8"/>
    <n v="5.23"/>
    <s v="Yes"/>
    <s v="No"/>
    <s v="No"/>
    <n v="1"/>
    <s v="Yes"/>
    <s v="Obesity"/>
    <s v="Normal"/>
    <s v="20-Nov-1988"/>
    <n v="35491.64"/>
    <x v="0"/>
    <s v="tier - 2"/>
    <s v="R1011"/>
    <n v="35"/>
  </r>
  <r>
    <s v="Id218"/>
    <s v="  Kevin"/>
    <n v="33.69"/>
    <n v="9.68"/>
    <s v="No"/>
    <s v="No"/>
    <s v="No"/>
    <n v="0"/>
    <s v="Yes"/>
    <s v="Obesity"/>
    <s v="Diabetes"/>
    <s v="22-Sep-1971"/>
    <n v="35345.730000000003"/>
    <x v="1"/>
    <s v="tier - 3"/>
    <s v="R1011"/>
    <n v="52"/>
  </r>
  <r>
    <s v="Id219"/>
    <s v="  Gavin M"/>
    <n v="42.27"/>
    <n v="6.05"/>
    <s v="Yes"/>
    <s v="No"/>
    <s v="No"/>
    <n v="1"/>
    <s v="Yes"/>
    <s v="Obesity"/>
    <s v="Prediabetes"/>
    <s v="19-Sep-1988"/>
    <n v="35315.96"/>
    <x v="1"/>
    <s v="tier - 1"/>
    <s v="R1011"/>
    <n v="35"/>
  </r>
  <r>
    <s v="Id220"/>
    <s v="  Rick E"/>
    <n v="53.25"/>
    <n v="6.11"/>
    <s v="Yes"/>
    <s v="No"/>
    <s v="Yes"/>
    <n v="1"/>
    <s v="Yes"/>
    <s v="Obesity"/>
    <s v="Prediabetes"/>
    <s v="9-Jul-1997"/>
    <n v="35302.089999999997"/>
    <x v="0"/>
    <s v="tier - 2"/>
    <s v="R1011"/>
    <n v="26"/>
  </r>
  <r>
    <s v="Id221"/>
    <s v="  Andrea H"/>
    <n v="26.8"/>
    <n v="10.93"/>
    <s v="Yes"/>
    <s v="No"/>
    <s v="No"/>
    <n v="0"/>
    <s v="No"/>
    <s v="Over weight"/>
    <s v="Diabetes"/>
    <s v="30-Dec-1967"/>
    <n v="35160.129999999997"/>
    <x v="1"/>
    <s v="tier - 2"/>
    <s v="R1011"/>
    <n v="56"/>
  </r>
  <r>
    <s v="Id222"/>
    <s v="  Anthony S"/>
    <n v="28.5"/>
    <n v="5.12"/>
    <s v="No"/>
    <s v="No"/>
    <s v="No"/>
    <n v="1"/>
    <s v="Yes"/>
    <s v="Over weight"/>
    <s v="Normal"/>
    <s v="22-Dec-1998"/>
    <n v="35147.53"/>
    <x v="0"/>
    <s v="tier - 1"/>
    <s v="R1016"/>
    <n v="25"/>
  </r>
  <r>
    <s v="Id223"/>
    <s v="  Erik"/>
    <n v="22.895"/>
    <n v="5.72"/>
    <s v="No"/>
    <s v="No"/>
    <s v="No"/>
    <n v="0"/>
    <s v="Yes"/>
    <s v="Normal Weight"/>
    <s v="Prediabetes"/>
    <s v="29-Jun-1977"/>
    <n v="35069.370000000003"/>
    <x v="0"/>
    <s v="tier - 1"/>
    <s v="R1017"/>
    <n v="46"/>
  </r>
  <r>
    <s v="Id224"/>
    <s v="  Kiley D"/>
    <n v="34.06"/>
    <n v="11.83"/>
    <s v="Yes"/>
    <s v="No"/>
    <s v="No"/>
    <n v="1"/>
    <s v="Yes"/>
    <s v="Obesity"/>
    <s v="Diabetes"/>
    <s v="29-Aug-1975"/>
    <n v="35050.620000000003"/>
    <x v="1"/>
    <s v="tier - 1"/>
    <s v="R1011"/>
    <n v="48"/>
  </r>
  <r>
    <s v="Id225"/>
    <s v="  Jennifer"/>
    <n v="36.409999999999997"/>
    <n v="4.55"/>
    <s v="No"/>
    <s v="No"/>
    <s v="No"/>
    <n v="0"/>
    <s v="Yes"/>
    <s v="Obesity"/>
    <s v="Normal"/>
    <s v="5-Jul-1982"/>
    <n v="35000.730000000003"/>
    <x v="1"/>
    <s v="tier - 3"/>
    <s v="R1011"/>
    <n v="41"/>
  </r>
  <r>
    <s v="Id226"/>
    <s v="  Chris"/>
    <n v="52.3"/>
    <n v="4.87"/>
    <s v="Yes"/>
    <s v="No"/>
    <s v="Yes"/>
    <n v="1"/>
    <s v="Yes"/>
    <s v="Obesity"/>
    <s v="Normal"/>
    <s v="22-Aug-1997"/>
    <n v="34979.86"/>
    <x v="1"/>
    <s v="tier - 2"/>
    <s v="R1011"/>
    <n v="26"/>
  </r>
  <r>
    <s v="Id227"/>
    <s v="  Marian M"/>
    <n v="52.66"/>
    <n v="4.45"/>
    <s v="No"/>
    <s v="No"/>
    <s v="No"/>
    <n v="1"/>
    <s v="Yes"/>
    <s v="Obesity"/>
    <s v="Normal"/>
    <s v="22-Aug-1998"/>
    <n v="34976.42"/>
    <x v="1"/>
    <s v="tier - 1"/>
    <s v="R1011"/>
    <n v="25"/>
  </r>
  <r>
    <s v="Id228"/>
    <s v="  Jeremy"/>
    <n v="29.57"/>
    <n v="9.42"/>
    <s v="Yes"/>
    <s v="No"/>
    <s v="No"/>
    <n v="0"/>
    <s v="Yes"/>
    <s v="Over weight"/>
    <s v="Diabetes"/>
    <s v="7-Oct-1967"/>
    <n v="34975.68"/>
    <x v="1"/>
    <s v="tier - 2"/>
    <s v="R1011"/>
    <n v="56"/>
  </r>
  <r>
    <s v="Id229"/>
    <s v="  Allison H"/>
    <n v="36.99"/>
    <n v="5.37"/>
    <s v="Yes"/>
    <s v="No"/>
    <s v="Yes"/>
    <n v="1"/>
    <s v="Yes"/>
    <s v="Obesity"/>
    <s v="Normal"/>
    <s v="29-Jul-1983"/>
    <n v="34940.61"/>
    <x v="1"/>
    <s v="tier - 3"/>
    <s v="R1011"/>
    <n v="40"/>
  </r>
  <r>
    <s v="Id230"/>
    <s v="  Elizabeth"/>
    <n v="31.4"/>
    <n v="4.5999999999999996"/>
    <s v="Yes"/>
    <s v="No"/>
    <s v="No"/>
    <n v="1"/>
    <s v="Yes"/>
    <s v="Obesity"/>
    <s v="Normal"/>
    <s v="17-Oct-1995"/>
    <n v="34838.870000000003"/>
    <x v="1"/>
    <s v="tier - 3"/>
    <s v="R1011"/>
    <n v="28"/>
  </r>
  <r>
    <s v="Id231"/>
    <s v="  Andrew"/>
    <n v="34.9"/>
    <n v="6.22"/>
    <s v="No"/>
    <s v="No"/>
    <s v="Yes"/>
    <n v="1"/>
    <s v="Yes"/>
    <s v="Obesity"/>
    <s v="Prediabetes"/>
    <s v="17-Sep-2003"/>
    <n v="34828.65"/>
    <x v="0"/>
    <s v="tier - 3"/>
    <s v="R1011"/>
    <n v="20"/>
  </r>
  <r>
    <s v="Id232"/>
    <s v="  Anders J"/>
    <n v="31.13"/>
    <n v="4.5199999999999996"/>
    <s v="Yes"/>
    <s v="No"/>
    <s v="No"/>
    <n v="1"/>
    <s v="Yes"/>
    <s v="Obesity"/>
    <s v="Normal"/>
    <s v="27-Dec-1995"/>
    <n v="34806.47"/>
    <x v="0"/>
    <s v="tier - 2"/>
    <s v="R1013"/>
    <n v="28"/>
  </r>
  <r>
    <s v="Id233"/>
    <s v="  Sean"/>
    <n v="34.799999999999997"/>
    <n v="6.18"/>
    <s v="No"/>
    <s v="No"/>
    <s v="Yes"/>
    <n v="1"/>
    <s v="Yes"/>
    <s v="Obesity"/>
    <s v="Prediabetes"/>
    <s v="3-Jul-2003"/>
    <n v="34779.620000000003"/>
    <x v="0"/>
    <s v="tier - 2"/>
    <s v="R1011"/>
    <n v="20"/>
  </r>
  <r>
    <s v="Id234"/>
    <s v="  Brian M"/>
    <n v="31.68"/>
    <n v="4.4000000000000004"/>
    <s v="No"/>
    <s v="No"/>
    <s v="No"/>
    <n v="0"/>
    <s v="Yes"/>
    <s v="Obesity"/>
    <s v="Normal"/>
    <s v="7-Jul-1994"/>
    <n v="34672.15"/>
    <x v="0"/>
    <s v="tier - 3"/>
    <s v="R1013"/>
    <n v="29"/>
  </r>
  <r>
    <s v="Id235"/>
    <s v="  Jeremy"/>
    <n v="33.534999999999997"/>
    <n v="6.23"/>
    <s v="No"/>
    <s v="Yes"/>
    <s v="No"/>
    <n v="1"/>
    <s v="Yes"/>
    <s v="Obesity"/>
    <s v="Prediabetes"/>
    <s v="9-Oct-2004"/>
    <n v="34617.839999999997"/>
    <x v="0"/>
    <s v="tier - 3"/>
    <s v="R1016"/>
    <n v="19"/>
  </r>
  <r>
    <s v="Id236"/>
    <s v="  Susannah"/>
    <n v="31.92"/>
    <n v="5.33"/>
    <s v="Yes"/>
    <s v="No"/>
    <s v="No"/>
    <n v="0"/>
    <s v="Yes"/>
    <s v="Obesity"/>
    <s v="Normal"/>
    <s v="25-Nov-1976"/>
    <n v="34543.39"/>
    <x v="1"/>
    <s v="tier - 3"/>
    <s v="R1011"/>
    <n v="47"/>
  </r>
  <r>
    <s v="Id237"/>
    <s v="  Randy"/>
    <n v="32.700000000000003"/>
    <n v="4.09"/>
    <s v="No"/>
    <s v="No"/>
    <s v="No"/>
    <n v="1"/>
    <s v="Yes"/>
    <s v="Obesity"/>
    <s v="Normal"/>
    <s v="24-Jun-1998"/>
    <n v="34472.839999999997"/>
    <x v="0"/>
    <s v="tier - 3"/>
    <s v="R1011"/>
    <n v="25"/>
  </r>
  <r>
    <s v="Id238"/>
    <s v="  Leslie"/>
    <n v="41.25"/>
    <n v="5.19"/>
    <s v="No"/>
    <s v="No"/>
    <s v="No"/>
    <n v="0"/>
    <s v="Yes"/>
    <s v="Obesity"/>
    <s v="Normal"/>
    <s v="24-Sep-1990"/>
    <n v="34456.269999999997"/>
    <x v="0"/>
    <s v="tier - 2"/>
    <s v="R1011"/>
    <n v="33"/>
  </r>
  <r>
    <s v="Id239"/>
    <s v="  Brittany L"/>
    <n v="33.11"/>
    <n v="4.12"/>
    <s v="No"/>
    <s v="No"/>
    <s v="Yes"/>
    <n v="1"/>
    <s v="Yes"/>
    <s v="Obesity"/>
    <s v="Normal"/>
    <s v="5-Oct-2003"/>
    <n v="34439.86"/>
    <x v="1"/>
    <s v="tier - 1"/>
    <s v="R1013"/>
    <n v="20"/>
  </r>
  <r>
    <s v="Id240"/>
    <s v="  Cassie J"/>
    <n v="36.159999999999997"/>
    <n v="5.0999999999999996"/>
    <s v="No"/>
    <s v="No"/>
    <s v="No"/>
    <n v="1"/>
    <s v="Yes"/>
    <s v="Obesity"/>
    <s v="Normal"/>
    <s v="1-Oct-1984"/>
    <n v="34402.22"/>
    <x v="1"/>
    <s v="tier - 3"/>
    <s v="R1011"/>
    <n v="39"/>
  </r>
  <r>
    <s v="Id241"/>
    <s v="  Peter W"/>
    <n v="33.72"/>
    <n v="6.21"/>
    <s v="Yes"/>
    <s v="No"/>
    <s v="Yes"/>
    <n v="1"/>
    <s v="Yes"/>
    <s v="Obesity"/>
    <s v="Prediabetes"/>
    <s v="2-Oct-1983"/>
    <n v="34307.22"/>
    <x v="1"/>
    <s v="tier - 2"/>
    <s v="R1012"/>
    <n v="40"/>
  </r>
  <r>
    <s v="Id242"/>
    <s v="  Douglas"/>
    <n v="37.74"/>
    <n v="9.5299999999999994"/>
    <s v="Yes"/>
    <s v="No"/>
    <s v="No"/>
    <n v="1"/>
    <s v="Yes"/>
    <s v="Obesity"/>
    <s v="Diabetes"/>
    <s v="11-Oct-1986"/>
    <n v="34293.120000000003"/>
    <x v="0"/>
    <s v="tier - 2"/>
    <s v="R1011"/>
    <n v="37"/>
  </r>
  <r>
    <s v="Id243"/>
    <s v="  Dan"/>
    <n v="48.75"/>
    <n v="4.6399999999999997"/>
    <s v="Yes"/>
    <s v="No"/>
    <s v="No"/>
    <n v="1"/>
    <s v="Yes"/>
    <s v="Obesity"/>
    <s v="Normal"/>
    <s v="30-Oct-1995"/>
    <n v="34289.43"/>
    <x v="0"/>
    <s v="tier - 1"/>
    <s v="R1011"/>
    <n v="28"/>
  </r>
  <r>
    <s v="Id244"/>
    <s v="  Dan M"/>
    <n v="31.065000000000001"/>
    <n v="5.05"/>
    <s v="No"/>
    <s v="No"/>
    <s v="No"/>
    <n v="1"/>
    <s v="Yes"/>
    <s v="Obesity"/>
    <s v="Normal"/>
    <s v="11-Jun-1998"/>
    <n v="34254.050000000003"/>
    <x v="0"/>
    <s v="tier - 3"/>
    <s v="R1019"/>
    <n v="25"/>
  </r>
  <r>
    <s v="Id245"/>
    <s v="  Eric L"/>
    <n v="23.55"/>
    <n v="10.38"/>
    <s v="No"/>
    <s v="No"/>
    <s v="No"/>
    <n v="0"/>
    <s v="Yes"/>
    <s v="Normal Weight"/>
    <s v="Diabetes"/>
    <s v="5-Jul-1962"/>
    <n v="34218.019999999997"/>
    <x v="0"/>
    <s v="tier - 1"/>
    <s v="R1011"/>
    <n v="61"/>
  </r>
  <r>
    <s v="Id246"/>
    <s v="  Les J"/>
    <n v="30.18"/>
    <n v="8.31"/>
    <s v="Yes"/>
    <s v="No"/>
    <s v="No"/>
    <n v="1"/>
    <s v="Yes"/>
    <s v="Obesity"/>
    <s v="Diabetes"/>
    <s v="21-Jul-1975"/>
    <n v="34210.33"/>
    <x v="1"/>
    <s v="tier - 1"/>
    <s v="R1012"/>
    <n v="48"/>
  </r>
  <r>
    <s v="Id247"/>
    <s v="  Stephanie"/>
    <n v="29.94"/>
    <n v="7.59"/>
    <s v="No"/>
    <s v="No"/>
    <s v="No"/>
    <n v="0"/>
    <s v="Yes"/>
    <s v="Over weight"/>
    <s v="Diabetes"/>
    <s v="25-Aug-1971"/>
    <n v="34205.07"/>
    <x v="1"/>
    <s v="tier - 2"/>
    <s v="R1011"/>
    <n v="52"/>
  </r>
  <r>
    <s v="Id248"/>
    <s v="  Melissa Y"/>
    <n v="31.4"/>
    <n v="5.49"/>
    <s v="No"/>
    <s v="No"/>
    <s v="No"/>
    <n v="0"/>
    <s v="Yes"/>
    <s v="Obesity"/>
    <s v="Normal"/>
    <s v="6-Nov-1999"/>
    <n v="34166.269999999997"/>
    <x v="1"/>
    <s v="tier - 3"/>
    <s v="R1011"/>
    <n v="24"/>
  </r>
  <r>
    <s v="Id249"/>
    <s v="  Ashley"/>
    <n v="53.06"/>
    <n v="11.68"/>
    <s v="No"/>
    <s v="No"/>
    <s v="No"/>
    <n v="0"/>
    <s v="Yes"/>
    <s v="Obesity"/>
    <s v="Diabetes"/>
    <s v="26-Dec-2002"/>
    <n v="34084.68"/>
    <x v="1"/>
    <s v="tier - 3"/>
    <s v="R1011"/>
    <n v="21"/>
  </r>
  <r>
    <s v="Id250"/>
    <s v="  Stephanie M"/>
    <n v="30.25"/>
    <n v="4.1900000000000004"/>
    <s v="No"/>
    <s v="No"/>
    <s v="No"/>
    <n v="2"/>
    <s v="Yes"/>
    <s v="Obesity"/>
    <s v="Normal"/>
    <s v="26-Jul-1972"/>
    <n v="34053.360000000001"/>
    <x v="1"/>
    <s v="tier - 2"/>
    <s v="R1011"/>
    <n v="51"/>
  </r>
  <r>
    <s v="Id251"/>
    <s v="  Kylie"/>
    <n v="46.68"/>
    <n v="4.01"/>
    <s v="No"/>
    <s v="No"/>
    <s v="No"/>
    <n v="0"/>
    <s v="Yes"/>
    <s v="Obesity"/>
    <s v="Normal"/>
    <s v="25-Sep-1994"/>
    <n v="33975.47"/>
    <x v="1"/>
    <s v="tier - 2"/>
    <s v="R1011"/>
    <n v="29"/>
  </r>
  <r>
    <s v="Id252"/>
    <s v="  Kelly"/>
    <n v="30.4"/>
    <n v="5.91"/>
    <s v="No"/>
    <s v="Yes"/>
    <s v="No"/>
    <n v="2"/>
    <s v="Yes"/>
    <s v="Obesity"/>
    <s v="Prediabetes"/>
    <s v="27-Dec-2000"/>
    <n v="33907.550000000003"/>
    <x v="1"/>
    <s v="tier - 2"/>
    <s v="R1012"/>
    <n v="23"/>
  </r>
  <r>
    <s v="Id253"/>
    <s v="  Carrie"/>
    <n v="30.2"/>
    <n v="4.47"/>
    <s v="Yes"/>
    <s v="No"/>
    <s v="Yes"/>
    <n v="1"/>
    <s v="Yes"/>
    <s v="Obesity"/>
    <s v="Normal"/>
    <s v="9-Aug-1997"/>
    <n v="33900.65"/>
    <x v="1"/>
    <s v="tier - 3"/>
    <s v="R1011"/>
    <n v="26"/>
  </r>
  <r>
    <s v="Id254"/>
    <s v="  Alex"/>
    <n v="51.18"/>
    <n v="4.5599999999999996"/>
    <s v="Yes"/>
    <s v="Yes"/>
    <s v="No"/>
    <n v="2"/>
    <s v="Yes"/>
    <s v="Obesity"/>
    <s v="Normal"/>
    <s v="26-Oct-2000"/>
    <n v="33829.39"/>
    <x v="1"/>
    <s v="tier - 3"/>
    <s v="R1011"/>
    <n v="23"/>
  </r>
  <r>
    <s v="Id255"/>
    <s v="  Zach S"/>
    <n v="22.18"/>
    <n v="9.9"/>
    <s v="No"/>
    <s v="No"/>
    <s v="No"/>
    <n v="0"/>
    <s v="Yes"/>
    <s v="Normal Weight"/>
    <s v="Diabetes"/>
    <s v="11-Dec-1962"/>
    <n v="33753.32"/>
    <x v="0"/>
    <s v="tier - 3"/>
    <s v="R1011"/>
    <n v="61"/>
  </r>
  <r>
    <s v="Id256"/>
    <s v="  Alan"/>
    <n v="31.92"/>
    <n v="5.1100000000000003"/>
    <s v="No"/>
    <s v="No"/>
    <s v="Yes"/>
    <n v="1"/>
    <s v="Yes"/>
    <s v="Obesity"/>
    <s v="Normal"/>
    <s v="12-Sep-2003"/>
    <n v="33750.29"/>
    <x v="0"/>
    <s v="tier - 3"/>
    <s v="R1012"/>
    <n v="20"/>
  </r>
  <r>
    <s v="Id257"/>
    <s v="  Nate"/>
    <n v="31.73"/>
    <n v="5.73"/>
    <s v="No"/>
    <s v="Yes"/>
    <s v="No"/>
    <n v="1"/>
    <s v="Yes"/>
    <s v="Obesity"/>
    <s v="Prediabetes"/>
    <s v="1-Nov-2004"/>
    <n v="33732.69"/>
    <x v="0"/>
    <s v="tier - 1"/>
    <s v="R1017"/>
    <n v="19"/>
  </r>
  <r>
    <s v="Id258"/>
    <s v="  Jesse G"/>
    <n v="45.52"/>
    <n v="6.04"/>
    <s v="No"/>
    <s v="No"/>
    <s v="Yes"/>
    <n v="1"/>
    <s v="Yes"/>
    <s v="Obesity"/>
    <s v="Prediabetes"/>
    <s v="28-Nov-1993"/>
    <n v="33707.550000000003"/>
    <x v="1"/>
    <s v="tier - 2"/>
    <s v="R1011"/>
    <n v="30"/>
  </r>
  <r>
    <s v="Id259"/>
    <s v="  Jason"/>
    <n v="52.81"/>
    <n v="5.19"/>
    <s v="No"/>
    <s v="No"/>
    <s v="Yes"/>
    <n v="1"/>
    <s v="Yes"/>
    <s v="Obesity"/>
    <s v="Normal"/>
    <s v="9-Sep-2003"/>
    <n v="33611.71"/>
    <x v="0"/>
    <s v="tier - 2"/>
    <s v="R1011"/>
    <n v="20"/>
  </r>
  <r>
    <s v="Id260"/>
    <s v="  Megan A"/>
    <n v="33.58"/>
    <n v="5.56"/>
    <s v="No"/>
    <s v="No"/>
    <s v="No"/>
    <n v="1"/>
    <s v="Yes"/>
    <s v="Obesity"/>
    <s v="Normal"/>
    <s v="22-Jul-1984"/>
    <n v="33527.1"/>
    <x v="1"/>
    <s v="tier - 3"/>
    <s v="R1011"/>
    <n v="39"/>
  </r>
  <r>
    <s v="Id261"/>
    <s v="  Luke M"/>
    <n v="30.684999999999999"/>
    <n v="8.23"/>
    <s v="No"/>
    <s v="No"/>
    <s v="No"/>
    <n v="0"/>
    <s v="Yes"/>
    <s v="Obesity"/>
    <s v="Diabetes"/>
    <s v="25-Aug-2002"/>
    <n v="33475.82"/>
    <x v="0"/>
    <s v="tier - 1"/>
    <s v="R1018"/>
    <n v="21"/>
  </r>
  <r>
    <s v="Id262"/>
    <s v="  Jacy D"/>
    <n v="37.524999999999999"/>
    <n v="9.0299999999999994"/>
    <s v="Yes"/>
    <s v="No"/>
    <s v="No"/>
    <n v="2"/>
    <s v="No"/>
    <s v="Obesity"/>
    <s v="Diabetes"/>
    <s v="18-Jun-1970"/>
    <n v="33471.97"/>
    <x v="1"/>
    <s v="tier - 2"/>
    <s v="R1012"/>
    <n v="53"/>
  </r>
  <r>
    <s v="Id263"/>
    <s v="  Simon G"/>
    <n v="34.5"/>
    <n v="4.07"/>
    <s v="Yes"/>
    <s v="No"/>
    <s v="No"/>
    <n v="0"/>
    <s v="Yes"/>
    <s v="Obesity"/>
    <s v="Normal"/>
    <s v="7-Dec-1985"/>
    <n v="33450.99"/>
    <x v="1"/>
    <s v="tier - 2"/>
    <s v="R1011"/>
    <n v="38"/>
  </r>
  <r>
    <s v="Id264"/>
    <s v="  Ainsley E"/>
    <n v="28.16"/>
    <n v="5.77"/>
    <s v="No"/>
    <s v="No"/>
    <s v="No"/>
    <n v="2"/>
    <s v="Yes"/>
    <s v="Over weight"/>
    <s v="Prediabetes"/>
    <s v="5-Sep-1972"/>
    <n v="33344.449999999997"/>
    <x v="1"/>
    <s v="tier - 3"/>
    <s v="R1011"/>
    <n v="51"/>
  </r>
  <r>
    <s v="Id265"/>
    <s v="  Erica A"/>
    <n v="30.02"/>
    <n v="5.98"/>
    <s v="No"/>
    <s v="No"/>
    <s v="Yes"/>
    <n v="1"/>
    <s v="Yes"/>
    <s v="Obesity"/>
    <s v="Prediabetes"/>
    <s v="28-Nov-2003"/>
    <n v="33307.550000000003"/>
    <x v="1"/>
    <s v="tier - 3"/>
    <s v="R1012"/>
    <n v="20"/>
  </r>
  <r>
    <s v="Id266"/>
    <s v="  Erik"/>
    <n v="37.82"/>
    <n v="6.01"/>
    <s v="No"/>
    <s v="No"/>
    <s v="No"/>
    <n v="0"/>
    <s v="Yes"/>
    <s v="Obesity"/>
    <s v="Prediabetes"/>
    <s v="12-Oct-1990"/>
    <n v="33292.83"/>
    <x v="1"/>
    <s v="tier - 1"/>
    <s v="R1011"/>
    <n v="33"/>
  </r>
  <r>
    <s v="Id267"/>
    <s v="  Erin C"/>
    <n v="33.14"/>
    <n v="5.67"/>
    <s v="Yes"/>
    <s v="No"/>
    <s v="No"/>
    <n v="0"/>
    <s v="Yes"/>
    <s v="Obesity"/>
    <s v="Normal"/>
    <s v="15-Jul-1985"/>
    <n v="33121"/>
    <x v="1"/>
    <s v="tier - 1"/>
    <s v="R1011"/>
    <n v="38"/>
  </r>
  <r>
    <s v="Id268"/>
    <s v="  Adrienne"/>
    <n v="25.14"/>
    <n v="6.02"/>
    <s v="Yes"/>
    <s v="No"/>
    <s v="Yes"/>
    <n v="1"/>
    <s v="Yes"/>
    <s v="Over weight"/>
    <s v="Prediabetes"/>
    <s v="30-Oct-1969"/>
    <n v="33090.660000000003"/>
    <x v="1"/>
    <s v="tier - 2"/>
    <s v="R1011"/>
    <n v="54"/>
  </r>
  <r>
    <s v="Id269"/>
    <s v="  Adam"/>
    <n v="20.18"/>
    <n v="11.19"/>
    <s v="No"/>
    <s v="No"/>
    <s v="No"/>
    <n v="0"/>
    <s v="Yes"/>
    <s v="Normal Weight"/>
    <s v="Diabetes"/>
    <s v="1-Jul-1962"/>
    <n v="33074.94"/>
    <x v="0"/>
    <s v="tier - 2"/>
    <s v="R1011"/>
    <n v="61"/>
  </r>
  <r>
    <s v="Id270"/>
    <s v="  Yutaka"/>
    <n v="44.36"/>
    <n v="5.1100000000000003"/>
    <s v="No"/>
    <s v="No"/>
    <s v="No"/>
    <n v="0"/>
    <s v="Yes"/>
    <s v="Obesity"/>
    <s v="Normal"/>
    <s v="28-Jul-1994"/>
    <n v="33057.230000000003"/>
    <x v="0"/>
    <s v="tier - 2"/>
    <s v="R1011"/>
    <n v="29"/>
  </r>
  <r>
    <s v="Id271"/>
    <s v="  Tyler M"/>
    <n v="23.82"/>
    <n v="10.85"/>
    <s v="Yes"/>
    <s v="No"/>
    <s v="No"/>
    <n v="0"/>
    <s v="Yes"/>
    <s v="Normal Weight"/>
    <s v="Diabetes"/>
    <s v="10-Jul-1967"/>
    <n v="33025.32"/>
    <x v="1"/>
    <s v="tier - 3"/>
    <s v="R1011"/>
    <n v="56"/>
  </r>
  <r>
    <s v="Id272"/>
    <s v="  Stephen"/>
    <n v="45"/>
    <n v="5.24"/>
    <s v="Yes"/>
    <s v="No"/>
    <s v="No"/>
    <n v="1"/>
    <s v="Yes"/>
    <s v="Obesity"/>
    <s v="Normal"/>
    <s v="8-Jul-1995"/>
    <n v="33017.46"/>
    <x v="0"/>
    <s v="tier - 1"/>
    <s v="R1011"/>
    <n v="28"/>
  </r>
  <r>
    <s v="Id273"/>
    <s v="  Andrew B"/>
    <n v="26.62"/>
    <n v="10.08"/>
    <s v="No"/>
    <s v="No"/>
    <s v="No"/>
    <n v="0"/>
    <s v="Yes"/>
    <s v="Over weight"/>
    <s v="Diabetes"/>
    <s v="24-Aug-1971"/>
    <n v="32947.629999999997"/>
    <x v="1"/>
    <s v="tier - 1"/>
    <s v="R1011"/>
    <n v="52"/>
  </r>
  <r>
    <s v="Id274"/>
    <s v="  James"/>
    <n v="32.67"/>
    <n v="10.97"/>
    <s v="Yes"/>
    <s v="No"/>
    <s v="No"/>
    <n v="0"/>
    <s v="Yes"/>
    <s v="Obesity"/>
    <s v="Diabetes"/>
    <s v="17-Nov-1981"/>
    <n v="32906.69"/>
    <x v="1"/>
    <s v="tier - 3"/>
    <s v="R1011"/>
    <n v="42"/>
  </r>
  <r>
    <s v="Id275"/>
    <s v="  Shawn P"/>
    <n v="44.44"/>
    <n v="4.9000000000000004"/>
    <s v="Yes"/>
    <s v="No"/>
    <s v="No"/>
    <n v="1"/>
    <s v="Yes"/>
    <s v="Obesity"/>
    <s v="Normal"/>
    <s v="4-Dec-1995"/>
    <n v="32827.51"/>
    <x v="0"/>
    <s v="tier - 2"/>
    <s v="R1011"/>
    <n v="28"/>
  </r>
  <r>
    <s v="Id276"/>
    <s v="  Matt"/>
    <n v="28.31"/>
    <n v="5.33"/>
    <s v="No"/>
    <s v="No"/>
    <s v="No"/>
    <n v="0"/>
    <s v="Yes"/>
    <s v="Over weight"/>
    <s v="Normal"/>
    <s v="12-Dec-1980"/>
    <n v="32787.46"/>
    <x v="0"/>
    <s v="tier - 3"/>
    <s v="R1012"/>
    <n v="43"/>
  </r>
  <r>
    <s v="Id277"/>
    <s v="  Nathaniel"/>
    <n v="25.05"/>
    <n v="4.6100000000000003"/>
    <s v="No"/>
    <s v="No"/>
    <s v="No"/>
    <n v="2"/>
    <s v="Yes"/>
    <s v="Over weight"/>
    <s v="Normal"/>
    <s v="7-Nov-1972"/>
    <n v="32765.33"/>
    <x v="1"/>
    <s v="tier - 2"/>
    <s v="R1012"/>
    <n v="51"/>
  </r>
  <r>
    <s v="Id278"/>
    <s v="  Kevin D"/>
    <n v="28.34"/>
    <n v="8.18"/>
    <s v="No"/>
    <s v="No"/>
    <s v="No"/>
    <n v="0"/>
    <s v="Yes"/>
    <s v="Over weight"/>
    <s v="Diabetes"/>
    <s v="6-Dec-1974"/>
    <n v="32760.48"/>
    <x v="0"/>
    <s v="tier - 1"/>
    <s v="R1011"/>
    <n v="49"/>
  </r>
  <r>
    <s v="Id279"/>
    <s v="  Joan"/>
    <n v="17.765000000000001"/>
    <n v="5.62"/>
    <s v="No"/>
    <s v="No"/>
    <s v="No"/>
    <n v="0"/>
    <s v="Yes"/>
    <s v="Under Weight"/>
    <s v="Normal"/>
    <s v="9-Jul-1990"/>
    <n v="32734.19"/>
    <x v="1"/>
    <s v="tier - 1"/>
    <s v="R1012"/>
    <n v="33"/>
  </r>
  <r>
    <s v="Id280"/>
    <s v="  Christopher A"/>
    <n v="36.119999999999997"/>
    <n v="5.82"/>
    <s v="No"/>
    <s v="No"/>
    <s v="No"/>
    <n v="0"/>
    <s v="Yes"/>
    <s v="Obesity"/>
    <s v="Prediabetes"/>
    <s v="30-Sep-1990"/>
    <n v="32716.2"/>
    <x v="0"/>
    <s v="tier - 2"/>
    <s v="R1011"/>
    <n v="33"/>
  </r>
  <r>
    <s v="Id281"/>
    <s v="  Kacy L"/>
    <n v="23.19"/>
    <n v="7.66"/>
    <s v="No"/>
    <s v="No"/>
    <s v="No"/>
    <n v="0"/>
    <s v="Yes"/>
    <s v="Normal Weight"/>
    <s v="Diabetes"/>
    <s v="1-Nov-1968"/>
    <n v="32686.080000000002"/>
    <x v="1"/>
    <s v="tier - 3"/>
    <s v="R1011"/>
    <n v="55"/>
  </r>
  <r>
    <s v="Id282"/>
    <s v="  Benjamin H"/>
    <n v="35.99"/>
    <n v="4.2300000000000004"/>
    <s v="No"/>
    <s v="No"/>
    <s v="No"/>
    <n v="0"/>
    <s v="Yes"/>
    <s v="Obesity"/>
    <s v="Normal"/>
    <s v="13-Jul-1990"/>
    <n v="32672.11"/>
    <x v="0"/>
    <s v="tier - 1"/>
    <s v="R1011"/>
    <n v="33"/>
  </r>
  <r>
    <s v="Id283"/>
    <s v="  Xaviour J"/>
    <n v="30.25"/>
    <n v="5.58"/>
    <s v="No"/>
    <s v="No"/>
    <s v="Yes"/>
    <n v="1"/>
    <s v="Yes"/>
    <s v="Obesity"/>
    <s v="Normal"/>
    <s v="8-Oct-2003"/>
    <n v="32548.34"/>
    <x v="0"/>
    <s v="tier - 2"/>
    <s v="R1013"/>
    <n v="20"/>
  </r>
  <r>
    <s v="Id284"/>
    <s v="  Michael T"/>
    <n v="26.24"/>
    <n v="6.26"/>
    <s v="Yes"/>
    <s v="No"/>
    <s v="No"/>
    <n v="0"/>
    <s v="Yes"/>
    <s v="Over weight"/>
    <s v="Prediabetes"/>
    <s v="19-Sep-1976"/>
    <n v="32485.46"/>
    <x v="1"/>
    <s v="tier - 1"/>
    <s v="R1011"/>
    <n v="47"/>
  </r>
  <r>
    <s v="Id285"/>
    <s v="  Bradley"/>
    <n v="31.36"/>
    <n v="10.6"/>
    <s v="Yes"/>
    <s v="No"/>
    <s v="No"/>
    <n v="0"/>
    <s v="Yes"/>
    <s v="Obesity"/>
    <s v="Diabetes"/>
    <s v="27-Sep-1981"/>
    <n v="32462.35"/>
    <x v="1"/>
    <s v="tier - 2"/>
    <s v="R1011"/>
    <n v="42"/>
  </r>
  <r>
    <s v="Id286"/>
    <s v="  Andrea"/>
    <n v="25.69"/>
    <n v="4.78"/>
    <s v="Yes"/>
    <s v="No"/>
    <s v="No"/>
    <n v="0"/>
    <s v="Yes"/>
    <s v="Over weight"/>
    <s v="Normal"/>
    <s v="9-Aug-1976"/>
    <n v="32430.22"/>
    <x v="1"/>
    <s v="tier - 3"/>
    <s v="R1011"/>
    <n v="47"/>
  </r>
  <r>
    <s v="Id287"/>
    <s v="  Nancy M"/>
    <n v="25.46"/>
    <n v="6.03"/>
    <s v="No"/>
    <s v="No"/>
    <s v="No"/>
    <n v="2"/>
    <s v="Yes"/>
    <s v="Over weight"/>
    <s v="Prediabetes"/>
    <s v="19-Oct-1972"/>
    <n v="32428.63"/>
    <x v="1"/>
    <s v="tier - 2"/>
    <s v="R1011"/>
    <n v="51"/>
  </r>
  <r>
    <s v="Id288"/>
    <s v="  Matt"/>
    <n v="31.83"/>
    <n v="11.55"/>
    <s v="Yes"/>
    <s v="No"/>
    <s v="No"/>
    <n v="1"/>
    <s v="Yes"/>
    <s v="Obesity"/>
    <s v="Diabetes"/>
    <s v="2-Dec-1986"/>
    <n v="32288.49"/>
    <x v="1"/>
    <s v="tier - 2"/>
    <s v="R1011"/>
    <n v="37"/>
  </r>
  <r>
    <s v="Id289"/>
    <s v="  Lee"/>
    <n v="24.43"/>
    <n v="7.59"/>
    <s v="Yes"/>
    <s v="No"/>
    <s v="No"/>
    <n v="1"/>
    <s v="Yes"/>
    <s v="Normal Weight"/>
    <s v="Diabetes"/>
    <s v="17-Dec-1975"/>
    <n v="32259.96"/>
    <x v="1"/>
    <s v="tier - 3"/>
    <s v="R1012"/>
    <n v="48"/>
  </r>
  <r>
    <s v="Id290"/>
    <s v="  Chris"/>
    <n v="41.9"/>
    <n v="4.26"/>
    <s v="No"/>
    <s v="No"/>
    <s v="No"/>
    <n v="0"/>
    <s v="Yes"/>
    <s v="Obesity"/>
    <s v="Normal"/>
    <s v="8-Sep-1994"/>
    <n v="32222.81"/>
    <x v="1"/>
    <s v="tier - 1"/>
    <s v="R1011"/>
    <n v="29"/>
  </r>
  <r>
    <s v="Id291"/>
    <s v="  Erik T"/>
    <n v="22.88"/>
    <n v="5.9"/>
    <s v="Yes"/>
    <s v="No"/>
    <s v="Yes"/>
    <n v="1"/>
    <s v="Yes"/>
    <s v="Normal Weight"/>
    <s v="Prediabetes"/>
    <s v="11-Sep-1969"/>
    <n v="32192.76"/>
    <x v="0"/>
    <s v="tier - 2"/>
    <s v="R1011"/>
    <n v="54"/>
  </r>
  <r>
    <s v="Id292"/>
    <s v="  Rod W"/>
    <n v="29.734999999999999"/>
    <n v="7.79"/>
    <s v="No"/>
    <s v="No"/>
    <s v="No"/>
    <n v="0"/>
    <s v="No"/>
    <s v="Over weight"/>
    <s v="Diabetes"/>
    <s v="10-Nov-1978"/>
    <n v="32108.66"/>
    <x v="0"/>
    <s v="tier - 3"/>
    <s v="R1017"/>
    <n v="45"/>
  </r>
  <r>
    <s v="Id293"/>
    <s v="  Joey"/>
    <n v="40.74"/>
    <n v="5.28"/>
    <s v="No"/>
    <s v="No"/>
    <s v="Yes"/>
    <n v="1"/>
    <s v="Yes"/>
    <s v="Obesity"/>
    <s v="Normal"/>
    <s v="13-Sep-1993"/>
    <n v="32086.21"/>
    <x v="0"/>
    <s v="tier - 3"/>
    <s v="R1011"/>
    <n v="30"/>
  </r>
  <r>
    <s v="Id294"/>
    <s v="  Hillary L"/>
    <n v="24.14"/>
    <n v="5.87"/>
    <s v="No"/>
    <s v="No"/>
    <s v="No"/>
    <n v="2"/>
    <s v="Yes"/>
    <s v="Normal Weight"/>
    <s v="Prediabetes"/>
    <s v="21-Sep-1972"/>
    <n v="31980.89"/>
    <x v="1"/>
    <s v="tier - 1"/>
    <s v="R1011"/>
    <n v="51"/>
  </r>
  <r>
    <s v="Id295"/>
    <s v="  Eric J"/>
    <n v="25.15"/>
    <n v="9.08"/>
    <s v="Yes"/>
    <s v="No"/>
    <s v="No"/>
    <n v="1"/>
    <s v="Yes"/>
    <s v="Over weight"/>
    <s v="Diabetes"/>
    <s v="25-Sep-1975"/>
    <n v="31897.1"/>
    <x v="1"/>
    <s v="tier - 3"/>
    <s v="R1011"/>
    <n v="48"/>
  </r>
  <r>
    <s v="Id296"/>
    <s v="  Nicolas"/>
    <n v="28.71"/>
    <n v="5.2"/>
    <s v="No"/>
    <s v="No"/>
    <s v="No"/>
    <n v="1"/>
    <s v="Yes"/>
    <s v="Over weight"/>
    <s v="Normal"/>
    <s v="10-Sep-1984"/>
    <n v="31743.919999999998"/>
    <x v="1"/>
    <s v="tier - 1"/>
    <s v="R1011"/>
    <n v="39"/>
  </r>
  <r>
    <s v="Id297"/>
    <s v="  Marcel"/>
    <n v="23"/>
    <n v="5.48"/>
    <s v="No"/>
    <s v="No"/>
    <s v="No"/>
    <n v="0"/>
    <s v="Yes"/>
    <s v="Normal Weight"/>
    <s v="Normal"/>
    <s v="14-Oct-1977"/>
    <n v="31736.7"/>
    <x v="1"/>
    <s v="tier - 2"/>
    <s v="R1012"/>
    <n v="46"/>
  </r>
  <r>
    <s v="Id298"/>
    <s v="  Ashley N"/>
    <n v="36.86"/>
    <n v="11.95"/>
    <s v="No"/>
    <s v="No"/>
    <s v="No"/>
    <n v="0"/>
    <s v="No"/>
    <s v="Obesity"/>
    <s v="Diabetes"/>
    <s v="13-Dec-1960"/>
    <n v="31620"/>
    <x v="1"/>
    <s v="tier - 1"/>
    <s v="R1024"/>
    <n v="63"/>
  </r>
  <r>
    <s v="Id299"/>
    <s v="  Evan D"/>
    <n v="24.25"/>
    <n v="8.6999999999999993"/>
    <s v="Yes"/>
    <s v="No"/>
    <s v="No"/>
    <n v="1"/>
    <s v="Yes"/>
    <s v="Normal Weight"/>
    <s v="Diabetes"/>
    <s v="29-Oct-1975"/>
    <n v="31591.82"/>
    <x v="1"/>
    <s v="tier - 1"/>
    <s v="R1011"/>
    <n v="48"/>
  </r>
  <r>
    <s v="Id300"/>
    <s v="  Krisana"/>
    <n v="23.85"/>
    <n v="7.84"/>
    <s v="No"/>
    <s v="No"/>
    <s v="No"/>
    <n v="0"/>
    <s v="Yes"/>
    <s v="Normal Weight"/>
    <s v="Diabetes"/>
    <s v="8-Oct-1974"/>
    <n v="31368.81"/>
    <x v="1"/>
    <s v="tier - 3"/>
    <s v="R1011"/>
    <n v="49"/>
  </r>
  <r>
    <s v="Id301"/>
    <s v="  Kyle"/>
    <n v="40.020000000000003"/>
    <n v="5.19"/>
    <s v="Yes"/>
    <s v="No"/>
    <s v="No"/>
    <n v="1"/>
    <s v="Yes"/>
    <s v="Obesity"/>
    <s v="Normal"/>
    <s v="27-Sep-1995"/>
    <n v="31328.27"/>
    <x v="1"/>
    <s v="tier - 2"/>
    <s v="R1011"/>
    <n v="28"/>
  </r>
  <r>
    <s v="Id302"/>
    <s v="  Kate"/>
    <n v="19.170000000000002"/>
    <n v="8.41"/>
    <s v="No"/>
    <s v="No"/>
    <s v="No"/>
    <n v="0"/>
    <s v="Yes"/>
    <s v="Normal Weight"/>
    <s v="Diabetes"/>
    <s v="9-Jul-1968"/>
    <n v="31322.53"/>
    <x v="1"/>
    <s v="tier - 1"/>
    <s v="R1011"/>
    <n v="55"/>
  </r>
  <r>
    <s v="Id303"/>
    <s v="  Martin A"/>
    <n v="43.53"/>
    <n v="5.86"/>
    <s v="Yes"/>
    <s v="Yes"/>
    <s v="No"/>
    <n v="2"/>
    <s v="Yes"/>
    <s v="Obesity"/>
    <s v="Prediabetes"/>
    <s v="22-Jul-2000"/>
    <n v="31234.560000000001"/>
    <x v="0"/>
    <s v="tier - 1"/>
    <s v="R1011"/>
    <n v="23"/>
  </r>
  <r>
    <s v="Id304"/>
    <s v="  Stacey"/>
    <n v="46.06"/>
    <n v="4.18"/>
    <s v="No"/>
    <s v="Yes"/>
    <s v="No"/>
    <n v="1"/>
    <s v="Yes"/>
    <s v="Obesity"/>
    <s v="Normal"/>
    <s v="9-Nov-2004"/>
    <n v="31196.61"/>
    <x v="1"/>
    <s v="tier - 1"/>
    <s v="R1011"/>
    <n v="19"/>
  </r>
  <r>
    <s v="Id305"/>
    <s v="  Christine"/>
    <n v="29.92"/>
    <n v="11.99"/>
    <s v="Yes"/>
    <s v="No"/>
    <s v="No"/>
    <n v="2"/>
    <s v="Yes"/>
    <s v="Over weight"/>
    <s v="Diabetes"/>
    <s v="9-Sep-1961"/>
    <n v="30942.19"/>
    <x v="1"/>
    <s v="tier - 2"/>
    <s v="R1013"/>
    <n v="62"/>
  </r>
  <r>
    <s v="Id306"/>
    <s v="  Sarah C"/>
    <n v="28.46"/>
    <n v="4.8499999999999996"/>
    <s v="Yes"/>
    <s v="No"/>
    <s v="No"/>
    <n v="1"/>
    <s v="Yes"/>
    <s v="Over weight"/>
    <s v="Normal"/>
    <s v="5-Sep-1988"/>
    <n v="30763.01"/>
    <x v="1"/>
    <s v="tier - 1"/>
    <s v="R1011"/>
    <n v="35"/>
  </r>
  <r>
    <s v="Id307"/>
    <s v="  Megan"/>
    <n v="24.56"/>
    <n v="6.18"/>
    <s v="Yes"/>
    <s v="No"/>
    <s v="Yes"/>
    <n v="1"/>
    <s v="Yes"/>
    <s v="Normal Weight"/>
    <s v="Prediabetes"/>
    <s v="21-Dec-1983"/>
    <n v="30724.44"/>
    <x v="1"/>
    <s v="tier - 3"/>
    <s v="R1011"/>
    <n v="40"/>
  </r>
  <r>
    <s v="Id308"/>
    <s v="  Jason W"/>
    <n v="41.19"/>
    <n v="6.37"/>
    <s v="No"/>
    <s v="No"/>
    <s v="No"/>
    <n v="0"/>
    <s v="Yes"/>
    <s v="Obesity"/>
    <s v="Prediabetes"/>
    <s v="21-Sep-1999"/>
    <n v="30697.71"/>
    <x v="0"/>
    <s v="tier - 2"/>
    <s v="R1011"/>
    <n v="24"/>
  </r>
  <r>
    <s v="Id309"/>
    <s v="  Michele"/>
    <n v="18.63"/>
    <n v="9.81"/>
    <s v="Yes"/>
    <s v="No"/>
    <s v="No"/>
    <n v="2"/>
    <s v="Yes"/>
    <s v="Normal Weight"/>
    <s v="Diabetes"/>
    <s v="11-Nov-1970"/>
    <n v="30625.65"/>
    <x v="1"/>
    <s v="tier - 3"/>
    <s v="R1011"/>
    <n v="53"/>
  </r>
  <r>
    <s v="Id310"/>
    <s v="  Nikki"/>
    <n v="26.26"/>
    <n v="11.8"/>
    <s v="Yes"/>
    <s v="No"/>
    <s v="No"/>
    <n v="1"/>
    <s v="Yes"/>
    <s v="Over weight"/>
    <s v="Diabetes"/>
    <s v="10-Aug-1986"/>
    <n v="30530.5"/>
    <x v="1"/>
    <s v="tier - 1"/>
    <s v="R1011"/>
    <n v="37"/>
  </r>
  <r>
    <s v="Id311"/>
    <s v="  Philip J"/>
    <n v="22.37"/>
    <n v="5.86"/>
    <s v="Yes"/>
    <s v="No"/>
    <s v="Yes"/>
    <n v="1"/>
    <s v="Yes"/>
    <s v="Normal Weight"/>
    <s v="Prediabetes"/>
    <s v="3-Sep-1983"/>
    <n v="30457.37"/>
    <x v="1"/>
    <s v="tier - 1"/>
    <s v="R1012"/>
    <n v="40"/>
  </r>
  <r>
    <s v="Id312"/>
    <s v="  Bryan L"/>
    <n v="39.619999999999997"/>
    <n v="4.28"/>
    <s v="No"/>
    <s v="No"/>
    <s v="No"/>
    <n v="1"/>
    <s v="Yes"/>
    <s v="Obesity"/>
    <s v="Normal"/>
    <s v="28-Oct-1998"/>
    <n v="30422.03"/>
    <x v="1"/>
    <s v="tier - 3"/>
    <s v="R1011"/>
    <n v="25"/>
  </r>
  <r>
    <s v="Id313"/>
    <s v="  Timothy F"/>
    <n v="18.329999999999998"/>
    <n v="4.16"/>
    <s v="Yes"/>
    <s v="No"/>
    <s v="No"/>
    <n v="0"/>
    <s v="Yes"/>
    <s v="Under Weight"/>
    <s v="Normal"/>
    <s v="3-Sep-1976"/>
    <n v="30409.53"/>
    <x v="1"/>
    <s v="tier - 3"/>
    <s v="R1012"/>
    <n v="47"/>
  </r>
  <r>
    <s v="Id314"/>
    <s v="  Angielyn M"/>
    <n v="17.11"/>
    <n v="4.9800000000000004"/>
    <s v="Yes"/>
    <s v="No"/>
    <s v="Yes"/>
    <n v="1"/>
    <s v="Yes"/>
    <s v="Under Weight"/>
    <s v="Normal"/>
    <s v="30-Jul-1969"/>
    <n v="30366.93"/>
    <x v="1"/>
    <s v="tier - 2"/>
    <s v="R1011"/>
    <n v="54"/>
  </r>
  <r>
    <s v="Id315"/>
    <s v="  Jeanie M"/>
    <n v="43.5"/>
    <n v="6.38"/>
    <s v="No"/>
    <s v="Yes"/>
    <s v="No"/>
    <n v="1"/>
    <s v="Yes"/>
    <s v="Obesity"/>
    <s v="Prediabetes"/>
    <s v="1-Jun-2004"/>
    <n v="30328.27"/>
    <x v="1"/>
    <s v="tier - 2"/>
    <s v="R1011"/>
    <n v="19"/>
  </r>
  <r>
    <s v="Id316"/>
    <s v="  Greg"/>
    <n v="25.364999999999998"/>
    <n v="5.19"/>
    <s v="No"/>
    <s v="No"/>
    <s v="No"/>
    <n v="2"/>
    <s v="No"/>
    <s v="Over weight"/>
    <s v="Normal"/>
    <s v="24-Jul-1972"/>
    <n v="30284.639999999999"/>
    <x v="0"/>
    <s v="tier - 1"/>
    <s v="R1012"/>
    <n v="51"/>
  </r>
  <r>
    <s v="Id317"/>
    <s v="  John"/>
    <n v="28.594999999999999"/>
    <n v="10.210000000000001"/>
    <s v="No"/>
    <s v="No"/>
    <s v="No"/>
    <n v="0"/>
    <s v="No"/>
    <s v="Over weight"/>
    <s v="Diabetes"/>
    <s v="15-Sep-1962"/>
    <n v="30260"/>
    <x v="0"/>
    <s v="tier - 1"/>
    <s v="R1014"/>
    <n v="61"/>
  </r>
  <r>
    <s v="Id318"/>
    <s v="  Aliaksandr"/>
    <n v="29.83"/>
    <n v="9.6999999999999993"/>
    <s v="Yes"/>
    <s v="No"/>
    <s v="Yes"/>
    <n v="1"/>
    <s v="Yes"/>
    <s v="Over weight"/>
    <s v="Diabetes"/>
    <s v="13-Sep-1963"/>
    <n v="30184.94"/>
    <x v="0"/>
    <s v="tier - 1"/>
    <s v="R1014"/>
    <n v="60"/>
  </r>
  <r>
    <s v="Id319"/>
    <s v="  Jason M"/>
    <n v="24.7"/>
    <n v="10.25"/>
    <s v="No"/>
    <s v="No"/>
    <s v="No"/>
    <n v="3"/>
    <s v="No"/>
    <s v="Normal Weight"/>
    <s v="Diabetes"/>
    <s v="11-Aug-1958"/>
    <n v="30166.62"/>
    <x v="0"/>
    <s v="tier - 3"/>
    <s v="R1012"/>
    <n v="65"/>
  </r>
  <r>
    <s v="Id320"/>
    <s v="  Sheera K"/>
    <n v="17.940000000000001"/>
    <n v="9.77"/>
    <s v="No"/>
    <s v="No"/>
    <s v="No"/>
    <n v="0"/>
    <s v="Yes"/>
    <s v="Under Weight"/>
    <s v="Diabetes"/>
    <s v="25-Dec-1971"/>
    <n v="30134.75"/>
    <x v="1"/>
    <s v="tier - 3"/>
    <s v="R1011"/>
    <n v="52"/>
  </r>
  <r>
    <s v="Id321"/>
    <s v="  Janice"/>
    <n v="21.08"/>
    <n v="4.83"/>
    <s v="No"/>
    <s v="No"/>
    <s v="Yes"/>
    <n v="1"/>
    <s v="Yes"/>
    <s v="Normal Weight"/>
    <s v="Normal"/>
    <s v="2-Sep-1979"/>
    <n v="30095.97"/>
    <x v="1"/>
    <s v="tier - 3"/>
    <s v="R1011"/>
    <n v="44"/>
  </r>
  <r>
    <s v="Id322"/>
    <s v="  Timothy G"/>
    <n v="37.715000000000003"/>
    <n v="10.86"/>
    <s v="Yes"/>
    <s v="No"/>
    <s v="No"/>
    <n v="0"/>
    <s v="No"/>
    <s v="Obesity"/>
    <s v="Diabetes"/>
    <s v="16-Jun-1967"/>
    <n v="30063.58"/>
    <x v="0"/>
    <s v="tier - 1"/>
    <s v="R1012"/>
    <n v="56"/>
  </r>
  <r>
    <s v="Id323"/>
    <s v="  Alan R"/>
    <n v="22.39"/>
    <n v="9.5299999999999994"/>
    <s v="Yes"/>
    <s v="No"/>
    <s v="No"/>
    <n v="0"/>
    <s v="Yes"/>
    <s v="Normal Weight"/>
    <s v="Diabetes"/>
    <s v="4-Aug-1981"/>
    <n v="30026.87"/>
    <x v="1"/>
    <s v="tier - 3"/>
    <s v="R1012"/>
    <n v="42"/>
  </r>
  <r>
    <s v="Id324"/>
    <s v="  Michael"/>
    <n v="28.78"/>
    <n v="5.68"/>
    <s v="No"/>
    <s v="No"/>
    <s v="No"/>
    <n v="0"/>
    <s v="Yes"/>
    <s v="Over weight"/>
    <s v="Normal"/>
    <s v="5-Oct-1991"/>
    <n v="29969.67"/>
    <x v="0"/>
    <s v="tier - 1"/>
    <s v="R1011"/>
    <n v="32"/>
  </r>
  <r>
    <s v="Id325"/>
    <s v="  Marie-France"/>
    <n v="18.329999999999998"/>
    <n v="5.57"/>
    <s v="Yes"/>
    <s v="No"/>
    <s v="No"/>
    <n v="0"/>
    <s v="Yes"/>
    <s v="Under Weight"/>
    <s v="Normal"/>
    <s v="12-Jun-1976"/>
    <n v="29933.75"/>
    <x v="0"/>
    <s v="tier - 1"/>
    <s v="R1011"/>
    <n v="47"/>
  </r>
  <r>
    <s v="Id326"/>
    <s v="  Erik F"/>
    <n v="26.39"/>
    <n v="4.58"/>
    <s v="Yes"/>
    <s v="No"/>
    <s v="No"/>
    <n v="1"/>
    <s v="Yes"/>
    <s v="Over weight"/>
    <s v="Normal"/>
    <s v="30-Dec-1988"/>
    <n v="29929.56"/>
    <x v="0"/>
    <s v="tier - 1"/>
    <s v="R1011"/>
    <n v="35"/>
  </r>
  <r>
    <s v="Id327"/>
    <s v="  Andrew"/>
    <n v="19.260000000000002"/>
    <n v="8.9600000000000009"/>
    <s v="Yes"/>
    <s v="No"/>
    <s v="No"/>
    <n v="1"/>
    <s v="Yes"/>
    <s v="Normal Weight"/>
    <s v="Diabetes"/>
    <s v="19-Aug-1975"/>
    <n v="29899.25"/>
    <x v="0"/>
    <s v="tier - 3"/>
    <s v="R1011"/>
    <n v="48"/>
  </r>
  <r>
    <s v="Id328"/>
    <s v="  Anthony"/>
    <n v="26.92"/>
    <n v="6.09"/>
    <s v="No"/>
    <s v="No"/>
    <s v="No"/>
    <n v="0"/>
    <s v="Yes"/>
    <s v="Over weight"/>
    <s v="Prediabetes"/>
    <s v="30-Dec-1989"/>
    <n v="29852.48"/>
    <x v="0"/>
    <s v="tier - 3"/>
    <s v="R1011"/>
    <n v="34"/>
  </r>
  <r>
    <s v="Id329"/>
    <s v="  Chris"/>
    <n v="19.73"/>
    <n v="4.3600000000000003"/>
    <s v="No"/>
    <s v="No"/>
    <s v="No"/>
    <n v="0"/>
    <s v="Yes"/>
    <s v="Normal Weight"/>
    <s v="Normal"/>
    <s v="29-Oct-1982"/>
    <n v="29818.76"/>
    <x v="0"/>
    <s v="tier - 1"/>
    <s v="R1012"/>
    <n v="41"/>
  </r>
  <r>
    <s v="Id330"/>
    <s v="  Yu"/>
    <n v="23.56"/>
    <n v="11.74"/>
    <s v="Yes"/>
    <s v="No"/>
    <s v="No"/>
    <n v="0"/>
    <s v="Yes"/>
    <s v="Normal Weight"/>
    <s v="Diabetes"/>
    <s v="13-Aug-1981"/>
    <n v="29816.639999999999"/>
    <x v="0"/>
    <s v="tier - 2"/>
    <s v="R1011"/>
    <n v="42"/>
  </r>
  <r>
    <s v="Id331"/>
    <s v="  Caleb N"/>
    <n v="37.67"/>
    <n v="5.89"/>
    <s v="No"/>
    <s v="No"/>
    <s v="No"/>
    <n v="1"/>
    <s v="Yes"/>
    <s v="Obesity"/>
    <s v="Prediabetes"/>
    <s v="20-Jun-1998"/>
    <n v="29760.6"/>
    <x v="0"/>
    <s v="tier - 2"/>
    <s v="R1011"/>
    <n v="25"/>
  </r>
  <r>
    <s v="Id332"/>
    <s v="  Jason M"/>
    <n v="18.73"/>
    <n v="10.64"/>
    <s v="No"/>
    <s v="No"/>
    <s v="No"/>
    <n v="2"/>
    <s v="Yes"/>
    <s v="Normal Weight"/>
    <s v="Diabetes"/>
    <s v="23-Aug-1973"/>
    <n v="29757.69"/>
    <x v="0"/>
    <s v="tier - 3"/>
    <s v="R1011"/>
    <n v="50"/>
  </r>
  <r>
    <s v="Id333"/>
    <s v="  Angela R"/>
    <n v="33.090000000000003"/>
    <n v="6.06"/>
    <s v="No"/>
    <s v="No"/>
    <s v="Yes"/>
    <n v="1"/>
    <s v="Yes"/>
    <s v="Obesity"/>
    <s v="Prediabetes"/>
    <s v="27-Jul-1993"/>
    <n v="29622.69"/>
    <x v="0"/>
    <s v="tier - 1"/>
    <s v="R1011"/>
    <n v="30"/>
  </r>
  <r>
    <s v="Id334"/>
    <s v="  Keith J"/>
    <n v="18.329999999999998"/>
    <n v="7.46"/>
    <s v="Yes"/>
    <s v="No"/>
    <s v="No"/>
    <n v="1"/>
    <s v="Yes"/>
    <s v="Under Weight"/>
    <s v="Diabetes"/>
    <s v="3-Nov-1975"/>
    <n v="29583.8"/>
    <x v="0"/>
    <s v="tier - 1"/>
    <s v="R1011"/>
    <n v="48"/>
  </r>
  <r>
    <s v="Id335"/>
    <s v="  Emma"/>
    <n v="27.74"/>
    <n v="4.68"/>
    <s v="Yes"/>
    <s v="No"/>
    <s v="No"/>
    <n v="2"/>
    <s v="Yes"/>
    <s v="Over weight"/>
    <s v="Normal"/>
    <s v="20-Oct-1959"/>
    <n v="29523.17"/>
    <x v="0"/>
    <s v="tier - 2"/>
    <s v="R1024"/>
    <n v="64"/>
  </r>
  <r>
    <s v="Id336"/>
    <s v="  Nathan A"/>
    <n v="24.2"/>
    <n v="6.15"/>
    <s v="No"/>
    <s v="No"/>
    <s v="No"/>
    <n v="1"/>
    <s v="Yes"/>
    <s v="Normal Weight"/>
    <s v="Prediabetes"/>
    <s v="16-Jul-1987"/>
    <n v="29443.59"/>
    <x v="0"/>
    <s v="tier - 1"/>
    <s v="R1011"/>
    <n v="36"/>
  </r>
  <r>
    <s v="Id337"/>
    <s v="  Kathryn"/>
    <n v="22.03"/>
    <n v="4.28"/>
    <s v="Yes"/>
    <s v="No"/>
    <s v="No"/>
    <n v="0"/>
    <s v="Yes"/>
    <s v="Normal Weight"/>
    <s v="Normal"/>
    <s v="7-Nov-1985"/>
    <n v="29352.560000000001"/>
    <x v="0"/>
    <s v="tier - 1"/>
    <s v="R1011"/>
    <n v="38"/>
  </r>
  <r>
    <s v="Id338"/>
    <s v="  Elizabeth H"/>
    <n v="26.885000000000002"/>
    <n v="9.86"/>
    <s v="No"/>
    <s v="No"/>
    <s v="No"/>
    <n v="3"/>
    <s v="Yes"/>
    <s v="Over weight"/>
    <s v="Diabetes"/>
    <s v="5-Jun-1958"/>
    <n v="29330.98"/>
    <x v="0"/>
    <s v="tier - 2"/>
    <s v="R1012"/>
    <n v="65"/>
  </r>
  <r>
    <s v="Id339"/>
    <s v="  Ben"/>
    <n v="16.36"/>
    <n v="11.19"/>
    <s v="No"/>
    <s v="No"/>
    <s v="No"/>
    <n v="0"/>
    <s v="Yes"/>
    <s v="Under Weight"/>
    <s v="Diabetes"/>
    <s v="21-Jul-1978"/>
    <n v="29227.599999999999"/>
    <x v="0"/>
    <s v="tier - 3"/>
    <s v="R1012"/>
    <n v="45"/>
  </r>
  <r>
    <s v="Id340"/>
    <s v="  Cheryl A"/>
    <n v="32.299999999999997"/>
    <n v="4.8899999999999997"/>
    <s v="Yes"/>
    <s v="No"/>
    <s v="Yes"/>
    <n v="1"/>
    <s v="No"/>
    <s v="Obesity"/>
    <s v="Normal"/>
    <s v="9-Jul-1969"/>
    <n v="29186.48"/>
    <x v="0"/>
    <s v="tier - 3"/>
    <s v="R1024"/>
    <n v="54"/>
  </r>
  <r>
    <s v="Id341"/>
    <s v="  Kimberly A"/>
    <n v="16.05"/>
    <n v="4.3499999999999996"/>
    <s v="Yes"/>
    <s v="No"/>
    <s v="No"/>
    <n v="0"/>
    <s v="Yes"/>
    <s v="Under Weight"/>
    <s v="Normal"/>
    <s v="8-Nov-1976"/>
    <n v="29160.39"/>
    <x v="0"/>
    <s v="tier - 2"/>
    <s v="R1011"/>
    <n v="47"/>
  </r>
  <r>
    <s v="Id342"/>
    <s v="  Cynthia"/>
    <n v="29.07"/>
    <n v="8.66"/>
    <s v="Yes"/>
    <s v="No"/>
    <s v="No"/>
    <n v="2"/>
    <s v="Yes"/>
    <s v="Over weight"/>
    <s v="Diabetes"/>
    <s v="24-Dec-1961"/>
    <n v="29141.360000000001"/>
    <x v="0"/>
    <s v="tier - 3"/>
    <s v="R1012"/>
    <n v="62"/>
  </r>
  <r>
    <s v="Id343"/>
    <s v="  Jessica"/>
    <n v="17.43"/>
    <n v="8.64"/>
    <s v="No"/>
    <s v="No"/>
    <s v="No"/>
    <n v="0"/>
    <s v="Yes"/>
    <s v="Under Weight"/>
    <s v="Diabetes"/>
    <s v="29-Nov-1978"/>
    <n v="29114.77"/>
    <x v="0"/>
    <s v="tier - 1"/>
    <s v="R1011"/>
    <n v="45"/>
  </r>
  <r>
    <s v="Id344"/>
    <s v="  Bruce"/>
    <n v="19.329999999999998"/>
    <n v="4.2699999999999996"/>
    <s v="No"/>
    <s v="No"/>
    <s v="No"/>
    <n v="0"/>
    <s v="Yes"/>
    <s v="Normal Weight"/>
    <s v="Normal"/>
    <s v="14-Jul-1980"/>
    <n v="29114.21"/>
    <x v="0"/>
    <s v="tier - 3"/>
    <s v="R1011"/>
    <n v="43"/>
  </r>
  <r>
    <s v="Id345"/>
    <s v="  Allison"/>
    <n v="30.52"/>
    <n v="4.21"/>
    <s v="No"/>
    <s v="No"/>
    <s v="No"/>
    <n v="1"/>
    <s v="Yes"/>
    <s v="Obesity"/>
    <s v="Normal"/>
    <s v="7-Jul-1992"/>
    <n v="29007.82"/>
    <x v="0"/>
    <s v="tier - 3"/>
    <s v="R1011"/>
    <n v="31"/>
  </r>
  <r>
    <s v="Id346"/>
    <s v="  Alex"/>
    <n v="39.21"/>
    <n v="5.04"/>
    <s v="No"/>
    <s v="No"/>
    <s v="Yes"/>
    <n v="1"/>
    <s v="Yes"/>
    <s v="Obesity"/>
    <s v="Normal"/>
    <s v="1-Sep-2003"/>
    <n v="28998.68"/>
    <x v="0"/>
    <s v="tier - 3"/>
    <s v="R1011"/>
    <n v="20"/>
  </r>
  <r>
    <s v="Id347"/>
    <s v="  Gabriela"/>
    <n v="26.98"/>
    <n v="5.21"/>
    <s v="Yes"/>
    <s v="No"/>
    <s v="No"/>
    <n v="2"/>
    <s v="Yes"/>
    <s v="Over weight"/>
    <s v="Normal"/>
    <s v="5-Dec-1959"/>
    <n v="28950.47"/>
    <x v="0"/>
    <s v="tier - 1"/>
    <s v="R1012"/>
    <n v="64"/>
  </r>
  <r>
    <s v="Id348"/>
    <s v="  Sharon"/>
    <n v="25.84"/>
    <n v="8.83"/>
    <s v="No"/>
    <s v="No"/>
    <s v="No"/>
    <n v="0"/>
    <s v="No"/>
    <s v="Over weight"/>
    <s v="Diabetes"/>
    <s v="25-Jul-1962"/>
    <n v="28923.14"/>
    <x v="0"/>
    <s v="tier - 1"/>
    <s v="R1012"/>
    <n v="61"/>
  </r>
  <r>
    <s v="Id349"/>
    <s v="  Jason A"/>
    <n v="28.31"/>
    <n v="8.4700000000000006"/>
    <s v="Yes"/>
    <s v="No"/>
    <s v="No"/>
    <n v="2"/>
    <s v="Yes"/>
    <s v="Over weight"/>
    <s v="Diabetes"/>
    <s v="3-Aug-1961"/>
    <n v="28868.66"/>
    <x v="0"/>
    <s v="tier - 2"/>
    <s v="R1012"/>
    <n v="62"/>
  </r>
  <r>
    <s v="Id350"/>
    <s v="  Chelsey C"/>
    <n v="23.94"/>
    <n v="4.2"/>
    <s v="No"/>
    <s v="No"/>
    <s v="No"/>
    <n v="0"/>
    <s v="Yes"/>
    <s v="Normal Weight"/>
    <s v="Normal"/>
    <s v="5-Dec-1990"/>
    <n v="28716.14"/>
    <x v="0"/>
    <s v="tier - 3"/>
    <s v="R1011"/>
    <n v="33"/>
  </r>
  <r>
    <s v="Id351"/>
    <s v="  Devon A"/>
    <n v="20.03"/>
    <n v="6.14"/>
    <s v="Yes"/>
    <s v="No"/>
    <s v="No"/>
    <n v="0"/>
    <s v="Yes"/>
    <s v="Normal Weight"/>
    <s v="Prediabetes"/>
    <s v="27-Sep-1985"/>
    <n v="28542.86"/>
    <x v="0"/>
    <s v="tier - 3"/>
    <s v="R1011"/>
    <n v="38"/>
  </r>
  <r>
    <s v="Id352"/>
    <s v="  Joni L"/>
    <n v="41.42"/>
    <n v="6.07"/>
    <s v="No"/>
    <s v="No"/>
    <s v="No"/>
    <n v="0"/>
    <s v="No"/>
    <s v="Obesity"/>
    <s v="Prediabetes"/>
    <s v="11-Dec-1982"/>
    <n v="28476.73"/>
    <x v="0"/>
    <s v="tier - 2"/>
    <s v="R1012"/>
    <n v="41"/>
  </r>
  <r>
    <s v="Id353"/>
    <s v="  Colin"/>
    <n v="36.67"/>
    <n v="10.210000000000001"/>
    <s v="No"/>
    <s v="No"/>
    <s v="No"/>
    <n v="0"/>
    <s v="No"/>
    <s v="Obesity"/>
    <s v="Diabetes"/>
    <s v="16-Sep-1974"/>
    <n v="28468.92"/>
    <x v="0"/>
    <s v="tier - 1"/>
    <s v="R1012"/>
    <n v="49"/>
  </r>
  <r>
    <s v="Id354"/>
    <s v="  Rachael"/>
    <n v="27.645"/>
    <n v="4.6900000000000004"/>
    <s v="No"/>
    <s v="No"/>
    <s v="No"/>
    <n v="0"/>
    <s v="No"/>
    <s v="Over weight"/>
    <s v="Normal"/>
    <s v="2-Dec-1977"/>
    <n v="28340.19"/>
    <x v="0"/>
    <s v="tier - 2"/>
    <s v="R1012"/>
    <n v="46"/>
  </r>
  <r>
    <s v="Id355"/>
    <s v="  Maricela"/>
    <n v="22.72"/>
    <n v="5.71"/>
    <s v="No"/>
    <s v="No"/>
    <s v="No"/>
    <n v="0"/>
    <s v="Yes"/>
    <s v="Normal Weight"/>
    <s v="Prediabetes"/>
    <s v="24-Dec-1990"/>
    <n v="28302.33"/>
    <x v="0"/>
    <s v="tier - 2"/>
    <s v="R1011"/>
    <n v="33"/>
  </r>
  <r>
    <s v="Id356"/>
    <s v="  Marie"/>
    <n v="36.520000000000003"/>
    <n v="9.07"/>
    <s v="Yes"/>
    <s v="No"/>
    <s v="Yes"/>
    <n v="1"/>
    <s v="No"/>
    <s v="Obesity"/>
    <s v="Diabetes"/>
    <s v="25-Nov-1963"/>
    <n v="28287.9"/>
    <x v="0"/>
    <s v="tier - 1"/>
    <s v="R1013"/>
    <n v="60"/>
  </r>
  <r>
    <s v="Id357"/>
    <s v="  Frank"/>
    <n v="33.96"/>
    <n v="4.99"/>
    <s v="No"/>
    <s v="No"/>
    <s v="No"/>
    <n v="0"/>
    <s v="Yes"/>
    <s v="Obesity"/>
    <s v="Normal"/>
    <s v="6-Sep-1999"/>
    <n v="28245.34"/>
    <x v="0"/>
    <s v="tier - 3"/>
    <s v="R1011"/>
    <n v="24"/>
  </r>
  <r>
    <s v="Id358"/>
    <s v="  Jeffry"/>
    <n v="26.695"/>
    <n v="8.31"/>
    <s v="No"/>
    <s v="No"/>
    <s v="No"/>
    <n v="0"/>
    <s v="Yes"/>
    <s v="Over weight"/>
    <s v="Diabetes"/>
    <s v="22-Nov-1960"/>
    <n v="28101.33"/>
    <x v="0"/>
    <s v="tier - 2"/>
    <s v="R1019"/>
    <n v="63"/>
  </r>
  <r>
    <s v="Id359"/>
    <s v="  Mike"/>
    <n v="18.45"/>
    <n v="5.07"/>
    <s v="Yes"/>
    <s v="No"/>
    <s v="No"/>
    <n v="0"/>
    <s v="Yes"/>
    <s v="Under Weight"/>
    <s v="Normal"/>
    <s v="29-Nov-1985"/>
    <n v="28006.94"/>
    <x v="0"/>
    <s v="tier - 2"/>
    <s v="R1011"/>
    <n v="38"/>
  </r>
  <r>
    <s v="Id360"/>
    <s v="  Rick"/>
    <n v="33.18"/>
    <n v="4.79"/>
    <s v="No"/>
    <s v="No"/>
    <s v="No"/>
    <n v="0"/>
    <s v="Yes"/>
    <s v="Obesity"/>
    <s v="Normal"/>
    <s v="21-Dec-1999"/>
    <n v="27980.77"/>
    <x v="0"/>
    <s v="tier - 1"/>
    <s v="R1011"/>
    <n v="24"/>
  </r>
  <r>
    <s v="Id361"/>
    <s v="  Pierre-Michel"/>
    <n v="36.1"/>
    <n v="11.39"/>
    <s v="Yes"/>
    <s v="No"/>
    <s v="No"/>
    <n v="2"/>
    <s v="No"/>
    <s v="Obesity"/>
    <s v="Diabetes"/>
    <s v="28-Jul-1961"/>
    <n v="27941.29"/>
    <x v="0"/>
    <s v="tier - 3"/>
    <s v="R1011"/>
    <n v="62"/>
  </r>
  <r>
    <s v="Id362"/>
    <s v="  Daniel"/>
    <n v="22.77"/>
    <n v="6"/>
    <s v="No"/>
    <s v="No"/>
    <s v="No"/>
    <n v="0"/>
    <s v="Yes"/>
    <s v="Normal Weight"/>
    <s v="Prediabetes"/>
    <s v="4-Jun-1991"/>
    <n v="27931.11"/>
    <x v="0"/>
    <s v="tier - 3"/>
    <s v="R1011"/>
    <n v="32"/>
  </r>
  <r>
    <s v="Id363"/>
    <s v="  Brian L"/>
    <n v="21.24"/>
    <n v="5.13"/>
    <s v="No"/>
    <s v="No"/>
    <s v="No"/>
    <n v="0"/>
    <s v="Yes"/>
    <s v="Normal Weight"/>
    <s v="Normal"/>
    <s v="21-Nov-1989"/>
    <n v="27925.86"/>
    <x v="0"/>
    <s v="tier - 2"/>
    <s v="R1011"/>
    <n v="34"/>
  </r>
  <r>
    <s v="Id364"/>
    <s v="  Morgan M"/>
    <n v="17.600000000000001"/>
    <n v="5.26"/>
    <s v="Yes"/>
    <s v="No"/>
    <s v="No"/>
    <n v="0"/>
    <s v="Yes"/>
    <s v="Under Weight"/>
    <s v="Normal"/>
    <s v="4-Dec-1985"/>
    <n v="27849.94"/>
    <x v="0"/>
    <s v="tier - 1"/>
    <s v="R1011"/>
    <n v="38"/>
  </r>
  <r>
    <s v="Id365"/>
    <s v="  Caroline"/>
    <n v="26.29"/>
    <n v="6.84"/>
    <s v="No"/>
    <s v="No"/>
    <s v="No"/>
    <n v="0"/>
    <s v="Yes"/>
    <s v="Over weight"/>
    <s v="Diabetes"/>
    <s v="6-Jul-1960"/>
    <n v="27808.73"/>
    <x v="0"/>
    <s v="tier - 1"/>
    <s v="R1013"/>
    <n v="63"/>
  </r>
  <r>
    <s v="Id366"/>
    <s v="  Drew T"/>
    <n v="35.31"/>
    <n v="9.0399999999999991"/>
    <s v="No"/>
    <s v="No"/>
    <s v="No"/>
    <n v="0"/>
    <s v="No"/>
    <s v="Obesity"/>
    <s v="Diabetes"/>
    <s v="6-Dec-2002"/>
    <n v="27724.29"/>
    <x v="0"/>
    <s v="tier - 3"/>
    <s v="R1013"/>
    <n v="21"/>
  </r>
  <r>
    <s v="Id367"/>
    <s v="  Austin W"/>
    <n v="27.04"/>
    <n v="4.0999999999999996"/>
    <s v="No"/>
    <s v="No"/>
    <s v="No"/>
    <n v="1"/>
    <s v="Yes"/>
    <s v="Over weight"/>
    <s v="Normal"/>
    <s v="3-Jul-1992"/>
    <n v="27696.11"/>
    <x v="0"/>
    <s v="tier - 2"/>
    <s v="R1011"/>
    <n v="31"/>
  </r>
  <r>
    <s v="Id368"/>
    <s v="  Berenice"/>
    <n v="30.23"/>
    <n v="4.2300000000000004"/>
    <s v="Yes"/>
    <s v="No"/>
    <s v="Yes"/>
    <n v="1"/>
    <s v="Yes"/>
    <s v="Obesity"/>
    <s v="Normal"/>
    <s v="7-Oct-1997"/>
    <n v="27625.17"/>
    <x v="0"/>
    <s v="tier - 1"/>
    <s v="R1011"/>
    <n v="26"/>
  </r>
  <r>
    <s v="Id369"/>
    <s v="  Kenneth A"/>
    <n v="30.6"/>
    <n v="6.48"/>
    <s v="Yes"/>
    <s v="No"/>
    <s v="Yes"/>
    <n v="1"/>
    <s v="Yes"/>
    <s v="Obesity"/>
    <s v="Prediabetes"/>
    <s v="9-Sep-1997"/>
    <n v="27619.360000000001"/>
    <x v="1"/>
    <s v="tier - 3"/>
    <s v="R1011"/>
    <n v="26"/>
  </r>
  <r>
    <s v="Id370"/>
    <s v="  Miguel"/>
    <n v="26.8"/>
    <n v="5.53"/>
    <s v="No"/>
    <s v="No"/>
    <s v="No"/>
    <n v="1"/>
    <s v="Yes"/>
    <s v="Over weight"/>
    <s v="Normal"/>
    <s v="11-Jun-1992"/>
    <n v="27614.71"/>
    <x v="1"/>
    <s v="tier - 3"/>
    <s v="R1011"/>
    <n v="31"/>
  </r>
  <r>
    <s v="Id371"/>
    <s v="  Hadley T"/>
    <n v="16.86"/>
    <n v="4.07"/>
    <s v="Yes"/>
    <s v="No"/>
    <s v="No"/>
    <n v="0"/>
    <s v="Yes"/>
    <s v="Under Weight"/>
    <s v="Normal"/>
    <s v="6-Nov-1985"/>
    <n v="27598.93"/>
    <x v="1"/>
    <s v="tier - 1"/>
    <s v="R1011"/>
    <n v="38"/>
  </r>
  <r>
    <s v="Id372"/>
    <s v="  Taylor"/>
    <n v="16.3"/>
    <n v="5.51"/>
    <s v="No"/>
    <s v="No"/>
    <s v="No"/>
    <n v="1"/>
    <s v="Yes"/>
    <s v="Under Weight"/>
    <s v="Normal"/>
    <s v="22-Jul-1984"/>
    <n v="27534.53"/>
    <x v="1"/>
    <s v="tier - 2"/>
    <s v="R1011"/>
    <n v="39"/>
  </r>
  <r>
    <s v="Id373"/>
    <s v="  Tenielle M"/>
    <n v="29.81"/>
    <n v="11.66"/>
    <s v="No"/>
    <s v="No"/>
    <s v="No"/>
    <n v="0"/>
    <s v="Yes"/>
    <s v="Over weight"/>
    <s v="Diabetes"/>
    <s v="19-Oct-1965"/>
    <n v="27533.91"/>
    <x v="1"/>
    <s v="tier - 3"/>
    <s v="R1013"/>
    <n v="58"/>
  </r>
  <r>
    <s v="Id374"/>
    <s v="  Andrea"/>
    <n v="16.329999999999998"/>
    <n v="7.26"/>
    <s v="Yes"/>
    <s v="No"/>
    <s v="No"/>
    <n v="0"/>
    <s v="Yes"/>
    <s v="Under Weight"/>
    <s v="Diabetes"/>
    <s v="3-Oct-1981"/>
    <n v="27495.59"/>
    <x v="1"/>
    <s v="tier - 1"/>
    <s v="R1011"/>
    <n v="42"/>
  </r>
  <r>
    <s v="Id375"/>
    <s v="  Nora P"/>
    <n v="16.37"/>
    <n v="4.79"/>
    <s v="Yes"/>
    <s v="No"/>
    <s v="No"/>
    <n v="0"/>
    <s v="Yes"/>
    <s v="Under Weight"/>
    <s v="Normal"/>
    <s v="5-Dec-1985"/>
    <n v="27432.73"/>
    <x v="1"/>
    <s v="tier - 1"/>
    <s v="R1011"/>
    <n v="38"/>
  </r>
  <r>
    <s v="Id376"/>
    <s v="  Zachary"/>
    <n v="22.42"/>
    <n v="4.68"/>
    <s v="Yes"/>
    <s v="No"/>
    <s v="No"/>
    <n v="1"/>
    <s v="No"/>
    <s v="Normal Weight"/>
    <s v="Normal"/>
    <s v="15-Sep-1988"/>
    <n v="27375.9"/>
    <x v="1"/>
    <s v="tier - 3"/>
    <s v="R1015"/>
    <n v="35"/>
  </r>
  <r>
    <s v="Id377"/>
    <s v="  Michael"/>
    <n v="31.35"/>
    <n v="4.33"/>
    <s v="Yes"/>
    <s v="No"/>
    <s v="Yes"/>
    <n v="1"/>
    <s v="No"/>
    <s v="Obesity"/>
    <s v="Normal"/>
    <s v="16-Oct-1969"/>
    <n v="27346.04"/>
    <x v="1"/>
    <s v="tier - 2"/>
    <s v="R1013"/>
    <n v="54"/>
  </r>
  <r>
    <s v="Id378"/>
    <s v="  Alyssa K"/>
    <n v="31.9"/>
    <n v="11.89"/>
    <s v="No"/>
    <s v="No"/>
    <s v="No"/>
    <n v="0"/>
    <s v="No"/>
    <s v="Obesity"/>
    <s v="Diabetes"/>
    <s v="6-Jun-1968"/>
    <n v="27322.73"/>
    <x v="1"/>
    <s v="tier - 2"/>
    <s v="R1013"/>
    <n v="55"/>
  </r>
  <r>
    <s v="Id379"/>
    <s v="  Heather"/>
    <n v="30.6"/>
    <n v="5.24"/>
    <s v="No"/>
    <s v="No"/>
    <s v="No"/>
    <n v="0"/>
    <s v="Yes"/>
    <s v="Obesity"/>
    <s v="Normal"/>
    <s v="2-Dec-1999"/>
    <n v="27236.959999999999"/>
    <x v="1"/>
    <s v="tier - 1"/>
    <s v="R1011"/>
    <n v="24"/>
  </r>
  <r>
    <s v="Id380"/>
    <s v="  Dante"/>
    <n v="28.975000000000001"/>
    <n v="7.63"/>
    <s v="No"/>
    <s v="No"/>
    <s v="No"/>
    <n v="0"/>
    <s v="Yes"/>
    <s v="Over weight"/>
    <s v="Diabetes"/>
    <s v="21-Dec-1965"/>
    <n v="27218.44"/>
    <x v="1"/>
    <s v="tier - 1"/>
    <s v="R1017"/>
    <n v="58"/>
  </r>
  <r>
    <s v="Id381"/>
    <s v="  Sara E"/>
    <n v="24.86"/>
    <n v="8.92"/>
    <s v="Yes"/>
    <s v="No"/>
    <s v="No"/>
    <n v="2"/>
    <s v="No"/>
    <s v="Normal Weight"/>
    <s v="Diabetes"/>
    <s v="2-Oct-1970"/>
    <n v="27117.99"/>
    <x v="1"/>
    <s v="tier - 2"/>
    <s v="R1013"/>
    <n v="53"/>
  </r>
  <r>
    <s v="Id382"/>
    <s v="  Scott"/>
    <n v="19.54"/>
    <n v="5.37"/>
    <s v="No"/>
    <s v="No"/>
    <s v="No"/>
    <n v="0"/>
    <s v="Yes"/>
    <s v="Normal Weight"/>
    <s v="Normal"/>
    <s v="13-Dec-1990"/>
    <n v="27092.38"/>
    <x v="1"/>
    <s v="tier - 3"/>
    <s v="R1011"/>
    <n v="33"/>
  </r>
  <r>
    <s v="Id383"/>
    <s v="  Sean"/>
    <n v="26.74"/>
    <n v="4.3099999999999996"/>
    <s v="No"/>
    <s v="No"/>
    <s v="No"/>
    <n v="0"/>
    <s v="Yes"/>
    <s v="Over weight"/>
    <s v="Normal"/>
    <s v="2-Jul-1994"/>
    <n v="27080.639999999999"/>
    <x v="1"/>
    <s v="tier - 2"/>
    <s v="R1011"/>
    <n v="29"/>
  </r>
  <r>
    <s v="Id384"/>
    <s v="  Danielle"/>
    <n v="22.99"/>
    <n v="10.46"/>
    <s v="No"/>
    <s v="No"/>
    <s v="No"/>
    <n v="3"/>
    <s v="Yes"/>
    <s v="Normal Weight"/>
    <s v="Diabetes"/>
    <s v="30-Jun-1958"/>
    <n v="27037.91"/>
    <x v="1"/>
    <s v="tier - 2"/>
    <s v="R1013"/>
    <n v="65"/>
  </r>
  <r>
    <s v="Id385"/>
    <s v="  Andrew D"/>
    <n v="31.46"/>
    <n v="7.39"/>
    <s v="No"/>
    <s v="No"/>
    <s v="No"/>
    <n v="0"/>
    <s v="No"/>
    <s v="Obesity"/>
    <s v="Diabetes"/>
    <s v="9-Jul-1960"/>
    <n v="27000.98"/>
    <x v="1"/>
    <s v="tier - 2"/>
    <s v="R1013"/>
    <n v="63"/>
  </r>
  <r>
    <s v="Id386"/>
    <s v="  Joel D"/>
    <n v="30.86"/>
    <n v="6.18"/>
    <s v="No"/>
    <s v="Yes"/>
    <s v="No"/>
    <n v="2"/>
    <s v="Yes"/>
    <s v="Obesity"/>
    <s v="Prediabetes"/>
    <s v="9-Nov-2000"/>
    <n v="26936.98"/>
    <x v="1"/>
    <s v="tier - 3"/>
    <s v="R1011"/>
    <n v="23"/>
  </r>
  <r>
    <s v="Id387"/>
    <s v="  Michelle"/>
    <n v="31.96"/>
    <n v="8.86"/>
    <s v="No"/>
    <s v="No"/>
    <s v="No"/>
    <n v="0"/>
    <s v="Yes"/>
    <s v="Obesity"/>
    <s v="Diabetes"/>
    <s v="17-Jun-2002"/>
    <n v="26927.69"/>
    <x v="1"/>
    <s v="tier - 2"/>
    <s v="R1011"/>
    <n v="21"/>
  </r>
  <r>
    <s v="Id388"/>
    <s v="  Michael J"/>
    <n v="23.76"/>
    <n v="10.96"/>
    <s v="No"/>
    <s v="No"/>
    <s v="No"/>
    <n v="3"/>
    <s v="Yes"/>
    <s v="Normal Weight"/>
    <s v="Diabetes"/>
    <s v="25-Dec-1958"/>
    <n v="26926.51"/>
    <x v="1"/>
    <s v="tier - 1"/>
    <s v="R1013"/>
    <n v="65"/>
  </r>
  <r>
    <s v="Id389"/>
    <s v="  Nikki"/>
    <n v="19.38"/>
    <n v="6.28"/>
    <s v="No"/>
    <s v="No"/>
    <s v="No"/>
    <n v="0"/>
    <s v="Yes"/>
    <s v="Normal Weight"/>
    <s v="Prediabetes"/>
    <s v="22-Aug-1991"/>
    <n v="26912.560000000001"/>
    <x v="1"/>
    <s v="tier - 2"/>
    <s v="R1011"/>
    <n v="32"/>
  </r>
  <r>
    <s v="Id390"/>
    <s v="  Summer B"/>
    <n v="16.21"/>
    <n v="6.29"/>
    <s v="Yes"/>
    <s v="No"/>
    <s v="No"/>
    <n v="1"/>
    <s v="Yes"/>
    <s v="Under Weight"/>
    <s v="Prediabetes"/>
    <s v="22-Jul-1988"/>
    <n v="26607.89"/>
    <x v="1"/>
    <s v="tier - 1"/>
    <s v="R1011"/>
    <n v="35"/>
  </r>
  <r>
    <s v="Id391"/>
    <s v="  Edward"/>
    <n v="32.54"/>
    <n v="4.0199999999999996"/>
    <s v="No"/>
    <s v="Yes"/>
    <s v="No"/>
    <n v="1"/>
    <s v="Yes"/>
    <s v="Obesity"/>
    <s v="Normal"/>
    <s v="5-Sep-2004"/>
    <n v="26479.4"/>
    <x v="1"/>
    <s v="tier - 2"/>
    <s v="R1011"/>
    <n v="19"/>
  </r>
  <r>
    <s v="Id392"/>
    <s v="  Ryan"/>
    <n v="36.765000000000001"/>
    <n v="11.95"/>
    <s v="Yes"/>
    <s v="No"/>
    <s v="No"/>
    <n v="2"/>
    <s v="No"/>
    <s v="Obesity"/>
    <s v="Diabetes"/>
    <s v="27-Aug-1970"/>
    <n v="26467.1"/>
    <x v="1"/>
    <s v="tier - 3"/>
    <s v="R1012"/>
    <n v="53"/>
  </r>
  <r>
    <s v="Id393"/>
    <s v="  Kacee"/>
    <n v="35.909999999999997"/>
    <n v="8.7100000000000009"/>
    <s v="No"/>
    <s v="No"/>
    <s v="No"/>
    <n v="0"/>
    <s v="No"/>
    <s v="Obesity"/>
    <s v="Diabetes"/>
    <s v="21-Sep-1974"/>
    <n v="26392.26"/>
    <x v="1"/>
    <s v="tier - 2"/>
    <s v="R1024"/>
    <n v="49"/>
  </r>
  <r>
    <s v="Id394"/>
    <s v="  Dave"/>
    <n v="32.06"/>
    <n v="4.67"/>
    <s v="No"/>
    <s v="Yes"/>
    <s v="No"/>
    <n v="1"/>
    <s v="Yes"/>
    <s v="Obesity"/>
    <s v="Normal"/>
    <s v="5-Dec-2004"/>
    <n v="26316.59"/>
    <x v="1"/>
    <s v="tier - 3"/>
    <s v="R1011"/>
    <n v="19"/>
  </r>
  <r>
    <s v="Id395"/>
    <s v="  Maryanna"/>
    <n v="24.1"/>
    <n v="11.14"/>
    <s v="Yes"/>
    <s v="No"/>
    <s v="No"/>
    <n v="1"/>
    <s v="No"/>
    <s v="Normal Weight"/>
    <s v="Diabetes"/>
    <s v="4-Jun-1975"/>
    <n v="26236.58"/>
    <x v="1"/>
    <s v="tier - 1"/>
    <s v="R1011"/>
    <n v="48"/>
  </r>
  <r>
    <s v="Id396"/>
    <s v="  Jessica H"/>
    <n v="27.1"/>
    <n v="9.0500000000000007"/>
    <s v="No"/>
    <s v="No"/>
    <s v="No"/>
    <n v="2"/>
    <s v="No"/>
    <s v="Over weight"/>
    <s v="Diabetes"/>
    <s v="7-Jul-1973"/>
    <n v="26140.36"/>
    <x v="1"/>
    <s v="tier - 3"/>
    <s v="R1011"/>
    <n v="50"/>
  </r>
  <r>
    <s v="Id397"/>
    <s v="  Deanna"/>
    <n v="24.42"/>
    <n v="11.31"/>
    <s v="No"/>
    <s v="No"/>
    <s v="No"/>
    <n v="0"/>
    <s v="Yes"/>
    <s v="Normal Weight"/>
    <s v="Diabetes"/>
    <s v="11-Oct-2002"/>
    <n v="26125.67"/>
    <x v="1"/>
    <s v="tier - 1"/>
    <s v="R1013"/>
    <n v="21"/>
  </r>
  <r>
    <s v="Id398"/>
    <s v="  Peter"/>
    <n v="26.695"/>
    <n v="4.68"/>
    <s v="Yes"/>
    <s v="No"/>
    <s v="No"/>
    <n v="2"/>
    <s v="Yes"/>
    <s v="Over weight"/>
    <s v="Normal"/>
    <s v="9-Jul-1966"/>
    <n v="26109.33"/>
    <x v="1"/>
    <s v="tier - 3"/>
    <s v="R1012"/>
    <n v="57"/>
  </r>
  <r>
    <s v="Id399"/>
    <s v="  Rebecca"/>
    <n v="27.79"/>
    <n v="6.05"/>
    <s v="Yes"/>
    <s v="Yes"/>
    <s v="No"/>
    <n v="1"/>
    <s v="Yes"/>
    <s v="Over weight"/>
    <s v="Prediabetes"/>
    <s v="26-Dec-2000"/>
    <n v="26026.97"/>
    <x v="1"/>
    <s v="tier - 3"/>
    <s v="R1011"/>
    <n v="23"/>
  </r>
  <r>
    <s v="Id400"/>
    <s v="  Elizabeth M"/>
    <n v="32.68"/>
    <n v="4.68"/>
    <s v="Yes"/>
    <s v="No"/>
    <s v="No"/>
    <n v="0"/>
    <s v="No"/>
    <s v="Obesity"/>
    <s v="Normal"/>
    <s v="5-Jun-2001"/>
    <n v="26018.95"/>
    <x v="1"/>
    <s v="tier - 2"/>
    <s v="R1012"/>
    <n v="22"/>
  </r>
  <r>
    <s v="Id401"/>
    <s v="  Gregory"/>
    <n v="26.4"/>
    <n v="9.5"/>
    <s v="Yes"/>
    <s v="No"/>
    <s v="No"/>
    <n v="2"/>
    <s v="No"/>
    <s v="Over weight"/>
    <s v="Diabetes"/>
    <s v="3-Dec-1970"/>
    <n v="25992.82"/>
    <x v="1"/>
    <s v="tier - 2"/>
    <s v="R1013"/>
    <n v="53"/>
  </r>
  <r>
    <s v="Id402"/>
    <s v="  Sarah E"/>
    <n v="23.655000000000001"/>
    <n v="10.84"/>
    <s v="Yes"/>
    <s v="No"/>
    <s v="Yes"/>
    <n v="1"/>
    <s v="Yes"/>
    <s v="Normal Weight"/>
    <s v="Diabetes"/>
    <s v="21-Aug-1963"/>
    <n v="25678.78"/>
    <x v="1"/>
    <s v="tier - 3"/>
    <s v="R1012"/>
    <n v="60"/>
  </r>
  <r>
    <s v="Id403"/>
    <s v="  Anne Elise"/>
    <n v="27.36"/>
    <n v="5.88"/>
    <s v="No"/>
    <s v="No"/>
    <s v="No"/>
    <n v="2"/>
    <s v="No"/>
    <s v="Over weight"/>
    <s v="Prediabetes"/>
    <s v="17-Jul-1972"/>
    <n v="25656.58"/>
    <x v="1"/>
    <s v="tier - 3"/>
    <s v="R1024"/>
    <n v="51"/>
  </r>
  <r>
    <s v="Id404"/>
    <s v="  Christopher R"/>
    <n v="27.82"/>
    <n v="5.24"/>
    <s v="Yes"/>
    <s v="No"/>
    <s v="No"/>
    <n v="0"/>
    <s v="Yes"/>
    <s v="Over weight"/>
    <s v="Normal"/>
    <s v="2-Aug-2001"/>
    <n v="25648.98"/>
    <x v="1"/>
    <s v="tier - 1"/>
    <s v="R1011"/>
    <n v="22"/>
  </r>
  <r>
    <s v="Id405"/>
    <s v="  Elliot"/>
    <n v="25.46"/>
    <n v="11.75"/>
    <s v="No"/>
    <s v="No"/>
    <s v="No"/>
    <n v="0"/>
    <s v="No"/>
    <s v="Over weight"/>
    <s v="Diabetes"/>
    <s v="11-Dec-1968"/>
    <n v="25517.11"/>
    <x v="1"/>
    <s v="tier - 3"/>
    <s v="R1017"/>
    <n v="55"/>
  </r>
  <r>
    <s v="Id406"/>
    <s v="  Christopher D"/>
    <n v="25.1"/>
    <n v="6.97"/>
    <s v="No"/>
    <s v="No"/>
    <s v="No"/>
    <n v="0"/>
    <s v="Yes"/>
    <s v="Over weight"/>
    <s v="Diabetes"/>
    <s v="22-Aug-1968"/>
    <n v="25382.3"/>
    <x v="1"/>
    <s v="tier - 2"/>
    <s v="R1011"/>
    <n v="55"/>
  </r>
  <r>
    <s v="Id407"/>
    <s v="  Corey"/>
    <n v="32.11"/>
    <n v="4.76"/>
    <s v="No"/>
    <s v="No"/>
    <s v="No"/>
    <n v="2"/>
    <s v="No"/>
    <s v="Obesity"/>
    <s v="Normal"/>
    <s v="26-Sep-1972"/>
    <n v="25333.33"/>
    <x v="1"/>
    <s v="tier - 2"/>
    <s v="R1017"/>
    <n v="51"/>
  </r>
  <r>
    <s v="Id408"/>
    <s v="  Patrick D"/>
    <n v="29.8"/>
    <n v="8.24"/>
    <s v="Yes"/>
    <s v="No"/>
    <s v="No"/>
    <n v="1"/>
    <s v="Yes"/>
    <s v="Over weight"/>
    <s v="Diabetes"/>
    <s v="14-Dec-1975"/>
    <n v="25309.49"/>
    <x v="1"/>
    <s v="tier - 1"/>
    <s v="R1011"/>
    <n v="48"/>
  </r>
  <r>
    <s v="Id409"/>
    <s v="  Anthony D"/>
    <n v="24.01"/>
    <n v="4.76"/>
    <s v="No"/>
    <s v="No"/>
    <s v="No"/>
    <n v="1"/>
    <s v="Yes"/>
    <s v="Normal Weight"/>
    <s v="Normal"/>
    <s v="24-Nov-1998"/>
    <n v="25127.22"/>
    <x v="1"/>
    <s v="tier - 3"/>
    <s v="R1011"/>
    <n v="25"/>
  </r>
  <r>
    <s v="Id410"/>
    <s v="  Melissa"/>
    <n v="23.21"/>
    <n v="6.03"/>
    <s v="No"/>
    <s v="No"/>
    <s v="No"/>
    <n v="1"/>
    <s v="No"/>
    <s v="Normal Weight"/>
    <s v="Prediabetes"/>
    <s v="14-Jun-1998"/>
    <n v="25081.77"/>
    <x v="1"/>
    <s v="tier - 2"/>
    <s v="R1013"/>
    <n v="25"/>
  </r>
  <r>
    <s v="Id411"/>
    <s v="  Raven"/>
    <n v="21.2"/>
    <n v="4.07"/>
    <s v="Yes"/>
    <s v="No"/>
    <s v="No"/>
    <n v="1"/>
    <s v="Yes"/>
    <s v="Normal Weight"/>
    <s v="Normal"/>
    <s v="4-Dec-1995"/>
    <n v="25075.97"/>
    <x v="1"/>
    <s v="tier - 2"/>
    <s v="R1011"/>
    <n v="28"/>
  </r>
  <r>
    <s v="Id412"/>
    <s v="  Christopher"/>
    <n v="28.215"/>
    <n v="8.26"/>
    <s v="Yes"/>
    <s v="No"/>
    <s v="No"/>
    <n v="1"/>
    <s v="Yes"/>
    <s v="Over weight"/>
    <s v="Diabetes"/>
    <s v="14-Nov-1975"/>
    <n v="24915.22"/>
    <x v="1"/>
    <s v="tier - 3"/>
    <s v="R1012"/>
    <n v="48"/>
  </r>
  <r>
    <s v="Id413"/>
    <s v="  Kendra A"/>
    <n v="38.094999999999999"/>
    <n v="4.76"/>
    <s v="No"/>
    <s v="No"/>
    <s v="No"/>
    <n v="1"/>
    <s v="No"/>
    <s v="Obesity"/>
    <s v="Normal"/>
    <s v="14-Jun-1987"/>
    <n v="24915.05"/>
    <x v="1"/>
    <s v="tier - 1"/>
    <s v="R1024"/>
    <n v="36"/>
  </r>
  <r>
    <s v="Id414"/>
    <s v="  Jordan"/>
    <n v="22.61"/>
    <n v="6.13"/>
    <s v="Yes"/>
    <s v="No"/>
    <s v="Yes"/>
    <n v="1"/>
    <s v="Yes"/>
    <s v="Normal Weight"/>
    <s v="Prediabetes"/>
    <s v="23-Jul-1969"/>
    <n v="24873.38"/>
    <x v="1"/>
    <s v="tier - 1"/>
    <s v="R1024"/>
    <n v="54"/>
  </r>
  <r>
    <s v="Id415"/>
    <s v="  Nils"/>
    <n v="24.32"/>
    <n v="10.47"/>
    <s v="Yes"/>
    <s v="No"/>
    <s v="No"/>
    <n v="2"/>
    <s v="Yes"/>
    <s v="Normal Weight"/>
    <s v="Diabetes"/>
    <s v="26-Nov-1970"/>
    <n v="24869.84"/>
    <x v="1"/>
    <s v="tier - 2"/>
    <s v="R1016"/>
    <n v="53"/>
  </r>
  <r>
    <s v="Id416"/>
    <s v="  Scott"/>
    <n v="20.96"/>
    <n v="4.04"/>
    <s v="Yes"/>
    <s v="No"/>
    <s v="No"/>
    <n v="1"/>
    <s v="Yes"/>
    <s v="Normal Weight"/>
    <s v="Normal"/>
    <s v="10-Jun-1995"/>
    <n v="24863.25"/>
    <x v="1"/>
    <s v="tier - 3"/>
    <s v="R1011"/>
    <n v="28"/>
  </r>
  <r>
    <s v="Id417"/>
    <s v="  Angela"/>
    <n v="19.68"/>
    <n v="5.74"/>
    <s v="No"/>
    <s v="No"/>
    <s v="No"/>
    <n v="0"/>
    <s v="Yes"/>
    <s v="Normal Weight"/>
    <s v="Prediabetes"/>
    <s v="9-Sep-1994"/>
    <n v="24817.25"/>
    <x v="1"/>
    <s v="tier - 2"/>
    <s v="R1011"/>
    <n v="29"/>
  </r>
  <r>
    <s v="Id418"/>
    <s v="  Allison"/>
    <n v="18.100000000000001"/>
    <n v="6.33"/>
    <s v="No"/>
    <s v="No"/>
    <s v="No"/>
    <n v="1"/>
    <s v="Yes"/>
    <s v="Under Weight"/>
    <s v="Prediabetes"/>
    <s v="11-Oct-1992"/>
    <n v="24795.040000000001"/>
    <x v="1"/>
    <s v="tier - 3"/>
    <s v="R1011"/>
    <n v="31"/>
  </r>
  <r>
    <s v="Id419"/>
    <s v="  Caitlin O"/>
    <n v="29.64"/>
    <n v="4.28"/>
    <s v="Yes"/>
    <s v="No"/>
    <s v="No"/>
    <n v="0"/>
    <s v="No"/>
    <s v="Over weight"/>
    <s v="Normal"/>
    <s v="28-Aug-1996"/>
    <n v="24671.66"/>
    <x v="1"/>
    <s v="tier - 1"/>
    <s v="R1024"/>
    <n v="27"/>
  </r>
  <r>
    <s v="Id420"/>
    <s v="  Tracy M"/>
    <n v="25.3"/>
    <n v="9.4700000000000006"/>
    <s v="Yes"/>
    <s v="No"/>
    <s v="No"/>
    <n v="2"/>
    <s v="Yes"/>
    <s v="Over weight"/>
    <s v="Diabetes"/>
    <s v="12-Jun-1970"/>
    <n v="24667.42"/>
    <x v="1"/>
    <s v="tier - 3"/>
    <s v="R1013"/>
    <n v="53"/>
  </r>
  <r>
    <s v="Id421"/>
    <s v="  Dustin M"/>
    <n v="27.6"/>
    <n v="4.8499999999999996"/>
    <s v="Yes"/>
    <s v="No"/>
    <s v="No"/>
    <n v="0"/>
    <s v="No"/>
    <s v="Over weight"/>
    <s v="Normal"/>
    <s v="12-Oct-1976"/>
    <n v="24603.05"/>
    <x v="1"/>
    <s v="tier - 2"/>
    <s v="R1011"/>
    <n v="47"/>
  </r>
  <r>
    <s v="Id422"/>
    <s v="  Jenny"/>
    <n v="27.645"/>
    <n v="11.03"/>
    <s v="Yes"/>
    <s v="No"/>
    <s v="No"/>
    <n v="1"/>
    <s v="Yes"/>
    <s v="Over weight"/>
    <s v="Diabetes"/>
    <s v="13-Jun-1975"/>
    <n v="24535.7"/>
    <x v="1"/>
    <s v="tier - 2"/>
    <s v="R1012"/>
    <n v="48"/>
  </r>
  <r>
    <s v="Id423"/>
    <s v="  Emily"/>
    <n v="27.6"/>
    <n v="5.22"/>
    <s v="No"/>
    <s v="No"/>
    <s v="No"/>
    <n v="2"/>
    <s v="Yes"/>
    <s v="Over weight"/>
    <s v="Normal"/>
    <s v="14-Sep-1972"/>
    <n v="24520.26"/>
    <x v="1"/>
    <s v="tier - 3"/>
    <s v="R1011"/>
    <n v="51"/>
  </r>
  <r>
    <s v="Id424"/>
    <s v="  Fabienne"/>
    <n v="25.08"/>
    <n v="9.52"/>
    <s v="Yes"/>
    <s v="No"/>
    <s v="No"/>
    <n v="2"/>
    <s v="No"/>
    <s v="Over weight"/>
    <s v="Diabetes"/>
    <s v="21-Oct-1961"/>
    <n v="24513.09"/>
    <x v="1"/>
    <s v="tier - 2"/>
    <s v="R1013"/>
    <n v="62"/>
  </r>
  <r>
    <s v="Id425"/>
    <s v="  Jordan"/>
    <n v="30.02"/>
    <n v="11.09"/>
    <s v="No"/>
    <s v="No"/>
    <s v="No"/>
    <n v="0"/>
    <s v="No"/>
    <s v="Obesity"/>
    <s v="Diabetes"/>
    <s v="6-Jul-1968"/>
    <n v="24476.48"/>
    <x v="1"/>
    <s v="tier - 2"/>
    <s v="R1012"/>
    <n v="55"/>
  </r>
  <r>
    <s v="Id426"/>
    <s v="  Matt"/>
    <n v="27.36"/>
    <n v="9.4499999999999993"/>
    <s v="Yes"/>
    <s v="No"/>
    <s v="No"/>
    <n v="2"/>
    <s v="Yes"/>
    <s v="Over weight"/>
    <s v="Diabetes"/>
    <s v="30-Nov-1970"/>
    <n v="24393.62"/>
    <x v="1"/>
    <s v="tier - 3"/>
    <s v="R1012"/>
    <n v="53"/>
  </r>
  <r>
    <s v="Id427"/>
    <s v="  Taryn L"/>
    <n v="22.2"/>
    <n v="5.51"/>
    <s v="No"/>
    <s v="No"/>
    <s v="No"/>
    <n v="0"/>
    <s v="Yes"/>
    <s v="Normal Weight"/>
    <s v="Normal"/>
    <s v="7-Oct-1999"/>
    <n v="24387.74"/>
    <x v="1"/>
    <s v="tier - 1"/>
    <s v="R1011"/>
    <n v="24"/>
  </r>
  <r>
    <s v="Id428"/>
    <s v="  Temima"/>
    <n v="25.71"/>
    <n v="4.18"/>
    <s v="No"/>
    <s v="Yes"/>
    <s v="No"/>
    <n v="1"/>
    <s v="Yes"/>
    <s v="Over weight"/>
    <s v="Normal"/>
    <s v="3-Aug-2004"/>
    <n v="24294.02"/>
    <x v="1"/>
    <s v="tier - 1"/>
    <s v="R1011"/>
    <n v="19"/>
  </r>
  <r>
    <s v="Id429"/>
    <s v="  Jennifer"/>
    <n v="41.91"/>
    <n v="5.98"/>
    <s v="Yes"/>
    <s v="No"/>
    <s v="No"/>
    <n v="1"/>
    <s v="No"/>
    <s v="Obesity"/>
    <s v="Prediabetes"/>
    <s v="16-Dec-1964"/>
    <n v="24227.34"/>
    <x v="1"/>
    <s v="tier - 1"/>
    <s v="R1013"/>
    <n v="59"/>
  </r>
  <r>
    <s v="Id430"/>
    <s v="  Serena M"/>
    <n v="25.85"/>
    <n v="10.16"/>
    <s v="No"/>
    <s v="No"/>
    <s v="No"/>
    <n v="0"/>
    <s v="Yes"/>
    <s v="Over weight"/>
    <s v="Diabetes"/>
    <s v="10-Sep-1974"/>
    <n v="24180.93"/>
    <x v="1"/>
    <s v="tier - 1"/>
    <s v="R1013"/>
    <n v="49"/>
  </r>
  <r>
    <s v="Id431"/>
    <s v="  Victoria M"/>
    <n v="23.844999999999999"/>
    <n v="11.71"/>
    <s v="No"/>
    <s v="No"/>
    <s v="No"/>
    <n v="2"/>
    <s v="Yes"/>
    <s v="Normal Weight"/>
    <s v="Diabetes"/>
    <s v="13-Jun-1973"/>
    <n v="24106.91"/>
    <x v="1"/>
    <s v="tier - 2"/>
    <s v="R1024"/>
    <n v="50"/>
  </r>
  <r>
    <s v="Id432"/>
    <s v="  Phoebe"/>
    <n v="30.59"/>
    <n v="5.23"/>
    <s v="No"/>
    <s v="No"/>
    <s v="Yes"/>
    <n v="1"/>
    <s v="No"/>
    <s v="Obesity"/>
    <s v="Normal"/>
    <s v="30-Dec-2003"/>
    <n v="24059.68"/>
    <x v="1"/>
    <s v="tier - 2"/>
    <s v="R1012"/>
    <n v="20"/>
  </r>
  <r>
    <s v="Id433"/>
    <s v="  Corey"/>
    <n v="24.795000000000002"/>
    <n v="6.85"/>
    <s v="No"/>
    <s v="No"/>
    <s v="No"/>
    <n v="0"/>
    <s v="Yes"/>
    <s v="Normal Weight"/>
    <s v="Diabetes"/>
    <s v="10-Jul-1971"/>
    <n v="23967.38"/>
    <x v="1"/>
    <s v="tier - 2"/>
    <s v="R1012"/>
    <n v="52"/>
  </r>
  <r>
    <s v="Id434"/>
    <s v="  Rebecca"/>
    <n v="24.13"/>
    <n v="7.05"/>
    <s v="Yes"/>
    <s v="No"/>
    <s v="No"/>
    <n v="2"/>
    <s v="Yes"/>
    <s v="Normal Weight"/>
    <s v="Diabetes"/>
    <s v="8-Aug-1970"/>
    <n v="23887.66"/>
    <x v="1"/>
    <s v="tier - 3"/>
    <s v="R1012"/>
    <n v="53"/>
  </r>
  <r>
    <s v="Id435"/>
    <s v="  Nicholas D"/>
    <n v="25.84"/>
    <n v="11.64"/>
    <s v="No"/>
    <s v="No"/>
    <s v="No"/>
    <n v="2"/>
    <s v="Yes"/>
    <s v="Over weight"/>
    <s v="Diabetes"/>
    <s v="27-Jun-1973"/>
    <n v="23807.24"/>
    <x v="1"/>
    <s v="tier - 3"/>
    <s v="R1012"/>
    <n v="50"/>
  </r>
  <r>
    <s v="Id436"/>
    <s v="  Christian"/>
    <n v="28"/>
    <n v="10.52"/>
    <s v="No"/>
    <s v="No"/>
    <s v="No"/>
    <n v="0"/>
    <s v="Yes"/>
    <s v="Over weight"/>
    <s v="Diabetes"/>
    <s v="2-Jun-1974"/>
    <n v="23568.27"/>
    <x v="1"/>
    <s v="tier - 2"/>
    <s v="R1011"/>
    <n v="49"/>
  </r>
  <r>
    <s v="Id437"/>
    <s v="  Jonathon S"/>
    <n v="34.1"/>
    <n v="4.01"/>
    <s v="Yes"/>
    <s v="No"/>
    <s v="Yes"/>
    <n v="1"/>
    <s v="No"/>
    <s v="Obesity"/>
    <s v="Normal"/>
    <s v="26-Aug-1983"/>
    <n v="23563.02"/>
    <x v="1"/>
    <s v="tier - 2"/>
    <s v="R1013"/>
    <n v="40"/>
  </r>
  <r>
    <s v="Id438"/>
    <s v="  Caroline"/>
    <n v="26.125"/>
    <n v="8.56"/>
    <s v="Yes"/>
    <s v="No"/>
    <s v="No"/>
    <n v="1"/>
    <s v="Yes"/>
    <s v="Over weight"/>
    <s v="Diabetes"/>
    <s v="13-Nov-1975"/>
    <n v="23401.31"/>
    <x v="1"/>
    <s v="tier - 3"/>
    <s v="R1024"/>
    <n v="48"/>
  </r>
  <r>
    <s v="Id439"/>
    <s v="  Joshua D"/>
    <n v="25.6"/>
    <n v="10.5"/>
    <s v="No"/>
    <s v="No"/>
    <s v="No"/>
    <n v="2"/>
    <s v="Yes"/>
    <s v="Over weight"/>
    <s v="Diabetes"/>
    <s v="22-Oct-1973"/>
    <n v="23306.55"/>
    <x v="1"/>
    <s v="tier - 2"/>
    <s v="R1011"/>
    <n v="50"/>
  </r>
  <r>
    <s v="Id440"/>
    <s v="  Nichole"/>
    <n v="24.32"/>
    <n v="6.39"/>
    <s v="No"/>
    <s v="No"/>
    <s v="No"/>
    <n v="0"/>
    <s v="No"/>
    <s v="Normal Weight"/>
    <s v="Prediabetes"/>
    <s v="3-Oct-1994"/>
    <n v="23288.93"/>
    <x v="1"/>
    <s v="tier - 3"/>
    <s v="R1024"/>
    <n v="29"/>
  </r>
  <r>
    <s v="Id441"/>
    <s v="  Denise M"/>
    <n v="22.88"/>
    <n v="5.71"/>
    <s v="Yes"/>
    <s v="No"/>
    <s v="Yes"/>
    <n v="1"/>
    <s v="Yes"/>
    <s v="Normal Weight"/>
    <s v="Prediabetes"/>
    <s v="14-Nov-1969"/>
    <n v="23244.79"/>
    <x v="1"/>
    <s v="tier - 3"/>
    <s v="R1013"/>
    <n v="54"/>
  </r>
  <r>
    <s v="Id442"/>
    <s v="  Peter R"/>
    <n v="24.984999999999999"/>
    <n v="4.43"/>
    <s v="Yes"/>
    <s v="No"/>
    <s v="Yes"/>
    <n v="1"/>
    <s v="No"/>
    <s v="Over weight"/>
    <s v="Normal"/>
    <s v="7-Aug-1997"/>
    <n v="23241.47"/>
    <x v="1"/>
    <s v="tier - 3"/>
    <s v="R1018"/>
    <n v="26"/>
  </r>
  <r>
    <s v="Id443"/>
    <s v="  Johnson K"/>
    <n v="33.1"/>
    <n v="5.52"/>
    <s v="No"/>
    <s v="No"/>
    <s v="Yes"/>
    <n v="1"/>
    <s v="No"/>
    <s v="Obesity"/>
    <s v="Normal"/>
    <s v="14-Dec-2003"/>
    <n v="23082.959999999999"/>
    <x v="1"/>
    <s v="tier - 2"/>
    <s v="R1011"/>
    <n v="20"/>
  </r>
  <r>
    <s v="Id444"/>
    <s v="  Katherine"/>
    <n v="27.83"/>
    <n v="9.1999999999999993"/>
    <s v="Yes"/>
    <s v="No"/>
    <s v="No"/>
    <n v="1"/>
    <s v="Yes"/>
    <s v="Over weight"/>
    <s v="Diabetes"/>
    <s v="9-Sep-1975"/>
    <n v="23065.42"/>
    <x v="1"/>
    <s v="tier - 2"/>
    <s v="R1013"/>
    <n v="48"/>
  </r>
  <r>
    <s v="Id445"/>
    <s v="  Lynda"/>
    <n v="30.875"/>
    <n v="10.97"/>
    <s v="Yes"/>
    <s v="No"/>
    <s v="No"/>
    <n v="2"/>
    <s v="No"/>
    <s v="Obesity"/>
    <s v="Diabetes"/>
    <s v="9-Nov-1970"/>
    <n v="23045.57"/>
    <x v="1"/>
    <s v="tier - 2"/>
    <s v="R1024"/>
    <n v="53"/>
  </r>
  <r>
    <s v="Id446"/>
    <s v="  Anthony"/>
    <n v="27.265000000000001"/>
    <n v="4.25"/>
    <s v="No"/>
    <s v="No"/>
    <s v="Yes"/>
    <n v="1"/>
    <s v="No"/>
    <s v="Over weight"/>
    <s v="Normal"/>
    <s v="25-Jul-2003"/>
    <n v="22493.66"/>
    <x v="1"/>
    <s v="tier - 1"/>
    <s v="R1012"/>
    <n v="20"/>
  </r>
  <r>
    <s v="Id447"/>
    <s v="  Linnea C"/>
    <n v="26.7"/>
    <n v="5.23"/>
    <s v="No"/>
    <s v="No"/>
    <s v="Yes"/>
    <n v="1"/>
    <s v="Yes"/>
    <s v="Over weight"/>
    <s v="Normal"/>
    <s v="14-Nov-1979"/>
    <n v="22478.6"/>
    <x v="2"/>
    <s v="tier - 2"/>
    <s v="R1011"/>
    <n v="44"/>
  </r>
  <r>
    <s v="Id448"/>
    <s v="  Massimiliano A"/>
    <n v="29.925000000000001"/>
    <n v="5.96"/>
    <s v="Yes"/>
    <s v="No"/>
    <s v="Yes"/>
    <n v="1"/>
    <s v="Yes"/>
    <s v="Over weight"/>
    <s v="Prediabetes"/>
    <s v="21-Dec-1983"/>
    <n v="22462.04"/>
    <x v="2"/>
    <s v="tier - 1"/>
    <s v="R1019"/>
    <n v="40"/>
  </r>
  <r>
    <s v="Id449"/>
    <s v="  James M"/>
    <n v="19.95"/>
    <n v="4.29"/>
    <s v="Yes"/>
    <s v="No"/>
    <s v="No"/>
    <n v="2"/>
    <s v="Yes"/>
    <s v="Normal Weight"/>
    <s v="Normal"/>
    <s v="18-Aug-1966"/>
    <n v="22412.65"/>
    <x v="2"/>
    <s v="tier - 3"/>
    <s v="R1014"/>
    <n v="57"/>
  </r>
  <r>
    <s v="Id450"/>
    <s v="  Lauren"/>
    <n v="24.225000000000001"/>
    <n v="4.09"/>
    <s v="No"/>
    <s v="No"/>
    <s v="No"/>
    <n v="0"/>
    <s v="No"/>
    <s v="Normal Weight"/>
    <s v="Normal"/>
    <s v="26-Aug-1999"/>
    <n v="22395.74"/>
    <x v="2"/>
    <s v="tier - 2"/>
    <s v="R1024"/>
    <n v="24"/>
  </r>
  <r>
    <s v="Id451"/>
    <s v="  Michele V"/>
    <n v="28.12"/>
    <n v="4.88"/>
    <s v="No"/>
    <s v="No"/>
    <s v="No"/>
    <n v="0"/>
    <s v="Yes"/>
    <s v="Over weight"/>
    <s v="Normal"/>
    <s v="27-Dec-1982"/>
    <n v="22331.57"/>
    <x v="1"/>
    <s v="tier - 3"/>
    <s v="R1024"/>
    <n v="41"/>
  </r>
  <r>
    <s v="Id452"/>
    <s v="  Xiao"/>
    <n v="23.21"/>
    <n v="6.76"/>
    <s v="No"/>
    <s v="No"/>
    <s v="No"/>
    <n v="0"/>
    <s v="Yes"/>
    <s v="Normal Weight"/>
    <s v="Diabetes"/>
    <s v="16-Jun-1971"/>
    <n v="22218.11"/>
    <x v="1"/>
    <s v="tier - 3"/>
    <s v="R1013"/>
    <n v="52"/>
  </r>
  <r>
    <s v="Id453"/>
    <s v="  Harper L"/>
    <n v="23.98"/>
    <n v="10.67"/>
    <s v="No"/>
    <s v="No"/>
    <s v="No"/>
    <n v="0"/>
    <s v="No"/>
    <s v="Normal Weight"/>
    <s v="Diabetes"/>
    <s v="24-Aug-1965"/>
    <n v="22192.44"/>
    <x v="2"/>
    <s v="tier - 1"/>
    <s v="R1013"/>
    <n v="58"/>
  </r>
  <r>
    <s v="Id454"/>
    <s v="  Nick"/>
    <n v="30"/>
    <n v="6.21"/>
    <s v="No"/>
    <s v="No"/>
    <s v="No"/>
    <n v="0"/>
    <s v="Yes"/>
    <s v="Obesity"/>
    <s v="Prediabetes"/>
    <s v="12-Sep-1980"/>
    <n v="22144.03"/>
    <x v="1"/>
    <s v="tier - 2"/>
    <s v="R1011"/>
    <n v="43"/>
  </r>
  <r>
    <s v="Id455"/>
    <s v="  Scott"/>
    <n v="17.350000000000001"/>
    <n v="5.03"/>
    <s v="Yes"/>
    <s v="No"/>
    <s v="No"/>
    <n v="0"/>
    <s v="Yes"/>
    <s v="Under Weight"/>
    <s v="Normal"/>
    <s v="28-Aug-2001"/>
    <n v="22097.62"/>
    <x v="2"/>
    <s v="tier - 1"/>
    <s v="R1011"/>
    <n v="22"/>
  </r>
  <r>
    <s v="Id456"/>
    <s v="  Wilson"/>
    <n v="22.704999999999998"/>
    <n v="5.27"/>
    <s v="No"/>
    <s v="No"/>
    <s v="No"/>
    <n v="0"/>
    <s v="No"/>
    <s v="Normal Weight"/>
    <s v="Normal"/>
    <s v="14-Oct-1989"/>
    <n v="21984.47"/>
    <x v="2"/>
    <s v="tier - 1"/>
    <s v="R1012"/>
    <n v="34"/>
  </r>
  <r>
    <s v="Id457"/>
    <s v="  Lee"/>
    <n v="25.41"/>
    <n v="10.53"/>
    <s v="Yes"/>
    <s v="No"/>
    <s v="No"/>
    <n v="1"/>
    <s v="Yes"/>
    <s v="Over weight"/>
    <s v="Diabetes"/>
    <s v="19-Dec-1975"/>
    <n v="21978.68"/>
    <x v="2"/>
    <s v="tier - 3"/>
    <s v="R1013"/>
    <n v="48"/>
  </r>
  <r>
    <s v="Id458"/>
    <s v="  Shizhong"/>
    <n v="18.23"/>
    <n v="5.78"/>
    <s v="No"/>
    <s v="No"/>
    <s v="Yes"/>
    <n v="1"/>
    <s v="Yes"/>
    <s v="Under Weight"/>
    <s v="Prediabetes"/>
    <s v="28-Sep-2003"/>
    <n v="21882.400000000001"/>
    <x v="1"/>
    <s v="tier - 1"/>
    <s v="R1011"/>
    <n v="20"/>
  </r>
  <r>
    <s v="Id459"/>
    <s v="  Marie-Claire"/>
    <n v="24.7"/>
    <n v="4.3600000000000003"/>
    <s v="No"/>
    <s v="No"/>
    <s v="Yes"/>
    <n v="1"/>
    <s v="Yes"/>
    <s v="Normal Weight"/>
    <s v="Normal"/>
    <s v="17-Aug-1979"/>
    <n v="21880.82"/>
    <x v="2"/>
    <s v="tier - 1"/>
    <s v="R1012"/>
    <n v="44"/>
  </r>
  <r>
    <s v="Id460"/>
    <s v="  Todd J"/>
    <n v="37.4"/>
    <n v="9.7200000000000006"/>
    <s v="Yes"/>
    <s v="No"/>
    <s v="Yes"/>
    <n v="1"/>
    <s v="No"/>
    <s v="Obesity"/>
    <s v="Diabetes"/>
    <s v="27-Aug-1963"/>
    <n v="21797"/>
    <x v="2"/>
    <s v="tier - 1"/>
    <s v="R1011"/>
    <n v="60"/>
  </r>
  <r>
    <s v="Id461"/>
    <s v="  Carolyn"/>
    <n v="26.885000000000002"/>
    <n v="5.18"/>
    <s v="No"/>
    <s v="No"/>
    <s v="Yes"/>
    <n v="1"/>
    <s v="Yes"/>
    <s v="Over weight"/>
    <s v="Normal"/>
    <s v="28-Sep-1979"/>
    <n v="21774.32"/>
    <x v="2"/>
    <s v="tier - 2"/>
    <s v="R1012"/>
    <n v="44"/>
  </r>
  <r>
    <s v="Id462"/>
    <s v="  Lindsey"/>
    <n v="25.27"/>
    <n v="5.29"/>
    <s v="No"/>
    <s v="No"/>
    <s v="Yes"/>
    <n v="1"/>
    <s v="Yes"/>
    <s v="Over weight"/>
    <s v="Normal"/>
    <s v="20-Sep-1979"/>
    <n v="21771.34"/>
    <x v="2"/>
    <s v="tier - 1"/>
    <s v="R1024"/>
    <n v="44"/>
  </r>
  <r>
    <s v="Id463"/>
    <s v="  Marissa D"/>
    <n v="23.655000000000001"/>
    <n v="4.8600000000000003"/>
    <s v="Yes"/>
    <s v="No"/>
    <s v="No"/>
    <n v="0"/>
    <s v="Yes"/>
    <s v="Normal Weight"/>
    <s v="Normal"/>
    <s v="18-Jul-1976"/>
    <n v="21677.279999999999"/>
    <x v="2"/>
    <s v="tier - 1"/>
    <s v="R1012"/>
    <n v="47"/>
  </r>
  <r>
    <s v="Id464"/>
    <s v="  Jean Luc"/>
    <n v="55.05"/>
    <n v="7.66"/>
    <s v="No"/>
    <s v="No"/>
    <s v="No"/>
    <n v="0"/>
    <s v="No"/>
    <s v="Obesity"/>
    <s v="Diabetes"/>
    <s v="16-Nov-1962"/>
    <n v="21661.16"/>
    <x v="1"/>
    <s v="tier - 2"/>
    <s v="R1012"/>
    <n v="61"/>
  </r>
  <r>
    <s v="Id465"/>
    <s v="  Danielle"/>
    <n v="24.89"/>
    <n v="6.1"/>
    <s v="Yes"/>
    <s v="No"/>
    <s v="Yes"/>
    <n v="1"/>
    <s v="Yes"/>
    <s v="Normal Weight"/>
    <s v="Prediabetes"/>
    <s v="25-Dec-1983"/>
    <n v="21659.93"/>
    <x v="2"/>
    <s v="tier - 3"/>
    <s v="R1024"/>
    <n v="40"/>
  </r>
  <r>
    <s v="Id466"/>
    <s v="  Jim"/>
    <n v="18.715"/>
    <n v="4.4400000000000004"/>
    <s v="No"/>
    <s v="No"/>
    <s v="No"/>
    <n v="0"/>
    <s v="No"/>
    <s v="Normal Weight"/>
    <s v="Normal"/>
    <s v="12-Jun-1999"/>
    <n v="21595.38"/>
    <x v="1"/>
    <s v="tier - 3"/>
    <s v="R1012"/>
    <n v="24"/>
  </r>
  <r>
    <s v="Id467"/>
    <s v="  Matthew T"/>
    <n v="28.12"/>
    <n v="6.15"/>
    <s v="No"/>
    <s v="No"/>
    <s v="No"/>
    <n v="0"/>
    <s v="Yes"/>
    <s v="Over weight"/>
    <s v="Prediabetes"/>
    <s v="21-Nov-1990"/>
    <n v="21472.48"/>
    <x v="1"/>
    <s v="tier - 2"/>
    <s v="R1012"/>
    <n v="33"/>
  </r>
  <r>
    <s v="Id468"/>
    <s v="  Rachel L"/>
    <n v="26.6"/>
    <n v="4.53"/>
    <s v="No"/>
    <s v="No"/>
    <s v="No"/>
    <n v="0"/>
    <s v="Yes"/>
    <s v="Over weight"/>
    <s v="Normal"/>
    <s v="4-Sep-1980"/>
    <n v="21348.71"/>
    <x v="1"/>
    <s v="tier - 1"/>
    <s v="R1012"/>
    <n v="43"/>
  </r>
  <r>
    <s v="Id469"/>
    <s v="  Corina"/>
    <n v="30.114999999999998"/>
    <n v="5.48"/>
    <s v="No"/>
    <s v="Yes"/>
    <s v="No"/>
    <n v="1"/>
    <s v="No"/>
    <s v="Obesity"/>
    <s v="Normal"/>
    <s v="4-Aug-2004"/>
    <n v="21344.85"/>
    <x v="2"/>
    <s v="tier - 1"/>
    <s v="R1024"/>
    <n v="19"/>
  </r>
  <r>
    <s v="Id470"/>
    <s v="  Guannan"/>
    <n v="24.605"/>
    <n v="5.48"/>
    <s v="No"/>
    <s v="No"/>
    <s v="No"/>
    <n v="0"/>
    <s v="Yes"/>
    <s v="Normal Weight"/>
    <s v="Normal"/>
    <s v="10-Dec-1980"/>
    <n v="21259.38"/>
    <x v="2"/>
    <s v="tier - 3"/>
    <s v="R1019"/>
    <n v="43"/>
  </r>
  <r>
    <s v="Id471"/>
    <s v="  Don"/>
    <n v="29.6"/>
    <n v="8.1"/>
    <s v="No"/>
    <s v="No"/>
    <s v="No"/>
    <n v="0"/>
    <s v="No"/>
    <s v="Over weight"/>
    <s v="Diabetes"/>
    <s v="3-Sep-1974"/>
    <n v="21232.18"/>
    <x v="2"/>
    <s v="tier - 2"/>
    <s v="R1011"/>
    <n v="49"/>
  </r>
  <r>
    <s v="Id472"/>
    <s v="  Chris"/>
    <n v="24.42"/>
    <n v="7.16"/>
    <s v="No"/>
    <s v="No"/>
    <s v="No"/>
    <n v="0"/>
    <s v="Yes"/>
    <s v="Normal Weight"/>
    <s v="Diabetes"/>
    <s v="14-Oct-1974"/>
    <n v="21223.68"/>
    <x v="2"/>
    <s v="tier - 2"/>
    <s v="R1013"/>
    <n v="49"/>
  </r>
  <r>
    <s v="Id473"/>
    <s v="  Gavin V"/>
    <n v="20.9"/>
    <n v="4.55"/>
    <s v="Yes"/>
    <s v="No"/>
    <s v="Yes"/>
    <n v="1"/>
    <s v="Yes"/>
    <s v="Normal Weight"/>
    <s v="Normal"/>
    <s v="26-Aug-1969"/>
    <n v="21195.82"/>
    <x v="2"/>
    <s v="tier - 1"/>
    <s v="R1013"/>
    <n v="54"/>
  </r>
  <r>
    <s v="Id474"/>
    <s v="  David"/>
    <n v="22.895"/>
    <n v="6.03"/>
    <s v="No"/>
    <s v="No"/>
    <s v="No"/>
    <n v="0"/>
    <s v="Yes"/>
    <s v="Normal Weight"/>
    <s v="Prediabetes"/>
    <s v="23-Nov-1977"/>
    <n v="21098.55"/>
    <x v="2"/>
    <s v="tier - 3"/>
    <s v="R1012"/>
    <n v="46"/>
  </r>
  <r>
    <s v="Id475"/>
    <s v="  Jatin"/>
    <n v="28.3"/>
    <n v="5.47"/>
    <s v="Yes"/>
    <s v="No"/>
    <s v="Yes"/>
    <n v="1"/>
    <s v="Yes"/>
    <s v="Over weight"/>
    <s v="Normal"/>
    <s v="2-Jul-1983"/>
    <n v="21082.16"/>
    <x v="2"/>
    <s v="tier - 2"/>
    <s v="R1011"/>
    <n v="40"/>
  </r>
  <r>
    <s v="Id476"/>
    <s v="  J P"/>
    <n v="54.3"/>
    <n v="4.1500000000000004"/>
    <s v="Yes"/>
    <s v="No"/>
    <s v="No"/>
    <n v="1"/>
    <s v="No"/>
    <s v="Obesity"/>
    <s v="Normal"/>
    <s v="19-Nov-1964"/>
    <n v="20893.060000000001"/>
    <x v="1"/>
    <s v="tier - 3"/>
    <s v="R1012"/>
    <n v="59"/>
  </r>
  <r>
    <s v="Id477"/>
    <s v="  Angela M"/>
    <n v="33.344999999999999"/>
    <n v="11.32"/>
    <s v="Yes"/>
    <s v="No"/>
    <s v="No"/>
    <n v="1"/>
    <s v="No"/>
    <s v="Obesity"/>
    <s v="Diabetes"/>
    <s v="8-Dec-1975"/>
    <n v="20878.78"/>
    <x v="1"/>
    <s v="tier - 1"/>
    <s v="R1024"/>
    <n v="48"/>
  </r>
  <r>
    <s v="Id478"/>
    <s v="  Blake K"/>
    <n v="33"/>
    <n v="9.51"/>
    <s v="Yes"/>
    <s v="No"/>
    <s v="No"/>
    <n v="0"/>
    <s v="No"/>
    <s v="Obesity"/>
    <s v="Diabetes"/>
    <s v="8-Sep-1967"/>
    <n v="20781.490000000002"/>
    <x v="1"/>
    <s v="tier - 3"/>
    <s v="R1013"/>
    <n v="56"/>
  </r>
  <r>
    <s v="Id479"/>
    <s v="  Brian T"/>
    <n v="28.024999999999999"/>
    <n v="7.67"/>
    <s v="Yes"/>
    <s v="No"/>
    <s v="No"/>
    <n v="1"/>
    <s v="Yes"/>
    <s v="Over weight"/>
    <s v="Diabetes"/>
    <s v="4-Aug-1986"/>
    <n v="20773.63"/>
    <x v="1"/>
    <s v="tier - 3"/>
    <s v="R1017"/>
    <n v="37"/>
  </r>
  <r>
    <s v="Id480"/>
    <s v="  Damon"/>
    <n v="28.69"/>
    <n v="6.23"/>
    <s v="No"/>
    <s v="No"/>
    <s v="No"/>
    <n v="1"/>
    <s v="Yes"/>
    <s v="Over weight"/>
    <s v="Prediabetes"/>
    <s v="14-Sep-1992"/>
    <n v="20745.990000000002"/>
    <x v="2"/>
    <s v="tier - 1"/>
    <s v="R1012"/>
    <n v="31"/>
  </r>
  <r>
    <s v="Id481"/>
    <s v="  Jeffrey"/>
    <n v="40.28"/>
    <n v="8.9"/>
    <s v="No"/>
    <s v="No"/>
    <s v="No"/>
    <n v="0"/>
    <s v="No"/>
    <s v="Obesity"/>
    <s v="Diabetes"/>
    <s v="1-Aug-1965"/>
    <n v="20709.02"/>
    <x v="2"/>
    <s v="tier - 2"/>
    <s v="R1019"/>
    <n v="58"/>
  </r>
  <r>
    <s v="Id482"/>
    <s v="  Malcolm J"/>
    <n v="37.299999999999997"/>
    <n v="7.79"/>
    <s v="Yes"/>
    <s v="No"/>
    <s v="No"/>
    <n v="0"/>
    <s v="No"/>
    <s v="Obesity"/>
    <s v="Diabetes"/>
    <s v="17-Dec-1967"/>
    <n v="20630.28"/>
    <x v="1"/>
    <s v="tier - 3"/>
    <s v="R1011"/>
    <n v="56"/>
  </r>
  <r>
    <s v="Id483"/>
    <s v="  Margaret B"/>
    <n v="54.47"/>
    <n v="4.49"/>
    <s v="Yes"/>
    <s v="No"/>
    <s v="No"/>
    <n v="2"/>
    <s v="No"/>
    <s v="Obesity"/>
    <s v="Normal"/>
    <s v="9-Jul-1966"/>
    <n v="20568.32"/>
    <x v="2"/>
    <s v="tier - 2"/>
    <s v="R1012"/>
    <n v="57"/>
  </r>
  <r>
    <s v="Id484"/>
    <s v="  Helen"/>
    <n v="38.06"/>
    <n v="5.24"/>
    <s v="Yes"/>
    <s v="No"/>
    <s v="Yes"/>
    <n v="1"/>
    <s v="No"/>
    <s v="Obesity"/>
    <s v="Normal"/>
    <s v="13-Oct-1969"/>
    <n v="20463"/>
    <x v="1"/>
    <s v="tier - 2"/>
    <s v="R1013"/>
    <n v="54"/>
  </r>
  <r>
    <s v="Id485"/>
    <s v="  Matthew"/>
    <n v="51.47"/>
    <n v="9.6"/>
    <s v="No"/>
    <s v="No"/>
    <s v="No"/>
    <n v="0"/>
    <s v="No"/>
    <s v="Obesity"/>
    <s v="Diabetes"/>
    <s v="18-Oct-1962"/>
    <n v="20446.849999999999"/>
    <x v="1"/>
    <s v="tier - 1"/>
    <s v="R1012"/>
    <n v="61"/>
  </r>
  <r>
    <s v="Id486"/>
    <s v="  Jeff"/>
    <n v="29.8"/>
    <n v="5.78"/>
    <s v="Yes"/>
    <s v="No"/>
    <s v="No"/>
    <n v="0"/>
    <s v="No"/>
    <s v="Over weight"/>
    <s v="Prediabetes"/>
    <s v="12-Jul-1985"/>
    <n v="20420.599999999999"/>
    <x v="2"/>
    <s v="tier - 2"/>
    <s v="R1011"/>
    <n v="38"/>
  </r>
  <r>
    <s v="Id487"/>
    <s v="  Tara R"/>
    <n v="49.77"/>
    <n v="7.02"/>
    <s v="No"/>
    <s v="No"/>
    <s v="No"/>
    <n v="0"/>
    <s v="No"/>
    <s v="Obesity"/>
    <s v="Diabetes"/>
    <s v="2-Jul-1962"/>
    <n v="20354.5"/>
    <x v="2"/>
    <s v="tier - 2"/>
    <s v="R1026"/>
    <n v="61"/>
  </r>
  <r>
    <s v="Id488"/>
    <s v="  Kristin"/>
    <n v="25.555"/>
    <n v="4.09"/>
    <s v="Yes"/>
    <s v="No"/>
    <s v="No"/>
    <n v="0"/>
    <s v="Yes"/>
    <s v="Over weight"/>
    <s v="Normal"/>
    <s v="17-Sep-1985"/>
    <n v="20296.86"/>
    <x v="2"/>
    <s v="tier - 1"/>
    <s v="R1024"/>
    <n v="38"/>
  </r>
  <r>
    <s v="Id489"/>
    <s v="  Timothy"/>
    <n v="29.64"/>
    <n v="4.93"/>
    <s v="No"/>
    <s v="No"/>
    <s v="Yes"/>
    <n v="1"/>
    <s v="No"/>
    <s v="Over weight"/>
    <s v="Normal"/>
    <s v="7-Sep-1993"/>
    <n v="20277.810000000001"/>
    <x v="2"/>
    <s v="tier - 3"/>
    <s v="R1016"/>
    <n v="30"/>
  </r>
  <r>
    <s v="Id490"/>
    <s v="  Scott"/>
    <n v="53.93"/>
    <n v="5.34"/>
    <s v="Yes"/>
    <s v="No"/>
    <s v="No"/>
    <n v="2"/>
    <s v="No"/>
    <s v="Obesity"/>
    <s v="Normal"/>
    <s v="22-Aug-1966"/>
    <n v="20253.84"/>
    <x v="1"/>
    <s v="tier - 3"/>
    <s v="R1012"/>
    <n v="57"/>
  </r>
  <r>
    <s v="Id491"/>
    <s v="  Carly E"/>
    <n v="28.024999999999999"/>
    <n v="5.65"/>
    <s v="No"/>
    <s v="No"/>
    <s v="No"/>
    <n v="1"/>
    <s v="Yes"/>
    <s v="Over weight"/>
    <s v="Normal"/>
    <s v="17-Oct-1987"/>
    <n v="20234.849999999999"/>
    <x v="1"/>
    <s v="tier - 3"/>
    <s v="R1012"/>
    <n v="36"/>
  </r>
  <r>
    <s v="Id492"/>
    <s v="  Lisa"/>
    <n v="27.5"/>
    <n v="4.49"/>
    <s v="No"/>
    <s v="No"/>
    <s v="No"/>
    <n v="0"/>
    <s v="No"/>
    <s v="Over weight"/>
    <s v="Normal"/>
    <s v="8-Jun-1994"/>
    <n v="20177.669999999998"/>
    <x v="1"/>
    <s v="tier - 1"/>
    <s v="R1011"/>
    <n v="29"/>
  </r>
  <r>
    <s v="Id493"/>
    <s v="  Stacey"/>
    <n v="21.8"/>
    <n v="10.55"/>
    <s v="No"/>
    <s v="No"/>
    <s v="No"/>
    <n v="0"/>
    <s v="Yes"/>
    <s v="Normal Weight"/>
    <s v="Diabetes"/>
    <s v="9-Jul-2002"/>
    <n v="20167.34"/>
    <x v="2"/>
    <s v="tier - 3"/>
    <s v="R1011"/>
    <n v="21"/>
  </r>
  <r>
    <s v="Id494"/>
    <s v="  Louis"/>
    <n v="26.41"/>
    <n v="4.92"/>
    <s v="Yes"/>
    <s v="No"/>
    <s v="Yes"/>
    <n v="1"/>
    <s v="Yes"/>
    <s v="Over weight"/>
    <s v="Normal"/>
    <s v="6-Oct-1983"/>
    <n v="20149.32"/>
    <x v="1"/>
    <s v="tier - 1"/>
    <s v="R1016"/>
    <n v="40"/>
  </r>
  <r>
    <s v="Id495"/>
    <s v="  Brian R"/>
    <n v="27.835000000000001"/>
    <n v="5.9"/>
    <s v="Yes"/>
    <s v="No"/>
    <s v="No"/>
    <n v="1"/>
    <s v="Yes"/>
    <s v="Over weight"/>
    <s v="Prediabetes"/>
    <s v="25-Jul-1988"/>
    <n v="20009.63"/>
    <x v="1"/>
    <s v="tier - 1"/>
    <s v="R1012"/>
    <n v="35"/>
  </r>
  <r>
    <s v="Id496"/>
    <s v="  Jessica"/>
    <n v="51.74"/>
    <n v="4.9800000000000004"/>
    <s v="Yes"/>
    <s v="No"/>
    <s v="No"/>
    <n v="2"/>
    <s v="No"/>
    <s v="Obesity"/>
    <s v="Normal"/>
    <s v="10-Aug-1966"/>
    <n v="19995.29"/>
    <x v="0"/>
    <s v="tier - 3"/>
    <s v="R1026"/>
    <n v="57"/>
  </r>
  <r>
    <s v="Id497"/>
    <s v="  Dawn M"/>
    <n v="23.37"/>
    <n v="5.8"/>
    <s v="No"/>
    <s v="No"/>
    <s v="No"/>
    <n v="0"/>
    <s v="Yes"/>
    <s v="Normal Weight"/>
    <s v="Prediabetes"/>
    <s v="9-Oct-1980"/>
    <n v="19964.75"/>
    <x v="0"/>
    <s v="tier - 2"/>
    <s v="R1024"/>
    <n v="43"/>
  </r>
  <r>
    <s v="Id498"/>
    <s v="  Chris"/>
    <n v="29.7"/>
    <n v="6.21"/>
    <s v="Yes"/>
    <s v="No"/>
    <s v="Yes"/>
    <n v="1"/>
    <s v="Yes"/>
    <s v="Over weight"/>
    <s v="Prediabetes"/>
    <s v="18-Oct-1997"/>
    <n v="19933.46"/>
    <x v="0"/>
    <s v="tier - 3"/>
    <s v="R1011"/>
    <n v="26"/>
  </r>
  <r>
    <s v="Id499"/>
    <s v="  Karen"/>
    <n v="20.045000000000002"/>
    <n v="6.17"/>
    <s v="No"/>
    <s v="No"/>
    <s v="Yes"/>
    <n v="1"/>
    <s v="Yes"/>
    <s v="Normal Weight"/>
    <s v="Prediabetes"/>
    <s v="30-Oct-1979"/>
    <n v="19798.05"/>
    <x v="0"/>
    <s v="tier - 1"/>
    <s v="R1024"/>
    <n v="44"/>
  </r>
  <r>
    <s v="Id500"/>
    <s v="  Jessica"/>
    <n v="27.83"/>
    <n v="5.36"/>
    <s v="No"/>
    <s v="No"/>
    <s v="No"/>
    <n v="2"/>
    <s v="No"/>
    <s v="Over weight"/>
    <s v="Normal"/>
    <s v="14-Jun-1972"/>
    <n v="19749.38"/>
    <x v="0"/>
    <s v="tier - 3"/>
    <s v="R1013"/>
    <n v="51"/>
  </r>
  <r>
    <s v="Id501"/>
    <s v="  Mathieu"/>
    <n v="28.93"/>
    <n v="5.2"/>
    <s v="No"/>
    <s v="No"/>
    <s v="No"/>
    <n v="0"/>
    <s v="Yes"/>
    <s v="Over weight"/>
    <s v="Normal"/>
    <s v="8-Aug-1990"/>
    <n v="19719.689999999999"/>
    <x v="0"/>
    <s v="tier - 2"/>
    <s v="R1013"/>
    <n v="33"/>
  </r>
  <r>
    <s v="Id502"/>
    <s v="  Kam S"/>
    <n v="33.82"/>
    <n v="5.42"/>
    <s v="No"/>
    <s v="No"/>
    <s v="No"/>
    <n v="0"/>
    <s v="No"/>
    <s v="Obesity"/>
    <s v="Normal"/>
    <s v="27-Aug-1994"/>
    <n v="19673.34"/>
    <x v="0"/>
    <s v="tier - 2"/>
    <s v="R1012"/>
    <n v="29"/>
  </r>
  <r>
    <s v="Id503"/>
    <s v="  Valerie A"/>
    <n v="20.234999999999999"/>
    <n v="6.84"/>
    <s v="No"/>
    <s v="No"/>
    <s v="No"/>
    <n v="0"/>
    <s v="Yes"/>
    <s v="Normal Weight"/>
    <s v="Diabetes"/>
    <s v="24-Sep-1978"/>
    <n v="19594.810000000001"/>
    <x v="0"/>
    <s v="tier - 1"/>
    <s v="R1024"/>
    <n v="45"/>
  </r>
  <r>
    <s v="Id504"/>
    <s v="  Freya R"/>
    <n v="49.2"/>
    <n v="10.9"/>
    <s v="Yes"/>
    <s v="No"/>
    <s v="Yes"/>
    <n v="1"/>
    <s v="No"/>
    <s v="Obesity"/>
    <s v="Diabetes"/>
    <s v="14-Jul-1963"/>
    <n v="19551.34"/>
    <x v="0"/>
    <s v="tier - 3"/>
    <s v="R1012"/>
    <n v="60"/>
  </r>
  <r>
    <s v="Id505"/>
    <s v="  Jennifer"/>
    <n v="26.4"/>
    <n v="4.87"/>
    <s v="Yes"/>
    <s v="No"/>
    <s v="No"/>
    <n v="0"/>
    <s v="Yes"/>
    <s v="Over weight"/>
    <s v="Normal"/>
    <s v="17-Sep-1985"/>
    <n v="19539.240000000002"/>
    <x v="0"/>
    <s v="tier - 1"/>
    <s v="R1013"/>
    <n v="38"/>
  </r>
  <r>
    <s v="Id506"/>
    <s v="  Kara"/>
    <n v="28.38"/>
    <n v="6.07"/>
    <s v="No"/>
    <s v="No"/>
    <s v="No"/>
    <n v="1"/>
    <s v="Yes"/>
    <s v="Over weight"/>
    <s v="Prediabetes"/>
    <s v="19-Aug-1992"/>
    <n v="19521.97"/>
    <x v="0"/>
    <s v="tier - 2"/>
    <s v="R1013"/>
    <n v="31"/>
  </r>
  <r>
    <s v="Id507"/>
    <s v="  Bradley A"/>
    <n v="24.64"/>
    <n v="4.33"/>
    <s v="No"/>
    <s v="No"/>
    <s v="No"/>
    <n v="0"/>
    <s v="Yes"/>
    <s v="Normal Weight"/>
    <s v="Normal"/>
    <s v="8-Nov-1980"/>
    <n v="19515.54"/>
    <x v="0"/>
    <s v="tier - 1"/>
    <s v="R1013"/>
    <n v="43"/>
  </r>
  <r>
    <s v="Id508"/>
    <s v="  Brendan"/>
    <n v="39.71"/>
    <n v="5.83"/>
    <s v="No"/>
    <s v="No"/>
    <s v="No"/>
    <n v="1"/>
    <s v="No"/>
    <s v="Obesity"/>
    <s v="Prediabetes"/>
    <s v="30-Nov-1987"/>
    <n v="19496.72"/>
    <x v="0"/>
    <s v="tier - 3"/>
    <s v="R1019"/>
    <n v="36"/>
  </r>
  <r>
    <s v="Id509"/>
    <s v="  Amber R"/>
    <n v="22.22"/>
    <n v="5.5"/>
    <s v="No"/>
    <s v="No"/>
    <s v="No"/>
    <n v="0"/>
    <s v="Yes"/>
    <s v="Normal Weight"/>
    <s v="Normal"/>
    <s v="15-Dec-1982"/>
    <n v="19444.27"/>
    <x v="0"/>
    <s v="tier - 1"/>
    <s v="R1013"/>
    <n v="41"/>
  </r>
  <r>
    <s v="Id510"/>
    <s v="  Sean K"/>
    <n v="33.344999999999999"/>
    <n v="4.79"/>
    <s v="No"/>
    <s v="No"/>
    <s v="Yes"/>
    <n v="1"/>
    <s v="No"/>
    <s v="Obesity"/>
    <s v="Normal"/>
    <s v="6-Sep-1993"/>
    <n v="19442.349999999999"/>
    <x v="0"/>
    <s v="tier - 3"/>
    <s v="R1012"/>
    <n v="30"/>
  </r>
  <r>
    <s v="Id511"/>
    <s v="  Rick"/>
    <n v="24.42"/>
    <n v="5.81"/>
    <s v="No"/>
    <s v="No"/>
    <s v="No"/>
    <n v="1"/>
    <s v="Yes"/>
    <s v="Normal Weight"/>
    <s v="Prediabetes"/>
    <s v="30-Jun-1987"/>
    <n v="19362"/>
    <x v="0"/>
    <s v="tier - 3"/>
    <s v="R1013"/>
    <n v="36"/>
  </r>
  <r>
    <s v="Id512"/>
    <s v="  Matthew"/>
    <n v="29.81"/>
    <n v="5.58"/>
    <s v="No"/>
    <s v="No"/>
    <s v="No"/>
    <n v="0"/>
    <s v="Yes"/>
    <s v="Over weight"/>
    <s v="Normal"/>
    <s v="24-Aug-1991"/>
    <n v="19350.37"/>
    <x v="0"/>
    <s v="tier - 3"/>
    <s v="R1013"/>
    <n v="32"/>
  </r>
  <r>
    <s v="Id513"/>
    <s v="  Brady"/>
    <n v="51.18"/>
    <n v="4.4000000000000004"/>
    <s v="Yes"/>
    <s v="No"/>
    <s v="No"/>
    <n v="2"/>
    <s v="No"/>
    <s v="Obesity"/>
    <s v="Normal"/>
    <s v="15-Nov-1966"/>
    <n v="19321.060000000001"/>
    <x v="0"/>
    <s v="tier - 1"/>
    <s v="R1012"/>
    <n v="57"/>
  </r>
  <r>
    <s v="Id514"/>
    <s v="  Kameko"/>
    <n v="51.37"/>
    <n v="8.18"/>
    <s v="Yes"/>
    <s v="No"/>
    <s v="No"/>
    <n v="0"/>
    <s v="No"/>
    <s v="Obesity"/>
    <s v="Diabetes"/>
    <s v="29-Jul-1967"/>
    <n v="19259.96"/>
    <x v="0"/>
    <s v="tier - 1"/>
    <s v="R1012"/>
    <n v="56"/>
  </r>
  <r>
    <s v="Id515"/>
    <s v="  Jeremy A"/>
    <n v="36.19"/>
    <n v="5.52"/>
    <s v="Yes"/>
    <s v="No"/>
    <s v="No"/>
    <n v="0"/>
    <s v="No"/>
    <s v="Obesity"/>
    <s v="Normal"/>
    <s v="28-Dec-1985"/>
    <n v="19214.71"/>
    <x v="0"/>
    <s v="tier - 3"/>
    <s v="R1013"/>
    <n v="38"/>
  </r>
  <r>
    <s v="Id516"/>
    <s v="  Daniel"/>
    <n v="25.9"/>
    <n v="4.84"/>
    <s v="No"/>
    <s v="No"/>
    <s v="No"/>
    <n v="0"/>
    <s v="Yes"/>
    <s v="Over weight"/>
    <s v="Normal"/>
    <s v="16-Sep-1991"/>
    <n v="19199.939999999999"/>
    <x v="0"/>
    <s v="tier - 3"/>
    <s v="R1011"/>
    <n v="32"/>
  </r>
  <r>
    <s v="Id517"/>
    <s v="  Amanda"/>
    <n v="35.72"/>
    <n v="4.08"/>
    <s v="No"/>
    <s v="No"/>
    <s v="Yes"/>
    <n v="1"/>
    <s v="No"/>
    <s v="Obesity"/>
    <s v="Normal"/>
    <s v="2-Jul-1979"/>
    <n v="19144.580000000002"/>
    <x v="0"/>
    <s v="tier - 1"/>
    <s v="R1024"/>
    <n v="44"/>
  </r>
  <r>
    <s v="Id518"/>
    <s v="  Karen"/>
    <n v="27.94"/>
    <n v="4.4800000000000004"/>
    <s v="No"/>
    <s v="No"/>
    <s v="Yes"/>
    <n v="1"/>
    <s v="Yes"/>
    <s v="Over weight"/>
    <s v="Normal"/>
    <s v="28-Sep-1993"/>
    <n v="19107.78"/>
    <x v="0"/>
    <s v="tier - 2"/>
    <s v="R1013"/>
    <n v="30"/>
  </r>
  <r>
    <s v="Id519"/>
    <s v="  Gregory"/>
    <n v="27.1"/>
    <n v="5.73"/>
    <s v="No"/>
    <s v="No"/>
    <s v="No"/>
    <n v="0"/>
    <s v="Yes"/>
    <s v="Over weight"/>
    <s v="Prediabetes"/>
    <s v="5-Jun-1989"/>
    <n v="19040.88"/>
    <x v="0"/>
    <s v="tier - 3"/>
    <s v="R1011"/>
    <n v="34"/>
  </r>
  <r>
    <s v="Id520"/>
    <s v="  Sabine"/>
    <n v="18.3"/>
    <n v="5.46"/>
    <s v="Yes"/>
    <s v="No"/>
    <s v="Yes"/>
    <n v="1"/>
    <s v="Yes"/>
    <s v="Under Weight"/>
    <s v="Normal"/>
    <s v="19-Dec-1983"/>
    <n v="19023.259999999998"/>
    <x v="0"/>
    <s v="tier - 3"/>
    <s v="R1011"/>
    <n v="40"/>
  </r>
  <r>
    <s v="Id521"/>
    <s v="  Joseph"/>
    <n v="25.3"/>
    <n v="5.0199999999999996"/>
    <s v="Yes"/>
    <s v="No"/>
    <s v="No"/>
    <n v="1"/>
    <s v="Yes"/>
    <s v="Over weight"/>
    <s v="Normal"/>
    <s v="24-Oct-1988"/>
    <n v="18972.5"/>
    <x v="0"/>
    <s v="tier - 3"/>
    <s v="R1013"/>
    <n v="35"/>
  </r>
  <r>
    <s v="Id522"/>
    <s v="  Adam"/>
    <n v="38.83"/>
    <n v="6.36"/>
    <s v="No"/>
    <s v="No"/>
    <s v="No"/>
    <n v="1"/>
    <s v="No"/>
    <s v="Obesity"/>
    <s v="Prediabetes"/>
    <s v="30-Nov-1992"/>
    <n v="18963.169999999998"/>
    <x v="0"/>
    <s v="tier - 1"/>
    <s v="R1013"/>
    <n v="31"/>
  </r>
  <r>
    <s v="Id523"/>
    <s v="  Karolyn A"/>
    <n v="27.6"/>
    <n v="5.36"/>
    <s v="No"/>
    <s v="No"/>
    <s v="No"/>
    <n v="1"/>
    <s v="No"/>
    <s v="Over weight"/>
    <s v="Normal"/>
    <s v="6-Aug-1998"/>
    <n v="18955.22"/>
    <x v="0"/>
    <s v="tier - 3"/>
    <s v="R1011"/>
    <n v="25"/>
  </r>
  <r>
    <s v="Id524"/>
    <s v="  Anita L"/>
    <n v="46.4"/>
    <n v="8.3699999999999992"/>
    <s v="Yes"/>
    <s v="No"/>
    <s v="Yes"/>
    <n v="1"/>
    <s v="No"/>
    <s v="Obesity"/>
    <s v="Diabetes"/>
    <s v="20-Oct-1963"/>
    <n v="18954.560000000001"/>
    <x v="0"/>
    <s v="tier - 1"/>
    <s v="R1026"/>
    <n v="60"/>
  </r>
  <r>
    <s v="Id525"/>
    <s v="  Laura E"/>
    <n v="51.92"/>
    <n v="5.18"/>
    <s v="Yes"/>
    <s v="No"/>
    <s v="Yes"/>
    <n v="1"/>
    <s v="No"/>
    <s v="Obesity"/>
    <s v="Normal"/>
    <s v="3-Aug-1969"/>
    <n v="18932.810000000001"/>
    <x v="0"/>
    <s v="tier - 3"/>
    <s v="R1012"/>
    <n v="54"/>
  </r>
  <r>
    <s v="Id526"/>
    <s v="  Sarah"/>
    <n v="32.395000000000003"/>
    <n v="5.68"/>
    <s v="Yes"/>
    <s v="No"/>
    <s v="No"/>
    <n v="1"/>
    <s v="No"/>
    <s v="Obesity"/>
    <s v="Normal"/>
    <s v="27-Sep-1995"/>
    <n v="18903.490000000002"/>
    <x v="0"/>
    <s v="tier - 2"/>
    <s v="R1024"/>
    <n v="28"/>
  </r>
  <r>
    <s v="Id527"/>
    <s v="  Ashley E"/>
    <n v="46.19"/>
    <n v="7.31"/>
    <s v="Yes"/>
    <s v="No"/>
    <s v="Yes"/>
    <n v="1"/>
    <s v="No"/>
    <s v="Obesity"/>
    <s v="Diabetes"/>
    <s v="6-Dec-1963"/>
    <n v="18883.330000000002"/>
    <x v="0"/>
    <s v="tier - 1"/>
    <s v="R1026"/>
    <n v="60"/>
  </r>
  <r>
    <s v="Id528"/>
    <s v="  Lindsey"/>
    <n v="27.93"/>
    <n v="4.67"/>
    <s v="No"/>
    <s v="No"/>
    <s v="Yes"/>
    <n v="1"/>
    <s v="No"/>
    <s v="Over weight"/>
    <s v="Normal"/>
    <s v="24-Jul-2003"/>
    <n v="18838.7"/>
    <x v="0"/>
    <s v="tier - 3"/>
    <s v="R1012"/>
    <n v="20"/>
  </r>
  <r>
    <s v="Id529"/>
    <s v="  Alan"/>
    <n v="45.62"/>
    <n v="6.87"/>
    <s v="No"/>
    <s v="No"/>
    <s v="No"/>
    <n v="0"/>
    <s v="No"/>
    <s v="Obesity"/>
    <s v="Diabetes"/>
    <s v="18-Dec-1962"/>
    <n v="18815.53"/>
    <x v="0"/>
    <s v="tier - 1"/>
    <s v="R1023"/>
    <n v="61"/>
  </r>
  <r>
    <s v="Id530"/>
    <s v="  Dan R"/>
    <n v="35.31"/>
    <n v="5.87"/>
    <s v="No"/>
    <s v="No"/>
    <s v="Yes"/>
    <n v="1"/>
    <s v="No"/>
    <s v="Obesity"/>
    <s v="Prediabetes"/>
    <s v="15-Oct-1979"/>
    <n v="18806.150000000001"/>
    <x v="0"/>
    <s v="tier - 2"/>
    <s v="R1013"/>
    <n v="44"/>
  </r>
  <r>
    <s v="Id531"/>
    <s v="  Katie"/>
    <n v="30.4"/>
    <n v="4.07"/>
    <s v="Yes"/>
    <s v="No"/>
    <s v="No"/>
    <n v="1"/>
    <s v="No"/>
    <s v="Obesity"/>
    <s v="Normal"/>
    <s v="28-Nov-1995"/>
    <n v="18804.75"/>
    <x v="0"/>
    <s v="tier - 1"/>
    <s v="R1012"/>
    <n v="28"/>
  </r>
  <r>
    <s v="Id532"/>
    <s v="  Eric"/>
    <n v="20.13"/>
    <n v="6.47"/>
    <s v="No"/>
    <s v="No"/>
    <s v="Yes"/>
    <n v="1"/>
    <s v="Yes"/>
    <s v="Normal Weight"/>
    <s v="Prediabetes"/>
    <s v="19-Nov-1979"/>
    <n v="18767.740000000002"/>
    <x v="0"/>
    <s v="tier - 1"/>
    <s v="R1013"/>
    <n v="44"/>
  </r>
  <r>
    <s v="Id533"/>
    <s v="  Cathryn"/>
    <n v="23.655000000000001"/>
    <n v="5.14"/>
    <s v="No"/>
    <s v="No"/>
    <s v="No"/>
    <n v="1"/>
    <s v="Yes"/>
    <s v="Normal Weight"/>
    <s v="Normal"/>
    <s v="27-Dec-1992"/>
    <n v="18765.88"/>
    <x v="0"/>
    <s v="tier - 2"/>
    <s v="R1012"/>
    <n v="31"/>
  </r>
  <r>
    <s v="Id534"/>
    <s v="  Brendan"/>
    <n v="49.05"/>
    <n v="9.77"/>
    <s v="Yes"/>
    <s v="No"/>
    <s v="No"/>
    <n v="0"/>
    <s v="No"/>
    <s v="Obesity"/>
    <s v="Diabetes"/>
    <s v="30-Aug-1967"/>
    <n v="18694.689999999999"/>
    <x v="0"/>
    <s v="tier - 1"/>
    <s v="R1023"/>
    <n v="56"/>
  </r>
  <r>
    <s v="Id535"/>
    <s v="  Shauna"/>
    <n v="51.94"/>
    <n v="8.8000000000000007"/>
    <s v="Yes"/>
    <s v="No"/>
    <s v="No"/>
    <n v="2"/>
    <s v="No"/>
    <s v="Obesity"/>
    <s v="Diabetes"/>
    <s v="17-Oct-1970"/>
    <n v="18682.740000000002"/>
    <x v="0"/>
    <s v="tier - 3"/>
    <s v="R1012"/>
    <n v="53"/>
  </r>
  <r>
    <s v="Id536"/>
    <s v="  Terence"/>
    <n v="29.83"/>
    <n v="5.84"/>
    <s v="No"/>
    <s v="No"/>
    <s v="No"/>
    <n v="1"/>
    <s v="Yes"/>
    <s v="Over weight"/>
    <s v="Prediabetes"/>
    <s v="23-Sep-1998"/>
    <n v="18648.419999999998"/>
    <x v="0"/>
    <s v="tier - 1"/>
    <s v="R1019"/>
    <n v="25"/>
  </r>
  <r>
    <s v="Id537"/>
    <s v="  Marisol"/>
    <n v="22.6"/>
    <n v="10.43"/>
    <s v="Yes"/>
    <s v="No"/>
    <s v="No"/>
    <n v="1"/>
    <s v="Yes"/>
    <s v="Normal Weight"/>
    <s v="Diabetes"/>
    <s v="12-Aug-1986"/>
    <n v="18608.259999999998"/>
    <x v="0"/>
    <s v="tier - 3"/>
    <s v="R1011"/>
    <n v="37"/>
  </r>
  <r>
    <s v="Id538"/>
    <s v="  Lindsay"/>
    <n v="46.69"/>
    <n v="4.25"/>
    <s v="Yes"/>
    <s v="No"/>
    <s v="No"/>
    <n v="1"/>
    <s v="No"/>
    <s v="Obesity"/>
    <s v="Normal"/>
    <s v="26-Sep-1964"/>
    <n v="18443.11"/>
    <x v="0"/>
    <s v="tier - 2"/>
    <s v="R1012"/>
    <n v="59"/>
  </r>
  <r>
    <s v="Id539"/>
    <s v="  Katie"/>
    <n v="28.49"/>
    <n v="4.8899999999999997"/>
    <s v="No"/>
    <s v="No"/>
    <s v="No"/>
    <n v="0"/>
    <s v="Yes"/>
    <s v="Over weight"/>
    <s v="Normal"/>
    <s v="15-Dec-1999"/>
    <n v="18328.240000000002"/>
    <x v="0"/>
    <s v="tier - 2"/>
    <s v="R1013"/>
    <n v="24"/>
  </r>
  <r>
    <s v="Id540"/>
    <s v="  Daniel"/>
    <n v="28.5"/>
    <n v="5.55"/>
    <s v="Yes"/>
    <s v="No"/>
    <s v="No"/>
    <n v="1"/>
    <s v="Yes"/>
    <s v="Over weight"/>
    <s v="Normal"/>
    <s v="4-Jul-1995"/>
    <n v="18310.740000000002"/>
    <x v="0"/>
    <s v="tier - 3"/>
    <s v="R1012"/>
    <n v="28"/>
  </r>
  <r>
    <s v="Id541"/>
    <s v="  Brett W"/>
    <n v="24.4"/>
    <n v="4.5199999999999996"/>
    <s v="No"/>
    <s v="No"/>
    <s v="No"/>
    <n v="1"/>
    <s v="Yes"/>
    <s v="Normal Weight"/>
    <s v="Normal"/>
    <s v="25-Dec-1992"/>
    <n v="18259.22"/>
    <x v="0"/>
    <s v="tier - 3"/>
    <s v="R1011"/>
    <n v="31"/>
  </r>
  <r>
    <s v="Id542"/>
    <s v="  Dylan J"/>
    <n v="29.15"/>
    <n v="4.45"/>
    <s v="Yes"/>
    <s v="No"/>
    <s v="No"/>
    <n v="1"/>
    <s v="Yes"/>
    <s v="Over weight"/>
    <s v="Normal"/>
    <s v="3-Aug-1995"/>
    <n v="18246.5"/>
    <x v="0"/>
    <s v="tier - 1"/>
    <s v="R1013"/>
    <n v="28"/>
  </r>
  <r>
    <s v="Id543"/>
    <s v="  Elizabeth"/>
    <n v="27.28"/>
    <n v="4.72"/>
    <s v="No"/>
    <s v="Yes"/>
    <s v="No"/>
    <n v="1"/>
    <s v="Yes"/>
    <s v="Over weight"/>
    <s v="Normal"/>
    <s v="10-Sep-2004"/>
    <n v="18223.45"/>
    <x v="0"/>
    <s v="tier - 3"/>
    <s v="R1013"/>
    <n v="19"/>
  </r>
  <r>
    <s v="Id544"/>
    <s v="  Brooke M"/>
    <n v="32.229999999999997"/>
    <n v="4.6500000000000004"/>
    <s v="Yes"/>
    <s v="No"/>
    <s v="Yes"/>
    <n v="1"/>
    <s v="No"/>
    <s v="Obesity"/>
    <s v="Normal"/>
    <s v="15-Jun-1997"/>
    <n v="18218.16"/>
    <x v="0"/>
    <s v="tier - 1"/>
    <s v="R1013"/>
    <n v="26"/>
  </r>
  <r>
    <s v="Id545"/>
    <s v="  Teiko"/>
    <n v="44.2"/>
    <n v="11.34"/>
    <s v="Yes"/>
    <s v="No"/>
    <s v="Yes"/>
    <n v="1"/>
    <s v="No"/>
    <s v="Obesity"/>
    <s v="Diabetes"/>
    <s v="4-Jul-1963"/>
    <n v="18208.34"/>
    <x v="0"/>
    <s v="tier - 2"/>
    <s v="R1026"/>
    <n v="60"/>
  </r>
  <r>
    <s v="Id546"/>
    <s v="  Zachary"/>
    <n v="29.734999999999999"/>
    <n v="4.53"/>
    <s v="No"/>
    <s v="No"/>
    <s v="Yes"/>
    <n v="1"/>
    <s v="No"/>
    <s v="Over weight"/>
    <s v="Normal"/>
    <s v="12-Jul-1993"/>
    <n v="18157.88"/>
    <x v="0"/>
    <s v="tier - 1"/>
    <s v="R1012"/>
    <n v="30"/>
  </r>
  <r>
    <s v="Id547"/>
    <s v="  Johannah"/>
    <n v="28.31"/>
    <n v="6.35"/>
    <s v="No"/>
    <s v="No"/>
    <s v="No"/>
    <n v="0"/>
    <s v="Yes"/>
    <s v="Over weight"/>
    <s v="Prediabetes"/>
    <s v="24-Oct-1999"/>
    <n v="18033.97"/>
    <x v="0"/>
    <s v="tier - 1"/>
    <s v="R1012"/>
    <n v="24"/>
  </r>
  <r>
    <s v="Id548"/>
    <s v="  Ryan A"/>
    <n v="46.62"/>
    <n v="8.51"/>
    <s v="No"/>
    <s v="No"/>
    <s v="No"/>
    <n v="0"/>
    <s v="No"/>
    <s v="Obesity"/>
    <s v="Diabetes"/>
    <s v="17-Oct-1965"/>
    <n v="18031.189999999999"/>
    <x v="0"/>
    <s v="tier - 2"/>
    <s v="R1012"/>
    <n v="58"/>
  </r>
  <r>
    <s v="Id549"/>
    <s v="  Andres Sr"/>
    <n v="51.75"/>
    <n v="8.59"/>
    <s v="Yes"/>
    <s v="No"/>
    <s v="No"/>
    <n v="1"/>
    <s v="No"/>
    <s v="Obesity"/>
    <s v="Diabetes"/>
    <s v="27-Jun-1975"/>
    <n v="18031.16"/>
    <x v="0"/>
    <s v="tier - 3"/>
    <s v="R1023"/>
    <n v="48"/>
  </r>
  <r>
    <s v="Id550"/>
    <s v="  Bryan"/>
    <n v="25.7"/>
    <n v="4.13"/>
    <s v="Yes"/>
    <s v="No"/>
    <s v="No"/>
    <n v="0"/>
    <s v="Yes"/>
    <s v="Over weight"/>
    <s v="Normal"/>
    <s v="28-Sep-2001"/>
    <n v="17942.11"/>
    <x v="0"/>
    <s v="tier - 2"/>
    <s v="R1011"/>
    <n v="22"/>
  </r>
  <r>
    <s v="Id551"/>
    <s v="  Lizette"/>
    <n v="31.79"/>
    <n v="4.55"/>
    <s v="No"/>
    <s v="No"/>
    <s v="No"/>
    <n v="0"/>
    <s v="No"/>
    <s v="Obesity"/>
    <s v="Normal"/>
    <s v="17-Oct-1977"/>
    <n v="17929.3"/>
    <x v="0"/>
    <s v="tier - 2"/>
    <s v="R1013"/>
    <n v="46"/>
  </r>
  <r>
    <s v="Id552"/>
    <s v="  Don"/>
    <n v="24.795000000000002"/>
    <n v="4.5199999999999996"/>
    <s v="No"/>
    <s v="No"/>
    <s v="No"/>
    <n v="0"/>
    <s v="Yes"/>
    <s v="Normal Weight"/>
    <s v="Normal"/>
    <s v="4-Dec-1989"/>
    <n v="17904.53"/>
    <x v="0"/>
    <s v="tier - 2"/>
    <s v="R1017"/>
    <n v="34"/>
  </r>
  <r>
    <s v="Id553"/>
    <s v="  Jeb"/>
    <n v="53.98"/>
    <n v="5.07"/>
    <s v="No"/>
    <s v="No"/>
    <s v="Yes"/>
    <n v="1"/>
    <s v="No"/>
    <s v="Obesity"/>
    <s v="Normal"/>
    <s v="12-Nov-1979"/>
    <n v="17882.669999999998"/>
    <x v="0"/>
    <s v="tier - 3"/>
    <s v="R1012"/>
    <n v="44"/>
  </r>
  <r>
    <s v="Id554"/>
    <s v="  Amy R"/>
    <n v="41.325000000000003"/>
    <n v="4.04"/>
    <s v="Yes"/>
    <s v="No"/>
    <s v="Yes"/>
    <n v="1"/>
    <s v="No"/>
    <s v="Obesity"/>
    <s v="Normal"/>
    <s v="26-Aug-1997"/>
    <n v="17878.900000000001"/>
    <x v="0"/>
    <s v="tier - 2"/>
    <s v="R1024"/>
    <n v="26"/>
  </r>
  <r>
    <s v="Id555"/>
    <s v="  Brian"/>
    <n v="51.65"/>
    <n v="5.3"/>
    <s v="Yes"/>
    <s v="No"/>
    <s v="No"/>
    <n v="0"/>
    <s v="No"/>
    <s v="Obesity"/>
    <s v="Normal"/>
    <s v="12-Dec-1976"/>
    <n v="17862.919999999998"/>
    <x v="0"/>
    <s v="tier - 2"/>
    <s v="R1012"/>
    <n v="47"/>
  </r>
  <r>
    <s v="Id556"/>
    <s v="  Mike G"/>
    <n v="44.52"/>
    <n v="8.64"/>
    <s v="Yes"/>
    <s v="No"/>
    <s v="Yes"/>
    <n v="1"/>
    <s v="No"/>
    <s v="Obesity"/>
    <s v="Diabetes"/>
    <s v="8-Dec-1963"/>
    <n v="17832.599999999999"/>
    <x v="0"/>
    <s v="tier - 2"/>
    <s v="R1012"/>
    <n v="60"/>
  </r>
  <r>
    <s v="Id557"/>
    <s v="  Simonezitrone Sr"/>
    <n v="53.29"/>
    <n v="4.03"/>
    <s v="No"/>
    <s v="No"/>
    <s v="Yes"/>
    <n v="1"/>
    <s v="No"/>
    <s v="Obesity"/>
    <s v="Normal"/>
    <s v="10-Oct-1979"/>
    <n v="17779.939999999999"/>
    <x v="0"/>
    <s v="tier - 2"/>
    <s v="R1012"/>
    <n v="44"/>
  </r>
  <r>
    <s v="Id558"/>
    <s v="  Nicholas"/>
    <n v="46.63"/>
    <n v="4.26"/>
    <s v="Yes"/>
    <s v="No"/>
    <s v="No"/>
    <n v="2"/>
    <s v="No"/>
    <s v="Obesity"/>
    <s v="Normal"/>
    <s v="21-Jun-1966"/>
    <n v="17777.73"/>
    <x v="0"/>
    <s v="tier - 3"/>
    <s v="R1012"/>
    <n v="57"/>
  </r>
  <r>
    <s v="Id559"/>
    <s v="  Angela M"/>
    <n v="28.88"/>
    <n v="5.35"/>
    <s v="No"/>
    <s v="No"/>
    <s v="Yes"/>
    <n v="1"/>
    <s v="Yes"/>
    <s v="Over weight"/>
    <s v="Normal"/>
    <s v="14-Jul-2003"/>
    <n v="17748.509999999998"/>
    <x v="0"/>
    <s v="tier - 1"/>
    <s v="R1012"/>
    <n v="20"/>
  </r>
  <r>
    <s v="Id560"/>
    <s v="  Oz"/>
    <n v="23.98"/>
    <n v="4.9000000000000004"/>
    <s v="No"/>
    <s v="No"/>
    <s v="No"/>
    <n v="0"/>
    <s v="No"/>
    <s v="Normal Weight"/>
    <s v="Normal"/>
    <s v="1-Jul-1994"/>
    <n v="17663.14"/>
    <x v="0"/>
    <s v="tier - 3"/>
    <s v="R1013"/>
    <n v="29"/>
  </r>
  <r>
    <s v="Id561"/>
    <s v="  Erin M"/>
    <n v="23.65"/>
    <n v="4.5"/>
    <s v="No"/>
    <s v="No"/>
    <s v="No"/>
    <n v="0"/>
    <s v="No"/>
    <s v="Normal Weight"/>
    <s v="Normal"/>
    <s v="25-Oct-1990"/>
    <n v="17626.240000000002"/>
    <x v="0"/>
    <s v="tier - 3"/>
    <s v="R1013"/>
    <n v="33"/>
  </r>
  <r>
    <s v="Id562"/>
    <s v="  Bobby E"/>
    <n v="49.09"/>
    <n v="8.3800000000000008"/>
    <s v="Yes"/>
    <s v="No"/>
    <s v="No"/>
    <n v="2"/>
    <s v="No"/>
    <s v="Obesity"/>
    <s v="Diabetes"/>
    <s v="26-Jul-1970"/>
    <n v="17584.72"/>
    <x v="0"/>
    <s v="tier - 3"/>
    <s v="R1012"/>
    <n v="53"/>
  </r>
  <r>
    <s v="Id563"/>
    <s v="  Daniel P"/>
    <n v="28.024999999999999"/>
    <n v="7.03"/>
    <s v="No"/>
    <s v="No"/>
    <s v="No"/>
    <n v="0"/>
    <s v="Yes"/>
    <s v="Over weight"/>
    <s v="Diabetes"/>
    <s v="25-Aug-2002"/>
    <n v="17560.38"/>
    <x v="0"/>
    <s v="tier - 1"/>
    <s v="R1012"/>
    <n v="21"/>
  </r>
  <r>
    <s v="Id564"/>
    <s v="  Marie E"/>
    <n v="43.32"/>
    <n v="8.75"/>
    <s v="Yes"/>
    <s v="No"/>
    <s v="Yes"/>
    <n v="1"/>
    <s v="No"/>
    <s v="Obesity"/>
    <s v="Diabetes"/>
    <s v="16-Nov-1963"/>
    <n v="17556.88"/>
    <x v="0"/>
    <s v="tier - 2"/>
    <s v="R1012"/>
    <n v="60"/>
  </r>
  <r>
    <s v="Id565"/>
    <s v="  Katie"/>
    <n v="45.92"/>
    <n v="9.51"/>
    <s v="No"/>
    <s v="No"/>
    <s v="No"/>
    <n v="0"/>
    <s v="No"/>
    <s v="Obesity"/>
    <s v="Diabetes"/>
    <s v="12-Jul-1968"/>
    <n v="17507.47"/>
    <x v="0"/>
    <s v="tier - 1"/>
    <s v="R1026"/>
    <n v="55"/>
  </r>
  <r>
    <s v="Id566"/>
    <s v="  Eric D"/>
    <n v="44.03"/>
    <n v="9.36"/>
    <s v="No"/>
    <s v="No"/>
    <s v="No"/>
    <n v="0"/>
    <s v="No"/>
    <s v="Obesity"/>
    <s v="Diabetes"/>
    <s v="16-Jun-1965"/>
    <n v="17505.650000000001"/>
    <x v="0"/>
    <s v="tier - 2"/>
    <s v="R1023"/>
    <n v="58"/>
  </r>
  <r>
    <s v="Id567"/>
    <s v="  Tara"/>
    <n v="24.6"/>
    <n v="4.8099999999999996"/>
    <s v="No"/>
    <s v="No"/>
    <s v="No"/>
    <n v="0"/>
    <s v="Yes"/>
    <s v="Normal Weight"/>
    <s v="Normal"/>
    <s v="29-Dec-1990"/>
    <n v="17496.310000000001"/>
    <x v="0"/>
    <s v="tier - 2"/>
    <s v="R1011"/>
    <n v="33"/>
  </r>
  <r>
    <s v="Id568"/>
    <s v="  Haley L"/>
    <n v="49.15"/>
    <n v="8.08"/>
    <s v="No"/>
    <s v="No"/>
    <s v="No"/>
    <n v="0"/>
    <s v="No"/>
    <s v="Obesity"/>
    <s v="Diabetes"/>
    <s v="8-Jun-1971"/>
    <n v="17479.53"/>
    <x v="0"/>
    <s v="tier - 1"/>
    <s v="R1012"/>
    <n v="52"/>
  </r>
  <r>
    <s v="Id569"/>
    <s v="  Kayla B"/>
    <n v="28.31"/>
    <n v="6.29"/>
    <s v="No"/>
    <s v="No"/>
    <s v="Yes"/>
    <n v="1"/>
    <s v="Yes"/>
    <s v="Over weight"/>
    <s v="Prediabetes"/>
    <s v="2-Nov-2003"/>
    <n v="17468.98"/>
    <x v="1"/>
    <s v="tier - 1"/>
    <s v="R1012"/>
    <n v="20"/>
  </r>
  <r>
    <s v="Id570"/>
    <s v="  Mark D"/>
    <n v="22.99"/>
    <n v="6.29"/>
    <s v="No"/>
    <s v="No"/>
    <s v="No"/>
    <n v="1"/>
    <s v="Yes"/>
    <s v="Normal Weight"/>
    <s v="Prediabetes"/>
    <s v="18-Oct-1992"/>
    <n v="17361.77"/>
    <x v="1"/>
    <s v="tier - 1"/>
    <s v="R1012"/>
    <n v="31"/>
  </r>
  <r>
    <s v="Id571"/>
    <s v="  Patrick J"/>
    <n v="29.07"/>
    <n v="5.12"/>
    <s v="No"/>
    <s v="No"/>
    <s v="Yes"/>
    <n v="1"/>
    <s v="Yes"/>
    <s v="Over weight"/>
    <s v="Normal"/>
    <s v="1-Nov-2003"/>
    <n v="17352.68"/>
    <x v="1"/>
    <s v="tier - 3"/>
    <s v="R1012"/>
    <n v="20"/>
  </r>
  <r>
    <s v="Id572"/>
    <s v="  Alejandro"/>
    <n v="42.02"/>
    <n v="9.9499999999999993"/>
    <s v="Yes"/>
    <s v="No"/>
    <s v="Yes"/>
    <n v="1"/>
    <s v="No"/>
    <s v="Obesity"/>
    <s v="Diabetes"/>
    <s v="12-Jul-1963"/>
    <n v="17337.580000000002"/>
    <x v="1"/>
    <s v="tier - 3"/>
    <s v="R1023"/>
    <n v="60"/>
  </r>
  <r>
    <s v="Id573"/>
    <s v="  Beth A"/>
    <n v="49.07"/>
    <n v="9.08"/>
    <s v="Yes"/>
    <s v="No"/>
    <s v="No"/>
    <n v="1"/>
    <s v="No"/>
    <s v="Obesity"/>
    <s v="Diabetes"/>
    <s v="25-Aug-1975"/>
    <n v="17253.43"/>
    <x v="1"/>
    <s v="tier - 3"/>
    <s v="R1026"/>
    <n v="48"/>
  </r>
  <r>
    <s v="Id574"/>
    <s v="  Jason R"/>
    <n v="19.8"/>
    <n v="4.82"/>
    <s v="No"/>
    <s v="No"/>
    <s v="No"/>
    <n v="0"/>
    <s v="Yes"/>
    <s v="Normal Weight"/>
    <s v="Normal"/>
    <s v="22-Oct-1982"/>
    <n v="17179.52"/>
    <x v="1"/>
    <s v="tier - 1"/>
    <s v="R1013"/>
    <n v="41"/>
  </r>
  <r>
    <s v="Id575"/>
    <s v="  Yoshinori"/>
    <n v="27.36"/>
    <n v="4.6500000000000004"/>
    <s v="No"/>
    <s v="Yes"/>
    <s v="No"/>
    <n v="1"/>
    <s v="Yes"/>
    <s v="Over weight"/>
    <s v="Normal"/>
    <s v="18-Aug-2004"/>
    <n v="17178.68"/>
    <x v="1"/>
    <s v="tier - 2"/>
    <s v="R1019"/>
    <n v="19"/>
  </r>
  <r>
    <s v="Id576"/>
    <s v="  Adrienne G"/>
    <n v="42.95"/>
    <n v="5.16"/>
    <s v="Yes"/>
    <s v="No"/>
    <s v="No"/>
    <n v="1"/>
    <s v="No"/>
    <s v="Obesity"/>
    <s v="Normal"/>
    <s v="7-Jun-1964"/>
    <n v="17174.52"/>
    <x v="1"/>
    <s v="tier - 2"/>
    <s v="R1012"/>
    <n v="59"/>
  </r>
  <r>
    <s v="Id577"/>
    <s v="  Meredith"/>
    <n v="42.66"/>
    <n v="10.44"/>
    <s v="No"/>
    <s v="No"/>
    <s v="No"/>
    <n v="0"/>
    <s v="No"/>
    <s v="Obesity"/>
    <s v="Diabetes"/>
    <s v="16-Sep-1965"/>
    <n v="17172.27"/>
    <x v="1"/>
    <s v="tier - 2"/>
    <s v="R1026"/>
    <n v="58"/>
  </r>
  <r>
    <s v="Id578"/>
    <s v="  Junyong"/>
    <n v="33.630000000000003"/>
    <n v="5.69"/>
    <s v="No"/>
    <s v="No"/>
    <s v="No"/>
    <n v="1"/>
    <s v="No"/>
    <s v="Obesity"/>
    <s v="Normal"/>
    <s v="3-Jun-1998"/>
    <n v="17128.43"/>
    <x v="1"/>
    <s v="tier - 3"/>
    <s v="R1016"/>
    <n v="25"/>
  </r>
  <r>
    <s v="Id579"/>
    <s v="  Kristen A"/>
    <n v="26.84"/>
    <n v="6.5"/>
    <s v="No"/>
    <s v="No"/>
    <s v="No"/>
    <n v="0"/>
    <s v="Yes"/>
    <s v="Over weight"/>
    <s v="Diabetes"/>
    <s v="28-Jun-2002"/>
    <n v="17085.27"/>
    <x v="1"/>
    <s v="tier - 3"/>
    <s v="R1013"/>
    <n v="21"/>
  </r>
  <r>
    <s v="Id580"/>
    <s v="  Maria I"/>
    <n v="28.3"/>
    <n v="5.73"/>
    <s v="No"/>
    <s v="No"/>
    <s v="Yes"/>
    <n v="1"/>
    <s v="Yes"/>
    <s v="Over weight"/>
    <s v="Prediabetes"/>
    <s v="26-Dec-2003"/>
    <n v="17081.080000000002"/>
    <x v="1"/>
    <s v="tier - 2"/>
    <s v="R1011"/>
    <n v="20"/>
  </r>
  <r>
    <s v="Id581"/>
    <s v="  Jonathan"/>
    <n v="27.06"/>
    <n v="5.74"/>
    <s v="Yes"/>
    <s v="No"/>
    <s v="No"/>
    <n v="0"/>
    <s v="Yes"/>
    <s v="Over weight"/>
    <s v="Prediabetes"/>
    <s v="10-Jun-1996"/>
    <n v="17043.34"/>
    <x v="1"/>
    <s v="tier - 3"/>
    <s v="R1013"/>
    <n v="27"/>
  </r>
  <r>
    <s v="Id582"/>
    <s v="  Phil"/>
    <n v="47.13"/>
    <n v="8.6999999999999993"/>
    <s v="No"/>
    <s v="No"/>
    <s v="No"/>
    <n v="0"/>
    <s v="No"/>
    <s v="Obesity"/>
    <s v="Diabetes"/>
    <s v="22-Aug-1971"/>
    <n v="17016.009999999998"/>
    <x v="1"/>
    <s v="tier - 2"/>
    <s v="R1023"/>
    <n v="52"/>
  </r>
  <r>
    <s v="Id583"/>
    <s v="  Benjamina C"/>
    <n v="51.72"/>
    <n v="5.09"/>
    <s v="No"/>
    <s v="No"/>
    <s v="No"/>
    <n v="0"/>
    <s v="No"/>
    <s v="Obesity"/>
    <s v="Normal"/>
    <s v="16-Jul-1980"/>
    <n v="16990.55"/>
    <x v="1"/>
    <s v="tier - 3"/>
    <s v="R1012"/>
    <n v="43"/>
  </r>
  <r>
    <s v="Id584"/>
    <s v="  Christopher"/>
    <n v="48.59"/>
    <n v="5.57"/>
    <s v="No"/>
    <s v="No"/>
    <s v="No"/>
    <n v="0"/>
    <s v="No"/>
    <s v="Obesity"/>
    <s v="Normal"/>
    <s v="25-Aug-1977"/>
    <n v="16921.09"/>
    <x v="1"/>
    <s v="tier - 3"/>
    <s v="R1023"/>
    <n v="46"/>
  </r>
  <r>
    <s v="Id585"/>
    <s v="  Alison B"/>
    <n v="45.18"/>
    <n v="10.87"/>
    <s v="No"/>
    <s v="No"/>
    <s v="No"/>
    <n v="0"/>
    <s v="No"/>
    <s v="Obesity"/>
    <s v="Diabetes"/>
    <s v="21-Oct-1968"/>
    <n v="16903.5"/>
    <x v="1"/>
    <s v="tier - 3"/>
    <s v="R1012"/>
    <n v="55"/>
  </r>
  <r>
    <s v="Id586"/>
    <s v="  Caroline"/>
    <n v="27.9"/>
    <n v="6.02"/>
    <s v="No"/>
    <s v="No"/>
    <s v="Yes"/>
    <n v="1"/>
    <s v="Yes"/>
    <s v="Over weight"/>
    <s v="Prediabetes"/>
    <s v="10-Sep-2003"/>
    <n v="16884.919999999998"/>
    <x v="1"/>
    <s v="tier - 2"/>
    <s v="R1011"/>
    <n v="20"/>
  </r>
  <r>
    <s v="Id587"/>
    <s v="  Alexis N"/>
    <n v="51.33"/>
    <n v="7"/>
    <s v="No"/>
    <s v="No"/>
    <s v="No"/>
    <n v="0"/>
    <s v="No"/>
    <s v="Obesity"/>
    <s v="Diabetes"/>
    <s v="8-Aug-1974"/>
    <n v="16841.32"/>
    <x v="1"/>
    <s v="tier - 3"/>
    <s v="R1011"/>
    <n v="49"/>
  </r>
  <r>
    <s v="Id588"/>
    <s v="  Shanda L"/>
    <n v="30.59"/>
    <n v="5.56"/>
    <s v="Yes"/>
    <s v="No"/>
    <s v="No"/>
    <n v="1"/>
    <s v="No"/>
    <s v="Obesity"/>
    <s v="Normal"/>
    <s v="19-Oct-1995"/>
    <n v="16796.41"/>
    <x v="1"/>
    <s v="tier - 3"/>
    <s v="R1024"/>
    <n v="28"/>
  </r>
  <r>
    <s v="Id589"/>
    <s v="  Lacey"/>
    <n v="39.229999999999997"/>
    <n v="8.4499999999999993"/>
    <s v="No"/>
    <s v="No"/>
    <s v="No"/>
    <n v="0"/>
    <s v="No"/>
    <s v="Obesity"/>
    <s v="Diabetes"/>
    <s v="29-Jul-1962"/>
    <n v="16779.400000000001"/>
    <x v="1"/>
    <s v="tier - 2"/>
    <s v="R1026"/>
    <n v="61"/>
  </r>
  <r>
    <s v="Id590"/>
    <s v="  Laurette"/>
    <n v="19.094999999999999"/>
    <n v="6.19"/>
    <s v="No"/>
    <s v="No"/>
    <s v="No"/>
    <n v="0"/>
    <s v="Yes"/>
    <s v="Normal Weight"/>
    <s v="Prediabetes"/>
    <s v="23-Sep-1989"/>
    <n v="16776.3"/>
    <x v="1"/>
    <s v="tier - 2"/>
    <s v="R1024"/>
    <n v="34"/>
  </r>
  <r>
    <s v="Id591"/>
    <s v="  Jason"/>
    <n v="49.72"/>
    <n v="7.71"/>
    <s v="No"/>
    <s v="No"/>
    <s v="No"/>
    <n v="0"/>
    <s v="No"/>
    <s v="Obesity"/>
    <s v="Diabetes"/>
    <s v="28-Aug-1974"/>
    <n v="16770.990000000002"/>
    <x v="1"/>
    <s v="tier - 1"/>
    <s v="R1012"/>
    <n v="49"/>
  </r>
  <r>
    <s v="Id592"/>
    <s v="  Mary"/>
    <n v="21.754999999999999"/>
    <n v="4.63"/>
    <s v="No"/>
    <s v="No"/>
    <s v="Yes"/>
    <n v="1"/>
    <s v="Yes"/>
    <s v="Normal Weight"/>
    <s v="Normal"/>
    <s v="5-Nov-1993"/>
    <n v="16657.72"/>
    <x v="1"/>
    <s v="tier - 1"/>
    <s v="R1024"/>
    <n v="30"/>
  </r>
  <r>
    <s v="Id593"/>
    <s v="  Kati A"/>
    <n v="48.39"/>
    <n v="4.6100000000000003"/>
    <s v="No"/>
    <s v="No"/>
    <s v="No"/>
    <n v="0"/>
    <s v="No"/>
    <s v="Obesity"/>
    <s v="Normal"/>
    <s v="25-Sep-1977"/>
    <n v="16631.61"/>
    <x v="1"/>
    <s v="tier - 1"/>
    <s v="R1012"/>
    <n v="46"/>
  </r>
  <r>
    <s v="Id594"/>
    <s v="  Kelly J"/>
    <n v="47.15"/>
    <n v="9.5299999999999994"/>
    <s v="Yes"/>
    <s v="No"/>
    <s v="No"/>
    <n v="1"/>
    <s v="No"/>
    <s v="Obesity"/>
    <s v="Diabetes"/>
    <s v="24-Jul-1975"/>
    <n v="16602.18"/>
    <x v="1"/>
    <s v="tier - 1"/>
    <s v="R1026"/>
    <n v="48"/>
  </r>
  <r>
    <s v="Id595"/>
    <s v="  Greer D"/>
    <n v="47.59"/>
    <n v="11.43"/>
    <s v="Yes"/>
    <s v="No"/>
    <s v="No"/>
    <n v="2"/>
    <s v="No"/>
    <s v="Obesity"/>
    <s v="Diabetes"/>
    <s v="10-Jul-1970"/>
    <n v="16600.16"/>
    <x v="1"/>
    <s v="tier - 2"/>
    <s v="R1011"/>
    <n v="53"/>
  </r>
  <r>
    <s v="Id596"/>
    <s v="  Brent"/>
    <n v="39.81"/>
    <n v="7.65"/>
    <s v="Yes"/>
    <s v="No"/>
    <s v="Yes"/>
    <n v="1"/>
    <s v="No"/>
    <s v="Obesity"/>
    <s v="Diabetes"/>
    <s v="25-Jun-1963"/>
    <n v="16587.96"/>
    <x v="1"/>
    <s v="tier - 2"/>
    <s v="R1023"/>
    <n v="60"/>
  </r>
  <r>
    <s v="Id597"/>
    <s v="  Eugene M"/>
    <n v="31.02"/>
    <n v="5.87"/>
    <s v="Yes"/>
    <s v="No"/>
    <s v="No"/>
    <n v="0"/>
    <s v="No"/>
    <s v="Obesity"/>
    <s v="Prediabetes"/>
    <s v="25-Jun-2001"/>
    <n v="16586.5"/>
    <x v="1"/>
    <s v="tier - 1"/>
    <s v="R1013"/>
    <n v="22"/>
  </r>
  <r>
    <s v="Id598"/>
    <s v="  Erin D"/>
    <n v="24.75"/>
    <n v="4.3600000000000003"/>
    <s v="Yes"/>
    <s v="No"/>
    <s v="No"/>
    <n v="1"/>
    <s v="Yes"/>
    <s v="Normal Weight"/>
    <s v="Normal"/>
    <s v="23-Dec-1995"/>
    <n v="16577.78"/>
    <x v="1"/>
    <s v="tier - 1"/>
    <s v="R1013"/>
    <n v="28"/>
  </r>
  <r>
    <s v="Id599"/>
    <s v="  Kamilla"/>
    <n v="30.114999999999998"/>
    <n v="10.119999999999999"/>
    <s v="No"/>
    <s v="No"/>
    <s v="No"/>
    <n v="3"/>
    <s v="No"/>
    <s v="Obesity"/>
    <s v="Diabetes"/>
    <s v="10-Oct-1958"/>
    <n v="16455.71"/>
    <x v="1"/>
    <s v="tier - 2"/>
    <s v="R1012"/>
    <n v="65"/>
  </r>
  <r>
    <s v="Id600"/>
    <s v="  Wayne I"/>
    <n v="26.03"/>
    <n v="4.01"/>
    <s v="No"/>
    <s v="No"/>
    <s v="Yes"/>
    <n v="1"/>
    <s v="Yes"/>
    <s v="Over weight"/>
    <s v="Normal"/>
    <s v="20-Dec-2003"/>
    <n v="16450.89"/>
    <x v="1"/>
    <s v="tier - 1"/>
    <s v="R1012"/>
    <n v="20"/>
  </r>
  <r>
    <s v="Id601"/>
    <s v="  Tracy L"/>
    <n v="20.045000000000002"/>
    <n v="4.7699999999999996"/>
    <s v="Yes"/>
    <s v="No"/>
    <s v="No"/>
    <n v="1"/>
    <s v="Yes"/>
    <s v="Normal Weight"/>
    <s v="Normal"/>
    <s v="28-Sep-1995"/>
    <n v="16420.490000000002"/>
    <x v="1"/>
    <s v="tier - 3"/>
    <s v="R1012"/>
    <n v="28"/>
  </r>
  <r>
    <s v="Id602"/>
    <s v="  Heather"/>
    <n v="40.24"/>
    <n v="6.83"/>
    <s v="No"/>
    <s v="No"/>
    <s v="No"/>
    <n v="0"/>
    <s v="No"/>
    <s v="Obesity"/>
    <s v="Diabetes"/>
    <s v="5-Dec-1965"/>
    <n v="16351.42"/>
    <x v="1"/>
    <s v="tier - 3"/>
    <s v="R1026"/>
    <n v="58"/>
  </r>
  <r>
    <s v="Id603"/>
    <s v="  Megan C"/>
    <n v="43.15"/>
    <n v="6.14"/>
    <s v="Yes"/>
    <s v="No"/>
    <s v="Yes"/>
    <n v="1"/>
    <s v="No"/>
    <s v="Obesity"/>
    <s v="Prediabetes"/>
    <s v="8-Aug-1969"/>
    <n v="16311.05"/>
    <x v="1"/>
    <s v="tier - 3"/>
    <s v="R1026"/>
    <n v="54"/>
  </r>
  <r>
    <s v="Id604"/>
    <s v="  Jonathan"/>
    <n v="27.7"/>
    <n v="5.6"/>
    <s v="No"/>
    <s v="No"/>
    <s v="Yes"/>
    <n v="1"/>
    <s v="Yes"/>
    <s v="Over weight"/>
    <s v="Normal"/>
    <s v="24-Aug-2003"/>
    <n v="16297.85"/>
    <x v="1"/>
    <s v="tier - 3"/>
    <s v="R1011"/>
    <n v="20"/>
  </r>
  <r>
    <s v="Id605"/>
    <s v="  Greg D"/>
    <n v="45.68"/>
    <n v="4.8"/>
    <s v="No"/>
    <s v="No"/>
    <s v="No"/>
    <n v="2"/>
    <s v="No"/>
    <s v="Obesity"/>
    <s v="Normal"/>
    <s v="30-Jul-1972"/>
    <n v="16267.32"/>
    <x v="1"/>
    <s v="tier - 2"/>
    <s v="R1023"/>
    <n v="51"/>
  </r>
  <r>
    <s v="Id606"/>
    <s v="  Steven L"/>
    <n v="27.3"/>
    <n v="11.89"/>
    <s v="No"/>
    <s v="No"/>
    <s v="No"/>
    <n v="0"/>
    <s v="Yes"/>
    <s v="Over weight"/>
    <s v="Diabetes"/>
    <s v="8-Sep-2002"/>
    <n v="16232.85"/>
    <x v="1"/>
    <s v="tier - 1"/>
    <s v="R1011"/>
    <n v="21"/>
  </r>
  <r>
    <s v="Id607"/>
    <s v="  Gianfilippo"/>
    <n v="54.45"/>
    <n v="4.7300000000000004"/>
    <s v="Yes"/>
    <s v="No"/>
    <s v="No"/>
    <n v="1"/>
    <s v="No"/>
    <s v="Obesity"/>
    <s v="Normal"/>
    <s v="21-Aug-1988"/>
    <n v="16205.88"/>
    <x v="1"/>
    <s v="tier - 1"/>
    <s v="R1012"/>
    <n v="35"/>
  </r>
  <r>
    <s v="Id608"/>
    <s v="  Hector"/>
    <n v="54.43"/>
    <n v="4.6100000000000003"/>
    <s v="Yes"/>
    <s v="No"/>
    <s v="No"/>
    <n v="1"/>
    <s v="No"/>
    <s v="Obesity"/>
    <s v="Normal"/>
    <s v="6-Aug-1988"/>
    <n v="16199.1"/>
    <x v="1"/>
    <s v="tier - 2"/>
    <s v="R1012"/>
    <n v="35"/>
  </r>
  <r>
    <s v="Id609"/>
    <s v="  Mark W"/>
    <n v="48.01"/>
    <n v="7.3"/>
    <s v="No"/>
    <s v="No"/>
    <s v="No"/>
    <n v="0"/>
    <s v="No"/>
    <s v="Obesity"/>
    <s v="Diabetes"/>
    <s v="11-Sep-1974"/>
    <n v="16190.97"/>
    <x v="1"/>
    <s v="tier - 3"/>
    <s v="R1012"/>
    <n v="49"/>
  </r>
  <r>
    <s v="Id610"/>
    <s v="  Aubri"/>
    <n v="48.32"/>
    <n v="5.88"/>
    <s v="No"/>
    <s v="No"/>
    <s v="No"/>
    <n v="0"/>
    <s v="No"/>
    <s v="Obesity"/>
    <s v="Prediabetes"/>
    <s v="6-Jul-1982"/>
    <n v="16152.04"/>
    <x v="1"/>
    <s v="tier - 1"/>
    <s v="R1026"/>
    <n v="41"/>
  </r>
  <r>
    <s v="Id611"/>
    <s v="  Justin"/>
    <n v="22.895"/>
    <n v="4.0599999999999996"/>
    <s v="No"/>
    <s v="No"/>
    <s v="Yes"/>
    <n v="1"/>
    <s v="Yes"/>
    <s v="Normal Weight"/>
    <s v="Normal"/>
    <s v="12-Dec-1993"/>
    <n v="16138.76"/>
    <x v="1"/>
    <s v="tier - 3"/>
    <s v="R1017"/>
    <n v="30"/>
  </r>
  <r>
    <s v="Id612"/>
    <s v="  Megan A"/>
    <n v="54.85"/>
    <n v="4.9000000000000004"/>
    <s v="No"/>
    <s v="No"/>
    <s v="No"/>
    <n v="1"/>
    <s v="No"/>
    <s v="Obesity"/>
    <s v="Normal"/>
    <s v="6-Oct-1987"/>
    <n v="16122.65"/>
    <x v="1"/>
    <s v="tier - 1"/>
    <s v="R1011"/>
    <n v="36"/>
  </r>
  <r>
    <s v="Id613"/>
    <s v="  Erika M"/>
    <n v="21.85"/>
    <n v="5.52"/>
    <s v="No"/>
    <s v="No"/>
    <s v="Yes"/>
    <n v="1"/>
    <s v="Yes"/>
    <s v="Normal Weight"/>
    <s v="Normal"/>
    <s v="8-Aug-1993"/>
    <n v="16115.3"/>
    <x v="1"/>
    <s v="tier - 1"/>
    <s v="R1024"/>
    <n v="30"/>
  </r>
  <r>
    <s v="Id614"/>
    <s v="  Daniel G"/>
    <n v="51.86"/>
    <n v="5.2"/>
    <s v="Yes"/>
    <s v="No"/>
    <s v="No"/>
    <n v="0"/>
    <s v="No"/>
    <s v="Obesity"/>
    <s v="Normal"/>
    <s v="27-Aug-1985"/>
    <n v="16097.94"/>
    <x v="1"/>
    <s v="tier - 3"/>
    <s v="R1012"/>
    <n v="38"/>
  </r>
  <r>
    <s v="Id615"/>
    <s v="  Devin C"/>
    <n v="39.049999999999997"/>
    <n v="7.59"/>
    <s v="No"/>
    <s v="No"/>
    <s v="No"/>
    <n v="3"/>
    <s v="No"/>
    <s v="Obesity"/>
    <s v="Diabetes"/>
    <s v="21-Jun-1958"/>
    <n v="16085.13"/>
    <x v="1"/>
    <s v="tier - 2"/>
    <s v="R1013"/>
    <n v="65"/>
  </r>
  <r>
    <s v="Id616"/>
    <s v="  Louise A"/>
    <n v="31.824999999999999"/>
    <n v="8.2799999999999994"/>
    <s v="No"/>
    <s v="No"/>
    <s v="No"/>
    <n v="3"/>
    <s v="No"/>
    <s v="Obesity"/>
    <s v="Diabetes"/>
    <s v="22-Oct-1958"/>
    <n v="16069.08"/>
    <x v="1"/>
    <s v="tier - 2"/>
    <s v="R1024"/>
    <n v="65"/>
  </r>
  <r>
    <s v="Id617"/>
    <s v="  Sarah"/>
    <n v="46.43"/>
    <n v="6.72"/>
    <s v="No"/>
    <s v="No"/>
    <s v="No"/>
    <n v="0"/>
    <s v="No"/>
    <s v="Obesity"/>
    <s v="Diabetes"/>
    <s v="16-Sep-1978"/>
    <n v="16062.89"/>
    <x v="1"/>
    <s v="tier - 2"/>
    <s v="R1026"/>
    <n v="45"/>
  </r>
  <r>
    <s v="Id618"/>
    <s v="  Amy"/>
    <n v="53.63"/>
    <n v="5.47"/>
    <s v="Yes"/>
    <s v="No"/>
    <s v="No"/>
    <n v="1"/>
    <s v="No"/>
    <s v="Obesity"/>
    <s v="Normal"/>
    <s v="5-Dec-1988"/>
    <n v="16059.06"/>
    <x v="1"/>
    <s v="tier - 3"/>
    <s v="R1012"/>
    <n v="35"/>
  </r>
  <r>
    <s v="Id619"/>
    <s v="  Brittany L"/>
    <n v="48.7"/>
    <n v="4.71"/>
    <s v="No"/>
    <s v="No"/>
    <s v="No"/>
    <n v="0"/>
    <s v="No"/>
    <s v="Obesity"/>
    <s v="Normal"/>
    <s v="19-Sep-1980"/>
    <n v="15966.19"/>
    <x v="1"/>
    <s v="tier - 2"/>
    <s v="R1012"/>
    <n v="43"/>
  </r>
  <r>
    <s v="Id620"/>
    <s v="  Jessica L"/>
    <n v="48.81"/>
    <n v="5.49"/>
    <s v="No"/>
    <s v="No"/>
    <s v="No"/>
    <n v="0"/>
    <s v="No"/>
    <s v="Obesity"/>
    <s v="Normal"/>
    <s v="24-Jul-1982"/>
    <n v="15965.29"/>
    <x v="1"/>
    <s v="tier - 1"/>
    <s v="R1012"/>
    <n v="41"/>
  </r>
  <r>
    <s v="Id621"/>
    <s v="  Kristina K"/>
    <n v="47.53"/>
    <n v="4.72"/>
    <s v="No"/>
    <s v="No"/>
    <s v="No"/>
    <n v="0"/>
    <s v="No"/>
    <s v="Obesity"/>
    <s v="Normal"/>
    <s v="12-Oct-1980"/>
    <n v="15922.29"/>
    <x v="1"/>
    <s v="tier - 3"/>
    <s v="R1026"/>
    <n v="43"/>
  </r>
  <r>
    <s v="Id622"/>
    <s v="  Brad"/>
    <n v="36.85"/>
    <n v="6.7"/>
    <s v="No"/>
    <s v="No"/>
    <s v="No"/>
    <n v="0"/>
    <s v="No"/>
    <s v="Obesity"/>
    <s v="Diabetes"/>
    <s v="25-Dec-1962"/>
    <n v="15840.81"/>
    <x v="1"/>
    <s v="tier - 1"/>
    <s v="R1022"/>
    <n v="61"/>
  </r>
  <r>
    <s v="Id623"/>
    <s v="  Margaret O"/>
    <n v="29.3"/>
    <n v="5.5"/>
    <s v="No"/>
    <s v="No"/>
    <s v="No"/>
    <n v="0"/>
    <s v="No"/>
    <s v="Over weight"/>
    <s v="Normal"/>
    <s v="11-Nov-1982"/>
    <n v="15828.82"/>
    <x v="1"/>
    <s v="tier - 3"/>
    <s v="R1011"/>
    <n v="41"/>
  </r>
  <r>
    <s v="Id624"/>
    <s v="  Craig R"/>
    <n v="19.3"/>
    <n v="4.46"/>
    <s v="No"/>
    <s v="No"/>
    <s v="No"/>
    <n v="1"/>
    <s v="Yes"/>
    <s v="Normal Weight"/>
    <s v="Normal"/>
    <s v="26-Jun-1984"/>
    <n v="15820.7"/>
    <x v="1"/>
    <s v="tier - 3"/>
    <s v="R1011"/>
    <n v="39"/>
  </r>
  <r>
    <s v="Id625"/>
    <s v="  Simo"/>
    <n v="24.13"/>
    <n v="5.29"/>
    <s v="Yes"/>
    <s v="No"/>
    <s v="Yes"/>
    <n v="1"/>
    <s v="Yes"/>
    <s v="Normal Weight"/>
    <s v="Normal"/>
    <s v="9-Oct-1997"/>
    <n v="15817.99"/>
    <x v="1"/>
    <s v="tier - 2"/>
    <s v="R1012"/>
    <n v="26"/>
  </r>
  <r>
    <s v="Id626"/>
    <s v="  Christopher J"/>
    <n v="46.7"/>
    <n v="10.99"/>
    <s v="No"/>
    <s v="No"/>
    <s v="No"/>
    <n v="0"/>
    <s v="No"/>
    <s v="Obesity"/>
    <s v="Diabetes"/>
    <s v="29-Aug-1974"/>
    <n v="15746.62"/>
    <x v="1"/>
    <s v="tier - 1"/>
    <s v="R1012"/>
    <n v="49"/>
  </r>
  <r>
    <s v="Id627"/>
    <s v="  Mario Sr"/>
    <n v="45.27"/>
    <n v="5.2"/>
    <s v="Yes"/>
    <s v="No"/>
    <s v="No"/>
    <n v="0"/>
    <s v="No"/>
    <s v="Obesity"/>
    <s v="Normal"/>
    <s v="20-Sep-1976"/>
    <n v="15698.86"/>
    <x v="1"/>
    <s v="tier - 2"/>
    <s v="R1012"/>
    <n v="47"/>
  </r>
  <r>
    <s v="Id628"/>
    <s v="  Meghann R"/>
    <n v="44.29"/>
    <n v="9.66"/>
    <s v="No"/>
    <s v="No"/>
    <s v="No"/>
    <n v="2"/>
    <s v="No"/>
    <s v="Obesity"/>
    <s v="Diabetes"/>
    <s v="26-Jun-1973"/>
    <n v="15670.3"/>
    <x v="1"/>
    <s v="tier - 2"/>
    <s v="R1026"/>
    <n v="50"/>
  </r>
  <r>
    <s v="Id629"/>
    <s v="  Scott M"/>
    <n v="54.59"/>
    <n v="4.22"/>
    <s v="Yes"/>
    <s v="No"/>
    <s v="No"/>
    <n v="1"/>
    <s v="No"/>
    <s v="Obesity"/>
    <s v="Normal"/>
    <s v="22-Dec-1988"/>
    <n v="15646.28"/>
    <x v="1"/>
    <s v="tier - 2"/>
    <s v="R1011"/>
    <n v="35"/>
  </r>
  <r>
    <s v="Id630"/>
    <s v="  Caitlin E"/>
    <n v="32.965000000000003"/>
    <n v="11.78"/>
    <s v="No"/>
    <s v="No"/>
    <s v="No"/>
    <n v="0"/>
    <s v="No"/>
    <s v="Obesity"/>
    <s v="Diabetes"/>
    <s v="6-Jun-1960"/>
    <n v="15612.19"/>
    <x v="1"/>
    <s v="tier - 2"/>
    <s v="R1012"/>
    <n v="63"/>
  </r>
  <r>
    <s v="Id631"/>
    <s v="  Samantha A"/>
    <n v="38.049999999999997"/>
    <n v="9.6199999999999992"/>
    <s v="No"/>
    <s v="No"/>
    <s v="No"/>
    <n v="0"/>
    <s v="No"/>
    <s v="Obesity"/>
    <s v="Diabetes"/>
    <s v="28-Oct-1965"/>
    <n v="15608.58"/>
    <x v="1"/>
    <s v="tier - 2"/>
    <s v="R1026"/>
    <n v="58"/>
  </r>
  <r>
    <s v="Id632"/>
    <s v="  Erik"/>
    <n v="46.14"/>
    <n v="10.78"/>
    <s v="No"/>
    <s v="No"/>
    <s v="No"/>
    <n v="0"/>
    <s v="No"/>
    <s v="Obesity"/>
    <s v="Diabetes"/>
    <s v="30-Jul-1974"/>
    <n v="15556.67"/>
    <x v="1"/>
    <s v="tier - 2"/>
    <s v="R1012"/>
    <n v="49"/>
  </r>
  <r>
    <s v="Id633"/>
    <s v="  Christopher"/>
    <n v="41.325000000000003"/>
    <n v="5.1100000000000003"/>
    <s v="Yes"/>
    <s v="No"/>
    <s v="No"/>
    <n v="2"/>
    <s v="No"/>
    <s v="Obesity"/>
    <s v="Normal"/>
    <s v="2-Oct-1959"/>
    <n v="15555.19"/>
    <x v="1"/>
    <s v="tier - 3"/>
    <s v="R1012"/>
    <n v="64"/>
  </r>
  <r>
    <s v="Id634"/>
    <s v="  Maya"/>
    <n v="44.64"/>
    <n v="7.18"/>
    <s v="No"/>
    <s v="No"/>
    <s v="No"/>
    <n v="0"/>
    <s v="No"/>
    <s v="Obesity"/>
    <s v="Diabetes"/>
    <s v="28-Jun-1974"/>
    <n v="15532.16"/>
    <x v="1"/>
    <s v="tier - 2"/>
    <s v="R1026"/>
    <n v="49"/>
  </r>
  <r>
    <s v="Id635"/>
    <s v="  Zachary T"/>
    <n v="25.175000000000001"/>
    <n v="4.96"/>
    <s v="No"/>
    <s v="Yes"/>
    <s v="No"/>
    <n v="1"/>
    <s v="No"/>
    <s v="Over weight"/>
    <s v="Normal"/>
    <s v="17-Jul-2004"/>
    <n v="15518.18"/>
    <x v="1"/>
    <s v="tier - 3"/>
    <s v="R1015"/>
    <n v="19"/>
  </r>
  <r>
    <s v="Id636"/>
    <s v="  Hilda"/>
    <n v="43.11"/>
    <n v="4.67"/>
    <s v="Yes"/>
    <s v="No"/>
    <s v="No"/>
    <n v="0"/>
    <s v="No"/>
    <s v="Obesity"/>
    <s v="Normal"/>
    <s v="20-Jul-1976"/>
    <n v="15450.48"/>
    <x v="1"/>
    <s v="tier - 1"/>
    <s v="R1026"/>
    <n v="47"/>
  </r>
  <r>
    <s v="Id637"/>
    <s v="  Stephanie"/>
    <n v="53.32"/>
    <n v="5.0599999999999996"/>
    <s v="No"/>
    <s v="No"/>
    <s v="No"/>
    <n v="0"/>
    <s v="No"/>
    <s v="Obesity"/>
    <s v="Normal"/>
    <s v="25-Oct-1990"/>
    <n v="15440.2"/>
    <x v="1"/>
    <s v="tier - 1"/>
    <s v="R1012"/>
    <n v="33"/>
  </r>
  <r>
    <s v="Id638"/>
    <s v="  Doug"/>
    <n v="38.04"/>
    <n v="5.0199999999999996"/>
    <s v="Yes"/>
    <s v="No"/>
    <s v="No"/>
    <n v="1"/>
    <s v="No"/>
    <s v="Obesity"/>
    <s v="Normal"/>
    <s v="4-Sep-1964"/>
    <n v="15377.77"/>
    <x v="1"/>
    <s v="tier - 2"/>
    <s v="R1012"/>
    <n v="59"/>
  </r>
  <r>
    <s v="Id639"/>
    <s v="  Bethany N"/>
    <n v="37.9"/>
    <n v="7.76"/>
    <s v="No"/>
    <s v="No"/>
    <s v="No"/>
    <n v="0"/>
    <s v="No"/>
    <s v="Obesity"/>
    <s v="Diabetes"/>
    <s v="6-Sep-1962"/>
    <n v="15368.22"/>
    <x v="1"/>
    <s v="tier - 2"/>
    <s v="R1011"/>
    <n v="61"/>
  </r>
  <r>
    <s v="Id640"/>
    <s v="  Sandra H"/>
    <n v="39.6"/>
    <n v="9.32"/>
    <s v="No"/>
    <s v="No"/>
    <s v="No"/>
    <n v="0"/>
    <s v="No"/>
    <s v="Obesity"/>
    <s v="Diabetes"/>
    <s v="18-Jul-1968"/>
    <n v="15363.77"/>
    <x v="1"/>
    <s v="tier - 1"/>
    <s v="R1026"/>
    <n v="55"/>
  </r>
  <r>
    <s v="Id641"/>
    <s v="  Takuo"/>
    <n v="50.92"/>
    <n v="5.31"/>
    <s v="Yes"/>
    <s v="No"/>
    <s v="No"/>
    <n v="1"/>
    <s v="No"/>
    <s v="Obesity"/>
    <s v="Normal"/>
    <s v="17-Dec-1988"/>
    <n v="15361.5"/>
    <x v="1"/>
    <s v="tier - 3"/>
    <s v="R1023"/>
    <n v="35"/>
  </r>
  <r>
    <s v="Id642"/>
    <s v="  Kelly A"/>
    <n v="21.85"/>
    <n v="5.56"/>
    <s v="Yes"/>
    <s v="No"/>
    <s v="No"/>
    <n v="0"/>
    <s v="Yes"/>
    <s v="Normal Weight"/>
    <s v="Normal"/>
    <s v="14-Jul-2001"/>
    <n v="15359.1"/>
    <x v="1"/>
    <s v="tier - 3"/>
    <s v="R1024"/>
    <n v="22"/>
  </r>
  <r>
    <s v="Id643"/>
    <s v="  Scott"/>
    <n v="36.08"/>
    <n v="7.11"/>
    <s v="Yes"/>
    <s v="No"/>
    <s v="Yes"/>
    <n v="1"/>
    <s v="No"/>
    <s v="Obesity"/>
    <s v="Diabetes"/>
    <s v="13-Dec-1963"/>
    <n v="15322.77"/>
    <x v="1"/>
    <s v="tier - 3"/>
    <s v="R1021"/>
    <n v="60"/>
  </r>
  <r>
    <s v="Id644"/>
    <s v="  Benoit"/>
    <n v="40.44"/>
    <n v="5.13"/>
    <s v="Yes"/>
    <s v="No"/>
    <s v="Yes"/>
    <n v="1"/>
    <s v="No"/>
    <s v="Obesity"/>
    <s v="Normal"/>
    <s v="16-Sep-1969"/>
    <n v="15260.52"/>
    <x v="1"/>
    <s v="tier - 2"/>
    <s v="R1023"/>
    <n v="54"/>
  </r>
  <r>
    <s v="Id645"/>
    <s v="  Elizabeth M"/>
    <n v="38.094999999999999"/>
    <n v="10.199999999999999"/>
    <s v="No"/>
    <s v="No"/>
    <s v="No"/>
    <n v="0"/>
    <s v="No"/>
    <s v="Obesity"/>
    <s v="Diabetes"/>
    <s v="25-Jul-1960"/>
    <n v="15230.32"/>
    <x v="1"/>
    <s v="tier - 2"/>
    <s v="R1024"/>
    <n v="63"/>
  </r>
  <r>
    <s v="Id646"/>
    <s v="  Jessica A"/>
    <n v="44.95"/>
    <n v="10.4"/>
    <s v="No"/>
    <s v="No"/>
    <s v="No"/>
    <n v="0"/>
    <s v="No"/>
    <s v="Obesity"/>
    <s v="Diabetes"/>
    <s v="23-Nov-1978"/>
    <n v="15207.92"/>
    <x v="1"/>
    <s v="tier - 1"/>
    <s v="R1012"/>
    <n v="45"/>
  </r>
  <r>
    <s v="Id647"/>
    <s v="  Monica K"/>
    <n v="35.54"/>
    <n v="10.67"/>
    <s v="No"/>
    <s v="No"/>
    <s v="No"/>
    <n v="0"/>
    <s v="No"/>
    <s v="Obesity"/>
    <s v="Diabetes"/>
    <s v="17-Jun-1962"/>
    <n v="15174.81"/>
    <x v="1"/>
    <s v="tier - 1"/>
    <s v="R1012"/>
    <n v="61"/>
  </r>
  <r>
    <s v="Id648"/>
    <s v="  Kevin L"/>
    <n v="39.799999999999997"/>
    <n v="4.6500000000000004"/>
    <s v="Yes"/>
    <s v="No"/>
    <s v="No"/>
    <n v="2"/>
    <s v="No"/>
    <s v="Obesity"/>
    <s v="Normal"/>
    <s v="3-Dec-1959"/>
    <n v="15170.07"/>
    <x v="1"/>
    <s v="tier - 3"/>
    <s v="R1011"/>
    <n v="64"/>
  </r>
  <r>
    <s v="Id649"/>
    <s v="  Gregory"/>
    <n v="33.659999999999997"/>
    <n v="5.65"/>
    <s v="Yes"/>
    <s v="No"/>
    <s v="No"/>
    <n v="2"/>
    <s v="No"/>
    <s v="Obesity"/>
    <s v="Normal"/>
    <s v="4-Jun-1959"/>
    <n v="15161.53"/>
    <x v="1"/>
    <s v="tier - 1"/>
    <s v="R1013"/>
    <n v="64"/>
  </r>
  <r>
    <s v="Id650"/>
    <s v="  Della"/>
    <n v="35.5"/>
    <n v="11.97"/>
    <s v="No"/>
    <s v="No"/>
    <s v="No"/>
    <n v="0"/>
    <s v="No"/>
    <s v="Obesity"/>
    <s v="Diabetes"/>
    <s v="25-Oct-1962"/>
    <n v="15161.25"/>
    <x v="1"/>
    <s v="tier - 2"/>
    <s v="R1012"/>
    <n v="61"/>
  </r>
  <r>
    <s v="Id651"/>
    <s v="  David"/>
    <n v="41.63"/>
    <n v="6.71"/>
    <s v="No"/>
    <s v="No"/>
    <s v="No"/>
    <n v="0"/>
    <s v="No"/>
    <s v="Obesity"/>
    <s v="Diabetes"/>
    <s v="25-Nov-1971"/>
    <n v="15150.44"/>
    <x v="1"/>
    <s v="tier - 1"/>
    <s v="R1023"/>
    <n v="52"/>
  </r>
  <r>
    <s v="Id652"/>
    <s v="  Victoria"/>
    <n v="46.49"/>
    <n v="11.92"/>
    <s v="No"/>
    <s v="No"/>
    <s v="No"/>
    <n v="0"/>
    <s v="No"/>
    <s v="Obesity"/>
    <s v="Diabetes"/>
    <s v="5-Sep-1978"/>
    <n v="15123.19"/>
    <x v="1"/>
    <s v="tier - 1"/>
    <s v="R1011"/>
    <n v="45"/>
  </r>
  <r>
    <s v="Id653"/>
    <s v="  Tasos"/>
    <n v="43.29"/>
    <n v="5.35"/>
    <s v="No"/>
    <s v="No"/>
    <s v="No"/>
    <n v="2"/>
    <s v="No"/>
    <s v="Obesity"/>
    <s v="Normal"/>
    <s v="7-Nov-1972"/>
    <n v="15103.69"/>
    <x v="1"/>
    <s v="tier - 1"/>
    <s v="R1012"/>
    <n v="51"/>
  </r>
  <r>
    <s v="Id654"/>
    <s v="  Thomas"/>
    <n v="43.08"/>
    <n v="8.9600000000000009"/>
    <s v="Yes"/>
    <s v="No"/>
    <s v="No"/>
    <n v="1"/>
    <s v="No"/>
    <s v="Obesity"/>
    <s v="Diabetes"/>
    <s v="26-Oct-1975"/>
    <n v="15090.35"/>
    <x v="1"/>
    <s v="tier - 1"/>
    <s v="R1023"/>
    <n v="48"/>
  </r>
  <r>
    <s v="Id655"/>
    <s v="  Lukasz"/>
    <n v="39.07"/>
    <n v="11.93"/>
    <s v="No"/>
    <s v="No"/>
    <s v="No"/>
    <n v="0"/>
    <s v="No"/>
    <s v="Obesity"/>
    <s v="Diabetes"/>
    <s v="12-Jun-1968"/>
    <n v="15052.68"/>
    <x v="1"/>
    <s v="tier - 2"/>
    <s v="R1022"/>
    <n v="55"/>
  </r>
  <r>
    <s v="Id656"/>
    <s v="  Matthew A"/>
    <n v="41.3"/>
    <n v="9.59"/>
    <s v="No"/>
    <s v="No"/>
    <s v="No"/>
    <n v="0"/>
    <s v="No"/>
    <s v="Obesity"/>
    <s v="Diabetes"/>
    <s v="15-Aug-1971"/>
    <n v="15038.51"/>
    <x v="1"/>
    <s v="tier - 3"/>
    <s v="R1023"/>
    <n v="52"/>
  </r>
  <r>
    <s v="Id657"/>
    <s v="  Meta"/>
    <n v="42.95"/>
    <n v="11.88"/>
    <s v="Yes"/>
    <s v="No"/>
    <s v="No"/>
    <n v="2"/>
    <s v="No"/>
    <s v="Obesity"/>
    <s v="Diabetes"/>
    <s v="11-Sep-1970"/>
    <n v="15026.3"/>
    <x v="1"/>
    <s v="tier - 3"/>
    <s v="R1011"/>
    <n v="53"/>
  </r>
  <r>
    <s v="Id658"/>
    <s v="  Rachel E"/>
    <n v="46.96"/>
    <n v="4.6399999999999997"/>
    <s v="No"/>
    <s v="No"/>
    <s v="Yes"/>
    <n v="1"/>
    <s v="No"/>
    <s v="Obesity"/>
    <s v="Normal"/>
    <s v="25-Nov-1979"/>
    <n v="15025.76"/>
    <x v="1"/>
    <s v="tier - 1"/>
    <s v="R1011"/>
    <n v="44"/>
  </r>
  <r>
    <s v="Id659"/>
    <s v="  Angelica"/>
    <n v="30.495000000000001"/>
    <n v="9.5299999999999994"/>
    <s v="No"/>
    <s v="No"/>
    <s v="No"/>
    <n v="0"/>
    <s v="No"/>
    <s v="Obesity"/>
    <s v="Diabetes"/>
    <s v="8-Aug-1960"/>
    <n v="15019.76"/>
    <x v="1"/>
    <s v="tier - 2"/>
    <s v="R1012"/>
    <n v="63"/>
  </r>
  <r>
    <s v="Id660"/>
    <s v="  Kathleen"/>
    <n v="17.954999999999998"/>
    <n v="5.29"/>
    <s v="Yes"/>
    <s v="No"/>
    <s v="No"/>
    <n v="1"/>
    <s v="Yes"/>
    <s v="Under Weight"/>
    <s v="Normal"/>
    <s v="2-Aug-1995"/>
    <n v="15006.58"/>
    <x v="1"/>
    <s v="tier - 2"/>
    <s v="R1024"/>
    <n v="28"/>
  </r>
  <r>
    <s v="Id661"/>
    <s v="  Gabriel D"/>
    <n v="25.6"/>
    <n v="10.95"/>
    <s v="No"/>
    <s v="No"/>
    <s v="No"/>
    <n v="3"/>
    <s v="No"/>
    <s v="Over weight"/>
    <s v="Diabetes"/>
    <s v="29-Jul-1958"/>
    <n v="14988.43"/>
    <x v="1"/>
    <s v="tier - 3"/>
    <s v="R1011"/>
    <n v="65"/>
  </r>
  <r>
    <s v="Id662"/>
    <s v="  Jeff T"/>
    <n v="34.21"/>
    <n v="9.17"/>
    <s v="No"/>
    <s v="No"/>
    <s v="No"/>
    <n v="0"/>
    <s v="No"/>
    <s v="Obesity"/>
    <s v="Diabetes"/>
    <s v="29-Nov-1962"/>
    <n v="14945.34"/>
    <x v="1"/>
    <s v="tier - 1"/>
    <s v="R1021"/>
    <n v="61"/>
  </r>
  <r>
    <s v="Id663"/>
    <s v="  Neil D"/>
    <n v="39.74"/>
    <n v="7.39"/>
    <s v="No"/>
    <s v="No"/>
    <s v="No"/>
    <n v="0"/>
    <s v="No"/>
    <s v="Obesity"/>
    <s v="Diabetes"/>
    <s v="8-Nov-1968"/>
    <n v="14926.97"/>
    <x v="1"/>
    <s v="tier - 2"/>
    <s v="R1012"/>
    <n v="55"/>
  </r>
  <r>
    <s v="Id664"/>
    <s v="  Katherine L"/>
    <n v="49.53"/>
    <n v="9.1300000000000008"/>
    <s v="Yes"/>
    <s v="No"/>
    <s v="No"/>
    <n v="0"/>
    <s v="No"/>
    <s v="Obesity"/>
    <s v="Diabetes"/>
    <s v="4-Jul-1981"/>
    <n v="14908.27"/>
    <x v="1"/>
    <s v="tier - 1"/>
    <s v="R1011"/>
    <n v="42"/>
  </r>
  <r>
    <s v="Id665"/>
    <s v="  Ariel E"/>
    <n v="39.33"/>
    <n v="10.4"/>
    <s v="No"/>
    <s v="No"/>
    <s v="No"/>
    <n v="3"/>
    <s v="No"/>
    <s v="Obesity"/>
    <s v="Diabetes"/>
    <s v="17-Oct-1958"/>
    <n v="14901.52"/>
    <x v="1"/>
    <s v="tier - 2"/>
    <s v="R1024"/>
    <n v="65"/>
  </r>
  <r>
    <s v="Id666"/>
    <s v="  Christopher P"/>
    <n v="39.979999999999997"/>
    <n v="9.4600000000000009"/>
    <s v="Yes"/>
    <s v="No"/>
    <s v="No"/>
    <n v="2"/>
    <s v="No"/>
    <s v="Obesity"/>
    <s v="Diabetes"/>
    <s v="11-Nov-1970"/>
    <n v="14847.63"/>
    <x v="1"/>
    <s v="tier - 2"/>
    <s v="R1023"/>
    <n v="53"/>
  </r>
  <r>
    <s v="Id667"/>
    <s v="  Erin M"/>
    <n v="46.51"/>
    <n v="8.69"/>
    <s v="Yes"/>
    <s v="No"/>
    <s v="No"/>
    <n v="0"/>
    <s v="No"/>
    <s v="Obesity"/>
    <s v="Diabetes"/>
    <s v="5-Jun-1981"/>
    <n v="14843.96"/>
    <x v="1"/>
    <s v="tier - 3"/>
    <s v="R1026"/>
    <n v="42"/>
  </r>
  <r>
    <s v="Id668"/>
    <s v="  Molly K"/>
    <n v="43.58"/>
    <n v="4.2300000000000004"/>
    <s v="No"/>
    <s v="No"/>
    <s v="Yes"/>
    <n v="1"/>
    <s v="No"/>
    <s v="Obesity"/>
    <s v="Normal"/>
    <s v="18-Oct-1979"/>
    <n v="14839.34"/>
    <x v="1"/>
    <s v="tier - 3"/>
    <s v="R1026"/>
    <n v="44"/>
  </r>
  <r>
    <s v="Id669"/>
    <s v="  Ryan J"/>
    <n v="42.28"/>
    <n v="9.16"/>
    <s v="Yes"/>
    <s v="No"/>
    <s v="No"/>
    <n v="1"/>
    <s v="No"/>
    <s v="Obesity"/>
    <s v="Diabetes"/>
    <s v="10-Dec-1975"/>
    <n v="14819"/>
    <x v="1"/>
    <s v="tier - 3"/>
    <s v="R1023"/>
    <n v="48"/>
  </r>
  <r>
    <s v="Id670"/>
    <s v="  Jennifer"/>
    <n v="35.520000000000003"/>
    <n v="8.26"/>
    <s v="No"/>
    <s v="No"/>
    <s v="No"/>
    <n v="0"/>
    <s v="No"/>
    <s v="Obesity"/>
    <s v="Diabetes"/>
    <s v="27-Jul-1965"/>
    <n v="14750.42"/>
    <x v="1"/>
    <s v="tier - 2"/>
    <s v="R1026"/>
    <n v="58"/>
  </r>
  <r>
    <s v="Id671"/>
    <s v="  Daniel M"/>
    <n v="33.6"/>
    <n v="11.25"/>
    <s v="No"/>
    <s v="No"/>
    <s v="No"/>
    <n v="0"/>
    <s v="No"/>
    <s v="Obesity"/>
    <s v="Diabetes"/>
    <s v="29-Jul-1962"/>
    <n v="14738.43"/>
    <x v="1"/>
    <s v="tier - 3"/>
    <s v="R1021"/>
    <n v="61"/>
  </r>
  <r>
    <s v="Id672"/>
    <s v="  Hiruni"/>
    <n v="22.42"/>
    <n v="6.74"/>
    <s v="No"/>
    <s v="No"/>
    <s v="No"/>
    <n v="0"/>
    <s v="Yes"/>
    <s v="Normal Weight"/>
    <s v="Diabetes"/>
    <s v="24-Sep-2002"/>
    <n v="14711.74"/>
    <x v="1"/>
    <s v="tier - 2"/>
    <s v="R1012"/>
    <n v="21"/>
  </r>
  <r>
    <s v="Id673"/>
    <s v="  Reina H"/>
    <n v="46.86"/>
    <n v="4.87"/>
    <s v="No"/>
    <s v="No"/>
    <s v="No"/>
    <n v="0"/>
    <s v="No"/>
    <s v="Obesity"/>
    <s v="Normal"/>
    <s v="4-Sep-1982"/>
    <n v="14696.77"/>
    <x v="1"/>
    <s v="tier - 2"/>
    <s v="R1011"/>
    <n v="41"/>
  </r>
  <r>
    <s v="Id674"/>
    <s v="  Kristi"/>
    <n v="32.965000000000003"/>
    <n v="6.68"/>
    <s v="No"/>
    <s v="No"/>
    <s v="No"/>
    <n v="3"/>
    <s v="No"/>
    <s v="Obesity"/>
    <s v="Diabetes"/>
    <s v="23-Jul-1958"/>
    <n v="14692.67"/>
    <x v="1"/>
    <s v="tier - 1"/>
    <s v="R1012"/>
    <n v="65"/>
  </r>
  <r>
    <s v="Id675"/>
    <s v="  Meredith L"/>
    <n v="39.340000000000003"/>
    <n v="5.0199999999999996"/>
    <s v="Yes"/>
    <s v="No"/>
    <s v="Yes"/>
    <n v="1"/>
    <s v="No"/>
    <s v="Obesity"/>
    <s v="Normal"/>
    <s v="20-Oct-1969"/>
    <n v="14665.75"/>
    <x v="1"/>
    <s v="tier - 1"/>
    <s v="R1012"/>
    <n v="54"/>
  </r>
  <r>
    <s v="Id676"/>
    <s v="  Jocelyn"/>
    <n v="47"/>
    <n v="10.64"/>
    <s v="Yes"/>
    <s v="No"/>
    <s v="No"/>
    <n v="0"/>
    <s v="No"/>
    <s v="Obesity"/>
    <s v="Diabetes"/>
    <s v="13-Nov-1981"/>
    <n v="14657.2"/>
    <x v="1"/>
    <s v="tier - 1"/>
    <s v="R1012"/>
    <n v="42"/>
  </r>
  <r>
    <s v="Id677"/>
    <s v="  Daphne"/>
    <n v="36.71"/>
    <n v="8.74"/>
    <s v="Yes"/>
    <s v="No"/>
    <s v="No"/>
    <n v="0"/>
    <s v="No"/>
    <s v="Obesity"/>
    <s v="Diabetes"/>
    <s v="1-Sep-1967"/>
    <n v="14640.35"/>
    <x v="1"/>
    <s v="tier - 3"/>
    <s v="R1026"/>
    <n v="56"/>
  </r>
  <r>
    <s v="Id678"/>
    <s v="  Margaret E"/>
    <n v="53.48"/>
    <n v="5.64"/>
    <s v="No"/>
    <s v="No"/>
    <s v="No"/>
    <n v="0"/>
    <s v="No"/>
    <s v="Obesity"/>
    <s v="Normal"/>
    <s v="21-Aug-1991"/>
    <n v="14630.52"/>
    <x v="1"/>
    <s v="tier - 3"/>
    <s v="R1011"/>
    <n v="32"/>
  </r>
  <r>
    <s v="Id679"/>
    <s v="  Mario J"/>
    <n v="35.5"/>
    <n v="10.37"/>
    <s v="No"/>
    <s v="No"/>
    <s v="No"/>
    <n v="0"/>
    <s v="No"/>
    <s v="Obesity"/>
    <s v="Diabetes"/>
    <s v="8-Nov-1965"/>
    <n v="14612.33"/>
    <x v="1"/>
    <s v="tier - 3"/>
    <s v="R1021"/>
    <n v="58"/>
  </r>
  <r>
    <s v="Id680"/>
    <s v="  Peter"/>
    <n v="36.979999999999997"/>
    <n v="9.56"/>
    <s v="Yes"/>
    <s v="No"/>
    <s v="No"/>
    <n v="0"/>
    <s v="No"/>
    <s v="Obesity"/>
    <s v="Diabetes"/>
    <s v="18-Jul-1967"/>
    <n v="14600.62"/>
    <x v="1"/>
    <s v="tier - 3"/>
    <s v="R1022"/>
    <n v="56"/>
  </r>
  <r>
    <s v="Id681"/>
    <s v="  Carolina"/>
    <n v="32.395000000000003"/>
    <n v="8.23"/>
    <s v="Yes"/>
    <s v="No"/>
    <s v="Yes"/>
    <n v="1"/>
    <s v="No"/>
    <s v="Obesity"/>
    <s v="Diabetes"/>
    <s v="14-Oct-1963"/>
    <n v="14590.63"/>
    <x v="1"/>
    <s v="tier - 1"/>
    <s v="R1024"/>
    <n v="60"/>
  </r>
  <r>
    <s v="Id682"/>
    <s v="  Jenny K"/>
    <n v="32.729999999999997"/>
    <n v="7.03"/>
    <s v="No"/>
    <s v="No"/>
    <s v="No"/>
    <n v="0"/>
    <s v="No"/>
    <s v="Obesity"/>
    <s v="Diabetes"/>
    <s v="3-Dec-1962"/>
    <n v="14574.64"/>
    <x v="1"/>
    <s v="tier - 1"/>
    <s v="R1025"/>
    <n v="61"/>
  </r>
  <r>
    <s v="Id683"/>
    <s v="  Jessica"/>
    <n v="20.52"/>
    <n v="5.45"/>
    <s v="No"/>
    <s v="No"/>
    <s v="No"/>
    <n v="1"/>
    <s v="Yes"/>
    <s v="Normal Weight"/>
    <s v="Normal"/>
    <s v="12-Sep-1998"/>
    <n v="14571.89"/>
    <x v="1"/>
    <s v="tier - 1"/>
    <s v="R1024"/>
    <n v="25"/>
  </r>
  <r>
    <s v="Id684"/>
    <s v="  Kimberly D"/>
    <n v="51.72"/>
    <n v="5.76"/>
    <s v="No"/>
    <s v="No"/>
    <s v="No"/>
    <n v="0"/>
    <s v="No"/>
    <s v="Obesity"/>
    <s v="Prediabetes"/>
    <s v="14-Jul-1989"/>
    <n v="14547.26"/>
    <x v="1"/>
    <s v="tier - 3"/>
    <s v="R1011"/>
    <n v="34"/>
  </r>
  <r>
    <s v="Id685"/>
    <s v="  Marc-Olivier"/>
    <n v="50.2"/>
    <n v="5.4"/>
    <s v="No"/>
    <s v="No"/>
    <s v="No"/>
    <n v="0"/>
    <s v="No"/>
    <s v="Obesity"/>
    <s v="Normal"/>
    <s v="22-Jul-1989"/>
    <n v="14507.46"/>
    <x v="1"/>
    <s v="tier - 3"/>
    <s v="R1012"/>
    <n v="34"/>
  </r>
  <r>
    <s v="Id686"/>
    <s v="  Russell J"/>
    <n v="25.52"/>
    <n v="6.35"/>
    <s v="No"/>
    <s v="No"/>
    <s v="Yes"/>
    <n v="1"/>
    <s v="No"/>
    <s v="Over weight"/>
    <s v="Prediabetes"/>
    <s v="20-Oct-1979"/>
    <n v="14478.33"/>
    <x v="1"/>
    <s v="tier - 2"/>
    <s v="R1013"/>
    <n v="44"/>
  </r>
  <r>
    <s v="Id687"/>
    <s v="  Karine"/>
    <n v="35.200000000000003"/>
    <n v="6.26"/>
    <s v="Yes"/>
    <s v="No"/>
    <s v="No"/>
    <n v="2"/>
    <s v="No"/>
    <s v="Obesity"/>
    <s v="Prediabetes"/>
    <s v="20-Nov-1959"/>
    <n v="14474.68"/>
    <x v="1"/>
    <s v="tier - 2"/>
    <s v="R1013"/>
    <n v="64"/>
  </r>
  <r>
    <s v="Id688"/>
    <s v="  Cheryl"/>
    <n v="41.26"/>
    <n v="5.97"/>
    <s v="Yes"/>
    <s v="No"/>
    <s v="No"/>
    <n v="0"/>
    <s v="No"/>
    <s v="Obesity"/>
    <s v="Prediabetes"/>
    <s v="27-Nov-1976"/>
    <n v="14470.01"/>
    <x v="1"/>
    <s v="tier - 3"/>
    <s v="R1012"/>
    <n v="47"/>
  </r>
  <r>
    <s v="Id689"/>
    <s v="  Allison M"/>
    <n v="17.195"/>
    <n v="5.29"/>
    <s v="Yes"/>
    <s v="No"/>
    <s v="No"/>
    <n v="0"/>
    <s v="Yes"/>
    <s v="Under Weight"/>
    <s v="Normal"/>
    <s v="10-Nov-1996"/>
    <n v="14455.64"/>
    <x v="1"/>
    <s v="tier - 3"/>
    <s v="R1024"/>
    <n v="27"/>
  </r>
  <r>
    <s v="Id690"/>
    <s v="  Adriana"/>
    <n v="23.085000000000001"/>
    <n v="4.2699999999999996"/>
    <s v="Yes"/>
    <s v="No"/>
    <s v="No"/>
    <n v="2"/>
    <s v="No"/>
    <s v="Normal Weight"/>
    <s v="Normal"/>
    <s v="3-Aug-1959"/>
    <n v="14451.84"/>
    <x v="1"/>
    <s v="tier - 3"/>
    <s v="R1023"/>
    <n v="64"/>
  </r>
  <r>
    <s v="Id691"/>
    <s v="  Miranda J"/>
    <n v="21.66"/>
    <n v="5.2"/>
    <s v="Yes"/>
    <s v="No"/>
    <s v="No"/>
    <n v="2"/>
    <s v="No"/>
    <s v="Normal Weight"/>
    <s v="Normal"/>
    <s v="29-Jun-1959"/>
    <n v="14449.85"/>
    <x v="1"/>
    <s v="tier - 1"/>
    <s v="R1024"/>
    <n v="64"/>
  </r>
  <r>
    <s v="Id692"/>
    <s v="  Roberto"/>
    <n v="36.47"/>
    <n v="8.23"/>
    <s v="Yes"/>
    <s v="No"/>
    <s v="No"/>
    <n v="0"/>
    <s v="No"/>
    <s v="Obesity"/>
    <s v="Diabetes"/>
    <s v="4-Nov-1967"/>
    <n v="14427.63"/>
    <x v="1"/>
    <s v="tier - 2"/>
    <s v="R1021"/>
    <n v="56"/>
  </r>
  <r>
    <s v="Id693"/>
    <s v="  Rebecca B"/>
    <n v="36.08"/>
    <n v="10.33"/>
    <s v="Yes"/>
    <s v="No"/>
    <s v="No"/>
    <n v="0"/>
    <s v="No"/>
    <s v="Obesity"/>
    <s v="Diabetes"/>
    <s v="15-Aug-1967"/>
    <n v="14426.66"/>
    <x v="1"/>
    <s v="tier - 2"/>
    <s v="R1026"/>
    <n v="56"/>
  </r>
  <r>
    <s v="Id694"/>
    <s v="  Tiffany"/>
    <n v="23.18"/>
    <n v="6.13"/>
    <s v="No"/>
    <s v="No"/>
    <s v="No"/>
    <n v="0"/>
    <s v="No"/>
    <s v="Normal Weight"/>
    <s v="Prediabetes"/>
    <s v="10-Aug-1999"/>
    <n v="14426.07"/>
    <x v="1"/>
    <s v="tier - 1"/>
    <s v="R1012"/>
    <n v="24"/>
  </r>
  <r>
    <s v="Id695"/>
    <s v="  Alexander"/>
    <n v="39.159999999999997"/>
    <n v="8.08"/>
    <s v="No"/>
    <s v="No"/>
    <s v="No"/>
    <n v="3"/>
    <s v="No"/>
    <s v="Obesity"/>
    <s v="Diabetes"/>
    <s v="20-Sep-1958"/>
    <n v="14418.28"/>
    <x v="1"/>
    <s v="tier - 3"/>
    <s v="R1013"/>
    <n v="65"/>
  </r>
  <r>
    <s v="Id696"/>
    <s v="  Rich M"/>
    <n v="38.19"/>
    <n v="10.49"/>
    <s v="No"/>
    <s v="No"/>
    <s v="No"/>
    <n v="3"/>
    <s v="No"/>
    <s v="Obesity"/>
    <s v="Diabetes"/>
    <s v="29-Jul-1958"/>
    <n v="14410.93"/>
    <x v="1"/>
    <s v="tier - 2"/>
    <s v="R1016"/>
    <n v="65"/>
  </r>
  <r>
    <s v="Id697"/>
    <s v="  Aaron C"/>
    <n v="26.41"/>
    <n v="8.11"/>
    <s v="No"/>
    <s v="No"/>
    <s v="No"/>
    <n v="3"/>
    <s v="No"/>
    <s v="Over weight"/>
    <s v="Diabetes"/>
    <s v="14-Sep-1958"/>
    <n v="14394.56"/>
    <x v="1"/>
    <s v="tier - 1"/>
    <s v="R1018"/>
    <n v="65"/>
  </r>
  <r>
    <s v="Id698"/>
    <s v="  Kate"/>
    <n v="28.785"/>
    <n v="6.6"/>
    <s v="No"/>
    <s v="No"/>
    <s v="No"/>
    <n v="0"/>
    <s v="No"/>
    <s v="Over weight"/>
    <s v="Diabetes"/>
    <s v="22-Jun-1965"/>
    <n v="14394.4"/>
    <x v="1"/>
    <s v="tier - 3"/>
    <s v="R1024"/>
    <n v="58"/>
  </r>
  <r>
    <s v="Id699"/>
    <s v="  Maria M"/>
    <n v="26.695"/>
    <n v="10.14"/>
    <s v="Yes"/>
    <s v="No"/>
    <s v="Yes"/>
    <n v="1"/>
    <s v="No"/>
    <s v="Over weight"/>
    <s v="Diabetes"/>
    <s v="16-Jul-1963"/>
    <n v="14382.71"/>
    <x v="1"/>
    <s v="tier - 2"/>
    <s v="R1012"/>
    <n v="60"/>
  </r>
  <r>
    <s v="Id700"/>
    <s v="  Daven W"/>
    <n v="32.799999999999997"/>
    <n v="6.06"/>
    <s v="Yes"/>
    <s v="No"/>
    <s v="No"/>
    <n v="1"/>
    <s v="No"/>
    <s v="Obesity"/>
    <s v="Prediabetes"/>
    <s v="16-Nov-1988"/>
    <n v="14358.36"/>
    <x v="1"/>
    <s v="tier - 2"/>
    <s v="R1011"/>
    <n v="35"/>
  </r>
  <r>
    <s v="Id701"/>
    <s v="  Brianne"/>
    <n v="35.869999999999997"/>
    <n v="9.91"/>
    <s v="Yes"/>
    <s v="No"/>
    <s v="No"/>
    <n v="0"/>
    <s v="No"/>
    <s v="Obesity"/>
    <s v="Diabetes"/>
    <s v="10-Oct-1967"/>
    <n v="14355.43"/>
    <x v="1"/>
    <s v="tier - 1"/>
    <s v="R1026"/>
    <n v="56"/>
  </r>
  <r>
    <s v="Id702"/>
    <s v="  Hiroki"/>
    <n v="21.66"/>
    <n v="4.1399999999999997"/>
    <s v="Yes"/>
    <s v="No"/>
    <s v="No"/>
    <n v="2"/>
    <s v="No"/>
    <s v="Normal Weight"/>
    <s v="Normal"/>
    <s v="24-Dec-1959"/>
    <n v="14349.85"/>
    <x v="1"/>
    <s v="tier - 2"/>
    <s v="R1012"/>
    <n v="64"/>
  </r>
  <r>
    <s v="Id703"/>
    <s v="  Anders"/>
    <n v="37.72"/>
    <n v="4.38"/>
    <s v="Yes"/>
    <s v="No"/>
    <s v="Yes"/>
    <n v="1"/>
    <s v="No"/>
    <s v="Obesity"/>
    <s v="Normal"/>
    <s v="26-Sep-1969"/>
    <n v="14337.91"/>
    <x v="1"/>
    <s v="tier - 3"/>
    <s v="R1022"/>
    <n v="54"/>
  </r>
  <r>
    <s v="Id704"/>
    <s v="  Danielle"/>
    <n v="39.700000000000003"/>
    <n v="9.83"/>
    <s v="No"/>
    <s v="No"/>
    <s v="No"/>
    <n v="3"/>
    <s v="No"/>
    <s v="Obesity"/>
    <s v="Diabetes"/>
    <s v="10-Jul-1958"/>
    <n v="14319.03"/>
    <x v="1"/>
    <s v="tier - 2"/>
    <s v="R1011"/>
    <n v="65"/>
  </r>
  <r>
    <s v="Id705"/>
    <s v="  Candace N"/>
    <n v="35.97"/>
    <n v="11.08"/>
    <s v="No"/>
    <s v="No"/>
    <s v="No"/>
    <n v="3"/>
    <s v="No"/>
    <s v="Obesity"/>
    <s v="Diabetes"/>
    <s v="15-Oct-1958"/>
    <n v="14313.85"/>
    <x v="1"/>
    <s v="tier - 3"/>
    <s v="R1013"/>
    <n v="65"/>
  </r>
  <r>
    <s v="Id706"/>
    <s v="  Bruno F"/>
    <n v="37.85"/>
    <n v="11.01"/>
    <s v="No"/>
    <s v="No"/>
    <s v="No"/>
    <n v="0"/>
    <s v="No"/>
    <s v="Obesity"/>
    <s v="Diabetes"/>
    <s v="15-Dec-1968"/>
    <n v="14285.9"/>
    <x v="1"/>
    <s v="tier - 3"/>
    <s v="R1012"/>
    <n v="55"/>
  </r>
  <r>
    <s v="Id707"/>
    <s v="  Emily"/>
    <n v="21.66"/>
    <n v="4.37"/>
    <s v="No"/>
    <s v="Yes"/>
    <s v="No"/>
    <n v="1"/>
    <s v="Yes"/>
    <s v="Normal Weight"/>
    <s v="Normal"/>
    <s v="6-Sep-2004"/>
    <n v="14283.46"/>
    <x v="1"/>
    <s v="tier - 2"/>
    <s v="R1024"/>
    <n v="19"/>
  </r>
  <r>
    <s v="Id708"/>
    <s v="  Katie"/>
    <n v="39.369999999999997"/>
    <n v="5.91"/>
    <s v="No"/>
    <s v="No"/>
    <s v="No"/>
    <n v="2"/>
    <s v="No"/>
    <s v="Obesity"/>
    <s v="Prediabetes"/>
    <s v="13-Jul-1972"/>
    <n v="14258.33"/>
    <x v="1"/>
    <s v="tier - 2"/>
    <s v="R1026"/>
    <n v="51"/>
  </r>
  <r>
    <s v="Id709"/>
    <s v="  Sally"/>
    <n v="40.880000000000003"/>
    <n v="7.65"/>
    <s v="No"/>
    <s v="No"/>
    <s v="No"/>
    <n v="0"/>
    <s v="No"/>
    <s v="Obesity"/>
    <s v="Diabetes"/>
    <s v="26-Dec-1974"/>
    <n v="14256.79"/>
    <x v="1"/>
    <s v="tier - 2"/>
    <s v="R1026"/>
    <n v="49"/>
  </r>
  <r>
    <s v="Id710"/>
    <s v="  Meaghan J"/>
    <n v="26.22"/>
    <n v="5.37"/>
    <s v="Yes"/>
    <s v="No"/>
    <s v="No"/>
    <n v="2"/>
    <s v="No"/>
    <s v="Over weight"/>
    <s v="Normal"/>
    <s v="8-Nov-1959"/>
    <n v="14256.19"/>
    <x v="1"/>
    <s v="tier - 3"/>
    <s v="R1012"/>
    <n v="64"/>
  </r>
  <r>
    <s v="Id711"/>
    <s v="  Rina"/>
    <n v="25.08"/>
    <n v="5.75"/>
    <s v="Yes"/>
    <s v="No"/>
    <s v="No"/>
    <n v="2"/>
    <s v="No"/>
    <s v="Over weight"/>
    <s v="Prediabetes"/>
    <s v="10-Oct-1959"/>
    <n v="14254.61"/>
    <x v="1"/>
    <s v="tier - 1"/>
    <s v="R1012"/>
    <n v="64"/>
  </r>
  <r>
    <s v="Id712"/>
    <s v="  Kristin P"/>
    <n v="39.1"/>
    <n v="6.79"/>
    <s v="Yes"/>
    <s v="No"/>
    <s v="No"/>
    <n v="2"/>
    <s v="No"/>
    <s v="Obesity"/>
    <s v="Diabetes"/>
    <s v="25-Sep-1961"/>
    <n v="14235.07"/>
    <x v="1"/>
    <s v="tier - 1"/>
    <s v="R1011"/>
    <n v="62"/>
  </r>
  <r>
    <s v="Id713"/>
    <s v="  Albert"/>
    <n v="37.905000000000001"/>
    <n v="7.03"/>
    <s v="No"/>
    <s v="No"/>
    <s v="No"/>
    <n v="3"/>
    <s v="No"/>
    <s v="Obesity"/>
    <s v="Diabetes"/>
    <s v="21-Sep-1958"/>
    <n v="14210.54"/>
    <x v="1"/>
    <s v="tier - 2"/>
    <s v="R1012"/>
    <n v="65"/>
  </r>
  <r>
    <s v="Id714"/>
    <s v="  Ashley"/>
    <n v="43.35"/>
    <n v="5.41"/>
    <s v="Yes"/>
    <s v="No"/>
    <s v="Yes"/>
    <n v="1"/>
    <s v="No"/>
    <s v="Obesity"/>
    <s v="Normal"/>
    <s v="17-Nov-1983"/>
    <n v="14209.4"/>
    <x v="1"/>
    <s v="tier - 1"/>
    <s v="R1026"/>
    <n v="40"/>
  </r>
  <r>
    <s v="Id715"/>
    <s v="  Shannon L"/>
    <n v="36.15"/>
    <n v="8.0500000000000007"/>
    <s v="No"/>
    <s v="No"/>
    <s v="No"/>
    <n v="0"/>
    <s v="No"/>
    <s v="Obesity"/>
    <s v="Diabetes"/>
    <s v="25-Dec-1968"/>
    <n v="14193.55"/>
    <x v="1"/>
    <s v="tier - 1"/>
    <s v="R1026"/>
    <n v="55"/>
  </r>
  <r>
    <s v="Id716"/>
    <s v="  Amy B"/>
    <n v="44.98"/>
    <n v="5.94"/>
    <s v="No"/>
    <s v="No"/>
    <s v="No"/>
    <n v="1"/>
    <s v="No"/>
    <s v="Obesity"/>
    <s v="Prediabetes"/>
    <s v="7-Jul-1984"/>
    <n v="14152.46"/>
    <x v="1"/>
    <s v="tier - 1"/>
    <s v="R1012"/>
    <n v="39"/>
  </r>
  <r>
    <s v="Id717"/>
    <s v="  A Danielle"/>
    <n v="38.28"/>
    <n v="5.51"/>
    <s v="No"/>
    <s v="Yes"/>
    <s v="No"/>
    <n v="1"/>
    <s v="No"/>
    <s v="Obesity"/>
    <s v="Normal"/>
    <s v="6-Jul-2004"/>
    <n v="14133.04"/>
    <x v="1"/>
    <s v="tier - 3"/>
    <s v="R1013"/>
    <n v="19"/>
  </r>
  <r>
    <s v="Id718"/>
    <s v="  Conrad F"/>
    <n v="32.299999999999997"/>
    <n v="6.55"/>
    <s v="Yes"/>
    <s v="No"/>
    <s v="No"/>
    <n v="2"/>
    <s v="No"/>
    <s v="Obesity"/>
    <s v="Diabetes"/>
    <s v="14-Jun-1961"/>
    <n v="14119.62"/>
    <x v="1"/>
    <s v="tier - 1"/>
    <s v="R1012"/>
    <n v="62"/>
  </r>
  <r>
    <s v="Id719"/>
    <s v="  Josh"/>
    <n v="39.51"/>
    <n v="5.79"/>
    <s v="Yes"/>
    <s v="No"/>
    <s v="No"/>
    <n v="0"/>
    <s v="No"/>
    <s v="Obesity"/>
    <s v="Prediabetes"/>
    <s v="26-Sep-1976"/>
    <n v="14098.07"/>
    <x v="1"/>
    <s v="tier - 3"/>
    <s v="R1023"/>
    <n v="47"/>
  </r>
  <r>
    <s v="Id720"/>
    <s v="  Maxime"/>
    <n v="50.46"/>
    <n v="4.5599999999999996"/>
    <s v="No"/>
    <s v="No"/>
    <s v="No"/>
    <n v="0"/>
    <s v="No"/>
    <s v="Obesity"/>
    <s v="Normal"/>
    <s v="12-Sep-1991"/>
    <n v="14081.93"/>
    <x v="1"/>
    <s v="tier - 3"/>
    <s v="R1012"/>
    <n v="32"/>
  </r>
  <r>
    <s v="Id721"/>
    <s v="  Natalie"/>
    <n v="31.73"/>
    <n v="7"/>
    <s v="No"/>
    <s v="No"/>
    <s v="No"/>
    <n v="0"/>
    <s v="No"/>
    <s v="Obesity"/>
    <s v="Diabetes"/>
    <s v="8-Nov-1960"/>
    <n v="14043.48"/>
    <x v="1"/>
    <s v="tier - 3"/>
    <s v="R1024"/>
    <n v="63"/>
  </r>
  <r>
    <s v="Id722"/>
    <s v="  Melissa"/>
    <n v="32.1"/>
    <n v="6.57"/>
    <s v="Yes"/>
    <s v="No"/>
    <s v="Yes"/>
    <n v="1"/>
    <s v="No"/>
    <s v="Obesity"/>
    <s v="Diabetes"/>
    <s v="8-Jul-1963"/>
    <n v="14007.22"/>
    <x v="1"/>
    <s v="tier - 3"/>
    <s v="R1011"/>
    <n v="60"/>
  </r>
  <r>
    <s v="Id723"/>
    <s v="  Laura P"/>
    <n v="27.83"/>
    <n v="11.61"/>
    <s v="Yes"/>
    <s v="No"/>
    <s v="Yes"/>
    <n v="1"/>
    <s v="No"/>
    <s v="Over weight"/>
    <s v="Diabetes"/>
    <s v="6-Jul-1963"/>
    <n v="14001.29"/>
    <x v="1"/>
    <s v="tier - 2"/>
    <s v="R1013"/>
    <n v="60"/>
  </r>
  <r>
    <s v="Id724"/>
    <s v="  Lisa"/>
    <n v="27.72"/>
    <n v="8.16"/>
    <s v="Yes"/>
    <s v="No"/>
    <s v="Yes"/>
    <n v="1"/>
    <s v="No"/>
    <s v="Over weight"/>
    <s v="Diabetes"/>
    <s v="23-Dec-1963"/>
    <n v="14001.13"/>
    <x v="1"/>
    <s v="tier - 1"/>
    <s v="R1013"/>
    <n v="60"/>
  </r>
  <r>
    <s v="Id725"/>
    <s v="  William D"/>
    <n v="36.765000000000001"/>
    <n v="4.4800000000000004"/>
    <s v="Yes"/>
    <s v="No"/>
    <s v="No"/>
    <n v="2"/>
    <s v="No"/>
    <s v="Obesity"/>
    <s v="Normal"/>
    <s v="6-Sep-1959"/>
    <n v="13981.85"/>
    <x v="1"/>
    <s v="tier - 1"/>
    <s v="R1016"/>
    <n v="64"/>
  </r>
  <r>
    <s v="Id726"/>
    <s v="  James"/>
    <n v="48.36"/>
    <n v="4.08"/>
    <s v="No"/>
    <s v="No"/>
    <s v="No"/>
    <n v="0"/>
    <s v="No"/>
    <s v="Obesity"/>
    <s v="Normal"/>
    <s v="13-Jul-1990"/>
    <n v="13979.45"/>
    <x v="1"/>
    <s v="tier - 1"/>
    <s v="R1023"/>
    <n v="33"/>
  </r>
  <r>
    <s v="Id727"/>
    <s v="  John"/>
    <n v="31.445"/>
    <n v="4.4000000000000004"/>
    <s v="Yes"/>
    <s v="No"/>
    <s v="No"/>
    <n v="2"/>
    <s v="No"/>
    <s v="Obesity"/>
    <s v="Normal"/>
    <s v="29-Aug-1959"/>
    <n v="13974.46"/>
    <x v="1"/>
    <s v="tier - 2"/>
    <s v="R1019"/>
    <n v="64"/>
  </r>
  <r>
    <s v="Id728"/>
    <s v="  Adam S"/>
    <n v="27.55"/>
    <n v="9.02"/>
    <s v="No"/>
    <s v="No"/>
    <s v="No"/>
    <n v="0"/>
    <s v="No"/>
    <s v="Over weight"/>
    <s v="Diabetes"/>
    <s v="18-Jun-1960"/>
    <n v="13937.67"/>
    <x v="1"/>
    <s v="tier - 1"/>
    <s v="R1012"/>
    <n v="63"/>
  </r>
  <r>
    <s v="Id729"/>
    <s v="  Armando"/>
    <n v="33.11"/>
    <n v="8.06"/>
    <s v="No"/>
    <s v="No"/>
    <s v="No"/>
    <n v="0"/>
    <s v="No"/>
    <s v="Obesity"/>
    <s v="Diabetes"/>
    <s v="27-Jul-1962"/>
    <n v="13919.82"/>
    <x v="1"/>
    <s v="tier - 2"/>
    <s v="R1013"/>
    <n v="61"/>
  </r>
  <r>
    <s v="Id730"/>
    <s v="  Dana"/>
    <n v="36.85"/>
    <n v="6.21"/>
    <s v="Yes"/>
    <s v="No"/>
    <s v="No"/>
    <n v="2"/>
    <s v="No"/>
    <s v="Obesity"/>
    <s v="Prediabetes"/>
    <s v="7-Jul-1959"/>
    <n v="13887.97"/>
    <x v="1"/>
    <s v="tier - 2"/>
    <s v="R1013"/>
    <n v="64"/>
  </r>
  <r>
    <s v="Id731"/>
    <s v="  Jennifer L"/>
    <n v="36.299999999999997"/>
    <n v="5.79"/>
    <s v="Yes"/>
    <s v="No"/>
    <s v="No"/>
    <n v="2"/>
    <s v="No"/>
    <s v="Obesity"/>
    <s v="Prediabetes"/>
    <s v="29-Dec-1959"/>
    <n v="13887.2"/>
    <x v="1"/>
    <s v="tier - 3"/>
    <s v="R1013"/>
    <n v="64"/>
  </r>
  <r>
    <s v="Id732"/>
    <s v="  Benjamin"/>
    <n v="45.34"/>
    <n v="5.69"/>
    <s v="Yes"/>
    <s v="No"/>
    <s v="No"/>
    <n v="0"/>
    <s v="No"/>
    <s v="Obesity"/>
    <s v="Normal"/>
    <s v="25-Sep-1985"/>
    <n v="13886.4"/>
    <x v="1"/>
    <s v="tier - 2"/>
    <s v="R1012"/>
    <n v="38"/>
  </r>
  <r>
    <s v="Id733"/>
    <s v="  Tanya"/>
    <n v="31.8"/>
    <n v="5.36"/>
    <s v="Yes"/>
    <s v="No"/>
    <s v="No"/>
    <n v="2"/>
    <s v="No"/>
    <s v="Obesity"/>
    <s v="Normal"/>
    <s v="5-Oct-1959"/>
    <n v="13880.95"/>
    <x v="1"/>
    <s v="tier - 2"/>
    <s v="R1011"/>
    <n v="64"/>
  </r>
  <r>
    <s v="Id734"/>
    <s v="  Tracy"/>
    <n v="41.02"/>
    <n v="11.37"/>
    <s v="No"/>
    <s v="No"/>
    <s v="No"/>
    <n v="0"/>
    <s v="No"/>
    <s v="Obesity"/>
    <s v="Diabetes"/>
    <s v="19-Dec-1978"/>
    <n v="13874.89"/>
    <x v="1"/>
    <s v="tier - 1"/>
    <s v="R1012"/>
    <n v="45"/>
  </r>
  <r>
    <s v="Id735"/>
    <s v="  Emily S"/>
    <n v="32.68"/>
    <n v="11.87"/>
    <s v="No"/>
    <s v="No"/>
    <s v="No"/>
    <n v="0"/>
    <s v="No"/>
    <s v="Obesity"/>
    <s v="Diabetes"/>
    <s v="21-Jul-1960"/>
    <n v="13844.8"/>
    <x v="1"/>
    <s v="tier - 2"/>
    <s v="R1012"/>
    <n v="63"/>
  </r>
  <r>
    <s v="Id736"/>
    <s v="  Kelly R"/>
    <n v="21.7"/>
    <n v="4.9000000000000004"/>
    <s v="No"/>
    <s v="No"/>
    <s v="Yes"/>
    <n v="1"/>
    <s v="Yes"/>
    <s v="Normal Weight"/>
    <s v="Normal"/>
    <s v="7-Jun-2003"/>
    <n v="13844.51"/>
    <x v="1"/>
    <s v="tier - 1"/>
    <s v="R1011"/>
    <n v="20"/>
  </r>
  <r>
    <s v="Id737"/>
    <s v="  Kyle"/>
    <n v="40.479999999999997"/>
    <n v="6.7"/>
    <s v="No"/>
    <s v="No"/>
    <s v="No"/>
    <n v="3"/>
    <s v="No"/>
    <s v="Obesity"/>
    <s v="Diabetes"/>
    <s v="10-Dec-1958"/>
    <n v="13831.12"/>
    <x v="2"/>
    <s v="tier - 1"/>
    <s v="R1013"/>
    <n v="65"/>
  </r>
  <r>
    <s v="Id738"/>
    <s v="  Bruce A Jr"/>
    <n v="34.5"/>
    <n v="10.3"/>
    <s v="No"/>
    <s v="No"/>
    <s v="No"/>
    <n v="3"/>
    <s v="No"/>
    <s v="Obesity"/>
    <s v="Diabetes"/>
    <s v="25-Nov-1958"/>
    <n v="13822.8"/>
    <x v="2"/>
    <s v="tier - 3"/>
    <s v="R1011"/>
    <n v="65"/>
  </r>
  <r>
    <s v="Id739"/>
    <s v="  Cary J"/>
    <n v="45.9"/>
    <n v="11.14"/>
    <s v="Yes"/>
    <s v="No"/>
    <s v="No"/>
    <n v="1"/>
    <s v="No"/>
    <s v="Obesity"/>
    <s v="Diabetes"/>
    <s v="8-Dec-1986"/>
    <n v="13819.49"/>
    <x v="2"/>
    <s v="tier - 2"/>
    <s v="R1012"/>
    <n v="37"/>
  </r>
  <r>
    <s v="Id740"/>
    <s v="  Jill M"/>
    <n v="33.479999999999997"/>
    <n v="4.74"/>
    <s v="Yes"/>
    <s v="No"/>
    <s v="No"/>
    <n v="2"/>
    <s v="No"/>
    <s v="Obesity"/>
    <s v="Normal"/>
    <s v="10-Nov-1966"/>
    <n v="13801.61"/>
    <x v="2"/>
    <s v="tier - 3"/>
    <s v="R1026"/>
    <n v="57"/>
  </r>
  <r>
    <s v="Id741"/>
    <s v="  Chris"/>
    <n v="28.31"/>
    <n v="5.96"/>
    <s v="Yes"/>
    <s v="No"/>
    <s v="No"/>
    <n v="2"/>
    <s v="No"/>
    <s v="Over weight"/>
    <s v="Prediabetes"/>
    <s v="6-Aug-1959"/>
    <n v="13770.1"/>
    <x v="2"/>
    <s v="tier - 1"/>
    <s v="R1012"/>
    <n v="64"/>
  </r>
  <r>
    <s v="Id742"/>
    <s v="  Michael E"/>
    <n v="21.565000000000001"/>
    <n v="4.95"/>
    <s v="No"/>
    <s v="Yes"/>
    <s v="No"/>
    <n v="1"/>
    <s v="Yes"/>
    <s v="Normal Weight"/>
    <s v="Normal"/>
    <s v="16-Jul-2004"/>
    <n v="13747.87"/>
    <x v="2"/>
    <s v="tier - 2"/>
    <s v="R1018"/>
    <n v="19"/>
  </r>
  <r>
    <s v="Id743"/>
    <s v="  Lauren"/>
    <n v="35.590000000000003"/>
    <n v="5.21"/>
    <s v="Yes"/>
    <s v="No"/>
    <s v="Yes"/>
    <n v="1"/>
    <s v="No"/>
    <s v="Obesity"/>
    <s v="Normal"/>
    <s v="23-Oct-1969"/>
    <n v="13746.74"/>
    <x v="2"/>
    <s v="tier - 2"/>
    <s v="R1026"/>
    <n v="54"/>
  </r>
  <r>
    <s v="Id744"/>
    <s v="  Kathryn E"/>
    <n v="43.44"/>
    <n v="4.8600000000000003"/>
    <s v="Yes"/>
    <s v="No"/>
    <s v="No"/>
    <n v="0"/>
    <s v="No"/>
    <s v="Obesity"/>
    <s v="Normal"/>
    <s v="29-Aug-1985"/>
    <n v="13726.21"/>
    <x v="2"/>
    <s v="tier - 3"/>
    <s v="R1026"/>
    <n v="38"/>
  </r>
  <r>
    <s v="Id745"/>
    <s v="  Polly"/>
    <n v="21.754999999999999"/>
    <n v="7.79"/>
    <s v="Yes"/>
    <s v="No"/>
    <s v="No"/>
    <n v="0"/>
    <s v="No"/>
    <s v="Normal Weight"/>
    <s v="Diabetes"/>
    <s v="2-Aug-1981"/>
    <n v="13725.47"/>
    <x v="2"/>
    <s v="tier - 2"/>
    <s v="R1024"/>
    <n v="42"/>
  </r>
  <r>
    <s v="Id746"/>
    <s v="  Mark H"/>
    <n v="44.55"/>
    <n v="7.12"/>
    <s v="Yes"/>
    <s v="No"/>
    <s v="No"/>
    <n v="1"/>
    <s v="No"/>
    <s v="Obesity"/>
    <s v="Diabetes"/>
    <s v="24-Nov-1986"/>
    <n v="13714.55"/>
    <x v="2"/>
    <s v="tier - 2"/>
    <s v="R1023"/>
    <n v="37"/>
  </r>
  <r>
    <s v="Id747"/>
    <s v="  Jessie M"/>
    <n v="43.32"/>
    <n v="4.67"/>
    <s v="Yes"/>
    <s v="No"/>
    <s v="No"/>
    <n v="0"/>
    <s v="No"/>
    <s v="Obesity"/>
    <s v="Normal"/>
    <s v="14-Sep-1985"/>
    <n v="13685.51"/>
    <x v="2"/>
    <s v="tier - 1"/>
    <s v="R1026"/>
    <n v="38"/>
  </r>
  <r>
    <s v="Id748"/>
    <s v="  Chris"/>
    <n v="31.23"/>
    <n v="9.1199999999999992"/>
    <s v="Yes"/>
    <s v="No"/>
    <s v="Yes"/>
    <n v="1"/>
    <s v="No"/>
    <s v="Obesity"/>
    <s v="Diabetes"/>
    <s v="4-Aug-1963"/>
    <n v="13677.68"/>
    <x v="2"/>
    <s v="tier - 2"/>
    <s v="R1021"/>
    <n v="60"/>
  </r>
  <r>
    <s v="Id749"/>
    <s v="  Daniel"/>
    <n v="42.81"/>
    <n v="4.1500000000000004"/>
    <s v="No"/>
    <s v="No"/>
    <s v="No"/>
    <n v="1"/>
    <s v="No"/>
    <s v="Obesity"/>
    <s v="Normal"/>
    <s v="20-Jul-1984"/>
    <n v="13638.06"/>
    <x v="2"/>
    <s v="tier - 3"/>
    <s v="R1023"/>
    <n v="39"/>
  </r>
  <r>
    <s v="Id750"/>
    <s v="  Megan"/>
    <n v="35.909999999999997"/>
    <n v="6.72"/>
    <s v="Yes"/>
    <s v="No"/>
    <s v="No"/>
    <n v="2"/>
    <s v="No"/>
    <s v="Obesity"/>
    <s v="Diabetes"/>
    <s v="24-Dec-1961"/>
    <n v="13635.64"/>
    <x v="2"/>
    <s v="tier - 3"/>
    <s v="R1024"/>
    <n v="62"/>
  </r>
  <r>
    <s v="Id751"/>
    <s v="  Kevin"/>
    <n v="36.65"/>
    <n v="5.01"/>
    <s v="Yes"/>
    <s v="No"/>
    <s v="Yes"/>
    <n v="1"/>
    <s v="No"/>
    <s v="Obesity"/>
    <s v="Normal"/>
    <s v="26-Jul-1969"/>
    <n v="13622.01"/>
    <x v="2"/>
    <s v="tier - 3"/>
    <s v="R1012"/>
    <n v="54"/>
  </r>
  <r>
    <s v="Id752"/>
    <s v="  Caroline S"/>
    <n v="22.04"/>
    <n v="10.9"/>
    <s v="Yes"/>
    <s v="No"/>
    <s v="No"/>
    <n v="2"/>
    <s v="No"/>
    <s v="Normal Weight"/>
    <s v="Diabetes"/>
    <s v="18-Nov-1961"/>
    <n v="13616.36"/>
    <x v="2"/>
    <s v="tier - 3"/>
    <s v="R1024"/>
    <n v="62"/>
  </r>
  <r>
    <s v="Id753"/>
    <s v="  Nuta"/>
    <n v="31.824999999999999"/>
    <n v="5.52"/>
    <s v="Yes"/>
    <s v="No"/>
    <s v="No"/>
    <n v="1"/>
    <s v="No"/>
    <s v="Obesity"/>
    <s v="Normal"/>
    <s v="10-Sep-1964"/>
    <n v="13607.37"/>
    <x v="2"/>
    <s v="tier - 1"/>
    <s v="R1024"/>
    <n v="59"/>
  </r>
  <r>
    <s v="Id754"/>
    <s v="  Margie"/>
    <n v="53.58"/>
    <n v="4.55"/>
    <s v="No"/>
    <s v="No"/>
    <s v="No"/>
    <n v="1"/>
    <s v="No"/>
    <s v="Obesity"/>
    <s v="Normal"/>
    <s v="14-Aug-1992"/>
    <n v="13588.17"/>
    <x v="2"/>
    <s v="tier - 1"/>
    <s v="R1012"/>
    <n v="31"/>
  </r>
  <r>
    <s v="Id755"/>
    <s v="  Heidi"/>
    <n v="34.299999999999997"/>
    <n v="11.76"/>
    <s v="No"/>
    <s v="No"/>
    <s v="No"/>
    <n v="0"/>
    <s v="No"/>
    <s v="Obesity"/>
    <s v="Diabetes"/>
    <s v="15-Jul-1968"/>
    <n v="13566.04"/>
    <x v="2"/>
    <s v="tier - 3"/>
    <s v="R1026"/>
    <n v="55"/>
  </r>
  <r>
    <s v="Id756"/>
    <s v="  Diego J"/>
    <n v="32.11"/>
    <n v="7.06"/>
    <s v="No"/>
    <s v="No"/>
    <s v="No"/>
    <n v="0"/>
    <s v="No"/>
    <s v="Obesity"/>
    <s v="Diabetes"/>
    <s v="11-Jul-1960"/>
    <n v="13555"/>
    <x v="2"/>
    <s v="tier - 3"/>
    <s v="R1017"/>
    <n v="63"/>
  </r>
  <r>
    <s v="Id757"/>
    <s v="  Enrique M Sr"/>
    <n v="31.78"/>
    <n v="11.35"/>
    <s v="Yes"/>
    <s v="No"/>
    <s v="Yes"/>
    <n v="1"/>
    <s v="No"/>
    <s v="Obesity"/>
    <s v="Diabetes"/>
    <s v="14-Oct-1963"/>
    <n v="13511.28"/>
    <x v="2"/>
    <s v="tier - 1"/>
    <s v="R1012"/>
    <n v="60"/>
  </r>
  <r>
    <s v="Id758"/>
    <s v="  Greg"/>
    <n v="46.89"/>
    <n v="5.52"/>
    <s v="No"/>
    <s v="No"/>
    <s v="No"/>
    <n v="0"/>
    <s v="No"/>
    <s v="Obesity"/>
    <s v="Normal"/>
    <s v="30-Aug-1990"/>
    <n v="13480.83"/>
    <x v="2"/>
    <s v="tier - 2"/>
    <s v="R1023"/>
    <n v="33"/>
  </r>
  <r>
    <s v="Id759"/>
    <s v="  Filip"/>
    <n v="39.35"/>
    <n v="7.86"/>
    <s v="Yes"/>
    <s v="No"/>
    <s v="No"/>
    <n v="1"/>
    <s v="No"/>
    <s v="Obesity"/>
    <s v="Diabetes"/>
    <s v="7-Aug-1975"/>
    <n v="13472.19"/>
    <x v="2"/>
    <s v="tier - 2"/>
    <s v="R1012"/>
    <n v="48"/>
  </r>
  <r>
    <s v="Id760"/>
    <s v="  Rosemary E"/>
    <n v="39.200000000000003"/>
    <n v="11.38"/>
    <s v="No"/>
    <s v="No"/>
    <s v="No"/>
    <n v="0"/>
    <s v="No"/>
    <s v="Obesity"/>
    <s v="Diabetes"/>
    <s v="24-Jul-1960"/>
    <n v="13470.86"/>
    <x v="2"/>
    <s v="tier - 3"/>
    <s v="R1011"/>
    <n v="63"/>
  </r>
  <r>
    <s v="Id761"/>
    <s v="  Lisa"/>
    <n v="39.159999999999997"/>
    <n v="10.48"/>
    <s v="No"/>
    <s v="No"/>
    <s v="No"/>
    <n v="0"/>
    <s v="No"/>
    <s v="Obesity"/>
    <s v="Diabetes"/>
    <s v="28-Jul-1960"/>
    <n v="13470.8"/>
    <x v="2"/>
    <s v="tier - 2"/>
    <s v="R1013"/>
    <n v="63"/>
  </r>
  <r>
    <s v="Id762"/>
    <s v="  Jason"/>
    <n v="44.1"/>
    <n v="5.04"/>
    <s v="Yes"/>
    <s v="No"/>
    <s v="No"/>
    <n v="0"/>
    <s v="No"/>
    <s v="Obesity"/>
    <s v="Normal"/>
    <s v="19-Aug-1985"/>
    <n v="13465.8"/>
    <x v="2"/>
    <s v="tier - 1"/>
    <s v="R1012"/>
    <n v="38"/>
  </r>
  <r>
    <s v="Id763"/>
    <s v="  Courtney"/>
    <n v="33.200000000000003"/>
    <n v="9.06"/>
    <s v="No"/>
    <s v="No"/>
    <s v="No"/>
    <n v="0"/>
    <s v="No"/>
    <s v="Obesity"/>
    <s v="Diabetes"/>
    <s v="16-Dec-1960"/>
    <n v="13462.52"/>
    <x v="2"/>
    <s v="tier - 2"/>
    <s v="R1011"/>
    <n v="63"/>
  </r>
  <r>
    <s v="Id764"/>
    <s v="  Jennifer R"/>
    <n v="29.92"/>
    <n v="11.07"/>
    <s v="No"/>
    <s v="No"/>
    <s v="No"/>
    <n v="0"/>
    <s v="No"/>
    <s v="Over weight"/>
    <s v="Diabetes"/>
    <s v="11-Jul-1960"/>
    <n v="13457.96"/>
    <x v="2"/>
    <s v="tier - 1"/>
    <s v="R1013"/>
    <n v="63"/>
  </r>
  <r>
    <s v="Id765"/>
    <s v="  Lauren E"/>
    <n v="25"/>
    <n v="10.45"/>
    <s v="No"/>
    <s v="No"/>
    <s v="No"/>
    <n v="0"/>
    <s v="No"/>
    <s v="Over weight"/>
    <s v="Diabetes"/>
    <s v="13-Aug-1960"/>
    <n v="13451.12"/>
    <x v="2"/>
    <s v="tier - 1"/>
    <s v="R1011"/>
    <n v="63"/>
  </r>
  <r>
    <s v="Id766"/>
    <s v="  Ashley M"/>
    <n v="38.869999999999997"/>
    <n v="8.6300000000000008"/>
    <s v="Yes"/>
    <s v="No"/>
    <s v="No"/>
    <n v="1"/>
    <s v="No"/>
    <s v="Obesity"/>
    <s v="Diabetes"/>
    <s v="29-Jun-1975"/>
    <n v="13440.7"/>
    <x v="2"/>
    <s v="tier - 2"/>
    <s v="R1012"/>
    <n v="48"/>
  </r>
  <r>
    <s v="Id767"/>
    <s v="  Alison R"/>
    <n v="32.299999999999997"/>
    <n v="5.28"/>
    <s v="Yes"/>
    <s v="No"/>
    <s v="No"/>
    <n v="2"/>
    <s v="No"/>
    <s v="Obesity"/>
    <s v="Normal"/>
    <s v="14-Nov-1966"/>
    <n v="13430.27"/>
    <x v="2"/>
    <s v="tier - 3"/>
    <s v="R1024"/>
    <n v="57"/>
  </r>
  <r>
    <s v="Id768"/>
    <s v="  Madeleine"/>
    <n v="31.16"/>
    <n v="7.49"/>
    <s v="Yes"/>
    <s v="No"/>
    <s v="No"/>
    <n v="2"/>
    <s v="No"/>
    <s v="Obesity"/>
    <s v="Diabetes"/>
    <s v="3-Nov-1961"/>
    <n v="13429.04"/>
    <x v="2"/>
    <s v="tier - 3"/>
    <s v="R1012"/>
    <n v="62"/>
  </r>
  <r>
    <s v="Id769"/>
    <s v="  Stacey"/>
    <n v="54.59"/>
    <n v="4.2699999999999996"/>
    <s v="No"/>
    <s v="No"/>
    <s v="No"/>
    <n v="0"/>
    <s v="No"/>
    <s v="Obesity"/>
    <s v="Normal"/>
    <s v="17-Jun-1994"/>
    <n v="13417.05"/>
    <x v="2"/>
    <s v="tier - 3"/>
    <s v="R1012"/>
    <n v="29"/>
  </r>
  <r>
    <s v="Id770"/>
    <s v="  Kimberly"/>
    <n v="21.09"/>
    <n v="9.2200000000000006"/>
    <s v="Yes"/>
    <s v="No"/>
    <s v="No"/>
    <n v="2"/>
    <s v="No"/>
    <s v="Normal Weight"/>
    <s v="Diabetes"/>
    <s v="22-Jul-1961"/>
    <n v="13415.04"/>
    <x v="2"/>
    <s v="tier - 2"/>
    <s v="R1012"/>
    <n v="62"/>
  </r>
  <r>
    <s v="Id771"/>
    <s v="  Matthew D"/>
    <n v="52.41"/>
    <n v="5.99"/>
    <s v="No"/>
    <s v="No"/>
    <s v="No"/>
    <n v="1"/>
    <s v="No"/>
    <s v="Obesity"/>
    <s v="Prediabetes"/>
    <s v="19-Dec-1992"/>
    <n v="13412.97"/>
    <x v="2"/>
    <s v="tier - 3"/>
    <s v="R1023"/>
    <n v="31"/>
  </r>
  <r>
    <s v="Id772"/>
    <s v="  Michael"/>
    <n v="41.47"/>
    <n v="5.86"/>
    <s v="Yes"/>
    <s v="No"/>
    <s v="No"/>
    <n v="2"/>
    <s v="No"/>
    <s v="Obesity"/>
    <s v="Prediabetes"/>
    <s v="20-Dec-1959"/>
    <n v="13405.39"/>
    <x v="2"/>
    <s v="tier - 3"/>
    <s v="R1013"/>
    <n v="64"/>
  </r>
  <r>
    <s v="Id773"/>
    <s v="  Ben"/>
    <n v="33.1"/>
    <n v="5.19"/>
    <s v="Yes"/>
    <s v="No"/>
    <s v="No"/>
    <n v="2"/>
    <s v="No"/>
    <s v="Obesity"/>
    <s v="Normal"/>
    <s v="25-Nov-1959"/>
    <n v="13393.76"/>
    <x v="2"/>
    <s v="tier - 1"/>
    <s v="R1011"/>
    <n v="64"/>
  </r>
  <r>
    <s v="Id774"/>
    <s v="  Chris"/>
    <n v="30.8"/>
    <n v="4.37"/>
    <s v="Yes"/>
    <s v="No"/>
    <s v="No"/>
    <n v="2"/>
    <s v="No"/>
    <s v="Obesity"/>
    <s v="Normal"/>
    <s v="9-Dec-1959"/>
    <n v="13390.56"/>
    <x v="2"/>
    <s v="tier - 3"/>
    <s v="R1011"/>
    <n v="64"/>
  </r>
  <r>
    <s v="Id775"/>
    <s v="  Jeremy J"/>
    <n v="42.06"/>
    <n v="5.32"/>
    <s v="No"/>
    <s v="No"/>
    <s v="No"/>
    <n v="1"/>
    <s v="No"/>
    <s v="Obesity"/>
    <s v="Normal"/>
    <s v="6-Jun-1984"/>
    <n v="13383.67"/>
    <x v="2"/>
    <s v="tier - 2"/>
    <s v="R1023"/>
    <n v="39"/>
  </r>
  <r>
    <s v="Id776"/>
    <s v="  Amy L"/>
    <n v="39.270000000000003"/>
    <n v="5.64"/>
    <s v="No"/>
    <s v="No"/>
    <s v="Yes"/>
    <n v="1"/>
    <s v="No"/>
    <s v="Obesity"/>
    <s v="Normal"/>
    <s v="30-Sep-1979"/>
    <n v="13377.41"/>
    <x v="2"/>
    <s v="tier - 3"/>
    <s v="R1026"/>
    <n v="44"/>
  </r>
  <r>
    <s v="Id777"/>
    <s v="  Karen L"/>
    <n v="30.71"/>
    <n v="5.59"/>
    <s v="Yes"/>
    <s v="No"/>
    <s v="No"/>
    <n v="1"/>
    <s v="No"/>
    <s v="Obesity"/>
    <s v="Normal"/>
    <s v="24-Sep-1964"/>
    <n v="13375.76"/>
    <x v="2"/>
    <s v="tier - 2"/>
    <s v="R1025"/>
    <n v="59"/>
  </r>
  <r>
    <s v="Id778"/>
    <s v="  Tennille"/>
    <n v="47.19"/>
    <n v="5.29"/>
    <s v="No"/>
    <s v="No"/>
    <s v="No"/>
    <n v="0"/>
    <s v="No"/>
    <s v="Obesity"/>
    <s v="Normal"/>
    <s v="2-Oct-1990"/>
    <n v="13360.94"/>
    <x v="2"/>
    <s v="tier - 1"/>
    <s v="R1012"/>
    <n v="33"/>
  </r>
  <r>
    <s v="Id779"/>
    <s v="  Matt"/>
    <n v="30.02"/>
    <n v="6.65"/>
    <s v="No"/>
    <s v="No"/>
    <s v="No"/>
    <n v="0"/>
    <s v="No"/>
    <s v="Obesity"/>
    <s v="Diabetes"/>
    <s v="11-Nov-1960"/>
    <n v="13352.1"/>
    <x v="2"/>
    <s v="tier - 1"/>
    <s v="R1012"/>
    <n v="63"/>
  </r>
  <r>
    <s v="Id780"/>
    <s v="  Emily"/>
    <n v="37.909999999999997"/>
    <n v="5.68"/>
    <s v="Yes"/>
    <s v="No"/>
    <s v="No"/>
    <n v="0"/>
    <s v="No"/>
    <s v="Obesity"/>
    <s v="Normal"/>
    <s v="23-Aug-1976"/>
    <n v="13333.71"/>
    <x v="2"/>
    <s v="tier - 2"/>
    <s v="R1012"/>
    <n v="47"/>
  </r>
  <r>
    <s v="Id781"/>
    <s v="  Justin E"/>
    <n v="54.61"/>
    <n v="4.49"/>
    <s v="No"/>
    <s v="No"/>
    <s v="No"/>
    <n v="0"/>
    <s v="No"/>
    <s v="Obesity"/>
    <s v="Normal"/>
    <s v="1-Jul-1994"/>
    <n v="13292.52"/>
    <x v="2"/>
    <s v="tier - 3"/>
    <s v="R1012"/>
    <n v="29"/>
  </r>
  <r>
    <s v="Id782"/>
    <s v="  Shalane"/>
    <n v="36.005000000000003"/>
    <n v="6.9"/>
    <s v="No"/>
    <s v="No"/>
    <s v="No"/>
    <n v="0"/>
    <s v="No"/>
    <s v="Obesity"/>
    <s v="Diabetes"/>
    <s v="11-Oct-1962"/>
    <n v="13228.85"/>
    <x v="2"/>
    <s v="tier - 3"/>
    <s v="R1023"/>
    <n v="61"/>
  </r>
  <r>
    <s v="Id783"/>
    <s v="  Jessica N"/>
    <n v="28.7"/>
    <n v="11.52"/>
    <s v="No"/>
    <s v="No"/>
    <s v="No"/>
    <n v="0"/>
    <s v="No"/>
    <s v="Over weight"/>
    <s v="Diabetes"/>
    <s v="24-Nov-1962"/>
    <n v="13224.69"/>
    <x v="2"/>
    <s v="tier - 2"/>
    <s v="R1011"/>
    <n v="61"/>
  </r>
  <r>
    <s v="Id784"/>
    <s v="  Melanie"/>
    <n v="34.295000000000002"/>
    <n v="11.24"/>
    <s v="No"/>
    <s v="No"/>
    <s v="No"/>
    <n v="0"/>
    <s v="No"/>
    <s v="Obesity"/>
    <s v="Diabetes"/>
    <s v="13-Nov-1965"/>
    <n v="13224.06"/>
    <x v="2"/>
    <s v="tier - 3"/>
    <s v="R1024"/>
    <n v="58"/>
  </r>
  <r>
    <s v="Id785"/>
    <s v="  Ruth Angelica"/>
    <n v="27.55"/>
    <n v="10.98"/>
    <s v="No"/>
    <s v="No"/>
    <s v="No"/>
    <n v="0"/>
    <s v="No"/>
    <s v="Over weight"/>
    <s v="Diabetes"/>
    <s v="7-Dec-1962"/>
    <n v="13217.09"/>
    <x v="2"/>
    <s v="tier - 1"/>
    <s v="R1024"/>
    <n v="61"/>
  </r>
  <r>
    <s v="Id786"/>
    <s v="  Una M"/>
    <n v="40.700000000000003"/>
    <n v="5.42"/>
    <s v="No"/>
    <s v="No"/>
    <s v="No"/>
    <n v="0"/>
    <s v="No"/>
    <s v="Obesity"/>
    <s v="Normal"/>
    <s v="15-Oct-1982"/>
    <n v="13214.43"/>
    <x v="2"/>
    <s v="tier - 2"/>
    <s v="R1012"/>
    <n v="41"/>
  </r>
  <r>
    <s v="Id787"/>
    <s v="  Taralyn"/>
    <n v="18.335000000000001"/>
    <n v="10.97"/>
    <s v="No"/>
    <s v="No"/>
    <s v="No"/>
    <n v="0"/>
    <s v="No"/>
    <s v="Under Weight"/>
    <s v="Diabetes"/>
    <s v="5-Aug-1962"/>
    <n v="13204.29"/>
    <x v="2"/>
    <s v="tier - 1"/>
    <s v="R1024"/>
    <n v="61"/>
  </r>
  <r>
    <s v="Id788"/>
    <s v="  James A"/>
    <n v="33.914999999999999"/>
    <n v="9.56"/>
    <s v="Yes"/>
    <s v="No"/>
    <s v="No"/>
    <n v="2"/>
    <s v="No"/>
    <s v="Obesity"/>
    <s v="Diabetes"/>
    <s v="6-Dec-1961"/>
    <n v="13143.86"/>
    <x v="2"/>
    <s v="tier - 2"/>
    <s v="R1016"/>
    <n v="62"/>
  </r>
  <r>
    <s v="Id789"/>
    <s v="  Ning"/>
    <n v="33.534999999999997"/>
    <n v="9.4"/>
    <s v="Yes"/>
    <s v="No"/>
    <s v="No"/>
    <n v="2"/>
    <s v="No"/>
    <s v="Obesity"/>
    <s v="Diabetes"/>
    <s v="6-Dec-1961"/>
    <n v="13143.34"/>
    <x v="2"/>
    <s v="tier - 2"/>
    <s v="R1020"/>
    <n v="62"/>
  </r>
  <r>
    <s v="Id790"/>
    <s v="  Joel"/>
    <n v="23.655000000000001"/>
    <n v="8.48"/>
    <s v="Yes"/>
    <s v="No"/>
    <s v="No"/>
    <n v="2"/>
    <s v="No"/>
    <s v="Normal Weight"/>
    <s v="Diabetes"/>
    <s v="7-Sep-1961"/>
    <n v="13129.6"/>
    <x v="2"/>
    <s v="tier - 2"/>
    <s v="R1017"/>
    <n v="62"/>
  </r>
  <r>
    <s v="Id791"/>
    <s v="  Pamela J"/>
    <n v="28"/>
    <n v="5.57"/>
    <s v="No"/>
    <s v="No"/>
    <s v="No"/>
    <n v="0"/>
    <s v="No"/>
    <s v="Over weight"/>
    <s v="Normal"/>
    <s v="16-Aug-1999"/>
    <n v="13126.68"/>
    <x v="2"/>
    <s v="tier - 3"/>
    <s v="R1011"/>
    <n v="24"/>
  </r>
  <r>
    <s v="Id792"/>
    <s v="  Brittney"/>
    <n v="30.23"/>
    <n v="6.94"/>
    <s v="Yes"/>
    <s v="No"/>
    <s v="Yes"/>
    <n v="1"/>
    <s v="No"/>
    <s v="Obesity"/>
    <s v="Diabetes"/>
    <s v="14-Sep-1963"/>
    <n v="13116.84"/>
    <x v="2"/>
    <s v="tier - 1"/>
    <s v="R1012"/>
    <n v="60"/>
  </r>
  <r>
    <s v="Id793"/>
    <s v="  Sheila"/>
    <n v="51.14"/>
    <n v="4.05"/>
    <s v="No"/>
    <s v="No"/>
    <s v="No"/>
    <n v="1"/>
    <s v="No"/>
    <s v="Obesity"/>
    <s v="Normal"/>
    <s v="12-Aug-1992"/>
    <n v="13113.51"/>
    <x v="2"/>
    <s v="tier - 2"/>
    <s v="R1026"/>
    <n v="31"/>
  </r>
  <r>
    <s v="Id794"/>
    <s v="  Koji"/>
    <n v="24.32"/>
    <n v="10.220000000000001"/>
    <s v="No"/>
    <s v="No"/>
    <s v="No"/>
    <n v="0"/>
    <s v="No"/>
    <s v="Normal Weight"/>
    <s v="Diabetes"/>
    <s v="2-Aug-1962"/>
    <n v="13112.6"/>
    <x v="2"/>
    <s v="tier - 3"/>
    <s v="R1012"/>
    <n v="61"/>
  </r>
  <r>
    <s v="Id795"/>
    <s v="  Sarah"/>
    <n v="38.06"/>
    <n v="9.24"/>
    <s v="No"/>
    <s v="No"/>
    <s v="No"/>
    <n v="0"/>
    <s v="No"/>
    <s v="Obesity"/>
    <s v="Diabetes"/>
    <s v="30-Oct-1971"/>
    <n v="13110.79"/>
    <x v="2"/>
    <s v="tier - 2"/>
    <s v="R1011"/>
    <n v="52"/>
  </r>
  <r>
    <s v="Id796"/>
    <s v="  Colleen M"/>
    <n v="37.700000000000003"/>
    <n v="8.6"/>
    <s v="No"/>
    <s v="No"/>
    <s v="No"/>
    <n v="0"/>
    <s v="No"/>
    <s v="Obesity"/>
    <s v="Diabetes"/>
    <s v="17-Jul-1978"/>
    <n v="13101.74"/>
    <x v="2"/>
    <s v="tier - 2"/>
    <s v="R1026"/>
    <n v="45"/>
  </r>
  <r>
    <s v="Id797"/>
    <s v="  Deedra G"/>
    <n v="44"/>
    <n v="9.32"/>
    <s v="Yes"/>
    <s v="No"/>
    <s v="No"/>
    <n v="2"/>
    <s v="No"/>
    <s v="Obesity"/>
    <s v="Diabetes"/>
    <s v="6-Nov-1961"/>
    <n v="13063.88"/>
    <x v="2"/>
    <s v="tier - 2"/>
    <s v="R1011"/>
    <n v="62"/>
  </r>
  <r>
    <s v="Id798"/>
    <s v="  Kulwinder"/>
    <n v="41.45"/>
    <n v="6.12"/>
    <s v="Yes"/>
    <s v="No"/>
    <s v="No"/>
    <n v="0"/>
    <s v="No"/>
    <s v="Obesity"/>
    <s v="Prediabetes"/>
    <s v="26-Oct-1985"/>
    <n v="13051.22"/>
    <x v="2"/>
    <s v="tier - 1"/>
    <s v="R1026"/>
    <n v="38"/>
  </r>
  <r>
    <s v="Id799"/>
    <s v="  Ann M"/>
    <n v="25.364999999999998"/>
    <n v="9.19"/>
    <s v="Yes"/>
    <s v="No"/>
    <s v="No"/>
    <n v="0"/>
    <s v="No"/>
    <s v="Over weight"/>
    <s v="Diabetes"/>
    <s v="6-Aug-1967"/>
    <n v="13047.33"/>
    <x v="2"/>
    <s v="tier - 3"/>
    <s v="R1024"/>
    <n v="56"/>
  </r>
  <r>
    <s v="Id800"/>
    <s v="  Sarah E"/>
    <n v="34.56"/>
    <n v="5.84"/>
    <s v="Yes"/>
    <s v="No"/>
    <s v="Yes"/>
    <n v="1"/>
    <s v="No"/>
    <s v="Obesity"/>
    <s v="Prediabetes"/>
    <s v="23-Sep-1969"/>
    <n v="13044.41"/>
    <x v="2"/>
    <s v="tier - 1"/>
    <s v="R1012"/>
    <n v="54"/>
  </r>
  <r>
    <s v="Id801"/>
    <s v="  Apryl J"/>
    <n v="28.2"/>
    <n v="7.19"/>
    <s v="Yes"/>
    <s v="No"/>
    <s v="No"/>
    <n v="2"/>
    <s v="No"/>
    <s v="Over weight"/>
    <s v="Diabetes"/>
    <s v="9-Nov-1961"/>
    <n v="13041.92"/>
    <x v="2"/>
    <s v="tier - 1"/>
    <s v="R1011"/>
    <n v="62"/>
  </r>
  <r>
    <s v="Id802"/>
    <s v="  Ilana"/>
    <n v="30.43"/>
    <n v="9.39"/>
    <s v="No"/>
    <s v="No"/>
    <s v="No"/>
    <n v="0"/>
    <s v="No"/>
    <s v="Obesity"/>
    <s v="Diabetes"/>
    <s v="4-Nov-1965"/>
    <n v="13023.93"/>
    <x v="2"/>
    <s v="tier - 2"/>
    <s v="R1025"/>
    <n v="58"/>
  </r>
  <r>
    <s v="Id803"/>
    <s v="  Katherine"/>
    <n v="32.395000000000003"/>
    <n v="4.2699999999999996"/>
    <s v="Yes"/>
    <s v="No"/>
    <s v="No"/>
    <n v="1"/>
    <s v="No"/>
    <s v="Obesity"/>
    <s v="Normal"/>
    <s v="23-Sep-1964"/>
    <n v="13019.16"/>
    <x v="2"/>
    <s v="tier - 1"/>
    <s v="R1024"/>
    <n v="59"/>
  </r>
  <r>
    <s v="Id804"/>
    <s v="  Katherine"/>
    <n v="24.035"/>
    <n v="11.71"/>
    <s v="No"/>
    <s v="No"/>
    <s v="No"/>
    <n v="0"/>
    <s v="No"/>
    <s v="Normal Weight"/>
    <s v="Diabetes"/>
    <s v="20-Jul-1962"/>
    <n v="13012.21"/>
    <x v="2"/>
    <s v="tier - 1"/>
    <s v="R1012"/>
    <n v="61"/>
  </r>
  <r>
    <s v="Id805"/>
    <s v="  Karl"/>
    <n v="37.119999999999997"/>
    <n v="5.29"/>
    <s v="No"/>
    <s v="No"/>
    <s v="No"/>
    <n v="2"/>
    <s v="No"/>
    <s v="Obesity"/>
    <s v="Normal"/>
    <s v="27-Sep-1972"/>
    <n v="13010.86"/>
    <x v="2"/>
    <s v="tier - 2"/>
    <s v="R1012"/>
    <n v="51"/>
  </r>
  <r>
    <s v="Id806"/>
    <s v="  Stephen"/>
    <n v="34.840000000000003"/>
    <n v="6"/>
    <s v="Yes"/>
    <s v="No"/>
    <s v="Yes"/>
    <n v="1"/>
    <s v="No"/>
    <s v="Obesity"/>
    <s v="Prediabetes"/>
    <s v="13-Dec-1969"/>
    <n v="13008.07"/>
    <x v="2"/>
    <s v="tier - 3"/>
    <s v="R1012"/>
    <n v="54"/>
  </r>
  <r>
    <s v="Id807"/>
    <s v="  Will"/>
    <n v="29.53"/>
    <n v="10.64"/>
    <s v="No"/>
    <s v="No"/>
    <s v="No"/>
    <n v="0"/>
    <s v="No"/>
    <s v="Over weight"/>
    <s v="Diabetes"/>
    <s v="24-Jun-1962"/>
    <n v="13004.95"/>
    <x v="2"/>
    <s v="tier - 1"/>
    <s v="R1012"/>
    <n v="61"/>
  </r>
  <r>
    <s v="Id808"/>
    <s v="  Bradley D"/>
    <n v="42.51"/>
    <n v="8.2100000000000009"/>
    <s v="Yes"/>
    <s v="No"/>
    <s v="No"/>
    <n v="0"/>
    <s v="No"/>
    <s v="Obesity"/>
    <s v="Diabetes"/>
    <s v="30-Oct-1981"/>
    <n v="13002.91"/>
    <x v="2"/>
    <s v="tier - 1"/>
    <s v="R1012"/>
    <n v="42"/>
  </r>
  <r>
    <s v="Id809"/>
    <s v="  Amy M"/>
    <n v="38.14"/>
    <n v="5.58"/>
    <s v="No"/>
    <s v="No"/>
    <s v="Yes"/>
    <n v="1"/>
    <s v="No"/>
    <s v="Obesity"/>
    <s v="Normal"/>
    <s v="27-Nov-1979"/>
    <n v="12994.12"/>
    <x v="2"/>
    <s v="tier - 2"/>
    <s v="R1026"/>
    <n v="44"/>
  </r>
  <r>
    <s v="Id810"/>
    <s v="  Matthew W"/>
    <n v="39.93"/>
    <n v="8.75"/>
    <s v="No"/>
    <s v="No"/>
    <s v="No"/>
    <n v="0"/>
    <s v="No"/>
    <s v="Obesity"/>
    <s v="Diabetes"/>
    <s v="28-Nov-1960"/>
    <n v="12982.87"/>
    <x v="2"/>
    <s v="tier - 1"/>
    <s v="R1013"/>
    <n v="63"/>
  </r>
  <r>
    <s v="Id811"/>
    <s v="  Doug"/>
    <n v="38.83"/>
    <n v="11.86"/>
    <s v="No"/>
    <s v="No"/>
    <s v="No"/>
    <n v="0"/>
    <s v="No"/>
    <s v="Obesity"/>
    <s v="Diabetes"/>
    <s v="23-Sep-1960"/>
    <n v="12981.35"/>
    <x v="2"/>
    <s v="tier - 3"/>
    <s v="R1013"/>
    <n v="63"/>
  </r>
  <r>
    <s v="Id812"/>
    <s v="  Tom"/>
    <n v="37.4"/>
    <n v="11.46"/>
    <s v="No"/>
    <s v="No"/>
    <s v="No"/>
    <n v="0"/>
    <s v="No"/>
    <s v="Obesity"/>
    <s v="Diabetes"/>
    <s v="22-Jun-1960"/>
    <n v="12979.36"/>
    <x v="2"/>
    <s v="tier - 1"/>
    <s v="R1011"/>
    <n v="63"/>
  </r>
  <r>
    <s v="Id813"/>
    <s v="  Jonathan"/>
    <n v="21.4"/>
    <n v="9.0299999999999994"/>
    <s v="No"/>
    <s v="No"/>
    <s v="No"/>
    <n v="0"/>
    <s v="No"/>
    <s v="Normal Weight"/>
    <s v="Diabetes"/>
    <s v="4-Nov-1960"/>
    <n v="12957.12"/>
    <x v="2"/>
    <s v="tier - 1"/>
    <s v="R1011"/>
    <n v="63"/>
  </r>
  <r>
    <s v="Id814"/>
    <s v="  Wayne A"/>
    <n v="38.380000000000003"/>
    <n v="8.26"/>
    <s v="Yes"/>
    <s v="No"/>
    <s v="No"/>
    <n v="2"/>
    <s v="No"/>
    <s v="Obesity"/>
    <s v="Diabetes"/>
    <s v="20-Aug-1961"/>
    <n v="12950.07"/>
    <x v="2"/>
    <s v="tier - 1"/>
    <s v="R1012"/>
    <n v="62"/>
  </r>
  <r>
    <s v="Id815"/>
    <s v="  Nobuyori"/>
    <n v="33.659999999999997"/>
    <n v="5.42"/>
    <s v="Yes"/>
    <s v="No"/>
    <s v="No"/>
    <n v="2"/>
    <s v="No"/>
    <s v="Obesity"/>
    <s v="Normal"/>
    <s v="22-Dec-1966"/>
    <n v="12949.16"/>
    <x v="2"/>
    <s v="tier - 3"/>
    <s v="R1013"/>
    <n v="57"/>
  </r>
  <r>
    <s v="Id816"/>
    <s v="  Rich"/>
    <n v="31.79"/>
    <n v="11.33"/>
    <s v="Yes"/>
    <s v="No"/>
    <s v="Yes"/>
    <n v="1"/>
    <s v="No"/>
    <s v="Obesity"/>
    <s v="Diabetes"/>
    <s v="14-Aug-1963"/>
    <n v="12928.79"/>
    <x v="2"/>
    <s v="tier - 2"/>
    <s v="R1013"/>
    <n v="60"/>
  </r>
  <r>
    <s v="Id817"/>
    <s v="  Marcos S"/>
    <n v="29.7"/>
    <n v="7.69"/>
    <s v="Yes"/>
    <s v="No"/>
    <s v="Yes"/>
    <n v="1"/>
    <s v="No"/>
    <s v="Over weight"/>
    <s v="Diabetes"/>
    <s v="1-Sep-1963"/>
    <n v="12925.89"/>
    <x v="2"/>
    <s v="tier - 2"/>
    <s v="R1013"/>
    <n v="60"/>
  </r>
  <r>
    <s v="Id818"/>
    <s v="  Dave"/>
    <n v="25.46"/>
    <n v="8.77"/>
    <s v="Yes"/>
    <s v="No"/>
    <s v="Yes"/>
    <n v="1"/>
    <s v="No"/>
    <s v="Over weight"/>
    <s v="Diabetes"/>
    <s v="16-Aug-1963"/>
    <n v="12913.99"/>
    <x v="2"/>
    <s v="tier - 2"/>
    <s v="R1016"/>
    <n v="60"/>
  </r>
  <r>
    <s v="Id819"/>
    <s v="  Andy"/>
    <n v="39.14"/>
    <n v="4.91"/>
    <s v="No"/>
    <s v="Yes"/>
    <s v="No"/>
    <n v="1"/>
    <s v="No"/>
    <s v="Obesity"/>
    <s v="Normal"/>
    <s v="9-Jul-2004"/>
    <n v="12890.06"/>
    <x v="2"/>
    <s v="tier - 1"/>
    <s v="R1019"/>
    <n v="19"/>
  </r>
  <r>
    <s v="Id820"/>
    <s v="  Mary"/>
    <n v="41.2"/>
    <n v="4.95"/>
    <s v="No"/>
    <s v="No"/>
    <s v="No"/>
    <n v="1"/>
    <s v="No"/>
    <s v="Obesity"/>
    <s v="Normal"/>
    <s v="6-Aug-1984"/>
    <n v="12870.31"/>
    <x v="2"/>
    <s v="tier - 3"/>
    <s v="R1012"/>
    <n v="39"/>
  </r>
  <r>
    <s v="Id821"/>
    <s v="  Marcus B"/>
    <n v="28.81"/>
    <n v="10.8"/>
    <s v="Yes"/>
    <s v="No"/>
    <s v="Yes"/>
    <n v="1"/>
    <s v="No"/>
    <s v="Over weight"/>
    <s v="Diabetes"/>
    <s v="27-Sep-1963"/>
    <n v="12856.84"/>
    <x v="2"/>
    <s v="tier - 3"/>
    <s v="R1021"/>
    <n v="60"/>
  </r>
  <r>
    <s v="Id822"/>
    <s v="  Thomas K"/>
    <n v="37.409999999999997"/>
    <n v="7.21"/>
    <s v="No"/>
    <s v="No"/>
    <s v="No"/>
    <n v="2"/>
    <s v="No"/>
    <s v="Obesity"/>
    <s v="Diabetes"/>
    <s v="22-Sep-1973"/>
    <n v="12852.37"/>
    <x v="2"/>
    <s v="tier - 1"/>
    <s v="R1012"/>
    <n v="50"/>
  </r>
  <r>
    <s v="Id823"/>
    <s v="  Robert"/>
    <n v="52.54"/>
    <n v="5.12"/>
    <s v="No"/>
    <s v="No"/>
    <s v="Yes"/>
    <n v="1"/>
    <s v="No"/>
    <s v="Obesity"/>
    <s v="Normal"/>
    <s v="27-Sep-1993"/>
    <n v="12847.24"/>
    <x v="2"/>
    <s v="tier - 2"/>
    <s v="R1012"/>
    <n v="30"/>
  </r>
  <r>
    <s v="Id824"/>
    <s v="  Geoff"/>
    <n v="17.29"/>
    <n v="4.62"/>
    <s v="No"/>
    <s v="Yes"/>
    <s v="No"/>
    <n v="1"/>
    <s v="Yes"/>
    <s v="Under Weight"/>
    <s v="Normal"/>
    <s v="9-Nov-2004"/>
    <n v="12829.46"/>
    <x v="2"/>
    <s v="tier - 3"/>
    <s v="R1016"/>
    <n v="19"/>
  </r>
  <r>
    <s v="Id825"/>
    <s v="  Chris J"/>
    <n v="31.74"/>
    <n v="7.68"/>
    <s v="Yes"/>
    <s v="No"/>
    <s v="No"/>
    <n v="0"/>
    <s v="No"/>
    <s v="Obesity"/>
    <s v="Diabetes"/>
    <s v="25-Sep-1967"/>
    <n v="12823.25"/>
    <x v="2"/>
    <s v="tier - 3"/>
    <s v="R1021"/>
    <n v="56"/>
  </r>
  <r>
    <s v="Id826"/>
    <s v="  Kate A"/>
    <n v="26.504999999999999"/>
    <n v="6.79"/>
    <s v="Yes"/>
    <s v="No"/>
    <s v="Yes"/>
    <n v="1"/>
    <s v="No"/>
    <s v="Over weight"/>
    <s v="Diabetes"/>
    <s v="20-Jul-1963"/>
    <n v="12815.44"/>
    <x v="2"/>
    <s v="tier - 3"/>
    <s v="R1024"/>
    <n v="60"/>
  </r>
  <r>
    <s v="Id827"/>
    <s v="  Kelli"/>
    <n v="36.479999999999997"/>
    <n v="11.09"/>
    <s v="No"/>
    <s v="No"/>
    <s v="No"/>
    <n v="0"/>
    <s v="No"/>
    <s v="Obesity"/>
    <s v="Diabetes"/>
    <s v="24-Jul-1978"/>
    <n v="12797.21"/>
    <x v="2"/>
    <s v="tier - 1"/>
    <s v="R1024"/>
    <n v="45"/>
  </r>
  <r>
    <s v="Id828"/>
    <s v="  Maggie M"/>
    <n v="39.159999999999997"/>
    <n v="5.24"/>
    <s v="Yes"/>
    <s v="No"/>
    <s v="Yes"/>
    <n v="1"/>
    <s v="No"/>
    <s v="Obesity"/>
    <s v="Normal"/>
    <s v="29-Oct-1983"/>
    <n v="12788.18"/>
    <x v="2"/>
    <s v="tier - 1"/>
    <s v="R1026"/>
    <n v="40"/>
  </r>
  <r>
    <s v="Id829"/>
    <s v="  Michelle L"/>
    <n v="28.22"/>
    <n v="7.51"/>
    <s v="Yes"/>
    <s v="No"/>
    <s v="Yes"/>
    <n v="1"/>
    <s v="No"/>
    <s v="Over weight"/>
    <s v="Diabetes"/>
    <s v="5-Dec-1963"/>
    <n v="12788.03"/>
    <x v="2"/>
    <s v="tier - 3"/>
    <s v="R1025"/>
    <n v="60"/>
  </r>
  <r>
    <s v="Id830"/>
    <s v="  Ashley K"/>
    <n v="35"/>
    <n v="4.13"/>
    <s v="No"/>
    <s v="No"/>
    <s v="No"/>
    <n v="2"/>
    <s v="No"/>
    <s v="Obesity"/>
    <s v="Normal"/>
    <s v="7-Oct-1972"/>
    <n v="12776.05"/>
    <x v="2"/>
    <s v="tier - 3"/>
    <s v="R1026"/>
    <n v="51"/>
  </r>
  <r>
    <s v="Id831"/>
    <s v="  Michael"/>
    <n v="36.24"/>
    <n v="8.3800000000000008"/>
    <s v="Yes"/>
    <s v="No"/>
    <s v="No"/>
    <n v="1"/>
    <s v="No"/>
    <s v="Obesity"/>
    <s v="Diabetes"/>
    <s v="25-Sep-1975"/>
    <n v="12770.27"/>
    <x v="2"/>
    <s v="tier - 3"/>
    <s v="R1021"/>
    <n v="48"/>
  </r>
  <r>
    <s v="Id832"/>
    <s v="  Ryan K"/>
    <n v="36.954999999999998"/>
    <n v="8.07"/>
    <s v="No"/>
    <s v="No"/>
    <s v="No"/>
    <n v="0"/>
    <s v="No"/>
    <s v="Obesity"/>
    <s v="Diabetes"/>
    <s v="1-Oct-1962"/>
    <n v="12741.17"/>
    <x v="2"/>
    <s v="tier - 1"/>
    <s v="R1017"/>
    <n v="61"/>
  </r>
  <r>
    <s v="Id833"/>
    <s v="  Matthew J"/>
    <n v="29.64"/>
    <n v="8.9499999999999993"/>
    <s v="No"/>
    <s v="No"/>
    <s v="No"/>
    <n v="0"/>
    <s v="No"/>
    <s v="Over weight"/>
    <s v="Diabetes"/>
    <s v="2-Sep-1962"/>
    <n v="12731"/>
    <x v="2"/>
    <s v="tier - 3"/>
    <s v="R1016"/>
    <n v="61"/>
  </r>
  <r>
    <s v="Id834"/>
    <s v="  Karine"/>
    <n v="42.74"/>
    <n v="6.31"/>
    <s v="Yes"/>
    <s v="No"/>
    <s v="No"/>
    <n v="1"/>
    <s v="No"/>
    <s v="Obesity"/>
    <s v="Prediabetes"/>
    <s v="17-Jul-1988"/>
    <n v="12718.21"/>
    <x v="2"/>
    <s v="tier - 1"/>
    <s v="R1026"/>
    <n v="35"/>
  </r>
  <r>
    <s v="Id835"/>
    <s v="  Antonia G"/>
    <n v="36.130000000000003"/>
    <n v="7.19"/>
    <s v="Yes"/>
    <s v="No"/>
    <s v="No"/>
    <n v="2"/>
    <s v="No"/>
    <s v="Obesity"/>
    <s v="Diabetes"/>
    <s v="8-Jul-1970"/>
    <n v="12713"/>
    <x v="2"/>
    <s v="tier - 1"/>
    <s v="R1011"/>
    <n v="53"/>
  </r>
  <r>
    <s v="Id836"/>
    <s v="  Casondra L"/>
    <n v="31.55"/>
    <n v="6.11"/>
    <s v="Yes"/>
    <s v="No"/>
    <s v="No"/>
    <n v="1"/>
    <s v="No"/>
    <s v="Obesity"/>
    <s v="Prediabetes"/>
    <s v="28-Nov-1964"/>
    <n v="12700.63"/>
    <x v="2"/>
    <s v="tier - 3"/>
    <s v="R1011"/>
    <n v="59"/>
  </r>
  <r>
    <s v="Id837"/>
    <s v="  Wendy"/>
    <n v="52.75"/>
    <n v="6.02"/>
    <s v="No"/>
    <s v="No"/>
    <s v="No"/>
    <n v="1"/>
    <s v="No"/>
    <s v="Obesity"/>
    <s v="Prediabetes"/>
    <s v="7-Jul-1992"/>
    <n v="12699.56"/>
    <x v="2"/>
    <s v="tier - 2"/>
    <s v="R1011"/>
    <n v="31"/>
  </r>
  <r>
    <s v="Id838"/>
    <s v="  Eric D"/>
    <n v="36.67"/>
    <n v="11.86"/>
    <s v="No"/>
    <s v="No"/>
    <s v="No"/>
    <n v="0"/>
    <s v="No"/>
    <s v="Obesity"/>
    <s v="Diabetes"/>
    <s v="24-Sep-1974"/>
    <n v="12697.48"/>
    <x v="2"/>
    <s v="tier - 3"/>
    <s v="R1021"/>
    <n v="49"/>
  </r>
  <r>
    <s v="Id839"/>
    <s v="  Elizabeth"/>
    <n v="38.06"/>
    <n v="8.25"/>
    <s v="No"/>
    <s v="No"/>
    <s v="No"/>
    <n v="0"/>
    <s v="No"/>
    <s v="Obesity"/>
    <s v="Diabetes"/>
    <s v="27-Aug-1962"/>
    <n v="12648.7"/>
    <x v="2"/>
    <s v="tier - 2"/>
    <s v="R1013"/>
    <n v="61"/>
  </r>
  <r>
    <s v="Id840"/>
    <s v="  Laura F"/>
    <n v="38"/>
    <n v="8.1300000000000008"/>
    <s v="No"/>
    <s v="No"/>
    <s v="No"/>
    <n v="0"/>
    <s v="No"/>
    <s v="Obesity"/>
    <s v="Diabetes"/>
    <s v="14-Sep-1965"/>
    <n v="12646.21"/>
    <x v="2"/>
    <s v="tier - 2"/>
    <s v="R1011"/>
    <n v="58"/>
  </r>
  <r>
    <s v="Id841"/>
    <s v="  Amelia F"/>
    <n v="35.1"/>
    <n v="10.1"/>
    <s v="No"/>
    <s v="No"/>
    <s v="No"/>
    <n v="0"/>
    <s v="No"/>
    <s v="Obesity"/>
    <s v="Diabetes"/>
    <s v="11-Jul-1962"/>
    <n v="12644.59"/>
    <x v="2"/>
    <s v="tier - 2"/>
    <s v="R1011"/>
    <n v="61"/>
  </r>
  <r>
    <s v="Id842"/>
    <s v="  Amy L"/>
    <n v="33.82"/>
    <n v="5.89"/>
    <s v="Yes"/>
    <s v="No"/>
    <s v="No"/>
    <n v="2"/>
    <s v="No"/>
    <s v="Obesity"/>
    <s v="Prediabetes"/>
    <s v="17-Dec-1966"/>
    <n v="12643.38"/>
    <x v="2"/>
    <s v="tier - 1"/>
    <s v="R1012"/>
    <n v="57"/>
  </r>
  <r>
    <s v="Id843"/>
    <s v="  Katie J"/>
    <n v="37.43"/>
    <n v="4.97"/>
    <s v="No"/>
    <s v="No"/>
    <s v="No"/>
    <n v="2"/>
    <s v="No"/>
    <s v="Obesity"/>
    <s v="Normal"/>
    <s v="5-Sep-1972"/>
    <n v="12640.24"/>
    <x v="2"/>
    <s v="tier - 1"/>
    <s v="R1011"/>
    <n v="51"/>
  </r>
  <r>
    <s v="Id844"/>
    <s v="  Laura E"/>
    <n v="30.5"/>
    <n v="9.9"/>
    <s v="No"/>
    <s v="No"/>
    <s v="No"/>
    <n v="0"/>
    <s v="No"/>
    <s v="Obesity"/>
    <s v="Diabetes"/>
    <s v="22-Jul-1962"/>
    <n v="12638.2"/>
    <x v="2"/>
    <s v="tier - 1"/>
    <s v="R1011"/>
    <n v="61"/>
  </r>
  <r>
    <s v="Id845"/>
    <s v="  Mayumi"/>
    <n v="24.53"/>
    <n v="9.0500000000000007"/>
    <s v="No"/>
    <s v="No"/>
    <s v="No"/>
    <n v="0"/>
    <s v="No"/>
    <s v="Normal Weight"/>
    <s v="Diabetes"/>
    <s v="22-Nov-1962"/>
    <n v="12629.9"/>
    <x v="2"/>
    <s v="tier - 3"/>
    <s v="R1013"/>
    <n v="61"/>
  </r>
  <r>
    <s v="Id846"/>
    <s v="  Vanessa"/>
    <n v="25.74"/>
    <n v="10.93"/>
    <s v="No"/>
    <s v="No"/>
    <s v="No"/>
    <n v="0"/>
    <s v="No"/>
    <s v="Over weight"/>
    <s v="Diabetes"/>
    <s v="4-Oct-1965"/>
    <n v="12629.17"/>
    <x v="2"/>
    <s v="tier - 1"/>
    <s v="R1013"/>
    <n v="58"/>
  </r>
  <r>
    <s v="Id847"/>
    <s v="  Natali N"/>
    <n v="34.08"/>
    <n v="7.58"/>
    <s v="Yes"/>
    <s v="No"/>
    <s v="No"/>
    <n v="2"/>
    <s v="No"/>
    <s v="Obesity"/>
    <s v="Diabetes"/>
    <s v="28-Dec-1970"/>
    <n v="12624.74"/>
    <x v="2"/>
    <s v="tier - 1"/>
    <s v="R1012"/>
    <n v="53"/>
  </r>
  <r>
    <s v="Id848"/>
    <s v="  Beth"/>
    <n v="31.35"/>
    <n v="11"/>
    <s v="Yes"/>
    <s v="No"/>
    <s v="Yes"/>
    <n v="1"/>
    <s v="No"/>
    <s v="Obesity"/>
    <s v="Diabetes"/>
    <s v="19-Aug-1963"/>
    <n v="12622.18"/>
    <x v="2"/>
    <s v="tier - 1"/>
    <s v="R1012"/>
    <n v="60"/>
  </r>
  <r>
    <s v="Id849"/>
    <s v="  Alex"/>
    <n v="26.79"/>
    <n v="5.0599999999999996"/>
    <s v="No"/>
    <s v="No"/>
    <s v="No"/>
    <n v="1"/>
    <s v="No"/>
    <s v="Over weight"/>
    <s v="Normal"/>
    <s v="18-Nov-1998"/>
    <n v="12609.89"/>
    <x v="2"/>
    <s v="tier - 3"/>
    <s v="R1012"/>
    <n v="25"/>
  </r>
  <r>
    <s v="Id850"/>
    <s v="  Spencer"/>
    <n v="42.78"/>
    <n v="6.11"/>
    <s v="Yes"/>
    <s v="No"/>
    <s v="No"/>
    <n v="1"/>
    <s v="No"/>
    <s v="Obesity"/>
    <s v="Prediabetes"/>
    <s v="11-Aug-1988"/>
    <n v="12600.46"/>
    <x v="2"/>
    <s v="tier - 1"/>
    <s v="R1023"/>
    <n v="35"/>
  </r>
  <r>
    <s v="Id851"/>
    <s v="  Andee W"/>
    <n v="46.75"/>
    <n v="6.66"/>
    <s v="Yes"/>
    <s v="No"/>
    <s v="No"/>
    <n v="2"/>
    <s v="No"/>
    <s v="Obesity"/>
    <s v="Diabetes"/>
    <s v="18-Jun-1970"/>
    <n v="12592.53"/>
    <x v="2"/>
    <s v="tier - 2"/>
    <s v="R1013"/>
    <n v="53"/>
  </r>
  <r>
    <s v="Id852"/>
    <s v="  Amy"/>
    <n v="32.15"/>
    <n v="4.0199999999999996"/>
    <s v="Yes"/>
    <s v="No"/>
    <s v="Yes"/>
    <n v="1"/>
    <s v="No"/>
    <s v="Obesity"/>
    <s v="Normal"/>
    <s v="26-Nov-1969"/>
    <n v="12579.92"/>
    <x v="2"/>
    <s v="tier - 1"/>
    <s v="R1025"/>
    <n v="54"/>
  </r>
  <r>
    <s v="Id853"/>
    <s v="  Joshua"/>
    <n v="43.4"/>
    <n v="8.81"/>
    <s v="Yes"/>
    <s v="No"/>
    <s v="No"/>
    <n v="2"/>
    <s v="No"/>
    <s v="Obesity"/>
    <s v="Diabetes"/>
    <s v="28-Nov-1961"/>
    <n v="12574.05"/>
    <x v="2"/>
    <s v="tier - 1"/>
    <s v="R1011"/>
    <n v="62"/>
  </r>
  <r>
    <s v="Id854"/>
    <s v="  C Fred"/>
    <n v="31.57"/>
    <n v="7.92"/>
    <s v="Yes"/>
    <s v="No"/>
    <s v="No"/>
    <n v="2"/>
    <s v="No"/>
    <s v="Obesity"/>
    <s v="Diabetes"/>
    <s v="28-Nov-1961"/>
    <n v="12557.61"/>
    <x v="2"/>
    <s v="tier - 3"/>
    <s v="R1013"/>
    <n v="62"/>
  </r>
  <r>
    <s v="Id855"/>
    <s v="  Jeremy"/>
    <n v="24.32"/>
    <n v="7.48"/>
    <s v="No"/>
    <s v="No"/>
    <s v="No"/>
    <n v="0"/>
    <s v="No"/>
    <s v="Normal Weight"/>
    <s v="Diabetes"/>
    <s v="16-Oct-1962"/>
    <n v="12523.6"/>
    <x v="2"/>
    <s v="tier - 3"/>
    <s v="R1012"/>
    <n v="61"/>
  </r>
  <r>
    <s v="Id856"/>
    <s v="  Patrick Sr"/>
    <n v="31.07"/>
    <n v="4.62"/>
    <s v="Yes"/>
    <s v="No"/>
    <s v="No"/>
    <n v="2"/>
    <s v="No"/>
    <s v="Obesity"/>
    <s v="Normal"/>
    <s v="12-Jul-1966"/>
    <n v="12499.88"/>
    <x v="2"/>
    <s v="tier - 2"/>
    <s v="R1012"/>
    <n v="57"/>
  </r>
  <r>
    <s v="Id857"/>
    <s v="  Kelly M"/>
    <n v="35.814999999999998"/>
    <n v="8.4700000000000006"/>
    <s v="No"/>
    <s v="No"/>
    <s v="No"/>
    <n v="0"/>
    <s v="No"/>
    <s v="Obesity"/>
    <s v="Diabetes"/>
    <s v="3-Dec-1968"/>
    <n v="12495.29"/>
    <x v="2"/>
    <s v="tier - 3"/>
    <s v="R1012"/>
    <n v="55"/>
  </r>
  <r>
    <s v="Id858"/>
    <s v="  Katherine"/>
    <n v="40.81"/>
    <n v="10.58"/>
    <s v="Yes"/>
    <s v="No"/>
    <s v="No"/>
    <n v="0"/>
    <s v="No"/>
    <s v="Obesity"/>
    <s v="Diabetes"/>
    <s v="1-Sep-1967"/>
    <n v="12485.8"/>
    <x v="2"/>
    <s v="tier - 3"/>
    <s v="R1013"/>
    <n v="56"/>
  </r>
  <r>
    <s v="Id859"/>
    <s v="  Keila L"/>
    <n v="24.605"/>
    <n v="7.48"/>
    <s v="No"/>
    <s v="No"/>
    <s v="No"/>
    <n v="0"/>
    <s v="No"/>
    <s v="Normal Weight"/>
    <s v="Diabetes"/>
    <s v="12-Nov-1968"/>
    <n v="12479.71"/>
    <x v="2"/>
    <s v="tier - 3"/>
    <s v="R1012"/>
    <n v="55"/>
  </r>
  <r>
    <s v="Id860"/>
    <s v="  Zanae E"/>
    <n v="21.47"/>
    <n v="7.82"/>
    <s v="No"/>
    <s v="No"/>
    <s v="No"/>
    <n v="0"/>
    <s v="No"/>
    <s v="Normal Weight"/>
    <s v="Diabetes"/>
    <s v="26-Nov-1968"/>
    <n v="12475.35"/>
    <x v="2"/>
    <s v="tier - 1"/>
    <s v="R1012"/>
    <n v="55"/>
  </r>
  <r>
    <s v="Id861"/>
    <s v="  Alex"/>
    <n v="52.89"/>
    <n v="4.96"/>
    <s v="Yes"/>
    <s v="No"/>
    <s v="No"/>
    <n v="1"/>
    <s v="No"/>
    <s v="Obesity"/>
    <s v="Normal"/>
    <s v="9-Aug-1995"/>
    <n v="12452.25"/>
    <x v="2"/>
    <s v="tier - 3"/>
    <s v="R1012"/>
    <n v="28"/>
  </r>
  <r>
    <s v="Id862"/>
    <s v="  Kathryn"/>
    <n v="32.965000000000003"/>
    <n v="6.15"/>
    <s v="Yes"/>
    <s v="No"/>
    <s v="No"/>
    <n v="1"/>
    <s v="No"/>
    <s v="Obesity"/>
    <s v="Prediabetes"/>
    <s v="4-Aug-1964"/>
    <n v="12430.95"/>
    <x v="2"/>
    <s v="tier - 3"/>
    <s v="R1024"/>
    <n v="59"/>
  </r>
  <r>
    <s v="Id863"/>
    <s v="  Jason L"/>
    <n v="36.799999999999997"/>
    <n v="4.62"/>
    <s v="No"/>
    <s v="No"/>
    <s v="Yes"/>
    <n v="1"/>
    <s v="No"/>
    <s v="Obesity"/>
    <s v="Normal"/>
    <s v="14-Jul-1979"/>
    <n v="12408.29"/>
    <x v="2"/>
    <s v="tier - 1"/>
    <s v="R1022"/>
    <n v="44"/>
  </r>
  <r>
    <s v="Id864"/>
    <s v="  Benjamin J"/>
    <n v="34.299999999999997"/>
    <n v="4.87"/>
    <s v="No"/>
    <s v="No"/>
    <s v="No"/>
    <n v="2"/>
    <s v="No"/>
    <s v="Obesity"/>
    <s v="Normal"/>
    <s v="21-Aug-1972"/>
    <n v="12407.3"/>
    <x v="2"/>
    <s v="tier - 2"/>
    <s v="R1021"/>
    <n v="51"/>
  </r>
  <r>
    <s v="Id865"/>
    <s v="  Steven M"/>
    <n v="35.244999999999997"/>
    <n v="4.63"/>
    <s v="No"/>
    <s v="No"/>
    <s v="No"/>
    <n v="0"/>
    <s v="No"/>
    <s v="Obesity"/>
    <s v="Normal"/>
    <s v="29-Dec-1989"/>
    <n v="12404.88"/>
    <x v="2"/>
    <s v="tier - 3"/>
    <s v="R1016"/>
    <n v="34"/>
  </r>
  <r>
    <s v="Id866"/>
    <s v="  Erika"/>
    <n v="26.23"/>
    <n v="11.93"/>
    <s v="No"/>
    <s v="No"/>
    <s v="No"/>
    <n v="0"/>
    <s v="No"/>
    <s v="Over weight"/>
    <s v="Diabetes"/>
    <s v="26-Sep-1962"/>
    <n v="12369.89"/>
    <x v="2"/>
    <s v="tier - 2"/>
    <s v="R1024"/>
    <n v="61"/>
  </r>
  <r>
    <s v="Id867"/>
    <s v="  Chad"/>
    <n v="36.1"/>
    <n v="5.65"/>
    <s v="Yes"/>
    <s v="No"/>
    <s v="No"/>
    <n v="2"/>
    <s v="No"/>
    <s v="Obesity"/>
    <s v="Normal"/>
    <s v="29-Dec-1966"/>
    <n v="12363.55"/>
    <x v="2"/>
    <s v="tier - 3"/>
    <s v="R1011"/>
    <n v="57"/>
  </r>
  <r>
    <s v="Id868"/>
    <s v="  Mark"/>
    <n v="37.1"/>
    <n v="11.21"/>
    <s v="Yes"/>
    <s v="No"/>
    <s v="Yes"/>
    <n v="1"/>
    <s v="No"/>
    <s v="Obesity"/>
    <s v="Diabetes"/>
    <s v="22-Sep-1963"/>
    <n v="12347.17"/>
    <x v="2"/>
    <s v="tier - 3"/>
    <s v="R1011"/>
    <n v="60"/>
  </r>
  <r>
    <s v="Id869"/>
    <s v="  David"/>
    <n v="27.5"/>
    <n v="10.62"/>
    <s v="Yes"/>
    <s v="No"/>
    <s v="Yes"/>
    <n v="1"/>
    <s v="No"/>
    <s v="Over weight"/>
    <s v="Diabetes"/>
    <s v="2-Aug-1963"/>
    <n v="12333.83"/>
    <x v="2"/>
    <s v="tier - 2"/>
    <s v="R1011"/>
    <n v="60"/>
  </r>
  <r>
    <s v="Id870"/>
    <s v="  Matthew R"/>
    <n v="24.7"/>
    <n v="10.7"/>
    <s v="Yes"/>
    <s v="No"/>
    <s v="Yes"/>
    <n v="1"/>
    <s v="No"/>
    <s v="Normal Weight"/>
    <s v="Diabetes"/>
    <s v="29-Aug-1963"/>
    <n v="12323.94"/>
    <x v="2"/>
    <s v="tier - 3"/>
    <s v="R1017"/>
    <n v="60"/>
  </r>
  <r>
    <s v="Id871"/>
    <s v="  Orla"/>
    <n v="26.78"/>
    <n v="10.02"/>
    <s v="Yes"/>
    <s v="No"/>
    <s v="Yes"/>
    <n v="1"/>
    <s v="No"/>
    <s v="Over weight"/>
    <s v="Diabetes"/>
    <s v="28-Oct-1963"/>
    <n v="12299.59"/>
    <x v="2"/>
    <s v="tier - 1"/>
    <s v="R1025"/>
    <n v="60"/>
  </r>
  <r>
    <s v="Id872"/>
    <s v="  Shaista S"/>
    <n v="45.8"/>
    <n v="4.8499999999999996"/>
    <s v="No"/>
    <s v="No"/>
    <s v="No"/>
    <n v="0"/>
    <s v="No"/>
    <s v="Obesity"/>
    <s v="Normal"/>
    <s v="29-Oct-1990"/>
    <n v="12282.38"/>
    <x v="2"/>
    <s v="tier - 1"/>
    <s v="R1011"/>
    <n v="33"/>
  </r>
  <r>
    <s v="Id873"/>
    <s v="  Emily"/>
    <n v="29"/>
    <n v="4.3899999999999997"/>
    <s v="Yes"/>
    <s v="No"/>
    <s v="No"/>
    <n v="2"/>
    <s v="No"/>
    <s v="Over weight"/>
    <s v="Normal"/>
    <s v="16-Nov-1966"/>
    <n v="12282.03"/>
    <x v="2"/>
    <s v="tier - 1"/>
    <s v="R1025"/>
    <n v="57"/>
  </r>
  <r>
    <s v="Id874"/>
    <s v="  Julie A"/>
    <n v="33.534999999999997"/>
    <n v="8.24"/>
    <s v="Yes"/>
    <s v="No"/>
    <s v="No"/>
    <n v="0"/>
    <s v="No"/>
    <s v="Obesity"/>
    <s v="Diabetes"/>
    <s v="28-Aug-1967"/>
    <n v="12269.69"/>
    <x v="2"/>
    <s v="tier - 2"/>
    <s v="R1012"/>
    <n v="56"/>
  </r>
  <r>
    <s v="Id875"/>
    <s v="  Megumi"/>
    <n v="32.774999999999999"/>
    <n v="9.77"/>
    <s v="Yes"/>
    <s v="No"/>
    <s v="No"/>
    <n v="0"/>
    <s v="No"/>
    <s v="Obesity"/>
    <s v="Diabetes"/>
    <s v="30-Dec-1967"/>
    <n v="12268.63"/>
    <x v="2"/>
    <s v="tier - 1"/>
    <s v="R1012"/>
    <n v="56"/>
  </r>
  <r>
    <s v="Id876"/>
    <s v="  Skylar"/>
    <n v="37.51"/>
    <n v="5.5"/>
    <s v="Yes"/>
    <s v="No"/>
    <s v="No"/>
    <n v="2"/>
    <s v="No"/>
    <s v="Obesity"/>
    <s v="Normal"/>
    <s v="6-Dec-1966"/>
    <n v="12265.51"/>
    <x v="2"/>
    <s v="tier - 3"/>
    <s v="R1013"/>
    <n v="57"/>
  </r>
  <r>
    <s v="Id877"/>
    <s v="  Victoria"/>
    <n v="39.86"/>
    <n v="11.84"/>
    <s v="Yes"/>
    <s v="No"/>
    <s v="No"/>
    <n v="1"/>
    <s v="No"/>
    <s v="Obesity"/>
    <s v="Diabetes"/>
    <s v="13-Aug-1986"/>
    <n v="12255.04"/>
    <x v="2"/>
    <s v="tier - 2"/>
    <s v="R1026"/>
    <n v="37"/>
  </r>
  <r>
    <s v="Id878"/>
    <s v="  Amanda L"/>
    <n v="42.13"/>
    <n v="4.66"/>
    <s v="No"/>
    <s v="No"/>
    <s v="No"/>
    <n v="0"/>
    <s v="No"/>
    <s v="Obesity"/>
    <s v="Normal"/>
    <s v="23-Nov-1989"/>
    <n v="12254.44"/>
    <x v="2"/>
    <s v="tier - 3"/>
    <s v="R1026"/>
    <n v="34"/>
  </r>
  <r>
    <s v="Id879"/>
    <s v="  Renee"/>
    <n v="35.99"/>
    <n v="11.11"/>
    <s v="No"/>
    <s v="No"/>
    <s v="No"/>
    <n v="0"/>
    <s v="No"/>
    <s v="Obesity"/>
    <s v="Diabetes"/>
    <s v="23-Jun-1974"/>
    <n v="12245.17"/>
    <x v="2"/>
    <s v="tier - 1"/>
    <s v="R1012"/>
    <n v="49"/>
  </r>
  <r>
    <s v="Id880"/>
    <s v="  Nellie A"/>
    <n v="35.200000000000003"/>
    <n v="7.72"/>
    <s v="Yes"/>
    <s v="No"/>
    <s v="Yes"/>
    <n v="1"/>
    <s v="No"/>
    <s v="Obesity"/>
    <s v="Diabetes"/>
    <s v="17-Jul-1963"/>
    <n v="12244.53"/>
    <x v="2"/>
    <s v="tier - 1"/>
    <s v="R1013"/>
    <n v="60"/>
  </r>
  <r>
    <s v="Id881"/>
    <s v="  Tamara"/>
    <n v="29.91"/>
    <n v="5.55"/>
    <s v="Yes"/>
    <s v="No"/>
    <s v="No"/>
    <n v="2"/>
    <s v="No"/>
    <s v="Over weight"/>
    <s v="Normal"/>
    <s v="29-Jul-1966"/>
    <n v="12237.73"/>
    <x v="2"/>
    <s v="tier - 3"/>
    <s v="R1012"/>
    <n v="57"/>
  </r>
  <r>
    <s v="Id882"/>
    <s v="  Joan"/>
    <n v="36.479999999999997"/>
    <n v="5.05"/>
    <s v="Yes"/>
    <s v="No"/>
    <s v="No"/>
    <n v="1"/>
    <s v="No"/>
    <s v="Obesity"/>
    <s v="Normal"/>
    <s v="15-Oct-1964"/>
    <n v="12235.84"/>
    <x v="2"/>
    <s v="tier - 3"/>
    <s v="R1012"/>
    <n v="59"/>
  </r>
  <r>
    <s v="Id883"/>
    <s v="  Aimee J"/>
    <n v="27.5"/>
    <n v="8.69"/>
    <s v="Yes"/>
    <s v="No"/>
    <s v="Yes"/>
    <n v="1"/>
    <s v="No"/>
    <s v="Over weight"/>
    <s v="Diabetes"/>
    <s v="19-Jul-1963"/>
    <n v="12233.83"/>
    <x v="2"/>
    <s v="tier - 1"/>
    <s v="R1011"/>
    <n v="60"/>
  </r>
  <r>
    <s v="Id884"/>
    <s v="  Suzanne"/>
    <n v="33.44"/>
    <n v="5.9"/>
    <s v="Yes"/>
    <s v="No"/>
    <s v="No"/>
    <n v="1"/>
    <s v="No"/>
    <s v="Obesity"/>
    <s v="Prediabetes"/>
    <s v="24-Jun-1964"/>
    <n v="12231.61"/>
    <x v="2"/>
    <s v="tier - 3"/>
    <s v="R1012"/>
    <n v="59"/>
  </r>
  <r>
    <s v="Id885"/>
    <s v="  Kristin A"/>
    <n v="28.215"/>
    <n v="6.29"/>
    <s v="Yes"/>
    <s v="No"/>
    <s v="No"/>
    <n v="1"/>
    <s v="No"/>
    <s v="Over weight"/>
    <s v="Prediabetes"/>
    <s v="2-Jul-1964"/>
    <n v="12224.35"/>
    <x v="2"/>
    <s v="tier - 1"/>
    <s v="R1012"/>
    <n v="59"/>
  </r>
  <r>
    <s v="Id886"/>
    <s v="  Bronwyn"/>
    <n v="27.17"/>
    <n v="5.84"/>
    <s v="Yes"/>
    <s v="No"/>
    <s v="No"/>
    <n v="1"/>
    <s v="No"/>
    <s v="Over weight"/>
    <s v="Prediabetes"/>
    <s v="20-Jul-1964"/>
    <n v="12222.9"/>
    <x v="2"/>
    <s v="tier - 2"/>
    <s v="R1012"/>
    <n v="59"/>
  </r>
  <r>
    <s v="Id887"/>
    <s v="  Taylor J"/>
    <n v="35.380000000000003"/>
    <n v="6.12"/>
    <s v="No"/>
    <s v="No"/>
    <s v="No"/>
    <n v="0"/>
    <s v="No"/>
    <s v="Obesity"/>
    <s v="Prediabetes"/>
    <s v="14-Aug-1977"/>
    <n v="12218.7"/>
    <x v="2"/>
    <s v="tier - 1"/>
    <s v="R1012"/>
    <n v="46"/>
  </r>
  <r>
    <s v="Id888"/>
    <s v="  Kimberly M"/>
    <n v="43.48"/>
    <n v="6.24"/>
    <s v="No"/>
    <s v="No"/>
    <s v="No"/>
    <n v="0"/>
    <s v="No"/>
    <s v="Obesity"/>
    <s v="Prediabetes"/>
    <s v="29-Aug-1991"/>
    <n v="12198.64"/>
    <x v="2"/>
    <s v="tier - 3"/>
    <s v="R1026"/>
    <n v="32"/>
  </r>
  <r>
    <s v="Id889"/>
    <s v="  Joshua E"/>
    <n v="41.73"/>
    <n v="6.25"/>
    <s v="No"/>
    <s v="No"/>
    <s v="No"/>
    <n v="1"/>
    <s v="No"/>
    <s v="Obesity"/>
    <s v="Prediabetes"/>
    <s v="5-Oct-1987"/>
    <n v="12148.2"/>
    <x v="2"/>
    <s v="tier - 3"/>
    <s v="R1012"/>
    <n v="36"/>
  </r>
  <r>
    <s v="Id890"/>
    <s v="  Jeffrey"/>
    <n v="28.9"/>
    <n v="11.96"/>
    <s v="No"/>
    <s v="No"/>
    <s v="No"/>
    <n v="0"/>
    <s v="No"/>
    <s v="Over weight"/>
    <s v="Diabetes"/>
    <s v="15-Sep-1962"/>
    <n v="12146.97"/>
    <x v="2"/>
    <s v="tier - 3"/>
    <s v="R1011"/>
    <n v="61"/>
  </r>
  <r>
    <s v="Id891"/>
    <s v="  Andrew R"/>
    <n v="25.74"/>
    <n v="7.69"/>
    <s v="No"/>
    <s v="No"/>
    <s v="No"/>
    <n v="0"/>
    <s v="No"/>
    <s v="Over weight"/>
    <s v="Diabetes"/>
    <s v="4-Nov-1962"/>
    <n v="12142.58"/>
    <x v="2"/>
    <s v="tier - 2"/>
    <s v="R1013"/>
    <n v="61"/>
  </r>
  <r>
    <s v="Id892"/>
    <s v="  Francisco J"/>
    <n v="36.06"/>
    <n v="8.83"/>
    <s v="No"/>
    <s v="No"/>
    <s v="No"/>
    <n v="0"/>
    <s v="No"/>
    <s v="Obesity"/>
    <s v="Diabetes"/>
    <s v="16-Sep-1974"/>
    <n v="12137.6"/>
    <x v="2"/>
    <s v="tier - 3"/>
    <s v="R1012"/>
    <n v="49"/>
  </r>
  <r>
    <s v="Id893"/>
    <s v="  Rhonda"/>
    <n v="43.28"/>
    <n v="4.41"/>
    <s v="No"/>
    <s v="No"/>
    <s v="No"/>
    <n v="0"/>
    <s v="No"/>
    <s v="Obesity"/>
    <s v="Normal"/>
    <s v="6-Nov-1991"/>
    <n v="12130.8"/>
    <x v="2"/>
    <s v="tier - 3"/>
    <s v="R1026"/>
    <n v="32"/>
  </r>
  <r>
    <s v="Id894"/>
    <s v="  John"/>
    <n v="28.785"/>
    <n v="9.1"/>
    <s v="Yes"/>
    <s v="No"/>
    <s v="Yes"/>
    <n v="1"/>
    <s v="No"/>
    <s v="Over weight"/>
    <s v="Diabetes"/>
    <s v="4-Jun-1963"/>
    <n v="12129.61"/>
    <x v="2"/>
    <s v="tier - 1"/>
    <s v="R1012"/>
    <n v="60"/>
  </r>
  <r>
    <s v="Id895"/>
    <s v="  Miles J"/>
    <n v="25.46"/>
    <n v="11.52"/>
    <s v="Yes"/>
    <s v="No"/>
    <s v="Yes"/>
    <n v="1"/>
    <s v="No"/>
    <s v="Over weight"/>
    <s v="Diabetes"/>
    <s v="20-Jul-1963"/>
    <n v="12124.99"/>
    <x v="2"/>
    <s v="tier - 1"/>
    <s v="R1012"/>
    <n v="60"/>
  </r>
  <r>
    <s v="Id896"/>
    <s v="  Justyna I"/>
    <n v="30.8"/>
    <n v="10.95"/>
    <s v="No"/>
    <s v="No"/>
    <s v="No"/>
    <n v="0"/>
    <s v="No"/>
    <s v="Obesity"/>
    <s v="Diabetes"/>
    <s v="25-Oct-1968"/>
    <n v="12105.32"/>
    <x v="2"/>
    <s v="tier - 3"/>
    <s v="R1011"/>
    <n v="55"/>
  </r>
  <r>
    <s v="Id897"/>
    <s v="  Lucille"/>
    <n v="28.88"/>
    <n v="11.5"/>
    <s v="No"/>
    <s v="No"/>
    <s v="No"/>
    <n v="0"/>
    <s v="No"/>
    <s v="Over weight"/>
    <s v="Diabetes"/>
    <s v="9-Dec-1968"/>
    <n v="12096.65"/>
    <x v="2"/>
    <s v="tier - 1"/>
    <s v="R1024"/>
    <n v="55"/>
  </r>
  <r>
    <s v="Id898"/>
    <s v="  April"/>
    <n v="23"/>
    <n v="9.8800000000000008"/>
    <s v="No"/>
    <s v="No"/>
    <s v="No"/>
    <n v="0"/>
    <s v="No"/>
    <s v="Normal Weight"/>
    <s v="Diabetes"/>
    <s v="21-Jun-1968"/>
    <n v="12094.48"/>
    <x v="2"/>
    <s v="tier - 3"/>
    <s v="R1011"/>
    <n v="55"/>
  </r>
  <r>
    <s v="Id899"/>
    <s v="  Robert"/>
    <n v="38.25"/>
    <n v="6.2"/>
    <s v="No"/>
    <s v="No"/>
    <s v="No"/>
    <n v="1"/>
    <s v="No"/>
    <s v="Obesity"/>
    <s v="Prediabetes"/>
    <s v="2-Sep-1984"/>
    <n v="12091.34"/>
    <x v="2"/>
    <s v="tier - 2"/>
    <s v="R1022"/>
    <n v="39"/>
  </r>
  <r>
    <s v="Id900"/>
    <s v="  Alyssa"/>
    <n v="39.25"/>
    <n v="8.41"/>
    <s v="Yes"/>
    <s v="No"/>
    <s v="No"/>
    <n v="1"/>
    <s v="No"/>
    <s v="Obesity"/>
    <s v="Diabetes"/>
    <s v="7-Sep-1986"/>
    <n v="12048.13"/>
    <x v="2"/>
    <s v="tier - 2"/>
    <s v="R1026"/>
    <n v="37"/>
  </r>
  <r>
    <s v="Id901"/>
    <s v="  Jessica E"/>
    <n v="26.6"/>
    <n v="5.07"/>
    <s v="Yes"/>
    <s v="No"/>
    <s v="No"/>
    <n v="2"/>
    <s v="No"/>
    <s v="Over weight"/>
    <s v="Normal"/>
    <s v="24-Nov-1966"/>
    <n v="12044.34"/>
    <x v="2"/>
    <s v="tier - 1"/>
    <s v="R1012"/>
    <n v="57"/>
  </r>
  <r>
    <s v="Id902"/>
    <s v="  Patrick J"/>
    <n v="35.700000000000003"/>
    <n v="4.0599999999999996"/>
    <s v="No"/>
    <s v="No"/>
    <s v="Yes"/>
    <n v="1"/>
    <s v="No"/>
    <s v="Obesity"/>
    <s v="Normal"/>
    <s v="16-Oct-1979"/>
    <n v="12035.18"/>
    <x v="2"/>
    <s v="tier - 3"/>
    <s v="R1021"/>
    <n v="44"/>
  </r>
  <r>
    <s v="Id903"/>
    <s v="  Emilie"/>
    <n v="20.100000000000001"/>
    <n v="10.52"/>
    <s v="No"/>
    <s v="No"/>
    <s v="No"/>
    <n v="0"/>
    <s v="No"/>
    <s v="Normal Weight"/>
    <s v="Diabetes"/>
    <s v="29-Oct-1965"/>
    <n v="12032.33"/>
    <x v="2"/>
    <s v="tier - 1"/>
    <s v="R1011"/>
    <n v="58"/>
  </r>
  <r>
    <s v="Id904"/>
    <s v="  Caitlin B"/>
    <n v="22.23"/>
    <n v="9.65"/>
    <s v="No"/>
    <s v="No"/>
    <s v="No"/>
    <n v="0"/>
    <s v="No"/>
    <s v="Normal Weight"/>
    <s v="Diabetes"/>
    <s v="9-Jun-1965"/>
    <n v="12029.29"/>
    <x v="2"/>
    <s v="tier - 2"/>
    <s v="R1024"/>
    <n v="58"/>
  </r>
  <r>
    <s v="Id905"/>
    <s v="  Joseph W"/>
    <n v="36.47"/>
    <n v="6.21"/>
    <s v="No"/>
    <s v="No"/>
    <s v="No"/>
    <n v="0"/>
    <s v="No"/>
    <s v="Obesity"/>
    <s v="Prediabetes"/>
    <s v="17-Oct-1982"/>
    <n v="12001.29"/>
    <x v="2"/>
    <s v="tier - 3"/>
    <s v="R1021"/>
    <n v="41"/>
  </r>
  <r>
    <s v="Id906"/>
    <s v="  Wendy"/>
    <n v="49.64"/>
    <n v="4.76"/>
    <s v="No"/>
    <s v="No"/>
    <s v="Yes"/>
    <n v="1"/>
    <s v="No"/>
    <s v="Obesity"/>
    <s v="Normal"/>
    <s v="12-Dec-1993"/>
    <n v="11994.89"/>
    <x v="2"/>
    <s v="tier - 2"/>
    <s v="R1012"/>
    <n v="30"/>
  </r>
  <r>
    <s v="Id907"/>
    <s v="  Leah L"/>
    <n v="36.799999999999997"/>
    <n v="5.73"/>
    <s v="Yes"/>
    <s v="No"/>
    <s v="Yes"/>
    <n v="1"/>
    <s v="No"/>
    <s v="Obesity"/>
    <s v="Prediabetes"/>
    <s v="4-Jul-1983"/>
    <n v="11987.68"/>
    <x v="2"/>
    <s v="tier - 2"/>
    <s v="R1026"/>
    <n v="40"/>
  </r>
  <r>
    <s v="Id908"/>
    <s v="  Wayne L"/>
    <n v="33.880000000000003"/>
    <n v="10.78"/>
    <s v="Yes"/>
    <s v="No"/>
    <s v="No"/>
    <n v="0"/>
    <s v="No"/>
    <s v="Obesity"/>
    <s v="Diabetes"/>
    <s v="22-Dec-1967"/>
    <n v="11987.17"/>
    <x v="2"/>
    <s v="tier - 3"/>
    <s v="R1013"/>
    <n v="56"/>
  </r>
  <r>
    <s v="Id909"/>
    <s v="  Jason M"/>
    <n v="32.01"/>
    <n v="5.08"/>
    <s v="Yes"/>
    <s v="No"/>
    <s v="No"/>
    <n v="1"/>
    <s v="No"/>
    <s v="Obesity"/>
    <s v="Normal"/>
    <s v="29-Sep-1964"/>
    <n v="11946.63"/>
    <x v="2"/>
    <s v="tier - 2"/>
    <s v="R1013"/>
    <n v="59"/>
  </r>
  <r>
    <s v="Id910"/>
    <s v="  Floris"/>
    <n v="33.630000000000003"/>
    <n v="11.39"/>
    <s v="No"/>
    <s v="No"/>
    <s v="No"/>
    <n v="0"/>
    <s v="No"/>
    <s v="Obesity"/>
    <s v="Diabetes"/>
    <s v="1-Nov-1965"/>
    <n v="11945.13"/>
    <x v="2"/>
    <s v="tier - 2"/>
    <s v="R1012"/>
    <n v="58"/>
  </r>
  <r>
    <s v="Id911"/>
    <s v="  Marc"/>
    <n v="34.865000000000002"/>
    <n v="5.35"/>
    <s v="Yes"/>
    <s v="No"/>
    <s v="No"/>
    <n v="1"/>
    <s v="No"/>
    <s v="Obesity"/>
    <s v="Normal"/>
    <s v="25-Dec-1964"/>
    <n v="11944.59"/>
    <x v="2"/>
    <s v="tier - 2"/>
    <s v="R1016"/>
    <n v="59"/>
  </r>
  <r>
    <s v="Id912"/>
    <s v="  Christopher"/>
    <n v="43.11"/>
    <n v="5.6"/>
    <s v="No"/>
    <s v="No"/>
    <s v="No"/>
    <n v="0"/>
    <s v="No"/>
    <s v="Obesity"/>
    <s v="Normal"/>
    <s v="19-Oct-1991"/>
    <n v="11941.83"/>
    <x v="2"/>
    <s v="tier - 1"/>
    <s v="R1023"/>
    <n v="32"/>
  </r>
  <r>
    <s v="Id913"/>
    <s v="  Kevin"/>
    <n v="30.305"/>
    <n v="4.2699999999999996"/>
    <s v="Yes"/>
    <s v="No"/>
    <s v="No"/>
    <n v="1"/>
    <s v="No"/>
    <s v="Obesity"/>
    <s v="Normal"/>
    <s v="2-Aug-1964"/>
    <n v="11938.26"/>
    <x v="2"/>
    <s v="tier - 3"/>
    <s v="R1019"/>
    <n v="59"/>
  </r>
  <r>
    <s v="Id914"/>
    <s v="  Aharon N"/>
    <n v="25.175000000000001"/>
    <n v="5.57"/>
    <s v="Yes"/>
    <s v="No"/>
    <s v="No"/>
    <n v="1"/>
    <s v="No"/>
    <s v="Over weight"/>
    <s v="Normal"/>
    <s v="20-Dec-1964"/>
    <n v="11931.13"/>
    <x v="2"/>
    <s v="tier - 1"/>
    <s v="R1019"/>
    <n v="59"/>
  </r>
  <r>
    <s v="Id915"/>
    <s v="  Lawrence D"/>
    <n v="26.8"/>
    <n v="5.68"/>
    <s v="Yes"/>
    <s v="No"/>
    <s v="No"/>
    <n v="1"/>
    <s v="No"/>
    <s v="Over weight"/>
    <s v="Normal"/>
    <s v="19-Nov-1964"/>
    <n v="11918.2"/>
    <x v="2"/>
    <s v="tier - 1"/>
    <s v="R1021"/>
    <n v="59"/>
  </r>
  <r>
    <s v="Id916"/>
    <s v="  Malcolm"/>
    <n v="21.78"/>
    <n v="5.3"/>
    <s v="No"/>
    <s v="Yes"/>
    <s v="No"/>
    <n v="1"/>
    <s v="No"/>
    <s v="Normal Weight"/>
    <s v="Normal"/>
    <s v="2-Jun-2004"/>
    <n v="11884.05"/>
    <x v="2"/>
    <s v="tier - 3"/>
    <s v="R1013"/>
    <n v="19"/>
  </r>
  <r>
    <s v="Id917"/>
    <s v="  Anna E"/>
    <n v="30.14"/>
    <n v="9.4499999999999993"/>
    <s v="Yes"/>
    <s v="No"/>
    <s v="No"/>
    <n v="0"/>
    <s v="No"/>
    <s v="Obesity"/>
    <s v="Diabetes"/>
    <s v="29-Oct-1967"/>
    <n v="11881.97"/>
    <x v="2"/>
    <s v="tier - 1"/>
    <s v="R1013"/>
    <n v="56"/>
  </r>
  <r>
    <s v="Id918"/>
    <s v="  Jenny"/>
    <n v="29.7"/>
    <n v="6.79"/>
    <s v="Yes"/>
    <s v="No"/>
    <s v="No"/>
    <n v="0"/>
    <s v="No"/>
    <s v="Over weight"/>
    <s v="Diabetes"/>
    <s v="14-Jul-1967"/>
    <n v="11881.36"/>
    <x v="2"/>
    <s v="tier - 2"/>
    <s v="R1011"/>
    <n v="56"/>
  </r>
  <r>
    <s v="Id919"/>
    <s v="  Melissa L"/>
    <n v="32.395000000000003"/>
    <n v="11.1"/>
    <s v="Yes"/>
    <s v="No"/>
    <s v="No"/>
    <n v="0"/>
    <s v="No"/>
    <s v="Obesity"/>
    <s v="Diabetes"/>
    <s v="24-Aug-1967"/>
    <n v="11879.1"/>
    <x v="2"/>
    <s v="tier - 3"/>
    <s v="R1024"/>
    <n v="56"/>
  </r>
  <r>
    <s v="Id920"/>
    <s v="  Chia J"/>
    <n v="36.64"/>
    <n v="7.26"/>
    <s v="No"/>
    <s v="No"/>
    <s v="No"/>
    <n v="0"/>
    <s v="No"/>
    <s v="Obesity"/>
    <s v="Diabetes"/>
    <s v="7-Jul-1974"/>
    <n v="11858.56"/>
    <x v="2"/>
    <s v="tier - 3"/>
    <s v="R1011"/>
    <n v="49"/>
  </r>
  <r>
    <s v="Id921"/>
    <s v="  Laura A"/>
    <n v="39.049999999999997"/>
    <n v="5.27"/>
    <s v="Yes"/>
    <s v="No"/>
    <s v="No"/>
    <n v="1"/>
    <s v="No"/>
    <s v="Obesity"/>
    <s v="Normal"/>
    <s v="29-Sep-1964"/>
    <n v="11856.41"/>
    <x v="2"/>
    <s v="tier - 2"/>
    <s v="R1013"/>
    <n v="59"/>
  </r>
  <r>
    <s v="Id922"/>
    <s v="  Aditi"/>
    <n v="33.1"/>
    <n v="5.46"/>
    <s v="Yes"/>
    <s v="No"/>
    <s v="No"/>
    <n v="1"/>
    <s v="No"/>
    <s v="Obesity"/>
    <s v="Normal"/>
    <s v="27-Jun-1964"/>
    <n v="11848.14"/>
    <x v="2"/>
    <s v="tier - 2"/>
    <s v="R1011"/>
    <n v="59"/>
  </r>
  <r>
    <s v="Id923"/>
    <s v="  Leah A"/>
    <n v="31.824999999999999"/>
    <n v="8.1300000000000008"/>
    <s v="No"/>
    <s v="No"/>
    <s v="No"/>
    <n v="0"/>
    <s v="No"/>
    <s v="Obesity"/>
    <s v="Diabetes"/>
    <s v="10-Nov-1965"/>
    <n v="11842.62"/>
    <x v="2"/>
    <s v="tier - 3"/>
    <s v="R1012"/>
    <n v="58"/>
  </r>
  <r>
    <s v="Id924"/>
    <s v="  Marianne"/>
    <n v="29"/>
    <n v="4.25"/>
    <s v="Yes"/>
    <s v="No"/>
    <s v="No"/>
    <n v="1"/>
    <s v="No"/>
    <s v="Over weight"/>
    <s v="Normal"/>
    <s v="11-Jul-1964"/>
    <n v="11842.44"/>
    <x v="2"/>
    <s v="tier - 2"/>
    <s v="R1011"/>
    <n v="59"/>
  </r>
  <r>
    <s v="Id925"/>
    <s v="  Carla"/>
    <n v="30.495000000000001"/>
    <n v="8.68"/>
    <s v="No"/>
    <s v="No"/>
    <s v="No"/>
    <n v="0"/>
    <s v="No"/>
    <s v="Obesity"/>
    <s v="Diabetes"/>
    <s v="25-Sep-1965"/>
    <n v="11840.78"/>
    <x v="2"/>
    <s v="tier - 2"/>
    <s v="R1012"/>
    <n v="58"/>
  </r>
  <r>
    <s v="Id926"/>
    <s v="  Oksana"/>
    <n v="25.2"/>
    <n v="6.25"/>
    <s v="Yes"/>
    <s v="No"/>
    <s v="No"/>
    <n v="1"/>
    <s v="No"/>
    <s v="Over weight"/>
    <s v="Prediabetes"/>
    <s v="11-Sep-1964"/>
    <n v="11837.16"/>
    <x v="2"/>
    <s v="tier - 3"/>
    <s v="R1011"/>
    <n v="59"/>
  </r>
  <r>
    <s v="Id927"/>
    <s v="  Rebecca B"/>
    <n v="22.77"/>
    <n v="4.47"/>
    <s v="Yes"/>
    <s v="No"/>
    <s v="No"/>
    <n v="1"/>
    <s v="No"/>
    <s v="Normal Weight"/>
    <s v="Normal"/>
    <s v="27-Jun-1964"/>
    <n v="11833.78"/>
    <x v="2"/>
    <s v="tier - 3"/>
    <s v="R1013"/>
    <n v="59"/>
  </r>
  <r>
    <s v="Id928"/>
    <s v="  Maria A"/>
    <n v="23.18"/>
    <n v="8.31"/>
    <s v="No"/>
    <s v="No"/>
    <s v="No"/>
    <n v="0"/>
    <s v="No"/>
    <s v="Normal Weight"/>
    <s v="Diabetes"/>
    <s v="3-Oct-1965"/>
    <n v="11830.61"/>
    <x v="2"/>
    <s v="tier - 1"/>
    <s v="R1012"/>
    <n v="58"/>
  </r>
  <r>
    <s v="Id929"/>
    <s v="  Lisa M"/>
    <n v="35.409999999999997"/>
    <n v="5.68"/>
    <s v="No"/>
    <s v="No"/>
    <s v="No"/>
    <n v="0"/>
    <s v="No"/>
    <s v="Obesity"/>
    <s v="Normal"/>
    <s v="20-Nov-1982"/>
    <n v="11773.06"/>
    <x v="2"/>
    <s v="tier - 3"/>
    <s v="R1026"/>
    <n v="41"/>
  </r>
  <r>
    <s v="Id930"/>
    <s v="  Steve Jr"/>
    <n v="32.11"/>
    <n v="4.75"/>
    <s v="Yes"/>
    <s v="No"/>
    <s v="No"/>
    <n v="2"/>
    <s v="No"/>
    <s v="Obesity"/>
    <s v="Normal"/>
    <s v="25-Jul-1966"/>
    <n v="11763"/>
    <x v="2"/>
    <s v="tier - 3"/>
    <s v="R1016"/>
    <n v="57"/>
  </r>
  <r>
    <s v="Id931"/>
    <s v="  Tiffany"/>
    <n v="34.479999999999997"/>
    <n v="6.31"/>
    <s v="No"/>
    <s v="No"/>
    <s v="Yes"/>
    <n v="1"/>
    <s v="No"/>
    <s v="Obesity"/>
    <s v="Prediabetes"/>
    <s v="6-Nov-1979"/>
    <n v="11752.68"/>
    <x v="2"/>
    <s v="tier - 1"/>
    <s v="R1026"/>
    <n v="44"/>
  </r>
  <r>
    <s v="Id932"/>
    <s v="  Greg"/>
    <n v="34.39"/>
    <n v="6.28"/>
    <s v="Yes"/>
    <s v="No"/>
    <s v="No"/>
    <n v="1"/>
    <s v="No"/>
    <s v="Obesity"/>
    <s v="Prediabetes"/>
    <s v="2-Dec-1964"/>
    <n v="11743.93"/>
    <x v="2"/>
    <s v="tier - 1"/>
    <s v="R1012"/>
    <n v="59"/>
  </r>
  <r>
    <s v="Id933"/>
    <s v="  Dale"/>
    <n v="26.4"/>
    <n v="9.2899999999999991"/>
    <s v="Yes"/>
    <s v="No"/>
    <s v="Yes"/>
    <n v="1"/>
    <s v="No"/>
    <s v="Over weight"/>
    <s v="Diabetes"/>
    <s v="9-Jun-1963"/>
    <n v="11743.3"/>
    <x v="2"/>
    <s v="tier - 3"/>
    <s v="R1013"/>
    <n v="60"/>
  </r>
  <r>
    <s v="Id934"/>
    <s v="  Brittany A"/>
    <n v="28.1"/>
    <n v="5.79"/>
    <s v="Yes"/>
    <s v="No"/>
    <s v="Yes"/>
    <n v="1"/>
    <s v="No"/>
    <s v="Over weight"/>
    <s v="Prediabetes"/>
    <s v="12-Nov-1969"/>
    <n v="11741.73"/>
    <x v="2"/>
    <s v="tier - 1"/>
    <s v="R1011"/>
    <n v="54"/>
  </r>
  <r>
    <s v="Id935"/>
    <s v="  Robert S"/>
    <n v="27"/>
    <n v="4.54"/>
    <s v="Yes"/>
    <s v="No"/>
    <s v="No"/>
    <n v="1"/>
    <s v="No"/>
    <s v="Over weight"/>
    <s v="Normal"/>
    <s v="5-Sep-1988"/>
    <n v="11737.85"/>
    <x v="2"/>
    <s v="tier - 1"/>
    <s v="R1011"/>
    <n v="35"/>
  </r>
  <r>
    <s v="Id936"/>
    <s v="  Cameron"/>
    <n v="28.594999999999999"/>
    <n v="4.68"/>
    <s v="Yes"/>
    <s v="No"/>
    <s v="No"/>
    <n v="1"/>
    <s v="No"/>
    <s v="Over weight"/>
    <s v="Normal"/>
    <s v="9-Nov-1964"/>
    <n v="11735.88"/>
    <x v="2"/>
    <s v="tier - 1"/>
    <s v="R1012"/>
    <n v="59"/>
  </r>
  <r>
    <s v="Id937"/>
    <s v="  Ulrike"/>
    <n v="36.799999999999997"/>
    <n v="5.88"/>
    <s v="No"/>
    <s v="No"/>
    <s v="No"/>
    <n v="1"/>
    <s v="No"/>
    <s v="Obesity"/>
    <s v="Prediabetes"/>
    <s v="26-Nov-1984"/>
    <n v="11730.82"/>
    <x v="2"/>
    <s v="tier - 3"/>
    <s v="R1026"/>
    <n v="39"/>
  </r>
  <r>
    <s v="Id938"/>
    <s v="  Katlyn A"/>
    <n v="23.75"/>
    <n v="5.42"/>
    <s v="Yes"/>
    <s v="No"/>
    <s v="Yes"/>
    <n v="1"/>
    <s v="No"/>
    <s v="Normal Weight"/>
    <s v="Normal"/>
    <s v="12-Oct-1969"/>
    <n v="11729.68"/>
    <x v="2"/>
    <s v="tier - 1"/>
    <s v="R1024"/>
    <n v="54"/>
  </r>
  <r>
    <s v="Id939"/>
    <s v="  Morgan B"/>
    <n v="35.619999999999997"/>
    <n v="4.16"/>
    <s v="No"/>
    <s v="No"/>
    <s v="No"/>
    <n v="0"/>
    <s v="No"/>
    <s v="Obesity"/>
    <s v="Normal"/>
    <s v="21-Oct-1982"/>
    <n v="11712.97"/>
    <x v="2"/>
    <s v="tier - 2"/>
    <s v="R1021"/>
    <n v="41"/>
  </r>
  <r>
    <s v="Id940"/>
    <s v="  Peter"/>
    <n v="30.69"/>
    <n v="7.05"/>
    <s v="Yes"/>
    <s v="No"/>
    <s v="No"/>
    <n v="2"/>
    <s v="No"/>
    <s v="Obesity"/>
    <s v="Diabetes"/>
    <s v="1-Dec-1970"/>
    <n v="11696.52"/>
    <x v="2"/>
    <s v="tier - 1"/>
    <s v="R1021"/>
    <n v="53"/>
  </r>
  <r>
    <s v="Id941"/>
    <s v="  Chandler"/>
    <n v="35.799999999999997"/>
    <n v="5.63"/>
    <s v="Yes"/>
    <s v="No"/>
    <s v="No"/>
    <n v="2"/>
    <s v="No"/>
    <s v="Obesity"/>
    <s v="Normal"/>
    <s v="9-Nov-1966"/>
    <n v="11674.13"/>
    <x v="2"/>
    <s v="tier - 1"/>
    <s v="R1011"/>
    <n v="57"/>
  </r>
  <r>
    <s v="Id942"/>
    <s v="  Silvana M"/>
    <n v="28.785"/>
    <n v="4.24"/>
    <s v="Yes"/>
    <s v="No"/>
    <s v="No"/>
    <n v="2"/>
    <s v="No"/>
    <s v="Over weight"/>
    <s v="Normal"/>
    <s v="23-Aug-1966"/>
    <n v="11658.38"/>
    <x v="2"/>
    <s v="tier - 3"/>
    <s v="R1024"/>
    <n v="57"/>
  </r>
  <r>
    <s v="Id943"/>
    <s v="  Natty"/>
    <n v="28.594999999999999"/>
    <n v="4.96"/>
    <s v="Yes"/>
    <s v="No"/>
    <s v="No"/>
    <n v="2"/>
    <s v="No"/>
    <s v="Over weight"/>
    <s v="Normal"/>
    <s v="6-Jul-1966"/>
    <n v="11658.12"/>
    <x v="2"/>
    <s v="tier - 1"/>
    <s v="R1024"/>
    <n v="57"/>
  </r>
  <r>
    <s v="Id944"/>
    <s v="  Nicholas T"/>
    <n v="48.75"/>
    <n v="4.34"/>
    <s v="No"/>
    <s v="No"/>
    <s v="No"/>
    <n v="0"/>
    <s v="No"/>
    <s v="Obesity"/>
    <s v="Normal"/>
    <s v="20-Jul-1994"/>
    <n v="11657.81"/>
    <x v="2"/>
    <s v="tier - 2"/>
    <s v="R1023"/>
    <n v="29"/>
  </r>
  <r>
    <s v="Id945"/>
    <s v="  Rebecca"/>
    <n v="28.31"/>
    <n v="5.43"/>
    <s v="Yes"/>
    <s v="No"/>
    <s v="No"/>
    <n v="2"/>
    <s v="No"/>
    <s v="Over weight"/>
    <s v="Normal"/>
    <s v="4-Oct-1966"/>
    <n v="11657.72"/>
    <x v="2"/>
    <s v="tier - 2"/>
    <s v="R1024"/>
    <n v="57"/>
  </r>
  <r>
    <s v="Id946"/>
    <s v="  John"/>
    <n v="38.39"/>
    <n v="8.33"/>
    <s v="Yes"/>
    <s v="No"/>
    <s v="No"/>
    <n v="1"/>
    <s v="No"/>
    <s v="Obesity"/>
    <s v="Diabetes"/>
    <s v="17-Jul-1986"/>
    <n v="11625.11"/>
    <x v="2"/>
    <s v="tier - 3"/>
    <s v="R1022"/>
    <n v="37"/>
  </r>
  <r>
    <s v="Id947"/>
    <s v="  Antony G"/>
    <n v="25.87"/>
    <n v="5.63"/>
    <s v="Yes"/>
    <s v="No"/>
    <s v="No"/>
    <n v="1"/>
    <s v="No"/>
    <s v="Over weight"/>
    <s v="Normal"/>
    <s v="20-Jun-1964"/>
    <n v="11602.75"/>
    <x v="2"/>
    <s v="tier - 1"/>
    <s v="R1020"/>
    <n v="59"/>
  </r>
  <r>
    <s v="Id948"/>
    <s v="  Eric"/>
    <n v="43.7"/>
    <n v="7.23"/>
    <s v="No"/>
    <s v="No"/>
    <s v="No"/>
    <n v="0"/>
    <s v="No"/>
    <s v="Obesity"/>
    <s v="Diabetes"/>
    <s v="6-Nov-1965"/>
    <n v="11576.13"/>
    <x v="2"/>
    <s v="tier - 3"/>
    <s v="R1011"/>
    <n v="58"/>
  </r>
  <r>
    <s v="Id949"/>
    <s v="  Erik"/>
    <n v="40.945"/>
    <n v="10.57"/>
    <s v="No"/>
    <s v="No"/>
    <s v="No"/>
    <n v="0"/>
    <s v="No"/>
    <s v="Obesity"/>
    <s v="Diabetes"/>
    <s v="25-Dec-1965"/>
    <n v="11566.3"/>
    <x v="2"/>
    <s v="tier - 3"/>
    <s v="R1016"/>
    <n v="58"/>
  </r>
  <r>
    <s v="Id950"/>
    <s v="  Matthew T"/>
    <n v="27.94"/>
    <n v="7.92"/>
    <s v="No"/>
    <s v="No"/>
    <s v="No"/>
    <n v="0"/>
    <s v="No"/>
    <s v="Over weight"/>
    <s v="Diabetes"/>
    <s v="27-Oct-1965"/>
    <n v="11554.22"/>
    <x v="2"/>
    <s v="tier - 1"/>
    <s v="R1013"/>
    <n v="58"/>
  </r>
  <r>
    <s v="Id951"/>
    <s v="  Cassandra"/>
    <n v="31.9"/>
    <n v="10.119999999999999"/>
    <s v="No"/>
    <s v="No"/>
    <s v="No"/>
    <n v="2"/>
    <s v="No"/>
    <s v="Obesity"/>
    <s v="Diabetes"/>
    <s v="23-Jul-1973"/>
    <n v="11552.9"/>
    <x v="2"/>
    <s v="tier - 2"/>
    <s v="R1011"/>
    <n v="50"/>
  </r>
  <r>
    <s v="Id952"/>
    <s v="  Rosemary C"/>
    <n v="31.64"/>
    <n v="7.91"/>
    <s v="No"/>
    <s v="No"/>
    <s v="No"/>
    <n v="0"/>
    <s v="No"/>
    <s v="Obesity"/>
    <s v="Diabetes"/>
    <s v="1-Dec-1971"/>
    <n v="11540.25"/>
    <x v="2"/>
    <s v="tier - 1"/>
    <s v="R1012"/>
    <n v="52"/>
  </r>
  <r>
    <s v="Id953"/>
    <s v="  Carrie A"/>
    <n v="46.7"/>
    <n v="10.9"/>
    <s v="No"/>
    <s v="No"/>
    <s v="No"/>
    <n v="0"/>
    <s v="No"/>
    <s v="Obesity"/>
    <s v="Diabetes"/>
    <s v="14-Nov-1968"/>
    <n v="11538.42"/>
    <x v="2"/>
    <s v="tier - 1"/>
    <s v="R1011"/>
    <n v="55"/>
  </r>
  <r>
    <s v="Id954"/>
    <s v="  Gerardo Sr"/>
    <n v="18.335000000000001"/>
    <n v="11.83"/>
    <s v="No"/>
    <s v="No"/>
    <s v="No"/>
    <n v="0"/>
    <s v="No"/>
    <s v="Under Weight"/>
    <s v="Diabetes"/>
    <s v="3-Oct-1965"/>
    <n v="11534.87"/>
    <x v="2"/>
    <s v="tier - 1"/>
    <s v="R1017"/>
    <n v="58"/>
  </r>
  <r>
    <s v="Id955"/>
    <s v="  Matthew R"/>
    <n v="31.24"/>
    <n v="7.42"/>
    <s v="Yes"/>
    <s v="No"/>
    <s v="No"/>
    <n v="2"/>
    <s v="No"/>
    <s v="Obesity"/>
    <s v="Diabetes"/>
    <s v="23-Jul-1970"/>
    <n v="11530.12"/>
    <x v="2"/>
    <s v="tier - 1"/>
    <s v="R1012"/>
    <n v="53"/>
  </r>
  <r>
    <s v="Id956"/>
    <s v="  Meghan E"/>
    <n v="39.22"/>
    <n v="5.62"/>
    <s v="Yes"/>
    <s v="No"/>
    <s v="No"/>
    <n v="1"/>
    <s v="No"/>
    <s v="Obesity"/>
    <s v="Normal"/>
    <s v="12-Jun-1988"/>
    <n v="11524.25"/>
    <x v="2"/>
    <s v="tier - 1"/>
    <s v="R1026"/>
    <n v="35"/>
  </r>
  <r>
    <s v="Id957"/>
    <s v="  Eric"/>
    <n v="24.414999999999999"/>
    <n v="7.16"/>
    <s v="No"/>
    <s v="No"/>
    <s v="No"/>
    <n v="0"/>
    <s v="No"/>
    <s v="Normal Weight"/>
    <s v="Diabetes"/>
    <s v="19-Dec-1971"/>
    <n v="11520.1"/>
    <x v="2"/>
    <s v="tier - 1"/>
    <s v="R1012"/>
    <n v="52"/>
  </r>
  <r>
    <s v="Id958"/>
    <s v="  Lisa B"/>
    <n v="32.299999999999997"/>
    <n v="9.89"/>
    <s v="No"/>
    <s v="No"/>
    <s v="No"/>
    <n v="0"/>
    <s v="No"/>
    <s v="Obesity"/>
    <s v="Diabetes"/>
    <s v="24-Jun-1968"/>
    <n v="11512.41"/>
    <x v="2"/>
    <s v="tier - 1"/>
    <s v="R1024"/>
    <n v="55"/>
  </r>
  <r>
    <s v="Id959"/>
    <s v="  Jane R"/>
    <n v="39.94"/>
    <n v="5.14"/>
    <s v="No"/>
    <s v="No"/>
    <s v="No"/>
    <n v="0"/>
    <s v="No"/>
    <s v="Obesity"/>
    <s v="Normal"/>
    <s v="6-Oct-1989"/>
    <n v="11511.61"/>
    <x v="2"/>
    <s v="tier - 3"/>
    <s v="R1026"/>
    <n v="34"/>
  </r>
  <r>
    <s v="Id960"/>
    <s v="  Allison M"/>
    <n v="30"/>
    <n v="5.61"/>
    <s v="Yes"/>
    <s v="No"/>
    <s v="Yes"/>
    <n v="1"/>
    <s v="No"/>
    <s v="Obesity"/>
    <s v="Normal"/>
    <s v="11-Aug-1969"/>
    <n v="11497.69"/>
    <x v="2"/>
    <s v="tier - 1"/>
    <s v="R1012"/>
    <n v="54"/>
  </r>
  <r>
    <s v="Id961"/>
    <s v="  Sarah E"/>
    <n v="35.340000000000003"/>
    <n v="5.51"/>
    <s v="Yes"/>
    <s v="No"/>
    <s v="Yes"/>
    <n v="1"/>
    <s v="No"/>
    <s v="Obesity"/>
    <s v="Normal"/>
    <s v="7-Jun-1983"/>
    <n v="11492.46"/>
    <x v="2"/>
    <s v="tier - 3"/>
    <s v="R1026"/>
    <n v="40"/>
  </r>
  <r>
    <s v="Id962"/>
    <s v="  Philip J"/>
    <n v="32.204999999999998"/>
    <n v="8.3800000000000008"/>
    <s v="Yes"/>
    <s v="No"/>
    <s v="No"/>
    <n v="2"/>
    <s v="No"/>
    <s v="Obesity"/>
    <s v="Diabetes"/>
    <s v="13-Oct-1970"/>
    <n v="11488.32"/>
    <x v="2"/>
    <s v="tier - 1"/>
    <s v="R1014"/>
    <n v="53"/>
  </r>
  <r>
    <s v="Id963"/>
    <s v="  Jillian A"/>
    <n v="33.880000000000003"/>
    <n v="4.68"/>
    <s v="No"/>
    <s v="Yes"/>
    <s v="No"/>
    <n v="1"/>
    <s v="No"/>
    <s v="Obesity"/>
    <s v="Normal"/>
    <s v="10-Sep-2004"/>
    <n v="11482.63"/>
    <x v="2"/>
    <s v="tier - 2"/>
    <s v="R1013"/>
    <n v="19"/>
  </r>
  <r>
    <s v="Id964"/>
    <s v="  Laura D"/>
    <n v="26.63"/>
    <n v="4.3600000000000003"/>
    <s v="Yes"/>
    <s v="No"/>
    <s v="No"/>
    <n v="2"/>
    <s v="No"/>
    <s v="Over weight"/>
    <s v="Normal"/>
    <s v="7-Sep-1966"/>
    <n v="11478.14"/>
    <x v="2"/>
    <s v="tier - 2"/>
    <s v="R1025"/>
    <n v="57"/>
  </r>
  <r>
    <s v="Id965"/>
    <s v="  Megan E"/>
    <n v="28.7"/>
    <n v="7.74"/>
    <s v="No"/>
    <s v="No"/>
    <s v="No"/>
    <n v="0"/>
    <s v="No"/>
    <s v="Over weight"/>
    <s v="Diabetes"/>
    <s v="23-Jun-1965"/>
    <n v="11455.28"/>
    <x v="2"/>
    <s v="tier - 2"/>
    <s v="R1011"/>
    <n v="58"/>
  </r>
  <r>
    <s v="Id966"/>
    <s v="  Shannon J"/>
    <n v="25.65"/>
    <n v="4.05"/>
    <s v="Yes"/>
    <s v="No"/>
    <s v="No"/>
    <n v="2"/>
    <s v="No"/>
    <s v="Over weight"/>
    <s v="Normal"/>
    <s v="14-Jun-1966"/>
    <n v="11454.02"/>
    <x v="2"/>
    <s v="tier - 1"/>
    <s v="R1012"/>
    <n v="57"/>
  </r>
  <r>
    <s v="Id967"/>
    <s v="  Rachelle M"/>
    <n v="36.384999999999998"/>
    <n v="11.49"/>
    <s v="No"/>
    <s v="No"/>
    <s v="No"/>
    <n v="0"/>
    <s v="No"/>
    <s v="Obesity"/>
    <s v="Diabetes"/>
    <s v="12-Sep-1971"/>
    <n v="11436.74"/>
    <x v="2"/>
    <s v="tier - 3"/>
    <s v="R1012"/>
    <n v="52"/>
  </r>
  <r>
    <s v="Id968"/>
    <s v="  Casey"/>
    <n v="34.69"/>
    <n v="5.65"/>
    <s v="No"/>
    <s v="No"/>
    <s v="No"/>
    <n v="0"/>
    <s v="No"/>
    <s v="Obesity"/>
    <s v="Normal"/>
    <s v="17-Jul-1980"/>
    <n v="11435.74"/>
    <x v="2"/>
    <s v="tier - 3"/>
    <s v="R1021"/>
    <n v="43"/>
  </r>
  <r>
    <s v="Id969"/>
    <s v="  Jessica L"/>
    <n v="37.68"/>
    <n v="4.29"/>
    <s v="Yes"/>
    <s v="No"/>
    <s v="No"/>
    <n v="0"/>
    <s v="No"/>
    <s v="Obesity"/>
    <s v="Normal"/>
    <s v="9-Jun-1985"/>
    <n v="11419.49"/>
    <x v="2"/>
    <s v="tier - 1"/>
    <s v="R1012"/>
    <n v="38"/>
  </r>
  <r>
    <s v="Id970"/>
    <s v="  Brandon F"/>
    <n v="35.49"/>
    <n v="4.74"/>
    <s v="Yes"/>
    <s v="No"/>
    <s v="Yes"/>
    <n v="1"/>
    <s v="No"/>
    <s v="Obesity"/>
    <s v="Normal"/>
    <s v="23-Oct-1983"/>
    <n v="11412.02"/>
    <x v="2"/>
    <s v="tier - 1"/>
    <s v="R1021"/>
    <n v="40"/>
  </r>
  <r>
    <s v="Id971"/>
    <s v="  Melissa"/>
    <n v="44.7"/>
    <n v="7.6"/>
    <s v="Yes"/>
    <s v="No"/>
    <s v="No"/>
    <n v="2"/>
    <s v="No"/>
    <s v="Obesity"/>
    <s v="Diabetes"/>
    <s v="7-Oct-1970"/>
    <n v="11411.69"/>
    <x v="2"/>
    <s v="tier - 2"/>
    <s v="R1011"/>
    <n v="53"/>
  </r>
  <r>
    <s v="Id972"/>
    <s v="  Danielle N"/>
    <n v="38.380000000000003"/>
    <n v="8.5"/>
    <s v="Yes"/>
    <s v="No"/>
    <s v="No"/>
    <n v="2"/>
    <s v="No"/>
    <s v="Obesity"/>
    <s v="Diabetes"/>
    <s v="2-Oct-1970"/>
    <n v="11396.9"/>
    <x v="2"/>
    <s v="tier - 3"/>
    <s v="R1024"/>
    <n v="53"/>
  </r>
  <r>
    <s v="Id973"/>
    <s v="  Matthew"/>
    <n v="35.244999999999997"/>
    <n v="11.22"/>
    <s v="Yes"/>
    <s v="No"/>
    <s v="No"/>
    <n v="0"/>
    <s v="No"/>
    <s v="Obesity"/>
    <s v="Diabetes"/>
    <s v="19-Dec-1967"/>
    <n v="11394.07"/>
    <x v="2"/>
    <s v="tier - 1"/>
    <s v="R1018"/>
    <n v="56"/>
  </r>
  <r>
    <s v="Id974"/>
    <s v="  Bettina"/>
    <n v="49.84"/>
    <n v="5.0999999999999996"/>
    <s v="Yes"/>
    <s v="No"/>
    <s v="Yes"/>
    <n v="1"/>
    <s v="No"/>
    <s v="Obesity"/>
    <s v="Normal"/>
    <s v="28-Jul-1997"/>
    <n v="11388.27"/>
    <x v="2"/>
    <s v="tier - 2"/>
    <s v="R1026"/>
    <n v="26"/>
  </r>
  <r>
    <s v="Id975"/>
    <s v="  Alexander"/>
    <n v="49.06"/>
    <n v="5.43"/>
    <s v="Yes"/>
    <s v="No"/>
    <s v="No"/>
    <n v="1"/>
    <s v="No"/>
    <s v="Obesity"/>
    <s v="Normal"/>
    <s v="13-Jun-1964"/>
    <n v="11381.33"/>
    <x v="2"/>
    <s v="tier - 2"/>
    <s v="R1013"/>
    <n v="59"/>
  </r>
  <r>
    <s v="Id976"/>
    <s v="  Holli"/>
    <n v="30.88"/>
    <n v="5.82"/>
    <s v="No"/>
    <s v="No"/>
    <s v="No"/>
    <n v="2"/>
    <s v="No"/>
    <s v="Obesity"/>
    <s v="Prediabetes"/>
    <s v="6-Dec-1972"/>
    <n v="11378.57"/>
    <x v="2"/>
    <s v="tier - 2"/>
    <s v="R1025"/>
    <n v="51"/>
  </r>
  <r>
    <s v="Id977"/>
    <s v="  Heather C"/>
    <n v="33.35"/>
    <n v="6.05"/>
    <s v="No"/>
    <s v="No"/>
    <s v="Yes"/>
    <n v="1"/>
    <s v="No"/>
    <s v="Obesity"/>
    <s v="Prediabetes"/>
    <s v="7-Jun-1979"/>
    <n v="11369.39"/>
    <x v="2"/>
    <s v="tier - 1"/>
    <s v="R1026"/>
    <n v="44"/>
  </r>
  <r>
    <s v="Id978"/>
    <s v="  Kyle"/>
    <n v="38"/>
    <n v="6.38"/>
    <s v="Yes"/>
    <s v="No"/>
    <s v="No"/>
    <n v="1"/>
    <s v="No"/>
    <s v="Obesity"/>
    <s v="Prediabetes"/>
    <s v="13-Dec-1964"/>
    <n v="11365.95"/>
    <x v="2"/>
    <s v="tier - 2"/>
    <s v="R1011"/>
    <n v="59"/>
  </r>
  <r>
    <s v="Id979"/>
    <s v="  Thomas J"/>
    <n v="36.08"/>
    <n v="5.73"/>
    <s v="Yes"/>
    <s v="No"/>
    <s v="No"/>
    <n v="1"/>
    <s v="No"/>
    <s v="Obesity"/>
    <s v="Prediabetes"/>
    <s v="3-Jul-1964"/>
    <n v="11363.28"/>
    <x v="2"/>
    <s v="tier - 1"/>
    <s v="R1013"/>
    <n v="59"/>
  </r>
  <r>
    <s v="Id980"/>
    <s v="  Chris"/>
    <n v="35.700000000000003"/>
    <n v="5.47"/>
    <s v="Yes"/>
    <s v="No"/>
    <s v="No"/>
    <n v="1"/>
    <s v="No"/>
    <s v="Obesity"/>
    <s v="Normal"/>
    <s v="4-Jul-1964"/>
    <n v="11362.76"/>
    <x v="2"/>
    <s v="tier - 1"/>
    <s v="R1011"/>
    <n v="59"/>
  </r>
  <r>
    <s v="Id981"/>
    <s v="  Graham"/>
    <n v="34.01"/>
    <n v="11.3"/>
    <s v="No"/>
    <s v="No"/>
    <s v="No"/>
    <n v="0"/>
    <s v="No"/>
    <s v="Obesity"/>
    <s v="Diabetes"/>
    <s v="26-Sep-1965"/>
    <n v="11356.66"/>
    <x v="2"/>
    <s v="tier - 3"/>
    <s v="R1012"/>
    <n v="58"/>
  </r>
  <r>
    <s v="Id982"/>
    <s v="  Garrett"/>
    <n v="31.54"/>
    <n v="6.72"/>
    <s v="No"/>
    <s v="No"/>
    <s v="No"/>
    <n v="0"/>
    <s v="No"/>
    <s v="Obesity"/>
    <s v="Diabetes"/>
    <s v="29-Nov-1965"/>
    <n v="11353.23"/>
    <x v="2"/>
    <s v="tier - 1"/>
    <s v="R1012"/>
    <n v="58"/>
  </r>
  <r>
    <s v="Id983"/>
    <s v="  Andrew"/>
    <n v="23.3"/>
    <n v="5.36"/>
    <s v="Yes"/>
    <s v="No"/>
    <s v="No"/>
    <n v="1"/>
    <s v="No"/>
    <s v="Normal Weight"/>
    <s v="Normal"/>
    <s v="12-Jul-1964"/>
    <n v="11345.52"/>
    <x v="2"/>
    <s v="tier - 3"/>
    <s v="R1011"/>
    <n v="59"/>
  </r>
  <r>
    <s v="Id984"/>
    <s v="  Annabelle M"/>
    <n v="27.75"/>
    <n v="9.8800000000000008"/>
    <s v="No"/>
    <s v="No"/>
    <s v="No"/>
    <n v="0"/>
    <s v="No"/>
    <s v="Over weight"/>
    <s v="Diabetes"/>
    <s v="2-Nov-1968"/>
    <n v="11344.32"/>
    <x v="2"/>
    <s v="tier - 2"/>
    <s v="R1025"/>
    <n v="55"/>
  </r>
  <r>
    <s v="Id985"/>
    <s v="  Daniel T"/>
    <n v="42.46"/>
    <n v="4.1100000000000003"/>
    <s v="No"/>
    <s v="No"/>
    <s v="No"/>
    <n v="0"/>
    <s v="No"/>
    <s v="Obesity"/>
    <s v="Normal"/>
    <s v="19-Aug-1989"/>
    <n v="11326.71"/>
    <x v="2"/>
    <s v="tier - 3"/>
    <s v="R1013"/>
    <n v="34"/>
  </r>
  <r>
    <s v="Id986"/>
    <s v="  Deanne"/>
    <n v="54.47"/>
    <n v="7.48"/>
    <s v="No"/>
    <s v="No"/>
    <s v="No"/>
    <n v="0"/>
    <s v="No"/>
    <s v="Obesity"/>
    <s v="Diabetes"/>
    <s v="20-Sep-2002"/>
    <n v="11321.49"/>
    <x v="2"/>
    <s v="tier - 3"/>
    <s v="R1012"/>
    <n v="21"/>
  </r>
  <r>
    <s v="Id987"/>
    <s v="  Carrie"/>
    <n v="24.93"/>
    <n v="9.18"/>
    <s v="Yes"/>
    <s v="No"/>
    <s v="Yes"/>
    <n v="1"/>
    <s v="No"/>
    <s v="Over weight"/>
    <s v="Diabetes"/>
    <s v="11-Jul-1963"/>
    <n v="11319.12"/>
    <x v="2"/>
    <s v="tier - 1"/>
    <s v="R1012"/>
    <n v="60"/>
  </r>
  <r>
    <s v="Id988"/>
    <s v="  Suzanne"/>
    <n v="48.12"/>
    <n v="4.51"/>
    <s v="Yes"/>
    <s v="No"/>
    <s v="No"/>
    <n v="1"/>
    <s v="No"/>
    <s v="Obesity"/>
    <s v="Normal"/>
    <s v="10-Dec-1995"/>
    <n v="11318.57"/>
    <x v="2"/>
    <s v="tier - 2"/>
    <s v="R1026"/>
    <n v="28"/>
  </r>
  <r>
    <s v="Id989"/>
    <s v="  Jasmine P"/>
    <n v="24.91"/>
    <n v="7.33"/>
    <s v="Yes"/>
    <s v="No"/>
    <s v="Yes"/>
    <n v="1"/>
    <s v="No"/>
    <s v="Over weight"/>
    <s v="Diabetes"/>
    <s v="22-Nov-1963"/>
    <n v="11312.33"/>
    <x v="2"/>
    <s v="tier - 3"/>
    <s v="R1012"/>
    <n v="60"/>
  </r>
  <r>
    <s v="Id990"/>
    <s v="  Jennifer"/>
    <n v="27.645"/>
    <n v="10.56"/>
    <s v="No"/>
    <s v="No"/>
    <s v="No"/>
    <n v="0"/>
    <s v="No"/>
    <s v="Over weight"/>
    <s v="Diabetes"/>
    <s v="6-Oct-1968"/>
    <n v="11305.93"/>
    <x v="2"/>
    <s v="tier - 1"/>
    <s v="R1012"/>
    <n v="55"/>
  </r>
  <r>
    <s v="Id991"/>
    <s v="  Tracie"/>
    <n v="33.700000000000003"/>
    <n v="4.01"/>
    <s v="No"/>
    <s v="No"/>
    <s v="No"/>
    <n v="2"/>
    <s v="No"/>
    <s v="Obesity"/>
    <s v="Normal"/>
    <s v="25-Sep-1972"/>
    <n v="11299.34"/>
    <x v="2"/>
    <s v="tier - 2"/>
    <s v="R1011"/>
    <n v="51"/>
  </r>
  <r>
    <s v="Id992"/>
    <s v="  Tristan D"/>
    <n v="38.93"/>
    <n v="5.64"/>
    <s v="Yes"/>
    <s v="No"/>
    <s v="No"/>
    <n v="1"/>
    <s v="No"/>
    <s v="Obesity"/>
    <s v="Normal"/>
    <s v="14-Nov-1988"/>
    <n v="11294.57"/>
    <x v="2"/>
    <s v="tier - 1"/>
    <s v="R1022"/>
    <n v="35"/>
  </r>
  <r>
    <s v="Id993"/>
    <s v="  Peiweng"/>
    <n v="32.774999999999999"/>
    <n v="8.02"/>
    <s v="Yes"/>
    <s v="No"/>
    <s v="No"/>
    <n v="2"/>
    <s v="No"/>
    <s v="Obesity"/>
    <s v="Diabetes"/>
    <s v="22-Jun-1970"/>
    <n v="11289.11"/>
    <x v="2"/>
    <s v="tier - 1"/>
    <s v="R1012"/>
    <n v="53"/>
  </r>
  <r>
    <s v="Id994"/>
    <s v="  Theresa M"/>
    <n v="29.83"/>
    <n v="7.2"/>
    <s v="Yes"/>
    <s v="No"/>
    <s v="No"/>
    <n v="0"/>
    <s v="No"/>
    <s v="Over weight"/>
    <s v="Diabetes"/>
    <s v="14-Jun-1967"/>
    <n v="11286.54"/>
    <x v="2"/>
    <s v="tier - 3"/>
    <s v="R1024"/>
    <n v="56"/>
  </r>
  <r>
    <s v="Id995"/>
    <s v="  Daniel J"/>
    <n v="28.31"/>
    <n v="4.55"/>
    <s v="No"/>
    <s v="Yes"/>
    <s v="No"/>
    <n v="1"/>
    <s v="No"/>
    <s v="Over weight"/>
    <s v="Normal"/>
    <s v="4-Oct-2004"/>
    <n v="11272.33"/>
    <x v="2"/>
    <s v="tier - 2"/>
    <s v="R1019"/>
    <n v="19"/>
  </r>
  <r>
    <s v="Id996"/>
    <s v="  Courtney M"/>
    <n v="29.79"/>
    <n v="9.0299999999999994"/>
    <s v="No"/>
    <s v="No"/>
    <s v="No"/>
    <n v="0"/>
    <s v="No"/>
    <s v="Over weight"/>
    <s v="Diabetes"/>
    <s v="26-Dec-1971"/>
    <n v="11265.71"/>
    <x v="2"/>
    <s v="tier - 1"/>
    <s v="R1025"/>
    <n v="52"/>
  </r>
  <r>
    <s v="Id997"/>
    <s v="  Jose A"/>
    <n v="36.6"/>
    <n v="5.2"/>
    <s v="Yes"/>
    <s v="No"/>
    <s v="Yes"/>
    <n v="1"/>
    <s v="No"/>
    <s v="Obesity"/>
    <s v="Normal"/>
    <s v="11-Oct-1969"/>
    <n v="11264.54"/>
    <x v="2"/>
    <s v="tier - 2"/>
    <s v="R1011"/>
    <n v="54"/>
  </r>
  <r>
    <s v="Id998"/>
    <s v="  Lauren"/>
    <n v="35.93"/>
    <n v="8.3000000000000007"/>
    <s v="Yes"/>
    <s v="No"/>
    <s v="No"/>
    <n v="0"/>
    <s v="No"/>
    <s v="Obesity"/>
    <s v="Diabetes"/>
    <s v="2-Oct-1981"/>
    <n v="11255.29"/>
    <x v="2"/>
    <s v="tier - 1"/>
    <s v="R1026"/>
    <n v="42"/>
  </r>
  <r>
    <s v="Id999"/>
    <s v="  Jonathon M"/>
    <n v="28.6"/>
    <n v="5.56"/>
    <s v="Yes"/>
    <s v="No"/>
    <s v="Yes"/>
    <n v="1"/>
    <s v="No"/>
    <s v="Over weight"/>
    <s v="Normal"/>
    <s v="20-Aug-1969"/>
    <n v="11253.42"/>
    <x v="2"/>
    <s v="tier - 1"/>
    <s v="R1011"/>
    <n v="54"/>
  </r>
  <r>
    <s v="Id1000"/>
    <s v="  Stephanie A"/>
    <n v="39.17"/>
    <n v="4.1500000000000004"/>
    <s v="No"/>
    <s v="No"/>
    <s v="No"/>
    <n v="0"/>
    <s v="No"/>
    <s v="Obesity"/>
    <s v="Normal"/>
    <s v="17-Dec-1989"/>
    <n v="11250.43"/>
    <x v="2"/>
    <s v="tier - 2"/>
    <s v="R1026"/>
    <n v="34"/>
  </r>
  <r>
    <s v="Id1001"/>
    <s v="  Patrick"/>
    <n v="26.41"/>
    <n v="5.99"/>
    <s v="Yes"/>
    <s v="No"/>
    <s v="Yes"/>
    <n v="1"/>
    <s v="No"/>
    <s v="Over weight"/>
    <s v="Prediabetes"/>
    <s v="30-Dec-1969"/>
    <n v="11244.38"/>
    <x v="2"/>
    <s v="tier - 1"/>
    <s v="R1016"/>
    <n v="54"/>
  </r>
  <r>
    <s v="Id1002"/>
    <s v="  Krista"/>
    <n v="30.63"/>
    <n v="5.8"/>
    <s v="Yes"/>
    <s v="No"/>
    <s v="No"/>
    <n v="0"/>
    <s v="No"/>
    <s v="Obesity"/>
    <s v="Prediabetes"/>
    <s v="28-Jun-1976"/>
    <n v="11217.35"/>
    <x v="2"/>
    <s v="tier - 2"/>
    <s v="R1025"/>
    <n v="47"/>
  </r>
  <r>
    <s v="Id1003"/>
    <s v="  Jenessa"/>
    <n v="31.73"/>
    <n v="7.32"/>
    <s v="Yes"/>
    <s v="No"/>
    <s v="No"/>
    <n v="2"/>
    <s v="No"/>
    <s v="Obesity"/>
    <s v="Diabetes"/>
    <s v="14-Jun-1970"/>
    <n v="11187.66"/>
    <x v="2"/>
    <s v="tier - 2"/>
    <s v="R1012"/>
    <n v="53"/>
  </r>
  <r>
    <s v="Id1004"/>
    <s v="  Ryan M"/>
    <n v="30.7"/>
    <n v="5.16"/>
    <s v="No"/>
    <s v="No"/>
    <s v="No"/>
    <n v="2"/>
    <s v="No"/>
    <s v="Obesity"/>
    <s v="Normal"/>
    <s v="3-Sep-1972"/>
    <n v="11186.2"/>
    <x v="2"/>
    <s v="tier - 2"/>
    <s v="R1021"/>
    <n v="51"/>
  </r>
  <r>
    <s v="Id1005"/>
    <s v="  Thomas"/>
    <n v="25.934999999999999"/>
    <n v="5.96"/>
    <s v="Yes"/>
    <s v="No"/>
    <s v="No"/>
    <n v="2"/>
    <s v="No"/>
    <s v="Over weight"/>
    <s v="Prediabetes"/>
    <s v="6-Aug-1966"/>
    <n v="11165.42"/>
    <x v="2"/>
    <s v="tier - 1"/>
    <s v="R1016"/>
    <n v="57"/>
  </r>
  <r>
    <s v="Id1006"/>
    <s v="  Amanda N"/>
    <n v="35.9"/>
    <n v="4.8499999999999996"/>
    <s v="Yes"/>
    <s v="No"/>
    <s v="Yes"/>
    <n v="1"/>
    <s v="No"/>
    <s v="Obesity"/>
    <s v="Normal"/>
    <s v="25-Jun-1969"/>
    <n v="11163.57"/>
    <x v="2"/>
    <s v="tier - 2"/>
    <s v="R1011"/>
    <n v="54"/>
  </r>
  <r>
    <s v="Id1007"/>
    <s v="  Teresa P"/>
    <n v="26.7"/>
    <n v="5.09"/>
    <s v="Yes"/>
    <s v="No"/>
    <s v="Yes"/>
    <n v="1"/>
    <s v="No"/>
    <s v="Over weight"/>
    <s v="Normal"/>
    <s v="30-Nov-1969"/>
    <n v="11150.78"/>
    <x v="2"/>
    <s v="tier - 2"/>
    <s v="R1011"/>
    <n v="54"/>
  </r>
  <r>
    <s v="Id1008"/>
    <s v="  Dorian"/>
    <n v="33.71"/>
    <n v="4.9400000000000004"/>
    <s v="No"/>
    <s v="No"/>
    <s v="No"/>
    <n v="0"/>
    <s v="No"/>
    <s v="Obesity"/>
    <s v="Normal"/>
    <s v="20-Aug-1980"/>
    <n v="11103.33"/>
    <x v="2"/>
    <s v="tier - 1"/>
    <s v="R1021"/>
    <n v="43"/>
  </r>
  <r>
    <s v="Id1009"/>
    <s v="  Amy"/>
    <n v="41.91"/>
    <n v="4.92"/>
    <s v="Yes"/>
    <s v="No"/>
    <s v="No"/>
    <n v="2"/>
    <s v="No"/>
    <s v="Obesity"/>
    <s v="Normal"/>
    <s v="5-Jul-1966"/>
    <n v="11093.62"/>
    <x v="2"/>
    <s v="tier - 1"/>
    <s v="R1013"/>
    <n v="57"/>
  </r>
  <r>
    <s v="Id1010"/>
    <s v="  Aberu"/>
    <n v="39.82"/>
    <n v="6.05"/>
    <s v="Yes"/>
    <s v="No"/>
    <s v="No"/>
    <n v="2"/>
    <s v="No"/>
    <s v="Obesity"/>
    <s v="Prediabetes"/>
    <s v="9-Sep-1966"/>
    <n v="11090.72"/>
    <x v="2"/>
    <s v="tier - 1"/>
    <s v="R1013"/>
    <n v="57"/>
  </r>
  <r>
    <s v="Id1011"/>
    <s v="  Ashley"/>
    <n v="28.12"/>
    <n v="4.67"/>
    <s v="No"/>
    <s v="No"/>
    <s v="No"/>
    <n v="2"/>
    <s v="No"/>
    <s v="Over weight"/>
    <s v="Normal"/>
    <s v="7-Oct-1972"/>
    <n v="11085.59"/>
    <x v="2"/>
    <s v="tier - 2"/>
    <s v="R1012"/>
    <n v="51"/>
  </r>
  <r>
    <s v="Id1012"/>
    <s v="  Anna E"/>
    <n v="26.98"/>
    <n v="9.81"/>
    <s v="Yes"/>
    <s v="No"/>
    <s v="No"/>
    <n v="0"/>
    <s v="No"/>
    <s v="Over weight"/>
    <s v="Diabetes"/>
    <s v="4-Sep-1967"/>
    <n v="11082.58"/>
    <x v="2"/>
    <s v="tier - 2"/>
    <s v="R1012"/>
    <n v="56"/>
  </r>
  <r>
    <s v="Id1013"/>
    <s v="  Tania K"/>
    <n v="27.2"/>
    <n v="6.06"/>
    <s v="Yes"/>
    <s v="No"/>
    <s v="No"/>
    <n v="2"/>
    <s v="No"/>
    <s v="Over weight"/>
    <s v="Prediabetes"/>
    <s v="20-Nov-1966"/>
    <n v="11073.18"/>
    <x v="2"/>
    <s v="tier - 3"/>
    <s v="R1011"/>
    <n v="57"/>
  </r>
  <r>
    <s v="Id1014"/>
    <s v="  Ashley E"/>
    <n v="25.3"/>
    <n v="5.19"/>
    <s v="Yes"/>
    <s v="No"/>
    <s v="No"/>
    <n v="2"/>
    <s v="No"/>
    <s v="Over weight"/>
    <s v="Normal"/>
    <s v="7-Nov-1966"/>
    <n v="11070.54"/>
    <x v="2"/>
    <s v="tier - 3"/>
    <s v="R1011"/>
    <n v="57"/>
  </r>
  <r>
    <s v="Id1015"/>
    <s v="  Aleksandra"/>
    <n v="30.25"/>
    <n v="10.16"/>
    <s v="No"/>
    <s v="No"/>
    <s v="No"/>
    <n v="0"/>
    <s v="No"/>
    <s v="Obesity"/>
    <s v="Diabetes"/>
    <s v="9-Nov-1971"/>
    <n v="11068.77"/>
    <x v="2"/>
    <s v="tier - 2"/>
    <s v="R1012"/>
    <n v="52"/>
  </r>
  <r>
    <s v="Id1016"/>
    <s v="  Valery L"/>
    <n v="54"/>
    <n v="4.68"/>
    <s v="Yes"/>
    <s v="Yes"/>
    <s v="No"/>
    <n v="2"/>
    <s v="No"/>
    <s v="Obesity"/>
    <s v="Normal"/>
    <s v="18-Sep-2000"/>
    <n v="11068.7"/>
    <x v="2"/>
    <s v="tier - 1"/>
    <s v="R1011"/>
    <n v="23"/>
  </r>
  <r>
    <s v="Id1017"/>
    <s v="  Joanna G"/>
    <n v="51.86"/>
    <n v="5.32"/>
    <s v="Yes"/>
    <s v="No"/>
    <s v="No"/>
    <n v="0"/>
    <s v="No"/>
    <s v="Obesity"/>
    <s v="Normal"/>
    <s v="17-Dec-2001"/>
    <n v="11046.02"/>
    <x v="2"/>
    <s v="tier - 1"/>
    <s v="R1026"/>
    <n v="22"/>
  </r>
  <r>
    <s v="Id1018"/>
    <s v="  Stefanie F"/>
    <n v="31.39"/>
    <n v="6.99"/>
    <s v="No"/>
    <s v="No"/>
    <s v="No"/>
    <n v="0"/>
    <s v="No"/>
    <s v="Obesity"/>
    <s v="Diabetes"/>
    <s v="30-Aug-1974"/>
    <n v="11037.85"/>
    <x v="2"/>
    <s v="tier - 2"/>
    <s v="R1025"/>
    <n v="49"/>
  </r>
  <r>
    <s v="Id1019"/>
    <s v="  Stephen"/>
    <n v="39.97"/>
    <n v="5.55"/>
    <s v="No"/>
    <s v="No"/>
    <s v="No"/>
    <n v="0"/>
    <s v="No"/>
    <s v="Obesity"/>
    <s v="Normal"/>
    <s v="25-Oct-1989"/>
    <n v="11037.51"/>
    <x v="2"/>
    <s v="tier - 1"/>
    <s v="R1012"/>
    <n v="34"/>
  </r>
  <r>
    <s v="Id1020"/>
    <s v="  Liza J"/>
    <n v="41.23"/>
    <n v="6.94"/>
    <s v="No"/>
    <s v="No"/>
    <s v="No"/>
    <n v="0"/>
    <s v="No"/>
    <s v="Obesity"/>
    <s v="Diabetes"/>
    <s v="10-Dec-1974"/>
    <n v="11033.66"/>
    <x v="2"/>
    <s v="tier - 3"/>
    <s v="R1012"/>
    <n v="49"/>
  </r>
  <r>
    <s v="Id1021"/>
    <s v="  Ian M"/>
    <n v="49.45"/>
    <n v="4.2"/>
    <s v="Yes"/>
    <s v="No"/>
    <s v="No"/>
    <n v="0"/>
    <s v="No"/>
    <s v="Obesity"/>
    <s v="Normal"/>
    <s v="21-Jul-1996"/>
    <n v="11028.56"/>
    <x v="2"/>
    <s v="tier - 3"/>
    <s v="R1012"/>
    <n v="27"/>
  </r>
  <r>
    <s v="Id1022"/>
    <s v="  Claudia L"/>
    <n v="41.04"/>
    <n v="5.59"/>
    <s v="No"/>
    <s v="No"/>
    <s v="No"/>
    <n v="0"/>
    <s v="No"/>
    <s v="Obesity"/>
    <s v="Normal"/>
    <s v="26-Jun-1991"/>
    <n v="11018.05"/>
    <x v="2"/>
    <s v="tier - 2"/>
    <s v="R1012"/>
    <n v="32"/>
  </r>
  <r>
    <s v="Id1023"/>
    <s v="  Jessica M"/>
    <n v="27.93"/>
    <n v="9.9600000000000009"/>
    <s v="No"/>
    <s v="No"/>
    <s v="No"/>
    <n v="0"/>
    <s v="No"/>
    <s v="Over weight"/>
    <s v="Diabetes"/>
    <s v="15-Dec-1974"/>
    <n v="11015.17"/>
    <x v="2"/>
    <s v="tier - 1"/>
    <s v="R1012"/>
    <n v="49"/>
  </r>
  <r>
    <s v="Id1024"/>
    <s v="  Billy Jr"/>
    <n v="21.01"/>
    <n v="7.37"/>
    <s v="No"/>
    <s v="No"/>
    <s v="No"/>
    <n v="0"/>
    <s v="No"/>
    <s v="Normal Weight"/>
    <s v="Diabetes"/>
    <s v="24-Oct-1968"/>
    <n v="11013.71"/>
    <x v="2"/>
    <s v="tier - 1"/>
    <s v="R1013"/>
    <n v="55"/>
  </r>
  <r>
    <s v="Id1025"/>
    <s v="  David"/>
    <n v="52.37"/>
    <n v="5.0599999999999996"/>
    <s v="Yes"/>
    <s v="Yes"/>
    <s v="No"/>
    <n v="2"/>
    <s v="No"/>
    <s v="Obesity"/>
    <s v="Normal"/>
    <s v="17-Sep-2000"/>
    <n v="10991.58"/>
    <x v="2"/>
    <s v="tier - 3"/>
    <s v="R1012"/>
    <n v="23"/>
  </r>
  <r>
    <s v="Id1026"/>
    <s v="  Tim"/>
    <n v="40.369999999999997"/>
    <n v="8.2100000000000009"/>
    <s v="No"/>
    <s v="No"/>
    <s v="No"/>
    <n v="0"/>
    <s v="No"/>
    <s v="Obesity"/>
    <s v="Diabetes"/>
    <s v="18-Dec-1965"/>
    <n v="10982.5"/>
    <x v="2"/>
    <s v="tier - 3"/>
    <s v="R1013"/>
    <n v="58"/>
  </r>
  <r>
    <s v="Id1027"/>
    <s v="  Emma M"/>
    <n v="41.47"/>
    <n v="10.34"/>
    <s v="No"/>
    <s v="No"/>
    <s v="No"/>
    <n v="2"/>
    <s v="No"/>
    <s v="Obesity"/>
    <s v="Diabetes"/>
    <s v="21-Oct-1973"/>
    <n v="10977.21"/>
    <x v="2"/>
    <s v="tier - 1"/>
    <s v="R1013"/>
    <n v="50"/>
  </r>
  <r>
    <s v="Id1028"/>
    <s v="  Tim"/>
    <n v="33.725000000000001"/>
    <n v="5.51"/>
    <s v="Yes"/>
    <s v="No"/>
    <s v="No"/>
    <n v="2"/>
    <s v="No"/>
    <s v="Obesity"/>
    <s v="Normal"/>
    <s v="9-Jul-1966"/>
    <n v="10976.25"/>
    <x v="2"/>
    <s v="tier - 2"/>
    <s v="R1012"/>
    <n v="57"/>
  </r>
  <r>
    <s v="Id1029"/>
    <s v="  Patrick"/>
    <n v="28.1"/>
    <n v="11.2"/>
    <s v="No"/>
    <s v="No"/>
    <s v="No"/>
    <n v="0"/>
    <s v="No"/>
    <s v="Over weight"/>
    <s v="Diabetes"/>
    <s v="19-Jun-1965"/>
    <n v="10965.45"/>
    <x v="2"/>
    <s v="tier - 2"/>
    <s v="R1011"/>
    <n v="58"/>
  </r>
  <r>
    <s v="Id1030"/>
    <s v="  Bridget K"/>
    <n v="37.43"/>
    <n v="4.3499999999999996"/>
    <s v="Yes"/>
    <s v="No"/>
    <s v="Yes"/>
    <n v="1"/>
    <s v="No"/>
    <s v="Obesity"/>
    <s v="Normal"/>
    <s v="14-Aug-1969"/>
    <n v="10959.69"/>
    <x v="2"/>
    <s v="tier - 3"/>
    <s v="R1012"/>
    <n v="54"/>
  </r>
  <r>
    <s v="Id1031"/>
    <s v="  Gabriel"/>
    <n v="23.7"/>
    <n v="10.45"/>
    <s v="No"/>
    <s v="No"/>
    <s v="No"/>
    <n v="0"/>
    <s v="No"/>
    <s v="Normal Weight"/>
    <s v="Diabetes"/>
    <s v="4-Dec-1965"/>
    <n v="10959.33"/>
    <x v="2"/>
    <s v="tier - 3"/>
    <s v="R1011"/>
    <n v="58"/>
  </r>
  <r>
    <s v="Id1032"/>
    <s v="  Natasha"/>
    <n v="24.795000000000002"/>
    <n v="4.07"/>
    <s v="Yes"/>
    <s v="No"/>
    <s v="Yes"/>
    <n v="1"/>
    <s v="No"/>
    <s v="Normal Weight"/>
    <s v="Normal"/>
    <s v="10-Nov-1969"/>
    <n v="10942.13"/>
    <x v="2"/>
    <s v="tier - 3"/>
    <s v="R1012"/>
    <n v="54"/>
  </r>
  <r>
    <s v="Id1033"/>
    <s v="  Abby A"/>
    <n v="31.9"/>
    <n v="8.34"/>
    <s v="No"/>
    <s v="No"/>
    <s v="No"/>
    <n v="0"/>
    <s v="No"/>
    <s v="Obesity"/>
    <s v="Diabetes"/>
    <s v="12-Nov-1968"/>
    <n v="10928.85"/>
    <x v="2"/>
    <s v="tier - 3"/>
    <s v="R1013"/>
    <n v="55"/>
  </r>
  <r>
    <s v="Id1034"/>
    <s v="  Michelle"/>
    <n v="32.68"/>
    <n v="7.41"/>
    <s v="No"/>
    <s v="No"/>
    <s v="No"/>
    <n v="0"/>
    <s v="No"/>
    <s v="Obesity"/>
    <s v="Diabetes"/>
    <s v="13-Nov-1968"/>
    <n v="10923.93"/>
    <x v="2"/>
    <s v="tier - 1"/>
    <s v="R1024"/>
    <n v="55"/>
  </r>
  <r>
    <s v="Id1035"/>
    <s v="  Mckendree"/>
    <n v="47.13"/>
    <n v="4.3099999999999996"/>
    <s v="No"/>
    <s v="No"/>
    <s v="No"/>
    <n v="0"/>
    <s v="No"/>
    <s v="Obesity"/>
    <s v="Normal"/>
    <s v="6-Sep-1994"/>
    <n v="10886.66"/>
    <x v="2"/>
    <s v="tier - 3"/>
    <s v="R1012"/>
    <n v="29"/>
  </r>
  <r>
    <s v="Id1036"/>
    <s v="  Tara"/>
    <n v="36.67"/>
    <n v="10.83"/>
    <s v="No"/>
    <s v="No"/>
    <s v="No"/>
    <n v="0"/>
    <s v="No"/>
    <s v="Obesity"/>
    <s v="Diabetes"/>
    <s v="20-Dec-1971"/>
    <n v="10848.13"/>
    <x v="2"/>
    <s v="tier - 3"/>
    <s v="R1012"/>
    <n v="52"/>
  </r>
  <r>
    <s v="Id1037"/>
    <s v="  Daniel"/>
    <n v="33.630000000000003"/>
    <n v="11.31"/>
    <s v="No"/>
    <s v="No"/>
    <s v="No"/>
    <n v="0"/>
    <s v="No"/>
    <s v="Obesity"/>
    <s v="Diabetes"/>
    <s v="28-Jul-1968"/>
    <n v="10825.25"/>
    <x v="2"/>
    <s v="tier - 3"/>
    <s v="R1012"/>
    <n v="55"/>
  </r>
  <r>
    <s v="Id1038"/>
    <s v="  Joshua P"/>
    <n v="32.67"/>
    <n v="11.81"/>
    <s v="Yes"/>
    <s v="No"/>
    <s v="No"/>
    <n v="0"/>
    <s v="No"/>
    <s v="Obesity"/>
    <s v="Diabetes"/>
    <s v="2-Oct-1967"/>
    <n v="10807.49"/>
    <x v="2"/>
    <s v="tier - 2"/>
    <s v="R1013"/>
    <n v="56"/>
  </r>
  <r>
    <s v="Id1039"/>
    <s v="  Erin C"/>
    <n v="33.299999999999997"/>
    <n v="8.26"/>
    <s v="Yes"/>
    <s v="No"/>
    <s v="No"/>
    <n v="2"/>
    <s v="No"/>
    <s v="Obesity"/>
    <s v="Diabetes"/>
    <s v="18-Dec-1970"/>
    <n v="10806.84"/>
    <x v="2"/>
    <s v="tier - 2"/>
    <s v="R1011"/>
    <n v="53"/>
  </r>
  <r>
    <s v="Id1040"/>
    <s v="  Shure"/>
    <n v="30.78"/>
    <n v="10.74"/>
    <s v="Yes"/>
    <s v="No"/>
    <s v="No"/>
    <n v="2"/>
    <s v="No"/>
    <s v="Obesity"/>
    <s v="Diabetes"/>
    <s v="28-Oct-1970"/>
    <n v="10797.34"/>
    <x v="2"/>
    <s v="tier - 2"/>
    <s v="R1023"/>
    <n v="53"/>
  </r>
  <r>
    <s v="Id1041"/>
    <s v="  Richard"/>
    <n v="28.975000000000001"/>
    <n v="7.69"/>
    <s v="Yes"/>
    <s v="No"/>
    <s v="No"/>
    <n v="0"/>
    <s v="No"/>
    <s v="Over weight"/>
    <s v="Diabetes"/>
    <s v="23-Oct-1967"/>
    <n v="10796.35"/>
    <x v="2"/>
    <s v="tier - 1"/>
    <s v="R1019"/>
    <n v="56"/>
  </r>
  <r>
    <s v="Id1042"/>
    <s v="  Brenda"/>
    <n v="33.4"/>
    <n v="4.84"/>
    <s v="No"/>
    <s v="No"/>
    <s v="No"/>
    <n v="0"/>
    <s v="No"/>
    <s v="Obesity"/>
    <s v="Normal"/>
    <s v="24-Dec-1999"/>
    <n v="10795.94"/>
    <x v="2"/>
    <s v="tier - 1"/>
    <s v="R1011"/>
    <n v="24"/>
  </r>
  <r>
    <s v="Id1043"/>
    <s v="  Joseph M"/>
    <n v="21.5"/>
    <n v="9.77"/>
    <s v="Yes"/>
    <s v="No"/>
    <s v="No"/>
    <n v="0"/>
    <s v="No"/>
    <s v="Normal Weight"/>
    <s v="Diabetes"/>
    <s v="11-Nov-1967"/>
    <n v="10791.96"/>
    <x v="2"/>
    <s v="tier - 2"/>
    <s v="R1011"/>
    <n v="56"/>
  </r>
  <r>
    <s v="Id1044"/>
    <s v="  Stephen J"/>
    <n v="38.14"/>
    <n v="5.84"/>
    <s v="No"/>
    <s v="No"/>
    <s v="No"/>
    <n v="0"/>
    <s v="No"/>
    <s v="Obesity"/>
    <s v="Prediabetes"/>
    <s v="25-Nov-1989"/>
    <n v="10769.75"/>
    <x v="2"/>
    <s v="tier - 2"/>
    <s v="R1022"/>
    <n v="34"/>
  </r>
  <r>
    <s v="Id1045"/>
    <s v="  Kathya"/>
    <n v="35.42"/>
    <n v="8.6999999999999993"/>
    <s v="Yes"/>
    <s v="No"/>
    <s v="No"/>
    <n v="1"/>
    <s v="No"/>
    <s v="Obesity"/>
    <s v="Diabetes"/>
    <s v="29-Aug-1986"/>
    <n v="10749.02"/>
    <x v="2"/>
    <s v="tier - 1"/>
    <s v="R1026"/>
    <n v="37"/>
  </r>
  <r>
    <s v="Id1046"/>
    <s v="  Wesley"/>
    <n v="35.625"/>
    <n v="10.79"/>
    <s v="No"/>
    <s v="No"/>
    <s v="No"/>
    <n v="0"/>
    <s v="No"/>
    <s v="Obesity"/>
    <s v="Diabetes"/>
    <s v="9-Dec-1974"/>
    <n v="10736.87"/>
    <x v="2"/>
    <s v="tier - 1"/>
    <s v="R1016"/>
    <n v="49"/>
  </r>
  <r>
    <s v="Id1047"/>
    <s v="  Tim"/>
    <n v="45.51"/>
    <n v="4.32"/>
    <s v="No"/>
    <s v="No"/>
    <s v="No"/>
    <n v="1"/>
    <s v="No"/>
    <s v="Obesity"/>
    <s v="Normal"/>
    <s v="25-Jun-1992"/>
    <n v="10719.57"/>
    <x v="2"/>
    <s v="tier - 1"/>
    <s v="R1012"/>
    <n v="31"/>
  </r>
  <r>
    <s v="Id1048"/>
    <s v="  Jamie L"/>
    <n v="37.1"/>
    <n v="7.19"/>
    <s v="Yes"/>
    <s v="No"/>
    <s v="No"/>
    <n v="0"/>
    <s v="No"/>
    <s v="Obesity"/>
    <s v="Diabetes"/>
    <s v="5-Oct-1967"/>
    <n v="10713.64"/>
    <x v="2"/>
    <s v="tier - 3"/>
    <s v="R1011"/>
    <n v="56"/>
  </r>
  <r>
    <s v="Id1049"/>
    <s v="  Alexandra"/>
    <n v="30.5"/>
    <n v="11.94"/>
    <s v="Yes"/>
    <s v="No"/>
    <s v="No"/>
    <n v="0"/>
    <s v="No"/>
    <s v="Obesity"/>
    <s v="Diabetes"/>
    <s v="30-Jul-1967"/>
    <n v="10704.47"/>
    <x v="2"/>
    <s v="tier - 2"/>
    <s v="R1011"/>
    <n v="56"/>
  </r>
  <r>
    <s v="Id1050"/>
    <s v="  Tiffany"/>
    <n v="28.16"/>
    <n v="5.56"/>
    <s v="No"/>
    <s v="No"/>
    <s v="No"/>
    <n v="2"/>
    <s v="No"/>
    <s v="Over weight"/>
    <s v="Normal"/>
    <s v="24-Oct-1972"/>
    <n v="10702.64"/>
    <x v="2"/>
    <s v="tier - 3"/>
    <s v="R1013"/>
    <n v="51"/>
  </r>
  <r>
    <s v="Id1051"/>
    <s v="  Rebecca J"/>
    <n v="29.1"/>
    <n v="5.64"/>
    <s v="Yes"/>
    <s v="No"/>
    <s v="No"/>
    <n v="0"/>
    <s v="No"/>
    <s v="Over weight"/>
    <s v="Normal"/>
    <s v="30-Sep-1976"/>
    <n v="10698.38"/>
    <x v="2"/>
    <s v="tier - 1"/>
    <s v="R1025"/>
    <n v="47"/>
  </r>
  <r>
    <s v="Id1052"/>
    <s v="  Austin T"/>
    <n v="30.22"/>
    <n v="4.6500000000000004"/>
    <s v="No"/>
    <s v="No"/>
    <s v="No"/>
    <n v="0"/>
    <s v="No"/>
    <s v="Obesity"/>
    <s v="Normal"/>
    <s v="2-Aug-1977"/>
    <n v="10690.11"/>
    <x v="2"/>
    <s v="tier - 2"/>
    <s v="R1021"/>
    <n v="46"/>
  </r>
  <r>
    <s v="Id1053"/>
    <s v="  Jamie T"/>
    <n v="24.29"/>
    <n v="9.0500000000000007"/>
    <s v="No"/>
    <s v="No"/>
    <s v="No"/>
    <n v="0"/>
    <s v="No"/>
    <s v="Normal Weight"/>
    <s v="Diabetes"/>
    <s v="7-Sep-1962"/>
    <n v="10676.83"/>
    <x v="2"/>
    <s v="tier - 3"/>
    <s v="R1013"/>
    <n v="61"/>
  </r>
  <r>
    <s v="Id1054"/>
    <s v="  Matthew T"/>
    <n v="29.39"/>
    <n v="4.5199999999999996"/>
    <s v="Yes"/>
    <s v="No"/>
    <s v="No"/>
    <n v="0"/>
    <s v="No"/>
    <s v="Over weight"/>
    <s v="Normal"/>
    <s v="22-Nov-1976"/>
    <n v="10665.44"/>
    <x v="2"/>
    <s v="tier - 2"/>
    <s v="R1021"/>
    <n v="47"/>
  </r>
  <r>
    <s v="Id1055"/>
    <s v="  Emily"/>
    <n v="25.66"/>
    <n v="4.62"/>
    <s v="Yes"/>
    <s v="No"/>
    <s v="No"/>
    <n v="1"/>
    <s v="No"/>
    <s v="Over weight"/>
    <s v="Normal"/>
    <s v="8-Aug-1964"/>
    <n v="10627.81"/>
    <x v="2"/>
    <s v="tier - 3"/>
    <s v="R1013"/>
    <n v="59"/>
  </r>
  <r>
    <s v="Id1056"/>
    <s v="  Gillian"/>
    <n v="39.11"/>
    <n v="5.87"/>
    <s v="No"/>
    <s v="No"/>
    <s v="No"/>
    <n v="0"/>
    <s v="No"/>
    <s v="Obesity"/>
    <s v="Prediabetes"/>
    <s v="6-Jul-1990"/>
    <n v="10620.26"/>
    <x v="2"/>
    <s v="tier - 3"/>
    <s v="R1012"/>
    <n v="33"/>
  </r>
  <r>
    <s v="Id1057"/>
    <s v="  Brenn E"/>
    <n v="43.78"/>
    <n v="5.71"/>
    <s v="No"/>
    <s v="No"/>
    <s v="No"/>
    <n v="1"/>
    <s v="No"/>
    <s v="Obesity"/>
    <s v="Prediabetes"/>
    <s v="23-Jul-1992"/>
    <n v="10617.04"/>
    <x v="2"/>
    <s v="tier - 3"/>
    <s v="R1026"/>
    <n v="31"/>
  </r>
  <r>
    <s v="Id1058"/>
    <s v="  Lisa M"/>
    <n v="24.35"/>
    <n v="9.08"/>
    <s v="No"/>
    <s v="No"/>
    <s v="No"/>
    <n v="0"/>
    <s v="No"/>
    <s v="Normal Weight"/>
    <s v="Diabetes"/>
    <s v="27-Jun-1965"/>
    <n v="10608.67"/>
    <x v="2"/>
    <s v="tier - 3"/>
    <s v="R1012"/>
    <n v="58"/>
  </r>
  <r>
    <s v="Id1059"/>
    <s v="  Matt"/>
    <n v="40.299999999999997"/>
    <n v="5.3"/>
    <s v="Yes"/>
    <s v="No"/>
    <s v="No"/>
    <n v="2"/>
    <s v="No"/>
    <s v="Obesity"/>
    <s v="Normal"/>
    <s v="2-Jul-1966"/>
    <n v="10602.39"/>
    <x v="2"/>
    <s v="tier - 3"/>
    <s v="R1011"/>
    <n v="57"/>
  </r>
  <r>
    <s v="Id1060"/>
    <s v="  Thomas A"/>
    <n v="32.774999999999999"/>
    <n v="11.76"/>
    <s v="Yes"/>
    <s v="No"/>
    <s v="No"/>
    <n v="0"/>
    <s v="No"/>
    <s v="Obesity"/>
    <s v="Diabetes"/>
    <s v="23-Jun-1967"/>
    <n v="10601.63"/>
    <x v="2"/>
    <s v="tier - 2"/>
    <s v="R1012"/>
    <n v="56"/>
  </r>
  <r>
    <s v="Id1061"/>
    <s v="  Kevin J"/>
    <n v="39.6"/>
    <n v="5.1100000000000003"/>
    <s v="Yes"/>
    <s v="No"/>
    <s v="No"/>
    <n v="2"/>
    <s v="No"/>
    <s v="Obesity"/>
    <s v="Normal"/>
    <s v="20-Jul-1966"/>
    <n v="10601.41"/>
    <x v="2"/>
    <s v="tier - 2"/>
    <s v="R1011"/>
    <n v="57"/>
  </r>
  <r>
    <s v="Id1062"/>
    <s v="  William H"/>
    <n v="30.97"/>
    <n v="5.54"/>
    <s v="No"/>
    <s v="No"/>
    <s v="No"/>
    <n v="2"/>
    <s v="No"/>
    <s v="Obesity"/>
    <s v="Normal"/>
    <s v="14-Dec-1972"/>
    <n v="10600.55"/>
    <x v="2"/>
    <s v="tier - 1"/>
    <s v="R1012"/>
    <n v="51"/>
  </r>
  <r>
    <s v="Id1063"/>
    <s v="  Gal"/>
    <n v="27.645"/>
    <n v="8.8699999999999992"/>
    <s v="Yes"/>
    <s v="No"/>
    <s v="No"/>
    <n v="0"/>
    <s v="No"/>
    <s v="Over weight"/>
    <s v="Diabetes"/>
    <s v="29-Nov-1967"/>
    <n v="10594.5"/>
    <x v="2"/>
    <s v="tier - 1"/>
    <s v="R1012"/>
    <n v="56"/>
  </r>
  <r>
    <s v="Id1064"/>
    <s v="  Anton"/>
    <n v="34.43"/>
    <n v="5.96"/>
    <s v="Yes"/>
    <s v="No"/>
    <s v="No"/>
    <n v="2"/>
    <s v="No"/>
    <s v="Obesity"/>
    <s v="Prediabetes"/>
    <s v="3-Nov-1966"/>
    <n v="10594.23"/>
    <x v="2"/>
    <s v="tier - 3"/>
    <s v="R1013"/>
    <n v="57"/>
  </r>
  <r>
    <s v="Id1065"/>
    <s v="  Yazmin"/>
    <n v="39.6"/>
    <n v="4.4400000000000004"/>
    <s v="Yes"/>
    <s v="No"/>
    <s v="Yes"/>
    <n v="1"/>
    <s v="No"/>
    <s v="Obesity"/>
    <s v="Normal"/>
    <s v="25-Dec-1969"/>
    <n v="10579.71"/>
    <x v="2"/>
    <s v="tier - 3"/>
    <s v="R1013"/>
    <n v="54"/>
  </r>
  <r>
    <s v="Id1066"/>
    <s v="  Florian"/>
    <n v="22.1"/>
    <n v="4.6500000000000004"/>
    <s v="Yes"/>
    <s v="No"/>
    <s v="No"/>
    <n v="2"/>
    <s v="No"/>
    <s v="Normal Weight"/>
    <s v="Normal"/>
    <s v="11-Dec-1966"/>
    <n v="10577.09"/>
    <x v="2"/>
    <s v="tier - 3"/>
    <s v="R1011"/>
    <n v="57"/>
  </r>
  <r>
    <s v="Id1067"/>
    <s v="  Karen L"/>
    <n v="33.25"/>
    <n v="5.64"/>
    <s v="Yes"/>
    <s v="No"/>
    <s v="Yes"/>
    <n v="1"/>
    <s v="No"/>
    <s v="Obesity"/>
    <s v="Normal"/>
    <s v="17-Jul-1969"/>
    <n v="10564.88"/>
    <x v="2"/>
    <s v="tier - 1"/>
    <s v="R1024"/>
    <n v="54"/>
  </r>
  <r>
    <s v="Id1068"/>
    <s v="  Scott"/>
    <n v="33.33"/>
    <n v="10.19"/>
    <s v="No"/>
    <s v="No"/>
    <s v="No"/>
    <n v="0"/>
    <s v="No"/>
    <s v="Obesity"/>
    <s v="Diabetes"/>
    <s v="29-Jun-1971"/>
    <n v="10560.49"/>
    <x v="2"/>
    <s v="tier - 2"/>
    <s v="R1013"/>
    <n v="52"/>
  </r>
  <r>
    <s v="Id1069"/>
    <s v="  Claire"/>
    <n v="30.5"/>
    <n v="10.79"/>
    <s v="No"/>
    <s v="No"/>
    <s v="No"/>
    <n v="0"/>
    <s v="No"/>
    <s v="Obesity"/>
    <s v="Diabetes"/>
    <s v="26-Sep-1971"/>
    <n v="10546.48"/>
    <x v="2"/>
    <s v="tier - 3"/>
    <s v="R1011"/>
    <n v="52"/>
  </r>
  <r>
    <s v="Id1070"/>
    <s v="  Lynn M"/>
    <n v="30.3"/>
    <n v="4.24"/>
    <s v="No"/>
    <s v="No"/>
    <s v="No"/>
    <n v="0"/>
    <s v="No"/>
    <s v="Obesity"/>
    <s v="Normal"/>
    <s v="25-Oct-1977"/>
    <n v="10495.6"/>
    <x v="2"/>
    <s v="tier - 1"/>
    <s v="R1012"/>
    <n v="46"/>
  </r>
  <r>
    <s v="Id1071"/>
    <s v="  Sharon"/>
    <n v="26.22"/>
    <n v="5.83"/>
    <s v="No"/>
    <s v="No"/>
    <s v="No"/>
    <n v="2"/>
    <s v="No"/>
    <s v="Over weight"/>
    <s v="Prediabetes"/>
    <s v="19-Oct-1972"/>
    <n v="10493.95"/>
    <x v="2"/>
    <s v="tier - 1"/>
    <s v="R1012"/>
    <n v="51"/>
  </r>
  <r>
    <s v="Id1072"/>
    <s v="  Candice"/>
    <n v="29.99"/>
    <n v="11.85"/>
    <s v="No"/>
    <s v="No"/>
    <s v="No"/>
    <n v="0"/>
    <s v="No"/>
    <s v="Over weight"/>
    <s v="Diabetes"/>
    <s v="21-Aug-1978"/>
    <n v="10486.55"/>
    <x v="2"/>
    <s v="tier - 3"/>
    <s v="R1025"/>
    <n v="45"/>
  </r>
  <r>
    <s v="Id1073"/>
    <s v="  Jennifer D"/>
    <n v="36.380000000000003"/>
    <n v="5.98"/>
    <s v="No"/>
    <s v="No"/>
    <s v="No"/>
    <n v="1"/>
    <s v="No"/>
    <s v="Obesity"/>
    <s v="Prediabetes"/>
    <s v="28-Jun-1987"/>
    <n v="10464.83"/>
    <x v="2"/>
    <s v="tier - 1"/>
    <s v="R1012"/>
    <n v="36"/>
  </r>
  <r>
    <s v="Id1074"/>
    <s v="  Eric"/>
    <n v="31.16"/>
    <n v="4.26"/>
    <s v="Yes"/>
    <s v="No"/>
    <s v="Yes"/>
    <n v="1"/>
    <s v="No"/>
    <s v="Obesity"/>
    <s v="Normal"/>
    <s v="22-Sep-1969"/>
    <n v="10461.98"/>
    <x v="2"/>
    <s v="tier - 1"/>
    <s v="R1012"/>
    <n v="54"/>
  </r>
  <r>
    <s v="Id1075"/>
    <s v="  Bryan"/>
    <n v="25.55"/>
    <n v="4.96"/>
    <s v="Yes"/>
    <s v="No"/>
    <s v="No"/>
    <n v="1"/>
    <s v="No"/>
    <s v="Over weight"/>
    <s v="Normal"/>
    <s v="27-Jul-1964"/>
    <n v="10459.19"/>
    <x v="2"/>
    <s v="tier - 1"/>
    <s v="R1013"/>
    <n v="59"/>
  </r>
  <r>
    <s v="Id1076"/>
    <s v="  Devon R"/>
    <n v="28.77"/>
    <n v="4"/>
    <s v="Yes"/>
    <s v="No"/>
    <s v="No"/>
    <n v="0"/>
    <s v="No"/>
    <s v="Over weight"/>
    <s v="Normal"/>
    <s v="3-Aug-1976"/>
    <n v="10455.14"/>
    <x v="2"/>
    <s v="tier - 2"/>
    <s v="R1021"/>
    <n v="47"/>
  </r>
  <r>
    <s v="Id1077"/>
    <s v="  Elena"/>
    <n v="23.14"/>
    <n v="4.1500000000000004"/>
    <s v="Yes"/>
    <s v="No"/>
    <s v="No"/>
    <n v="1"/>
    <s v="No"/>
    <s v="Normal Weight"/>
    <s v="Normal"/>
    <s v="14-Oct-1964"/>
    <n v="10455.1"/>
    <x v="2"/>
    <s v="tier - 1"/>
    <s v="R1012"/>
    <n v="59"/>
  </r>
  <r>
    <s v="Id1078"/>
    <s v="  Chris"/>
    <n v="39.6"/>
    <n v="11.36"/>
    <s v="No"/>
    <s v="No"/>
    <s v="No"/>
    <n v="0"/>
    <s v="No"/>
    <s v="Obesity"/>
    <s v="Diabetes"/>
    <s v="8-Nov-1968"/>
    <n v="10450.549999999999"/>
    <x v="2"/>
    <s v="tier - 1"/>
    <s v="R1011"/>
    <n v="55"/>
  </r>
  <r>
    <s v="Id1079"/>
    <s v="  Bert"/>
    <n v="29.2"/>
    <n v="7.53"/>
    <s v="No"/>
    <s v="No"/>
    <s v="No"/>
    <n v="0"/>
    <s v="No"/>
    <s v="Over weight"/>
    <s v="Diabetes"/>
    <s v="29-Aug-1968"/>
    <n v="10436.1"/>
    <x v="2"/>
    <s v="tier - 3"/>
    <s v="R1011"/>
    <n v="55"/>
  </r>
  <r>
    <s v="Id1080"/>
    <s v="  John P"/>
    <n v="32.774999999999999"/>
    <n v="7.95"/>
    <s v="No"/>
    <s v="No"/>
    <s v="No"/>
    <n v="0"/>
    <s v="No"/>
    <s v="Obesity"/>
    <s v="Diabetes"/>
    <s v="23-Aug-1968"/>
    <n v="10435.07"/>
    <x v="2"/>
    <s v="tier - 1"/>
    <s v="R1016"/>
    <n v="55"/>
  </r>
  <r>
    <s v="Id1081"/>
    <s v="  Daniel P"/>
    <n v="24.035"/>
    <n v="8.5"/>
    <s v="No"/>
    <s v="No"/>
    <s v="No"/>
    <n v="0"/>
    <s v="No"/>
    <s v="Normal Weight"/>
    <s v="Diabetes"/>
    <s v="27-Dec-1968"/>
    <n v="10422.92"/>
    <x v="2"/>
    <s v="tier - 1"/>
    <s v="R1017"/>
    <n v="55"/>
  </r>
  <r>
    <s v="Id1082"/>
    <s v="  Lisa K"/>
    <n v="30.55"/>
    <n v="5.89"/>
    <s v="No"/>
    <s v="No"/>
    <s v="Yes"/>
    <n v="1"/>
    <s v="No"/>
    <s v="Obesity"/>
    <s v="Prediabetes"/>
    <s v="25-Nov-1979"/>
    <n v="10419.65"/>
    <x v="2"/>
    <s v="tier - 2"/>
    <s v="R1025"/>
    <n v="44"/>
  </r>
  <r>
    <s v="Id1083"/>
    <s v="  Kristine"/>
    <n v="28.81"/>
    <n v="8.76"/>
    <s v="No"/>
    <s v="No"/>
    <s v="No"/>
    <n v="2"/>
    <s v="No"/>
    <s v="Over weight"/>
    <s v="Diabetes"/>
    <s v="11-Oct-1973"/>
    <n v="10419.59"/>
    <x v="2"/>
    <s v="tier - 2"/>
    <s v="R1025"/>
    <n v="50"/>
  </r>
  <r>
    <s v="Id1084"/>
    <s v="  Paul A"/>
    <n v="31.66"/>
    <n v="4.1100000000000003"/>
    <s v="No"/>
    <s v="No"/>
    <s v="No"/>
    <n v="0"/>
    <s v="No"/>
    <s v="Obesity"/>
    <s v="Normal"/>
    <s v="24-Oct-1980"/>
    <n v="10407.98"/>
    <x v="2"/>
    <s v="tier - 1"/>
    <s v="R1021"/>
    <n v="43"/>
  </r>
  <r>
    <s v="Id1085"/>
    <s v="  Bryan"/>
    <n v="28.215"/>
    <n v="7.56"/>
    <s v="Yes"/>
    <s v="No"/>
    <s v="No"/>
    <n v="1"/>
    <s v="No"/>
    <s v="Over weight"/>
    <s v="Diabetes"/>
    <s v="5-Jun-1975"/>
    <n v="10407.09"/>
    <x v="2"/>
    <s v="tier - 1"/>
    <s v="R1015"/>
    <n v="48"/>
  </r>
  <r>
    <s v="Id1086"/>
    <s v="  Chris"/>
    <n v="26.12"/>
    <n v="4.17"/>
    <s v="Yes"/>
    <s v="No"/>
    <s v="Yes"/>
    <n v="1"/>
    <s v="No"/>
    <s v="Over weight"/>
    <s v="Normal"/>
    <s v="7-Jul-1969"/>
    <n v="10403.27"/>
    <x v="2"/>
    <s v="tier - 2"/>
    <s v="R1020"/>
    <n v="54"/>
  </r>
  <r>
    <s v="Id1087"/>
    <s v="  Milah B"/>
    <n v="36.630000000000003"/>
    <n v="11.42"/>
    <s v="No"/>
    <s v="No"/>
    <s v="No"/>
    <n v="2"/>
    <s v="No"/>
    <s v="Obesity"/>
    <s v="Diabetes"/>
    <s v="19-Sep-1973"/>
    <n v="10381.48"/>
    <x v="2"/>
    <s v="tier - 3"/>
    <s v="R1013"/>
    <n v="50"/>
  </r>
  <r>
    <s v="Id1088"/>
    <s v="  Annette M"/>
    <n v="33.344999999999999"/>
    <n v="7.33"/>
    <s v="No"/>
    <s v="No"/>
    <s v="No"/>
    <n v="2"/>
    <s v="No"/>
    <s v="Obesity"/>
    <s v="Diabetes"/>
    <s v="29-Sep-1973"/>
    <n v="10370.91"/>
    <x v="2"/>
    <s v="tier - 3"/>
    <s v="R1024"/>
    <n v="50"/>
  </r>
  <r>
    <s v="Id1089"/>
    <s v="  Yoko"/>
    <n v="27.11"/>
    <n v="6.7"/>
    <s v="No"/>
    <s v="No"/>
    <s v="No"/>
    <n v="0"/>
    <s v="No"/>
    <s v="Over weight"/>
    <s v="Diabetes"/>
    <s v="6-Sep-1971"/>
    <n v="10356.67"/>
    <x v="2"/>
    <s v="tier - 1"/>
    <s v="R1025"/>
    <n v="52"/>
  </r>
  <r>
    <s v="Id1090"/>
    <s v="  Laura"/>
    <n v="26.6"/>
    <n v="5.27"/>
    <s v="Yes"/>
    <s v="No"/>
    <s v="Yes"/>
    <n v="1"/>
    <s v="No"/>
    <s v="Over weight"/>
    <s v="Normal"/>
    <s v="17-Jun-1969"/>
    <n v="10355.64"/>
    <x v="2"/>
    <s v="tier - 1"/>
    <s v="R1012"/>
    <n v="54"/>
  </r>
  <r>
    <s v="Id1091"/>
    <s v="  Tess A"/>
    <n v="30.41"/>
    <n v="7.72"/>
    <s v="No"/>
    <s v="No"/>
    <s v="No"/>
    <n v="0"/>
    <s v="No"/>
    <s v="Obesity"/>
    <s v="Diabetes"/>
    <s v="29-Sep-1974"/>
    <n v="10352.48"/>
    <x v="2"/>
    <s v="tier - 1"/>
    <s v="R1012"/>
    <n v="49"/>
  </r>
  <r>
    <s v="Id1092"/>
    <s v="  William G"/>
    <n v="28.98"/>
    <n v="8.68"/>
    <s v="No"/>
    <s v="No"/>
    <s v="No"/>
    <n v="2"/>
    <s v="No"/>
    <s v="Over weight"/>
    <s v="Diabetes"/>
    <s v="8-Aug-1973"/>
    <n v="10345.93"/>
    <x v="2"/>
    <s v="tier - 2"/>
    <s v="R1021"/>
    <n v="50"/>
  </r>
  <r>
    <s v="Id1093"/>
    <s v="  Paige"/>
    <n v="31.24"/>
    <n v="9.8000000000000007"/>
    <s v="No"/>
    <s v="No"/>
    <s v="No"/>
    <n v="0"/>
    <s v="No"/>
    <s v="Obesity"/>
    <s v="Diabetes"/>
    <s v="19-Jul-1968"/>
    <n v="10338.93"/>
    <x v="2"/>
    <s v="tier - 1"/>
    <s v="R1013"/>
    <n v="55"/>
  </r>
  <r>
    <s v="Id1094"/>
    <s v="  Matthew J"/>
    <n v="31.54"/>
    <n v="4.4400000000000004"/>
    <s v="No"/>
    <s v="No"/>
    <s v="No"/>
    <n v="0"/>
    <s v="No"/>
    <s v="Obesity"/>
    <s v="Normal"/>
    <s v="21-Jul-1982"/>
    <n v="10329.06"/>
    <x v="2"/>
    <s v="tier - 1"/>
    <s v="R1021"/>
    <n v="41"/>
  </r>
  <r>
    <s v="Id1095"/>
    <s v="  Matthew"/>
    <n v="38.6"/>
    <n v="7.19"/>
    <s v="Yes"/>
    <s v="No"/>
    <s v="No"/>
    <n v="2"/>
    <s v="No"/>
    <s v="Obesity"/>
    <s v="Diabetes"/>
    <s v="1-Dec-1970"/>
    <n v="10325.209999999999"/>
    <x v="2"/>
    <s v="tier - 3"/>
    <s v="R1011"/>
    <n v="53"/>
  </r>
  <r>
    <s v="Id1096"/>
    <s v="  Maria"/>
    <n v="37.950000000000003"/>
    <n v="6.06"/>
    <s v="No"/>
    <s v="No"/>
    <s v="No"/>
    <n v="0"/>
    <s v="No"/>
    <s v="Obesity"/>
    <s v="Prediabetes"/>
    <s v="21-Aug-1991"/>
    <n v="10322.9"/>
    <x v="2"/>
    <s v="tier - 1"/>
    <s v="R1026"/>
    <n v="32"/>
  </r>
  <r>
    <s v="Id1097"/>
    <s v="  Stephanie D"/>
    <n v="38.97"/>
    <n v="5.12"/>
    <s v="No"/>
    <s v="No"/>
    <s v="No"/>
    <n v="0"/>
    <s v="No"/>
    <s v="Obesity"/>
    <s v="Normal"/>
    <s v="17-Nov-1991"/>
    <n v="10315.91"/>
    <x v="2"/>
    <s v="tier - 2"/>
    <s v="R1012"/>
    <n v="32"/>
  </r>
  <r>
    <s v="Id1098"/>
    <s v="  Tiffany"/>
    <n v="21.2"/>
    <n v="10.72"/>
    <s v="No"/>
    <s v="No"/>
    <s v="No"/>
    <n v="0"/>
    <s v="No"/>
    <s v="Normal Weight"/>
    <s v="Diabetes"/>
    <s v="12-Jul-1962"/>
    <n v="10310.780000000001"/>
    <x v="2"/>
    <s v="tier - 3"/>
    <s v="R1012"/>
    <n v="61"/>
  </r>
  <r>
    <s v="Id1099"/>
    <s v="  Sara M"/>
    <n v="23.96"/>
    <n v="9.58"/>
    <s v="Yes"/>
    <s v="No"/>
    <s v="Yes"/>
    <n v="1"/>
    <s v="No"/>
    <s v="Normal Weight"/>
    <s v="Diabetes"/>
    <s v="24-Sep-1963"/>
    <n v="10308.040000000001"/>
    <x v="2"/>
    <s v="tier - 1"/>
    <s v="R1013"/>
    <n v="60"/>
  </r>
  <r>
    <s v="Id1100"/>
    <s v="  Scott A"/>
    <n v="35.93"/>
    <n v="6.4"/>
    <s v="Yes"/>
    <s v="No"/>
    <s v="No"/>
    <n v="1"/>
    <s v="No"/>
    <s v="Obesity"/>
    <s v="Prediabetes"/>
    <s v="14-Sep-1988"/>
    <n v="10276.99"/>
    <x v="2"/>
    <s v="tier - 1"/>
    <s v="R1021"/>
    <n v="35"/>
  </r>
  <r>
    <s v="Id1101"/>
    <s v="  Lauren"/>
    <n v="26.11"/>
    <n v="6.8"/>
    <s v="Yes"/>
    <s v="No"/>
    <s v="No"/>
    <n v="2"/>
    <s v="No"/>
    <s v="Over weight"/>
    <s v="Diabetes"/>
    <s v="21-Jun-1970"/>
    <n v="10274.33"/>
    <x v="2"/>
    <s v="tier - 1"/>
    <s v="R1024"/>
    <n v="53"/>
  </r>
  <r>
    <s v="Id1102"/>
    <s v="  Scott"/>
    <n v="32.299999999999997"/>
    <n v="9.48"/>
    <s v="No"/>
    <s v="No"/>
    <s v="No"/>
    <n v="2"/>
    <s v="No"/>
    <s v="Obesity"/>
    <s v="Diabetes"/>
    <s v="27-Nov-1973"/>
    <n v="10269.459999999999"/>
    <x v="2"/>
    <s v="tier - 3"/>
    <s v="R1012"/>
    <n v="50"/>
  </r>
  <r>
    <s v="Id1103"/>
    <s v="  Brian A"/>
    <n v="28.69"/>
    <n v="7.45"/>
    <s v="No"/>
    <s v="No"/>
    <s v="No"/>
    <n v="2"/>
    <s v="No"/>
    <s v="Over weight"/>
    <s v="Diabetes"/>
    <s v="5-Sep-1973"/>
    <n v="10264.44"/>
    <x v="2"/>
    <s v="tier - 2"/>
    <s v="R1012"/>
    <n v="50"/>
  </r>
  <r>
    <s v="Id1104"/>
    <s v="  Kaitlin R"/>
    <n v="31.28"/>
    <n v="6.94"/>
    <s v="Yes"/>
    <s v="No"/>
    <s v="No"/>
    <n v="1"/>
    <s v="No"/>
    <s v="Obesity"/>
    <s v="Diabetes"/>
    <s v="15-Aug-1975"/>
    <n v="10259.129999999999"/>
    <x v="2"/>
    <s v="tier - 2"/>
    <s v="R1011"/>
    <n v="48"/>
  </r>
  <r>
    <s v="Id1105"/>
    <s v="  Mohammad"/>
    <n v="30.21"/>
    <n v="7.83"/>
    <s v="No"/>
    <s v="No"/>
    <s v="No"/>
    <n v="0"/>
    <s v="No"/>
    <s v="Obesity"/>
    <s v="Diabetes"/>
    <s v="23-Sep-1968"/>
    <n v="10231.5"/>
    <x v="2"/>
    <s v="tier - 1"/>
    <s v="R1012"/>
    <n v="55"/>
  </r>
  <r>
    <s v="Id1106"/>
    <s v="  Charlie"/>
    <n v="38.28"/>
    <n v="10.17"/>
    <s v="Yes"/>
    <s v="No"/>
    <s v="No"/>
    <n v="0"/>
    <s v="No"/>
    <s v="Obesity"/>
    <s v="Diabetes"/>
    <s v="28-Jun-1967"/>
    <n v="10226.280000000001"/>
    <x v="2"/>
    <s v="tier - 3"/>
    <s v="R1013"/>
    <n v="56"/>
  </r>
  <r>
    <s v="Id1107"/>
    <s v="  Brent"/>
    <n v="29.9"/>
    <n v="8.9600000000000009"/>
    <s v="Yes"/>
    <s v="No"/>
    <s v="No"/>
    <n v="0"/>
    <s v="No"/>
    <s v="Over weight"/>
    <s v="Diabetes"/>
    <s v="26-Sep-1967"/>
    <n v="10214.64"/>
    <x v="2"/>
    <s v="tier - 2"/>
    <s v="R1011"/>
    <n v="56"/>
  </r>
  <r>
    <s v="Id1108"/>
    <s v="  Kelli M"/>
    <n v="23.18"/>
    <n v="6.96"/>
    <s v="Yes"/>
    <s v="No"/>
    <s v="No"/>
    <n v="2"/>
    <s v="No"/>
    <s v="Normal Weight"/>
    <s v="Diabetes"/>
    <s v="24-Dec-1970"/>
    <n v="10197.77"/>
    <x v="2"/>
    <s v="tier - 1"/>
    <s v="R1024"/>
    <n v="53"/>
  </r>
  <r>
    <s v="Id1109"/>
    <s v="  Sheridan H"/>
    <n v="33.020000000000003"/>
    <n v="5.07"/>
    <s v="Yes"/>
    <s v="No"/>
    <s v="No"/>
    <n v="0"/>
    <s v="No"/>
    <s v="Obesity"/>
    <s v="Normal"/>
    <s v="16-Oct-1985"/>
    <n v="10191.82"/>
    <x v="2"/>
    <s v="tier - 2"/>
    <s v="R1026"/>
    <n v="38"/>
  </r>
  <r>
    <s v="Id1110"/>
    <s v="  Sarah M"/>
    <n v="27.29"/>
    <n v="5.85"/>
    <s v="No"/>
    <s v="No"/>
    <s v="No"/>
    <n v="2"/>
    <s v="No"/>
    <s v="Over weight"/>
    <s v="Prediabetes"/>
    <s v="10-Jul-1972"/>
    <n v="10160.870000000001"/>
    <x v="2"/>
    <s v="tier - 3"/>
    <s v="R1025"/>
    <n v="51"/>
  </r>
  <r>
    <s v="Id1111"/>
    <s v="  Jennifer"/>
    <n v="23.18"/>
    <n v="10.56"/>
    <s v="No"/>
    <s v="No"/>
    <s v="No"/>
    <n v="2"/>
    <s v="No"/>
    <s v="Normal Weight"/>
    <s v="Diabetes"/>
    <s v="13-Oct-1973"/>
    <n v="10156.780000000001"/>
    <x v="2"/>
    <s v="tier - 2"/>
    <s v="R1012"/>
    <n v="50"/>
  </r>
  <r>
    <s v="Id1112"/>
    <s v="  Laura J"/>
    <n v="32.659999999999997"/>
    <n v="8.92"/>
    <s v="Yes"/>
    <s v="No"/>
    <s v="No"/>
    <n v="0"/>
    <s v="No"/>
    <s v="Obesity"/>
    <s v="Diabetes"/>
    <s v="12-Jun-1981"/>
    <n v="10146.129999999999"/>
    <x v="2"/>
    <s v="tier - 1"/>
    <s v="R1025"/>
    <n v="42"/>
  </r>
  <r>
    <s v="Id1113"/>
    <s v="  Thomas"/>
    <n v="30.78"/>
    <n v="8.6300000000000008"/>
    <s v="No"/>
    <s v="No"/>
    <s v="No"/>
    <n v="0"/>
    <s v="No"/>
    <s v="Obesity"/>
    <s v="Diabetes"/>
    <s v="30-Dec-1974"/>
    <n v="10141.14"/>
    <x v="2"/>
    <s v="tier - 1"/>
    <s v="R1016"/>
    <n v="49"/>
  </r>
  <r>
    <s v="Id1114"/>
    <s v="  Gisele"/>
    <n v="47.2"/>
    <n v="6.29"/>
    <s v="Yes"/>
    <s v="No"/>
    <s v="Yes"/>
    <n v="1"/>
    <s v="No"/>
    <s v="Obesity"/>
    <s v="Prediabetes"/>
    <s v="5-Sep-1997"/>
    <n v="10139.84"/>
    <x v="2"/>
    <s v="tier - 2"/>
    <s v="R1012"/>
    <n v="26"/>
  </r>
  <r>
    <s v="Id1115"/>
    <s v="  Myra L"/>
    <n v="31.6"/>
    <n v="5.75"/>
    <s v="No"/>
    <s v="No"/>
    <s v="No"/>
    <n v="2"/>
    <s v="No"/>
    <s v="Obesity"/>
    <s v="Prediabetes"/>
    <s v="16-Nov-1972"/>
    <n v="10118.42"/>
    <x v="2"/>
    <s v="tier - 3"/>
    <s v="R1011"/>
    <n v="51"/>
  </r>
  <r>
    <s v="Id1116"/>
    <s v="  Melissa M"/>
    <n v="33.914999999999999"/>
    <n v="6.66"/>
    <s v="Yes"/>
    <s v="No"/>
    <s v="No"/>
    <n v="1"/>
    <s v="No"/>
    <s v="Obesity"/>
    <s v="Diabetes"/>
    <s v="2-Jul-1975"/>
    <n v="10115.01"/>
    <x v="2"/>
    <s v="tier - 3"/>
    <s v="R1012"/>
    <n v="48"/>
  </r>
  <r>
    <s v="Id1117"/>
    <s v="  Eleanor F"/>
    <n v="23.54"/>
    <n v="5.0999999999999996"/>
    <s v="No"/>
    <s v="No"/>
    <s v="No"/>
    <n v="2"/>
    <s v="No"/>
    <s v="Normal Weight"/>
    <s v="Normal"/>
    <s v="8-Aug-1972"/>
    <n v="10107.219999999999"/>
    <x v="2"/>
    <s v="tier - 1"/>
    <s v="R1013"/>
    <n v="51"/>
  </r>
  <r>
    <s v="Id1118"/>
    <s v="  Elizabeth"/>
    <n v="27.074999999999999"/>
    <n v="4.41"/>
    <s v="No"/>
    <s v="No"/>
    <s v="No"/>
    <n v="2"/>
    <s v="No"/>
    <s v="Over weight"/>
    <s v="Normal"/>
    <s v="19-Oct-1972"/>
    <n v="10106.129999999999"/>
    <x v="2"/>
    <s v="tier - 1"/>
    <s v="R1024"/>
    <n v="51"/>
  </r>
  <r>
    <s v="Id1119"/>
    <s v="  Kenneth"/>
    <n v="25.8"/>
    <n v="5.52"/>
    <s v="Yes"/>
    <s v="No"/>
    <s v="No"/>
    <n v="0"/>
    <s v="No"/>
    <s v="Over weight"/>
    <s v="Normal"/>
    <s v="19-Dec-1976"/>
    <n v="10096.969999999999"/>
    <x v="2"/>
    <s v="tier - 2"/>
    <s v="R1011"/>
    <n v="47"/>
  </r>
  <r>
    <s v="Id1120"/>
    <s v="  Robert G"/>
    <n v="36.1"/>
    <n v="4.62"/>
    <s v="Yes"/>
    <s v="No"/>
    <s v="Yes"/>
    <n v="1"/>
    <s v="No"/>
    <s v="Obesity"/>
    <s v="Normal"/>
    <s v="3-Jul-1969"/>
    <n v="10085.85"/>
    <x v="2"/>
    <s v="tier - 3"/>
    <s v="R1011"/>
    <n v="54"/>
  </r>
  <r>
    <s v="Id1121"/>
    <s v="  Thomas C"/>
    <n v="30.495000000000001"/>
    <n v="5.74"/>
    <s v="Yes"/>
    <s v="No"/>
    <s v="Yes"/>
    <n v="1"/>
    <s v="No"/>
    <s v="Obesity"/>
    <s v="Prediabetes"/>
    <s v="27-Oct-1969"/>
    <n v="10072.06"/>
    <x v="2"/>
    <s v="tier - 1"/>
    <s v="R1017"/>
    <n v="54"/>
  </r>
  <r>
    <s v="Id1122"/>
    <s v="  Matthew J"/>
    <n v="21.4"/>
    <n v="6.3"/>
    <s v="Yes"/>
    <s v="No"/>
    <s v="Yes"/>
    <n v="1"/>
    <s v="No"/>
    <s v="Normal Weight"/>
    <s v="Prediabetes"/>
    <s v="22-Aug-1969"/>
    <n v="10065.41"/>
    <x v="2"/>
    <s v="tier - 2"/>
    <s v="R1011"/>
    <n v="54"/>
  </r>
  <r>
    <s v="Id1123"/>
    <s v="  Mallory D"/>
    <n v="32.299999999999997"/>
    <n v="10.27"/>
    <s v="No"/>
    <s v="No"/>
    <s v="No"/>
    <n v="0"/>
    <s v="No"/>
    <s v="Obesity"/>
    <s v="Diabetes"/>
    <s v="30-Aug-1974"/>
    <n v="10043.25"/>
    <x v="2"/>
    <s v="tier - 2"/>
    <s v="R1024"/>
    <n v="49"/>
  </r>
  <r>
    <s v="Id1124"/>
    <s v="  Christopher D"/>
    <n v="29.78"/>
    <n v="5.85"/>
    <s v="No"/>
    <s v="No"/>
    <s v="Yes"/>
    <n v="1"/>
    <s v="No"/>
    <s v="Over weight"/>
    <s v="Prediabetes"/>
    <s v="28-Dec-1979"/>
    <n v="10027.15"/>
    <x v="2"/>
    <s v="tier - 1"/>
    <s v="R1021"/>
    <n v="44"/>
  </r>
  <r>
    <s v="Id1125"/>
    <s v="  Jamie"/>
    <n v="34.76"/>
    <n v="5.92"/>
    <s v="Yes"/>
    <s v="No"/>
    <s v="No"/>
    <n v="1"/>
    <s v="No"/>
    <s v="Obesity"/>
    <s v="Prediabetes"/>
    <s v="3-Jul-1988"/>
    <n v="10011.44"/>
    <x v="2"/>
    <s v="tier - 3"/>
    <s v="R1026"/>
    <n v="35"/>
  </r>
  <r>
    <s v="Id1126"/>
    <s v="  Ariell"/>
    <n v="18.335000000000001"/>
    <n v="10.01"/>
    <s v="Yes"/>
    <s v="No"/>
    <s v="No"/>
    <n v="2"/>
    <s v="No"/>
    <s v="Under Weight"/>
    <s v="Diabetes"/>
    <s v="11-Aug-1970"/>
    <n v="9991.0400000000009"/>
    <x v="1"/>
    <s v="tier - 3"/>
    <s v="R1012"/>
    <n v="53"/>
  </r>
  <r>
    <s v="Id1127"/>
    <s v="  Christopher"/>
    <n v="32.299999999999997"/>
    <n v="9.59"/>
    <s v="No"/>
    <s v="No"/>
    <s v="No"/>
    <n v="0"/>
    <s v="No"/>
    <s v="Obesity"/>
    <s v="Diabetes"/>
    <s v="6-Oct-1971"/>
    <n v="9964.06"/>
    <x v="1"/>
    <s v="tier - 2"/>
    <s v="R1019"/>
    <n v="52"/>
  </r>
  <r>
    <s v="Id1128"/>
    <s v="  Ryan"/>
    <n v="27.74"/>
    <n v="10.37"/>
    <s v="No"/>
    <s v="No"/>
    <s v="No"/>
    <n v="0"/>
    <s v="No"/>
    <s v="Over weight"/>
    <s v="Diabetes"/>
    <s v="26-Dec-1971"/>
    <n v="9957.7199999999993"/>
    <x v="1"/>
    <s v="tier - 3"/>
    <s v="R1018"/>
    <n v="52"/>
  </r>
  <r>
    <s v="Id1129"/>
    <s v="  Thomas B"/>
    <n v="24"/>
    <n v="4.01"/>
    <s v="Yes"/>
    <s v="No"/>
    <s v="No"/>
    <n v="1"/>
    <s v="No"/>
    <s v="Normal Weight"/>
    <s v="Normal"/>
    <s v="11-Sep-1964"/>
    <n v="9933.44"/>
    <x v="2"/>
    <s v="tier - 3"/>
    <s v="R1013"/>
    <n v="59"/>
  </r>
  <r>
    <s v="Id1130"/>
    <s v="  Katie"/>
    <n v="31.78"/>
    <n v="4.24"/>
    <s v="Yes"/>
    <s v="No"/>
    <s v="Yes"/>
    <n v="1"/>
    <s v="No"/>
    <s v="Obesity"/>
    <s v="Normal"/>
    <s v="3-Dec-1983"/>
    <n v="9931.9599999999991"/>
    <x v="1"/>
    <s v="tier - 2"/>
    <s v="R1012"/>
    <n v="40"/>
  </r>
  <r>
    <s v="Id1131"/>
    <s v="  Rachelle L"/>
    <n v="32.25"/>
    <n v="5.36"/>
    <s v="Yes"/>
    <s v="No"/>
    <s v="No"/>
    <n v="0"/>
    <s v="No"/>
    <s v="Obesity"/>
    <s v="Normal"/>
    <s v="19-Aug-1985"/>
    <n v="9930.64"/>
    <x v="1"/>
    <s v="tier - 3"/>
    <s v="R1025"/>
    <n v="38"/>
  </r>
  <r>
    <s v="Id1132"/>
    <s v="  Colleen"/>
    <n v="30.114999999999998"/>
    <n v="4.99"/>
    <s v="No"/>
    <s v="No"/>
    <s v="No"/>
    <n v="2"/>
    <s v="No"/>
    <s v="Obesity"/>
    <s v="Normal"/>
    <s v="14-Sep-1972"/>
    <n v="9910.36"/>
    <x v="1"/>
    <s v="tier - 3"/>
    <s v="R1012"/>
    <n v="51"/>
  </r>
  <r>
    <s v="Id1133"/>
    <s v="  Gregory A"/>
    <n v="22.41"/>
    <n v="8.68"/>
    <s v="No"/>
    <s v="No"/>
    <s v="No"/>
    <n v="0"/>
    <s v="No"/>
    <s v="Normal Weight"/>
    <s v="Diabetes"/>
    <s v="17-Aug-1962"/>
    <n v="9907.83"/>
    <x v="2"/>
    <s v="tier - 2"/>
    <s v="R1013"/>
    <n v="61"/>
  </r>
  <r>
    <s v="Id1134"/>
    <s v="  Lara"/>
    <n v="45.72"/>
    <n v="4.2300000000000004"/>
    <s v="Yes"/>
    <s v="No"/>
    <s v="No"/>
    <n v="0"/>
    <s v="No"/>
    <s v="Obesity"/>
    <s v="Normal"/>
    <s v="8-Jul-1996"/>
    <n v="9894.69"/>
    <x v="1"/>
    <s v="tier - 3"/>
    <s v="R1012"/>
    <n v="27"/>
  </r>
  <r>
    <s v="Id1135"/>
    <s v="  Megan"/>
    <n v="25"/>
    <n v="5.32"/>
    <s v="Yes"/>
    <s v="No"/>
    <s v="No"/>
    <n v="2"/>
    <s v="No"/>
    <s v="Over weight"/>
    <s v="Normal"/>
    <s v="5-Nov-1966"/>
    <n v="9890.23"/>
    <x v="2"/>
    <s v="tier - 3"/>
    <s v="R1013"/>
    <n v="57"/>
  </r>
  <r>
    <s v="Id1136"/>
    <s v="  Sara"/>
    <n v="39.5"/>
    <n v="6.66"/>
    <s v="No"/>
    <s v="No"/>
    <s v="No"/>
    <n v="0"/>
    <s v="No"/>
    <s v="Obesity"/>
    <s v="Diabetes"/>
    <s v="8-Nov-1971"/>
    <n v="9880.07"/>
    <x v="1"/>
    <s v="tier - 3"/>
    <s v="R1011"/>
    <n v="52"/>
  </r>
  <r>
    <s v="Id1137"/>
    <s v="  Lucie J"/>
    <n v="37.729999999999997"/>
    <n v="7.4"/>
    <s v="No"/>
    <s v="No"/>
    <s v="No"/>
    <n v="0"/>
    <s v="No"/>
    <s v="Obesity"/>
    <s v="Diabetes"/>
    <s v="3-Oct-1971"/>
    <n v="9877.61"/>
    <x v="1"/>
    <s v="tier - 1"/>
    <s v="R1013"/>
    <n v="52"/>
  </r>
  <r>
    <s v="Id1138"/>
    <s v="  Elizabeth S"/>
    <n v="40.659999999999997"/>
    <n v="10.08"/>
    <s v="No"/>
    <s v="No"/>
    <s v="No"/>
    <n v="0"/>
    <s v="No"/>
    <s v="Obesity"/>
    <s v="Diabetes"/>
    <s v="3-Jul-1971"/>
    <n v="9875.68"/>
    <x v="1"/>
    <s v="tier - 3"/>
    <s v="R1024"/>
    <n v="52"/>
  </r>
  <r>
    <s v="Id1139"/>
    <s v="  Carma S"/>
    <n v="34.200000000000003"/>
    <n v="8.58"/>
    <s v="No"/>
    <s v="No"/>
    <s v="No"/>
    <n v="0"/>
    <s v="No"/>
    <s v="Obesity"/>
    <s v="Diabetes"/>
    <s v="22-Dec-1971"/>
    <n v="9872.7000000000007"/>
    <x v="1"/>
    <s v="tier - 2"/>
    <s v="R1011"/>
    <n v="52"/>
  </r>
  <r>
    <s v="Id1140"/>
    <s v="  Ryan"/>
    <n v="46.51"/>
    <n v="5.84"/>
    <s v="No"/>
    <s v="No"/>
    <s v="No"/>
    <n v="1"/>
    <s v="No"/>
    <s v="Obesity"/>
    <s v="Prediabetes"/>
    <s v="6-Jul-1998"/>
    <n v="9870.59"/>
    <x v="1"/>
    <s v="tier - 2"/>
    <s v="R1023"/>
    <n v="25"/>
  </r>
  <r>
    <s v="Id1141"/>
    <s v="  Daniel"/>
    <n v="28.88"/>
    <n v="4.8600000000000003"/>
    <s v="Yes"/>
    <s v="No"/>
    <s v="Yes"/>
    <n v="1"/>
    <s v="No"/>
    <s v="Over weight"/>
    <s v="Normal"/>
    <s v="13-Aug-1969"/>
    <n v="9869.81"/>
    <x v="2"/>
    <s v="tier - 3"/>
    <s v="R1012"/>
    <n v="54"/>
  </r>
  <r>
    <s v="Id1142"/>
    <s v="  Sarah"/>
    <n v="33.914999999999999"/>
    <n v="11.52"/>
    <s v="No"/>
    <s v="No"/>
    <s v="No"/>
    <n v="0"/>
    <s v="No"/>
    <s v="Obesity"/>
    <s v="Diabetes"/>
    <s v="9-Nov-1971"/>
    <n v="9866.2999999999993"/>
    <x v="1"/>
    <s v="tier - 3"/>
    <s v="R1024"/>
    <n v="52"/>
  </r>
  <r>
    <s v="Id1143"/>
    <s v="  Matthew J"/>
    <n v="24.32"/>
    <n v="6.15"/>
    <s v="Yes"/>
    <s v="No"/>
    <s v="Yes"/>
    <n v="1"/>
    <s v="No"/>
    <s v="Normal Weight"/>
    <s v="Prediabetes"/>
    <s v="20-Oct-1969"/>
    <n v="9863.4699999999993"/>
    <x v="2"/>
    <s v="tier - 3"/>
    <s v="R1012"/>
    <n v="54"/>
  </r>
  <r>
    <s v="Id1144"/>
    <s v="  Francesca"/>
    <n v="25.8"/>
    <n v="9.94"/>
    <s v="No"/>
    <s v="No"/>
    <s v="No"/>
    <n v="0"/>
    <s v="No"/>
    <s v="Over weight"/>
    <s v="Diabetes"/>
    <s v="17-Jul-1971"/>
    <n v="9861.0300000000007"/>
    <x v="1"/>
    <s v="tier - 2"/>
    <s v="R1011"/>
    <n v="52"/>
  </r>
  <r>
    <s v="Id1145"/>
    <s v="  Nicole"/>
    <n v="21.56"/>
    <n v="10.56"/>
    <s v="No"/>
    <s v="No"/>
    <s v="No"/>
    <n v="0"/>
    <s v="No"/>
    <s v="Normal Weight"/>
    <s v="Diabetes"/>
    <s v="23-Oct-1971"/>
    <n v="9855.1299999999992"/>
    <x v="1"/>
    <s v="tier - 3"/>
    <s v="R1013"/>
    <n v="52"/>
  </r>
  <r>
    <s v="Id1146"/>
    <s v="  Toshiyuki"/>
    <n v="31.6"/>
    <n v="6.79"/>
    <s v="No"/>
    <s v="No"/>
    <s v="No"/>
    <n v="0"/>
    <s v="No"/>
    <s v="Obesity"/>
    <s v="Diabetes"/>
    <s v="4-Nov-1968"/>
    <n v="9850.43"/>
    <x v="2"/>
    <s v="tier - 3"/>
    <s v="R1011"/>
    <n v="55"/>
  </r>
  <r>
    <s v="Id1147"/>
    <s v="  Tom L"/>
    <n v="42.93"/>
    <n v="4.8"/>
    <s v="No"/>
    <s v="No"/>
    <s v="No"/>
    <n v="1"/>
    <s v="No"/>
    <s v="Obesity"/>
    <s v="Normal"/>
    <s v="13-Aug-1992"/>
    <n v="9844.4500000000007"/>
    <x v="1"/>
    <s v="tier - 1"/>
    <s v="R1012"/>
    <n v="31"/>
  </r>
  <r>
    <s v="Id1148"/>
    <s v="  Brian"/>
    <n v="26.72"/>
    <n v="5.75"/>
    <s v="No"/>
    <s v="No"/>
    <s v="No"/>
    <n v="2"/>
    <s v="No"/>
    <s v="Over weight"/>
    <s v="Prediabetes"/>
    <s v="26-Sep-1972"/>
    <n v="9836.2099999999991"/>
    <x v="1"/>
    <s v="tier - 3"/>
    <s v="R1021"/>
    <n v="51"/>
  </r>
  <r>
    <s v="Id1149"/>
    <s v="  Matthew"/>
    <n v="26.67"/>
    <n v="5.81"/>
    <s v="No"/>
    <s v="No"/>
    <s v="No"/>
    <n v="2"/>
    <s v="No"/>
    <s v="Over weight"/>
    <s v="Prediabetes"/>
    <s v="28-Jun-1972"/>
    <n v="9819.25"/>
    <x v="1"/>
    <s v="tier - 2"/>
    <s v="R1021"/>
    <n v="51"/>
  </r>
  <r>
    <s v="Id1150"/>
    <s v="  Julee"/>
    <n v="42.68"/>
    <n v="9.2799999999999994"/>
    <s v="No"/>
    <s v="No"/>
    <s v="No"/>
    <n v="2"/>
    <s v="No"/>
    <s v="Obesity"/>
    <s v="Diabetes"/>
    <s v="17-Sep-1973"/>
    <n v="9800.89"/>
    <x v="1"/>
    <s v="tier - 1"/>
    <s v="R1013"/>
    <n v="50"/>
  </r>
  <r>
    <s v="Id1151"/>
    <s v="  Christopher M"/>
    <n v="24.31"/>
    <n v="6.37"/>
    <s v="No"/>
    <s v="No"/>
    <s v="No"/>
    <n v="0"/>
    <s v="No"/>
    <s v="Normal Weight"/>
    <s v="Prediabetes"/>
    <s v="7-Jun-1977"/>
    <n v="9788.8700000000008"/>
    <x v="2"/>
    <s v="tier - 2"/>
    <s v="R1013"/>
    <n v="46"/>
  </r>
  <r>
    <s v="Id1152"/>
    <s v="  Ciaran"/>
    <n v="44.75"/>
    <n v="5.09"/>
    <s v="Yes"/>
    <s v="No"/>
    <s v="No"/>
    <n v="0"/>
    <s v="No"/>
    <s v="Obesity"/>
    <s v="Normal"/>
    <s v="8-Aug-1996"/>
    <n v="9787.32"/>
    <x v="1"/>
    <s v="tier - 3"/>
    <s v="R1023"/>
    <n v="27"/>
  </r>
  <r>
    <s v="Id1153"/>
    <s v="  Kara"/>
    <n v="30.78"/>
    <n v="7.94"/>
    <s v="No"/>
    <s v="No"/>
    <s v="No"/>
    <n v="2"/>
    <s v="No"/>
    <s v="Obesity"/>
    <s v="Diabetes"/>
    <s v="7-Jul-1973"/>
    <n v="9778.35"/>
    <x v="1"/>
    <s v="tier - 2"/>
    <s v="R1024"/>
    <n v="50"/>
  </r>
  <r>
    <s v="Id1154"/>
    <s v="  Makie"/>
    <n v="21.86"/>
    <n v="10.95"/>
    <s v="No"/>
    <s v="No"/>
    <s v="No"/>
    <n v="0"/>
    <s v="No"/>
    <s v="Normal Weight"/>
    <s v="Diabetes"/>
    <s v="5-Sep-1965"/>
    <n v="9764.08"/>
    <x v="2"/>
    <s v="tier - 1"/>
    <s v="R1012"/>
    <n v="58"/>
  </r>
  <r>
    <s v="Id1155"/>
    <s v="  Emily E"/>
    <n v="49.09"/>
    <n v="6.3"/>
    <s v="Yes"/>
    <s v="No"/>
    <s v="No"/>
    <n v="0"/>
    <s v="No"/>
    <s v="Obesity"/>
    <s v="Prediabetes"/>
    <s v="14-Jul-2001"/>
    <n v="9753.49"/>
    <x v="1"/>
    <s v="tier - 2"/>
    <s v="R1012"/>
    <n v="22"/>
  </r>
  <r>
    <s v="Id1156"/>
    <s v="  Cary"/>
    <n v="47.74"/>
    <n v="8.0500000000000007"/>
    <s v="Yes"/>
    <s v="No"/>
    <s v="No"/>
    <n v="2"/>
    <s v="No"/>
    <s v="Obesity"/>
    <s v="Diabetes"/>
    <s v="4-Jul-1970"/>
    <n v="9748.91"/>
    <x v="1"/>
    <s v="tier - 1"/>
    <s v="R1013"/>
    <n v="53"/>
  </r>
  <r>
    <s v="Id1157"/>
    <s v="  Steven"/>
    <n v="30.2"/>
    <n v="9.8800000000000008"/>
    <s v="Yes"/>
    <s v="No"/>
    <s v="No"/>
    <n v="2"/>
    <s v="No"/>
    <s v="Obesity"/>
    <s v="Diabetes"/>
    <s v="18-Aug-1970"/>
    <n v="9724.5300000000007"/>
    <x v="2"/>
    <s v="tier - 1"/>
    <s v="R1011"/>
    <n v="53"/>
  </r>
  <r>
    <s v="Id1158"/>
    <s v="  Jose Antonio Sr"/>
    <n v="33.25"/>
    <n v="7.42"/>
    <s v="Yes"/>
    <s v="No"/>
    <s v="No"/>
    <n v="2"/>
    <s v="No"/>
    <s v="Obesity"/>
    <s v="Diabetes"/>
    <s v="12-Sep-1970"/>
    <n v="9722.77"/>
    <x v="2"/>
    <s v="tier - 1"/>
    <s v="R1016"/>
    <n v="53"/>
  </r>
  <r>
    <s v="Id1159"/>
    <s v="  Tatiana"/>
    <n v="26.6"/>
    <n v="8.4499999999999993"/>
    <s v="Yes"/>
    <s v="No"/>
    <s v="No"/>
    <n v="1"/>
    <s v="No"/>
    <s v="Over weight"/>
    <s v="Diabetes"/>
    <s v="27-Jun-1975"/>
    <n v="9715.84"/>
    <x v="1"/>
    <s v="tier - 1"/>
    <s v="R1024"/>
    <n v="48"/>
  </r>
  <r>
    <s v="Id1160"/>
    <s v="  Dan T"/>
    <n v="26.35"/>
    <n v="6.21"/>
    <s v="No"/>
    <s v="No"/>
    <s v="No"/>
    <n v="2"/>
    <s v="No"/>
    <s v="Over weight"/>
    <s v="Prediabetes"/>
    <s v="10-Jul-1972"/>
    <n v="9710.7099999999991"/>
    <x v="1"/>
    <s v="tier - 1"/>
    <s v="R1021"/>
    <n v="51"/>
  </r>
  <r>
    <s v="Id1161"/>
    <s v="  Liisa A"/>
    <n v="39.994999999999997"/>
    <n v="4.6500000000000004"/>
    <s v="No"/>
    <s v="No"/>
    <s v="No"/>
    <n v="0"/>
    <s v="No"/>
    <s v="Obesity"/>
    <s v="Normal"/>
    <s v="19-Sep-1977"/>
    <n v="9704.67"/>
    <x v="1"/>
    <s v="tier - 3"/>
    <s v="R1024"/>
    <n v="46"/>
  </r>
  <r>
    <s v="Id1162"/>
    <s v="  Kathryn E"/>
    <n v="22.92"/>
    <n v="5.87"/>
    <s v="Yes"/>
    <s v="No"/>
    <s v="No"/>
    <n v="1"/>
    <s v="No"/>
    <s v="Normal Weight"/>
    <s v="Prediabetes"/>
    <s v="7-Nov-1964"/>
    <n v="9698.42"/>
    <x v="2"/>
    <s v="tier - 3"/>
    <s v="R1013"/>
    <n v="59"/>
  </r>
  <r>
    <s v="Id1163"/>
    <s v="  Maxwell"/>
    <n v="24.78"/>
    <n v="4.24"/>
    <s v="Yes"/>
    <s v="No"/>
    <s v="No"/>
    <n v="2"/>
    <s v="No"/>
    <s v="Normal Weight"/>
    <s v="Normal"/>
    <s v="16-Sep-1966"/>
    <n v="9684.2900000000009"/>
    <x v="2"/>
    <s v="tier - 2"/>
    <s v="R1013"/>
    <n v="57"/>
  </r>
  <r>
    <s v="Id1164"/>
    <s v="  Pascale"/>
    <n v="34.07"/>
    <n v="7.81"/>
    <s v="Yes"/>
    <s v="No"/>
    <s v="No"/>
    <n v="0"/>
    <s v="No"/>
    <s v="Obesity"/>
    <s v="Diabetes"/>
    <s v="8-Aug-1981"/>
    <n v="9664.34"/>
    <x v="1"/>
    <s v="tier - 3"/>
    <s v="R1011"/>
    <n v="42"/>
  </r>
  <r>
    <s v="Id1165"/>
    <s v="  Becca"/>
    <n v="30.14"/>
    <n v="9.85"/>
    <s v="No"/>
    <s v="No"/>
    <s v="No"/>
    <n v="0"/>
    <s v="No"/>
    <s v="Obesity"/>
    <s v="Diabetes"/>
    <s v="8-Jul-1974"/>
    <n v="9653.81"/>
    <x v="1"/>
    <s v="tier - 2"/>
    <s v="R1011"/>
    <n v="49"/>
  </r>
  <r>
    <s v="Id1166"/>
    <s v="  Grace"/>
    <n v="18.05"/>
    <n v="6.94"/>
    <s v="No"/>
    <s v="No"/>
    <s v="No"/>
    <n v="0"/>
    <s v="No"/>
    <s v="Under Weight"/>
    <s v="Diabetes"/>
    <s v="19-Jul-1971"/>
    <n v="9644.25"/>
    <x v="1"/>
    <s v="tier - 1"/>
    <s v="R1012"/>
    <n v="52"/>
  </r>
  <r>
    <s v="Id1167"/>
    <s v="  Samantha"/>
    <n v="37.4"/>
    <n v="11.3"/>
    <s v="Yes"/>
    <s v="No"/>
    <s v="No"/>
    <n v="2"/>
    <s v="No"/>
    <s v="Obesity"/>
    <s v="Diabetes"/>
    <s v="30-Sep-1970"/>
    <n v="9634.5400000000009"/>
    <x v="1"/>
    <s v="tier - 2"/>
    <s v="R1011"/>
    <n v="53"/>
  </r>
  <r>
    <s v="Id1168"/>
    <s v="  Nicole R"/>
    <n v="25.75"/>
    <n v="9.23"/>
    <s v="No"/>
    <s v="No"/>
    <s v="No"/>
    <n v="0"/>
    <s v="No"/>
    <s v="Over weight"/>
    <s v="Diabetes"/>
    <s v="22-Jun-1968"/>
    <n v="9630.91"/>
    <x v="2"/>
    <s v="tier - 2"/>
    <s v="R1013"/>
    <n v="55"/>
  </r>
  <r>
    <s v="Id1169"/>
    <s v="  David W"/>
    <n v="32.299999999999997"/>
    <n v="4.37"/>
    <s v="No"/>
    <s v="No"/>
    <s v="No"/>
    <n v="2"/>
    <s v="No"/>
    <s v="Obesity"/>
    <s v="Normal"/>
    <s v="23-Oct-1972"/>
    <n v="9630.4"/>
    <x v="1"/>
    <s v="tier - 2"/>
    <s v="R1011"/>
    <n v="51"/>
  </r>
  <r>
    <s v="Id1170"/>
    <s v="  Grant"/>
    <n v="28.61"/>
    <n v="5.76"/>
    <s v="No"/>
    <s v="No"/>
    <s v="Yes"/>
    <n v="1"/>
    <s v="No"/>
    <s v="Over weight"/>
    <s v="Prediabetes"/>
    <s v="19-Dec-1979"/>
    <n v="9630.2999999999993"/>
    <x v="1"/>
    <s v="tier - 2"/>
    <s v="R1021"/>
    <n v="44"/>
  </r>
  <r>
    <s v="Id1171"/>
    <s v="  Sophia"/>
    <n v="45.41"/>
    <n v="4.96"/>
    <s v="No"/>
    <s v="No"/>
    <s v="No"/>
    <n v="1"/>
    <s v="No"/>
    <s v="Obesity"/>
    <s v="Normal"/>
    <s v="23-Jun-1998"/>
    <n v="9628.7900000000009"/>
    <x v="1"/>
    <s v="tier - 2"/>
    <s v="R1026"/>
    <n v="25"/>
  </r>
  <r>
    <s v="Id1172"/>
    <s v="  Christina"/>
    <n v="31.2"/>
    <n v="11.04"/>
    <s v="Yes"/>
    <s v="No"/>
    <s v="No"/>
    <n v="2"/>
    <s v="No"/>
    <s v="Obesity"/>
    <s v="Diabetes"/>
    <s v="16-Dec-1970"/>
    <n v="9625.92"/>
    <x v="1"/>
    <s v="tier - 3"/>
    <s v="R1011"/>
    <n v="53"/>
  </r>
  <r>
    <s v="Id1173"/>
    <s v="  Sam L"/>
    <n v="29.83"/>
    <n v="7.81"/>
    <s v="Yes"/>
    <s v="No"/>
    <s v="No"/>
    <n v="1"/>
    <s v="No"/>
    <s v="Over weight"/>
    <s v="Diabetes"/>
    <s v="29-Oct-1975"/>
    <n v="9620.33"/>
    <x v="2"/>
    <s v="tier - 3"/>
    <s v="R1012"/>
    <n v="48"/>
  </r>
  <r>
    <s v="Id1174"/>
    <s v="  Haley R"/>
    <n v="29.06"/>
    <n v="4.55"/>
    <s v="No"/>
    <s v="No"/>
    <s v="No"/>
    <n v="0"/>
    <s v="No"/>
    <s v="Over weight"/>
    <s v="Normal"/>
    <s v="29-Aug-1982"/>
    <n v="9619.18"/>
    <x v="1"/>
    <s v="tier - 1"/>
    <s v="R1025"/>
    <n v="41"/>
  </r>
  <r>
    <s v="Id1175"/>
    <s v="  Ethan"/>
    <n v="27.454999999999998"/>
    <n v="6.13"/>
    <s v="No"/>
    <s v="No"/>
    <s v="No"/>
    <n v="2"/>
    <s v="No"/>
    <s v="Over weight"/>
    <s v="Prediabetes"/>
    <s v="27-Dec-1972"/>
    <n v="9617.66"/>
    <x v="2"/>
    <s v="tier - 3"/>
    <s v="R1016"/>
    <n v="51"/>
  </r>
  <r>
    <s v="Id1176"/>
    <s v="  Andrew W"/>
    <n v="23.01"/>
    <n v="6.04"/>
    <s v="Yes"/>
    <s v="No"/>
    <s v="No"/>
    <n v="1"/>
    <s v="No"/>
    <s v="Normal Weight"/>
    <s v="Prediabetes"/>
    <s v="15-Dec-1964"/>
    <n v="9597.6299999999992"/>
    <x v="2"/>
    <s v="tier - 3"/>
    <s v="R1013"/>
    <n v="59"/>
  </r>
  <r>
    <s v="Id1177"/>
    <s v="  Mark G"/>
    <n v="31.39"/>
    <n v="8.85"/>
    <s v="Yes"/>
    <s v="No"/>
    <s v="No"/>
    <n v="0"/>
    <s v="No"/>
    <s v="Obesity"/>
    <s v="Diabetes"/>
    <s v="18-Oct-1981"/>
    <n v="9584.0400000000009"/>
    <x v="1"/>
    <s v="tier - 1"/>
    <s v="R1021"/>
    <n v="42"/>
  </r>
  <r>
    <s v="Id1178"/>
    <s v="  Kasey E"/>
    <n v="34.770000000000003"/>
    <n v="10.54"/>
    <s v="No"/>
    <s v="No"/>
    <s v="No"/>
    <n v="2"/>
    <s v="No"/>
    <s v="Obesity"/>
    <s v="Diabetes"/>
    <s v="28-Nov-1973"/>
    <n v="9583.89"/>
    <x v="1"/>
    <s v="tier - 3"/>
    <s v="R1012"/>
    <n v="50"/>
  </r>
  <r>
    <s v="Id1179"/>
    <s v="  Jeff"/>
    <n v="24.48"/>
    <n v="4.37"/>
    <s v="Yes"/>
    <s v="No"/>
    <s v="No"/>
    <n v="2"/>
    <s v="No"/>
    <s v="Normal Weight"/>
    <s v="Normal"/>
    <s v="4-Dec-1966"/>
    <n v="9582.5400000000009"/>
    <x v="2"/>
    <s v="tier - 2"/>
    <s v="R1013"/>
    <n v="57"/>
  </r>
  <r>
    <s v="Id1180"/>
    <s v="  Amy"/>
    <n v="22.61"/>
    <n v="9.6300000000000008"/>
    <s v="No"/>
    <s v="No"/>
    <s v="No"/>
    <n v="2"/>
    <s v="No"/>
    <s v="Normal Weight"/>
    <s v="Diabetes"/>
    <s v="1-Dec-1973"/>
    <n v="9566.99"/>
    <x v="1"/>
    <s v="tier - 1"/>
    <s v="R1012"/>
    <n v="50"/>
  </r>
  <r>
    <s v="Id1181"/>
    <s v="  Adam"/>
    <n v="34.299999999999997"/>
    <n v="10.37"/>
    <s v="No"/>
    <s v="No"/>
    <s v="No"/>
    <n v="0"/>
    <s v="No"/>
    <s v="Obesity"/>
    <s v="Diabetes"/>
    <s v="14-Aug-1974"/>
    <n v="9563.0300000000007"/>
    <x v="2"/>
    <s v="tier - 1"/>
    <s v="R1011"/>
    <n v="49"/>
  </r>
  <r>
    <s v="Id1182"/>
    <s v="  Kristin M"/>
    <n v="46.09"/>
    <n v="5.44"/>
    <s v="No"/>
    <s v="No"/>
    <s v="No"/>
    <n v="2"/>
    <s v="No"/>
    <s v="Obesity"/>
    <s v="Normal"/>
    <s v="22-Sep-1972"/>
    <n v="9549.57"/>
    <x v="1"/>
    <s v="tier - 1"/>
    <s v="R1013"/>
    <n v="51"/>
  </r>
  <r>
    <s v="Id1183"/>
    <s v="  Mary-Lynn B"/>
    <n v="44.744999999999997"/>
    <n v="5.19"/>
    <s v="No"/>
    <s v="No"/>
    <s v="No"/>
    <n v="2"/>
    <s v="No"/>
    <s v="Obesity"/>
    <s v="Normal"/>
    <s v="22-Sep-1972"/>
    <n v="9541.7000000000007"/>
    <x v="1"/>
    <s v="tier - 1"/>
    <s v="R1024"/>
    <n v="51"/>
  </r>
  <r>
    <s v="Id1184"/>
    <s v="  Jamie A"/>
    <n v="26.33"/>
    <n v="11.8"/>
    <s v="Yes"/>
    <s v="No"/>
    <s v="No"/>
    <n v="1"/>
    <s v="No"/>
    <s v="Over weight"/>
    <s v="Diabetes"/>
    <s v="28-Jul-1975"/>
    <n v="9540.17"/>
    <x v="1"/>
    <s v="tier - 2"/>
    <s v="R1024"/>
    <n v="48"/>
  </r>
  <r>
    <s v="Id1185"/>
    <s v="  Jeffrey A"/>
    <n v="26.6"/>
    <n v="8.3800000000000008"/>
    <s v="No"/>
    <s v="No"/>
    <s v="No"/>
    <n v="2"/>
    <s v="No"/>
    <s v="Over weight"/>
    <s v="Diabetes"/>
    <s v="21-Dec-1973"/>
    <n v="9538.65"/>
    <x v="1"/>
    <s v="tier - 3"/>
    <s v="R1021"/>
    <n v="50"/>
  </r>
  <r>
    <s v="Id1186"/>
    <s v="  Nicole"/>
    <n v="27.5"/>
    <n v="7.58"/>
    <s v="No"/>
    <s v="No"/>
    <s v="No"/>
    <n v="0"/>
    <s v="No"/>
    <s v="Over weight"/>
    <s v="Diabetes"/>
    <s v="29-Nov-1971"/>
    <n v="9528.9"/>
    <x v="1"/>
    <s v="tier - 2"/>
    <s v="R1011"/>
    <n v="52"/>
  </r>
  <r>
    <s v="Id1187"/>
    <s v="  Audrey"/>
    <n v="41.55"/>
    <n v="4.6100000000000003"/>
    <s v="No"/>
    <s v="No"/>
    <s v="No"/>
    <n v="1"/>
    <s v="No"/>
    <s v="Obesity"/>
    <s v="Normal"/>
    <s v="22-Aug-1992"/>
    <n v="9507.68"/>
    <x v="1"/>
    <s v="tier - 1"/>
    <s v="R1012"/>
    <n v="31"/>
  </r>
  <r>
    <s v="Id1188"/>
    <s v="  Jacob"/>
    <n v="41.47"/>
    <n v="4.7"/>
    <s v="Yes"/>
    <s v="No"/>
    <s v="Yes"/>
    <n v="1"/>
    <s v="No"/>
    <s v="Obesity"/>
    <s v="Normal"/>
    <s v="24-Aug-1969"/>
    <n v="9504.31"/>
    <x v="2"/>
    <s v="tier - 2"/>
    <s v="R1013"/>
    <n v="54"/>
  </r>
  <r>
    <s v="Id1189"/>
    <s v="  Daniel S"/>
    <n v="24.795000000000002"/>
    <n v="6.05"/>
    <s v="Yes"/>
    <s v="No"/>
    <s v="No"/>
    <n v="0"/>
    <s v="No"/>
    <s v="Normal Weight"/>
    <s v="Prediabetes"/>
    <s v="28-Nov-1976"/>
    <n v="9500.57"/>
    <x v="1"/>
    <s v="tier - 3"/>
    <s v="R1017"/>
    <n v="47"/>
  </r>
  <r>
    <s v="Id1190"/>
    <s v="  Marc C"/>
    <n v="29.48"/>
    <n v="5.63"/>
    <s v="Yes"/>
    <s v="No"/>
    <s v="Yes"/>
    <n v="1"/>
    <s v="No"/>
    <s v="Over weight"/>
    <s v="Normal"/>
    <s v="4-Jun-1969"/>
    <n v="9487.64"/>
    <x v="1"/>
    <s v="tier - 2"/>
    <s v="R1013"/>
    <n v="54"/>
  </r>
  <r>
    <s v="Id1191"/>
    <s v="  Mark S"/>
    <n v="28.09"/>
    <n v="6.06"/>
    <s v="No"/>
    <s v="No"/>
    <s v="Yes"/>
    <n v="1"/>
    <s v="No"/>
    <s v="Over weight"/>
    <s v="Prediabetes"/>
    <s v="17-Jul-1979"/>
    <n v="9453.92"/>
    <x v="1"/>
    <s v="tier - 2"/>
    <s v="R1021"/>
    <n v="44"/>
  </r>
  <r>
    <s v="Id1192"/>
    <s v="  Dan"/>
    <n v="32.729999999999997"/>
    <n v="5.19"/>
    <s v="No"/>
    <s v="No"/>
    <s v="No"/>
    <n v="1"/>
    <s v="No"/>
    <s v="Obesity"/>
    <s v="Normal"/>
    <s v="14-Nov-1987"/>
    <n v="9448.42"/>
    <x v="1"/>
    <s v="tier - 3"/>
    <s v="R1021"/>
    <n v="36"/>
  </r>
  <r>
    <s v="Id1193"/>
    <s v="  Gabriela"/>
    <n v="27.36"/>
    <n v="8.9600000000000009"/>
    <s v="No"/>
    <s v="No"/>
    <s v="No"/>
    <n v="0"/>
    <s v="No"/>
    <s v="Over weight"/>
    <s v="Diabetes"/>
    <s v="8-Jun-1974"/>
    <n v="9447.3799999999992"/>
    <x v="1"/>
    <s v="tier - 3"/>
    <s v="R1024"/>
    <n v="49"/>
  </r>
  <r>
    <s v="Id1194"/>
    <s v="  Amanda"/>
    <n v="27.265000000000001"/>
    <n v="11.39"/>
    <s v="No"/>
    <s v="No"/>
    <s v="No"/>
    <n v="0"/>
    <s v="No"/>
    <s v="Over weight"/>
    <s v="Diabetes"/>
    <s v="27-Nov-1974"/>
    <n v="9447.25"/>
    <x v="1"/>
    <s v="tier - 1"/>
    <s v="R1024"/>
    <n v="49"/>
  </r>
  <r>
    <s v="Id1195"/>
    <s v="  Dara"/>
    <n v="48.07"/>
    <n v="4.0599999999999996"/>
    <s v="Yes"/>
    <s v="No"/>
    <s v="No"/>
    <n v="0"/>
    <s v="No"/>
    <s v="Obesity"/>
    <s v="Normal"/>
    <s v="3-Nov-1976"/>
    <n v="9432.93"/>
    <x v="1"/>
    <s v="tier - 1"/>
    <s v="R1024"/>
    <n v="47"/>
  </r>
  <r>
    <s v="Id1196"/>
    <s v="  Rachelle R"/>
    <n v="30.8"/>
    <n v="5.23"/>
    <s v="Yes"/>
    <s v="No"/>
    <s v="No"/>
    <n v="0"/>
    <s v="No"/>
    <s v="Obesity"/>
    <s v="Normal"/>
    <s v="30-Oct-1976"/>
    <n v="9414.92"/>
    <x v="1"/>
    <s v="tier - 2"/>
    <s v="R1011"/>
    <n v="47"/>
  </r>
  <r>
    <s v="Id1197"/>
    <s v="  Brenda J"/>
    <n v="32.299999999999997"/>
    <n v="5.05"/>
    <s v="Yes"/>
    <s v="No"/>
    <s v="No"/>
    <n v="0"/>
    <s v="No"/>
    <s v="Obesity"/>
    <s v="Normal"/>
    <s v="17-Oct-1976"/>
    <n v="9411.01"/>
    <x v="1"/>
    <s v="tier - 3"/>
    <s v="R1024"/>
    <n v="47"/>
  </r>
  <r>
    <s v="Id1198"/>
    <s v="  Tim"/>
    <n v="39.700000000000003"/>
    <n v="7.34"/>
    <s v="No"/>
    <s v="No"/>
    <s v="No"/>
    <n v="0"/>
    <s v="No"/>
    <s v="Obesity"/>
    <s v="Diabetes"/>
    <s v="20-Oct-1971"/>
    <n v="9391.35"/>
    <x v="2"/>
    <s v="tier - 3"/>
    <s v="R1011"/>
    <n v="52"/>
  </r>
  <r>
    <s v="Id1199"/>
    <s v="  Sylvain"/>
    <n v="35.97"/>
    <n v="8.1300000000000008"/>
    <s v="No"/>
    <s v="No"/>
    <s v="No"/>
    <n v="0"/>
    <s v="No"/>
    <s v="Obesity"/>
    <s v="Diabetes"/>
    <s v="29-Dec-1971"/>
    <n v="9386.16"/>
    <x v="2"/>
    <s v="tier - 2"/>
    <s v="R1013"/>
    <n v="52"/>
  </r>
  <r>
    <s v="Id1200"/>
    <s v="  Lisa M"/>
    <n v="25.86"/>
    <n v="6.68"/>
    <s v="Yes"/>
    <s v="No"/>
    <s v="No"/>
    <n v="1"/>
    <s v="No"/>
    <s v="Over weight"/>
    <s v="Diabetes"/>
    <s v="2-Dec-1975"/>
    <n v="9380.75"/>
    <x v="1"/>
    <s v="tier - 2"/>
    <s v="R1024"/>
    <n v="48"/>
  </r>
  <r>
    <s v="Id1201"/>
    <s v="  Ryan"/>
    <n v="30.03"/>
    <n v="11.51"/>
    <s v="No"/>
    <s v="No"/>
    <s v="No"/>
    <n v="0"/>
    <s v="No"/>
    <s v="Obesity"/>
    <s v="Diabetes"/>
    <s v="26-Nov-1971"/>
    <n v="9377.9"/>
    <x v="1"/>
    <s v="tier - 1"/>
    <s v="R1013"/>
    <n v="52"/>
  </r>
  <r>
    <s v="Id1202"/>
    <s v="  Kaitlin M"/>
    <n v="25.76"/>
    <n v="6.02"/>
    <s v="Yes"/>
    <s v="No"/>
    <s v="Yes"/>
    <n v="1"/>
    <s v="No"/>
    <s v="Over weight"/>
    <s v="Prediabetes"/>
    <s v="24-Nov-1969"/>
    <n v="9377.4500000000007"/>
    <x v="1"/>
    <s v="tier - 3"/>
    <s v="R1013"/>
    <n v="54"/>
  </r>
  <r>
    <s v="Id1203"/>
    <s v="  William R"/>
    <n v="22.42"/>
    <n v="7.96"/>
    <s v="No"/>
    <s v="No"/>
    <s v="No"/>
    <n v="0"/>
    <s v="No"/>
    <s v="Normal Weight"/>
    <s v="Diabetes"/>
    <s v="8-Oct-1971"/>
    <n v="9361.33"/>
    <x v="2"/>
    <s v="tier - 1"/>
    <s v="R1016"/>
    <n v="52"/>
  </r>
  <r>
    <s v="Id1204"/>
    <s v="  Bruce"/>
    <n v="33.18"/>
    <n v="6.01"/>
    <s v="Yes"/>
    <s v="No"/>
    <s v="No"/>
    <n v="1"/>
    <s v="No"/>
    <s v="Obesity"/>
    <s v="Prediabetes"/>
    <s v="1-Jul-1988"/>
    <n v="9344.2000000000007"/>
    <x v="1"/>
    <s v="tier - 1"/>
    <s v="R1021"/>
    <n v="35"/>
  </r>
  <r>
    <s v="Id1205"/>
    <s v="  Veronica"/>
    <n v="43.04"/>
    <n v="5.9"/>
    <s v="Yes"/>
    <s v="No"/>
    <s v="No"/>
    <n v="0"/>
    <s v="No"/>
    <s v="Obesity"/>
    <s v="Prediabetes"/>
    <s v="12-Oct-1996"/>
    <n v="9338.61"/>
    <x v="1"/>
    <s v="tier - 1"/>
    <s v="R1026"/>
    <n v="27"/>
  </r>
  <r>
    <s v="Id1206"/>
    <s v="  Warren"/>
    <n v="34.15"/>
    <n v="4.49"/>
    <s v="Yes"/>
    <s v="No"/>
    <s v="No"/>
    <n v="1"/>
    <s v="No"/>
    <s v="Obesity"/>
    <s v="Normal"/>
    <s v="9-Jul-1988"/>
    <n v="9320.26"/>
    <x v="1"/>
    <s v="tier - 1"/>
    <s v="R1012"/>
    <n v="35"/>
  </r>
  <r>
    <s v="Id1207"/>
    <s v="  Daniela"/>
    <n v="25.78"/>
    <n v="6.25"/>
    <s v="No"/>
    <s v="No"/>
    <s v="No"/>
    <n v="0"/>
    <s v="No"/>
    <s v="Over weight"/>
    <s v="Prediabetes"/>
    <s v="12-Oct-1977"/>
    <n v="9315.41"/>
    <x v="1"/>
    <s v="tier - 1"/>
    <s v="R1024"/>
    <n v="46"/>
  </r>
  <r>
    <s v="Id1208"/>
    <s v="  Deirdre A"/>
    <n v="21.02"/>
    <n v="9.6199999999999992"/>
    <s v="Yes"/>
    <s v="No"/>
    <s v="Yes"/>
    <n v="1"/>
    <s v="No"/>
    <s v="Normal Weight"/>
    <s v="Diabetes"/>
    <s v="8-Jun-1963"/>
    <n v="9310.81"/>
    <x v="2"/>
    <s v="tier - 1"/>
    <s v="R1013"/>
    <n v="60"/>
  </r>
  <r>
    <s v="Id1209"/>
    <s v="  Mathias"/>
    <n v="37.51"/>
    <n v="11.06"/>
    <s v="No"/>
    <s v="No"/>
    <s v="No"/>
    <n v="2"/>
    <s v="No"/>
    <s v="Obesity"/>
    <s v="Diabetes"/>
    <s v="16-Oct-1973"/>
    <n v="9304.7000000000007"/>
    <x v="2"/>
    <s v="tier - 3"/>
    <s v="R1013"/>
    <n v="50"/>
  </r>
  <r>
    <s v="Id1210"/>
    <s v="  Matthew"/>
    <n v="25.745000000000001"/>
    <n v="6.11"/>
    <s v="Yes"/>
    <s v="No"/>
    <s v="No"/>
    <n v="0"/>
    <s v="No"/>
    <s v="Over weight"/>
    <s v="Prediabetes"/>
    <s v="3-Nov-1976"/>
    <n v="9301.89"/>
    <x v="1"/>
    <s v="tier - 1"/>
    <s v="R1012"/>
    <n v="47"/>
  </r>
  <r>
    <s v="Id1211"/>
    <s v="  Kurt"/>
    <n v="31.35"/>
    <n v="11.49"/>
    <s v="No"/>
    <s v="No"/>
    <s v="No"/>
    <n v="2"/>
    <s v="No"/>
    <s v="Obesity"/>
    <s v="Diabetes"/>
    <s v="18-Sep-1973"/>
    <n v="9290.14"/>
    <x v="2"/>
    <s v="tier - 3"/>
    <s v="R1016"/>
    <n v="50"/>
  </r>
  <r>
    <s v="Id1212"/>
    <s v="  Samuel"/>
    <n v="29.83"/>
    <n v="8.68"/>
    <s v="No"/>
    <s v="No"/>
    <s v="No"/>
    <n v="2"/>
    <s v="No"/>
    <s v="Over weight"/>
    <s v="Diabetes"/>
    <s v="16-Oct-1973"/>
    <n v="9288.0300000000007"/>
    <x v="1"/>
    <s v="tier - 3"/>
    <s v="R1018"/>
    <n v="50"/>
  </r>
  <r>
    <s v="Id1213"/>
    <s v="  Emily"/>
    <n v="25.49"/>
    <n v="5.68"/>
    <s v="Yes"/>
    <s v="No"/>
    <s v="Yes"/>
    <n v="1"/>
    <s v="No"/>
    <s v="Over weight"/>
    <s v="Normal"/>
    <s v="26-Nov-1969"/>
    <n v="9285.8700000000008"/>
    <x v="1"/>
    <s v="tier - 3"/>
    <s v="R1013"/>
    <n v="54"/>
  </r>
  <r>
    <s v="Id1214"/>
    <s v="  Tiffany"/>
    <n v="34.1"/>
    <n v="8.4499999999999993"/>
    <s v="No"/>
    <s v="No"/>
    <s v="No"/>
    <n v="0"/>
    <s v="No"/>
    <s v="Obesity"/>
    <s v="Diabetes"/>
    <s v="2-Jul-1971"/>
    <n v="9283.56"/>
    <x v="1"/>
    <s v="tier - 3"/>
    <s v="R1013"/>
    <n v="52"/>
  </r>
  <r>
    <s v="Id1215"/>
    <s v="  Alex F"/>
    <n v="25.84"/>
    <n v="8.51"/>
    <s v="No"/>
    <s v="No"/>
    <s v="No"/>
    <n v="2"/>
    <s v="No"/>
    <s v="Over weight"/>
    <s v="Diabetes"/>
    <s v="27-Oct-1973"/>
    <n v="9282.48"/>
    <x v="2"/>
    <s v="tier - 2"/>
    <s v="R1016"/>
    <n v="50"/>
  </r>
  <r>
    <s v="Id1216"/>
    <s v="  Alice"/>
    <n v="20.6"/>
    <n v="7.62"/>
    <s v="No"/>
    <s v="No"/>
    <s v="No"/>
    <n v="0"/>
    <s v="No"/>
    <s v="Normal Weight"/>
    <s v="Diabetes"/>
    <s v="6-Aug-1971"/>
    <n v="9264.7999999999993"/>
    <x v="1"/>
    <s v="tier - 1"/>
    <s v="R1011"/>
    <n v="52"/>
  </r>
  <r>
    <s v="Id1217"/>
    <s v="  Allison M"/>
    <n v="28.88"/>
    <n v="10.18"/>
    <s v="No"/>
    <s v="No"/>
    <s v="No"/>
    <n v="0"/>
    <s v="No"/>
    <s v="Over weight"/>
    <s v="Diabetes"/>
    <s v="21-Aug-1974"/>
    <n v="9249.5"/>
    <x v="1"/>
    <s v="tier - 1"/>
    <s v="R1012"/>
    <n v="49"/>
  </r>
  <r>
    <s v="Id1218"/>
    <s v="  Johannes Fiskerstand"/>
    <n v="28.24"/>
    <n v="5.36"/>
    <s v="No"/>
    <s v="No"/>
    <s v="No"/>
    <n v="0"/>
    <s v="No"/>
    <s v="Over weight"/>
    <s v="Normal"/>
    <s v="5-Oct-1980"/>
    <n v="9247.94"/>
    <x v="1"/>
    <s v="tier - 1"/>
    <s v="R1021"/>
    <n v="43"/>
  </r>
  <r>
    <s v="Id1219"/>
    <s v="  Stephen"/>
    <n v="25.46"/>
    <n v="11.78"/>
    <s v="Yes"/>
    <s v="No"/>
    <s v="No"/>
    <n v="1"/>
    <s v="No"/>
    <s v="Over weight"/>
    <s v="Diabetes"/>
    <s v="6-Dec-1975"/>
    <n v="9225.26"/>
    <x v="2"/>
    <s v="tier - 3"/>
    <s v="R1015"/>
    <n v="48"/>
  </r>
  <r>
    <s v="Id1220"/>
    <s v="  Jon M"/>
    <n v="29.64"/>
    <n v="10.82"/>
    <s v="Yes"/>
    <s v="No"/>
    <s v="No"/>
    <n v="0"/>
    <s v="No"/>
    <s v="Over weight"/>
    <s v="Diabetes"/>
    <s v="5-Dec-1981"/>
    <n v="9222.4"/>
    <x v="1"/>
    <s v="tier - 3"/>
    <s v="R1019"/>
    <n v="42"/>
  </r>
  <r>
    <s v="Id1221"/>
    <s v="  Fasil"/>
    <n v="31.27"/>
    <n v="7.73"/>
    <s v="Yes"/>
    <s v="No"/>
    <s v="No"/>
    <n v="1"/>
    <s v="No"/>
    <s v="Obesity"/>
    <s v="Diabetes"/>
    <s v="25-Dec-1986"/>
    <n v="9210.06"/>
    <x v="1"/>
    <s v="tier - 3"/>
    <s v="R1021"/>
    <n v="37"/>
  </r>
  <r>
    <s v="Id1222"/>
    <s v="  Megan C"/>
    <n v="19.95"/>
    <n v="6.24"/>
    <s v="Yes"/>
    <s v="No"/>
    <s v="No"/>
    <n v="0"/>
    <s v="No"/>
    <s v="Normal Weight"/>
    <s v="Prediabetes"/>
    <s v="10-Sep-1976"/>
    <n v="9193.84"/>
    <x v="1"/>
    <s v="tier - 1"/>
    <s v="R1012"/>
    <n v="47"/>
  </r>
  <r>
    <s v="Id1223"/>
    <s v="  Lisa J"/>
    <n v="21.3"/>
    <n v="10.42"/>
    <s v="No"/>
    <s v="No"/>
    <s v="No"/>
    <n v="2"/>
    <s v="No"/>
    <s v="Normal Weight"/>
    <s v="Diabetes"/>
    <s v="25-Dec-1973"/>
    <n v="9182.17"/>
    <x v="1"/>
    <s v="tier - 3"/>
    <s v="R1011"/>
    <n v="50"/>
  </r>
  <r>
    <s v="Id1224"/>
    <s v="  Doron P"/>
    <n v="31.635000000000002"/>
    <n v="11.11"/>
    <s v="No"/>
    <s v="No"/>
    <s v="No"/>
    <n v="0"/>
    <s v="No"/>
    <s v="Obesity"/>
    <s v="Diabetes"/>
    <s v="29-Dec-1971"/>
    <n v="9174.14"/>
    <x v="2"/>
    <s v="tier - 1"/>
    <s v="R1012"/>
    <n v="52"/>
  </r>
  <r>
    <s v="Id1225"/>
    <s v="  Katharina"/>
    <n v="23.9"/>
    <n v="7.67"/>
    <s v="Yes"/>
    <s v="No"/>
    <s v="No"/>
    <n v="2"/>
    <s v="No"/>
    <s v="Normal Weight"/>
    <s v="Diabetes"/>
    <s v="24-Oct-1970"/>
    <n v="9171.75"/>
    <x v="1"/>
    <s v="tier - 2"/>
    <s v="R1012"/>
    <n v="53"/>
  </r>
  <r>
    <s v="Id1226"/>
    <s v="  Carl"/>
    <n v="34.15"/>
    <n v="6.15"/>
    <s v="No"/>
    <s v="No"/>
    <s v="No"/>
    <n v="0"/>
    <s v="No"/>
    <s v="Obesity"/>
    <s v="Prediabetes"/>
    <s v="23-Aug-1990"/>
    <n v="9159.51"/>
    <x v="1"/>
    <s v="tier - 2"/>
    <s v="R1021"/>
    <n v="33"/>
  </r>
  <r>
    <s v="Id1227"/>
    <s v="  Kelsey J"/>
    <n v="28.71"/>
    <n v="5.71"/>
    <s v="No"/>
    <s v="No"/>
    <s v="No"/>
    <n v="0"/>
    <s v="No"/>
    <s v="Over weight"/>
    <s v="Prediabetes"/>
    <s v="8-Dec-1982"/>
    <n v="9147.5"/>
    <x v="1"/>
    <s v="tier - 1"/>
    <s v="R1012"/>
    <n v="41"/>
  </r>
  <r>
    <s v="Id1228"/>
    <s v="  Stephen A"/>
    <n v="36.700000000000003"/>
    <n v="8.6999999999999993"/>
    <s v="Yes"/>
    <s v="No"/>
    <s v="No"/>
    <n v="2"/>
    <s v="No"/>
    <s v="Obesity"/>
    <s v="Diabetes"/>
    <s v="18-Oct-1970"/>
    <n v="9144.57"/>
    <x v="2"/>
    <s v="tier - 2"/>
    <s v="R1011"/>
    <n v="53"/>
  </r>
  <r>
    <s v="Id1229"/>
    <s v="  Dan"/>
    <n v="34.1"/>
    <n v="9.0399999999999991"/>
    <s v="Yes"/>
    <s v="No"/>
    <s v="No"/>
    <n v="2"/>
    <s v="No"/>
    <s v="Obesity"/>
    <s v="Diabetes"/>
    <s v="12-Aug-1970"/>
    <n v="9140.9500000000007"/>
    <x v="2"/>
    <s v="tier - 3"/>
    <s v="R1013"/>
    <n v="53"/>
  </r>
  <r>
    <s v="Id1230"/>
    <s v="  Katie C"/>
    <n v="25.7"/>
    <n v="5.61"/>
    <s v="No"/>
    <s v="No"/>
    <s v="No"/>
    <n v="0"/>
    <s v="No"/>
    <s v="Over weight"/>
    <s v="Normal"/>
    <s v="2-Dec-1977"/>
    <n v="9101.7999999999993"/>
    <x v="1"/>
    <s v="tier - 1"/>
    <s v="R1011"/>
    <n v="46"/>
  </r>
  <r>
    <s v="Id1231"/>
    <s v="  Melissa K"/>
    <n v="21.68"/>
    <n v="8.1199999999999992"/>
    <s v="No"/>
    <s v="No"/>
    <s v="No"/>
    <n v="0"/>
    <s v="No"/>
    <s v="Normal Weight"/>
    <s v="Diabetes"/>
    <s v="9-Nov-1965"/>
    <n v="9095.94"/>
    <x v="2"/>
    <s v="tier - 1"/>
    <s v="R1011"/>
    <n v="58"/>
  </r>
  <r>
    <s v="Id1232"/>
    <s v="  Kara H"/>
    <n v="25.175000000000001"/>
    <n v="4.74"/>
    <s v="No"/>
    <s v="No"/>
    <s v="No"/>
    <n v="0"/>
    <s v="No"/>
    <s v="Over weight"/>
    <s v="Normal"/>
    <s v="4-Nov-1977"/>
    <n v="9095.07"/>
    <x v="1"/>
    <s v="tier - 2"/>
    <s v="R1024"/>
    <n v="46"/>
  </r>
  <r>
    <s v="Id1233"/>
    <s v="  Juan Carlos"/>
    <n v="44.77"/>
    <n v="4.0599999999999996"/>
    <s v="No"/>
    <s v="No"/>
    <s v="No"/>
    <n v="2"/>
    <s v="No"/>
    <s v="Obesity"/>
    <s v="Normal"/>
    <s v="2-Dec-1972"/>
    <n v="9058.73"/>
    <x v="2"/>
    <s v="tier - 2"/>
    <s v="R1013"/>
    <n v="51"/>
  </r>
  <r>
    <s v="Id1234"/>
    <s v="  John III"/>
    <n v="37.07"/>
    <n v="5.69"/>
    <s v="No"/>
    <s v="No"/>
    <s v="No"/>
    <n v="2"/>
    <s v="No"/>
    <s v="Obesity"/>
    <s v="Normal"/>
    <s v="7-Dec-1972"/>
    <n v="9048.0300000000007"/>
    <x v="1"/>
    <s v="tier - 2"/>
    <s v="R1013"/>
    <n v="51"/>
  </r>
  <r>
    <s v="Id1235"/>
    <s v="  Sarah M"/>
    <n v="39.799999999999997"/>
    <n v="5.66"/>
    <s v="No"/>
    <s v="No"/>
    <s v="Yes"/>
    <n v="1"/>
    <s v="No"/>
    <s v="Obesity"/>
    <s v="Normal"/>
    <s v="1-Dec-1993"/>
    <n v="9010.2000000000007"/>
    <x v="1"/>
    <s v="tier - 3"/>
    <s v="R1026"/>
    <n v="30"/>
  </r>
  <r>
    <s v="Id1236"/>
    <s v="  Kristin C"/>
    <n v="26.36"/>
    <n v="4.32"/>
    <s v="No"/>
    <s v="No"/>
    <s v="Yes"/>
    <n v="1"/>
    <s v="No"/>
    <s v="Over weight"/>
    <s v="Normal"/>
    <s v="16-Dec-1979"/>
    <n v="8998.43"/>
    <x v="1"/>
    <s v="tier - 1"/>
    <s v="R1025"/>
    <n v="44"/>
  </r>
  <r>
    <s v="Id1237"/>
    <s v="  Casey M"/>
    <n v="29.925000000000001"/>
    <n v="8.2899999999999991"/>
    <s v="No"/>
    <s v="No"/>
    <s v="No"/>
    <n v="2"/>
    <s v="No"/>
    <s v="Over weight"/>
    <s v="Diabetes"/>
    <s v="11-Oct-1973"/>
    <n v="8988.16"/>
    <x v="1"/>
    <s v="tier - 1"/>
    <s v="R1012"/>
    <n v="50"/>
  </r>
  <r>
    <s v="Id1238"/>
    <s v="  Samuel"/>
    <n v="37.29"/>
    <n v="10.46"/>
    <s v="No"/>
    <s v="No"/>
    <s v="No"/>
    <n v="0"/>
    <s v="No"/>
    <s v="Obesity"/>
    <s v="Diabetes"/>
    <s v="21-Jul-1974"/>
    <n v="8978.19"/>
    <x v="1"/>
    <s v="tier - 2"/>
    <s v="R1013"/>
    <n v="49"/>
  </r>
  <r>
    <s v="Id1239"/>
    <s v="  Braulio"/>
    <n v="30.2"/>
    <n v="11.96"/>
    <s v="No"/>
    <s v="No"/>
    <s v="No"/>
    <n v="0"/>
    <s v="No"/>
    <s v="Obesity"/>
    <s v="Diabetes"/>
    <s v="8-Sep-1974"/>
    <n v="8968.33"/>
    <x v="2"/>
    <s v="tier - 2"/>
    <s v="R1011"/>
    <n v="49"/>
  </r>
  <r>
    <s v="Id1240"/>
    <s v="  Anne-Marie"/>
    <n v="24.225000000000001"/>
    <n v="4.25"/>
    <s v="Yes"/>
    <s v="No"/>
    <s v="Yes"/>
    <n v="1"/>
    <s v="No"/>
    <s v="Normal Weight"/>
    <s v="Normal"/>
    <s v="15-Jul-1983"/>
    <n v="8965.7999999999993"/>
    <x v="1"/>
    <s v="tier - 3"/>
    <s v="R1012"/>
    <n v="40"/>
  </r>
  <r>
    <s v="Id1241"/>
    <s v="  Samuel K"/>
    <n v="31.445"/>
    <n v="8.33"/>
    <s v="No"/>
    <s v="No"/>
    <s v="No"/>
    <n v="0"/>
    <s v="No"/>
    <s v="Obesity"/>
    <s v="Diabetes"/>
    <s v="17-Aug-1974"/>
    <n v="8964.06"/>
    <x v="2"/>
    <s v="tier - 2"/>
    <s v="R1016"/>
    <n v="49"/>
  </r>
  <r>
    <s v="Id1242"/>
    <s v="  Yuki"/>
    <n v="38.880000000000003"/>
    <n v="4.29"/>
    <s v="No"/>
    <s v="No"/>
    <s v="No"/>
    <n v="1"/>
    <s v="No"/>
    <s v="Obesity"/>
    <s v="Normal"/>
    <s v="27-Sep-1992"/>
    <n v="8954.99"/>
    <x v="1"/>
    <s v="tier - 3"/>
    <s v="R1026"/>
    <n v="31"/>
  </r>
  <r>
    <s v="Id1243"/>
    <s v="  Rafer"/>
    <n v="43.89"/>
    <n v="6.32"/>
    <s v="Yes"/>
    <s v="No"/>
    <s v="No"/>
    <n v="0"/>
    <s v="No"/>
    <s v="Obesity"/>
    <s v="Prediabetes"/>
    <s v="25-Dec-1976"/>
    <n v="8944.1200000000008"/>
    <x v="2"/>
    <s v="tier - 2"/>
    <s v="R1013"/>
    <n v="47"/>
  </r>
  <r>
    <s v="Id1244"/>
    <s v="  Claire"/>
    <n v="25.6"/>
    <n v="5.65"/>
    <s v="No"/>
    <s v="No"/>
    <s v="No"/>
    <n v="2"/>
    <s v="No"/>
    <s v="Over weight"/>
    <s v="Normal"/>
    <s v="6-Jun-1972"/>
    <n v="8932.08"/>
    <x v="1"/>
    <s v="tier - 1"/>
    <s v="R1011"/>
    <n v="51"/>
  </r>
  <r>
    <s v="Id1245"/>
    <s v="  Erynn J"/>
    <n v="29.545000000000002"/>
    <n v="8.41"/>
    <s v="Yes"/>
    <s v="No"/>
    <s v="No"/>
    <n v="1"/>
    <s v="No"/>
    <s v="Over weight"/>
    <s v="Diabetes"/>
    <s v="7-Jul-1975"/>
    <n v="8930.93"/>
    <x v="1"/>
    <s v="tier - 2"/>
    <s v="R1012"/>
    <n v="48"/>
  </r>
  <r>
    <s v="Id1246"/>
    <s v="  Mahesh"/>
    <n v="23.25"/>
    <n v="11.96"/>
    <s v="Yes"/>
    <s v="No"/>
    <s v="No"/>
    <n v="0"/>
    <s v="No"/>
    <s v="Normal Weight"/>
    <s v="Diabetes"/>
    <s v="6-Sep-1967"/>
    <n v="8908.4699999999993"/>
    <x v="2"/>
    <s v="tier - 2"/>
    <s v="R1013"/>
    <n v="56"/>
  </r>
  <r>
    <s v="Id1247"/>
    <s v="  Stanley"/>
    <n v="43.95"/>
    <n v="5.17"/>
    <s v="Yes"/>
    <s v="No"/>
    <s v="Yes"/>
    <n v="1"/>
    <s v="No"/>
    <s v="Obesity"/>
    <s v="Normal"/>
    <s v="28-Nov-1997"/>
    <n v="8906.14"/>
    <x v="1"/>
    <s v="tier - 2"/>
    <s v="R1012"/>
    <n v="26"/>
  </r>
  <r>
    <s v="Id1248"/>
    <s v="  Gregory"/>
    <n v="21.85"/>
    <n v="8.76"/>
    <s v="No"/>
    <s v="No"/>
    <s v="No"/>
    <n v="0"/>
    <s v="No"/>
    <s v="Normal Weight"/>
    <s v="Diabetes"/>
    <s v="16-Dec-1978"/>
    <n v="8891.14"/>
    <x v="1"/>
    <s v="tier - 3"/>
    <s v="R1017"/>
    <n v="45"/>
  </r>
  <r>
    <s v="Id1249"/>
    <s v="  Eric"/>
    <n v="25.73"/>
    <n v="7.99"/>
    <s v="No"/>
    <s v="No"/>
    <s v="No"/>
    <n v="2"/>
    <s v="No"/>
    <s v="Over weight"/>
    <s v="Diabetes"/>
    <s v="9-Sep-1973"/>
    <n v="8890.59"/>
    <x v="1"/>
    <s v="tier - 3"/>
    <s v="R1012"/>
    <n v="50"/>
  </r>
  <r>
    <s v="Id1250"/>
    <s v="  Rachel M"/>
    <n v="32.229999999999997"/>
    <n v="8.59"/>
    <s v="No"/>
    <s v="No"/>
    <s v="No"/>
    <n v="0"/>
    <s v="No"/>
    <s v="Obesity"/>
    <s v="Diabetes"/>
    <s v="18-Jun-1974"/>
    <n v="8871.15"/>
    <x v="1"/>
    <s v="tier - 3"/>
    <s v="R1013"/>
    <n v="49"/>
  </r>
  <r>
    <s v="Id1251"/>
    <s v="  Fritz"/>
    <n v="32.204999999999998"/>
    <n v="6.14"/>
    <s v="No"/>
    <s v="No"/>
    <s v="No"/>
    <n v="2"/>
    <s v="No"/>
    <s v="Obesity"/>
    <s v="Prediabetes"/>
    <s v="22-Nov-1972"/>
    <n v="8835.26"/>
    <x v="2"/>
    <s v="tier - 2"/>
    <s v="R1012"/>
    <n v="51"/>
  </r>
  <r>
    <s v="Id1252"/>
    <s v="  Brad"/>
    <n v="26.41"/>
    <n v="4.08"/>
    <s v="No"/>
    <s v="No"/>
    <s v="No"/>
    <n v="2"/>
    <s v="No"/>
    <s v="Over weight"/>
    <s v="Normal"/>
    <s v="14-Nov-1972"/>
    <n v="8827.2099999999991"/>
    <x v="2"/>
    <s v="tier - 1"/>
    <s v="R1012"/>
    <n v="51"/>
  </r>
  <r>
    <s v="Id1253"/>
    <s v="  Claire M"/>
    <n v="30.2"/>
    <n v="6.25"/>
    <s v="Yes"/>
    <s v="No"/>
    <s v="No"/>
    <n v="0"/>
    <s v="No"/>
    <s v="Obesity"/>
    <s v="Prediabetes"/>
    <s v="14-Jul-1976"/>
    <n v="8825.09"/>
    <x v="1"/>
    <s v="tier - 3"/>
    <s v="R1011"/>
    <n v="47"/>
  </r>
  <r>
    <s v="Id1254"/>
    <s v="  Jennifer"/>
    <n v="31.26"/>
    <n v="5.94"/>
    <s v="Yes"/>
    <s v="No"/>
    <s v="No"/>
    <n v="1"/>
    <s v="No"/>
    <s v="Obesity"/>
    <s v="Prediabetes"/>
    <s v="22-Aug-1988"/>
    <n v="8824.27"/>
    <x v="1"/>
    <s v="tier - 1"/>
    <s v="R1025"/>
    <n v="35"/>
  </r>
  <r>
    <s v="Id1255"/>
    <s v="  Maria S"/>
    <n v="33.725000000000001"/>
    <n v="6.45"/>
    <s v="Yes"/>
    <s v="No"/>
    <s v="No"/>
    <n v="0"/>
    <s v="No"/>
    <s v="Obesity"/>
    <s v="Prediabetes"/>
    <s v="19-Oct-1976"/>
    <n v="8823.99"/>
    <x v="1"/>
    <s v="tier - 3"/>
    <s v="R1024"/>
    <n v="47"/>
  </r>
  <r>
    <s v="Id1256"/>
    <s v="  Katherine E"/>
    <n v="28.9"/>
    <n v="5.74"/>
    <s v="Yes"/>
    <s v="No"/>
    <s v="No"/>
    <n v="0"/>
    <s v="No"/>
    <s v="Over weight"/>
    <s v="Prediabetes"/>
    <s v="14-Jun-1976"/>
    <n v="8823.2800000000007"/>
    <x v="1"/>
    <s v="tier - 1"/>
    <s v="R1011"/>
    <n v="47"/>
  </r>
  <r>
    <s v="Id1257"/>
    <s v="  Michael"/>
    <n v="45.69"/>
    <n v="4.43"/>
    <s v="Yes"/>
    <s v="No"/>
    <s v="No"/>
    <n v="0"/>
    <s v="No"/>
    <s v="Obesity"/>
    <s v="Normal"/>
    <s v="7-Nov-2001"/>
    <n v="8821.8799999999992"/>
    <x v="1"/>
    <s v="tier - 3"/>
    <s v="R1023"/>
    <n v="22"/>
  </r>
  <r>
    <s v="Id1258"/>
    <s v="  Roxanne"/>
    <n v="21.03"/>
    <n v="6.5"/>
    <s v="No"/>
    <s v="No"/>
    <s v="No"/>
    <n v="0"/>
    <s v="No"/>
    <s v="Normal Weight"/>
    <s v="Diabetes"/>
    <s v="29-Aug-1965"/>
    <n v="8800.49"/>
    <x v="2"/>
    <s v="tier - 2"/>
    <s v="R1013"/>
    <n v="58"/>
  </r>
  <r>
    <s v="Id1259"/>
    <s v="  Israel"/>
    <n v="37"/>
    <n v="8.75"/>
    <s v="No"/>
    <s v="No"/>
    <s v="No"/>
    <n v="0"/>
    <s v="No"/>
    <s v="Obesity"/>
    <s v="Diabetes"/>
    <s v="18-Jun-1971"/>
    <n v="8798.59"/>
    <x v="1"/>
    <s v="tier - 1"/>
    <s v="R1011"/>
    <n v="52"/>
  </r>
  <r>
    <s v="Id1260"/>
    <s v="  Samalya"/>
    <n v="25.4"/>
    <n v="11.96"/>
    <s v="No"/>
    <s v="No"/>
    <s v="No"/>
    <n v="0"/>
    <s v="No"/>
    <s v="Over weight"/>
    <s v="Diabetes"/>
    <s v="23-Aug-1971"/>
    <n v="8782.4699999999993"/>
    <x v="1"/>
    <s v="tier - 3"/>
    <s v="R1011"/>
    <n v="52"/>
  </r>
  <r>
    <s v="Id1261"/>
    <s v="  Peter"/>
    <n v="32.299999999999997"/>
    <n v="10.54"/>
    <s v="No"/>
    <s v="No"/>
    <s v="No"/>
    <n v="0"/>
    <s v="No"/>
    <s v="Obesity"/>
    <s v="Diabetes"/>
    <s v="6-Sep-1974"/>
    <n v="8765.25"/>
    <x v="1"/>
    <s v="tier - 3"/>
    <s v="R1012"/>
    <n v="49"/>
  </r>
  <r>
    <s v="Id1262"/>
    <s v="  Alicia"/>
    <n v="23.94"/>
    <n v="4.54"/>
    <s v="Yes"/>
    <s v="No"/>
    <s v="Yes"/>
    <n v="1"/>
    <s v="No"/>
    <s v="Normal Weight"/>
    <s v="Normal"/>
    <s v="9-Sep-1969"/>
    <n v="8760.1200000000008"/>
    <x v="1"/>
    <s v="tier - 1"/>
    <s v="R1013"/>
    <n v="54"/>
  </r>
  <r>
    <s v="Id1263"/>
    <s v="  Sarah K"/>
    <n v="46.4"/>
    <n v="5.71"/>
    <s v="No"/>
    <s v="No"/>
    <s v="No"/>
    <n v="0"/>
    <s v="No"/>
    <s v="Obesity"/>
    <s v="Prediabetes"/>
    <s v="23-Aug-1999"/>
    <n v="8747.68"/>
    <x v="1"/>
    <s v="tier - 3"/>
    <s v="R1011"/>
    <n v="24"/>
  </r>
  <r>
    <s v="Id1264"/>
    <s v="  Guomin"/>
    <n v="40.375"/>
    <n v="6.25"/>
    <s v="Yes"/>
    <s v="No"/>
    <s v="No"/>
    <n v="0"/>
    <s v="No"/>
    <s v="Obesity"/>
    <s v="Prediabetes"/>
    <s v="17-Jun-1976"/>
    <n v="8733.23"/>
    <x v="1"/>
    <s v="tier - 3"/>
    <s v="R1012"/>
    <n v="47"/>
  </r>
  <r>
    <s v="Id1265"/>
    <s v="  Javier"/>
    <n v="28.7"/>
    <n v="9.4700000000000006"/>
    <s v="No"/>
    <s v="No"/>
    <s v="No"/>
    <n v="2"/>
    <s v="No"/>
    <s v="Over weight"/>
    <s v="Diabetes"/>
    <s v="25-Jun-1973"/>
    <n v="8703.4599999999991"/>
    <x v="2"/>
    <s v="tier - 3"/>
    <s v="R1011"/>
    <n v="50"/>
  </r>
  <r>
    <s v="Id1266"/>
    <s v="  Matt"/>
    <n v="26.63"/>
    <n v="5.7"/>
    <s v="No"/>
    <s v="No"/>
    <s v="No"/>
    <n v="0"/>
    <s v="No"/>
    <s v="Over weight"/>
    <s v="Prediabetes"/>
    <s v="28-Oct-1980"/>
    <n v="8701.84"/>
    <x v="1"/>
    <s v="tier - 3"/>
    <s v="R1021"/>
    <n v="43"/>
  </r>
  <r>
    <s v="Id1267"/>
    <s v="  Thomas S"/>
    <n v="22.515000000000001"/>
    <n v="11.18"/>
    <s v="No"/>
    <s v="No"/>
    <s v="No"/>
    <n v="2"/>
    <s v="No"/>
    <s v="Normal Weight"/>
    <s v="Diabetes"/>
    <s v="11-Oct-1973"/>
    <n v="8688.86"/>
    <x v="1"/>
    <s v="tier - 1"/>
    <s v="R1017"/>
    <n v="50"/>
  </r>
  <r>
    <s v="Id1268"/>
    <s v="  Martha Patricia"/>
    <n v="36.575000000000003"/>
    <n v="10.98"/>
    <s v="No"/>
    <s v="No"/>
    <s v="No"/>
    <n v="0"/>
    <s v="No"/>
    <s v="Obesity"/>
    <s v="Diabetes"/>
    <s v="16-Aug-1974"/>
    <n v="8671.19"/>
    <x v="1"/>
    <s v="tier - 1"/>
    <s v="R1012"/>
    <n v="49"/>
  </r>
  <r>
    <s v="Id1269"/>
    <s v="  Alicia"/>
    <n v="23.66"/>
    <n v="5.1100000000000003"/>
    <s v="Yes"/>
    <s v="No"/>
    <s v="Yes"/>
    <n v="1"/>
    <s v="No"/>
    <s v="Normal Weight"/>
    <s v="Normal"/>
    <s v="10-Aug-1969"/>
    <n v="8665.14"/>
    <x v="1"/>
    <s v="tier - 3"/>
    <s v="R1013"/>
    <n v="54"/>
  </r>
  <r>
    <s v="Id1270"/>
    <s v="  Jennifer V"/>
    <n v="18.62"/>
    <n v="10.24"/>
    <s v="No"/>
    <s v="No"/>
    <s v="No"/>
    <n v="0"/>
    <s v="No"/>
    <s v="Normal Weight"/>
    <s v="Diabetes"/>
    <s v="21-Oct-1965"/>
    <n v="8665.09"/>
    <x v="2"/>
    <s v="tier - 2"/>
    <s v="R1012"/>
    <n v="58"/>
  </r>
  <r>
    <s v="Id1271"/>
    <s v="  Michael W"/>
    <n v="19.190000000000001"/>
    <n v="7.71"/>
    <s v="Yes"/>
    <s v="No"/>
    <s v="No"/>
    <n v="1"/>
    <s v="No"/>
    <s v="Normal Weight"/>
    <s v="Diabetes"/>
    <s v="3-Aug-1975"/>
    <n v="8627.5400000000009"/>
    <x v="1"/>
    <s v="tier - 2"/>
    <s v="R1017"/>
    <n v="48"/>
  </r>
  <r>
    <s v="Id1272"/>
    <s v="  Eddie C"/>
    <n v="27.5"/>
    <n v="6.03"/>
    <s v="No"/>
    <s v="No"/>
    <s v="No"/>
    <n v="0"/>
    <s v="No"/>
    <s v="Over weight"/>
    <s v="Prediabetes"/>
    <s v="2-Sep-1977"/>
    <n v="8615.2999999999993"/>
    <x v="1"/>
    <s v="tier - 3"/>
    <s v="R1011"/>
    <n v="46"/>
  </r>
  <r>
    <s v="Id1273"/>
    <s v="  Maxime M"/>
    <n v="27.36"/>
    <n v="5.96"/>
    <s v="No"/>
    <s v="No"/>
    <s v="Yes"/>
    <n v="1"/>
    <s v="No"/>
    <s v="Over weight"/>
    <s v="Prediabetes"/>
    <s v="17-Jul-1979"/>
    <n v="8606.2199999999993"/>
    <x v="0"/>
    <s v="tier - 2"/>
    <s v="R1014"/>
    <n v="44"/>
  </r>
  <r>
    <s v="Id1274"/>
    <s v="  Mark D"/>
    <n v="20.350000000000001"/>
    <n v="4.16"/>
    <s v="No"/>
    <s v="No"/>
    <s v="No"/>
    <n v="0"/>
    <s v="No"/>
    <s v="Normal Weight"/>
    <s v="Normal"/>
    <s v="15-Oct-1977"/>
    <n v="8605.36"/>
    <x v="1"/>
    <s v="tier - 2"/>
    <s v="R1013"/>
    <n v="46"/>
  </r>
  <r>
    <s v="Id1275"/>
    <s v="  Adam"/>
    <n v="24.035"/>
    <n v="6.11"/>
    <s v="No"/>
    <s v="No"/>
    <s v="No"/>
    <n v="0"/>
    <s v="No"/>
    <s v="Normal Weight"/>
    <s v="Prediabetes"/>
    <s v="12-Nov-1977"/>
    <n v="8604.48"/>
    <x v="2"/>
    <s v="tier - 2"/>
    <s v="R1016"/>
    <n v="46"/>
  </r>
  <r>
    <s v="Id1276"/>
    <s v="  Justin M"/>
    <n v="23.56"/>
    <n v="5.97"/>
    <s v="No"/>
    <s v="No"/>
    <s v="No"/>
    <n v="0"/>
    <s v="No"/>
    <s v="Normal Weight"/>
    <s v="Prediabetes"/>
    <s v="24-Sep-1977"/>
    <n v="8603.82"/>
    <x v="1"/>
    <s v="tier - 1"/>
    <s v="R1019"/>
    <n v="46"/>
  </r>
  <r>
    <s v="Id1277"/>
    <s v="  Svetlana V"/>
    <n v="27.17"/>
    <n v="10.81"/>
    <s v="No"/>
    <s v="No"/>
    <s v="No"/>
    <n v="2"/>
    <s v="No"/>
    <s v="Over weight"/>
    <s v="Diabetes"/>
    <s v="11-Jul-1973"/>
    <n v="8601.33"/>
    <x v="1"/>
    <s v="tier - 1"/>
    <s v="R1013"/>
    <n v="50"/>
  </r>
  <r>
    <s v="Id1278"/>
    <s v="  Jana L"/>
    <n v="34.32"/>
    <n v="5.7"/>
    <s v="Yes"/>
    <s v="No"/>
    <s v="Yes"/>
    <n v="1"/>
    <s v="No"/>
    <s v="Obesity"/>
    <s v="Prediabetes"/>
    <s v="25-Jul-1983"/>
    <n v="8596.83"/>
    <x v="1"/>
    <s v="tier - 3"/>
    <s v="R1013"/>
    <n v="40"/>
  </r>
  <r>
    <s v="Id1279"/>
    <s v="  Laura"/>
    <n v="23.87"/>
    <n v="4.7699999999999996"/>
    <s v="Yes"/>
    <s v="No"/>
    <s v="Yes"/>
    <n v="1"/>
    <s v="No"/>
    <s v="Normal Weight"/>
    <s v="Normal"/>
    <s v="30-Dec-1983"/>
    <n v="8582.2999999999993"/>
    <x v="1"/>
    <s v="tier - 1"/>
    <s v="R1013"/>
    <n v="40"/>
  </r>
  <r>
    <s v="Id1280"/>
    <s v="  Torrey C III"/>
    <n v="30.15"/>
    <n v="4.25"/>
    <s v="No"/>
    <s v="No"/>
    <s v="No"/>
    <n v="1"/>
    <s v="No"/>
    <s v="Obesity"/>
    <s v="Normal"/>
    <s v="11-Nov-1987"/>
    <n v="8573.2999999999993"/>
    <x v="1"/>
    <s v="tier - 2"/>
    <s v="R1021"/>
    <n v="36"/>
  </r>
  <r>
    <s v="Id1281"/>
    <s v="  Paul"/>
    <n v="26.36"/>
    <n v="5.52"/>
    <s v="No"/>
    <s v="No"/>
    <s v="No"/>
    <n v="0"/>
    <s v="No"/>
    <s v="Over weight"/>
    <s v="Normal"/>
    <s v="6-Dec-1982"/>
    <n v="8572.0400000000009"/>
    <x v="1"/>
    <s v="tier - 2"/>
    <s v="R1021"/>
    <n v="41"/>
  </r>
  <r>
    <s v="Id1282"/>
    <s v="  Jennifer D"/>
    <n v="45.32"/>
    <n v="6.53"/>
    <s v="Yes"/>
    <s v="No"/>
    <s v="No"/>
    <n v="1"/>
    <s v="No"/>
    <s v="Obesity"/>
    <s v="Diabetes"/>
    <s v="26-Sep-1975"/>
    <n v="8569.86"/>
    <x v="1"/>
    <s v="tier - 3"/>
    <s v="R1013"/>
    <n v="48"/>
  </r>
  <r>
    <s v="Id1283"/>
    <s v="  Erik"/>
    <n v="31.93"/>
    <n v="4.82"/>
    <s v="Yes"/>
    <s v="No"/>
    <s v="No"/>
    <n v="1"/>
    <s v="No"/>
    <s v="Obesity"/>
    <s v="Normal"/>
    <s v="21-Sep-1988"/>
    <n v="8567.25"/>
    <x v="1"/>
    <s v="tier - 1"/>
    <s v="R1012"/>
    <n v="35"/>
  </r>
  <r>
    <s v="Id1284"/>
    <s v="  Lana J"/>
    <n v="36"/>
    <n v="11.94"/>
    <s v="Yes"/>
    <s v="No"/>
    <s v="No"/>
    <n v="1"/>
    <s v="No"/>
    <s v="Obesity"/>
    <s v="Diabetes"/>
    <s v="21-Aug-1975"/>
    <n v="8556.91"/>
    <x v="1"/>
    <s v="tier - 1"/>
    <s v="R1011"/>
    <n v="48"/>
  </r>
  <r>
    <s v="Id1285"/>
    <s v="  Rebecca E"/>
    <n v="32"/>
    <n v="7.85"/>
    <s v="Yes"/>
    <s v="No"/>
    <s v="No"/>
    <n v="1"/>
    <s v="No"/>
    <s v="Obesity"/>
    <s v="Diabetes"/>
    <s v="6-Aug-1975"/>
    <n v="8551.35"/>
    <x v="1"/>
    <s v="tier - 2"/>
    <s v="R1011"/>
    <n v="48"/>
  </r>
  <r>
    <s v="Id1286"/>
    <s v="  Katie M"/>
    <n v="29.37"/>
    <n v="8.01"/>
    <s v="Yes"/>
    <s v="No"/>
    <s v="No"/>
    <n v="1"/>
    <s v="No"/>
    <s v="Over weight"/>
    <s v="Diabetes"/>
    <s v="12-Dec-1983"/>
    <n v="8547.69"/>
    <x v="1"/>
    <s v="tier - 1"/>
    <s v="R1013"/>
    <n v="40"/>
  </r>
  <r>
    <s v="Id1287"/>
    <s v="  Elizabeth A"/>
    <n v="23.6"/>
    <n v="7.4"/>
    <s v="Yes"/>
    <s v="No"/>
    <s v="No"/>
    <n v="1"/>
    <s v="No"/>
    <s v="Normal Weight"/>
    <s v="Diabetes"/>
    <s v="6-Nov-1975"/>
    <n v="8539.67"/>
    <x v="1"/>
    <s v="tier - 3"/>
    <s v="R1011"/>
    <n v="48"/>
  </r>
  <r>
    <s v="Id1288"/>
    <s v="  Sarah"/>
    <n v="33.155000000000001"/>
    <n v="8.3800000000000008"/>
    <s v="Yes"/>
    <s v="No"/>
    <s v="No"/>
    <n v="0"/>
    <s v="No"/>
    <s v="Obesity"/>
    <s v="Diabetes"/>
    <s v="27-Dec-1981"/>
    <n v="8538.2900000000009"/>
    <x v="1"/>
    <s v="tier - 3"/>
    <s v="R1024"/>
    <n v="42"/>
  </r>
  <r>
    <s v="Id1289"/>
    <s v="  Annie J"/>
    <n v="24.32"/>
    <n v="11.56"/>
    <s v="Yes"/>
    <s v="No"/>
    <s v="No"/>
    <n v="1"/>
    <s v="No"/>
    <s v="Normal Weight"/>
    <s v="Diabetes"/>
    <s v="24-Jul-1983"/>
    <n v="8534.67"/>
    <x v="1"/>
    <s v="tier - 3"/>
    <s v="R1024"/>
    <n v="40"/>
  </r>
  <r>
    <s v="Id1290"/>
    <s v="  Annie"/>
    <n v="36.299999999999997"/>
    <n v="4.6100000000000003"/>
    <s v="No"/>
    <s v="No"/>
    <s v="No"/>
    <n v="0"/>
    <s v="No"/>
    <s v="Obesity"/>
    <s v="Normal"/>
    <s v="26-Jul-1977"/>
    <n v="8527.5300000000007"/>
    <x v="1"/>
    <s v="tier - 2"/>
    <s v="R1013"/>
    <n v="46"/>
  </r>
  <r>
    <s v="Id1291"/>
    <s v="  Lindsey"/>
    <n v="34.4"/>
    <n v="4.95"/>
    <s v="No"/>
    <s v="No"/>
    <s v="Yes"/>
    <n v="1"/>
    <s v="No"/>
    <s v="Obesity"/>
    <s v="Normal"/>
    <s v="13-Aug-1979"/>
    <n v="8522"/>
    <x v="1"/>
    <s v="tier - 2"/>
    <s v="R1011"/>
    <n v="44"/>
  </r>
  <r>
    <s v="Id1292"/>
    <s v="  Laura"/>
    <n v="30.9"/>
    <n v="5.04"/>
    <s v="No"/>
    <s v="No"/>
    <s v="No"/>
    <n v="0"/>
    <s v="No"/>
    <s v="Obesity"/>
    <s v="Normal"/>
    <s v="29-Dec-1977"/>
    <n v="8520.0300000000007"/>
    <x v="1"/>
    <s v="tier - 3"/>
    <s v="R1011"/>
    <n v="46"/>
  </r>
  <r>
    <s v="Id1293"/>
    <s v="  Amy T"/>
    <n v="28.6"/>
    <n v="5.42"/>
    <s v="No"/>
    <s v="No"/>
    <s v="No"/>
    <n v="0"/>
    <s v="No"/>
    <s v="Over weight"/>
    <s v="Normal"/>
    <s v="21-Jun-1977"/>
    <n v="8516.83"/>
    <x v="1"/>
    <s v="tier - 1"/>
    <s v="R1013"/>
    <n v="46"/>
  </r>
  <r>
    <s v="Id1294"/>
    <s v="  Katarina D"/>
    <n v="27.83"/>
    <n v="5.39"/>
    <s v="No"/>
    <s v="No"/>
    <s v="No"/>
    <n v="0"/>
    <s v="No"/>
    <s v="Over weight"/>
    <s v="Normal"/>
    <s v="26-Dec-1977"/>
    <n v="8515.76"/>
    <x v="1"/>
    <s v="tier - 2"/>
    <s v="R1013"/>
    <n v="46"/>
  </r>
  <r>
    <s v="Id1295"/>
    <s v="  B"/>
    <n v="39.64"/>
    <n v="6"/>
    <s v="No"/>
    <s v="No"/>
    <s v="Yes"/>
    <n v="1"/>
    <s v="No"/>
    <s v="Obesity"/>
    <s v="Prediabetes"/>
    <s v="10-Nov-1993"/>
    <n v="8471.65"/>
    <x v="1"/>
    <s v="tier - 1"/>
    <s v="R1012"/>
    <n v="30"/>
  </r>
  <r>
    <s v="Id1296"/>
    <s v="  Alison"/>
    <n v="38.479999999999997"/>
    <n v="6.02"/>
    <s v="No"/>
    <s v="No"/>
    <s v="No"/>
    <n v="1"/>
    <s v="No"/>
    <s v="Obesity"/>
    <s v="Prediabetes"/>
    <s v="9-Sep-1992"/>
    <n v="8466.35"/>
    <x v="1"/>
    <s v="tier - 2"/>
    <s v="R1012"/>
    <n v="31"/>
  </r>
  <r>
    <s v="Id1297"/>
    <s v="  Neil K"/>
    <n v="36.200000000000003"/>
    <n v="4.62"/>
    <s v="No"/>
    <s v="No"/>
    <s v="No"/>
    <n v="2"/>
    <s v="No"/>
    <s v="Obesity"/>
    <s v="Normal"/>
    <s v="26-Dec-1972"/>
    <n v="8457.82"/>
    <x v="1"/>
    <s v="tier - 3"/>
    <s v="R1011"/>
    <n v="51"/>
  </r>
  <r>
    <s v="Id1298"/>
    <s v="  Anne Hunter"/>
    <n v="27.13"/>
    <n v="5.59"/>
    <s v="No"/>
    <s v="No"/>
    <s v="No"/>
    <n v="1"/>
    <s v="No"/>
    <s v="Over weight"/>
    <s v="Normal"/>
    <s v="19-Jun-1984"/>
    <n v="8450.82"/>
    <x v="1"/>
    <s v="tier - 2"/>
    <s v="R1025"/>
    <n v="39"/>
  </r>
  <r>
    <s v="Id1299"/>
    <s v="  Sandra"/>
    <n v="20.75"/>
    <n v="5.18"/>
    <s v="Yes"/>
    <s v="No"/>
    <s v="No"/>
    <n v="2"/>
    <s v="No"/>
    <s v="Normal Weight"/>
    <s v="Normal"/>
    <s v="12-Jun-1966"/>
    <n v="8448.66"/>
    <x v="2"/>
    <s v="tier - 1"/>
    <s v="R1013"/>
    <n v="57"/>
  </r>
  <r>
    <s v="Id1300"/>
    <s v="  Robert"/>
    <n v="26.6"/>
    <n v="6.29"/>
    <s v="No"/>
    <s v="No"/>
    <s v="No"/>
    <n v="2"/>
    <s v="No"/>
    <s v="Over weight"/>
    <s v="Prediabetes"/>
    <s v="4-Sep-1972"/>
    <n v="8444.4699999999993"/>
    <x v="2"/>
    <s v="tier - 1"/>
    <s v="R1011"/>
    <n v="51"/>
  </r>
  <r>
    <s v="Id1301"/>
    <s v="  Rodney"/>
    <n v="25.3"/>
    <n v="4.49"/>
    <s v="No"/>
    <s v="No"/>
    <s v="No"/>
    <n v="2"/>
    <s v="No"/>
    <s v="Over weight"/>
    <s v="Normal"/>
    <s v="9-Sep-1972"/>
    <n v="8442.67"/>
    <x v="1"/>
    <s v="tier - 3"/>
    <s v="R1013"/>
    <n v="51"/>
  </r>
  <r>
    <s v="Id1302"/>
    <s v="  Carl R"/>
    <n v="18.84"/>
    <n v="11.82"/>
    <s v="Yes"/>
    <s v="No"/>
    <s v="Yes"/>
    <n v="1"/>
    <s v="No"/>
    <s v="Normal Weight"/>
    <s v="Diabetes"/>
    <s v="24-Sep-1963"/>
    <n v="8440.0499999999993"/>
    <x v="2"/>
    <s v="tier - 2"/>
    <s v="R1013"/>
    <n v="60"/>
  </r>
  <r>
    <s v="Id1303"/>
    <s v="  Maximilian"/>
    <n v="19.57"/>
    <n v="7.41"/>
    <s v="Yes"/>
    <s v="No"/>
    <s v="No"/>
    <n v="1"/>
    <s v="No"/>
    <s v="Normal Weight"/>
    <s v="Diabetes"/>
    <s v="28-Sep-1975"/>
    <n v="8428.07"/>
    <x v="2"/>
    <s v="tier - 2"/>
    <s v="R1012"/>
    <n v="48"/>
  </r>
  <r>
    <s v="Id1304"/>
    <s v="  Erik"/>
    <n v="30.495000000000001"/>
    <n v="5.97"/>
    <s v="No"/>
    <s v="No"/>
    <s v="No"/>
    <n v="0"/>
    <s v="No"/>
    <s v="Obesity"/>
    <s v="Prediabetes"/>
    <s v="4-Sep-1977"/>
    <n v="8413.4599999999991"/>
    <x v="2"/>
    <s v="tier - 1"/>
    <s v="R1012"/>
    <n v="46"/>
  </r>
  <r>
    <s v="Id1305"/>
    <s v="  Christopher"/>
    <n v="30.114999999999998"/>
    <n v="5.74"/>
    <s v="No"/>
    <s v="No"/>
    <s v="Yes"/>
    <n v="1"/>
    <s v="No"/>
    <s v="Obesity"/>
    <s v="Prediabetes"/>
    <s v="11-Jun-1979"/>
    <n v="8410.0499999999993"/>
    <x v="1"/>
    <s v="tier - 2"/>
    <s v="R1012"/>
    <n v="44"/>
  </r>
  <r>
    <s v="Id1306"/>
    <s v="  Eirik"/>
    <n v="24.78"/>
    <n v="9.85"/>
    <s v="No"/>
    <s v="No"/>
    <s v="No"/>
    <n v="0"/>
    <s v="No"/>
    <s v="Normal Weight"/>
    <s v="Diabetes"/>
    <s v="18-Sep-1971"/>
    <n v="8400.01"/>
    <x v="1"/>
    <s v="tier - 3"/>
    <s v="R1013"/>
    <n v="52"/>
  </r>
  <r>
    <s v="Id1307"/>
    <s v="  Rik"/>
    <n v="24.77"/>
    <n v="7.59"/>
    <s v="No"/>
    <s v="No"/>
    <s v="No"/>
    <n v="0"/>
    <s v="No"/>
    <s v="Normal Weight"/>
    <s v="Diabetes"/>
    <s v="4-Sep-1971"/>
    <n v="8396.6200000000008"/>
    <x v="1"/>
    <s v="tier - 3"/>
    <s v="R1013"/>
    <n v="52"/>
  </r>
  <r>
    <s v="Id1308"/>
    <s v="  Matthew R"/>
    <n v="16.579999999999998"/>
    <n v="6.98"/>
    <s v="Yes"/>
    <s v="No"/>
    <s v="Yes"/>
    <n v="1"/>
    <s v="No"/>
    <s v="Under Weight"/>
    <s v="Diabetes"/>
    <s v="21-Sep-1963"/>
    <n v="8355.5400000000009"/>
    <x v="2"/>
    <s v="tier - 3"/>
    <s v="R1012"/>
    <n v="60"/>
  </r>
  <r>
    <s v="Id1309"/>
    <s v="  Daniel G"/>
    <n v="38.17"/>
    <n v="4.7300000000000004"/>
    <s v="Yes"/>
    <s v="No"/>
    <s v="No"/>
    <n v="0"/>
    <s v="No"/>
    <s v="Obesity"/>
    <s v="Normal"/>
    <s v="12-Jun-1976"/>
    <n v="8347.16"/>
    <x v="1"/>
    <s v="tier - 1"/>
    <s v="R1013"/>
    <n v="47"/>
  </r>
  <r>
    <s v="Id1310"/>
    <s v="  Yannick"/>
    <n v="39.424999999999997"/>
    <n v="4.76"/>
    <s v="Yes"/>
    <s v="No"/>
    <s v="No"/>
    <n v="0"/>
    <s v="No"/>
    <s v="Obesity"/>
    <s v="Normal"/>
    <s v="7-Jul-1976"/>
    <n v="8342.91"/>
    <x v="2"/>
    <s v="tier - 1"/>
    <s v="R1016"/>
    <n v="47"/>
  </r>
  <r>
    <s v="Id1311"/>
    <s v="  Sean R"/>
    <n v="33.44"/>
    <n v="6.24"/>
    <s v="Yes"/>
    <s v="No"/>
    <s v="No"/>
    <n v="0"/>
    <s v="No"/>
    <s v="Obesity"/>
    <s v="Prediabetes"/>
    <s v="20-Jul-1976"/>
    <n v="8334.59"/>
    <x v="2"/>
    <s v="tier - 2"/>
    <s v="R1016"/>
    <n v="47"/>
  </r>
  <r>
    <s v="Id1312"/>
    <s v="  Peter"/>
    <n v="33.344999999999999"/>
    <n v="5.44"/>
    <s v="Yes"/>
    <s v="No"/>
    <s v="No"/>
    <n v="0"/>
    <s v="No"/>
    <s v="Obesity"/>
    <s v="Normal"/>
    <s v="12-Jul-1976"/>
    <n v="8334.4599999999991"/>
    <x v="2"/>
    <s v="tier - 2"/>
    <s v="R1016"/>
    <n v="47"/>
  </r>
  <r>
    <s v="Id1313"/>
    <s v="  Sara A"/>
    <n v="38.79"/>
    <n v="5.08"/>
    <s v="No"/>
    <s v="No"/>
    <s v="Yes"/>
    <n v="1"/>
    <s v="No"/>
    <s v="Obesity"/>
    <s v="Normal"/>
    <s v="22-Jun-1993"/>
    <n v="8314.65"/>
    <x v="1"/>
    <s v="tier - 1"/>
    <s v="R1012"/>
    <n v="30"/>
  </r>
  <r>
    <s v="Id1314"/>
    <s v="  Erin C"/>
    <n v="30.684999999999999"/>
    <n v="4.87"/>
    <s v="No"/>
    <s v="No"/>
    <s v="Yes"/>
    <n v="1"/>
    <s v="No"/>
    <s v="Obesity"/>
    <s v="Normal"/>
    <s v="7-Aug-1979"/>
    <n v="8310.84"/>
    <x v="1"/>
    <s v="tier - 2"/>
    <s v="R1012"/>
    <n v="44"/>
  </r>
  <r>
    <s v="Id1315"/>
    <s v="  Thibaud"/>
    <n v="22.135000000000002"/>
    <n v="8.17"/>
    <s v="No"/>
    <s v="No"/>
    <s v="No"/>
    <n v="0"/>
    <s v="No"/>
    <s v="Normal Weight"/>
    <s v="Diabetes"/>
    <s v="26-Jun-1978"/>
    <n v="8302.5400000000009"/>
    <x v="2"/>
    <s v="tier - 3"/>
    <s v="R1016"/>
    <n v="45"/>
  </r>
  <r>
    <s v="Id1316"/>
    <s v="  Lisa"/>
    <n v="33.33"/>
    <n v="7.61"/>
    <s v="No"/>
    <s v="No"/>
    <s v="No"/>
    <n v="0"/>
    <s v="No"/>
    <s v="Obesity"/>
    <s v="Diabetes"/>
    <s v="6-Jun-1974"/>
    <n v="8283.68"/>
    <x v="1"/>
    <s v="tier - 3"/>
    <s v="R1013"/>
    <n v="49"/>
  </r>
  <r>
    <s v="Id1317"/>
    <s v="  Gretchen K"/>
    <n v="31.13"/>
    <n v="10.1"/>
    <s v="No"/>
    <s v="No"/>
    <s v="No"/>
    <n v="0"/>
    <s v="No"/>
    <s v="Obesity"/>
    <s v="Diabetes"/>
    <s v="22-Dec-1974"/>
    <n v="8280.6200000000008"/>
    <x v="1"/>
    <s v="tier - 2"/>
    <s v="R1013"/>
    <n v="49"/>
  </r>
  <r>
    <s v="Id1318"/>
    <s v="  Martina"/>
    <n v="28.9"/>
    <n v="11.24"/>
    <s v="No"/>
    <s v="No"/>
    <s v="No"/>
    <n v="0"/>
    <s v="No"/>
    <s v="Over weight"/>
    <s v="Diabetes"/>
    <s v="26-Sep-1974"/>
    <n v="8277.52"/>
    <x v="1"/>
    <s v="tier - 2"/>
    <s v="R1011"/>
    <n v="49"/>
  </r>
  <r>
    <s v="Id1319"/>
    <s v="  Dustin J"/>
    <n v="43.31"/>
    <n v="6.1"/>
    <s v="Yes"/>
    <s v="Yes"/>
    <s v="No"/>
    <n v="1"/>
    <s v="No"/>
    <s v="Obesity"/>
    <s v="Prediabetes"/>
    <s v="28-Nov-2000"/>
    <n v="8271.4599999999991"/>
    <x v="1"/>
    <s v="tier - 1"/>
    <s v="R1023"/>
    <n v="23"/>
  </r>
  <r>
    <s v="Id1320"/>
    <s v="  Kelsey"/>
    <n v="22.8"/>
    <n v="6.98"/>
    <s v="No"/>
    <s v="No"/>
    <s v="No"/>
    <n v="0"/>
    <s v="No"/>
    <s v="Normal Weight"/>
    <s v="Diabetes"/>
    <s v="5-Aug-1974"/>
    <n v="8269.0400000000009"/>
    <x v="1"/>
    <s v="tier - 1"/>
    <s v="R1011"/>
    <n v="49"/>
  </r>
  <r>
    <s v="Id1321"/>
    <s v="  Daniel V"/>
    <n v="19.09"/>
    <n v="4"/>
    <s v="Yes"/>
    <s v="No"/>
    <s v="No"/>
    <n v="1"/>
    <s v="No"/>
    <s v="Normal Weight"/>
    <s v="Normal"/>
    <s v="5-Sep-1964"/>
    <n v="8268"/>
    <x v="2"/>
    <s v="tier - 3"/>
    <s v="R1013"/>
    <n v="59"/>
  </r>
  <r>
    <s v="Id1322"/>
    <s v="  Saeger"/>
    <n v="23.37"/>
    <n v="4.2300000000000004"/>
    <s v="No"/>
    <s v="No"/>
    <s v="No"/>
    <n v="0"/>
    <s v="No"/>
    <s v="Normal Weight"/>
    <s v="Normal"/>
    <s v="27-Sep-1982"/>
    <n v="8252.2800000000007"/>
    <x v="1"/>
    <s v="tier - 2"/>
    <s v="R1024"/>
    <n v="41"/>
  </r>
  <r>
    <s v="Id1323"/>
    <s v="  Buzunesh"/>
    <n v="33.44"/>
    <n v="4.72"/>
    <s v="Yes"/>
    <s v="No"/>
    <s v="No"/>
    <n v="0"/>
    <s v="No"/>
    <s v="Obesity"/>
    <s v="Normal"/>
    <s v="2-Sep-1976"/>
    <n v="8240.59"/>
    <x v="1"/>
    <s v="tier - 2"/>
    <s v="R1013"/>
    <n v="47"/>
  </r>
  <r>
    <s v="Id1324"/>
    <s v="  Mirte"/>
    <n v="28.05"/>
    <n v="5.63"/>
    <s v="Yes"/>
    <s v="No"/>
    <s v="No"/>
    <n v="0"/>
    <s v="No"/>
    <s v="Over weight"/>
    <s v="Normal"/>
    <s v="30-Jun-1976"/>
    <n v="8233.1"/>
    <x v="1"/>
    <s v="tier - 2"/>
    <s v="R1013"/>
    <n v="47"/>
  </r>
  <r>
    <s v="Id1325"/>
    <s v="  Megan"/>
    <n v="27.72"/>
    <n v="5.83"/>
    <s v="Yes"/>
    <s v="No"/>
    <s v="No"/>
    <n v="0"/>
    <s v="No"/>
    <s v="Over weight"/>
    <s v="Prediabetes"/>
    <s v="3-Sep-1976"/>
    <n v="8232.64"/>
    <x v="1"/>
    <s v="tier - 3"/>
    <s v="R1013"/>
    <n v="47"/>
  </r>
  <r>
    <s v="Id1326"/>
    <s v="  Kerry A"/>
    <n v="29.81"/>
    <n v="9.23"/>
    <s v="No"/>
    <s v="No"/>
    <s v="No"/>
    <n v="0"/>
    <s v="No"/>
    <s v="Over weight"/>
    <s v="Diabetes"/>
    <s v="30-Jun-1978"/>
    <n v="8219.2000000000007"/>
    <x v="1"/>
    <s v="tier - 2"/>
    <s v="R1013"/>
    <n v="45"/>
  </r>
  <r>
    <s v="Id1327"/>
    <s v="  Kristin"/>
    <n v="23.98"/>
    <n v="9.89"/>
    <s v="No"/>
    <s v="No"/>
    <s v="No"/>
    <n v="0"/>
    <s v="No"/>
    <s v="Normal Weight"/>
    <s v="Diabetes"/>
    <s v="24-Oct-1978"/>
    <n v="8211.1"/>
    <x v="1"/>
    <s v="tier - 3"/>
    <s v="R1013"/>
    <n v="45"/>
  </r>
  <r>
    <s v="Id1328"/>
    <s v="  Christopher R"/>
    <n v="17.34"/>
    <n v="12"/>
    <s v="No"/>
    <s v="No"/>
    <s v="No"/>
    <n v="0"/>
    <s v="No"/>
    <s v="Under Weight"/>
    <s v="Diabetes"/>
    <s v="23-Nov-1962"/>
    <n v="8188.12"/>
    <x v="2"/>
    <s v="tier - 3"/>
    <s v="R1013"/>
    <n v="61"/>
  </r>
  <r>
    <s v="Id1329"/>
    <s v="  Elizabeth A"/>
    <n v="40.39"/>
    <n v="4.24"/>
    <s v="Yes"/>
    <s v="No"/>
    <s v="Yes"/>
    <n v="1"/>
    <s v="No"/>
    <s v="Obesity"/>
    <s v="Normal"/>
    <s v="21-Oct-1997"/>
    <n v="8182.89"/>
    <x v="1"/>
    <s v="tier - 1"/>
    <s v="R1026"/>
    <n v="26"/>
  </r>
  <r>
    <s v="Id1330"/>
    <s v="  Andrew"/>
    <n v="25.96"/>
    <n v="4.68"/>
    <s v="Yes"/>
    <s v="No"/>
    <s v="Yes"/>
    <n v="1"/>
    <s v="No"/>
    <s v="Over weight"/>
    <s v="Normal"/>
    <s v="8-Jun-1983"/>
    <n v="8179.51"/>
    <x v="1"/>
    <s v="tier - 2"/>
    <s v="R1020"/>
    <n v="40"/>
  </r>
  <r>
    <s v="Id1331"/>
    <s v="  Dawn M"/>
    <n v="17.68"/>
    <n v="8.57"/>
    <s v="Yes"/>
    <s v="No"/>
    <s v="Yes"/>
    <n v="1"/>
    <s v="No"/>
    <s v="Under Weight"/>
    <s v="Diabetes"/>
    <s v="5-Nov-1963"/>
    <n v="8177.9"/>
    <x v="2"/>
    <s v="tier - 1"/>
    <s v="R1013"/>
    <n v="60"/>
  </r>
  <r>
    <s v="Id1332"/>
    <s v="  Jonathan P"/>
    <n v="30.875"/>
    <n v="4.0999999999999996"/>
    <s v="No"/>
    <s v="No"/>
    <s v="No"/>
    <n v="0"/>
    <s v="No"/>
    <s v="Obesity"/>
    <s v="Normal"/>
    <s v="28-Jun-1982"/>
    <n v="8162.72"/>
    <x v="2"/>
    <s v="tier - 3"/>
    <s v="R1012"/>
    <n v="41"/>
  </r>
  <r>
    <s v="Id1333"/>
    <s v="  Gina"/>
    <n v="30.81"/>
    <n v="4.49"/>
    <s v="No"/>
    <s v="No"/>
    <s v="No"/>
    <n v="0"/>
    <s v="No"/>
    <s v="Obesity"/>
    <s v="Normal"/>
    <s v="21-Jun-1990"/>
    <n v="8157.92"/>
    <x v="1"/>
    <s v="tier - 3"/>
    <s v="R1025"/>
    <n v="33"/>
  </r>
  <r>
    <s v="Id1334"/>
    <s v="  Dino"/>
    <n v="36.85"/>
    <n v="8.8000000000000007"/>
    <s v="No"/>
    <s v="No"/>
    <s v="No"/>
    <n v="2"/>
    <s v="No"/>
    <s v="Obesity"/>
    <s v="Diabetes"/>
    <s v="3-Sep-1973"/>
    <n v="8125.78"/>
    <x v="1"/>
    <s v="tier - 2"/>
    <s v="R1013"/>
    <n v="50"/>
  </r>
  <r>
    <s v="Id1335"/>
    <s v="  Jan"/>
    <n v="35.86"/>
    <n v="7.93"/>
    <s v="No"/>
    <s v="No"/>
    <s v="No"/>
    <n v="2"/>
    <s v="No"/>
    <s v="Obesity"/>
    <s v="Diabetes"/>
    <s v="30-Aug-1973"/>
    <n v="8124.41"/>
    <x v="2"/>
    <s v="tier - 1"/>
    <s v="R1013"/>
    <n v="50"/>
  </r>
  <r>
    <s v="Id1336"/>
    <s v="  Jonathan E"/>
    <n v="30.3"/>
    <n v="9.4499999999999993"/>
    <s v="No"/>
    <s v="No"/>
    <s v="No"/>
    <n v="2"/>
    <s v="No"/>
    <s v="Obesity"/>
    <s v="Diabetes"/>
    <s v="16-Dec-1973"/>
    <n v="8116.68"/>
    <x v="2"/>
    <s v="tier - 1"/>
    <s v="R1011"/>
    <n v="50"/>
  </r>
  <r>
    <s v="Id1337"/>
    <s v="  Mark A"/>
    <n v="32.015000000000001"/>
    <n v="7.67"/>
    <s v="No"/>
    <s v="No"/>
    <s v="No"/>
    <n v="0"/>
    <s v="No"/>
    <s v="Obesity"/>
    <s v="Diabetes"/>
    <s v="1-Sep-1978"/>
    <n v="8116.27"/>
    <x v="2"/>
    <s v="tier - 1"/>
    <s v="R1012"/>
    <n v="45"/>
  </r>
  <r>
    <s v="Id1338"/>
    <s v="  Mary"/>
    <n v="25.06"/>
    <n v="10.53"/>
    <s v="No"/>
    <s v="No"/>
    <s v="No"/>
    <n v="2"/>
    <s v="No"/>
    <s v="Over weight"/>
    <s v="Diabetes"/>
    <s v="11-Oct-1973"/>
    <n v="8112.59"/>
    <x v="1"/>
    <s v="tier - 2"/>
    <s v="R1013"/>
    <n v="50"/>
  </r>
  <r>
    <s v="Id1339"/>
    <s v="  Samuel"/>
    <n v="18.829999999999998"/>
    <n v="10.08"/>
    <s v="Yes"/>
    <s v="No"/>
    <s v="No"/>
    <n v="0"/>
    <s v="No"/>
    <s v="Normal Weight"/>
    <s v="Diabetes"/>
    <s v="10-Jun-1967"/>
    <n v="8091.3"/>
    <x v="2"/>
    <s v="tier - 1"/>
    <s v="R1012"/>
    <n v="56"/>
  </r>
  <r>
    <s v="Id1340"/>
    <s v="  Stan J"/>
    <n v="47.52"/>
    <n v="11.39"/>
    <s v="Yes"/>
    <s v="No"/>
    <s v="No"/>
    <n v="1"/>
    <s v="No"/>
    <s v="Obesity"/>
    <s v="Diabetes"/>
    <s v="21-Dec-1975"/>
    <n v="8083.92"/>
    <x v="2"/>
    <s v="tier - 3"/>
    <s v="R1013"/>
    <n v="48"/>
  </r>
  <r>
    <s v="Id1341"/>
    <s v="  Jessica L"/>
    <n v="37.82"/>
    <n v="6.36"/>
    <s v="No"/>
    <s v="No"/>
    <s v="No"/>
    <n v="0"/>
    <s v="No"/>
    <s v="Obesity"/>
    <s v="Prediabetes"/>
    <s v="12-Oct-1994"/>
    <n v="8081.74"/>
    <x v="1"/>
    <s v="tier - 2"/>
    <s v="R1026"/>
    <n v="29"/>
  </r>
  <r>
    <s v="Id1342"/>
    <s v="  Krysta"/>
    <n v="44.16"/>
    <n v="5.31"/>
    <s v="Yes"/>
    <s v="No"/>
    <s v="No"/>
    <n v="0"/>
    <s v="No"/>
    <s v="Obesity"/>
    <s v="Normal"/>
    <s v="28-Aug-2001"/>
    <n v="8081.26"/>
    <x v="1"/>
    <s v="tier - 2"/>
    <s v="R1012"/>
    <n v="22"/>
  </r>
  <r>
    <s v="Id1343"/>
    <s v="  Natascia"/>
    <n v="37.049999999999997"/>
    <n v="4.74"/>
    <s v="No"/>
    <s v="No"/>
    <s v="Yes"/>
    <n v="1"/>
    <s v="No"/>
    <s v="Obesity"/>
    <s v="Normal"/>
    <s v="7-Nov-1993"/>
    <n v="8077.41"/>
    <x v="1"/>
    <s v="tier - 1"/>
    <s v="R1026"/>
    <n v="30"/>
  </r>
  <r>
    <s v="Id1344"/>
    <s v="  Jenny"/>
    <n v="18.66"/>
    <n v="11.35"/>
    <s v="No"/>
    <s v="No"/>
    <s v="No"/>
    <n v="0"/>
    <s v="No"/>
    <s v="Normal Weight"/>
    <s v="Diabetes"/>
    <s v="21-Oct-1965"/>
    <n v="8071.57"/>
    <x v="2"/>
    <s v="tier - 1"/>
    <s v="R1011"/>
    <n v="58"/>
  </r>
  <r>
    <s v="Id1345"/>
    <s v="  Brian"/>
    <n v="36.200000000000003"/>
    <n v="6.81"/>
    <s v="Yes"/>
    <s v="No"/>
    <s v="No"/>
    <n v="1"/>
    <s v="No"/>
    <s v="Obesity"/>
    <s v="Diabetes"/>
    <s v="15-Dec-1975"/>
    <n v="8068.19"/>
    <x v="2"/>
    <s v="tier - 2"/>
    <s v="R1011"/>
    <n v="48"/>
  </r>
  <r>
    <s v="Id1346"/>
    <s v="  Monica"/>
    <n v="18.87"/>
    <n v="8.06"/>
    <s v="No"/>
    <s v="No"/>
    <s v="No"/>
    <n v="0"/>
    <s v="No"/>
    <s v="Normal Weight"/>
    <s v="Diabetes"/>
    <s v="11-Aug-1965"/>
    <n v="8067.83"/>
    <x v="2"/>
    <s v="tier - 1"/>
    <s v="R1013"/>
    <n v="58"/>
  </r>
  <r>
    <s v="Id1347"/>
    <s v="  Tyler"/>
    <n v="32.299999999999997"/>
    <n v="6.74"/>
    <s v="Yes"/>
    <s v="No"/>
    <s v="No"/>
    <n v="1"/>
    <s v="No"/>
    <s v="Obesity"/>
    <s v="Diabetes"/>
    <s v="28-Jun-1975"/>
    <n v="8062.76"/>
    <x v="2"/>
    <s v="tier - 3"/>
    <s v="R1011"/>
    <n v="48"/>
  </r>
  <r>
    <s v="Id1348"/>
    <s v="  Kelly C"/>
    <n v="22.64"/>
    <n v="6.54"/>
    <s v="Yes"/>
    <s v="No"/>
    <s v="No"/>
    <n v="2"/>
    <s v="No"/>
    <s v="Normal Weight"/>
    <s v="Diabetes"/>
    <s v="12-Dec-1970"/>
    <n v="8062.31"/>
    <x v="1"/>
    <s v="tier - 1"/>
    <s v="R1013"/>
    <n v="53"/>
  </r>
  <r>
    <s v="Id1349"/>
    <s v="  Emily"/>
    <n v="28.69"/>
    <n v="5.4"/>
    <s v="No"/>
    <s v="No"/>
    <s v="No"/>
    <n v="0"/>
    <s v="No"/>
    <s v="Over weight"/>
    <s v="Normal"/>
    <s v="27-Dec-1982"/>
    <n v="8059.68"/>
    <x v="1"/>
    <s v="tier - 3"/>
    <s v="R1012"/>
    <n v="41"/>
  </r>
  <r>
    <s v="Id1350"/>
    <s v="  James V"/>
    <n v="28.16"/>
    <n v="5.58"/>
    <s v="Yes"/>
    <s v="No"/>
    <s v="No"/>
    <n v="0"/>
    <s v="No"/>
    <s v="Over weight"/>
    <s v="Normal"/>
    <s v="28-Nov-1985"/>
    <n v="8059.06"/>
    <x v="1"/>
    <s v="tier - 3"/>
    <s v="R1012"/>
    <n v="38"/>
  </r>
  <r>
    <s v="Id1351"/>
    <s v="  Angie"/>
    <n v="45.54"/>
    <n v="5.84"/>
    <s v="No"/>
    <s v="No"/>
    <s v="Yes"/>
    <n v="1"/>
    <s v="No"/>
    <s v="Obesity"/>
    <s v="Prediabetes"/>
    <s v="12-Dec-2003"/>
    <n v="8035.64"/>
    <x v="1"/>
    <s v="tier - 2"/>
    <s v="R1012"/>
    <n v="20"/>
  </r>
  <r>
    <s v="Id1352"/>
    <s v="  Michael J"/>
    <n v="28.7"/>
    <n v="4.2"/>
    <s v="No"/>
    <s v="No"/>
    <s v="No"/>
    <n v="0"/>
    <s v="No"/>
    <s v="Over weight"/>
    <s v="Normal"/>
    <s v="6-Nov-1977"/>
    <n v="8027.97"/>
    <x v="2"/>
    <s v="tier - 2"/>
    <s v="R1011"/>
    <n v="46"/>
  </r>
  <r>
    <s v="Id1353"/>
    <s v="  Sabina"/>
    <n v="27.74"/>
    <n v="6.06"/>
    <s v="Yes"/>
    <s v="No"/>
    <s v="No"/>
    <n v="0"/>
    <s v="No"/>
    <s v="Over weight"/>
    <s v="Prediabetes"/>
    <s v="20-Dec-1976"/>
    <n v="8026.67"/>
    <x v="1"/>
    <s v="tier - 2"/>
    <s v="R1012"/>
    <n v="47"/>
  </r>
  <r>
    <s v="Id1354"/>
    <s v="  Amy C"/>
    <n v="36.954999999999998"/>
    <n v="7.57"/>
    <s v="No"/>
    <s v="No"/>
    <s v="No"/>
    <n v="0"/>
    <s v="No"/>
    <s v="Obesity"/>
    <s v="Diabetes"/>
    <s v="17-Jul-1978"/>
    <n v="8023.14"/>
    <x v="1"/>
    <s v="tier - 3"/>
    <s v="R1012"/>
    <n v="45"/>
  </r>
  <r>
    <s v="Id1355"/>
    <s v="  Victoria U"/>
    <n v="30.69"/>
    <n v="6.15"/>
    <s v="No"/>
    <s v="No"/>
    <s v="No"/>
    <n v="0"/>
    <s v="No"/>
    <s v="Obesity"/>
    <s v="Prediabetes"/>
    <s v="3-Nov-1989"/>
    <n v="8021.11"/>
    <x v="1"/>
    <s v="tier - 1"/>
    <s v="R1012"/>
    <n v="34"/>
  </r>
  <r>
    <s v="Id1356"/>
    <s v="  Amelia B"/>
    <n v="24.984999999999999"/>
    <n v="4.5599999999999996"/>
    <s v="No"/>
    <s v="No"/>
    <s v="No"/>
    <n v="0"/>
    <s v="No"/>
    <s v="Over weight"/>
    <s v="Normal"/>
    <s v="8-Nov-1980"/>
    <n v="8017.06"/>
    <x v="1"/>
    <s v="tier - 2"/>
    <s v="R1012"/>
    <n v="43"/>
  </r>
  <r>
    <s v="Id1357"/>
    <s v="  Jackie J"/>
    <n v="39.42"/>
    <n v="4.72"/>
    <s v="Yes"/>
    <s v="No"/>
    <s v="No"/>
    <n v="1"/>
    <s v="No"/>
    <s v="Obesity"/>
    <s v="Normal"/>
    <s v="18-Sep-1995"/>
    <n v="8014.62"/>
    <x v="1"/>
    <s v="tier - 3"/>
    <s v="R1012"/>
    <n v="28"/>
  </r>
  <r>
    <s v="Id1358"/>
    <s v="  Justin"/>
    <n v="16.8"/>
    <n v="7.98"/>
    <s v="No"/>
    <s v="No"/>
    <s v="No"/>
    <n v="0"/>
    <s v="No"/>
    <s v="Under Weight"/>
    <s v="Diabetes"/>
    <s v="22-Aug-1962"/>
    <n v="8004.96"/>
    <x v="2"/>
    <s v="tier - 1"/>
    <s v="R1013"/>
    <n v="61"/>
  </r>
  <r>
    <s v="Id1359"/>
    <s v="  Kerry"/>
    <n v="23.274999999999999"/>
    <n v="6.26"/>
    <s v="Yes"/>
    <s v="No"/>
    <s v="Yes"/>
    <n v="1"/>
    <s v="No"/>
    <s v="Normal Weight"/>
    <s v="Prediabetes"/>
    <s v="20-Aug-1983"/>
    <n v="7986.48"/>
    <x v="1"/>
    <s v="tier - 3"/>
    <s v="R1024"/>
    <n v="40"/>
  </r>
  <r>
    <s v="Id1360"/>
    <s v="  Cindy G"/>
    <n v="22.8"/>
    <n v="4.29"/>
    <s v="Yes"/>
    <s v="No"/>
    <s v="Yes"/>
    <n v="1"/>
    <s v="No"/>
    <s v="Normal Weight"/>
    <s v="Normal"/>
    <s v="28-Aug-1983"/>
    <n v="7985.82"/>
    <x v="1"/>
    <s v="tier - 1"/>
    <s v="R1024"/>
    <n v="40"/>
  </r>
  <r>
    <s v="Id1361"/>
    <s v="  Gennaro"/>
    <n v="24.3"/>
    <n v="5.43"/>
    <s v="No"/>
    <s v="No"/>
    <s v="No"/>
    <n v="2"/>
    <s v="No"/>
    <s v="Normal Weight"/>
    <s v="Normal"/>
    <s v="23-Nov-1972"/>
    <n v="7980.34"/>
    <x v="1"/>
    <s v="tier - 2"/>
    <s v="R1013"/>
    <n v="51"/>
  </r>
  <r>
    <s v="Id1362"/>
    <s v="  Terry"/>
    <n v="25.13"/>
    <n v="8"/>
    <s v="Yes"/>
    <s v="No"/>
    <s v="No"/>
    <n v="1"/>
    <s v="No"/>
    <s v="Over weight"/>
    <s v="Diabetes"/>
    <s v="10-Aug-1975"/>
    <n v="7966.81"/>
    <x v="1"/>
    <s v="tier - 2"/>
    <s v="R1013"/>
    <n v="48"/>
  </r>
  <r>
    <s v="Id1363"/>
    <s v="  Patrick J"/>
    <n v="22.72"/>
    <n v="9.9600000000000009"/>
    <s v="Yes"/>
    <s v="No"/>
    <s v="No"/>
    <n v="2"/>
    <s v="No"/>
    <s v="Normal Weight"/>
    <s v="Diabetes"/>
    <s v="19-Jun-1970"/>
    <n v="7958.13"/>
    <x v="1"/>
    <s v="tier - 2"/>
    <s v="R1013"/>
    <n v="53"/>
  </r>
  <r>
    <s v="Id1364"/>
    <s v="  Keara"/>
    <n v="32.6"/>
    <n v="6.8"/>
    <s v="Yes"/>
    <s v="No"/>
    <s v="No"/>
    <n v="0"/>
    <s v="No"/>
    <s v="Obesity"/>
    <s v="Diabetes"/>
    <s v="28-Dec-1981"/>
    <n v="7954.52"/>
    <x v="1"/>
    <s v="tier - 2"/>
    <s v="R1011"/>
    <n v="42"/>
  </r>
  <r>
    <s v="Id1365"/>
    <s v="  Nicole"/>
    <n v="17.28"/>
    <n v="6.22"/>
    <s v="Yes"/>
    <s v="No"/>
    <s v="No"/>
    <n v="2"/>
    <s v="No"/>
    <s v="Under Weight"/>
    <s v="Prediabetes"/>
    <s v="9-Jul-1966"/>
    <n v="7953.72"/>
    <x v="2"/>
    <s v="tier - 3"/>
    <s v="R1012"/>
    <n v="57"/>
  </r>
  <r>
    <s v="Id1366"/>
    <s v="  Katena"/>
    <n v="27.92"/>
    <n v="5.79"/>
    <s v="No"/>
    <s v="No"/>
    <s v="No"/>
    <n v="1"/>
    <s v="No"/>
    <s v="Over weight"/>
    <s v="Prediabetes"/>
    <s v="29-Oct-1987"/>
    <n v="7948.22"/>
    <x v="1"/>
    <s v="tier - 3"/>
    <s v="R1025"/>
    <n v="36"/>
  </r>
  <r>
    <s v="Id1367"/>
    <s v="  Bean K"/>
    <n v="38.284999999999997"/>
    <n v="5.41"/>
    <s v="No"/>
    <s v="No"/>
    <s v="No"/>
    <n v="0"/>
    <s v="No"/>
    <s v="Obesity"/>
    <s v="Normal"/>
    <s v="20-Jul-1977"/>
    <n v="7935.29"/>
    <x v="1"/>
    <s v="tier - 1"/>
    <s v="R1024"/>
    <n v="46"/>
  </r>
  <r>
    <s v="Id1368"/>
    <s v="  Brian"/>
    <n v="16.48"/>
    <n v="11.05"/>
    <s v="No"/>
    <s v="No"/>
    <s v="No"/>
    <n v="0"/>
    <s v="No"/>
    <s v="Under Weight"/>
    <s v="Diabetes"/>
    <s v="10-Oct-1962"/>
    <n v="7896.41"/>
    <x v="2"/>
    <s v="tier - 2"/>
    <s v="R1013"/>
    <n v="61"/>
  </r>
  <r>
    <s v="Id1369"/>
    <s v="  Jan-Patrick"/>
    <n v="38.57"/>
    <n v="6.27"/>
    <s v="No"/>
    <s v="No"/>
    <s v="No"/>
    <n v="0"/>
    <s v="No"/>
    <s v="Obesity"/>
    <s v="Prediabetes"/>
    <s v="17-Nov-1994"/>
    <n v="7851.85"/>
    <x v="1"/>
    <s v="tier - 3"/>
    <s v="R1012"/>
    <n v="29"/>
  </r>
  <r>
    <s v="Id1370"/>
    <s v="  Jesse J"/>
    <n v="43.85"/>
    <n v="4.7699999999999996"/>
    <s v="Yes"/>
    <s v="No"/>
    <s v="No"/>
    <n v="0"/>
    <s v="No"/>
    <s v="Obesity"/>
    <s v="Normal"/>
    <s v="5-Oct-2001"/>
    <n v="7844.8"/>
    <x v="1"/>
    <s v="tier - 2"/>
    <s v="R1012"/>
    <n v="22"/>
  </r>
  <r>
    <s v="Id1371"/>
    <s v="  Lindsey M"/>
    <n v="30.11"/>
    <n v="4.08"/>
    <s v="No"/>
    <s v="No"/>
    <s v="No"/>
    <n v="0"/>
    <s v="No"/>
    <s v="Obesity"/>
    <s v="Normal"/>
    <s v="12-Oct-1989"/>
    <n v="7824.37"/>
    <x v="1"/>
    <s v="tier - 2"/>
    <s v="R1012"/>
    <n v="34"/>
  </r>
  <r>
    <s v="Id1372"/>
    <s v="  Marguerite K"/>
    <n v="31.59"/>
    <n v="6.01"/>
    <s v="No"/>
    <s v="No"/>
    <s v="No"/>
    <n v="0"/>
    <s v="No"/>
    <s v="Obesity"/>
    <s v="Prediabetes"/>
    <s v="21-Dec-1991"/>
    <n v="7812.67"/>
    <x v="1"/>
    <s v="tier - 1"/>
    <s v="R1012"/>
    <n v="32"/>
  </r>
  <r>
    <s v="Id1373"/>
    <s v="  Travis"/>
    <n v="40.15"/>
    <n v="11.84"/>
    <s v="No"/>
    <s v="No"/>
    <s v="No"/>
    <n v="0"/>
    <s v="No"/>
    <s v="Obesity"/>
    <s v="Diabetes"/>
    <s v="9-Nov-1974"/>
    <n v="7804.16"/>
    <x v="1"/>
    <s v="tier - 3"/>
    <s v="R1013"/>
    <n v="49"/>
  </r>
  <r>
    <s v="Id1374"/>
    <s v="  Ricky"/>
    <n v="40.700000000000003"/>
    <n v="6.27"/>
    <s v="Yes"/>
    <s v="No"/>
    <s v="Yes"/>
    <n v="1"/>
    <s v="No"/>
    <s v="Obesity"/>
    <s v="Prediabetes"/>
    <s v="2-Dec-1997"/>
    <n v="7803.77"/>
    <x v="1"/>
    <s v="tier - 3"/>
    <s v="R1012"/>
    <n v="26"/>
  </r>
  <r>
    <s v="Id1375"/>
    <s v="  Colleen L"/>
    <n v="40.76"/>
    <n v="5.28"/>
    <s v="No"/>
    <s v="No"/>
    <s v="No"/>
    <n v="0"/>
    <s v="No"/>
    <s v="Obesity"/>
    <s v="Normal"/>
    <s v="25-Dec-1999"/>
    <n v="7794.68"/>
    <x v="1"/>
    <s v="tier - 2"/>
    <s v="R1026"/>
    <n v="24"/>
  </r>
  <r>
    <s v="Id1376"/>
    <s v="  Charlie A"/>
    <n v="29.7"/>
    <n v="7.03"/>
    <s v="No"/>
    <s v="No"/>
    <s v="No"/>
    <n v="0"/>
    <s v="No"/>
    <s v="Over weight"/>
    <s v="Diabetes"/>
    <s v="6-Dec-1974"/>
    <n v="7789.64"/>
    <x v="0"/>
    <s v="tier - 3"/>
    <s v="R1013"/>
    <n v="49"/>
  </r>
  <r>
    <s v="Id1377"/>
    <s v="  Rick"/>
    <n v="40.58"/>
    <n v="5.32"/>
    <s v="Yes"/>
    <s v="No"/>
    <s v="Yes"/>
    <n v="1"/>
    <s v="No"/>
    <s v="Obesity"/>
    <s v="Normal"/>
    <s v="21-Dec-1997"/>
    <n v="7763.06"/>
    <x v="1"/>
    <s v="tier - 1"/>
    <s v="R1012"/>
    <n v="26"/>
  </r>
  <r>
    <s v="Id1378"/>
    <s v="  Lauren C"/>
    <n v="33.06"/>
    <n v="9.59"/>
    <s v="Yes"/>
    <s v="No"/>
    <s v="No"/>
    <n v="0"/>
    <s v="No"/>
    <s v="Obesity"/>
    <s v="Diabetes"/>
    <s v="30-Jun-1981"/>
    <n v="7749.16"/>
    <x v="1"/>
    <s v="tier - 1"/>
    <s v="R1012"/>
    <n v="42"/>
  </r>
  <r>
    <s v="Id1379"/>
    <s v="  Daniel"/>
    <n v="26.62"/>
    <n v="6.15"/>
    <s v="Yes"/>
    <s v="No"/>
    <s v="No"/>
    <n v="0"/>
    <s v="No"/>
    <s v="Over weight"/>
    <s v="Prediabetes"/>
    <s v="12-Dec-1976"/>
    <n v="7742.11"/>
    <x v="2"/>
    <s v="tier - 2"/>
    <s v="R1013"/>
    <n v="47"/>
  </r>
  <r>
    <s v="Id1380"/>
    <s v="  Jaime"/>
    <n v="37.1"/>
    <n v="11.08"/>
    <s v="No"/>
    <s v="No"/>
    <s v="No"/>
    <n v="0"/>
    <s v="No"/>
    <s v="Obesity"/>
    <s v="Diabetes"/>
    <s v="4-Sep-1978"/>
    <n v="7740.34"/>
    <x v="0"/>
    <s v="tier - 1"/>
    <s v="R1011"/>
    <n v="45"/>
  </r>
  <r>
    <s v="Id1381"/>
    <s v="  Erik R"/>
    <n v="18.28"/>
    <n v="7.95"/>
    <s v="No"/>
    <s v="No"/>
    <s v="No"/>
    <n v="0"/>
    <s v="No"/>
    <s v="Under Weight"/>
    <s v="Diabetes"/>
    <s v="18-Jul-1965"/>
    <n v="7736.39"/>
    <x v="2"/>
    <s v="tier - 2"/>
    <s v="R1013"/>
    <n v="58"/>
  </r>
  <r>
    <s v="Id1382"/>
    <s v="  Katie"/>
    <n v="35.814999999999998"/>
    <n v="6.23"/>
    <s v="No"/>
    <s v="No"/>
    <s v="No"/>
    <n v="0"/>
    <s v="No"/>
    <s v="Obesity"/>
    <s v="Prediabetes"/>
    <s v="29-Aug-1977"/>
    <n v="7731.86"/>
    <x v="1"/>
    <s v="tier - 3"/>
    <s v="R1012"/>
    <n v="46"/>
  </r>
  <r>
    <s v="Id1383"/>
    <s v="  Thomas A"/>
    <n v="30.69"/>
    <n v="6.5"/>
    <s v="No"/>
    <s v="No"/>
    <s v="No"/>
    <n v="0"/>
    <s v="No"/>
    <s v="Obesity"/>
    <s v="Diabetes"/>
    <s v="4-Dec-1978"/>
    <n v="7731.43"/>
    <x v="2"/>
    <s v="tier - 2"/>
    <s v="R1013"/>
    <n v="45"/>
  </r>
  <r>
    <s v="Id1384"/>
    <s v="  Jean-Marc"/>
    <n v="26.125"/>
    <n v="5.22"/>
    <s v="No"/>
    <s v="No"/>
    <s v="No"/>
    <n v="0"/>
    <s v="No"/>
    <s v="Over weight"/>
    <s v="Normal"/>
    <s v="10-Sep-1980"/>
    <n v="7729.65"/>
    <x v="2"/>
    <s v="tier - 1"/>
    <s v="R1016"/>
    <n v="43"/>
  </r>
  <r>
    <s v="Id1385"/>
    <s v="  Kerry L"/>
    <n v="34.58"/>
    <n v="6.3"/>
    <s v="No"/>
    <s v="No"/>
    <s v="Yes"/>
    <n v="1"/>
    <s v="No"/>
    <s v="Obesity"/>
    <s v="Prediabetes"/>
    <s v="2-Jun-1979"/>
    <n v="7727.25"/>
    <x v="1"/>
    <s v="tier - 3"/>
    <s v="R1012"/>
    <n v="44"/>
  </r>
  <r>
    <s v="Id1386"/>
    <s v="  Ulrich"/>
    <n v="27.4"/>
    <n v="8.84"/>
    <s v="No"/>
    <s v="No"/>
    <s v="No"/>
    <n v="0"/>
    <s v="No"/>
    <s v="Over weight"/>
    <s v="Diabetes"/>
    <s v="29-Dec-1978"/>
    <n v="7726.85"/>
    <x v="0"/>
    <s v="tier - 2"/>
    <s v="R1011"/>
    <n v="45"/>
  </r>
  <r>
    <s v="Id1387"/>
    <s v="  Justin P"/>
    <n v="27.53"/>
    <n v="4.1100000000000003"/>
    <s v="No"/>
    <s v="No"/>
    <s v="No"/>
    <n v="1"/>
    <s v="No"/>
    <s v="Over weight"/>
    <s v="Normal"/>
    <s v="12-Jul-1987"/>
    <n v="7684.62"/>
    <x v="1"/>
    <s v="tier - 3"/>
    <s v="R1021"/>
    <n v="36"/>
  </r>
  <r>
    <s v="Id1388"/>
    <s v="  Hannah E"/>
    <n v="33"/>
    <n v="4.57"/>
    <s v="No"/>
    <s v="No"/>
    <s v="No"/>
    <n v="0"/>
    <s v="No"/>
    <s v="Obesity"/>
    <s v="Normal"/>
    <s v="18-Dec-1982"/>
    <n v="7682.67"/>
    <x v="1"/>
    <s v="tier - 1"/>
    <s v="R1013"/>
    <n v="41"/>
  </r>
  <r>
    <s v="Id1389"/>
    <s v="  David"/>
    <n v="25.78"/>
    <n v="11.06"/>
    <s v="Yes"/>
    <s v="No"/>
    <s v="No"/>
    <n v="0"/>
    <s v="No"/>
    <s v="Over weight"/>
    <s v="Diabetes"/>
    <s v="19-Dec-1981"/>
    <n v="7681.17"/>
    <x v="1"/>
    <s v="tier - 2"/>
    <s v="R1020"/>
    <n v="42"/>
  </r>
  <r>
    <s v="Id1390"/>
    <s v="  Jim"/>
    <n v="22.66"/>
    <n v="10.68"/>
    <s v="No"/>
    <s v="No"/>
    <s v="No"/>
    <n v="0"/>
    <s v="No"/>
    <s v="Normal Weight"/>
    <s v="Diabetes"/>
    <s v="11-Oct-1971"/>
    <n v="7680.92"/>
    <x v="1"/>
    <s v="tier - 1"/>
    <s v="R1013"/>
    <n v="52"/>
  </r>
  <r>
    <s v="Id1391"/>
    <s v="  Joseph P"/>
    <n v="38.81"/>
    <n v="6.14"/>
    <s v="Yes"/>
    <s v="No"/>
    <s v="No"/>
    <n v="1"/>
    <s v="No"/>
    <s v="Obesity"/>
    <s v="Prediabetes"/>
    <s v="13-Sep-1995"/>
    <n v="7676.4"/>
    <x v="1"/>
    <s v="tier - 1"/>
    <s v="R1012"/>
    <n v="28"/>
  </r>
  <r>
    <s v="Id1392"/>
    <s v="  Michael"/>
    <n v="38.51"/>
    <n v="5.45"/>
    <s v="Yes"/>
    <s v="No"/>
    <s v="No"/>
    <n v="0"/>
    <s v="No"/>
    <s v="Obesity"/>
    <s v="Normal"/>
    <s v="24-Nov-1996"/>
    <n v="7670.75"/>
    <x v="1"/>
    <s v="tier - 2"/>
    <s v="R1022"/>
    <n v="27"/>
  </r>
  <r>
    <s v="Id1393"/>
    <s v="  Gina M"/>
    <n v="22.98"/>
    <n v="6.14"/>
    <s v="Yes"/>
    <s v="No"/>
    <s v="No"/>
    <n v="0"/>
    <s v="No"/>
    <s v="Normal Weight"/>
    <s v="Prediabetes"/>
    <s v="9-Oct-1976"/>
    <n v="7662.47"/>
    <x v="1"/>
    <s v="tier - 1"/>
    <s v="R1011"/>
    <n v="47"/>
  </r>
  <r>
    <s v="Id1394"/>
    <s v="  Shantel C"/>
    <n v="15.65"/>
    <n v="7.85"/>
    <s v="No"/>
    <s v="No"/>
    <s v="No"/>
    <n v="0"/>
    <s v="No"/>
    <s v="Under Weight"/>
    <s v="Diabetes"/>
    <s v="27-Dec-1965"/>
    <n v="7657.69"/>
    <x v="2"/>
    <s v="tier - 3"/>
    <s v="R1012"/>
    <n v="58"/>
  </r>
  <r>
    <s v="Id1395"/>
    <s v="  Brian"/>
    <n v="39.97"/>
    <n v="4.09"/>
    <s v="No"/>
    <s v="No"/>
    <s v="No"/>
    <n v="1"/>
    <s v="No"/>
    <s v="Obesity"/>
    <s v="Normal"/>
    <s v="30-Sep-1998"/>
    <n v="7652.26"/>
    <x v="1"/>
    <s v="tier - 3"/>
    <s v="R1023"/>
    <n v="25"/>
  </r>
  <r>
    <s v="Id1396"/>
    <s v="  Brian"/>
    <n v="37.22"/>
    <n v="4.62"/>
    <s v="No"/>
    <s v="No"/>
    <s v="Yes"/>
    <n v="1"/>
    <s v="No"/>
    <s v="Obesity"/>
    <s v="Normal"/>
    <s v="10-Aug-1993"/>
    <n v="7650.8"/>
    <x v="1"/>
    <s v="tier - 2"/>
    <s v="R1012"/>
    <n v="30"/>
  </r>
  <r>
    <s v="Id1397"/>
    <s v="  Jessica R"/>
    <n v="41.325000000000003"/>
    <n v="5.77"/>
    <s v="No"/>
    <s v="No"/>
    <s v="No"/>
    <n v="0"/>
    <s v="No"/>
    <s v="Obesity"/>
    <s v="Prediabetes"/>
    <s v="16-Oct-1980"/>
    <n v="7650.77"/>
    <x v="1"/>
    <s v="tier - 2"/>
    <s v="R1024"/>
    <n v="43"/>
  </r>
  <r>
    <s v="Id1398"/>
    <s v="  Robyn"/>
    <n v="40.31"/>
    <n v="5.84"/>
    <s v="No"/>
    <s v="No"/>
    <s v="No"/>
    <n v="0"/>
    <s v="No"/>
    <s v="Obesity"/>
    <s v="Prediabetes"/>
    <s v="15-Jun-1999"/>
    <n v="7642.05"/>
    <x v="1"/>
    <s v="tier - 2"/>
    <s v="R1026"/>
    <n v="24"/>
  </r>
  <r>
    <s v="Id1399"/>
    <s v="  Ashley"/>
    <n v="29.48"/>
    <n v="4.91"/>
    <s v="No"/>
    <s v="No"/>
    <s v="No"/>
    <n v="0"/>
    <s v="No"/>
    <s v="Over weight"/>
    <s v="Normal"/>
    <s v="24-Jul-1980"/>
    <n v="7640.31"/>
    <x v="1"/>
    <s v="tier - 1"/>
    <s v="R1013"/>
    <n v="43"/>
  </r>
  <r>
    <s v="Id1400"/>
    <s v="  Dana"/>
    <n v="33.155000000000001"/>
    <n v="5.07"/>
    <s v="No"/>
    <s v="No"/>
    <s v="No"/>
    <n v="0"/>
    <s v="No"/>
    <s v="Obesity"/>
    <s v="Normal"/>
    <s v="20-Jun-1980"/>
    <n v="7639.42"/>
    <x v="1"/>
    <s v="tier - 2"/>
    <s v="R1024"/>
    <n v="43"/>
  </r>
  <r>
    <s v="Id1401"/>
    <s v="  Jessica F"/>
    <n v="42.85"/>
    <n v="5.81"/>
    <s v="Yes"/>
    <s v="No"/>
    <s v="No"/>
    <n v="0"/>
    <s v="No"/>
    <s v="Obesity"/>
    <s v="Prediabetes"/>
    <s v="13-Dec-2001"/>
    <n v="7636.92"/>
    <x v="1"/>
    <s v="tier - 3"/>
    <s v="R1012"/>
    <n v="22"/>
  </r>
  <r>
    <s v="Id1402"/>
    <s v="  Lindsey"/>
    <n v="32.340000000000003"/>
    <n v="11.2"/>
    <s v="No"/>
    <s v="No"/>
    <s v="No"/>
    <n v="0"/>
    <s v="No"/>
    <s v="Obesity"/>
    <s v="Diabetes"/>
    <s v="24-Aug-1978"/>
    <n v="7633.72"/>
    <x v="1"/>
    <s v="tier - 1"/>
    <s v="R1013"/>
    <n v="45"/>
  </r>
  <r>
    <s v="Id1403"/>
    <s v="  Kelly A"/>
    <n v="27.5"/>
    <n v="10.75"/>
    <s v="No"/>
    <s v="No"/>
    <s v="No"/>
    <n v="0"/>
    <s v="No"/>
    <s v="Over weight"/>
    <s v="Diabetes"/>
    <s v="29-Nov-1978"/>
    <n v="7626.99"/>
    <x v="1"/>
    <s v="tier - 2"/>
    <s v="R1011"/>
    <n v="45"/>
  </r>
  <r>
    <s v="Id1404"/>
    <s v="  Brooke E"/>
    <n v="25.8"/>
    <n v="7.8"/>
    <s v="No"/>
    <s v="No"/>
    <s v="No"/>
    <n v="0"/>
    <s v="No"/>
    <s v="Over weight"/>
    <s v="Diabetes"/>
    <s v="6-Nov-1978"/>
    <n v="7624.63"/>
    <x v="1"/>
    <s v="tier - 1"/>
    <s v="R1011"/>
    <n v="45"/>
  </r>
  <r>
    <s v="Id1405"/>
    <s v="  Katelyn E"/>
    <n v="25"/>
    <n v="7.04"/>
    <s v="No"/>
    <s v="No"/>
    <s v="No"/>
    <n v="0"/>
    <s v="No"/>
    <s v="Over weight"/>
    <s v="Diabetes"/>
    <s v="28-Nov-1978"/>
    <n v="7623.52"/>
    <x v="1"/>
    <s v="tier - 1"/>
    <s v="R1011"/>
    <n v="45"/>
  </r>
  <r>
    <s v="Id1406"/>
    <s v="  Adam"/>
    <n v="41.2"/>
    <n v="4.18"/>
    <s v="Yes"/>
    <s v="No"/>
    <s v="No"/>
    <n v="0"/>
    <s v="No"/>
    <s v="Obesity"/>
    <s v="Normal"/>
    <s v="17-Sep-1996"/>
    <n v="7623.13"/>
    <x v="1"/>
    <s v="tier - 3"/>
    <s v="R1011"/>
    <n v="27"/>
  </r>
  <r>
    <s v="Id1407"/>
    <s v="  Dana"/>
    <n v="17.78"/>
    <n v="8.19"/>
    <s v="No"/>
    <s v="No"/>
    <s v="No"/>
    <n v="0"/>
    <s v="No"/>
    <s v="Under Weight"/>
    <s v="Diabetes"/>
    <s v="3-Jul-1968"/>
    <n v="7609.6"/>
    <x v="2"/>
    <s v="tier - 2"/>
    <s v="R1012"/>
    <n v="55"/>
  </r>
  <r>
    <s v="Id1408"/>
    <s v="  Eric W"/>
    <n v="40.119999999999997"/>
    <n v="6.22"/>
    <s v="Yes"/>
    <s v="No"/>
    <s v="Yes"/>
    <n v="1"/>
    <s v="No"/>
    <s v="Obesity"/>
    <s v="Prediabetes"/>
    <s v="30-Sep-1997"/>
    <n v="7607.03"/>
    <x v="1"/>
    <s v="tier - 2"/>
    <s v="R1012"/>
    <n v="26"/>
  </r>
  <r>
    <s v="Id1409"/>
    <s v="  Matthew D"/>
    <n v="19.350000000000001"/>
    <n v="8.2200000000000006"/>
    <s v="Yes"/>
    <s v="No"/>
    <s v="No"/>
    <n v="0"/>
    <s v="No"/>
    <s v="Normal Weight"/>
    <s v="Diabetes"/>
    <s v="17-Jul-1967"/>
    <n v="7585.62"/>
    <x v="2"/>
    <s v="tier - 2"/>
    <s v="R1013"/>
    <n v="56"/>
  </r>
  <r>
    <s v="Id1410"/>
    <s v="  Eoghan"/>
    <n v="36.69"/>
    <n v="6.15"/>
    <s v="No"/>
    <s v="No"/>
    <s v="No"/>
    <n v="0"/>
    <s v="No"/>
    <s v="Obesity"/>
    <s v="Prediabetes"/>
    <s v="14-Aug-1994"/>
    <n v="7567.13"/>
    <x v="1"/>
    <s v="tier - 2"/>
    <s v="R1021"/>
    <n v="29"/>
  </r>
  <r>
    <s v="Id1411"/>
    <s v="  Pamela W"/>
    <n v="28.51"/>
    <n v="5.65"/>
    <s v="Yes"/>
    <s v="No"/>
    <s v="No"/>
    <n v="1"/>
    <s v="No"/>
    <s v="Over weight"/>
    <s v="Normal"/>
    <s v="15-Dec-1988"/>
    <n v="7538.52"/>
    <x v="1"/>
    <s v="tier - 2"/>
    <s v="R1012"/>
    <n v="35"/>
  </r>
  <r>
    <s v="Id1412"/>
    <s v="  Lindsey M"/>
    <n v="30.21"/>
    <n v="5.5"/>
    <s v="No"/>
    <s v="No"/>
    <s v="No"/>
    <n v="1"/>
    <s v="No"/>
    <s v="Obesity"/>
    <s v="Normal"/>
    <s v="22-Aug-1984"/>
    <n v="7537.16"/>
    <x v="1"/>
    <s v="tier - 2"/>
    <s v="R1012"/>
    <n v="39"/>
  </r>
  <r>
    <s v="Id1413"/>
    <s v="  Kassie"/>
    <n v="24.33"/>
    <n v="8"/>
    <s v="No"/>
    <s v="No"/>
    <s v="No"/>
    <n v="0"/>
    <s v="No"/>
    <s v="Normal Weight"/>
    <s v="Diabetes"/>
    <s v="14-Dec-1978"/>
    <n v="7531.7"/>
    <x v="1"/>
    <s v="tier - 1"/>
    <s v="R1013"/>
    <n v="45"/>
  </r>
  <r>
    <s v="Id1414"/>
    <s v="  Matthew"/>
    <n v="19.855"/>
    <n v="5.71"/>
    <s v="Yes"/>
    <s v="No"/>
    <s v="No"/>
    <n v="0"/>
    <s v="No"/>
    <s v="Normal Weight"/>
    <s v="Prediabetes"/>
    <s v="10-Oct-1976"/>
    <n v="7526.71"/>
    <x v="2"/>
    <s v="tier - 1"/>
    <s v="R1012"/>
    <n v="47"/>
  </r>
  <r>
    <s v="Id1415"/>
    <s v="  Ruben Dario"/>
    <n v="25.364999999999998"/>
    <n v="11.71"/>
    <s v="No"/>
    <s v="No"/>
    <s v="No"/>
    <n v="0"/>
    <s v="No"/>
    <s v="Over weight"/>
    <s v="Diabetes"/>
    <s v="18-Oct-1978"/>
    <n v="7518.03"/>
    <x v="1"/>
    <s v="tier - 3"/>
    <s v="R1012"/>
    <n v="45"/>
  </r>
  <r>
    <s v="Id1416"/>
    <s v="  Kevin"/>
    <n v="29.6"/>
    <n v="6.17"/>
    <s v="Yes"/>
    <s v="No"/>
    <s v="Yes"/>
    <n v="1"/>
    <s v="No"/>
    <s v="Over weight"/>
    <s v="Prediabetes"/>
    <s v="10-Jul-1983"/>
    <n v="7512.27"/>
    <x v="2"/>
    <s v="tier - 2"/>
    <s v="R1011"/>
    <n v="40"/>
  </r>
  <r>
    <s v="Id1417"/>
    <s v="  Lindsay M"/>
    <n v="39.43"/>
    <n v="6.1"/>
    <s v="Yes"/>
    <s v="No"/>
    <s v="Yes"/>
    <n v="1"/>
    <s v="No"/>
    <s v="Obesity"/>
    <s v="Prediabetes"/>
    <s v="28-Oct-1997"/>
    <n v="7504.3"/>
    <x v="1"/>
    <s v="tier - 1"/>
    <s v="R1012"/>
    <n v="26"/>
  </r>
  <r>
    <s v="Id1418"/>
    <s v="  Amanda"/>
    <n v="27.34"/>
    <n v="5.19"/>
    <s v="Yes"/>
    <s v="No"/>
    <s v="No"/>
    <n v="1"/>
    <s v="No"/>
    <s v="Over weight"/>
    <s v="Normal"/>
    <s v="15-Dec-1988"/>
    <n v="7494.63"/>
    <x v="1"/>
    <s v="tier - 3"/>
    <s v="R1025"/>
    <n v="35"/>
  </r>
  <r>
    <s v="Id1419"/>
    <s v="  James"/>
    <n v="39.01"/>
    <n v="5.37"/>
    <s v="Yes"/>
    <s v="No"/>
    <s v="No"/>
    <n v="0"/>
    <s v="No"/>
    <s v="Obesity"/>
    <s v="Normal"/>
    <s v="14-Jun-1996"/>
    <n v="7487.38"/>
    <x v="1"/>
    <s v="tier - 3"/>
    <s v="R1012"/>
    <n v="27"/>
  </r>
  <r>
    <s v="Id1420"/>
    <s v="  Samuel H"/>
    <n v="18.989999999999998"/>
    <n v="10.82"/>
    <s v="Yes"/>
    <s v="No"/>
    <s v="No"/>
    <n v="0"/>
    <s v="No"/>
    <s v="Normal Weight"/>
    <s v="Diabetes"/>
    <s v="4-Aug-1967"/>
    <n v="7463.51"/>
    <x v="2"/>
    <s v="tier - 3"/>
    <s v="R1013"/>
    <n v="56"/>
  </r>
  <r>
    <s v="Id1421"/>
    <s v="  Jenni"/>
    <n v="42.3"/>
    <n v="6.06"/>
    <s v="Yes"/>
    <s v="No"/>
    <s v="No"/>
    <n v="0"/>
    <s v="No"/>
    <s v="Obesity"/>
    <s v="Prediabetes"/>
    <s v="1-Jun-2001"/>
    <n v="7450.36"/>
    <x v="1"/>
    <s v="tier - 2"/>
    <s v="R1012"/>
    <n v="22"/>
  </r>
  <r>
    <s v="Id1422"/>
    <s v="  Estuardo F"/>
    <n v="39.805"/>
    <n v="5.91"/>
    <s v="No"/>
    <s v="No"/>
    <s v="No"/>
    <n v="0"/>
    <s v="No"/>
    <s v="Obesity"/>
    <s v="Prediabetes"/>
    <s v="30-Sep-1977"/>
    <n v="7448.4"/>
    <x v="2"/>
    <s v="tier - 3"/>
    <s v="R1017"/>
    <n v="46"/>
  </r>
  <r>
    <s v="Id1423"/>
    <s v="  Brett"/>
    <n v="33.700000000000003"/>
    <n v="5.87"/>
    <s v="No"/>
    <s v="No"/>
    <s v="No"/>
    <n v="0"/>
    <s v="No"/>
    <s v="Obesity"/>
    <s v="Prediabetes"/>
    <s v="25-Sep-1977"/>
    <n v="7445.92"/>
    <x v="2"/>
    <s v="tier - 1"/>
    <s v="R1011"/>
    <n v="46"/>
  </r>
  <r>
    <s v="Id1424"/>
    <s v="  Sharon E"/>
    <n v="36.195"/>
    <n v="6.22"/>
    <s v="No"/>
    <s v="No"/>
    <s v="No"/>
    <n v="0"/>
    <s v="No"/>
    <s v="Obesity"/>
    <s v="Prediabetes"/>
    <s v="7-Jul-1980"/>
    <n v="7443.64"/>
    <x v="1"/>
    <s v="tier - 3"/>
    <s v="R1012"/>
    <n v="43"/>
  </r>
  <r>
    <s v="Id1425"/>
    <s v="  Jacob W√¶ver"/>
    <n v="32.6"/>
    <n v="5.73"/>
    <s v="No"/>
    <s v="No"/>
    <s v="Yes"/>
    <n v="1"/>
    <s v="No"/>
    <s v="Obesity"/>
    <s v="Prediabetes"/>
    <s v="1-Sep-1979"/>
    <n v="7441.5"/>
    <x v="2"/>
    <s v="tier - 2"/>
    <s v="R1011"/>
    <n v="44"/>
  </r>
  <r>
    <s v="Id1426"/>
    <s v="  Scott"/>
    <n v="30.2"/>
    <n v="5.7"/>
    <s v="No"/>
    <s v="No"/>
    <s v="No"/>
    <n v="0"/>
    <s v="No"/>
    <s v="Obesity"/>
    <s v="Prediabetes"/>
    <s v="25-Aug-1977"/>
    <n v="7441.05"/>
    <x v="2"/>
    <s v="tier - 2"/>
    <s v="R1011"/>
    <n v="46"/>
  </r>
  <r>
    <s v="Id1427"/>
    <s v="  Brooke S"/>
    <n v="27.645"/>
    <n v="9.91"/>
    <s v="No"/>
    <s v="No"/>
    <s v="No"/>
    <n v="0"/>
    <s v="No"/>
    <s v="Over weight"/>
    <s v="Diabetes"/>
    <s v="2-Dec-1978"/>
    <n v="7421.19"/>
    <x v="1"/>
    <s v="tier - 3"/>
    <s v="R1012"/>
    <n v="45"/>
  </r>
  <r>
    <s v="Id1428"/>
    <s v="  Kaye A"/>
    <n v="26.41"/>
    <n v="11.4"/>
    <s v="No"/>
    <s v="No"/>
    <s v="No"/>
    <n v="0"/>
    <s v="No"/>
    <s v="Over weight"/>
    <s v="Diabetes"/>
    <s v="12-Nov-1978"/>
    <n v="7419.48"/>
    <x v="1"/>
    <s v="tier - 2"/>
    <s v="R1012"/>
    <n v="45"/>
  </r>
  <r>
    <s v="Id1429"/>
    <s v="  Carolyn"/>
    <n v="34.1"/>
    <n v="6.29"/>
    <s v="Yes"/>
    <s v="No"/>
    <s v="Yes"/>
    <n v="1"/>
    <s v="No"/>
    <s v="Obesity"/>
    <s v="Prediabetes"/>
    <s v="19-Sep-1983"/>
    <n v="7418.52"/>
    <x v="1"/>
    <s v="tier - 2"/>
    <s v="R1011"/>
    <n v="40"/>
  </r>
  <r>
    <s v="Id1430"/>
    <s v="  Daniel C"/>
    <n v="17.3"/>
    <n v="9.2799999999999994"/>
    <s v="No"/>
    <s v="No"/>
    <s v="No"/>
    <n v="0"/>
    <s v="No"/>
    <s v="Under Weight"/>
    <s v="Diabetes"/>
    <s v="5-Dec-1965"/>
    <n v="7403.98"/>
    <x v="2"/>
    <s v="tier - 2"/>
    <s v="R1013"/>
    <n v="58"/>
  </r>
  <r>
    <s v="Id1431"/>
    <s v="  Laurie A"/>
    <n v="35.020000000000003"/>
    <n v="4.78"/>
    <s v="No"/>
    <s v="No"/>
    <s v="Yes"/>
    <n v="1"/>
    <s v="No"/>
    <s v="Obesity"/>
    <s v="Normal"/>
    <s v="22-Jul-1993"/>
    <n v="7388.85"/>
    <x v="1"/>
    <s v="tier - 2"/>
    <s v="R1026"/>
    <n v="30"/>
  </r>
  <r>
    <s v="Id1432"/>
    <s v="  Nicole"/>
    <n v="37.1"/>
    <n v="8.8699999999999992"/>
    <s v="Yes"/>
    <s v="No"/>
    <s v="No"/>
    <n v="0"/>
    <s v="No"/>
    <s v="Obesity"/>
    <s v="Diabetes"/>
    <s v="24-Nov-1981"/>
    <n v="7371.77"/>
    <x v="1"/>
    <s v="tier - 1"/>
    <s v="R1011"/>
    <n v="42"/>
  </r>
  <r>
    <s v="Id1433"/>
    <s v="  Shelby"/>
    <n v="16.79"/>
    <n v="11.4"/>
    <s v="No"/>
    <s v="No"/>
    <s v="No"/>
    <n v="0"/>
    <s v="No"/>
    <s v="Under Weight"/>
    <s v="Diabetes"/>
    <s v="9-Dec-1965"/>
    <n v="7362.31"/>
    <x v="2"/>
    <s v="tier - 3"/>
    <s v="R1013"/>
    <n v="58"/>
  </r>
  <r>
    <s v="Id1434"/>
    <s v="  Allison"/>
    <n v="31.635000000000002"/>
    <n v="9.1300000000000008"/>
    <s v="Yes"/>
    <s v="No"/>
    <s v="No"/>
    <n v="0"/>
    <s v="No"/>
    <s v="Obesity"/>
    <s v="Diabetes"/>
    <s v="16-Jul-1981"/>
    <n v="7358.18"/>
    <x v="1"/>
    <s v="tier - 3"/>
    <s v="R1024"/>
    <n v="42"/>
  </r>
  <r>
    <s v="Id1435"/>
    <s v="  Leticia"/>
    <n v="24.19"/>
    <n v="6.22"/>
    <s v="Yes"/>
    <s v="No"/>
    <s v="Yes"/>
    <n v="1"/>
    <s v="No"/>
    <s v="Normal Weight"/>
    <s v="Prediabetes"/>
    <s v="21-Jun-1983"/>
    <n v="7357.49"/>
    <x v="1"/>
    <s v="tier - 2"/>
    <s v="R1012"/>
    <n v="40"/>
  </r>
  <r>
    <s v="Id1436"/>
    <s v="  John S"/>
    <n v="35.29"/>
    <n v="5.9"/>
    <s v="No"/>
    <s v="No"/>
    <s v="Yes"/>
    <n v="1"/>
    <s v="No"/>
    <s v="Obesity"/>
    <s v="Prediabetes"/>
    <s v="5-Oct-1993"/>
    <n v="7349.12"/>
    <x v="1"/>
    <s v="tier - 2"/>
    <s v="R1021"/>
    <n v="30"/>
  </r>
  <r>
    <s v="Id1437"/>
    <s v="  April"/>
    <n v="35.299999999999997"/>
    <n v="4.45"/>
    <s v="No"/>
    <s v="No"/>
    <s v="No"/>
    <n v="0"/>
    <s v="No"/>
    <s v="Obesity"/>
    <s v="Normal"/>
    <s v="1-Dec-1977"/>
    <n v="7348.14"/>
    <x v="1"/>
    <s v="tier - 1"/>
    <s v="R1011"/>
    <n v="46"/>
  </r>
  <r>
    <s v="Id1438"/>
    <s v="  Ashley N"/>
    <n v="35.64"/>
    <n v="6.17"/>
    <s v="No"/>
    <s v="No"/>
    <s v="Yes"/>
    <n v="1"/>
    <s v="No"/>
    <s v="Obesity"/>
    <s v="Prediabetes"/>
    <s v="26-Jun-1979"/>
    <n v="7345.73"/>
    <x v="1"/>
    <s v="tier - 1"/>
    <s v="R1013"/>
    <n v="44"/>
  </r>
  <r>
    <s v="Id1439"/>
    <s v="  Madeleine"/>
    <n v="33.1"/>
    <n v="4.93"/>
    <s v="No"/>
    <s v="No"/>
    <s v="No"/>
    <n v="0"/>
    <s v="No"/>
    <s v="Obesity"/>
    <s v="Normal"/>
    <s v="18-Dec-1977"/>
    <n v="7345.08"/>
    <x v="1"/>
    <s v="tier - 1"/>
    <s v="R1011"/>
    <n v="46"/>
  </r>
  <r>
    <s v="Id1440"/>
    <s v="  Nelly S"/>
    <n v="26.41"/>
    <n v="7.32"/>
    <s v="Yes"/>
    <s v="No"/>
    <s v="No"/>
    <n v="1"/>
    <s v="No"/>
    <s v="Over weight"/>
    <s v="Diabetes"/>
    <s v="15-Jun-1986"/>
    <n v="7339.93"/>
    <x v="1"/>
    <s v="tier - 2"/>
    <s v="R1012"/>
    <n v="37"/>
  </r>
  <r>
    <s v="Id1441"/>
    <s v="  Meredith S"/>
    <n v="29.9"/>
    <n v="5.27"/>
    <s v="No"/>
    <s v="No"/>
    <s v="Yes"/>
    <n v="1"/>
    <s v="No"/>
    <s v="Over weight"/>
    <s v="Normal"/>
    <s v="19-Sep-1979"/>
    <n v="7337.75"/>
    <x v="1"/>
    <s v="tier - 3"/>
    <s v="R1011"/>
    <n v="44"/>
  </r>
  <r>
    <s v="Id1442"/>
    <s v="  Kevin"/>
    <n v="25.24"/>
    <n v="5.82"/>
    <s v="No"/>
    <s v="No"/>
    <s v="No"/>
    <n v="1"/>
    <s v="No"/>
    <s v="Over weight"/>
    <s v="Prediabetes"/>
    <s v="25-Jul-1984"/>
    <n v="7325.47"/>
    <x v="1"/>
    <s v="tier - 1"/>
    <s v="R1012"/>
    <n v="39"/>
  </r>
  <r>
    <s v="Id1443"/>
    <s v="  Lisa"/>
    <n v="25.08"/>
    <n v="5.8"/>
    <s v="No"/>
    <s v="No"/>
    <s v="Yes"/>
    <n v="1"/>
    <s v="No"/>
    <s v="Over weight"/>
    <s v="Prediabetes"/>
    <s v="19-Jun-1979"/>
    <n v="7325.05"/>
    <x v="1"/>
    <s v="tier - 3"/>
    <s v="R1024"/>
    <n v="44"/>
  </r>
  <r>
    <s v="Id1444"/>
    <s v="  Katherine A"/>
    <n v="29.164999999999999"/>
    <n v="4.87"/>
    <s v="No"/>
    <s v="Yes"/>
    <s v="No"/>
    <n v="1"/>
    <s v="No"/>
    <s v="Over weight"/>
    <s v="Normal"/>
    <s v="15-Nov-2004"/>
    <n v="7323.73"/>
    <x v="1"/>
    <s v="tier - 2"/>
    <s v="R1024"/>
    <n v="19"/>
  </r>
  <r>
    <s v="Id1445"/>
    <s v="  Steve"/>
    <n v="15.05"/>
    <n v="8.1199999999999992"/>
    <s v="No"/>
    <s v="No"/>
    <s v="No"/>
    <n v="0"/>
    <s v="No"/>
    <s v="Under Weight"/>
    <s v="Diabetes"/>
    <s v="11-Jul-1965"/>
    <n v="7322.86"/>
    <x v="2"/>
    <s v="tier - 3"/>
    <s v="R1012"/>
    <n v="58"/>
  </r>
  <r>
    <s v="Id1446"/>
    <s v="  Kate L"/>
    <n v="19.95"/>
    <n v="4.3600000000000003"/>
    <s v="No"/>
    <s v="No"/>
    <s v="No"/>
    <n v="2"/>
    <s v="No"/>
    <s v="Normal Weight"/>
    <s v="Normal"/>
    <s v="11-Aug-1972"/>
    <n v="7318.22"/>
    <x v="1"/>
    <s v="tier - 3"/>
    <s v="R1012"/>
    <n v="51"/>
  </r>
  <r>
    <s v="Id1447"/>
    <s v="  Beth"/>
    <n v="16.66"/>
    <n v="9.16"/>
    <s v="No"/>
    <s v="No"/>
    <s v="No"/>
    <n v="0"/>
    <s v="No"/>
    <s v="Under Weight"/>
    <s v="Diabetes"/>
    <s v="25-Jun-1965"/>
    <n v="7318.21"/>
    <x v="2"/>
    <s v="tier - 1"/>
    <s v="R1013"/>
    <n v="58"/>
  </r>
  <r>
    <s v="Id1448"/>
    <s v="  Katharine"/>
    <n v="16.62"/>
    <n v="9.14"/>
    <s v="No"/>
    <s v="No"/>
    <s v="No"/>
    <n v="0"/>
    <s v="No"/>
    <s v="Under Weight"/>
    <s v="Diabetes"/>
    <s v="6-Jun-1965"/>
    <n v="7304.65"/>
    <x v="2"/>
    <s v="tier - 3"/>
    <s v="R1013"/>
    <n v="58"/>
  </r>
  <r>
    <s v="Id1449"/>
    <s v="  Heather L"/>
    <n v="15.36"/>
    <n v="5.49"/>
    <s v="Yes"/>
    <s v="No"/>
    <s v="No"/>
    <n v="2"/>
    <s v="No"/>
    <s v="Under Weight"/>
    <s v="Normal"/>
    <s v="26-Dec-1966"/>
    <n v="7302.46"/>
    <x v="2"/>
    <s v="tier - 1"/>
    <s v="R1012"/>
    <n v="57"/>
  </r>
  <r>
    <s v="Id1450"/>
    <s v="  Desiree"/>
    <n v="27.74"/>
    <n v="5.96"/>
    <s v="Yes"/>
    <s v="No"/>
    <s v="No"/>
    <n v="0"/>
    <s v="No"/>
    <s v="Over weight"/>
    <s v="Prediabetes"/>
    <s v="2-Nov-1985"/>
    <n v="7281.51"/>
    <x v="1"/>
    <s v="tier - 1"/>
    <s v="R1012"/>
    <n v="38"/>
  </r>
  <r>
    <s v="Id1451"/>
    <s v="  Peter B"/>
    <n v="22.44"/>
    <n v="4.62"/>
    <s v="Yes"/>
    <s v="No"/>
    <s v="No"/>
    <n v="0"/>
    <s v="No"/>
    <s v="Normal Weight"/>
    <s v="Normal"/>
    <s v="18-Dec-1976"/>
    <n v="7273.02"/>
    <x v="1"/>
    <s v="tier - 1"/>
    <s v="R1013"/>
    <n v="47"/>
  </r>
  <r>
    <s v="Id1452"/>
    <s v="  Adam"/>
    <n v="37.049999999999997"/>
    <n v="9.9600000000000009"/>
    <s v="Yes"/>
    <s v="No"/>
    <s v="No"/>
    <n v="0"/>
    <s v="No"/>
    <s v="Obesity"/>
    <s v="Diabetes"/>
    <s v="4-Aug-1981"/>
    <n v="7265.7"/>
    <x v="2"/>
    <s v="tier - 3"/>
    <s v="R1012"/>
    <n v="42"/>
  </r>
  <r>
    <s v="Id1453"/>
    <s v="  Jeremy J"/>
    <n v="22.95"/>
    <n v="10.53"/>
    <s v="No"/>
    <s v="No"/>
    <s v="No"/>
    <n v="2"/>
    <s v="No"/>
    <s v="Normal Weight"/>
    <s v="Diabetes"/>
    <s v="25-Oct-1973"/>
    <n v="7265.58"/>
    <x v="1"/>
    <s v="tier - 2"/>
    <s v="R1013"/>
    <n v="50"/>
  </r>
  <r>
    <s v="Id1454"/>
    <s v="  Adam C"/>
    <n v="34.200000000000003"/>
    <n v="6.69"/>
    <s v="Yes"/>
    <s v="No"/>
    <s v="No"/>
    <n v="0"/>
    <s v="No"/>
    <s v="Obesity"/>
    <s v="Diabetes"/>
    <s v="13-Jun-1981"/>
    <n v="7261.74"/>
    <x v="2"/>
    <s v="tier - 3"/>
    <s v="R1012"/>
    <n v="42"/>
  </r>
  <r>
    <s v="Id1455"/>
    <s v="  Jon"/>
    <n v="30.59"/>
    <n v="9.5500000000000007"/>
    <s v="Yes"/>
    <s v="No"/>
    <s v="No"/>
    <n v="0"/>
    <s v="No"/>
    <s v="Obesity"/>
    <s v="Diabetes"/>
    <s v="14-Aug-1981"/>
    <n v="7256.72"/>
    <x v="2"/>
    <s v="tier - 2"/>
    <s v="R1012"/>
    <n v="42"/>
  </r>
  <r>
    <s v="Id1456"/>
    <s v="  Steven J"/>
    <n v="25.51"/>
    <n v="6.05"/>
    <s v="No"/>
    <s v="No"/>
    <s v="No"/>
    <n v="0"/>
    <s v="No"/>
    <s v="Over weight"/>
    <s v="Prediabetes"/>
    <s v="24-Jul-1982"/>
    <n v="7248.71"/>
    <x v="1"/>
    <s v="tier - 1"/>
    <s v="R1013"/>
    <n v="41"/>
  </r>
  <r>
    <s v="Id1457"/>
    <s v="  Jessica P"/>
    <n v="29.04"/>
    <n v="10.56"/>
    <s v="Yes"/>
    <s v="No"/>
    <s v="No"/>
    <n v="1"/>
    <s v="No"/>
    <s v="Over weight"/>
    <s v="Diabetes"/>
    <s v="2-Sep-1986"/>
    <n v="7243.81"/>
    <x v="1"/>
    <s v="tier - 3"/>
    <s v="R1013"/>
    <n v="37"/>
  </r>
  <r>
    <s v="Id1458"/>
    <s v="  Ashley"/>
    <n v="22.135000000000002"/>
    <n v="10.81"/>
    <s v="Yes"/>
    <s v="No"/>
    <s v="No"/>
    <n v="1"/>
    <s v="No"/>
    <s v="Normal Weight"/>
    <s v="Diabetes"/>
    <s v="13-Jul-1986"/>
    <n v="7228.22"/>
    <x v="1"/>
    <s v="tier - 1"/>
    <s v="R1024"/>
    <n v="37"/>
  </r>
  <r>
    <s v="Id1459"/>
    <s v="  Arturo H"/>
    <n v="21.375"/>
    <n v="4.32"/>
    <s v="No"/>
    <s v="No"/>
    <s v="No"/>
    <n v="0"/>
    <s v="No"/>
    <s v="Normal Weight"/>
    <s v="Normal"/>
    <s v="15-Sep-1977"/>
    <n v="7222.79"/>
    <x v="2"/>
    <s v="tier - 3"/>
    <s v="R1012"/>
    <n v="46"/>
  </r>
  <r>
    <s v="Id1460"/>
    <s v="  Ketil"/>
    <n v="29.19"/>
    <n v="4.37"/>
    <s v="No"/>
    <s v="No"/>
    <s v="No"/>
    <n v="0"/>
    <s v="No"/>
    <s v="Over weight"/>
    <s v="Normal"/>
    <s v="28-Jun-1991"/>
    <n v="7220.25"/>
    <x v="1"/>
    <s v="tier - 2"/>
    <s v="R1021"/>
    <n v="32"/>
  </r>
  <r>
    <s v="Id1461"/>
    <s v="  Katie"/>
    <n v="31.92"/>
    <n v="4.8099999999999996"/>
    <s v="Yes"/>
    <s v="No"/>
    <s v="Yes"/>
    <n v="1"/>
    <s v="No"/>
    <s v="Obesity"/>
    <s v="Normal"/>
    <s v="21-Nov-1983"/>
    <n v="7209.49"/>
    <x v="1"/>
    <s v="tier - 3"/>
    <s v="R1012"/>
    <n v="40"/>
  </r>
  <r>
    <s v="Id1462"/>
    <s v="  Christi"/>
    <n v="26.315000000000001"/>
    <n v="4.5599999999999996"/>
    <s v="Yes"/>
    <s v="No"/>
    <s v="Yes"/>
    <n v="1"/>
    <s v="No"/>
    <s v="Over weight"/>
    <s v="Normal"/>
    <s v="11-Aug-1983"/>
    <n v="7201.7"/>
    <x v="1"/>
    <s v="tier - 3"/>
    <s v="R1012"/>
    <n v="40"/>
  </r>
  <r>
    <s v="Id1463"/>
    <s v="  Alan"/>
    <n v="35.299999999999997"/>
    <n v="4.3899999999999997"/>
    <s v="No"/>
    <s v="No"/>
    <s v="No"/>
    <n v="0"/>
    <s v="No"/>
    <s v="Obesity"/>
    <s v="Normal"/>
    <s v="14-Sep-1982"/>
    <n v="7196.87"/>
    <x v="2"/>
    <s v="tier - 2"/>
    <s v="R1011"/>
    <n v="41"/>
  </r>
  <r>
    <s v="Id1464"/>
    <s v="  Edivaldo B"/>
    <n v="18.91"/>
    <n v="11.44"/>
    <s v="No"/>
    <s v="No"/>
    <s v="No"/>
    <n v="0"/>
    <s v="No"/>
    <s v="Normal Weight"/>
    <s v="Diabetes"/>
    <s v="26-Aug-1968"/>
    <n v="7179.52"/>
    <x v="2"/>
    <s v="tier - 3"/>
    <s v="R1013"/>
    <n v="55"/>
  </r>
  <r>
    <s v="Id1465"/>
    <s v="  Eve"/>
    <n v="22.41"/>
    <n v="11.37"/>
    <s v="Yes"/>
    <s v="No"/>
    <s v="No"/>
    <n v="1"/>
    <s v="No"/>
    <s v="Normal Weight"/>
    <s v="Diabetes"/>
    <s v="19-Jul-1975"/>
    <n v="7175.51"/>
    <x v="1"/>
    <s v="tier - 3"/>
    <s v="R1013"/>
    <n v="48"/>
  </r>
  <r>
    <s v="Id1466"/>
    <s v="  Devin"/>
    <n v="22.704999999999998"/>
    <n v="6.14"/>
    <s v="No"/>
    <s v="No"/>
    <s v="No"/>
    <n v="0"/>
    <s v="No"/>
    <s v="Normal Weight"/>
    <s v="Prediabetes"/>
    <s v="16-Aug-1982"/>
    <n v="7173.36"/>
    <x v="2"/>
    <s v="tier - 2"/>
    <s v="R1016"/>
    <n v="41"/>
  </r>
  <r>
    <s v="Id1467"/>
    <s v="  Shaun R"/>
    <n v="37.18"/>
    <n v="4.8899999999999997"/>
    <s v="No"/>
    <s v="No"/>
    <s v="No"/>
    <n v="0"/>
    <s v="No"/>
    <s v="Obesity"/>
    <s v="Normal"/>
    <s v="30-Sep-1980"/>
    <n v="7162.01"/>
    <x v="1"/>
    <s v="tier - 3"/>
    <s v="R1013"/>
    <n v="43"/>
  </r>
  <r>
    <s v="Id1468"/>
    <s v="  Adrian"/>
    <n v="35.97"/>
    <n v="4.5999999999999996"/>
    <s v="No"/>
    <s v="No"/>
    <s v="No"/>
    <n v="0"/>
    <s v="No"/>
    <s v="Obesity"/>
    <s v="Normal"/>
    <s v="7-Oct-1980"/>
    <n v="7160.33"/>
    <x v="1"/>
    <s v="tier - 1"/>
    <s v="R1013"/>
    <n v="43"/>
  </r>
  <r>
    <s v="Id1469"/>
    <s v="  Andrew"/>
    <n v="35.799999999999997"/>
    <n v="4.42"/>
    <s v="No"/>
    <s v="No"/>
    <s v="No"/>
    <n v="0"/>
    <s v="No"/>
    <s v="Obesity"/>
    <s v="Normal"/>
    <s v="22-Jun-1980"/>
    <n v="7160.09"/>
    <x v="1"/>
    <s v="tier - 2"/>
    <s v="R1011"/>
    <n v="43"/>
  </r>
  <r>
    <s v="Id1470"/>
    <s v="  Mallory"/>
    <n v="28.31"/>
    <n v="7.48"/>
    <s v="Yes"/>
    <s v="No"/>
    <s v="No"/>
    <n v="0"/>
    <s v="No"/>
    <s v="Over weight"/>
    <s v="Diabetes"/>
    <s v="17-Jul-1981"/>
    <n v="7153.55"/>
    <x v="1"/>
    <s v="tier - 1"/>
    <s v="R1012"/>
    <n v="42"/>
  </r>
  <r>
    <s v="Id1471"/>
    <s v="  Shawn E"/>
    <n v="38.06"/>
    <n v="10.74"/>
    <s v="No"/>
    <s v="No"/>
    <s v="No"/>
    <n v="0"/>
    <s v="No"/>
    <s v="Obesity"/>
    <s v="Diabetes"/>
    <s v="6-Sep-1978"/>
    <n v="7152.67"/>
    <x v="2"/>
    <s v="tier - 2"/>
    <s v="R1013"/>
    <n v="45"/>
  </r>
  <r>
    <s v="Id1472"/>
    <s v="  Sarah E"/>
    <n v="28"/>
    <n v="5.19"/>
    <s v="No"/>
    <s v="No"/>
    <s v="No"/>
    <n v="1"/>
    <s v="No"/>
    <s v="Over weight"/>
    <s v="Normal"/>
    <s v="29-Jun-1984"/>
    <n v="7151.09"/>
    <x v="1"/>
    <s v="tier - 2"/>
    <s v="R1011"/>
    <n v="39"/>
  </r>
  <r>
    <s v="Id1473"/>
    <s v="  Josh"/>
    <n v="34.32"/>
    <n v="9.17"/>
    <s v="No"/>
    <s v="No"/>
    <s v="No"/>
    <n v="0"/>
    <s v="No"/>
    <s v="Obesity"/>
    <s v="Diabetes"/>
    <s v="30-Jul-1978"/>
    <n v="7147.47"/>
    <x v="1"/>
    <s v="tier - 3"/>
    <s v="R1013"/>
    <n v="45"/>
  </r>
  <r>
    <s v="Id1474"/>
    <s v="  Johann A"/>
    <n v="22.3"/>
    <n v="4.95"/>
    <s v="Yes"/>
    <s v="No"/>
    <s v="No"/>
    <n v="0"/>
    <s v="No"/>
    <s v="Normal Weight"/>
    <s v="Normal"/>
    <s v="24-Jun-1976"/>
    <n v="7147.11"/>
    <x v="2"/>
    <s v="tier - 2"/>
    <s v="R1011"/>
    <n v="47"/>
  </r>
  <r>
    <s v="Id1475"/>
    <s v="  Robin M"/>
    <n v="27.835000000000001"/>
    <n v="6.03"/>
    <s v="No"/>
    <s v="No"/>
    <s v="No"/>
    <n v="1"/>
    <s v="No"/>
    <s v="Over weight"/>
    <s v="Prediabetes"/>
    <s v="21-Nov-1984"/>
    <n v="7144.86"/>
    <x v="1"/>
    <s v="tier - 2"/>
    <s v="R1024"/>
    <n v="39"/>
  </r>
  <r>
    <s v="Id1476"/>
    <s v="  Kyle K"/>
    <n v="39.229999999999997"/>
    <n v="5.36"/>
    <s v="No"/>
    <s v="No"/>
    <s v="No"/>
    <n v="0"/>
    <s v="No"/>
    <s v="Obesity"/>
    <s v="Normal"/>
    <s v="8-Aug-1999"/>
    <n v="7144.4"/>
    <x v="1"/>
    <s v="tier - 1"/>
    <s v="R1022"/>
    <n v="24"/>
  </r>
  <r>
    <s v="Id1477"/>
    <s v="  Alison"/>
    <n v="19.95"/>
    <n v="6.11"/>
    <s v="No"/>
    <s v="No"/>
    <s v="No"/>
    <n v="1"/>
    <s v="No"/>
    <s v="Normal Weight"/>
    <s v="Prediabetes"/>
    <s v="7-Jul-1984"/>
    <n v="7133.9"/>
    <x v="1"/>
    <s v="tier - 1"/>
    <s v="R1024"/>
    <n v="39"/>
  </r>
  <r>
    <s v="Id1478"/>
    <s v="  Michael A"/>
    <n v="34.64"/>
    <n v="4.88"/>
    <s v="No"/>
    <s v="No"/>
    <s v="Yes"/>
    <n v="1"/>
    <s v="No"/>
    <s v="Obesity"/>
    <s v="Normal"/>
    <s v="1-Aug-1993"/>
    <n v="7128.64"/>
    <x v="1"/>
    <s v="tier - 2"/>
    <s v="R1021"/>
    <n v="30"/>
  </r>
  <r>
    <s v="Id1479"/>
    <s v="  Byron A"/>
    <n v="18.75"/>
    <n v="6.72"/>
    <s v="No"/>
    <s v="No"/>
    <s v="No"/>
    <n v="0"/>
    <s v="No"/>
    <s v="Normal Weight"/>
    <s v="Diabetes"/>
    <s v="29-Jun-1968"/>
    <n v="7125.25"/>
    <x v="2"/>
    <s v="tier - 2"/>
    <s v="R1013"/>
    <n v="55"/>
  </r>
  <r>
    <s v="Id1480"/>
    <s v="  Carine A"/>
    <n v="26.48"/>
    <n v="4.2"/>
    <s v="No"/>
    <s v="No"/>
    <s v="No"/>
    <n v="1"/>
    <s v="No"/>
    <s v="Over weight"/>
    <s v="Normal"/>
    <s v="11-Aug-1987"/>
    <n v="7106.81"/>
    <x v="1"/>
    <s v="tier - 1"/>
    <s v="R1012"/>
    <n v="36"/>
  </r>
  <r>
    <s v="Id1481"/>
    <s v="  Nathaniel"/>
    <n v="34.83"/>
    <n v="5.79"/>
    <s v="No"/>
    <s v="No"/>
    <s v="No"/>
    <n v="1"/>
    <s v="No"/>
    <s v="Obesity"/>
    <s v="Prediabetes"/>
    <s v="18-Jun-1992"/>
    <n v="7096.98"/>
    <x v="1"/>
    <s v="tier - 2"/>
    <s v="R1012"/>
    <n v="31"/>
  </r>
  <r>
    <s v="Id1482"/>
    <s v="  Lindsay A"/>
    <n v="25.46"/>
    <n v="4.29"/>
    <s v="No"/>
    <s v="No"/>
    <s v="No"/>
    <n v="0"/>
    <s v="No"/>
    <s v="Over weight"/>
    <s v="Normal"/>
    <s v="6-Oct-1982"/>
    <n v="7077.19"/>
    <x v="1"/>
    <s v="tier - 3"/>
    <s v="R1024"/>
    <n v="41"/>
  </r>
  <r>
    <s v="Id1483"/>
    <s v="  Justin R"/>
    <n v="23.31"/>
    <n v="8.27"/>
    <s v="No"/>
    <s v="No"/>
    <s v="No"/>
    <n v="0"/>
    <s v="No"/>
    <s v="Normal Weight"/>
    <s v="Diabetes"/>
    <s v="24-Jun-1978"/>
    <n v="7054.41"/>
    <x v="1"/>
    <s v="tier - 2"/>
    <s v="R1013"/>
    <n v="45"/>
  </r>
  <r>
    <s v="Id1484"/>
    <s v="  Casey"/>
    <n v="29"/>
    <n v="4.5599999999999996"/>
    <s v="No"/>
    <s v="No"/>
    <s v="No"/>
    <n v="0"/>
    <s v="No"/>
    <s v="Over weight"/>
    <s v="Normal"/>
    <s v="28-Jun-1980"/>
    <n v="7050.64"/>
    <x v="1"/>
    <s v="tier - 3"/>
    <s v="R1011"/>
    <n v="43"/>
  </r>
  <r>
    <s v="Id1485"/>
    <s v="  Amanda L"/>
    <n v="32.869999999999997"/>
    <n v="5.33"/>
    <s v="No"/>
    <s v="No"/>
    <s v="No"/>
    <n v="0"/>
    <s v="No"/>
    <s v="Obesity"/>
    <s v="Normal"/>
    <s v="21-Jul-1980"/>
    <n v="7050.02"/>
    <x v="1"/>
    <s v="tier - 1"/>
    <s v="R1024"/>
    <n v="43"/>
  </r>
  <r>
    <s v="Id1486"/>
    <s v="  Ayako N"/>
    <n v="26.18"/>
    <n v="5.63"/>
    <s v="No"/>
    <s v="No"/>
    <s v="No"/>
    <n v="0"/>
    <s v="No"/>
    <s v="Over weight"/>
    <s v="Normal"/>
    <s v="22-Oct-1980"/>
    <n v="7046.72"/>
    <x v="1"/>
    <s v="tier - 3"/>
    <s v="R1013"/>
    <n v="43"/>
  </r>
  <r>
    <s v="Id1487"/>
    <s v="  Emilee"/>
    <n v="25.3"/>
    <n v="5.12"/>
    <s v="No"/>
    <s v="No"/>
    <s v="No"/>
    <n v="0"/>
    <s v="No"/>
    <s v="Over weight"/>
    <s v="Normal"/>
    <s v="26-Jul-1980"/>
    <n v="7045.5"/>
    <x v="1"/>
    <s v="tier - 1"/>
    <s v="R1011"/>
    <n v="43"/>
  </r>
  <r>
    <s v="Id1488"/>
    <s v="  Stephen M"/>
    <n v="36.94"/>
    <n v="5.15"/>
    <s v="Yes"/>
    <s v="No"/>
    <s v="No"/>
    <n v="1"/>
    <s v="No"/>
    <s v="Obesity"/>
    <s v="Normal"/>
    <s v="29-Oct-1995"/>
    <n v="7042.11"/>
    <x v="1"/>
    <s v="tier - 3"/>
    <s v="R1012"/>
    <n v="28"/>
  </r>
  <r>
    <s v="Id1489"/>
    <s v="  Annemarie A"/>
    <n v="22.86"/>
    <n v="7.5"/>
    <s v="No"/>
    <s v="No"/>
    <s v="No"/>
    <n v="0"/>
    <s v="No"/>
    <s v="Normal Weight"/>
    <s v="Diabetes"/>
    <s v="2-Jun-1978"/>
    <n v="7033.08"/>
    <x v="1"/>
    <s v="tier - 2"/>
    <s v="R1013"/>
    <n v="45"/>
  </r>
  <r>
    <s v="Id1490"/>
    <s v="  Ashley R"/>
    <n v="18.760000000000002"/>
    <n v="4.88"/>
    <s v="Yes"/>
    <s v="No"/>
    <s v="Yes"/>
    <n v="1"/>
    <s v="No"/>
    <s v="Normal Weight"/>
    <s v="Normal"/>
    <s v="6-Jul-1969"/>
    <n v="7003.1"/>
    <x v="1"/>
    <s v="tier - 3"/>
    <s v="R1013"/>
    <n v="54"/>
  </r>
  <r>
    <s v="Id1491"/>
    <s v="  Leslie A"/>
    <n v="24.36"/>
    <n v="5.57"/>
    <s v="No"/>
    <s v="No"/>
    <s v="No"/>
    <n v="0"/>
    <s v="No"/>
    <s v="Normal Weight"/>
    <s v="Normal"/>
    <s v="1-Sep-1982"/>
    <n v="6989.95"/>
    <x v="1"/>
    <s v="tier - 1"/>
    <s v="R1013"/>
    <n v="41"/>
  </r>
  <r>
    <s v="Id1492"/>
    <s v="  Mauricio J"/>
    <n v="32.299999999999997"/>
    <n v="5.31"/>
    <s v="No"/>
    <s v="No"/>
    <s v="No"/>
    <n v="0"/>
    <s v="No"/>
    <s v="Obesity"/>
    <s v="Normal"/>
    <s v="18-Oct-1982"/>
    <n v="6986.7"/>
    <x v="2"/>
    <s v="tier - 1"/>
    <s v="R1012"/>
    <n v="41"/>
  </r>
  <r>
    <s v="Id1493"/>
    <s v="  Kieran"/>
    <n v="22.704999999999998"/>
    <n v="4.57"/>
    <s v="Yes"/>
    <s v="No"/>
    <s v="No"/>
    <n v="0"/>
    <s v="No"/>
    <s v="Normal Weight"/>
    <s v="Normal"/>
    <s v="10-Dec-1985"/>
    <n v="6985.51"/>
    <x v="1"/>
    <s v="tier - 2"/>
    <s v="R1019"/>
    <n v="38"/>
  </r>
  <r>
    <s v="Id1494"/>
    <s v="  Elizabeth A"/>
    <n v="21.79"/>
    <n v="8.6999999999999993"/>
    <s v="Yes"/>
    <s v="No"/>
    <s v="No"/>
    <n v="1"/>
    <s v="No"/>
    <s v="Normal Weight"/>
    <s v="Diabetes"/>
    <s v="3-Jun-1975"/>
    <n v="6965.21"/>
    <x v="1"/>
    <s v="tier - 3"/>
    <s v="R1013"/>
    <n v="48"/>
  </r>
  <r>
    <s v="Id1495"/>
    <s v="  Zeke M"/>
    <n v="24.52"/>
    <n v="4.76"/>
    <s v="No"/>
    <s v="No"/>
    <s v="No"/>
    <n v="0"/>
    <s v="No"/>
    <s v="Normal Weight"/>
    <s v="Normal"/>
    <s v="18-Aug-1980"/>
    <n v="6951.12"/>
    <x v="1"/>
    <s v="tier - 2"/>
    <s v="R1013"/>
    <n v="43"/>
  </r>
  <r>
    <s v="Id1496"/>
    <s v="  Chip"/>
    <n v="39.520000000000003"/>
    <n v="11.81"/>
    <s v="No"/>
    <s v="No"/>
    <s v="No"/>
    <n v="0"/>
    <s v="No"/>
    <s v="Obesity"/>
    <s v="Diabetes"/>
    <s v="15-Dec-1978"/>
    <n v="6948.7"/>
    <x v="0"/>
    <s v="tier - 2"/>
    <s v="R1012"/>
    <n v="45"/>
  </r>
  <r>
    <s v="Id1497"/>
    <s v="  Miguel Angel Sr"/>
    <n v="24.49"/>
    <n v="4.67"/>
    <s v="No"/>
    <s v="No"/>
    <s v="No"/>
    <n v="0"/>
    <s v="No"/>
    <s v="Normal Weight"/>
    <s v="Normal"/>
    <s v="5-Oct-1980"/>
    <n v="6940.94"/>
    <x v="1"/>
    <s v="tier - 3"/>
    <s v="R1013"/>
    <n v="43"/>
  </r>
  <r>
    <s v="Id1498"/>
    <s v="  Brian"/>
    <n v="26.315000000000001"/>
    <n v="6.02"/>
    <s v="No"/>
    <s v="No"/>
    <s v="No"/>
    <n v="0"/>
    <s v="No"/>
    <s v="Over weight"/>
    <s v="Prediabetes"/>
    <s v="30-Aug-1980"/>
    <n v="6940.91"/>
    <x v="1"/>
    <s v="tier - 2"/>
    <s v="R1012"/>
    <n v="43"/>
  </r>
  <r>
    <s v="Id1499"/>
    <s v="  Meghan"/>
    <n v="22.58"/>
    <n v="7.46"/>
    <s v="No"/>
    <s v="No"/>
    <s v="No"/>
    <n v="0"/>
    <s v="No"/>
    <s v="Normal Weight"/>
    <s v="Diabetes"/>
    <s v="29-Nov-1978"/>
    <n v="6938.11"/>
    <x v="1"/>
    <s v="tier - 2"/>
    <s v="R1013"/>
    <n v="45"/>
  </r>
  <r>
    <s v="Id1500"/>
    <s v="  Meredith L"/>
    <n v="19.475000000000001"/>
    <n v="4.74"/>
    <s v="No"/>
    <s v="No"/>
    <s v="No"/>
    <n v="1"/>
    <s v="No"/>
    <s v="Normal Weight"/>
    <s v="Normal"/>
    <s v="5-Sep-1984"/>
    <n v="6933.24"/>
    <x v="1"/>
    <s v="tier - 3"/>
    <s v="R1012"/>
    <n v="39"/>
  </r>
  <r>
    <s v="Id1501"/>
    <s v="  Millicent M"/>
    <n v="26.33"/>
    <n v="4.79"/>
    <s v="No"/>
    <s v="No"/>
    <s v="No"/>
    <n v="0"/>
    <s v="No"/>
    <s v="Over weight"/>
    <s v="Normal"/>
    <s v="21-Dec-1989"/>
    <n v="6895.19"/>
    <x v="1"/>
    <s v="tier - 3"/>
    <s v="R1024"/>
    <n v="34"/>
  </r>
  <r>
    <s v="Id1502"/>
    <s v="  Kathleen"/>
    <n v="17.29"/>
    <n v="5.35"/>
    <s v="Yes"/>
    <s v="No"/>
    <s v="No"/>
    <n v="0"/>
    <s v="No"/>
    <s v="Under Weight"/>
    <s v="Normal"/>
    <s v="10-Sep-1985"/>
    <n v="6877.98"/>
    <x v="1"/>
    <s v="tier - 1"/>
    <s v="R1024"/>
    <n v="38"/>
  </r>
  <r>
    <s v="Id1503"/>
    <s v="  Kimberly K"/>
    <n v="42.88"/>
    <n v="4.87"/>
    <s v="No"/>
    <s v="Yes"/>
    <s v="No"/>
    <n v="1"/>
    <s v="No"/>
    <s v="Obesity"/>
    <s v="Normal"/>
    <s v="24-Dec-2004"/>
    <n v="6876.53"/>
    <x v="1"/>
    <s v="tier - 1"/>
    <s v="R1012"/>
    <n v="19"/>
  </r>
  <r>
    <s v="Id1504"/>
    <s v="  Justin C"/>
    <n v="32.200000000000003"/>
    <n v="10.09"/>
    <s v="Yes"/>
    <s v="No"/>
    <s v="No"/>
    <n v="0"/>
    <s v="No"/>
    <s v="Obesity"/>
    <s v="Diabetes"/>
    <s v="23-Jun-1981"/>
    <n v="6875.96"/>
    <x v="1"/>
    <s v="tier - 2"/>
    <s v="R1011"/>
    <n v="42"/>
  </r>
  <r>
    <s v="Id1505"/>
    <s v="  Tristan P"/>
    <n v="18.75"/>
    <n v="5.47"/>
    <s v="Yes"/>
    <s v="No"/>
    <s v="Yes"/>
    <n v="1"/>
    <s v="No"/>
    <s v="Normal Weight"/>
    <s v="Normal"/>
    <s v="23-Oct-1969"/>
    <n v="6868.39"/>
    <x v="1"/>
    <s v="tier - 2"/>
    <s v="R1013"/>
    <n v="54"/>
  </r>
  <r>
    <s v="Id1506"/>
    <s v="  Traci A"/>
    <n v="22.36"/>
    <n v="8.6"/>
    <s v="No"/>
    <s v="No"/>
    <s v="No"/>
    <n v="0"/>
    <s v="No"/>
    <s v="Normal Weight"/>
    <s v="Diabetes"/>
    <s v="5-Aug-1978"/>
    <n v="6863.49"/>
    <x v="1"/>
    <s v="tier - 1"/>
    <s v="R1013"/>
    <n v="45"/>
  </r>
  <r>
    <s v="Id1507"/>
    <s v="  Justin P"/>
    <n v="23.94"/>
    <n v="10.74"/>
    <s v="Yes"/>
    <s v="No"/>
    <s v="No"/>
    <n v="0"/>
    <s v="No"/>
    <s v="Normal Weight"/>
    <s v="Diabetes"/>
    <s v="19-Jun-1981"/>
    <n v="6858.48"/>
    <x v="1"/>
    <s v="tier - 2"/>
    <s v="R1019"/>
    <n v="42"/>
  </r>
  <r>
    <s v="Id1508"/>
    <s v="  Logan M"/>
    <n v="30.1"/>
    <n v="4.3899999999999997"/>
    <s v="No"/>
    <s v="No"/>
    <s v="Yes"/>
    <n v="1"/>
    <s v="No"/>
    <s v="Obesity"/>
    <s v="Normal"/>
    <s v="4-Nov-1979"/>
    <n v="6849.03"/>
    <x v="1"/>
    <s v="tier - 2"/>
    <s v="R1011"/>
    <n v="44"/>
  </r>
  <r>
    <s v="Id1509"/>
    <s v="  Sebastien"/>
    <n v="21.93"/>
    <n v="6.3"/>
    <s v="No"/>
    <s v="No"/>
    <s v="No"/>
    <n v="0"/>
    <s v="No"/>
    <s v="Normal Weight"/>
    <s v="Prediabetes"/>
    <s v="15-Jun-1977"/>
    <n v="6843.17"/>
    <x v="1"/>
    <s v="tier - 1"/>
    <s v="R1013"/>
    <n v="46"/>
  </r>
  <r>
    <s v="Id1510"/>
    <s v="  Tiffany A"/>
    <n v="39.75"/>
    <n v="5.41"/>
    <s v="No"/>
    <s v="Yes"/>
    <s v="No"/>
    <n v="1"/>
    <s v="No"/>
    <s v="Obesity"/>
    <s v="Normal"/>
    <s v="30-Nov-2000"/>
    <n v="6842.28"/>
    <x v="1"/>
    <s v="tier - 1"/>
    <s v="R1012"/>
    <n v="23"/>
  </r>
  <r>
    <s v="Id1511"/>
    <s v="  Matthew"/>
    <n v="26.03"/>
    <n v="4.47"/>
    <s v="No"/>
    <s v="No"/>
    <s v="Yes"/>
    <n v="1"/>
    <s v="No"/>
    <s v="Over weight"/>
    <s v="Normal"/>
    <s v="15-Jul-1979"/>
    <n v="6837.37"/>
    <x v="2"/>
    <s v="tier - 1"/>
    <s v="R1016"/>
    <n v="44"/>
  </r>
  <r>
    <s v="Id1512"/>
    <s v="  Luke"/>
    <n v="34.51"/>
    <n v="6.26"/>
    <s v="No"/>
    <s v="No"/>
    <s v="No"/>
    <n v="0"/>
    <s v="No"/>
    <s v="Obesity"/>
    <s v="Prediabetes"/>
    <s v="8-Jul-1994"/>
    <n v="6827.69"/>
    <x v="1"/>
    <s v="tier - 2"/>
    <s v="R1021"/>
    <n v="29"/>
  </r>
  <r>
    <s v="Id1513"/>
    <s v="  Leigh"/>
    <n v="19.32"/>
    <n v="11.58"/>
    <s v="Yes"/>
    <s v="No"/>
    <s v="No"/>
    <n v="1"/>
    <s v="No"/>
    <s v="Normal Weight"/>
    <s v="Diabetes"/>
    <s v="17-Aug-1975"/>
    <n v="6809.46"/>
    <x v="1"/>
    <s v="tier - 1"/>
    <s v="R1012"/>
    <n v="48"/>
  </r>
  <r>
    <s v="Id1514"/>
    <s v="  Yosuke"/>
    <n v="28.5"/>
    <n v="4.3600000000000003"/>
    <s v="No"/>
    <s v="No"/>
    <s v="No"/>
    <n v="0"/>
    <s v="No"/>
    <s v="Over weight"/>
    <s v="Normal"/>
    <s v="29-Jun-1991"/>
    <n v="6799.46"/>
    <x v="0"/>
    <s v="tier - 2"/>
    <s v="R1014"/>
    <n v="32"/>
  </r>
  <r>
    <s v="Id1515"/>
    <s v="  Matthew"/>
    <n v="30.875"/>
    <n v="4.1399999999999997"/>
    <s v="Yes"/>
    <s v="No"/>
    <s v="No"/>
    <n v="0"/>
    <s v="No"/>
    <s v="Obesity"/>
    <s v="Normal"/>
    <s v="24-Dec-1985"/>
    <n v="6796.86"/>
    <x v="2"/>
    <s v="tier - 3"/>
    <s v="R1012"/>
    <n v="38"/>
  </r>
  <r>
    <s v="Id1516"/>
    <s v="  Jacob"/>
    <n v="24.02"/>
    <n v="4.38"/>
    <s v="No"/>
    <s v="No"/>
    <s v="No"/>
    <n v="0"/>
    <s v="No"/>
    <s v="Normal Weight"/>
    <s v="Normal"/>
    <s v="23-Nov-1980"/>
    <n v="6781.52"/>
    <x v="1"/>
    <s v="tier - 2"/>
    <s v="R1013"/>
    <n v="43"/>
  </r>
  <r>
    <s v="Id1517"/>
    <s v="  Jodi"/>
    <n v="36.08"/>
    <n v="11.61"/>
    <s v="Yes"/>
    <s v="No"/>
    <s v="No"/>
    <n v="0"/>
    <s v="No"/>
    <s v="Obesity"/>
    <s v="Diabetes"/>
    <s v="8-Oct-1981"/>
    <n v="6781.35"/>
    <x v="1"/>
    <s v="tier - 1"/>
    <s v="R1013"/>
    <n v="42"/>
  </r>
  <r>
    <s v="Id1518"/>
    <s v="  Lauren"/>
    <n v="32.200000000000003"/>
    <n v="10.59"/>
    <s v="Yes"/>
    <s v="No"/>
    <s v="No"/>
    <n v="0"/>
    <s v="No"/>
    <s v="Obesity"/>
    <s v="Diabetes"/>
    <s v="3-Sep-1981"/>
    <n v="6775.96"/>
    <x v="1"/>
    <s v="tier - 3"/>
    <s v="R1011"/>
    <n v="42"/>
  </r>
  <r>
    <s v="Id1519"/>
    <s v="  Misti C"/>
    <n v="28.05"/>
    <n v="11.85"/>
    <s v="Yes"/>
    <s v="No"/>
    <s v="No"/>
    <n v="0"/>
    <s v="No"/>
    <s v="Over weight"/>
    <s v="Diabetes"/>
    <s v="21-Sep-1981"/>
    <n v="6770.19"/>
    <x v="1"/>
    <s v="tier - 3"/>
    <s v="R1013"/>
    <n v="42"/>
  </r>
  <r>
    <s v="Id1520"/>
    <s v="  Angela J"/>
    <n v="19"/>
    <n v="5.46"/>
    <s v="Yes"/>
    <s v="No"/>
    <s v="No"/>
    <n v="1"/>
    <s v="No"/>
    <s v="Normal Weight"/>
    <s v="Normal"/>
    <s v="10-Oct-1988"/>
    <n v="6753.04"/>
    <x v="1"/>
    <s v="tier - 2"/>
    <s v="R1024"/>
    <n v="35"/>
  </r>
  <r>
    <s v="Id1521"/>
    <s v="  Jonathan D"/>
    <n v="16.13"/>
    <n v="4.54"/>
    <s v="Yes"/>
    <s v="No"/>
    <s v="No"/>
    <n v="2"/>
    <s v="No"/>
    <s v="Under Weight"/>
    <s v="Normal"/>
    <s v="9-Dec-1966"/>
    <n v="6750.27"/>
    <x v="2"/>
    <s v="tier - 2"/>
    <s v="R1013"/>
    <n v="57"/>
  </r>
  <r>
    <s v="Id1522"/>
    <s v="  Victoria"/>
    <n v="18.77"/>
    <n v="11.98"/>
    <s v="Yes"/>
    <s v="No"/>
    <s v="No"/>
    <n v="2"/>
    <s v="No"/>
    <s v="Normal Weight"/>
    <s v="Diabetes"/>
    <s v="17-Jun-1970"/>
    <n v="6749.63"/>
    <x v="1"/>
    <s v="tier - 1"/>
    <s v="R1013"/>
    <n v="53"/>
  </r>
  <r>
    <s v="Id1523"/>
    <s v="  Adrian R"/>
    <n v="28.88"/>
    <n v="6.59"/>
    <s v="Yes"/>
    <s v="No"/>
    <s v="No"/>
    <n v="1"/>
    <s v="No"/>
    <s v="Over weight"/>
    <s v="Diabetes"/>
    <s v="5-Jun-1986"/>
    <n v="6748.59"/>
    <x v="2"/>
    <s v="tier - 1"/>
    <s v="R1016"/>
    <n v="37"/>
  </r>
  <r>
    <s v="Id1524"/>
    <s v="  Andrew"/>
    <n v="27.55"/>
    <n v="10.83"/>
    <s v="Yes"/>
    <s v="No"/>
    <s v="No"/>
    <n v="1"/>
    <s v="No"/>
    <s v="Over weight"/>
    <s v="Diabetes"/>
    <s v="7-Aug-1986"/>
    <n v="6746.74"/>
    <x v="2"/>
    <s v="tier - 2"/>
    <s v="R1016"/>
    <n v="37"/>
  </r>
  <r>
    <s v="Id1525"/>
    <s v="  Jason A"/>
    <n v="15.6"/>
    <n v="8.6"/>
    <s v="No"/>
    <s v="No"/>
    <s v="No"/>
    <n v="0"/>
    <s v="No"/>
    <s v="Under Weight"/>
    <s v="Diabetes"/>
    <s v="18-Jul-1968"/>
    <n v="6738.84"/>
    <x v="2"/>
    <s v="tier - 1"/>
    <s v="R1012"/>
    <n v="55"/>
  </r>
  <r>
    <s v="Id1526"/>
    <s v="  Rachel"/>
    <n v="21.99"/>
    <n v="11.17"/>
    <s v="No"/>
    <s v="No"/>
    <s v="No"/>
    <n v="0"/>
    <s v="No"/>
    <s v="Normal Weight"/>
    <s v="Diabetes"/>
    <s v="21-Oct-1978"/>
    <n v="6737.98"/>
    <x v="1"/>
    <s v="tier - 3"/>
    <s v="R1013"/>
    <n v="45"/>
  </r>
  <r>
    <s v="Id1527"/>
    <s v="  Susan"/>
    <n v="34.85"/>
    <n v="5.75"/>
    <s v="No"/>
    <s v="No"/>
    <s v="No"/>
    <n v="0"/>
    <s v="No"/>
    <s v="Obesity"/>
    <s v="Prediabetes"/>
    <s v="13-Jun-1994"/>
    <n v="6721.37"/>
    <x v="1"/>
    <s v="tier - 1"/>
    <s v="R1012"/>
    <n v="29"/>
  </r>
  <r>
    <s v="Id1528"/>
    <s v="  Cameron M"/>
    <n v="24.51"/>
    <n v="4.83"/>
    <s v="Yes"/>
    <s v="No"/>
    <s v="Yes"/>
    <n v="1"/>
    <s v="No"/>
    <s v="Normal Weight"/>
    <s v="Normal"/>
    <s v="12-Jun-1983"/>
    <n v="6710.19"/>
    <x v="2"/>
    <s v="tier - 3"/>
    <s v="R1012"/>
    <n v="40"/>
  </r>
  <r>
    <s v="Id1529"/>
    <s v="  Claudia A"/>
    <n v="19.399999999999999"/>
    <n v="11.93"/>
    <s v="No"/>
    <s v="No"/>
    <s v="No"/>
    <n v="0"/>
    <s v="No"/>
    <s v="Normal Weight"/>
    <s v="Diabetes"/>
    <s v="12-Dec-1971"/>
    <n v="6706.47"/>
    <x v="1"/>
    <s v="tier - 1"/>
    <s v="R1013"/>
    <n v="52"/>
  </r>
  <r>
    <s v="Id1530"/>
    <s v="  Kate"/>
    <n v="15.1"/>
    <n v="8.41"/>
    <s v="No"/>
    <s v="No"/>
    <s v="No"/>
    <n v="0"/>
    <s v="No"/>
    <s v="Under Weight"/>
    <s v="Diabetes"/>
    <s v="13-Jul-1968"/>
    <n v="6700.56"/>
    <x v="2"/>
    <s v="tier - 1"/>
    <s v="R1012"/>
    <n v="55"/>
  </r>
  <r>
    <s v="Id1531"/>
    <s v="  Nicole M"/>
    <n v="23.37"/>
    <n v="5.59"/>
    <s v="Yes"/>
    <s v="No"/>
    <s v="No"/>
    <n v="0"/>
    <s v="No"/>
    <s v="Normal Weight"/>
    <s v="Normal"/>
    <s v="9-Jul-1985"/>
    <n v="6686.43"/>
    <x v="1"/>
    <s v="tier - 3"/>
    <s v="R1012"/>
    <n v="38"/>
  </r>
  <r>
    <s v="Id1532"/>
    <s v="  Jack"/>
    <n v="42.4"/>
    <n v="4.0599999999999996"/>
    <s v="No"/>
    <s v="No"/>
    <s v="No"/>
    <n v="0"/>
    <s v="No"/>
    <s v="Obesity"/>
    <s v="Normal"/>
    <s v="20-Oct-1989"/>
    <n v="6666.24"/>
    <x v="2"/>
    <s v="tier - 1"/>
    <s v="R1011"/>
    <n v="34"/>
  </r>
  <r>
    <s v="Id1533"/>
    <s v="  Gregory"/>
    <n v="28.405000000000001"/>
    <n v="7.02"/>
    <s v="Yes"/>
    <s v="No"/>
    <s v="No"/>
    <n v="0"/>
    <s v="No"/>
    <s v="Over weight"/>
    <s v="Diabetes"/>
    <s v="17-Sep-1981"/>
    <n v="6664.69"/>
    <x v="2"/>
    <s v="tier - 1"/>
    <s v="R1012"/>
    <n v="42"/>
  </r>
  <r>
    <s v="Id1534"/>
    <s v="  Rebecca"/>
    <n v="23.4"/>
    <n v="4.47"/>
    <s v="No"/>
    <s v="No"/>
    <s v="No"/>
    <n v="0"/>
    <s v="No"/>
    <s v="Normal Weight"/>
    <s v="Normal"/>
    <s v="27-Sep-1982"/>
    <n v="6664.32"/>
    <x v="1"/>
    <s v="tier - 2"/>
    <s v="R1013"/>
    <n v="41"/>
  </r>
  <r>
    <s v="Id1535"/>
    <s v="  Adam"/>
    <n v="33.44"/>
    <n v="4.54"/>
    <s v="No"/>
    <s v="No"/>
    <s v="No"/>
    <n v="0"/>
    <s v="No"/>
    <s v="Obesity"/>
    <s v="Normal"/>
    <s v="19-Nov-1989"/>
    <n v="6653.79"/>
    <x v="1"/>
    <s v="tier - 1"/>
    <s v="R1013"/>
    <n v="34"/>
  </r>
  <r>
    <s v="Id1536"/>
    <s v="  Ryan"/>
    <n v="21.12"/>
    <n v="4.99"/>
    <s v="No"/>
    <s v="No"/>
    <s v="No"/>
    <n v="1"/>
    <s v="No"/>
    <s v="Normal Weight"/>
    <s v="Normal"/>
    <s v="1-Jul-1984"/>
    <n v="6652.53"/>
    <x v="2"/>
    <s v="tier - 2"/>
    <s v="R1013"/>
    <n v="39"/>
  </r>
  <r>
    <s v="Id1537"/>
    <s v="  Jackie K"/>
    <n v="18.48"/>
    <n v="10.84"/>
    <s v="Yes"/>
    <s v="No"/>
    <s v="No"/>
    <n v="2"/>
    <s v="No"/>
    <s v="Under Weight"/>
    <s v="Diabetes"/>
    <s v="8-Nov-1970"/>
    <n v="6651.26"/>
    <x v="1"/>
    <s v="tier - 3"/>
    <s v="R1013"/>
    <n v="53"/>
  </r>
  <r>
    <s v="Id1538"/>
    <s v="  Chris"/>
    <n v="16.815000000000001"/>
    <n v="5.63"/>
    <s v="No"/>
    <s v="No"/>
    <s v="No"/>
    <n v="1"/>
    <s v="No"/>
    <s v="Under Weight"/>
    <s v="Normal"/>
    <s v="8-Dec-1984"/>
    <n v="6640.54"/>
    <x v="1"/>
    <s v="tier - 3"/>
    <s v="R1019"/>
    <n v="39"/>
  </r>
  <r>
    <s v="Id1539"/>
    <s v="  Tyler C"/>
    <n v="26.72"/>
    <n v="4.1399999999999997"/>
    <s v="No"/>
    <s v="No"/>
    <s v="No"/>
    <n v="0"/>
    <s v="No"/>
    <s v="Over weight"/>
    <s v="Normal"/>
    <s v="6-Jun-1990"/>
    <n v="6639.3"/>
    <x v="1"/>
    <s v="tier - 2"/>
    <s v="R1021"/>
    <n v="33"/>
  </r>
  <r>
    <s v="Id1540"/>
    <s v="  Yoshie"/>
    <n v="41.42"/>
    <n v="5.17"/>
    <s v="No"/>
    <s v="No"/>
    <s v="Yes"/>
    <n v="1"/>
    <s v="No"/>
    <s v="Obesity"/>
    <s v="Normal"/>
    <s v="4-Sep-2003"/>
    <n v="6638.16"/>
    <x v="1"/>
    <s v="tier - 1"/>
    <s v="R1012"/>
    <n v="20"/>
  </r>
  <r>
    <s v="Id1541"/>
    <s v="  Lauren A"/>
    <n v="20.69"/>
    <n v="6.93"/>
    <s v="No"/>
    <s v="No"/>
    <s v="No"/>
    <n v="2"/>
    <s v="No"/>
    <s v="Normal Weight"/>
    <s v="Diabetes"/>
    <s v="29-Aug-1973"/>
    <n v="6630.31"/>
    <x v="1"/>
    <s v="tier - 1"/>
    <s v="R1013"/>
    <n v="50"/>
  </r>
  <r>
    <s v="Id1542"/>
    <s v="  Mason D"/>
    <n v="41.23"/>
    <n v="4.24"/>
    <s v="No"/>
    <s v="No"/>
    <s v="No"/>
    <n v="0"/>
    <s v="No"/>
    <s v="Obesity"/>
    <s v="Normal"/>
    <s v="28-Aug-1982"/>
    <n v="6610.11"/>
    <x v="2"/>
    <s v="tier - 2"/>
    <s v="R1015"/>
    <n v="41"/>
  </r>
  <r>
    <s v="Id1543"/>
    <s v="  Ryan"/>
    <n v="29.9"/>
    <n v="5.91"/>
    <s v="No"/>
    <s v="No"/>
    <s v="No"/>
    <n v="0"/>
    <s v="No"/>
    <s v="Over weight"/>
    <s v="Prediabetes"/>
    <s v="7-Nov-1982"/>
    <n v="6600.36"/>
    <x v="1"/>
    <s v="tier - 3"/>
    <s v="R1011"/>
    <n v="41"/>
  </r>
  <r>
    <s v="Id1544"/>
    <s v="  Arturo"/>
    <n v="34.104999999999997"/>
    <n v="5.93"/>
    <s v="No"/>
    <s v="No"/>
    <s v="No"/>
    <n v="0"/>
    <s v="No"/>
    <s v="Obesity"/>
    <s v="Prediabetes"/>
    <s v="29-Dec-1982"/>
    <n v="6600.21"/>
    <x v="2"/>
    <s v="tier - 2"/>
    <s v="R1016"/>
    <n v="41"/>
  </r>
  <r>
    <s v="Id1545"/>
    <s v="  Jake"/>
    <n v="24.97"/>
    <n v="5.66"/>
    <s v="No"/>
    <s v="No"/>
    <s v="No"/>
    <n v="0"/>
    <s v="No"/>
    <s v="Over weight"/>
    <s v="Normal"/>
    <s v="22-Nov-1982"/>
    <n v="6593.51"/>
    <x v="1"/>
    <s v="tier - 1"/>
    <s v="R1013"/>
    <n v="41"/>
  </r>
  <r>
    <s v="Id1546"/>
    <s v="  Sarah E"/>
    <n v="34.799999999999997"/>
    <n v="4.1900000000000004"/>
    <s v="No"/>
    <s v="No"/>
    <s v="No"/>
    <n v="1"/>
    <s v="No"/>
    <s v="Obesity"/>
    <s v="Normal"/>
    <s v="5-Oct-1984"/>
    <n v="6571.54"/>
    <x v="1"/>
    <s v="tier - 3"/>
    <s v="R1011"/>
    <n v="39"/>
  </r>
  <r>
    <s v="Id1547"/>
    <s v="  Alison L"/>
    <n v="32.965000000000003"/>
    <n v="9.2100000000000009"/>
    <s v="Yes"/>
    <s v="No"/>
    <s v="No"/>
    <n v="0"/>
    <s v="No"/>
    <s v="Obesity"/>
    <s v="Diabetes"/>
    <s v="20-Jul-1981"/>
    <n v="6571.02"/>
    <x v="1"/>
    <s v="tier - 1"/>
    <s v="R1012"/>
    <n v="42"/>
  </r>
  <r>
    <s v="Id1548"/>
    <s v="  Karen A"/>
    <n v="27.265000000000001"/>
    <n v="5.51"/>
    <s v="No"/>
    <s v="No"/>
    <s v="No"/>
    <n v="1"/>
    <s v="No"/>
    <s v="Over weight"/>
    <s v="Normal"/>
    <s v="20-Sep-1984"/>
    <n v="6555.07"/>
    <x v="1"/>
    <s v="tier - 2"/>
    <s v="R1024"/>
    <n v="39"/>
  </r>
  <r>
    <s v="Id1549"/>
    <s v="  Thomas R"/>
    <n v="17.059999999999999"/>
    <n v="8.5"/>
    <s v="No"/>
    <s v="No"/>
    <s v="No"/>
    <n v="0"/>
    <s v="No"/>
    <s v="Under Weight"/>
    <s v="Diabetes"/>
    <s v="11-Dec-1968"/>
    <n v="6552.01"/>
    <x v="2"/>
    <s v="tier - 2"/>
    <s v="R1013"/>
    <n v="55"/>
  </r>
  <r>
    <s v="Id1550"/>
    <s v="  Stephanie W"/>
    <n v="36.29"/>
    <n v="6.23"/>
    <s v="No"/>
    <s v="No"/>
    <s v="No"/>
    <n v="0"/>
    <s v="No"/>
    <s v="Obesity"/>
    <s v="Prediabetes"/>
    <s v="6-Aug-1989"/>
    <n v="6551.75"/>
    <x v="1"/>
    <s v="tier - 2"/>
    <s v="R1024"/>
    <n v="34"/>
  </r>
  <r>
    <s v="Id1551"/>
    <s v="  Ezra"/>
    <n v="28.594999999999999"/>
    <n v="8.5299999999999994"/>
    <s v="Yes"/>
    <s v="No"/>
    <s v="No"/>
    <n v="1"/>
    <s v="No"/>
    <s v="Over weight"/>
    <s v="Diabetes"/>
    <s v="18-Dec-1986"/>
    <n v="6548.2"/>
    <x v="1"/>
    <s v="tier - 3"/>
    <s v="R1012"/>
    <n v="37"/>
  </r>
  <r>
    <s v="Id1552"/>
    <s v="  Jim"/>
    <n v="17.8"/>
    <n v="5.75"/>
    <s v="Yes"/>
    <s v="No"/>
    <s v="Yes"/>
    <n v="1"/>
    <s v="No"/>
    <s v="Under Weight"/>
    <s v="Prediabetes"/>
    <s v="3-Dec-1969"/>
    <n v="6546.16"/>
    <x v="1"/>
    <s v="tier - 3"/>
    <s v="R1013"/>
    <n v="54"/>
  </r>
  <r>
    <s v="Id1553"/>
    <s v="  Ari L"/>
    <n v="21.4"/>
    <n v="5.6"/>
    <s v="No"/>
    <s v="No"/>
    <s v="No"/>
    <n v="0"/>
    <s v="No"/>
    <s v="Normal Weight"/>
    <s v="Normal"/>
    <s v="2-Oct-1982"/>
    <n v="6536.68"/>
    <x v="1"/>
    <s v="tier - 2"/>
    <s v="R1012"/>
    <n v="41"/>
  </r>
  <r>
    <s v="Id1554"/>
    <s v="  Fanny"/>
    <n v="23.01"/>
    <n v="4.68"/>
    <s v="No"/>
    <s v="No"/>
    <s v="No"/>
    <n v="0"/>
    <s v="No"/>
    <s v="Normal Weight"/>
    <s v="Normal"/>
    <s v="12-Aug-1982"/>
    <n v="6532.04"/>
    <x v="1"/>
    <s v="tier - 1"/>
    <s v="R1013"/>
    <n v="41"/>
  </r>
  <r>
    <s v="Id1555"/>
    <s v="  Heather"/>
    <n v="19.86"/>
    <n v="5.62"/>
    <s v="Yes"/>
    <s v="No"/>
    <s v="No"/>
    <n v="0"/>
    <s v="No"/>
    <s v="Normal Weight"/>
    <s v="Normal"/>
    <s v="23-Oct-1976"/>
    <n v="6529.21"/>
    <x v="1"/>
    <s v="tier - 1"/>
    <s v="R1013"/>
    <n v="47"/>
  </r>
  <r>
    <s v="Id1556"/>
    <s v="  Peter W"/>
    <n v="33.58"/>
    <n v="5.08"/>
    <s v="No"/>
    <s v="No"/>
    <s v="No"/>
    <n v="0"/>
    <s v="No"/>
    <s v="Obesity"/>
    <s v="Normal"/>
    <s v="7-Jul-1994"/>
    <n v="6512.24"/>
    <x v="1"/>
    <s v="tier - 1"/>
    <s v="R1021"/>
    <n v="29"/>
  </r>
  <r>
    <s v="Id1557"/>
    <s v="  Catherine A"/>
    <n v="29.81"/>
    <n v="5.28"/>
    <s v="No"/>
    <s v="No"/>
    <s v="No"/>
    <n v="0"/>
    <s v="No"/>
    <s v="Over weight"/>
    <s v="Normal"/>
    <s v="28-Aug-1982"/>
    <n v="6500.24"/>
    <x v="1"/>
    <s v="tier - 2"/>
    <s v="R1013"/>
    <n v="41"/>
  </r>
  <r>
    <s v="Id1558"/>
    <s v="  Kelly A"/>
    <n v="27.4"/>
    <n v="4.6100000000000003"/>
    <s v="No"/>
    <s v="No"/>
    <s v="No"/>
    <n v="0"/>
    <s v="No"/>
    <s v="Over weight"/>
    <s v="Normal"/>
    <s v="9-Oct-1982"/>
    <n v="6496.89"/>
    <x v="1"/>
    <s v="tier - 3"/>
    <s v="R1011"/>
    <n v="41"/>
  </r>
  <r>
    <s v="Id1559"/>
    <s v="  Janel N"/>
    <n v="17.98"/>
    <n v="6.57"/>
    <s v="Yes"/>
    <s v="No"/>
    <s v="No"/>
    <n v="2"/>
    <s v="No"/>
    <s v="Under Weight"/>
    <s v="Diabetes"/>
    <s v="1-Dec-1970"/>
    <n v="6481.67"/>
    <x v="1"/>
    <s v="tier - 2"/>
    <s v="R1013"/>
    <n v="53"/>
  </r>
  <r>
    <s v="Id1560"/>
    <s v="  Yann Kai"/>
    <n v="37.9"/>
    <n v="5.83"/>
    <s v="No"/>
    <s v="No"/>
    <s v="No"/>
    <n v="0"/>
    <s v="No"/>
    <s v="Obesity"/>
    <s v="Prediabetes"/>
    <s v="8-Jun-1980"/>
    <n v="6474.01"/>
    <x v="1"/>
    <s v="tier - 3"/>
    <s v="R1011"/>
    <n v="43"/>
  </r>
  <r>
    <s v="Id1561"/>
    <s v="  Zachary R"/>
    <n v="25.27"/>
    <n v="6.98"/>
    <s v="Yes"/>
    <s v="No"/>
    <s v="No"/>
    <n v="0"/>
    <s v="No"/>
    <s v="Over weight"/>
    <s v="Diabetes"/>
    <s v="27-Jul-1981"/>
    <n v="6473.15"/>
    <x v="1"/>
    <s v="tier - 2"/>
    <s v="R1013"/>
    <n v="42"/>
  </r>
  <r>
    <s v="Id1562"/>
    <s v="  Alejandro Sr"/>
    <n v="29.26"/>
    <n v="4.03"/>
    <s v="No"/>
    <s v="No"/>
    <s v="No"/>
    <n v="1"/>
    <s v="No"/>
    <s v="Over weight"/>
    <s v="Normal"/>
    <s v="1-Nov-1984"/>
    <n v="6457.84"/>
    <x v="1"/>
    <s v="tier - 3"/>
    <s v="R1012"/>
    <n v="39"/>
  </r>
  <r>
    <s v="Id1563"/>
    <s v="  Nicholas R"/>
    <n v="27.835000000000001"/>
    <n v="4.5599999999999996"/>
    <s v="No"/>
    <s v="No"/>
    <s v="No"/>
    <n v="1"/>
    <s v="No"/>
    <s v="Over weight"/>
    <s v="Normal"/>
    <s v="26-Aug-1984"/>
    <n v="6455.86"/>
    <x v="2"/>
    <s v="tier - 3"/>
    <s v="R1012"/>
    <n v="39"/>
  </r>
  <r>
    <s v="Id1564"/>
    <s v="  Paul"/>
    <n v="46.53"/>
    <n v="5.38"/>
    <s v="Yes"/>
    <s v="No"/>
    <s v="No"/>
    <n v="0"/>
    <s v="No"/>
    <s v="Obesity"/>
    <s v="Normal"/>
    <s v="22-Jul-1985"/>
    <n v="6435.62"/>
    <x v="2"/>
    <s v="tier - 2"/>
    <s v="R1013"/>
    <n v="38"/>
  </r>
  <r>
    <s v="Id1565"/>
    <s v="  Michael D"/>
    <n v="20.58"/>
    <n v="11.04"/>
    <s v="Yes"/>
    <s v="No"/>
    <s v="No"/>
    <n v="1"/>
    <s v="No"/>
    <s v="Normal Weight"/>
    <s v="Diabetes"/>
    <s v="5-Aug-1975"/>
    <n v="6423.48"/>
    <x v="1"/>
    <s v="tier - 3"/>
    <s v="R1013"/>
    <n v="48"/>
  </r>
  <r>
    <s v="Id1566"/>
    <s v="  Marina"/>
    <n v="19.53"/>
    <n v="6.09"/>
    <s v="Yes"/>
    <s v="No"/>
    <s v="No"/>
    <n v="0"/>
    <s v="No"/>
    <s v="Normal Weight"/>
    <s v="Prediabetes"/>
    <s v="30-Dec-1976"/>
    <n v="6417.28"/>
    <x v="1"/>
    <s v="tier - 3"/>
    <s v="R1013"/>
    <n v="47"/>
  </r>
  <r>
    <s v="Id1567"/>
    <s v="  Caroline"/>
    <n v="27.7"/>
    <n v="4.71"/>
    <s v="No"/>
    <s v="No"/>
    <s v="No"/>
    <n v="1"/>
    <s v="No"/>
    <s v="Over weight"/>
    <s v="Normal"/>
    <s v="4-Sep-1987"/>
    <n v="6414.18"/>
    <x v="1"/>
    <s v="tier - 2"/>
    <s v="R1011"/>
    <n v="36"/>
  </r>
  <r>
    <s v="Id1568"/>
    <s v="  Ross P"/>
    <n v="18.920000000000002"/>
    <n v="8.18"/>
    <s v="No"/>
    <s v="No"/>
    <s v="No"/>
    <n v="0"/>
    <s v="No"/>
    <s v="Normal Weight"/>
    <s v="Diabetes"/>
    <s v="22-Aug-1971"/>
    <n v="6412.34"/>
    <x v="1"/>
    <s v="tier - 3"/>
    <s v="R1013"/>
    <n v="52"/>
  </r>
  <r>
    <s v="Id1569"/>
    <s v="  Aoife"/>
    <n v="17.760000000000002"/>
    <n v="11.18"/>
    <s v="Yes"/>
    <s v="No"/>
    <s v="No"/>
    <n v="2"/>
    <s v="No"/>
    <s v="Under Weight"/>
    <s v="Diabetes"/>
    <s v="20-Aug-1970"/>
    <n v="6407.05"/>
    <x v="1"/>
    <s v="tier - 1"/>
    <s v="R1013"/>
    <n v="53"/>
  </r>
  <r>
    <s v="Id1570"/>
    <s v="  Wesley"/>
    <n v="29.83"/>
    <n v="5.03"/>
    <s v="Yes"/>
    <s v="No"/>
    <s v="No"/>
    <n v="0"/>
    <s v="No"/>
    <s v="Over weight"/>
    <s v="Normal"/>
    <s v="10-Dec-1985"/>
    <n v="6406.41"/>
    <x v="0"/>
    <s v="tier - 3"/>
    <s v="R1014"/>
    <n v="38"/>
  </r>
  <r>
    <s v="Id1571"/>
    <s v="  Rebecca J"/>
    <n v="23.465"/>
    <n v="5.56"/>
    <s v="No"/>
    <s v="No"/>
    <s v="No"/>
    <n v="1"/>
    <s v="No"/>
    <s v="Normal Weight"/>
    <s v="Normal"/>
    <s v="9-Sep-1987"/>
    <n v="6402.29"/>
    <x v="1"/>
    <s v="tier - 3"/>
    <s v="R1024"/>
    <n v="36"/>
  </r>
  <r>
    <s v="Id1572"/>
    <s v="  Barry P"/>
    <n v="29.355"/>
    <n v="4.33"/>
    <s v="No"/>
    <s v="No"/>
    <s v="No"/>
    <n v="0"/>
    <s v="No"/>
    <s v="Over weight"/>
    <s v="Normal"/>
    <s v="28-Oct-1982"/>
    <n v="6393.6"/>
    <x v="1"/>
    <s v="tier - 1"/>
    <s v="R1012"/>
    <n v="41"/>
  </r>
  <r>
    <s v="Id1573"/>
    <s v="  Maciej"/>
    <n v="35.49"/>
    <n v="5.21"/>
    <s v="Yes"/>
    <s v="No"/>
    <s v="Yes"/>
    <n v="1"/>
    <s v="No"/>
    <s v="Obesity"/>
    <s v="Normal"/>
    <s v="16-Aug-1997"/>
    <n v="6389.53"/>
    <x v="1"/>
    <s v="tier - 2"/>
    <s v="R1021"/>
    <n v="26"/>
  </r>
  <r>
    <s v="Id1574"/>
    <s v="  Jerry D"/>
    <n v="26.315000000000001"/>
    <n v="5.89"/>
    <s v="No"/>
    <s v="No"/>
    <s v="No"/>
    <n v="0"/>
    <s v="No"/>
    <s v="Over weight"/>
    <s v="Prediabetes"/>
    <s v="6-Aug-1982"/>
    <n v="6389.38"/>
    <x v="0"/>
    <s v="tier - 2"/>
    <s v="R1012"/>
    <n v="41"/>
  </r>
  <r>
    <s v="Id1575"/>
    <s v="  Eric A"/>
    <n v="19.79"/>
    <n v="4.8099999999999996"/>
    <s v="Yes"/>
    <s v="No"/>
    <s v="No"/>
    <n v="0"/>
    <s v="No"/>
    <s v="Normal Weight"/>
    <s v="Normal"/>
    <s v="18-Nov-1976"/>
    <n v="6374.16"/>
    <x v="1"/>
    <s v="tier - 2"/>
    <s v="R1013"/>
    <n v="47"/>
  </r>
  <r>
    <s v="Id1576"/>
    <s v="  Cathi"/>
    <n v="40.564999999999998"/>
    <n v="5.66"/>
    <s v="No"/>
    <s v="No"/>
    <s v="No"/>
    <n v="1"/>
    <s v="No"/>
    <s v="Obesity"/>
    <s v="Normal"/>
    <s v="13-Aug-1984"/>
    <n v="6373.56"/>
    <x v="1"/>
    <s v="tier - 1"/>
    <s v="R1012"/>
    <n v="39"/>
  </r>
  <r>
    <s v="Id1577"/>
    <s v="  Alex M"/>
    <n v="18.03"/>
    <n v="10.66"/>
    <s v="Yes"/>
    <s v="No"/>
    <s v="No"/>
    <n v="2"/>
    <s v="No"/>
    <s v="Under Weight"/>
    <s v="Diabetes"/>
    <s v="9-Nov-1970"/>
    <n v="6367.31"/>
    <x v="1"/>
    <s v="tier - 1"/>
    <s v="R1013"/>
    <n v="53"/>
  </r>
  <r>
    <s v="Id1578"/>
    <s v="  Liang"/>
    <n v="34.65"/>
    <n v="5.98"/>
    <s v="Yes"/>
    <s v="No"/>
    <s v="No"/>
    <n v="0"/>
    <s v="No"/>
    <s v="Obesity"/>
    <s v="Prediabetes"/>
    <s v="7-Jul-1996"/>
    <n v="6361.47"/>
    <x v="1"/>
    <s v="tier - 3"/>
    <s v="R1021"/>
    <n v="27"/>
  </r>
  <r>
    <s v="Id1579"/>
    <s v="  Lexy"/>
    <n v="42.94"/>
    <n v="4.34"/>
    <s v="No"/>
    <s v="No"/>
    <s v="No"/>
    <n v="0"/>
    <s v="No"/>
    <s v="Obesity"/>
    <s v="Normal"/>
    <s v="24-Jun-1989"/>
    <n v="6360.99"/>
    <x v="1"/>
    <s v="tier - 2"/>
    <s v="R1012"/>
    <n v="34"/>
  </r>
  <r>
    <s v="Id1580"/>
    <s v="  Michael"/>
    <n v="31.254999999999999"/>
    <n v="5.17"/>
    <s v="No"/>
    <s v="No"/>
    <s v="No"/>
    <n v="0"/>
    <s v="No"/>
    <s v="Obesity"/>
    <s v="Normal"/>
    <s v="30-Oct-1980"/>
    <n v="6358.78"/>
    <x v="1"/>
    <s v="tier - 1"/>
    <s v="R1012"/>
    <n v="43"/>
  </r>
  <r>
    <s v="Id1581"/>
    <s v="  Samuel L"/>
    <n v="45.43"/>
    <n v="4.2300000000000004"/>
    <s v="Yes"/>
    <s v="No"/>
    <s v="Yes"/>
    <n v="1"/>
    <s v="No"/>
    <s v="Obesity"/>
    <s v="Normal"/>
    <s v="19-Aug-1983"/>
    <n v="6356.27"/>
    <x v="2"/>
    <s v="tier - 2"/>
    <s v="R1013"/>
    <n v="40"/>
  </r>
  <r>
    <s v="Id1582"/>
    <s v="  Spencer A"/>
    <n v="32.340000000000003"/>
    <n v="4.88"/>
    <s v="Yes"/>
    <s v="No"/>
    <s v="Yes"/>
    <n v="1"/>
    <s v="No"/>
    <s v="Obesity"/>
    <s v="Normal"/>
    <s v="21-Oct-1983"/>
    <n v="6338.08"/>
    <x v="1"/>
    <s v="tier - 1"/>
    <s v="R1013"/>
    <n v="40"/>
  </r>
  <r>
    <s v="Id1583"/>
    <s v="  Rochelle"/>
    <n v="25.46"/>
    <n v="9.7100000000000009"/>
    <s v="Yes"/>
    <s v="No"/>
    <s v="No"/>
    <n v="1"/>
    <s v="No"/>
    <s v="Over weight"/>
    <s v="Diabetes"/>
    <s v="25-Sep-1986"/>
    <n v="6335.64"/>
    <x v="1"/>
    <s v="tier - 2"/>
    <s v="R1013"/>
    <n v="37"/>
  </r>
  <r>
    <s v="Id1584"/>
    <s v="  Paula"/>
    <n v="37.145000000000003"/>
    <n v="5.32"/>
    <s v="No"/>
    <s v="No"/>
    <s v="No"/>
    <n v="0"/>
    <s v="No"/>
    <s v="Obesity"/>
    <s v="Normal"/>
    <s v="13-Aug-1990"/>
    <n v="6334.34"/>
    <x v="1"/>
    <s v="tier - 2"/>
    <s v="R1024"/>
    <n v="33"/>
  </r>
  <r>
    <s v="Id1585"/>
    <s v="  Madeline E"/>
    <n v="30.8"/>
    <n v="5.83"/>
    <s v="Yes"/>
    <s v="No"/>
    <s v="No"/>
    <n v="0"/>
    <s v="No"/>
    <s v="Obesity"/>
    <s v="Prediabetes"/>
    <s v="15-Dec-1985"/>
    <n v="6313.76"/>
    <x v="1"/>
    <s v="tier - 1"/>
    <s v="R1013"/>
    <n v="38"/>
  </r>
  <r>
    <s v="Id1586"/>
    <s v="  Maria Isabel"/>
    <n v="29.5"/>
    <n v="5.54"/>
    <s v="Yes"/>
    <s v="No"/>
    <s v="No"/>
    <n v="0"/>
    <s v="No"/>
    <s v="Over weight"/>
    <s v="Normal"/>
    <s v="19-Nov-1985"/>
    <n v="6311.95"/>
    <x v="1"/>
    <s v="tier - 1"/>
    <s v="R1011"/>
    <n v="38"/>
  </r>
  <r>
    <s v="Id1587"/>
    <s v="  Arthur M"/>
    <n v="43.39"/>
    <n v="5.85"/>
    <s v="No"/>
    <s v="Yes"/>
    <s v="No"/>
    <n v="1"/>
    <s v="No"/>
    <s v="Obesity"/>
    <s v="Prediabetes"/>
    <s v="27-Jul-2004"/>
    <n v="6311.11"/>
    <x v="1"/>
    <s v="tier - 2"/>
    <s v="R1011"/>
    <n v="19"/>
  </r>
  <r>
    <s v="Id1588"/>
    <s v="  Joseph R"/>
    <n v="15.08"/>
    <n v="4.8499999999999996"/>
    <s v="Yes"/>
    <s v="No"/>
    <s v="Yes"/>
    <n v="1"/>
    <s v="No"/>
    <s v="Under Weight"/>
    <s v="Normal"/>
    <s v="4-Sep-1969"/>
    <n v="6305.61"/>
    <x v="1"/>
    <s v="tier - 2"/>
    <s v="R1012"/>
    <n v="54"/>
  </r>
  <r>
    <s v="Id1589"/>
    <s v="  Sachiko"/>
    <n v="20.48"/>
    <n v="11.09"/>
    <s v="No"/>
    <s v="No"/>
    <s v="No"/>
    <n v="0"/>
    <s v="No"/>
    <s v="Normal Weight"/>
    <s v="Diabetes"/>
    <s v="17-Sep-1974"/>
    <n v="6302.23"/>
    <x v="1"/>
    <s v="tier - 1"/>
    <s v="R1013"/>
    <n v="49"/>
  </r>
  <r>
    <s v="Id1590"/>
    <s v="  Christopher"/>
    <n v="34.450000000000003"/>
    <n v="5.58"/>
    <s v="Yes"/>
    <s v="No"/>
    <s v="No"/>
    <n v="0"/>
    <s v="No"/>
    <s v="Obesity"/>
    <s v="Normal"/>
    <s v="4-Jul-1996"/>
    <n v="6293.63"/>
    <x v="1"/>
    <s v="tier - 3"/>
    <s v="R1021"/>
    <n v="27"/>
  </r>
  <r>
    <s v="Id1591"/>
    <s v="  Joseph"/>
    <n v="34.21"/>
    <n v="9.7200000000000006"/>
    <s v="Yes"/>
    <s v="No"/>
    <s v="No"/>
    <n v="0"/>
    <s v="No"/>
    <s v="Obesity"/>
    <s v="Diabetes"/>
    <s v="26-Aug-1981"/>
    <n v="6289.75"/>
    <x v="1"/>
    <s v="tier - 3"/>
    <s v="R1013"/>
    <n v="42"/>
  </r>
  <r>
    <s v="Id1592"/>
    <s v="  Lawrence"/>
    <n v="28.8"/>
    <n v="11.41"/>
    <s v="Yes"/>
    <s v="No"/>
    <s v="No"/>
    <n v="0"/>
    <s v="No"/>
    <s v="Over weight"/>
    <s v="Diabetes"/>
    <s v="24-Nov-1981"/>
    <n v="6282.24"/>
    <x v="1"/>
    <s v="tier - 1"/>
    <s v="R1011"/>
    <n v="42"/>
  </r>
  <r>
    <s v="Id1593"/>
    <s v="  Katie"/>
    <n v="31.74"/>
    <n v="4.46"/>
    <s v="No"/>
    <s v="No"/>
    <s v="Yes"/>
    <n v="1"/>
    <s v="No"/>
    <s v="Obesity"/>
    <s v="Normal"/>
    <s v="16-Oct-1993"/>
    <n v="6276.3"/>
    <x v="1"/>
    <s v="tier - 1"/>
    <s v="R1025"/>
    <n v="30"/>
  </r>
  <r>
    <s v="Id1594"/>
    <s v="  Ruben"/>
    <n v="21.78"/>
    <n v="9.31"/>
    <s v="Yes"/>
    <s v="No"/>
    <s v="No"/>
    <n v="0"/>
    <s v="No"/>
    <s v="Normal Weight"/>
    <s v="Diabetes"/>
    <s v="30-Jun-1981"/>
    <n v="6272.48"/>
    <x v="0"/>
    <s v="tier - 3"/>
    <s v="R1013"/>
    <n v="42"/>
  </r>
  <r>
    <s v="Id1595"/>
    <s v="  Sarah"/>
    <n v="23.75"/>
    <n v="5.03"/>
    <s v="No"/>
    <s v="No"/>
    <s v="No"/>
    <n v="1"/>
    <s v="No"/>
    <s v="Normal Weight"/>
    <s v="Normal"/>
    <s v="25-Sep-1984"/>
    <n v="6269.33"/>
    <x v="1"/>
    <s v="tier - 1"/>
    <s v="R1013"/>
    <n v="39"/>
  </r>
  <r>
    <s v="Id1596"/>
    <s v="  Angela R"/>
    <n v="33.21"/>
    <n v="5.07"/>
    <s v="Yes"/>
    <s v="No"/>
    <s v="No"/>
    <n v="1"/>
    <s v="No"/>
    <s v="Obesity"/>
    <s v="Normal"/>
    <s v="17-Oct-1995"/>
    <n v="6261.2"/>
    <x v="1"/>
    <s v="tier - 1"/>
    <s v="R1026"/>
    <n v="28"/>
  </r>
  <r>
    <s v="Id1597"/>
    <s v="  Chatham"/>
    <n v="17.7"/>
    <n v="10.42"/>
    <s v="Yes"/>
    <s v="No"/>
    <s v="No"/>
    <n v="2"/>
    <s v="No"/>
    <s v="Under Weight"/>
    <s v="Diabetes"/>
    <s v="11-Oct-1970"/>
    <n v="6255.38"/>
    <x v="1"/>
    <s v="tier - 2"/>
    <s v="R1013"/>
    <n v="53"/>
  </r>
  <r>
    <s v="Id1598"/>
    <s v="  Derek"/>
    <n v="17.2"/>
    <n v="6.45"/>
    <s v="No"/>
    <s v="No"/>
    <s v="No"/>
    <n v="2"/>
    <s v="No"/>
    <s v="Under Weight"/>
    <s v="Prediabetes"/>
    <s v="8-Sep-1972"/>
    <n v="6254.13"/>
    <x v="1"/>
    <s v="tier - 2"/>
    <s v="R1012"/>
    <n v="51"/>
  </r>
  <r>
    <s v="Id1599"/>
    <s v="  Kalvin J"/>
    <n v="19.21"/>
    <n v="5.52"/>
    <s v="No"/>
    <s v="No"/>
    <s v="No"/>
    <n v="2"/>
    <s v="No"/>
    <s v="Normal Weight"/>
    <s v="Normal"/>
    <s v="11-Nov-1972"/>
    <n v="6253.85"/>
    <x v="1"/>
    <s v="tier - 2"/>
    <s v="R1013"/>
    <n v="51"/>
  </r>
  <r>
    <s v="Id1600"/>
    <s v="  Dave"/>
    <n v="23.2"/>
    <n v="4.41"/>
    <s v="No"/>
    <s v="No"/>
    <s v="Yes"/>
    <n v="1"/>
    <s v="No"/>
    <s v="Normal Weight"/>
    <s v="Normal"/>
    <s v="10-Oct-1979"/>
    <n v="6250.44"/>
    <x v="1"/>
    <s v="tier - 1"/>
    <s v="R1011"/>
    <n v="44"/>
  </r>
  <r>
    <s v="Id1601"/>
    <s v="  Barbara G"/>
    <n v="32.5"/>
    <n v="4.6900000000000004"/>
    <s v="Yes"/>
    <s v="No"/>
    <s v="Yes"/>
    <n v="1"/>
    <s v="No"/>
    <s v="Obesity"/>
    <s v="Normal"/>
    <s v="11-Aug-1983"/>
    <n v="6238.3"/>
    <x v="1"/>
    <s v="tier - 1"/>
    <s v="R1011"/>
    <n v="40"/>
  </r>
  <r>
    <s v="Id1602"/>
    <s v="  Skylar"/>
    <n v="20.9"/>
    <n v="6.94"/>
    <s v="No"/>
    <s v="No"/>
    <s v="No"/>
    <n v="0"/>
    <s v="No"/>
    <s v="Normal Weight"/>
    <s v="Diabetes"/>
    <s v="19-Sep-1978"/>
    <n v="6236.95"/>
    <x v="1"/>
    <s v="tier - 2"/>
    <s v="R1013"/>
    <n v="45"/>
  </r>
  <r>
    <s v="Id1603"/>
    <s v="  Nick"/>
    <n v="19.11"/>
    <n v="4.3499999999999996"/>
    <s v="No"/>
    <s v="No"/>
    <s v="No"/>
    <n v="2"/>
    <s v="No"/>
    <s v="Normal Weight"/>
    <s v="Normal"/>
    <s v="29-Jun-1972"/>
    <n v="6219.93"/>
    <x v="1"/>
    <s v="tier - 2"/>
    <s v="R1013"/>
    <n v="51"/>
  </r>
  <r>
    <s v="Id1604"/>
    <s v="  Sunny S"/>
    <n v="31.17"/>
    <n v="5.28"/>
    <s v="No"/>
    <s v="No"/>
    <s v="No"/>
    <n v="1"/>
    <s v="No"/>
    <s v="Obesity"/>
    <s v="Normal"/>
    <s v="12-Aug-1992"/>
    <n v="6208.5"/>
    <x v="1"/>
    <s v="tier - 1"/>
    <s v="R1021"/>
    <n v="31"/>
  </r>
  <r>
    <s v="Id1605"/>
    <s v="  Anne-Marie"/>
    <n v="36.08"/>
    <n v="4.29"/>
    <s v="No"/>
    <s v="No"/>
    <s v="No"/>
    <n v="0"/>
    <s v="No"/>
    <s v="Obesity"/>
    <s v="Normal"/>
    <s v="10-Sep-1999"/>
    <n v="6207.26"/>
    <x v="1"/>
    <s v="tier - 2"/>
    <s v="R1026"/>
    <n v="24"/>
  </r>
  <r>
    <s v="Id1606"/>
    <s v="  Nicholas"/>
    <n v="28.024999999999999"/>
    <n v="5.69"/>
    <s v="Yes"/>
    <s v="No"/>
    <s v="No"/>
    <n v="0"/>
    <s v="No"/>
    <s v="Over weight"/>
    <s v="Normal"/>
    <s v="22-Sep-1985"/>
    <n v="6203.9"/>
    <x v="1"/>
    <s v="tier - 2"/>
    <s v="R1012"/>
    <n v="38"/>
  </r>
  <r>
    <s v="Id1607"/>
    <s v="  Scott M"/>
    <n v="24.32"/>
    <n v="5.56"/>
    <s v="Yes"/>
    <s v="No"/>
    <s v="No"/>
    <n v="0"/>
    <s v="No"/>
    <s v="Normal Weight"/>
    <s v="Normal"/>
    <s v="22-Jul-1985"/>
    <n v="6198.75"/>
    <x v="1"/>
    <s v="tier - 1"/>
    <s v="R1012"/>
    <n v="38"/>
  </r>
  <r>
    <s v="Id1608"/>
    <s v="  Marisa A"/>
    <n v="38"/>
    <n v="5.41"/>
    <s v="Yes"/>
    <s v="No"/>
    <s v="No"/>
    <n v="1"/>
    <s v="No"/>
    <s v="Obesity"/>
    <s v="Normal"/>
    <s v="23-Oct-1988"/>
    <n v="6196.45"/>
    <x v="1"/>
    <s v="tier - 1"/>
    <s v="R1011"/>
    <n v="35"/>
  </r>
  <r>
    <s v="Id1609"/>
    <s v="  Katie"/>
    <n v="31.6"/>
    <n v="10.85"/>
    <s v="Yes"/>
    <s v="No"/>
    <s v="No"/>
    <n v="0"/>
    <s v="No"/>
    <s v="Obesity"/>
    <s v="Diabetes"/>
    <s v="1-Oct-1981"/>
    <n v="6186.13"/>
    <x v="1"/>
    <s v="tier - 3"/>
    <s v="R1011"/>
    <n v="42"/>
  </r>
  <r>
    <s v="Id1610"/>
    <s v="  Amy L"/>
    <n v="31.02"/>
    <n v="11.63"/>
    <s v="Yes"/>
    <s v="No"/>
    <s v="No"/>
    <n v="0"/>
    <s v="No"/>
    <s v="Obesity"/>
    <s v="Diabetes"/>
    <s v="22-Nov-1981"/>
    <n v="6185.32"/>
    <x v="1"/>
    <s v="tier - 1"/>
    <s v="R1013"/>
    <n v="42"/>
  </r>
  <r>
    <s v="Id1611"/>
    <s v="  Jenna M"/>
    <n v="29.26"/>
    <n v="5.68"/>
    <s v="Yes"/>
    <s v="No"/>
    <s v="No"/>
    <n v="1"/>
    <s v="No"/>
    <s v="Over weight"/>
    <s v="Normal"/>
    <s v="1-Nov-1988"/>
    <n v="6184.3"/>
    <x v="1"/>
    <s v="tier - 3"/>
    <s v="R1013"/>
    <n v="35"/>
  </r>
  <r>
    <s v="Id1612"/>
    <s v="  Elizabeth M"/>
    <n v="15.09"/>
    <n v="7.59"/>
    <s v="Yes"/>
    <s v="No"/>
    <s v="No"/>
    <n v="2"/>
    <s v="No"/>
    <s v="Under Weight"/>
    <s v="Diabetes"/>
    <s v="5-Oct-1970"/>
    <n v="6183.46"/>
    <x v="1"/>
    <s v="tier - 2"/>
    <s v="R1012"/>
    <n v="53"/>
  </r>
  <r>
    <s v="Id1613"/>
    <s v="  Lyazid"/>
    <n v="22.63"/>
    <n v="5.09"/>
    <s v="Yes"/>
    <s v="No"/>
    <s v="No"/>
    <n v="0"/>
    <s v="No"/>
    <s v="Normal Weight"/>
    <s v="Normal"/>
    <s v="9-Aug-1985"/>
    <n v="6183.32"/>
    <x v="1"/>
    <s v="tier - 2"/>
    <s v="R1012"/>
    <n v="38"/>
  </r>
  <r>
    <s v="Id1614"/>
    <s v="  Lindsey A"/>
    <n v="23.46"/>
    <n v="4.21"/>
    <s v="No"/>
    <s v="No"/>
    <s v="No"/>
    <n v="1"/>
    <s v="No"/>
    <s v="Normal Weight"/>
    <s v="Normal"/>
    <s v="6-Oct-1984"/>
    <n v="6170.96"/>
    <x v="1"/>
    <s v="tier - 1"/>
    <s v="R1013"/>
    <n v="39"/>
  </r>
  <r>
    <s v="Id1615"/>
    <s v="  Chris"/>
    <n v="22.56"/>
    <n v="4.34"/>
    <s v="Yes"/>
    <s v="No"/>
    <s v="No"/>
    <n v="0"/>
    <s v="No"/>
    <s v="Normal Weight"/>
    <s v="Normal"/>
    <s v="15-Oct-1985"/>
    <n v="6159.57"/>
    <x v="1"/>
    <s v="tier - 1"/>
    <s v="R1012"/>
    <n v="38"/>
  </r>
  <r>
    <s v="Id1616"/>
    <s v="  Jennifer A"/>
    <n v="19.28"/>
    <n v="11.85"/>
    <s v="No"/>
    <s v="No"/>
    <s v="No"/>
    <n v="2"/>
    <s v="No"/>
    <s v="Normal Weight"/>
    <s v="Diabetes"/>
    <s v="6-Nov-1973"/>
    <n v="6152.05"/>
    <x v="1"/>
    <s v="tier - 3"/>
    <s v="R1013"/>
    <n v="50"/>
  </r>
  <r>
    <s v="Id1617"/>
    <s v="  Leif S"/>
    <n v="15.37"/>
    <n v="9.61"/>
    <s v="Yes"/>
    <s v="No"/>
    <s v="No"/>
    <n v="2"/>
    <s v="No"/>
    <s v="Under Weight"/>
    <s v="Diabetes"/>
    <s v="14-Oct-1970"/>
    <n v="6147.12"/>
    <x v="1"/>
    <s v="tier - 3"/>
    <s v="R1012"/>
    <n v="53"/>
  </r>
  <r>
    <s v="Id1618"/>
    <s v="  Stephanie A"/>
    <n v="18.71"/>
    <n v="5.29"/>
    <s v="Yes"/>
    <s v="No"/>
    <s v="No"/>
    <n v="0"/>
    <s v="No"/>
    <s v="Normal Weight"/>
    <s v="Normal"/>
    <s v="12-Dec-1976"/>
    <n v="6139.14"/>
    <x v="1"/>
    <s v="tier - 3"/>
    <s v="R1013"/>
    <n v="47"/>
  </r>
  <r>
    <s v="Id1619"/>
    <s v="  Bo"/>
    <n v="20.61"/>
    <n v="6.89"/>
    <s v="No"/>
    <s v="No"/>
    <s v="No"/>
    <n v="0"/>
    <s v="No"/>
    <s v="Normal Weight"/>
    <s v="Diabetes"/>
    <s v="5-Sep-1978"/>
    <n v="6138.58"/>
    <x v="1"/>
    <s v="tier - 1"/>
    <s v="R1013"/>
    <n v="45"/>
  </r>
  <r>
    <s v="Id1620"/>
    <s v="  Leah"/>
    <n v="15.99"/>
    <n v="4.57"/>
    <s v="Yes"/>
    <s v="No"/>
    <s v="Yes"/>
    <n v="1"/>
    <s v="No"/>
    <s v="Under Weight"/>
    <s v="Normal"/>
    <s v="9-Nov-1969"/>
    <n v="6138.5"/>
    <x v="1"/>
    <s v="tier - 2"/>
    <s v="R1011"/>
    <n v="54"/>
  </r>
  <r>
    <s v="Id1621"/>
    <s v="  Kara Lynne"/>
    <n v="33.155000000000001"/>
    <n v="4.32"/>
    <s v="No"/>
    <s v="No"/>
    <s v="No"/>
    <n v="0"/>
    <s v="No"/>
    <s v="Obesity"/>
    <s v="Normal"/>
    <s v="18-Aug-1990"/>
    <n v="6128.8"/>
    <x v="1"/>
    <s v="tier - 3"/>
    <s v="R1012"/>
    <n v="33"/>
  </r>
  <r>
    <s v="Id1622"/>
    <s v="  Jeffrey"/>
    <n v="26.22"/>
    <n v="5.57"/>
    <s v="Yes"/>
    <s v="No"/>
    <s v="Yes"/>
    <n v="1"/>
    <s v="No"/>
    <s v="Over weight"/>
    <s v="Normal"/>
    <s v="16-Nov-1983"/>
    <n v="6123.57"/>
    <x v="2"/>
    <s v="tier - 2"/>
    <s v="R1012"/>
    <n v="40"/>
  </r>
  <r>
    <s v="Id1623"/>
    <s v="  Justin"/>
    <n v="21.85"/>
    <n v="5.26"/>
    <s v="Yes"/>
    <s v="No"/>
    <s v="Yes"/>
    <n v="1"/>
    <s v="No"/>
    <s v="Normal Weight"/>
    <s v="Normal"/>
    <s v="11-Aug-1983"/>
    <n v="6117.49"/>
    <x v="1"/>
    <s v="tier - 3"/>
    <s v="R1012"/>
    <n v="40"/>
  </r>
  <r>
    <s v="Id1624"/>
    <s v="  Emily"/>
    <n v="30.495000000000001"/>
    <n v="6.25"/>
    <s v="No"/>
    <s v="No"/>
    <s v="No"/>
    <n v="0"/>
    <s v="No"/>
    <s v="Obesity"/>
    <s v="Prediabetes"/>
    <s v="25-Jul-1991"/>
    <n v="6113.23"/>
    <x v="1"/>
    <s v="tier - 2"/>
    <s v="R1024"/>
    <n v="32"/>
  </r>
  <r>
    <s v="Id1625"/>
    <s v="  Rebecca"/>
    <n v="34.104999999999997"/>
    <n v="5.67"/>
    <s v="Yes"/>
    <s v="No"/>
    <s v="No"/>
    <n v="0"/>
    <s v="No"/>
    <s v="Obesity"/>
    <s v="Normal"/>
    <s v="21-Jul-1985"/>
    <n v="6112.35"/>
    <x v="1"/>
    <s v="tier - 1"/>
    <s v="R1012"/>
    <n v="38"/>
  </r>
  <r>
    <s v="Id1626"/>
    <s v="  Allie"/>
    <n v="32.770000000000003"/>
    <n v="4.42"/>
    <s v="Yes"/>
    <s v="No"/>
    <s v="No"/>
    <n v="1"/>
    <s v="No"/>
    <s v="Obesity"/>
    <s v="Normal"/>
    <s v="9-Sep-1995"/>
    <n v="6111.95"/>
    <x v="1"/>
    <s v="tier - 3"/>
    <s v="R1026"/>
    <n v="28"/>
  </r>
  <r>
    <s v="Id1627"/>
    <s v="  Trasi"/>
    <n v="16.850000000000001"/>
    <n v="11.75"/>
    <s v="Yes"/>
    <s v="No"/>
    <s v="No"/>
    <n v="2"/>
    <s v="No"/>
    <s v="Under Weight"/>
    <s v="Diabetes"/>
    <s v="9-Jun-1970"/>
    <n v="6098.38"/>
    <x v="1"/>
    <s v="tier - 2"/>
    <s v="R1013"/>
    <n v="53"/>
  </r>
  <r>
    <s v="Id1628"/>
    <s v="  Kevin"/>
    <n v="34.700000000000003"/>
    <n v="6.06"/>
    <s v="No"/>
    <s v="No"/>
    <s v="No"/>
    <n v="1"/>
    <s v="No"/>
    <s v="Obesity"/>
    <s v="Prediabetes"/>
    <s v="25-Jul-1984"/>
    <n v="6082.41"/>
    <x v="0"/>
    <s v="tier - 2"/>
    <s v="R1011"/>
    <n v="39"/>
  </r>
  <r>
    <s v="Id1629"/>
    <s v="  Fernando"/>
    <n v="37.049999999999997"/>
    <n v="5.48"/>
    <s v="No"/>
    <s v="No"/>
    <s v="No"/>
    <n v="1"/>
    <s v="No"/>
    <s v="Obesity"/>
    <s v="Normal"/>
    <s v="14-Oct-1984"/>
    <n v="6079.67"/>
    <x v="0"/>
    <s v="tier - 1"/>
    <s v="R1014"/>
    <n v="39"/>
  </r>
  <r>
    <s v="Id1630"/>
    <s v="  Ieva"/>
    <n v="18.78"/>
    <n v="4.45"/>
    <s v="No"/>
    <s v="No"/>
    <s v="Yes"/>
    <n v="1"/>
    <s v="No"/>
    <s v="Normal Weight"/>
    <s v="Normal"/>
    <s v="8-Aug-1979"/>
    <n v="6074.37"/>
    <x v="1"/>
    <s v="tier - 2"/>
    <s v="R1012"/>
    <n v="44"/>
  </r>
  <r>
    <s v="Id1631"/>
    <s v="  Chris"/>
    <n v="28.024999999999999"/>
    <n v="5"/>
    <s v="No"/>
    <s v="No"/>
    <s v="No"/>
    <n v="1"/>
    <s v="No"/>
    <s v="Over weight"/>
    <s v="Normal"/>
    <s v="21-Sep-1984"/>
    <n v="6067.13"/>
    <x v="2"/>
    <s v="tier - 1"/>
    <s v="R1016"/>
    <n v="39"/>
  </r>
  <r>
    <s v="Id1632"/>
    <s v="  Drew L"/>
    <n v="35.090000000000003"/>
    <n v="5.84"/>
    <s v="No"/>
    <s v="No"/>
    <s v="No"/>
    <n v="0"/>
    <s v="No"/>
    <s v="Obesity"/>
    <s v="Prediabetes"/>
    <s v="8-Nov-1994"/>
    <n v="6064.37"/>
    <x v="1"/>
    <s v="tier - 2"/>
    <s v="R1011"/>
    <n v="29"/>
  </r>
  <r>
    <s v="Id1633"/>
    <s v="  Christina"/>
    <n v="34.42"/>
    <n v="5.21"/>
    <s v="Yes"/>
    <s v="No"/>
    <s v="No"/>
    <n v="0"/>
    <s v="No"/>
    <s v="Obesity"/>
    <s v="Normal"/>
    <s v="28-Jul-1996"/>
    <n v="6061.8"/>
    <x v="1"/>
    <s v="tier - 3"/>
    <s v="R1012"/>
    <n v="27"/>
  </r>
  <r>
    <s v="Id1634"/>
    <s v="  Alexander G"/>
    <n v="29.4"/>
    <n v="4.26"/>
    <s v="No"/>
    <s v="No"/>
    <s v="No"/>
    <n v="0"/>
    <s v="No"/>
    <s v="Over weight"/>
    <s v="Normal"/>
    <s v="16-Aug-1989"/>
    <n v="6059.17"/>
    <x v="1"/>
    <s v="tier - 1"/>
    <s v="R1011"/>
    <n v="34"/>
  </r>
  <r>
    <s v="Id1635"/>
    <s v="  Meaghan"/>
    <n v="21.31"/>
    <n v="4.17"/>
    <s v="No"/>
    <s v="No"/>
    <s v="No"/>
    <n v="0"/>
    <s v="No"/>
    <s v="Normal Weight"/>
    <s v="Normal"/>
    <s v="8-Aug-1980"/>
    <n v="5993.62"/>
    <x v="1"/>
    <s v="tier - 3"/>
    <s v="R1013"/>
    <n v="43"/>
  </r>
  <r>
    <s v="Id1636"/>
    <s v="  Kristin"/>
    <n v="19.559999999999999"/>
    <n v="11.96"/>
    <s v="No"/>
    <s v="No"/>
    <s v="No"/>
    <n v="0"/>
    <s v="No"/>
    <s v="Normal Weight"/>
    <s v="Diabetes"/>
    <s v="17-Aug-1974"/>
    <n v="5990.17"/>
    <x v="1"/>
    <s v="tier - 2"/>
    <s v="R1013"/>
    <n v="49"/>
  </r>
  <r>
    <s v="Id1637"/>
    <s v="  Andrea K"/>
    <n v="37.335000000000001"/>
    <n v="6.26"/>
    <s v="Yes"/>
    <s v="No"/>
    <s v="No"/>
    <n v="1"/>
    <s v="No"/>
    <s v="Obesity"/>
    <s v="Prediabetes"/>
    <s v="10-Jun-1988"/>
    <n v="5989.52"/>
    <x v="1"/>
    <s v="tier - 1"/>
    <s v="R1012"/>
    <n v="35"/>
  </r>
  <r>
    <s v="Id1638"/>
    <s v="  Kris"/>
    <n v="19.53"/>
    <n v="11.68"/>
    <s v="No"/>
    <s v="No"/>
    <s v="No"/>
    <n v="0"/>
    <s v="No"/>
    <s v="Normal Weight"/>
    <s v="Diabetes"/>
    <s v="11-Oct-1974"/>
    <n v="5979.99"/>
    <x v="1"/>
    <s v="tier - 3"/>
    <s v="R1013"/>
    <n v="49"/>
  </r>
  <r>
    <s v="Id1639"/>
    <s v="  Alden W"/>
    <n v="34.1"/>
    <n v="5.16"/>
    <s v="No"/>
    <s v="No"/>
    <s v="No"/>
    <n v="0"/>
    <s v="No"/>
    <s v="Obesity"/>
    <s v="Normal"/>
    <s v="10-Oct-1980"/>
    <n v="5979.73"/>
    <x v="1"/>
    <s v="tier - 2"/>
    <s v="R1011"/>
    <n v="43"/>
  </r>
  <r>
    <s v="Id1640"/>
    <s v="  Suzanne M"/>
    <n v="16.5"/>
    <n v="6.9"/>
    <s v="Yes"/>
    <s v="No"/>
    <s v="No"/>
    <n v="2"/>
    <s v="No"/>
    <s v="Under Weight"/>
    <s v="Diabetes"/>
    <s v="25-Jun-1970"/>
    <n v="5979.66"/>
    <x v="1"/>
    <s v="tier - 3"/>
    <s v="R1013"/>
    <n v="53"/>
  </r>
  <r>
    <s v="Id1641"/>
    <s v="  Heidi Z"/>
    <n v="30.69"/>
    <n v="4.83"/>
    <s v="No"/>
    <s v="No"/>
    <s v="No"/>
    <n v="1"/>
    <s v="No"/>
    <s v="Obesity"/>
    <s v="Normal"/>
    <s v="11-Nov-1984"/>
    <n v="5976.83"/>
    <x v="1"/>
    <s v="tier - 2"/>
    <s v="R1013"/>
    <n v="39"/>
  </r>
  <r>
    <s v="Id1642"/>
    <s v="  Carolyn"/>
    <n v="28.93"/>
    <n v="4.87"/>
    <s v="No"/>
    <s v="No"/>
    <s v="No"/>
    <n v="1"/>
    <s v="No"/>
    <s v="Over weight"/>
    <s v="Normal"/>
    <s v="19-Sep-1984"/>
    <n v="5974.38"/>
    <x v="1"/>
    <s v="tier - 3"/>
    <s v="R1013"/>
    <n v="39"/>
  </r>
  <r>
    <s v="Id1643"/>
    <s v="  Sabine"/>
    <n v="38.9"/>
    <n v="4.28"/>
    <s v="No"/>
    <s v="No"/>
    <s v="No"/>
    <n v="0"/>
    <s v="No"/>
    <s v="Obesity"/>
    <s v="Normal"/>
    <s v="22-Jul-1989"/>
    <n v="5972.38"/>
    <x v="1"/>
    <s v="tier - 2"/>
    <s v="R1011"/>
    <n v="34"/>
  </r>
  <r>
    <s v="Id1644"/>
    <s v="  Bobby"/>
    <n v="26.9"/>
    <n v="4.07"/>
    <s v="No"/>
    <s v="No"/>
    <s v="No"/>
    <n v="0"/>
    <s v="No"/>
    <s v="Over weight"/>
    <s v="Normal"/>
    <s v="21-Jul-1980"/>
    <n v="5969.72"/>
    <x v="2"/>
    <s v="tier - 3"/>
    <s v="R1011"/>
    <n v="43"/>
  </r>
  <r>
    <s v="Id1645"/>
    <s v="  Fan"/>
    <n v="24.86"/>
    <n v="6.23"/>
    <s v="No"/>
    <s v="No"/>
    <s v="No"/>
    <n v="0"/>
    <s v="No"/>
    <s v="Normal Weight"/>
    <s v="Prediabetes"/>
    <s v="5-Aug-1980"/>
    <n v="5966.89"/>
    <x v="1"/>
    <s v="tier - 3"/>
    <s v="R1013"/>
    <n v="43"/>
  </r>
  <r>
    <s v="Id1646"/>
    <s v="  Rachel M"/>
    <n v="39.14"/>
    <n v="6.24"/>
    <s v="No"/>
    <s v="Yes"/>
    <s v="No"/>
    <n v="1"/>
    <s v="No"/>
    <s v="Obesity"/>
    <s v="Prediabetes"/>
    <s v="15-Jul-2004"/>
    <n v="5960.91"/>
    <x v="1"/>
    <s v="tier - 1"/>
    <s v="R1026"/>
    <n v="19"/>
  </r>
  <r>
    <s v="Id1647"/>
    <s v="  Greg"/>
    <n v="39.799999999999997"/>
    <n v="6.17"/>
    <s v="No"/>
    <s v="No"/>
    <s v="Yes"/>
    <n v="1"/>
    <s v="No"/>
    <s v="Obesity"/>
    <s v="Prediabetes"/>
    <s v="13-Aug-2003"/>
    <n v="5957.35"/>
    <x v="1"/>
    <s v="tier - 2"/>
    <s v="R1012"/>
    <n v="20"/>
  </r>
  <r>
    <s v="Id1648"/>
    <s v="  Dan"/>
    <n v="34.32"/>
    <n v="5.16"/>
    <s v="No"/>
    <s v="No"/>
    <s v="No"/>
    <n v="1"/>
    <s v="No"/>
    <s v="Obesity"/>
    <s v="Normal"/>
    <s v="14-Jul-1987"/>
    <n v="5934.38"/>
    <x v="2"/>
    <s v="tier - 2"/>
    <s v="R1013"/>
    <n v="36"/>
  </r>
  <r>
    <s v="Id1649"/>
    <s v="  Jennifer A"/>
    <n v="32.51"/>
    <n v="4.3"/>
    <s v="No"/>
    <s v="No"/>
    <s v="No"/>
    <n v="0"/>
    <s v="No"/>
    <s v="Obesity"/>
    <s v="Normal"/>
    <s v="30-Jul-1994"/>
    <n v="5927.65"/>
    <x v="1"/>
    <s v="tier - 1"/>
    <s v="R1012"/>
    <n v="29"/>
  </r>
  <r>
    <s v="Id1650"/>
    <s v="  Jessica"/>
    <n v="30.71"/>
    <n v="6.14"/>
    <s v="No"/>
    <s v="No"/>
    <s v="Yes"/>
    <n v="1"/>
    <s v="No"/>
    <s v="Obesity"/>
    <s v="Prediabetes"/>
    <s v="13-Aug-1993"/>
    <n v="5926.93"/>
    <x v="1"/>
    <s v="tier - 2"/>
    <s v="R1025"/>
    <n v="30"/>
  </r>
  <r>
    <s v="Id1651"/>
    <s v="  Chaiwat"/>
    <n v="28.9"/>
    <n v="5.36"/>
    <s v="No"/>
    <s v="No"/>
    <s v="No"/>
    <n v="1"/>
    <s v="No"/>
    <s v="Over weight"/>
    <s v="Normal"/>
    <s v="29-Jul-1987"/>
    <n v="5926.85"/>
    <x v="2"/>
    <s v="tier - 3"/>
    <s v="R1011"/>
    <n v="36"/>
  </r>
  <r>
    <s v="Id1652"/>
    <s v="  Kerri"/>
    <n v="36.19"/>
    <n v="4.3"/>
    <s v="No"/>
    <s v="No"/>
    <s v="No"/>
    <n v="0"/>
    <s v="No"/>
    <s v="Obesity"/>
    <s v="Normal"/>
    <s v="21-Dec-1982"/>
    <n v="5920.1"/>
    <x v="1"/>
    <s v="tier - 1"/>
    <s v="R1013"/>
    <n v="41"/>
  </r>
  <r>
    <s v="Id1653"/>
    <s v="  Lisa"/>
    <n v="29.6"/>
    <n v="4.09"/>
    <s v="No"/>
    <s v="No"/>
    <s v="No"/>
    <n v="0"/>
    <s v="No"/>
    <s v="Over weight"/>
    <s v="Normal"/>
    <s v="8-Jul-1982"/>
    <n v="5910.94"/>
    <x v="1"/>
    <s v="tier - 1"/>
    <s v="R1011"/>
    <n v="41"/>
  </r>
  <r>
    <s v="Id1654"/>
    <s v="  Nicholas G"/>
    <n v="30.95"/>
    <n v="6.27"/>
    <s v="No"/>
    <s v="No"/>
    <s v="Yes"/>
    <n v="1"/>
    <s v="No"/>
    <s v="Obesity"/>
    <s v="Prediabetes"/>
    <s v="19-Oct-1993"/>
    <n v="5877.02"/>
    <x v="1"/>
    <s v="tier - 2"/>
    <s v="R1021"/>
    <n v="30"/>
  </r>
  <r>
    <s v="Id1655"/>
    <s v="  Vasilis S"/>
    <n v="19.95"/>
    <n v="5.39"/>
    <s v="No"/>
    <s v="No"/>
    <s v="No"/>
    <n v="1"/>
    <s v="No"/>
    <s v="Normal Weight"/>
    <s v="Normal"/>
    <s v="22-Nov-1984"/>
    <n v="5855.9"/>
    <x v="1"/>
    <s v="tier - 3"/>
    <s v="R1012"/>
    <n v="39"/>
  </r>
  <r>
    <s v="Id1656"/>
    <s v="  Michael P"/>
    <n v="23.65"/>
    <n v="5.75"/>
    <s v="Yes"/>
    <s v="No"/>
    <s v="No"/>
    <n v="0"/>
    <s v="No"/>
    <s v="Normal Weight"/>
    <s v="Prediabetes"/>
    <s v="18-Jun-1985"/>
    <n v="5847.24"/>
    <x v="1"/>
    <s v="tier - 1"/>
    <s v="R1013"/>
    <n v="38"/>
  </r>
  <r>
    <s v="Id1657"/>
    <s v="  Colleen C"/>
    <n v="43.34"/>
    <n v="4.91"/>
    <s v="No"/>
    <s v="No"/>
    <s v="No"/>
    <n v="1"/>
    <s v="No"/>
    <s v="Obesity"/>
    <s v="Normal"/>
    <s v="30-Sep-1987"/>
    <n v="5846.92"/>
    <x v="1"/>
    <s v="tier - 2"/>
    <s v="R1013"/>
    <n v="36"/>
  </r>
  <r>
    <s v="Id1658"/>
    <s v="  Annika"/>
    <n v="31.98"/>
    <n v="4.46"/>
    <s v="Yes"/>
    <s v="No"/>
    <s v="No"/>
    <n v="1"/>
    <s v="No"/>
    <s v="Obesity"/>
    <s v="Normal"/>
    <s v="20-Aug-1995"/>
    <n v="5843.99"/>
    <x v="1"/>
    <s v="tier - 2"/>
    <s v="R1025"/>
    <n v="28"/>
  </r>
  <r>
    <s v="Id1659"/>
    <s v="  Kelly"/>
    <n v="35.86"/>
    <n v="6.22"/>
    <s v="No"/>
    <s v="No"/>
    <s v="No"/>
    <n v="1"/>
    <s v="No"/>
    <s v="Obesity"/>
    <s v="Prediabetes"/>
    <s v="27-Jul-1987"/>
    <n v="5836.52"/>
    <x v="1"/>
    <s v="tier - 3"/>
    <s v="R1013"/>
    <n v="36"/>
  </r>
  <r>
    <s v="Id1660"/>
    <s v="  Nicholas C"/>
    <n v="15.2"/>
    <n v="8.82"/>
    <s v="No"/>
    <s v="No"/>
    <s v="No"/>
    <n v="0"/>
    <s v="No"/>
    <s v="Under Weight"/>
    <s v="Diabetes"/>
    <s v="27-Sep-1971"/>
    <n v="5832.6"/>
    <x v="1"/>
    <s v="tier - 3"/>
    <s v="R1012"/>
    <n v="52"/>
  </r>
  <r>
    <s v="Id1661"/>
    <s v="  Kelly K"/>
    <n v="37.200000000000003"/>
    <n v="10.14"/>
    <s v="No"/>
    <s v="No"/>
    <s v="No"/>
    <n v="0"/>
    <s v="No"/>
    <s v="Obesity"/>
    <s v="Diabetes"/>
    <s v="22-Jul-2002"/>
    <n v="5816.58"/>
    <x v="1"/>
    <s v="tier - 2"/>
    <s v="R1026"/>
    <n v="21"/>
  </r>
  <r>
    <s v="Id1662"/>
    <s v="  Andrew"/>
    <n v="17.91"/>
    <n v="4.66"/>
    <s v="No"/>
    <s v="No"/>
    <s v="No"/>
    <n v="2"/>
    <s v="No"/>
    <s v="Under Weight"/>
    <s v="Normal"/>
    <s v="2-Nov-1972"/>
    <n v="5812.9"/>
    <x v="1"/>
    <s v="tier - 2"/>
    <s v="R1013"/>
    <n v="51"/>
  </r>
  <r>
    <s v="Id1663"/>
    <s v="  Hannah"/>
    <n v="20.76"/>
    <n v="6.26"/>
    <s v="No"/>
    <s v="No"/>
    <s v="No"/>
    <n v="0"/>
    <s v="No"/>
    <s v="Normal Weight"/>
    <s v="Prediabetes"/>
    <s v="18-Sep-1980"/>
    <n v="5807.06"/>
    <x v="1"/>
    <s v="tier - 3"/>
    <s v="R1013"/>
    <n v="43"/>
  </r>
  <r>
    <s v="Id1664"/>
    <s v="  Patricio Sr"/>
    <n v="38.99"/>
    <n v="5.21"/>
    <s v="No"/>
    <s v="Yes"/>
    <s v="No"/>
    <n v="1"/>
    <s v="No"/>
    <s v="Obesity"/>
    <s v="Normal"/>
    <s v="1-Nov-2004"/>
    <n v="5778.71"/>
    <x v="1"/>
    <s v="tier - 3"/>
    <s v="R1022"/>
    <n v="19"/>
  </r>
  <r>
    <s v="Id1665"/>
    <s v="  Robert B"/>
    <n v="42.655000000000001"/>
    <n v="5.94"/>
    <s v="Yes"/>
    <s v="No"/>
    <s v="Yes"/>
    <n v="1"/>
    <s v="No"/>
    <s v="Obesity"/>
    <s v="Prediabetes"/>
    <s v="30-Aug-1983"/>
    <n v="5757.41"/>
    <x v="1"/>
    <s v="tier - 3"/>
    <s v="R1019"/>
    <n v="40"/>
  </r>
  <r>
    <s v="Id1666"/>
    <s v="  Benjamin M"/>
    <n v="30.57"/>
    <n v="5.34"/>
    <s v="No"/>
    <s v="No"/>
    <s v="Yes"/>
    <n v="1"/>
    <s v="No"/>
    <s v="Obesity"/>
    <s v="Normal"/>
    <s v="10-Jun-1993"/>
    <n v="5748.13"/>
    <x v="1"/>
    <s v="tier - 1"/>
    <s v="R1021"/>
    <n v="30"/>
  </r>
  <r>
    <s v="Id1667"/>
    <s v="  Robert"/>
    <n v="17.7"/>
    <n v="6.38"/>
    <s v="No"/>
    <s v="No"/>
    <s v="No"/>
    <n v="2"/>
    <s v="No"/>
    <s v="Under Weight"/>
    <s v="Prediabetes"/>
    <s v="21-Aug-1972"/>
    <n v="5741.67"/>
    <x v="1"/>
    <s v="tier - 3"/>
    <s v="R1013"/>
    <n v="51"/>
  </r>
  <r>
    <s v="Id1668"/>
    <s v="  Eric R"/>
    <n v="34.770000000000003"/>
    <n v="4.47"/>
    <s v="No"/>
    <s v="No"/>
    <s v="No"/>
    <n v="1"/>
    <s v="No"/>
    <s v="Obesity"/>
    <s v="Normal"/>
    <s v="19-Oct-1987"/>
    <n v="5729.01"/>
    <x v="0"/>
    <s v="tier - 2"/>
    <s v="R1012"/>
    <n v="36"/>
  </r>
  <r>
    <s v="Id1669"/>
    <s v="  Matthew"/>
    <n v="16.88"/>
    <n v="9.9600000000000009"/>
    <s v="No"/>
    <s v="No"/>
    <s v="No"/>
    <n v="0"/>
    <s v="No"/>
    <s v="Under Weight"/>
    <s v="Diabetes"/>
    <s v="18-Dec-1971"/>
    <n v="5720.38"/>
    <x v="1"/>
    <s v="tier - 1"/>
    <s v="R1013"/>
    <n v="52"/>
  </r>
  <r>
    <s v="Id1670"/>
    <s v="  Bob R"/>
    <n v="40.26"/>
    <n v="9.92"/>
    <s v="Yes"/>
    <s v="No"/>
    <s v="No"/>
    <n v="0"/>
    <s v="No"/>
    <s v="Obesity"/>
    <s v="Diabetes"/>
    <s v="30-Aug-1981"/>
    <n v="5709.16"/>
    <x v="2"/>
    <s v="tier - 3"/>
    <s v="R1013"/>
    <n v="42"/>
  </r>
  <r>
    <s v="Id1671"/>
    <s v="  Stephanie J"/>
    <n v="25.6"/>
    <n v="6.03"/>
    <s v="No"/>
    <s v="No"/>
    <s v="Yes"/>
    <n v="1"/>
    <s v="No"/>
    <s v="Over weight"/>
    <s v="Prediabetes"/>
    <s v="3-Nov-1993"/>
    <n v="5708.87"/>
    <x v="1"/>
    <s v="tier - 1"/>
    <s v="R1011"/>
    <n v="30"/>
  </r>
  <r>
    <s v="Id1672"/>
    <s v="  Jake"/>
    <n v="33.549999999999997"/>
    <n v="10.9"/>
    <s v="Yes"/>
    <s v="No"/>
    <s v="No"/>
    <n v="0"/>
    <s v="No"/>
    <s v="Obesity"/>
    <s v="Diabetes"/>
    <s v="15-Jun-1981"/>
    <n v="5699.84"/>
    <x v="1"/>
    <s v="tier - 3"/>
    <s v="R1013"/>
    <n v="42"/>
  </r>
  <r>
    <s v="Id1673"/>
    <s v="  Alison L"/>
    <n v="16.690000000000001"/>
    <n v="10.66"/>
    <s v="No"/>
    <s v="No"/>
    <s v="No"/>
    <n v="0"/>
    <s v="No"/>
    <s v="Under Weight"/>
    <s v="Diabetes"/>
    <s v="6-Jul-1974"/>
    <n v="5698.74"/>
    <x v="1"/>
    <s v="tier - 2"/>
    <s v="R1012"/>
    <n v="49"/>
  </r>
  <r>
    <s v="Id1674"/>
    <s v="  Lindsay M"/>
    <n v="19.95"/>
    <n v="4.05"/>
    <s v="No"/>
    <s v="No"/>
    <s v="No"/>
    <n v="1"/>
    <s v="No"/>
    <s v="Normal Weight"/>
    <s v="Normal"/>
    <s v="3-Nov-1992"/>
    <n v="5693.43"/>
    <x v="1"/>
    <s v="tier - 3"/>
    <s v="R1012"/>
    <n v="31"/>
  </r>
  <r>
    <s v="Id1675"/>
    <s v="  Guillaume"/>
    <n v="17.55"/>
    <n v="4.2300000000000004"/>
    <s v="No"/>
    <s v="No"/>
    <s v="No"/>
    <n v="2"/>
    <s v="No"/>
    <s v="Under Weight"/>
    <s v="Normal"/>
    <s v="28-Oct-1972"/>
    <n v="5690.79"/>
    <x v="1"/>
    <s v="tier - 1"/>
    <s v="R1013"/>
    <n v="51"/>
  </r>
  <r>
    <s v="Id1676"/>
    <s v="  Kaylee"/>
    <n v="22.01"/>
    <n v="5.01"/>
    <s v="No"/>
    <s v="No"/>
    <s v="No"/>
    <n v="1"/>
    <s v="No"/>
    <s v="Normal Weight"/>
    <s v="Normal"/>
    <s v="12-Aug-1984"/>
    <n v="5679.13"/>
    <x v="1"/>
    <s v="tier - 2"/>
    <s v="R1013"/>
    <n v="39"/>
  </r>
  <r>
    <s v="Id1677"/>
    <s v="  Theresa"/>
    <n v="41.8"/>
    <n v="5.82"/>
    <s v="Yes"/>
    <s v="No"/>
    <s v="Yes"/>
    <n v="1"/>
    <s v="No"/>
    <s v="Obesity"/>
    <s v="Prediabetes"/>
    <s v="3-Sep-1983"/>
    <n v="5662.23"/>
    <x v="1"/>
    <s v="tier - 1"/>
    <s v="R1013"/>
    <n v="40"/>
  </r>
  <r>
    <s v="Id1678"/>
    <s v="  Travis G"/>
    <n v="19.170000000000002"/>
    <n v="7.94"/>
    <s v="No"/>
    <s v="No"/>
    <s v="No"/>
    <n v="0"/>
    <s v="No"/>
    <s v="Normal Weight"/>
    <s v="Diabetes"/>
    <s v="27-Sep-1978"/>
    <n v="5650.14"/>
    <x v="1"/>
    <s v="tier - 1"/>
    <s v="R1013"/>
    <n v="45"/>
  </r>
  <r>
    <s v="Id1679"/>
    <s v="  Emma L"/>
    <n v="32.799999999999997"/>
    <n v="6.16"/>
    <s v="Yes"/>
    <s v="No"/>
    <s v="Yes"/>
    <n v="1"/>
    <s v="No"/>
    <s v="Obesity"/>
    <s v="Prediabetes"/>
    <s v="8-Jun-1983"/>
    <n v="5649.72"/>
    <x v="1"/>
    <s v="tier - 3"/>
    <s v="R1011"/>
    <n v="40"/>
  </r>
  <r>
    <s v="Id1680"/>
    <s v="  Linda"/>
    <n v="35.814999999999998"/>
    <n v="4.1500000000000004"/>
    <s v="No"/>
    <s v="No"/>
    <s v="No"/>
    <n v="1"/>
    <s v="No"/>
    <s v="Obesity"/>
    <s v="Normal"/>
    <s v="9-Dec-1987"/>
    <n v="5630.46"/>
    <x v="1"/>
    <s v="tier - 3"/>
    <s v="R1012"/>
    <n v="36"/>
  </r>
  <r>
    <s v="Id1681"/>
    <s v="  Owen R"/>
    <n v="24.3"/>
    <n v="6.23"/>
    <s v="No"/>
    <s v="No"/>
    <s v="No"/>
    <n v="0"/>
    <s v="No"/>
    <s v="Normal Weight"/>
    <s v="Prediabetes"/>
    <s v="15-Nov-1994"/>
    <n v="5615.37"/>
    <x v="1"/>
    <s v="tier - 3"/>
    <s v="R1011"/>
    <n v="29"/>
  </r>
  <r>
    <s v="Id1682"/>
    <s v="  Jacob"/>
    <n v="19.059999999999999"/>
    <n v="7.41"/>
    <s v="No"/>
    <s v="No"/>
    <s v="No"/>
    <n v="0"/>
    <s v="No"/>
    <s v="Normal Weight"/>
    <s v="Diabetes"/>
    <s v="11-Sep-1978"/>
    <n v="5612.83"/>
    <x v="1"/>
    <s v="tier - 3"/>
    <s v="R1013"/>
    <n v="45"/>
  </r>
  <r>
    <s v="Id1683"/>
    <s v="  Jacqueline"/>
    <n v="33.25"/>
    <n v="5.62"/>
    <s v="Yes"/>
    <s v="No"/>
    <s v="No"/>
    <n v="1"/>
    <s v="No"/>
    <s v="Obesity"/>
    <s v="Normal"/>
    <s v="18-Nov-1988"/>
    <n v="5594.85"/>
    <x v="1"/>
    <s v="tier - 3"/>
    <s v="R1024"/>
    <n v="35"/>
  </r>
  <r>
    <s v="Id1684"/>
    <s v="  Yefeng"/>
    <n v="21.37"/>
    <n v="4.54"/>
    <s v="Yes"/>
    <s v="No"/>
    <s v="Yes"/>
    <n v="1"/>
    <s v="No"/>
    <s v="Normal Weight"/>
    <s v="Normal"/>
    <s v="3-Oct-1983"/>
    <n v="5587.59"/>
    <x v="1"/>
    <s v="tier - 1"/>
    <s v="R1013"/>
    <n v="40"/>
  </r>
  <r>
    <s v="Id1685"/>
    <s v="  Thomas J"/>
    <n v="34.43"/>
    <n v="8.6199999999999992"/>
    <s v="Yes"/>
    <s v="No"/>
    <s v="No"/>
    <n v="1"/>
    <s v="No"/>
    <s v="Obesity"/>
    <s v="Diabetes"/>
    <s v="21-Nov-1986"/>
    <n v="5584.31"/>
    <x v="2"/>
    <s v="tier - 1"/>
    <s v="R1013"/>
    <n v="37"/>
  </r>
  <r>
    <s v="Id1686"/>
    <s v="  Ken"/>
    <n v="20.86"/>
    <n v="4.3600000000000003"/>
    <s v="Yes"/>
    <s v="No"/>
    <s v="No"/>
    <n v="0"/>
    <s v="No"/>
    <s v="Normal Weight"/>
    <s v="Normal"/>
    <s v="5-Sep-1985"/>
    <n v="5582.95"/>
    <x v="1"/>
    <s v="tier - 1"/>
    <s v="R1012"/>
    <n v="38"/>
  </r>
  <r>
    <s v="Id1687"/>
    <s v="  Annie E"/>
    <n v="18.34"/>
    <n v="10.01"/>
    <s v="No"/>
    <s v="No"/>
    <s v="No"/>
    <n v="0"/>
    <s v="No"/>
    <s v="Under Weight"/>
    <s v="Diabetes"/>
    <s v="18-Sep-1974"/>
    <n v="5576.35"/>
    <x v="1"/>
    <s v="tier - 3"/>
    <s v="R1013"/>
    <n v="49"/>
  </r>
  <r>
    <s v="Id1688"/>
    <s v="  Noel K"/>
    <n v="34.15"/>
    <n v="5.42"/>
    <s v="No"/>
    <s v="No"/>
    <s v="No"/>
    <n v="0"/>
    <s v="No"/>
    <s v="Obesity"/>
    <s v="Normal"/>
    <s v="22-Sep-1999"/>
    <n v="5552.61"/>
    <x v="1"/>
    <s v="tier - 3"/>
    <s v="R1026"/>
    <n v="24"/>
  </r>
  <r>
    <s v="Id1689"/>
    <s v="  Mark S"/>
    <n v="18.350000000000001"/>
    <n v="5.12"/>
    <s v="No"/>
    <s v="No"/>
    <s v="No"/>
    <n v="0"/>
    <s v="No"/>
    <s v="Under Weight"/>
    <s v="Normal"/>
    <s v="7-Dec-1980"/>
    <n v="5540.35"/>
    <x v="1"/>
    <s v="tier - 2"/>
    <s v="R1012"/>
    <n v="43"/>
  </r>
  <r>
    <s v="Id1690"/>
    <s v="  Federica"/>
    <n v="22.13"/>
    <n v="9.1999999999999993"/>
    <s v="Yes"/>
    <s v="No"/>
    <s v="No"/>
    <n v="0"/>
    <s v="No"/>
    <s v="Normal Weight"/>
    <s v="Diabetes"/>
    <s v="7-Nov-1981"/>
    <n v="5539.4"/>
    <x v="1"/>
    <s v="tier - 2"/>
    <s v="R1013"/>
    <n v="42"/>
  </r>
  <r>
    <s v="Id1691"/>
    <s v="  Pamela L"/>
    <n v="22.51"/>
    <n v="6.08"/>
    <s v="Yes"/>
    <s v="No"/>
    <s v="No"/>
    <n v="1"/>
    <s v="No"/>
    <s v="Normal Weight"/>
    <s v="Prediabetes"/>
    <s v="29-Jul-1988"/>
    <n v="5503.36"/>
    <x v="1"/>
    <s v="tier - 2"/>
    <s v="R1012"/>
    <n v="35"/>
  </r>
  <r>
    <s v="Id1692"/>
    <s v="  Andrew W"/>
    <n v="31"/>
    <n v="4.7699999999999996"/>
    <s v="No"/>
    <s v="No"/>
    <s v="No"/>
    <n v="1"/>
    <s v="No"/>
    <s v="Obesity"/>
    <s v="Normal"/>
    <s v="17-Aug-1984"/>
    <n v="5488.26"/>
    <x v="1"/>
    <s v="tier - 3"/>
    <s v="R1011"/>
    <n v="39"/>
  </r>
  <r>
    <s v="Id1693"/>
    <s v="  Randall"/>
    <n v="28.27"/>
    <n v="4.62"/>
    <s v="No"/>
    <s v="No"/>
    <s v="No"/>
    <n v="1"/>
    <s v="No"/>
    <s v="Over weight"/>
    <s v="Normal"/>
    <s v="26-Aug-1984"/>
    <n v="5484.47"/>
    <x v="1"/>
    <s v="tier - 2"/>
    <s v="R1013"/>
    <n v="39"/>
  </r>
  <r>
    <s v="Id1694"/>
    <s v="  Tracy L"/>
    <n v="29.92"/>
    <n v="9.07"/>
    <s v="Yes"/>
    <s v="No"/>
    <s v="No"/>
    <n v="1"/>
    <s v="No"/>
    <s v="Over weight"/>
    <s v="Diabetes"/>
    <s v="30-Sep-1986"/>
    <n v="5478.04"/>
    <x v="1"/>
    <s v="tier - 3"/>
    <s v="R1013"/>
    <n v="37"/>
  </r>
  <r>
    <s v="Id1695"/>
    <s v="  Azelie"/>
    <n v="25.9"/>
    <n v="9.1199999999999992"/>
    <s v="Yes"/>
    <s v="No"/>
    <s v="No"/>
    <n v="1"/>
    <s v="No"/>
    <s v="Over weight"/>
    <s v="Diabetes"/>
    <s v="12-Jul-1986"/>
    <n v="5472.45"/>
    <x v="1"/>
    <s v="tier - 3"/>
    <s v="R1011"/>
    <n v="37"/>
  </r>
  <r>
    <s v="Id1696"/>
    <s v="  Monica M"/>
    <n v="27.74"/>
    <n v="7.32"/>
    <s v="Yes"/>
    <s v="No"/>
    <s v="No"/>
    <n v="1"/>
    <s v="No"/>
    <s v="Over weight"/>
    <s v="Diabetes"/>
    <s v="2-Dec-1986"/>
    <n v="5469.01"/>
    <x v="1"/>
    <s v="tier - 2"/>
    <s v="R1024"/>
    <n v="37"/>
  </r>
  <r>
    <s v="Id1697"/>
    <s v="  Katarina K"/>
    <n v="17.260000000000002"/>
    <n v="11.73"/>
    <s v="No"/>
    <s v="No"/>
    <s v="No"/>
    <n v="2"/>
    <s v="No"/>
    <s v="Under Weight"/>
    <s v="Diabetes"/>
    <s v="24-Oct-1973"/>
    <n v="5466.88"/>
    <x v="1"/>
    <s v="tier - 2"/>
    <s v="R1013"/>
    <n v="50"/>
  </r>
  <r>
    <s v="Id1698"/>
    <s v="  Jamie L"/>
    <n v="19.855"/>
    <n v="6.64"/>
    <s v="Yes"/>
    <s v="No"/>
    <s v="No"/>
    <n v="1"/>
    <s v="No"/>
    <s v="Normal Weight"/>
    <s v="Diabetes"/>
    <s v="25-Dec-1986"/>
    <n v="5458.05"/>
    <x v="1"/>
    <s v="tier - 2"/>
    <s v="R1024"/>
    <n v="37"/>
  </r>
  <r>
    <s v="Id1699"/>
    <s v="  Brian"/>
    <n v="41.69"/>
    <n v="5.78"/>
    <s v="No"/>
    <s v="No"/>
    <s v="No"/>
    <n v="0"/>
    <s v="No"/>
    <s v="Obesity"/>
    <s v="Prediabetes"/>
    <s v="25-Aug-1982"/>
    <n v="5438.75"/>
    <x v="2"/>
    <s v="tier - 2"/>
    <s v="R1013"/>
    <n v="41"/>
  </r>
  <r>
    <s v="Id1700"/>
    <s v="  Stacey L"/>
    <n v="16.12"/>
    <n v="10.45"/>
    <s v="No"/>
    <s v="No"/>
    <s v="No"/>
    <n v="0"/>
    <s v="No"/>
    <s v="Under Weight"/>
    <s v="Diabetes"/>
    <s v="8-Jun-1978"/>
    <n v="5428.98"/>
    <x v="1"/>
    <s v="tier - 2"/>
    <s v="R1012"/>
    <n v="45"/>
  </r>
  <r>
    <s v="Id1701"/>
    <s v="  Stephen"/>
    <n v="37.43"/>
    <n v="4.5199999999999996"/>
    <s v="No"/>
    <s v="No"/>
    <s v="No"/>
    <n v="1"/>
    <s v="No"/>
    <s v="Obesity"/>
    <s v="Normal"/>
    <s v="17-Sep-1992"/>
    <n v="5428.73"/>
    <x v="2"/>
    <s v="tier - 1"/>
    <s v="R1017"/>
    <n v="31"/>
  </r>
  <r>
    <s v="Id1702"/>
    <s v="  Joshua"/>
    <n v="31.065000000000001"/>
    <n v="5.71"/>
    <s v="No"/>
    <s v="No"/>
    <s v="No"/>
    <n v="0"/>
    <s v="No"/>
    <s v="Obesity"/>
    <s v="Prediabetes"/>
    <s v="6-Jul-1991"/>
    <n v="5425.02"/>
    <x v="1"/>
    <s v="tier - 1"/>
    <s v="R1012"/>
    <n v="32"/>
  </r>
  <r>
    <s v="Id1703"/>
    <s v="  Josh"/>
    <n v="25.08"/>
    <n v="4.7699999999999996"/>
    <s v="No"/>
    <s v="No"/>
    <s v="No"/>
    <n v="0"/>
    <s v="No"/>
    <s v="Over weight"/>
    <s v="Normal"/>
    <s v="27-Sep-1982"/>
    <n v="5415.66"/>
    <x v="1"/>
    <s v="tier - 3"/>
    <s v="R1013"/>
    <n v="41"/>
  </r>
  <r>
    <s v="Id1704"/>
    <s v="  Heather"/>
    <n v="15.2"/>
    <n v="7.81"/>
    <s v="Yes"/>
    <s v="No"/>
    <s v="No"/>
    <n v="1"/>
    <s v="No"/>
    <s v="Under Weight"/>
    <s v="Diabetes"/>
    <s v="27-Sep-1975"/>
    <n v="5411.99"/>
    <x v="1"/>
    <s v="tier - 3"/>
    <s v="R1012"/>
    <n v="48"/>
  </r>
  <r>
    <s v="Id1705"/>
    <s v="  James C"/>
    <n v="22.34"/>
    <n v="5.19"/>
    <s v="Yes"/>
    <s v="No"/>
    <s v="No"/>
    <n v="0"/>
    <s v="No"/>
    <s v="Normal Weight"/>
    <s v="Normal"/>
    <s v="23-Dec-1985"/>
    <n v="5402.89"/>
    <x v="1"/>
    <s v="tier - 1"/>
    <s v="R1013"/>
    <n v="38"/>
  </r>
  <r>
    <s v="Id1706"/>
    <s v="  Kim"/>
    <n v="40.15"/>
    <n v="5.93"/>
    <s v="No"/>
    <s v="No"/>
    <s v="No"/>
    <n v="1"/>
    <s v="No"/>
    <s v="Obesity"/>
    <s v="Prediabetes"/>
    <s v="1-Aug-1984"/>
    <n v="5400.98"/>
    <x v="1"/>
    <s v="tier - 2"/>
    <s v="R1013"/>
    <n v="39"/>
  </r>
  <r>
    <s v="Id1707"/>
    <s v="  Marie E"/>
    <n v="37.729999999999997"/>
    <n v="6.29"/>
    <s v="No"/>
    <s v="No"/>
    <s v="No"/>
    <n v="1"/>
    <s v="No"/>
    <s v="Obesity"/>
    <s v="Prediabetes"/>
    <s v="3-Sep-1984"/>
    <n v="5397.62"/>
    <x v="1"/>
    <s v="tier - 2"/>
    <s v="R1013"/>
    <n v="39"/>
  </r>
  <r>
    <s v="Id1708"/>
    <s v="  Dariusz"/>
    <n v="25.35"/>
    <n v="4.9000000000000004"/>
    <s v="No"/>
    <s v="No"/>
    <s v="No"/>
    <n v="0"/>
    <s v="No"/>
    <s v="Over weight"/>
    <s v="Normal"/>
    <s v="6-Nov-1989"/>
    <n v="5396.44"/>
    <x v="1"/>
    <s v="tier - 3"/>
    <s v="R1013"/>
    <n v="34"/>
  </r>
  <r>
    <s v="Id1709"/>
    <s v="  Jessica E"/>
    <n v="26.41"/>
    <n v="5.07"/>
    <s v="Yes"/>
    <s v="No"/>
    <s v="No"/>
    <n v="1"/>
    <s v="No"/>
    <s v="Over weight"/>
    <s v="Normal"/>
    <s v="8-Aug-1988"/>
    <n v="5385.34"/>
    <x v="1"/>
    <s v="tier - 3"/>
    <s v="R1012"/>
    <n v="35"/>
  </r>
  <r>
    <s v="Id1710"/>
    <s v="  Kristen"/>
    <n v="27.6"/>
    <n v="5.33"/>
    <s v="No"/>
    <s v="No"/>
    <s v="No"/>
    <n v="1"/>
    <s v="No"/>
    <s v="Over weight"/>
    <s v="Normal"/>
    <s v="1-Jun-1984"/>
    <n v="5383.54"/>
    <x v="1"/>
    <s v="tier - 3"/>
    <s v="R1011"/>
    <n v="39"/>
  </r>
  <r>
    <s v="Id1711"/>
    <s v="  Jose Guadalupe P"/>
    <n v="33.82"/>
    <n v="8.93"/>
    <s v="Yes"/>
    <s v="No"/>
    <s v="No"/>
    <n v="1"/>
    <s v="No"/>
    <s v="Obesity"/>
    <s v="Diabetes"/>
    <s v="22-Jul-1986"/>
    <n v="5377.46"/>
    <x v="1"/>
    <s v="tier - 3"/>
    <s v="R1012"/>
    <n v="37"/>
  </r>
  <r>
    <s v="Id1712"/>
    <s v="  Cynthia"/>
    <n v="32.9"/>
    <n v="4.3499999999999996"/>
    <s v="No"/>
    <s v="No"/>
    <s v="No"/>
    <n v="0"/>
    <s v="No"/>
    <s v="Obesity"/>
    <s v="Normal"/>
    <s v="18-Nov-1989"/>
    <n v="5375.04"/>
    <x v="1"/>
    <s v="tier - 1"/>
    <s v="R1011"/>
    <n v="34"/>
  </r>
  <r>
    <s v="Id1713"/>
    <s v="  Tyler"/>
    <n v="30.875"/>
    <n v="9.5399999999999991"/>
    <s v="Yes"/>
    <s v="No"/>
    <s v="No"/>
    <n v="1"/>
    <s v="No"/>
    <s v="Obesity"/>
    <s v="Diabetes"/>
    <s v="1-Jun-1986"/>
    <n v="5373.36"/>
    <x v="1"/>
    <s v="tier - 2"/>
    <s v="R1012"/>
    <n v="37"/>
  </r>
  <r>
    <s v="Id1714"/>
    <s v="  Holly J"/>
    <n v="32.64"/>
    <n v="5.91"/>
    <s v="No"/>
    <s v="No"/>
    <s v="No"/>
    <n v="0"/>
    <s v="No"/>
    <s v="Obesity"/>
    <s v="Prediabetes"/>
    <s v="7-Dec-1994"/>
    <n v="5364.66"/>
    <x v="1"/>
    <s v="tier - 1"/>
    <s v="R1011"/>
    <n v="29"/>
  </r>
  <r>
    <s v="Id1715"/>
    <s v="  Kristen"/>
    <n v="22.135000000000002"/>
    <n v="5.0999999999999996"/>
    <s v="No"/>
    <s v="No"/>
    <s v="No"/>
    <n v="0"/>
    <s v="No"/>
    <s v="Normal Weight"/>
    <s v="Normal"/>
    <s v="7-Nov-1989"/>
    <n v="5354.07"/>
    <x v="1"/>
    <s v="tier - 3"/>
    <s v="R1024"/>
    <n v="34"/>
  </r>
  <r>
    <s v="Id1716"/>
    <s v="  Thomas"/>
    <n v="16.53"/>
    <n v="5.08"/>
    <s v="No"/>
    <s v="No"/>
    <s v="No"/>
    <n v="2"/>
    <s v="No"/>
    <s v="Under Weight"/>
    <s v="Normal"/>
    <s v="15-Dec-1972"/>
    <n v="5344.81"/>
    <x v="1"/>
    <s v="tier - 3"/>
    <s v="R1013"/>
    <n v="51"/>
  </r>
  <r>
    <s v="Id1717"/>
    <s v="  Tricity M"/>
    <n v="32.774999999999999"/>
    <n v="4.75"/>
    <s v="No"/>
    <s v="No"/>
    <s v="No"/>
    <n v="0"/>
    <s v="No"/>
    <s v="Obesity"/>
    <s v="Normal"/>
    <s v="28-Aug-1991"/>
    <n v="5327.4"/>
    <x v="1"/>
    <s v="tier - 1"/>
    <s v="R1012"/>
    <n v="32"/>
  </r>
  <r>
    <s v="Id1718"/>
    <s v="  Sarah A"/>
    <n v="30.9"/>
    <n v="6.05"/>
    <s v="No"/>
    <s v="No"/>
    <s v="No"/>
    <n v="1"/>
    <s v="No"/>
    <s v="Obesity"/>
    <s v="Prediabetes"/>
    <s v="18-Jun-1992"/>
    <n v="5325.65"/>
    <x v="1"/>
    <s v="tier - 1"/>
    <s v="R1011"/>
    <n v="31"/>
  </r>
  <r>
    <s v="Id1719"/>
    <s v="  Lisa M"/>
    <n v="15.58"/>
    <n v="11.56"/>
    <s v="No"/>
    <s v="No"/>
    <s v="No"/>
    <n v="0"/>
    <s v="No"/>
    <s v="Under Weight"/>
    <s v="Diabetes"/>
    <s v="2-Sep-1974"/>
    <n v="5322.24"/>
    <x v="1"/>
    <s v="tier - 1"/>
    <s v="R1012"/>
    <n v="49"/>
  </r>
  <r>
    <s v="Id1720"/>
    <s v="  Tracy A"/>
    <n v="26.315000000000001"/>
    <n v="5.76"/>
    <s v="No"/>
    <s v="No"/>
    <s v="No"/>
    <n v="0"/>
    <s v="No"/>
    <s v="Over weight"/>
    <s v="Prediabetes"/>
    <s v="13-Nov-1994"/>
    <n v="5312.17"/>
    <x v="1"/>
    <s v="tier - 2"/>
    <s v="R1012"/>
    <n v="29"/>
  </r>
  <r>
    <s v="Id1721"/>
    <s v="  Patrick"/>
    <n v="35.61"/>
    <n v="5.65"/>
    <s v="No"/>
    <s v="Yes"/>
    <s v="No"/>
    <n v="1"/>
    <s v="No"/>
    <s v="Obesity"/>
    <s v="Normal"/>
    <s v="9-Sep-2000"/>
    <n v="5306.7"/>
    <x v="1"/>
    <s v="tier - 3"/>
    <s v="R1012"/>
    <n v="23"/>
  </r>
  <r>
    <s v="Id1722"/>
    <s v="  Trent"/>
    <n v="37.56"/>
    <n v="5.88"/>
    <s v="No"/>
    <s v="Yes"/>
    <s v="No"/>
    <n v="1"/>
    <s v="No"/>
    <s v="Obesity"/>
    <s v="Prediabetes"/>
    <s v="22-Aug-2004"/>
    <n v="5293.67"/>
    <x v="1"/>
    <s v="tier - 2"/>
    <s v="R1022"/>
    <n v="19"/>
  </r>
  <r>
    <s v="Id1723"/>
    <s v="  Julie"/>
    <n v="15.49"/>
    <n v="9.6"/>
    <s v="No"/>
    <s v="No"/>
    <s v="No"/>
    <n v="0"/>
    <s v="No"/>
    <s v="Under Weight"/>
    <s v="Diabetes"/>
    <s v="12-Nov-1974"/>
    <n v="5291.71"/>
    <x v="1"/>
    <s v="tier - 2"/>
    <s v="R1012"/>
    <n v="49"/>
  </r>
  <r>
    <s v="Id1724"/>
    <s v="  Sawomir"/>
    <n v="23.48"/>
    <n v="6.24"/>
    <s v="No"/>
    <s v="No"/>
    <s v="No"/>
    <n v="1"/>
    <s v="No"/>
    <s v="Normal Weight"/>
    <s v="Prediabetes"/>
    <s v="1-Sep-1987"/>
    <n v="5275.86"/>
    <x v="1"/>
    <s v="tier - 2"/>
    <s v="R1013"/>
    <n v="36"/>
  </r>
  <r>
    <s v="Id1725"/>
    <s v="  Micah"/>
    <n v="30.02"/>
    <n v="7.63"/>
    <s v="Yes"/>
    <s v="No"/>
    <s v="No"/>
    <n v="1"/>
    <s v="No"/>
    <s v="Obesity"/>
    <s v="Diabetes"/>
    <s v="20-Oct-1986"/>
    <n v="5272.18"/>
    <x v="1"/>
    <s v="tier - 3"/>
    <s v="R1012"/>
    <n v="37"/>
  </r>
  <r>
    <s v="Id1726"/>
    <s v="  Kelly H"/>
    <n v="26.885000000000002"/>
    <n v="8.66"/>
    <s v="Yes"/>
    <s v="No"/>
    <s v="No"/>
    <n v="1"/>
    <s v="No"/>
    <s v="Over weight"/>
    <s v="Diabetes"/>
    <s v="20-Sep-1986"/>
    <n v="5267.82"/>
    <x v="1"/>
    <s v="tier - 2"/>
    <s v="R1012"/>
    <n v="37"/>
  </r>
  <r>
    <s v="Id1727"/>
    <s v="  Lindsay M"/>
    <n v="25.84"/>
    <n v="8.5500000000000007"/>
    <s v="Yes"/>
    <s v="No"/>
    <s v="No"/>
    <n v="1"/>
    <s v="No"/>
    <s v="Over weight"/>
    <s v="Diabetes"/>
    <s v="25-Oct-1986"/>
    <n v="5266.37"/>
    <x v="1"/>
    <s v="tier - 2"/>
    <s v="R1012"/>
    <n v="37"/>
  </r>
  <r>
    <s v="Id1728"/>
    <s v="  Austen G"/>
    <n v="27.454999999999998"/>
    <n v="4.54"/>
    <s v="No"/>
    <s v="No"/>
    <s v="No"/>
    <n v="0"/>
    <s v="No"/>
    <s v="Over weight"/>
    <s v="Normal"/>
    <s v="19-Jul-1989"/>
    <n v="5261.47"/>
    <x v="1"/>
    <s v="tier - 2"/>
    <s v="R1012"/>
    <n v="34"/>
  </r>
  <r>
    <s v="Id1729"/>
    <s v="  Tory J"/>
    <n v="24.605"/>
    <n v="5.7"/>
    <s v="No"/>
    <s v="No"/>
    <s v="No"/>
    <n v="0"/>
    <s v="No"/>
    <s v="Normal Weight"/>
    <s v="Prediabetes"/>
    <s v="25-Nov-1989"/>
    <n v="5257.51"/>
    <x v="1"/>
    <s v="tier - 2"/>
    <s v="R1012"/>
    <n v="34"/>
  </r>
  <r>
    <s v="Id1730"/>
    <s v="  Robert J"/>
    <n v="30.8"/>
    <n v="5.07"/>
    <s v="No"/>
    <s v="No"/>
    <s v="No"/>
    <n v="0"/>
    <s v="No"/>
    <s v="Obesity"/>
    <s v="Normal"/>
    <s v="6-Jul-1990"/>
    <n v="5253.52"/>
    <x v="2"/>
    <s v="tier - 3"/>
    <s v="R1011"/>
    <n v="33"/>
  </r>
  <r>
    <s v="Id1731"/>
    <s v="  Steph"/>
    <n v="34.799999999999997"/>
    <n v="4.38"/>
    <s v="No"/>
    <s v="No"/>
    <s v="No"/>
    <n v="1"/>
    <s v="No"/>
    <s v="Obesity"/>
    <s v="Normal"/>
    <s v="9-Sep-1987"/>
    <n v="5246.05"/>
    <x v="1"/>
    <s v="tier - 3"/>
    <s v="R1011"/>
    <n v="36"/>
  </r>
  <r>
    <s v="Id1732"/>
    <s v="  Kate"/>
    <n v="34.21"/>
    <n v="4.54"/>
    <s v="No"/>
    <s v="No"/>
    <s v="No"/>
    <n v="1"/>
    <s v="No"/>
    <s v="Obesity"/>
    <s v="Normal"/>
    <s v="5-Jul-1987"/>
    <n v="5245.23"/>
    <x v="1"/>
    <s v="tier - 2"/>
    <s v="R1013"/>
    <n v="36"/>
  </r>
  <r>
    <s v="Id1733"/>
    <s v="  Kristina"/>
    <n v="31"/>
    <n v="5.38"/>
    <s v="No"/>
    <s v="No"/>
    <s v="No"/>
    <n v="1"/>
    <s v="No"/>
    <s v="Obesity"/>
    <s v="Normal"/>
    <s v="26-Dec-1987"/>
    <n v="5240.7700000000004"/>
    <x v="1"/>
    <s v="tier - 2"/>
    <s v="R1011"/>
    <n v="36"/>
  </r>
  <r>
    <s v="Id1734"/>
    <s v="  Flo"/>
    <n v="26.125"/>
    <n v="5.55"/>
    <s v="No"/>
    <s v="No"/>
    <s v="No"/>
    <n v="1"/>
    <s v="No"/>
    <s v="Over weight"/>
    <s v="Normal"/>
    <s v="29-Jun-1987"/>
    <n v="5227.99"/>
    <x v="1"/>
    <s v="tier - 1"/>
    <s v="R1024"/>
    <n v="36"/>
  </r>
  <r>
    <s v="Id1735"/>
    <s v="  Sarah P"/>
    <n v="30.13"/>
    <n v="4.03"/>
    <s v="Yes"/>
    <s v="No"/>
    <s v="No"/>
    <n v="1"/>
    <s v="No"/>
    <s v="Obesity"/>
    <s v="Normal"/>
    <s v="6-Jun-1995"/>
    <n v="5216.4799999999996"/>
    <x v="1"/>
    <s v="tier - 2"/>
    <s v="R1025"/>
    <n v="28"/>
  </r>
  <r>
    <s v="Id1736"/>
    <s v="  Anabel"/>
    <n v="34.19"/>
    <n v="4.1900000000000004"/>
    <s v="No"/>
    <s v="No"/>
    <s v="No"/>
    <n v="0"/>
    <s v="No"/>
    <s v="Obesity"/>
    <s v="Normal"/>
    <s v="1-Dec-1999"/>
    <n v="5213.22"/>
    <x v="1"/>
    <s v="tier - 1"/>
    <s v="R1012"/>
    <n v="24"/>
  </r>
  <r>
    <s v="Id1737"/>
    <s v="  Ian"/>
    <n v="22.515000000000001"/>
    <n v="4.37"/>
    <s v="No"/>
    <s v="No"/>
    <s v="Yes"/>
    <n v="1"/>
    <s v="No"/>
    <s v="Normal Weight"/>
    <s v="Normal"/>
    <s v="17-Jun-1993"/>
    <n v="5209.58"/>
    <x v="2"/>
    <s v="tier - 3"/>
    <s v="R1017"/>
    <n v="30"/>
  </r>
  <r>
    <s v="Id1738"/>
    <s v="  Alex"/>
    <n v="18.239999999999998"/>
    <n v="5.31"/>
    <s v="Yes"/>
    <s v="No"/>
    <s v="Yes"/>
    <n v="1"/>
    <s v="No"/>
    <s v="Under Weight"/>
    <s v="Normal"/>
    <s v="24-Oct-1983"/>
    <n v="5207.97"/>
    <x v="1"/>
    <s v="tier - 2"/>
    <s v="R1012"/>
    <n v="40"/>
  </r>
  <r>
    <s v="Id1739"/>
    <s v="  Richard J"/>
    <n v="37.28"/>
    <n v="4.66"/>
    <s v="No"/>
    <s v="Yes"/>
    <s v="No"/>
    <n v="1"/>
    <s v="No"/>
    <s v="Obesity"/>
    <s v="Normal"/>
    <s v="6-Jun-2004"/>
    <n v="5198.6899999999996"/>
    <x v="1"/>
    <s v="tier - 2"/>
    <s v="R1022"/>
    <n v="19"/>
  </r>
  <r>
    <s v="Id1740"/>
    <s v="  Jacqueline N"/>
    <n v="18.2"/>
    <n v="6.19"/>
    <s v="No"/>
    <s v="No"/>
    <s v="Yes"/>
    <n v="1"/>
    <s v="No"/>
    <s v="Under Weight"/>
    <s v="Prediabetes"/>
    <s v="12-Sep-1979"/>
    <n v="5195.58"/>
    <x v="1"/>
    <s v="tier - 2"/>
    <s v="R1013"/>
    <n v="44"/>
  </r>
  <r>
    <s v="Id1741"/>
    <s v="  Cindy"/>
    <n v="20.53"/>
    <n v="4.8600000000000003"/>
    <s v="No"/>
    <s v="No"/>
    <s v="No"/>
    <n v="1"/>
    <s v="No"/>
    <s v="Normal Weight"/>
    <s v="Normal"/>
    <s v="16-Oct-1984"/>
    <n v="5177.12"/>
    <x v="1"/>
    <s v="tier - 1"/>
    <s v="R1013"/>
    <n v="39"/>
  </r>
  <r>
    <s v="Id1742"/>
    <s v="  Marcia"/>
    <n v="23.79"/>
    <n v="4.74"/>
    <s v="No"/>
    <s v="No"/>
    <s v="No"/>
    <n v="0"/>
    <s v="No"/>
    <s v="Normal Weight"/>
    <s v="Normal"/>
    <s v="29-Aug-1991"/>
    <n v="5166.96"/>
    <x v="1"/>
    <s v="tier - 2"/>
    <s v="R1012"/>
    <n v="32"/>
  </r>
  <r>
    <s v="Id1743"/>
    <s v="  Samantha R"/>
    <n v="29.8"/>
    <n v="6.03"/>
    <s v="No"/>
    <s v="No"/>
    <s v="No"/>
    <n v="0"/>
    <s v="No"/>
    <s v="Over weight"/>
    <s v="Prediabetes"/>
    <s v="9-Oct-1990"/>
    <n v="5152.13"/>
    <x v="1"/>
    <s v="tier - 2"/>
    <s v="R1011"/>
    <n v="33"/>
  </r>
  <r>
    <s v="Id1744"/>
    <s v="  Katie"/>
    <n v="31.54"/>
    <n v="4.71"/>
    <s v="No"/>
    <s v="No"/>
    <s v="No"/>
    <n v="0"/>
    <s v="No"/>
    <s v="Obesity"/>
    <s v="Normal"/>
    <s v="22-Aug-1990"/>
    <n v="5148.55"/>
    <x v="1"/>
    <s v="tier - 2"/>
    <s v="R1024"/>
    <n v="33"/>
  </r>
  <r>
    <s v="Id1745"/>
    <s v="  John P"/>
    <n v="20.82"/>
    <n v="5.55"/>
    <s v="No"/>
    <s v="No"/>
    <s v="No"/>
    <n v="1"/>
    <s v="No"/>
    <s v="Normal Weight"/>
    <s v="Normal"/>
    <s v="22-Aug-1984"/>
    <n v="5144.18"/>
    <x v="1"/>
    <s v="tier - 1"/>
    <s v="R1013"/>
    <n v="39"/>
  </r>
  <r>
    <s v="Id1746"/>
    <s v="  Rachel"/>
    <n v="38.83"/>
    <n v="4.78"/>
    <s v="No"/>
    <s v="No"/>
    <s v="Yes"/>
    <n v="1"/>
    <s v="No"/>
    <s v="Obesity"/>
    <s v="Normal"/>
    <s v="10-Dec-1993"/>
    <n v="5138.26"/>
    <x v="1"/>
    <s v="tier - 2"/>
    <s v="R1013"/>
    <n v="30"/>
  </r>
  <r>
    <s v="Id1747"/>
    <s v="  Isabelle"/>
    <n v="23.44"/>
    <n v="4.6500000000000004"/>
    <s v="Yes"/>
    <s v="No"/>
    <s v="No"/>
    <n v="1"/>
    <s v="No"/>
    <s v="Normal Weight"/>
    <s v="Normal"/>
    <s v="15-Sep-1988"/>
    <n v="5136.75"/>
    <x v="1"/>
    <s v="tier - 1"/>
    <s v="R1013"/>
    <n v="35"/>
  </r>
  <r>
    <s v="Id1748"/>
    <s v="  Neil"/>
    <n v="24.13"/>
    <n v="5.2"/>
    <s v="No"/>
    <s v="No"/>
    <s v="No"/>
    <n v="1"/>
    <s v="No"/>
    <s v="Normal Weight"/>
    <s v="Normal"/>
    <s v="13-Sep-1987"/>
    <n v="5125.22"/>
    <x v="0"/>
    <s v="tier - 2"/>
    <s v="R1012"/>
    <n v="36"/>
  </r>
  <r>
    <s v="Id1749"/>
    <s v="  Tom"/>
    <n v="42.13"/>
    <n v="4.54"/>
    <s v="Yes"/>
    <s v="No"/>
    <s v="No"/>
    <n v="1"/>
    <s v="No"/>
    <s v="Obesity"/>
    <s v="Normal"/>
    <s v="1-Nov-1988"/>
    <n v="5124.1899999999996"/>
    <x v="1"/>
    <s v="tier - 3"/>
    <s v="R1013"/>
    <n v="35"/>
  </r>
  <r>
    <s v="Id1750"/>
    <s v="  Nathan"/>
    <n v="17.86"/>
    <n v="4.1100000000000003"/>
    <s v="No"/>
    <s v="No"/>
    <s v="No"/>
    <n v="1"/>
    <s v="No"/>
    <s v="Under Weight"/>
    <s v="Normal"/>
    <s v="18-Nov-1987"/>
    <n v="5116.5"/>
    <x v="1"/>
    <s v="tier - 2"/>
    <s v="R1012"/>
    <n v="36"/>
  </r>
  <r>
    <s v="Id1751"/>
    <s v="  Kelli N"/>
    <n v="32.78"/>
    <n v="4.63"/>
    <s v="No"/>
    <s v="No"/>
    <s v="No"/>
    <n v="0"/>
    <s v="No"/>
    <s v="Obesity"/>
    <s v="Normal"/>
    <s v="19-Jun-1999"/>
    <n v="5087.92"/>
    <x v="1"/>
    <s v="tier - 2"/>
    <s v="R1026"/>
    <n v="24"/>
  </r>
  <r>
    <s v="Id1752"/>
    <s v="  Scott M"/>
    <n v="23.9"/>
    <n v="6.06"/>
    <s v="Yes"/>
    <s v="No"/>
    <s v="Yes"/>
    <n v="1"/>
    <s v="No"/>
    <s v="Normal Weight"/>
    <s v="Prediabetes"/>
    <s v="14-Jul-1997"/>
    <n v="5080.1000000000004"/>
    <x v="2"/>
    <s v="tier - 2"/>
    <s v="R1011"/>
    <n v="26"/>
  </r>
  <r>
    <s v="Id1753"/>
    <s v="  Grant A"/>
    <n v="15.47"/>
    <n v="8.43"/>
    <s v="No"/>
    <s v="No"/>
    <s v="No"/>
    <n v="0"/>
    <s v="No"/>
    <s v="Under Weight"/>
    <s v="Diabetes"/>
    <s v="22-Nov-1978"/>
    <n v="5077.1899999999996"/>
    <x v="1"/>
    <s v="tier - 3"/>
    <s v="R1012"/>
    <n v="45"/>
  </r>
  <r>
    <s v="Id1754"/>
    <s v="  Jonathan C"/>
    <n v="28.54"/>
    <n v="5.51"/>
    <s v="No"/>
    <s v="No"/>
    <s v="Yes"/>
    <n v="1"/>
    <s v="No"/>
    <s v="Over weight"/>
    <s v="Normal"/>
    <s v="11-Jun-1993"/>
    <n v="5059.5600000000004"/>
    <x v="1"/>
    <s v="tier - 1"/>
    <s v="R1021"/>
    <n v="30"/>
  </r>
  <r>
    <s v="Id1755"/>
    <s v="  Rachael M"/>
    <n v="18.54"/>
    <n v="4.95"/>
    <s v="No"/>
    <s v="No"/>
    <s v="No"/>
    <n v="0"/>
    <s v="No"/>
    <s v="Normal Weight"/>
    <s v="Normal"/>
    <s v="7-Sep-1980"/>
    <n v="5054.05"/>
    <x v="1"/>
    <s v="tier - 2"/>
    <s v="R1013"/>
    <n v="43"/>
  </r>
  <r>
    <s v="Id1756"/>
    <s v="  Pilar"/>
    <n v="32.18"/>
    <n v="6.44"/>
    <s v="Yes"/>
    <s v="No"/>
    <s v="Yes"/>
    <n v="1"/>
    <s v="No"/>
    <s v="Obesity"/>
    <s v="Prediabetes"/>
    <s v="29-Jul-1997"/>
    <n v="5045.1499999999996"/>
    <x v="1"/>
    <s v="tier - 2"/>
    <s v="R1012"/>
    <n v="26"/>
  </r>
  <r>
    <s v="Id1757"/>
    <s v="  Kyle M"/>
    <n v="37.380000000000003"/>
    <n v="6.05"/>
    <s v="Yes"/>
    <s v="No"/>
    <s v="No"/>
    <n v="0"/>
    <s v="No"/>
    <s v="Obesity"/>
    <s v="Prediabetes"/>
    <s v="16-Oct-2001"/>
    <n v="5043.13"/>
    <x v="1"/>
    <s v="tier - 3"/>
    <s v="R1011"/>
    <n v="22"/>
  </r>
  <r>
    <s v="Id1758"/>
    <s v="  Christie"/>
    <n v="31.12"/>
    <n v="4.76"/>
    <s v="Yes"/>
    <s v="No"/>
    <s v="Yes"/>
    <n v="1"/>
    <s v="No"/>
    <s v="Obesity"/>
    <s v="Normal"/>
    <s v="4-Dec-1997"/>
    <n v="5038.57"/>
    <x v="1"/>
    <s v="tier - 2"/>
    <s v="R1025"/>
    <n v="26"/>
  </r>
  <r>
    <s v="Id1759"/>
    <s v="  David A"/>
    <n v="22.01"/>
    <n v="6.72"/>
    <s v="Yes"/>
    <s v="No"/>
    <s v="No"/>
    <n v="1"/>
    <s v="No"/>
    <s v="Normal Weight"/>
    <s v="Diabetes"/>
    <s v="29-Jun-1986"/>
    <n v="5034.1000000000004"/>
    <x v="1"/>
    <s v="tier - 2"/>
    <s v="R1013"/>
    <n v="37"/>
  </r>
  <r>
    <s v="Id1760"/>
    <s v="  Masahiro"/>
    <n v="27.645"/>
    <n v="5.7"/>
    <s v="No"/>
    <s v="No"/>
    <s v="No"/>
    <n v="0"/>
    <s v="No"/>
    <s v="Over weight"/>
    <s v="Prediabetes"/>
    <s v="10-Sep-1991"/>
    <n v="5031.2700000000004"/>
    <x v="2"/>
    <s v="tier - 1"/>
    <s v="R1016"/>
    <n v="32"/>
  </r>
  <r>
    <s v="Id1761"/>
    <s v="  Logan B"/>
    <n v="29.64"/>
    <n v="5.31"/>
    <s v="Yes"/>
    <s v="No"/>
    <s v="No"/>
    <n v="0"/>
    <s v="No"/>
    <s v="Over weight"/>
    <s v="Normal"/>
    <s v="28-Dec-1985"/>
    <n v="5028.1499999999996"/>
    <x v="0"/>
    <s v="tier - 2"/>
    <s v="R1012"/>
    <n v="38"/>
  </r>
  <r>
    <s v="Id1762"/>
    <s v="  Stephanie L"/>
    <n v="33.700000000000003"/>
    <n v="4.32"/>
    <s v="Yes"/>
    <s v="No"/>
    <s v="No"/>
    <n v="1"/>
    <s v="No"/>
    <s v="Obesity"/>
    <s v="Normal"/>
    <s v="9-Nov-1988"/>
    <n v="5012.47"/>
    <x v="1"/>
    <s v="tier - 3"/>
    <s v="R1011"/>
    <n v="35"/>
  </r>
  <r>
    <s v="Id1763"/>
    <s v="  Angela H"/>
    <n v="27.5"/>
    <n v="4.2300000000000004"/>
    <s v="Yes"/>
    <s v="No"/>
    <s v="No"/>
    <n v="1"/>
    <s v="No"/>
    <s v="Over weight"/>
    <s v="Normal"/>
    <s v="8-Jul-1988"/>
    <n v="5003.8500000000004"/>
    <x v="1"/>
    <s v="tier - 3"/>
    <s v="R1011"/>
    <n v="35"/>
  </r>
  <r>
    <s v="Id1764"/>
    <s v="  Britt K"/>
    <n v="16.12"/>
    <n v="6.09"/>
    <s v="No"/>
    <s v="No"/>
    <s v="No"/>
    <n v="0"/>
    <s v="No"/>
    <s v="Under Weight"/>
    <s v="Prediabetes"/>
    <s v="9-Jun-1977"/>
    <n v="5003.7700000000004"/>
    <x v="1"/>
    <s v="tier - 3"/>
    <s v="R1013"/>
    <n v="46"/>
  </r>
  <r>
    <s v="Id1765"/>
    <s v="  Joyce R"/>
    <n v="26.73"/>
    <n v="4.74"/>
    <s v="Yes"/>
    <s v="No"/>
    <s v="No"/>
    <n v="1"/>
    <s v="No"/>
    <s v="Over weight"/>
    <s v="Normal"/>
    <s v="4-Sep-1988"/>
    <n v="5002.78"/>
    <x v="1"/>
    <s v="tier - 2"/>
    <s v="R1013"/>
    <n v="35"/>
  </r>
  <r>
    <s v="Id1766"/>
    <s v="  Ben"/>
    <n v="37.25"/>
    <n v="6.23"/>
    <s v="Yes"/>
    <s v="No"/>
    <s v="No"/>
    <n v="0"/>
    <s v="No"/>
    <s v="Obesity"/>
    <s v="Prediabetes"/>
    <s v="5-Oct-2001"/>
    <n v="4999.04"/>
    <x v="1"/>
    <s v="tier - 2"/>
    <s v="R1011"/>
    <n v="22"/>
  </r>
  <r>
    <s v="Id1767"/>
    <s v="  Sarah M"/>
    <n v="23.56"/>
    <n v="5.45"/>
    <s v="Yes"/>
    <s v="No"/>
    <s v="No"/>
    <n v="1"/>
    <s v="No"/>
    <s v="Normal Weight"/>
    <s v="Normal"/>
    <s v="24-Jun-1988"/>
    <n v="4992.38"/>
    <x v="1"/>
    <s v="tier - 3"/>
    <s v="R1024"/>
    <n v="35"/>
  </r>
  <r>
    <s v="Id1768"/>
    <s v="  Sarah"/>
    <n v="15.84"/>
    <n v="10.34"/>
    <s v="No"/>
    <s v="No"/>
    <s v="No"/>
    <n v="2"/>
    <s v="No"/>
    <s v="Under Weight"/>
    <s v="Diabetes"/>
    <s v="7-Nov-1973"/>
    <n v="4985.22"/>
    <x v="1"/>
    <s v="tier - 3"/>
    <s v="R1013"/>
    <n v="50"/>
  </r>
  <r>
    <s v="Id1769"/>
    <s v="  Katie"/>
    <n v="36.630000000000003"/>
    <n v="5.15"/>
    <s v="No"/>
    <s v="No"/>
    <s v="No"/>
    <n v="0"/>
    <s v="No"/>
    <s v="Obesity"/>
    <s v="Normal"/>
    <s v="30-Aug-1991"/>
    <n v="4949.76"/>
    <x v="1"/>
    <s v="tier - 1"/>
    <s v="R1013"/>
    <n v="32"/>
  </r>
  <r>
    <s v="Id1770"/>
    <s v="  Michaela L"/>
    <n v="16.47"/>
    <n v="11.72"/>
    <s v="No"/>
    <s v="No"/>
    <s v="No"/>
    <n v="0"/>
    <s v="No"/>
    <s v="Under Weight"/>
    <s v="Diabetes"/>
    <s v="26-Jun-1974"/>
    <n v="4942.0600000000004"/>
    <x v="1"/>
    <s v="tier - 2"/>
    <s v="R1013"/>
    <n v="49"/>
  </r>
  <r>
    <s v="Id1771"/>
    <s v="  Shalaleh"/>
    <n v="25.8"/>
    <n v="5.29"/>
    <s v="No"/>
    <s v="No"/>
    <s v="No"/>
    <n v="0"/>
    <s v="No"/>
    <s v="Over weight"/>
    <s v="Normal"/>
    <s v="27-Nov-1991"/>
    <n v="4934.71"/>
    <x v="1"/>
    <s v="tier - 3"/>
    <s v="R1011"/>
    <n v="32"/>
  </r>
  <r>
    <s v="Id1772"/>
    <s v="  Karen"/>
    <n v="23.6"/>
    <n v="4.33"/>
    <s v="No"/>
    <s v="No"/>
    <s v="No"/>
    <n v="0"/>
    <s v="No"/>
    <s v="Normal Weight"/>
    <s v="Normal"/>
    <s v="23-Aug-1991"/>
    <n v="4931.6499999999996"/>
    <x v="1"/>
    <s v="tier - 3"/>
    <s v="R1011"/>
    <n v="32"/>
  </r>
  <r>
    <s v="Id1773"/>
    <s v="  Zuzana"/>
    <n v="32.11"/>
    <n v="6.24"/>
    <s v="No"/>
    <s v="No"/>
    <s v="Yes"/>
    <n v="1"/>
    <s v="No"/>
    <s v="Obesity"/>
    <s v="Prediabetes"/>
    <s v="10-Aug-1993"/>
    <n v="4922.92"/>
    <x v="1"/>
    <s v="tier - 2"/>
    <s v="R1012"/>
    <n v="30"/>
  </r>
  <r>
    <s v="Id1774"/>
    <s v="  Daniel J"/>
    <n v="30.114999999999998"/>
    <n v="11.61"/>
    <s v="No"/>
    <s v="No"/>
    <s v="No"/>
    <n v="0"/>
    <s v="No"/>
    <s v="Obesity"/>
    <s v="Diabetes"/>
    <s v="21-Aug-2002"/>
    <n v="4915.0600000000004"/>
    <x v="1"/>
    <s v="tier - 1"/>
    <s v="R1017"/>
    <n v="21"/>
  </r>
  <r>
    <s v="Id1775"/>
    <s v="  Alexandra"/>
    <n v="20.28"/>
    <n v="11.07"/>
    <s v="Yes"/>
    <s v="No"/>
    <s v="No"/>
    <n v="0"/>
    <s v="No"/>
    <s v="Normal Weight"/>
    <s v="Diabetes"/>
    <s v="18-Oct-1981"/>
    <n v="4911.8900000000003"/>
    <x v="1"/>
    <s v="tier - 3"/>
    <s v="R1013"/>
    <n v="42"/>
  </r>
  <r>
    <s v="Id1776"/>
    <s v="  Jessica"/>
    <n v="20.234999999999999"/>
    <n v="5.19"/>
    <s v="No"/>
    <s v="No"/>
    <s v="Yes"/>
    <n v="1"/>
    <s v="No"/>
    <s v="Normal Weight"/>
    <s v="Normal"/>
    <s v="10-Jul-1993"/>
    <n v="4906.41"/>
    <x v="1"/>
    <s v="tier - 1"/>
    <s v="R1012"/>
    <n v="30"/>
  </r>
  <r>
    <s v="Id1777"/>
    <s v="  Matthew M"/>
    <n v="25.27"/>
    <n v="5.7"/>
    <s v="Yes"/>
    <s v="No"/>
    <s v="No"/>
    <n v="1"/>
    <s v="No"/>
    <s v="Over weight"/>
    <s v="Prediabetes"/>
    <s v="23-Sep-1988"/>
    <n v="4894.75"/>
    <x v="2"/>
    <s v="tier - 3"/>
    <s v="R1012"/>
    <n v="35"/>
  </r>
  <r>
    <s v="Id1778"/>
    <s v="  Nadine A"/>
    <n v="24.24"/>
    <n v="6.15"/>
    <s v="No"/>
    <s v="No"/>
    <s v="No"/>
    <n v="0"/>
    <s v="No"/>
    <s v="Normal Weight"/>
    <s v="Prediabetes"/>
    <s v="28-Nov-1990"/>
    <n v="4894.3900000000003"/>
    <x v="1"/>
    <s v="tier - 3"/>
    <s v="R1013"/>
    <n v="33"/>
  </r>
  <r>
    <s v="Id1779"/>
    <s v="  Peter J"/>
    <n v="35.75"/>
    <n v="5.07"/>
    <s v="No"/>
    <s v="No"/>
    <s v="No"/>
    <n v="0"/>
    <s v="No"/>
    <s v="Obesity"/>
    <s v="Normal"/>
    <s v="10-Jul-1989"/>
    <n v="4890"/>
    <x v="2"/>
    <s v="tier - 2"/>
    <s v="R1013"/>
    <n v="34"/>
  </r>
  <r>
    <s v="Id1780"/>
    <s v="  Colleen M"/>
    <n v="29.92"/>
    <n v="10.97"/>
    <s v="Yes"/>
    <s v="No"/>
    <s v="No"/>
    <n v="1"/>
    <s v="No"/>
    <s v="Over weight"/>
    <s v="Diabetes"/>
    <s v="27-Oct-1986"/>
    <n v="4889.04"/>
    <x v="1"/>
    <s v="tier - 1"/>
    <s v="R1013"/>
    <n v="37"/>
  </r>
  <r>
    <s v="Id1781"/>
    <s v="  Julie A"/>
    <n v="26.2"/>
    <n v="10.93"/>
    <s v="Yes"/>
    <s v="No"/>
    <s v="No"/>
    <n v="1"/>
    <s v="No"/>
    <s v="Over weight"/>
    <s v="Diabetes"/>
    <s v="23-Dec-1986"/>
    <n v="4883.87"/>
    <x v="1"/>
    <s v="tier - 1"/>
    <s v="R1011"/>
    <n v="37"/>
  </r>
  <r>
    <s v="Id1782"/>
    <s v="  Douglas W"/>
    <n v="26.695"/>
    <n v="4.21"/>
    <s v="Yes"/>
    <s v="No"/>
    <s v="Yes"/>
    <n v="1"/>
    <s v="No"/>
    <s v="Over weight"/>
    <s v="Normal"/>
    <s v="29-Sep-1997"/>
    <n v="4877.9799999999996"/>
    <x v="1"/>
    <s v="tier - 3"/>
    <s v="R1012"/>
    <n v="26"/>
  </r>
  <r>
    <s v="Id1783"/>
    <s v="  Catherine"/>
    <n v="23.16"/>
    <n v="5.5"/>
    <s v="No"/>
    <s v="No"/>
    <s v="No"/>
    <n v="0"/>
    <s v="No"/>
    <s v="Normal Weight"/>
    <s v="Normal"/>
    <s v="1-Sep-1989"/>
    <n v="4859.8900000000003"/>
    <x v="1"/>
    <s v="tier - 3"/>
    <s v="R1011"/>
    <n v="34"/>
  </r>
  <r>
    <s v="Id1784"/>
    <s v="  James A"/>
    <n v="32.585000000000001"/>
    <n v="4.93"/>
    <s v="Yes"/>
    <s v="No"/>
    <s v="No"/>
    <n v="1"/>
    <s v="No"/>
    <s v="Obesity"/>
    <s v="Normal"/>
    <s v="27-Dec-1995"/>
    <n v="4846.92"/>
    <x v="1"/>
    <s v="tier - 3"/>
    <s v="R1017"/>
    <n v="28"/>
  </r>
  <r>
    <s v="Id1785"/>
    <s v="  Youngseong"/>
    <n v="33.97"/>
    <n v="5.6"/>
    <s v="Yes"/>
    <s v="No"/>
    <s v="No"/>
    <n v="0"/>
    <s v="No"/>
    <s v="Obesity"/>
    <s v="Normal"/>
    <s v="7-Jun-2001"/>
    <n v="4846.53"/>
    <x v="1"/>
    <s v="tier - 3"/>
    <s v="R1021"/>
    <n v="22"/>
  </r>
  <r>
    <s v="Id1786"/>
    <s v="  John"/>
    <n v="16.57"/>
    <n v="9.99"/>
    <s v="No"/>
    <s v="No"/>
    <s v="No"/>
    <n v="0"/>
    <s v="No"/>
    <s v="Under Weight"/>
    <s v="Diabetes"/>
    <s v="11-Sep-1974"/>
    <n v="4844.67"/>
    <x v="1"/>
    <s v="tier - 2"/>
    <s v="R1013"/>
    <n v="49"/>
  </r>
  <r>
    <s v="Id1787"/>
    <s v="  Brandon S"/>
    <n v="17.55"/>
    <n v="5.93"/>
    <s v="No"/>
    <s v="No"/>
    <s v="Yes"/>
    <n v="1"/>
    <s v="No"/>
    <s v="Under Weight"/>
    <s v="Prediabetes"/>
    <s v="13-Dec-1979"/>
    <n v="4843.79"/>
    <x v="1"/>
    <s v="tier - 3"/>
    <s v="R1013"/>
    <n v="44"/>
  </r>
  <r>
    <s v="Id1788"/>
    <s v="  Sean P"/>
    <n v="29.41"/>
    <n v="6.29"/>
    <s v="Yes"/>
    <s v="No"/>
    <s v="No"/>
    <n v="1"/>
    <s v="No"/>
    <s v="Over weight"/>
    <s v="Prediabetes"/>
    <s v="29-Sep-1995"/>
    <n v="4840.95"/>
    <x v="1"/>
    <s v="tier - 1"/>
    <s v="R1021"/>
    <n v="28"/>
  </r>
  <r>
    <s v="Id1789"/>
    <s v="  Scott"/>
    <n v="17.91"/>
    <n v="5.65"/>
    <s v="No"/>
    <s v="No"/>
    <s v="No"/>
    <n v="1"/>
    <s v="No"/>
    <s v="Under Weight"/>
    <s v="Normal"/>
    <s v="15-Oct-1984"/>
    <n v="4839.18"/>
    <x v="1"/>
    <s v="tier - 1"/>
    <s v="R1012"/>
    <n v="39"/>
  </r>
  <r>
    <s v="Id1790"/>
    <s v="  Janez"/>
    <n v="31.57"/>
    <n v="6.15"/>
    <s v="No"/>
    <s v="No"/>
    <s v="No"/>
    <n v="1"/>
    <s v="No"/>
    <s v="Obesity"/>
    <s v="Prediabetes"/>
    <s v="10-Sep-1992"/>
    <n v="4837.58"/>
    <x v="2"/>
    <s v="tier - 2"/>
    <s v="R1013"/>
    <n v="31"/>
  </r>
  <r>
    <s v="Id1791"/>
    <s v="  John I"/>
    <n v="33.18"/>
    <n v="5.22"/>
    <s v="No"/>
    <s v="Yes"/>
    <s v="No"/>
    <n v="1"/>
    <s v="No"/>
    <s v="Obesity"/>
    <s v="Normal"/>
    <s v="11-Dec-2000"/>
    <n v="4835.43"/>
    <x v="1"/>
    <s v="tier - 2"/>
    <s v="R1021"/>
    <n v="23"/>
  </r>
  <r>
    <s v="Id1792"/>
    <s v="  Heather"/>
    <n v="37"/>
    <n v="11.66"/>
    <s v="No"/>
    <s v="No"/>
    <s v="No"/>
    <n v="0"/>
    <s v="No"/>
    <s v="Obesity"/>
    <s v="Diabetes"/>
    <s v="27-Jun-2002"/>
    <n v="4830.63"/>
    <x v="1"/>
    <s v="tier - 1"/>
    <s v="R1011"/>
    <n v="21"/>
  </r>
  <r>
    <s v="Id1793"/>
    <s v="  Michael"/>
    <n v="18.905000000000001"/>
    <n v="4.91"/>
    <s v="Yes"/>
    <s v="No"/>
    <s v="No"/>
    <n v="1"/>
    <s v="No"/>
    <s v="Normal Weight"/>
    <s v="Normal"/>
    <s v="1-Dec-1995"/>
    <n v="4827.8999999999996"/>
    <x v="0"/>
    <s v="tier - 2"/>
    <s v="Uknown"/>
    <n v="28"/>
  </r>
  <r>
    <s v="Id1794"/>
    <s v="  Kathleen"/>
    <n v="20.03"/>
    <n v="9.25"/>
    <s v="Yes"/>
    <s v="No"/>
    <s v="No"/>
    <n v="0"/>
    <s v="No"/>
    <s v="Normal Weight"/>
    <s v="Diabetes"/>
    <s v="3-Jul-1981"/>
    <n v="4827.1000000000004"/>
    <x v="1"/>
    <s v="tier - 1"/>
    <s v="R1013"/>
    <n v="42"/>
  </r>
  <r>
    <s v="Id1795"/>
    <s v="  Ryan M"/>
    <n v="16.7"/>
    <n v="11.48"/>
    <s v="No"/>
    <s v="No"/>
    <s v="No"/>
    <n v="0"/>
    <s v="No"/>
    <s v="Under Weight"/>
    <s v="Diabetes"/>
    <s v="3-Oct-1978"/>
    <n v="4812.34"/>
    <x v="1"/>
    <s v="tier - 3"/>
    <s v="R1013"/>
    <n v="45"/>
  </r>
  <r>
    <s v="Id1796"/>
    <s v="  Sara"/>
    <n v="39.82"/>
    <n v="6.06"/>
    <s v="No"/>
    <s v="No"/>
    <s v="No"/>
    <n v="0"/>
    <s v="No"/>
    <s v="Obesity"/>
    <s v="Prediabetes"/>
    <s v="16-Dec-1989"/>
    <n v="4795.66"/>
    <x v="1"/>
    <s v="tier - 1"/>
    <s v="R1013"/>
    <n v="34"/>
  </r>
  <r>
    <s v="Id1797"/>
    <s v="  Deniz"/>
    <n v="22.04"/>
    <n v="5.86"/>
    <s v="No"/>
    <s v="No"/>
    <s v="No"/>
    <n v="1"/>
    <s v="No"/>
    <s v="Normal Weight"/>
    <s v="Prediabetes"/>
    <s v="22-Jun-1987"/>
    <n v="4787.42"/>
    <x v="1"/>
    <s v="tier - 3"/>
    <s v="R1013"/>
    <n v="36"/>
  </r>
  <r>
    <s v="Id1798"/>
    <s v="  Shannon L"/>
    <n v="28.27"/>
    <n v="5.33"/>
    <s v="No"/>
    <s v="No"/>
    <s v="No"/>
    <n v="0"/>
    <s v="No"/>
    <s v="Over weight"/>
    <s v="Normal"/>
    <s v="9-Dec-1989"/>
    <n v="4779.6000000000004"/>
    <x v="1"/>
    <s v="tier - 3"/>
    <s v="R1013"/>
    <n v="34"/>
  </r>
  <r>
    <s v="Id1799"/>
    <s v="  Kaitlin M"/>
    <n v="18.5"/>
    <n v="5.33"/>
    <s v="No"/>
    <s v="No"/>
    <s v="No"/>
    <n v="0"/>
    <s v="No"/>
    <s v="Normal Weight"/>
    <s v="Normal"/>
    <s v="1-Aug-1989"/>
    <n v="4766.0200000000004"/>
    <x v="1"/>
    <s v="tier - 3"/>
    <s v="R1011"/>
    <n v="34"/>
  </r>
  <r>
    <s v="Id1800"/>
    <s v="  Alfredo"/>
    <n v="38.6"/>
    <n v="6.02"/>
    <s v="No"/>
    <s v="No"/>
    <s v="No"/>
    <n v="1"/>
    <s v="No"/>
    <s v="Obesity"/>
    <s v="Prediabetes"/>
    <s v="27-Sep-1987"/>
    <n v="4762.33"/>
    <x v="2"/>
    <s v="tier - 3"/>
    <s v="R1011"/>
    <n v="36"/>
  </r>
  <r>
    <s v="Id1801"/>
    <s v="  Kristen"/>
    <n v="43.12"/>
    <n v="6.25"/>
    <s v="No"/>
    <s v="No"/>
    <s v="No"/>
    <n v="1"/>
    <s v="No"/>
    <s v="Obesity"/>
    <s v="Prediabetes"/>
    <s v="16-Aug-1992"/>
    <n v="4753.6400000000003"/>
    <x v="1"/>
    <s v="tier - 3"/>
    <s v="R1013"/>
    <n v="31"/>
  </r>
  <r>
    <s v="Id1802"/>
    <s v="  Daniel"/>
    <n v="30.5"/>
    <n v="4.8099999999999996"/>
    <s v="No"/>
    <s v="No"/>
    <s v="No"/>
    <n v="1"/>
    <s v="No"/>
    <s v="Obesity"/>
    <s v="Normal"/>
    <s v="22-Nov-1987"/>
    <n v="4751.07"/>
    <x v="2"/>
    <s v="tier - 1"/>
    <s v="R1011"/>
    <n v="36"/>
  </r>
  <r>
    <s v="Id1803"/>
    <s v="  Jonathan"/>
    <n v="27.61"/>
    <n v="4.5999999999999996"/>
    <s v="No"/>
    <s v="No"/>
    <s v="No"/>
    <n v="1"/>
    <s v="No"/>
    <s v="Over weight"/>
    <s v="Normal"/>
    <s v="2-Sep-1987"/>
    <n v="4747.05"/>
    <x v="1"/>
    <s v="tier - 2"/>
    <s v="R1013"/>
    <n v="36"/>
  </r>
  <r>
    <s v="Id1804"/>
    <s v="  Troy"/>
    <n v="27.1"/>
    <n v="5.08"/>
    <s v="No"/>
    <s v="No"/>
    <s v="No"/>
    <n v="1"/>
    <s v="No"/>
    <s v="Over weight"/>
    <s v="Normal"/>
    <s v="5-Jun-1987"/>
    <n v="4746.34"/>
    <x v="1"/>
    <s v="tier - 2"/>
    <s v="R1011"/>
    <n v="36"/>
  </r>
  <r>
    <s v="Id1805"/>
    <s v="  Daniel C"/>
    <n v="35.93"/>
    <n v="5.43"/>
    <s v="No"/>
    <s v="Yes"/>
    <s v="No"/>
    <n v="1"/>
    <s v="No"/>
    <s v="Obesity"/>
    <s v="Normal"/>
    <s v="24-Nov-2004"/>
    <n v="4740.78"/>
    <x v="1"/>
    <s v="tier - 3"/>
    <s v="R1021"/>
    <n v="19"/>
  </r>
  <r>
    <s v="Id1806"/>
    <s v="  Lauren"/>
    <n v="32.68"/>
    <n v="5.44"/>
    <s v="No"/>
    <s v="No"/>
    <s v="No"/>
    <n v="0"/>
    <s v="No"/>
    <s v="Obesity"/>
    <s v="Normal"/>
    <s v="12-Oct-1991"/>
    <n v="4738.2700000000004"/>
    <x v="1"/>
    <s v="tier - 3"/>
    <s v="R1012"/>
    <n v="32"/>
  </r>
  <r>
    <s v="Id1807"/>
    <s v="  Jennefer"/>
    <n v="20.74"/>
    <n v="11.69"/>
    <s v="Yes"/>
    <s v="No"/>
    <s v="No"/>
    <n v="1"/>
    <s v="No"/>
    <s v="Normal Weight"/>
    <s v="Diabetes"/>
    <s v="5-Sep-1986"/>
    <n v="4734.6400000000003"/>
    <x v="1"/>
    <s v="tier - 1"/>
    <s v="R1013"/>
    <n v="37"/>
  </r>
  <r>
    <s v="Id1808"/>
    <s v="  Tracey L"/>
    <n v="15.57"/>
    <n v="6.07"/>
    <s v="No"/>
    <s v="No"/>
    <s v="No"/>
    <n v="0"/>
    <s v="No"/>
    <s v="Under Weight"/>
    <s v="Prediabetes"/>
    <s v="2-Jul-1980"/>
    <n v="4728.71"/>
    <x v="1"/>
    <s v="tier - 3"/>
    <s v="R1012"/>
    <n v="43"/>
  </r>
  <r>
    <s v="Id1809"/>
    <s v="  Ashley"/>
    <n v="23.844999999999999"/>
    <n v="4.3600000000000003"/>
    <s v="No"/>
    <s v="No"/>
    <s v="No"/>
    <n v="0"/>
    <s v="No"/>
    <s v="Normal Weight"/>
    <s v="Normal"/>
    <s v="12-Aug-1994"/>
    <n v="4719.74"/>
    <x v="1"/>
    <s v="tier - 1"/>
    <s v="R1012"/>
    <n v="29"/>
  </r>
  <r>
    <s v="Id1810"/>
    <s v="  Cindy"/>
    <n v="22.895"/>
    <n v="5.24"/>
    <s v="No"/>
    <s v="No"/>
    <s v="No"/>
    <n v="1"/>
    <s v="No"/>
    <s v="Normal Weight"/>
    <s v="Normal"/>
    <s v="28-Sep-1992"/>
    <n v="4719.5200000000004"/>
    <x v="1"/>
    <s v="tier - 2"/>
    <s v="R1024"/>
    <n v="31"/>
  </r>
  <r>
    <s v="Id1811"/>
    <s v="  Esther"/>
    <n v="21.945"/>
    <n v="5.37"/>
    <s v="No"/>
    <s v="No"/>
    <s v="No"/>
    <n v="1"/>
    <s v="No"/>
    <s v="Normal Weight"/>
    <s v="Normal"/>
    <s v="9-Oct-1992"/>
    <n v="4718.2"/>
    <x v="1"/>
    <s v="tier - 3"/>
    <s v="R1024"/>
    <n v="31"/>
  </r>
  <r>
    <s v="Id1812"/>
    <s v="  Jackie"/>
    <n v="19.47"/>
    <n v="6.6"/>
    <s v="Yes"/>
    <s v="No"/>
    <s v="No"/>
    <n v="0"/>
    <s v="No"/>
    <s v="Normal Weight"/>
    <s v="Diabetes"/>
    <s v="12-Aug-1981"/>
    <n v="4712.12"/>
    <x v="1"/>
    <s v="tier - 3"/>
    <s v="R1011"/>
    <n v="42"/>
  </r>
  <r>
    <s v="Id1813"/>
    <s v="  Timothy P"/>
    <n v="15.61"/>
    <n v="5.77"/>
    <s v="No"/>
    <s v="No"/>
    <s v="No"/>
    <n v="0"/>
    <s v="No"/>
    <s v="Under Weight"/>
    <s v="Prediabetes"/>
    <s v="4-Dec-1977"/>
    <n v="4699.47"/>
    <x v="1"/>
    <s v="tier - 3"/>
    <s v="R1013"/>
    <n v="46"/>
  </r>
  <r>
    <s v="Id1814"/>
    <s v="  Lauren"/>
    <n v="28.6"/>
    <n v="6.08"/>
    <s v="No"/>
    <s v="No"/>
    <s v="Yes"/>
    <n v="1"/>
    <s v="No"/>
    <s v="Over weight"/>
    <s v="Prediabetes"/>
    <s v="22-Jun-2003"/>
    <n v="4687.8"/>
    <x v="1"/>
    <s v="tier - 3"/>
    <s v="R1011"/>
    <n v="20"/>
  </r>
  <r>
    <s v="Id1815"/>
    <s v="  Benjamin"/>
    <n v="46.53"/>
    <n v="4.16"/>
    <s v="No"/>
    <s v="No"/>
    <s v="No"/>
    <n v="0"/>
    <s v="No"/>
    <s v="Obesity"/>
    <s v="Normal"/>
    <s v="4-Sep-1990"/>
    <n v="4686.3900000000003"/>
    <x v="2"/>
    <s v="tier - 3"/>
    <s v="R1013"/>
    <n v="33"/>
  </r>
  <r>
    <s v="Id1816"/>
    <s v="  Hugo M"/>
    <n v="34.99"/>
    <n v="5.0999999999999996"/>
    <s v="No"/>
    <s v="No"/>
    <s v="Yes"/>
    <n v="1"/>
    <s v="No"/>
    <s v="Obesity"/>
    <s v="Normal"/>
    <s v="4-Oct-2003"/>
    <n v="4678.8"/>
    <x v="1"/>
    <s v="tier - 1"/>
    <s v="R1021"/>
    <n v="20"/>
  </r>
  <r>
    <s v="Id1817"/>
    <s v="  Daniel J"/>
    <n v="17.05"/>
    <n v="5.3"/>
    <s v="No"/>
    <s v="No"/>
    <s v="Yes"/>
    <n v="1"/>
    <s v="No"/>
    <s v="Under Weight"/>
    <s v="Normal"/>
    <s v="18-Oct-1979"/>
    <n v="4674.2"/>
    <x v="1"/>
    <s v="tier - 1"/>
    <s v="R1013"/>
    <n v="44"/>
  </r>
  <r>
    <s v="Id1818"/>
    <s v="  Justin R"/>
    <n v="37.18"/>
    <n v="4.9000000000000004"/>
    <s v="No"/>
    <s v="No"/>
    <s v="No"/>
    <n v="0"/>
    <s v="No"/>
    <s v="Obesity"/>
    <s v="Normal"/>
    <s v="13-Jul-1990"/>
    <n v="4673.3900000000003"/>
    <x v="1"/>
    <s v="tier - 1"/>
    <s v="R1013"/>
    <n v="33"/>
  </r>
  <r>
    <s v="Id1819"/>
    <s v="  Colin"/>
    <n v="35.200000000000003"/>
    <n v="5.55"/>
    <s v="No"/>
    <s v="No"/>
    <s v="No"/>
    <n v="0"/>
    <s v="No"/>
    <s v="Obesity"/>
    <s v="Normal"/>
    <s v="26-Sep-1990"/>
    <n v="4670.6400000000003"/>
    <x v="1"/>
    <s v="tier - 2"/>
    <s v="R1011"/>
    <n v="33"/>
  </r>
  <r>
    <s v="Id1820"/>
    <s v="  Rob"/>
    <n v="37.335000000000001"/>
    <n v="4.95"/>
    <s v="No"/>
    <s v="No"/>
    <s v="No"/>
    <n v="0"/>
    <s v="No"/>
    <s v="Obesity"/>
    <s v="Normal"/>
    <s v="5-Aug-1990"/>
    <n v="4667.6099999999997"/>
    <x v="2"/>
    <s v="tier - 3"/>
    <s v="R1016"/>
    <n v="33"/>
  </r>
  <r>
    <s v="Id1821"/>
    <s v="  Patrick"/>
    <n v="27.265000000000001"/>
    <n v="6.46"/>
    <s v="Yes"/>
    <s v="No"/>
    <s v="No"/>
    <n v="0"/>
    <s v="No"/>
    <s v="Over weight"/>
    <s v="Prediabetes"/>
    <s v="25-Oct-1996"/>
    <n v="4661.29"/>
    <x v="1"/>
    <s v="tier - 1"/>
    <s v="R1017"/>
    <n v="27"/>
  </r>
  <r>
    <s v="Id1822"/>
    <s v="  Austin D"/>
    <n v="30.8"/>
    <n v="4.9000000000000004"/>
    <s v="Yes"/>
    <s v="No"/>
    <s v="No"/>
    <n v="0"/>
    <s v="No"/>
    <s v="Obesity"/>
    <s v="Normal"/>
    <s v="22-Jun-1985"/>
    <n v="4646.76"/>
    <x v="0"/>
    <s v="tier - 1"/>
    <s v="R1011"/>
    <n v="38"/>
  </r>
  <r>
    <s v="Id1823"/>
    <s v="  Brittany"/>
    <n v="30.21"/>
    <n v="5.21"/>
    <s v="No"/>
    <s v="No"/>
    <s v="No"/>
    <n v="1"/>
    <s v="No"/>
    <s v="Obesity"/>
    <s v="Normal"/>
    <s v="29-Jun-1998"/>
    <n v="4618.08"/>
    <x v="1"/>
    <s v="tier - 1"/>
    <s v="R1012"/>
    <n v="25"/>
  </r>
  <r>
    <s v="Id1824"/>
    <s v="  Matthew T"/>
    <n v="35.340000000000003"/>
    <n v="4.13"/>
    <s v="No"/>
    <s v="Yes"/>
    <s v="No"/>
    <n v="1"/>
    <s v="No"/>
    <s v="Obesity"/>
    <s v="Normal"/>
    <s v="2-Jul-2000"/>
    <n v="4608.03"/>
    <x v="1"/>
    <s v="tier - 3"/>
    <s v="R1011"/>
    <n v="23"/>
  </r>
  <r>
    <s v="Id1825"/>
    <s v="  Becky G"/>
    <n v="26.695"/>
    <n v="5.28"/>
    <s v="No"/>
    <s v="No"/>
    <s v="No"/>
    <n v="0"/>
    <s v="No"/>
    <s v="Over weight"/>
    <s v="Normal"/>
    <s v="18-Sep-1989"/>
    <n v="4571.41"/>
    <x v="1"/>
    <s v="tier - 2"/>
    <s v="R1012"/>
    <n v="34"/>
  </r>
  <r>
    <s v="Id1826"/>
    <s v="  Virginie"/>
    <n v="29.355"/>
    <n v="4.68"/>
    <s v="Yes"/>
    <s v="No"/>
    <s v="No"/>
    <n v="0"/>
    <s v="No"/>
    <s v="Over weight"/>
    <s v="Normal"/>
    <s v="25-Dec-1996"/>
    <n v="4564.1899999999996"/>
    <x v="1"/>
    <s v="tier - 2"/>
    <s v="R1024"/>
    <n v="27"/>
  </r>
  <r>
    <s v="Id1827"/>
    <s v="  Allison A"/>
    <n v="29.59"/>
    <n v="4.0599999999999996"/>
    <s v="No"/>
    <s v="No"/>
    <s v="No"/>
    <n v="0"/>
    <s v="No"/>
    <s v="Over weight"/>
    <s v="Normal"/>
    <s v="20-Sep-1990"/>
    <n v="4562.84"/>
    <x v="1"/>
    <s v="tier - 2"/>
    <s v="R1013"/>
    <n v="33"/>
  </r>
  <r>
    <s v="Id1828"/>
    <s v="  Julie"/>
    <n v="31.35"/>
    <n v="4.2"/>
    <s v="No"/>
    <s v="Yes"/>
    <s v="No"/>
    <n v="1"/>
    <s v="No"/>
    <s v="Obesity"/>
    <s v="Normal"/>
    <s v="22-Dec-2004"/>
    <n v="4561.1899999999996"/>
    <x v="1"/>
    <s v="tier - 2"/>
    <s v="R1024"/>
    <n v="19"/>
  </r>
  <r>
    <s v="Id1829"/>
    <s v="  Katherine"/>
    <n v="20.52"/>
    <n v="4.83"/>
    <s v="No"/>
    <s v="No"/>
    <s v="No"/>
    <n v="0"/>
    <s v="No"/>
    <s v="Normal Weight"/>
    <s v="Normal"/>
    <s v="17-Nov-1990"/>
    <n v="4544.2299999999996"/>
    <x v="1"/>
    <s v="tier - 1"/>
    <s v="R1024"/>
    <n v="33"/>
  </r>
  <r>
    <s v="Id1830"/>
    <s v="  Caleb"/>
    <n v="42.9"/>
    <n v="4.87"/>
    <s v="Yes"/>
    <s v="No"/>
    <s v="No"/>
    <n v="1"/>
    <s v="No"/>
    <s v="Obesity"/>
    <s v="Normal"/>
    <s v="13-Jun-1988"/>
    <n v="4536.26"/>
    <x v="1"/>
    <s v="tier - 2"/>
    <s v="R1011"/>
    <n v="35"/>
  </r>
  <r>
    <s v="Id1831"/>
    <s v="  Jaime"/>
    <n v="24.6"/>
    <n v="5.86"/>
    <s v="No"/>
    <s v="No"/>
    <s v="Yes"/>
    <n v="1"/>
    <s v="No"/>
    <s v="Normal Weight"/>
    <s v="Prediabetes"/>
    <s v="29-Jun-1993"/>
    <n v="4529.4799999999996"/>
    <x v="1"/>
    <s v="tier - 1"/>
    <s v="R1011"/>
    <n v="30"/>
  </r>
  <r>
    <s v="Id1832"/>
    <s v="  Hannah"/>
    <n v="28.405000000000001"/>
    <n v="4.12"/>
    <s v="No"/>
    <s v="No"/>
    <s v="No"/>
    <n v="1"/>
    <s v="No"/>
    <s v="Over weight"/>
    <s v="Normal"/>
    <s v="13-Aug-1992"/>
    <n v="4527.18"/>
    <x v="1"/>
    <s v="tier - 2"/>
    <s v="R1012"/>
    <n v="31"/>
  </r>
  <r>
    <s v="Id1833"/>
    <s v="  Zachariah"/>
    <n v="34.674999999999997"/>
    <n v="5.71"/>
    <s v="Yes"/>
    <s v="No"/>
    <s v="No"/>
    <n v="1"/>
    <s v="No"/>
    <s v="Obesity"/>
    <s v="Prediabetes"/>
    <s v="21-Dec-1988"/>
    <n v="4518.83"/>
    <x v="1"/>
    <s v="tier - 2"/>
    <s v="R1017"/>
    <n v="35"/>
  </r>
  <r>
    <s v="Id1834"/>
    <s v="  Patricia A"/>
    <n v="18.850000000000001"/>
    <n v="6.03"/>
    <s v="No"/>
    <s v="No"/>
    <s v="No"/>
    <n v="1"/>
    <s v="No"/>
    <s v="Normal Weight"/>
    <s v="Prediabetes"/>
    <s v="5-Dec-1987"/>
    <n v="4518.7700000000004"/>
    <x v="1"/>
    <s v="tier - 3"/>
    <s v="R1012"/>
    <n v="36"/>
  </r>
  <r>
    <s v="Id1835"/>
    <s v="  Elizabeth A"/>
    <n v="34.130000000000003"/>
    <n v="5.65"/>
    <s v="No"/>
    <s v="No"/>
    <s v="Yes"/>
    <n v="1"/>
    <s v="No"/>
    <s v="Obesity"/>
    <s v="Normal"/>
    <s v="2-Oct-2003"/>
    <n v="4518.3999999999996"/>
    <x v="1"/>
    <s v="tier - 3"/>
    <s v="R1026"/>
    <n v="20"/>
  </r>
  <r>
    <s v="Id1836"/>
    <s v="  Benjamin"/>
    <n v="17.34"/>
    <n v="5.05"/>
    <s v="No"/>
    <s v="No"/>
    <s v="No"/>
    <n v="0"/>
    <s v="No"/>
    <s v="Under Weight"/>
    <s v="Normal"/>
    <s v="16-Jun-1980"/>
    <n v="4515.71"/>
    <x v="1"/>
    <s v="tier - 3"/>
    <s v="R1013"/>
    <n v="43"/>
  </r>
  <r>
    <s v="Id1837"/>
    <s v="  Breno"/>
    <n v="17.440000000000001"/>
    <n v="6.26"/>
    <s v="No"/>
    <s v="No"/>
    <s v="No"/>
    <n v="0"/>
    <s v="No"/>
    <s v="Under Weight"/>
    <s v="Prediabetes"/>
    <s v="27-Sep-1982"/>
    <n v="4511.41"/>
    <x v="1"/>
    <s v="tier - 3"/>
    <s v="R1013"/>
    <n v="41"/>
  </r>
  <r>
    <s v="Id1838"/>
    <s v="  Takaya"/>
    <n v="33.659999999999997"/>
    <n v="4.08"/>
    <s v="Yes"/>
    <s v="No"/>
    <s v="Yes"/>
    <n v="1"/>
    <s v="No"/>
    <s v="Obesity"/>
    <s v="Normal"/>
    <s v="13-Oct-1997"/>
    <n v="4504.66"/>
    <x v="0"/>
    <s v="tier - 2"/>
    <s v="R1013"/>
    <n v="26"/>
  </r>
  <r>
    <s v="Id1839"/>
    <s v="  Thomas IV"/>
    <n v="21.375"/>
    <n v="6.19"/>
    <s v="Yes"/>
    <s v="No"/>
    <s v="No"/>
    <n v="1"/>
    <s v="No"/>
    <s v="Normal Weight"/>
    <s v="Prediabetes"/>
    <s v="26-Jun-1988"/>
    <n v="4500.34"/>
    <x v="1"/>
    <s v="tier - 1"/>
    <s v="R1017"/>
    <n v="35"/>
  </r>
  <r>
    <s v="Id1840"/>
    <s v="  Bradley E"/>
    <n v="27.14"/>
    <n v="6.01"/>
    <s v="No"/>
    <s v="No"/>
    <s v="No"/>
    <n v="1"/>
    <s v="No"/>
    <s v="Over weight"/>
    <s v="Prediabetes"/>
    <s v="12-Jul-1992"/>
    <n v="4488.58"/>
    <x v="1"/>
    <s v="tier - 3"/>
    <s v="R1012"/>
    <n v="31"/>
  </r>
  <r>
    <s v="Id1841"/>
    <s v="  Megan"/>
    <n v="35.78"/>
    <n v="6.07"/>
    <s v="No"/>
    <s v="Yes"/>
    <s v="No"/>
    <n v="1"/>
    <s v="No"/>
    <s v="Obesity"/>
    <s v="Prediabetes"/>
    <s v="18-Jul-2004"/>
    <n v="4468.25"/>
    <x v="1"/>
    <s v="tier - 2"/>
    <s v="R1012"/>
    <n v="19"/>
  </r>
  <r>
    <s v="Id1842"/>
    <s v="  Ruby J"/>
    <n v="34.96"/>
    <n v="5.63"/>
    <s v="No"/>
    <s v="No"/>
    <s v="No"/>
    <n v="0"/>
    <s v="No"/>
    <s v="Obesity"/>
    <s v="Normal"/>
    <s v="20-Nov-1999"/>
    <n v="4466.62"/>
    <x v="1"/>
    <s v="tier - 2"/>
    <s v="R1012"/>
    <n v="24"/>
  </r>
  <r>
    <s v="Id1843"/>
    <s v="  Bart"/>
    <n v="38.39"/>
    <n v="6.05"/>
    <s v="No"/>
    <s v="No"/>
    <s v="No"/>
    <n v="0"/>
    <s v="No"/>
    <s v="Obesity"/>
    <s v="Prediabetes"/>
    <s v="4-Jul-1991"/>
    <n v="4463.21"/>
    <x v="2"/>
    <s v="tier - 3"/>
    <s v="R1013"/>
    <n v="32"/>
  </r>
  <r>
    <s v="Id1844"/>
    <s v="  Robert A"/>
    <n v="33.82"/>
    <n v="4.6500000000000004"/>
    <s v="No"/>
    <s v="No"/>
    <s v="No"/>
    <n v="0"/>
    <s v="No"/>
    <s v="Obesity"/>
    <s v="Normal"/>
    <s v="15-Jul-1990"/>
    <n v="4462.72"/>
    <x v="1"/>
    <s v="tier - 3"/>
    <s v="R1012"/>
    <n v="33"/>
  </r>
  <r>
    <s v="Id1845"/>
    <s v="  Adam"/>
    <n v="27.835000000000001"/>
    <n v="5.37"/>
    <s v="No"/>
    <s v="No"/>
    <s v="No"/>
    <n v="0"/>
    <s v="No"/>
    <s v="Over weight"/>
    <s v="Normal"/>
    <s v="8-Aug-1990"/>
    <n v="4454.3999999999996"/>
    <x v="1"/>
    <s v="tier - 3"/>
    <s v="R1012"/>
    <n v="33"/>
  </r>
  <r>
    <s v="Id1846"/>
    <s v="  Yemane Adhane"/>
    <n v="33"/>
    <n v="5.39"/>
    <s v="No"/>
    <s v="No"/>
    <s v="No"/>
    <n v="0"/>
    <s v="No"/>
    <s v="Obesity"/>
    <s v="Normal"/>
    <s v="28-Jun-1994"/>
    <n v="4449.46"/>
    <x v="0"/>
    <s v="tier - 2"/>
    <s v="R1013"/>
    <n v="29"/>
  </r>
  <r>
    <s v="Id1847"/>
    <s v="  Jesse A"/>
    <n v="26.885000000000002"/>
    <n v="5.86"/>
    <s v="No"/>
    <s v="No"/>
    <s v="No"/>
    <n v="0"/>
    <s v="No"/>
    <s v="Over weight"/>
    <s v="Prediabetes"/>
    <s v="3-Sep-1991"/>
    <n v="4441.21"/>
    <x v="0"/>
    <s v="tier - 2"/>
    <s v="R1014"/>
    <n v="32"/>
  </r>
  <r>
    <s v="Id1848"/>
    <s v="  Bird"/>
    <n v="29.26"/>
    <n v="4.4400000000000004"/>
    <s v="No"/>
    <s v="No"/>
    <s v="No"/>
    <n v="0"/>
    <s v="No"/>
    <s v="Over weight"/>
    <s v="Normal"/>
    <s v="24-Oct-1994"/>
    <n v="4438.26"/>
    <x v="1"/>
    <s v="tier - 3"/>
    <s v="R1017"/>
    <n v="29"/>
  </r>
  <r>
    <s v="Id1849"/>
    <s v="  Patrick M"/>
    <n v="26.98"/>
    <n v="4.41"/>
    <s v="No"/>
    <s v="No"/>
    <s v="No"/>
    <n v="0"/>
    <s v="No"/>
    <s v="Over weight"/>
    <s v="Normal"/>
    <s v="8-Oct-1994"/>
    <n v="4435.09"/>
    <x v="2"/>
    <s v="tier - 2"/>
    <s v="R1016"/>
    <n v="29"/>
  </r>
  <r>
    <s v="Id1850"/>
    <s v="  Kyle"/>
    <n v="32.11"/>
    <n v="5.19"/>
    <s v="No"/>
    <s v="No"/>
    <s v="Yes"/>
    <n v="1"/>
    <s v="No"/>
    <s v="Obesity"/>
    <s v="Normal"/>
    <s v="23-Dec-1993"/>
    <n v="4433.92"/>
    <x v="1"/>
    <s v="tier - 2"/>
    <s v="R1012"/>
    <n v="30"/>
  </r>
  <r>
    <s v="Id1851"/>
    <s v="  Ryan"/>
    <n v="31.73"/>
    <n v="5.16"/>
    <s v="No"/>
    <s v="No"/>
    <s v="Yes"/>
    <n v="1"/>
    <s v="No"/>
    <s v="Obesity"/>
    <s v="Normal"/>
    <s v="4-Sep-1993"/>
    <n v="4433.3900000000003"/>
    <x v="1"/>
    <s v="tier - 3"/>
    <s v="R1012"/>
    <n v="30"/>
  </r>
  <r>
    <s v="Id1852"/>
    <s v="  Yuri"/>
    <n v="22.515000000000001"/>
    <n v="4.24"/>
    <s v="No"/>
    <s v="No"/>
    <s v="No"/>
    <n v="0"/>
    <s v="No"/>
    <s v="Normal Weight"/>
    <s v="Normal"/>
    <s v="29-Dec-1994"/>
    <n v="4428.8900000000003"/>
    <x v="2"/>
    <s v="tier - 1"/>
    <s v="R1017"/>
    <n v="29"/>
  </r>
  <r>
    <s v="Id1853"/>
    <s v="  Ryan"/>
    <n v="25.9"/>
    <n v="5.45"/>
    <s v="No"/>
    <s v="No"/>
    <s v="No"/>
    <n v="1"/>
    <s v="No"/>
    <s v="Over weight"/>
    <s v="Normal"/>
    <s v="15-Aug-1992"/>
    <n v="4420.95"/>
    <x v="1"/>
    <s v="tier - 3"/>
    <s v="R1020"/>
    <n v="31"/>
  </r>
  <r>
    <s v="Id1854"/>
    <s v="  Debbie"/>
    <n v="27.72"/>
    <n v="5.03"/>
    <s v="Yes"/>
    <s v="No"/>
    <s v="No"/>
    <n v="1"/>
    <s v="No"/>
    <s v="Over weight"/>
    <s v="Normal"/>
    <s v="16-Sep-1988"/>
    <n v="4415.16"/>
    <x v="1"/>
    <s v="tier - 1"/>
    <s v="R1013"/>
    <n v="35"/>
  </r>
  <r>
    <s v="Id1855"/>
    <s v="  Mark D"/>
    <n v="31.5"/>
    <n v="9.6199999999999992"/>
    <s v="Yes"/>
    <s v="No"/>
    <s v="No"/>
    <n v="1"/>
    <s v="No"/>
    <s v="Obesity"/>
    <s v="Diabetes"/>
    <s v="13-Jul-1986"/>
    <n v="4402.2299999999996"/>
    <x v="1"/>
    <s v="tier - 2"/>
    <s v="R1011"/>
    <n v="37"/>
  </r>
  <r>
    <s v="Id1856"/>
    <s v="  Christopher"/>
    <n v="29.7"/>
    <n v="6.77"/>
    <s v="Yes"/>
    <s v="No"/>
    <s v="No"/>
    <n v="1"/>
    <s v="No"/>
    <s v="Over weight"/>
    <s v="Diabetes"/>
    <s v="11-Aug-1986"/>
    <n v="4399.7299999999996"/>
    <x v="2"/>
    <s v="tier - 2"/>
    <s v="R1013"/>
    <n v="37"/>
  </r>
  <r>
    <s v="Id1857"/>
    <s v="  Daniell L"/>
    <n v="21.26"/>
    <n v="5.36"/>
    <s v="Yes"/>
    <s v="No"/>
    <s v="No"/>
    <n v="1"/>
    <s v="No"/>
    <s v="Normal Weight"/>
    <s v="Normal"/>
    <s v="18-Jul-1988"/>
    <n v="4397.3100000000004"/>
    <x v="1"/>
    <s v="tier - 2"/>
    <s v="R1013"/>
    <n v="35"/>
  </r>
  <r>
    <s v="Id1858"/>
    <s v="  Janne"/>
    <n v="17.09"/>
    <n v="5.69"/>
    <s v="No"/>
    <s v="No"/>
    <s v="No"/>
    <n v="0"/>
    <s v="No"/>
    <s v="Under Weight"/>
    <s v="Normal"/>
    <s v="29-Jun-1982"/>
    <n v="4392.7"/>
    <x v="1"/>
    <s v="tier - 2"/>
    <s v="R1013"/>
    <n v="41"/>
  </r>
  <r>
    <s v="Id1859"/>
    <s v="  Martina"/>
    <n v="24.3"/>
    <n v="4.9000000000000004"/>
    <s v="Yes"/>
    <s v="No"/>
    <s v="Yes"/>
    <n v="1"/>
    <s v="No"/>
    <s v="Normal Weight"/>
    <s v="Normal"/>
    <s v="29-Nov-1997"/>
    <n v="4391.6499999999996"/>
    <x v="1"/>
    <s v="tier - 2"/>
    <s v="R1011"/>
    <n v="26"/>
  </r>
  <r>
    <s v="Id1860"/>
    <s v="  Elizabeth L"/>
    <n v="29.734999999999999"/>
    <n v="5.78"/>
    <s v="No"/>
    <s v="No"/>
    <s v="No"/>
    <n v="0"/>
    <s v="No"/>
    <s v="Over weight"/>
    <s v="Prediabetes"/>
    <s v="28-Aug-1990"/>
    <n v="4357.04"/>
    <x v="1"/>
    <s v="tier - 3"/>
    <s v="R1012"/>
    <n v="33"/>
  </r>
  <r>
    <s v="Id1861"/>
    <s v="  Stephanie C"/>
    <n v="29.26"/>
    <n v="4.7"/>
    <s v="No"/>
    <s v="No"/>
    <s v="No"/>
    <n v="0"/>
    <s v="No"/>
    <s v="Over weight"/>
    <s v="Normal"/>
    <s v="13-Sep-1991"/>
    <n v="4350.51"/>
    <x v="1"/>
    <s v="tier - 2"/>
    <s v="R1013"/>
    <n v="32"/>
  </r>
  <r>
    <s v="Id1862"/>
    <s v="  Katie"/>
    <n v="33"/>
    <n v="6.28"/>
    <s v="No"/>
    <s v="No"/>
    <s v="No"/>
    <n v="0"/>
    <s v="No"/>
    <s v="Obesity"/>
    <s v="Prediabetes"/>
    <s v="1-Nov-1994"/>
    <n v="4349.46"/>
    <x v="1"/>
    <s v="tier - 2"/>
    <s v="R1013"/>
    <n v="29"/>
  </r>
  <r>
    <s v="Id1863"/>
    <s v="  Callie"/>
    <n v="31.065000000000001"/>
    <n v="4.2300000000000004"/>
    <s v="No"/>
    <s v="No"/>
    <s v="No"/>
    <n v="0"/>
    <s v="No"/>
    <s v="Obesity"/>
    <s v="Normal"/>
    <s v="1-Jun-1991"/>
    <n v="4347.0200000000004"/>
    <x v="1"/>
    <s v="tier - 1"/>
    <s v="R1024"/>
    <n v="32"/>
  </r>
  <r>
    <s v="Id1864"/>
    <s v="  Inna"/>
    <n v="26.51"/>
    <n v="6.17"/>
    <s v="No"/>
    <s v="No"/>
    <s v="No"/>
    <n v="0"/>
    <s v="No"/>
    <s v="Over weight"/>
    <s v="Prediabetes"/>
    <s v="26-Oct-1994"/>
    <n v="4340.4399999999996"/>
    <x v="1"/>
    <s v="tier - 1"/>
    <s v="R1013"/>
    <n v="29"/>
  </r>
  <r>
    <s v="Id1865"/>
    <s v="  Mary K"/>
    <n v="28.88"/>
    <n v="4.96"/>
    <s v="No"/>
    <s v="No"/>
    <s v="No"/>
    <n v="0"/>
    <s v="No"/>
    <s v="Over weight"/>
    <s v="Normal"/>
    <s v="2-Nov-1994"/>
    <n v="4337.74"/>
    <x v="1"/>
    <s v="tier - 1"/>
    <s v="R1024"/>
    <n v="29"/>
  </r>
  <r>
    <s v="Id1866"/>
    <s v="  Samuel M"/>
    <n v="35.814999999999998"/>
    <n v="5.1100000000000003"/>
    <s v="Yes"/>
    <s v="No"/>
    <s v="No"/>
    <n v="1"/>
    <s v="No"/>
    <s v="Obesity"/>
    <s v="Normal"/>
    <s v="19-Dec-1988"/>
    <n v="4320.41"/>
    <x v="1"/>
    <s v="tier - 1"/>
    <s v="R1012"/>
    <n v="35"/>
  </r>
  <r>
    <s v="Id1867"/>
    <s v="  Kimberly"/>
    <n v="21.28"/>
    <n v="4.05"/>
    <s v="No"/>
    <s v="Yes"/>
    <s v="No"/>
    <n v="1"/>
    <s v="No"/>
    <s v="Normal Weight"/>
    <s v="Normal"/>
    <s v="25-Nov-2000"/>
    <n v="4296.2700000000004"/>
    <x v="1"/>
    <s v="tier - 3"/>
    <s v="R1012"/>
    <n v="23"/>
  </r>
  <r>
    <s v="Id1868"/>
    <s v="  Tom J"/>
    <n v="33.81"/>
    <n v="6.49"/>
    <s v="No"/>
    <s v="No"/>
    <s v="Yes"/>
    <n v="1"/>
    <s v="No"/>
    <s v="Obesity"/>
    <s v="Prediabetes"/>
    <s v="8-Jun-2003"/>
    <n v="4278.55"/>
    <x v="1"/>
    <s v="tier - 1"/>
    <s v="R1021"/>
    <n v="20"/>
  </r>
  <r>
    <s v="Id1869"/>
    <s v="  Zachary"/>
    <n v="44.22"/>
    <n v="4.1900000000000004"/>
    <s v="No"/>
    <s v="No"/>
    <s v="No"/>
    <n v="1"/>
    <s v="No"/>
    <s v="Obesity"/>
    <s v="Normal"/>
    <s v="18-Jun-1992"/>
    <n v="4266.17"/>
    <x v="2"/>
    <s v="tier - 2"/>
    <s v="R1013"/>
    <n v="31"/>
  </r>
  <r>
    <s v="Id1870"/>
    <s v="  Dane"/>
    <n v="15.46"/>
    <n v="4.99"/>
    <s v="Yes"/>
    <s v="No"/>
    <s v="Yes"/>
    <n v="1"/>
    <s v="No"/>
    <s v="Under Weight"/>
    <s v="Normal"/>
    <s v="20-Nov-1983"/>
    <n v="4265.01"/>
    <x v="1"/>
    <s v="tier - 1"/>
    <s v="R1012"/>
    <n v="40"/>
  </r>
  <r>
    <s v="Id1871"/>
    <s v="  Dougie J"/>
    <n v="30.3"/>
    <n v="4.7699999999999996"/>
    <s v="Yes"/>
    <s v="No"/>
    <s v="No"/>
    <n v="1"/>
    <s v="No"/>
    <s v="Obesity"/>
    <s v="Normal"/>
    <s v="14-Oct-1995"/>
    <n v="4260.74"/>
    <x v="2"/>
    <s v="tier - 2"/>
    <s v="R1011"/>
    <n v="28"/>
  </r>
  <r>
    <s v="Id1872"/>
    <s v="  Jeremiah H"/>
    <n v="16.670000000000002"/>
    <n v="5.46"/>
    <s v="No"/>
    <s v="No"/>
    <s v="No"/>
    <n v="0"/>
    <s v="No"/>
    <s v="Under Weight"/>
    <s v="Normal"/>
    <s v="16-Jun-1982"/>
    <n v="4250.24"/>
    <x v="1"/>
    <s v="tier - 3"/>
    <s v="R1013"/>
    <n v="41"/>
  </r>
  <r>
    <s v="Id1873"/>
    <s v="  Ashley J"/>
    <n v="28.594999999999999"/>
    <n v="5.43"/>
    <s v="No"/>
    <s v="No"/>
    <s v="No"/>
    <n v="0"/>
    <s v="No"/>
    <s v="Over weight"/>
    <s v="Normal"/>
    <s v="1-Dec-1991"/>
    <n v="4243.59"/>
    <x v="2"/>
    <s v="tier - 1"/>
    <s v="R1012"/>
    <n v="32"/>
  </r>
  <r>
    <s v="Id1874"/>
    <s v="  Turner J"/>
    <n v="25.934999999999999"/>
    <n v="4.29"/>
    <s v="No"/>
    <s v="No"/>
    <s v="No"/>
    <n v="0"/>
    <s v="No"/>
    <s v="Over weight"/>
    <s v="Normal"/>
    <s v="3-Nov-1991"/>
    <n v="4239.8900000000003"/>
    <x v="1"/>
    <s v="tier - 2"/>
    <s v="R1012"/>
    <n v="32"/>
  </r>
  <r>
    <s v="Id1875"/>
    <s v="  Roger"/>
    <n v="27.645"/>
    <n v="5.25"/>
    <s v="No"/>
    <s v="No"/>
    <s v="No"/>
    <n v="1"/>
    <s v="No"/>
    <s v="Over weight"/>
    <s v="Normal"/>
    <s v="27-Jun-1992"/>
    <n v="4237.13"/>
    <x v="2"/>
    <s v="tier - 1"/>
    <s v="R1016"/>
    <n v="31"/>
  </r>
  <r>
    <s v="Id1876"/>
    <s v="  Pamela"/>
    <n v="30.1"/>
    <n v="4.04"/>
    <s v="No"/>
    <s v="No"/>
    <s v="No"/>
    <n v="1"/>
    <s v="No"/>
    <s v="Obesity"/>
    <s v="Normal"/>
    <s v="14-Dec-1998"/>
    <n v="4234.93"/>
    <x v="1"/>
    <s v="tier - 1"/>
    <s v="R1011"/>
    <n v="25"/>
  </r>
  <r>
    <s v="Id1877"/>
    <s v="  Allison M"/>
    <n v="26.79"/>
    <n v="5"/>
    <s v="Yes"/>
    <s v="No"/>
    <s v="Yes"/>
    <n v="1"/>
    <s v="No"/>
    <s v="Over weight"/>
    <s v="Normal"/>
    <s v="6-Sep-1997"/>
    <n v="4189.1099999999997"/>
    <x v="1"/>
    <s v="tier - 2"/>
    <s v="R1012"/>
    <n v="26"/>
  </r>
  <r>
    <s v="Id1878"/>
    <s v="  Katherine H"/>
    <n v="27.1"/>
    <n v="4.01"/>
    <s v="Yes"/>
    <s v="No"/>
    <s v="No"/>
    <n v="1"/>
    <s v="No"/>
    <s v="Over weight"/>
    <s v="Normal"/>
    <s v="3-Oct-1995"/>
    <n v="4188.7299999999996"/>
    <x v="1"/>
    <s v="tier - 2"/>
    <s v="R1025"/>
    <n v="28"/>
  </r>
  <r>
    <s v="Id1879"/>
    <s v="  Robin"/>
    <n v="24.31"/>
    <n v="5.4"/>
    <s v="No"/>
    <s v="No"/>
    <s v="No"/>
    <n v="0"/>
    <s v="No"/>
    <s v="Normal Weight"/>
    <s v="Normal"/>
    <s v="25-Jun-1989"/>
    <n v="4185.1000000000004"/>
    <x v="1"/>
    <s v="tier - 3"/>
    <s v="R1013"/>
    <n v="34"/>
  </r>
  <r>
    <s v="Id1880"/>
    <s v="  Terri"/>
    <n v="15.53"/>
    <n v="5.81"/>
    <s v="No"/>
    <s v="No"/>
    <s v="No"/>
    <n v="1"/>
    <s v="No"/>
    <s v="Under Weight"/>
    <s v="Prediabetes"/>
    <s v="16-Sep-1984"/>
    <n v="4163.21"/>
    <x v="1"/>
    <s v="tier - 2"/>
    <s v="R1012"/>
    <n v="39"/>
  </r>
  <r>
    <s v="Id1881"/>
    <s v="  Eddie"/>
    <n v="30.7"/>
    <n v="5.82"/>
    <s v="No"/>
    <s v="No"/>
    <s v="No"/>
    <n v="1"/>
    <s v="No"/>
    <s v="Obesity"/>
    <s v="Prediabetes"/>
    <s v="26-Nov-1998"/>
    <n v="4154.97"/>
    <x v="1"/>
    <s v="tier - 1"/>
    <s v="R1012"/>
    <n v="25"/>
  </r>
  <r>
    <s v="Id1882"/>
    <s v="  Pamela"/>
    <n v="33.33"/>
    <n v="4.82"/>
    <s v="No"/>
    <s v="No"/>
    <s v="No"/>
    <n v="1"/>
    <s v="No"/>
    <s v="Obesity"/>
    <s v="Normal"/>
    <s v="4-Aug-1992"/>
    <n v="4151.03"/>
    <x v="1"/>
    <s v="tier - 2"/>
    <s v="R1013"/>
    <n v="31"/>
  </r>
  <r>
    <s v="Id1883"/>
    <s v="  Joyce"/>
    <n v="32.4"/>
    <n v="5.08"/>
    <s v="No"/>
    <s v="No"/>
    <s v="No"/>
    <n v="1"/>
    <s v="No"/>
    <s v="Obesity"/>
    <s v="Normal"/>
    <s v="28-Jun-1992"/>
    <n v="4149.74"/>
    <x v="1"/>
    <s v="tier - 1"/>
    <s v="R1011"/>
    <n v="31"/>
  </r>
  <r>
    <s v="Id1884"/>
    <s v="  Alison W"/>
    <n v="27.93"/>
    <n v="5.59"/>
    <s v="No"/>
    <s v="No"/>
    <s v="No"/>
    <n v="1"/>
    <s v="No"/>
    <s v="Over weight"/>
    <s v="Normal"/>
    <s v="18-Jun-1992"/>
    <n v="4137.5200000000004"/>
    <x v="1"/>
    <s v="tier - 3"/>
    <s v="R1024"/>
    <n v="31"/>
  </r>
  <r>
    <s v="Id1885"/>
    <s v="  Tammara C"/>
    <n v="21.754999999999999"/>
    <n v="5.12"/>
    <s v="No"/>
    <s v="No"/>
    <s v="No"/>
    <n v="0"/>
    <s v="No"/>
    <s v="Normal Weight"/>
    <s v="Normal"/>
    <s v="6-Aug-1991"/>
    <n v="4134.08"/>
    <x v="1"/>
    <s v="tier - 1"/>
    <s v="R1012"/>
    <n v="32"/>
  </r>
  <r>
    <s v="Id1886"/>
    <s v="  Dorota"/>
    <n v="25.934999999999999"/>
    <n v="4.95"/>
    <s v="No"/>
    <s v="No"/>
    <s v="No"/>
    <n v="0"/>
    <s v="No"/>
    <s v="Over weight"/>
    <s v="Normal"/>
    <s v="21-Aug-1994"/>
    <n v="4133.6400000000003"/>
    <x v="1"/>
    <s v="tier - 3"/>
    <s v="R1012"/>
    <n v="29"/>
  </r>
  <r>
    <s v="Id1887"/>
    <s v="  Jose Norberto Sr"/>
    <n v="31.5"/>
    <n v="6.16"/>
    <s v="No"/>
    <s v="No"/>
    <s v="No"/>
    <n v="0"/>
    <s v="No"/>
    <s v="Obesity"/>
    <s v="Prediabetes"/>
    <s v="14-Dec-1990"/>
    <n v="4076.5"/>
    <x v="1"/>
    <s v="tier - 3"/>
    <s v="R1011"/>
    <n v="33"/>
  </r>
  <r>
    <s v="Id1888"/>
    <s v="  Peter"/>
    <n v="30.03"/>
    <n v="6.41"/>
    <s v="No"/>
    <s v="No"/>
    <s v="No"/>
    <n v="0"/>
    <s v="No"/>
    <s v="Obesity"/>
    <s v="Prediabetes"/>
    <s v="1-Dec-1990"/>
    <n v="4074.45"/>
    <x v="2"/>
    <s v="tier - 2"/>
    <s v="R1013"/>
    <n v="33"/>
  </r>
  <r>
    <s v="Id1889"/>
    <s v="  Bryant"/>
    <n v="33.479999999999997"/>
    <n v="8.94"/>
    <s v="No"/>
    <s v="No"/>
    <s v="No"/>
    <n v="0"/>
    <s v="No"/>
    <s v="Obesity"/>
    <s v="Diabetes"/>
    <s v="18-Oct-2002"/>
    <n v="4070.51"/>
    <x v="1"/>
    <s v="tier - 1"/>
    <s v="R1012"/>
    <n v="21"/>
  </r>
  <r>
    <s v="Id1890"/>
    <s v="  Christina"/>
    <n v="16.510000000000002"/>
    <n v="4.42"/>
    <s v="Yes"/>
    <s v="No"/>
    <s v="Yes"/>
    <n v="1"/>
    <s v="No"/>
    <s v="Under Weight"/>
    <s v="Normal"/>
    <s v="16-Sep-1983"/>
    <n v="4070.42"/>
    <x v="1"/>
    <s v="tier - 1"/>
    <s v="R1013"/>
    <n v="40"/>
  </r>
  <r>
    <s v="Id1891"/>
    <s v="  John"/>
    <n v="33.155000000000001"/>
    <n v="5.3"/>
    <s v="Yes"/>
    <s v="No"/>
    <s v="No"/>
    <n v="1"/>
    <s v="No"/>
    <s v="Obesity"/>
    <s v="Normal"/>
    <s v="14-Sep-1995"/>
    <n v="4058.71"/>
    <x v="2"/>
    <s v="tier - 3"/>
    <s v="R1012"/>
    <n v="28"/>
  </r>
  <r>
    <s v="Id1892"/>
    <s v="  Eduardo"/>
    <n v="37.29"/>
    <n v="4.6399999999999997"/>
    <s v="No"/>
    <s v="No"/>
    <s v="Yes"/>
    <n v="1"/>
    <s v="No"/>
    <s v="Obesity"/>
    <s v="Normal"/>
    <s v="13-Aug-1993"/>
    <n v="4058.12"/>
    <x v="1"/>
    <s v="tier - 1"/>
    <s v="R1013"/>
    <n v="30"/>
  </r>
  <r>
    <s v="Id1893"/>
    <s v="  Laura M"/>
    <n v="20.23"/>
    <n v="6.16"/>
    <s v="Yes"/>
    <s v="No"/>
    <s v="No"/>
    <n v="1"/>
    <s v="No"/>
    <s v="Normal Weight"/>
    <s v="Prediabetes"/>
    <s v="30-Nov-1988"/>
    <n v="4047.94"/>
    <x v="1"/>
    <s v="tier - 1"/>
    <s v="R1013"/>
    <n v="35"/>
  </r>
  <r>
    <s v="Id1894"/>
    <s v="  Charlie"/>
    <n v="28.975000000000001"/>
    <n v="4.12"/>
    <s v="No"/>
    <s v="No"/>
    <s v="Yes"/>
    <n v="1"/>
    <s v="No"/>
    <s v="Over weight"/>
    <s v="Normal"/>
    <s v="26-Dec-1993"/>
    <n v="4040.56"/>
    <x v="2"/>
    <s v="tier - 3"/>
    <s v="R1015"/>
    <n v="30"/>
  </r>
  <r>
    <s v="Id1895"/>
    <s v="  Melissa D"/>
    <n v="16.420000000000002"/>
    <n v="5.77"/>
    <s v="Yes"/>
    <s v="No"/>
    <s v="Yes"/>
    <n v="1"/>
    <s v="No"/>
    <s v="Under Weight"/>
    <s v="Prediabetes"/>
    <s v="10-Nov-1983"/>
    <n v="4039.9"/>
    <x v="1"/>
    <s v="tier - 1"/>
    <s v="R1013"/>
    <n v="40"/>
  </r>
  <r>
    <s v="Id1896"/>
    <s v="  Dan C"/>
    <n v="17.559999999999999"/>
    <n v="6.2"/>
    <s v="No"/>
    <s v="No"/>
    <s v="No"/>
    <n v="1"/>
    <s v="No"/>
    <s v="Under Weight"/>
    <s v="Prediabetes"/>
    <s v="7-Jul-1984"/>
    <n v="4038.41"/>
    <x v="1"/>
    <s v="tier - 1"/>
    <s v="R1013"/>
    <n v="39"/>
  </r>
  <r>
    <s v="Id1897"/>
    <s v="  Matthew"/>
    <n v="24.13"/>
    <n v="4.3899999999999997"/>
    <s v="No"/>
    <s v="No"/>
    <s v="No"/>
    <n v="1"/>
    <s v="No"/>
    <s v="Normal Weight"/>
    <s v="Normal"/>
    <s v="11-Oct-1992"/>
    <n v="4032.24"/>
    <x v="2"/>
    <s v="tier - 3"/>
    <s v="R1012"/>
    <n v="31"/>
  </r>
  <r>
    <s v="Id1898"/>
    <s v="  Wesley C"/>
    <n v="19.95"/>
    <n v="5.13"/>
    <s v="No"/>
    <s v="Yes"/>
    <s v="No"/>
    <n v="2"/>
    <s v="No"/>
    <s v="Normal Weight"/>
    <s v="Normal"/>
    <s v="13-Sep-2000"/>
    <n v="4005.42"/>
    <x v="1"/>
    <s v="tier - 1"/>
    <s v="R1015"/>
    <n v="23"/>
  </r>
  <r>
    <s v="Id1899"/>
    <s v="  Christopher"/>
    <n v="21.24"/>
    <n v="4.49"/>
    <s v="No"/>
    <s v="No"/>
    <s v="No"/>
    <n v="0"/>
    <s v="No"/>
    <s v="Normal Weight"/>
    <s v="Normal"/>
    <s v="10-Jul-1989"/>
    <n v="4002.36"/>
    <x v="1"/>
    <s v="tier - 1"/>
    <s v="R1013"/>
    <n v="34"/>
  </r>
  <r>
    <s v="Id1900"/>
    <s v="  Jessica"/>
    <n v="44.22"/>
    <n v="6.35"/>
    <s v="No"/>
    <s v="No"/>
    <s v="No"/>
    <n v="0"/>
    <s v="No"/>
    <s v="Obesity"/>
    <s v="Prediabetes"/>
    <s v="1-Nov-1990"/>
    <n v="3994.18"/>
    <x v="1"/>
    <s v="tier - 2"/>
    <s v="R1013"/>
    <n v="33"/>
  </r>
  <r>
    <s v="Id1901"/>
    <s v="  Christin"/>
    <n v="41.1"/>
    <n v="5.79"/>
    <s v="No"/>
    <s v="No"/>
    <s v="No"/>
    <n v="0"/>
    <s v="No"/>
    <s v="Obesity"/>
    <s v="Prediabetes"/>
    <s v="22-Nov-1990"/>
    <n v="3989.84"/>
    <x v="1"/>
    <s v="tier - 2"/>
    <s v="R1011"/>
    <n v="33"/>
  </r>
  <r>
    <s v="Id1902"/>
    <s v="  Sara"/>
    <n v="34.200000000000003"/>
    <n v="4.78"/>
    <s v="Yes"/>
    <s v="No"/>
    <s v="No"/>
    <n v="0"/>
    <s v="No"/>
    <s v="Obesity"/>
    <s v="Normal"/>
    <s v="8-Sep-1996"/>
    <n v="3987.93"/>
    <x v="1"/>
    <s v="tier - 2"/>
    <s v="R1011"/>
    <n v="27"/>
  </r>
  <r>
    <s v="Id1903"/>
    <s v="  Elizabeth"/>
    <n v="29.92"/>
    <n v="6.02"/>
    <s v="Yes"/>
    <s v="No"/>
    <s v="No"/>
    <n v="0"/>
    <s v="No"/>
    <s v="Over weight"/>
    <s v="Prediabetes"/>
    <s v="17-Aug-1996"/>
    <n v="3981.98"/>
    <x v="1"/>
    <s v="tier - 2"/>
    <s v="R1013"/>
    <n v="27"/>
  </r>
  <r>
    <s v="Id1904"/>
    <s v="  Margaret P"/>
    <n v="28.93"/>
    <n v="4.4400000000000004"/>
    <s v="No"/>
    <s v="No"/>
    <s v="No"/>
    <n v="0"/>
    <s v="No"/>
    <s v="Over weight"/>
    <s v="Normal"/>
    <s v="29-Jul-1990"/>
    <n v="3972.92"/>
    <x v="1"/>
    <s v="tier - 3"/>
    <s v="R1013"/>
    <n v="33"/>
  </r>
  <r>
    <s v="Id1905"/>
    <s v="  Tiffany K"/>
    <n v="31.254999999999999"/>
    <n v="5.84"/>
    <s v="Yes"/>
    <s v="No"/>
    <s v="No"/>
    <n v="1"/>
    <s v="No"/>
    <s v="Obesity"/>
    <s v="Prediabetes"/>
    <s v="11-Jul-1995"/>
    <n v="3956.07"/>
    <x v="1"/>
    <s v="tier - 2"/>
    <s v="R1012"/>
    <n v="28"/>
  </r>
  <r>
    <s v="Id1906"/>
    <s v="  David M"/>
    <n v="29.83"/>
    <n v="5.39"/>
    <s v="No"/>
    <s v="No"/>
    <s v="No"/>
    <n v="0"/>
    <s v="No"/>
    <s v="Over weight"/>
    <s v="Normal"/>
    <s v="10-Jul-1999"/>
    <n v="3955.98"/>
    <x v="1"/>
    <s v="tier - 3"/>
    <s v="R1021"/>
    <n v="24"/>
  </r>
  <r>
    <s v="Id1907"/>
    <s v="  Christine E"/>
    <n v="29.59"/>
    <n v="6.16"/>
    <s v="No"/>
    <s v="No"/>
    <s v="Yes"/>
    <n v="1"/>
    <s v="No"/>
    <s v="Over weight"/>
    <s v="Prediabetes"/>
    <s v="11-Nov-1993"/>
    <n v="3947.41"/>
    <x v="1"/>
    <s v="tier - 2"/>
    <s v="R1013"/>
    <n v="30"/>
  </r>
  <r>
    <s v="Id1908"/>
    <s v="  Donna"/>
    <n v="31.16"/>
    <n v="4.49"/>
    <s v="No"/>
    <s v="No"/>
    <s v="Yes"/>
    <n v="1"/>
    <s v="No"/>
    <s v="Obesity"/>
    <s v="Normal"/>
    <s v="29-Sep-1993"/>
    <n v="3943.6"/>
    <x v="1"/>
    <s v="tier - 3"/>
    <s v="R1024"/>
    <n v="30"/>
  </r>
  <r>
    <s v="Id1909"/>
    <s v="  Rod"/>
    <n v="34.21"/>
    <n v="4.4800000000000004"/>
    <s v="Yes"/>
    <s v="No"/>
    <s v="No"/>
    <n v="1"/>
    <s v="No"/>
    <s v="Obesity"/>
    <s v="Normal"/>
    <s v="24-Oct-1988"/>
    <n v="3935.18"/>
    <x v="2"/>
    <s v="tier - 1"/>
    <s v="R1013"/>
    <n v="35"/>
  </r>
  <r>
    <s v="Id1910"/>
    <s v="  Joe"/>
    <n v="34.86"/>
    <n v="10.97"/>
    <s v="No"/>
    <s v="No"/>
    <s v="No"/>
    <n v="0"/>
    <s v="No"/>
    <s v="Obesity"/>
    <s v="Diabetes"/>
    <s v="15-Jun-2002"/>
    <n v="3931.51"/>
    <x v="1"/>
    <s v="tier - 3"/>
    <s v="R1011"/>
    <n v="21"/>
  </r>
  <r>
    <s v="Id1911"/>
    <s v="  Kayleigh"/>
    <n v="34.58"/>
    <n v="5.14"/>
    <s v="No"/>
    <s v="Yes"/>
    <s v="No"/>
    <n v="2"/>
    <s v="No"/>
    <s v="Obesity"/>
    <s v="Normal"/>
    <s v="10-Jul-2000"/>
    <n v="3925.76"/>
    <x v="1"/>
    <s v="tier - 2"/>
    <s v="R1024"/>
    <n v="23"/>
  </r>
  <r>
    <s v="Id1912"/>
    <s v="  Lorcan A"/>
    <n v="17.940000000000001"/>
    <n v="5.17"/>
    <s v="Yes"/>
    <s v="No"/>
    <s v="No"/>
    <n v="0"/>
    <s v="No"/>
    <s v="Under Weight"/>
    <s v="Normal"/>
    <s v="5-Jul-1985"/>
    <n v="3910.44"/>
    <x v="1"/>
    <s v="tier - 2"/>
    <s v="R1013"/>
    <n v="38"/>
  </r>
  <r>
    <s v="Id1913"/>
    <s v="  Billy"/>
    <n v="26.8"/>
    <n v="6.18"/>
    <s v="Yes"/>
    <s v="No"/>
    <s v="Yes"/>
    <n v="1"/>
    <s v="No"/>
    <s v="Over weight"/>
    <s v="Prediabetes"/>
    <s v="24-Nov-1997"/>
    <n v="3906.13"/>
    <x v="2"/>
    <s v="tier - 3"/>
    <s v="R1011"/>
    <n v="26"/>
  </r>
  <r>
    <s v="Id1914"/>
    <s v="  Paul M"/>
    <n v="17.690000000000001"/>
    <n v="9.07"/>
    <s v="Yes"/>
    <s v="No"/>
    <s v="No"/>
    <n v="0"/>
    <s v="No"/>
    <s v="Under Weight"/>
    <s v="Diabetes"/>
    <s v="27-Aug-1981"/>
    <n v="3902.07"/>
    <x v="1"/>
    <s v="tier - 2"/>
    <s v="R1013"/>
    <n v="42"/>
  </r>
  <r>
    <s v="Id1915"/>
    <s v="  Brenda M"/>
    <n v="25.77"/>
    <n v="4.43"/>
    <s v="No"/>
    <s v="No"/>
    <s v="Yes"/>
    <n v="1"/>
    <s v="No"/>
    <s v="Over weight"/>
    <s v="Normal"/>
    <s v="14-Sep-1993"/>
    <n v="3898.35"/>
    <x v="1"/>
    <s v="tier - 2"/>
    <s v="R1012"/>
    <n v="30"/>
  </r>
  <r>
    <s v="Id1916"/>
    <s v="  Jeff H"/>
    <n v="34.46"/>
    <n v="4.17"/>
    <s v="No"/>
    <s v="Yes"/>
    <s v="No"/>
    <n v="1"/>
    <s v="No"/>
    <s v="Obesity"/>
    <s v="Normal"/>
    <s v="13-Jul-2004"/>
    <n v="3889.2"/>
    <x v="1"/>
    <s v="tier - 2"/>
    <s v="R1012"/>
    <n v="19"/>
  </r>
  <r>
    <s v="Id1917"/>
    <s v="  Michael"/>
    <n v="30.875"/>
    <n v="4.95"/>
    <s v="Yes"/>
    <s v="No"/>
    <s v="No"/>
    <n v="0"/>
    <s v="No"/>
    <s v="Obesity"/>
    <s v="Normal"/>
    <s v="23-Oct-1996"/>
    <n v="3877.3"/>
    <x v="0"/>
    <s v="tier - 3"/>
    <s v="R1012"/>
    <n v="27"/>
  </r>
  <r>
    <s v="Id1918"/>
    <s v="  Jan"/>
    <n v="39.49"/>
    <n v="5.13"/>
    <s v="No"/>
    <s v="No"/>
    <s v="No"/>
    <n v="0"/>
    <s v="No"/>
    <s v="Obesity"/>
    <s v="Normal"/>
    <s v="25-Jul-1991"/>
    <n v="3875.73"/>
    <x v="1"/>
    <s v="tier - 3"/>
    <s v="R1013"/>
    <n v="32"/>
  </r>
  <r>
    <s v="Id1919"/>
    <s v="  Bernard"/>
    <n v="28.88"/>
    <n v="4.0999999999999996"/>
    <s v="No"/>
    <s v="No"/>
    <s v="No"/>
    <n v="0"/>
    <s v="No"/>
    <s v="Over weight"/>
    <s v="Normal"/>
    <s v="24-Jun-1990"/>
    <n v="3866.86"/>
    <x v="0"/>
    <s v="tier - 1"/>
    <s v="R1012"/>
    <n v="33"/>
  </r>
  <r>
    <s v="Id1920"/>
    <s v="  Craig"/>
    <n v="20.234999999999999"/>
    <n v="5.01"/>
    <s v="Yes"/>
    <s v="No"/>
    <s v="No"/>
    <n v="0"/>
    <s v="No"/>
    <s v="Normal Weight"/>
    <s v="Normal"/>
    <s v="18-Oct-2001"/>
    <n v="3861.21"/>
    <x v="1"/>
    <s v="tier - 2"/>
    <s v="R1016"/>
    <n v="22"/>
  </r>
  <r>
    <s v="Id1921"/>
    <s v="  Bryn"/>
    <n v="30.67"/>
    <n v="5.09"/>
    <s v="Yes"/>
    <s v="No"/>
    <s v="No"/>
    <n v="0"/>
    <s v="No"/>
    <s v="Obesity"/>
    <s v="Normal"/>
    <s v="6-Jun-2001"/>
    <n v="3858.51"/>
    <x v="1"/>
    <s v="tier - 3"/>
    <s v="R1025"/>
    <n v="22"/>
  </r>
  <r>
    <s v="Id1922"/>
    <s v="  Michael"/>
    <n v="30.875"/>
    <n v="6.49"/>
    <s v="No"/>
    <s v="No"/>
    <s v="No"/>
    <n v="0"/>
    <s v="No"/>
    <s v="Obesity"/>
    <s v="Prediabetes"/>
    <s v="19-Aug-1991"/>
    <n v="3857.76"/>
    <x v="2"/>
    <s v="tier - 1"/>
    <s v="R1016"/>
    <n v="32"/>
  </r>
  <r>
    <s v="Id1923"/>
    <s v="  Benjamin"/>
    <n v="23.8"/>
    <n v="4.08"/>
    <s v="No"/>
    <s v="No"/>
    <s v="No"/>
    <n v="0"/>
    <s v="No"/>
    <s v="Normal Weight"/>
    <s v="Normal"/>
    <s v="12-Aug-1994"/>
    <n v="3847.67"/>
    <x v="2"/>
    <s v="tier - 2"/>
    <s v="R1011"/>
    <n v="29"/>
  </r>
  <r>
    <s v="Id1924"/>
    <s v="  Jay"/>
    <n v="15.37"/>
    <n v="8.6300000000000008"/>
    <s v="Yes"/>
    <s v="No"/>
    <s v="No"/>
    <n v="0"/>
    <s v="No"/>
    <s v="Under Weight"/>
    <s v="Diabetes"/>
    <s v="29-Sep-1981"/>
    <n v="3797.2"/>
    <x v="1"/>
    <s v="tier - 3"/>
    <s v="R1012"/>
    <n v="42"/>
  </r>
  <r>
    <s v="Id1925"/>
    <s v="  William"/>
    <n v="30.4"/>
    <n v="5.28"/>
    <s v="No"/>
    <s v="No"/>
    <s v="No"/>
    <n v="0"/>
    <s v="No"/>
    <s v="Obesity"/>
    <s v="Normal"/>
    <s v="24-Jun-1999"/>
    <n v="3796.36"/>
    <x v="1"/>
    <s v="tier - 3"/>
    <s v="R1012"/>
    <n v="24"/>
  </r>
  <r>
    <s v="Id1926"/>
    <s v="  Shelley"/>
    <n v="19.48"/>
    <n v="5.63"/>
    <s v="Yes"/>
    <s v="No"/>
    <s v="No"/>
    <n v="1"/>
    <s v="No"/>
    <s v="Normal Weight"/>
    <s v="Normal"/>
    <s v="28-Aug-1988"/>
    <n v="3793.55"/>
    <x v="1"/>
    <s v="tier - 3"/>
    <s v="R1013"/>
    <n v="35"/>
  </r>
  <r>
    <s v="Id1927"/>
    <s v="  Jekaterina"/>
    <n v="16.96"/>
    <n v="11.47"/>
    <s v="Yes"/>
    <s v="No"/>
    <s v="No"/>
    <n v="0"/>
    <s v="No"/>
    <s v="Under Weight"/>
    <s v="Diabetes"/>
    <s v="13-Dec-1981"/>
    <n v="3785.77"/>
    <x v="1"/>
    <s v="tier - 1"/>
    <s v="R1013"/>
    <n v="42"/>
  </r>
  <r>
    <s v="Id1928"/>
    <s v="  Daniel"/>
    <n v="19.05"/>
    <n v="4.92"/>
    <s v="No"/>
    <s v="No"/>
    <s v="No"/>
    <n v="1"/>
    <s v="No"/>
    <s v="Normal Weight"/>
    <s v="Normal"/>
    <s v="24-Oct-1987"/>
    <n v="3773.23"/>
    <x v="1"/>
    <s v="tier - 3"/>
    <s v="R1013"/>
    <n v="36"/>
  </r>
  <r>
    <s v="Id1929"/>
    <s v="  Pauline"/>
    <n v="37.619999999999997"/>
    <n v="4.18"/>
    <s v="No"/>
    <s v="No"/>
    <s v="No"/>
    <n v="0"/>
    <s v="No"/>
    <s v="Obesity"/>
    <s v="Normal"/>
    <s v="21-Nov-1994"/>
    <n v="3766.88"/>
    <x v="1"/>
    <s v="tier - 1"/>
    <s v="R1013"/>
    <n v="29"/>
  </r>
  <r>
    <s v="Id1930"/>
    <s v="  Colleen"/>
    <n v="29.1"/>
    <n v="4.67"/>
    <s v="No"/>
    <s v="No"/>
    <s v="No"/>
    <n v="0"/>
    <s v="No"/>
    <s v="Over weight"/>
    <s v="Normal"/>
    <s v="24-Oct-1991"/>
    <n v="3761.29"/>
    <x v="1"/>
    <s v="tier - 3"/>
    <s v="R1011"/>
    <n v="32"/>
  </r>
  <r>
    <s v="Id1931"/>
    <s v="  Aleah K"/>
    <n v="26.62"/>
    <n v="6.24"/>
    <s v="No"/>
    <s v="No"/>
    <s v="No"/>
    <n v="0"/>
    <s v="No"/>
    <s v="Over weight"/>
    <s v="Prediabetes"/>
    <s v="25-Aug-1991"/>
    <n v="3757.84"/>
    <x v="1"/>
    <s v="tier - 1"/>
    <s v="R1013"/>
    <n v="32"/>
  </r>
  <r>
    <s v="Id1932"/>
    <s v="  Mare"/>
    <n v="25.74"/>
    <n v="5.99"/>
    <s v="No"/>
    <s v="No"/>
    <s v="No"/>
    <n v="0"/>
    <s v="No"/>
    <s v="Over weight"/>
    <s v="Prediabetes"/>
    <s v="28-Oct-1991"/>
    <n v="3756.62"/>
    <x v="1"/>
    <s v="tier - 2"/>
    <s v="R1013"/>
    <n v="32"/>
  </r>
  <r>
    <s v="Id1933"/>
    <s v="  Kevin"/>
    <n v="18.22"/>
    <n v="10.27"/>
    <s v="Yes"/>
    <s v="No"/>
    <s v="No"/>
    <n v="1"/>
    <s v="No"/>
    <s v="Under Weight"/>
    <s v="Diabetes"/>
    <s v="9-Sep-1986"/>
    <n v="3748.56"/>
    <x v="1"/>
    <s v="tier - 2"/>
    <s v="R1013"/>
    <n v="37"/>
  </r>
  <r>
    <s v="Id1934"/>
    <s v="  Jessica"/>
    <n v="26.03"/>
    <n v="5.97"/>
    <s v="No"/>
    <s v="No"/>
    <s v="Yes"/>
    <n v="1"/>
    <s v="No"/>
    <s v="Over weight"/>
    <s v="Prediabetes"/>
    <s v="22-Jun-1993"/>
    <n v="3736.46"/>
    <x v="1"/>
    <s v="tier - 2"/>
    <s v="R1012"/>
    <n v="30"/>
  </r>
  <r>
    <s v="Id1935"/>
    <s v="  Amanda R"/>
    <n v="17.29"/>
    <n v="4.9800000000000004"/>
    <s v="No"/>
    <s v="No"/>
    <s v="No"/>
    <n v="0"/>
    <s v="No"/>
    <s v="Under Weight"/>
    <s v="Normal"/>
    <s v="22-Aug-1994"/>
    <n v="3732.63"/>
    <x v="1"/>
    <s v="tier - 3"/>
    <s v="R1024"/>
    <n v="29"/>
  </r>
  <r>
    <s v="Id1936"/>
    <s v="  Murray W"/>
    <n v="18.170000000000002"/>
    <n v="6.91"/>
    <s v="Yes"/>
    <s v="No"/>
    <s v="No"/>
    <n v="1"/>
    <s v="No"/>
    <s v="Under Weight"/>
    <s v="Diabetes"/>
    <s v="1-Dec-1986"/>
    <n v="3731.6"/>
    <x v="1"/>
    <s v="tier - 2"/>
    <s v="R1013"/>
    <n v="37"/>
  </r>
  <r>
    <s v="Id1937"/>
    <s v="  Meghan P"/>
    <n v="32.54"/>
    <n v="6.38"/>
    <s v="No"/>
    <s v="Yes"/>
    <s v="No"/>
    <n v="1"/>
    <s v="No"/>
    <s v="Obesity"/>
    <s v="Prediabetes"/>
    <s v="5-Nov-2004"/>
    <n v="3722.23"/>
    <x v="1"/>
    <s v="tier - 2"/>
    <s v="R1025"/>
    <n v="19"/>
  </r>
  <r>
    <s v="Id1938"/>
    <s v="  David"/>
    <n v="30.25"/>
    <n v="4.7699999999999996"/>
    <s v="No"/>
    <s v="No"/>
    <s v="No"/>
    <n v="0"/>
    <s v="No"/>
    <s v="Obesity"/>
    <s v="Normal"/>
    <s v="2-Dec-1989"/>
    <n v="3704.35"/>
    <x v="1"/>
    <s v="tier - 2"/>
    <s v="R1013"/>
    <n v="34"/>
  </r>
  <r>
    <s v="Id1939"/>
    <s v="  Seth"/>
    <n v="19.59"/>
    <n v="6.04"/>
    <s v="Yes"/>
    <s v="No"/>
    <s v="No"/>
    <n v="1"/>
    <s v="No"/>
    <s v="Normal Weight"/>
    <s v="Prediabetes"/>
    <s v="18-Aug-1988"/>
    <n v="3699.54"/>
    <x v="1"/>
    <s v="tier - 3"/>
    <s v="R1013"/>
    <n v="35"/>
  </r>
  <r>
    <s v="Id1940"/>
    <s v="  Michael P"/>
    <n v="45.9"/>
    <n v="4.3"/>
    <s v="Yes"/>
    <s v="No"/>
    <s v="No"/>
    <n v="1"/>
    <s v="No"/>
    <s v="Obesity"/>
    <s v="Normal"/>
    <s v="21-Oct-1995"/>
    <n v="3693.43"/>
    <x v="1"/>
    <s v="tier - 3"/>
    <s v="R1011"/>
    <n v="28"/>
  </r>
  <r>
    <s v="Id1941"/>
    <s v="  Russell M"/>
    <n v="17.059999999999999"/>
    <n v="8.75"/>
    <s v="Yes"/>
    <s v="No"/>
    <s v="No"/>
    <n v="0"/>
    <s v="No"/>
    <s v="Under Weight"/>
    <s v="Diabetes"/>
    <s v="14-Dec-1981"/>
    <n v="3688.38"/>
    <x v="1"/>
    <s v="tier - 2"/>
    <s v="R1013"/>
    <n v="42"/>
  </r>
  <r>
    <s v="Id1942"/>
    <s v="  Martin"/>
    <n v="32.07"/>
    <n v="5.25"/>
    <s v="No"/>
    <s v="No"/>
    <s v="Yes"/>
    <n v="1"/>
    <s v="No"/>
    <s v="Obesity"/>
    <s v="Normal"/>
    <s v="10-Jul-2003"/>
    <n v="3688.35"/>
    <x v="1"/>
    <s v="tier - 2"/>
    <s v="R1021"/>
    <n v="20"/>
  </r>
  <r>
    <s v="Id1943"/>
    <s v="  Michael"/>
    <n v="16.5"/>
    <n v="5.03"/>
    <s v="No"/>
    <s v="No"/>
    <s v="No"/>
    <n v="1"/>
    <s v="No"/>
    <s v="Under Weight"/>
    <s v="Normal"/>
    <s v="6-Jul-1984"/>
    <n v="3678.86"/>
    <x v="1"/>
    <s v="tier - 3"/>
    <s v="R1013"/>
    <n v="39"/>
  </r>
  <r>
    <s v="Id1944"/>
    <s v="  Miles"/>
    <n v="31.4"/>
    <n v="5.88"/>
    <s v="No"/>
    <s v="No"/>
    <s v="No"/>
    <n v="1"/>
    <s v="No"/>
    <s v="Obesity"/>
    <s v="Prediabetes"/>
    <s v="14-Sep-1992"/>
    <n v="3659.35"/>
    <x v="2"/>
    <s v="tier - 1"/>
    <s v="R1011"/>
    <n v="31"/>
  </r>
  <r>
    <s v="Id1945"/>
    <s v="  Amanda"/>
    <n v="20.36"/>
    <n v="4.49"/>
    <s v="No"/>
    <s v="No"/>
    <s v="No"/>
    <n v="0"/>
    <s v="No"/>
    <s v="Normal Weight"/>
    <s v="Normal"/>
    <s v="8-Nov-1990"/>
    <n v="3653.29"/>
    <x v="1"/>
    <s v="tier - 3"/>
    <s v="R1011"/>
    <n v="33"/>
  </r>
  <r>
    <s v="Id1946"/>
    <s v="  Roger"/>
    <n v="25.46"/>
    <n v="4.1399999999999997"/>
    <s v="No"/>
    <s v="No"/>
    <s v="No"/>
    <n v="1"/>
    <s v="No"/>
    <s v="Over weight"/>
    <s v="Normal"/>
    <s v="17-Nov-1992"/>
    <n v="3645.09"/>
    <x v="0"/>
    <s v="tier - 2"/>
    <s v="R1014"/>
    <n v="31"/>
  </r>
  <r>
    <s v="Id1947"/>
    <s v="  Brock J"/>
    <n v="17.09"/>
    <n v="5.8"/>
    <s v="Yes"/>
    <s v="No"/>
    <s v="No"/>
    <n v="0"/>
    <s v="No"/>
    <s v="Under Weight"/>
    <s v="Prediabetes"/>
    <s v="14-Jun-1985"/>
    <n v="3622.13"/>
    <x v="1"/>
    <s v="tier - 1"/>
    <s v="R1013"/>
    <n v="38"/>
  </r>
  <r>
    <s v="Id1948"/>
    <s v="  Stephen F"/>
    <n v="20.83"/>
    <n v="5.12"/>
    <s v="No"/>
    <s v="No"/>
    <s v="No"/>
    <n v="0"/>
    <s v="No"/>
    <s v="Normal Weight"/>
    <s v="Normal"/>
    <s v="11-Oct-1990"/>
    <n v="3606.43"/>
    <x v="1"/>
    <s v="tier - 1"/>
    <s v="R1013"/>
    <n v="33"/>
  </r>
  <r>
    <s v="Id1949"/>
    <s v="  Missy"/>
    <n v="18.920000000000002"/>
    <n v="5.98"/>
    <s v="Yes"/>
    <s v="No"/>
    <s v="No"/>
    <n v="1"/>
    <s v="No"/>
    <s v="Normal Weight"/>
    <s v="Prediabetes"/>
    <s v="4-Nov-1988"/>
    <n v="3603.6"/>
    <x v="1"/>
    <s v="tier - 1"/>
    <s v="R1013"/>
    <n v="35"/>
  </r>
  <r>
    <s v="Id1950"/>
    <s v="  William"/>
    <n v="37.1"/>
    <n v="5.46"/>
    <s v="No"/>
    <s v="No"/>
    <s v="No"/>
    <n v="0"/>
    <s v="No"/>
    <s v="Obesity"/>
    <s v="Normal"/>
    <s v="12-Aug-1999"/>
    <n v="3597.6"/>
    <x v="1"/>
    <s v="tier - 2"/>
    <s v="R1011"/>
    <n v="24"/>
  </r>
  <r>
    <s v="Id1951"/>
    <s v="  Lauren M"/>
    <n v="22.515000000000001"/>
    <n v="4.91"/>
    <s v="Yes"/>
    <s v="No"/>
    <s v="Yes"/>
    <n v="1"/>
    <s v="No"/>
    <s v="Normal Weight"/>
    <s v="Normal"/>
    <s v="4-Nov-1997"/>
    <n v="3594.17"/>
    <x v="1"/>
    <s v="tier - 2"/>
    <s v="R1012"/>
    <n v="26"/>
  </r>
  <r>
    <s v="Id1952"/>
    <s v="  Apolo U"/>
    <n v="32.700000000000003"/>
    <n v="4.66"/>
    <s v="No"/>
    <s v="No"/>
    <s v="No"/>
    <n v="0"/>
    <s v="No"/>
    <s v="Obesity"/>
    <s v="Normal"/>
    <s v="6-Jun-1999"/>
    <n v="3591.48"/>
    <x v="1"/>
    <s v="tier - 3"/>
    <s v="R1011"/>
    <n v="24"/>
  </r>
  <r>
    <s v="Id1953"/>
    <s v="  Alfons"/>
    <n v="17.75"/>
    <n v="6.8"/>
    <s v="Yes"/>
    <s v="No"/>
    <s v="No"/>
    <n v="1"/>
    <s v="No"/>
    <s v="Under Weight"/>
    <s v="Diabetes"/>
    <s v="27-Dec-1986"/>
    <n v="3589.14"/>
    <x v="1"/>
    <s v="tier - 2"/>
    <s v="R1013"/>
    <n v="37"/>
  </r>
  <r>
    <s v="Id1954"/>
    <s v="  Amber"/>
    <n v="33.630000000000003"/>
    <n v="4.47"/>
    <s v="Yes"/>
    <s v="No"/>
    <s v="No"/>
    <n v="0"/>
    <s v="No"/>
    <s v="Obesity"/>
    <s v="Normal"/>
    <s v="11-Nov-2001"/>
    <n v="3579.83"/>
    <x v="1"/>
    <s v="tier - 2"/>
    <s v="R1012"/>
    <n v="22"/>
  </r>
  <r>
    <s v="Id1955"/>
    <s v="  Leah C"/>
    <n v="34.799999999999997"/>
    <n v="4.08"/>
    <s v="Yes"/>
    <s v="No"/>
    <s v="No"/>
    <n v="1"/>
    <s v="No"/>
    <s v="Obesity"/>
    <s v="Normal"/>
    <s v="23-Aug-1995"/>
    <n v="3578"/>
    <x v="1"/>
    <s v="tier - 3"/>
    <s v="R1011"/>
    <n v="28"/>
  </r>
  <r>
    <s v="Id1956"/>
    <s v="  Lilia"/>
    <n v="16.809999999999999"/>
    <n v="5.51"/>
    <s v="Yes"/>
    <s v="No"/>
    <s v="No"/>
    <n v="1"/>
    <s v="No"/>
    <s v="Under Weight"/>
    <s v="Normal"/>
    <s v="18-Aug-1988"/>
    <n v="3569.96"/>
    <x v="1"/>
    <s v="tier - 1"/>
    <s v="R1012"/>
    <n v="35"/>
  </r>
  <r>
    <s v="Id1957"/>
    <s v="  Danny"/>
    <n v="16.690000000000001"/>
    <n v="8.4"/>
    <s v="Yes"/>
    <s v="No"/>
    <s v="No"/>
    <n v="0"/>
    <s v="No"/>
    <s v="Under Weight"/>
    <s v="Diabetes"/>
    <s v="10-Oct-1981"/>
    <n v="3562.87"/>
    <x v="1"/>
    <s v="tier - 1"/>
    <s v="R1013"/>
    <n v="42"/>
  </r>
  <r>
    <s v="Id1958"/>
    <s v="  Lauren"/>
    <n v="23.21"/>
    <n v="5.14"/>
    <s v="Yes"/>
    <s v="No"/>
    <s v="No"/>
    <n v="1"/>
    <s v="No"/>
    <s v="Normal Weight"/>
    <s v="Normal"/>
    <s v="16-Jun-1995"/>
    <n v="3561.89"/>
    <x v="1"/>
    <s v="tier - 1"/>
    <s v="R1013"/>
    <n v="28"/>
  </r>
  <r>
    <s v="Id1959"/>
    <s v="  Courtney"/>
    <n v="25.175000000000001"/>
    <n v="5.21"/>
    <s v="Yes"/>
    <s v="No"/>
    <s v="No"/>
    <n v="1"/>
    <s v="No"/>
    <s v="Over weight"/>
    <s v="Normal"/>
    <s v="9-Oct-1995"/>
    <n v="3558.62"/>
    <x v="1"/>
    <s v="tier - 3"/>
    <s v="R1024"/>
    <n v="28"/>
  </r>
  <r>
    <s v="Id1960"/>
    <s v="  Elizabeth"/>
    <n v="34.770000000000003"/>
    <n v="6.23"/>
    <s v="No"/>
    <s v="No"/>
    <s v="No"/>
    <n v="0"/>
    <s v="No"/>
    <s v="Obesity"/>
    <s v="Prediabetes"/>
    <s v="24-Sep-1994"/>
    <n v="3556.92"/>
    <x v="1"/>
    <s v="tier - 3"/>
    <s v="R1012"/>
    <n v="29"/>
  </r>
  <r>
    <s v="Id1961"/>
    <s v="  Satomi"/>
    <n v="27.7"/>
    <n v="5.6"/>
    <s v="No"/>
    <s v="No"/>
    <s v="No"/>
    <n v="1"/>
    <s v="No"/>
    <s v="Over weight"/>
    <s v="Normal"/>
    <s v="22-Dec-1992"/>
    <n v="3554.2"/>
    <x v="1"/>
    <s v="tier - 3"/>
    <s v="R1011"/>
    <n v="31"/>
  </r>
  <r>
    <s v="Id1962"/>
    <s v="  Matthew D"/>
    <n v="19.12"/>
    <n v="4.72"/>
    <s v="Yes"/>
    <s v="No"/>
    <s v="No"/>
    <n v="1"/>
    <s v="No"/>
    <s v="Normal Weight"/>
    <s v="Normal"/>
    <s v="15-Oct-1988"/>
    <n v="3540.12"/>
    <x v="1"/>
    <s v="tier - 1"/>
    <s v="R1013"/>
    <n v="35"/>
  </r>
  <r>
    <s v="Id1963"/>
    <s v="  Peter T II"/>
    <n v="32.67"/>
    <n v="4.67"/>
    <s v="No"/>
    <s v="No"/>
    <s v="Yes"/>
    <n v="1"/>
    <s v="No"/>
    <s v="Obesity"/>
    <s v="Normal"/>
    <s v="24-Aug-2003"/>
    <n v="3538.9"/>
    <x v="1"/>
    <s v="tier - 2"/>
    <s v="R1012"/>
    <n v="20"/>
  </r>
  <r>
    <s v="Id1964"/>
    <s v="  Manuel"/>
    <n v="28.5"/>
    <n v="6.11"/>
    <s v="No"/>
    <s v="No"/>
    <s v="No"/>
    <n v="1"/>
    <s v="No"/>
    <s v="Over weight"/>
    <s v="Prediabetes"/>
    <s v="16-Sep-1998"/>
    <n v="3537.7"/>
    <x v="2"/>
    <s v="tier - 3"/>
    <s v="R1012"/>
    <n v="25"/>
  </r>
  <r>
    <s v="Id1965"/>
    <s v="  Kindsey P"/>
    <n v="39.270000000000003"/>
    <n v="6.25"/>
    <s v="No"/>
    <s v="No"/>
    <s v="No"/>
    <n v="0"/>
    <s v="No"/>
    <s v="Obesity"/>
    <s v="Prediabetes"/>
    <s v="22-Sep-1999"/>
    <n v="3500.61"/>
    <x v="1"/>
    <s v="tier - 2"/>
    <s v="R1013"/>
    <n v="24"/>
  </r>
  <r>
    <s v="Id1966"/>
    <s v="  Thomas G"/>
    <n v="32.49"/>
    <n v="4"/>
    <s v="Yes"/>
    <s v="No"/>
    <s v="No"/>
    <n v="0"/>
    <s v="No"/>
    <s v="Obesity"/>
    <s v="Normal"/>
    <s v="18-Sep-1996"/>
    <n v="3490.55"/>
    <x v="0"/>
    <s v="tier - 2"/>
    <s v="R1015"/>
    <n v="27"/>
  </r>
  <r>
    <s v="Id1967"/>
    <s v="  Kyle S"/>
    <n v="23.7"/>
    <n v="5.55"/>
    <s v="Yes"/>
    <s v="No"/>
    <s v="No"/>
    <n v="0"/>
    <s v="No"/>
    <s v="Normal Weight"/>
    <s v="Normal"/>
    <s v="19-Sep-1996"/>
    <n v="3484.33"/>
    <x v="2"/>
    <s v="tier - 3"/>
    <s v="R1011"/>
    <n v="27"/>
  </r>
  <r>
    <s v="Id1968"/>
    <s v="  Alexander J"/>
    <n v="30.4"/>
    <n v="5.95"/>
    <s v="No"/>
    <s v="Yes"/>
    <s v="No"/>
    <n v="1"/>
    <s v="No"/>
    <s v="Obesity"/>
    <s v="Prediabetes"/>
    <s v="26-Jun-2004"/>
    <n v="3481.87"/>
    <x v="1"/>
    <s v="tier - 3"/>
    <s v="R1016"/>
    <n v="19"/>
  </r>
  <r>
    <s v="Id1969"/>
    <s v="  Dustin L"/>
    <n v="38.94"/>
    <n v="4.3600000000000003"/>
    <s v="No"/>
    <s v="No"/>
    <s v="Yes"/>
    <n v="1"/>
    <s v="No"/>
    <s v="Obesity"/>
    <s v="Normal"/>
    <s v="12-Oct-1993"/>
    <n v="3471.41"/>
    <x v="1"/>
    <s v="tier - 2"/>
    <s v="R1013"/>
    <n v="30"/>
  </r>
  <r>
    <s v="Id1970"/>
    <s v="  Chloe"/>
    <n v="31.02"/>
    <n v="4.84"/>
    <s v="No"/>
    <s v="No"/>
    <s v="Yes"/>
    <n v="1"/>
    <s v="No"/>
    <s v="Obesity"/>
    <s v="Normal"/>
    <s v="29-Jul-2003"/>
    <n v="3463.51"/>
    <x v="1"/>
    <s v="tier - 1"/>
    <s v="R1025"/>
    <n v="20"/>
  </r>
  <r>
    <s v="Id1971"/>
    <s v="  Cailtlin"/>
    <n v="17.5"/>
    <n v="4.5599999999999996"/>
    <s v="No"/>
    <s v="No"/>
    <s v="No"/>
    <n v="1"/>
    <s v="No"/>
    <s v="Under Weight"/>
    <s v="Normal"/>
    <s v="14-Sep-1987"/>
    <n v="3453.77"/>
    <x v="1"/>
    <s v="tier - 1"/>
    <s v="R1011"/>
    <n v="36"/>
  </r>
  <r>
    <s v="Id1972"/>
    <s v="  Joshua"/>
    <n v="34.799999999999997"/>
    <n v="4.42"/>
    <s v="Yes"/>
    <s v="Yes"/>
    <s v="No"/>
    <n v="2"/>
    <s v="No"/>
    <s v="Obesity"/>
    <s v="Normal"/>
    <s v="20-Jun-2000"/>
    <n v="3443.06"/>
    <x v="1"/>
    <s v="tier - 1"/>
    <s v="R1011"/>
    <n v="23"/>
  </r>
  <r>
    <s v="Id1973"/>
    <s v="  Chuy"/>
    <n v="17.3"/>
    <n v="7.66"/>
    <s v="Yes"/>
    <s v="No"/>
    <s v="No"/>
    <n v="1"/>
    <s v="No"/>
    <s v="Under Weight"/>
    <s v="Diabetes"/>
    <s v="27-Aug-1986"/>
    <n v="3436.5"/>
    <x v="1"/>
    <s v="tier - 1"/>
    <s v="R1013"/>
    <n v="37"/>
  </r>
  <r>
    <s v="Id1974"/>
    <s v="  Laurie B"/>
    <n v="32.25"/>
    <n v="5.2"/>
    <s v="Yes"/>
    <s v="No"/>
    <s v="No"/>
    <n v="0"/>
    <s v="No"/>
    <s v="Obesity"/>
    <s v="Normal"/>
    <s v="26-Dec-2001"/>
    <n v="3434.38"/>
    <x v="1"/>
    <s v="tier - 2"/>
    <s v="R1011"/>
    <n v="22"/>
  </r>
  <r>
    <s v="Id1975"/>
    <s v="  Rachel B"/>
    <n v="42.4"/>
    <n v="5.53"/>
    <s v="Yes"/>
    <s v="No"/>
    <s v="No"/>
    <n v="0"/>
    <s v="No"/>
    <s v="Obesity"/>
    <s v="Normal"/>
    <s v="19-Dec-1996"/>
    <n v="3410.32"/>
    <x v="1"/>
    <s v="tier - 2"/>
    <s v="R1011"/>
    <n v="27"/>
  </r>
  <r>
    <s v="Id1976"/>
    <s v="  Liza"/>
    <n v="38.664999999999999"/>
    <n v="4.8600000000000003"/>
    <s v="No"/>
    <s v="Yes"/>
    <s v="No"/>
    <n v="1"/>
    <s v="No"/>
    <s v="Obesity"/>
    <s v="Normal"/>
    <s v="16-Jul-2004"/>
    <n v="3393.36"/>
    <x v="1"/>
    <s v="tier - 2"/>
    <s v="R1023"/>
    <n v="19"/>
  </r>
  <r>
    <s v="Id1977"/>
    <s v="  Lindsey"/>
    <n v="29.92"/>
    <n v="5.49"/>
    <s v="Yes"/>
    <s v="No"/>
    <s v="No"/>
    <n v="0"/>
    <s v="No"/>
    <s v="Over weight"/>
    <s v="Normal"/>
    <s v="27-Oct-1996"/>
    <n v="3392.98"/>
    <x v="1"/>
    <s v="tier - 3"/>
    <s v="R1013"/>
    <n v="27"/>
  </r>
  <r>
    <s v="Id1978"/>
    <s v="  Lindsay E"/>
    <n v="29.48"/>
    <n v="4.09"/>
    <s v="Yes"/>
    <s v="No"/>
    <s v="No"/>
    <n v="0"/>
    <s v="No"/>
    <s v="Over weight"/>
    <s v="Normal"/>
    <s v="10-Aug-1996"/>
    <n v="3392.37"/>
    <x v="1"/>
    <s v="tier - 3"/>
    <s v="R1013"/>
    <n v="27"/>
  </r>
  <r>
    <s v="Id1979"/>
    <s v="  Kathleen M"/>
    <n v="28.785"/>
    <n v="4.3099999999999996"/>
    <s v="Yes"/>
    <s v="No"/>
    <s v="No"/>
    <n v="0"/>
    <s v="No"/>
    <s v="Over weight"/>
    <s v="Normal"/>
    <s v="13-Nov-1996"/>
    <n v="3385.4"/>
    <x v="1"/>
    <s v="tier - 2"/>
    <s v="R1024"/>
    <n v="27"/>
  </r>
  <r>
    <s v="Id1980"/>
    <s v="  Aya"/>
    <n v="19.8"/>
    <n v="4"/>
    <s v="Yes"/>
    <s v="No"/>
    <s v="No"/>
    <n v="0"/>
    <s v="No"/>
    <s v="Normal Weight"/>
    <s v="Normal"/>
    <s v="14-Dec-1996"/>
    <n v="3378.91"/>
    <x v="1"/>
    <s v="tier - 1"/>
    <s v="R1011"/>
    <n v="27"/>
  </r>
  <r>
    <s v="Id1981"/>
    <s v="  Carolyn R"/>
    <n v="35.53"/>
    <n v="4.68"/>
    <s v="No"/>
    <s v="No"/>
    <s v="Yes"/>
    <n v="1"/>
    <s v="No"/>
    <s v="Obesity"/>
    <s v="Normal"/>
    <s v="7-Oct-1993"/>
    <n v="3366.67"/>
    <x v="1"/>
    <s v="tier - 2"/>
    <s v="R1013"/>
    <n v="30"/>
  </r>
  <r>
    <s v="Id1982"/>
    <s v="  Bethany"/>
    <n v="21.47"/>
    <n v="4.0199999999999996"/>
    <s v="Yes"/>
    <s v="No"/>
    <s v="No"/>
    <n v="1"/>
    <s v="No"/>
    <s v="Normal Weight"/>
    <s v="Normal"/>
    <s v="23-Jun-1995"/>
    <n v="3353.47"/>
    <x v="1"/>
    <s v="tier - 3"/>
    <s v="R1012"/>
    <n v="28"/>
  </r>
  <r>
    <s v="Id1983"/>
    <s v="  Holly A"/>
    <n v="25.9"/>
    <n v="5.12"/>
    <s v="No"/>
    <s v="No"/>
    <s v="Yes"/>
    <n v="1"/>
    <s v="No"/>
    <s v="Over weight"/>
    <s v="Normal"/>
    <s v="28-Oct-1993"/>
    <n v="3353.28"/>
    <x v="1"/>
    <s v="tier - 1"/>
    <s v="R1011"/>
    <n v="30"/>
  </r>
  <r>
    <s v="Id1984"/>
    <s v="  Ping"/>
    <n v="20.81"/>
    <n v="5.52"/>
    <s v="No"/>
    <s v="No"/>
    <s v="No"/>
    <n v="0"/>
    <s v="No"/>
    <s v="Normal Weight"/>
    <s v="Normal"/>
    <s v="1-Sep-1991"/>
    <n v="3342.79"/>
    <x v="1"/>
    <s v="tier - 1"/>
    <s v="R1013"/>
    <n v="32"/>
  </r>
  <r>
    <s v="Id1985"/>
    <s v="  Tim"/>
    <n v="25.84"/>
    <n v="5.81"/>
    <s v="Yes"/>
    <s v="No"/>
    <s v="Yes"/>
    <n v="1"/>
    <s v="No"/>
    <s v="Over weight"/>
    <s v="Prediabetes"/>
    <s v="20-Jun-1997"/>
    <n v="3309.79"/>
    <x v="2"/>
    <s v="tier - 3"/>
    <s v="R1017"/>
    <n v="26"/>
  </r>
  <r>
    <s v="Id1986"/>
    <s v="  John"/>
    <n v="30.95"/>
    <n v="5.16"/>
    <s v="No"/>
    <s v="No"/>
    <s v="Yes"/>
    <n v="1"/>
    <s v="No"/>
    <s v="Obesity"/>
    <s v="Normal"/>
    <s v="18-Nov-2003"/>
    <n v="3308.46"/>
    <x v="1"/>
    <s v="tier - 1"/>
    <s v="R1021"/>
    <n v="20"/>
  </r>
  <r>
    <s v="Id1987"/>
    <s v="  Cynthia"/>
    <n v="30.54"/>
    <n v="5"/>
    <s v="No"/>
    <s v="No"/>
    <s v="Yes"/>
    <n v="1"/>
    <s v="No"/>
    <s v="Obesity"/>
    <s v="Normal"/>
    <s v="5-Dec-2003"/>
    <n v="3300.7"/>
    <x v="1"/>
    <s v="tier - 2"/>
    <s v="R1025"/>
    <n v="20"/>
  </r>
  <r>
    <s v="Id1988"/>
    <s v="  Emmett"/>
    <n v="33.914999999999999"/>
    <n v="5.84"/>
    <s v="Yes"/>
    <s v="No"/>
    <s v="No"/>
    <n v="0"/>
    <s v="No"/>
    <s v="Obesity"/>
    <s v="Prediabetes"/>
    <s v="17-Nov-1996"/>
    <n v="3292.53"/>
    <x v="1"/>
    <s v="tier - 2"/>
    <s v="R1012"/>
    <n v="27"/>
  </r>
  <r>
    <s v="Id1989"/>
    <s v="  Kate"/>
    <n v="33.31"/>
    <n v="4.1900000000000004"/>
    <s v="No"/>
    <s v="No"/>
    <s v="Yes"/>
    <n v="1"/>
    <s v="No"/>
    <s v="Obesity"/>
    <s v="Normal"/>
    <s v="3-Jul-2003"/>
    <n v="3280.22"/>
    <x v="1"/>
    <s v="tier - 3"/>
    <s v="R1011"/>
    <n v="20"/>
  </r>
  <r>
    <s v="Id1990"/>
    <s v="  Christopher L"/>
    <n v="25.745000000000001"/>
    <n v="4.62"/>
    <s v="Yes"/>
    <s v="No"/>
    <s v="No"/>
    <n v="0"/>
    <s v="No"/>
    <s v="Over weight"/>
    <s v="Normal"/>
    <s v="6-Oct-2001"/>
    <n v="3279.87"/>
    <x v="1"/>
    <s v="tier - 1"/>
    <s v="R1017"/>
    <n v="22"/>
  </r>
  <r>
    <s v="Id1991"/>
    <s v="  Christopher P"/>
    <n v="37.1"/>
    <n v="6.24"/>
    <s v="No"/>
    <s v="No"/>
    <s v="No"/>
    <n v="0"/>
    <s v="No"/>
    <s v="Obesity"/>
    <s v="Prediabetes"/>
    <s v="1-Jul-1994"/>
    <n v="3277.16"/>
    <x v="1"/>
    <s v="tier - 3"/>
    <s v="R1011"/>
    <n v="29"/>
  </r>
  <r>
    <s v="Id1992"/>
    <s v="  Christopher W"/>
    <n v="35.435000000000002"/>
    <n v="5.81"/>
    <s v="No"/>
    <s v="No"/>
    <s v="No"/>
    <n v="0"/>
    <s v="No"/>
    <s v="Obesity"/>
    <s v="Prediabetes"/>
    <s v="2-Dec-1994"/>
    <n v="3268.85"/>
    <x v="2"/>
    <s v="tier - 1"/>
    <s v="R1016"/>
    <n v="29"/>
  </r>
  <r>
    <s v="Id1993"/>
    <s v="  Norman H"/>
    <n v="20.399999999999999"/>
    <n v="4.83"/>
    <s v="No"/>
    <s v="No"/>
    <s v="No"/>
    <n v="0"/>
    <s v="No"/>
    <s v="Normal Weight"/>
    <s v="Normal"/>
    <s v="13-Nov-1991"/>
    <n v="3260.2"/>
    <x v="2"/>
    <s v="tier - 2"/>
    <s v="R1011"/>
    <n v="32"/>
  </r>
  <r>
    <s v="Id1994"/>
    <s v="  Susan"/>
    <n v="42.13"/>
    <n v="5.72"/>
    <s v="Yes"/>
    <s v="No"/>
    <s v="Yes"/>
    <n v="1"/>
    <s v="No"/>
    <s v="Obesity"/>
    <s v="Prediabetes"/>
    <s v="2-Sep-1997"/>
    <n v="3238.44"/>
    <x v="1"/>
    <s v="tier - 3"/>
    <s v="R1013"/>
    <n v="26"/>
  </r>
  <r>
    <s v="Id1995"/>
    <s v="  Tatyana K"/>
    <n v="33.99"/>
    <n v="4.83"/>
    <s v="Yes"/>
    <s v="No"/>
    <s v="Yes"/>
    <n v="1"/>
    <s v="No"/>
    <s v="Obesity"/>
    <s v="Normal"/>
    <s v="2-Aug-1997"/>
    <n v="3227.12"/>
    <x v="1"/>
    <s v="tier - 3"/>
    <s v="R1013"/>
    <n v="26"/>
  </r>
  <r>
    <s v="Id1996"/>
    <s v="  Chrissy"/>
    <n v="28.594999999999999"/>
    <n v="4.1399999999999997"/>
    <s v="Yes"/>
    <s v="No"/>
    <s v="Yes"/>
    <n v="1"/>
    <s v="No"/>
    <s v="Over weight"/>
    <s v="Normal"/>
    <s v="6-Jul-1997"/>
    <n v="3213.62"/>
    <x v="1"/>
    <s v="tier - 2"/>
    <s v="R1024"/>
    <n v="26"/>
  </r>
  <r>
    <s v="Id1997"/>
    <s v="  Carrie"/>
    <n v="20.8"/>
    <n v="4.07"/>
    <s v="Yes"/>
    <s v="No"/>
    <s v="Yes"/>
    <n v="1"/>
    <s v="No"/>
    <s v="Normal Weight"/>
    <s v="Normal"/>
    <s v="22-Dec-1997"/>
    <n v="3208.79"/>
    <x v="1"/>
    <s v="tier - 3"/>
    <s v="R1011"/>
    <n v="26"/>
  </r>
  <r>
    <s v="Id1998"/>
    <s v="  Halle"/>
    <n v="23.465"/>
    <n v="6.26"/>
    <s v="Yes"/>
    <s v="No"/>
    <s v="Yes"/>
    <n v="1"/>
    <s v="No"/>
    <s v="Normal Weight"/>
    <s v="Prediabetes"/>
    <s v="5-Jul-1997"/>
    <n v="3206.49"/>
    <x v="1"/>
    <s v="tier - 3"/>
    <s v="R1024"/>
    <n v="26"/>
  </r>
  <r>
    <s v="Id1999"/>
    <s v="  Carolyn"/>
    <n v="40.185000000000002"/>
    <n v="5.88"/>
    <s v="Yes"/>
    <s v="No"/>
    <s v="No"/>
    <n v="0"/>
    <s v="No"/>
    <s v="Obesity"/>
    <s v="Prediabetes"/>
    <s v="11-Oct-1996"/>
    <n v="3201.25"/>
    <x v="1"/>
    <s v="tier - 3"/>
    <s v="R1012"/>
    <n v="27"/>
  </r>
  <r>
    <s v="Id2000"/>
    <s v="  Tara D"/>
    <n v="21.89"/>
    <n v="5.72"/>
    <s v="Yes"/>
    <s v="No"/>
    <s v="No"/>
    <n v="0"/>
    <s v="No"/>
    <s v="Normal Weight"/>
    <s v="Prediabetes"/>
    <s v="2-Sep-2001"/>
    <n v="3180.51"/>
    <x v="1"/>
    <s v="tier - 2"/>
    <s v="R1013"/>
    <n v="22"/>
  </r>
  <r>
    <s v="Id2001"/>
    <s v="  Rasim M"/>
    <n v="29.34"/>
    <n v="6.09"/>
    <s v="Yes"/>
    <s v="Yes"/>
    <s v="No"/>
    <n v="2"/>
    <s v="No"/>
    <s v="Over weight"/>
    <s v="Prediabetes"/>
    <s v="23-Sep-2000"/>
    <n v="3179.96"/>
    <x v="1"/>
    <s v="tier - 2"/>
    <s v="R1012"/>
    <n v="23"/>
  </r>
  <r>
    <s v="Id2002"/>
    <s v="  Dina"/>
    <n v="22.61"/>
    <n v="4.25"/>
    <s v="Yes"/>
    <s v="No"/>
    <s v="No"/>
    <n v="0"/>
    <s v="No"/>
    <s v="Normal Weight"/>
    <s v="Normal"/>
    <s v="3-Jul-1996"/>
    <n v="3176.82"/>
    <x v="1"/>
    <s v="tier - 1"/>
    <s v="R1012"/>
    <n v="27"/>
  </r>
  <r>
    <s v="Id2003"/>
    <s v="  Lisa"/>
    <n v="22.23"/>
    <n v="6.09"/>
    <s v="Yes"/>
    <s v="No"/>
    <s v="No"/>
    <n v="0"/>
    <s v="No"/>
    <s v="Normal Weight"/>
    <s v="Prediabetes"/>
    <s v="14-Aug-1996"/>
    <n v="3176.29"/>
    <x v="1"/>
    <s v="tier - 2"/>
    <s v="R1012"/>
    <n v="27"/>
  </r>
  <r>
    <s v="Id2004"/>
    <s v="  Caitrin"/>
    <n v="33.4"/>
    <n v="5.51"/>
    <s v="No"/>
    <s v="No"/>
    <s v="No"/>
    <n v="0"/>
    <s v="No"/>
    <s v="Obesity"/>
    <s v="Normal"/>
    <s v="6-Jul-1994"/>
    <n v="3172.02"/>
    <x v="1"/>
    <s v="tier - 1"/>
    <s v="R1011"/>
    <n v="29"/>
  </r>
  <r>
    <s v="Id2005"/>
    <s v="  Adriana S"/>
    <n v="33.11"/>
    <n v="5.63"/>
    <s v="No"/>
    <s v="No"/>
    <s v="No"/>
    <n v="0"/>
    <s v="No"/>
    <s v="Obesity"/>
    <s v="Normal"/>
    <s v="25-Oct-1994"/>
    <n v="3171.61"/>
    <x v="1"/>
    <s v="tier - 3"/>
    <s v="R1013"/>
    <n v="29"/>
  </r>
  <r>
    <s v="Id2006"/>
    <s v="  Megan"/>
    <n v="16.815000000000001"/>
    <n v="5.29"/>
    <s v="Yes"/>
    <s v="No"/>
    <s v="No"/>
    <n v="0"/>
    <s v="No"/>
    <s v="Under Weight"/>
    <s v="Normal"/>
    <s v="29-Aug-2001"/>
    <n v="3167.46"/>
    <x v="1"/>
    <s v="tier - 3"/>
    <s v="R1024"/>
    <n v="22"/>
  </r>
  <r>
    <s v="Id2007"/>
    <s v="  Kristen M"/>
    <n v="25.61"/>
    <n v="4"/>
    <s v="No"/>
    <s v="No"/>
    <s v="Yes"/>
    <n v="1"/>
    <s v="No"/>
    <s v="Over weight"/>
    <s v="Normal"/>
    <s v="25-Sep-1993"/>
    <n v="3162.02"/>
    <x v="1"/>
    <s v="tier - 3"/>
    <s v="R1013"/>
    <n v="30"/>
  </r>
  <r>
    <s v="Id2008"/>
    <s v="  Alix"/>
    <n v="25.8"/>
    <n v="5.49"/>
    <s v="No"/>
    <s v="No"/>
    <s v="No"/>
    <n v="0"/>
    <s v="No"/>
    <s v="Over weight"/>
    <s v="Normal"/>
    <s v="10-Jul-1994"/>
    <n v="3161.45"/>
    <x v="1"/>
    <s v="tier - 1"/>
    <s v="R1011"/>
    <n v="29"/>
  </r>
  <r>
    <s v="Id2009"/>
    <s v="  Kakushin"/>
    <n v="27.39"/>
    <n v="5.34"/>
    <s v="No"/>
    <s v="No"/>
    <s v="No"/>
    <n v="0"/>
    <s v="No"/>
    <s v="Over weight"/>
    <s v="Normal"/>
    <s v="25-Jun-1999"/>
    <n v="3128.35"/>
    <x v="1"/>
    <s v="tier - 3"/>
    <s v="R1021"/>
    <n v="24"/>
  </r>
  <r>
    <s v="Id2010"/>
    <s v="  Michael J"/>
    <n v="17.03"/>
    <n v="4.12"/>
    <s v="No"/>
    <s v="No"/>
    <s v="No"/>
    <n v="1"/>
    <s v="No"/>
    <s v="Under Weight"/>
    <s v="Normal"/>
    <s v="1-Aug-1987"/>
    <n v="3088.06"/>
    <x v="1"/>
    <s v="tier - 2"/>
    <s v="R1013"/>
    <n v="36"/>
  </r>
  <r>
    <s v="Id2011"/>
    <s v="  Bradley"/>
    <n v="23.75"/>
    <n v="5.49"/>
    <s v="Yes"/>
    <s v="No"/>
    <s v="No"/>
    <n v="0"/>
    <s v="No"/>
    <s v="Normal Weight"/>
    <s v="Normal"/>
    <s v="13-Oct-2001"/>
    <n v="3077.1"/>
    <x v="1"/>
    <s v="tier - 1"/>
    <s v="R1012"/>
    <n v="22"/>
  </r>
  <r>
    <s v="Id2012"/>
    <s v="  Matt"/>
    <n v="26.03"/>
    <n v="5.1100000000000003"/>
    <s v="Yes"/>
    <s v="No"/>
    <s v="No"/>
    <n v="1"/>
    <s v="No"/>
    <s v="Over weight"/>
    <s v="Normal"/>
    <s v="10-Sep-1995"/>
    <n v="3070.81"/>
    <x v="2"/>
    <s v="tier - 1"/>
    <s v="R1017"/>
    <n v="28"/>
  </r>
  <r>
    <s v="Id2013"/>
    <s v="  Amanda C"/>
    <n v="16.079999999999998"/>
    <n v="5.94"/>
    <s v="No"/>
    <s v="No"/>
    <s v="No"/>
    <n v="0"/>
    <s v="No"/>
    <s v="Under Weight"/>
    <s v="Prediabetes"/>
    <s v="1-Oct-1989"/>
    <n v="3065.49"/>
    <x v="1"/>
    <s v="tier - 1"/>
    <s v="R1012"/>
    <n v="34"/>
  </r>
  <r>
    <s v="Id2014"/>
    <s v="  Valur"/>
    <n v="30.875"/>
    <n v="5.54"/>
    <s v="No"/>
    <s v="No"/>
    <s v="No"/>
    <n v="0"/>
    <s v="No"/>
    <s v="Obesity"/>
    <s v="Normal"/>
    <s v="26-Sep-1994"/>
    <n v="3062.51"/>
    <x v="2"/>
    <s v="tier - 1"/>
    <s v="R1012"/>
    <n v="29"/>
  </r>
  <r>
    <s v="Id2015"/>
    <s v="  Erica J"/>
    <n v="31.79"/>
    <n v="7.09"/>
    <s v="No"/>
    <s v="No"/>
    <s v="No"/>
    <n v="0"/>
    <s v="No"/>
    <s v="Obesity"/>
    <s v="Diabetes"/>
    <s v="21-Jun-2002"/>
    <n v="3056.39"/>
    <x v="1"/>
    <s v="tier - 3"/>
    <s v="R1013"/>
    <n v="21"/>
  </r>
  <r>
    <s v="Id2016"/>
    <s v="  Stephen F"/>
    <n v="28.48"/>
    <n v="6.22"/>
    <s v="Yes"/>
    <s v="No"/>
    <s v="Yes"/>
    <n v="1"/>
    <s v="No"/>
    <s v="Over weight"/>
    <s v="Prediabetes"/>
    <s v="22-Dec-1997"/>
    <n v="3051.73"/>
    <x v="1"/>
    <s v="tier - 2"/>
    <s v="R1011"/>
    <n v="26"/>
  </r>
  <r>
    <s v="Id2017"/>
    <s v="  Lissa"/>
    <n v="26.6"/>
    <n v="4.33"/>
    <s v="No"/>
    <s v="No"/>
    <s v="No"/>
    <n v="1"/>
    <s v="No"/>
    <s v="Over weight"/>
    <s v="Normal"/>
    <s v="9-Aug-1998"/>
    <n v="3046.06"/>
    <x v="1"/>
    <s v="tier - 1"/>
    <s v="R1023"/>
    <n v="25"/>
  </r>
  <r>
    <s v="Id2018"/>
    <s v="  Megan"/>
    <n v="25.27"/>
    <n v="5.83"/>
    <s v="No"/>
    <s v="No"/>
    <s v="No"/>
    <n v="1"/>
    <s v="No"/>
    <s v="Over weight"/>
    <s v="Prediabetes"/>
    <s v="15-Sep-1998"/>
    <n v="3044.21"/>
    <x v="1"/>
    <s v="tier - 3"/>
    <s v="R1024"/>
    <n v="25"/>
  </r>
  <r>
    <s v="Id2019"/>
    <s v="  Alyson"/>
    <n v="34.484999999999999"/>
    <n v="4.7"/>
    <s v="Yes"/>
    <s v="No"/>
    <s v="Yes"/>
    <n v="1"/>
    <s v="No"/>
    <s v="Obesity"/>
    <s v="Normal"/>
    <s v="19-Dec-1997"/>
    <n v="3021.81"/>
    <x v="1"/>
    <s v="tier - 3"/>
    <s v="R1012"/>
    <n v="26"/>
  </r>
  <r>
    <s v="Id2020"/>
    <s v="  Chance B"/>
    <n v="15.57"/>
    <n v="4.07"/>
    <s v="Yes"/>
    <s v="No"/>
    <s v="No"/>
    <n v="1"/>
    <s v="No"/>
    <s v="Under Weight"/>
    <s v="Normal"/>
    <s v="28-Sep-1988"/>
    <n v="3018.04"/>
    <x v="1"/>
    <s v="tier - 2"/>
    <s v="R1012"/>
    <n v="35"/>
  </r>
  <r>
    <s v="Id2021"/>
    <s v="  Sean P"/>
    <n v="30.36"/>
    <n v="9.39"/>
    <s v="No"/>
    <s v="No"/>
    <s v="No"/>
    <n v="0"/>
    <s v="No"/>
    <s v="Obesity"/>
    <s v="Diabetes"/>
    <s v="15-Dec-2002"/>
    <n v="3012.22"/>
    <x v="1"/>
    <s v="tier - 3"/>
    <s v="R1012"/>
    <n v="21"/>
  </r>
  <r>
    <s v="Id2022"/>
    <s v="  Therese"/>
    <n v="19.37"/>
    <n v="4.18"/>
    <s v="No"/>
    <s v="No"/>
    <s v="No"/>
    <n v="0"/>
    <s v="No"/>
    <s v="Normal Weight"/>
    <s v="Normal"/>
    <s v="20-Nov-1991"/>
    <n v="2985.67"/>
    <x v="1"/>
    <s v="tier - 2"/>
    <s v="R1013"/>
    <n v="32"/>
  </r>
  <r>
    <s v="Id2023"/>
    <s v="  Beau"/>
    <n v="16.71"/>
    <n v="4.18"/>
    <s v="No"/>
    <s v="No"/>
    <s v="No"/>
    <n v="1"/>
    <s v="No"/>
    <s v="Under Weight"/>
    <s v="Normal"/>
    <s v="18-Jun-1987"/>
    <n v="2979.52"/>
    <x v="1"/>
    <s v="tier - 3"/>
    <s v="R1013"/>
    <n v="36"/>
  </r>
  <r>
    <s v="Id2024"/>
    <s v="  Kelsey M"/>
    <n v="24.1"/>
    <n v="4.4000000000000004"/>
    <s v="Yes"/>
    <s v="No"/>
    <s v="No"/>
    <n v="1"/>
    <s v="No"/>
    <s v="Normal Weight"/>
    <s v="Normal"/>
    <s v="24-Sep-1995"/>
    <n v="2974.13"/>
    <x v="1"/>
    <s v="tier - 1"/>
    <s v="R1011"/>
    <n v="28"/>
  </r>
  <r>
    <s v="Id2025"/>
    <s v="  Gretchen"/>
    <n v="29.77"/>
    <n v="9.9"/>
    <s v="No"/>
    <s v="No"/>
    <s v="No"/>
    <n v="0"/>
    <s v="No"/>
    <s v="Over weight"/>
    <s v="Diabetes"/>
    <s v="30-Sep-2002"/>
    <n v="2943.41"/>
    <x v="1"/>
    <s v="tier - 3"/>
    <s v="R1012"/>
    <n v="21"/>
  </r>
  <r>
    <s v="Id2026"/>
    <s v="  Nicholas E"/>
    <n v="46.53"/>
    <n v="4.84"/>
    <s v="Yes"/>
    <s v="No"/>
    <s v="No"/>
    <n v="0"/>
    <s v="No"/>
    <s v="Obesity"/>
    <s v="Normal"/>
    <s v="30-Jun-1996"/>
    <n v="2927.06"/>
    <x v="1"/>
    <s v="tier - 2"/>
    <s v="R1013"/>
    <n v="27"/>
  </r>
  <r>
    <s v="Id2027"/>
    <s v="  Deborah"/>
    <n v="23.4"/>
    <n v="5.53"/>
    <s v="No"/>
    <s v="No"/>
    <s v="Yes"/>
    <n v="1"/>
    <s v="No"/>
    <s v="Normal Weight"/>
    <s v="Normal"/>
    <s v="5-Jun-2003"/>
    <n v="2913.57"/>
    <x v="1"/>
    <s v="tier - 2"/>
    <s v="R1011"/>
    <n v="20"/>
  </r>
  <r>
    <s v="Id2028"/>
    <s v="  Chuck W"/>
    <n v="30"/>
    <n v="4.33"/>
    <s v="Yes"/>
    <s v="No"/>
    <s v="No"/>
    <n v="0"/>
    <s v="No"/>
    <s v="Obesity"/>
    <s v="Normal"/>
    <s v="13-Jun-1996"/>
    <n v="2904.09"/>
    <x v="1"/>
    <s v="tier - 2"/>
    <s v="R1011"/>
    <n v="27"/>
  </r>
  <r>
    <s v="Id2029"/>
    <s v="  Daniel"/>
    <n v="29.15"/>
    <n v="4.91"/>
    <s v="Yes"/>
    <s v="No"/>
    <s v="No"/>
    <n v="0"/>
    <s v="No"/>
    <s v="Over weight"/>
    <s v="Normal"/>
    <s v="24-Oct-1996"/>
    <n v="2902.91"/>
    <x v="1"/>
    <s v="tier - 2"/>
    <s v="R1013"/>
    <n v="27"/>
  </r>
  <r>
    <s v="Id2030"/>
    <s v="  Amany"/>
    <n v="34.865000000000002"/>
    <n v="4.8"/>
    <s v="No"/>
    <s v="No"/>
    <s v="No"/>
    <n v="0"/>
    <s v="No"/>
    <s v="Obesity"/>
    <s v="Normal"/>
    <s v="1-Nov-1999"/>
    <n v="2899.49"/>
    <x v="1"/>
    <s v="tier - 2"/>
    <s v="R1024"/>
    <n v="24"/>
  </r>
  <r>
    <s v="Id2031"/>
    <s v="  Kipling"/>
    <n v="28.12"/>
    <n v="5.55"/>
    <s v="Yes"/>
    <s v="Yes"/>
    <s v="No"/>
    <n v="2"/>
    <s v="No"/>
    <s v="Over weight"/>
    <s v="Normal"/>
    <s v="14-Jul-2000"/>
    <n v="2897.46"/>
    <x v="1"/>
    <s v="tier - 1"/>
    <s v="R1012"/>
    <n v="23"/>
  </r>
  <r>
    <s v="Id2032"/>
    <s v="  Duncan"/>
    <n v="29.45"/>
    <n v="5.24"/>
    <s v="Yes"/>
    <s v="No"/>
    <s v="No"/>
    <n v="0"/>
    <s v="No"/>
    <s v="Over weight"/>
    <s v="Normal"/>
    <s v="21-Jun-1996"/>
    <n v="2897.32"/>
    <x v="2"/>
    <s v="tier - 3"/>
    <s v="R1016"/>
    <n v="27"/>
  </r>
  <r>
    <s v="Id2033"/>
    <s v="  Louis C"/>
    <n v="27.94"/>
    <n v="6.08"/>
    <s v="No"/>
    <s v="No"/>
    <s v="Yes"/>
    <n v="1"/>
    <s v="No"/>
    <s v="Over weight"/>
    <s v="Prediabetes"/>
    <s v="12-Aug-1993"/>
    <n v="2867.12"/>
    <x v="0"/>
    <s v="tier - 3"/>
    <s v="R1013"/>
    <n v="30"/>
  </r>
  <r>
    <s v="Id2034"/>
    <s v="  Daniel J"/>
    <n v="27.2"/>
    <n v="5.83"/>
    <s v="No"/>
    <s v="No"/>
    <s v="Yes"/>
    <n v="1"/>
    <s v="No"/>
    <s v="Over weight"/>
    <s v="Prediabetes"/>
    <s v="1-Nov-1993"/>
    <n v="2866.09"/>
    <x v="2"/>
    <s v="tier - 3"/>
    <s v="R1011"/>
    <n v="30"/>
  </r>
  <r>
    <s v="Id2035"/>
    <s v="  Ildiko M"/>
    <n v="33.344999999999999"/>
    <n v="4.29"/>
    <s v="No"/>
    <s v="No"/>
    <s v="No"/>
    <n v="1"/>
    <s v="No"/>
    <s v="Obesity"/>
    <s v="Normal"/>
    <s v="4-Sep-1998"/>
    <n v="2855.44"/>
    <x v="1"/>
    <s v="tier - 3"/>
    <s v="R1012"/>
    <n v="25"/>
  </r>
  <r>
    <s v="Id2036"/>
    <s v="  Melinda E"/>
    <n v="29.925000000000001"/>
    <n v="5.3"/>
    <s v="No"/>
    <s v="No"/>
    <s v="No"/>
    <n v="1"/>
    <s v="No"/>
    <s v="Over weight"/>
    <s v="Normal"/>
    <s v="17-Jun-1998"/>
    <n v="2850.68"/>
    <x v="1"/>
    <s v="tier - 3"/>
    <s v="R1012"/>
    <n v="25"/>
  </r>
  <r>
    <s v="Id2037"/>
    <s v="  Ashley M"/>
    <n v="24.225000000000001"/>
    <n v="4.42"/>
    <s v="No"/>
    <s v="No"/>
    <s v="No"/>
    <n v="1"/>
    <s v="No"/>
    <s v="Normal Weight"/>
    <s v="Normal"/>
    <s v="15-Nov-1998"/>
    <n v="2842.76"/>
    <x v="1"/>
    <s v="tier - 3"/>
    <s v="R1012"/>
    <n v="25"/>
  </r>
  <r>
    <s v="Id2038"/>
    <s v="  Stephanie"/>
    <n v="29.68"/>
    <n v="5.68"/>
    <s v="No"/>
    <s v="Yes"/>
    <s v="No"/>
    <n v="1"/>
    <s v="No"/>
    <s v="Over weight"/>
    <s v="Normal"/>
    <s v="1-Oct-2000"/>
    <n v="2819.51"/>
    <x v="1"/>
    <s v="tier - 3"/>
    <s v="R1011"/>
    <n v="23"/>
  </r>
  <r>
    <s v="Id2039"/>
    <s v="  Sean P"/>
    <n v="20.614999999999998"/>
    <n v="6.05"/>
    <s v="No"/>
    <s v="No"/>
    <s v="Yes"/>
    <n v="1"/>
    <s v="No"/>
    <s v="Normal Weight"/>
    <s v="Prediabetes"/>
    <s v="23-Sep-2003"/>
    <n v="2803.7"/>
    <x v="1"/>
    <s v="tier - 1"/>
    <s v="R1012"/>
    <n v="20"/>
  </r>
  <r>
    <s v="Id2040"/>
    <s v="  Emily G"/>
    <n v="32.119999999999997"/>
    <n v="5.33"/>
    <s v="No"/>
    <s v="Yes"/>
    <s v="No"/>
    <n v="1"/>
    <s v="No"/>
    <s v="Obesity"/>
    <s v="Normal"/>
    <s v="4-Aug-2004"/>
    <n v="2801.26"/>
    <x v="1"/>
    <s v="tier - 3"/>
    <s v="R1013"/>
    <n v="19"/>
  </r>
  <r>
    <s v="Id2041"/>
    <s v="  Malcolm"/>
    <n v="27.36"/>
    <n v="6.22"/>
    <s v="No"/>
    <s v="No"/>
    <s v="No"/>
    <n v="0"/>
    <s v="No"/>
    <s v="Over weight"/>
    <s v="Prediabetes"/>
    <s v="24-Dec-1999"/>
    <n v="2789.06"/>
    <x v="1"/>
    <s v="tier - 3"/>
    <s v="R1012"/>
    <n v="24"/>
  </r>
  <r>
    <s v="Id2042"/>
    <s v="  Danilo"/>
    <n v="17.385000000000002"/>
    <n v="5.84"/>
    <s v="No"/>
    <s v="No"/>
    <s v="No"/>
    <n v="0"/>
    <s v="No"/>
    <s v="Under Weight"/>
    <s v="Prediabetes"/>
    <s v="29-Aug-1999"/>
    <n v="2775.19"/>
    <x v="1"/>
    <s v="tier - 1"/>
    <s v="R1012"/>
    <n v="24"/>
  </r>
  <r>
    <s v="Id2043"/>
    <s v="  Mikko"/>
    <n v="30.13"/>
    <n v="5.71"/>
    <s v="No"/>
    <s v="Yes"/>
    <s v="No"/>
    <n v="1"/>
    <s v="No"/>
    <s v="Obesity"/>
    <s v="Prediabetes"/>
    <s v="14-Nov-2004"/>
    <n v="2773.46"/>
    <x v="1"/>
    <s v="tier - 1"/>
    <s v="R1021"/>
    <n v="19"/>
  </r>
  <r>
    <s v="Id2044"/>
    <s v="  Paula C"/>
    <n v="25.44"/>
    <n v="6.04"/>
    <s v="Yes"/>
    <s v="No"/>
    <s v="Yes"/>
    <n v="1"/>
    <s v="No"/>
    <s v="Over weight"/>
    <s v="Prediabetes"/>
    <s v="10-Aug-1997"/>
    <n v="2758.99"/>
    <x v="1"/>
    <s v="tier - 1"/>
    <s v="R1012"/>
    <n v="26"/>
  </r>
  <r>
    <s v="Id2045"/>
    <s v="  Kirsten N"/>
    <n v="39.805"/>
    <n v="4.38"/>
    <s v="No"/>
    <s v="Yes"/>
    <s v="No"/>
    <n v="1"/>
    <s v="No"/>
    <s v="Obesity"/>
    <s v="Normal"/>
    <s v="11-Oct-2000"/>
    <n v="2755.02"/>
    <x v="1"/>
    <s v="tier - 1"/>
    <s v="R1024"/>
    <n v="23"/>
  </r>
  <r>
    <s v="Id2046"/>
    <s v="  Christy"/>
    <n v="30.4"/>
    <n v="5.56"/>
    <s v="Yes"/>
    <s v="Yes"/>
    <s v="No"/>
    <n v="1"/>
    <s v="No"/>
    <s v="Obesity"/>
    <s v="Normal"/>
    <s v="3-Oct-2000"/>
    <n v="2741.95"/>
    <x v="1"/>
    <s v="tier - 3"/>
    <s v="R1024"/>
    <n v="23"/>
  </r>
  <r>
    <s v="Id2047"/>
    <s v="  Jennifer"/>
    <n v="23.18"/>
    <n v="4.24"/>
    <s v="No"/>
    <s v="Yes"/>
    <s v="No"/>
    <n v="1"/>
    <s v="No"/>
    <s v="Normal Weight"/>
    <s v="Normal"/>
    <s v="17-Dec-2000"/>
    <n v="2731.91"/>
    <x v="1"/>
    <s v="tier - 3"/>
    <s v="R1024"/>
    <n v="23"/>
  </r>
  <r>
    <s v="Id2048"/>
    <s v="  Jingjing"/>
    <n v="39.615000000000002"/>
    <n v="6.32"/>
    <s v="No"/>
    <s v="No"/>
    <s v="Yes"/>
    <n v="1"/>
    <s v="No"/>
    <s v="Obesity"/>
    <s v="Prediabetes"/>
    <s v="3-Dec-2003"/>
    <n v="2730.11"/>
    <x v="1"/>
    <s v="tier - 3"/>
    <s v="R1012"/>
    <n v="20"/>
  </r>
  <r>
    <s v="Id2049"/>
    <s v="  Morgan"/>
    <n v="30.59"/>
    <n v="6.3"/>
    <s v="Yes"/>
    <s v="No"/>
    <s v="Yes"/>
    <n v="1"/>
    <s v="No"/>
    <s v="Obesity"/>
    <s v="Prediabetes"/>
    <s v="6-Oct-1997"/>
    <n v="2727.4"/>
    <x v="2"/>
    <s v="tier - 3"/>
    <s v="R1016"/>
    <n v="26"/>
  </r>
  <r>
    <s v="Id2050"/>
    <s v="  Patrick J"/>
    <n v="16.72"/>
    <n v="4.38"/>
    <s v="Yes"/>
    <s v="No"/>
    <s v="No"/>
    <n v="1"/>
    <s v="No"/>
    <s v="Under Weight"/>
    <s v="Normal"/>
    <s v="20-Aug-1988"/>
    <n v="2726.06"/>
    <x v="1"/>
    <s v="tier - 2"/>
    <s v="R1013"/>
    <n v="35"/>
  </r>
  <r>
    <s v="Id2051"/>
    <s v="  Frankline"/>
    <n v="26.22"/>
    <n v="4.6500000000000004"/>
    <s v="Yes"/>
    <s v="No"/>
    <s v="Yes"/>
    <n v="1"/>
    <s v="No"/>
    <s v="Over weight"/>
    <s v="Normal"/>
    <s v="30-Oct-1997"/>
    <n v="2721.32"/>
    <x v="0"/>
    <s v="tier - 3"/>
    <s v="R1014"/>
    <n v="26"/>
  </r>
  <r>
    <s v="Id2052"/>
    <s v="  Laura T"/>
    <n v="31.824999999999999"/>
    <n v="4.7"/>
    <s v="No"/>
    <s v="No"/>
    <s v="Yes"/>
    <n v="1"/>
    <s v="No"/>
    <s v="Obesity"/>
    <s v="Normal"/>
    <s v="6-Aug-2003"/>
    <n v="2719.28"/>
    <x v="1"/>
    <s v="tier - 2"/>
    <s v="R1012"/>
    <n v="20"/>
  </r>
  <r>
    <s v="Id2053"/>
    <s v="  Natalia"/>
    <n v="25.745000000000001"/>
    <n v="4.34"/>
    <s v="No"/>
    <s v="No"/>
    <s v="Yes"/>
    <n v="1"/>
    <s v="No"/>
    <s v="Over weight"/>
    <s v="Normal"/>
    <s v="1-Dec-2003"/>
    <n v="2710.83"/>
    <x v="1"/>
    <s v="tier - 3"/>
    <s v="R1012"/>
    <n v="20"/>
  </r>
  <r>
    <s v="Id2054"/>
    <s v="  Jennifer L"/>
    <n v="24.605"/>
    <n v="5.62"/>
    <s v="No"/>
    <s v="No"/>
    <s v="Yes"/>
    <n v="1"/>
    <s v="No"/>
    <s v="Normal Weight"/>
    <s v="Normal"/>
    <s v="21-Nov-2003"/>
    <n v="2709.24"/>
    <x v="1"/>
    <s v="tier - 2"/>
    <s v="R1012"/>
    <n v="20"/>
  </r>
  <r>
    <s v="Id2055"/>
    <s v="  Brooke"/>
    <n v="24.51"/>
    <n v="4.24"/>
    <s v="No"/>
    <s v="No"/>
    <s v="Yes"/>
    <n v="1"/>
    <s v="No"/>
    <s v="Normal Weight"/>
    <s v="Normal"/>
    <s v="17-Jul-2003"/>
    <n v="2709.11"/>
    <x v="1"/>
    <s v="tier - 2"/>
    <s v="R1012"/>
    <n v="20"/>
  </r>
  <r>
    <s v="Id2056"/>
    <s v="  Jeremy M"/>
    <n v="31.065000000000001"/>
    <n v="4.57"/>
    <s v="Yes"/>
    <s v="No"/>
    <s v="No"/>
    <n v="0"/>
    <s v="No"/>
    <s v="Obesity"/>
    <s v="Normal"/>
    <s v="13-Jun-1996"/>
    <n v="2699.57"/>
    <x v="1"/>
    <s v="tier - 1"/>
    <s v="R1012"/>
    <n v="27"/>
  </r>
  <r>
    <s v="Id2057"/>
    <s v="  Megan L"/>
    <n v="28.12"/>
    <n v="5.05"/>
    <s v="No"/>
    <s v="No"/>
    <s v="No"/>
    <n v="0"/>
    <s v="No"/>
    <s v="Over weight"/>
    <s v="Normal"/>
    <s v="11-Jun-1999"/>
    <n v="2690.11"/>
    <x v="1"/>
    <s v="tier - 2"/>
    <s v="R1012"/>
    <n v="24"/>
  </r>
  <r>
    <s v="Id2058"/>
    <s v="  Bryan"/>
    <n v="38.06"/>
    <n v="6.16"/>
    <s v="No"/>
    <s v="No"/>
    <s v="No"/>
    <n v="0"/>
    <s v="No"/>
    <s v="Obesity"/>
    <s v="Prediabetes"/>
    <s v="2-Oct-1994"/>
    <n v="2689.5"/>
    <x v="2"/>
    <s v="tier - 2"/>
    <s v="R1013"/>
    <n v="29"/>
  </r>
  <r>
    <s v="Id2059"/>
    <s v="  Marny"/>
    <n v="24.96"/>
    <n v="4.57"/>
    <s v="No"/>
    <s v="No"/>
    <s v="No"/>
    <n v="0"/>
    <s v="No"/>
    <s v="Over weight"/>
    <s v="Normal"/>
    <s v="17-Sep-1994"/>
    <n v="2684.69"/>
    <x v="1"/>
    <s v="tier - 2"/>
    <s v="R1013"/>
    <n v="29"/>
  </r>
  <r>
    <s v="Id2060"/>
    <s v="  Marc"/>
    <n v="17.670000000000002"/>
    <n v="5.53"/>
    <s v="Yes"/>
    <s v="No"/>
    <s v="No"/>
    <n v="0"/>
    <s v="No"/>
    <s v="Under Weight"/>
    <s v="Normal"/>
    <s v="5-Aug-1996"/>
    <n v="2680.95"/>
    <x v="2"/>
    <s v="tier - 2"/>
    <s v="R1012"/>
    <n v="27"/>
  </r>
  <r>
    <s v="Id2061"/>
    <s v="  Benjamin L"/>
    <n v="31.35"/>
    <n v="5.84"/>
    <s v="No"/>
    <s v="Yes"/>
    <s v="No"/>
    <n v="1"/>
    <s v="No"/>
    <s v="Obesity"/>
    <s v="Prediabetes"/>
    <s v="9-Dec-2000"/>
    <n v="2643.27"/>
    <x v="1"/>
    <s v="tier - 1"/>
    <s v="R1012"/>
    <n v="23"/>
  </r>
  <r>
    <s v="Id2062"/>
    <s v="  Rob G"/>
    <n v="28.31"/>
    <n v="6.41"/>
    <s v="No"/>
    <s v="Yes"/>
    <s v="No"/>
    <n v="1"/>
    <s v="No"/>
    <s v="Over weight"/>
    <s v="Prediabetes"/>
    <s v="24-Jun-2000"/>
    <n v="2639.04"/>
    <x v="1"/>
    <s v="tier - 2"/>
    <s v="R1012"/>
    <n v="23"/>
  </r>
  <r>
    <s v="Id2063"/>
    <s v="  Stefanie A"/>
    <n v="30.3"/>
    <n v="4.7300000000000004"/>
    <s v="Yes"/>
    <s v="No"/>
    <s v="Yes"/>
    <n v="1"/>
    <s v="No"/>
    <s v="Obesity"/>
    <s v="Normal"/>
    <s v="26-Aug-1997"/>
    <n v="2632.99"/>
    <x v="1"/>
    <s v="tier - 1"/>
    <s v="R1011"/>
    <n v="26"/>
  </r>
  <r>
    <s v="Id2064"/>
    <s v="  Stephanie"/>
    <n v="26.4"/>
    <n v="6.22"/>
    <s v="Yes"/>
    <s v="No"/>
    <s v="No"/>
    <n v="0"/>
    <s v="No"/>
    <s v="Over weight"/>
    <s v="Prediabetes"/>
    <s v="26-Aug-2001"/>
    <n v="2597.7800000000002"/>
    <x v="1"/>
    <s v="tier - 1"/>
    <s v="R1011"/>
    <n v="22"/>
  </r>
  <r>
    <s v="Id2065"/>
    <s v="  Caroline F"/>
    <n v="22.135000000000002"/>
    <n v="4.46"/>
    <s v="Yes"/>
    <s v="No"/>
    <s v="No"/>
    <n v="0"/>
    <s v="No"/>
    <s v="Normal Weight"/>
    <s v="Normal"/>
    <s v="28-Jul-2001"/>
    <n v="2585.85"/>
    <x v="1"/>
    <s v="tier - 2"/>
    <s v="R1024"/>
    <n v="22"/>
  </r>
  <r>
    <s v="Id2066"/>
    <s v="  Julia J"/>
    <n v="17.399999999999999"/>
    <n v="4.5"/>
    <s v="Yes"/>
    <s v="No"/>
    <s v="No"/>
    <n v="0"/>
    <s v="No"/>
    <s v="Under Weight"/>
    <s v="Normal"/>
    <s v="15-Oct-2001"/>
    <n v="2585.27"/>
    <x v="1"/>
    <s v="tier - 3"/>
    <s v="R1011"/>
    <n v="22"/>
  </r>
  <r>
    <s v="Id2067"/>
    <s v="  Jack"/>
    <n v="28.06"/>
    <n v="8.93"/>
    <s v="No"/>
    <s v="No"/>
    <s v="No"/>
    <n v="0"/>
    <s v="No"/>
    <s v="Over weight"/>
    <s v="Diabetes"/>
    <s v="20-Jul-2002"/>
    <n v="2585.04"/>
    <x v="1"/>
    <s v="tier - 2"/>
    <s v="R1021"/>
    <n v="21"/>
  </r>
  <r>
    <s v="Id2068"/>
    <s v="  Bernat"/>
    <n v="31.13"/>
    <n v="11.02"/>
    <s v="No"/>
    <s v="No"/>
    <s v="No"/>
    <n v="0"/>
    <s v="No"/>
    <s v="Obesity"/>
    <s v="Diabetes"/>
    <s v="11-Oct-2002"/>
    <n v="2566.4699999999998"/>
    <x v="1"/>
    <s v="tier - 3"/>
    <s v="R1013"/>
    <n v="21"/>
  </r>
  <r>
    <s v="Id2069"/>
    <s v="  Hicham"/>
    <n v="18.46"/>
    <n v="5.25"/>
    <s v="No"/>
    <s v="No"/>
    <s v="No"/>
    <n v="0"/>
    <s v="No"/>
    <s v="Under Weight"/>
    <s v="Normal"/>
    <s v="17-Nov-1991"/>
    <n v="2545.6799999999998"/>
    <x v="1"/>
    <s v="tier - 1"/>
    <s v="R1013"/>
    <n v="32"/>
  </r>
  <r>
    <s v="Id2070"/>
    <s v="  Sarah"/>
    <n v="17.3"/>
    <n v="4.75"/>
    <s v="No"/>
    <s v="No"/>
    <s v="No"/>
    <n v="0"/>
    <s v="No"/>
    <s v="Under Weight"/>
    <s v="Normal"/>
    <s v="1-Oct-1990"/>
    <n v="2540.39"/>
    <x v="1"/>
    <s v="tier - 2"/>
    <s v="R1013"/>
    <n v="33"/>
  </r>
  <r>
    <s v="Id2071"/>
    <s v="  Anthony S"/>
    <n v="35.625"/>
    <n v="4.68"/>
    <s v="Yes"/>
    <s v="No"/>
    <s v="Yes"/>
    <n v="1"/>
    <s v="No"/>
    <s v="Obesity"/>
    <s v="Normal"/>
    <s v="28-Jul-1997"/>
    <n v="2534.39"/>
    <x v="2"/>
    <s v="tier - 3"/>
    <s v="R1012"/>
    <n v="26"/>
  </r>
  <r>
    <s v="Id2072"/>
    <s v="  Elisabetta"/>
    <n v="20.234999999999999"/>
    <n v="6.17"/>
    <s v="Yes"/>
    <s v="Yes"/>
    <s v="No"/>
    <n v="2"/>
    <s v="No"/>
    <s v="Normal Weight"/>
    <s v="Prediabetes"/>
    <s v="25-Aug-2000"/>
    <n v="2527.8200000000002"/>
    <x v="1"/>
    <s v="tier - 3"/>
    <s v="R1012"/>
    <n v="23"/>
  </r>
  <r>
    <s v="Id2073"/>
    <s v="  Trevor N"/>
    <n v="27.55"/>
    <n v="4.5599999999999996"/>
    <s v="Yes"/>
    <s v="No"/>
    <s v="Yes"/>
    <n v="1"/>
    <s v="No"/>
    <s v="Over weight"/>
    <s v="Normal"/>
    <s v="2-Nov-1997"/>
    <n v="2523.17"/>
    <x v="2"/>
    <s v="tier - 1"/>
    <s v="R1012"/>
    <n v="26"/>
  </r>
  <r>
    <s v="Id2074"/>
    <s v="  Nancy"/>
    <n v="17.97"/>
    <n v="6.3"/>
    <s v="No"/>
    <s v="No"/>
    <s v="No"/>
    <n v="0"/>
    <s v="No"/>
    <s v="Under Weight"/>
    <s v="Prediabetes"/>
    <s v="5-Aug-1991"/>
    <n v="2510.79"/>
    <x v="1"/>
    <s v="tier - 1"/>
    <s v="R1013"/>
    <n v="32"/>
  </r>
  <r>
    <s v="Id2075"/>
    <s v="  Allison R"/>
    <n v="29.98"/>
    <n v="6.03"/>
    <s v="No"/>
    <s v="Yes"/>
    <s v="No"/>
    <n v="1"/>
    <s v="No"/>
    <s v="Over weight"/>
    <s v="Prediabetes"/>
    <s v="6-Sep-2004"/>
    <n v="2500.9299999999998"/>
    <x v="1"/>
    <s v="tier - 2"/>
    <s v="R1012"/>
    <n v="19"/>
  </r>
  <r>
    <s v="Id2076"/>
    <s v="  Robert J"/>
    <n v="33.659999999999997"/>
    <n v="4.2"/>
    <s v="Yes"/>
    <s v="No"/>
    <s v="No"/>
    <n v="1"/>
    <s v="No"/>
    <s v="Obesity"/>
    <s v="Normal"/>
    <s v="15-Oct-1995"/>
    <n v="2498.41"/>
    <x v="2"/>
    <s v="tier - 3"/>
    <s v="R1013"/>
    <n v="28"/>
  </r>
  <r>
    <s v="Id2077"/>
    <s v="  Nicholas"/>
    <n v="32.67"/>
    <n v="5.61"/>
    <s v="Yes"/>
    <s v="No"/>
    <s v="No"/>
    <n v="1"/>
    <s v="No"/>
    <s v="Obesity"/>
    <s v="Normal"/>
    <s v="9-Jul-1995"/>
    <n v="2497.04"/>
    <x v="2"/>
    <s v="tier - 3"/>
    <s v="R1013"/>
    <n v="28"/>
  </r>
  <r>
    <s v="Id2078"/>
    <s v="  Kevin L"/>
    <n v="30.5"/>
    <n v="5.88"/>
    <s v="Yes"/>
    <s v="No"/>
    <s v="No"/>
    <n v="1"/>
    <s v="No"/>
    <s v="Obesity"/>
    <s v="Prediabetes"/>
    <s v="14-Oct-1995"/>
    <n v="2494.02"/>
    <x v="2"/>
    <s v="tier - 1"/>
    <s v="R1011"/>
    <n v="28"/>
  </r>
  <r>
    <s v="Id2079"/>
    <s v="  Bryan"/>
    <n v="23.1"/>
    <n v="5.92"/>
    <s v="Yes"/>
    <s v="No"/>
    <s v="No"/>
    <n v="1"/>
    <s v="No"/>
    <s v="Normal Weight"/>
    <s v="Prediabetes"/>
    <s v="6-Nov-1995"/>
    <n v="2483.7399999999998"/>
    <x v="2"/>
    <s v="tier - 2"/>
    <s v="R1013"/>
    <n v="28"/>
  </r>
  <r>
    <s v="Id2080"/>
    <s v="  Janae N"/>
    <n v="39.49"/>
    <n v="4.8099999999999996"/>
    <s v="No"/>
    <s v="No"/>
    <s v="No"/>
    <n v="1"/>
    <s v="No"/>
    <s v="Obesity"/>
    <s v="Normal"/>
    <s v="20-Jun-1998"/>
    <n v="2480.98"/>
    <x v="1"/>
    <s v="tier - 2"/>
    <s v="R1013"/>
    <n v="25"/>
  </r>
  <r>
    <s v="Id2081"/>
    <s v="  Audrey"/>
    <n v="33.99"/>
    <n v="4.55"/>
    <s v="No"/>
    <s v="No"/>
    <s v="No"/>
    <n v="1"/>
    <s v="No"/>
    <s v="Obesity"/>
    <s v="Normal"/>
    <s v="2-Jul-1998"/>
    <n v="2473.33"/>
    <x v="1"/>
    <s v="tier - 3"/>
    <s v="R1013"/>
    <n v="25"/>
  </r>
  <r>
    <s v="Id2082"/>
    <s v="  Laura"/>
    <n v="27.72"/>
    <n v="6.43"/>
    <s v="No"/>
    <s v="No"/>
    <s v="No"/>
    <n v="1"/>
    <s v="No"/>
    <s v="Over weight"/>
    <s v="Prediabetes"/>
    <s v="17-Aug-1998"/>
    <n v="2464.62"/>
    <x v="1"/>
    <s v="tier - 3"/>
    <s v="R1013"/>
    <n v="25"/>
  </r>
  <r>
    <s v="Id2083"/>
    <s v="  Nicole F"/>
    <n v="30.59"/>
    <n v="11.62"/>
    <s v="No"/>
    <s v="No"/>
    <s v="No"/>
    <n v="0"/>
    <s v="No"/>
    <s v="Obesity"/>
    <s v="Diabetes"/>
    <s v="11-Jul-2002"/>
    <n v="2459.7199999999998"/>
    <x v="1"/>
    <s v="tier - 2"/>
    <s v="R1024"/>
    <n v="21"/>
  </r>
  <r>
    <s v="Id2084"/>
    <s v="  Krista L"/>
    <n v="22.6"/>
    <n v="6.04"/>
    <s v="No"/>
    <s v="No"/>
    <s v="No"/>
    <n v="1"/>
    <s v="No"/>
    <s v="Normal Weight"/>
    <s v="Prediabetes"/>
    <s v="19-Nov-1998"/>
    <n v="2457.5"/>
    <x v="1"/>
    <s v="tier - 1"/>
    <s v="R1011"/>
    <n v="25"/>
  </r>
  <r>
    <s v="Id2085"/>
    <s v="  Denise"/>
    <n v="28.785"/>
    <n v="8.82"/>
    <s v="No"/>
    <s v="No"/>
    <s v="No"/>
    <n v="0"/>
    <s v="No"/>
    <s v="Over weight"/>
    <s v="Diabetes"/>
    <s v="29-Jul-2002"/>
    <n v="2457.21"/>
    <x v="1"/>
    <s v="tier - 1"/>
    <s v="R1024"/>
    <n v="21"/>
  </r>
  <r>
    <s v="Id2086"/>
    <s v="  Ariel"/>
    <n v="50.38"/>
    <n v="5.8"/>
    <s v="No"/>
    <s v="No"/>
    <s v="No"/>
    <n v="0"/>
    <s v="No"/>
    <s v="Obesity"/>
    <s v="Prediabetes"/>
    <s v="21-Nov-1999"/>
    <n v="2438.06"/>
    <x v="1"/>
    <s v="tier - 2"/>
    <s v="R1013"/>
    <n v="24"/>
  </r>
  <r>
    <s v="Id2087"/>
    <s v="  Jeremy"/>
    <n v="35.200000000000003"/>
    <n v="4.28"/>
    <s v="No"/>
    <s v="No"/>
    <s v="No"/>
    <n v="0"/>
    <s v="No"/>
    <s v="Obesity"/>
    <s v="Normal"/>
    <s v="12-Nov-1999"/>
    <n v="2416.96"/>
    <x v="1"/>
    <s v="tier - 2"/>
    <s v="R1011"/>
    <n v="24"/>
  </r>
  <r>
    <s v="Id2088"/>
    <s v="  Rosalie"/>
    <n v="35.72"/>
    <n v="5.5"/>
    <s v="Yes"/>
    <s v="No"/>
    <s v="No"/>
    <n v="0"/>
    <s v="No"/>
    <s v="Obesity"/>
    <s v="Normal"/>
    <s v="3-Jun-2001"/>
    <n v="2404.73"/>
    <x v="1"/>
    <s v="tier - 3"/>
    <s v="R1012"/>
    <n v="22"/>
  </r>
  <r>
    <s v="Id2089"/>
    <s v="  Jay"/>
    <n v="24.51"/>
    <n v="4.6900000000000004"/>
    <s v="No"/>
    <s v="No"/>
    <s v="No"/>
    <n v="0"/>
    <s v="No"/>
    <s v="Normal Weight"/>
    <s v="Normal"/>
    <s v="10-Aug-1999"/>
    <n v="2396.1"/>
    <x v="1"/>
    <s v="tier - 1"/>
    <s v="R1019"/>
    <n v="24"/>
  </r>
  <r>
    <s v="Id2090"/>
    <s v="  Vitaliy"/>
    <n v="23.844999999999999"/>
    <n v="4.43"/>
    <s v="No"/>
    <s v="No"/>
    <s v="No"/>
    <n v="0"/>
    <s v="No"/>
    <s v="Normal Weight"/>
    <s v="Normal"/>
    <s v="17-Dec-1999"/>
    <n v="2395.17"/>
    <x v="1"/>
    <s v="tier - 1"/>
    <s v="R1014"/>
    <n v="24"/>
  </r>
  <r>
    <s v="Id2091"/>
    <s v="  Benjamin W"/>
    <n v="15.68"/>
    <n v="6.16"/>
    <s v="Yes"/>
    <s v="No"/>
    <s v="No"/>
    <n v="1"/>
    <s v="No"/>
    <s v="Under Weight"/>
    <s v="Prediabetes"/>
    <s v="12-Dec-1988"/>
    <n v="2373.3000000000002"/>
    <x v="1"/>
    <s v="tier - 2"/>
    <s v="R1013"/>
    <n v="35"/>
  </r>
  <r>
    <s v="Id2092"/>
    <s v="  Jesse"/>
    <n v="32.395000000000003"/>
    <n v="6.66"/>
    <s v="No"/>
    <s v="No"/>
    <s v="No"/>
    <n v="0"/>
    <s v="No"/>
    <s v="Obesity"/>
    <s v="Diabetes"/>
    <s v="5-Nov-2002"/>
    <n v="2362.23"/>
    <x v="1"/>
    <s v="tier - 1"/>
    <s v="R1012"/>
    <n v="21"/>
  </r>
  <r>
    <s v="Id2093"/>
    <s v="  Mark"/>
    <n v="23.655000000000001"/>
    <n v="5.92"/>
    <s v="No"/>
    <s v="No"/>
    <s v="No"/>
    <n v="1"/>
    <s v="No"/>
    <s v="Normal Weight"/>
    <s v="Prediabetes"/>
    <s v="21-Oct-1998"/>
    <n v="2352.9699999999998"/>
    <x v="2"/>
    <s v="tier - 3"/>
    <s v="R1012"/>
    <n v="25"/>
  </r>
  <r>
    <s v="Id2094"/>
    <s v="  Lauren"/>
    <n v="28.4"/>
    <n v="5.97"/>
    <s v="No"/>
    <s v="No"/>
    <s v="Yes"/>
    <n v="1"/>
    <s v="No"/>
    <s v="Over weight"/>
    <s v="Prediabetes"/>
    <s v="18-Nov-2003"/>
    <n v="2331.52"/>
    <x v="1"/>
    <s v="tier - 3"/>
    <s v="R1011"/>
    <n v="20"/>
  </r>
  <r>
    <s v="Id2095"/>
    <s v="  Massimiliano"/>
    <n v="35.42"/>
    <n v="4.6399999999999997"/>
    <s v="Yes"/>
    <s v="No"/>
    <s v="No"/>
    <n v="0"/>
    <s v="No"/>
    <s v="Obesity"/>
    <s v="Normal"/>
    <s v="17-Dec-1996"/>
    <n v="2322.62"/>
    <x v="1"/>
    <s v="tier - 1"/>
    <s v="R1013"/>
    <n v="27"/>
  </r>
  <r>
    <s v="Id2096"/>
    <s v="  Josh"/>
    <n v="26.18"/>
    <n v="6.12"/>
    <s v="No"/>
    <s v="Yes"/>
    <s v="No"/>
    <n v="1"/>
    <s v="No"/>
    <s v="Over weight"/>
    <s v="Prediabetes"/>
    <s v="6-Sep-2004"/>
    <n v="2304"/>
    <x v="1"/>
    <s v="tier - 3"/>
    <s v="R1013"/>
    <n v="19"/>
  </r>
  <r>
    <s v="Id2097"/>
    <s v="  Kiyokatsu"/>
    <n v="20.8"/>
    <n v="4.87"/>
    <s v="Yes"/>
    <s v="No"/>
    <s v="No"/>
    <n v="0"/>
    <s v="No"/>
    <s v="Normal Weight"/>
    <s v="Normal"/>
    <s v="28-Nov-1996"/>
    <n v="2302.3000000000002"/>
    <x v="0"/>
    <s v="tier - 2"/>
    <s v="R1011"/>
    <n v="27"/>
  </r>
  <r>
    <s v="Id2098"/>
    <s v="  Amanda L"/>
    <n v="15.82"/>
    <n v="4.5999999999999996"/>
    <s v="No"/>
    <s v="No"/>
    <s v="No"/>
    <n v="0"/>
    <s v="No"/>
    <s v="Under Weight"/>
    <s v="Normal"/>
    <s v="5-Oct-1989"/>
    <n v="2295.2399999999998"/>
    <x v="1"/>
    <s v="tier - 1"/>
    <s v="R1013"/>
    <n v="34"/>
  </r>
  <r>
    <s v="Id2099"/>
    <s v="  Matthew"/>
    <n v="17.670000000000002"/>
    <n v="4.78"/>
    <s v="No"/>
    <s v="No"/>
    <s v="No"/>
    <n v="0"/>
    <s v="No"/>
    <s v="Under Weight"/>
    <s v="Normal"/>
    <s v="16-Jun-1991"/>
    <n v="2277.7199999999998"/>
    <x v="1"/>
    <s v="tier - 1"/>
    <s v="R1013"/>
    <n v="32"/>
  </r>
  <r>
    <s v="Id2100"/>
    <s v="  Julia M"/>
    <n v="31.92"/>
    <n v="11.05"/>
    <s v="No"/>
    <s v="No"/>
    <s v="No"/>
    <n v="0"/>
    <s v="No"/>
    <s v="Obesity"/>
    <s v="Diabetes"/>
    <s v="12-Nov-2002"/>
    <n v="2261.5700000000002"/>
    <x v="1"/>
    <s v="tier - 1"/>
    <s v="R1012"/>
    <n v="21"/>
  </r>
  <r>
    <s v="Id2101"/>
    <s v="  Rhea"/>
    <n v="28.975000000000001"/>
    <n v="7.62"/>
    <s v="No"/>
    <s v="No"/>
    <s v="No"/>
    <n v="0"/>
    <s v="No"/>
    <s v="Over weight"/>
    <s v="Diabetes"/>
    <s v="15-Jul-2002"/>
    <n v="2257.48"/>
    <x v="1"/>
    <s v="tier - 1"/>
    <s v="R1012"/>
    <n v="21"/>
  </r>
  <r>
    <s v="Id2102"/>
    <s v="  Justin"/>
    <n v="31.73"/>
    <n v="4.78"/>
    <s v="Yes"/>
    <s v="Yes"/>
    <s v="No"/>
    <n v="2"/>
    <s v="No"/>
    <s v="Obesity"/>
    <s v="Normal"/>
    <s v="11-Dec-2000"/>
    <n v="2254.8000000000002"/>
    <x v="1"/>
    <s v="tier - 3"/>
    <s v="R1016"/>
    <n v="23"/>
  </r>
  <r>
    <s v="Id2103"/>
    <s v="  Shamus M"/>
    <n v="28.88"/>
    <n v="6.09"/>
    <s v="Yes"/>
    <s v="Yes"/>
    <s v="No"/>
    <n v="2"/>
    <s v="No"/>
    <s v="Over weight"/>
    <s v="Prediabetes"/>
    <s v="30-Jun-2000"/>
    <n v="2250.84"/>
    <x v="1"/>
    <s v="tier - 2"/>
    <s v="R1018"/>
    <n v="23"/>
  </r>
  <r>
    <s v="Id2104"/>
    <s v="  Mike"/>
    <n v="25.555"/>
    <n v="5.1100000000000003"/>
    <s v="No"/>
    <s v="No"/>
    <s v="Yes"/>
    <n v="1"/>
    <s v="No"/>
    <s v="Over weight"/>
    <s v="Normal"/>
    <s v="10-Dec-2003"/>
    <n v="2221.56"/>
    <x v="1"/>
    <s v="tier - 3"/>
    <s v="R1012"/>
    <n v="20"/>
  </r>
  <r>
    <s v="Id2105"/>
    <s v="  Mary Beth"/>
    <n v="37.29"/>
    <n v="4.46"/>
    <s v="No"/>
    <s v="Yes"/>
    <s v="No"/>
    <n v="1"/>
    <s v="No"/>
    <s v="Obesity"/>
    <s v="Normal"/>
    <s v="12-Dec-2004"/>
    <n v="2219.4499999999998"/>
    <x v="1"/>
    <s v="tier - 1"/>
    <s v="R1013"/>
    <n v="19"/>
  </r>
  <r>
    <s v="Id2106"/>
    <s v="  Erin"/>
    <n v="40.28"/>
    <n v="6.11"/>
    <s v="No"/>
    <s v="Yes"/>
    <s v="No"/>
    <n v="1"/>
    <s v="No"/>
    <s v="Obesity"/>
    <s v="Prediabetes"/>
    <s v="25-Sep-2004"/>
    <n v="2217.6"/>
    <x v="1"/>
    <s v="tier - 1"/>
    <s v="R1024"/>
    <n v="19"/>
  </r>
  <r>
    <s v="Id2107"/>
    <s v="  Hallie"/>
    <n v="40.185000000000002"/>
    <n v="4.66"/>
    <s v="No"/>
    <s v="Yes"/>
    <s v="No"/>
    <n v="1"/>
    <s v="No"/>
    <s v="Obesity"/>
    <s v="Normal"/>
    <s v="13-Jun-2004"/>
    <n v="2217.4699999999998"/>
    <x v="1"/>
    <s v="tier - 1"/>
    <s v="R1024"/>
    <n v="19"/>
  </r>
  <r>
    <s v="Id2108"/>
    <s v="  Paige P"/>
    <n v="23.57"/>
    <n v="6.14"/>
    <s v="No"/>
    <s v="No"/>
    <s v="No"/>
    <n v="0"/>
    <s v="No"/>
    <s v="Normal Weight"/>
    <s v="Prediabetes"/>
    <s v="17-Nov-1994"/>
    <n v="2213.21"/>
    <x v="1"/>
    <s v="tier - 2"/>
    <s v="R1013"/>
    <n v="29"/>
  </r>
  <r>
    <s v="Id2109"/>
    <s v="  Ji"/>
    <n v="35.625"/>
    <n v="6.21"/>
    <s v="No"/>
    <s v="Yes"/>
    <s v="No"/>
    <n v="1"/>
    <s v="No"/>
    <s v="Obesity"/>
    <s v="Prediabetes"/>
    <s v="27-Jul-2004"/>
    <n v="2211.13"/>
    <x v="1"/>
    <s v="tier - 2"/>
    <s v="R1024"/>
    <n v="19"/>
  </r>
  <r>
    <s v="Id2110"/>
    <s v="  Carissa A"/>
    <n v="33.155000000000001"/>
    <n v="4.5999999999999996"/>
    <s v="No"/>
    <s v="Yes"/>
    <s v="No"/>
    <n v="1"/>
    <s v="No"/>
    <s v="Obesity"/>
    <s v="Normal"/>
    <s v="6-Aug-2004"/>
    <n v="2207.6999999999998"/>
    <x v="1"/>
    <s v="tier - 2"/>
    <s v="R1024"/>
    <n v="19"/>
  </r>
  <r>
    <s v="Id2111"/>
    <s v="  Mona"/>
    <n v="31.92"/>
    <n v="5.04"/>
    <s v="No"/>
    <s v="Yes"/>
    <s v="No"/>
    <n v="1"/>
    <s v="No"/>
    <s v="Obesity"/>
    <s v="Normal"/>
    <s v="13-Nov-2004"/>
    <n v="2205.98"/>
    <x v="1"/>
    <s v="tier - 3"/>
    <s v="R1024"/>
    <n v="19"/>
  </r>
  <r>
    <s v="Id2112"/>
    <s v="  Kristin R"/>
    <n v="30.305"/>
    <n v="5.08"/>
    <s v="No"/>
    <s v="Yes"/>
    <s v="No"/>
    <n v="1"/>
    <s v="No"/>
    <s v="Obesity"/>
    <s v="Normal"/>
    <s v="28-Oct-2004"/>
    <n v="2203.7399999999998"/>
    <x v="1"/>
    <s v="tier - 2"/>
    <s v="R1024"/>
    <n v="19"/>
  </r>
  <r>
    <s v="Id2113"/>
    <s v="  Beth"/>
    <n v="30.114999999999998"/>
    <n v="4.38"/>
    <s v="No"/>
    <s v="Yes"/>
    <s v="No"/>
    <n v="1"/>
    <s v="No"/>
    <s v="Obesity"/>
    <s v="Normal"/>
    <s v="6-Aug-2004"/>
    <n v="2203.4699999999998"/>
    <x v="1"/>
    <s v="tier - 2"/>
    <s v="R1024"/>
    <n v="19"/>
  </r>
  <r>
    <s v="Id2114"/>
    <s v="  Allison"/>
    <n v="24.09"/>
    <n v="4.79"/>
    <s v="No"/>
    <s v="Yes"/>
    <s v="No"/>
    <n v="1"/>
    <s v="No"/>
    <s v="Normal Weight"/>
    <s v="Normal"/>
    <s v="27-Jul-2004"/>
    <n v="2201.1"/>
    <x v="1"/>
    <s v="tier - 3"/>
    <s v="R1013"/>
    <n v="19"/>
  </r>
  <r>
    <s v="Id2115"/>
    <s v="  Ashley E"/>
    <n v="28.215"/>
    <n v="4.21"/>
    <s v="No"/>
    <s v="Yes"/>
    <s v="No"/>
    <n v="1"/>
    <s v="No"/>
    <s v="Over weight"/>
    <s v="Normal"/>
    <s v="12-Sep-2004"/>
    <n v="2200.83"/>
    <x v="1"/>
    <s v="tier - 2"/>
    <s v="R1024"/>
    <n v="19"/>
  </r>
  <r>
    <s v="Id2116"/>
    <s v="  Hilary K"/>
    <n v="26.315000000000001"/>
    <n v="5.47"/>
    <s v="No"/>
    <s v="Yes"/>
    <s v="No"/>
    <n v="1"/>
    <s v="No"/>
    <s v="Over weight"/>
    <s v="Normal"/>
    <s v="3-Sep-2004"/>
    <n v="2198.19"/>
    <x v="1"/>
    <s v="tier - 1"/>
    <s v="R1023"/>
    <n v="19"/>
  </r>
  <r>
    <s v="Id2117"/>
    <s v="  Dominique"/>
    <n v="25.08"/>
    <n v="5.09"/>
    <s v="No"/>
    <s v="Yes"/>
    <s v="No"/>
    <n v="1"/>
    <s v="No"/>
    <s v="Over weight"/>
    <s v="Normal"/>
    <s v="7-Dec-2004"/>
    <n v="2196.4699999999998"/>
    <x v="1"/>
    <s v="tier - 3"/>
    <s v="R1024"/>
    <n v="19"/>
  </r>
  <r>
    <s v="Id2118"/>
    <s v="  Carlos I"/>
    <n v="15.41"/>
    <n v="5.08"/>
    <s v="No"/>
    <s v="No"/>
    <s v="No"/>
    <n v="0"/>
    <s v="No"/>
    <s v="Under Weight"/>
    <s v="Normal"/>
    <s v="16-Dec-1991"/>
    <n v="2193.1999999999998"/>
    <x v="1"/>
    <s v="tier - 2"/>
    <s v="R1012"/>
    <n v="32"/>
  </r>
  <r>
    <s v="Id2119"/>
    <s v="  Matthew"/>
    <n v="23.83"/>
    <n v="5.68"/>
    <s v="No"/>
    <s v="No"/>
    <s v="No"/>
    <n v="0"/>
    <s v="No"/>
    <s v="Normal Weight"/>
    <s v="Normal"/>
    <s v="27-Sep-1994"/>
    <n v="2170.08"/>
    <x v="1"/>
    <s v="tier - 2"/>
    <s v="R1013"/>
    <n v="29"/>
  </r>
  <r>
    <s v="Id2120"/>
    <s v="  Kara"/>
    <n v="36"/>
    <n v="4.66"/>
    <s v="No"/>
    <s v="Yes"/>
    <s v="No"/>
    <n v="1"/>
    <s v="No"/>
    <s v="Obesity"/>
    <s v="Normal"/>
    <s v="23-Aug-2000"/>
    <n v="2166.73"/>
    <x v="1"/>
    <s v="tier - 2"/>
    <s v="R1011"/>
    <n v="23"/>
  </r>
  <r>
    <s v="Id2121"/>
    <s v="  Sarah S"/>
    <n v="28.82"/>
    <n v="5.59"/>
    <s v="No"/>
    <s v="Yes"/>
    <s v="No"/>
    <n v="1"/>
    <s v="No"/>
    <s v="Over weight"/>
    <s v="Normal"/>
    <s v="10-Dec-2000"/>
    <n v="2156.75"/>
    <x v="1"/>
    <s v="tier - 2"/>
    <s v="R1013"/>
    <n v="23"/>
  </r>
  <r>
    <s v="Id2122"/>
    <s v="  Shauna R"/>
    <n v="28.05"/>
    <n v="6.2"/>
    <s v="No"/>
    <s v="Yes"/>
    <s v="No"/>
    <n v="1"/>
    <s v="No"/>
    <s v="Over weight"/>
    <s v="Prediabetes"/>
    <s v="29-Nov-2000"/>
    <n v="2155.6799999999998"/>
    <x v="1"/>
    <s v="tier - 3"/>
    <s v="R1013"/>
    <n v="23"/>
  </r>
  <r>
    <s v="Id2123"/>
    <s v="  Lindsay J"/>
    <n v="27.1"/>
    <n v="4.45"/>
    <s v="No"/>
    <s v="Yes"/>
    <s v="No"/>
    <n v="1"/>
    <s v="No"/>
    <s v="Over weight"/>
    <s v="Normal"/>
    <s v="22-Oct-2000"/>
    <n v="2154.36"/>
    <x v="1"/>
    <s v="tier - 2"/>
    <s v="R1011"/>
    <n v="23"/>
  </r>
  <r>
    <s v="Id2124"/>
    <s v="  Danya A"/>
    <n v="24.3"/>
    <n v="6.1"/>
    <s v="Yes"/>
    <s v="Yes"/>
    <s v="No"/>
    <n v="1"/>
    <s v="No"/>
    <s v="Normal Weight"/>
    <s v="Prediabetes"/>
    <s v="27-Dec-2000"/>
    <n v="2150.4699999999998"/>
    <x v="1"/>
    <s v="tier - 3"/>
    <s v="R1011"/>
    <n v="23"/>
  </r>
  <r>
    <s v="Id2125"/>
    <s v="  Lorraine"/>
    <n v="30.72"/>
    <n v="6.06"/>
    <s v="No"/>
    <s v="Yes"/>
    <s v="No"/>
    <n v="1"/>
    <s v="No"/>
    <s v="Obesity"/>
    <s v="Prediabetes"/>
    <s v="4-Oct-2004"/>
    <n v="2144.85"/>
    <x v="1"/>
    <s v="tier - 1"/>
    <s v="R1011"/>
    <n v="19"/>
  </r>
  <r>
    <s v="Id2126"/>
    <s v="  Jennifer L"/>
    <n v="37.43"/>
    <n v="4.5599999999999996"/>
    <s v="No"/>
    <s v="No"/>
    <s v="Yes"/>
    <n v="1"/>
    <s v="No"/>
    <s v="Obesity"/>
    <s v="Normal"/>
    <s v="19-Aug-2003"/>
    <n v="2138.0700000000002"/>
    <x v="1"/>
    <s v="tier - 1"/>
    <s v="R1012"/>
    <n v="20"/>
  </r>
  <r>
    <s v="Id2127"/>
    <s v="  Jesus Sr"/>
    <n v="25.74"/>
    <n v="6.41"/>
    <s v="Yes"/>
    <s v="No"/>
    <s v="Yes"/>
    <n v="1"/>
    <s v="No"/>
    <s v="Over weight"/>
    <s v="Prediabetes"/>
    <s v="3-Sep-1997"/>
    <n v="2137.65"/>
    <x v="2"/>
    <s v="tier - 1"/>
    <s v="R1013"/>
    <n v="26"/>
  </r>
  <r>
    <s v="Id2128"/>
    <s v="  Kristen"/>
    <n v="36.575000000000003"/>
    <n v="5.57"/>
    <s v="No"/>
    <s v="No"/>
    <s v="Yes"/>
    <n v="1"/>
    <s v="No"/>
    <s v="Obesity"/>
    <s v="Normal"/>
    <s v="26-Sep-2003"/>
    <n v="2136.88"/>
    <x v="1"/>
    <s v="tier - 2"/>
    <s v="R1012"/>
    <n v="20"/>
  </r>
  <r>
    <s v="Id2129"/>
    <s v="  Catherine C"/>
    <n v="35.15"/>
    <n v="5.47"/>
    <s v="No"/>
    <s v="No"/>
    <s v="Yes"/>
    <n v="1"/>
    <s v="No"/>
    <s v="Obesity"/>
    <s v="Normal"/>
    <s v="1-Sep-2003"/>
    <n v="2134.9"/>
    <x v="1"/>
    <s v="tier - 3"/>
    <s v="R1012"/>
    <n v="20"/>
  </r>
  <r>
    <s v="Id2130"/>
    <s v="  Paula"/>
    <n v="32.11"/>
    <n v="4.43"/>
    <s v="No"/>
    <s v="No"/>
    <s v="Yes"/>
    <n v="1"/>
    <s v="No"/>
    <s v="Obesity"/>
    <s v="Normal"/>
    <s v="22-Dec-2003"/>
    <n v="2130.6799999999998"/>
    <x v="1"/>
    <s v="tier - 3"/>
    <s v="R1012"/>
    <n v="20"/>
  </r>
  <r>
    <s v="Id2131"/>
    <s v="  Evan"/>
    <n v="30.495000000000001"/>
    <n v="4.95"/>
    <s v="No"/>
    <s v="No"/>
    <s v="Yes"/>
    <n v="1"/>
    <s v="No"/>
    <s v="Obesity"/>
    <s v="Normal"/>
    <s v="30-Aug-2003"/>
    <n v="2128.4299999999998"/>
    <x v="1"/>
    <s v="tier - 1"/>
    <s v="R1012"/>
    <n v="20"/>
  </r>
  <r>
    <s v="Id2132"/>
    <s v="  Nathan J"/>
    <n v="29.24"/>
    <n v="4.04"/>
    <s v="No"/>
    <s v="Yes"/>
    <s v="No"/>
    <n v="1"/>
    <s v="No"/>
    <s v="Over weight"/>
    <s v="Normal"/>
    <s v="4-Nov-2004"/>
    <n v="2118.61"/>
    <x v="1"/>
    <s v="tier - 1"/>
    <s v="R1012"/>
    <n v="19"/>
  </r>
  <r>
    <s v="Id2133"/>
    <s v="  Ashley M"/>
    <n v="22.515000000000001"/>
    <n v="5.93"/>
    <s v="No"/>
    <s v="No"/>
    <s v="Yes"/>
    <n v="1"/>
    <s v="No"/>
    <s v="Normal Weight"/>
    <s v="Prediabetes"/>
    <s v="30-Sep-2003"/>
    <n v="2117.34"/>
    <x v="1"/>
    <s v="tier - 3"/>
    <s v="R1012"/>
    <n v="20"/>
  </r>
  <r>
    <s v="Id2134"/>
    <s v="  Jason"/>
    <n v="15.65"/>
    <n v="4.2300000000000004"/>
    <s v="No"/>
    <s v="No"/>
    <s v="No"/>
    <n v="0"/>
    <s v="No"/>
    <s v="Under Weight"/>
    <s v="Normal"/>
    <s v="21-Jul-1989"/>
    <n v="2106.2600000000002"/>
    <x v="1"/>
    <s v="tier - 2"/>
    <s v="R1013"/>
    <n v="34"/>
  </r>
  <r>
    <s v="Id2135"/>
    <s v="  Marshall"/>
    <n v="27.36"/>
    <n v="5.59"/>
    <s v="Yes"/>
    <s v="No"/>
    <s v="No"/>
    <n v="0"/>
    <s v="No"/>
    <s v="Over weight"/>
    <s v="Normal"/>
    <s v="28-Nov-2001"/>
    <n v="2104.11"/>
    <x v="1"/>
    <s v="tier - 1"/>
    <s v="R1016"/>
    <n v="22"/>
  </r>
  <r>
    <s v="Id2136"/>
    <s v="  Lavar"/>
    <n v="22.3"/>
    <n v="4.8899999999999997"/>
    <s v="Yes"/>
    <s v="No"/>
    <s v="No"/>
    <n v="0"/>
    <s v="No"/>
    <s v="Normal Weight"/>
    <s v="Normal"/>
    <s v="22-Jun-2001"/>
    <n v="2103.08"/>
    <x v="2"/>
    <s v="tier - 2"/>
    <s v="R1011"/>
    <n v="22"/>
  </r>
  <r>
    <s v="Id2137"/>
    <s v="  Charlie T"/>
    <n v="26.03"/>
    <n v="5.81"/>
    <s v="Yes"/>
    <s v="No"/>
    <s v="No"/>
    <n v="0"/>
    <s v="No"/>
    <s v="Over weight"/>
    <s v="Prediabetes"/>
    <s v="14-Aug-2001"/>
    <n v="2102.2600000000002"/>
    <x v="2"/>
    <s v="tier - 2"/>
    <s v="R1019"/>
    <n v="22"/>
  </r>
  <r>
    <s v="Id2138"/>
    <s v="  Lauren"/>
    <n v="27.74"/>
    <n v="4.29"/>
    <s v="No"/>
    <s v="Yes"/>
    <s v="No"/>
    <n v="1"/>
    <s v="No"/>
    <s v="Over weight"/>
    <s v="Normal"/>
    <s v="12-Jun-2004"/>
    <n v="2094.1"/>
    <x v="2"/>
    <s v="tier - 2"/>
    <s v="R1025"/>
    <n v="19"/>
  </r>
  <r>
    <s v="Id2139"/>
    <s v="  Arthur"/>
    <n v="32.11"/>
    <n v="4.03"/>
    <s v="Yes"/>
    <s v="Yes"/>
    <s v="No"/>
    <n v="2"/>
    <s v="No"/>
    <s v="Obesity"/>
    <s v="Normal"/>
    <s v="26-Jul-2000"/>
    <n v="2055.3200000000002"/>
    <x v="2"/>
    <s v="tier - 3"/>
    <s v="R1012"/>
    <n v="23"/>
  </r>
  <r>
    <s v="Id2140"/>
    <s v="  Thomas"/>
    <n v="25.175000000000001"/>
    <n v="6.29"/>
    <s v="Yes"/>
    <s v="Yes"/>
    <s v="No"/>
    <n v="2"/>
    <s v="No"/>
    <s v="Over weight"/>
    <s v="Prediabetes"/>
    <s v="2-Sep-2000"/>
    <n v="2045.69"/>
    <x v="2"/>
    <s v="tier - 3"/>
    <s v="R1012"/>
    <n v="23"/>
  </r>
  <r>
    <s v="Id2141"/>
    <s v="  Jennifer"/>
    <n v="39.49"/>
    <n v="4.4800000000000004"/>
    <s v="Yes"/>
    <s v="No"/>
    <s v="No"/>
    <n v="0"/>
    <s v="No"/>
    <s v="Obesity"/>
    <s v="Normal"/>
    <s v="4-Aug-2001"/>
    <n v="2026.97"/>
    <x v="2"/>
    <s v="tier - 2"/>
    <s v="R1013"/>
    <n v="22"/>
  </r>
  <r>
    <s v="Id2142"/>
    <s v="  Tammy"/>
    <n v="34.869999999999997"/>
    <n v="5.51"/>
    <s v="Yes"/>
    <s v="No"/>
    <s v="No"/>
    <n v="0"/>
    <s v="No"/>
    <s v="Obesity"/>
    <s v="Normal"/>
    <s v="6-Sep-2001"/>
    <n v="2020.55"/>
    <x v="2"/>
    <s v="tier - 2"/>
    <s v="R1013"/>
    <n v="22"/>
  </r>
  <r>
    <s v="Id2143"/>
    <s v="  Lena"/>
    <n v="34.6"/>
    <n v="4.5"/>
    <s v="Yes"/>
    <s v="No"/>
    <s v="No"/>
    <n v="0"/>
    <s v="No"/>
    <s v="Obesity"/>
    <s v="Normal"/>
    <s v="1-Jul-2001"/>
    <n v="2020.18"/>
    <x v="2"/>
    <s v="tier - 1"/>
    <s v="R1011"/>
    <n v="22"/>
  </r>
  <r>
    <s v="Id2144"/>
    <s v="  Valentina"/>
    <n v="25.8"/>
    <n v="6.29"/>
    <s v="Yes"/>
    <s v="No"/>
    <s v="No"/>
    <n v="0"/>
    <s v="No"/>
    <s v="Over weight"/>
    <s v="Prediabetes"/>
    <s v="14-Aug-2001"/>
    <n v="2007.95"/>
    <x v="2"/>
    <s v="tier - 2"/>
    <s v="R1011"/>
    <n v="22"/>
  </r>
  <r>
    <s v="Id2145"/>
    <s v="  Russell N"/>
    <n v="35.86"/>
    <n v="4.33"/>
    <s v="No"/>
    <s v="No"/>
    <s v="No"/>
    <n v="1"/>
    <s v="No"/>
    <s v="Obesity"/>
    <s v="Normal"/>
    <s v="14-Sep-1998"/>
    <n v="1986.93"/>
    <x v="2"/>
    <s v="tier - 2"/>
    <s v="R1013"/>
    <n v="25"/>
  </r>
  <r>
    <s v="Id2146"/>
    <s v="  Scott R"/>
    <n v="40.47"/>
    <n v="11.15"/>
    <s v="No"/>
    <s v="No"/>
    <s v="No"/>
    <n v="0"/>
    <s v="No"/>
    <s v="Obesity"/>
    <s v="Diabetes"/>
    <s v="29-Sep-2002"/>
    <n v="1984.45"/>
    <x v="2"/>
    <s v="tier - 3"/>
    <s v="R1016"/>
    <n v="21"/>
  </r>
  <r>
    <s v="Id2147"/>
    <s v="  Jose Francisco Sr"/>
    <n v="32.01"/>
    <n v="6.45"/>
    <s v="No"/>
    <s v="No"/>
    <s v="No"/>
    <n v="1"/>
    <s v="No"/>
    <s v="Obesity"/>
    <s v="Prediabetes"/>
    <s v="29-Dec-1998"/>
    <n v="1981.58"/>
    <x v="2"/>
    <s v="tier - 1"/>
    <s v="R1013"/>
    <n v="25"/>
  </r>
  <r>
    <s v="Id2148"/>
    <s v="  Paul J"/>
    <n v="33"/>
    <n v="9.27"/>
    <s v="No"/>
    <s v="No"/>
    <s v="No"/>
    <n v="0"/>
    <s v="No"/>
    <s v="Obesity"/>
    <s v="Diabetes"/>
    <s v="16-Jul-2002"/>
    <n v="1980.07"/>
    <x v="2"/>
    <s v="tier - 3"/>
    <s v="R1011"/>
    <n v="21"/>
  </r>
  <r>
    <s v="Id2149"/>
    <s v="  Adam"/>
    <n v="29.3"/>
    <n v="6.15"/>
    <s v="No"/>
    <s v="No"/>
    <s v="No"/>
    <n v="1"/>
    <s v="No"/>
    <s v="Over weight"/>
    <s v="Prediabetes"/>
    <s v="29-Sep-1998"/>
    <n v="1977.82"/>
    <x v="2"/>
    <s v="tier - 1"/>
    <s v="R1011"/>
    <n v="25"/>
  </r>
  <r>
    <s v="Id2150"/>
    <s v="  Edward J"/>
    <n v="25.8"/>
    <n v="4.13"/>
    <s v="No"/>
    <s v="No"/>
    <s v="No"/>
    <n v="1"/>
    <s v="No"/>
    <s v="Over weight"/>
    <s v="Normal"/>
    <s v="5-Oct-1998"/>
    <n v="1972.95"/>
    <x v="2"/>
    <s v="tier - 1"/>
    <s v="R1011"/>
    <n v="25"/>
  </r>
  <r>
    <s v="Id2151"/>
    <s v="  Patrick A"/>
    <n v="23.4"/>
    <n v="4.24"/>
    <s v="No"/>
    <s v="No"/>
    <s v="No"/>
    <n v="1"/>
    <s v="No"/>
    <s v="Normal Weight"/>
    <s v="Normal"/>
    <s v="28-Sep-1998"/>
    <n v="1969.61"/>
    <x v="2"/>
    <s v="tier - 3"/>
    <s v="R1011"/>
    <n v="25"/>
  </r>
  <r>
    <s v="Id2152"/>
    <s v="  Geraint H"/>
    <n v="27.93"/>
    <n v="9.8800000000000008"/>
    <s v="No"/>
    <s v="No"/>
    <s v="No"/>
    <n v="0"/>
    <s v="No"/>
    <s v="Over weight"/>
    <s v="Diabetes"/>
    <s v="29-Jul-2002"/>
    <n v="1967.02"/>
    <x v="2"/>
    <s v="tier - 2"/>
    <s v="R1016"/>
    <n v="21"/>
  </r>
  <r>
    <s v="Id2153"/>
    <s v="  Dj"/>
    <n v="22"/>
    <n v="9.5"/>
    <s v="No"/>
    <s v="No"/>
    <s v="No"/>
    <n v="0"/>
    <s v="No"/>
    <s v="Normal Weight"/>
    <s v="Diabetes"/>
    <s v="7-Sep-2002"/>
    <n v="1964.78"/>
    <x v="2"/>
    <s v="tier - 1"/>
    <s v="R1011"/>
    <n v="21"/>
  </r>
  <r>
    <s v="Id2154"/>
    <s v="  Zachary A"/>
    <n v="36.86"/>
    <n v="4.97"/>
    <s v="Yes"/>
    <s v="No"/>
    <s v="No"/>
    <n v="0"/>
    <s v="No"/>
    <s v="Obesity"/>
    <s v="Normal"/>
    <s v="9-Dec-2001"/>
    <n v="1917.32"/>
    <x v="2"/>
    <s v="tier - 2"/>
    <s v="R1012"/>
    <n v="22"/>
  </r>
  <r>
    <s v="Id2155"/>
    <s v="  Brian W"/>
    <n v="31.254999999999999"/>
    <n v="5.49"/>
    <s v="Yes"/>
    <s v="No"/>
    <s v="No"/>
    <n v="0"/>
    <s v="No"/>
    <s v="Obesity"/>
    <s v="Normal"/>
    <s v="3-Aug-2001"/>
    <n v="1909.53"/>
    <x v="2"/>
    <s v="tier - 3"/>
    <s v="R1012"/>
    <n v="22"/>
  </r>
  <r>
    <s v="Id2156"/>
    <s v="  Joe"/>
    <n v="23.06"/>
    <n v="4.47"/>
    <s v="No"/>
    <s v="No"/>
    <s v="No"/>
    <n v="0"/>
    <s v="No"/>
    <s v="Normal Weight"/>
    <s v="Normal"/>
    <s v="6-Oct-1994"/>
    <n v="1908.9"/>
    <x v="2"/>
    <s v="tier - 3"/>
    <s v="R1013"/>
    <n v="29"/>
  </r>
  <r>
    <s v="Id2157"/>
    <s v="  Stephen"/>
    <n v="28.975000000000001"/>
    <n v="4.34"/>
    <s v="Yes"/>
    <s v="No"/>
    <s v="No"/>
    <n v="0"/>
    <s v="No"/>
    <s v="Over weight"/>
    <s v="Normal"/>
    <s v="10-Aug-2001"/>
    <n v="1906.36"/>
    <x v="2"/>
    <s v="tier - 1"/>
    <s v="R1012"/>
    <n v="22"/>
  </r>
  <r>
    <s v="Id2158"/>
    <s v="  Ellen L"/>
    <n v="33.299999999999997"/>
    <n v="9.49"/>
    <s v="No"/>
    <s v="No"/>
    <s v="No"/>
    <n v="0"/>
    <s v="No"/>
    <s v="Obesity"/>
    <s v="Diabetes"/>
    <s v="21-Aug-2002"/>
    <n v="1880.49"/>
    <x v="2"/>
    <s v="tier - 1"/>
    <s v="R1011"/>
    <n v="21"/>
  </r>
  <r>
    <s v="Id2159"/>
    <s v="  Cindy"/>
    <n v="33"/>
    <n v="10.16"/>
    <s v="No"/>
    <s v="No"/>
    <s v="No"/>
    <n v="0"/>
    <s v="No"/>
    <s v="Obesity"/>
    <s v="Diabetes"/>
    <s v="29-Aug-2002"/>
    <n v="1880.07"/>
    <x v="2"/>
    <s v="tier - 2"/>
    <s v="R1013"/>
    <n v="21"/>
  </r>
  <r>
    <s v="Id2160"/>
    <s v="  Abigail R"/>
    <n v="31.46"/>
    <n v="11.19"/>
    <s v="No"/>
    <s v="No"/>
    <s v="No"/>
    <n v="0"/>
    <s v="No"/>
    <s v="Obesity"/>
    <s v="Diabetes"/>
    <s v="29-Oct-2002"/>
    <n v="1877.93"/>
    <x v="2"/>
    <s v="tier - 1"/>
    <s v="R1013"/>
    <n v="21"/>
  </r>
  <r>
    <s v="Id2161"/>
    <s v="  Amy L"/>
    <n v="29.6"/>
    <n v="11.03"/>
    <s v="No"/>
    <s v="No"/>
    <s v="No"/>
    <n v="0"/>
    <s v="No"/>
    <s v="Over weight"/>
    <s v="Diabetes"/>
    <s v="22-Sep-2002"/>
    <n v="1875.34"/>
    <x v="2"/>
    <s v="tier - 2"/>
    <s v="R1011"/>
    <n v="21"/>
  </r>
  <r>
    <s v="Id2162"/>
    <s v="  Amy"/>
    <n v="22.05"/>
    <n v="4.43"/>
    <s v="Yes"/>
    <s v="No"/>
    <s v="No"/>
    <n v="0"/>
    <s v="No"/>
    <s v="Normal Weight"/>
    <s v="Normal"/>
    <s v="2-Jul-1996"/>
    <n v="1865.98"/>
    <x v="2"/>
    <s v="tier - 3"/>
    <s v="R1012"/>
    <n v="27"/>
  </r>
  <r>
    <s v="Id2163"/>
    <s v="  Grace H"/>
    <n v="27.06"/>
    <n v="6.14"/>
    <s v="No"/>
    <s v="Yes"/>
    <s v="No"/>
    <n v="1"/>
    <s v="No"/>
    <s v="Over weight"/>
    <s v="Prediabetes"/>
    <s v="27-Dec-2004"/>
    <n v="1863.45"/>
    <x v="2"/>
    <s v="tier - 1"/>
    <s v="R1025"/>
    <n v="19"/>
  </r>
  <r>
    <s v="Id2164"/>
    <s v="  Caitie J"/>
    <n v="20.49"/>
    <n v="4.87"/>
    <s v="No"/>
    <s v="No"/>
    <s v="No"/>
    <n v="0"/>
    <s v="No"/>
    <s v="Normal Weight"/>
    <s v="Normal"/>
    <s v="6-Dec-1994"/>
    <n v="1850.55"/>
    <x v="2"/>
    <s v="tier - 2"/>
    <s v="R1012"/>
    <n v="29"/>
  </r>
  <r>
    <s v="Id2165"/>
    <s v="  Benjamin"/>
    <n v="28.4"/>
    <n v="4.3"/>
    <s v="No"/>
    <s v="No"/>
    <s v="Yes"/>
    <n v="1"/>
    <s v="No"/>
    <s v="Over weight"/>
    <s v="Normal"/>
    <s v="20-Jul-2003"/>
    <n v="1842.52"/>
    <x v="2"/>
    <s v="tier - 2"/>
    <s v="R1011"/>
    <n v="20"/>
  </r>
  <r>
    <s v="Id2166"/>
    <s v="  Ian T"/>
    <n v="41.91"/>
    <n v="6.19"/>
    <s v="No"/>
    <s v="No"/>
    <s v="No"/>
    <n v="0"/>
    <s v="No"/>
    <s v="Obesity"/>
    <s v="Prediabetes"/>
    <s v="12-Dec-1999"/>
    <n v="1837.28"/>
    <x v="2"/>
    <s v="tier - 2"/>
    <s v="R1013"/>
    <n v="24"/>
  </r>
  <r>
    <s v="Id2167"/>
    <s v="  Tadese"/>
    <n v="24.6"/>
    <n v="6.19"/>
    <s v="No"/>
    <s v="No"/>
    <s v="Yes"/>
    <n v="1"/>
    <s v="No"/>
    <s v="Normal Weight"/>
    <s v="Prediabetes"/>
    <s v="4-Aug-2003"/>
    <n v="1837.24"/>
    <x v="2"/>
    <s v="tier - 2"/>
    <s v="R1011"/>
    <n v="20"/>
  </r>
  <r>
    <s v="Id2168"/>
    <s v="  Jonathan"/>
    <n v="20.9"/>
    <n v="5.12"/>
    <s v="No"/>
    <s v="No"/>
    <s v="Yes"/>
    <n v="1"/>
    <s v="No"/>
    <s v="Normal Weight"/>
    <s v="Normal"/>
    <s v="11-Aug-2003"/>
    <n v="1832.09"/>
    <x v="2"/>
    <s v="tier - 3"/>
    <s v="R1011"/>
    <n v="20"/>
  </r>
  <r>
    <s v="Id2169"/>
    <s v="  Dathan"/>
    <n v="34.4"/>
    <n v="4.04"/>
    <s v="No"/>
    <s v="No"/>
    <s v="No"/>
    <n v="0"/>
    <s v="No"/>
    <s v="Obesity"/>
    <s v="Normal"/>
    <s v="1-Oct-1999"/>
    <n v="1826.84"/>
    <x v="2"/>
    <s v="tier - 2"/>
    <s v="R1011"/>
    <n v="24"/>
  </r>
  <r>
    <s v="Id2170"/>
    <s v="  Eric"/>
    <n v="32.56"/>
    <n v="5.36"/>
    <s v="No"/>
    <s v="No"/>
    <s v="No"/>
    <n v="0"/>
    <s v="No"/>
    <s v="Obesity"/>
    <s v="Normal"/>
    <s v="17-Nov-1999"/>
    <n v="1824.29"/>
    <x v="2"/>
    <s v="tier - 3"/>
    <s v="R1013"/>
    <n v="24"/>
  </r>
  <r>
    <s v="Id2171"/>
    <s v="  Allison M"/>
    <n v="27.98"/>
    <n v="4.38"/>
    <s v="No"/>
    <s v="Yes"/>
    <s v="No"/>
    <n v="1"/>
    <s v="No"/>
    <s v="Over weight"/>
    <s v="Normal"/>
    <s v="19-Aug-2004"/>
    <n v="1822.54"/>
    <x v="2"/>
    <s v="tier - 1"/>
    <s v="R1012"/>
    <n v="19"/>
  </r>
  <r>
    <s v="Id2172"/>
    <s v="  Paul"/>
    <n v="26.51"/>
    <n v="4.58"/>
    <s v="No"/>
    <s v="No"/>
    <s v="No"/>
    <n v="0"/>
    <s v="No"/>
    <s v="Over weight"/>
    <s v="Normal"/>
    <s v="25-Sep-1999"/>
    <n v="1815.88"/>
    <x v="2"/>
    <s v="tier - 3"/>
    <s v="R1013"/>
    <n v="24"/>
  </r>
  <r>
    <s v="Id2173"/>
    <s v="  Aaron R"/>
    <n v="29.734999999999999"/>
    <n v="11.92"/>
    <s v="No"/>
    <s v="No"/>
    <s v="No"/>
    <n v="0"/>
    <s v="No"/>
    <s v="Over weight"/>
    <s v="Diabetes"/>
    <s v="13-Dec-2002"/>
    <n v="1769.53"/>
    <x v="2"/>
    <s v="tier - 3"/>
    <s v="R1012"/>
    <n v="21"/>
  </r>
  <r>
    <s v="Id2174"/>
    <s v="  Caitlin H"/>
    <n v="40.5"/>
    <n v="5.4"/>
    <s v="No"/>
    <s v="No"/>
    <s v="Yes"/>
    <n v="1"/>
    <s v="No"/>
    <s v="Obesity"/>
    <s v="Normal"/>
    <s v="19-Nov-2003"/>
    <n v="1759.34"/>
    <x v="2"/>
    <s v="tier - 1"/>
    <s v="R1011"/>
    <n v="20"/>
  </r>
  <r>
    <s v="Id2175"/>
    <s v="  Harald E"/>
    <n v="25.64"/>
    <n v="4.76"/>
    <s v="No"/>
    <s v="No"/>
    <s v="No"/>
    <n v="1"/>
    <s v="No"/>
    <s v="Over weight"/>
    <s v="Normal"/>
    <s v="7-Oct-1998"/>
    <n v="1756.6"/>
    <x v="2"/>
    <s v="tier - 3"/>
    <s v="R1013"/>
    <n v="25"/>
  </r>
  <r>
    <s v="Id2176"/>
    <s v="  Siobhan A"/>
    <n v="32.9"/>
    <n v="4.78"/>
    <s v="No"/>
    <s v="No"/>
    <s v="Yes"/>
    <n v="1"/>
    <s v="No"/>
    <s v="Obesity"/>
    <s v="Normal"/>
    <s v="26-Sep-2003"/>
    <n v="1748.77"/>
    <x v="2"/>
    <s v="tier - 1"/>
    <s v="R1011"/>
    <n v="20"/>
  </r>
  <r>
    <s v="Id2177"/>
    <s v="  Andrea J"/>
    <n v="29.8"/>
    <n v="4.26"/>
    <s v="No"/>
    <s v="No"/>
    <s v="Yes"/>
    <n v="1"/>
    <s v="No"/>
    <s v="Over weight"/>
    <s v="Normal"/>
    <s v="28-Jul-2003"/>
    <n v="1744.47"/>
    <x v="2"/>
    <s v="tier - 1"/>
    <s v="R1011"/>
    <n v="20"/>
  </r>
  <r>
    <s v="Id2178"/>
    <s v="  Marie"/>
    <n v="28.9"/>
    <n v="5.85"/>
    <s v="No"/>
    <s v="No"/>
    <s v="Yes"/>
    <n v="1"/>
    <s v="No"/>
    <s v="Over weight"/>
    <s v="Prediabetes"/>
    <s v="25-Jul-2003"/>
    <n v="1743.21"/>
    <x v="2"/>
    <s v="tier - 1"/>
    <s v="R1011"/>
    <n v="20"/>
  </r>
  <r>
    <s v="Id2179"/>
    <s v="  Rachel A"/>
    <n v="24.7"/>
    <n v="5.32"/>
    <s v="No"/>
    <s v="No"/>
    <s v="Yes"/>
    <n v="1"/>
    <s v="No"/>
    <s v="Normal Weight"/>
    <s v="Normal"/>
    <s v="14-Nov-2003"/>
    <n v="1737.38"/>
    <x v="2"/>
    <s v="tier - 2"/>
    <s v="R1011"/>
    <n v="20"/>
  </r>
  <r>
    <s v="Id2180"/>
    <s v="  Emma"/>
    <n v="20.6"/>
    <n v="5.14"/>
    <s v="No"/>
    <s v="No"/>
    <s v="Yes"/>
    <n v="1"/>
    <s v="No"/>
    <s v="Normal Weight"/>
    <s v="Normal"/>
    <s v="9-Nov-2003"/>
    <n v="1731.68"/>
    <x v="2"/>
    <s v="tier - 2"/>
    <s v="R1011"/>
    <n v="20"/>
  </r>
  <r>
    <s v="Id2181"/>
    <s v="  Kiersten"/>
    <n v="18.600000000000001"/>
    <n v="5"/>
    <s v="No"/>
    <s v="No"/>
    <s v="Yes"/>
    <n v="1"/>
    <s v="No"/>
    <s v="Normal Weight"/>
    <s v="Normal"/>
    <s v="1-Sep-2003"/>
    <n v="1728.9"/>
    <x v="2"/>
    <s v="tier - 2"/>
    <s v="R1011"/>
    <n v="20"/>
  </r>
  <r>
    <s v="Id2182"/>
    <s v="  Rachael"/>
    <n v="17.8"/>
    <n v="4.55"/>
    <s v="No"/>
    <s v="No"/>
    <s v="Yes"/>
    <n v="1"/>
    <s v="No"/>
    <s v="Under Weight"/>
    <s v="Normal"/>
    <s v="21-Nov-2003"/>
    <n v="1727.79"/>
    <x v="2"/>
    <s v="tier - 3"/>
    <s v="R1011"/>
    <n v="20"/>
  </r>
  <r>
    <s v="Id2183"/>
    <s v="  Timothy P"/>
    <n v="35.200000000000003"/>
    <n v="5.97"/>
    <s v="No"/>
    <s v="Yes"/>
    <s v="No"/>
    <n v="1"/>
    <s v="No"/>
    <s v="Obesity"/>
    <s v="Prediabetes"/>
    <s v="9-Sep-2004"/>
    <n v="1727.54"/>
    <x v="2"/>
    <s v="tier - 1"/>
    <s v="R1013"/>
    <n v="19"/>
  </r>
  <r>
    <s v="Id2184"/>
    <s v="  Lelisa"/>
    <n v="33.770000000000003"/>
    <n v="4.0199999999999996"/>
    <s v="No"/>
    <s v="Yes"/>
    <s v="No"/>
    <n v="1"/>
    <s v="No"/>
    <s v="Obesity"/>
    <s v="Normal"/>
    <s v="21-Oct-2004"/>
    <n v="1725.55"/>
    <x v="2"/>
    <s v="tier - 2"/>
    <s v="R1013"/>
    <n v="19"/>
  </r>
  <r>
    <s v="Id2185"/>
    <s v="  Nate"/>
    <n v="30.03"/>
    <n v="4.04"/>
    <s v="No"/>
    <s v="Yes"/>
    <s v="No"/>
    <n v="1"/>
    <s v="No"/>
    <s v="Obesity"/>
    <s v="Normal"/>
    <s v="11-Sep-2004"/>
    <n v="1720.35"/>
    <x v="2"/>
    <s v="tier - 3"/>
    <s v="R1013"/>
    <n v="19"/>
  </r>
  <r>
    <s v="Id2186"/>
    <s v="  Chris C"/>
    <n v="29.37"/>
    <n v="5.54"/>
    <s v="No"/>
    <s v="Yes"/>
    <s v="No"/>
    <n v="1"/>
    <s v="No"/>
    <s v="Over weight"/>
    <s v="Normal"/>
    <s v="10-Jun-2004"/>
    <n v="1719.44"/>
    <x v="2"/>
    <s v="tier - 3"/>
    <s v="R1013"/>
    <n v="19"/>
  </r>
  <r>
    <s v="Id2187"/>
    <s v="  Scott"/>
    <n v="28.5"/>
    <n v="4.03"/>
    <s v="No"/>
    <s v="Yes"/>
    <s v="No"/>
    <n v="1"/>
    <s v="No"/>
    <s v="Over weight"/>
    <s v="Normal"/>
    <s v="21-Sep-2004"/>
    <n v="1712.23"/>
    <x v="2"/>
    <s v="tier - 1"/>
    <s v="R1016"/>
    <n v="19"/>
  </r>
  <r>
    <s v="Id2188"/>
    <s v="  Kevin"/>
    <n v="23.32"/>
    <n v="5.62"/>
    <s v="No"/>
    <s v="Yes"/>
    <s v="No"/>
    <n v="1"/>
    <s v="No"/>
    <s v="Normal Weight"/>
    <s v="Normal"/>
    <s v="19-Sep-2004"/>
    <n v="1711.03"/>
    <x v="2"/>
    <s v="tier - 3"/>
    <s v="R1013"/>
    <n v="19"/>
  </r>
  <r>
    <s v="Id2189"/>
    <s v="  Erik C"/>
    <n v="26.125"/>
    <n v="5.27"/>
    <s v="No"/>
    <s v="Yes"/>
    <s v="No"/>
    <n v="1"/>
    <s v="No"/>
    <s v="Over weight"/>
    <s v="Normal"/>
    <s v="12-Dec-2004"/>
    <n v="1708.93"/>
    <x v="2"/>
    <s v="tier - 1"/>
    <s v="R1019"/>
    <n v="19"/>
  </r>
  <r>
    <s v="Id2190"/>
    <s v="  Shawn C"/>
    <n v="25.46"/>
    <n v="5.18"/>
    <s v="No"/>
    <s v="Yes"/>
    <s v="No"/>
    <n v="1"/>
    <s v="No"/>
    <s v="Over weight"/>
    <s v="Normal"/>
    <s v="17-Oct-2004"/>
    <n v="1708"/>
    <x v="2"/>
    <s v="tier - 2"/>
    <s v="R1016"/>
    <n v="19"/>
  </r>
  <r>
    <s v="Id2191"/>
    <s v="  Vajin L"/>
    <n v="23.75"/>
    <n v="5.27"/>
    <s v="No"/>
    <s v="Yes"/>
    <s v="No"/>
    <n v="1"/>
    <s v="No"/>
    <s v="Normal Weight"/>
    <s v="Normal"/>
    <s v="6-Dec-2004"/>
    <n v="1705.62"/>
    <x v="1"/>
    <s v="tier - 2"/>
    <s v="R1015"/>
    <n v="19"/>
  </r>
  <r>
    <s v="Id2192"/>
    <s v="  John K"/>
    <n v="23.085000000000001"/>
    <n v="5.62"/>
    <s v="No"/>
    <s v="Yes"/>
    <s v="No"/>
    <n v="1"/>
    <s v="No"/>
    <s v="Normal Weight"/>
    <s v="Normal"/>
    <s v="14-Dec-2004"/>
    <n v="1704.7"/>
    <x v="1"/>
    <s v="tier - 3"/>
    <s v="R1018"/>
    <n v="19"/>
  </r>
  <r>
    <s v="Id2193"/>
    <s v="  Kevin J"/>
    <n v="22.99"/>
    <n v="5.0599999999999996"/>
    <s v="No"/>
    <s v="Yes"/>
    <s v="No"/>
    <n v="1"/>
    <s v="No"/>
    <s v="Normal Weight"/>
    <s v="Normal"/>
    <s v="7-Nov-2004"/>
    <n v="1704.57"/>
    <x v="1"/>
    <s v="tier - 1"/>
    <s v="R1016"/>
    <n v="19"/>
  </r>
  <r>
    <s v="Id2194"/>
    <s v="  Kirby W"/>
    <n v="21.47"/>
    <n v="4.6900000000000004"/>
    <s v="No"/>
    <s v="Yes"/>
    <s v="No"/>
    <n v="1"/>
    <s v="No"/>
    <s v="Normal Weight"/>
    <s v="Normal"/>
    <s v="10-Dec-2004"/>
    <n v="1702.46"/>
    <x v="1"/>
    <s v="tier - 3"/>
    <s v="R1019"/>
    <n v="19"/>
  </r>
  <r>
    <s v="Id2195"/>
    <s v="  J A"/>
    <n v="15.96"/>
    <n v="5.44"/>
    <s v="No"/>
    <s v="Yes"/>
    <s v="No"/>
    <n v="1"/>
    <s v="No"/>
    <s v="Under Weight"/>
    <s v="Normal"/>
    <s v="17-Nov-2004"/>
    <n v="1694.8"/>
    <x v="1"/>
    <s v="tier - 2"/>
    <s v="R1015"/>
    <n v="19"/>
  </r>
  <r>
    <s v="Id2196"/>
    <s v="  Dustin G"/>
    <n v="39.5"/>
    <n v="5.05"/>
    <s v="No"/>
    <s v="Yes"/>
    <s v="No"/>
    <n v="1"/>
    <s v="No"/>
    <s v="Obesity"/>
    <s v="Normal"/>
    <s v="21-Oct-2000"/>
    <n v="1682.6"/>
    <x v="1"/>
    <s v="tier - 2"/>
    <s v="R1011"/>
    <n v="23"/>
  </r>
  <r>
    <s v="Id2197"/>
    <s v="  Anthony G"/>
    <n v="33.770000000000003"/>
    <n v="6"/>
    <s v="No"/>
    <s v="Yes"/>
    <s v="No"/>
    <n v="1"/>
    <s v="No"/>
    <s v="Obesity"/>
    <s v="Prediabetes"/>
    <s v="10-Jun-2000"/>
    <n v="1674.63"/>
    <x v="1"/>
    <s v="tier - 2"/>
    <s v="R1013"/>
    <n v="23"/>
  </r>
  <r>
    <s v="Id2198"/>
    <s v="  Ryan"/>
    <n v="26.84"/>
    <n v="5.99"/>
    <s v="Yes"/>
    <s v="Yes"/>
    <s v="No"/>
    <n v="1"/>
    <s v="No"/>
    <s v="Over weight"/>
    <s v="Prediabetes"/>
    <s v="23-Oct-2000"/>
    <n v="1665"/>
    <x v="1"/>
    <s v="tier - 2"/>
    <s v="R1013"/>
    <n v="23"/>
  </r>
  <r>
    <s v="Id2199"/>
    <s v="  Eric N"/>
    <n v="35.53"/>
    <n v="4.3600000000000003"/>
    <s v="No"/>
    <s v="No"/>
    <s v="Yes"/>
    <n v="1"/>
    <s v="No"/>
    <s v="Obesity"/>
    <s v="Normal"/>
    <s v="30-Dec-2003"/>
    <n v="1646.43"/>
    <x v="1"/>
    <s v="tier - 1"/>
    <s v="R1012"/>
    <n v="20"/>
  </r>
  <r>
    <s v="Id2200"/>
    <s v="  Connor"/>
    <n v="30.59"/>
    <n v="4.41"/>
    <s v="No"/>
    <s v="No"/>
    <s v="Yes"/>
    <n v="1"/>
    <s v="No"/>
    <s v="Obesity"/>
    <s v="Normal"/>
    <s v="21-Aug-2003"/>
    <n v="1639.56"/>
    <x v="1"/>
    <s v="tier - 2"/>
    <s v="R1012"/>
    <n v="20"/>
  </r>
  <r>
    <s v="Id2201"/>
    <s v="  Patrick H"/>
    <n v="30.59"/>
    <n v="4.17"/>
    <s v="No"/>
    <s v="No"/>
    <s v="Yes"/>
    <n v="1"/>
    <s v="No"/>
    <s v="Obesity"/>
    <s v="Normal"/>
    <s v="16-Sep-2003"/>
    <n v="1639.56"/>
    <x v="1"/>
    <s v="tier - 2"/>
    <s v="R1012"/>
    <n v="20"/>
  </r>
  <r>
    <s v="Id2202"/>
    <s v="  Tyler"/>
    <n v="27.835000000000001"/>
    <n v="4.4400000000000004"/>
    <s v="No"/>
    <s v="No"/>
    <s v="Yes"/>
    <n v="1"/>
    <s v="No"/>
    <s v="Over weight"/>
    <s v="Normal"/>
    <s v="30-Dec-2003"/>
    <n v="1635.73"/>
    <x v="1"/>
    <s v="tier - 3"/>
    <s v="R1012"/>
    <n v="20"/>
  </r>
  <r>
    <s v="Id2203"/>
    <s v="  Deborah L"/>
    <n v="40.26"/>
    <n v="5.52"/>
    <s v="No"/>
    <s v="Yes"/>
    <s v="No"/>
    <n v="1"/>
    <s v="No"/>
    <s v="Obesity"/>
    <s v="Normal"/>
    <s v="13-Jun-2004"/>
    <n v="1634.57"/>
    <x v="1"/>
    <s v="tier - 2"/>
    <s v="R1013"/>
    <n v="19"/>
  </r>
  <r>
    <s v="Id2204"/>
    <s v="  Andrea K"/>
    <n v="39.82"/>
    <n v="6.01"/>
    <s v="No"/>
    <s v="Yes"/>
    <s v="No"/>
    <n v="1"/>
    <s v="No"/>
    <s v="Obesity"/>
    <s v="Prediabetes"/>
    <s v="8-Aug-2004"/>
    <n v="1633.96"/>
    <x v="1"/>
    <s v="tier - 1"/>
    <s v="R1013"/>
    <n v="19"/>
  </r>
  <r>
    <s v="Id2205"/>
    <s v="  Elleree"/>
    <n v="39.159999999999997"/>
    <n v="5.81"/>
    <s v="No"/>
    <s v="Yes"/>
    <s v="No"/>
    <n v="1"/>
    <s v="No"/>
    <s v="Obesity"/>
    <s v="Prediabetes"/>
    <s v="13-Dec-2004"/>
    <n v="1633.04"/>
    <x v="1"/>
    <s v="tier - 2"/>
    <s v="R1013"/>
    <n v="19"/>
  </r>
  <r>
    <s v="Id2206"/>
    <s v="  Brandon J"/>
    <n v="25.555"/>
    <n v="4.37"/>
    <s v="No"/>
    <s v="No"/>
    <s v="Yes"/>
    <n v="1"/>
    <s v="No"/>
    <s v="Over weight"/>
    <s v="Normal"/>
    <s v="16-Sep-2003"/>
    <n v="1632.56"/>
    <x v="1"/>
    <s v="tier - 2"/>
    <s v="R1012"/>
    <n v="20"/>
  </r>
  <r>
    <s v="Id2207"/>
    <s v="  Steve"/>
    <n v="25.175000000000001"/>
    <n v="5.74"/>
    <s v="No"/>
    <s v="No"/>
    <s v="Yes"/>
    <n v="1"/>
    <s v="No"/>
    <s v="Over weight"/>
    <s v="Prediabetes"/>
    <s v="3-Oct-2003"/>
    <n v="1632.04"/>
    <x v="1"/>
    <s v="tier - 2"/>
    <s v="R1012"/>
    <n v="20"/>
  </r>
  <r>
    <s v="Id2208"/>
    <s v="  Nina Wavik Sr"/>
    <n v="38.28"/>
    <n v="5.39"/>
    <s v="No"/>
    <s v="Yes"/>
    <s v="No"/>
    <n v="1"/>
    <s v="No"/>
    <s v="Obesity"/>
    <s v="Normal"/>
    <s v="9-Jul-2004"/>
    <n v="1631.82"/>
    <x v="1"/>
    <s v="tier - 1"/>
    <s v="R1013"/>
    <n v="19"/>
  </r>
  <r>
    <s v="Id2209"/>
    <s v="  Dani"/>
    <n v="38.17"/>
    <n v="4.07"/>
    <s v="No"/>
    <s v="Yes"/>
    <s v="No"/>
    <n v="1"/>
    <s v="No"/>
    <s v="Obesity"/>
    <s v="Normal"/>
    <s v="5-Dec-2004"/>
    <n v="1631.67"/>
    <x v="1"/>
    <s v="tier - 3"/>
    <s v="R1013"/>
    <n v="19"/>
  </r>
  <r>
    <s v="Id2210"/>
    <s v="  Jennifer A"/>
    <n v="36.85"/>
    <n v="5.49"/>
    <s v="No"/>
    <s v="Yes"/>
    <s v="No"/>
    <n v="1"/>
    <s v="No"/>
    <s v="Obesity"/>
    <s v="Normal"/>
    <s v="4-Oct-2004"/>
    <n v="1629.83"/>
    <x v="1"/>
    <s v="tier - 2"/>
    <s v="R1013"/>
    <n v="19"/>
  </r>
  <r>
    <s v="Id2211"/>
    <s v="  Martin"/>
    <n v="22.61"/>
    <n v="5.68"/>
    <s v="No"/>
    <s v="No"/>
    <s v="Yes"/>
    <n v="1"/>
    <s v="No"/>
    <s v="Normal Weight"/>
    <s v="Normal"/>
    <s v="17-Jul-2003"/>
    <n v="1628.47"/>
    <x v="1"/>
    <s v="tier - 1"/>
    <s v="R1012"/>
    <n v="20"/>
  </r>
  <r>
    <s v="Id2212"/>
    <s v="  Steve"/>
    <n v="21.754999999999999"/>
    <n v="6.09"/>
    <s v="No"/>
    <s v="No"/>
    <s v="Yes"/>
    <n v="1"/>
    <s v="No"/>
    <s v="Normal Weight"/>
    <s v="Prediabetes"/>
    <s v="4-Dec-2003"/>
    <n v="1627.28"/>
    <x v="1"/>
    <s v="tier - 2"/>
    <s v="R1012"/>
    <n v="20"/>
  </r>
  <r>
    <s v="Id2213"/>
    <s v="  Christopher"/>
    <n v="20.425000000000001"/>
    <n v="5.53"/>
    <s v="No"/>
    <s v="No"/>
    <s v="Yes"/>
    <n v="1"/>
    <s v="No"/>
    <s v="Normal Weight"/>
    <s v="Normal"/>
    <s v="9-Sep-2003"/>
    <n v="1625.43"/>
    <x v="1"/>
    <s v="tier - 3"/>
    <s v="R1012"/>
    <n v="20"/>
  </r>
  <r>
    <s v="Id2214"/>
    <s v="  Kathryn M"/>
    <n v="31.35"/>
    <n v="4.28"/>
    <s v="No"/>
    <s v="Yes"/>
    <s v="No"/>
    <n v="1"/>
    <s v="No"/>
    <s v="Obesity"/>
    <s v="Normal"/>
    <s v="25-Jul-2004"/>
    <n v="1622.19"/>
    <x v="1"/>
    <s v="tier - 1"/>
    <s v="R1013"/>
    <n v="19"/>
  </r>
  <r>
    <s v="Id2215"/>
    <s v="  Emily"/>
    <n v="31.13"/>
    <n v="6.01"/>
    <s v="No"/>
    <s v="Yes"/>
    <s v="No"/>
    <n v="1"/>
    <s v="No"/>
    <s v="Obesity"/>
    <s v="Prediabetes"/>
    <s v="21-Aug-2004"/>
    <n v="1621.88"/>
    <x v="1"/>
    <s v="tier - 2"/>
    <s v="R1013"/>
    <n v="19"/>
  </r>
  <r>
    <s v="Id2216"/>
    <s v="  Trent A"/>
    <n v="17.48"/>
    <n v="4.59"/>
    <s v="No"/>
    <s v="No"/>
    <s v="Yes"/>
    <n v="1"/>
    <s v="No"/>
    <s v="Under Weight"/>
    <s v="Normal"/>
    <s v="14-Sep-2003"/>
    <n v="1621.34"/>
    <x v="1"/>
    <s v="tier - 2"/>
    <s v="R1012"/>
    <n v="20"/>
  </r>
  <r>
    <s v="Id2217"/>
    <s v="  Jennifer E"/>
    <n v="22.57"/>
    <n v="5.8"/>
    <s v="Yes"/>
    <s v="No"/>
    <s v="No"/>
    <n v="1"/>
    <s v="No"/>
    <s v="Normal Weight"/>
    <s v="Prediabetes"/>
    <s v="5-Aug-1995"/>
    <n v="1617.16"/>
    <x v="1"/>
    <s v="tier - 1"/>
    <s v="R1013"/>
    <n v="28"/>
  </r>
  <r>
    <s v="Id2218"/>
    <s v="  Polly"/>
    <n v="26.73"/>
    <n v="5.08"/>
    <s v="No"/>
    <s v="Yes"/>
    <s v="No"/>
    <n v="1"/>
    <s v="No"/>
    <s v="Over weight"/>
    <s v="Normal"/>
    <s v="22-Jul-2004"/>
    <n v="1615.77"/>
    <x v="1"/>
    <s v="tier - 1"/>
    <s v="R1013"/>
    <n v="19"/>
  </r>
  <r>
    <s v="Id2219"/>
    <s v="  Elizabeth"/>
    <n v="20.79"/>
    <n v="5.84"/>
    <s v="No"/>
    <s v="Yes"/>
    <s v="No"/>
    <n v="1"/>
    <s v="No"/>
    <s v="Normal Weight"/>
    <s v="Prediabetes"/>
    <s v="19-Nov-2004"/>
    <n v="1607.51"/>
    <x v="1"/>
    <s v="tier - 3"/>
    <s v="R1013"/>
    <n v="19"/>
  </r>
  <r>
    <s v="Id2220"/>
    <s v="  Tiffany A"/>
    <n v="20.149999999999999"/>
    <n v="4.1500000000000004"/>
    <s v="No"/>
    <s v="No"/>
    <s v="No"/>
    <n v="1"/>
    <s v="No"/>
    <s v="Normal Weight"/>
    <s v="Normal"/>
    <s v="22-Sep-1992"/>
    <n v="1566.88"/>
    <x v="1"/>
    <s v="tier - 1"/>
    <s v="R1013"/>
    <n v="31"/>
  </r>
  <r>
    <s v="Id2221"/>
    <s v="  Cole"/>
    <n v="36.85"/>
    <n v="4.3600000000000003"/>
    <s v="Yes"/>
    <s v="No"/>
    <s v="No"/>
    <n v="0"/>
    <s v="No"/>
    <s v="Obesity"/>
    <s v="Normal"/>
    <s v="5-Dec-2001"/>
    <n v="1534.3"/>
    <x v="1"/>
    <s v="tier - 2"/>
    <s v="R1013"/>
    <n v="22"/>
  </r>
  <r>
    <s v="Id2222"/>
    <s v="  Matthew T"/>
    <n v="35.53"/>
    <n v="4.55"/>
    <s v="Yes"/>
    <s v="No"/>
    <s v="No"/>
    <n v="0"/>
    <s v="No"/>
    <s v="Obesity"/>
    <s v="Normal"/>
    <s v="2-Jun-2001"/>
    <n v="1532.47"/>
    <x v="1"/>
    <s v="tier - 2"/>
    <s v="R1013"/>
    <n v="22"/>
  </r>
  <r>
    <s v="Id2223"/>
    <s v="  Zachary"/>
    <n v="31.1"/>
    <n v="4.37"/>
    <s v="Yes"/>
    <s v="No"/>
    <s v="No"/>
    <n v="0"/>
    <s v="No"/>
    <s v="Obesity"/>
    <s v="Normal"/>
    <s v="7-Jul-2001"/>
    <n v="1526.31"/>
    <x v="1"/>
    <s v="tier - 3"/>
    <s v="R1011"/>
    <n v="22"/>
  </r>
  <r>
    <s v="Id2224"/>
    <s v="  Matthew T"/>
    <n v="23.21"/>
    <n v="5.24"/>
    <s v="Yes"/>
    <s v="No"/>
    <s v="No"/>
    <n v="0"/>
    <s v="No"/>
    <s v="Normal Weight"/>
    <s v="Normal"/>
    <s v="25-Aug-2001"/>
    <n v="1515.34"/>
    <x v="1"/>
    <s v="tier - 3"/>
    <s v="R1013"/>
    <n v="22"/>
  </r>
  <r>
    <s v="Id2225"/>
    <s v="  Pat"/>
    <n v="18.36"/>
    <n v="5.96"/>
    <s v="No"/>
    <s v="No"/>
    <s v="No"/>
    <n v="1"/>
    <s v="No"/>
    <s v="Under Weight"/>
    <s v="Prediabetes"/>
    <s v="19-Jun-1998"/>
    <n v="1497"/>
    <x v="1"/>
    <s v="tier - 2"/>
    <s v="R1013"/>
    <n v="25"/>
  </r>
  <r>
    <s v="Id2226"/>
    <s v="  Ashley"/>
    <n v="15.92"/>
    <n v="4.76"/>
    <s v="Yes"/>
    <s v="No"/>
    <s v="No"/>
    <n v="1"/>
    <s v="No"/>
    <s v="Under Weight"/>
    <s v="Normal"/>
    <s v="7-Oct-1995"/>
    <n v="1493"/>
    <x v="1"/>
    <s v="tier - 3"/>
    <s v="R1013"/>
    <n v="28"/>
  </r>
  <r>
    <s v="Id2227"/>
    <s v="  Elizabeth A"/>
    <n v="15.17"/>
    <n v="4.3"/>
    <s v="Yes"/>
    <s v="No"/>
    <s v="Yes"/>
    <n v="1"/>
    <s v="No"/>
    <s v="Under Weight"/>
    <s v="Normal"/>
    <s v="9-Jun-1997"/>
    <n v="1481"/>
    <x v="1"/>
    <s v="tier - 1"/>
    <s v="R1012"/>
    <n v="26"/>
  </r>
  <r>
    <s v="Id2228"/>
    <s v="  Rebecca M"/>
    <n v="16.63"/>
    <n v="4.5"/>
    <s v="No"/>
    <s v="No"/>
    <s v="No"/>
    <n v="1"/>
    <s v="No"/>
    <s v="Under Weight"/>
    <s v="Normal"/>
    <s v="7-Dec-1998"/>
    <n v="1477"/>
    <x v="1"/>
    <s v="tier - 1"/>
    <s v="R1013"/>
    <n v="25"/>
  </r>
  <r>
    <s v="Id2229"/>
    <s v="  Ruth"/>
    <n v="19.39"/>
    <n v="5.59"/>
    <s v="No"/>
    <s v="No"/>
    <s v="Yes"/>
    <n v="1"/>
    <s v="No"/>
    <s v="Normal Weight"/>
    <s v="Normal"/>
    <s v="20-Jun-2003"/>
    <n v="1467"/>
    <x v="1"/>
    <s v="tier - 2"/>
    <s v="R1013"/>
    <n v="20"/>
  </r>
  <r>
    <s v="Id2230"/>
    <s v="  Gregory S"/>
    <n v="17.34"/>
    <n v="6.29"/>
    <s v="Yes"/>
    <s v="No"/>
    <s v="Yes"/>
    <n v="1"/>
    <s v="No"/>
    <s v="Under Weight"/>
    <s v="Prediabetes"/>
    <s v="19-Jun-1997"/>
    <n v="1445"/>
    <x v="1"/>
    <s v="tier - 1"/>
    <s v="R1013"/>
    <n v="26"/>
  </r>
  <r>
    <s v="Id2231"/>
    <s v="  Alexandra S"/>
    <n v="17.940000000000001"/>
    <n v="4.1900000000000004"/>
    <s v="No"/>
    <s v="Yes"/>
    <s v="No"/>
    <n v="1"/>
    <s v="No"/>
    <s v="Under Weight"/>
    <s v="Normal"/>
    <s v="1-Sep-2000"/>
    <n v="1438"/>
    <x v="1"/>
    <s v="tier - 2"/>
    <s v="R1013"/>
    <n v="23"/>
  </r>
  <r>
    <s v="Id2232"/>
    <s v="  Hillary"/>
    <n v="16.670000000000002"/>
    <n v="4.7"/>
    <s v="Yes"/>
    <s v="No"/>
    <s v="Yes"/>
    <n v="1"/>
    <s v="No"/>
    <s v="Under Weight"/>
    <s v="Normal"/>
    <s v="5-Dec-1997"/>
    <n v="1422"/>
    <x v="1"/>
    <s v="tier - 2"/>
    <s v="R1013"/>
    <n v="26"/>
  </r>
  <r>
    <s v="Id2233"/>
    <s v="  Amy K"/>
    <n v="20.58"/>
    <n v="5.64"/>
    <s v="Yes"/>
    <s v="No"/>
    <s v="No"/>
    <n v="0"/>
    <s v="No"/>
    <s v="Normal Weight"/>
    <s v="Normal"/>
    <s v="23-Aug-2001"/>
    <n v="1421"/>
    <x v="1"/>
    <s v="tier - 2"/>
    <s v="R1013"/>
    <n v="22"/>
  </r>
  <r>
    <s v="Id2234"/>
    <s v="  Scott"/>
    <n v="16.5"/>
    <n v="4.1100000000000003"/>
    <s v="Yes"/>
    <s v="No"/>
    <s v="No"/>
    <n v="0"/>
    <s v="No"/>
    <s v="Under Weight"/>
    <s v="Normal"/>
    <s v="23-Jun-1996"/>
    <n v="1417"/>
    <x v="1"/>
    <s v="tier - 3"/>
    <s v="R1013"/>
    <n v="27"/>
  </r>
  <r>
    <s v="Id2235"/>
    <s v="  John"/>
    <n v="15.41"/>
    <n v="5.43"/>
    <s v="Yes"/>
    <s v="No"/>
    <s v="Yes"/>
    <n v="1"/>
    <s v="No"/>
    <s v="Under Weight"/>
    <s v="Normal"/>
    <s v="27-Oct-1997"/>
    <n v="1402"/>
    <x v="1"/>
    <s v="tier - 3"/>
    <s v="R1011"/>
    <n v="26"/>
  </r>
  <r>
    <s v="Id2236"/>
    <s v="  Maaikel"/>
    <n v="24.59"/>
    <n v="4.38"/>
    <s v="No"/>
    <s v="No"/>
    <s v="No"/>
    <n v="1"/>
    <s v="No"/>
    <s v="Normal Weight"/>
    <s v="Normal"/>
    <s v="5-Sep-1998"/>
    <n v="1400.44"/>
    <x v="1"/>
    <s v="tier - 2"/>
    <s v="R1013"/>
    <n v="25"/>
  </r>
  <r>
    <s v="Id2237"/>
    <s v="  Daniel C"/>
    <n v="33.33"/>
    <n v="9.7899999999999991"/>
    <s v="No"/>
    <s v="No"/>
    <s v="No"/>
    <n v="0"/>
    <s v="No"/>
    <s v="Obesity"/>
    <s v="Diabetes"/>
    <s v="22-Dec-2002"/>
    <n v="1391.53"/>
    <x v="1"/>
    <s v="tier - 1"/>
    <s v="R1013"/>
    <n v="21"/>
  </r>
  <r>
    <s v="Id2238"/>
    <s v="  Christopher S"/>
    <n v="18.5"/>
    <n v="11.84"/>
    <s v="No"/>
    <s v="No"/>
    <s v="No"/>
    <n v="0"/>
    <s v="No"/>
    <s v="Normal Weight"/>
    <s v="Diabetes"/>
    <s v="14-Nov-2002"/>
    <n v="1390"/>
    <x v="1"/>
    <s v="tier - 2"/>
    <s v="R1013"/>
    <n v="21"/>
  </r>
  <r>
    <s v="Id2239"/>
    <s v="  William R"/>
    <n v="18.579999999999998"/>
    <n v="6.22"/>
    <s v="No"/>
    <s v="No"/>
    <s v="No"/>
    <n v="0"/>
    <s v="No"/>
    <s v="Normal Weight"/>
    <s v="Prediabetes"/>
    <s v="6-Jul-1999"/>
    <n v="1389"/>
    <x v="1"/>
    <s v="tier - 2"/>
    <s v="R1013"/>
    <n v="24"/>
  </r>
  <r>
    <s v="Id2240"/>
    <s v="  Lyndsy"/>
    <n v="16.64"/>
    <n v="10.01"/>
    <s v="No"/>
    <s v="No"/>
    <s v="No"/>
    <n v="0"/>
    <s v="No"/>
    <s v="Under Weight"/>
    <s v="Diabetes"/>
    <s v="15-Aug-2002"/>
    <n v="1382"/>
    <x v="1"/>
    <s v="tier - 1"/>
    <s v="R1013"/>
    <n v="21"/>
  </r>
  <r>
    <s v="Id2241"/>
    <s v="  Jessica"/>
    <n v="19.329999999999998"/>
    <n v="4.32"/>
    <s v="No"/>
    <s v="No"/>
    <s v="No"/>
    <n v="1"/>
    <s v="No"/>
    <s v="Normal Weight"/>
    <s v="Normal"/>
    <s v="3-Dec-1998"/>
    <n v="1359"/>
    <x v="1"/>
    <s v="tier - 1"/>
    <s v="R1013"/>
    <n v="25"/>
  </r>
  <r>
    <s v="Id2242"/>
    <s v="  Anna"/>
    <n v="21.26"/>
    <n v="5.65"/>
    <s v="Yes"/>
    <s v="No"/>
    <s v="Yes"/>
    <n v="1"/>
    <s v="No"/>
    <s v="Normal Weight"/>
    <s v="Normal"/>
    <s v="7-Nov-1997"/>
    <n v="1341.16"/>
    <x v="1"/>
    <s v="tier - 2"/>
    <s v="R1012"/>
    <n v="26"/>
  </r>
  <r>
    <s v="Id2243"/>
    <s v="  Jordan"/>
    <n v="15.6"/>
    <n v="4.12"/>
    <s v="Yes"/>
    <s v="No"/>
    <s v="No"/>
    <n v="1"/>
    <s v="No"/>
    <s v="Under Weight"/>
    <s v="Normal"/>
    <s v="30-Jul-1995"/>
    <n v="1338"/>
    <x v="1"/>
    <s v="tier - 3"/>
    <s v="R1012"/>
    <n v="28"/>
  </r>
  <r>
    <s v="Id2244"/>
    <s v="  Brian"/>
    <n v="24.39"/>
    <n v="6.24"/>
    <s v="No"/>
    <s v="No"/>
    <s v="No"/>
    <n v="1"/>
    <s v="No"/>
    <s v="Normal Weight"/>
    <s v="Prediabetes"/>
    <s v="12-Jul-1998"/>
    <n v="1332.61"/>
    <x v="1"/>
    <s v="tier - 3"/>
    <s v="R1013"/>
    <n v="25"/>
  </r>
  <r>
    <s v="Id2245"/>
    <s v="  Katherine A"/>
    <n v="24.75"/>
    <n v="4.83"/>
    <s v="No"/>
    <s v="No"/>
    <s v="No"/>
    <n v="0"/>
    <s v="No"/>
    <s v="Normal Weight"/>
    <s v="Normal"/>
    <s v="14-Oct-1999"/>
    <n v="1329.17"/>
    <x v="1"/>
    <s v="tier - 3"/>
    <s v="R1013"/>
    <n v="24"/>
  </r>
  <r>
    <s v="Id2246"/>
    <s v="  Melanie"/>
    <n v="20.88"/>
    <n v="7.4"/>
    <s v="No"/>
    <s v="No"/>
    <s v="No"/>
    <n v="0"/>
    <s v="No"/>
    <s v="Normal Weight"/>
    <s v="Diabetes"/>
    <s v="13-Oct-2002"/>
    <n v="1315"/>
    <x v="1"/>
    <s v="tier - 2"/>
    <s v="R1013"/>
    <n v="21"/>
  </r>
  <r>
    <s v="Id2247"/>
    <s v="  Jessica"/>
    <n v="20.43"/>
    <n v="4.54"/>
    <s v="No"/>
    <s v="No"/>
    <s v="No"/>
    <n v="0"/>
    <s v="No"/>
    <s v="Normal Weight"/>
    <s v="Normal"/>
    <s v="2-Dec-1999"/>
    <n v="1304"/>
    <x v="1"/>
    <s v="tier - 2"/>
    <s v="R1013"/>
    <n v="24"/>
  </r>
  <r>
    <s v="Id2248"/>
    <s v="  Eric S"/>
    <n v="15.18"/>
    <n v="11.11"/>
    <s v="No"/>
    <s v="No"/>
    <s v="No"/>
    <n v="0"/>
    <s v="No"/>
    <s v="Under Weight"/>
    <s v="Diabetes"/>
    <s v="10-Dec-2002"/>
    <n v="1304"/>
    <x v="1"/>
    <s v="tier - 2"/>
    <s v="R1012"/>
    <n v="21"/>
  </r>
  <r>
    <s v="Id2249"/>
    <s v="  Joseph"/>
    <n v="15.12"/>
    <n v="4.03"/>
    <s v="Yes"/>
    <s v="No"/>
    <s v="No"/>
    <n v="0"/>
    <s v="No"/>
    <s v="Under Weight"/>
    <s v="Normal"/>
    <s v="29-Nov-2001"/>
    <n v="1293"/>
    <x v="1"/>
    <s v="tier - 3"/>
    <s v="R1012"/>
    <n v="22"/>
  </r>
  <r>
    <s v="Id2250"/>
    <s v="  Mary"/>
    <n v="23.88"/>
    <n v="4.51"/>
    <s v="No"/>
    <s v="No"/>
    <s v="No"/>
    <n v="1"/>
    <s v="No"/>
    <s v="Normal Weight"/>
    <s v="Normal"/>
    <s v="4-Jun-1998"/>
    <n v="1290.93"/>
    <x v="1"/>
    <s v="tier - 2"/>
    <s v="R1013"/>
    <n v="25"/>
  </r>
  <r>
    <s v="Id2251"/>
    <s v="  Natalie"/>
    <n v="16.13"/>
    <n v="5.56"/>
    <s v="No"/>
    <s v="Yes"/>
    <s v="No"/>
    <n v="1"/>
    <s v="No"/>
    <s v="Under Weight"/>
    <s v="Normal"/>
    <s v="26-Jun-2000"/>
    <n v="1286"/>
    <x v="1"/>
    <s v="tier - 2"/>
    <s v="R1013"/>
    <n v="23"/>
  </r>
  <r>
    <s v="Id2252"/>
    <s v="  Christopher"/>
    <n v="24.09"/>
    <n v="4.0999999999999996"/>
    <s v="No"/>
    <s v="Yes"/>
    <s v="No"/>
    <n v="1"/>
    <s v="No"/>
    <s v="Normal Weight"/>
    <s v="Normal"/>
    <s v="28-Jul-2004"/>
    <n v="1285"/>
    <x v="1"/>
    <s v="tier - 3"/>
    <s v="R1013"/>
    <n v="19"/>
  </r>
  <r>
    <s v="Id2253"/>
    <s v="  Sonja"/>
    <n v="19.43"/>
    <n v="5.85"/>
    <s v="No"/>
    <s v="Yes"/>
    <s v="No"/>
    <n v="1"/>
    <s v="No"/>
    <s v="Normal Weight"/>
    <s v="Prediabetes"/>
    <s v="30-Sep-2004"/>
    <n v="1283"/>
    <x v="1"/>
    <s v="tier - 1"/>
    <s v="R1013"/>
    <n v="19"/>
  </r>
  <r>
    <s v="Id2254"/>
    <s v="  Alexandra"/>
    <n v="15.22"/>
    <n v="4.92"/>
    <s v="Yes"/>
    <s v="No"/>
    <s v="Yes"/>
    <n v="1"/>
    <s v="No"/>
    <s v="Under Weight"/>
    <s v="Normal"/>
    <s v="26-Oct-1997"/>
    <n v="1276"/>
    <x v="1"/>
    <s v="tier - 2"/>
    <s v="R1012"/>
    <n v="26"/>
  </r>
  <r>
    <s v="Id2255"/>
    <s v="  Martha L"/>
    <n v="20.72"/>
    <n v="9.4600000000000009"/>
    <s v="No"/>
    <s v="No"/>
    <s v="No"/>
    <n v="0"/>
    <s v="No"/>
    <s v="Normal Weight"/>
    <s v="Diabetes"/>
    <s v="4-Dec-2002"/>
    <n v="1267"/>
    <x v="1"/>
    <s v="tier - 1"/>
    <s v="R1013"/>
    <n v="21"/>
  </r>
  <r>
    <s v="Id2256"/>
    <s v="  Ryan C"/>
    <n v="35.4"/>
    <n v="5.94"/>
    <s v="No"/>
    <s v="No"/>
    <s v="Yes"/>
    <n v="1"/>
    <s v="No"/>
    <s v="Obesity"/>
    <s v="Prediabetes"/>
    <s v="21-Nov-2003"/>
    <n v="1263.25"/>
    <x v="1"/>
    <s v="tier - 3"/>
    <s v="R1011"/>
    <n v="20"/>
  </r>
  <r>
    <s v="Id2257"/>
    <s v="  Cliff"/>
    <n v="34.4"/>
    <n v="5.7"/>
    <s v="No"/>
    <s v="No"/>
    <s v="Yes"/>
    <n v="1"/>
    <s v="No"/>
    <s v="Obesity"/>
    <s v="Prediabetes"/>
    <s v="15-Aug-2003"/>
    <n v="1261.8599999999999"/>
    <x v="1"/>
    <s v="tier - 3"/>
    <s v="R1011"/>
    <n v="20"/>
  </r>
  <r>
    <s v="Id2258"/>
    <s v="  Blue"/>
    <n v="34.1"/>
    <n v="4.13"/>
    <s v="No"/>
    <s v="No"/>
    <s v="Yes"/>
    <n v="1"/>
    <s v="No"/>
    <s v="Obesity"/>
    <s v="Normal"/>
    <s v="30-Oct-2003"/>
    <n v="1261.44"/>
    <x v="1"/>
    <s v="tier - 3"/>
    <s v="R1011"/>
    <n v="20"/>
  </r>
  <r>
    <s v="Id2259"/>
    <s v="  Jeffrey M"/>
    <n v="30.4"/>
    <n v="4.7699999999999996"/>
    <s v="No"/>
    <s v="No"/>
    <s v="Yes"/>
    <n v="1"/>
    <s v="No"/>
    <s v="Obesity"/>
    <s v="Normal"/>
    <s v="13-Oct-2003"/>
    <n v="1256.3"/>
    <x v="1"/>
    <s v="tier - 3"/>
    <s v="R1011"/>
    <n v="20"/>
  </r>
  <r>
    <s v="Id2260"/>
    <s v="  Andrew"/>
    <n v="28.7"/>
    <n v="4.99"/>
    <s v="No"/>
    <s v="No"/>
    <s v="Yes"/>
    <n v="1"/>
    <s v="No"/>
    <s v="Over weight"/>
    <s v="Normal"/>
    <s v="10-Dec-2003"/>
    <n v="1253.94"/>
    <x v="1"/>
    <s v="tier - 2"/>
    <s v="R1011"/>
    <n v="20"/>
  </r>
  <r>
    <s v="Id2261"/>
    <s v="  Julia"/>
    <n v="17.440000000000001"/>
    <n v="4.42"/>
    <s v="Yes"/>
    <s v="No"/>
    <s v="Yes"/>
    <n v="1"/>
    <s v="No"/>
    <s v="Under Weight"/>
    <s v="Normal"/>
    <s v="4-Nov-1997"/>
    <n v="1253"/>
    <x v="1"/>
    <s v="tier - 2"/>
    <s v="R1013"/>
    <n v="26"/>
  </r>
  <r>
    <s v="Id2262"/>
    <s v="  Daniel"/>
    <n v="27.6"/>
    <n v="4.01"/>
    <s v="No"/>
    <s v="No"/>
    <s v="Yes"/>
    <n v="1"/>
    <s v="No"/>
    <s v="Over weight"/>
    <s v="Normal"/>
    <s v="15-Sep-2003"/>
    <n v="1252.4100000000001"/>
    <x v="1"/>
    <s v="tier - 3"/>
    <s v="R1011"/>
    <n v="20"/>
  </r>
  <r>
    <s v="Id2263"/>
    <s v="  Jaime"/>
    <n v="20.7"/>
    <n v="4.49"/>
    <s v="No"/>
    <s v="No"/>
    <s v="Yes"/>
    <n v="1"/>
    <s v="No"/>
    <s v="Normal Weight"/>
    <s v="Normal"/>
    <s v="8-Sep-2003"/>
    <n v="1242.82"/>
    <x v="1"/>
    <s v="tier - 1"/>
    <s v="R1011"/>
    <n v="20"/>
  </r>
  <r>
    <s v="Id2264"/>
    <s v="  Mohd Syahidan"/>
    <n v="20.3"/>
    <n v="6.37"/>
    <s v="No"/>
    <s v="No"/>
    <s v="Yes"/>
    <n v="1"/>
    <s v="No"/>
    <s v="Normal Weight"/>
    <s v="Prediabetes"/>
    <s v="15-Sep-2003"/>
    <n v="1242.26"/>
    <x v="1"/>
    <s v="tier - 1"/>
    <s v="R1011"/>
    <n v="20"/>
  </r>
  <r>
    <s v="Id2265"/>
    <s v="  Matthew"/>
    <n v="19.8"/>
    <n v="5.12"/>
    <s v="No"/>
    <s v="No"/>
    <s v="Yes"/>
    <n v="1"/>
    <s v="No"/>
    <s v="Normal Weight"/>
    <s v="Normal"/>
    <s v="2-Aug-2003"/>
    <n v="1241.57"/>
    <x v="1"/>
    <s v="tier - 2"/>
    <s v="R1011"/>
    <n v="20"/>
  </r>
  <r>
    <s v="Id2266"/>
    <s v="  Elizabeth S"/>
    <n v="21.87"/>
    <n v="8.59"/>
    <s v="No"/>
    <s v="No"/>
    <s v="No"/>
    <n v="0"/>
    <s v="No"/>
    <s v="Normal Weight"/>
    <s v="Diabetes"/>
    <s v="1-Jul-2002"/>
    <n v="1241"/>
    <x v="1"/>
    <s v="tier - 2"/>
    <s v="R1013"/>
    <n v="21"/>
  </r>
  <r>
    <s v="Id2267"/>
    <s v="  Katie"/>
    <n v="16.600000000000001"/>
    <n v="5.87"/>
    <s v="No"/>
    <s v="No"/>
    <s v="No"/>
    <n v="1"/>
    <s v="No"/>
    <s v="Under Weight"/>
    <s v="Prediabetes"/>
    <s v="11-Oct-1998"/>
    <n v="1240"/>
    <x v="1"/>
    <s v="tier - 1"/>
    <s v="R1012"/>
    <n v="25"/>
  </r>
  <r>
    <s v="Id2268"/>
    <s v="  Christi A"/>
    <n v="21.98"/>
    <n v="7.03"/>
    <s v="No"/>
    <s v="No"/>
    <s v="No"/>
    <n v="0"/>
    <s v="No"/>
    <s v="Normal Weight"/>
    <s v="Diabetes"/>
    <s v="12-Dec-2002"/>
    <n v="1237"/>
    <x v="1"/>
    <s v="tier - 2"/>
    <s v="R1013"/>
    <n v="21"/>
  </r>
  <r>
    <s v="Id2269"/>
    <s v="  Sandra K"/>
    <n v="19.7"/>
    <n v="5.51"/>
    <s v="No"/>
    <s v="No"/>
    <s v="No"/>
    <n v="1"/>
    <s v="No"/>
    <s v="Normal Weight"/>
    <s v="Normal"/>
    <s v="13-Jul-1998"/>
    <n v="1234"/>
    <x v="1"/>
    <s v="tier - 1"/>
    <s v="R1013"/>
    <n v="25"/>
  </r>
  <r>
    <s v="Id2270"/>
    <s v="  Katharine"/>
    <n v="19.21"/>
    <n v="4.76"/>
    <s v="No"/>
    <s v="Yes"/>
    <s v="No"/>
    <n v="1"/>
    <s v="No"/>
    <s v="Normal Weight"/>
    <s v="Normal"/>
    <s v="16-Oct-2004"/>
    <n v="1228"/>
    <x v="1"/>
    <s v="tier - 1"/>
    <s v="R1012"/>
    <n v="19"/>
  </r>
  <r>
    <s v="Id2271"/>
    <s v="  Jerome"/>
    <n v="19.3"/>
    <n v="4.7"/>
    <s v="No"/>
    <s v="Yes"/>
    <s v="No"/>
    <n v="1"/>
    <s v="No"/>
    <s v="Normal Weight"/>
    <s v="Normal"/>
    <s v="9-Jul-2004"/>
    <n v="1224"/>
    <x v="1"/>
    <s v="tier - 1"/>
    <s v="R1013"/>
    <n v="19"/>
  </r>
  <r>
    <s v="Id2272"/>
    <s v="  Julia R"/>
    <n v="16.22"/>
    <n v="6.21"/>
    <s v="Yes"/>
    <s v="No"/>
    <s v="No"/>
    <n v="0"/>
    <s v="No"/>
    <s v="Under Weight"/>
    <s v="Prediabetes"/>
    <s v="4-Nov-1996"/>
    <n v="1220"/>
    <x v="1"/>
    <s v="tier - 3"/>
    <s v="R1012"/>
    <n v="27"/>
  </r>
  <r>
    <s v="Id2273"/>
    <s v="  Sean Henry"/>
    <n v="17.12"/>
    <n v="4.5199999999999996"/>
    <s v="No"/>
    <s v="Yes"/>
    <s v="No"/>
    <n v="1"/>
    <s v="No"/>
    <s v="Under Weight"/>
    <s v="Normal"/>
    <s v="2-Jun-2004"/>
    <n v="1210"/>
    <x v="1"/>
    <s v="tier - 1"/>
    <s v="R1013"/>
    <n v="19"/>
  </r>
  <r>
    <s v="Id2274"/>
    <s v="  Rachel A"/>
    <n v="19.07"/>
    <n v="5.45"/>
    <s v="No"/>
    <s v="No"/>
    <s v="No"/>
    <n v="1"/>
    <s v="No"/>
    <s v="Normal Weight"/>
    <s v="Normal"/>
    <s v="6-Oct-1992"/>
    <n v="1200.55"/>
    <x v="1"/>
    <s v="tier - 3"/>
    <s v="R1013"/>
    <n v="31"/>
  </r>
  <r>
    <s v="Id2275"/>
    <s v="  Jim"/>
    <n v="15.56"/>
    <n v="4.42"/>
    <s v="No"/>
    <s v="No"/>
    <s v="No"/>
    <n v="0"/>
    <s v="No"/>
    <s v="Under Weight"/>
    <s v="Normal"/>
    <s v="28-Jun-1999"/>
    <n v="1200"/>
    <x v="1"/>
    <s v="tier - 3"/>
    <s v="R1012"/>
    <n v="24"/>
  </r>
  <r>
    <s v="Id2276"/>
    <s v="  Tim"/>
    <n v="22.76"/>
    <n v="9.44"/>
    <s v="No"/>
    <s v="No"/>
    <s v="No"/>
    <n v="0"/>
    <s v="No"/>
    <s v="Normal Weight"/>
    <s v="Diabetes"/>
    <s v="26-Aug-2002"/>
    <n v="1191"/>
    <x v="1"/>
    <s v="tier - 1"/>
    <s v="R1013"/>
    <n v="21"/>
  </r>
  <r>
    <s v="Id2277"/>
    <s v="  Abby L"/>
    <n v="22.79"/>
    <n v="6.15"/>
    <s v="Yes"/>
    <s v="No"/>
    <s v="Yes"/>
    <n v="1"/>
    <s v="No"/>
    <s v="Normal Weight"/>
    <s v="Prediabetes"/>
    <s v="28-Jun-1997"/>
    <n v="1178.07"/>
    <x v="1"/>
    <s v="tier - 2"/>
    <s v="R1013"/>
    <n v="26"/>
  </r>
  <r>
    <s v="Id2278"/>
    <s v="  Mark"/>
    <n v="17.41"/>
    <n v="5.13"/>
    <s v="Yes"/>
    <s v="No"/>
    <s v="No"/>
    <n v="0"/>
    <s v="No"/>
    <s v="Under Weight"/>
    <s v="Normal"/>
    <s v="11-Aug-1996"/>
    <n v="1178"/>
    <x v="1"/>
    <s v="tier - 3"/>
    <s v="R1013"/>
    <n v="27"/>
  </r>
  <r>
    <s v="Id2279"/>
    <s v="  Ali"/>
    <n v="19.32"/>
    <n v="4.96"/>
    <s v="Yes"/>
    <s v="No"/>
    <s v="No"/>
    <n v="0"/>
    <s v="No"/>
    <s v="Normal Weight"/>
    <s v="Normal"/>
    <s v="12-Nov-2001"/>
    <n v="1167"/>
    <x v="1"/>
    <s v="tier - 1"/>
    <s v="R1013"/>
    <n v="22"/>
  </r>
  <r>
    <s v="Id2280"/>
    <s v="  Joshua"/>
    <n v="18.25"/>
    <n v="10.95"/>
    <s v="No"/>
    <s v="No"/>
    <s v="No"/>
    <n v="0"/>
    <s v="No"/>
    <s v="Under Weight"/>
    <s v="Diabetes"/>
    <s v="11-Jun-2002"/>
    <n v="1165"/>
    <x v="1"/>
    <s v="tier - 3"/>
    <s v="R1012"/>
    <n v="21"/>
  </r>
  <r>
    <s v="Id2281"/>
    <s v="  Pierre"/>
    <n v="53.13"/>
    <n v="4.4400000000000004"/>
    <s v="No"/>
    <s v="Yes"/>
    <s v="No"/>
    <n v="1"/>
    <s v="No"/>
    <s v="Obesity"/>
    <s v="Normal"/>
    <s v="11-Nov-2004"/>
    <n v="1163.46"/>
    <x v="1"/>
    <s v="tier - 3"/>
    <s v="R1013"/>
    <n v="19"/>
  </r>
  <r>
    <s v="Id2282"/>
    <s v="  Kate"/>
    <n v="20.46"/>
    <n v="4.0199999999999996"/>
    <s v="No"/>
    <s v="No"/>
    <s v="No"/>
    <n v="0"/>
    <s v="No"/>
    <s v="Normal Weight"/>
    <s v="Normal"/>
    <s v="26-Jul-1994"/>
    <n v="1158.32"/>
    <x v="1"/>
    <s v="tier - 1"/>
    <s v="R1013"/>
    <n v="29"/>
  </r>
  <r>
    <s v="Id2283"/>
    <s v="  David"/>
    <n v="43.01"/>
    <n v="5.44"/>
    <s v="No"/>
    <s v="Yes"/>
    <s v="No"/>
    <n v="1"/>
    <s v="No"/>
    <s v="Obesity"/>
    <s v="Normal"/>
    <s v="18-Jul-2004"/>
    <n v="1149.4000000000001"/>
    <x v="1"/>
    <s v="tier - 2"/>
    <s v="R1013"/>
    <n v="19"/>
  </r>
  <r>
    <s v="Id2284"/>
    <s v="  Carla"/>
    <n v="15.01"/>
    <n v="4.1500000000000004"/>
    <s v="No"/>
    <s v="No"/>
    <s v="Yes"/>
    <n v="1"/>
    <s v="No"/>
    <s v="Under Weight"/>
    <s v="Normal"/>
    <s v="12-Jun-2003"/>
    <n v="1149"/>
    <x v="1"/>
    <s v="tier - 1"/>
    <s v="R1012"/>
    <n v="20"/>
  </r>
  <r>
    <s v="Id2285"/>
    <s v="  Alvaro Sr"/>
    <n v="41.14"/>
    <n v="6.02"/>
    <s v="No"/>
    <s v="Yes"/>
    <s v="No"/>
    <n v="1"/>
    <s v="No"/>
    <s v="Obesity"/>
    <s v="Prediabetes"/>
    <s v="10-Jun-2004"/>
    <n v="1146.8"/>
    <x v="1"/>
    <s v="tier - 2"/>
    <s v="R1013"/>
    <n v="19"/>
  </r>
  <r>
    <s v="Id2286"/>
    <s v="  Hope"/>
    <n v="16.55"/>
    <n v="7.73"/>
    <s v="No"/>
    <s v="No"/>
    <s v="No"/>
    <n v="0"/>
    <s v="No"/>
    <s v="Under Weight"/>
    <s v="Diabetes"/>
    <s v="1-Oct-2002"/>
    <n v="1142"/>
    <x v="2"/>
    <s v="tier - 2"/>
    <s v="R1011"/>
    <n v="21"/>
  </r>
  <r>
    <s v="Id2287"/>
    <s v="  Mark P"/>
    <n v="37.29"/>
    <n v="5.03"/>
    <s v="No"/>
    <s v="Yes"/>
    <s v="No"/>
    <n v="1"/>
    <s v="No"/>
    <s v="Obesity"/>
    <s v="Normal"/>
    <s v="12-Sep-2004"/>
    <n v="1141.45"/>
    <x v="2"/>
    <s v="tier - 3"/>
    <s v="R1013"/>
    <n v="19"/>
  </r>
  <r>
    <s v="Id2288"/>
    <s v="  Desiree"/>
    <n v="16.739999999999998"/>
    <n v="4.08"/>
    <s v="Yes"/>
    <s v="No"/>
    <s v="No"/>
    <n v="0"/>
    <s v="No"/>
    <s v="Under Weight"/>
    <s v="Normal"/>
    <s v="25-Oct-2001"/>
    <n v="1141"/>
    <x v="2"/>
    <s v="tier - 1"/>
    <s v="R1013"/>
    <n v="22"/>
  </r>
  <r>
    <s v="Id2289"/>
    <s v="  Mario Jr"/>
    <n v="34.43"/>
    <n v="4.2699999999999996"/>
    <s v="No"/>
    <s v="Yes"/>
    <s v="No"/>
    <n v="1"/>
    <s v="No"/>
    <s v="Obesity"/>
    <s v="Normal"/>
    <s v="27-Nov-2004"/>
    <n v="1137.47"/>
    <x v="2"/>
    <s v="tier - 2"/>
    <s v="R1013"/>
    <n v="19"/>
  </r>
  <r>
    <s v="Id2290"/>
    <s v="  Lusapho"/>
    <n v="34.1"/>
    <n v="4.07"/>
    <s v="No"/>
    <s v="Yes"/>
    <s v="No"/>
    <n v="1"/>
    <s v="No"/>
    <s v="Obesity"/>
    <s v="Normal"/>
    <s v="15-Oct-2004"/>
    <n v="1137.01"/>
    <x v="2"/>
    <s v="tier - 1"/>
    <s v="R1013"/>
    <n v="19"/>
  </r>
  <r>
    <s v="Id2291"/>
    <s v="  Erin C"/>
    <n v="19.3"/>
    <n v="10.36"/>
    <s v="No"/>
    <s v="No"/>
    <s v="No"/>
    <n v="0"/>
    <s v="No"/>
    <s v="Normal Weight"/>
    <s v="Diabetes"/>
    <s v="11-Aug-2002"/>
    <n v="1137"/>
    <x v="2"/>
    <s v="tier - 1"/>
    <s v="R1013"/>
    <n v="21"/>
  </r>
  <r>
    <s v="Id2292"/>
    <s v="  Alan F"/>
    <n v="33.659999999999997"/>
    <n v="5.71"/>
    <s v="No"/>
    <s v="Yes"/>
    <s v="No"/>
    <n v="1"/>
    <s v="No"/>
    <s v="Obesity"/>
    <s v="Prediabetes"/>
    <s v="28-Nov-2004"/>
    <n v="1136.4000000000001"/>
    <x v="2"/>
    <s v="tier - 3"/>
    <s v="R1013"/>
    <n v="19"/>
  </r>
  <r>
    <s v="Id2293"/>
    <s v="  Ryan"/>
    <n v="33.33"/>
    <n v="6.08"/>
    <s v="No"/>
    <s v="Yes"/>
    <s v="No"/>
    <n v="1"/>
    <s v="No"/>
    <s v="Obesity"/>
    <s v="Prediabetes"/>
    <s v="11-Jun-2004"/>
    <n v="1135.94"/>
    <x v="2"/>
    <s v="tier - 3"/>
    <s v="R1013"/>
    <n v="19"/>
  </r>
  <r>
    <s v="Id2294"/>
    <s v="  Hope"/>
    <n v="21.84"/>
    <n v="5.71"/>
    <s v="No"/>
    <s v="Yes"/>
    <s v="No"/>
    <n v="1"/>
    <s v="No"/>
    <s v="Normal Weight"/>
    <s v="Prediabetes"/>
    <s v="6-Oct-2004"/>
    <n v="1135"/>
    <x v="2"/>
    <s v="tier - 3"/>
    <s v="R1013"/>
    <n v="19"/>
  </r>
  <r>
    <s v="Id2295"/>
    <s v="  Josh"/>
    <n v="16.87"/>
    <n v="9.1300000000000008"/>
    <s v="No"/>
    <s v="No"/>
    <s v="No"/>
    <n v="0"/>
    <s v="No"/>
    <s v="Under Weight"/>
    <s v="Diabetes"/>
    <s v="19-Jul-2002"/>
    <n v="1132"/>
    <x v="2"/>
    <s v="tier - 1"/>
    <s v="R1013"/>
    <n v="21"/>
  </r>
  <r>
    <s v="Id2296"/>
    <s v="  Jacob J"/>
    <n v="30.14"/>
    <n v="5.49"/>
    <s v="No"/>
    <s v="Yes"/>
    <s v="No"/>
    <n v="1"/>
    <s v="No"/>
    <s v="Obesity"/>
    <s v="Normal"/>
    <s v="14-Jun-2004"/>
    <n v="1131.51"/>
    <x v="2"/>
    <s v="tier - 1"/>
    <s v="R1013"/>
    <n v="19"/>
  </r>
  <r>
    <s v="Id2297"/>
    <s v="  Jose Tomas"/>
    <n v="23.21"/>
    <n v="4.37"/>
    <s v="No"/>
    <s v="Yes"/>
    <s v="No"/>
    <n v="1"/>
    <s v="No"/>
    <s v="Normal Weight"/>
    <s v="Normal"/>
    <s v="12-Nov-2004"/>
    <n v="1121.8699999999999"/>
    <x v="2"/>
    <s v="tier - 1"/>
    <s v="R1013"/>
    <n v="19"/>
  </r>
  <r>
    <s v="Id2298"/>
    <s v="  Mary Evan"/>
    <n v="17.170000000000002"/>
    <n v="8.4600000000000009"/>
    <s v="No"/>
    <s v="No"/>
    <s v="No"/>
    <n v="0"/>
    <s v="No"/>
    <s v="Under Weight"/>
    <s v="Diabetes"/>
    <s v="13-Aug-2002"/>
    <n v="1086"/>
    <x v="2"/>
    <s v="tier - 3"/>
    <s v="R1013"/>
    <n v="21"/>
  </r>
  <r>
    <s v="Id2299"/>
    <s v="  Justin K"/>
    <n v="15.61"/>
    <n v="5.28"/>
    <s v="No"/>
    <s v="No"/>
    <s v="No"/>
    <n v="1"/>
    <s v="No"/>
    <s v="Under Weight"/>
    <s v="Normal"/>
    <s v="26-Dec-1998"/>
    <n v="1082"/>
    <x v="2"/>
    <s v="tier - 2"/>
    <s v="R1013"/>
    <n v="25"/>
  </r>
  <r>
    <s v="Id2300"/>
    <s v="  Patrick"/>
    <n v="17.98"/>
    <n v="5.33"/>
    <s v="Yes"/>
    <s v="No"/>
    <s v="Yes"/>
    <n v="1"/>
    <s v="No"/>
    <s v="Under Weight"/>
    <s v="Normal"/>
    <s v="13-Aug-1997"/>
    <n v="1071"/>
    <x v="2"/>
    <s v="tier - 3"/>
    <s v="R1013"/>
    <n v="26"/>
  </r>
  <r>
    <s v="Id2301"/>
    <s v="  Roman"/>
    <n v="21.64"/>
    <n v="5.5"/>
    <s v="No"/>
    <s v="Yes"/>
    <s v="No"/>
    <n v="1"/>
    <s v="No"/>
    <s v="Normal Weight"/>
    <s v="Normal"/>
    <s v="24-Aug-2004"/>
    <n v="1070"/>
    <x v="2"/>
    <s v="tier - 3"/>
    <s v="R1013"/>
    <n v="19"/>
  </r>
  <r>
    <s v="Id2302"/>
    <s v="  David"/>
    <n v="16.399999999999999"/>
    <n v="5.4"/>
    <s v="No"/>
    <s v="No"/>
    <s v="Yes"/>
    <n v="1"/>
    <s v="No"/>
    <s v="Under Weight"/>
    <s v="Normal"/>
    <s v="28-Sep-1993"/>
    <n v="1068"/>
    <x v="2"/>
    <s v="tier - 1"/>
    <s v="R1013"/>
    <n v="30"/>
  </r>
  <r>
    <s v="Id2303"/>
    <s v="  Evelyn L"/>
    <n v="15.77"/>
    <n v="6.05"/>
    <s v="Yes"/>
    <s v="No"/>
    <s v="No"/>
    <n v="1"/>
    <s v="No"/>
    <s v="Under Weight"/>
    <s v="Prediabetes"/>
    <s v="1-Jun-1995"/>
    <n v="1056"/>
    <x v="2"/>
    <s v="tier - 2"/>
    <s v="R1013"/>
    <n v="28"/>
  </r>
  <r>
    <s v="Id2304"/>
    <s v="  Jim"/>
    <n v="18.27"/>
    <n v="11.46"/>
    <s v="No"/>
    <s v="No"/>
    <s v="No"/>
    <n v="0"/>
    <s v="No"/>
    <s v="Under Weight"/>
    <s v="Diabetes"/>
    <s v="1-Jul-2002"/>
    <n v="1049"/>
    <x v="2"/>
    <s v="tier - 2"/>
    <s v="R1012"/>
    <n v="21"/>
  </r>
  <r>
    <s v="Id2305"/>
    <s v="  Matthew S"/>
    <n v="16.489999999999998"/>
    <n v="8.48"/>
    <s v="No"/>
    <s v="No"/>
    <s v="No"/>
    <n v="0"/>
    <s v="No"/>
    <s v="Under Weight"/>
    <s v="Diabetes"/>
    <s v="20-Jul-2002"/>
    <n v="1047"/>
    <x v="2"/>
    <s v="tier - 1"/>
    <s v="R1013"/>
    <n v="21"/>
  </r>
  <r>
    <s v="Id2306"/>
    <s v="  Kenneth"/>
    <n v="16.14"/>
    <n v="4.8600000000000003"/>
    <s v="No"/>
    <s v="No"/>
    <s v="No"/>
    <n v="0"/>
    <s v="No"/>
    <s v="Under Weight"/>
    <s v="Normal"/>
    <s v="17-Nov-1994"/>
    <n v="1044"/>
    <x v="2"/>
    <s v="tier - 2"/>
    <s v="R1013"/>
    <n v="29"/>
  </r>
  <r>
    <s v="Id2307"/>
    <s v="  Andrea"/>
    <n v="20.85"/>
    <n v="4.45"/>
    <s v="Yes"/>
    <s v="No"/>
    <s v="No"/>
    <n v="1"/>
    <s v="No"/>
    <s v="Normal Weight"/>
    <s v="Normal"/>
    <s v="5-Oct-1995"/>
    <n v="1033.74"/>
    <x v="2"/>
    <s v="tier - 1"/>
    <s v="R1013"/>
    <n v="28"/>
  </r>
  <r>
    <s v="Id2308"/>
    <s v="  Kristina"/>
    <n v="15.88"/>
    <n v="4.3600000000000003"/>
    <s v="No"/>
    <s v="No"/>
    <s v="No"/>
    <n v="0"/>
    <s v="No"/>
    <s v="Under Weight"/>
    <s v="Normal"/>
    <s v="5-Aug-1999"/>
    <n v="1019"/>
    <x v="2"/>
    <s v="tier - 2"/>
    <s v="R1013"/>
    <n v="24"/>
  </r>
  <r>
    <s v="Id2309"/>
    <s v="  Kristen"/>
    <n v="20.66"/>
    <n v="5.8"/>
    <s v="No"/>
    <s v="Yes"/>
    <s v="No"/>
    <n v="1"/>
    <s v="No"/>
    <s v="Normal Weight"/>
    <s v="Prediabetes"/>
    <s v="9-Oct-2000"/>
    <n v="1012"/>
    <x v="2"/>
    <s v="tier - 2"/>
    <s v="R1013"/>
    <n v="23"/>
  </r>
  <r>
    <s v="Id2310"/>
    <s v="  Matthew"/>
    <n v="20.399999999999999"/>
    <n v="5.27"/>
    <s v="No"/>
    <s v="No"/>
    <s v="No"/>
    <n v="0"/>
    <s v="No"/>
    <s v="Normal Weight"/>
    <s v="Normal"/>
    <s v="22-Nov-1994"/>
    <n v="1006.65"/>
    <x v="2"/>
    <s v="tier - 2"/>
    <s v="R1013"/>
    <n v="29"/>
  </r>
  <r>
    <s v="Id2311"/>
    <s v="  Kathleen"/>
    <n v="25.19"/>
    <n v="5.64"/>
    <s v="Yes"/>
    <s v="No"/>
    <s v="No"/>
    <n v="0"/>
    <s v="No"/>
    <s v="Over weight"/>
    <s v="Normal"/>
    <s v="19-Aug-2001"/>
    <n v="964.71"/>
    <x v="2"/>
    <s v="tier - 2"/>
    <s v="R1013"/>
    <n v="22"/>
  </r>
  <r>
    <s v="Id2312"/>
    <s v="  Lindsey"/>
    <n v="20.54"/>
    <n v="4.2"/>
    <s v="Yes"/>
    <s v="No"/>
    <s v="No"/>
    <n v="1"/>
    <s v="No"/>
    <s v="Normal Weight"/>
    <s v="Normal"/>
    <s v="28-Oct-1995"/>
    <n v="928.59"/>
    <x v="2"/>
    <s v="tier - 1"/>
    <s v="R1013"/>
    <n v="28"/>
  </r>
  <r>
    <s v="Id2313"/>
    <s v="  Robert"/>
    <n v="20.13"/>
    <n v="5.42"/>
    <s v="No"/>
    <s v="No"/>
    <s v="No"/>
    <n v="0"/>
    <s v="No"/>
    <s v="Normal Weight"/>
    <s v="Normal"/>
    <s v="30-Oct-1994"/>
    <n v="915.07"/>
    <x v="2"/>
    <s v="tier - 1"/>
    <s v="R1013"/>
    <n v="29"/>
  </r>
  <r>
    <s v="Id2314"/>
    <s v="  Sarah E"/>
    <n v="18.93"/>
    <n v="6.11"/>
    <s v="No"/>
    <s v="No"/>
    <s v="Yes"/>
    <n v="1"/>
    <s v="No"/>
    <s v="Normal Weight"/>
    <s v="Prediabetes"/>
    <s v="27-Nov-1993"/>
    <n v="896.21"/>
    <x v="2"/>
    <s v="tier - 1"/>
    <s v="R1013"/>
    <n v="30"/>
  </r>
  <r>
    <s v="Id2315"/>
    <s v="  Flannery"/>
    <n v="24.14"/>
    <n v="5.29"/>
    <s v="No"/>
    <s v="Yes"/>
    <s v="No"/>
    <n v="1"/>
    <s v="No"/>
    <s v="Normal Weight"/>
    <s v="Normal"/>
    <s v="18-Nov-2000"/>
    <n v="865.41"/>
    <x v="2"/>
    <s v="tier - 1"/>
    <s v="R1013"/>
    <n v="23"/>
  </r>
  <r>
    <s v="Id2316"/>
    <s v="  John T"/>
    <n v="25.03"/>
    <n v="5.91"/>
    <s v="No"/>
    <s v="Yes"/>
    <s v="No"/>
    <n v="1"/>
    <s v="No"/>
    <s v="Over weight"/>
    <s v="Prediabetes"/>
    <s v="7-Oct-2004"/>
    <n v="830.52"/>
    <x v="2"/>
    <s v="tier - 2"/>
    <s v="R1011"/>
    <n v="19"/>
  </r>
  <r>
    <s v="Id2317"/>
    <s v="  Koji"/>
    <n v="20.47"/>
    <n v="5.81"/>
    <s v="Yes"/>
    <s v="No"/>
    <s v="No"/>
    <n v="1"/>
    <s v="No"/>
    <s v="Normal Weight"/>
    <s v="Prediabetes"/>
    <s v="7-Dec-1995"/>
    <n v="773.54"/>
    <x v="2"/>
    <s v="tier - 2"/>
    <s v="R1013"/>
    <n v="28"/>
  </r>
  <r>
    <s v="Id2318"/>
    <s v="  Candice M"/>
    <n v="18.82"/>
    <n v="5.51"/>
    <s v="Yes"/>
    <s v="No"/>
    <s v="No"/>
    <n v="0"/>
    <s v="No"/>
    <s v="Normal Weight"/>
    <s v="Normal"/>
    <s v="18-Sep-1996"/>
    <n v="770.38"/>
    <x v="2"/>
    <s v="tire_2"/>
    <s v="R1012"/>
    <n v="27"/>
  </r>
  <r>
    <s v="Id2319"/>
    <s v="  Theodore A"/>
    <n v="17.079999999999998"/>
    <n v="5.73"/>
    <s v="No"/>
    <s v="No"/>
    <s v="Yes"/>
    <n v="1"/>
    <s v="No"/>
    <s v="Under Weight"/>
    <s v="Prediabetes"/>
    <s v="28-Jun-1993"/>
    <n v="770"/>
    <x v="2"/>
    <s v="tier - 3"/>
    <s v="R1013"/>
    <n v="30"/>
  </r>
  <r>
    <s v="Id2320"/>
    <s v="  Lindy"/>
    <n v="19.21"/>
    <n v="5.53"/>
    <s v="Yes"/>
    <s v="No"/>
    <s v="No"/>
    <n v="0"/>
    <s v="No"/>
    <s v="Normal Weight"/>
    <s v="Normal"/>
    <s v="22-Oct-1996"/>
    <n v="760"/>
    <x v="2"/>
    <s v="tier - 3"/>
    <s v="R1013"/>
    <n v="27"/>
  </r>
  <r>
    <s v="Id2321"/>
    <s v="  Thomas"/>
    <n v="17.86"/>
    <n v="5.43"/>
    <s v="No"/>
    <s v="No"/>
    <s v="Yes"/>
    <n v="1"/>
    <s v="No"/>
    <s v="Under Weight"/>
    <s v="Normal"/>
    <s v="9-Aug-1993"/>
    <n v="760"/>
    <x v="2"/>
    <s v="tier - 1"/>
    <s v="R1013"/>
    <n v="30"/>
  </r>
  <r>
    <s v="Id2322"/>
    <s v="  Holly"/>
    <n v="21.38"/>
    <n v="8.01"/>
    <s v="No"/>
    <s v="No"/>
    <s v="No"/>
    <n v="0"/>
    <s v="No"/>
    <s v="Normal Weight"/>
    <s v="Diabetes"/>
    <s v="19-Sep-2002"/>
    <n v="750"/>
    <x v="2"/>
    <s v="tier - 1"/>
    <s v="R1012"/>
    <n v="21"/>
  </r>
  <r>
    <s v="Id2323"/>
    <s v="  Matthew"/>
    <n v="23.35"/>
    <n v="5.94"/>
    <s v="No"/>
    <s v="No"/>
    <s v="No"/>
    <n v="0"/>
    <s v="No"/>
    <s v="Normal Weight"/>
    <s v="Prediabetes"/>
    <s v="14-Dec-1999"/>
    <n v="722.99"/>
    <x v="2"/>
    <s v="tier - 1"/>
    <s v="R1013"/>
    <n v="24"/>
  </r>
  <r>
    <s v="Id2324"/>
    <s v="  Meghan K"/>
    <n v="22.24"/>
    <n v="5.04"/>
    <s v="No"/>
    <s v="No"/>
    <s v="No"/>
    <n v="0"/>
    <s v="No"/>
    <s v="Normal Weight"/>
    <s v="Normal"/>
    <s v="26-Dec-1999"/>
    <n v="700"/>
    <x v="1"/>
    <s v="tier - 3"/>
    <s v="R1013"/>
    <n v="24"/>
  </r>
  <r>
    <s v="Id2325"/>
    <s v="  Fred"/>
    <n v="24.76"/>
    <n v="4.54"/>
    <s v="Yes"/>
    <s v="No"/>
    <s v="No"/>
    <n v="0"/>
    <s v="No"/>
    <s v="Normal Weight"/>
    <s v="Normal"/>
    <s v="12-Sep-2001"/>
    <n v="687.54"/>
    <x v="2"/>
    <s v="tier - 2"/>
    <s v="R1013"/>
    <n v="22"/>
  </r>
  <r>
    <s v="Id2326"/>
    <s v="  Sebastian"/>
    <n v="20.100000000000001"/>
    <n v="5.6"/>
    <s v="Yes"/>
    <s v="No"/>
    <s v="Yes"/>
    <n v="1"/>
    <s v="No"/>
    <s v="Normal Weight"/>
    <s v="Normal"/>
    <s v="9-Nov-1997"/>
    <n v="670"/>
    <x v="2"/>
    <s v="tier - 3"/>
    <s v="R1013"/>
    <n v="26"/>
  </r>
  <r>
    <s v="Id2327"/>
    <s v="  Laura"/>
    <n v="21.77"/>
    <n v="10.67"/>
    <s v="No"/>
    <s v="No"/>
    <s v="No"/>
    <n v="0"/>
    <s v="No"/>
    <s v="Normal Weight"/>
    <s v="Diabetes"/>
    <s v="29-Nov-2002"/>
    <n v="668"/>
    <x v="2"/>
    <s v="tier - 2"/>
    <s v="R1012"/>
    <n v="21"/>
  </r>
  <r>
    <s v="Id2328"/>
    <s v="  Nicole"/>
    <n v="17.82"/>
    <n v="5.26"/>
    <s v="Yes"/>
    <s v="No"/>
    <s v="No"/>
    <n v="1"/>
    <s v="No"/>
    <s v="Under Weight"/>
    <s v="Normal"/>
    <s v="4-Jul-1995"/>
    <n v="650"/>
    <x v="2"/>
    <s v="tier - 3"/>
    <s v="R1013"/>
    <n v="28"/>
  </r>
  <r>
    <s v="Id2329"/>
    <s v="  Susan E"/>
    <n v="17.07"/>
    <n v="5.22"/>
    <s v="No"/>
    <s v="No"/>
    <s v="Yes"/>
    <n v="1"/>
    <s v="No"/>
    <s v="Under Weight"/>
    <s v="Normal"/>
    <s v="1-Jun-1993"/>
    <n v="650"/>
    <x v="2"/>
    <s v="tier - 3"/>
    <s v="R1013"/>
    <n v="30"/>
  </r>
  <r>
    <s v="Id2330"/>
    <s v="  Katy"/>
    <n v="22.24"/>
    <n v="4.29"/>
    <s v="Yes"/>
    <s v="No"/>
    <s v="No"/>
    <n v="0"/>
    <s v="No"/>
    <s v="Normal Weight"/>
    <s v="Normal"/>
    <s v="20-Nov-2001"/>
    <n v="646.14"/>
    <x v="2"/>
    <s v="tier - 3"/>
    <s v="R1012"/>
    <n v="22"/>
  </r>
  <r>
    <s v="Id2331"/>
    <s v="  Jordan"/>
    <n v="22.34"/>
    <n v="5.57"/>
    <s v="No"/>
    <s v="No"/>
    <s v="No"/>
    <n v="1"/>
    <s v="No"/>
    <s v="Normal Weight"/>
    <s v="Normal"/>
    <s v="27-Jul-1998"/>
    <n v="637.26"/>
    <x v="2"/>
    <s v="tier - 3"/>
    <s v="R1013"/>
    <n v="25"/>
  </r>
  <r>
    <s v="Id2332"/>
    <s v="  Juan D"/>
    <n v="17.7"/>
    <n v="6.28"/>
    <s v="No"/>
    <s v="No"/>
    <s v="No"/>
    <n v="1"/>
    <s v="No"/>
    <s v="Under Weight"/>
    <s v="Prediabetes"/>
    <s v="13-Sep-1992"/>
    <n v="604.54"/>
    <x v="2"/>
    <s v="tier - 3"/>
    <s v="R1013"/>
    <n v="31"/>
  </r>
  <r>
    <s v="Id2333"/>
    <s v="  Julie"/>
    <n v="16.47"/>
    <n v="6.35"/>
    <s v="No"/>
    <s v="No"/>
    <s v="Yes"/>
    <n v="1"/>
    <s v="No"/>
    <s v="Under Weight"/>
    <s v="Prediabetes"/>
    <s v="30-Jun-1993"/>
    <n v="600"/>
    <x v="1"/>
    <s v="tier - 1"/>
    <s v="R1013"/>
    <n v="30"/>
  </r>
  <r>
    <s v="Id2334"/>
    <s v="  Evan P"/>
    <n v="17.600000000000001"/>
    <n v="4.3899999999999997"/>
    <s v="No"/>
    <s v="No"/>
    <s v="No"/>
    <n v="1"/>
    <s v="No"/>
    <s v="Under Weight"/>
    <s v="Normal"/>
    <s v="30-Nov-1992"/>
    <n v="570.62"/>
    <x v="1"/>
    <s v="tier - 1"/>
    <s v="R1013"/>
    <n v="31"/>
  </r>
  <r>
    <s v="Id2335"/>
    <s v="  Aaron K"/>
    <n v="17.579999999999998"/>
    <n v="4.51"/>
    <s v="No"/>
    <s v="No"/>
    <s v="No"/>
    <n v="1"/>
    <s v="No"/>
    <s v="Under Weight"/>
    <s v="Normal"/>
    <s v="9-Jul-1992"/>
    <n v="563.84"/>
    <x v="1"/>
    <s v="tier - 3"/>
    <s v="R1013"/>
    <n v="31"/>
  </r>
  <r>
    <s v="UNKNOWN_001"/>
    <s v="Unknown"/>
    <s v="Null"/>
    <s v="Null"/>
    <s v="Unknown"/>
    <s v="Unknown"/>
    <s v="Unknown"/>
    <s v="Null"/>
    <s v="Unknown"/>
    <s v="Unknown"/>
    <s v="Unknown"/>
    <s v="9-Jun-1999"/>
    <n v="2775.19"/>
    <x v="1"/>
    <s v="tier - 1"/>
    <s v="R1012"/>
    <n v="24"/>
  </r>
  <r>
    <s v="UNKNOWN_002"/>
    <s v="Unknown"/>
    <s v="Null"/>
    <s v="Null"/>
    <s v="Unknown"/>
    <s v="Unknown"/>
    <s v="Unknown"/>
    <s v="Null"/>
    <s v="Unknown"/>
    <s v="Unknown"/>
    <s v="Unknown"/>
    <s v="20-Dec-1985"/>
    <n v="6203.9"/>
    <x v="0"/>
    <s v="tier - 2"/>
    <s v="R1012"/>
    <n v="38"/>
  </r>
  <r>
    <s v="UNKNOWN_003"/>
    <s v="Unknown"/>
    <s v="Null"/>
    <s v="Null"/>
    <s v="Unknown"/>
    <s v="Unknown"/>
    <s v="Unknown"/>
    <s v="Null"/>
    <s v="Unknown"/>
    <s v="Unknown"/>
    <s v="Unknown"/>
    <s v="13-Oct-2000"/>
    <n v="35585.58"/>
    <x v="0"/>
    <s v="tier - 2"/>
    <s v="R1011"/>
    <n v="23"/>
  </r>
  <r>
    <s v="UNKNOWN_004"/>
    <s v="Unknown"/>
    <s v="Null"/>
    <s v="Null"/>
    <s v="Unknown"/>
    <s v="Unknown"/>
    <s v="Unknown"/>
    <s v="Null"/>
    <s v="Unknown"/>
    <s v="Unknown"/>
    <s v="Unknown"/>
    <s v="6-Oct-1992"/>
    <n v="36837.47"/>
    <x v="0"/>
    <s v="tier - 2"/>
    <s v="R1011"/>
    <n v="31"/>
  </r>
  <r>
    <s v="UNKNOWN_005"/>
    <s v="Unknown"/>
    <s v="Null"/>
    <s v="Null"/>
    <s v="Unknown"/>
    <s v="Unknown"/>
    <s v="Unknown"/>
    <s v="Null"/>
    <s v="Unknown"/>
    <s v="Unknown"/>
    <s v="Unknown"/>
    <s v="22-Nov-1991"/>
    <n v="38711"/>
    <x v="0"/>
    <s v="tier - 3"/>
    <s v="R1011"/>
    <n v="32"/>
  </r>
  <r>
    <s v="UNKNOWN_006"/>
    <s v="Unknown"/>
    <s v="Null"/>
    <s v="Null"/>
    <s v="Unknown"/>
    <s v="Unknown"/>
    <s v="Unknown"/>
    <s v="Null"/>
    <s v="Unknown"/>
    <s v="Unknown"/>
    <s v="Unknown"/>
    <s v="27-Nov-1987"/>
    <n v="20984.09"/>
    <x v="1"/>
    <s v="tier - 2"/>
    <s v="R1015"/>
    <n v="36"/>
  </r>
  <r>
    <s v="id2444"/>
    <s v="Unknown"/>
    <s v="Null"/>
    <s v="Null"/>
    <s v="Unknown"/>
    <s v="Unknown"/>
    <s v="Unknown"/>
    <s v="Null"/>
    <s v="Unknown"/>
    <s v="Unknown"/>
    <s v="Unknown"/>
    <s v="1-Nov-2004"/>
    <n v="34303.17"/>
    <x v="0"/>
    <s v="tier - 3"/>
    <s v="R1013"/>
    <n v="19"/>
  </r>
  <r>
    <s v="id3444"/>
    <s v="Unknown"/>
    <s v="Null"/>
    <s v="Null"/>
    <s v="Unknown"/>
    <s v="Unknown"/>
    <s v="Unknown"/>
    <s v="Null"/>
    <s v="Unknown"/>
    <s v="Unknown"/>
    <s v="Unknown"/>
    <s v="6-Nov-2004"/>
    <n v="1137.01"/>
    <x v="2"/>
    <s v="tier - 1"/>
    <s v="R1013"/>
    <n v="19"/>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1"/>
    <s v="  Kelly"/>
    <n v="47.41"/>
    <n v="7.47"/>
    <s v="No"/>
    <s v="No"/>
    <s v="No"/>
    <n v="0"/>
    <s v="Yes"/>
    <s v="Obesity"/>
    <s v="Diabetes"/>
    <s v="12-Oct-1968"/>
    <n v="63770.43"/>
    <x v="0"/>
    <x v="0"/>
    <s v="R1013"/>
    <n v="55"/>
  </r>
  <r>
    <s v="Id2"/>
    <s v="  Matthew D"/>
    <n v="30.36"/>
    <n v="5.77"/>
    <s v="No"/>
    <s v="No"/>
    <s v="No"/>
    <n v="0"/>
    <s v="Yes"/>
    <s v="Obesity"/>
    <s v="Prediabetes"/>
    <s v="8-Jun-1977"/>
    <n v="62592.87"/>
    <x v="1"/>
    <x v="0"/>
    <s v="R1013"/>
    <n v="46"/>
  </r>
  <r>
    <s v="Id3"/>
    <s v="  Phil"/>
    <n v="34.484999999999999"/>
    <n v="11.87"/>
    <s v="Yes"/>
    <s v="No"/>
    <s v="No"/>
    <n v="2"/>
    <s v="Yes"/>
    <s v="Obesity"/>
    <s v="Diabetes"/>
    <s v="11-Sep-1970"/>
    <n v="60021.4"/>
    <x v="0"/>
    <x v="1"/>
    <s v="R1012"/>
    <n v="53"/>
  </r>
  <r>
    <s v="Id4"/>
    <s v="  Kelsey"/>
    <n v="38.094999999999999"/>
    <n v="6.05"/>
    <s v="No"/>
    <s v="No"/>
    <s v="No"/>
    <n v="0"/>
    <s v="Yes"/>
    <s v="Obesity"/>
    <s v="Prediabetes"/>
    <s v="6-Jun-1991"/>
    <n v="58571.07"/>
    <x v="0"/>
    <x v="0"/>
    <s v="R1024"/>
    <n v="32"/>
  </r>
  <r>
    <s v="Id5"/>
    <s v="  Kristyn"/>
    <n v="35.53"/>
    <n v="5.45"/>
    <s v="No"/>
    <s v="No"/>
    <s v="No"/>
    <n v="0"/>
    <s v="Yes"/>
    <s v="Obesity"/>
    <s v="Normal"/>
    <s v="19-Jun-1989"/>
    <n v="55135.4"/>
    <x v="0"/>
    <x v="2"/>
    <s v="R1012"/>
    <n v="34"/>
  </r>
  <r>
    <s v="Id6"/>
    <s v="  Russell B"/>
    <n v="32.799999999999997"/>
    <n v="6.59"/>
    <s v="No"/>
    <s v="No"/>
    <s v="No"/>
    <n v="0"/>
    <s v="Yes"/>
    <s v="Obesity"/>
    <s v="Diabetes"/>
    <s v="4-Aug-1962"/>
    <n v="52590.83"/>
    <x v="0"/>
    <x v="0"/>
    <s v="R1011"/>
    <n v="61"/>
  </r>
  <r>
    <s v="Id7"/>
    <s v="  Scott"/>
    <n v="36.4"/>
    <n v="6.07"/>
    <s v="No"/>
    <s v="No"/>
    <s v="No"/>
    <n v="0"/>
    <s v="Yes"/>
    <s v="Obesity"/>
    <s v="Prediabetes"/>
    <s v="27-Oct-1994"/>
    <n v="51194.559999999998"/>
    <x v="0"/>
    <x v="0"/>
    <s v="R1011"/>
    <n v="29"/>
  </r>
  <r>
    <s v="Id8"/>
    <s v="  Stephen"/>
    <n v="36.96"/>
    <n v="7.93"/>
    <s v="No"/>
    <s v="No"/>
    <s v="No"/>
    <n v="3"/>
    <s v="Yes"/>
    <s v="Obesity"/>
    <s v="Diabetes"/>
    <s v="27-Jun-1958"/>
    <n v="49577.66"/>
    <x v="1"/>
    <x v="2"/>
    <s v="R1013"/>
    <n v="65"/>
  </r>
  <r>
    <s v="Id9"/>
    <s v="  Patrick R"/>
    <n v="41.14"/>
    <n v="9.58"/>
    <s v="Yes"/>
    <s v="No"/>
    <s v="Yes"/>
    <n v="1"/>
    <s v="Yes"/>
    <s v="Obesity"/>
    <s v="Diabetes"/>
    <s v="4-Sep-1963"/>
    <n v="48970.25"/>
    <x v="0"/>
    <x v="2"/>
    <s v="R1013"/>
    <n v="60"/>
  </r>
  <r>
    <s v="Id10"/>
    <s v="  Brooke N"/>
    <n v="38.06"/>
    <n v="10.79"/>
    <s v="No"/>
    <s v="No"/>
    <s v="No"/>
    <n v="0"/>
    <s v="Yes"/>
    <s v="Obesity"/>
    <s v="Diabetes"/>
    <s v="29-Dec-1978"/>
    <n v="48885.14"/>
    <x v="0"/>
    <x v="2"/>
    <s v="R1013"/>
    <n v="45"/>
  </r>
  <r>
    <s v="Id11"/>
    <s v="  Paola Andrea"/>
    <n v="37.700000000000003"/>
    <n v="5.96"/>
    <s v="Yes"/>
    <s v="No"/>
    <s v="No"/>
    <n v="2"/>
    <s v="Yes"/>
    <s v="Obesity"/>
    <s v="Prediabetes"/>
    <s v="22-Jul-1959"/>
    <n v="48824.45"/>
    <x v="1"/>
    <x v="1"/>
    <s v="R1011"/>
    <n v="64"/>
  </r>
  <r>
    <s v="Id12"/>
    <s v="  David"/>
    <n v="42.13"/>
    <n v="11.9"/>
    <s v="No"/>
    <s v="No"/>
    <s v="No"/>
    <n v="0"/>
    <s v="Yes"/>
    <s v="Obesity"/>
    <s v="Diabetes"/>
    <s v="27-Oct-1965"/>
    <n v="48675.519999999997"/>
    <x v="0"/>
    <x v="2"/>
    <s v="R1013"/>
    <n v="58"/>
  </r>
  <r>
    <s v="Id13"/>
    <s v="  Wade"/>
    <n v="40.92"/>
    <n v="8.41"/>
    <s v="No"/>
    <s v="No"/>
    <s v="No"/>
    <n v="0"/>
    <s v="Yes"/>
    <s v="Obesity"/>
    <s v="Diabetes"/>
    <s v="11-Oct-1962"/>
    <n v="48673.56"/>
    <x v="0"/>
    <x v="2"/>
    <s v="R1013"/>
    <n v="61"/>
  </r>
  <r>
    <s v="Id14"/>
    <s v="  Franklin"/>
    <n v="40.564999999999998"/>
    <n v="7.02"/>
    <s v="No"/>
    <s v="No"/>
    <s v="No"/>
    <n v="0"/>
    <s v="Yes"/>
    <s v="Obesity"/>
    <s v="Diabetes"/>
    <s v="1-Dec-1968"/>
    <n v="48549.18"/>
    <x v="0"/>
    <x v="0"/>
    <s v="R1016"/>
    <n v="55"/>
  </r>
  <r>
    <s v="Id15"/>
    <s v="  Leilani M"/>
    <n v="36.384999999999998"/>
    <n v="7.59"/>
    <s v="Yes"/>
    <s v="No"/>
    <s v="No"/>
    <n v="2"/>
    <s v="Yes"/>
    <s v="Obesity"/>
    <s v="Diabetes"/>
    <s v="21-Dec-1961"/>
    <n v="48517.56"/>
    <x v="0"/>
    <x v="0"/>
    <s v="R1024"/>
    <n v="62"/>
  </r>
  <r>
    <s v="Id16"/>
    <s v="  Philippe"/>
    <n v="39.9"/>
    <n v="11.32"/>
    <s v="No"/>
    <s v="No"/>
    <s v="No"/>
    <n v="0"/>
    <s v="Yes"/>
    <s v="Obesity"/>
    <s v="Diabetes"/>
    <s v="27-Aug-1962"/>
    <n v="48173.36"/>
    <x v="0"/>
    <x v="0"/>
    <s v="R1011"/>
    <n v="61"/>
  </r>
  <r>
    <s v="Id17"/>
    <s v="  Jennifer A"/>
    <n v="33.799999999999997"/>
    <n v="7.67"/>
    <s v="No"/>
    <s v="No"/>
    <s v="No"/>
    <n v="3"/>
    <s v="Yes"/>
    <s v="Obesity"/>
    <s v="Diabetes"/>
    <s v="16-Nov-1958"/>
    <n v="47928.03"/>
    <x v="1"/>
    <x v="0"/>
    <s v="R1011"/>
    <n v="65"/>
  </r>
  <r>
    <s v="Id18"/>
    <s v="  Christina M"/>
    <n v="36.765000000000001"/>
    <n v="7.29"/>
    <s v="Yes"/>
    <s v="No"/>
    <s v="Yes"/>
    <n v="1"/>
    <s v="Yes"/>
    <s v="Obesity"/>
    <s v="Diabetes"/>
    <s v="5-Aug-1963"/>
    <n v="47896.79"/>
    <x v="0"/>
    <x v="0"/>
    <s v="R1024"/>
    <n v="60"/>
  </r>
  <r>
    <s v="Id19"/>
    <s v="  Said Sr"/>
    <n v="36.954999999999998"/>
    <n v="4.72"/>
    <s v="Yes"/>
    <s v="No"/>
    <s v="No"/>
    <n v="1"/>
    <s v="Yes"/>
    <s v="Obesity"/>
    <s v="Normal"/>
    <s v="7-Nov-1964"/>
    <n v="47496.49"/>
    <x v="0"/>
    <x v="0"/>
    <s v="R1012"/>
    <n v="59"/>
  </r>
  <r>
    <s v="Id20"/>
    <s v="  John"/>
    <n v="42.9"/>
    <n v="11.41"/>
    <s v="No"/>
    <s v="No"/>
    <s v="No"/>
    <n v="0"/>
    <s v="Yes"/>
    <s v="Obesity"/>
    <s v="Diabetes"/>
    <s v="27-Sep-1971"/>
    <n v="47462.89"/>
    <x v="0"/>
    <x v="2"/>
    <s v="R1013"/>
    <n v="52"/>
  </r>
  <r>
    <s v="Id21"/>
    <s v="  Myles"/>
    <n v="36.299999999999997"/>
    <n v="11.5"/>
    <s v="Yes"/>
    <s v="No"/>
    <s v="No"/>
    <n v="2"/>
    <s v="Yes"/>
    <s v="Obesity"/>
    <s v="Diabetes"/>
    <s v="13-Jun-1961"/>
    <n v="47403.88"/>
    <x v="0"/>
    <x v="0"/>
    <s v="R1011"/>
    <n v="62"/>
  </r>
  <r>
    <s v="Id22"/>
    <s v="  Madelyn C"/>
    <n v="32.200000000000003"/>
    <n v="6.22"/>
    <s v="Yes"/>
    <s v="No"/>
    <s v="No"/>
    <n v="2"/>
    <s v="Yes"/>
    <s v="Obesity"/>
    <s v="Prediabetes"/>
    <s v="4-Oct-1959"/>
    <n v="47305.31"/>
    <x v="1"/>
    <x v="1"/>
    <s v="R1011"/>
    <n v="64"/>
  </r>
  <r>
    <s v="Id23"/>
    <s v="  Nicole"/>
    <n v="31.3"/>
    <n v="11.38"/>
    <s v="No"/>
    <s v="No"/>
    <s v="No"/>
    <n v="3"/>
    <s v="Yes"/>
    <s v="Obesity"/>
    <s v="Diabetes"/>
    <s v="3-Sep-1958"/>
    <n v="47291.06"/>
    <x v="1"/>
    <x v="1"/>
    <s v="R1011"/>
    <n v="65"/>
  </r>
  <r>
    <s v="Id24"/>
    <s v="  Eric A"/>
    <n v="41.8"/>
    <n v="7.89"/>
    <s v="Yes"/>
    <s v="No"/>
    <s v="No"/>
    <n v="2"/>
    <s v="Yes"/>
    <s v="Obesity"/>
    <s v="Diabetes"/>
    <s v="28-Dec-1970"/>
    <n v="47269.85"/>
    <x v="0"/>
    <x v="2"/>
    <s v="R1013"/>
    <n v="53"/>
  </r>
  <r>
    <s v="Id25"/>
    <s v="  Emiliano I"/>
    <n v="35.090000000000003"/>
    <n v="4.38"/>
    <s v="Yes"/>
    <s v="No"/>
    <s v="No"/>
    <n v="2"/>
    <s v="Yes"/>
    <s v="Obesity"/>
    <s v="Normal"/>
    <s v="14-Jul-1959"/>
    <n v="47055.53"/>
    <x v="1"/>
    <x v="1"/>
    <s v="R1013"/>
    <n v="64"/>
  </r>
  <r>
    <s v="Id26"/>
    <s v="  Adam"/>
    <n v="33.880000000000003"/>
    <n v="7.01"/>
    <s v="No"/>
    <s v="No"/>
    <s v="No"/>
    <n v="3"/>
    <s v="Yes"/>
    <s v="Obesity"/>
    <s v="Diabetes"/>
    <s v="15-Sep-1958"/>
    <n v="46889.26"/>
    <x v="1"/>
    <x v="0"/>
    <s v="R1013"/>
    <n v="65"/>
  </r>
  <r>
    <s v="Id27"/>
    <s v="  Zach"/>
    <n v="30.875"/>
    <n v="11.88"/>
    <s v="No"/>
    <s v="No"/>
    <s v="No"/>
    <n v="0"/>
    <s v="Yes"/>
    <s v="Obesity"/>
    <s v="Diabetes"/>
    <s v="17-Nov-1960"/>
    <n v="46718.16"/>
    <x v="0"/>
    <x v="1"/>
    <s v="R1012"/>
    <n v="63"/>
  </r>
  <r>
    <s v="Id28"/>
    <s v="  Stephanie W"/>
    <n v="36.86"/>
    <n v="5.19"/>
    <s v="Yes"/>
    <s v="No"/>
    <s v="Yes"/>
    <n v="1"/>
    <s v="Yes"/>
    <s v="Obesity"/>
    <s v="Normal"/>
    <s v="23-Jun-1969"/>
    <n v="46661.440000000002"/>
    <x v="0"/>
    <x v="0"/>
    <s v="R1012"/>
    <n v="54"/>
  </r>
  <r>
    <s v="Id29"/>
    <s v="  Stephen"/>
    <n v="35.86"/>
    <n v="6.74"/>
    <s v="Yes"/>
    <s v="No"/>
    <s v="No"/>
    <n v="2"/>
    <s v="Yes"/>
    <s v="Obesity"/>
    <s v="Diabetes"/>
    <s v="8-Aug-1961"/>
    <n v="46599.11"/>
    <x v="0"/>
    <x v="1"/>
    <s v="R1013"/>
    <n v="62"/>
  </r>
  <r>
    <s v="Id30"/>
    <s v="  Natalie"/>
    <n v="37.049999999999997"/>
    <n v="8.44"/>
    <s v="No"/>
    <s v="No"/>
    <s v="No"/>
    <n v="0"/>
    <s v="Yes"/>
    <s v="Obesity"/>
    <s v="Diabetes"/>
    <s v="6-Dec-1971"/>
    <n v="46255.11"/>
    <x v="0"/>
    <x v="0"/>
    <s v="R1024"/>
    <n v="52"/>
  </r>
  <r>
    <s v="Id31"/>
    <s v="  Nicole J"/>
    <n v="43.89"/>
    <n v="8.7100000000000009"/>
    <s v="No"/>
    <s v="No"/>
    <s v="No"/>
    <n v="0"/>
    <s v="Yes"/>
    <s v="Obesity"/>
    <s v="Diabetes"/>
    <s v="17-Aug-1978"/>
    <n v="46200.99"/>
    <x v="0"/>
    <x v="1"/>
    <s v="R1013"/>
    <n v="45"/>
  </r>
  <r>
    <s v="Id32"/>
    <s v="  Jefferson D"/>
    <n v="42.35"/>
    <n v="5.08"/>
    <s v="Yes"/>
    <s v="No"/>
    <s v="No"/>
    <n v="0"/>
    <s v="Yes"/>
    <s v="Obesity"/>
    <s v="Normal"/>
    <s v="2-Dec-1976"/>
    <n v="46151.12"/>
    <x v="0"/>
    <x v="0"/>
    <s v="R1013"/>
    <n v="47"/>
  </r>
  <r>
    <s v="Id33"/>
    <s v="  Brendan D"/>
    <n v="31.35"/>
    <n v="6.86"/>
    <s v="No"/>
    <s v="No"/>
    <s v="No"/>
    <n v="0"/>
    <s v="Yes"/>
    <s v="Obesity"/>
    <s v="Diabetes"/>
    <s v="4-Dec-1962"/>
    <n v="46130.53"/>
    <x v="0"/>
    <x v="1"/>
    <s v="R1012"/>
    <n v="61"/>
  </r>
  <r>
    <s v="Id34"/>
    <s v="  Courtney"/>
    <n v="47.6"/>
    <n v="5.95"/>
    <s v="Yes"/>
    <s v="No"/>
    <s v="No"/>
    <n v="0"/>
    <s v="Yes"/>
    <s v="Obesity"/>
    <s v="Prediabetes"/>
    <s v="30-Sep-1985"/>
    <n v="46113.51"/>
    <x v="1"/>
    <x v="0"/>
    <s v="R1011"/>
    <n v="38"/>
  </r>
  <r>
    <s v="Id35"/>
    <s v="  Sydney L"/>
    <n v="46.2"/>
    <n v="6.09"/>
    <s v="No"/>
    <s v="No"/>
    <s v="Yes"/>
    <n v="1"/>
    <s v="Yes"/>
    <s v="Obesity"/>
    <s v="Prediabetes"/>
    <s v="12-Aug-1979"/>
    <n v="45863.21"/>
    <x v="1"/>
    <x v="1"/>
    <s v="R1013"/>
    <n v="44"/>
  </r>
  <r>
    <s v="Id36"/>
    <s v="  Julien"/>
    <n v="32.015000000000001"/>
    <n v="11.75"/>
    <s v="No"/>
    <s v="No"/>
    <s v="No"/>
    <n v="0"/>
    <s v="Yes"/>
    <s v="Obesity"/>
    <s v="Diabetes"/>
    <s v="21-Dec-1960"/>
    <n v="45710.21"/>
    <x v="1"/>
    <x v="2"/>
    <s v="R1016"/>
    <n v="63"/>
  </r>
  <r>
    <s v="Id37"/>
    <s v="  Ryan M"/>
    <n v="40.564999999999998"/>
    <n v="7.37"/>
    <s v="No"/>
    <s v="No"/>
    <s v="No"/>
    <n v="0"/>
    <s v="Yes"/>
    <s v="Obesity"/>
    <s v="Diabetes"/>
    <s v="9-Aug-1974"/>
    <n v="45702.02"/>
    <x v="1"/>
    <x v="2"/>
    <s v="R1012"/>
    <n v="49"/>
  </r>
  <r>
    <s v="Id38"/>
    <s v="  Anna H"/>
    <n v="32.450000000000003"/>
    <n v="11.91"/>
    <s v="No"/>
    <s v="No"/>
    <s v="No"/>
    <n v="0"/>
    <s v="Yes"/>
    <s v="Obesity"/>
    <s v="Diabetes"/>
    <s v="17-Dec-1962"/>
    <n v="45008.959999999999"/>
    <x v="1"/>
    <x v="2"/>
    <s v="R1013"/>
    <n v="61"/>
  </r>
  <r>
    <s v="Id39"/>
    <s v="  Samantha"/>
    <n v="34.96"/>
    <n v="6.52"/>
    <s v="No"/>
    <s v="No"/>
    <s v="No"/>
    <n v="0"/>
    <s v="Yes"/>
    <s v="Obesity"/>
    <s v="Diabetes"/>
    <s v="13-Aug-1971"/>
    <n v="44641.2"/>
    <x v="1"/>
    <x v="0"/>
    <s v="R1024"/>
    <n v="52"/>
  </r>
  <r>
    <s v="Id40"/>
    <s v="  Robert"/>
    <n v="35.5"/>
    <n v="5.14"/>
    <s v="No"/>
    <s v="No"/>
    <s v="Yes"/>
    <n v="1"/>
    <s v="Yes"/>
    <s v="Obesity"/>
    <s v="Normal"/>
    <s v="11-Oct-1993"/>
    <n v="44585.46"/>
    <x v="1"/>
    <x v="2"/>
    <s v="R1011"/>
    <n v="30"/>
  </r>
  <r>
    <s v="Id41"/>
    <s v="  James R"/>
    <n v="52.58"/>
    <n v="4.1900000000000004"/>
    <s v="No"/>
    <s v="Yes"/>
    <s v="No"/>
    <n v="1"/>
    <s v="Yes"/>
    <s v="Obesity"/>
    <s v="Normal"/>
    <s v="2-Aug-2000"/>
    <n v="44501.4"/>
    <x v="1"/>
    <x v="0"/>
    <s v="R1013"/>
    <n v="23"/>
  </r>
  <r>
    <s v="Id42"/>
    <s v="  Roseann"/>
    <n v="35.200000000000003"/>
    <n v="11.68"/>
    <s v="Yes"/>
    <s v="No"/>
    <s v="No"/>
    <n v="0"/>
    <s v="Yes"/>
    <s v="Obesity"/>
    <s v="Diabetes"/>
    <s v="14-Sep-1967"/>
    <n v="44423.8"/>
    <x v="1"/>
    <x v="0"/>
    <s v="R1013"/>
    <n v="56"/>
  </r>
  <r>
    <s v="Id43"/>
    <s v="  Nicole"/>
    <n v="38.06"/>
    <n v="6.98"/>
    <s v="No"/>
    <s v="No"/>
    <s v="No"/>
    <n v="0"/>
    <s v="Yes"/>
    <s v="Obesity"/>
    <s v="Diabetes"/>
    <s v="29-Oct-1971"/>
    <n v="44400.41"/>
    <x v="1"/>
    <x v="2"/>
    <s v="R1013"/>
    <n v="52"/>
  </r>
  <r>
    <s v="Id44"/>
    <s v="  Spencer"/>
    <n v="34.21"/>
    <n v="8.34"/>
    <s v="No"/>
    <s v="No"/>
    <s v="No"/>
    <n v="0"/>
    <s v="Yes"/>
    <s v="Obesity"/>
    <s v="Diabetes"/>
    <s v="24-Nov-1968"/>
    <n v="44260.75"/>
    <x v="1"/>
    <x v="1"/>
    <s v="R1013"/>
    <n v="55"/>
  </r>
  <r>
    <s v="Id45"/>
    <s v="  Eric W"/>
    <n v="38.94"/>
    <n v="8.49"/>
    <s v="Yes"/>
    <s v="No"/>
    <s v="No"/>
    <n v="1"/>
    <s v="Yes"/>
    <s v="Obesity"/>
    <s v="Diabetes"/>
    <s v="1-Jun-1975"/>
    <n v="44202.65"/>
    <x v="1"/>
    <x v="2"/>
    <s v="R1013"/>
    <n v="48"/>
  </r>
  <r>
    <s v="Id46"/>
    <s v="  Brianna L"/>
    <n v="30.21"/>
    <n v="5.34"/>
    <s v="Yes"/>
    <s v="No"/>
    <s v="No"/>
    <n v="1"/>
    <s v="Yes"/>
    <s v="Obesity"/>
    <s v="Normal"/>
    <s v="16-Jul-1988"/>
    <n v="43943.88"/>
    <x v="1"/>
    <x v="1"/>
    <s v="R1012"/>
    <n v="35"/>
  </r>
  <r>
    <s v="Id47"/>
    <s v="  Thomas J"/>
    <n v="33.630000000000003"/>
    <n v="4.43"/>
    <s v="Yes"/>
    <s v="No"/>
    <s v="No"/>
    <n v="2"/>
    <s v="Yes"/>
    <s v="Obesity"/>
    <s v="Normal"/>
    <s v="5-Oct-1966"/>
    <n v="43921.18"/>
    <x v="1"/>
    <x v="2"/>
    <s v="R1012"/>
    <n v="57"/>
  </r>
  <r>
    <s v="Id48"/>
    <s v="  Melissa L"/>
    <n v="40.369999999999997"/>
    <n v="4.47"/>
    <s v="No"/>
    <s v="No"/>
    <s v="No"/>
    <n v="0"/>
    <s v="Yes"/>
    <s v="Obesity"/>
    <s v="Normal"/>
    <s v="10-Nov-1980"/>
    <n v="43896.38"/>
    <x v="1"/>
    <x v="1"/>
    <s v="R1013"/>
    <n v="43"/>
  </r>
  <r>
    <s v="Id49"/>
    <s v="  Flavio"/>
    <n v="53.09"/>
    <n v="4.82"/>
    <s v="Yes"/>
    <s v="No"/>
    <s v="No"/>
    <n v="2"/>
    <s v="Yes"/>
    <s v="Obesity"/>
    <s v="Normal"/>
    <s v="2-Jul-1966"/>
    <n v="43817.45"/>
    <x v="1"/>
    <x v="0"/>
    <s v="R1012"/>
    <n v="57"/>
  </r>
  <r>
    <s v="Id50"/>
    <s v="  Ryan"/>
    <n v="31.79"/>
    <n v="5.51"/>
    <s v="Yes"/>
    <s v="No"/>
    <s v="No"/>
    <n v="2"/>
    <s v="Yes"/>
    <s v="Obesity"/>
    <s v="Normal"/>
    <s v="25-Oct-1966"/>
    <n v="43813.87"/>
    <x v="1"/>
    <x v="2"/>
    <s v="R1013"/>
    <n v="57"/>
  </r>
  <r>
    <s v="Id51"/>
    <s v="  Anthony J"/>
    <n v="41.895000000000003"/>
    <n v="10.87"/>
    <s v="Yes"/>
    <s v="No"/>
    <s v="No"/>
    <n v="1"/>
    <s v="Yes"/>
    <s v="Obesity"/>
    <s v="Diabetes"/>
    <s v="29-Dec-1986"/>
    <n v="43753.34"/>
    <x v="1"/>
    <x v="1"/>
    <s v="R1015"/>
    <n v="37"/>
  </r>
  <r>
    <s v="Id52"/>
    <s v="  Alex"/>
    <n v="31.16"/>
    <n v="9.34"/>
    <s v="No"/>
    <s v="No"/>
    <s v="No"/>
    <n v="0"/>
    <s v="Yes"/>
    <s v="Obesity"/>
    <s v="Diabetes"/>
    <s v="22-Aug-1965"/>
    <n v="43578.94"/>
    <x v="1"/>
    <x v="2"/>
    <s v="R1012"/>
    <n v="58"/>
  </r>
  <r>
    <s v="Id53"/>
    <s v="  David"/>
    <n v="34.104999999999997"/>
    <n v="5.03"/>
    <s v="Yes"/>
    <s v="No"/>
    <s v="Yes"/>
    <n v="1"/>
    <s v="Yes"/>
    <s v="Obesity"/>
    <s v="Normal"/>
    <s v="3-Dec-1969"/>
    <n v="43254.42"/>
    <x v="1"/>
    <x v="2"/>
    <s v="R1016"/>
    <n v="54"/>
  </r>
  <r>
    <s v="Id54"/>
    <s v="  Andrew B"/>
    <n v="51.93"/>
    <n v="11.05"/>
    <s v="No"/>
    <s v="No"/>
    <s v="No"/>
    <n v="0"/>
    <s v="Yes"/>
    <s v="Obesity"/>
    <s v="Diabetes"/>
    <s v="29-Nov-1965"/>
    <n v="43073.760000000002"/>
    <x v="1"/>
    <x v="2"/>
    <s v="R1011"/>
    <n v="58"/>
  </r>
  <r>
    <s v="Id55"/>
    <s v="  Dara E"/>
    <n v="38.950000000000003"/>
    <n v="11.95"/>
    <s v="No"/>
    <s v="No"/>
    <s v="No"/>
    <n v="0"/>
    <s v="Yes"/>
    <s v="Obesity"/>
    <s v="Diabetes"/>
    <s v="4-Nov-1978"/>
    <n v="42983.46"/>
    <x v="0"/>
    <x v="2"/>
    <s v="R1012"/>
    <n v="45"/>
  </r>
  <r>
    <s v="Id56"/>
    <s v="  Inna"/>
    <n v="36.630000000000003"/>
    <n v="7.72"/>
    <s v="Yes"/>
    <s v="No"/>
    <s v="No"/>
    <n v="1"/>
    <s v="Yes"/>
    <s v="Obesity"/>
    <s v="Diabetes"/>
    <s v="23-Oct-1975"/>
    <n v="42969.85"/>
    <x v="0"/>
    <x v="0"/>
    <s v="R1013"/>
    <n v="48"/>
  </r>
  <r>
    <s v="Id57"/>
    <s v="  Ari"/>
    <n v="34.200000000000003"/>
    <n v="5.75"/>
    <s v="No"/>
    <s v="No"/>
    <s v="No"/>
    <n v="2"/>
    <s v="Yes"/>
    <s v="Obesity"/>
    <s v="Prediabetes"/>
    <s v="10-Sep-1972"/>
    <n v="42856.84"/>
    <x v="0"/>
    <x v="1"/>
    <s v="R1011"/>
    <n v="51"/>
  </r>
  <r>
    <s v="Id58"/>
    <s v="  Lindsey"/>
    <n v="50.63"/>
    <n v="11.89"/>
    <s v="No"/>
    <s v="No"/>
    <s v="No"/>
    <n v="0"/>
    <s v="Yes"/>
    <s v="Obesity"/>
    <s v="Diabetes"/>
    <s v="29-Oct-1965"/>
    <n v="42764.12"/>
    <x v="0"/>
    <x v="2"/>
    <s v="R1011"/>
    <n v="58"/>
  </r>
  <r>
    <s v="Id59"/>
    <s v="  Kenny"/>
    <n v="36.479999999999997"/>
    <n v="6.2"/>
    <s v="No"/>
    <s v="No"/>
    <s v="No"/>
    <n v="0"/>
    <s v="Yes"/>
    <s v="Obesity"/>
    <s v="Prediabetes"/>
    <s v="21-Oct-1977"/>
    <n v="42760.5"/>
    <x v="0"/>
    <x v="2"/>
    <s v="R1012"/>
    <n v="46"/>
  </r>
  <r>
    <s v="Id60"/>
    <s v="  Louise"/>
    <n v="54.82"/>
    <n v="10.61"/>
    <s v="No"/>
    <s v="No"/>
    <s v="No"/>
    <n v="0"/>
    <s v="Yes"/>
    <s v="Obesity"/>
    <s v="Diabetes"/>
    <s v="3-Nov-1971"/>
    <n v="42644.2"/>
    <x v="0"/>
    <x v="0"/>
    <s v="R1011"/>
    <n v="52"/>
  </r>
  <r>
    <s v="Id61"/>
    <s v="  Cameron"/>
    <n v="38.06"/>
    <n v="6.04"/>
    <s v="No"/>
    <s v="No"/>
    <s v="Yes"/>
    <n v="1"/>
    <s v="Yes"/>
    <s v="Obesity"/>
    <s v="Prediabetes"/>
    <s v="27-Dec-1979"/>
    <n v="42560.43"/>
    <x v="0"/>
    <x v="0"/>
    <s v="R1013"/>
    <n v="44"/>
  </r>
  <r>
    <s v="Id62"/>
    <s v="  Katie T"/>
    <n v="51.48"/>
    <n v="9.33"/>
    <s v="Yes"/>
    <s v="No"/>
    <s v="No"/>
    <n v="0"/>
    <s v="Yes"/>
    <s v="Obesity"/>
    <s v="Diabetes"/>
    <s v="27-Jun-1967"/>
    <n v="42538.720000000001"/>
    <x v="0"/>
    <x v="0"/>
    <s v="R1011"/>
    <n v="56"/>
  </r>
  <r>
    <s v="Id63"/>
    <s v="  Casey"/>
    <n v="52.06"/>
    <n v="11.47"/>
    <s v="No"/>
    <s v="No"/>
    <s v="No"/>
    <n v="0"/>
    <s v="Yes"/>
    <s v="Obesity"/>
    <s v="Diabetes"/>
    <s v="3-Aug-1968"/>
    <n v="42478.6"/>
    <x v="0"/>
    <x v="2"/>
    <s v="R1011"/>
    <n v="55"/>
  </r>
  <r>
    <s v="Id64"/>
    <s v="  David"/>
    <n v="30.684999999999999"/>
    <n v="7.02"/>
    <s v="Yes"/>
    <s v="No"/>
    <s v="No"/>
    <n v="0"/>
    <s v="Yes"/>
    <s v="Obesity"/>
    <s v="Diabetes"/>
    <s v="28-Jun-1967"/>
    <n v="42303.69"/>
    <x v="0"/>
    <x v="2"/>
    <s v="R1016"/>
    <n v="56"/>
  </r>
  <r>
    <s v="Id65"/>
    <s v="  Bryson C"/>
    <n v="36.08"/>
    <n v="8.8000000000000007"/>
    <s v="Yes"/>
    <s v="No"/>
    <s v="No"/>
    <n v="1"/>
    <s v="Yes"/>
    <s v="Obesity"/>
    <s v="Diabetes"/>
    <s v="15-Aug-1975"/>
    <n v="42211.14"/>
    <x v="0"/>
    <x v="0"/>
    <s v="R1013"/>
    <n v="48"/>
  </r>
  <r>
    <s v="Id66"/>
    <s v="  Megan"/>
    <n v="54.99"/>
    <n v="8.68"/>
    <s v="No"/>
    <s v="No"/>
    <s v="No"/>
    <n v="2"/>
    <s v="Yes"/>
    <s v="Obesity"/>
    <s v="Diabetes"/>
    <s v="18-Sep-1973"/>
    <n v="42188.15"/>
    <x v="0"/>
    <x v="1"/>
    <s v="R1011"/>
    <n v="50"/>
  </r>
  <r>
    <s v="Id67"/>
    <s v="  Daniel"/>
    <n v="35.97"/>
    <n v="6.12"/>
    <s v="No"/>
    <s v="No"/>
    <s v="Yes"/>
    <n v="1"/>
    <s v="Yes"/>
    <s v="Obesity"/>
    <s v="Prediabetes"/>
    <s v="3-Jul-1979"/>
    <n v="42124.52"/>
    <x v="0"/>
    <x v="1"/>
    <s v="R1013"/>
    <n v="44"/>
  </r>
  <r>
    <s v="Id68"/>
    <s v="  Steven M"/>
    <n v="45.54"/>
    <n v="5.4"/>
    <s v="Yes"/>
    <s v="No"/>
    <s v="Yes"/>
    <n v="1"/>
    <s v="Yes"/>
    <s v="Obesity"/>
    <s v="Normal"/>
    <s v="9-Dec-1997"/>
    <n v="42112.24"/>
    <x v="0"/>
    <x v="0"/>
    <s v="R1013"/>
    <n v="26"/>
  </r>
  <r>
    <s v="Id69"/>
    <s v="  Jenna L"/>
    <n v="35.53"/>
    <n v="4.3600000000000003"/>
    <s v="Yes"/>
    <s v="No"/>
    <s v="No"/>
    <n v="0"/>
    <s v="Yes"/>
    <s v="Obesity"/>
    <s v="Normal"/>
    <s v="28-Nov-1976"/>
    <n v="42111.66"/>
    <x v="0"/>
    <x v="1"/>
    <s v="R1024"/>
    <n v="47"/>
  </r>
  <r>
    <s v="Id70"/>
    <s v="  Freeman"/>
    <n v="30.8"/>
    <n v="9.77"/>
    <s v="No"/>
    <s v="No"/>
    <s v="No"/>
    <n v="0"/>
    <s v="Yes"/>
    <s v="Obesity"/>
    <s v="Diabetes"/>
    <s v="19-Dec-1968"/>
    <n v="41999.519999999997"/>
    <x v="0"/>
    <x v="0"/>
    <s v="R1013"/>
    <n v="55"/>
  </r>
  <r>
    <s v="Id71"/>
    <s v="  Jeff"/>
    <n v="38.39"/>
    <n v="4.25"/>
    <s v="No"/>
    <s v="No"/>
    <s v="No"/>
    <n v="1"/>
    <s v="Yes"/>
    <s v="Obesity"/>
    <s v="Normal"/>
    <s v="10-Nov-1984"/>
    <n v="41949.24"/>
    <x v="0"/>
    <x v="1"/>
    <s v="R1013"/>
    <n v="39"/>
  </r>
  <r>
    <s v="Id72"/>
    <s v="  Elenilton V"/>
    <n v="32.299999999999997"/>
    <n v="4.76"/>
    <s v="No"/>
    <s v="No"/>
    <s v="No"/>
    <n v="2"/>
    <s v="Yes"/>
    <s v="Obesity"/>
    <s v="Normal"/>
    <s v="8-Jun-1972"/>
    <n v="41919.1"/>
    <x v="0"/>
    <x v="1"/>
    <s v="R1016"/>
    <n v="51"/>
  </r>
  <r>
    <s v="Id73"/>
    <s v="  Maurya"/>
    <n v="48.8"/>
    <n v="6.22"/>
    <s v="Yes"/>
    <s v="No"/>
    <s v="No"/>
    <n v="2"/>
    <s v="Yes"/>
    <s v="Obesity"/>
    <s v="Prediabetes"/>
    <s v="21-Sep-1966"/>
    <n v="41886.54"/>
    <x v="0"/>
    <x v="0"/>
    <s v="R1011"/>
    <n v="57"/>
  </r>
  <r>
    <s v="Id74"/>
    <s v="  Samantha C"/>
    <n v="45.5"/>
    <n v="7.96"/>
    <s v="No"/>
    <s v="No"/>
    <s v="No"/>
    <n v="0"/>
    <s v="Yes"/>
    <s v="Obesity"/>
    <s v="Diabetes"/>
    <s v="22-Sep-1962"/>
    <n v="41794.629999999997"/>
    <x v="0"/>
    <x v="0"/>
    <s v="R1011"/>
    <n v="61"/>
  </r>
  <r>
    <s v="Id75"/>
    <s v="  Bethany A"/>
    <n v="53.61"/>
    <n v="10.92"/>
    <s v="Yes"/>
    <s v="No"/>
    <s v="No"/>
    <n v="1"/>
    <s v="Yes"/>
    <s v="Obesity"/>
    <s v="Diabetes"/>
    <s v="29-Sep-1975"/>
    <n v="41681.86"/>
    <x v="0"/>
    <x v="1"/>
    <s v="R1011"/>
    <n v="48"/>
  </r>
  <r>
    <s v="Id76"/>
    <s v="  Yves"/>
    <n v="36.19"/>
    <n v="11.51"/>
    <s v="Yes"/>
    <s v="No"/>
    <s v="No"/>
    <n v="1"/>
    <s v="Yes"/>
    <s v="Obesity"/>
    <s v="Diabetes"/>
    <s v="14-Nov-1975"/>
    <n v="41676.080000000002"/>
    <x v="0"/>
    <x v="2"/>
    <s v="R1013"/>
    <n v="48"/>
  </r>
  <r>
    <s v="Id77"/>
    <s v="  Danielle"/>
    <n v="34.6"/>
    <n v="5.99"/>
    <s v="Yes"/>
    <s v="No"/>
    <s v="No"/>
    <n v="0"/>
    <s v="Yes"/>
    <s v="Obesity"/>
    <s v="Prediabetes"/>
    <s v="29-Oct-1976"/>
    <n v="41661.599999999999"/>
    <x v="0"/>
    <x v="0"/>
    <s v="R1011"/>
    <n v="47"/>
  </r>
  <r>
    <s v="Id78"/>
    <s v="  Julia"/>
    <n v="54.12"/>
    <n v="11.57"/>
    <s v="No"/>
    <s v="No"/>
    <s v="No"/>
    <n v="0"/>
    <s v="Yes"/>
    <s v="Obesity"/>
    <s v="Diabetes"/>
    <s v="24-Nov-1974"/>
    <n v="41636.199999999997"/>
    <x v="0"/>
    <x v="1"/>
    <s v="R1011"/>
    <n v="49"/>
  </r>
  <r>
    <s v="Id79"/>
    <s v="  Joshua"/>
    <n v="48.82"/>
    <n v="6.67"/>
    <s v="Yes"/>
    <s v="No"/>
    <s v="No"/>
    <n v="0"/>
    <s v="Yes"/>
    <s v="Obesity"/>
    <s v="Diabetes"/>
    <s v="22-Dec-1967"/>
    <n v="41505.15"/>
    <x v="0"/>
    <x v="2"/>
    <s v="R1011"/>
    <n v="56"/>
  </r>
  <r>
    <s v="Id80"/>
    <s v="  Jennifer"/>
    <n v="51.01"/>
    <n v="9.1999999999999993"/>
    <s v="No"/>
    <s v="No"/>
    <s v="No"/>
    <n v="0"/>
    <s v="Yes"/>
    <s v="Obesity"/>
    <s v="Diabetes"/>
    <s v="16-Oct-1971"/>
    <n v="41351.879999999997"/>
    <x v="0"/>
    <x v="2"/>
    <s v="R1011"/>
    <n v="52"/>
  </r>
  <r>
    <s v="Id81"/>
    <s v="  Gwen M"/>
    <n v="45.65"/>
    <n v="5.1100000000000003"/>
    <s v="Yes"/>
    <s v="No"/>
    <s v="No"/>
    <n v="1"/>
    <s v="Yes"/>
    <s v="Obesity"/>
    <s v="Normal"/>
    <s v="7-Oct-1964"/>
    <n v="41331.79"/>
    <x v="0"/>
    <x v="2"/>
    <s v="R1011"/>
    <n v="59"/>
  </r>
  <r>
    <s v="Id82"/>
    <s v="  Patrick"/>
    <n v="52.9"/>
    <n v="5.34"/>
    <s v="No"/>
    <s v="No"/>
    <s v="No"/>
    <n v="0"/>
    <s v="Yes"/>
    <s v="Obesity"/>
    <s v="Normal"/>
    <s v="27-Aug-1977"/>
    <n v="41271.5"/>
    <x v="0"/>
    <x v="2"/>
    <s v="R1011"/>
    <n v="46"/>
  </r>
  <r>
    <s v="Id83"/>
    <s v="  Kate"/>
    <n v="45.41"/>
    <n v="4.03"/>
    <s v="Yes"/>
    <s v="No"/>
    <s v="No"/>
    <n v="1"/>
    <s v="Yes"/>
    <s v="Obesity"/>
    <s v="Normal"/>
    <s v="6-Jun-1964"/>
    <n v="41250.39"/>
    <x v="0"/>
    <x v="0"/>
    <s v="R1011"/>
    <n v="59"/>
  </r>
  <r>
    <s v="Id84"/>
    <s v="  Kevin"/>
    <n v="49.41"/>
    <n v="4.2300000000000004"/>
    <s v="Yes"/>
    <s v="No"/>
    <s v="Yes"/>
    <n v="1"/>
    <s v="Yes"/>
    <s v="Obesity"/>
    <s v="Normal"/>
    <s v="8-Aug-1969"/>
    <n v="41191.57"/>
    <x v="0"/>
    <x v="2"/>
    <s v="R1011"/>
    <n v="54"/>
  </r>
  <r>
    <s v="Id85"/>
    <s v="  Stephen II"/>
    <n v="31.824999999999999"/>
    <n v="4.0599999999999996"/>
    <s v="No"/>
    <s v="No"/>
    <s v="No"/>
    <n v="2"/>
    <s v="Yes"/>
    <s v="Obesity"/>
    <s v="Normal"/>
    <s v="6-Sep-1972"/>
    <n v="41097.160000000003"/>
    <x v="0"/>
    <x v="0"/>
    <s v="R1016"/>
    <n v="51"/>
  </r>
  <r>
    <s v="Id86"/>
    <s v="  Philip"/>
    <n v="51.28"/>
    <n v="4.68"/>
    <s v="No"/>
    <s v="No"/>
    <s v="No"/>
    <n v="2"/>
    <s v="Yes"/>
    <s v="Obesity"/>
    <s v="Normal"/>
    <s v="12-Aug-1972"/>
    <n v="41055.29"/>
    <x v="0"/>
    <x v="2"/>
    <s v="R1011"/>
    <n v="51"/>
  </r>
  <r>
    <s v="Id87"/>
    <s v="  Brett A"/>
    <n v="34.96"/>
    <n v="4.34"/>
    <s v="No"/>
    <s v="No"/>
    <s v="Yes"/>
    <n v="1"/>
    <s v="Yes"/>
    <s v="Obesity"/>
    <s v="Normal"/>
    <s v="11-Oct-1979"/>
    <n v="41034.22"/>
    <x v="0"/>
    <x v="0"/>
    <s v="R1017"/>
    <n v="44"/>
  </r>
  <r>
    <s v="Id88"/>
    <s v="  Rebecca"/>
    <n v="33.11"/>
    <n v="10.51"/>
    <s v="No"/>
    <s v="No"/>
    <s v="No"/>
    <n v="0"/>
    <s v="Yes"/>
    <s v="Obesity"/>
    <s v="Diabetes"/>
    <s v="5-Jun-1974"/>
    <n v="40974.160000000003"/>
    <x v="0"/>
    <x v="2"/>
    <s v="R1013"/>
    <n v="49"/>
  </r>
  <r>
    <s v="Id89"/>
    <s v="  Kelley"/>
    <n v="54.74"/>
    <n v="5.84"/>
    <s v="Yes"/>
    <s v="No"/>
    <s v="Yes"/>
    <n v="1"/>
    <s v="Yes"/>
    <s v="Obesity"/>
    <s v="Prediabetes"/>
    <s v="8-Sep-1983"/>
    <n v="40961.29"/>
    <x v="0"/>
    <x v="2"/>
    <s v="R1011"/>
    <n v="40"/>
  </r>
  <r>
    <s v="Id90"/>
    <s v="  Abigail K"/>
    <n v="32.56"/>
    <n v="5.41"/>
    <s v="No"/>
    <s v="No"/>
    <s v="Yes"/>
    <n v="1"/>
    <s v="Yes"/>
    <s v="Obesity"/>
    <s v="Normal"/>
    <s v="16-Sep-1979"/>
    <n v="40941.29"/>
    <x v="0"/>
    <x v="2"/>
    <s v="R1013"/>
    <n v="44"/>
  </r>
  <r>
    <s v="Id91"/>
    <s v="  Hope"/>
    <n v="39.049999999999997"/>
    <n v="6.06"/>
    <s v="No"/>
    <s v="No"/>
    <s v="No"/>
    <n v="1"/>
    <s v="Yes"/>
    <s v="Obesity"/>
    <s v="Prediabetes"/>
    <s v="4-Aug-1992"/>
    <n v="40932.43"/>
    <x v="0"/>
    <x v="2"/>
    <s v="R1013"/>
    <n v="31"/>
  </r>
  <r>
    <s v="Id92"/>
    <s v="  Elyse M"/>
    <n v="42.75"/>
    <n v="4.22"/>
    <s v="No"/>
    <s v="No"/>
    <s v="No"/>
    <n v="0"/>
    <s v="Yes"/>
    <s v="Obesity"/>
    <s v="Normal"/>
    <s v="2-Jul-1999"/>
    <n v="40904.199999999997"/>
    <x v="0"/>
    <x v="1"/>
    <s v="R1024"/>
    <n v="24"/>
  </r>
  <r>
    <s v="Id93"/>
    <s v="  Nicholas"/>
    <n v="50.58"/>
    <n v="5.12"/>
    <s v="No"/>
    <s v="No"/>
    <s v="No"/>
    <n v="2"/>
    <s v="Yes"/>
    <s v="Obesity"/>
    <s v="Normal"/>
    <s v="10-Jun-1972"/>
    <n v="40817.85"/>
    <x v="0"/>
    <x v="0"/>
    <s v="R1011"/>
    <n v="51"/>
  </r>
  <r>
    <s v="Id94"/>
    <s v="  David"/>
    <n v="30.495000000000001"/>
    <n v="4.57"/>
    <s v="Yes"/>
    <s v="No"/>
    <s v="No"/>
    <n v="0"/>
    <s v="Yes"/>
    <s v="Obesity"/>
    <s v="Normal"/>
    <s v="26-Dec-1976"/>
    <n v="40720.550000000003"/>
    <x v="0"/>
    <x v="0"/>
    <s v="R1012"/>
    <n v="47"/>
  </r>
  <r>
    <s v="Id95"/>
    <s v="  Natalie"/>
    <n v="48.31"/>
    <n v="9.58"/>
    <s v="Yes"/>
    <s v="No"/>
    <s v="No"/>
    <n v="2"/>
    <s v="Yes"/>
    <s v="Obesity"/>
    <s v="Diabetes"/>
    <s v="25-Sep-1970"/>
    <n v="40692.910000000003"/>
    <x v="0"/>
    <x v="1"/>
    <s v="R1011"/>
    <n v="53"/>
  </r>
  <r>
    <s v="Id96"/>
    <s v="  Thomas"/>
    <n v="48.99"/>
    <n v="9.7799999999999994"/>
    <s v="Yes"/>
    <s v="No"/>
    <s v="No"/>
    <n v="1"/>
    <s v="Yes"/>
    <s v="Obesity"/>
    <s v="Diabetes"/>
    <s v="10-Jul-1975"/>
    <n v="40590.550000000003"/>
    <x v="0"/>
    <x v="0"/>
    <s v="R1012"/>
    <n v="48"/>
  </r>
  <r>
    <s v="Id97"/>
    <s v="  Pamela J"/>
    <n v="38.39"/>
    <n v="4.1100000000000003"/>
    <s v="Yes"/>
    <s v="No"/>
    <s v="No"/>
    <n v="0"/>
    <s v="Yes"/>
    <s v="Obesity"/>
    <s v="Normal"/>
    <s v="3-Nov-1985"/>
    <n v="40419.019999999997"/>
    <x v="0"/>
    <x v="2"/>
    <s v="R1013"/>
    <n v="38"/>
  </r>
  <r>
    <s v="Id98"/>
    <s v="  Jessica"/>
    <n v="44.34"/>
    <n v="4.0199999999999996"/>
    <s v="Yes"/>
    <s v="No"/>
    <s v="No"/>
    <n v="2"/>
    <s v="Yes"/>
    <s v="Obesity"/>
    <s v="Normal"/>
    <s v="12-Aug-1966"/>
    <n v="40373.74"/>
    <x v="0"/>
    <x v="0"/>
    <s v="R1011"/>
    <n v="57"/>
  </r>
  <r>
    <s v="Id99"/>
    <s v="  Ron N"/>
    <n v="41.51"/>
    <n v="6.92"/>
    <s v="No"/>
    <s v="No"/>
    <s v="No"/>
    <n v="0"/>
    <s v="Yes"/>
    <s v="Obesity"/>
    <s v="Diabetes"/>
    <s v="4-Sep-1962"/>
    <n v="40309.93"/>
    <x v="0"/>
    <x v="0"/>
    <s v="R1011"/>
    <n v="61"/>
  </r>
  <r>
    <s v="Id100"/>
    <s v="  Daniel"/>
    <n v="48.2"/>
    <n v="4.84"/>
    <s v="No"/>
    <s v="No"/>
    <s v="No"/>
    <n v="0"/>
    <s v="Yes"/>
    <s v="Obesity"/>
    <s v="Normal"/>
    <s v="27-Jun-1977"/>
    <n v="40284.379999999997"/>
    <x v="0"/>
    <x v="0"/>
    <s v="R1012"/>
    <n v="46"/>
  </r>
  <r>
    <s v="Id101"/>
    <s v="  Brian"/>
    <n v="35.75"/>
    <n v="8"/>
    <s v="Yes"/>
    <s v="No"/>
    <s v="No"/>
    <n v="0"/>
    <s v="Yes"/>
    <s v="Obesity"/>
    <s v="Diabetes"/>
    <s v="4-Oct-1981"/>
    <n v="40273.65"/>
    <x v="0"/>
    <x v="0"/>
    <s v="R1013"/>
    <n v="42"/>
  </r>
  <r>
    <s v="Id102"/>
    <s v="  Sari"/>
    <n v="53.81"/>
    <n v="8.77"/>
    <s v="Yes"/>
    <s v="No"/>
    <s v="No"/>
    <n v="0"/>
    <s v="Yes"/>
    <s v="Obesity"/>
    <s v="Diabetes"/>
    <s v="28-Jul-1981"/>
    <n v="40208.559999999998"/>
    <x v="0"/>
    <x v="2"/>
    <s v="R1011"/>
    <n v="42"/>
  </r>
  <r>
    <s v="Id103"/>
    <s v="  Robert M"/>
    <n v="49.48"/>
    <n v="4.96"/>
    <s v="No"/>
    <s v="No"/>
    <s v="Yes"/>
    <n v="1"/>
    <s v="Yes"/>
    <s v="Obesity"/>
    <s v="Normal"/>
    <s v="18-Aug-1979"/>
    <n v="40204.83"/>
    <x v="0"/>
    <x v="0"/>
    <s v="R1012"/>
    <n v="44"/>
  </r>
  <r>
    <s v="Id104"/>
    <s v="  Ricardo"/>
    <n v="34.1"/>
    <n v="4.43"/>
    <s v="Yes"/>
    <s v="No"/>
    <s v="No"/>
    <n v="0"/>
    <s v="Yes"/>
    <s v="Obesity"/>
    <s v="Normal"/>
    <s v="21-Oct-1985"/>
    <n v="40182.25"/>
    <x v="0"/>
    <x v="2"/>
    <s v="R1011"/>
    <n v="38"/>
  </r>
  <r>
    <s v="Id105"/>
    <s v="  Gedion"/>
    <n v="35.299999999999997"/>
    <n v="5.82"/>
    <s v="Yes"/>
    <s v="No"/>
    <s v="Yes"/>
    <n v="1"/>
    <s v="Yes"/>
    <s v="Obesity"/>
    <s v="Prediabetes"/>
    <s v="14-Oct-1983"/>
    <n v="40103.89"/>
    <x v="0"/>
    <x v="2"/>
    <s v="R1011"/>
    <n v="40"/>
  </r>
  <r>
    <s v="Id106"/>
    <s v="  Mark"/>
    <n v="43.83"/>
    <n v="6.03"/>
    <s v="Yes"/>
    <s v="No"/>
    <s v="No"/>
    <n v="2"/>
    <s v="Yes"/>
    <s v="Obesity"/>
    <s v="Prediabetes"/>
    <s v="12-Aug-1966"/>
    <n v="40069.440000000002"/>
    <x v="0"/>
    <x v="0"/>
    <s v="R1011"/>
    <n v="57"/>
  </r>
  <r>
    <s v="Id107"/>
    <s v="  Gamini P"/>
    <n v="50.07"/>
    <n v="9.27"/>
    <s v="No"/>
    <s v="No"/>
    <s v="No"/>
    <n v="0"/>
    <s v="Yes"/>
    <s v="Obesity"/>
    <s v="Diabetes"/>
    <s v="20-Dec-1978"/>
    <n v="40054.730000000003"/>
    <x v="0"/>
    <x v="0"/>
    <s v="R1011"/>
    <n v="45"/>
  </r>
  <r>
    <s v="Id108"/>
    <s v="  Emily J"/>
    <n v="32.774999999999999"/>
    <n v="5.53"/>
    <s v="No"/>
    <s v="No"/>
    <s v="No"/>
    <n v="0"/>
    <s v="Yes"/>
    <s v="Obesity"/>
    <s v="Normal"/>
    <s v="25-Dec-1982"/>
    <n v="40003.33"/>
    <x v="0"/>
    <x v="1"/>
    <s v="R1012"/>
    <n v="41"/>
  </r>
  <r>
    <s v="Id109"/>
    <s v="  Amanda"/>
    <n v="34.104999999999997"/>
    <n v="5.07"/>
    <s v="No"/>
    <s v="No"/>
    <s v="No"/>
    <n v="1"/>
    <s v="Yes"/>
    <s v="Obesity"/>
    <s v="Normal"/>
    <s v="8-Aug-1987"/>
    <n v="39983.43"/>
    <x v="1"/>
    <x v="0"/>
    <s v="R1012"/>
    <n v="36"/>
  </r>
  <r>
    <s v="Id110"/>
    <s v="  Nicholas"/>
    <n v="48.93"/>
    <n v="11.17"/>
    <s v="Yes"/>
    <s v="No"/>
    <s v="No"/>
    <n v="1"/>
    <s v="Yes"/>
    <s v="Obesity"/>
    <s v="Diabetes"/>
    <s v="2-Dec-1975"/>
    <n v="39963.120000000003"/>
    <x v="1"/>
    <x v="2"/>
    <s v="R1011"/>
    <n v="48"/>
  </r>
  <r>
    <s v="Id111"/>
    <s v="  Knox"/>
    <n v="37.07"/>
    <n v="6.14"/>
    <s v="Yes"/>
    <s v="No"/>
    <s v="No"/>
    <n v="0"/>
    <s v="Yes"/>
    <s v="Obesity"/>
    <s v="Prediabetes"/>
    <s v="22-Aug-1985"/>
    <n v="39871.699999999997"/>
    <x v="0"/>
    <x v="2"/>
    <s v="R1013"/>
    <n v="38"/>
  </r>
  <r>
    <s v="Id112"/>
    <s v="  Yianna"/>
    <n v="51.51"/>
    <n v="6.26"/>
    <s v="Yes"/>
    <s v="No"/>
    <s v="Yes"/>
    <n v="1"/>
    <s v="Yes"/>
    <s v="Obesity"/>
    <s v="Prediabetes"/>
    <s v="1-Jun-1983"/>
    <n v="39865.699999999997"/>
    <x v="1"/>
    <x v="2"/>
    <s v="R1011"/>
    <n v="40"/>
  </r>
  <r>
    <s v="Id113"/>
    <s v="  Roberta"/>
    <n v="34.799999999999997"/>
    <n v="4.72"/>
    <s v="Yes"/>
    <s v="No"/>
    <s v="No"/>
    <n v="0"/>
    <s v="Yes"/>
    <s v="Obesity"/>
    <s v="Normal"/>
    <s v="17-Jul-1985"/>
    <n v="39836.519999999997"/>
    <x v="1"/>
    <x v="1"/>
    <s v="R1011"/>
    <n v="38"/>
  </r>
  <r>
    <s v="Id114"/>
    <s v="  Benjamin P"/>
    <n v="36.67"/>
    <n v="5.18"/>
    <s v="No"/>
    <s v="No"/>
    <s v="No"/>
    <n v="1"/>
    <s v="Yes"/>
    <s v="Obesity"/>
    <s v="Normal"/>
    <s v="24-Jul-1987"/>
    <n v="39774.28"/>
    <x v="0"/>
    <x v="1"/>
    <s v="R1014"/>
    <n v="36"/>
  </r>
  <r>
    <s v="Id115"/>
    <s v="  Craig"/>
    <n v="30.9"/>
    <n v="9.4"/>
    <s v="No"/>
    <s v="No"/>
    <s v="No"/>
    <n v="2"/>
    <s v="Yes"/>
    <s v="Obesity"/>
    <s v="Diabetes"/>
    <s v="17-Dec-1973"/>
    <n v="39727.61"/>
    <x v="0"/>
    <x v="2"/>
    <s v="R1011"/>
    <n v="50"/>
  </r>
  <r>
    <s v="Id116"/>
    <s v="  Ann"/>
    <n v="30.495000000000001"/>
    <n v="6.29"/>
    <s v="No"/>
    <s v="No"/>
    <s v="No"/>
    <n v="0"/>
    <s v="Yes"/>
    <s v="Obesity"/>
    <s v="Prediabetes"/>
    <s v="12-Aug-1977"/>
    <n v="39725.519999999997"/>
    <x v="1"/>
    <x v="1"/>
    <s v="R1012"/>
    <n v="46"/>
  </r>
  <r>
    <s v="Id117"/>
    <s v="  Jamie P"/>
    <n v="44.88"/>
    <n v="6.04"/>
    <s v="No"/>
    <s v="No"/>
    <s v="Yes"/>
    <n v="1"/>
    <s v="Yes"/>
    <s v="Obesity"/>
    <s v="Prediabetes"/>
    <s v="16-Jul-2003"/>
    <n v="39722.75"/>
    <x v="0"/>
    <x v="1"/>
    <s v="R1013"/>
    <n v="20"/>
  </r>
  <r>
    <s v="Id118"/>
    <s v="  John"/>
    <n v="44.32"/>
    <n v="10.55"/>
    <s v="No"/>
    <s v="No"/>
    <s v="No"/>
    <n v="0"/>
    <s v="Yes"/>
    <s v="Obesity"/>
    <s v="Diabetes"/>
    <s v="29-Sep-1968"/>
    <n v="39721.93"/>
    <x v="1"/>
    <x v="2"/>
    <s v="R1011"/>
    <n v="55"/>
  </r>
  <r>
    <s v="Id119"/>
    <s v="  Charlie"/>
    <n v="46.39"/>
    <n v="5.09"/>
    <s v="No"/>
    <s v="No"/>
    <s v="No"/>
    <n v="0"/>
    <s v="Yes"/>
    <s v="Obesity"/>
    <s v="Normal"/>
    <s v="17-Dec-1977"/>
    <n v="39670.44"/>
    <x v="1"/>
    <x v="1"/>
    <s v="R1012"/>
    <n v="46"/>
  </r>
  <r>
    <s v="Id120"/>
    <s v="  Meb"/>
    <n v="42.13"/>
    <n v="5.2"/>
    <s v="Yes"/>
    <s v="No"/>
    <s v="No"/>
    <n v="1"/>
    <s v="Yes"/>
    <s v="Obesity"/>
    <s v="Normal"/>
    <s v="7-Aug-1995"/>
    <n v="39611.760000000002"/>
    <x v="0"/>
    <x v="0"/>
    <s v="R1013"/>
    <n v="28"/>
  </r>
  <r>
    <s v="Id121"/>
    <s v="  Aaqib L"/>
    <n v="30.78"/>
    <n v="8.4499999999999993"/>
    <s v="Yes"/>
    <s v="No"/>
    <s v="No"/>
    <n v="0"/>
    <s v="Yes"/>
    <s v="Obesity"/>
    <s v="Diabetes"/>
    <s v="5-Jul-1981"/>
    <n v="39597.410000000003"/>
    <x v="0"/>
    <x v="2"/>
    <s v="R1017"/>
    <n v="42"/>
  </r>
  <r>
    <s v="Id122"/>
    <s v="  Craig A"/>
    <n v="31.35"/>
    <n v="9.5399999999999991"/>
    <s v="No"/>
    <s v="No"/>
    <s v="No"/>
    <n v="0"/>
    <s v="Yes"/>
    <s v="Obesity"/>
    <s v="Diabetes"/>
    <s v="12-Jul-1978"/>
    <n v="39556.49"/>
    <x v="0"/>
    <x v="2"/>
    <s v="R1015"/>
    <n v="45"/>
  </r>
  <r>
    <s v="Id123"/>
    <s v="  Meredith"/>
    <n v="41.46"/>
    <n v="4.99"/>
    <s v="Yes"/>
    <s v="No"/>
    <s v="No"/>
    <n v="2"/>
    <s v="Yes"/>
    <s v="Obesity"/>
    <s v="Normal"/>
    <s v="24-Jun-1966"/>
    <n v="39396.86"/>
    <x v="1"/>
    <x v="2"/>
    <s v="R1011"/>
    <n v="57"/>
  </r>
  <r>
    <s v="Id124"/>
    <s v="  Doug"/>
    <n v="48"/>
    <n v="10.54"/>
    <s v="No"/>
    <s v="No"/>
    <s v="No"/>
    <n v="0"/>
    <s v="Yes"/>
    <s v="Obesity"/>
    <s v="Diabetes"/>
    <s v="5-Aug-1978"/>
    <n v="39352.6"/>
    <x v="1"/>
    <x v="0"/>
    <s v="R1011"/>
    <n v="45"/>
  </r>
  <r>
    <s v="Id125"/>
    <s v="  Elizabeth J"/>
    <n v="49.13"/>
    <n v="4.54"/>
    <s v="No"/>
    <s v="No"/>
    <s v="No"/>
    <n v="0"/>
    <s v="Yes"/>
    <s v="Obesity"/>
    <s v="Normal"/>
    <s v="16-Aug-1982"/>
    <n v="39315.279999999999"/>
    <x v="1"/>
    <x v="0"/>
    <s v="R1011"/>
    <n v="41"/>
  </r>
  <r>
    <s v="Id126"/>
    <s v="  Matthew P"/>
    <n v="37.799999999999997"/>
    <n v="6.29"/>
    <s v="No"/>
    <s v="No"/>
    <s v="No"/>
    <n v="1"/>
    <s v="Yes"/>
    <s v="Obesity"/>
    <s v="Prediabetes"/>
    <s v="30-Nov-1992"/>
    <n v="39241.440000000002"/>
    <x v="0"/>
    <x v="0"/>
    <s v="R1011"/>
    <n v="31"/>
  </r>
  <r>
    <s v="Id127"/>
    <s v="  Guillermo Sr"/>
    <n v="38.299999999999997"/>
    <n v="9.51"/>
    <s v="No"/>
    <s v="No"/>
    <s v="No"/>
    <n v="0"/>
    <s v="Yes"/>
    <s v="Obesity"/>
    <s v="Diabetes"/>
    <s v="7-Jul-1962"/>
    <n v="39221.120000000003"/>
    <x v="1"/>
    <x v="1"/>
    <s v="R1011"/>
    <n v="61"/>
  </r>
  <r>
    <s v="Id128"/>
    <s v="  Ryan C"/>
    <n v="32.774999999999999"/>
    <n v="4.72"/>
    <s v="No"/>
    <s v="No"/>
    <s v="No"/>
    <n v="0"/>
    <s v="Yes"/>
    <s v="Obesity"/>
    <s v="Normal"/>
    <s v="4-Aug-1982"/>
    <n v="39125.33"/>
    <x v="0"/>
    <x v="1"/>
    <s v="R1016"/>
    <n v="41"/>
  </r>
  <r>
    <s v="Id129"/>
    <s v="  Dane"/>
    <n v="34.200000000000003"/>
    <n v="5.91"/>
    <s v="Yes"/>
    <s v="No"/>
    <s v="No"/>
    <n v="0"/>
    <s v="Yes"/>
    <s v="Obesity"/>
    <s v="Prediabetes"/>
    <s v="20-Sep-1985"/>
    <n v="39047.29"/>
    <x v="0"/>
    <x v="0"/>
    <s v="R1017"/>
    <n v="38"/>
  </r>
  <r>
    <s v="Id130"/>
    <s v="  Jonas"/>
    <n v="30.2"/>
    <n v="9.58"/>
    <s v="No"/>
    <s v="No"/>
    <s v="No"/>
    <n v="0"/>
    <s v="Yes"/>
    <s v="Obesity"/>
    <s v="Diabetes"/>
    <s v="12-Oct-1978"/>
    <n v="38998.550000000003"/>
    <x v="0"/>
    <x v="1"/>
    <s v="R1011"/>
    <n v="45"/>
  </r>
  <r>
    <s v="Id131"/>
    <s v="  George E"/>
    <n v="48.32"/>
    <n v="5.77"/>
    <s v="No"/>
    <s v="No"/>
    <s v="No"/>
    <n v="0"/>
    <s v="Yes"/>
    <s v="Obesity"/>
    <s v="Prediabetes"/>
    <s v="24-Sep-1980"/>
    <n v="38947.43"/>
    <x v="1"/>
    <x v="0"/>
    <s v="R1011"/>
    <n v="43"/>
  </r>
  <r>
    <s v="Id132"/>
    <s v="  Sara S"/>
    <n v="44.86"/>
    <n v="4.38"/>
    <s v="Yes"/>
    <s v="No"/>
    <s v="No"/>
    <n v="0"/>
    <s v="Yes"/>
    <s v="Obesity"/>
    <s v="Normal"/>
    <s v="15-Dec-1976"/>
    <n v="38932.559999999998"/>
    <x v="1"/>
    <x v="0"/>
    <s v="R1011"/>
    <n v="47"/>
  </r>
  <r>
    <s v="Id133"/>
    <s v="  Nick"/>
    <n v="52.15"/>
    <n v="5.65"/>
    <s v="No"/>
    <s v="No"/>
    <s v="No"/>
    <n v="1"/>
    <s v="Yes"/>
    <s v="Obesity"/>
    <s v="Normal"/>
    <s v="16-Jun-1987"/>
    <n v="38924.04"/>
    <x v="1"/>
    <x v="2"/>
    <s v="R1011"/>
    <n v="36"/>
  </r>
  <r>
    <s v="Id134"/>
    <s v="  Timothy"/>
    <n v="41.12"/>
    <n v="7.54"/>
    <s v="Yes"/>
    <s v="No"/>
    <s v="No"/>
    <n v="0"/>
    <s v="Yes"/>
    <s v="Obesity"/>
    <s v="Diabetes"/>
    <s v="30-Jul-1967"/>
    <n v="38893.360000000001"/>
    <x v="0"/>
    <x v="2"/>
    <s v="R1011"/>
    <n v="56"/>
  </r>
  <r>
    <s v="Id135"/>
    <s v="  Becky L"/>
    <n v="38.39"/>
    <n v="5.1100000000000003"/>
    <s v="Yes"/>
    <s v="No"/>
    <s v="No"/>
    <n v="1"/>
    <s v="Yes"/>
    <s v="Obesity"/>
    <s v="Normal"/>
    <s v="6-Jun-1964"/>
    <n v="38869.25"/>
    <x v="1"/>
    <x v="2"/>
    <s v="R1011"/>
    <n v="59"/>
  </r>
  <r>
    <s v="Id136"/>
    <s v="  Steph K"/>
    <n v="46.85"/>
    <n v="4.25"/>
    <s v="No"/>
    <s v="No"/>
    <s v="Yes"/>
    <n v="1"/>
    <s v="Yes"/>
    <s v="Obesity"/>
    <s v="Normal"/>
    <s v="3-Dec-1979"/>
    <n v="38836.980000000003"/>
    <x v="1"/>
    <x v="1"/>
    <s v="R1011"/>
    <n v="44"/>
  </r>
  <r>
    <s v="Id137"/>
    <s v="  Kristine B"/>
    <n v="42.24"/>
    <n v="5.55"/>
    <s v="No"/>
    <s v="Yes"/>
    <s v="No"/>
    <n v="1"/>
    <s v="Yes"/>
    <s v="Obesity"/>
    <s v="Normal"/>
    <s v="5-Dec-2004"/>
    <n v="38792.69"/>
    <x v="1"/>
    <x v="2"/>
    <s v="R1013"/>
    <n v="19"/>
  </r>
  <r>
    <s v="Id138"/>
    <s v="  Taylor B"/>
    <n v="34.39"/>
    <n v="5.78"/>
    <s v="No"/>
    <s v="No"/>
    <s v="No"/>
    <n v="0"/>
    <s v="Yes"/>
    <s v="Obesity"/>
    <s v="Prediabetes"/>
    <s v="8-Nov-1991"/>
    <n v="38746.36"/>
    <x v="0"/>
    <x v="2"/>
    <s v="R1012"/>
    <n v="32"/>
  </r>
  <r>
    <s v="Id139"/>
    <s v="  William"/>
    <n v="42.89"/>
    <n v="5.28"/>
    <s v="Yes"/>
    <s v="No"/>
    <s v="No"/>
    <n v="0"/>
    <s v="Yes"/>
    <s v="Obesity"/>
    <s v="Normal"/>
    <s v="15-Jun-1976"/>
    <n v="38740.120000000003"/>
    <x v="1"/>
    <x v="2"/>
    <s v="R1012"/>
    <n v="47"/>
  </r>
  <r>
    <s v="Id140"/>
    <s v="  Sage"/>
    <n v="36.299999999999997"/>
    <n v="5.39"/>
    <s v="No"/>
    <s v="No"/>
    <s v="No"/>
    <n v="0"/>
    <s v="Yes"/>
    <s v="Obesity"/>
    <s v="Normal"/>
    <s v="2-Nov-1991"/>
    <n v="38711"/>
    <x v="1"/>
    <x v="2"/>
    <s v="R1011"/>
    <n v="32"/>
  </r>
  <r>
    <s v="Id141"/>
    <s v="  Cole"/>
    <n v="35.200000000000003"/>
    <n v="8.01"/>
    <s v="Yes"/>
    <s v="No"/>
    <s v="No"/>
    <n v="1"/>
    <s v="Yes"/>
    <s v="Obesity"/>
    <s v="Diabetes"/>
    <s v="20-Jul-1986"/>
    <n v="38709.18"/>
    <x v="0"/>
    <x v="0"/>
    <s v="R1013"/>
    <n v="37"/>
  </r>
  <r>
    <s v="Id142"/>
    <s v="  Jesse"/>
    <n v="53.62"/>
    <n v="5.21"/>
    <s v="No"/>
    <s v="No"/>
    <s v="No"/>
    <n v="0"/>
    <s v="Yes"/>
    <s v="Obesity"/>
    <s v="Normal"/>
    <s v="13-Jul-1990"/>
    <n v="38652.089999999997"/>
    <x v="1"/>
    <x v="2"/>
    <s v="R1011"/>
    <n v="33"/>
  </r>
  <r>
    <s v="Id143"/>
    <s v="  Tammi J"/>
    <n v="36.67"/>
    <n v="6.27"/>
    <s v="No"/>
    <s v="No"/>
    <s v="No"/>
    <n v="0"/>
    <s v="Yes"/>
    <s v="Obesity"/>
    <s v="Prediabetes"/>
    <s v="12-Nov-1999"/>
    <n v="38511.629999999997"/>
    <x v="1"/>
    <x v="2"/>
    <s v="R1024"/>
    <n v="24"/>
  </r>
  <r>
    <s v="Id144"/>
    <s v="  Matthew S"/>
    <n v="33.4"/>
    <n v="10.73"/>
    <s v="Yes"/>
    <s v="No"/>
    <s v="No"/>
    <n v="1"/>
    <s v="Yes"/>
    <s v="Obesity"/>
    <s v="Diabetes"/>
    <s v="21-Jun-1986"/>
    <n v="38415.47"/>
    <x v="0"/>
    <x v="2"/>
    <s v="R1011"/>
    <n v="37"/>
  </r>
  <r>
    <s v="Id145"/>
    <s v="  Eric"/>
    <n v="42.71"/>
    <n v="10.52"/>
    <s v="No"/>
    <s v="No"/>
    <s v="No"/>
    <n v="0"/>
    <s v="Yes"/>
    <s v="Obesity"/>
    <s v="Diabetes"/>
    <s v="23-Dec-1971"/>
    <n v="38405.26"/>
    <x v="1"/>
    <x v="1"/>
    <s v="R1011"/>
    <n v="52"/>
  </r>
  <r>
    <s v="Id146"/>
    <s v="  Valeria R"/>
    <n v="41.52"/>
    <n v="11.82"/>
    <s v="Yes"/>
    <s v="No"/>
    <s v="No"/>
    <n v="2"/>
    <s v="Yes"/>
    <s v="Obesity"/>
    <s v="Diabetes"/>
    <s v="22-Aug-1970"/>
    <n v="38389.79"/>
    <x v="1"/>
    <x v="0"/>
    <s v="R1011"/>
    <n v="53"/>
  </r>
  <r>
    <s v="Id147"/>
    <s v="  Michael P"/>
    <n v="39.4"/>
    <n v="6.76"/>
    <s v="No"/>
    <s v="No"/>
    <s v="No"/>
    <n v="0"/>
    <s v="Yes"/>
    <s v="Obesity"/>
    <s v="Diabetes"/>
    <s v="17-Sep-2002"/>
    <n v="38344.57"/>
    <x v="0"/>
    <x v="0"/>
    <s v="R1011"/>
    <n v="21"/>
  </r>
  <r>
    <s v="Id148"/>
    <s v="  Rami"/>
    <n v="46.45"/>
    <n v="5.62"/>
    <s v="No"/>
    <s v="No"/>
    <s v="No"/>
    <n v="0"/>
    <s v="Yes"/>
    <s v="Obesity"/>
    <s v="Normal"/>
    <s v="12-Jun-1980"/>
    <n v="38313.129999999997"/>
    <x v="0"/>
    <x v="0"/>
    <s v="R1011"/>
    <n v="43"/>
  </r>
  <r>
    <s v="Id149"/>
    <s v="  Denis"/>
    <n v="35.75"/>
    <n v="4.1900000000000004"/>
    <s v="No"/>
    <s v="No"/>
    <s v="No"/>
    <n v="0"/>
    <s v="Yes"/>
    <s v="Obesity"/>
    <s v="Normal"/>
    <s v="30-Oct-1989"/>
    <n v="38282.75"/>
    <x v="0"/>
    <x v="2"/>
    <s v="R1013"/>
    <n v="34"/>
  </r>
  <r>
    <s v="Id150"/>
    <s v="  Brian E"/>
    <n v="26.07"/>
    <n v="5.32"/>
    <s v="No"/>
    <s v="No"/>
    <s v="No"/>
    <n v="0"/>
    <s v="Yes"/>
    <s v="Over weight"/>
    <s v="Normal"/>
    <s v="16-Aug-1980"/>
    <n v="38245.589999999997"/>
    <x v="0"/>
    <x v="2"/>
    <s v="R1013"/>
    <n v="43"/>
  </r>
  <r>
    <s v="Id151"/>
    <s v="  Bonnie"/>
    <n v="36.54"/>
    <n v="4.46"/>
    <s v="Yes"/>
    <s v="No"/>
    <s v="No"/>
    <n v="1"/>
    <s v="Yes"/>
    <s v="Obesity"/>
    <s v="Normal"/>
    <s v="16-Jun-1964"/>
    <n v="38241.74"/>
    <x v="1"/>
    <x v="0"/>
    <s v="R1011"/>
    <n v="59"/>
  </r>
  <r>
    <s v="Id152"/>
    <s v="  Michael P"/>
    <n v="51.64"/>
    <n v="5.65"/>
    <s v="No"/>
    <s v="No"/>
    <s v="No"/>
    <n v="0"/>
    <s v="Yes"/>
    <s v="Obesity"/>
    <s v="Normal"/>
    <s v="8-Sep-1989"/>
    <n v="38237.339999999997"/>
    <x v="1"/>
    <x v="0"/>
    <s v="R1011"/>
    <n v="34"/>
  </r>
  <r>
    <s v="Id153"/>
    <s v="  Paul"/>
    <n v="42.83"/>
    <n v="6.04"/>
    <s v="No"/>
    <s v="No"/>
    <s v="No"/>
    <n v="2"/>
    <s v="Yes"/>
    <s v="Obesity"/>
    <s v="Prediabetes"/>
    <s v="19-Nov-1972"/>
    <n v="38189.1"/>
    <x v="1"/>
    <x v="2"/>
    <s v="R1011"/>
    <n v="51"/>
  </r>
  <r>
    <s v="Id154"/>
    <s v="  Michael"/>
    <n v="40.15"/>
    <n v="5.76"/>
    <s v="No"/>
    <s v="No"/>
    <s v="No"/>
    <n v="1"/>
    <s v="Yes"/>
    <s v="Obesity"/>
    <s v="Prediabetes"/>
    <s v="29-Jul-1998"/>
    <n v="38126.25"/>
    <x v="0"/>
    <x v="0"/>
    <s v="R1013"/>
    <n v="25"/>
  </r>
  <r>
    <s v="Id155"/>
    <s v="  Samuel"/>
    <n v="27.8"/>
    <n v="4.3600000000000003"/>
    <s v="No"/>
    <s v="No"/>
    <s v="Yes"/>
    <n v="1"/>
    <s v="Yes"/>
    <s v="Over weight"/>
    <s v="Normal"/>
    <s v="9-Sep-1979"/>
    <n v="37829.72"/>
    <x v="0"/>
    <x v="2"/>
    <s v="R1011"/>
    <n v="44"/>
  </r>
  <r>
    <s v="Id156"/>
    <s v="  Matthew"/>
    <n v="45.81"/>
    <n v="4.76"/>
    <s v="Yes"/>
    <s v="No"/>
    <s v="Yes"/>
    <n v="1"/>
    <s v="Yes"/>
    <s v="Obesity"/>
    <s v="Normal"/>
    <s v="26-Jul-1983"/>
    <n v="37800.980000000003"/>
    <x v="1"/>
    <x v="2"/>
    <s v="R1011"/>
    <n v="40"/>
  </r>
  <r>
    <s v="Id157"/>
    <s v="  Daniel"/>
    <n v="34.43"/>
    <n v="10.82"/>
    <s v="Yes"/>
    <s v="No"/>
    <s v="No"/>
    <n v="1"/>
    <s v="Yes"/>
    <s v="Obesity"/>
    <s v="Diabetes"/>
    <s v="15-Aug-1986"/>
    <n v="37742.58"/>
    <x v="0"/>
    <x v="1"/>
    <s v="R1013"/>
    <n v="37"/>
  </r>
  <r>
    <s v="Id158"/>
    <s v="  Syndy"/>
    <n v="41.33"/>
    <n v="4.01"/>
    <s v="Yes"/>
    <s v="No"/>
    <s v="No"/>
    <n v="0"/>
    <s v="Yes"/>
    <s v="Obesity"/>
    <s v="Normal"/>
    <s v="18-Sep-1976"/>
    <n v="37735.199999999997"/>
    <x v="1"/>
    <x v="2"/>
    <s v="R1011"/>
    <n v="47"/>
  </r>
  <r>
    <s v="Id159"/>
    <s v="  Aleksandra"/>
    <n v="31.92"/>
    <n v="5.12"/>
    <s v="Yes"/>
    <s v="No"/>
    <s v="No"/>
    <n v="1"/>
    <s v="Yes"/>
    <s v="Obesity"/>
    <s v="Normal"/>
    <s v="10-Oct-1988"/>
    <n v="37701.879999999997"/>
    <x v="1"/>
    <x v="0"/>
    <s v="R1023"/>
    <n v="35"/>
  </r>
  <r>
    <s v="Id160"/>
    <s v="  Steeve T Sr"/>
    <n v="39.799999999999997"/>
    <n v="10.54"/>
    <s v="Yes"/>
    <s v="No"/>
    <s v="No"/>
    <n v="2"/>
    <s v="Yes"/>
    <s v="Obesity"/>
    <s v="Diabetes"/>
    <s v="28-Oct-1970"/>
    <n v="37675.06"/>
    <x v="1"/>
    <x v="0"/>
    <s v="R1011"/>
    <n v="53"/>
  </r>
  <r>
    <s v="Id161"/>
    <s v="  Richard"/>
    <n v="42.82"/>
    <n v="4.21"/>
    <s v="No"/>
    <s v="No"/>
    <s v="No"/>
    <n v="0"/>
    <s v="Yes"/>
    <s v="Obesity"/>
    <s v="Normal"/>
    <s v="20-Jun-1982"/>
    <n v="37650.74"/>
    <x v="1"/>
    <x v="2"/>
    <s v="R1012"/>
    <n v="41"/>
  </r>
  <r>
    <s v="Id162"/>
    <s v="  Aaron T"/>
    <n v="33.630000000000003"/>
    <n v="5.42"/>
    <s v="No"/>
    <s v="No"/>
    <s v="No"/>
    <n v="0"/>
    <s v="Yes"/>
    <s v="Obesity"/>
    <s v="Normal"/>
    <s v="16-Nov-1990"/>
    <n v="37607.53"/>
    <x v="0"/>
    <x v="2"/>
    <s v="R1019"/>
    <n v="33"/>
  </r>
  <r>
    <s v="Id163"/>
    <s v="  Akira"/>
    <n v="37.07"/>
    <n v="4.28"/>
    <s v="No"/>
    <s v="Yes"/>
    <s v="No"/>
    <n v="1"/>
    <s v="Yes"/>
    <s v="Obesity"/>
    <s v="Normal"/>
    <s v="12-Oct-2000"/>
    <n v="37484.449999999997"/>
    <x v="0"/>
    <x v="1"/>
    <s v="R1013"/>
    <n v="23"/>
  </r>
  <r>
    <s v="Id164"/>
    <s v="  Ben"/>
    <n v="35.625"/>
    <n v="8.9"/>
    <s v="No"/>
    <s v="No"/>
    <s v="No"/>
    <n v="0"/>
    <s v="Yes"/>
    <s v="Obesity"/>
    <s v="Diabetes"/>
    <s v="27-Sep-2002"/>
    <n v="37465.339999999997"/>
    <x v="0"/>
    <x v="2"/>
    <s v="R1012"/>
    <n v="21"/>
  </r>
  <r>
    <s v="Id165"/>
    <s v="  Jana"/>
    <n v="42.69"/>
    <n v="4.8899999999999997"/>
    <s v="No"/>
    <s v="No"/>
    <s v="Yes"/>
    <n v="1"/>
    <s v="Yes"/>
    <s v="Obesity"/>
    <s v="Normal"/>
    <s v="3-Aug-1979"/>
    <n v="37425.94"/>
    <x v="1"/>
    <x v="1"/>
    <s v="R1011"/>
    <n v="44"/>
  </r>
  <r>
    <s v="Id166"/>
    <s v="  Jay T"/>
    <n v="37.869999999999997"/>
    <n v="4.29"/>
    <s v="Yes"/>
    <s v="No"/>
    <s v="Yes"/>
    <n v="1"/>
    <s v="Yes"/>
    <s v="Obesity"/>
    <s v="Normal"/>
    <s v="30-Oct-1969"/>
    <n v="37277.269999999997"/>
    <x v="0"/>
    <x v="0"/>
    <s v="R1011"/>
    <n v="54"/>
  </r>
  <r>
    <s v="Id167"/>
    <s v="  Marie-Helene"/>
    <n v="40.61"/>
    <n v="8"/>
    <s v="Yes"/>
    <s v="No"/>
    <s v="No"/>
    <n v="1"/>
    <s v="Yes"/>
    <s v="Obesity"/>
    <s v="Diabetes"/>
    <s v="9-Nov-1975"/>
    <n v="37272.339999999997"/>
    <x v="1"/>
    <x v="0"/>
    <s v="R1011"/>
    <n v="48"/>
  </r>
  <r>
    <s v="Id168"/>
    <s v="  Bret R"/>
    <n v="30.78"/>
    <n v="4.67"/>
    <s v="Yes"/>
    <s v="No"/>
    <s v="No"/>
    <n v="0"/>
    <s v="Yes"/>
    <s v="Obesity"/>
    <s v="Normal"/>
    <s v="17-Nov-1985"/>
    <n v="37270.15"/>
    <x v="1"/>
    <x v="1"/>
    <s v="R1024"/>
    <n v="38"/>
  </r>
  <r>
    <s v="Id169"/>
    <s v="  Gardner L"/>
    <n v="49.49"/>
    <n v="4.5"/>
    <s v="No"/>
    <s v="No"/>
    <s v="No"/>
    <n v="0"/>
    <s v="Yes"/>
    <s v="Obesity"/>
    <s v="Normal"/>
    <s v="17-Oct-1990"/>
    <n v="37251.22"/>
    <x v="1"/>
    <x v="2"/>
    <s v="R1011"/>
    <n v="33"/>
  </r>
  <r>
    <s v="Id170"/>
    <s v="  Bobby"/>
    <n v="37.619999999999997"/>
    <n v="6.32"/>
    <s v="Yes"/>
    <s v="Yes"/>
    <s v="No"/>
    <n v="2"/>
    <s v="Yes"/>
    <s v="Obesity"/>
    <s v="Prediabetes"/>
    <s v="5-Sep-2000"/>
    <n v="37165.160000000003"/>
    <x v="0"/>
    <x v="0"/>
    <s v="Uknown"/>
    <n v="23"/>
  </r>
  <r>
    <s v="Id171"/>
    <s v="  Natalie"/>
    <n v="36.08"/>
    <n v="6.1"/>
    <s v="Yes"/>
    <s v="No"/>
    <s v="No"/>
    <n v="1"/>
    <s v="Yes"/>
    <s v="Obesity"/>
    <s v="Prediabetes"/>
    <s v="30-Oct-1995"/>
    <n v="37133.9"/>
    <x v="1"/>
    <x v="2"/>
    <s v="R1013"/>
    <n v="28"/>
  </r>
  <r>
    <s v="Id172"/>
    <s v="  Lina"/>
    <n v="33.5"/>
    <n v="5.4"/>
    <s v="No"/>
    <s v="No"/>
    <s v="No"/>
    <n v="0"/>
    <s v="Yes"/>
    <s v="Obesity"/>
    <s v="Normal"/>
    <s v="10-Jun-1989"/>
    <n v="37079.370000000003"/>
    <x v="1"/>
    <x v="0"/>
    <s v="R1011"/>
    <n v="34"/>
  </r>
  <r>
    <s v="Id173"/>
    <s v="  Zebulon"/>
    <n v="47.46"/>
    <n v="6.24"/>
    <s v="Yes"/>
    <s v="No"/>
    <s v="No"/>
    <n v="1"/>
    <s v="Yes"/>
    <s v="Obesity"/>
    <s v="Prediabetes"/>
    <s v="17-Dec-1988"/>
    <n v="37076.370000000003"/>
    <x v="1"/>
    <x v="1"/>
    <s v="R1011"/>
    <n v="35"/>
  </r>
  <r>
    <s v="Id174"/>
    <s v="  Amanda"/>
    <n v="49.24"/>
    <n v="4.45"/>
    <s v="No"/>
    <s v="No"/>
    <s v="No"/>
    <n v="0"/>
    <s v="Yes"/>
    <s v="Obesity"/>
    <s v="Normal"/>
    <s v="1-Nov-1991"/>
    <n v="37040.879999999997"/>
    <x v="1"/>
    <x v="2"/>
    <s v="R1011"/>
    <n v="32"/>
  </r>
  <r>
    <s v="Id175"/>
    <s v="  Greg"/>
    <n v="54.4"/>
    <n v="5.22"/>
    <s v="No"/>
    <s v="No"/>
    <s v="No"/>
    <n v="1"/>
    <s v="Yes"/>
    <s v="Obesity"/>
    <s v="Normal"/>
    <s v="13-Sep-1992"/>
    <n v="36976.449999999997"/>
    <x v="1"/>
    <x v="0"/>
    <s v="R1011"/>
    <n v="31"/>
  </r>
  <r>
    <s v="Id176"/>
    <s v="  John"/>
    <n v="35.53"/>
    <n v="4.6100000000000003"/>
    <s v="No"/>
    <s v="No"/>
    <s v="No"/>
    <n v="1"/>
    <s v="Yes"/>
    <s v="Obesity"/>
    <s v="Normal"/>
    <s v="25-Aug-1992"/>
    <n v="36950.26"/>
    <x v="0"/>
    <x v="1"/>
    <s v="R1013"/>
    <n v="31"/>
  </r>
  <r>
    <s v="Id177"/>
    <s v="  Kelsey A"/>
    <n v="39.729999999999997"/>
    <n v="6.24"/>
    <s v="No"/>
    <s v="No"/>
    <s v="No"/>
    <n v="0"/>
    <s v="Yes"/>
    <s v="Obesity"/>
    <s v="Prediabetes"/>
    <s v="13-Aug-1977"/>
    <n v="36935.64"/>
    <x v="1"/>
    <x v="1"/>
    <s v="R1011"/>
    <n v="46"/>
  </r>
  <r>
    <s v="Id178"/>
    <s v="  Bronwen L"/>
    <n v="35.68"/>
    <n v="10.039999999999999"/>
    <s v="No"/>
    <s v="No"/>
    <s v="No"/>
    <n v="0"/>
    <s v="Yes"/>
    <s v="Obesity"/>
    <s v="Diabetes"/>
    <s v="22-Oct-1968"/>
    <n v="36922.61"/>
    <x v="1"/>
    <x v="1"/>
    <s v="R1011"/>
    <n v="55"/>
  </r>
  <r>
    <s v="Id179"/>
    <s v="  Manuela"/>
    <n v="48.86"/>
    <n v="6.09"/>
    <s v="No"/>
    <s v="No"/>
    <s v="No"/>
    <n v="0"/>
    <s v="Yes"/>
    <s v="Obesity"/>
    <s v="Prediabetes"/>
    <s v="10-Jun-1991"/>
    <n v="36911.99"/>
    <x v="1"/>
    <x v="2"/>
    <s v="R1011"/>
    <n v="32"/>
  </r>
  <r>
    <s v="Id180"/>
    <s v="  Jennifer L"/>
    <n v="34.799999999999997"/>
    <n v="11.4"/>
    <s v="Yes"/>
    <s v="No"/>
    <s v="Yes"/>
    <n v="1"/>
    <s v="No"/>
    <s v="Obesity"/>
    <s v="Diabetes"/>
    <s v="24-Jul-1963"/>
    <n v="36910.61"/>
    <x v="1"/>
    <x v="2"/>
    <s v="R1011"/>
    <n v="60"/>
  </r>
  <r>
    <s v="Id181"/>
    <s v="  Abby W"/>
    <n v="32.49"/>
    <n v="4.29"/>
    <s v="No"/>
    <s v="No"/>
    <s v="Yes"/>
    <n v="1"/>
    <s v="Yes"/>
    <s v="Obesity"/>
    <s v="Normal"/>
    <s v="21-Jun-2003"/>
    <n v="36898.730000000003"/>
    <x v="1"/>
    <x v="1"/>
    <s v="R1012"/>
    <n v="20"/>
  </r>
  <r>
    <s v="Id182"/>
    <s v="  Tyler"/>
    <n v="39"/>
    <n v="5.7"/>
    <s v="No"/>
    <s v="No"/>
    <s v="No"/>
    <n v="2"/>
    <s v="Yes"/>
    <s v="Obesity"/>
    <s v="Prediabetes"/>
    <s v="5-Dec-1972"/>
    <n v="36889.99"/>
    <x v="0"/>
    <x v="0"/>
    <s v="R1011"/>
    <n v="51"/>
  </r>
  <r>
    <s v="Id183"/>
    <s v="  Jeffrey"/>
    <n v="35.299999999999997"/>
    <n v="6.09"/>
    <s v="No"/>
    <s v="No"/>
    <s v="No"/>
    <n v="1"/>
    <s v="Yes"/>
    <s v="Obesity"/>
    <s v="Prediabetes"/>
    <s v="4-Jul-1992"/>
    <n v="36837.47"/>
    <x v="1"/>
    <x v="0"/>
    <s v="R1011"/>
    <n v="31"/>
  </r>
  <r>
    <s v="Id184"/>
    <s v="  Matthew F"/>
    <n v="33.42"/>
    <n v="10.67"/>
    <s v="No"/>
    <s v="No"/>
    <s v="No"/>
    <n v="0"/>
    <s v="Yes"/>
    <s v="Obesity"/>
    <s v="Diabetes"/>
    <s v="28-Dec-1965"/>
    <n v="36795.29"/>
    <x v="1"/>
    <x v="1"/>
    <s v="R1011"/>
    <n v="58"/>
  </r>
  <r>
    <s v="Id185"/>
    <s v="  Ryan J"/>
    <n v="37.18"/>
    <n v="6.75"/>
    <s v="Yes"/>
    <s v="No"/>
    <s v="No"/>
    <n v="2"/>
    <s v="Yes"/>
    <s v="Obesity"/>
    <s v="Diabetes"/>
    <s v="14-Jul-1970"/>
    <n v="36786.370000000003"/>
    <x v="0"/>
    <x v="1"/>
    <s v="R1011"/>
    <n v="53"/>
  </r>
  <r>
    <s v="Id186"/>
    <s v="  Amy"/>
    <n v="33.33"/>
    <n v="9.26"/>
    <s v="Yes"/>
    <s v="No"/>
    <s v="No"/>
    <n v="2"/>
    <s v="No"/>
    <s v="Obesity"/>
    <s v="Diabetes"/>
    <s v="29-Jul-1961"/>
    <n v="36580.28"/>
    <x v="1"/>
    <x v="2"/>
    <s v="R1013"/>
    <n v="62"/>
  </r>
  <r>
    <s v="Id187"/>
    <s v="  Andrew P"/>
    <n v="53.21"/>
    <n v="4.2699999999999996"/>
    <s v="No"/>
    <s v="No"/>
    <s v="No"/>
    <n v="1"/>
    <s v="Yes"/>
    <s v="Obesity"/>
    <s v="Normal"/>
    <s v="9-Oct-1992"/>
    <n v="36572.800000000003"/>
    <x v="0"/>
    <x v="2"/>
    <s v="R1011"/>
    <n v="31"/>
  </r>
  <r>
    <s v="Id188"/>
    <s v="  George M"/>
    <n v="38.729999999999997"/>
    <n v="11.51"/>
    <s v="No"/>
    <s v="No"/>
    <s v="No"/>
    <n v="2"/>
    <s v="Yes"/>
    <s v="Obesity"/>
    <s v="Diabetes"/>
    <s v="9-Aug-1973"/>
    <n v="36541.550000000003"/>
    <x v="1"/>
    <x v="0"/>
    <s v="R1011"/>
    <n v="50"/>
  </r>
  <r>
    <s v="Id189"/>
    <s v="  Sarah"/>
    <n v="29.73"/>
    <n v="7.22"/>
    <s v="No"/>
    <s v="No"/>
    <s v="No"/>
    <n v="0"/>
    <s v="Yes"/>
    <s v="Over weight"/>
    <s v="Diabetes"/>
    <s v="19-Nov-1962"/>
    <n v="36445.550000000003"/>
    <x v="1"/>
    <x v="2"/>
    <s v="R1011"/>
    <n v="61"/>
  </r>
  <r>
    <s v="Id190"/>
    <s v="  Lara"/>
    <n v="34.700000000000003"/>
    <n v="4.37"/>
    <s v="No"/>
    <s v="No"/>
    <s v="Yes"/>
    <n v="1"/>
    <s v="Yes"/>
    <s v="Obesity"/>
    <s v="Normal"/>
    <s v="9-Dec-2003"/>
    <n v="36397.58"/>
    <x v="1"/>
    <x v="0"/>
    <s v="R1011"/>
    <n v="20"/>
  </r>
  <r>
    <s v="Id191"/>
    <s v="  Sebastien"/>
    <n v="38.28"/>
    <n v="11.56"/>
    <s v="Yes"/>
    <s v="No"/>
    <s v="No"/>
    <n v="1"/>
    <s v="Yes"/>
    <s v="Obesity"/>
    <s v="Diabetes"/>
    <s v="5-Jun-1975"/>
    <n v="36350.71"/>
    <x v="0"/>
    <x v="2"/>
    <s v="R1011"/>
    <n v="48"/>
  </r>
  <r>
    <s v="Id192"/>
    <s v="  Padraig"/>
    <n v="33.57"/>
    <n v="8.82"/>
    <s v="Yes"/>
    <s v="No"/>
    <s v="No"/>
    <n v="0"/>
    <s v="Yes"/>
    <s v="Obesity"/>
    <s v="Diabetes"/>
    <s v="18-Oct-1967"/>
    <n v="36332.449999999997"/>
    <x v="0"/>
    <x v="0"/>
    <s v="R1011"/>
    <n v="56"/>
  </r>
  <r>
    <s v="Id193"/>
    <s v="  Heather"/>
    <n v="52.06"/>
    <n v="4.6900000000000004"/>
    <s v="No"/>
    <s v="No"/>
    <s v="No"/>
    <n v="1"/>
    <s v="Yes"/>
    <s v="Obesity"/>
    <s v="Normal"/>
    <s v="16-Jun-1992"/>
    <n v="36314.050000000003"/>
    <x v="1"/>
    <x v="2"/>
    <s v="R1011"/>
    <n v="31"/>
  </r>
  <r>
    <s v="Id194"/>
    <s v="  Jorge"/>
    <n v="38.17"/>
    <n v="4.53"/>
    <s v="No"/>
    <s v="Yes"/>
    <s v="No"/>
    <n v="1"/>
    <s v="Yes"/>
    <s v="Obesity"/>
    <s v="Normal"/>
    <s v="25-Dec-2004"/>
    <n v="36307.800000000003"/>
    <x v="0"/>
    <x v="2"/>
    <s v="R1013"/>
    <n v="19"/>
  </r>
  <r>
    <s v="Id195"/>
    <s v="  Jack R"/>
    <n v="36.954999999999998"/>
    <n v="5.84"/>
    <s v="No"/>
    <s v="No"/>
    <s v="Yes"/>
    <n v="1"/>
    <s v="Yes"/>
    <s v="Obesity"/>
    <s v="Prediabetes"/>
    <s v="5-Sep-2003"/>
    <n v="36219.410000000003"/>
    <x v="0"/>
    <x v="1"/>
    <s v="R1012"/>
    <n v="20"/>
  </r>
  <r>
    <s v="Id196"/>
    <s v="  Felix"/>
    <n v="34.4"/>
    <n v="4.9000000000000004"/>
    <s v="No"/>
    <s v="No"/>
    <s v="Yes"/>
    <n v="1"/>
    <s v="Yes"/>
    <s v="Obesity"/>
    <s v="Normal"/>
    <s v="28-Dec-1993"/>
    <n v="36197.699999999997"/>
    <x v="0"/>
    <x v="0"/>
    <s v="R1011"/>
    <n v="30"/>
  </r>
  <r>
    <s v="Id197"/>
    <s v="  Christopher C"/>
    <n v="31.73"/>
    <n v="4.3"/>
    <s v="No"/>
    <s v="No"/>
    <s v="No"/>
    <n v="0"/>
    <s v="Yes"/>
    <s v="Obesity"/>
    <s v="Normal"/>
    <s v="1-Oct-1999"/>
    <n v="36189.1"/>
    <x v="0"/>
    <x v="0"/>
    <s v="R1016"/>
    <n v="24"/>
  </r>
  <r>
    <s v="Id198"/>
    <s v="  Jesse"/>
    <n v="36.64"/>
    <n v="11.34"/>
    <s v="No"/>
    <s v="No"/>
    <s v="No"/>
    <n v="0"/>
    <s v="Yes"/>
    <s v="Obesity"/>
    <s v="Diabetes"/>
    <s v="6-Dec-1974"/>
    <n v="36182.870000000003"/>
    <x v="1"/>
    <x v="0"/>
    <s v="R1012"/>
    <n v="49"/>
  </r>
  <r>
    <s v="Id199"/>
    <s v="  Jill"/>
    <n v="36.85"/>
    <n v="5.88"/>
    <s v="No"/>
    <s v="Yes"/>
    <s v="No"/>
    <n v="1"/>
    <s v="Yes"/>
    <s v="Obesity"/>
    <s v="Prediabetes"/>
    <s v="30-Aug-2004"/>
    <n v="36149.480000000003"/>
    <x v="1"/>
    <x v="2"/>
    <s v="R1013"/>
    <n v="19"/>
  </r>
  <r>
    <s v="Id200"/>
    <s v="  William"/>
    <n v="33.33"/>
    <n v="5.01"/>
    <s v="Yes"/>
    <s v="No"/>
    <s v="Yes"/>
    <n v="1"/>
    <s v="Yes"/>
    <s v="Obesity"/>
    <s v="Normal"/>
    <s v="12-Jun-1997"/>
    <n v="36124.57"/>
    <x v="0"/>
    <x v="0"/>
    <s v="R1013"/>
    <n v="26"/>
  </r>
  <r>
    <s v="Id201"/>
    <s v="  Alejandro"/>
    <n v="39.14"/>
    <n v="4.4000000000000004"/>
    <s v="No"/>
    <s v="No"/>
    <s v="Yes"/>
    <n v="1"/>
    <s v="Yes"/>
    <s v="Obesity"/>
    <s v="Normal"/>
    <s v="4-Nov-1979"/>
    <n v="36090.49"/>
    <x v="1"/>
    <x v="2"/>
    <s v="R1011"/>
    <n v="44"/>
  </r>
  <r>
    <s v="Id202"/>
    <s v="  Ian E"/>
    <n v="32.9"/>
    <n v="6.26"/>
    <s v="Yes"/>
    <s v="No"/>
    <s v="No"/>
    <n v="0"/>
    <s v="Yes"/>
    <s v="Obesity"/>
    <s v="Prediabetes"/>
    <s v="20-Aug-1996"/>
    <n v="36085.22"/>
    <x v="0"/>
    <x v="1"/>
    <s v="R1011"/>
    <n v="27"/>
  </r>
  <r>
    <s v="Id203"/>
    <s v="  Hector Sr"/>
    <n v="29.78"/>
    <n v="10.27"/>
    <s v="Yes"/>
    <s v="No"/>
    <s v="Yes"/>
    <n v="1"/>
    <s v="Yes"/>
    <s v="Over weight"/>
    <s v="Diabetes"/>
    <s v="22-Jul-1963"/>
    <n v="36074.339999999997"/>
    <x v="1"/>
    <x v="1"/>
    <s v="R1011"/>
    <n v="60"/>
  </r>
  <r>
    <s v="Id204"/>
    <s v="  Rebecca"/>
    <n v="32.78"/>
    <n v="5.27"/>
    <s v="No"/>
    <s v="No"/>
    <s v="No"/>
    <n v="0"/>
    <s v="Yes"/>
    <s v="Obesity"/>
    <s v="Normal"/>
    <s v="4-Sep-1999"/>
    <n v="36021.01"/>
    <x v="1"/>
    <x v="0"/>
    <s v="R1013"/>
    <n v="24"/>
  </r>
  <r>
    <s v="Id205"/>
    <s v="  Matt"/>
    <n v="41.65"/>
    <n v="10.73"/>
    <s v="Yes"/>
    <s v="No"/>
    <s v="No"/>
    <n v="0"/>
    <s v="Yes"/>
    <s v="Obesity"/>
    <s v="Diabetes"/>
    <s v="22-Nov-1981"/>
    <n v="35952.65"/>
    <x v="0"/>
    <x v="0"/>
    <s v="R1011"/>
    <n v="42"/>
  </r>
  <r>
    <s v="Id206"/>
    <s v="  Elizabeth H"/>
    <n v="50.79"/>
    <n v="4.45"/>
    <s v="No"/>
    <s v="No"/>
    <s v="No"/>
    <n v="1"/>
    <s v="Yes"/>
    <s v="Obesity"/>
    <s v="Normal"/>
    <s v="18-Jun-1992"/>
    <n v="35883.269999999997"/>
    <x v="1"/>
    <x v="1"/>
    <s v="R1011"/>
    <n v="31"/>
  </r>
  <r>
    <s v="Id207"/>
    <s v="  Grace"/>
    <n v="35.43"/>
    <n v="5.25"/>
    <s v="Yes"/>
    <s v="No"/>
    <s v="No"/>
    <n v="0"/>
    <s v="Yes"/>
    <s v="Obesity"/>
    <s v="Normal"/>
    <s v="4-Oct-1976"/>
    <n v="35733.96"/>
    <x v="1"/>
    <x v="2"/>
    <s v="R1011"/>
    <n v="47"/>
  </r>
  <r>
    <s v="Id208"/>
    <s v="  Jaime"/>
    <n v="35.25"/>
    <n v="9.51"/>
    <s v="No"/>
    <s v="No"/>
    <s v="No"/>
    <n v="0"/>
    <s v="Yes"/>
    <s v="Obesity"/>
    <s v="Diabetes"/>
    <s v="15-Jul-1974"/>
    <n v="35711.39"/>
    <x v="1"/>
    <x v="0"/>
    <s v="R1012"/>
    <n v="49"/>
  </r>
  <r>
    <s v="Id209"/>
    <s v="  Calesse"/>
    <n v="36.85"/>
    <n v="11.12"/>
    <s v="No"/>
    <s v="No"/>
    <s v="No"/>
    <n v="0"/>
    <s v="Yes"/>
    <s v="Obesity"/>
    <s v="Diabetes"/>
    <s v="19-Dec-1978"/>
    <n v="35701.9"/>
    <x v="1"/>
    <x v="1"/>
    <s v="R1011"/>
    <n v="45"/>
  </r>
  <r>
    <s v="Id210"/>
    <s v="  Kate L"/>
    <n v="31.02"/>
    <n v="4.5599999999999996"/>
    <s v="No"/>
    <s v="Yes"/>
    <s v="No"/>
    <n v="1"/>
    <s v="Yes"/>
    <s v="Obesity"/>
    <s v="Normal"/>
    <s v="17-Dec-2000"/>
    <n v="35595.589999999997"/>
    <x v="1"/>
    <x v="0"/>
    <s v="R1013"/>
    <n v="23"/>
  </r>
  <r>
    <s v="Id211"/>
    <s v="  Sergey"/>
    <n v="35.6"/>
    <n v="4.0199999999999996"/>
    <s v="Yes"/>
    <s v="Yes"/>
    <s v="No"/>
    <n v="2"/>
    <s v="Yes"/>
    <s v="Obesity"/>
    <s v="Normal"/>
    <s v="19-Nov-2000"/>
    <n v="35585.58"/>
    <x v="1"/>
    <x v="0"/>
    <s v="R1011"/>
    <n v="23"/>
  </r>
  <r>
    <s v="Id212"/>
    <s v="  Timothy V"/>
    <n v="34.39"/>
    <n v="8.7200000000000006"/>
    <s v="No"/>
    <s v="No"/>
    <s v="No"/>
    <n v="0"/>
    <s v="Yes"/>
    <s v="Obesity"/>
    <s v="Diabetes"/>
    <s v="10-Aug-1971"/>
    <n v="35583.17"/>
    <x v="0"/>
    <x v="0"/>
    <s v="R1011"/>
    <n v="52"/>
  </r>
  <r>
    <s v="Id213"/>
    <s v="  Andrew S"/>
    <n v="29.06"/>
    <n v="6.25"/>
    <s v="Yes"/>
    <s v="No"/>
    <s v="No"/>
    <n v="1"/>
    <s v="Yes"/>
    <s v="Over weight"/>
    <s v="Prediabetes"/>
    <s v="29-Aug-1964"/>
    <n v="35573.26"/>
    <x v="1"/>
    <x v="1"/>
    <s v="R1011"/>
    <n v="59"/>
  </r>
  <r>
    <s v="Id214"/>
    <s v="  Matthew D"/>
    <n v="35.799999999999997"/>
    <n v="7.32"/>
    <s v="No"/>
    <s v="No"/>
    <s v="No"/>
    <n v="2"/>
    <s v="Yes"/>
    <s v="Obesity"/>
    <s v="Diabetes"/>
    <s v="27-Oct-1973"/>
    <n v="35547.72"/>
    <x v="0"/>
    <x v="1"/>
    <s v="R1011"/>
    <n v="50"/>
  </r>
  <r>
    <s v="Id215"/>
    <s v="  Jessica"/>
    <n v="49.8"/>
    <n v="4.24"/>
    <s v="No"/>
    <s v="No"/>
    <s v="No"/>
    <n v="1"/>
    <s v="Yes"/>
    <s v="Obesity"/>
    <s v="Normal"/>
    <s v="13-Sep-1992"/>
    <n v="35547.47"/>
    <x v="1"/>
    <x v="0"/>
    <s v="R1011"/>
    <n v="31"/>
  </r>
  <r>
    <s v="Id216"/>
    <s v="  Lawrence"/>
    <n v="35.71"/>
    <n v="6.84"/>
    <s v="No"/>
    <s v="No"/>
    <s v="No"/>
    <n v="2"/>
    <s v="Yes"/>
    <s v="Obesity"/>
    <s v="Diabetes"/>
    <s v="16-Dec-1973"/>
    <n v="35517.19"/>
    <x v="1"/>
    <x v="2"/>
    <s v="R1011"/>
    <n v="50"/>
  </r>
  <r>
    <s v="Id217"/>
    <s v="  Alex"/>
    <n v="30.8"/>
    <n v="5.23"/>
    <s v="Yes"/>
    <s v="No"/>
    <s v="No"/>
    <n v="1"/>
    <s v="Yes"/>
    <s v="Obesity"/>
    <s v="Normal"/>
    <s v="20-Nov-1988"/>
    <n v="35491.64"/>
    <x v="0"/>
    <x v="2"/>
    <s v="R1011"/>
    <n v="35"/>
  </r>
  <r>
    <s v="Id218"/>
    <s v="  Kevin"/>
    <n v="33.69"/>
    <n v="9.68"/>
    <s v="No"/>
    <s v="No"/>
    <s v="No"/>
    <n v="0"/>
    <s v="Yes"/>
    <s v="Obesity"/>
    <s v="Diabetes"/>
    <s v="22-Sep-1971"/>
    <n v="35345.730000000003"/>
    <x v="1"/>
    <x v="0"/>
    <s v="R1011"/>
    <n v="52"/>
  </r>
  <r>
    <s v="Id219"/>
    <s v="  Gavin M"/>
    <n v="42.27"/>
    <n v="6.05"/>
    <s v="Yes"/>
    <s v="No"/>
    <s v="No"/>
    <n v="1"/>
    <s v="Yes"/>
    <s v="Obesity"/>
    <s v="Prediabetes"/>
    <s v="19-Sep-1988"/>
    <n v="35315.96"/>
    <x v="1"/>
    <x v="1"/>
    <s v="R1011"/>
    <n v="35"/>
  </r>
  <r>
    <s v="Id220"/>
    <s v="  Rick E"/>
    <n v="53.25"/>
    <n v="6.11"/>
    <s v="Yes"/>
    <s v="No"/>
    <s v="Yes"/>
    <n v="1"/>
    <s v="Yes"/>
    <s v="Obesity"/>
    <s v="Prediabetes"/>
    <s v="9-Jul-1997"/>
    <n v="35302.089999999997"/>
    <x v="0"/>
    <x v="2"/>
    <s v="R1011"/>
    <n v="26"/>
  </r>
  <r>
    <s v="Id221"/>
    <s v="  Andrea H"/>
    <n v="26.8"/>
    <n v="10.93"/>
    <s v="Yes"/>
    <s v="No"/>
    <s v="No"/>
    <n v="0"/>
    <s v="No"/>
    <s v="Over weight"/>
    <s v="Diabetes"/>
    <s v="30-Dec-1967"/>
    <n v="35160.129999999997"/>
    <x v="1"/>
    <x v="2"/>
    <s v="R1011"/>
    <n v="56"/>
  </r>
  <r>
    <s v="Id222"/>
    <s v="  Anthony S"/>
    <n v="28.5"/>
    <n v="5.12"/>
    <s v="No"/>
    <s v="No"/>
    <s v="No"/>
    <n v="1"/>
    <s v="Yes"/>
    <s v="Over weight"/>
    <s v="Normal"/>
    <s v="22-Dec-1998"/>
    <n v="35147.53"/>
    <x v="0"/>
    <x v="1"/>
    <s v="R1016"/>
    <n v="25"/>
  </r>
  <r>
    <s v="Id223"/>
    <s v="  Erik"/>
    <n v="22.895"/>
    <n v="5.72"/>
    <s v="No"/>
    <s v="No"/>
    <s v="No"/>
    <n v="0"/>
    <s v="Yes"/>
    <s v="Normal Weight"/>
    <s v="Prediabetes"/>
    <s v="29-Jun-1977"/>
    <n v="35069.370000000003"/>
    <x v="0"/>
    <x v="1"/>
    <s v="R1017"/>
    <n v="46"/>
  </r>
  <r>
    <s v="Id224"/>
    <s v="  Kiley D"/>
    <n v="34.06"/>
    <n v="11.83"/>
    <s v="Yes"/>
    <s v="No"/>
    <s v="No"/>
    <n v="1"/>
    <s v="Yes"/>
    <s v="Obesity"/>
    <s v="Diabetes"/>
    <s v="29-Aug-1975"/>
    <n v="35050.620000000003"/>
    <x v="1"/>
    <x v="1"/>
    <s v="R1011"/>
    <n v="48"/>
  </r>
  <r>
    <s v="Id225"/>
    <s v="  Jennifer"/>
    <n v="36.409999999999997"/>
    <n v="4.55"/>
    <s v="No"/>
    <s v="No"/>
    <s v="No"/>
    <n v="0"/>
    <s v="Yes"/>
    <s v="Obesity"/>
    <s v="Normal"/>
    <s v="5-Jul-1982"/>
    <n v="35000.730000000003"/>
    <x v="1"/>
    <x v="0"/>
    <s v="R1011"/>
    <n v="41"/>
  </r>
  <r>
    <s v="Id226"/>
    <s v="  Chris"/>
    <n v="52.3"/>
    <n v="4.87"/>
    <s v="Yes"/>
    <s v="No"/>
    <s v="Yes"/>
    <n v="1"/>
    <s v="Yes"/>
    <s v="Obesity"/>
    <s v="Normal"/>
    <s v="22-Aug-1997"/>
    <n v="34979.86"/>
    <x v="1"/>
    <x v="2"/>
    <s v="R1011"/>
    <n v="26"/>
  </r>
  <r>
    <s v="Id227"/>
    <s v="  Marian M"/>
    <n v="52.66"/>
    <n v="4.45"/>
    <s v="No"/>
    <s v="No"/>
    <s v="No"/>
    <n v="1"/>
    <s v="Yes"/>
    <s v="Obesity"/>
    <s v="Normal"/>
    <s v="22-Aug-1998"/>
    <n v="34976.42"/>
    <x v="1"/>
    <x v="1"/>
    <s v="R1011"/>
    <n v="25"/>
  </r>
  <r>
    <s v="Id228"/>
    <s v="  Jeremy"/>
    <n v="29.57"/>
    <n v="9.42"/>
    <s v="Yes"/>
    <s v="No"/>
    <s v="No"/>
    <n v="0"/>
    <s v="Yes"/>
    <s v="Over weight"/>
    <s v="Diabetes"/>
    <s v="7-Oct-1967"/>
    <n v="34975.68"/>
    <x v="1"/>
    <x v="2"/>
    <s v="R1011"/>
    <n v="56"/>
  </r>
  <r>
    <s v="Id229"/>
    <s v="  Allison H"/>
    <n v="36.99"/>
    <n v="5.37"/>
    <s v="Yes"/>
    <s v="No"/>
    <s v="Yes"/>
    <n v="1"/>
    <s v="Yes"/>
    <s v="Obesity"/>
    <s v="Normal"/>
    <s v="29-Jul-1983"/>
    <n v="34940.61"/>
    <x v="1"/>
    <x v="0"/>
    <s v="R1011"/>
    <n v="40"/>
  </r>
  <r>
    <s v="Id230"/>
    <s v="  Elizabeth"/>
    <n v="31.4"/>
    <n v="4.5999999999999996"/>
    <s v="Yes"/>
    <s v="No"/>
    <s v="No"/>
    <n v="1"/>
    <s v="Yes"/>
    <s v="Obesity"/>
    <s v="Normal"/>
    <s v="17-Oct-1995"/>
    <n v="34838.870000000003"/>
    <x v="1"/>
    <x v="0"/>
    <s v="R1011"/>
    <n v="28"/>
  </r>
  <r>
    <s v="Id231"/>
    <s v="  Andrew"/>
    <n v="34.9"/>
    <n v="6.22"/>
    <s v="No"/>
    <s v="No"/>
    <s v="Yes"/>
    <n v="1"/>
    <s v="Yes"/>
    <s v="Obesity"/>
    <s v="Prediabetes"/>
    <s v="17-Sep-2003"/>
    <n v="34828.65"/>
    <x v="0"/>
    <x v="0"/>
    <s v="R1011"/>
    <n v="20"/>
  </r>
  <r>
    <s v="Id232"/>
    <s v="  Anders J"/>
    <n v="31.13"/>
    <n v="4.5199999999999996"/>
    <s v="Yes"/>
    <s v="No"/>
    <s v="No"/>
    <n v="1"/>
    <s v="Yes"/>
    <s v="Obesity"/>
    <s v="Normal"/>
    <s v="27-Dec-1995"/>
    <n v="34806.47"/>
    <x v="0"/>
    <x v="2"/>
    <s v="R1013"/>
    <n v="28"/>
  </r>
  <r>
    <s v="Id233"/>
    <s v="  Sean"/>
    <n v="34.799999999999997"/>
    <n v="6.18"/>
    <s v="No"/>
    <s v="No"/>
    <s v="Yes"/>
    <n v="1"/>
    <s v="Yes"/>
    <s v="Obesity"/>
    <s v="Prediabetes"/>
    <s v="3-Jul-2003"/>
    <n v="34779.620000000003"/>
    <x v="0"/>
    <x v="2"/>
    <s v="R1011"/>
    <n v="20"/>
  </r>
  <r>
    <s v="Id234"/>
    <s v="  Brian M"/>
    <n v="31.68"/>
    <n v="4.4000000000000004"/>
    <s v="No"/>
    <s v="No"/>
    <s v="No"/>
    <n v="0"/>
    <s v="Yes"/>
    <s v="Obesity"/>
    <s v="Normal"/>
    <s v="7-Jul-1994"/>
    <n v="34672.15"/>
    <x v="0"/>
    <x v="0"/>
    <s v="R1013"/>
    <n v="29"/>
  </r>
  <r>
    <s v="Id235"/>
    <s v="  Jeremy"/>
    <n v="33.534999999999997"/>
    <n v="6.23"/>
    <s v="No"/>
    <s v="Yes"/>
    <s v="No"/>
    <n v="1"/>
    <s v="Yes"/>
    <s v="Obesity"/>
    <s v="Prediabetes"/>
    <s v="9-Oct-2004"/>
    <n v="34617.839999999997"/>
    <x v="0"/>
    <x v="0"/>
    <s v="R1016"/>
    <n v="19"/>
  </r>
  <r>
    <s v="Id236"/>
    <s v="  Susannah"/>
    <n v="31.92"/>
    <n v="5.33"/>
    <s v="Yes"/>
    <s v="No"/>
    <s v="No"/>
    <n v="0"/>
    <s v="Yes"/>
    <s v="Obesity"/>
    <s v="Normal"/>
    <s v="25-Nov-1976"/>
    <n v="34543.39"/>
    <x v="1"/>
    <x v="0"/>
    <s v="R1011"/>
    <n v="47"/>
  </r>
  <r>
    <s v="Id237"/>
    <s v="  Randy"/>
    <n v="32.700000000000003"/>
    <n v="4.09"/>
    <s v="No"/>
    <s v="No"/>
    <s v="No"/>
    <n v="1"/>
    <s v="Yes"/>
    <s v="Obesity"/>
    <s v="Normal"/>
    <s v="24-Jun-1998"/>
    <n v="34472.839999999997"/>
    <x v="0"/>
    <x v="0"/>
    <s v="R1011"/>
    <n v="25"/>
  </r>
  <r>
    <s v="Id238"/>
    <s v="  Leslie"/>
    <n v="41.25"/>
    <n v="5.19"/>
    <s v="No"/>
    <s v="No"/>
    <s v="No"/>
    <n v="0"/>
    <s v="Yes"/>
    <s v="Obesity"/>
    <s v="Normal"/>
    <s v="24-Sep-1990"/>
    <n v="34456.269999999997"/>
    <x v="0"/>
    <x v="2"/>
    <s v="R1011"/>
    <n v="33"/>
  </r>
  <r>
    <s v="Id239"/>
    <s v="  Brittany L"/>
    <n v="33.11"/>
    <n v="4.12"/>
    <s v="No"/>
    <s v="No"/>
    <s v="Yes"/>
    <n v="1"/>
    <s v="Yes"/>
    <s v="Obesity"/>
    <s v="Normal"/>
    <s v="5-Oct-2003"/>
    <n v="34439.86"/>
    <x v="1"/>
    <x v="1"/>
    <s v="R1013"/>
    <n v="20"/>
  </r>
  <r>
    <s v="Id240"/>
    <s v="  Cassie J"/>
    <n v="36.159999999999997"/>
    <n v="5.0999999999999996"/>
    <s v="No"/>
    <s v="No"/>
    <s v="No"/>
    <n v="1"/>
    <s v="Yes"/>
    <s v="Obesity"/>
    <s v="Normal"/>
    <s v="1-Oct-1984"/>
    <n v="34402.22"/>
    <x v="1"/>
    <x v="0"/>
    <s v="R1011"/>
    <n v="39"/>
  </r>
  <r>
    <s v="Id241"/>
    <s v="  Peter W"/>
    <n v="33.72"/>
    <n v="6.21"/>
    <s v="Yes"/>
    <s v="No"/>
    <s v="Yes"/>
    <n v="1"/>
    <s v="Yes"/>
    <s v="Obesity"/>
    <s v="Prediabetes"/>
    <s v="2-Oct-1983"/>
    <n v="34307.22"/>
    <x v="1"/>
    <x v="2"/>
    <s v="R1012"/>
    <n v="40"/>
  </r>
  <r>
    <s v="Id242"/>
    <s v="  Douglas"/>
    <n v="37.74"/>
    <n v="9.5299999999999994"/>
    <s v="Yes"/>
    <s v="No"/>
    <s v="No"/>
    <n v="1"/>
    <s v="Yes"/>
    <s v="Obesity"/>
    <s v="Diabetes"/>
    <s v="11-Oct-1986"/>
    <n v="34293.120000000003"/>
    <x v="0"/>
    <x v="2"/>
    <s v="R1011"/>
    <n v="37"/>
  </r>
  <r>
    <s v="Id243"/>
    <s v="  Dan"/>
    <n v="48.75"/>
    <n v="4.6399999999999997"/>
    <s v="Yes"/>
    <s v="No"/>
    <s v="No"/>
    <n v="1"/>
    <s v="Yes"/>
    <s v="Obesity"/>
    <s v="Normal"/>
    <s v="30-Oct-1995"/>
    <n v="34289.43"/>
    <x v="0"/>
    <x v="1"/>
    <s v="R1011"/>
    <n v="28"/>
  </r>
  <r>
    <s v="Id244"/>
    <s v="  Dan M"/>
    <n v="31.065000000000001"/>
    <n v="5.05"/>
    <s v="No"/>
    <s v="No"/>
    <s v="No"/>
    <n v="1"/>
    <s v="Yes"/>
    <s v="Obesity"/>
    <s v="Normal"/>
    <s v="11-Jun-1998"/>
    <n v="34254.050000000003"/>
    <x v="0"/>
    <x v="0"/>
    <s v="R1019"/>
    <n v="25"/>
  </r>
  <r>
    <s v="Id245"/>
    <s v="  Eric L"/>
    <n v="23.55"/>
    <n v="10.38"/>
    <s v="No"/>
    <s v="No"/>
    <s v="No"/>
    <n v="0"/>
    <s v="Yes"/>
    <s v="Normal Weight"/>
    <s v="Diabetes"/>
    <s v="5-Jul-1962"/>
    <n v="34218.019999999997"/>
    <x v="0"/>
    <x v="1"/>
    <s v="R1011"/>
    <n v="61"/>
  </r>
  <r>
    <s v="Id246"/>
    <s v="  Les J"/>
    <n v="30.18"/>
    <n v="8.31"/>
    <s v="Yes"/>
    <s v="No"/>
    <s v="No"/>
    <n v="1"/>
    <s v="Yes"/>
    <s v="Obesity"/>
    <s v="Diabetes"/>
    <s v="21-Jul-1975"/>
    <n v="34210.33"/>
    <x v="1"/>
    <x v="1"/>
    <s v="R1012"/>
    <n v="48"/>
  </r>
  <r>
    <s v="Id247"/>
    <s v="  Stephanie"/>
    <n v="29.94"/>
    <n v="7.59"/>
    <s v="No"/>
    <s v="No"/>
    <s v="No"/>
    <n v="0"/>
    <s v="Yes"/>
    <s v="Over weight"/>
    <s v="Diabetes"/>
    <s v="25-Aug-1971"/>
    <n v="34205.07"/>
    <x v="1"/>
    <x v="2"/>
    <s v="R1011"/>
    <n v="52"/>
  </r>
  <r>
    <s v="Id248"/>
    <s v="  Melissa Y"/>
    <n v="31.4"/>
    <n v="5.49"/>
    <s v="No"/>
    <s v="No"/>
    <s v="No"/>
    <n v="0"/>
    <s v="Yes"/>
    <s v="Obesity"/>
    <s v="Normal"/>
    <s v="6-Nov-1999"/>
    <n v="34166.269999999997"/>
    <x v="1"/>
    <x v="0"/>
    <s v="R1011"/>
    <n v="24"/>
  </r>
  <r>
    <s v="Id249"/>
    <s v="  Ashley"/>
    <n v="53.06"/>
    <n v="11.68"/>
    <s v="No"/>
    <s v="No"/>
    <s v="No"/>
    <n v="0"/>
    <s v="Yes"/>
    <s v="Obesity"/>
    <s v="Diabetes"/>
    <s v="26-Dec-2002"/>
    <n v="34084.68"/>
    <x v="1"/>
    <x v="0"/>
    <s v="R1011"/>
    <n v="21"/>
  </r>
  <r>
    <s v="Id250"/>
    <s v="  Stephanie M"/>
    <n v="30.25"/>
    <n v="4.1900000000000004"/>
    <s v="No"/>
    <s v="No"/>
    <s v="No"/>
    <n v="2"/>
    <s v="Yes"/>
    <s v="Obesity"/>
    <s v="Normal"/>
    <s v="26-Jul-1972"/>
    <n v="34053.360000000001"/>
    <x v="1"/>
    <x v="2"/>
    <s v="R1011"/>
    <n v="51"/>
  </r>
  <r>
    <s v="Id251"/>
    <s v="  Kylie"/>
    <n v="46.68"/>
    <n v="4.01"/>
    <s v="No"/>
    <s v="No"/>
    <s v="No"/>
    <n v="0"/>
    <s v="Yes"/>
    <s v="Obesity"/>
    <s v="Normal"/>
    <s v="25-Sep-1994"/>
    <n v="33975.47"/>
    <x v="1"/>
    <x v="2"/>
    <s v="R1011"/>
    <n v="29"/>
  </r>
  <r>
    <s v="Id252"/>
    <s v="  Kelly"/>
    <n v="30.4"/>
    <n v="5.91"/>
    <s v="No"/>
    <s v="Yes"/>
    <s v="No"/>
    <n v="2"/>
    <s v="Yes"/>
    <s v="Obesity"/>
    <s v="Prediabetes"/>
    <s v="27-Dec-2000"/>
    <n v="33907.550000000003"/>
    <x v="1"/>
    <x v="2"/>
    <s v="R1012"/>
    <n v="23"/>
  </r>
  <r>
    <s v="Id253"/>
    <s v="  Carrie"/>
    <n v="30.2"/>
    <n v="4.47"/>
    <s v="Yes"/>
    <s v="No"/>
    <s v="Yes"/>
    <n v="1"/>
    <s v="Yes"/>
    <s v="Obesity"/>
    <s v="Normal"/>
    <s v="9-Aug-1997"/>
    <n v="33900.65"/>
    <x v="1"/>
    <x v="0"/>
    <s v="R1011"/>
    <n v="26"/>
  </r>
  <r>
    <s v="Id254"/>
    <s v="  Alex"/>
    <n v="51.18"/>
    <n v="4.5599999999999996"/>
    <s v="Yes"/>
    <s v="Yes"/>
    <s v="No"/>
    <n v="2"/>
    <s v="Yes"/>
    <s v="Obesity"/>
    <s v="Normal"/>
    <s v="26-Oct-2000"/>
    <n v="33829.39"/>
    <x v="1"/>
    <x v="0"/>
    <s v="R1011"/>
    <n v="23"/>
  </r>
  <r>
    <s v="Id255"/>
    <s v="  Zach S"/>
    <n v="22.18"/>
    <n v="9.9"/>
    <s v="No"/>
    <s v="No"/>
    <s v="No"/>
    <n v="0"/>
    <s v="Yes"/>
    <s v="Normal Weight"/>
    <s v="Diabetes"/>
    <s v="11-Dec-1962"/>
    <n v="33753.32"/>
    <x v="0"/>
    <x v="0"/>
    <s v="R1011"/>
    <n v="61"/>
  </r>
  <r>
    <s v="Id256"/>
    <s v="  Alan"/>
    <n v="31.92"/>
    <n v="5.1100000000000003"/>
    <s v="No"/>
    <s v="No"/>
    <s v="Yes"/>
    <n v="1"/>
    <s v="Yes"/>
    <s v="Obesity"/>
    <s v="Normal"/>
    <s v="12-Sep-2003"/>
    <n v="33750.29"/>
    <x v="0"/>
    <x v="0"/>
    <s v="R1012"/>
    <n v="20"/>
  </r>
  <r>
    <s v="Id257"/>
    <s v="  Nate"/>
    <n v="31.73"/>
    <n v="5.73"/>
    <s v="No"/>
    <s v="Yes"/>
    <s v="No"/>
    <n v="1"/>
    <s v="Yes"/>
    <s v="Obesity"/>
    <s v="Prediabetes"/>
    <s v="1-Nov-2004"/>
    <n v="33732.69"/>
    <x v="0"/>
    <x v="1"/>
    <s v="R1017"/>
    <n v="19"/>
  </r>
  <r>
    <s v="Id258"/>
    <s v="  Jesse G"/>
    <n v="45.52"/>
    <n v="6.04"/>
    <s v="No"/>
    <s v="No"/>
    <s v="Yes"/>
    <n v="1"/>
    <s v="Yes"/>
    <s v="Obesity"/>
    <s v="Prediabetes"/>
    <s v="28-Nov-1993"/>
    <n v="33707.550000000003"/>
    <x v="1"/>
    <x v="2"/>
    <s v="R1011"/>
    <n v="30"/>
  </r>
  <r>
    <s v="Id259"/>
    <s v="  Jason"/>
    <n v="52.81"/>
    <n v="5.19"/>
    <s v="No"/>
    <s v="No"/>
    <s v="Yes"/>
    <n v="1"/>
    <s v="Yes"/>
    <s v="Obesity"/>
    <s v="Normal"/>
    <s v="9-Sep-2003"/>
    <n v="33611.71"/>
    <x v="0"/>
    <x v="2"/>
    <s v="R1011"/>
    <n v="20"/>
  </r>
  <r>
    <s v="Id260"/>
    <s v="  Megan A"/>
    <n v="33.58"/>
    <n v="5.56"/>
    <s v="No"/>
    <s v="No"/>
    <s v="No"/>
    <n v="1"/>
    <s v="Yes"/>
    <s v="Obesity"/>
    <s v="Normal"/>
    <s v="22-Jul-1984"/>
    <n v="33527.1"/>
    <x v="1"/>
    <x v="0"/>
    <s v="R1011"/>
    <n v="39"/>
  </r>
  <r>
    <s v="Id261"/>
    <s v="  Luke M"/>
    <n v="30.684999999999999"/>
    <n v="8.23"/>
    <s v="No"/>
    <s v="No"/>
    <s v="No"/>
    <n v="0"/>
    <s v="Yes"/>
    <s v="Obesity"/>
    <s v="Diabetes"/>
    <s v="25-Aug-2002"/>
    <n v="33475.82"/>
    <x v="0"/>
    <x v="1"/>
    <s v="R1018"/>
    <n v="21"/>
  </r>
  <r>
    <s v="Id262"/>
    <s v="  Jacy D"/>
    <n v="37.524999999999999"/>
    <n v="9.0299999999999994"/>
    <s v="Yes"/>
    <s v="No"/>
    <s v="No"/>
    <n v="2"/>
    <s v="No"/>
    <s v="Obesity"/>
    <s v="Diabetes"/>
    <s v="18-Jun-1970"/>
    <n v="33471.97"/>
    <x v="1"/>
    <x v="2"/>
    <s v="R1012"/>
    <n v="53"/>
  </r>
  <r>
    <s v="Id263"/>
    <s v="  Simon G"/>
    <n v="34.5"/>
    <n v="4.07"/>
    <s v="Yes"/>
    <s v="No"/>
    <s v="No"/>
    <n v="0"/>
    <s v="Yes"/>
    <s v="Obesity"/>
    <s v="Normal"/>
    <s v="7-Dec-1985"/>
    <n v="33450.99"/>
    <x v="1"/>
    <x v="2"/>
    <s v="R1011"/>
    <n v="38"/>
  </r>
  <r>
    <s v="Id264"/>
    <s v="  Ainsley E"/>
    <n v="28.16"/>
    <n v="5.77"/>
    <s v="No"/>
    <s v="No"/>
    <s v="No"/>
    <n v="2"/>
    <s v="Yes"/>
    <s v="Over weight"/>
    <s v="Prediabetes"/>
    <s v="5-Sep-1972"/>
    <n v="33344.449999999997"/>
    <x v="1"/>
    <x v="0"/>
    <s v="R1011"/>
    <n v="51"/>
  </r>
  <r>
    <s v="Id265"/>
    <s v="  Erica A"/>
    <n v="30.02"/>
    <n v="5.98"/>
    <s v="No"/>
    <s v="No"/>
    <s v="Yes"/>
    <n v="1"/>
    <s v="Yes"/>
    <s v="Obesity"/>
    <s v="Prediabetes"/>
    <s v="28-Nov-2003"/>
    <n v="33307.550000000003"/>
    <x v="1"/>
    <x v="0"/>
    <s v="R1012"/>
    <n v="20"/>
  </r>
  <r>
    <s v="Id266"/>
    <s v="  Erik"/>
    <n v="37.82"/>
    <n v="6.01"/>
    <s v="No"/>
    <s v="No"/>
    <s v="No"/>
    <n v="0"/>
    <s v="Yes"/>
    <s v="Obesity"/>
    <s v="Prediabetes"/>
    <s v="12-Oct-1990"/>
    <n v="33292.83"/>
    <x v="1"/>
    <x v="1"/>
    <s v="R1011"/>
    <n v="33"/>
  </r>
  <r>
    <s v="Id267"/>
    <s v="  Erin C"/>
    <n v="33.14"/>
    <n v="5.67"/>
    <s v="Yes"/>
    <s v="No"/>
    <s v="No"/>
    <n v="0"/>
    <s v="Yes"/>
    <s v="Obesity"/>
    <s v="Normal"/>
    <s v="15-Jul-1985"/>
    <n v="33121"/>
    <x v="1"/>
    <x v="1"/>
    <s v="R1011"/>
    <n v="38"/>
  </r>
  <r>
    <s v="Id268"/>
    <s v="  Adrienne"/>
    <n v="25.14"/>
    <n v="6.02"/>
    <s v="Yes"/>
    <s v="No"/>
    <s v="Yes"/>
    <n v="1"/>
    <s v="Yes"/>
    <s v="Over weight"/>
    <s v="Prediabetes"/>
    <s v="30-Oct-1969"/>
    <n v="33090.660000000003"/>
    <x v="1"/>
    <x v="2"/>
    <s v="R1011"/>
    <n v="54"/>
  </r>
  <r>
    <s v="Id269"/>
    <s v="  Adam"/>
    <n v="20.18"/>
    <n v="11.19"/>
    <s v="No"/>
    <s v="No"/>
    <s v="No"/>
    <n v="0"/>
    <s v="Yes"/>
    <s v="Normal Weight"/>
    <s v="Diabetes"/>
    <s v="1-Jul-1962"/>
    <n v="33074.94"/>
    <x v="0"/>
    <x v="2"/>
    <s v="R1011"/>
    <n v="61"/>
  </r>
  <r>
    <s v="Id270"/>
    <s v="  Yutaka"/>
    <n v="44.36"/>
    <n v="5.1100000000000003"/>
    <s v="No"/>
    <s v="No"/>
    <s v="No"/>
    <n v="0"/>
    <s v="Yes"/>
    <s v="Obesity"/>
    <s v="Normal"/>
    <s v="28-Jul-1994"/>
    <n v="33057.230000000003"/>
    <x v="0"/>
    <x v="2"/>
    <s v="R1011"/>
    <n v="29"/>
  </r>
  <r>
    <s v="Id271"/>
    <s v="  Tyler M"/>
    <n v="23.82"/>
    <n v="10.85"/>
    <s v="Yes"/>
    <s v="No"/>
    <s v="No"/>
    <n v="0"/>
    <s v="Yes"/>
    <s v="Normal Weight"/>
    <s v="Diabetes"/>
    <s v="10-Jul-1967"/>
    <n v="33025.32"/>
    <x v="1"/>
    <x v="0"/>
    <s v="R1011"/>
    <n v="56"/>
  </r>
  <r>
    <s v="Id272"/>
    <s v="  Stephen"/>
    <n v="45"/>
    <n v="5.24"/>
    <s v="Yes"/>
    <s v="No"/>
    <s v="No"/>
    <n v="1"/>
    <s v="Yes"/>
    <s v="Obesity"/>
    <s v="Normal"/>
    <s v="8-Jul-1995"/>
    <n v="33017.46"/>
    <x v="0"/>
    <x v="1"/>
    <s v="R1011"/>
    <n v="28"/>
  </r>
  <r>
    <s v="Id273"/>
    <s v="  Andrew B"/>
    <n v="26.62"/>
    <n v="10.08"/>
    <s v="No"/>
    <s v="No"/>
    <s v="No"/>
    <n v="0"/>
    <s v="Yes"/>
    <s v="Over weight"/>
    <s v="Diabetes"/>
    <s v="24-Aug-1971"/>
    <n v="32947.629999999997"/>
    <x v="1"/>
    <x v="1"/>
    <s v="R1011"/>
    <n v="52"/>
  </r>
  <r>
    <s v="Id274"/>
    <s v="  James"/>
    <n v="32.67"/>
    <n v="10.97"/>
    <s v="Yes"/>
    <s v="No"/>
    <s v="No"/>
    <n v="0"/>
    <s v="Yes"/>
    <s v="Obesity"/>
    <s v="Diabetes"/>
    <s v="17-Nov-1981"/>
    <n v="32906.69"/>
    <x v="1"/>
    <x v="0"/>
    <s v="R1011"/>
    <n v="42"/>
  </r>
  <r>
    <s v="Id275"/>
    <s v="  Shawn P"/>
    <n v="44.44"/>
    <n v="4.9000000000000004"/>
    <s v="Yes"/>
    <s v="No"/>
    <s v="No"/>
    <n v="1"/>
    <s v="Yes"/>
    <s v="Obesity"/>
    <s v="Normal"/>
    <s v="4-Dec-1995"/>
    <n v="32827.51"/>
    <x v="0"/>
    <x v="2"/>
    <s v="R1011"/>
    <n v="28"/>
  </r>
  <r>
    <s v="Id276"/>
    <s v="  Matt"/>
    <n v="28.31"/>
    <n v="5.33"/>
    <s v="No"/>
    <s v="No"/>
    <s v="No"/>
    <n v="0"/>
    <s v="Yes"/>
    <s v="Over weight"/>
    <s v="Normal"/>
    <s v="12-Dec-1980"/>
    <n v="32787.46"/>
    <x v="0"/>
    <x v="0"/>
    <s v="R1012"/>
    <n v="43"/>
  </r>
  <r>
    <s v="Id277"/>
    <s v="  Nathaniel"/>
    <n v="25.05"/>
    <n v="4.6100000000000003"/>
    <s v="No"/>
    <s v="No"/>
    <s v="No"/>
    <n v="2"/>
    <s v="Yes"/>
    <s v="Over weight"/>
    <s v="Normal"/>
    <s v="7-Nov-1972"/>
    <n v="32765.33"/>
    <x v="1"/>
    <x v="2"/>
    <s v="R1012"/>
    <n v="51"/>
  </r>
  <r>
    <s v="Id278"/>
    <s v="  Kevin D"/>
    <n v="28.34"/>
    <n v="8.18"/>
    <s v="No"/>
    <s v="No"/>
    <s v="No"/>
    <n v="0"/>
    <s v="Yes"/>
    <s v="Over weight"/>
    <s v="Diabetes"/>
    <s v="6-Dec-1974"/>
    <n v="32760.48"/>
    <x v="0"/>
    <x v="1"/>
    <s v="R1011"/>
    <n v="49"/>
  </r>
  <r>
    <s v="Id279"/>
    <s v="  Joan"/>
    <n v="17.765000000000001"/>
    <n v="5.62"/>
    <s v="No"/>
    <s v="No"/>
    <s v="No"/>
    <n v="0"/>
    <s v="Yes"/>
    <s v="Under Weight"/>
    <s v="Normal"/>
    <s v="9-Jul-1990"/>
    <n v="32734.19"/>
    <x v="1"/>
    <x v="1"/>
    <s v="R1012"/>
    <n v="33"/>
  </r>
  <r>
    <s v="Id280"/>
    <s v="  Christopher A"/>
    <n v="36.119999999999997"/>
    <n v="5.82"/>
    <s v="No"/>
    <s v="No"/>
    <s v="No"/>
    <n v="0"/>
    <s v="Yes"/>
    <s v="Obesity"/>
    <s v="Prediabetes"/>
    <s v="30-Sep-1990"/>
    <n v="32716.2"/>
    <x v="0"/>
    <x v="2"/>
    <s v="R1011"/>
    <n v="33"/>
  </r>
  <r>
    <s v="Id281"/>
    <s v="  Kacy L"/>
    <n v="23.19"/>
    <n v="7.66"/>
    <s v="No"/>
    <s v="No"/>
    <s v="No"/>
    <n v="0"/>
    <s v="Yes"/>
    <s v="Normal Weight"/>
    <s v="Diabetes"/>
    <s v="1-Nov-1968"/>
    <n v="32686.080000000002"/>
    <x v="1"/>
    <x v="0"/>
    <s v="R1011"/>
    <n v="55"/>
  </r>
  <r>
    <s v="Id282"/>
    <s v="  Benjamin H"/>
    <n v="35.99"/>
    <n v="4.2300000000000004"/>
    <s v="No"/>
    <s v="No"/>
    <s v="No"/>
    <n v="0"/>
    <s v="Yes"/>
    <s v="Obesity"/>
    <s v="Normal"/>
    <s v="13-Jul-1990"/>
    <n v="32672.11"/>
    <x v="0"/>
    <x v="1"/>
    <s v="R1011"/>
    <n v="33"/>
  </r>
  <r>
    <s v="Id283"/>
    <s v="  Xaviour J"/>
    <n v="30.25"/>
    <n v="5.58"/>
    <s v="No"/>
    <s v="No"/>
    <s v="Yes"/>
    <n v="1"/>
    <s v="Yes"/>
    <s v="Obesity"/>
    <s v="Normal"/>
    <s v="8-Oct-2003"/>
    <n v="32548.34"/>
    <x v="0"/>
    <x v="2"/>
    <s v="R1013"/>
    <n v="20"/>
  </r>
  <r>
    <s v="Id284"/>
    <s v="  Michael T"/>
    <n v="26.24"/>
    <n v="6.26"/>
    <s v="Yes"/>
    <s v="No"/>
    <s v="No"/>
    <n v="0"/>
    <s v="Yes"/>
    <s v="Over weight"/>
    <s v="Prediabetes"/>
    <s v="19-Sep-1976"/>
    <n v="32485.46"/>
    <x v="1"/>
    <x v="1"/>
    <s v="R1011"/>
    <n v="47"/>
  </r>
  <r>
    <s v="Id285"/>
    <s v="  Bradley"/>
    <n v="31.36"/>
    <n v="10.6"/>
    <s v="Yes"/>
    <s v="No"/>
    <s v="No"/>
    <n v="0"/>
    <s v="Yes"/>
    <s v="Obesity"/>
    <s v="Diabetes"/>
    <s v="27-Sep-1981"/>
    <n v="32462.35"/>
    <x v="1"/>
    <x v="2"/>
    <s v="R1011"/>
    <n v="42"/>
  </r>
  <r>
    <s v="Id286"/>
    <s v="  Andrea"/>
    <n v="25.69"/>
    <n v="4.78"/>
    <s v="Yes"/>
    <s v="No"/>
    <s v="No"/>
    <n v="0"/>
    <s v="Yes"/>
    <s v="Over weight"/>
    <s v="Normal"/>
    <s v="9-Aug-1976"/>
    <n v="32430.22"/>
    <x v="1"/>
    <x v="0"/>
    <s v="R1011"/>
    <n v="47"/>
  </r>
  <r>
    <s v="Id287"/>
    <s v="  Nancy M"/>
    <n v="25.46"/>
    <n v="6.03"/>
    <s v="No"/>
    <s v="No"/>
    <s v="No"/>
    <n v="2"/>
    <s v="Yes"/>
    <s v="Over weight"/>
    <s v="Prediabetes"/>
    <s v="19-Oct-1972"/>
    <n v="32428.63"/>
    <x v="1"/>
    <x v="2"/>
    <s v="R1011"/>
    <n v="51"/>
  </r>
  <r>
    <s v="Id288"/>
    <s v="  Matt"/>
    <n v="31.83"/>
    <n v="11.55"/>
    <s v="Yes"/>
    <s v="No"/>
    <s v="No"/>
    <n v="1"/>
    <s v="Yes"/>
    <s v="Obesity"/>
    <s v="Diabetes"/>
    <s v="2-Dec-1986"/>
    <n v="32288.49"/>
    <x v="1"/>
    <x v="2"/>
    <s v="R1011"/>
    <n v="37"/>
  </r>
  <r>
    <s v="Id289"/>
    <s v="  Lee"/>
    <n v="24.43"/>
    <n v="7.59"/>
    <s v="Yes"/>
    <s v="No"/>
    <s v="No"/>
    <n v="1"/>
    <s v="Yes"/>
    <s v="Normal Weight"/>
    <s v="Diabetes"/>
    <s v="17-Dec-1975"/>
    <n v="32259.96"/>
    <x v="1"/>
    <x v="0"/>
    <s v="R1012"/>
    <n v="48"/>
  </r>
  <r>
    <s v="Id290"/>
    <s v="  Chris"/>
    <n v="41.9"/>
    <n v="4.26"/>
    <s v="No"/>
    <s v="No"/>
    <s v="No"/>
    <n v="0"/>
    <s v="Yes"/>
    <s v="Obesity"/>
    <s v="Normal"/>
    <s v="8-Sep-1994"/>
    <n v="32222.81"/>
    <x v="1"/>
    <x v="1"/>
    <s v="R1011"/>
    <n v="29"/>
  </r>
  <r>
    <s v="Id291"/>
    <s v="  Erik T"/>
    <n v="22.88"/>
    <n v="5.9"/>
    <s v="Yes"/>
    <s v="No"/>
    <s v="Yes"/>
    <n v="1"/>
    <s v="Yes"/>
    <s v="Normal Weight"/>
    <s v="Prediabetes"/>
    <s v="11-Sep-1969"/>
    <n v="32192.76"/>
    <x v="0"/>
    <x v="2"/>
    <s v="R1011"/>
    <n v="54"/>
  </r>
  <r>
    <s v="Id292"/>
    <s v="  Rod W"/>
    <n v="29.734999999999999"/>
    <n v="7.79"/>
    <s v="No"/>
    <s v="No"/>
    <s v="No"/>
    <n v="0"/>
    <s v="No"/>
    <s v="Over weight"/>
    <s v="Diabetes"/>
    <s v="10-Nov-1978"/>
    <n v="32108.66"/>
    <x v="0"/>
    <x v="0"/>
    <s v="R1017"/>
    <n v="45"/>
  </r>
  <r>
    <s v="Id293"/>
    <s v="  Joey"/>
    <n v="40.74"/>
    <n v="5.28"/>
    <s v="No"/>
    <s v="No"/>
    <s v="Yes"/>
    <n v="1"/>
    <s v="Yes"/>
    <s v="Obesity"/>
    <s v="Normal"/>
    <s v="13-Sep-1993"/>
    <n v="32086.21"/>
    <x v="0"/>
    <x v="0"/>
    <s v="R1011"/>
    <n v="30"/>
  </r>
  <r>
    <s v="Id294"/>
    <s v="  Hillary L"/>
    <n v="24.14"/>
    <n v="5.87"/>
    <s v="No"/>
    <s v="No"/>
    <s v="No"/>
    <n v="2"/>
    <s v="Yes"/>
    <s v="Normal Weight"/>
    <s v="Prediabetes"/>
    <s v="21-Sep-1972"/>
    <n v="31980.89"/>
    <x v="1"/>
    <x v="1"/>
    <s v="R1011"/>
    <n v="51"/>
  </r>
  <r>
    <s v="Id295"/>
    <s v="  Eric J"/>
    <n v="25.15"/>
    <n v="9.08"/>
    <s v="Yes"/>
    <s v="No"/>
    <s v="No"/>
    <n v="1"/>
    <s v="Yes"/>
    <s v="Over weight"/>
    <s v="Diabetes"/>
    <s v="25-Sep-1975"/>
    <n v="31897.1"/>
    <x v="1"/>
    <x v="0"/>
    <s v="R1011"/>
    <n v="48"/>
  </r>
  <r>
    <s v="Id296"/>
    <s v="  Nicolas"/>
    <n v="28.71"/>
    <n v="5.2"/>
    <s v="No"/>
    <s v="No"/>
    <s v="No"/>
    <n v="1"/>
    <s v="Yes"/>
    <s v="Over weight"/>
    <s v="Normal"/>
    <s v="10-Sep-1984"/>
    <n v="31743.919999999998"/>
    <x v="1"/>
    <x v="1"/>
    <s v="R1011"/>
    <n v="39"/>
  </r>
  <r>
    <s v="Id297"/>
    <s v="  Marcel"/>
    <n v="23"/>
    <n v="5.48"/>
    <s v="No"/>
    <s v="No"/>
    <s v="No"/>
    <n v="0"/>
    <s v="Yes"/>
    <s v="Normal Weight"/>
    <s v="Normal"/>
    <s v="14-Oct-1977"/>
    <n v="31736.7"/>
    <x v="1"/>
    <x v="2"/>
    <s v="R1012"/>
    <n v="46"/>
  </r>
  <r>
    <s v="Id298"/>
    <s v="  Ashley N"/>
    <n v="36.86"/>
    <n v="11.95"/>
    <s v="No"/>
    <s v="No"/>
    <s v="No"/>
    <n v="0"/>
    <s v="No"/>
    <s v="Obesity"/>
    <s v="Diabetes"/>
    <s v="13-Dec-1960"/>
    <n v="31620"/>
    <x v="1"/>
    <x v="1"/>
    <s v="R1024"/>
    <n v="63"/>
  </r>
  <r>
    <s v="Id299"/>
    <s v="  Evan D"/>
    <n v="24.25"/>
    <n v="8.6999999999999993"/>
    <s v="Yes"/>
    <s v="No"/>
    <s v="No"/>
    <n v="1"/>
    <s v="Yes"/>
    <s v="Normal Weight"/>
    <s v="Diabetes"/>
    <s v="29-Oct-1975"/>
    <n v="31591.82"/>
    <x v="1"/>
    <x v="1"/>
    <s v="R1011"/>
    <n v="48"/>
  </r>
  <r>
    <s v="Id300"/>
    <s v="  Krisana"/>
    <n v="23.85"/>
    <n v="7.84"/>
    <s v="No"/>
    <s v="No"/>
    <s v="No"/>
    <n v="0"/>
    <s v="Yes"/>
    <s v="Normal Weight"/>
    <s v="Diabetes"/>
    <s v="8-Oct-1974"/>
    <n v="31368.81"/>
    <x v="1"/>
    <x v="0"/>
    <s v="R1011"/>
    <n v="49"/>
  </r>
  <r>
    <s v="Id301"/>
    <s v="  Kyle"/>
    <n v="40.020000000000003"/>
    <n v="5.19"/>
    <s v="Yes"/>
    <s v="No"/>
    <s v="No"/>
    <n v="1"/>
    <s v="Yes"/>
    <s v="Obesity"/>
    <s v="Normal"/>
    <s v="27-Sep-1995"/>
    <n v="31328.27"/>
    <x v="1"/>
    <x v="2"/>
    <s v="R1011"/>
    <n v="28"/>
  </r>
  <r>
    <s v="Id302"/>
    <s v="  Kate"/>
    <n v="19.170000000000002"/>
    <n v="8.41"/>
    <s v="No"/>
    <s v="No"/>
    <s v="No"/>
    <n v="0"/>
    <s v="Yes"/>
    <s v="Normal Weight"/>
    <s v="Diabetes"/>
    <s v="9-Jul-1968"/>
    <n v="31322.53"/>
    <x v="1"/>
    <x v="1"/>
    <s v="R1011"/>
    <n v="55"/>
  </r>
  <r>
    <s v="Id303"/>
    <s v="  Martin A"/>
    <n v="43.53"/>
    <n v="5.86"/>
    <s v="Yes"/>
    <s v="Yes"/>
    <s v="No"/>
    <n v="2"/>
    <s v="Yes"/>
    <s v="Obesity"/>
    <s v="Prediabetes"/>
    <s v="22-Jul-2000"/>
    <n v="31234.560000000001"/>
    <x v="0"/>
    <x v="1"/>
    <s v="R1011"/>
    <n v="23"/>
  </r>
  <r>
    <s v="Id304"/>
    <s v="  Stacey"/>
    <n v="46.06"/>
    <n v="4.18"/>
    <s v="No"/>
    <s v="Yes"/>
    <s v="No"/>
    <n v="1"/>
    <s v="Yes"/>
    <s v="Obesity"/>
    <s v="Normal"/>
    <s v="9-Nov-2004"/>
    <n v="31196.61"/>
    <x v="1"/>
    <x v="1"/>
    <s v="R1011"/>
    <n v="19"/>
  </r>
  <r>
    <s v="Id305"/>
    <s v="  Christine"/>
    <n v="29.92"/>
    <n v="11.99"/>
    <s v="Yes"/>
    <s v="No"/>
    <s v="No"/>
    <n v="2"/>
    <s v="Yes"/>
    <s v="Over weight"/>
    <s v="Diabetes"/>
    <s v="9-Sep-1961"/>
    <n v="30942.19"/>
    <x v="1"/>
    <x v="2"/>
    <s v="R1013"/>
    <n v="62"/>
  </r>
  <r>
    <s v="Id306"/>
    <s v="  Sarah C"/>
    <n v="28.46"/>
    <n v="4.8499999999999996"/>
    <s v="Yes"/>
    <s v="No"/>
    <s v="No"/>
    <n v="1"/>
    <s v="Yes"/>
    <s v="Over weight"/>
    <s v="Normal"/>
    <s v="5-Sep-1988"/>
    <n v="30763.01"/>
    <x v="1"/>
    <x v="1"/>
    <s v="R1011"/>
    <n v="35"/>
  </r>
  <r>
    <s v="Id307"/>
    <s v="  Megan"/>
    <n v="24.56"/>
    <n v="6.18"/>
    <s v="Yes"/>
    <s v="No"/>
    <s v="Yes"/>
    <n v="1"/>
    <s v="Yes"/>
    <s v="Normal Weight"/>
    <s v="Prediabetes"/>
    <s v="21-Dec-1983"/>
    <n v="30724.44"/>
    <x v="1"/>
    <x v="0"/>
    <s v="R1011"/>
    <n v="40"/>
  </r>
  <r>
    <s v="Id308"/>
    <s v="  Jason W"/>
    <n v="41.19"/>
    <n v="6.37"/>
    <s v="No"/>
    <s v="No"/>
    <s v="No"/>
    <n v="0"/>
    <s v="Yes"/>
    <s v="Obesity"/>
    <s v="Prediabetes"/>
    <s v="21-Sep-1999"/>
    <n v="30697.71"/>
    <x v="0"/>
    <x v="2"/>
    <s v="R1011"/>
    <n v="24"/>
  </r>
  <r>
    <s v="Id309"/>
    <s v="  Michele"/>
    <n v="18.63"/>
    <n v="9.81"/>
    <s v="Yes"/>
    <s v="No"/>
    <s v="No"/>
    <n v="2"/>
    <s v="Yes"/>
    <s v="Normal Weight"/>
    <s v="Diabetes"/>
    <s v="11-Nov-1970"/>
    <n v="30625.65"/>
    <x v="1"/>
    <x v="0"/>
    <s v="R1011"/>
    <n v="53"/>
  </r>
  <r>
    <s v="Id310"/>
    <s v="  Nikki"/>
    <n v="26.26"/>
    <n v="11.8"/>
    <s v="Yes"/>
    <s v="No"/>
    <s v="No"/>
    <n v="1"/>
    <s v="Yes"/>
    <s v="Over weight"/>
    <s v="Diabetes"/>
    <s v="10-Aug-1986"/>
    <n v="30530.5"/>
    <x v="1"/>
    <x v="1"/>
    <s v="R1011"/>
    <n v="37"/>
  </r>
  <r>
    <s v="Id311"/>
    <s v="  Philip J"/>
    <n v="22.37"/>
    <n v="5.86"/>
    <s v="Yes"/>
    <s v="No"/>
    <s v="Yes"/>
    <n v="1"/>
    <s v="Yes"/>
    <s v="Normal Weight"/>
    <s v="Prediabetes"/>
    <s v="3-Sep-1983"/>
    <n v="30457.37"/>
    <x v="1"/>
    <x v="1"/>
    <s v="R1012"/>
    <n v="40"/>
  </r>
  <r>
    <s v="Id312"/>
    <s v="  Bryan L"/>
    <n v="39.619999999999997"/>
    <n v="4.28"/>
    <s v="No"/>
    <s v="No"/>
    <s v="No"/>
    <n v="1"/>
    <s v="Yes"/>
    <s v="Obesity"/>
    <s v="Normal"/>
    <s v="28-Oct-1998"/>
    <n v="30422.03"/>
    <x v="1"/>
    <x v="0"/>
    <s v="R1011"/>
    <n v="25"/>
  </r>
  <r>
    <s v="Id313"/>
    <s v="  Timothy F"/>
    <n v="18.329999999999998"/>
    <n v="4.16"/>
    <s v="Yes"/>
    <s v="No"/>
    <s v="No"/>
    <n v="0"/>
    <s v="Yes"/>
    <s v="Under Weight"/>
    <s v="Normal"/>
    <s v="3-Sep-1976"/>
    <n v="30409.53"/>
    <x v="1"/>
    <x v="0"/>
    <s v="R1012"/>
    <n v="47"/>
  </r>
  <r>
    <s v="Id314"/>
    <s v="  Angielyn M"/>
    <n v="17.11"/>
    <n v="4.9800000000000004"/>
    <s v="Yes"/>
    <s v="No"/>
    <s v="Yes"/>
    <n v="1"/>
    <s v="Yes"/>
    <s v="Under Weight"/>
    <s v="Normal"/>
    <s v="30-Jul-1969"/>
    <n v="30366.93"/>
    <x v="1"/>
    <x v="2"/>
    <s v="R1011"/>
    <n v="54"/>
  </r>
  <r>
    <s v="Id315"/>
    <s v="  Jeanie M"/>
    <n v="43.5"/>
    <n v="6.38"/>
    <s v="No"/>
    <s v="Yes"/>
    <s v="No"/>
    <n v="1"/>
    <s v="Yes"/>
    <s v="Obesity"/>
    <s v="Prediabetes"/>
    <s v="1-Jun-2004"/>
    <n v="30328.27"/>
    <x v="1"/>
    <x v="2"/>
    <s v="R1011"/>
    <n v="19"/>
  </r>
  <r>
    <s v="Id316"/>
    <s v="  Greg"/>
    <n v="25.364999999999998"/>
    <n v="5.19"/>
    <s v="No"/>
    <s v="No"/>
    <s v="No"/>
    <n v="2"/>
    <s v="No"/>
    <s v="Over weight"/>
    <s v="Normal"/>
    <s v="24-Jul-1972"/>
    <n v="30284.639999999999"/>
    <x v="0"/>
    <x v="1"/>
    <s v="R1012"/>
    <n v="51"/>
  </r>
  <r>
    <s v="Id317"/>
    <s v="  John"/>
    <n v="28.594999999999999"/>
    <n v="10.210000000000001"/>
    <s v="No"/>
    <s v="No"/>
    <s v="No"/>
    <n v="0"/>
    <s v="No"/>
    <s v="Over weight"/>
    <s v="Diabetes"/>
    <s v="15-Sep-1962"/>
    <n v="30260"/>
    <x v="0"/>
    <x v="1"/>
    <s v="R1014"/>
    <n v="61"/>
  </r>
  <r>
    <s v="Id318"/>
    <s v="  Aliaksandr"/>
    <n v="29.83"/>
    <n v="9.6999999999999993"/>
    <s v="Yes"/>
    <s v="No"/>
    <s v="Yes"/>
    <n v="1"/>
    <s v="Yes"/>
    <s v="Over weight"/>
    <s v="Diabetes"/>
    <s v="13-Sep-1963"/>
    <n v="30184.94"/>
    <x v="0"/>
    <x v="1"/>
    <s v="R1014"/>
    <n v="60"/>
  </r>
  <r>
    <s v="Id319"/>
    <s v="  Jason M"/>
    <n v="24.7"/>
    <n v="10.25"/>
    <s v="No"/>
    <s v="No"/>
    <s v="No"/>
    <n v="3"/>
    <s v="No"/>
    <s v="Normal Weight"/>
    <s v="Diabetes"/>
    <s v="11-Aug-1958"/>
    <n v="30166.62"/>
    <x v="0"/>
    <x v="0"/>
    <s v="R1012"/>
    <n v="65"/>
  </r>
  <r>
    <s v="Id320"/>
    <s v="  Sheera K"/>
    <n v="17.940000000000001"/>
    <n v="9.77"/>
    <s v="No"/>
    <s v="No"/>
    <s v="No"/>
    <n v="0"/>
    <s v="Yes"/>
    <s v="Under Weight"/>
    <s v="Diabetes"/>
    <s v="25-Dec-1971"/>
    <n v="30134.75"/>
    <x v="1"/>
    <x v="0"/>
    <s v="R1011"/>
    <n v="52"/>
  </r>
  <r>
    <s v="Id321"/>
    <s v="  Janice"/>
    <n v="21.08"/>
    <n v="4.83"/>
    <s v="No"/>
    <s v="No"/>
    <s v="Yes"/>
    <n v="1"/>
    <s v="Yes"/>
    <s v="Normal Weight"/>
    <s v="Normal"/>
    <s v="2-Sep-1979"/>
    <n v="30095.97"/>
    <x v="1"/>
    <x v="0"/>
    <s v="R1011"/>
    <n v="44"/>
  </r>
  <r>
    <s v="Id322"/>
    <s v="  Timothy G"/>
    <n v="37.715000000000003"/>
    <n v="10.86"/>
    <s v="Yes"/>
    <s v="No"/>
    <s v="No"/>
    <n v="0"/>
    <s v="No"/>
    <s v="Obesity"/>
    <s v="Diabetes"/>
    <s v="16-Jun-1967"/>
    <n v="30063.58"/>
    <x v="0"/>
    <x v="1"/>
    <s v="R1012"/>
    <n v="56"/>
  </r>
  <r>
    <s v="Id323"/>
    <s v="  Alan R"/>
    <n v="22.39"/>
    <n v="9.5299999999999994"/>
    <s v="Yes"/>
    <s v="No"/>
    <s v="No"/>
    <n v="0"/>
    <s v="Yes"/>
    <s v="Normal Weight"/>
    <s v="Diabetes"/>
    <s v="4-Aug-1981"/>
    <n v="30026.87"/>
    <x v="1"/>
    <x v="0"/>
    <s v="R1012"/>
    <n v="42"/>
  </r>
  <r>
    <s v="Id324"/>
    <s v="  Michael"/>
    <n v="28.78"/>
    <n v="5.68"/>
    <s v="No"/>
    <s v="No"/>
    <s v="No"/>
    <n v="0"/>
    <s v="Yes"/>
    <s v="Over weight"/>
    <s v="Normal"/>
    <s v="5-Oct-1991"/>
    <n v="29969.67"/>
    <x v="0"/>
    <x v="1"/>
    <s v="R1011"/>
    <n v="32"/>
  </r>
  <r>
    <s v="Id325"/>
    <s v="  Marie-France"/>
    <n v="18.329999999999998"/>
    <n v="5.57"/>
    <s v="Yes"/>
    <s v="No"/>
    <s v="No"/>
    <n v="0"/>
    <s v="Yes"/>
    <s v="Under Weight"/>
    <s v="Normal"/>
    <s v="12-Jun-1976"/>
    <n v="29933.75"/>
    <x v="0"/>
    <x v="1"/>
    <s v="R1011"/>
    <n v="47"/>
  </r>
  <r>
    <s v="Id326"/>
    <s v="  Erik F"/>
    <n v="26.39"/>
    <n v="4.58"/>
    <s v="Yes"/>
    <s v="No"/>
    <s v="No"/>
    <n v="1"/>
    <s v="Yes"/>
    <s v="Over weight"/>
    <s v="Normal"/>
    <s v="30-Dec-1988"/>
    <n v="29929.56"/>
    <x v="0"/>
    <x v="1"/>
    <s v="R1011"/>
    <n v="35"/>
  </r>
  <r>
    <s v="Id327"/>
    <s v="  Andrew"/>
    <n v="19.260000000000002"/>
    <n v="8.9600000000000009"/>
    <s v="Yes"/>
    <s v="No"/>
    <s v="No"/>
    <n v="1"/>
    <s v="Yes"/>
    <s v="Normal Weight"/>
    <s v="Diabetes"/>
    <s v="19-Aug-1975"/>
    <n v="29899.25"/>
    <x v="0"/>
    <x v="0"/>
    <s v="R1011"/>
    <n v="48"/>
  </r>
  <r>
    <s v="Id328"/>
    <s v="  Anthony"/>
    <n v="26.92"/>
    <n v="6.09"/>
    <s v="No"/>
    <s v="No"/>
    <s v="No"/>
    <n v="0"/>
    <s v="Yes"/>
    <s v="Over weight"/>
    <s v="Prediabetes"/>
    <s v="30-Dec-1989"/>
    <n v="29852.48"/>
    <x v="0"/>
    <x v="0"/>
    <s v="R1011"/>
    <n v="34"/>
  </r>
  <r>
    <s v="Id329"/>
    <s v="  Chris"/>
    <n v="19.73"/>
    <n v="4.3600000000000003"/>
    <s v="No"/>
    <s v="No"/>
    <s v="No"/>
    <n v="0"/>
    <s v="Yes"/>
    <s v="Normal Weight"/>
    <s v="Normal"/>
    <s v="29-Oct-1982"/>
    <n v="29818.76"/>
    <x v="0"/>
    <x v="1"/>
    <s v="R1012"/>
    <n v="41"/>
  </r>
  <r>
    <s v="Id330"/>
    <s v="  Yu"/>
    <n v="23.56"/>
    <n v="11.74"/>
    <s v="Yes"/>
    <s v="No"/>
    <s v="No"/>
    <n v="0"/>
    <s v="Yes"/>
    <s v="Normal Weight"/>
    <s v="Diabetes"/>
    <s v="13-Aug-1981"/>
    <n v="29816.639999999999"/>
    <x v="0"/>
    <x v="2"/>
    <s v="R1011"/>
    <n v="42"/>
  </r>
  <r>
    <s v="Id331"/>
    <s v="  Caleb N"/>
    <n v="37.67"/>
    <n v="5.89"/>
    <s v="No"/>
    <s v="No"/>
    <s v="No"/>
    <n v="1"/>
    <s v="Yes"/>
    <s v="Obesity"/>
    <s v="Prediabetes"/>
    <s v="20-Jun-1998"/>
    <n v="29760.6"/>
    <x v="0"/>
    <x v="2"/>
    <s v="R1011"/>
    <n v="25"/>
  </r>
  <r>
    <s v="Id332"/>
    <s v="  Jason M"/>
    <n v="18.73"/>
    <n v="10.64"/>
    <s v="No"/>
    <s v="No"/>
    <s v="No"/>
    <n v="2"/>
    <s v="Yes"/>
    <s v="Normal Weight"/>
    <s v="Diabetes"/>
    <s v="23-Aug-1973"/>
    <n v="29757.69"/>
    <x v="0"/>
    <x v="0"/>
    <s v="R1011"/>
    <n v="50"/>
  </r>
  <r>
    <s v="Id333"/>
    <s v="  Angela R"/>
    <n v="33.090000000000003"/>
    <n v="6.06"/>
    <s v="No"/>
    <s v="No"/>
    <s v="Yes"/>
    <n v="1"/>
    <s v="Yes"/>
    <s v="Obesity"/>
    <s v="Prediabetes"/>
    <s v="27-Jul-1993"/>
    <n v="29622.69"/>
    <x v="0"/>
    <x v="1"/>
    <s v="R1011"/>
    <n v="30"/>
  </r>
  <r>
    <s v="Id334"/>
    <s v="  Keith J"/>
    <n v="18.329999999999998"/>
    <n v="7.46"/>
    <s v="Yes"/>
    <s v="No"/>
    <s v="No"/>
    <n v="1"/>
    <s v="Yes"/>
    <s v="Under Weight"/>
    <s v="Diabetes"/>
    <s v="3-Nov-1975"/>
    <n v="29583.8"/>
    <x v="0"/>
    <x v="1"/>
    <s v="R1011"/>
    <n v="48"/>
  </r>
  <r>
    <s v="Id335"/>
    <s v="  Emma"/>
    <n v="27.74"/>
    <n v="4.68"/>
    <s v="Yes"/>
    <s v="No"/>
    <s v="No"/>
    <n v="2"/>
    <s v="Yes"/>
    <s v="Over weight"/>
    <s v="Normal"/>
    <s v="20-Oct-1959"/>
    <n v="29523.17"/>
    <x v="0"/>
    <x v="2"/>
    <s v="R1024"/>
    <n v="64"/>
  </r>
  <r>
    <s v="Id336"/>
    <s v="  Nathan A"/>
    <n v="24.2"/>
    <n v="6.15"/>
    <s v="No"/>
    <s v="No"/>
    <s v="No"/>
    <n v="1"/>
    <s v="Yes"/>
    <s v="Normal Weight"/>
    <s v="Prediabetes"/>
    <s v="16-Jul-1987"/>
    <n v="29443.59"/>
    <x v="0"/>
    <x v="1"/>
    <s v="R1011"/>
    <n v="36"/>
  </r>
  <r>
    <s v="Id337"/>
    <s v="  Kathryn"/>
    <n v="22.03"/>
    <n v="4.28"/>
    <s v="Yes"/>
    <s v="No"/>
    <s v="No"/>
    <n v="0"/>
    <s v="Yes"/>
    <s v="Normal Weight"/>
    <s v="Normal"/>
    <s v="7-Nov-1985"/>
    <n v="29352.560000000001"/>
    <x v="0"/>
    <x v="1"/>
    <s v="R1011"/>
    <n v="38"/>
  </r>
  <r>
    <s v="Id338"/>
    <s v="  Elizabeth H"/>
    <n v="26.885000000000002"/>
    <n v="9.86"/>
    <s v="No"/>
    <s v="No"/>
    <s v="No"/>
    <n v="3"/>
    <s v="Yes"/>
    <s v="Over weight"/>
    <s v="Diabetes"/>
    <s v="5-Jun-1958"/>
    <n v="29330.98"/>
    <x v="0"/>
    <x v="2"/>
    <s v="R1012"/>
    <n v="65"/>
  </r>
  <r>
    <s v="Id339"/>
    <s v="  Ben"/>
    <n v="16.36"/>
    <n v="11.19"/>
    <s v="No"/>
    <s v="No"/>
    <s v="No"/>
    <n v="0"/>
    <s v="Yes"/>
    <s v="Under Weight"/>
    <s v="Diabetes"/>
    <s v="21-Jul-1978"/>
    <n v="29227.599999999999"/>
    <x v="0"/>
    <x v="0"/>
    <s v="R1012"/>
    <n v="45"/>
  </r>
  <r>
    <s v="Id340"/>
    <s v="  Cheryl A"/>
    <n v="32.299999999999997"/>
    <n v="4.8899999999999997"/>
    <s v="Yes"/>
    <s v="No"/>
    <s v="Yes"/>
    <n v="1"/>
    <s v="No"/>
    <s v="Obesity"/>
    <s v="Normal"/>
    <s v="9-Jul-1969"/>
    <n v="29186.48"/>
    <x v="0"/>
    <x v="0"/>
    <s v="R1024"/>
    <n v="54"/>
  </r>
  <r>
    <s v="Id341"/>
    <s v="  Kimberly A"/>
    <n v="16.05"/>
    <n v="4.3499999999999996"/>
    <s v="Yes"/>
    <s v="No"/>
    <s v="No"/>
    <n v="0"/>
    <s v="Yes"/>
    <s v="Under Weight"/>
    <s v="Normal"/>
    <s v="8-Nov-1976"/>
    <n v="29160.39"/>
    <x v="0"/>
    <x v="2"/>
    <s v="R1011"/>
    <n v="47"/>
  </r>
  <r>
    <s v="Id342"/>
    <s v="  Cynthia"/>
    <n v="29.07"/>
    <n v="8.66"/>
    <s v="Yes"/>
    <s v="No"/>
    <s v="No"/>
    <n v="2"/>
    <s v="Yes"/>
    <s v="Over weight"/>
    <s v="Diabetes"/>
    <s v="24-Dec-1961"/>
    <n v="29141.360000000001"/>
    <x v="0"/>
    <x v="0"/>
    <s v="R1012"/>
    <n v="62"/>
  </r>
  <r>
    <s v="Id343"/>
    <s v="  Jessica"/>
    <n v="17.43"/>
    <n v="8.64"/>
    <s v="No"/>
    <s v="No"/>
    <s v="No"/>
    <n v="0"/>
    <s v="Yes"/>
    <s v="Under Weight"/>
    <s v="Diabetes"/>
    <s v="29-Nov-1978"/>
    <n v="29114.77"/>
    <x v="0"/>
    <x v="1"/>
    <s v="R1011"/>
    <n v="45"/>
  </r>
  <r>
    <s v="Id344"/>
    <s v="  Bruce"/>
    <n v="19.329999999999998"/>
    <n v="4.2699999999999996"/>
    <s v="No"/>
    <s v="No"/>
    <s v="No"/>
    <n v="0"/>
    <s v="Yes"/>
    <s v="Normal Weight"/>
    <s v="Normal"/>
    <s v="14-Jul-1980"/>
    <n v="29114.21"/>
    <x v="0"/>
    <x v="0"/>
    <s v="R1011"/>
    <n v="43"/>
  </r>
  <r>
    <s v="Id345"/>
    <s v="  Allison"/>
    <n v="30.52"/>
    <n v="4.21"/>
    <s v="No"/>
    <s v="No"/>
    <s v="No"/>
    <n v="1"/>
    <s v="Yes"/>
    <s v="Obesity"/>
    <s v="Normal"/>
    <s v="7-Jul-1992"/>
    <n v="29007.82"/>
    <x v="0"/>
    <x v="0"/>
    <s v="R1011"/>
    <n v="31"/>
  </r>
  <r>
    <s v="Id346"/>
    <s v="  Alex"/>
    <n v="39.21"/>
    <n v="5.04"/>
    <s v="No"/>
    <s v="No"/>
    <s v="Yes"/>
    <n v="1"/>
    <s v="Yes"/>
    <s v="Obesity"/>
    <s v="Normal"/>
    <s v="1-Sep-2003"/>
    <n v="28998.68"/>
    <x v="0"/>
    <x v="0"/>
    <s v="R1011"/>
    <n v="20"/>
  </r>
  <r>
    <s v="Id347"/>
    <s v="  Gabriela"/>
    <n v="26.98"/>
    <n v="5.21"/>
    <s v="Yes"/>
    <s v="No"/>
    <s v="No"/>
    <n v="2"/>
    <s v="Yes"/>
    <s v="Over weight"/>
    <s v="Normal"/>
    <s v="5-Dec-1959"/>
    <n v="28950.47"/>
    <x v="0"/>
    <x v="1"/>
    <s v="R1012"/>
    <n v="64"/>
  </r>
  <r>
    <s v="Id348"/>
    <s v="  Sharon"/>
    <n v="25.84"/>
    <n v="8.83"/>
    <s v="No"/>
    <s v="No"/>
    <s v="No"/>
    <n v="0"/>
    <s v="No"/>
    <s v="Over weight"/>
    <s v="Diabetes"/>
    <s v="25-Jul-1962"/>
    <n v="28923.14"/>
    <x v="0"/>
    <x v="1"/>
    <s v="R1012"/>
    <n v="61"/>
  </r>
  <r>
    <s v="Id349"/>
    <s v="  Jason A"/>
    <n v="28.31"/>
    <n v="8.4700000000000006"/>
    <s v="Yes"/>
    <s v="No"/>
    <s v="No"/>
    <n v="2"/>
    <s v="Yes"/>
    <s v="Over weight"/>
    <s v="Diabetes"/>
    <s v="3-Aug-1961"/>
    <n v="28868.66"/>
    <x v="0"/>
    <x v="2"/>
    <s v="R1012"/>
    <n v="62"/>
  </r>
  <r>
    <s v="Id350"/>
    <s v="  Chelsey C"/>
    <n v="23.94"/>
    <n v="4.2"/>
    <s v="No"/>
    <s v="No"/>
    <s v="No"/>
    <n v="0"/>
    <s v="Yes"/>
    <s v="Normal Weight"/>
    <s v="Normal"/>
    <s v="5-Dec-1990"/>
    <n v="28716.14"/>
    <x v="0"/>
    <x v="0"/>
    <s v="R1011"/>
    <n v="33"/>
  </r>
  <r>
    <s v="Id351"/>
    <s v="  Devon A"/>
    <n v="20.03"/>
    <n v="6.14"/>
    <s v="Yes"/>
    <s v="No"/>
    <s v="No"/>
    <n v="0"/>
    <s v="Yes"/>
    <s v="Normal Weight"/>
    <s v="Prediabetes"/>
    <s v="27-Sep-1985"/>
    <n v="28542.86"/>
    <x v="0"/>
    <x v="0"/>
    <s v="R1011"/>
    <n v="38"/>
  </r>
  <r>
    <s v="Id352"/>
    <s v="  Joni L"/>
    <n v="41.42"/>
    <n v="6.07"/>
    <s v="No"/>
    <s v="No"/>
    <s v="No"/>
    <n v="0"/>
    <s v="No"/>
    <s v="Obesity"/>
    <s v="Prediabetes"/>
    <s v="11-Dec-1982"/>
    <n v="28476.73"/>
    <x v="0"/>
    <x v="2"/>
    <s v="R1012"/>
    <n v="41"/>
  </r>
  <r>
    <s v="Id353"/>
    <s v="  Colin"/>
    <n v="36.67"/>
    <n v="10.210000000000001"/>
    <s v="No"/>
    <s v="No"/>
    <s v="No"/>
    <n v="0"/>
    <s v="No"/>
    <s v="Obesity"/>
    <s v="Diabetes"/>
    <s v="16-Sep-1974"/>
    <n v="28468.92"/>
    <x v="0"/>
    <x v="1"/>
    <s v="R1012"/>
    <n v="49"/>
  </r>
  <r>
    <s v="Id354"/>
    <s v="  Rachael"/>
    <n v="27.645"/>
    <n v="4.6900000000000004"/>
    <s v="No"/>
    <s v="No"/>
    <s v="No"/>
    <n v="0"/>
    <s v="No"/>
    <s v="Over weight"/>
    <s v="Normal"/>
    <s v="2-Dec-1977"/>
    <n v="28340.19"/>
    <x v="0"/>
    <x v="2"/>
    <s v="R1012"/>
    <n v="46"/>
  </r>
  <r>
    <s v="Id355"/>
    <s v="  Maricela"/>
    <n v="22.72"/>
    <n v="5.71"/>
    <s v="No"/>
    <s v="No"/>
    <s v="No"/>
    <n v="0"/>
    <s v="Yes"/>
    <s v="Normal Weight"/>
    <s v="Prediabetes"/>
    <s v="24-Dec-1990"/>
    <n v="28302.33"/>
    <x v="0"/>
    <x v="2"/>
    <s v="R1011"/>
    <n v="33"/>
  </r>
  <r>
    <s v="Id356"/>
    <s v="  Marie"/>
    <n v="36.520000000000003"/>
    <n v="9.07"/>
    <s v="Yes"/>
    <s v="No"/>
    <s v="Yes"/>
    <n v="1"/>
    <s v="No"/>
    <s v="Obesity"/>
    <s v="Diabetes"/>
    <s v="25-Nov-1963"/>
    <n v="28287.9"/>
    <x v="0"/>
    <x v="1"/>
    <s v="R1013"/>
    <n v="60"/>
  </r>
  <r>
    <s v="Id357"/>
    <s v="  Frank"/>
    <n v="33.96"/>
    <n v="4.99"/>
    <s v="No"/>
    <s v="No"/>
    <s v="No"/>
    <n v="0"/>
    <s v="Yes"/>
    <s v="Obesity"/>
    <s v="Normal"/>
    <s v="6-Sep-1999"/>
    <n v="28245.34"/>
    <x v="0"/>
    <x v="0"/>
    <s v="R1011"/>
    <n v="24"/>
  </r>
  <r>
    <s v="Id358"/>
    <s v="  Jeffry"/>
    <n v="26.695"/>
    <n v="8.31"/>
    <s v="No"/>
    <s v="No"/>
    <s v="No"/>
    <n v="0"/>
    <s v="Yes"/>
    <s v="Over weight"/>
    <s v="Diabetes"/>
    <s v="22-Nov-1960"/>
    <n v="28101.33"/>
    <x v="0"/>
    <x v="2"/>
    <s v="R1019"/>
    <n v="63"/>
  </r>
  <r>
    <s v="Id359"/>
    <s v="  Mike"/>
    <n v="18.45"/>
    <n v="5.07"/>
    <s v="Yes"/>
    <s v="No"/>
    <s v="No"/>
    <n v="0"/>
    <s v="Yes"/>
    <s v="Under Weight"/>
    <s v="Normal"/>
    <s v="29-Nov-1985"/>
    <n v="28006.94"/>
    <x v="0"/>
    <x v="2"/>
    <s v="R1011"/>
    <n v="38"/>
  </r>
  <r>
    <s v="Id360"/>
    <s v="  Rick"/>
    <n v="33.18"/>
    <n v="4.79"/>
    <s v="No"/>
    <s v="No"/>
    <s v="No"/>
    <n v="0"/>
    <s v="Yes"/>
    <s v="Obesity"/>
    <s v="Normal"/>
    <s v="21-Dec-1999"/>
    <n v="27980.77"/>
    <x v="0"/>
    <x v="1"/>
    <s v="R1011"/>
    <n v="24"/>
  </r>
  <r>
    <s v="Id361"/>
    <s v="  Pierre-Michel"/>
    <n v="36.1"/>
    <n v="11.39"/>
    <s v="Yes"/>
    <s v="No"/>
    <s v="No"/>
    <n v="2"/>
    <s v="No"/>
    <s v="Obesity"/>
    <s v="Diabetes"/>
    <s v="28-Jul-1961"/>
    <n v="27941.29"/>
    <x v="0"/>
    <x v="0"/>
    <s v="R1011"/>
    <n v="62"/>
  </r>
  <r>
    <s v="Id362"/>
    <s v="  Daniel"/>
    <n v="22.77"/>
    <n v="6"/>
    <s v="No"/>
    <s v="No"/>
    <s v="No"/>
    <n v="0"/>
    <s v="Yes"/>
    <s v="Normal Weight"/>
    <s v="Prediabetes"/>
    <s v="4-Jun-1991"/>
    <n v="27931.11"/>
    <x v="0"/>
    <x v="0"/>
    <s v="R1011"/>
    <n v="32"/>
  </r>
  <r>
    <s v="Id363"/>
    <s v="  Brian L"/>
    <n v="21.24"/>
    <n v="5.13"/>
    <s v="No"/>
    <s v="No"/>
    <s v="No"/>
    <n v="0"/>
    <s v="Yes"/>
    <s v="Normal Weight"/>
    <s v="Normal"/>
    <s v="21-Nov-1989"/>
    <n v="27925.86"/>
    <x v="0"/>
    <x v="2"/>
    <s v="R1011"/>
    <n v="34"/>
  </r>
  <r>
    <s v="Id364"/>
    <s v="  Morgan M"/>
    <n v="17.600000000000001"/>
    <n v="5.26"/>
    <s v="Yes"/>
    <s v="No"/>
    <s v="No"/>
    <n v="0"/>
    <s v="Yes"/>
    <s v="Under Weight"/>
    <s v="Normal"/>
    <s v="4-Dec-1985"/>
    <n v="27849.94"/>
    <x v="0"/>
    <x v="1"/>
    <s v="R1011"/>
    <n v="38"/>
  </r>
  <r>
    <s v="Id365"/>
    <s v="  Caroline"/>
    <n v="26.29"/>
    <n v="6.84"/>
    <s v="No"/>
    <s v="No"/>
    <s v="No"/>
    <n v="0"/>
    <s v="Yes"/>
    <s v="Over weight"/>
    <s v="Diabetes"/>
    <s v="6-Jul-1960"/>
    <n v="27808.73"/>
    <x v="0"/>
    <x v="1"/>
    <s v="R1013"/>
    <n v="63"/>
  </r>
  <r>
    <s v="Id366"/>
    <s v="  Drew T"/>
    <n v="35.31"/>
    <n v="9.0399999999999991"/>
    <s v="No"/>
    <s v="No"/>
    <s v="No"/>
    <n v="0"/>
    <s v="No"/>
    <s v="Obesity"/>
    <s v="Diabetes"/>
    <s v="6-Dec-2002"/>
    <n v="27724.29"/>
    <x v="0"/>
    <x v="0"/>
    <s v="R1013"/>
    <n v="21"/>
  </r>
  <r>
    <s v="Id367"/>
    <s v="  Austin W"/>
    <n v="27.04"/>
    <n v="4.0999999999999996"/>
    <s v="No"/>
    <s v="No"/>
    <s v="No"/>
    <n v="1"/>
    <s v="Yes"/>
    <s v="Over weight"/>
    <s v="Normal"/>
    <s v="3-Jul-1992"/>
    <n v="27696.11"/>
    <x v="0"/>
    <x v="2"/>
    <s v="R1011"/>
    <n v="31"/>
  </r>
  <r>
    <s v="Id368"/>
    <s v="  Berenice"/>
    <n v="30.23"/>
    <n v="4.2300000000000004"/>
    <s v="Yes"/>
    <s v="No"/>
    <s v="Yes"/>
    <n v="1"/>
    <s v="Yes"/>
    <s v="Obesity"/>
    <s v="Normal"/>
    <s v="7-Oct-1997"/>
    <n v="27625.17"/>
    <x v="0"/>
    <x v="1"/>
    <s v="R1011"/>
    <n v="26"/>
  </r>
  <r>
    <s v="Id369"/>
    <s v="  Kenneth A"/>
    <n v="30.6"/>
    <n v="6.48"/>
    <s v="Yes"/>
    <s v="No"/>
    <s v="Yes"/>
    <n v="1"/>
    <s v="Yes"/>
    <s v="Obesity"/>
    <s v="Prediabetes"/>
    <s v="9-Sep-1997"/>
    <n v="27619.360000000001"/>
    <x v="1"/>
    <x v="0"/>
    <s v="R1011"/>
    <n v="26"/>
  </r>
  <r>
    <s v="Id370"/>
    <s v="  Miguel"/>
    <n v="26.8"/>
    <n v="5.53"/>
    <s v="No"/>
    <s v="No"/>
    <s v="No"/>
    <n v="1"/>
    <s v="Yes"/>
    <s v="Over weight"/>
    <s v="Normal"/>
    <s v="11-Jun-1992"/>
    <n v="27614.71"/>
    <x v="1"/>
    <x v="0"/>
    <s v="R1011"/>
    <n v="31"/>
  </r>
  <r>
    <s v="Id371"/>
    <s v="  Hadley T"/>
    <n v="16.86"/>
    <n v="4.07"/>
    <s v="Yes"/>
    <s v="No"/>
    <s v="No"/>
    <n v="0"/>
    <s v="Yes"/>
    <s v="Under Weight"/>
    <s v="Normal"/>
    <s v="6-Nov-1985"/>
    <n v="27598.93"/>
    <x v="1"/>
    <x v="1"/>
    <s v="R1011"/>
    <n v="38"/>
  </r>
  <r>
    <s v="Id372"/>
    <s v="  Taylor"/>
    <n v="16.3"/>
    <n v="5.51"/>
    <s v="No"/>
    <s v="No"/>
    <s v="No"/>
    <n v="1"/>
    <s v="Yes"/>
    <s v="Under Weight"/>
    <s v="Normal"/>
    <s v="22-Jul-1984"/>
    <n v="27534.53"/>
    <x v="1"/>
    <x v="2"/>
    <s v="R1011"/>
    <n v="39"/>
  </r>
  <r>
    <s v="Id373"/>
    <s v="  Tenielle M"/>
    <n v="29.81"/>
    <n v="11.66"/>
    <s v="No"/>
    <s v="No"/>
    <s v="No"/>
    <n v="0"/>
    <s v="Yes"/>
    <s v="Over weight"/>
    <s v="Diabetes"/>
    <s v="19-Oct-1965"/>
    <n v="27533.91"/>
    <x v="1"/>
    <x v="0"/>
    <s v="R1013"/>
    <n v="58"/>
  </r>
  <r>
    <s v="Id374"/>
    <s v="  Andrea"/>
    <n v="16.329999999999998"/>
    <n v="7.26"/>
    <s v="Yes"/>
    <s v="No"/>
    <s v="No"/>
    <n v="0"/>
    <s v="Yes"/>
    <s v="Under Weight"/>
    <s v="Diabetes"/>
    <s v="3-Oct-1981"/>
    <n v="27495.59"/>
    <x v="1"/>
    <x v="1"/>
    <s v="R1011"/>
    <n v="42"/>
  </r>
  <r>
    <s v="Id375"/>
    <s v="  Nora P"/>
    <n v="16.37"/>
    <n v="4.79"/>
    <s v="Yes"/>
    <s v="No"/>
    <s v="No"/>
    <n v="0"/>
    <s v="Yes"/>
    <s v="Under Weight"/>
    <s v="Normal"/>
    <s v="5-Dec-1985"/>
    <n v="27432.73"/>
    <x v="1"/>
    <x v="1"/>
    <s v="R1011"/>
    <n v="38"/>
  </r>
  <r>
    <s v="Id376"/>
    <s v="  Zachary"/>
    <n v="22.42"/>
    <n v="4.68"/>
    <s v="Yes"/>
    <s v="No"/>
    <s v="No"/>
    <n v="1"/>
    <s v="No"/>
    <s v="Normal Weight"/>
    <s v="Normal"/>
    <s v="15-Sep-1988"/>
    <n v="27375.9"/>
    <x v="1"/>
    <x v="0"/>
    <s v="R1015"/>
    <n v="35"/>
  </r>
  <r>
    <s v="Id377"/>
    <s v="  Michael"/>
    <n v="31.35"/>
    <n v="4.33"/>
    <s v="Yes"/>
    <s v="No"/>
    <s v="Yes"/>
    <n v="1"/>
    <s v="No"/>
    <s v="Obesity"/>
    <s v="Normal"/>
    <s v="16-Oct-1969"/>
    <n v="27346.04"/>
    <x v="1"/>
    <x v="2"/>
    <s v="R1013"/>
    <n v="54"/>
  </r>
  <r>
    <s v="Id378"/>
    <s v="  Alyssa K"/>
    <n v="31.9"/>
    <n v="11.89"/>
    <s v="No"/>
    <s v="No"/>
    <s v="No"/>
    <n v="0"/>
    <s v="No"/>
    <s v="Obesity"/>
    <s v="Diabetes"/>
    <s v="6-Jun-1968"/>
    <n v="27322.73"/>
    <x v="1"/>
    <x v="2"/>
    <s v="R1013"/>
    <n v="55"/>
  </r>
  <r>
    <s v="Id379"/>
    <s v="  Heather"/>
    <n v="30.6"/>
    <n v="5.24"/>
    <s v="No"/>
    <s v="No"/>
    <s v="No"/>
    <n v="0"/>
    <s v="Yes"/>
    <s v="Obesity"/>
    <s v="Normal"/>
    <s v="2-Dec-1999"/>
    <n v="27236.959999999999"/>
    <x v="1"/>
    <x v="1"/>
    <s v="R1011"/>
    <n v="24"/>
  </r>
  <r>
    <s v="Id380"/>
    <s v="  Dante"/>
    <n v="28.975000000000001"/>
    <n v="7.63"/>
    <s v="No"/>
    <s v="No"/>
    <s v="No"/>
    <n v="0"/>
    <s v="Yes"/>
    <s v="Over weight"/>
    <s v="Diabetes"/>
    <s v="21-Dec-1965"/>
    <n v="27218.44"/>
    <x v="1"/>
    <x v="1"/>
    <s v="R1017"/>
    <n v="58"/>
  </r>
  <r>
    <s v="Id381"/>
    <s v="  Sara E"/>
    <n v="24.86"/>
    <n v="8.92"/>
    <s v="Yes"/>
    <s v="No"/>
    <s v="No"/>
    <n v="2"/>
    <s v="No"/>
    <s v="Normal Weight"/>
    <s v="Diabetes"/>
    <s v="2-Oct-1970"/>
    <n v="27117.99"/>
    <x v="1"/>
    <x v="2"/>
    <s v="R1013"/>
    <n v="53"/>
  </r>
  <r>
    <s v="Id382"/>
    <s v="  Scott"/>
    <n v="19.54"/>
    <n v="5.37"/>
    <s v="No"/>
    <s v="No"/>
    <s v="No"/>
    <n v="0"/>
    <s v="Yes"/>
    <s v="Normal Weight"/>
    <s v="Normal"/>
    <s v="13-Dec-1990"/>
    <n v="27092.38"/>
    <x v="1"/>
    <x v="0"/>
    <s v="R1011"/>
    <n v="33"/>
  </r>
  <r>
    <s v="Id383"/>
    <s v="  Sean"/>
    <n v="26.74"/>
    <n v="4.3099999999999996"/>
    <s v="No"/>
    <s v="No"/>
    <s v="No"/>
    <n v="0"/>
    <s v="Yes"/>
    <s v="Over weight"/>
    <s v="Normal"/>
    <s v="2-Jul-1994"/>
    <n v="27080.639999999999"/>
    <x v="1"/>
    <x v="2"/>
    <s v="R1011"/>
    <n v="29"/>
  </r>
  <r>
    <s v="Id384"/>
    <s v="  Danielle"/>
    <n v="22.99"/>
    <n v="10.46"/>
    <s v="No"/>
    <s v="No"/>
    <s v="No"/>
    <n v="3"/>
    <s v="Yes"/>
    <s v="Normal Weight"/>
    <s v="Diabetes"/>
    <s v="30-Jun-1958"/>
    <n v="27037.91"/>
    <x v="1"/>
    <x v="2"/>
    <s v="R1013"/>
    <n v="65"/>
  </r>
  <r>
    <s v="Id385"/>
    <s v="  Andrew D"/>
    <n v="31.46"/>
    <n v="7.39"/>
    <s v="No"/>
    <s v="No"/>
    <s v="No"/>
    <n v="0"/>
    <s v="No"/>
    <s v="Obesity"/>
    <s v="Diabetes"/>
    <s v="9-Jul-1960"/>
    <n v="27000.98"/>
    <x v="1"/>
    <x v="2"/>
    <s v="R1013"/>
    <n v="63"/>
  </r>
  <r>
    <s v="Id386"/>
    <s v="  Joel D"/>
    <n v="30.86"/>
    <n v="6.18"/>
    <s v="No"/>
    <s v="Yes"/>
    <s v="No"/>
    <n v="2"/>
    <s v="Yes"/>
    <s v="Obesity"/>
    <s v="Prediabetes"/>
    <s v="9-Nov-2000"/>
    <n v="26936.98"/>
    <x v="1"/>
    <x v="0"/>
    <s v="R1011"/>
    <n v="23"/>
  </r>
  <r>
    <s v="Id387"/>
    <s v="  Michelle"/>
    <n v="31.96"/>
    <n v="8.86"/>
    <s v="No"/>
    <s v="No"/>
    <s v="No"/>
    <n v="0"/>
    <s v="Yes"/>
    <s v="Obesity"/>
    <s v="Diabetes"/>
    <s v="17-Jun-2002"/>
    <n v="26927.69"/>
    <x v="1"/>
    <x v="2"/>
    <s v="R1011"/>
    <n v="21"/>
  </r>
  <r>
    <s v="Id388"/>
    <s v="  Michael J"/>
    <n v="23.76"/>
    <n v="10.96"/>
    <s v="No"/>
    <s v="No"/>
    <s v="No"/>
    <n v="3"/>
    <s v="Yes"/>
    <s v="Normal Weight"/>
    <s v="Diabetes"/>
    <s v="25-Dec-1958"/>
    <n v="26926.51"/>
    <x v="1"/>
    <x v="1"/>
    <s v="R1013"/>
    <n v="65"/>
  </r>
  <r>
    <s v="Id389"/>
    <s v="  Nikki"/>
    <n v="19.38"/>
    <n v="6.28"/>
    <s v="No"/>
    <s v="No"/>
    <s v="No"/>
    <n v="0"/>
    <s v="Yes"/>
    <s v="Normal Weight"/>
    <s v="Prediabetes"/>
    <s v="22-Aug-1991"/>
    <n v="26912.560000000001"/>
    <x v="1"/>
    <x v="2"/>
    <s v="R1011"/>
    <n v="32"/>
  </r>
  <r>
    <s v="Id390"/>
    <s v="  Summer B"/>
    <n v="16.21"/>
    <n v="6.29"/>
    <s v="Yes"/>
    <s v="No"/>
    <s v="No"/>
    <n v="1"/>
    <s v="Yes"/>
    <s v="Under Weight"/>
    <s v="Prediabetes"/>
    <s v="22-Jul-1988"/>
    <n v="26607.89"/>
    <x v="1"/>
    <x v="1"/>
    <s v="R1011"/>
    <n v="35"/>
  </r>
  <r>
    <s v="Id391"/>
    <s v="  Edward"/>
    <n v="32.54"/>
    <n v="4.0199999999999996"/>
    <s v="No"/>
    <s v="Yes"/>
    <s v="No"/>
    <n v="1"/>
    <s v="Yes"/>
    <s v="Obesity"/>
    <s v="Normal"/>
    <s v="5-Sep-2004"/>
    <n v="26479.4"/>
    <x v="1"/>
    <x v="2"/>
    <s v="R1011"/>
    <n v="19"/>
  </r>
  <r>
    <s v="Id392"/>
    <s v="  Ryan"/>
    <n v="36.765000000000001"/>
    <n v="11.95"/>
    <s v="Yes"/>
    <s v="No"/>
    <s v="No"/>
    <n v="2"/>
    <s v="No"/>
    <s v="Obesity"/>
    <s v="Diabetes"/>
    <s v="27-Aug-1970"/>
    <n v="26467.1"/>
    <x v="1"/>
    <x v="0"/>
    <s v="R1012"/>
    <n v="53"/>
  </r>
  <r>
    <s v="Id393"/>
    <s v="  Kacee"/>
    <n v="35.909999999999997"/>
    <n v="8.7100000000000009"/>
    <s v="No"/>
    <s v="No"/>
    <s v="No"/>
    <n v="0"/>
    <s v="No"/>
    <s v="Obesity"/>
    <s v="Diabetes"/>
    <s v="21-Sep-1974"/>
    <n v="26392.26"/>
    <x v="1"/>
    <x v="2"/>
    <s v="R1024"/>
    <n v="49"/>
  </r>
  <r>
    <s v="Id394"/>
    <s v="  Dave"/>
    <n v="32.06"/>
    <n v="4.67"/>
    <s v="No"/>
    <s v="Yes"/>
    <s v="No"/>
    <n v="1"/>
    <s v="Yes"/>
    <s v="Obesity"/>
    <s v="Normal"/>
    <s v="5-Dec-2004"/>
    <n v="26316.59"/>
    <x v="1"/>
    <x v="0"/>
    <s v="R1011"/>
    <n v="19"/>
  </r>
  <r>
    <s v="Id395"/>
    <s v="  Maryanna"/>
    <n v="24.1"/>
    <n v="11.14"/>
    <s v="Yes"/>
    <s v="No"/>
    <s v="No"/>
    <n v="1"/>
    <s v="No"/>
    <s v="Normal Weight"/>
    <s v="Diabetes"/>
    <s v="4-Jun-1975"/>
    <n v="26236.58"/>
    <x v="1"/>
    <x v="1"/>
    <s v="R1011"/>
    <n v="48"/>
  </r>
  <r>
    <s v="Id396"/>
    <s v="  Jessica H"/>
    <n v="27.1"/>
    <n v="9.0500000000000007"/>
    <s v="No"/>
    <s v="No"/>
    <s v="No"/>
    <n v="2"/>
    <s v="No"/>
    <s v="Over weight"/>
    <s v="Diabetes"/>
    <s v="7-Jul-1973"/>
    <n v="26140.36"/>
    <x v="1"/>
    <x v="0"/>
    <s v="R1011"/>
    <n v="50"/>
  </r>
  <r>
    <s v="Id397"/>
    <s v="  Deanna"/>
    <n v="24.42"/>
    <n v="11.31"/>
    <s v="No"/>
    <s v="No"/>
    <s v="No"/>
    <n v="0"/>
    <s v="Yes"/>
    <s v="Normal Weight"/>
    <s v="Diabetes"/>
    <s v="11-Oct-2002"/>
    <n v="26125.67"/>
    <x v="1"/>
    <x v="1"/>
    <s v="R1013"/>
    <n v="21"/>
  </r>
  <r>
    <s v="Id398"/>
    <s v="  Peter"/>
    <n v="26.695"/>
    <n v="4.68"/>
    <s v="Yes"/>
    <s v="No"/>
    <s v="No"/>
    <n v="2"/>
    <s v="Yes"/>
    <s v="Over weight"/>
    <s v="Normal"/>
    <s v="9-Jul-1966"/>
    <n v="26109.33"/>
    <x v="1"/>
    <x v="0"/>
    <s v="R1012"/>
    <n v="57"/>
  </r>
  <r>
    <s v="Id399"/>
    <s v="  Rebecca"/>
    <n v="27.79"/>
    <n v="6.05"/>
    <s v="Yes"/>
    <s v="Yes"/>
    <s v="No"/>
    <n v="1"/>
    <s v="Yes"/>
    <s v="Over weight"/>
    <s v="Prediabetes"/>
    <s v="26-Dec-2000"/>
    <n v="26026.97"/>
    <x v="1"/>
    <x v="0"/>
    <s v="R1011"/>
    <n v="23"/>
  </r>
  <r>
    <s v="Id400"/>
    <s v="  Elizabeth M"/>
    <n v="32.68"/>
    <n v="4.68"/>
    <s v="Yes"/>
    <s v="No"/>
    <s v="No"/>
    <n v="0"/>
    <s v="No"/>
    <s v="Obesity"/>
    <s v="Normal"/>
    <s v="5-Jun-2001"/>
    <n v="26018.95"/>
    <x v="1"/>
    <x v="2"/>
    <s v="R1012"/>
    <n v="22"/>
  </r>
  <r>
    <s v="Id401"/>
    <s v="  Gregory"/>
    <n v="26.4"/>
    <n v="9.5"/>
    <s v="Yes"/>
    <s v="No"/>
    <s v="No"/>
    <n v="2"/>
    <s v="No"/>
    <s v="Over weight"/>
    <s v="Diabetes"/>
    <s v="3-Dec-1970"/>
    <n v="25992.82"/>
    <x v="1"/>
    <x v="2"/>
    <s v="R1013"/>
    <n v="53"/>
  </r>
  <r>
    <s v="Id402"/>
    <s v="  Sarah E"/>
    <n v="23.655000000000001"/>
    <n v="10.84"/>
    <s v="Yes"/>
    <s v="No"/>
    <s v="Yes"/>
    <n v="1"/>
    <s v="Yes"/>
    <s v="Normal Weight"/>
    <s v="Diabetes"/>
    <s v="21-Aug-1963"/>
    <n v="25678.78"/>
    <x v="1"/>
    <x v="0"/>
    <s v="R1012"/>
    <n v="60"/>
  </r>
  <r>
    <s v="Id403"/>
    <s v="  Anne Elise"/>
    <n v="27.36"/>
    <n v="5.88"/>
    <s v="No"/>
    <s v="No"/>
    <s v="No"/>
    <n v="2"/>
    <s v="No"/>
    <s v="Over weight"/>
    <s v="Prediabetes"/>
    <s v="17-Jul-1972"/>
    <n v="25656.58"/>
    <x v="1"/>
    <x v="0"/>
    <s v="R1024"/>
    <n v="51"/>
  </r>
  <r>
    <s v="Id404"/>
    <s v="  Christopher R"/>
    <n v="27.82"/>
    <n v="5.24"/>
    <s v="Yes"/>
    <s v="No"/>
    <s v="No"/>
    <n v="0"/>
    <s v="Yes"/>
    <s v="Over weight"/>
    <s v="Normal"/>
    <s v="2-Aug-2001"/>
    <n v="25648.98"/>
    <x v="1"/>
    <x v="1"/>
    <s v="R1011"/>
    <n v="22"/>
  </r>
  <r>
    <s v="Id405"/>
    <s v="  Elliot"/>
    <n v="25.46"/>
    <n v="11.75"/>
    <s v="No"/>
    <s v="No"/>
    <s v="No"/>
    <n v="0"/>
    <s v="No"/>
    <s v="Over weight"/>
    <s v="Diabetes"/>
    <s v="11-Dec-1968"/>
    <n v="25517.11"/>
    <x v="1"/>
    <x v="0"/>
    <s v="R1017"/>
    <n v="55"/>
  </r>
  <r>
    <s v="Id406"/>
    <s v="  Christopher D"/>
    <n v="25.1"/>
    <n v="6.97"/>
    <s v="No"/>
    <s v="No"/>
    <s v="No"/>
    <n v="0"/>
    <s v="Yes"/>
    <s v="Over weight"/>
    <s v="Diabetes"/>
    <s v="22-Aug-1968"/>
    <n v="25382.3"/>
    <x v="1"/>
    <x v="2"/>
    <s v="R1011"/>
    <n v="55"/>
  </r>
  <r>
    <s v="Id407"/>
    <s v="  Corey"/>
    <n v="32.11"/>
    <n v="4.76"/>
    <s v="No"/>
    <s v="No"/>
    <s v="No"/>
    <n v="2"/>
    <s v="No"/>
    <s v="Obesity"/>
    <s v="Normal"/>
    <s v="26-Sep-1972"/>
    <n v="25333.33"/>
    <x v="1"/>
    <x v="2"/>
    <s v="R1017"/>
    <n v="51"/>
  </r>
  <r>
    <s v="Id408"/>
    <s v="  Patrick D"/>
    <n v="29.8"/>
    <n v="8.24"/>
    <s v="Yes"/>
    <s v="No"/>
    <s v="No"/>
    <n v="1"/>
    <s v="Yes"/>
    <s v="Over weight"/>
    <s v="Diabetes"/>
    <s v="14-Dec-1975"/>
    <n v="25309.49"/>
    <x v="1"/>
    <x v="1"/>
    <s v="R1011"/>
    <n v="48"/>
  </r>
  <r>
    <s v="Id409"/>
    <s v="  Anthony D"/>
    <n v="24.01"/>
    <n v="4.76"/>
    <s v="No"/>
    <s v="No"/>
    <s v="No"/>
    <n v="1"/>
    <s v="Yes"/>
    <s v="Normal Weight"/>
    <s v="Normal"/>
    <s v="24-Nov-1998"/>
    <n v="25127.22"/>
    <x v="1"/>
    <x v="0"/>
    <s v="R1011"/>
    <n v="25"/>
  </r>
  <r>
    <s v="Id410"/>
    <s v="  Melissa"/>
    <n v="23.21"/>
    <n v="6.03"/>
    <s v="No"/>
    <s v="No"/>
    <s v="No"/>
    <n v="1"/>
    <s v="No"/>
    <s v="Normal Weight"/>
    <s v="Prediabetes"/>
    <s v="14-Jun-1998"/>
    <n v="25081.77"/>
    <x v="1"/>
    <x v="2"/>
    <s v="R1013"/>
    <n v="25"/>
  </r>
  <r>
    <s v="Id411"/>
    <s v="  Raven"/>
    <n v="21.2"/>
    <n v="4.07"/>
    <s v="Yes"/>
    <s v="No"/>
    <s v="No"/>
    <n v="1"/>
    <s v="Yes"/>
    <s v="Normal Weight"/>
    <s v="Normal"/>
    <s v="4-Dec-1995"/>
    <n v="25075.97"/>
    <x v="1"/>
    <x v="2"/>
    <s v="R1011"/>
    <n v="28"/>
  </r>
  <r>
    <s v="Id412"/>
    <s v="  Christopher"/>
    <n v="28.215"/>
    <n v="8.26"/>
    <s v="Yes"/>
    <s v="No"/>
    <s v="No"/>
    <n v="1"/>
    <s v="Yes"/>
    <s v="Over weight"/>
    <s v="Diabetes"/>
    <s v="14-Nov-1975"/>
    <n v="24915.22"/>
    <x v="1"/>
    <x v="0"/>
    <s v="R1012"/>
    <n v="48"/>
  </r>
  <r>
    <s v="Id413"/>
    <s v="  Kendra A"/>
    <n v="38.094999999999999"/>
    <n v="4.76"/>
    <s v="No"/>
    <s v="No"/>
    <s v="No"/>
    <n v="1"/>
    <s v="No"/>
    <s v="Obesity"/>
    <s v="Normal"/>
    <s v="14-Jun-1987"/>
    <n v="24915.05"/>
    <x v="1"/>
    <x v="1"/>
    <s v="R1024"/>
    <n v="36"/>
  </r>
  <r>
    <s v="Id414"/>
    <s v="  Jordan"/>
    <n v="22.61"/>
    <n v="6.13"/>
    <s v="Yes"/>
    <s v="No"/>
    <s v="Yes"/>
    <n v="1"/>
    <s v="Yes"/>
    <s v="Normal Weight"/>
    <s v="Prediabetes"/>
    <s v="23-Jul-1969"/>
    <n v="24873.38"/>
    <x v="1"/>
    <x v="1"/>
    <s v="R1024"/>
    <n v="54"/>
  </r>
  <r>
    <s v="Id415"/>
    <s v="  Nils"/>
    <n v="24.32"/>
    <n v="10.47"/>
    <s v="Yes"/>
    <s v="No"/>
    <s v="No"/>
    <n v="2"/>
    <s v="Yes"/>
    <s v="Normal Weight"/>
    <s v="Diabetes"/>
    <s v="26-Nov-1970"/>
    <n v="24869.84"/>
    <x v="1"/>
    <x v="2"/>
    <s v="R1016"/>
    <n v="53"/>
  </r>
  <r>
    <s v="Id416"/>
    <s v="  Scott"/>
    <n v="20.96"/>
    <n v="4.04"/>
    <s v="Yes"/>
    <s v="No"/>
    <s v="No"/>
    <n v="1"/>
    <s v="Yes"/>
    <s v="Normal Weight"/>
    <s v="Normal"/>
    <s v="10-Jun-1995"/>
    <n v="24863.25"/>
    <x v="1"/>
    <x v="0"/>
    <s v="R1011"/>
    <n v="28"/>
  </r>
  <r>
    <s v="Id417"/>
    <s v="  Angela"/>
    <n v="19.68"/>
    <n v="5.74"/>
    <s v="No"/>
    <s v="No"/>
    <s v="No"/>
    <n v="0"/>
    <s v="Yes"/>
    <s v="Normal Weight"/>
    <s v="Prediabetes"/>
    <s v="9-Sep-1994"/>
    <n v="24817.25"/>
    <x v="1"/>
    <x v="2"/>
    <s v="R1011"/>
    <n v="29"/>
  </r>
  <r>
    <s v="Id418"/>
    <s v="  Allison"/>
    <n v="18.100000000000001"/>
    <n v="6.33"/>
    <s v="No"/>
    <s v="No"/>
    <s v="No"/>
    <n v="1"/>
    <s v="Yes"/>
    <s v="Under Weight"/>
    <s v="Prediabetes"/>
    <s v="11-Oct-1992"/>
    <n v="24795.040000000001"/>
    <x v="1"/>
    <x v="0"/>
    <s v="R1011"/>
    <n v="31"/>
  </r>
  <r>
    <s v="Id419"/>
    <s v="  Caitlin O"/>
    <n v="29.64"/>
    <n v="4.28"/>
    <s v="Yes"/>
    <s v="No"/>
    <s v="No"/>
    <n v="0"/>
    <s v="No"/>
    <s v="Over weight"/>
    <s v="Normal"/>
    <s v="28-Aug-1996"/>
    <n v="24671.66"/>
    <x v="1"/>
    <x v="1"/>
    <s v="R1024"/>
    <n v="27"/>
  </r>
  <r>
    <s v="Id420"/>
    <s v="  Tracy M"/>
    <n v="25.3"/>
    <n v="9.4700000000000006"/>
    <s v="Yes"/>
    <s v="No"/>
    <s v="No"/>
    <n v="2"/>
    <s v="Yes"/>
    <s v="Over weight"/>
    <s v="Diabetes"/>
    <s v="12-Jun-1970"/>
    <n v="24667.42"/>
    <x v="1"/>
    <x v="0"/>
    <s v="R1013"/>
    <n v="53"/>
  </r>
  <r>
    <s v="Id421"/>
    <s v="  Dustin M"/>
    <n v="27.6"/>
    <n v="4.8499999999999996"/>
    <s v="Yes"/>
    <s v="No"/>
    <s v="No"/>
    <n v="0"/>
    <s v="No"/>
    <s v="Over weight"/>
    <s v="Normal"/>
    <s v="12-Oct-1976"/>
    <n v="24603.05"/>
    <x v="1"/>
    <x v="2"/>
    <s v="R1011"/>
    <n v="47"/>
  </r>
  <r>
    <s v="Id422"/>
    <s v="  Jenny"/>
    <n v="27.645"/>
    <n v="11.03"/>
    <s v="Yes"/>
    <s v="No"/>
    <s v="No"/>
    <n v="1"/>
    <s v="Yes"/>
    <s v="Over weight"/>
    <s v="Diabetes"/>
    <s v="13-Jun-1975"/>
    <n v="24535.7"/>
    <x v="1"/>
    <x v="2"/>
    <s v="R1012"/>
    <n v="48"/>
  </r>
  <r>
    <s v="Id423"/>
    <s v="  Emily"/>
    <n v="27.6"/>
    <n v="5.22"/>
    <s v="No"/>
    <s v="No"/>
    <s v="No"/>
    <n v="2"/>
    <s v="Yes"/>
    <s v="Over weight"/>
    <s v="Normal"/>
    <s v="14-Sep-1972"/>
    <n v="24520.26"/>
    <x v="1"/>
    <x v="0"/>
    <s v="R1011"/>
    <n v="51"/>
  </r>
  <r>
    <s v="Id424"/>
    <s v="  Fabienne"/>
    <n v="25.08"/>
    <n v="9.52"/>
    <s v="Yes"/>
    <s v="No"/>
    <s v="No"/>
    <n v="2"/>
    <s v="No"/>
    <s v="Over weight"/>
    <s v="Diabetes"/>
    <s v="21-Oct-1961"/>
    <n v="24513.09"/>
    <x v="1"/>
    <x v="2"/>
    <s v="R1013"/>
    <n v="62"/>
  </r>
  <r>
    <s v="Id425"/>
    <s v="  Jordan"/>
    <n v="30.02"/>
    <n v="11.09"/>
    <s v="No"/>
    <s v="No"/>
    <s v="No"/>
    <n v="0"/>
    <s v="No"/>
    <s v="Obesity"/>
    <s v="Diabetes"/>
    <s v="6-Jul-1968"/>
    <n v="24476.48"/>
    <x v="1"/>
    <x v="2"/>
    <s v="R1012"/>
    <n v="55"/>
  </r>
  <r>
    <s v="Id426"/>
    <s v="  Matt"/>
    <n v="27.36"/>
    <n v="9.4499999999999993"/>
    <s v="Yes"/>
    <s v="No"/>
    <s v="No"/>
    <n v="2"/>
    <s v="Yes"/>
    <s v="Over weight"/>
    <s v="Diabetes"/>
    <s v="30-Nov-1970"/>
    <n v="24393.62"/>
    <x v="1"/>
    <x v="0"/>
    <s v="R1012"/>
    <n v="53"/>
  </r>
  <r>
    <s v="Id427"/>
    <s v="  Taryn L"/>
    <n v="22.2"/>
    <n v="5.51"/>
    <s v="No"/>
    <s v="No"/>
    <s v="No"/>
    <n v="0"/>
    <s v="Yes"/>
    <s v="Normal Weight"/>
    <s v="Normal"/>
    <s v="7-Oct-1999"/>
    <n v="24387.74"/>
    <x v="1"/>
    <x v="1"/>
    <s v="R1011"/>
    <n v="24"/>
  </r>
  <r>
    <s v="Id428"/>
    <s v="  Temima"/>
    <n v="25.71"/>
    <n v="4.18"/>
    <s v="No"/>
    <s v="Yes"/>
    <s v="No"/>
    <n v="1"/>
    <s v="Yes"/>
    <s v="Over weight"/>
    <s v="Normal"/>
    <s v="3-Aug-2004"/>
    <n v="24294.02"/>
    <x v="1"/>
    <x v="1"/>
    <s v="R1011"/>
    <n v="19"/>
  </r>
  <r>
    <s v="Id429"/>
    <s v="  Jennifer"/>
    <n v="41.91"/>
    <n v="5.98"/>
    <s v="Yes"/>
    <s v="No"/>
    <s v="No"/>
    <n v="1"/>
    <s v="No"/>
    <s v="Obesity"/>
    <s v="Prediabetes"/>
    <s v="16-Dec-1964"/>
    <n v="24227.34"/>
    <x v="1"/>
    <x v="1"/>
    <s v="R1013"/>
    <n v="59"/>
  </r>
  <r>
    <s v="Id430"/>
    <s v="  Serena M"/>
    <n v="25.85"/>
    <n v="10.16"/>
    <s v="No"/>
    <s v="No"/>
    <s v="No"/>
    <n v="0"/>
    <s v="Yes"/>
    <s v="Over weight"/>
    <s v="Diabetes"/>
    <s v="10-Sep-1974"/>
    <n v="24180.93"/>
    <x v="1"/>
    <x v="1"/>
    <s v="R1013"/>
    <n v="49"/>
  </r>
  <r>
    <s v="Id431"/>
    <s v="  Victoria M"/>
    <n v="23.844999999999999"/>
    <n v="11.71"/>
    <s v="No"/>
    <s v="No"/>
    <s v="No"/>
    <n v="2"/>
    <s v="Yes"/>
    <s v="Normal Weight"/>
    <s v="Diabetes"/>
    <s v="13-Jun-1973"/>
    <n v="24106.91"/>
    <x v="1"/>
    <x v="2"/>
    <s v="R1024"/>
    <n v="50"/>
  </r>
  <r>
    <s v="Id432"/>
    <s v="  Phoebe"/>
    <n v="30.59"/>
    <n v="5.23"/>
    <s v="No"/>
    <s v="No"/>
    <s v="Yes"/>
    <n v="1"/>
    <s v="No"/>
    <s v="Obesity"/>
    <s v="Normal"/>
    <s v="30-Dec-2003"/>
    <n v="24059.68"/>
    <x v="1"/>
    <x v="2"/>
    <s v="R1012"/>
    <n v="20"/>
  </r>
  <r>
    <s v="Id433"/>
    <s v="  Corey"/>
    <n v="24.795000000000002"/>
    <n v="6.85"/>
    <s v="No"/>
    <s v="No"/>
    <s v="No"/>
    <n v="0"/>
    <s v="Yes"/>
    <s v="Normal Weight"/>
    <s v="Diabetes"/>
    <s v="10-Jul-1971"/>
    <n v="23967.38"/>
    <x v="1"/>
    <x v="2"/>
    <s v="R1012"/>
    <n v="52"/>
  </r>
  <r>
    <s v="Id434"/>
    <s v="  Rebecca"/>
    <n v="24.13"/>
    <n v="7.05"/>
    <s v="Yes"/>
    <s v="No"/>
    <s v="No"/>
    <n v="2"/>
    <s v="Yes"/>
    <s v="Normal Weight"/>
    <s v="Diabetes"/>
    <s v="8-Aug-1970"/>
    <n v="23887.66"/>
    <x v="1"/>
    <x v="0"/>
    <s v="R1012"/>
    <n v="53"/>
  </r>
  <r>
    <s v="Id435"/>
    <s v="  Nicholas D"/>
    <n v="25.84"/>
    <n v="11.64"/>
    <s v="No"/>
    <s v="No"/>
    <s v="No"/>
    <n v="2"/>
    <s v="Yes"/>
    <s v="Over weight"/>
    <s v="Diabetes"/>
    <s v="27-Jun-1973"/>
    <n v="23807.24"/>
    <x v="1"/>
    <x v="0"/>
    <s v="R1012"/>
    <n v="50"/>
  </r>
  <r>
    <s v="Id436"/>
    <s v="  Christian"/>
    <n v="28"/>
    <n v="10.52"/>
    <s v="No"/>
    <s v="No"/>
    <s v="No"/>
    <n v="0"/>
    <s v="Yes"/>
    <s v="Over weight"/>
    <s v="Diabetes"/>
    <s v="2-Jun-1974"/>
    <n v="23568.27"/>
    <x v="1"/>
    <x v="2"/>
    <s v="R1011"/>
    <n v="49"/>
  </r>
  <r>
    <s v="Id437"/>
    <s v="  Jonathon S"/>
    <n v="34.1"/>
    <n v="4.01"/>
    <s v="Yes"/>
    <s v="No"/>
    <s v="Yes"/>
    <n v="1"/>
    <s v="No"/>
    <s v="Obesity"/>
    <s v="Normal"/>
    <s v="26-Aug-1983"/>
    <n v="23563.02"/>
    <x v="1"/>
    <x v="2"/>
    <s v="R1013"/>
    <n v="40"/>
  </r>
  <r>
    <s v="Id438"/>
    <s v="  Caroline"/>
    <n v="26.125"/>
    <n v="8.56"/>
    <s v="Yes"/>
    <s v="No"/>
    <s v="No"/>
    <n v="1"/>
    <s v="Yes"/>
    <s v="Over weight"/>
    <s v="Diabetes"/>
    <s v="13-Nov-1975"/>
    <n v="23401.31"/>
    <x v="1"/>
    <x v="0"/>
    <s v="R1024"/>
    <n v="48"/>
  </r>
  <r>
    <s v="Id439"/>
    <s v="  Joshua D"/>
    <n v="25.6"/>
    <n v="10.5"/>
    <s v="No"/>
    <s v="No"/>
    <s v="No"/>
    <n v="2"/>
    <s v="Yes"/>
    <s v="Over weight"/>
    <s v="Diabetes"/>
    <s v="22-Oct-1973"/>
    <n v="23306.55"/>
    <x v="1"/>
    <x v="2"/>
    <s v="R1011"/>
    <n v="50"/>
  </r>
  <r>
    <s v="Id440"/>
    <s v="  Nichole"/>
    <n v="24.32"/>
    <n v="6.39"/>
    <s v="No"/>
    <s v="No"/>
    <s v="No"/>
    <n v="0"/>
    <s v="No"/>
    <s v="Normal Weight"/>
    <s v="Prediabetes"/>
    <s v="3-Oct-1994"/>
    <n v="23288.93"/>
    <x v="1"/>
    <x v="0"/>
    <s v="R1024"/>
    <n v="29"/>
  </r>
  <r>
    <s v="Id441"/>
    <s v="  Denise M"/>
    <n v="22.88"/>
    <n v="5.71"/>
    <s v="Yes"/>
    <s v="No"/>
    <s v="Yes"/>
    <n v="1"/>
    <s v="Yes"/>
    <s v="Normal Weight"/>
    <s v="Prediabetes"/>
    <s v="14-Nov-1969"/>
    <n v="23244.79"/>
    <x v="1"/>
    <x v="0"/>
    <s v="R1013"/>
    <n v="54"/>
  </r>
  <r>
    <s v="Id442"/>
    <s v="  Peter R"/>
    <n v="24.984999999999999"/>
    <n v="4.43"/>
    <s v="Yes"/>
    <s v="No"/>
    <s v="Yes"/>
    <n v="1"/>
    <s v="No"/>
    <s v="Over weight"/>
    <s v="Normal"/>
    <s v="7-Aug-1997"/>
    <n v="23241.47"/>
    <x v="1"/>
    <x v="0"/>
    <s v="R1018"/>
    <n v="26"/>
  </r>
  <r>
    <s v="Id443"/>
    <s v="  Johnson K"/>
    <n v="33.1"/>
    <n v="5.52"/>
    <s v="No"/>
    <s v="No"/>
    <s v="Yes"/>
    <n v="1"/>
    <s v="No"/>
    <s v="Obesity"/>
    <s v="Normal"/>
    <s v="14-Dec-2003"/>
    <n v="23082.959999999999"/>
    <x v="1"/>
    <x v="2"/>
    <s v="R1011"/>
    <n v="20"/>
  </r>
  <r>
    <s v="Id444"/>
    <s v="  Katherine"/>
    <n v="27.83"/>
    <n v="9.1999999999999993"/>
    <s v="Yes"/>
    <s v="No"/>
    <s v="No"/>
    <n v="1"/>
    <s v="Yes"/>
    <s v="Over weight"/>
    <s v="Diabetes"/>
    <s v="9-Sep-1975"/>
    <n v="23065.42"/>
    <x v="1"/>
    <x v="2"/>
    <s v="R1013"/>
    <n v="48"/>
  </r>
  <r>
    <s v="Id445"/>
    <s v="  Lynda"/>
    <n v="30.875"/>
    <n v="10.97"/>
    <s v="Yes"/>
    <s v="No"/>
    <s v="No"/>
    <n v="2"/>
    <s v="No"/>
    <s v="Obesity"/>
    <s v="Diabetes"/>
    <s v="9-Nov-1970"/>
    <n v="23045.57"/>
    <x v="1"/>
    <x v="2"/>
    <s v="R1024"/>
    <n v="53"/>
  </r>
  <r>
    <s v="Id446"/>
    <s v="  Anthony"/>
    <n v="27.265000000000001"/>
    <n v="4.25"/>
    <s v="No"/>
    <s v="No"/>
    <s v="Yes"/>
    <n v="1"/>
    <s v="No"/>
    <s v="Over weight"/>
    <s v="Normal"/>
    <s v="25-Jul-2003"/>
    <n v="22493.66"/>
    <x v="1"/>
    <x v="1"/>
    <s v="R1012"/>
    <n v="20"/>
  </r>
  <r>
    <s v="Id447"/>
    <s v="  Linnea C"/>
    <n v="26.7"/>
    <n v="5.23"/>
    <s v="No"/>
    <s v="No"/>
    <s v="Yes"/>
    <n v="1"/>
    <s v="Yes"/>
    <s v="Over weight"/>
    <s v="Normal"/>
    <s v="14-Nov-1979"/>
    <n v="22478.6"/>
    <x v="2"/>
    <x v="2"/>
    <s v="R1011"/>
    <n v="44"/>
  </r>
  <r>
    <s v="Id448"/>
    <s v="  Massimiliano A"/>
    <n v="29.925000000000001"/>
    <n v="5.96"/>
    <s v="Yes"/>
    <s v="No"/>
    <s v="Yes"/>
    <n v="1"/>
    <s v="Yes"/>
    <s v="Over weight"/>
    <s v="Prediabetes"/>
    <s v="21-Dec-1983"/>
    <n v="22462.04"/>
    <x v="2"/>
    <x v="1"/>
    <s v="R1019"/>
    <n v="40"/>
  </r>
  <r>
    <s v="Id449"/>
    <s v="  James M"/>
    <n v="19.95"/>
    <n v="4.29"/>
    <s v="Yes"/>
    <s v="No"/>
    <s v="No"/>
    <n v="2"/>
    <s v="Yes"/>
    <s v="Normal Weight"/>
    <s v="Normal"/>
    <s v="18-Aug-1966"/>
    <n v="22412.65"/>
    <x v="2"/>
    <x v="0"/>
    <s v="R1014"/>
    <n v="57"/>
  </r>
  <r>
    <s v="Id450"/>
    <s v="  Lauren"/>
    <n v="24.225000000000001"/>
    <n v="4.09"/>
    <s v="No"/>
    <s v="No"/>
    <s v="No"/>
    <n v="0"/>
    <s v="No"/>
    <s v="Normal Weight"/>
    <s v="Normal"/>
    <s v="26-Aug-1999"/>
    <n v="22395.74"/>
    <x v="2"/>
    <x v="2"/>
    <s v="R1024"/>
    <n v="24"/>
  </r>
  <r>
    <s v="Id451"/>
    <s v="  Michele V"/>
    <n v="28.12"/>
    <n v="4.88"/>
    <s v="No"/>
    <s v="No"/>
    <s v="No"/>
    <n v="0"/>
    <s v="Yes"/>
    <s v="Over weight"/>
    <s v="Normal"/>
    <s v="27-Dec-1982"/>
    <n v="22331.57"/>
    <x v="1"/>
    <x v="0"/>
    <s v="R1024"/>
    <n v="41"/>
  </r>
  <r>
    <s v="Id452"/>
    <s v="  Xiao"/>
    <n v="23.21"/>
    <n v="6.76"/>
    <s v="No"/>
    <s v="No"/>
    <s v="No"/>
    <n v="0"/>
    <s v="Yes"/>
    <s v="Normal Weight"/>
    <s v="Diabetes"/>
    <s v="16-Jun-1971"/>
    <n v="22218.11"/>
    <x v="1"/>
    <x v="0"/>
    <s v="R1013"/>
    <n v="52"/>
  </r>
  <r>
    <s v="Id453"/>
    <s v="  Harper L"/>
    <n v="23.98"/>
    <n v="10.67"/>
    <s v="No"/>
    <s v="No"/>
    <s v="No"/>
    <n v="0"/>
    <s v="No"/>
    <s v="Normal Weight"/>
    <s v="Diabetes"/>
    <s v="24-Aug-1965"/>
    <n v="22192.44"/>
    <x v="2"/>
    <x v="1"/>
    <s v="R1013"/>
    <n v="58"/>
  </r>
  <r>
    <s v="Id454"/>
    <s v="  Nick"/>
    <n v="30"/>
    <n v="6.21"/>
    <s v="No"/>
    <s v="No"/>
    <s v="No"/>
    <n v="0"/>
    <s v="Yes"/>
    <s v="Obesity"/>
    <s v="Prediabetes"/>
    <s v="12-Sep-1980"/>
    <n v="22144.03"/>
    <x v="1"/>
    <x v="2"/>
    <s v="R1011"/>
    <n v="43"/>
  </r>
  <r>
    <s v="Id455"/>
    <s v="  Scott"/>
    <n v="17.350000000000001"/>
    <n v="5.03"/>
    <s v="Yes"/>
    <s v="No"/>
    <s v="No"/>
    <n v="0"/>
    <s v="Yes"/>
    <s v="Under Weight"/>
    <s v="Normal"/>
    <s v="28-Aug-2001"/>
    <n v="22097.62"/>
    <x v="2"/>
    <x v="1"/>
    <s v="R1011"/>
    <n v="22"/>
  </r>
  <r>
    <s v="Id456"/>
    <s v="  Wilson"/>
    <n v="22.704999999999998"/>
    <n v="5.27"/>
    <s v="No"/>
    <s v="No"/>
    <s v="No"/>
    <n v="0"/>
    <s v="No"/>
    <s v="Normal Weight"/>
    <s v="Normal"/>
    <s v="14-Oct-1989"/>
    <n v="21984.47"/>
    <x v="2"/>
    <x v="1"/>
    <s v="R1012"/>
    <n v="34"/>
  </r>
  <r>
    <s v="Id457"/>
    <s v="  Lee"/>
    <n v="25.41"/>
    <n v="10.53"/>
    <s v="Yes"/>
    <s v="No"/>
    <s v="No"/>
    <n v="1"/>
    <s v="Yes"/>
    <s v="Over weight"/>
    <s v="Diabetes"/>
    <s v="19-Dec-1975"/>
    <n v="21978.68"/>
    <x v="2"/>
    <x v="0"/>
    <s v="R1013"/>
    <n v="48"/>
  </r>
  <r>
    <s v="Id458"/>
    <s v="  Shizhong"/>
    <n v="18.23"/>
    <n v="5.78"/>
    <s v="No"/>
    <s v="No"/>
    <s v="Yes"/>
    <n v="1"/>
    <s v="Yes"/>
    <s v="Under Weight"/>
    <s v="Prediabetes"/>
    <s v="28-Sep-2003"/>
    <n v="21882.400000000001"/>
    <x v="1"/>
    <x v="1"/>
    <s v="R1011"/>
    <n v="20"/>
  </r>
  <r>
    <s v="Id459"/>
    <s v="  Marie-Claire"/>
    <n v="24.7"/>
    <n v="4.3600000000000003"/>
    <s v="No"/>
    <s v="No"/>
    <s v="Yes"/>
    <n v="1"/>
    <s v="Yes"/>
    <s v="Normal Weight"/>
    <s v="Normal"/>
    <s v="17-Aug-1979"/>
    <n v="21880.82"/>
    <x v="2"/>
    <x v="1"/>
    <s v="R1012"/>
    <n v="44"/>
  </r>
  <r>
    <s v="Id460"/>
    <s v="  Todd J"/>
    <n v="37.4"/>
    <n v="9.7200000000000006"/>
    <s v="Yes"/>
    <s v="No"/>
    <s v="Yes"/>
    <n v="1"/>
    <s v="No"/>
    <s v="Obesity"/>
    <s v="Diabetes"/>
    <s v="27-Aug-1963"/>
    <n v="21797"/>
    <x v="2"/>
    <x v="1"/>
    <s v="R1011"/>
    <n v="60"/>
  </r>
  <r>
    <s v="Id461"/>
    <s v="  Carolyn"/>
    <n v="26.885000000000002"/>
    <n v="5.18"/>
    <s v="No"/>
    <s v="No"/>
    <s v="Yes"/>
    <n v="1"/>
    <s v="Yes"/>
    <s v="Over weight"/>
    <s v="Normal"/>
    <s v="28-Sep-1979"/>
    <n v="21774.32"/>
    <x v="2"/>
    <x v="2"/>
    <s v="R1012"/>
    <n v="44"/>
  </r>
  <r>
    <s v="Id462"/>
    <s v="  Lindsey"/>
    <n v="25.27"/>
    <n v="5.29"/>
    <s v="No"/>
    <s v="No"/>
    <s v="Yes"/>
    <n v="1"/>
    <s v="Yes"/>
    <s v="Over weight"/>
    <s v="Normal"/>
    <s v="20-Sep-1979"/>
    <n v="21771.34"/>
    <x v="2"/>
    <x v="1"/>
    <s v="R1024"/>
    <n v="44"/>
  </r>
  <r>
    <s v="Id463"/>
    <s v="  Marissa D"/>
    <n v="23.655000000000001"/>
    <n v="4.8600000000000003"/>
    <s v="Yes"/>
    <s v="No"/>
    <s v="No"/>
    <n v="0"/>
    <s v="Yes"/>
    <s v="Normal Weight"/>
    <s v="Normal"/>
    <s v="18-Jul-1976"/>
    <n v="21677.279999999999"/>
    <x v="2"/>
    <x v="1"/>
    <s v="R1012"/>
    <n v="47"/>
  </r>
  <r>
    <s v="Id464"/>
    <s v="  Jean Luc"/>
    <n v="55.05"/>
    <n v="7.66"/>
    <s v="No"/>
    <s v="No"/>
    <s v="No"/>
    <n v="0"/>
    <s v="No"/>
    <s v="Obesity"/>
    <s v="Diabetes"/>
    <s v="16-Nov-1962"/>
    <n v="21661.16"/>
    <x v="1"/>
    <x v="2"/>
    <s v="R1012"/>
    <n v="61"/>
  </r>
  <r>
    <s v="Id465"/>
    <s v="  Danielle"/>
    <n v="24.89"/>
    <n v="6.1"/>
    <s v="Yes"/>
    <s v="No"/>
    <s v="Yes"/>
    <n v="1"/>
    <s v="Yes"/>
    <s v="Normal Weight"/>
    <s v="Prediabetes"/>
    <s v="25-Dec-1983"/>
    <n v="21659.93"/>
    <x v="2"/>
    <x v="0"/>
    <s v="R1024"/>
    <n v="40"/>
  </r>
  <r>
    <s v="Id466"/>
    <s v="  Jim"/>
    <n v="18.715"/>
    <n v="4.4400000000000004"/>
    <s v="No"/>
    <s v="No"/>
    <s v="No"/>
    <n v="0"/>
    <s v="No"/>
    <s v="Normal Weight"/>
    <s v="Normal"/>
    <s v="12-Jun-1999"/>
    <n v="21595.38"/>
    <x v="1"/>
    <x v="0"/>
    <s v="R1012"/>
    <n v="24"/>
  </r>
  <r>
    <s v="Id467"/>
    <s v="  Matthew T"/>
    <n v="28.12"/>
    <n v="6.15"/>
    <s v="No"/>
    <s v="No"/>
    <s v="No"/>
    <n v="0"/>
    <s v="Yes"/>
    <s v="Over weight"/>
    <s v="Prediabetes"/>
    <s v="21-Nov-1990"/>
    <n v="21472.48"/>
    <x v="1"/>
    <x v="2"/>
    <s v="R1012"/>
    <n v="33"/>
  </r>
  <r>
    <s v="Id468"/>
    <s v="  Rachel L"/>
    <n v="26.6"/>
    <n v="4.53"/>
    <s v="No"/>
    <s v="No"/>
    <s v="No"/>
    <n v="0"/>
    <s v="Yes"/>
    <s v="Over weight"/>
    <s v="Normal"/>
    <s v="4-Sep-1980"/>
    <n v="21348.71"/>
    <x v="1"/>
    <x v="1"/>
    <s v="R1012"/>
    <n v="43"/>
  </r>
  <r>
    <s v="Id469"/>
    <s v="  Corina"/>
    <n v="30.114999999999998"/>
    <n v="5.48"/>
    <s v="No"/>
    <s v="Yes"/>
    <s v="No"/>
    <n v="1"/>
    <s v="No"/>
    <s v="Obesity"/>
    <s v="Normal"/>
    <s v="4-Aug-2004"/>
    <n v="21344.85"/>
    <x v="2"/>
    <x v="1"/>
    <s v="R1024"/>
    <n v="19"/>
  </r>
  <r>
    <s v="Id470"/>
    <s v="  Guannan"/>
    <n v="24.605"/>
    <n v="5.48"/>
    <s v="No"/>
    <s v="No"/>
    <s v="No"/>
    <n v="0"/>
    <s v="Yes"/>
    <s v="Normal Weight"/>
    <s v="Normal"/>
    <s v="10-Dec-1980"/>
    <n v="21259.38"/>
    <x v="2"/>
    <x v="0"/>
    <s v="R1019"/>
    <n v="43"/>
  </r>
  <r>
    <s v="Id471"/>
    <s v="  Don"/>
    <n v="29.6"/>
    <n v="8.1"/>
    <s v="No"/>
    <s v="No"/>
    <s v="No"/>
    <n v="0"/>
    <s v="No"/>
    <s v="Over weight"/>
    <s v="Diabetes"/>
    <s v="3-Sep-1974"/>
    <n v="21232.18"/>
    <x v="2"/>
    <x v="2"/>
    <s v="R1011"/>
    <n v="49"/>
  </r>
  <r>
    <s v="Id472"/>
    <s v="  Chris"/>
    <n v="24.42"/>
    <n v="7.16"/>
    <s v="No"/>
    <s v="No"/>
    <s v="No"/>
    <n v="0"/>
    <s v="Yes"/>
    <s v="Normal Weight"/>
    <s v="Diabetes"/>
    <s v="14-Oct-1974"/>
    <n v="21223.68"/>
    <x v="2"/>
    <x v="2"/>
    <s v="R1013"/>
    <n v="49"/>
  </r>
  <r>
    <s v="Id473"/>
    <s v="  Gavin V"/>
    <n v="20.9"/>
    <n v="4.55"/>
    <s v="Yes"/>
    <s v="No"/>
    <s v="Yes"/>
    <n v="1"/>
    <s v="Yes"/>
    <s v="Normal Weight"/>
    <s v="Normal"/>
    <s v="26-Aug-1969"/>
    <n v="21195.82"/>
    <x v="2"/>
    <x v="1"/>
    <s v="R1013"/>
    <n v="54"/>
  </r>
  <r>
    <s v="Id474"/>
    <s v="  David"/>
    <n v="22.895"/>
    <n v="6.03"/>
    <s v="No"/>
    <s v="No"/>
    <s v="No"/>
    <n v="0"/>
    <s v="Yes"/>
    <s v="Normal Weight"/>
    <s v="Prediabetes"/>
    <s v="23-Nov-1977"/>
    <n v="21098.55"/>
    <x v="2"/>
    <x v="0"/>
    <s v="R1012"/>
    <n v="46"/>
  </r>
  <r>
    <s v="Id475"/>
    <s v="  Jatin"/>
    <n v="28.3"/>
    <n v="5.47"/>
    <s v="Yes"/>
    <s v="No"/>
    <s v="Yes"/>
    <n v="1"/>
    <s v="Yes"/>
    <s v="Over weight"/>
    <s v="Normal"/>
    <s v="2-Jul-1983"/>
    <n v="21082.16"/>
    <x v="2"/>
    <x v="2"/>
    <s v="R1011"/>
    <n v="40"/>
  </r>
  <r>
    <s v="Id476"/>
    <s v="  J P"/>
    <n v="54.3"/>
    <n v="4.1500000000000004"/>
    <s v="Yes"/>
    <s v="No"/>
    <s v="No"/>
    <n v="1"/>
    <s v="No"/>
    <s v="Obesity"/>
    <s v="Normal"/>
    <s v="19-Nov-1964"/>
    <n v="20893.060000000001"/>
    <x v="1"/>
    <x v="0"/>
    <s v="R1012"/>
    <n v="59"/>
  </r>
  <r>
    <s v="Id477"/>
    <s v="  Angela M"/>
    <n v="33.344999999999999"/>
    <n v="11.32"/>
    <s v="Yes"/>
    <s v="No"/>
    <s v="No"/>
    <n v="1"/>
    <s v="No"/>
    <s v="Obesity"/>
    <s v="Diabetes"/>
    <s v="8-Dec-1975"/>
    <n v="20878.78"/>
    <x v="1"/>
    <x v="1"/>
    <s v="R1024"/>
    <n v="48"/>
  </r>
  <r>
    <s v="Id478"/>
    <s v="  Blake K"/>
    <n v="33"/>
    <n v="9.51"/>
    <s v="Yes"/>
    <s v="No"/>
    <s v="No"/>
    <n v="0"/>
    <s v="No"/>
    <s v="Obesity"/>
    <s v="Diabetes"/>
    <s v="8-Sep-1967"/>
    <n v="20781.490000000002"/>
    <x v="1"/>
    <x v="0"/>
    <s v="R1013"/>
    <n v="56"/>
  </r>
  <r>
    <s v="Id479"/>
    <s v="  Brian T"/>
    <n v="28.024999999999999"/>
    <n v="7.67"/>
    <s v="Yes"/>
    <s v="No"/>
    <s v="No"/>
    <n v="1"/>
    <s v="Yes"/>
    <s v="Over weight"/>
    <s v="Diabetes"/>
    <s v="4-Aug-1986"/>
    <n v="20773.63"/>
    <x v="1"/>
    <x v="0"/>
    <s v="R1017"/>
    <n v="37"/>
  </r>
  <r>
    <s v="Id480"/>
    <s v="  Damon"/>
    <n v="28.69"/>
    <n v="6.23"/>
    <s v="No"/>
    <s v="No"/>
    <s v="No"/>
    <n v="1"/>
    <s v="Yes"/>
    <s v="Over weight"/>
    <s v="Prediabetes"/>
    <s v="14-Sep-1992"/>
    <n v="20745.990000000002"/>
    <x v="2"/>
    <x v="1"/>
    <s v="R1012"/>
    <n v="31"/>
  </r>
  <r>
    <s v="Id481"/>
    <s v="  Jeffrey"/>
    <n v="40.28"/>
    <n v="8.9"/>
    <s v="No"/>
    <s v="No"/>
    <s v="No"/>
    <n v="0"/>
    <s v="No"/>
    <s v="Obesity"/>
    <s v="Diabetes"/>
    <s v="1-Aug-1965"/>
    <n v="20709.02"/>
    <x v="2"/>
    <x v="2"/>
    <s v="R1019"/>
    <n v="58"/>
  </r>
  <r>
    <s v="Id482"/>
    <s v="  Malcolm J"/>
    <n v="37.299999999999997"/>
    <n v="7.79"/>
    <s v="Yes"/>
    <s v="No"/>
    <s v="No"/>
    <n v="0"/>
    <s v="No"/>
    <s v="Obesity"/>
    <s v="Diabetes"/>
    <s v="17-Dec-1967"/>
    <n v="20630.28"/>
    <x v="1"/>
    <x v="0"/>
    <s v="R1011"/>
    <n v="56"/>
  </r>
  <r>
    <s v="Id483"/>
    <s v="  Margaret B"/>
    <n v="54.47"/>
    <n v="4.49"/>
    <s v="Yes"/>
    <s v="No"/>
    <s v="No"/>
    <n v="2"/>
    <s v="No"/>
    <s v="Obesity"/>
    <s v="Normal"/>
    <s v="9-Jul-1966"/>
    <n v="20568.32"/>
    <x v="2"/>
    <x v="2"/>
    <s v="R1012"/>
    <n v="57"/>
  </r>
  <r>
    <s v="Id484"/>
    <s v="  Helen"/>
    <n v="38.06"/>
    <n v="5.24"/>
    <s v="Yes"/>
    <s v="No"/>
    <s v="Yes"/>
    <n v="1"/>
    <s v="No"/>
    <s v="Obesity"/>
    <s v="Normal"/>
    <s v="13-Oct-1969"/>
    <n v="20463"/>
    <x v="1"/>
    <x v="2"/>
    <s v="R1013"/>
    <n v="54"/>
  </r>
  <r>
    <s v="Id485"/>
    <s v="  Matthew"/>
    <n v="51.47"/>
    <n v="9.6"/>
    <s v="No"/>
    <s v="No"/>
    <s v="No"/>
    <n v="0"/>
    <s v="No"/>
    <s v="Obesity"/>
    <s v="Diabetes"/>
    <s v="18-Oct-1962"/>
    <n v="20446.849999999999"/>
    <x v="1"/>
    <x v="1"/>
    <s v="R1012"/>
    <n v="61"/>
  </r>
  <r>
    <s v="Id486"/>
    <s v="  Jeff"/>
    <n v="29.8"/>
    <n v="5.78"/>
    <s v="Yes"/>
    <s v="No"/>
    <s v="No"/>
    <n v="0"/>
    <s v="No"/>
    <s v="Over weight"/>
    <s v="Prediabetes"/>
    <s v="12-Jul-1985"/>
    <n v="20420.599999999999"/>
    <x v="2"/>
    <x v="2"/>
    <s v="R1011"/>
    <n v="38"/>
  </r>
  <r>
    <s v="Id487"/>
    <s v="  Tara R"/>
    <n v="49.77"/>
    <n v="7.02"/>
    <s v="No"/>
    <s v="No"/>
    <s v="No"/>
    <n v="0"/>
    <s v="No"/>
    <s v="Obesity"/>
    <s v="Diabetes"/>
    <s v="2-Jul-1962"/>
    <n v="20354.5"/>
    <x v="2"/>
    <x v="2"/>
    <s v="R1026"/>
    <n v="61"/>
  </r>
  <r>
    <s v="Id488"/>
    <s v="  Kristin"/>
    <n v="25.555"/>
    <n v="4.09"/>
    <s v="Yes"/>
    <s v="No"/>
    <s v="No"/>
    <n v="0"/>
    <s v="Yes"/>
    <s v="Over weight"/>
    <s v="Normal"/>
    <s v="17-Sep-1985"/>
    <n v="20296.86"/>
    <x v="2"/>
    <x v="1"/>
    <s v="R1024"/>
    <n v="38"/>
  </r>
  <r>
    <s v="Id489"/>
    <s v="  Timothy"/>
    <n v="29.64"/>
    <n v="4.93"/>
    <s v="No"/>
    <s v="No"/>
    <s v="Yes"/>
    <n v="1"/>
    <s v="No"/>
    <s v="Over weight"/>
    <s v="Normal"/>
    <s v="7-Sep-1993"/>
    <n v="20277.810000000001"/>
    <x v="2"/>
    <x v="0"/>
    <s v="R1016"/>
    <n v="30"/>
  </r>
  <r>
    <s v="Id490"/>
    <s v="  Scott"/>
    <n v="53.93"/>
    <n v="5.34"/>
    <s v="Yes"/>
    <s v="No"/>
    <s v="No"/>
    <n v="2"/>
    <s v="No"/>
    <s v="Obesity"/>
    <s v="Normal"/>
    <s v="22-Aug-1966"/>
    <n v="20253.84"/>
    <x v="1"/>
    <x v="0"/>
    <s v="R1012"/>
    <n v="57"/>
  </r>
  <r>
    <s v="Id491"/>
    <s v="  Carly E"/>
    <n v="28.024999999999999"/>
    <n v="5.65"/>
    <s v="No"/>
    <s v="No"/>
    <s v="No"/>
    <n v="1"/>
    <s v="Yes"/>
    <s v="Over weight"/>
    <s v="Normal"/>
    <s v="17-Oct-1987"/>
    <n v="20234.849999999999"/>
    <x v="1"/>
    <x v="0"/>
    <s v="R1012"/>
    <n v="36"/>
  </r>
  <r>
    <s v="Id492"/>
    <s v="  Lisa"/>
    <n v="27.5"/>
    <n v="4.49"/>
    <s v="No"/>
    <s v="No"/>
    <s v="No"/>
    <n v="0"/>
    <s v="No"/>
    <s v="Over weight"/>
    <s v="Normal"/>
    <s v="8-Jun-1994"/>
    <n v="20177.669999999998"/>
    <x v="1"/>
    <x v="1"/>
    <s v="R1011"/>
    <n v="29"/>
  </r>
  <r>
    <s v="Id493"/>
    <s v="  Stacey"/>
    <n v="21.8"/>
    <n v="10.55"/>
    <s v="No"/>
    <s v="No"/>
    <s v="No"/>
    <n v="0"/>
    <s v="Yes"/>
    <s v="Normal Weight"/>
    <s v="Diabetes"/>
    <s v="9-Jul-2002"/>
    <n v="20167.34"/>
    <x v="2"/>
    <x v="0"/>
    <s v="R1011"/>
    <n v="21"/>
  </r>
  <r>
    <s v="Id494"/>
    <s v="  Louis"/>
    <n v="26.41"/>
    <n v="4.92"/>
    <s v="Yes"/>
    <s v="No"/>
    <s v="Yes"/>
    <n v="1"/>
    <s v="Yes"/>
    <s v="Over weight"/>
    <s v="Normal"/>
    <s v="6-Oct-1983"/>
    <n v="20149.32"/>
    <x v="1"/>
    <x v="1"/>
    <s v="R1016"/>
    <n v="40"/>
  </r>
  <r>
    <s v="Id495"/>
    <s v="  Brian R"/>
    <n v="27.835000000000001"/>
    <n v="5.9"/>
    <s v="Yes"/>
    <s v="No"/>
    <s v="No"/>
    <n v="1"/>
    <s v="Yes"/>
    <s v="Over weight"/>
    <s v="Prediabetes"/>
    <s v="25-Jul-1988"/>
    <n v="20009.63"/>
    <x v="1"/>
    <x v="1"/>
    <s v="R1012"/>
    <n v="35"/>
  </r>
  <r>
    <s v="Id496"/>
    <s v="  Jessica"/>
    <n v="51.74"/>
    <n v="4.9800000000000004"/>
    <s v="Yes"/>
    <s v="No"/>
    <s v="No"/>
    <n v="2"/>
    <s v="No"/>
    <s v="Obesity"/>
    <s v="Normal"/>
    <s v="10-Aug-1966"/>
    <n v="19995.29"/>
    <x v="0"/>
    <x v="0"/>
    <s v="R1026"/>
    <n v="57"/>
  </r>
  <r>
    <s v="Id497"/>
    <s v="  Dawn M"/>
    <n v="23.37"/>
    <n v="5.8"/>
    <s v="No"/>
    <s v="No"/>
    <s v="No"/>
    <n v="0"/>
    <s v="Yes"/>
    <s v="Normal Weight"/>
    <s v="Prediabetes"/>
    <s v="9-Oct-1980"/>
    <n v="19964.75"/>
    <x v="0"/>
    <x v="2"/>
    <s v="R1024"/>
    <n v="43"/>
  </r>
  <r>
    <s v="Id498"/>
    <s v="  Chris"/>
    <n v="29.7"/>
    <n v="6.21"/>
    <s v="Yes"/>
    <s v="No"/>
    <s v="Yes"/>
    <n v="1"/>
    <s v="Yes"/>
    <s v="Over weight"/>
    <s v="Prediabetes"/>
    <s v="18-Oct-1997"/>
    <n v="19933.46"/>
    <x v="0"/>
    <x v="0"/>
    <s v="R1011"/>
    <n v="26"/>
  </r>
  <r>
    <s v="Id499"/>
    <s v="  Karen"/>
    <n v="20.045000000000002"/>
    <n v="6.17"/>
    <s v="No"/>
    <s v="No"/>
    <s v="Yes"/>
    <n v="1"/>
    <s v="Yes"/>
    <s v="Normal Weight"/>
    <s v="Prediabetes"/>
    <s v="30-Oct-1979"/>
    <n v="19798.05"/>
    <x v="0"/>
    <x v="1"/>
    <s v="R1024"/>
    <n v="44"/>
  </r>
  <r>
    <s v="Id500"/>
    <s v="  Jessica"/>
    <n v="27.83"/>
    <n v="5.36"/>
    <s v="No"/>
    <s v="No"/>
    <s v="No"/>
    <n v="2"/>
    <s v="No"/>
    <s v="Over weight"/>
    <s v="Normal"/>
    <s v="14-Jun-1972"/>
    <n v="19749.38"/>
    <x v="0"/>
    <x v="0"/>
    <s v="R1013"/>
    <n v="51"/>
  </r>
  <r>
    <s v="Id501"/>
    <s v="  Mathieu"/>
    <n v="28.93"/>
    <n v="5.2"/>
    <s v="No"/>
    <s v="No"/>
    <s v="No"/>
    <n v="0"/>
    <s v="Yes"/>
    <s v="Over weight"/>
    <s v="Normal"/>
    <s v="8-Aug-1990"/>
    <n v="19719.689999999999"/>
    <x v="0"/>
    <x v="2"/>
    <s v="R1013"/>
    <n v="33"/>
  </r>
  <r>
    <s v="Id502"/>
    <s v="  Kam S"/>
    <n v="33.82"/>
    <n v="5.42"/>
    <s v="No"/>
    <s v="No"/>
    <s v="No"/>
    <n v="0"/>
    <s v="No"/>
    <s v="Obesity"/>
    <s v="Normal"/>
    <s v="27-Aug-1994"/>
    <n v="19673.34"/>
    <x v="0"/>
    <x v="2"/>
    <s v="R1012"/>
    <n v="29"/>
  </r>
  <r>
    <s v="Id503"/>
    <s v="  Valerie A"/>
    <n v="20.234999999999999"/>
    <n v="6.84"/>
    <s v="No"/>
    <s v="No"/>
    <s v="No"/>
    <n v="0"/>
    <s v="Yes"/>
    <s v="Normal Weight"/>
    <s v="Diabetes"/>
    <s v="24-Sep-1978"/>
    <n v="19594.810000000001"/>
    <x v="0"/>
    <x v="1"/>
    <s v="R1024"/>
    <n v="45"/>
  </r>
  <r>
    <s v="Id504"/>
    <s v="  Freya R"/>
    <n v="49.2"/>
    <n v="10.9"/>
    <s v="Yes"/>
    <s v="No"/>
    <s v="Yes"/>
    <n v="1"/>
    <s v="No"/>
    <s v="Obesity"/>
    <s v="Diabetes"/>
    <s v="14-Jul-1963"/>
    <n v="19551.34"/>
    <x v="0"/>
    <x v="0"/>
    <s v="R1012"/>
    <n v="60"/>
  </r>
  <r>
    <s v="Id505"/>
    <s v="  Jennifer"/>
    <n v="26.4"/>
    <n v="4.87"/>
    <s v="Yes"/>
    <s v="No"/>
    <s v="No"/>
    <n v="0"/>
    <s v="Yes"/>
    <s v="Over weight"/>
    <s v="Normal"/>
    <s v="17-Sep-1985"/>
    <n v="19539.240000000002"/>
    <x v="0"/>
    <x v="1"/>
    <s v="R1013"/>
    <n v="38"/>
  </r>
  <r>
    <s v="Id506"/>
    <s v="  Kara"/>
    <n v="28.38"/>
    <n v="6.07"/>
    <s v="No"/>
    <s v="No"/>
    <s v="No"/>
    <n v="1"/>
    <s v="Yes"/>
    <s v="Over weight"/>
    <s v="Prediabetes"/>
    <s v="19-Aug-1992"/>
    <n v="19521.97"/>
    <x v="0"/>
    <x v="2"/>
    <s v="R1013"/>
    <n v="31"/>
  </r>
  <r>
    <s v="Id507"/>
    <s v="  Bradley A"/>
    <n v="24.64"/>
    <n v="4.33"/>
    <s v="No"/>
    <s v="No"/>
    <s v="No"/>
    <n v="0"/>
    <s v="Yes"/>
    <s v="Normal Weight"/>
    <s v="Normal"/>
    <s v="8-Nov-1980"/>
    <n v="19515.54"/>
    <x v="0"/>
    <x v="1"/>
    <s v="R1013"/>
    <n v="43"/>
  </r>
  <r>
    <s v="Id508"/>
    <s v="  Brendan"/>
    <n v="39.71"/>
    <n v="5.83"/>
    <s v="No"/>
    <s v="No"/>
    <s v="No"/>
    <n v="1"/>
    <s v="No"/>
    <s v="Obesity"/>
    <s v="Prediabetes"/>
    <s v="30-Nov-1987"/>
    <n v="19496.72"/>
    <x v="0"/>
    <x v="0"/>
    <s v="R1019"/>
    <n v="36"/>
  </r>
  <r>
    <s v="Id509"/>
    <s v="  Amber R"/>
    <n v="22.22"/>
    <n v="5.5"/>
    <s v="No"/>
    <s v="No"/>
    <s v="No"/>
    <n v="0"/>
    <s v="Yes"/>
    <s v="Normal Weight"/>
    <s v="Normal"/>
    <s v="15-Dec-1982"/>
    <n v="19444.27"/>
    <x v="0"/>
    <x v="1"/>
    <s v="R1013"/>
    <n v="41"/>
  </r>
  <r>
    <s v="Id510"/>
    <s v="  Sean K"/>
    <n v="33.344999999999999"/>
    <n v="4.79"/>
    <s v="No"/>
    <s v="No"/>
    <s v="Yes"/>
    <n v="1"/>
    <s v="No"/>
    <s v="Obesity"/>
    <s v="Normal"/>
    <s v="6-Sep-1993"/>
    <n v="19442.349999999999"/>
    <x v="0"/>
    <x v="0"/>
    <s v="R1012"/>
    <n v="30"/>
  </r>
  <r>
    <s v="Id511"/>
    <s v="  Rick"/>
    <n v="24.42"/>
    <n v="5.81"/>
    <s v="No"/>
    <s v="No"/>
    <s v="No"/>
    <n v="1"/>
    <s v="Yes"/>
    <s v="Normal Weight"/>
    <s v="Prediabetes"/>
    <s v="30-Jun-1987"/>
    <n v="19362"/>
    <x v="0"/>
    <x v="0"/>
    <s v="R1013"/>
    <n v="36"/>
  </r>
  <r>
    <s v="Id512"/>
    <s v="  Matthew"/>
    <n v="29.81"/>
    <n v="5.58"/>
    <s v="No"/>
    <s v="No"/>
    <s v="No"/>
    <n v="0"/>
    <s v="Yes"/>
    <s v="Over weight"/>
    <s v="Normal"/>
    <s v="24-Aug-1991"/>
    <n v="19350.37"/>
    <x v="0"/>
    <x v="0"/>
    <s v="R1013"/>
    <n v="32"/>
  </r>
  <r>
    <s v="Id513"/>
    <s v="  Brady"/>
    <n v="51.18"/>
    <n v="4.4000000000000004"/>
    <s v="Yes"/>
    <s v="No"/>
    <s v="No"/>
    <n v="2"/>
    <s v="No"/>
    <s v="Obesity"/>
    <s v="Normal"/>
    <s v="15-Nov-1966"/>
    <n v="19321.060000000001"/>
    <x v="0"/>
    <x v="1"/>
    <s v="R1012"/>
    <n v="57"/>
  </r>
  <r>
    <s v="Id514"/>
    <s v="  Kameko"/>
    <n v="51.37"/>
    <n v="8.18"/>
    <s v="Yes"/>
    <s v="No"/>
    <s v="No"/>
    <n v="0"/>
    <s v="No"/>
    <s v="Obesity"/>
    <s v="Diabetes"/>
    <s v="29-Jul-1967"/>
    <n v="19259.96"/>
    <x v="0"/>
    <x v="1"/>
    <s v="R1012"/>
    <n v="56"/>
  </r>
  <r>
    <s v="Id515"/>
    <s v="  Jeremy A"/>
    <n v="36.19"/>
    <n v="5.52"/>
    <s v="Yes"/>
    <s v="No"/>
    <s v="No"/>
    <n v="0"/>
    <s v="No"/>
    <s v="Obesity"/>
    <s v="Normal"/>
    <s v="28-Dec-1985"/>
    <n v="19214.71"/>
    <x v="0"/>
    <x v="0"/>
    <s v="R1013"/>
    <n v="38"/>
  </r>
  <r>
    <s v="Id516"/>
    <s v="  Daniel"/>
    <n v="25.9"/>
    <n v="4.84"/>
    <s v="No"/>
    <s v="No"/>
    <s v="No"/>
    <n v="0"/>
    <s v="Yes"/>
    <s v="Over weight"/>
    <s v="Normal"/>
    <s v="16-Sep-1991"/>
    <n v="19199.939999999999"/>
    <x v="0"/>
    <x v="0"/>
    <s v="R1011"/>
    <n v="32"/>
  </r>
  <r>
    <s v="Id517"/>
    <s v="  Amanda"/>
    <n v="35.72"/>
    <n v="4.08"/>
    <s v="No"/>
    <s v="No"/>
    <s v="Yes"/>
    <n v="1"/>
    <s v="No"/>
    <s v="Obesity"/>
    <s v="Normal"/>
    <s v="2-Jul-1979"/>
    <n v="19144.580000000002"/>
    <x v="0"/>
    <x v="1"/>
    <s v="R1024"/>
    <n v="44"/>
  </r>
  <r>
    <s v="Id518"/>
    <s v="  Karen"/>
    <n v="27.94"/>
    <n v="4.4800000000000004"/>
    <s v="No"/>
    <s v="No"/>
    <s v="Yes"/>
    <n v="1"/>
    <s v="Yes"/>
    <s v="Over weight"/>
    <s v="Normal"/>
    <s v="28-Sep-1993"/>
    <n v="19107.78"/>
    <x v="0"/>
    <x v="2"/>
    <s v="R1013"/>
    <n v="30"/>
  </r>
  <r>
    <s v="Id519"/>
    <s v="  Gregory"/>
    <n v="27.1"/>
    <n v="5.73"/>
    <s v="No"/>
    <s v="No"/>
    <s v="No"/>
    <n v="0"/>
    <s v="Yes"/>
    <s v="Over weight"/>
    <s v="Prediabetes"/>
    <s v="5-Jun-1989"/>
    <n v="19040.88"/>
    <x v="0"/>
    <x v="0"/>
    <s v="R1011"/>
    <n v="34"/>
  </r>
  <r>
    <s v="Id520"/>
    <s v="  Sabine"/>
    <n v="18.3"/>
    <n v="5.46"/>
    <s v="Yes"/>
    <s v="No"/>
    <s v="Yes"/>
    <n v="1"/>
    <s v="Yes"/>
    <s v="Under Weight"/>
    <s v="Normal"/>
    <s v="19-Dec-1983"/>
    <n v="19023.259999999998"/>
    <x v="0"/>
    <x v="0"/>
    <s v="R1011"/>
    <n v="40"/>
  </r>
  <r>
    <s v="Id521"/>
    <s v="  Joseph"/>
    <n v="25.3"/>
    <n v="5.0199999999999996"/>
    <s v="Yes"/>
    <s v="No"/>
    <s v="No"/>
    <n v="1"/>
    <s v="Yes"/>
    <s v="Over weight"/>
    <s v="Normal"/>
    <s v="24-Oct-1988"/>
    <n v="18972.5"/>
    <x v="0"/>
    <x v="0"/>
    <s v="R1013"/>
    <n v="35"/>
  </r>
  <r>
    <s v="Id522"/>
    <s v="  Adam"/>
    <n v="38.83"/>
    <n v="6.36"/>
    <s v="No"/>
    <s v="No"/>
    <s v="No"/>
    <n v="1"/>
    <s v="No"/>
    <s v="Obesity"/>
    <s v="Prediabetes"/>
    <s v="30-Nov-1992"/>
    <n v="18963.169999999998"/>
    <x v="0"/>
    <x v="1"/>
    <s v="R1013"/>
    <n v="31"/>
  </r>
  <r>
    <s v="Id523"/>
    <s v="  Karolyn A"/>
    <n v="27.6"/>
    <n v="5.36"/>
    <s v="No"/>
    <s v="No"/>
    <s v="No"/>
    <n v="1"/>
    <s v="No"/>
    <s v="Over weight"/>
    <s v="Normal"/>
    <s v="6-Aug-1998"/>
    <n v="18955.22"/>
    <x v="0"/>
    <x v="0"/>
    <s v="R1011"/>
    <n v="25"/>
  </r>
  <r>
    <s v="Id524"/>
    <s v="  Anita L"/>
    <n v="46.4"/>
    <n v="8.3699999999999992"/>
    <s v="Yes"/>
    <s v="No"/>
    <s v="Yes"/>
    <n v="1"/>
    <s v="No"/>
    <s v="Obesity"/>
    <s v="Diabetes"/>
    <s v="20-Oct-1963"/>
    <n v="18954.560000000001"/>
    <x v="0"/>
    <x v="1"/>
    <s v="R1026"/>
    <n v="60"/>
  </r>
  <r>
    <s v="Id525"/>
    <s v="  Laura E"/>
    <n v="51.92"/>
    <n v="5.18"/>
    <s v="Yes"/>
    <s v="No"/>
    <s v="Yes"/>
    <n v="1"/>
    <s v="No"/>
    <s v="Obesity"/>
    <s v="Normal"/>
    <s v="3-Aug-1969"/>
    <n v="18932.810000000001"/>
    <x v="0"/>
    <x v="0"/>
    <s v="R1012"/>
    <n v="54"/>
  </r>
  <r>
    <s v="Id526"/>
    <s v="  Sarah"/>
    <n v="32.395000000000003"/>
    <n v="5.68"/>
    <s v="Yes"/>
    <s v="No"/>
    <s v="No"/>
    <n v="1"/>
    <s v="No"/>
    <s v="Obesity"/>
    <s v="Normal"/>
    <s v="27-Sep-1995"/>
    <n v="18903.490000000002"/>
    <x v="0"/>
    <x v="2"/>
    <s v="R1024"/>
    <n v="28"/>
  </r>
  <r>
    <s v="Id527"/>
    <s v="  Ashley E"/>
    <n v="46.19"/>
    <n v="7.31"/>
    <s v="Yes"/>
    <s v="No"/>
    <s v="Yes"/>
    <n v="1"/>
    <s v="No"/>
    <s v="Obesity"/>
    <s v="Diabetes"/>
    <s v="6-Dec-1963"/>
    <n v="18883.330000000002"/>
    <x v="0"/>
    <x v="1"/>
    <s v="R1026"/>
    <n v="60"/>
  </r>
  <r>
    <s v="Id528"/>
    <s v="  Lindsey"/>
    <n v="27.93"/>
    <n v="4.67"/>
    <s v="No"/>
    <s v="No"/>
    <s v="Yes"/>
    <n v="1"/>
    <s v="No"/>
    <s v="Over weight"/>
    <s v="Normal"/>
    <s v="24-Jul-2003"/>
    <n v="18838.7"/>
    <x v="0"/>
    <x v="0"/>
    <s v="R1012"/>
    <n v="20"/>
  </r>
  <r>
    <s v="Id529"/>
    <s v="  Alan"/>
    <n v="45.62"/>
    <n v="6.87"/>
    <s v="No"/>
    <s v="No"/>
    <s v="No"/>
    <n v="0"/>
    <s v="No"/>
    <s v="Obesity"/>
    <s v="Diabetes"/>
    <s v="18-Dec-1962"/>
    <n v="18815.53"/>
    <x v="0"/>
    <x v="1"/>
    <s v="R1023"/>
    <n v="61"/>
  </r>
  <r>
    <s v="Id530"/>
    <s v="  Dan R"/>
    <n v="35.31"/>
    <n v="5.87"/>
    <s v="No"/>
    <s v="No"/>
    <s v="Yes"/>
    <n v="1"/>
    <s v="No"/>
    <s v="Obesity"/>
    <s v="Prediabetes"/>
    <s v="15-Oct-1979"/>
    <n v="18806.150000000001"/>
    <x v="0"/>
    <x v="2"/>
    <s v="R1013"/>
    <n v="44"/>
  </r>
  <r>
    <s v="Id531"/>
    <s v="  Katie"/>
    <n v="30.4"/>
    <n v="4.07"/>
    <s v="Yes"/>
    <s v="No"/>
    <s v="No"/>
    <n v="1"/>
    <s v="No"/>
    <s v="Obesity"/>
    <s v="Normal"/>
    <s v="28-Nov-1995"/>
    <n v="18804.75"/>
    <x v="0"/>
    <x v="1"/>
    <s v="R1012"/>
    <n v="28"/>
  </r>
  <r>
    <s v="Id532"/>
    <s v="  Eric"/>
    <n v="20.13"/>
    <n v="6.47"/>
    <s v="No"/>
    <s v="No"/>
    <s v="Yes"/>
    <n v="1"/>
    <s v="Yes"/>
    <s v="Normal Weight"/>
    <s v="Prediabetes"/>
    <s v="19-Nov-1979"/>
    <n v="18767.740000000002"/>
    <x v="0"/>
    <x v="1"/>
    <s v="R1013"/>
    <n v="44"/>
  </r>
  <r>
    <s v="Id533"/>
    <s v="  Cathryn"/>
    <n v="23.655000000000001"/>
    <n v="5.14"/>
    <s v="No"/>
    <s v="No"/>
    <s v="No"/>
    <n v="1"/>
    <s v="Yes"/>
    <s v="Normal Weight"/>
    <s v="Normal"/>
    <s v="27-Dec-1992"/>
    <n v="18765.88"/>
    <x v="0"/>
    <x v="2"/>
    <s v="R1012"/>
    <n v="31"/>
  </r>
  <r>
    <s v="Id534"/>
    <s v="  Brendan"/>
    <n v="49.05"/>
    <n v="9.77"/>
    <s v="Yes"/>
    <s v="No"/>
    <s v="No"/>
    <n v="0"/>
    <s v="No"/>
    <s v="Obesity"/>
    <s v="Diabetes"/>
    <s v="30-Aug-1967"/>
    <n v="18694.689999999999"/>
    <x v="0"/>
    <x v="1"/>
    <s v="R1023"/>
    <n v="56"/>
  </r>
  <r>
    <s v="Id535"/>
    <s v="  Shauna"/>
    <n v="51.94"/>
    <n v="8.8000000000000007"/>
    <s v="Yes"/>
    <s v="No"/>
    <s v="No"/>
    <n v="2"/>
    <s v="No"/>
    <s v="Obesity"/>
    <s v="Diabetes"/>
    <s v="17-Oct-1970"/>
    <n v="18682.740000000002"/>
    <x v="0"/>
    <x v="0"/>
    <s v="R1012"/>
    <n v="53"/>
  </r>
  <r>
    <s v="Id536"/>
    <s v="  Terence"/>
    <n v="29.83"/>
    <n v="5.84"/>
    <s v="No"/>
    <s v="No"/>
    <s v="No"/>
    <n v="1"/>
    <s v="Yes"/>
    <s v="Over weight"/>
    <s v="Prediabetes"/>
    <s v="23-Sep-1998"/>
    <n v="18648.419999999998"/>
    <x v="0"/>
    <x v="1"/>
    <s v="R1019"/>
    <n v="25"/>
  </r>
  <r>
    <s v="Id537"/>
    <s v="  Marisol"/>
    <n v="22.6"/>
    <n v="10.43"/>
    <s v="Yes"/>
    <s v="No"/>
    <s v="No"/>
    <n v="1"/>
    <s v="Yes"/>
    <s v="Normal Weight"/>
    <s v="Diabetes"/>
    <s v="12-Aug-1986"/>
    <n v="18608.259999999998"/>
    <x v="0"/>
    <x v="0"/>
    <s v="R1011"/>
    <n v="37"/>
  </r>
  <r>
    <s v="Id538"/>
    <s v="  Lindsay"/>
    <n v="46.69"/>
    <n v="4.25"/>
    <s v="Yes"/>
    <s v="No"/>
    <s v="No"/>
    <n v="1"/>
    <s v="No"/>
    <s v="Obesity"/>
    <s v="Normal"/>
    <s v="26-Sep-1964"/>
    <n v="18443.11"/>
    <x v="0"/>
    <x v="2"/>
    <s v="R1012"/>
    <n v="59"/>
  </r>
  <r>
    <s v="Id539"/>
    <s v="  Katie"/>
    <n v="28.49"/>
    <n v="4.8899999999999997"/>
    <s v="No"/>
    <s v="No"/>
    <s v="No"/>
    <n v="0"/>
    <s v="Yes"/>
    <s v="Over weight"/>
    <s v="Normal"/>
    <s v="15-Dec-1999"/>
    <n v="18328.240000000002"/>
    <x v="0"/>
    <x v="2"/>
    <s v="R1013"/>
    <n v="24"/>
  </r>
  <r>
    <s v="Id540"/>
    <s v="  Daniel"/>
    <n v="28.5"/>
    <n v="5.55"/>
    <s v="Yes"/>
    <s v="No"/>
    <s v="No"/>
    <n v="1"/>
    <s v="Yes"/>
    <s v="Over weight"/>
    <s v="Normal"/>
    <s v="4-Jul-1995"/>
    <n v="18310.740000000002"/>
    <x v="0"/>
    <x v="0"/>
    <s v="R1012"/>
    <n v="28"/>
  </r>
  <r>
    <s v="Id541"/>
    <s v="  Brett W"/>
    <n v="24.4"/>
    <n v="4.5199999999999996"/>
    <s v="No"/>
    <s v="No"/>
    <s v="No"/>
    <n v="1"/>
    <s v="Yes"/>
    <s v="Normal Weight"/>
    <s v="Normal"/>
    <s v="25-Dec-1992"/>
    <n v="18259.22"/>
    <x v="0"/>
    <x v="0"/>
    <s v="R1011"/>
    <n v="31"/>
  </r>
  <r>
    <s v="Id542"/>
    <s v="  Dylan J"/>
    <n v="29.15"/>
    <n v="4.45"/>
    <s v="Yes"/>
    <s v="No"/>
    <s v="No"/>
    <n v="1"/>
    <s v="Yes"/>
    <s v="Over weight"/>
    <s v="Normal"/>
    <s v="3-Aug-1995"/>
    <n v="18246.5"/>
    <x v="0"/>
    <x v="1"/>
    <s v="R1013"/>
    <n v="28"/>
  </r>
  <r>
    <s v="Id543"/>
    <s v="  Elizabeth"/>
    <n v="27.28"/>
    <n v="4.72"/>
    <s v="No"/>
    <s v="Yes"/>
    <s v="No"/>
    <n v="1"/>
    <s v="Yes"/>
    <s v="Over weight"/>
    <s v="Normal"/>
    <s v="10-Sep-2004"/>
    <n v="18223.45"/>
    <x v="0"/>
    <x v="0"/>
    <s v="R1013"/>
    <n v="19"/>
  </r>
  <r>
    <s v="Id544"/>
    <s v="  Brooke M"/>
    <n v="32.229999999999997"/>
    <n v="4.6500000000000004"/>
    <s v="Yes"/>
    <s v="No"/>
    <s v="Yes"/>
    <n v="1"/>
    <s v="No"/>
    <s v="Obesity"/>
    <s v="Normal"/>
    <s v="15-Jun-1997"/>
    <n v="18218.16"/>
    <x v="0"/>
    <x v="1"/>
    <s v="R1013"/>
    <n v="26"/>
  </r>
  <r>
    <s v="Id545"/>
    <s v="  Teiko"/>
    <n v="44.2"/>
    <n v="11.34"/>
    <s v="Yes"/>
    <s v="No"/>
    <s v="Yes"/>
    <n v="1"/>
    <s v="No"/>
    <s v="Obesity"/>
    <s v="Diabetes"/>
    <s v="4-Jul-1963"/>
    <n v="18208.34"/>
    <x v="0"/>
    <x v="2"/>
    <s v="R1026"/>
    <n v="60"/>
  </r>
  <r>
    <s v="Id546"/>
    <s v="  Zachary"/>
    <n v="29.734999999999999"/>
    <n v="4.53"/>
    <s v="No"/>
    <s v="No"/>
    <s v="Yes"/>
    <n v="1"/>
    <s v="No"/>
    <s v="Over weight"/>
    <s v="Normal"/>
    <s v="12-Jul-1993"/>
    <n v="18157.88"/>
    <x v="0"/>
    <x v="1"/>
    <s v="R1012"/>
    <n v="30"/>
  </r>
  <r>
    <s v="Id547"/>
    <s v="  Johannah"/>
    <n v="28.31"/>
    <n v="6.35"/>
    <s v="No"/>
    <s v="No"/>
    <s v="No"/>
    <n v="0"/>
    <s v="Yes"/>
    <s v="Over weight"/>
    <s v="Prediabetes"/>
    <s v="24-Oct-1999"/>
    <n v="18033.97"/>
    <x v="0"/>
    <x v="1"/>
    <s v="R1012"/>
    <n v="24"/>
  </r>
  <r>
    <s v="Id548"/>
    <s v="  Ryan A"/>
    <n v="46.62"/>
    <n v="8.51"/>
    <s v="No"/>
    <s v="No"/>
    <s v="No"/>
    <n v="0"/>
    <s v="No"/>
    <s v="Obesity"/>
    <s v="Diabetes"/>
    <s v="17-Oct-1965"/>
    <n v="18031.189999999999"/>
    <x v="0"/>
    <x v="2"/>
    <s v="R1012"/>
    <n v="58"/>
  </r>
  <r>
    <s v="Id549"/>
    <s v="  Andres Sr"/>
    <n v="51.75"/>
    <n v="8.59"/>
    <s v="Yes"/>
    <s v="No"/>
    <s v="No"/>
    <n v="1"/>
    <s v="No"/>
    <s v="Obesity"/>
    <s v="Diabetes"/>
    <s v="27-Jun-1975"/>
    <n v="18031.16"/>
    <x v="0"/>
    <x v="0"/>
    <s v="R1023"/>
    <n v="48"/>
  </r>
  <r>
    <s v="Id550"/>
    <s v="  Bryan"/>
    <n v="25.7"/>
    <n v="4.13"/>
    <s v="Yes"/>
    <s v="No"/>
    <s v="No"/>
    <n v="0"/>
    <s v="Yes"/>
    <s v="Over weight"/>
    <s v="Normal"/>
    <s v="28-Sep-2001"/>
    <n v="17942.11"/>
    <x v="0"/>
    <x v="2"/>
    <s v="R1011"/>
    <n v="22"/>
  </r>
  <r>
    <s v="Id551"/>
    <s v="  Lizette"/>
    <n v="31.79"/>
    <n v="4.55"/>
    <s v="No"/>
    <s v="No"/>
    <s v="No"/>
    <n v="0"/>
    <s v="No"/>
    <s v="Obesity"/>
    <s v="Normal"/>
    <s v="17-Oct-1977"/>
    <n v="17929.3"/>
    <x v="0"/>
    <x v="2"/>
    <s v="R1013"/>
    <n v="46"/>
  </r>
  <r>
    <s v="Id552"/>
    <s v="  Don"/>
    <n v="24.795000000000002"/>
    <n v="4.5199999999999996"/>
    <s v="No"/>
    <s v="No"/>
    <s v="No"/>
    <n v="0"/>
    <s v="Yes"/>
    <s v="Normal Weight"/>
    <s v="Normal"/>
    <s v="4-Dec-1989"/>
    <n v="17904.53"/>
    <x v="0"/>
    <x v="2"/>
    <s v="R1017"/>
    <n v="34"/>
  </r>
  <r>
    <s v="Id553"/>
    <s v="  Jeb"/>
    <n v="53.98"/>
    <n v="5.07"/>
    <s v="No"/>
    <s v="No"/>
    <s v="Yes"/>
    <n v="1"/>
    <s v="No"/>
    <s v="Obesity"/>
    <s v="Normal"/>
    <s v="12-Nov-1979"/>
    <n v="17882.669999999998"/>
    <x v="0"/>
    <x v="0"/>
    <s v="R1012"/>
    <n v="44"/>
  </r>
  <r>
    <s v="Id554"/>
    <s v="  Amy R"/>
    <n v="41.325000000000003"/>
    <n v="4.04"/>
    <s v="Yes"/>
    <s v="No"/>
    <s v="Yes"/>
    <n v="1"/>
    <s v="No"/>
    <s v="Obesity"/>
    <s v="Normal"/>
    <s v="26-Aug-1997"/>
    <n v="17878.900000000001"/>
    <x v="0"/>
    <x v="2"/>
    <s v="R1024"/>
    <n v="26"/>
  </r>
  <r>
    <s v="Id555"/>
    <s v="  Brian"/>
    <n v="51.65"/>
    <n v="5.3"/>
    <s v="Yes"/>
    <s v="No"/>
    <s v="No"/>
    <n v="0"/>
    <s v="No"/>
    <s v="Obesity"/>
    <s v="Normal"/>
    <s v="12-Dec-1976"/>
    <n v="17862.919999999998"/>
    <x v="0"/>
    <x v="2"/>
    <s v="R1012"/>
    <n v="47"/>
  </r>
  <r>
    <s v="Id556"/>
    <s v="  Mike G"/>
    <n v="44.52"/>
    <n v="8.64"/>
    <s v="Yes"/>
    <s v="No"/>
    <s v="Yes"/>
    <n v="1"/>
    <s v="No"/>
    <s v="Obesity"/>
    <s v="Diabetes"/>
    <s v="8-Dec-1963"/>
    <n v="17832.599999999999"/>
    <x v="0"/>
    <x v="2"/>
    <s v="R1012"/>
    <n v="60"/>
  </r>
  <r>
    <s v="Id557"/>
    <s v="  Simonezitrone Sr"/>
    <n v="53.29"/>
    <n v="4.03"/>
    <s v="No"/>
    <s v="No"/>
    <s v="Yes"/>
    <n v="1"/>
    <s v="No"/>
    <s v="Obesity"/>
    <s v="Normal"/>
    <s v="10-Oct-1979"/>
    <n v="17779.939999999999"/>
    <x v="0"/>
    <x v="2"/>
    <s v="R1012"/>
    <n v="44"/>
  </r>
  <r>
    <s v="Id558"/>
    <s v="  Nicholas"/>
    <n v="46.63"/>
    <n v="4.26"/>
    <s v="Yes"/>
    <s v="No"/>
    <s v="No"/>
    <n v="2"/>
    <s v="No"/>
    <s v="Obesity"/>
    <s v="Normal"/>
    <s v="21-Jun-1966"/>
    <n v="17777.73"/>
    <x v="0"/>
    <x v="0"/>
    <s v="R1012"/>
    <n v="57"/>
  </r>
  <r>
    <s v="Id559"/>
    <s v="  Angela M"/>
    <n v="28.88"/>
    <n v="5.35"/>
    <s v="No"/>
    <s v="No"/>
    <s v="Yes"/>
    <n v="1"/>
    <s v="Yes"/>
    <s v="Over weight"/>
    <s v="Normal"/>
    <s v="14-Jul-2003"/>
    <n v="17748.509999999998"/>
    <x v="0"/>
    <x v="1"/>
    <s v="R1012"/>
    <n v="20"/>
  </r>
  <r>
    <s v="Id560"/>
    <s v="  Oz"/>
    <n v="23.98"/>
    <n v="4.9000000000000004"/>
    <s v="No"/>
    <s v="No"/>
    <s v="No"/>
    <n v="0"/>
    <s v="No"/>
    <s v="Normal Weight"/>
    <s v="Normal"/>
    <s v="1-Jul-1994"/>
    <n v="17663.14"/>
    <x v="0"/>
    <x v="0"/>
    <s v="R1013"/>
    <n v="29"/>
  </r>
  <r>
    <s v="Id561"/>
    <s v="  Erin M"/>
    <n v="23.65"/>
    <n v="4.5"/>
    <s v="No"/>
    <s v="No"/>
    <s v="No"/>
    <n v="0"/>
    <s v="No"/>
    <s v="Normal Weight"/>
    <s v="Normal"/>
    <s v="25-Oct-1990"/>
    <n v="17626.240000000002"/>
    <x v="0"/>
    <x v="0"/>
    <s v="R1013"/>
    <n v="33"/>
  </r>
  <r>
    <s v="Id562"/>
    <s v="  Bobby E"/>
    <n v="49.09"/>
    <n v="8.3800000000000008"/>
    <s v="Yes"/>
    <s v="No"/>
    <s v="No"/>
    <n v="2"/>
    <s v="No"/>
    <s v="Obesity"/>
    <s v="Diabetes"/>
    <s v="26-Jul-1970"/>
    <n v="17584.72"/>
    <x v="0"/>
    <x v="0"/>
    <s v="R1012"/>
    <n v="53"/>
  </r>
  <r>
    <s v="Id563"/>
    <s v="  Daniel P"/>
    <n v="28.024999999999999"/>
    <n v="7.03"/>
    <s v="No"/>
    <s v="No"/>
    <s v="No"/>
    <n v="0"/>
    <s v="Yes"/>
    <s v="Over weight"/>
    <s v="Diabetes"/>
    <s v="25-Aug-2002"/>
    <n v="17560.38"/>
    <x v="0"/>
    <x v="1"/>
    <s v="R1012"/>
    <n v="21"/>
  </r>
  <r>
    <s v="Id564"/>
    <s v="  Marie E"/>
    <n v="43.32"/>
    <n v="8.75"/>
    <s v="Yes"/>
    <s v="No"/>
    <s v="Yes"/>
    <n v="1"/>
    <s v="No"/>
    <s v="Obesity"/>
    <s v="Diabetes"/>
    <s v="16-Nov-1963"/>
    <n v="17556.88"/>
    <x v="0"/>
    <x v="2"/>
    <s v="R1012"/>
    <n v="60"/>
  </r>
  <r>
    <s v="Id565"/>
    <s v="  Katie"/>
    <n v="45.92"/>
    <n v="9.51"/>
    <s v="No"/>
    <s v="No"/>
    <s v="No"/>
    <n v="0"/>
    <s v="No"/>
    <s v="Obesity"/>
    <s v="Diabetes"/>
    <s v="12-Jul-1968"/>
    <n v="17507.47"/>
    <x v="0"/>
    <x v="1"/>
    <s v="R1026"/>
    <n v="55"/>
  </r>
  <r>
    <s v="Id566"/>
    <s v="  Eric D"/>
    <n v="44.03"/>
    <n v="9.36"/>
    <s v="No"/>
    <s v="No"/>
    <s v="No"/>
    <n v="0"/>
    <s v="No"/>
    <s v="Obesity"/>
    <s v="Diabetes"/>
    <s v="16-Jun-1965"/>
    <n v="17505.650000000001"/>
    <x v="0"/>
    <x v="2"/>
    <s v="R1023"/>
    <n v="58"/>
  </r>
  <r>
    <s v="Id567"/>
    <s v="  Tara"/>
    <n v="24.6"/>
    <n v="4.8099999999999996"/>
    <s v="No"/>
    <s v="No"/>
    <s v="No"/>
    <n v="0"/>
    <s v="Yes"/>
    <s v="Normal Weight"/>
    <s v="Normal"/>
    <s v="29-Dec-1990"/>
    <n v="17496.310000000001"/>
    <x v="0"/>
    <x v="2"/>
    <s v="R1011"/>
    <n v="33"/>
  </r>
  <r>
    <s v="Id568"/>
    <s v="  Haley L"/>
    <n v="49.15"/>
    <n v="8.08"/>
    <s v="No"/>
    <s v="No"/>
    <s v="No"/>
    <n v="0"/>
    <s v="No"/>
    <s v="Obesity"/>
    <s v="Diabetes"/>
    <s v="8-Jun-1971"/>
    <n v="17479.53"/>
    <x v="0"/>
    <x v="1"/>
    <s v="R1012"/>
    <n v="52"/>
  </r>
  <r>
    <s v="Id569"/>
    <s v="  Kayla B"/>
    <n v="28.31"/>
    <n v="6.29"/>
    <s v="No"/>
    <s v="No"/>
    <s v="Yes"/>
    <n v="1"/>
    <s v="Yes"/>
    <s v="Over weight"/>
    <s v="Prediabetes"/>
    <s v="2-Nov-2003"/>
    <n v="17468.98"/>
    <x v="1"/>
    <x v="1"/>
    <s v="R1012"/>
    <n v="20"/>
  </r>
  <r>
    <s v="Id570"/>
    <s v="  Mark D"/>
    <n v="22.99"/>
    <n v="6.29"/>
    <s v="No"/>
    <s v="No"/>
    <s v="No"/>
    <n v="1"/>
    <s v="Yes"/>
    <s v="Normal Weight"/>
    <s v="Prediabetes"/>
    <s v="18-Oct-1992"/>
    <n v="17361.77"/>
    <x v="1"/>
    <x v="1"/>
    <s v="R1012"/>
    <n v="31"/>
  </r>
  <r>
    <s v="Id571"/>
    <s v="  Patrick J"/>
    <n v="29.07"/>
    <n v="5.12"/>
    <s v="No"/>
    <s v="No"/>
    <s v="Yes"/>
    <n v="1"/>
    <s v="Yes"/>
    <s v="Over weight"/>
    <s v="Normal"/>
    <s v="1-Nov-2003"/>
    <n v="17352.68"/>
    <x v="1"/>
    <x v="0"/>
    <s v="R1012"/>
    <n v="20"/>
  </r>
  <r>
    <s v="Id572"/>
    <s v="  Alejandro"/>
    <n v="42.02"/>
    <n v="9.9499999999999993"/>
    <s v="Yes"/>
    <s v="No"/>
    <s v="Yes"/>
    <n v="1"/>
    <s v="No"/>
    <s v="Obesity"/>
    <s v="Diabetes"/>
    <s v="12-Jul-1963"/>
    <n v="17337.580000000002"/>
    <x v="1"/>
    <x v="0"/>
    <s v="R1023"/>
    <n v="60"/>
  </r>
  <r>
    <s v="Id573"/>
    <s v="  Beth A"/>
    <n v="49.07"/>
    <n v="9.08"/>
    <s v="Yes"/>
    <s v="No"/>
    <s v="No"/>
    <n v="1"/>
    <s v="No"/>
    <s v="Obesity"/>
    <s v="Diabetes"/>
    <s v="25-Aug-1975"/>
    <n v="17253.43"/>
    <x v="1"/>
    <x v="0"/>
    <s v="R1026"/>
    <n v="48"/>
  </r>
  <r>
    <s v="Id574"/>
    <s v="  Jason R"/>
    <n v="19.8"/>
    <n v="4.82"/>
    <s v="No"/>
    <s v="No"/>
    <s v="No"/>
    <n v="0"/>
    <s v="Yes"/>
    <s v="Normal Weight"/>
    <s v="Normal"/>
    <s v="22-Oct-1982"/>
    <n v="17179.52"/>
    <x v="1"/>
    <x v="1"/>
    <s v="R1013"/>
    <n v="41"/>
  </r>
  <r>
    <s v="Id575"/>
    <s v="  Yoshinori"/>
    <n v="27.36"/>
    <n v="4.6500000000000004"/>
    <s v="No"/>
    <s v="Yes"/>
    <s v="No"/>
    <n v="1"/>
    <s v="Yes"/>
    <s v="Over weight"/>
    <s v="Normal"/>
    <s v="18-Aug-2004"/>
    <n v="17178.68"/>
    <x v="1"/>
    <x v="2"/>
    <s v="R1019"/>
    <n v="19"/>
  </r>
  <r>
    <s v="Id576"/>
    <s v="  Adrienne G"/>
    <n v="42.95"/>
    <n v="5.16"/>
    <s v="Yes"/>
    <s v="No"/>
    <s v="No"/>
    <n v="1"/>
    <s v="No"/>
    <s v="Obesity"/>
    <s v="Normal"/>
    <s v="7-Jun-1964"/>
    <n v="17174.52"/>
    <x v="1"/>
    <x v="2"/>
    <s v="R1012"/>
    <n v="59"/>
  </r>
  <r>
    <s v="Id577"/>
    <s v="  Meredith"/>
    <n v="42.66"/>
    <n v="10.44"/>
    <s v="No"/>
    <s v="No"/>
    <s v="No"/>
    <n v="0"/>
    <s v="No"/>
    <s v="Obesity"/>
    <s v="Diabetes"/>
    <s v="16-Sep-1965"/>
    <n v="17172.27"/>
    <x v="1"/>
    <x v="2"/>
    <s v="R1026"/>
    <n v="58"/>
  </r>
  <r>
    <s v="Id578"/>
    <s v="  Junyong"/>
    <n v="33.630000000000003"/>
    <n v="5.69"/>
    <s v="No"/>
    <s v="No"/>
    <s v="No"/>
    <n v="1"/>
    <s v="No"/>
    <s v="Obesity"/>
    <s v="Normal"/>
    <s v="3-Jun-1998"/>
    <n v="17128.43"/>
    <x v="1"/>
    <x v="0"/>
    <s v="R1016"/>
    <n v="25"/>
  </r>
  <r>
    <s v="Id579"/>
    <s v="  Kristen A"/>
    <n v="26.84"/>
    <n v="6.5"/>
    <s v="No"/>
    <s v="No"/>
    <s v="No"/>
    <n v="0"/>
    <s v="Yes"/>
    <s v="Over weight"/>
    <s v="Diabetes"/>
    <s v="28-Jun-2002"/>
    <n v="17085.27"/>
    <x v="1"/>
    <x v="0"/>
    <s v="R1013"/>
    <n v="21"/>
  </r>
  <r>
    <s v="Id580"/>
    <s v="  Maria I"/>
    <n v="28.3"/>
    <n v="5.73"/>
    <s v="No"/>
    <s v="No"/>
    <s v="Yes"/>
    <n v="1"/>
    <s v="Yes"/>
    <s v="Over weight"/>
    <s v="Prediabetes"/>
    <s v="26-Dec-2003"/>
    <n v="17081.080000000002"/>
    <x v="1"/>
    <x v="2"/>
    <s v="R1011"/>
    <n v="20"/>
  </r>
  <r>
    <s v="Id581"/>
    <s v="  Jonathan"/>
    <n v="27.06"/>
    <n v="5.74"/>
    <s v="Yes"/>
    <s v="No"/>
    <s v="No"/>
    <n v="0"/>
    <s v="Yes"/>
    <s v="Over weight"/>
    <s v="Prediabetes"/>
    <s v="10-Jun-1996"/>
    <n v="17043.34"/>
    <x v="1"/>
    <x v="0"/>
    <s v="R1013"/>
    <n v="27"/>
  </r>
  <r>
    <s v="Id582"/>
    <s v="  Phil"/>
    <n v="47.13"/>
    <n v="8.6999999999999993"/>
    <s v="No"/>
    <s v="No"/>
    <s v="No"/>
    <n v="0"/>
    <s v="No"/>
    <s v="Obesity"/>
    <s v="Diabetes"/>
    <s v="22-Aug-1971"/>
    <n v="17016.009999999998"/>
    <x v="1"/>
    <x v="2"/>
    <s v="R1023"/>
    <n v="52"/>
  </r>
  <r>
    <s v="Id583"/>
    <s v="  Benjamina C"/>
    <n v="51.72"/>
    <n v="5.09"/>
    <s v="No"/>
    <s v="No"/>
    <s v="No"/>
    <n v="0"/>
    <s v="No"/>
    <s v="Obesity"/>
    <s v="Normal"/>
    <s v="16-Jul-1980"/>
    <n v="16990.55"/>
    <x v="1"/>
    <x v="0"/>
    <s v="R1012"/>
    <n v="43"/>
  </r>
  <r>
    <s v="Id584"/>
    <s v="  Christopher"/>
    <n v="48.59"/>
    <n v="5.57"/>
    <s v="No"/>
    <s v="No"/>
    <s v="No"/>
    <n v="0"/>
    <s v="No"/>
    <s v="Obesity"/>
    <s v="Normal"/>
    <s v="25-Aug-1977"/>
    <n v="16921.09"/>
    <x v="1"/>
    <x v="0"/>
    <s v="R1023"/>
    <n v="46"/>
  </r>
  <r>
    <s v="Id585"/>
    <s v="  Alison B"/>
    <n v="45.18"/>
    <n v="10.87"/>
    <s v="No"/>
    <s v="No"/>
    <s v="No"/>
    <n v="0"/>
    <s v="No"/>
    <s v="Obesity"/>
    <s v="Diabetes"/>
    <s v="21-Oct-1968"/>
    <n v="16903.5"/>
    <x v="1"/>
    <x v="0"/>
    <s v="R1012"/>
    <n v="55"/>
  </r>
  <r>
    <s v="Id586"/>
    <s v="  Caroline"/>
    <n v="27.9"/>
    <n v="6.02"/>
    <s v="No"/>
    <s v="No"/>
    <s v="Yes"/>
    <n v="1"/>
    <s v="Yes"/>
    <s v="Over weight"/>
    <s v="Prediabetes"/>
    <s v="10-Sep-2003"/>
    <n v="16884.919999999998"/>
    <x v="1"/>
    <x v="2"/>
    <s v="R1011"/>
    <n v="20"/>
  </r>
  <r>
    <s v="Id587"/>
    <s v="  Alexis N"/>
    <n v="51.33"/>
    <n v="7"/>
    <s v="No"/>
    <s v="No"/>
    <s v="No"/>
    <n v="0"/>
    <s v="No"/>
    <s v="Obesity"/>
    <s v="Diabetes"/>
    <s v="8-Aug-1974"/>
    <n v="16841.32"/>
    <x v="1"/>
    <x v="0"/>
    <s v="R1011"/>
    <n v="49"/>
  </r>
  <r>
    <s v="Id588"/>
    <s v="  Shanda L"/>
    <n v="30.59"/>
    <n v="5.56"/>
    <s v="Yes"/>
    <s v="No"/>
    <s v="No"/>
    <n v="1"/>
    <s v="No"/>
    <s v="Obesity"/>
    <s v="Normal"/>
    <s v="19-Oct-1995"/>
    <n v="16796.41"/>
    <x v="1"/>
    <x v="0"/>
    <s v="R1024"/>
    <n v="28"/>
  </r>
  <r>
    <s v="Id589"/>
    <s v="  Lacey"/>
    <n v="39.229999999999997"/>
    <n v="8.4499999999999993"/>
    <s v="No"/>
    <s v="No"/>
    <s v="No"/>
    <n v="0"/>
    <s v="No"/>
    <s v="Obesity"/>
    <s v="Diabetes"/>
    <s v="29-Jul-1962"/>
    <n v="16779.400000000001"/>
    <x v="1"/>
    <x v="2"/>
    <s v="R1026"/>
    <n v="61"/>
  </r>
  <r>
    <s v="Id590"/>
    <s v="  Laurette"/>
    <n v="19.094999999999999"/>
    <n v="6.19"/>
    <s v="No"/>
    <s v="No"/>
    <s v="No"/>
    <n v="0"/>
    <s v="Yes"/>
    <s v="Normal Weight"/>
    <s v="Prediabetes"/>
    <s v="23-Sep-1989"/>
    <n v="16776.3"/>
    <x v="1"/>
    <x v="2"/>
    <s v="R1024"/>
    <n v="34"/>
  </r>
  <r>
    <s v="Id591"/>
    <s v="  Jason"/>
    <n v="49.72"/>
    <n v="7.71"/>
    <s v="No"/>
    <s v="No"/>
    <s v="No"/>
    <n v="0"/>
    <s v="No"/>
    <s v="Obesity"/>
    <s v="Diabetes"/>
    <s v="28-Aug-1974"/>
    <n v="16770.990000000002"/>
    <x v="1"/>
    <x v="1"/>
    <s v="R1012"/>
    <n v="49"/>
  </r>
  <r>
    <s v="Id592"/>
    <s v="  Mary"/>
    <n v="21.754999999999999"/>
    <n v="4.63"/>
    <s v="No"/>
    <s v="No"/>
    <s v="Yes"/>
    <n v="1"/>
    <s v="Yes"/>
    <s v="Normal Weight"/>
    <s v="Normal"/>
    <s v="5-Nov-1993"/>
    <n v="16657.72"/>
    <x v="1"/>
    <x v="1"/>
    <s v="R1024"/>
    <n v="30"/>
  </r>
  <r>
    <s v="Id593"/>
    <s v="  Kati A"/>
    <n v="48.39"/>
    <n v="4.6100000000000003"/>
    <s v="No"/>
    <s v="No"/>
    <s v="No"/>
    <n v="0"/>
    <s v="No"/>
    <s v="Obesity"/>
    <s v="Normal"/>
    <s v="25-Sep-1977"/>
    <n v="16631.61"/>
    <x v="1"/>
    <x v="1"/>
    <s v="R1012"/>
    <n v="46"/>
  </r>
  <r>
    <s v="Id594"/>
    <s v="  Kelly J"/>
    <n v="47.15"/>
    <n v="9.5299999999999994"/>
    <s v="Yes"/>
    <s v="No"/>
    <s v="No"/>
    <n v="1"/>
    <s v="No"/>
    <s v="Obesity"/>
    <s v="Diabetes"/>
    <s v="24-Jul-1975"/>
    <n v="16602.18"/>
    <x v="1"/>
    <x v="1"/>
    <s v="R1026"/>
    <n v="48"/>
  </r>
  <r>
    <s v="Id595"/>
    <s v="  Greer D"/>
    <n v="47.59"/>
    <n v="11.43"/>
    <s v="Yes"/>
    <s v="No"/>
    <s v="No"/>
    <n v="2"/>
    <s v="No"/>
    <s v="Obesity"/>
    <s v="Diabetes"/>
    <s v="10-Jul-1970"/>
    <n v="16600.16"/>
    <x v="1"/>
    <x v="2"/>
    <s v="R1011"/>
    <n v="53"/>
  </r>
  <r>
    <s v="Id596"/>
    <s v="  Brent"/>
    <n v="39.81"/>
    <n v="7.65"/>
    <s v="Yes"/>
    <s v="No"/>
    <s v="Yes"/>
    <n v="1"/>
    <s v="No"/>
    <s v="Obesity"/>
    <s v="Diabetes"/>
    <s v="25-Jun-1963"/>
    <n v="16587.96"/>
    <x v="1"/>
    <x v="2"/>
    <s v="R1023"/>
    <n v="60"/>
  </r>
  <r>
    <s v="Id597"/>
    <s v="  Eugene M"/>
    <n v="31.02"/>
    <n v="5.87"/>
    <s v="Yes"/>
    <s v="No"/>
    <s v="No"/>
    <n v="0"/>
    <s v="No"/>
    <s v="Obesity"/>
    <s v="Prediabetes"/>
    <s v="25-Jun-2001"/>
    <n v="16586.5"/>
    <x v="1"/>
    <x v="1"/>
    <s v="R1013"/>
    <n v="22"/>
  </r>
  <r>
    <s v="Id598"/>
    <s v="  Erin D"/>
    <n v="24.75"/>
    <n v="4.3600000000000003"/>
    <s v="Yes"/>
    <s v="No"/>
    <s v="No"/>
    <n v="1"/>
    <s v="Yes"/>
    <s v="Normal Weight"/>
    <s v="Normal"/>
    <s v="23-Dec-1995"/>
    <n v="16577.78"/>
    <x v="1"/>
    <x v="1"/>
    <s v="R1013"/>
    <n v="28"/>
  </r>
  <r>
    <s v="Id599"/>
    <s v="  Kamilla"/>
    <n v="30.114999999999998"/>
    <n v="10.119999999999999"/>
    <s v="No"/>
    <s v="No"/>
    <s v="No"/>
    <n v="3"/>
    <s v="No"/>
    <s v="Obesity"/>
    <s v="Diabetes"/>
    <s v="10-Oct-1958"/>
    <n v="16455.71"/>
    <x v="1"/>
    <x v="2"/>
    <s v="R1012"/>
    <n v="65"/>
  </r>
  <r>
    <s v="Id600"/>
    <s v="  Wayne I"/>
    <n v="26.03"/>
    <n v="4.01"/>
    <s v="No"/>
    <s v="No"/>
    <s v="Yes"/>
    <n v="1"/>
    <s v="Yes"/>
    <s v="Over weight"/>
    <s v="Normal"/>
    <s v="20-Dec-2003"/>
    <n v="16450.89"/>
    <x v="1"/>
    <x v="1"/>
    <s v="R1012"/>
    <n v="20"/>
  </r>
  <r>
    <s v="Id601"/>
    <s v="  Tracy L"/>
    <n v="20.045000000000002"/>
    <n v="4.7699999999999996"/>
    <s v="Yes"/>
    <s v="No"/>
    <s v="No"/>
    <n v="1"/>
    <s v="Yes"/>
    <s v="Normal Weight"/>
    <s v="Normal"/>
    <s v="28-Sep-1995"/>
    <n v="16420.490000000002"/>
    <x v="1"/>
    <x v="0"/>
    <s v="R1012"/>
    <n v="28"/>
  </r>
  <r>
    <s v="Id602"/>
    <s v="  Heather"/>
    <n v="40.24"/>
    <n v="6.83"/>
    <s v="No"/>
    <s v="No"/>
    <s v="No"/>
    <n v="0"/>
    <s v="No"/>
    <s v="Obesity"/>
    <s v="Diabetes"/>
    <s v="5-Dec-1965"/>
    <n v="16351.42"/>
    <x v="1"/>
    <x v="0"/>
    <s v="R1026"/>
    <n v="58"/>
  </r>
  <r>
    <s v="Id603"/>
    <s v="  Megan C"/>
    <n v="43.15"/>
    <n v="6.14"/>
    <s v="Yes"/>
    <s v="No"/>
    <s v="Yes"/>
    <n v="1"/>
    <s v="No"/>
    <s v="Obesity"/>
    <s v="Prediabetes"/>
    <s v="8-Aug-1969"/>
    <n v="16311.05"/>
    <x v="1"/>
    <x v="0"/>
    <s v="R1026"/>
    <n v="54"/>
  </r>
  <r>
    <s v="Id604"/>
    <s v="  Jonathan"/>
    <n v="27.7"/>
    <n v="5.6"/>
    <s v="No"/>
    <s v="No"/>
    <s v="Yes"/>
    <n v="1"/>
    <s v="Yes"/>
    <s v="Over weight"/>
    <s v="Normal"/>
    <s v="24-Aug-2003"/>
    <n v="16297.85"/>
    <x v="1"/>
    <x v="0"/>
    <s v="R1011"/>
    <n v="20"/>
  </r>
  <r>
    <s v="Id605"/>
    <s v="  Greg D"/>
    <n v="45.68"/>
    <n v="4.8"/>
    <s v="No"/>
    <s v="No"/>
    <s v="No"/>
    <n v="2"/>
    <s v="No"/>
    <s v="Obesity"/>
    <s v="Normal"/>
    <s v="30-Jul-1972"/>
    <n v="16267.32"/>
    <x v="1"/>
    <x v="2"/>
    <s v="R1023"/>
    <n v="51"/>
  </r>
  <r>
    <s v="Id606"/>
    <s v="  Steven L"/>
    <n v="27.3"/>
    <n v="11.89"/>
    <s v="No"/>
    <s v="No"/>
    <s v="No"/>
    <n v="0"/>
    <s v="Yes"/>
    <s v="Over weight"/>
    <s v="Diabetes"/>
    <s v="8-Sep-2002"/>
    <n v="16232.85"/>
    <x v="1"/>
    <x v="1"/>
    <s v="R1011"/>
    <n v="21"/>
  </r>
  <r>
    <s v="Id607"/>
    <s v="  Gianfilippo"/>
    <n v="54.45"/>
    <n v="4.7300000000000004"/>
    <s v="Yes"/>
    <s v="No"/>
    <s v="No"/>
    <n v="1"/>
    <s v="No"/>
    <s v="Obesity"/>
    <s v="Normal"/>
    <s v="21-Aug-1988"/>
    <n v="16205.88"/>
    <x v="1"/>
    <x v="1"/>
    <s v="R1012"/>
    <n v="35"/>
  </r>
  <r>
    <s v="Id608"/>
    <s v="  Hector"/>
    <n v="54.43"/>
    <n v="4.6100000000000003"/>
    <s v="Yes"/>
    <s v="No"/>
    <s v="No"/>
    <n v="1"/>
    <s v="No"/>
    <s v="Obesity"/>
    <s v="Normal"/>
    <s v="6-Aug-1988"/>
    <n v="16199.1"/>
    <x v="1"/>
    <x v="2"/>
    <s v="R1012"/>
    <n v="35"/>
  </r>
  <r>
    <s v="Id609"/>
    <s v="  Mark W"/>
    <n v="48.01"/>
    <n v="7.3"/>
    <s v="No"/>
    <s v="No"/>
    <s v="No"/>
    <n v="0"/>
    <s v="No"/>
    <s v="Obesity"/>
    <s v="Diabetes"/>
    <s v="11-Sep-1974"/>
    <n v="16190.97"/>
    <x v="1"/>
    <x v="0"/>
    <s v="R1012"/>
    <n v="49"/>
  </r>
  <r>
    <s v="Id610"/>
    <s v="  Aubri"/>
    <n v="48.32"/>
    <n v="5.88"/>
    <s v="No"/>
    <s v="No"/>
    <s v="No"/>
    <n v="0"/>
    <s v="No"/>
    <s v="Obesity"/>
    <s v="Prediabetes"/>
    <s v="6-Jul-1982"/>
    <n v="16152.04"/>
    <x v="1"/>
    <x v="1"/>
    <s v="R1026"/>
    <n v="41"/>
  </r>
  <r>
    <s v="Id611"/>
    <s v="  Justin"/>
    <n v="22.895"/>
    <n v="4.0599999999999996"/>
    <s v="No"/>
    <s v="No"/>
    <s v="Yes"/>
    <n v="1"/>
    <s v="Yes"/>
    <s v="Normal Weight"/>
    <s v="Normal"/>
    <s v="12-Dec-1993"/>
    <n v="16138.76"/>
    <x v="1"/>
    <x v="0"/>
    <s v="R1017"/>
    <n v="30"/>
  </r>
  <r>
    <s v="Id612"/>
    <s v="  Megan A"/>
    <n v="54.85"/>
    <n v="4.9000000000000004"/>
    <s v="No"/>
    <s v="No"/>
    <s v="No"/>
    <n v="1"/>
    <s v="No"/>
    <s v="Obesity"/>
    <s v="Normal"/>
    <s v="6-Oct-1987"/>
    <n v="16122.65"/>
    <x v="1"/>
    <x v="1"/>
    <s v="R1011"/>
    <n v="36"/>
  </r>
  <r>
    <s v="Id613"/>
    <s v="  Erika M"/>
    <n v="21.85"/>
    <n v="5.52"/>
    <s v="No"/>
    <s v="No"/>
    <s v="Yes"/>
    <n v="1"/>
    <s v="Yes"/>
    <s v="Normal Weight"/>
    <s v="Normal"/>
    <s v="8-Aug-1993"/>
    <n v="16115.3"/>
    <x v="1"/>
    <x v="1"/>
    <s v="R1024"/>
    <n v="30"/>
  </r>
  <r>
    <s v="Id614"/>
    <s v="  Daniel G"/>
    <n v="51.86"/>
    <n v="5.2"/>
    <s v="Yes"/>
    <s v="No"/>
    <s v="No"/>
    <n v="0"/>
    <s v="No"/>
    <s v="Obesity"/>
    <s v="Normal"/>
    <s v="27-Aug-1985"/>
    <n v="16097.94"/>
    <x v="1"/>
    <x v="0"/>
    <s v="R1012"/>
    <n v="38"/>
  </r>
  <r>
    <s v="Id615"/>
    <s v="  Devin C"/>
    <n v="39.049999999999997"/>
    <n v="7.59"/>
    <s v="No"/>
    <s v="No"/>
    <s v="No"/>
    <n v="3"/>
    <s v="No"/>
    <s v="Obesity"/>
    <s v="Diabetes"/>
    <s v="21-Jun-1958"/>
    <n v="16085.13"/>
    <x v="1"/>
    <x v="2"/>
    <s v="R1013"/>
    <n v="65"/>
  </r>
  <r>
    <s v="Id616"/>
    <s v="  Louise A"/>
    <n v="31.824999999999999"/>
    <n v="8.2799999999999994"/>
    <s v="No"/>
    <s v="No"/>
    <s v="No"/>
    <n v="3"/>
    <s v="No"/>
    <s v="Obesity"/>
    <s v="Diabetes"/>
    <s v="22-Oct-1958"/>
    <n v="16069.08"/>
    <x v="1"/>
    <x v="2"/>
    <s v="R1024"/>
    <n v="65"/>
  </r>
  <r>
    <s v="Id617"/>
    <s v="  Sarah"/>
    <n v="46.43"/>
    <n v="6.72"/>
    <s v="No"/>
    <s v="No"/>
    <s v="No"/>
    <n v="0"/>
    <s v="No"/>
    <s v="Obesity"/>
    <s v="Diabetes"/>
    <s v="16-Sep-1978"/>
    <n v="16062.89"/>
    <x v="1"/>
    <x v="2"/>
    <s v="R1026"/>
    <n v="45"/>
  </r>
  <r>
    <s v="Id618"/>
    <s v="  Amy"/>
    <n v="53.63"/>
    <n v="5.47"/>
    <s v="Yes"/>
    <s v="No"/>
    <s v="No"/>
    <n v="1"/>
    <s v="No"/>
    <s v="Obesity"/>
    <s v="Normal"/>
    <s v="5-Dec-1988"/>
    <n v="16059.06"/>
    <x v="1"/>
    <x v="0"/>
    <s v="R1012"/>
    <n v="35"/>
  </r>
  <r>
    <s v="Id619"/>
    <s v="  Brittany L"/>
    <n v="48.7"/>
    <n v="4.71"/>
    <s v="No"/>
    <s v="No"/>
    <s v="No"/>
    <n v="0"/>
    <s v="No"/>
    <s v="Obesity"/>
    <s v="Normal"/>
    <s v="19-Sep-1980"/>
    <n v="15966.19"/>
    <x v="1"/>
    <x v="2"/>
    <s v="R1012"/>
    <n v="43"/>
  </r>
  <r>
    <s v="Id620"/>
    <s v="  Jessica L"/>
    <n v="48.81"/>
    <n v="5.49"/>
    <s v="No"/>
    <s v="No"/>
    <s v="No"/>
    <n v="0"/>
    <s v="No"/>
    <s v="Obesity"/>
    <s v="Normal"/>
    <s v="24-Jul-1982"/>
    <n v="15965.29"/>
    <x v="1"/>
    <x v="1"/>
    <s v="R1012"/>
    <n v="41"/>
  </r>
  <r>
    <s v="Id621"/>
    <s v="  Kristina K"/>
    <n v="47.53"/>
    <n v="4.72"/>
    <s v="No"/>
    <s v="No"/>
    <s v="No"/>
    <n v="0"/>
    <s v="No"/>
    <s v="Obesity"/>
    <s v="Normal"/>
    <s v="12-Oct-1980"/>
    <n v="15922.29"/>
    <x v="1"/>
    <x v="0"/>
    <s v="R1026"/>
    <n v="43"/>
  </r>
  <r>
    <s v="Id622"/>
    <s v="  Brad"/>
    <n v="36.85"/>
    <n v="6.7"/>
    <s v="No"/>
    <s v="No"/>
    <s v="No"/>
    <n v="0"/>
    <s v="No"/>
    <s v="Obesity"/>
    <s v="Diabetes"/>
    <s v="25-Dec-1962"/>
    <n v="15840.81"/>
    <x v="1"/>
    <x v="1"/>
    <s v="R1022"/>
    <n v="61"/>
  </r>
  <r>
    <s v="Id623"/>
    <s v="  Margaret O"/>
    <n v="29.3"/>
    <n v="5.5"/>
    <s v="No"/>
    <s v="No"/>
    <s v="No"/>
    <n v="0"/>
    <s v="No"/>
    <s v="Over weight"/>
    <s v="Normal"/>
    <s v="11-Nov-1982"/>
    <n v="15828.82"/>
    <x v="1"/>
    <x v="0"/>
    <s v="R1011"/>
    <n v="41"/>
  </r>
  <r>
    <s v="Id624"/>
    <s v="  Craig R"/>
    <n v="19.3"/>
    <n v="4.46"/>
    <s v="No"/>
    <s v="No"/>
    <s v="No"/>
    <n v="1"/>
    <s v="Yes"/>
    <s v="Normal Weight"/>
    <s v="Normal"/>
    <s v="26-Jun-1984"/>
    <n v="15820.7"/>
    <x v="1"/>
    <x v="0"/>
    <s v="R1011"/>
    <n v="39"/>
  </r>
  <r>
    <s v="Id625"/>
    <s v="  Simo"/>
    <n v="24.13"/>
    <n v="5.29"/>
    <s v="Yes"/>
    <s v="No"/>
    <s v="Yes"/>
    <n v="1"/>
    <s v="Yes"/>
    <s v="Normal Weight"/>
    <s v="Normal"/>
    <s v="9-Oct-1997"/>
    <n v="15817.99"/>
    <x v="1"/>
    <x v="2"/>
    <s v="R1012"/>
    <n v="26"/>
  </r>
  <r>
    <s v="Id626"/>
    <s v="  Christopher J"/>
    <n v="46.7"/>
    <n v="10.99"/>
    <s v="No"/>
    <s v="No"/>
    <s v="No"/>
    <n v="0"/>
    <s v="No"/>
    <s v="Obesity"/>
    <s v="Diabetes"/>
    <s v="29-Aug-1974"/>
    <n v="15746.62"/>
    <x v="1"/>
    <x v="1"/>
    <s v="R1012"/>
    <n v="49"/>
  </r>
  <r>
    <s v="Id627"/>
    <s v="  Mario Sr"/>
    <n v="45.27"/>
    <n v="5.2"/>
    <s v="Yes"/>
    <s v="No"/>
    <s v="No"/>
    <n v="0"/>
    <s v="No"/>
    <s v="Obesity"/>
    <s v="Normal"/>
    <s v="20-Sep-1976"/>
    <n v="15698.86"/>
    <x v="1"/>
    <x v="2"/>
    <s v="R1012"/>
    <n v="47"/>
  </r>
  <r>
    <s v="Id628"/>
    <s v="  Meghann R"/>
    <n v="44.29"/>
    <n v="9.66"/>
    <s v="No"/>
    <s v="No"/>
    <s v="No"/>
    <n v="2"/>
    <s v="No"/>
    <s v="Obesity"/>
    <s v="Diabetes"/>
    <s v="26-Jun-1973"/>
    <n v="15670.3"/>
    <x v="1"/>
    <x v="2"/>
    <s v="R1026"/>
    <n v="50"/>
  </r>
  <r>
    <s v="Id629"/>
    <s v="  Scott M"/>
    <n v="54.59"/>
    <n v="4.22"/>
    <s v="Yes"/>
    <s v="No"/>
    <s v="No"/>
    <n v="1"/>
    <s v="No"/>
    <s v="Obesity"/>
    <s v="Normal"/>
    <s v="22-Dec-1988"/>
    <n v="15646.28"/>
    <x v="1"/>
    <x v="2"/>
    <s v="R1011"/>
    <n v="35"/>
  </r>
  <r>
    <s v="Id630"/>
    <s v="  Caitlin E"/>
    <n v="32.965000000000003"/>
    <n v="11.78"/>
    <s v="No"/>
    <s v="No"/>
    <s v="No"/>
    <n v="0"/>
    <s v="No"/>
    <s v="Obesity"/>
    <s v="Diabetes"/>
    <s v="6-Jun-1960"/>
    <n v="15612.19"/>
    <x v="1"/>
    <x v="2"/>
    <s v="R1012"/>
    <n v="63"/>
  </r>
  <r>
    <s v="Id631"/>
    <s v="  Samantha A"/>
    <n v="38.049999999999997"/>
    <n v="9.6199999999999992"/>
    <s v="No"/>
    <s v="No"/>
    <s v="No"/>
    <n v="0"/>
    <s v="No"/>
    <s v="Obesity"/>
    <s v="Diabetes"/>
    <s v="28-Oct-1965"/>
    <n v="15608.58"/>
    <x v="1"/>
    <x v="2"/>
    <s v="R1026"/>
    <n v="58"/>
  </r>
  <r>
    <s v="Id632"/>
    <s v="  Erik"/>
    <n v="46.14"/>
    <n v="10.78"/>
    <s v="No"/>
    <s v="No"/>
    <s v="No"/>
    <n v="0"/>
    <s v="No"/>
    <s v="Obesity"/>
    <s v="Diabetes"/>
    <s v="30-Jul-1974"/>
    <n v="15556.67"/>
    <x v="1"/>
    <x v="2"/>
    <s v="R1012"/>
    <n v="49"/>
  </r>
  <r>
    <s v="Id633"/>
    <s v="  Christopher"/>
    <n v="41.325000000000003"/>
    <n v="5.1100000000000003"/>
    <s v="Yes"/>
    <s v="No"/>
    <s v="No"/>
    <n v="2"/>
    <s v="No"/>
    <s v="Obesity"/>
    <s v="Normal"/>
    <s v="2-Oct-1959"/>
    <n v="15555.19"/>
    <x v="1"/>
    <x v="0"/>
    <s v="R1012"/>
    <n v="64"/>
  </r>
  <r>
    <s v="Id634"/>
    <s v="  Maya"/>
    <n v="44.64"/>
    <n v="7.18"/>
    <s v="No"/>
    <s v="No"/>
    <s v="No"/>
    <n v="0"/>
    <s v="No"/>
    <s v="Obesity"/>
    <s v="Diabetes"/>
    <s v="28-Jun-1974"/>
    <n v="15532.16"/>
    <x v="1"/>
    <x v="2"/>
    <s v="R1026"/>
    <n v="49"/>
  </r>
  <r>
    <s v="Id635"/>
    <s v="  Zachary T"/>
    <n v="25.175000000000001"/>
    <n v="4.96"/>
    <s v="No"/>
    <s v="Yes"/>
    <s v="No"/>
    <n v="1"/>
    <s v="No"/>
    <s v="Over weight"/>
    <s v="Normal"/>
    <s v="17-Jul-2004"/>
    <n v="15518.18"/>
    <x v="1"/>
    <x v="0"/>
    <s v="R1015"/>
    <n v="19"/>
  </r>
  <r>
    <s v="Id636"/>
    <s v="  Hilda"/>
    <n v="43.11"/>
    <n v="4.67"/>
    <s v="Yes"/>
    <s v="No"/>
    <s v="No"/>
    <n v="0"/>
    <s v="No"/>
    <s v="Obesity"/>
    <s v="Normal"/>
    <s v="20-Jul-1976"/>
    <n v="15450.48"/>
    <x v="1"/>
    <x v="1"/>
    <s v="R1026"/>
    <n v="47"/>
  </r>
  <r>
    <s v="Id637"/>
    <s v="  Stephanie"/>
    <n v="53.32"/>
    <n v="5.0599999999999996"/>
    <s v="No"/>
    <s v="No"/>
    <s v="No"/>
    <n v="0"/>
    <s v="No"/>
    <s v="Obesity"/>
    <s v="Normal"/>
    <s v="25-Oct-1990"/>
    <n v="15440.2"/>
    <x v="1"/>
    <x v="1"/>
    <s v="R1012"/>
    <n v="33"/>
  </r>
  <r>
    <s v="Id638"/>
    <s v="  Doug"/>
    <n v="38.04"/>
    <n v="5.0199999999999996"/>
    <s v="Yes"/>
    <s v="No"/>
    <s v="No"/>
    <n v="1"/>
    <s v="No"/>
    <s v="Obesity"/>
    <s v="Normal"/>
    <s v="4-Sep-1964"/>
    <n v="15377.77"/>
    <x v="1"/>
    <x v="2"/>
    <s v="R1012"/>
    <n v="59"/>
  </r>
  <r>
    <s v="Id639"/>
    <s v="  Bethany N"/>
    <n v="37.9"/>
    <n v="7.76"/>
    <s v="No"/>
    <s v="No"/>
    <s v="No"/>
    <n v="0"/>
    <s v="No"/>
    <s v="Obesity"/>
    <s v="Diabetes"/>
    <s v="6-Sep-1962"/>
    <n v="15368.22"/>
    <x v="1"/>
    <x v="2"/>
    <s v="R1011"/>
    <n v="61"/>
  </r>
  <r>
    <s v="Id640"/>
    <s v="  Sandra H"/>
    <n v="39.6"/>
    <n v="9.32"/>
    <s v="No"/>
    <s v="No"/>
    <s v="No"/>
    <n v="0"/>
    <s v="No"/>
    <s v="Obesity"/>
    <s v="Diabetes"/>
    <s v="18-Jul-1968"/>
    <n v="15363.77"/>
    <x v="1"/>
    <x v="1"/>
    <s v="R1026"/>
    <n v="55"/>
  </r>
  <r>
    <s v="Id641"/>
    <s v="  Takuo"/>
    <n v="50.92"/>
    <n v="5.31"/>
    <s v="Yes"/>
    <s v="No"/>
    <s v="No"/>
    <n v="1"/>
    <s v="No"/>
    <s v="Obesity"/>
    <s v="Normal"/>
    <s v="17-Dec-1988"/>
    <n v="15361.5"/>
    <x v="1"/>
    <x v="0"/>
    <s v="R1023"/>
    <n v="35"/>
  </r>
  <r>
    <s v="Id642"/>
    <s v="  Kelly A"/>
    <n v="21.85"/>
    <n v="5.56"/>
    <s v="Yes"/>
    <s v="No"/>
    <s v="No"/>
    <n v="0"/>
    <s v="Yes"/>
    <s v="Normal Weight"/>
    <s v="Normal"/>
    <s v="14-Jul-2001"/>
    <n v="15359.1"/>
    <x v="1"/>
    <x v="0"/>
    <s v="R1024"/>
    <n v="22"/>
  </r>
  <r>
    <s v="Id643"/>
    <s v="  Scott"/>
    <n v="36.08"/>
    <n v="7.11"/>
    <s v="Yes"/>
    <s v="No"/>
    <s v="Yes"/>
    <n v="1"/>
    <s v="No"/>
    <s v="Obesity"/>
    <s v="Diabetes"/>
    <s v="13-Dec-1963"/>
    <n v="15322.77"/>
    <x v="1"/>
    <x v="0"/>
    <s v="R1021"/>
    <n v="60"/>
  </r>
  <r>
    <s v="Id644"/>
    <s v="  Benoit"/>
    <n v="40.44"/>
    <n v="5.13"/>
    <s v="Yes"/>
    <s v="No"/>
    <s v="Yes"/>
    <n v="1"/>
    <s v="No"/>
    <s v="Obesity"/>
    <s v="Normal"/>
    <s v="16-Sep-1969"/>
    <n v="15260.52"/>
    <x v="1"/>
    <x v="2"/>
    <s v="R1023"/>
    <n v="54"/>
  </r>
  <r>
    <s v="Id645"/>
    <s v="  Elizabeth M"/>
    <n v="38.094999999999999"/>
    <n v="10.199999999999999"/>
    <s v="No"/>
    <s v="No"/>
    <s v="No"/>
    <n v="0"/>
    <s v="No"/>
    <s v="Obesity"/>
    <s v="Diabetes"/>
    <s v="25-Jul-1960"/>
    <n v="15230.32"/>
    <x v="1"/>
    <x v="2"/>
    <s v="R1024"/>
    <n v="63"/>
  </r>
  <r>
    <s v="Id646"/>
    <s v="  Jessica A"/>
    <n v="44.95"/>
    <n v="10.4"/>
    <s v="No"/>
    <s v="No"/>
    <s v="No"/>
    <n v="0"/>
    <s v="No"/>
    <s v="Obesity"/>
    <s v="Diabetes"/>
    <s v="23-Nov-1978"/>
    <n v="15207.92"/>
    <x v="1"/>
    <x v="1"/>
    <s v="R1012"/>
    <n v="45"/>
  </r>
  <r>
    <s v="Id647"/>
    <s v="  Monica K"/>
    <n v="35.54"/>
    <n v="10.67"/>
    <s v="No"/>
    <s v="No"/>
    <s v="No"/>
    <n v="0"/>
    <s v="No"/>
    <s v="Obesity"/>
    <s v="Diabetes"/>
    <s v="17-Jun-1962"/>
    <n v="15174.81"/>
    <x v="1"/>
    <x v="1"/>
    <s v="R1012"/>
    <n v="61"/>
  </r>
  <r>
    <s v="Id648"/>
    <s v="  Kevin L"/>
    <n v="39.799999999999997"/>
    <n v="4.6500000000000004"/>
    <s v="Yes"/>
    <s v="No"/>
    <s v="No"/>
    <n v="2"/>
    <s v="No"/>
    <s v="Obesity"/>
    <s v="Normal"/>
    <s v="3-Dec-1959"/>
    <n v="15170.07"/>
    <x v="1"/>
    <x v="0"/>
    <s v="R1011"/>
    <n v="64"/>
  </r>
  <r>
    <s v="Id649"/>
    <s v="  Gregory"/>
    <n v="33.659999999999997"/>
    <n v="5.65"/>
    <s v="Yes"/>
    <s v="No"/>
    <s v="No"/>
    <n v="2"/>
    <s v="No"/>
    <s v="Obesity"/>
    <s v="Normal"/>
    <s v="4-Jun-1959"/>
    <n v="15161.53"/>
    <x v="1"/>
    <x v="1"/>
    <s v="R1013"/>
    <n v="64"/>
  </r>
  <r>
    <s v="Id650"/>
    <s v="  Della"/>
    <n v="35.5"/>
    <n v="11.97"/>
    <s v="No"/>
    <s v="No"/>
    <s v="No"/>
    <n v="0"/>
    <s v="No"/>
    <s v="Obesity"/>
    <s v="Diabetes"/>
    <s v="25-Oct-1962"/>
    <n v="15161.25"/>
    <x v="1"/>
    <x v="2"/>
    <s v="R1012"/>
    <n v="61"/>
  </r>
  <r>
    <s v="Id651"/>
    <s v="  David"/>
    <n v="41.63"/>
    <n v="6.71"/>
    <s v="No"/>
    <s v="No"/>
    <s v="No"/>
    <n v="0"/>
    <s v="No"/>
    <s v="Obesity"/>
    <s v="Diabetes"/>
    <s v="25-Nov-1971"/>
    <n v="15150.44"/>
    <x v="1"/>
    <x v="1"/>
    <s v="R1023"/>
    <n v="52"/>
  </r>
  <r>
    <s v="Id652"/>
    <s v="  Victoria"/>
    <n v="46.49"/>
    <n v="11.92"/>
    <s v="No"/>
    <s v="No"/>
    <s v="No"/>
    <n v="0"/>
    <s v="No"/>
    <s v="Obesity"/>
    <s v="Diabetes"/>
    <s v="5-Sep-1978"/>
    <n v="15123.19"/>
    <x v="1"/>
    <x v="1"/>
    <s v="R1011"/>
    <n v="45"/>
  </r>
  <r>
    <s v="Id653"/>
    <s v="  Tasos"/>
    <n v="43.29"/>
    <n v="5.35"/>
    <s v="No"/>
    <s v="No"/>
    <s v="No"/>
    <n v="2"/>
    <s v="No"/>
    <s v="Obesity"/>
    <s v="Normal"/>
    <s v="7-Nov-1972"/>
    <n v="15103.69"/>
    <x v="1"/>
    <x v="1"/>
    <s v="R1012"/>
    <n v="51"/>
  </r>
  <r>
    <s v="Id654"/>
    <s v="  Thomas"/>
    <n v="43.08"/>
    <n v="8.9600000000000009"/>
    <s v="Yes"/>
    <s v="No"/>
    <s v="No"/>
    <n v="1"/>
    <s v="No"/>
    <s v="Obesity"/>
    <s v="Diabetes"/>
    <s v="26-Oct-1975"/>
    <n v="15090.35"/>
    <x v="1"/>
    <x v="1"/>
    <s v="R1023"/>
    <n v="48"/>
  </r>
  <r>
    <s v="Id655"/>
    <s v="  Lukasz"/>
    <n v="39.07"/>
    <n v="11.93"/>
    <s v="No"/>
    <s v="No"/>
    <s v="No"/>
    <n v="0"/>
    <s v="No"/>
    <s v="Obesity"/>
    <s v="Diabetes"/>
    <s v="12-Jun-1968"/>
    <n v="15052.68"/>
    <x v="1"/>
    <x v="2"/>
    <s v="R1022"/>
    <n v="55"/>
  </r>
  <r>
    <s v="Id656"/>
    <s v="  Matthew A"/>
    <n v="41.3"/>
    <n v="9.59"/>
    <s v="No"/>
    <s v="No"/>
    <s v="No"/>
    <n v="0"/>
    <s v="No"/>
    <s v="Obesity"/>
    <s v="Diabetes"/>
    <s v="15-Aug-1971"/>
    <n v="15038.51"/>
    <x v="1"/>
    <x v="0"/>
    <s v="R1023"/>
    <n v="52"/>
  </r>
  <r>
    <s v="Id657"/>
    <s v="  Meta"/>
    <n v="42.95"/>
    <n v="11.88"/>
    <s v="Yes"/>
    <s v="No"/>
    <s v="No"/>
    <n v="2"/>
    <s v="No"/>
    <s v="Obesity"/>
    <s v="Diabetes"/>
    <s v="11-Sep-1970"/>
    <n v="15026.3"/>
    <x v="1"/>
    <x v="0"/>
    <s v="R1011"/>
    <n v="53"/>
  </r>
  <r>
    <s v="Id658"/>
    <s v="  Rachel E"/>
    <n v="46.96"/>
    <n v="4.6399999999999997"/>
    <s v="No"/>
    <s v="No"/>
    <s v="Yes"/>
    <n v="1"/>
    <s v="No"/>
    <s v="Obesity"/>
    <s v="Normal"/>
    <s v="25-Nov-1979"/>
    <n v="15025.76"/>
    <x v="1"/>
    <x v="1"/>
    <s v="R1011"/>
    <n v="44"/>
  </r>
  <r>
    <s v="Id659"/>
    <s v="  Angelica"/>
    <n v="30.495000000000001"/>
    <n v="9.5299999999999994"/>
    <s v="No"/>
    <s v="No"/>
    <s v="No"/>
    <n v="0"/>
    <s v="No"/>
    <s v="Obesity"/>
    <s v="Diabetes"/>
    <s v="8-Aug-1960"/>
    <n v="15019.76"/>
    <x v="1"/>
    <x v="2"/>
    <s v="R1012"/>
    <n v="63"/>
  </r>
  <r>
    <s v="Id660"/>
    <s v="  Kathleen"/>
    <n v="17.954999999999998"/>
    <n v="5.29"/>
    <s v="Yes"/>
    <s v="No"/>
    <s v="No"/>
    <n v="1"/>
    <s v="Yes"/>
    <s v="Under Weight"/>
    <s v="Normal"/>
    <s v="2-Aug-1995"/>
    <n v="15006.58"/>
    <x v="1"/>
    <x v="2"/>
    <s v="R1024"/>
    <n v="28"/>
  </r>
  <r>
    <s v="Id661"/>
    <s v="  Gabriel D"/>
    <n v="25.6"/>
    <n v="10.95"/>
    <s v="No"/>
    <s v="No"/>
    <s v="No"/>
    <n v="3"/>
    <s v="No"/>
    <s v="Over weight"/>
    <s v="Diabetes"/>
    <s v="29-Jul-1958"/>
    <n v="14988.43"/>
    <x v="1"/>
    <x v="0"/>
    <s v="R1011"/>
    <n v="65"/>
  </r>
  <r>
    <s v="Id662"/>
    <s v="  Jeff T"/>
    <n v="34.21"/>
    <n v="9.17"/>
    <s v="No"/>
    <s v="No"/>
    <s v="No"/>
    <n v="0"/>
    <s v="No"/>
    <s v="Obesity"/>
    <s v="Diabetes"/>
    <s v="29-Nov-1962"/>
    <n v="14945.34"/>
    <x v="1"/>
    <x v="1"/>
    <s v="R1021"/>
    <n v="61"/>
  </r>
  <r>
    <s v="Id663"/>
    <s v="  Neil D"/>
    <n v="39.74"/>
    <n v="7.39"/>
    <s v="No"/>
    <s v="No"/>
    <s v="No"/>
    <n v="0"/>
    <s v="No"/>
    <s v="Obesity"/>
    <s v="Diabetes"/>
    <s v="8-Nov-1968"/>
    <n v="14926.97"/>
    <x v="1"/>
    <x v="2"/>
    <s v="R1012"/>
    <n v="55"/>
  </r>
  <r>
    <s v="Id664"/>
    <s v="  Katherine L"/>
    <n v="49.53"/>
    <n v="9.1300000000000008"/>
    <s v="Yes"/>
    <s v="No"/>
    <s v="No"/>
    <n v="0"/>
    <s v="No"/>
    <s v="Obesity"/>
    <s v="Diabetes"/>
    <s v="4-Jul-1981"/>
    <n v="14908.27"/>
    <x v="1"/>
    <x v="1"/>
    <s v="R1011"/>
    <n v="42"/>
  </r>
  <r>
    <s v="Id665"/>
    <s v="  Ariel E"/>
    <n v="39.33"/>
    <n v="10.4"/>
    <s v="No"/>
    <s v="No"/>
    <s v="No"/>
    <n v="3"/>
    <s v="No"/>
    <s v="Obesity"/>
    <s v="Diabetes"/>
    <s v="17-Oct-1958"/>
    <n v="14901.52"/>
    <x v="1"/>
    <x v="2"/>
    <s v="R1024"/>
    <n v="65"/>
  </r>
  <r>
    <s v="Id666"/>
    <s v="  Christopher P"/>
    <n v="39.979999999999997"/>
    <n v="9.4600000000000009"/>
    <s v="Yes"/>
    <s v="No"/>
    <s v="No"/>
    <n v="2"/>
    <s v="No"/>
    <s v="Obesity"/>
    <s v="Diabetes"/>
    <s v="11-Nov-1970"/>
    <n v="14847.63"/>
    <x v="1"/>
    <x v="2"/>
    <s v="R1023"/>
    <n v="53"/>
  </r>
  <r>
    <s v="Id667"/>
    <s v="  Erin M"/>
    <n v="46.51"/>
    <n v="8.69"/>
    <s v="Yes"/>
    <s v="No"/>
    <s v="No"/>
    <n v="0"/>
    <s v="No"/>
    <s v="Obesity"/>
    <s v="Diabetes"/>
    <s v="5-Jun-1981"/>
    <n v="14843.96"/>
    <x v="1"/>
    <x v="0"/>
    <s v="R1026"/>
    <n v="42"/>
  </r>
  <r>
    <s v="Id668"/>
    <s v="  Molly K"/>
    <n v="43.58"/>
    <n v="4.2300000000000004"/>
    <s v="No"/>
    <s v="No"/>
    <s v="Yes"/>
    <n v="1"/>
    <s v="No"/>
    <s v="Obesity"/>
    <s v="Normal"/>
    <s v="18-Oct-1979"/>
    <n v="14839.34"/>
    <x v="1"/>
    <x v="0"/>
    <s v="R1026"/>
    <n v="44"/>
  </r>
  <r>
    <s v="Id669"/>
    <s v="  Ryan J"/>
    <n v="42.28"/>
    <n v="9.16"/>
    <s v="Yes"/>
    <s v="No"/>
    <s v="No"/>
    <n v="1"/>
    <s v="No"/>
    <s v="Obesity"/>
    <s v="Diabetes"/>
    <s v="10-Dec-1975"/>
    <n v="14819"/>
    <x v="1"/>
    <x v="0"/>
    <s v="R1023"/>
    <n v="48"/>
  </r>
  <r>
    <s v="Id670"/>
    <s v="  Jennifer"/>
    <n v="35.520000000000003"/>
    <n v="8.26"/>
    <s v="No"/>
    <s v="No"/>
    <s v="No"/>
    <n v="0"/>
    <s v="No"/>
    <s v="Obesity"/>
    <s v="Diabetes"/>
    <s v="27-Jul-1965"/>
    <n v="14750.42"/>
    <x v="1"/>
    <x v="2"/>
    <s v="R1026"/>
    <n v="58"/>
  </r>
  <r>
    <s v="Id671"/>
    <s v="  Daniel M"/>
    <n v="33.6"/>
    <n v="11.25"/>
    <s v="No"/>
    <s v="No"/>
    <s v="No"/>
    <n v="0"/>
    <s v="No"/>
    <s v="Obesity"/>
    <s v="Diabetes"/>
    <s v="29-Jul-1962"/>
    <n v="14738.43"/>
    <x v="1"/>
    <x v="0"/>
    <s v="R1021"/>
    <n v="61"/>
  </r>
  <r>
    <s v="Id672"/>
    <s v="  Hiruni"/>
    <n v="22.42"/>
    <n v="6.74"/>
    <s v="No"/>
    <s v="No"/>
    <s v="No"/>
    <n v="0"/>
    <s v="Yes"/>
    <s v="Normal Weight"/>
    <s v="Diabetes"/>
    <s v="24-Sep-2002"/>
    <n v="14711.74"/>
    <x v="1"/>
    <x v="2"/>
    <s v="R1012"/>
    <n v="21"/>
  </r>
  <r>
    <s v="Id673"/>
    <s v="  Reina H"/>
    <n v="46.86"/>
    <n v="4.87"/>
    <s v="No"/>
    <s v="No"/>
    <s v="No"/>
    <n v="0"/>
    <s v="No"/>
    <s v="Obesity"/>
    <s v="Normal"/>
    <s v="4-Sep-1982"/>
    <n v="14696.77"/>
    <x v="1"/>
    <x v="2"/>
    <s v="R1011"/>
    <n v="41"/>
  </r>
  <r>
    <s v="Id674"/>
    <s v="  Kristi"/>
    <n v="32.965000000000003"/>
    <n v="6.68"/>
    <s v="No"/>
    <s v="No"/>
    <s v="No"/>
    <n v="3"/>
    <s v="No"/>
    <s v="Obesity"/>
    <s v="Diabetes"/>
    <s v="23-Jul-1958"/>
    <n v="14692.67"/>
    <x v="1"/>
    <x v="1"/>
    <s v="R1012"/>
    <n v="65"/>
  </r>
  <r>
    <s v="Id675"/>
    <s v="  Meredith L"/>
    <n v="39.340000000000003"/>
    <n v="5.0199999999999996"/>
    <s v="Yes"/>
    <s v="No"/>
    <s v="Yes"/>
    <n v="1"/>
    <s v="No"/>
    <s v="Obesity"/>
    <s v="Normal"/>
    <s v="20-Oct-1969"/>
    <n v="14665.75"/>
    <x v="1"/>
    <x v="1"/>
    <s v="R1012"/>
    <n v="54"/>
  </r>
  <r>
    <s v="Id676"/>
    <s v="  Jocelyn"/>
    <n v="47"/>
    <n v="10.64"/>
    <s v="Yes"/>
    <s v="No"/>
    <s v="No"/>
    <n v="0"/>
    <s v="No"/>
    <s v="Obesity"/>
    <s v="Diabetes"/>
    <s v="13-Nov-1981"/>
    <n v="14657.2"/>
    <x v="1"/>
    <x v="1"/>
    <s v="R1012"/>
    <n v="42"/>
  </r>
  <r>
    <s v="Id677"/>
    <s v="  Daphne"/>
    <n v="36.71"/>
    <n v="8.74"/>
    <s v="Yes"/>
    <s v="No"/>
    <s v="No"/>
    <n v="0"/>
    <s v="No"/>
    <s v="Obesity"/>
    <s v="Diabetes"/>
    <s v="1-Sep-1967"/>
    <n v="14640.35"/>
    <x v="1"/>
    <x v="0"/>
    <s v="R1026"/>
    <n v="56"/>
  </r>
  <r>
    <s v="Id678"/>
    <s v="  Margaret E"/>
    <n v="53.48"/>
    <n v="5.64"/>
    <s v="No"/>
    <s v="No"/>
    <s v="No"/>
    <n v="0"/>
    <s v="No"/>
    <s v="Obesity"/>
    <s v="Normal"/>
    <s v="21-Aug-1991"/>
    <n v="14630.52"/>
    <x v="1"/>
    <x v="0"/>
    <s v="R1011"/>
    <n v="32"/>
  </r>
  <r>
    <s v="Id679"/>
    <s v="  Mario J"/>
    <n v="35.5"/>
    <n v="10.37"/>
    <s v="No"/>
    <s v="No"/>
    <s v="No"/>
    <n v="0"/>
    <s v="No"/>
    <s v="Obesity"/>
    <s v="Diabetes"/>
    <s v="8-Nov-1965"/>
    <n v="14612.33"/>
    <x v="1"/>
    <x v="0"/>
    <s v="R1021"/>
    <n v="58"/>
  </r>
  <r>
    <s v="Id680"/>
    <s v="  Peter"/>
    <n v="36.979999999999997"/>
    <n v="9.56"/>
    <s v="Yes"/>
    <s v="No"/>
    <s v="No"/>
    <n v="0"/>
    <s v="No"/>
    <s v="Obesity"/>
    <s v="Diabetes"/>
    <s v="18-Jul-1967"/>
    <n v="14600.62"/>
    <x v="1"/>
    <x v="0"/>
    <s v="R1022"/>
    <n v="56"/>
  </r>
  <r>
    <s v="Id681"/>
    <s v="  Carolina"/>
    <n v="32.395000000000003"/>
    <n v="8.23"/>
    <s v="Yes"/>
    <s v="No"/>
    <s v="Yes"/>
    <n v="1"/>
    <s v="No"/>
    <s v="Obesity"/>
    <s v="Diabetes"/>
    <s v="14-Oct-1963"/>
    <n v="14590.63"/>
    <x v="1"/>
    <x v="1"/>
    <s v="R1024"/>
    <n v="60"/>
  </r>
  <r>
    <s v="Id682"/>
    <s v="  Jenny K"/>
    <n v="32.729999999999997"/>
    <n v="7.03"/>
    <s v="No"/>
    <s v="No"/>
    <s v="No"/>
    <n v="0"/>
    <s v="No"/>
    <s v="Obesity"/>
    <s v="Diabetes"/>
    <s v="3-Dec-1962"/>
    <n v="14574.64"/>
    <x v="1"/>
    <x v="1"/>
    <s v="R1025"/>
    <n v="61"/>
  </r>
  <r>
    <s v="Id683"/>
    <s v="  Jessica"/>
    <n v="20.52"/>
    <n v="5.45"/>
    <s v="No"/>
    <s v="No"/>
    <s v="No"/>
    <n v="1"/>
    <s v="Yes"/>
    <s v="Normal Weight"/>
    <s v="Normal"/>
    <s v="12-Sep-1998"/>
    <n v="14571.89"/>
    <x v="1"/>
    <x v="1"/>
    <s v="R1024"/>
    <n v="25"/>
  </r>
  <r>
    <s v="Id684"/>
    <s v="  Kimberly D"/>
    <n v="51.72"/>
    <n v="5.76"/>
    <s v="No"/>
    <s v="No"/>
    <s v="No"/>
    <n v="0"/>
    <s v="No"/>
    <s v="Obesity"/>
    <s v="Prediabetes"/>
    <s v="14-Jul-1989"/>
    <n v="14547.26"/>
    <x v="1"/>
    <x v="0"/>
    <s v="R1011"/>
    <n v="34"/>
  </r>
  <r>
    <s v="Id685"/>
    <s v="  Marc-Olivier"/>
    <n v="50.2"/>
    <n v="5.4"/>
    <s v="No"/>
    <s v="No"/>
    <s v="No"/>
    <n v="0"/>
    <s v="No"/>
    <s v="Obesity"/>
    <s v="Normal"/>
    <s v="22-Jul-1989"/>
    <n v="14507.46"/>
    <x v="1"/>
    <x v="0"/>
    <s v="R1012"/>
    <n v="34"/>
  </r>
  <r>
    <s v="Id686"/>
    <s v="  Russell J"/>
    <n v="25.52"/>
    <n v="6.35"/>
    <s v="No"/>
    <s v="No"/>
    <s v="Yes"/>
    <n v="1"/>
    <s v="No"/>
    <s v="Over weight"/>
    <s v="Prediabetes"/>
    <s v="20-Oct-1979"/>
    <n v="14478.33"/>
    <x v="1"/>
    <x v="2"/>
    <s v="R1013"/>
    <n v="44"/>
  </r>
  <r>
    <s v="Id687"/>
    <s v="  Karine"/>
    <n v="35.200000000000003"/>
    <n v="6.26"/>
    <s v="Yes"/>
    <s v="No"/>
    <s v="No"/>
    <n v="2"/>
    <s v="No"/>
    <s v="Obesity"/>
    <s v="Prediabetes"/>
    <s v="20-Nov-1959"/>
    <n v="14474.68"/>
    <x v="1"/>
    <x v="2"/>
    <s v="R1013"/>
    <n v="64"/>
  </r>
  <r>
    <s v="Id688"/>
    <s v="  Cheryl"/>
    <n v="41.26"/>
    <n v="5.97"/>
    <s v="Yes"/>
    <s v="No"/>
    <s v="No"/>
    <n v="0"/>
    <s v="No"/>
    <s v="Obesity"/>
    <s v="Prediabetes"/>
    <s v="27-Nov-1976"/>
    <n v="14470.01"/>
    <x v="1"/>
    <x v="0"/>
    <s v="R1012"/>
    <n v="47"/>
  </r>
  <r>
    <s v="Id689"/>
    <s v="  Allison M"/>
    <n v="17.195"/>
    <n v="5.29"/>
    <s v="Yes"/>
    <s v="No"/>
    <s v="No"/>
    <n v="0"/>
    <s v="Yes"/>
    <s v="Under Weight"/>
    <s v="Normal"/>
    <s v="10-Nov-1996"/>
    <n v="14455.64"/>
    <x v="1"/>
    <x v="0"/>
    <s v="R1024"/>
    <n v="27"/>
  </r>
  <r>
    <s v="Id690"/>
    <s v="  Adriana"/>
    <n v="23.085000000000001"/>
    <n v="4.2699999999999996"/>
    <s v="Yes"/>
    <s v="No"/>
    <s v="No"/>
    <n v="2"/>
    <s v="No"/>
    <s v="Normal Weight"/>
    <s v="Normal"/>
    <s v="3-Aug-1959"/>
    <n v="14451.84"/>
    <x v="1"/>
    <x v="0"/>
    <s v="R1023"/>
    <n v="64"/>
  </r>
  <r>
    <s v="Id691"/>
    <s v="  Miranda J"/>
    <n v="21.66"/>
    <n v="5.2"/>
    <s v="Yes"/>
    <s v="No"/>
    <s v="No"/>
    <n v="2"/>
    <s v="No"/>
    <s v="Normal Weight"/>
    <s v="Normal"/>
    <s v="29-Jun-1959"/>
    <n v="14449.85"/>
    <x v="1"/>
    <x v="1"/>
    <s v="R1024"/>
    <n v="64"/>
  </r>
  <r>
    <s v="Id692"/>
    <s v="  Roberto"/>
    <n v="36.47"/>
    <n v="8.23"/>
    <s v="Yes"/>
    <s v="No"/>
    <s v="No"/>
    <n v="0"/>
    <s v="No"/>
    <s v="Obesity"/>
    <s v="Diabetes"/>
    <s v="4-Nov-1967"/>
    <n v="14427.63"/>
    <x v="1"/>
    <x v="2"/>
    <s v="R1021"/>
    <n v="56"/>
  </r>
  <r>
    <s v="Id693"/>
    <s v="  Rebecca B"/>
    <n v="36.08"/>
    <n v="10.33"/>
    <s v="Yes"/>
    <s v="No"/>
    <s v="No"/>
    <n v="0"/>
    <s v="No"/>
    <s v="Obesity"/>
    <s v="Diabetes"/>
    <s v="15-Aug-1967"/>
    <n v="14426.66"/>
    <x v="1"/>
    <x v="2"/>
    <s v="R1026"/>
    <n v="56"/>
  </r>
  <r>
    <s v="Id694"/>
    <s v="  Tiffany"/>
    <n v="23.18"/>
    <n v="6.13"/>
    <s v="No"/>
    <s v="No"/>
    <s v="No"/>
    <n v="0"/>
    <s v="No"/>
    <s v="Normal Weight"/>
    <s v="Prediabetes"/>
    <s v="10-Aug-1999"/>
    <n v="14426.07"/>
    <x v="1"/>
    <x v="1"/>
    <s v="R1012"/>
    <n v="24"/>
  </r>
  <r>
    <s v="Id695"/>
    <s v="  Alexander"/>
    <n v="39.159999999999997"/>
    <n v="8.08"/>
    <s v="No"/>
    <s v="No"/>
    <s v="No"/>
    <n v="3"/>
    <s v="No"/>
    <s v="Obesity"/>
    <s v="Diabetes"/>
    <s v="20-Sep-1958"/>
    <n v="14418.28"/>
    <x v="1"/>
    <x v="0"/>
    <s v="R1013"/>
    <n v="65"/>
  </r>
  <r>
    <s v="Id696"/>
    <s v="  Rich M"/>
    <n v="38.19"/>
    <n v="10.49"/>
    <s v="No"/>
    <s v="No"/>
    <s v="No"/>
    <n v="3"/>
    <s v="No"/>
    <s v="Obesity"/>
    <s v="Diabetes"/>
    <s v="29-Jul-1958"/>
    <n v="14410.93"/>
    <x v="1"/>
    <x v="2"/>
    <s v="R1016"/>
    <n v="65"/>
  </r>
  <r>
    <s v="Id697"/>
    <s v="  Aaron C"/>
    <n v="26.41"/>
    <n v="8.11"/>
    <s v="No"/>
    <s v="No"/>
    <s v="No"/>
    <n v="3"/>
    <s v="No"/>
    <s v="Over weight"/>
    <s v="Diabetes"/>
    <s v="14-Sep-1958"/>
    <n v="14394.56"/>
    <x v="1"/>
    <x v="1"/>
    <s v="R1018"/>
    <n v="65"/>
  </r>
  <r>
    <s v="Id698"/>
    <s v="  Kate"/>
    <n v="28.785"/>
    <n v="6.6"/>
    <s v="No"/>
    <s v="No"/>
    <s v="No"/>
    <n v="0"/>
    <s v="No"/>
    <s v="Over weight"/>
    <s v="Diabetes"/>
    <s v="22-Jun-1965"/>
    <n v="14394.4"/>
    <x v="1"/>
    <x v="0"/>
    <s v="R1024"/>
    <n v="58"/>
  </r>
  <r>
    <s v="Id699"/>
    <s v="  Maria M"/>
    <n v="26.695"/>
    <n v="10.14"/>
    <s v="Yes"/>
    <s v="No"/>
    <s v="Yes"/>
    <n v="1"/>
    <s v="No"/>
    <s v="Over weight"/>
    <s v="Diabetes"/>
    <s v="16-Jul-1963"/>
    <n v="14382.71"/>
    <x v="1"/>
    <x v="2"/>
    <s v="R1012"/>
    <n v="60"/>
  </r>
  <r>
    <s v="Id700"/>
    <s v="  Daven W"/>
    <n v="32.799999999999997"/>
    <n v="6.06"/>
    <s v="Yes"/>
    <s v="No"/>
    <s v="No"/>
    <n v="1"/>
    <s v="No"/>
    <s v="Obesity"/>
    <s v="Prediabetes"/>
    <s v="16-Nov-1988"/>
    <n v="14358.36"/>
    <x v="1"/>
    <x v="2"/>
    <s v="R1011"/>
    <n v="35"/>
  </r>
  <r>
    <s v="Id701"/>
    <s v="  Brianne"/>
    <n v="35.869999999999997"/>
    <n v="9.91"/>
    <s v="Yes"/>
    <s v="No"/>
    <s v="No"/>
    <n v="0"/>
    <s v="No"/>
    <s v="Obesity"/>
    <s v="Diabetes"/>
    <s v="10-Oct-1967"/>
    <n v="14355.43"/>
    <x v="1"/>
    <x v="1"/>
    <s v="R1026"/>
    <n v="56"/>
  </r>
  <r>
    <s v="Id702"/>
    <s v="  Hiroki"/>
    <n v="21.66"/>
    <n v="4.1399999999999997"/>
    <s v="Yes"/>
    <s v="No"/>
    <s v="No"/>
    <n v="2"/>
    <s v="No"/>
    <s v="Normal Weight"/>
    <s v="Normal"/>
    <s v="24-Dec-1959"/>
    <n v="14349.85"/>
    <x v="1"/>
    <x v="2"/>
    <s v="R1012"/>
    <n v="64"/>
  </r>
  <r>
    <s v="Id703"/>
    <s v="  Anders"/>
    <n v="37.72"/>
    <n v="4.38"/>
    <s v="Yes"/>
    <s v="No"/>
    <s v="Yes"/>
    <n v="1"/>
    <s v="No"/>
    <s v="Obesity"/>
    <s v="Normal"/>
    <s v="26-Sep-1969"/>
    <n v="14337.91"/>
    <x v="1"/>
    <x v="0"/>
    <s v="R1022"/>
    <n v="54"/>
  </r>
  <r>
    <s v="Id704"/>
    <s v="  Danielle"/>
    <n v="39.700000000000003"/>
    <n v="9.83"/>
    <s v="No"/>
    <s v="No"/>
    <s v="No"/>
    <n v="3"/>
    <s v="No"/>
    <s v="Obesity"/>
    <s v="Diabetes"/>
    <s v="10-Jul-1958"/>
    <n v="14319.03"/>
    <x v="1"/>
    <x v="2"/>
    <s v="R1011"/>
    <n v="65"/>
  </r>
  <r>
    <s v="Id705"/>
    <s v="  Candace N"/>
    <n v="35.97"/>
    <n v="11.08"/>
    <s v="No"/>
    <s v="No"/>
    <s v="No"/>
    <n v="3"/>
    <s v="No"/>
    <s v="Obesity"/>
    <s v="Diabetes"/>
    <s v="15-Oct-1958"/>
    <n v="14313.85"/>
    <x v="1"/>
    <x v="0"/>
    <s v="R1013"/>
    <n v="65"/>
  </r>
  <r>
    <s v="Id706"/>
    <s v="  Bruno F"/>
    <n v="37.85"/>
    <n v="11.01"/>
    <s v="No"/>
    <s v="No"/>
    <s v="No"/>
    <n v="0"/>
    <s v="No"/>
    <s v="Obesity"/>
    <s v="Diabetes"/>
    <s v="15-Dec-1968"/>
    <n v="14285.9"/>
    <x v="1"/>
    <x v="0"/>
    <s v="R1012"/>
    <n v="55"/>
  </r>
  <r>
    <s v="Id707"/>
    <s v="  Emily"/>
    <n v="21.66"/>
    <n v="4.37"/>
    <s v="No"/>
    <s v="Yes"/>
    <s v="No"/>
    <n v="1"/>
    <s v="Yes"/>
    <s v="Normal Weight"/>
    <s v="Normal"/>
    <s v="6-Sep-2004"/>
    <n v="14283.46"/>
    <x v="1"/>
    <x v="2"/>
    <s v="R1024"/>
    <n v="19"/>
  </r>
  <r>
    <s v="Id708"/>
    <s v="  Katie"/>
    <n v="39.369999999999997"/>
    <n v="5.91"/>
    <s v="No"/>
    <s v="No"/>
    <s v="No"/>
    <n v="2"/>
    <s v="No"/>
    <s v="Obesity"/>
    <s v="Prediabetes"/>
    <s v="13-Jul-1972"/>
    <n v="14258.33"/>
    <x v="1"/>
    <x v="2"/>
    <s v="R1026"/>
    <n v="51"/>
  </r>
  <r>
    <s v="Id709"/>
    <s v="  Sally"/>
    <n v="40.880000000000003"/>
    <n v="7.65"/>
    <s v="No"/>
    <s v="No"/>
    <s v="No"/>
    <n v="0"/>
    <s v="No"/>
    <s v="Obesity"/>
    <s v="Diabetes"/>
    <s v="26-Dec-1974"/>
    <n v="14256.79"/>
    <x v="1"/>
    <x v="2"/>
    <s v="R1026"/>
    <n v="49"/>
  </r>
  <r>
    <s v="Id710"/>
    <s v="  Meaghan J"/>
    <n v="26.22"/>
    <n v="5.37"/>
    <s v="Yes"/>
    <s v="No"/>
    <s v="No"/>
    <n v="2"/>
    <s v="No"/>
    <s v="Over weight"/>
    <s v="Normal"/>
    <s v="8-Nov-1959"/>
    <n v="14256.19"/>
    <x v="1"/>
    <x v="0"/>
    <s v="R1012"/>
    <n v="64"/>
  </r>
  <r>
    <s v="Id711"/>
    <s v="  Rina"/>
    <n v="25.08"/>
    <n v="5.75"/>
    <s v="Yes"/>
    <s v="No"/>
    <s v="No"/>
    <n v="2"/>
    <s v="No"/>
    <s v="Over weight"/>
    <s v="Prediabetes"/>
    <s v="10-Oct-1959"/>
    <n v="14254.61"/>
    <x v="1"/>
    <x v="1"/>
    <s v="R1012"/>
    <n v="64"/>
  </r>
  <r>
    <s v="Id712"/>
    <s v="  Kristin P"/>
    <n v="39.1"/>
    <n v="6.79"/>
    <s v="Yes"/>
    <s v="No"/>
    <s v="No"/>
    <n v="2"/>
    <s v="No"/>
    <s v="Obesity"/>
    <s v="Diabetes"/>
    <s v="25-Sep-1961"/>
    <n v="14235.07"/>
    <x v="1"/>
    <x v="1"/>
    <s v="R1011"/>
    <n v="62"/>
  </r>
  <r>
    <s v="Id713"/>
    <s v="  Albert"/>
    <n v="37.905000000000001"/>
    <n v="7.03"/>
    <s v="No"/>
    <s v="No"/>
    <s v="No"/>
    <n v="3"/>
    <s v="No"/>
    <s v="Obesity"/>
    <s v="Diabetes"/>
    <s v="21-Sep-1958"/>
    <n v="14210.54"/>
    <x v="1"/>
    <x v="2"/>
    <s v="R1012"/>
    <n v="65"/>
  </r>
  <r>
    <s v="Id714"/>
    <s v="  Ashley"/>
    <n v="43.35"/>
    <n v="5.41"/>
    <s v="Yes"/>
    <s v="No"/>
    <s v="Yes"/>
    <n v="1"/>
    <s v="No"/>
    <s v="Obesity"/>
    <s v="Normal"/>
    <s v="17-Nov-1983"/>
    <n v="14209.4"/>
    <x v="1"/>
    <x v="1"/>
    <s v="R1026"/>
    <n v="40"/>
  </r>
  <r>
    <s v="Id715"/>
    <s v="  Shannon L"/>
    <n v="36.15"/>
    <n v="8.0500000000000007"/>
    <s v="No"/>
    <s v="No"/>
    <s v="No"/>
    <n v="0"/>
    <s v="No"/>
    <s v="Obesity"/>
    <s v="Diabetes"/>
    <s v="25-Dec-1968"/>
    <n v="14193.55"/>
    <x v="1"/>
    <x v="1"/>
    <s v="R1026"/>
    <n v="55"/>
  </r>
  <r>
    <s v="Id716"/>
    <s v="  Amy B"/>
    <n v="44.98"/>
    <n v="5.94"/>
    <s v="No"/>
    <s v="No"/>
    <s v="No"/>
    <n v="1"/>
    <s v="No"/>
    <s v="Obesity"/>
    <s v="Prediabetes"/>
    <s v="7-Jul-1984"/>
    <n v="14152.46"/>
    <x v="1"/>
    <x v="1"/>
    <s v="R1012"/>
    <n v="39"/>
  </r>
  <r>
    <s v="Id717"/>
    <s v="  A Danielle"/>
    <n v="38.28"/>
    <n v="5.51"/>
    <s v="No"/>
    <s v="Yes"/>
    <s v="No"/>
    <n v="1"/>
    <s v="No"/>
    <s v="Obesity"/>
    <s v="Normal"/>
    <s v="6-Jul-2004"/>
    <n v="14133.04"/>
    <x v="1"/>
    <x v="0"/>
    <s v="R1013"/>
    <n v="19"/>
  </r>
  <r>
    <s v="Id718"/>
    <s v="  Conrad F"/>
    <n v="32.299999999999997"/>
    <n v="6.55"/>
    <s v="Yes"/>
    <s v="No"/>
    <s v="No"/>
    <n v="2"/>
    <s v="No"/>
    <s v="Obesity"/>
    <s v="Diabetes"/>
    <s v="14-Jun-1961"/>
    <n v="14119.62"/>
    <x v="1"/>
    <x v="1"/>
    <s v="R1012"/>
    <n v="62"/>
  </r>
  <r>
    <s v="Id719"/>
    <s v="  Josh"/>
    <n v="39.51"/>
    <n v="5.79"/>
    <s v="Yes"/>
    <s v="No"/>
    <s v="No"/>
    <n v="0"/>
    <s v="No"/>
    <s v="Obesity"/>
    <s v="Prediabetes"/>
    <s v="26-Sep-1976"/>
    <n v="14098.07"/>
    <x v="1"/>
    <x v="0"/>
    <s v="R1023"/>
    <n v="47"/>
  </r>
  <r>
    <s v="Id720"/>
    <s v="  Maxime"/>
    <n v="50.46"/>
    <n v="4.5599999999999996"/>
    <s v="No"/>
    <s v="No"/>
    <s v="No"/>
    <n v="0"/>
    <s v="No"/>
    <s v="Obesity"/>
    <s v="Normal"/>
    <s v="12-Sep-1991"/>
    <n v="14081.93"/>
    <x v="1"/>
    <x v="0"/>
    <s v="R1012"/>
    <n v="32"/>
  </r>
  <r>
    <s v="Id721"/>
    <s v="  Natalie"/>
    <n v="31.73"/>
    <n v="7"/>
    <s v="No"/>
    <s v="No"/>
    <s v="No"/>
    <n v="0"/>
    <s v="No"/>
    <s v="Obesity"/>
    <s v="Diabetes"/>
    <s v="8-Nov-1960"/>
    <n v="14043.48"/>
    <x v="1"/>
    <x v="0"/>
    <s v="R1024"/>
    <n v="63"/>
  </r>
  <r>
    <s v="Id722"/>
    <s v="  Melissa"/>
    <n v="32.1"/>
    <n v="6.57"/>
    <s v="Yes"/>
    <s v="No"/>
    <s v="Yes"/>
    <n v="1"/>
    <s v="No"/>
    <s v="Obesity"/>
    <s v="Diabetes"/>
    <s v="8-Jul-1963"/>
    <n v="14007.22"/>
    <x v="1"/>
    <x v="0"/>
    <s v="R1011"/>
    <n v="60"/>
  </r>
  <r>
    <s v="Id723"/>
    <s v="  Laura P"/>
    <n v="27.83"/>
    <n v="11.61"/>
    <s v="Yes"/>
    <s v="No"/>
    <s v="Yes"/>
    <n v="1"/>
    <s v="No"/>
    <s v="Over weight"/>
    <s v="Diabetes"/>
    <s v="6-Jul-1963"/>
    <n v="14001.29"/>
    <x v="1"/>
    <x v="2"/>
    <s v="R1013"/>
    <n v="60"/>
  </r>
  <r>
    <s v="Id724"/>
    <s v="  Lisa"/>
    <n v="27.72"/>
    <n v="8.16"/>
    <s v="Yes"/>
    <s v="No"/>
    <s v="Yes"/>
    <n v="1"/>
    <s v="No"/>
    <s v="Over weight"/>
    <s v="Diabetes"/>
    <s v="23-Dec-1963"/>
    <n v="14001.13"/>
    <x v="1"/>
    <x v="1"/>
    <s v="R1013"/>
    <n v="60"/>
  </r>
  <r>
    <s v="Id725"/>
    <s v="  William D"/>
    <n v="36.765000000000001"/>
    <n v="4.4800000000000004"/>
    <s v="Yes"/>
    <s v="No"/>
    <s v="No"/>
    <n v="2"/>
    <s v="No"/>
    <s v="Obesity"/>
    <s v="Normal"/>
    <s v="6-Sep-1959"/>
    <n v="13981.85"/>
    <x v="1"/>
    <x v="1"/>
    <s v="R1016"/>
    <n v="64"/>
  </r>
  <r>
    <s v="Id726"/>
    <s v="  James"/>
    <n v="48.36"/>
    <n v="4.08"/>
    <s v="No"/>
    <s v="No"/>
    <s v="No"/>
    <n v="0"/>
    <s v="No"/>
    <s v="Obesity"/>
    <s v="Normal"/>
    <s v="13-Jul-1990"/>
    <n v="13979.45"/>
    <x v="1"/>
    <x v="1"/>
    <s v="R1023"/>
    <n v="33"/>
  </r>
  <r>
    <s v="Id727"/>
    <s v="  John"/>
    <n v="31.445"/>
    <n v="4.4000000000000004"/>
    <s v="Yes"/>
    <s v="No"/>
    <s v="No"/>
    <n v="2"/>
    <s v="No"/>
    <s v="Obesity"/>
    <s v="Normal"/>
    <s v="29-Aug-1959"/>
    <n v="13974.46"/>
    <x v="1"/>
    <x v="2"/>
    <s v="R1019"/>
    <n v="64"/>
  </r>
  <r>
    <s v="Id728"/>
    <s v="  Adam S"/>
    <n v="27.55"/>
    <n v="9.02"/>
    <s v="No"/>
    <s v="No"/>
    <s v="No"/>
    <n v="0"/>
    <s v="No"/>
    <s v="Over weight"/>
    <s v="Diabetes"/>
    <s v="18-Jun-1960"/>
    <n v="13937.67"/>
    <x v="1"/>
    <x v="1"/>
    <s v="R1012"/>
    <n v="63"/>
  </r>
  <r>
    <s v="Id729"/>
    <s v="  Armando"/>
    <n v="33.11"/>
    <n v="8.06"/>
    <s v="No"/>
    <s v="No"/>
    <s v="No"/>
    <n v="0"/>
    <s v="No"/>
    <s v="Obesity"/>
    <s v="Diabetes"/>
    <s v="27-Jul-1962"/>
    <n v="13919.82"/>
    <x v="1"/>
    <x v="2"/>
    <s v="R1013"/>
    <n v="61"/>
  </r>
  <r>
    <s v="Id730"/>
    <s v="  Dana"/>
    <n v="36.85"/>
    <n v="6.21"/>
    <s v="Yes"/>
    <s v="No"/>
    <s v="No"/>
    <n v="2"/>
    <s v="No"/>
    <s v="Obesity"/>
    <s v="Prediabetes"/>
    <s v="7-Jul-1959"/>
    <n v="13887.97"/>
    <x v="1"/>
    <x v="2"/>
    <s v="R1013"/>
    <n v="64"/>
  </r>
  <r>
    <s v="Id731"/>
    <s v="  Jennifer L"/>
    <n v="36.299999999999997"/>
    <n v="5.79"/>
    <s v="Yes"/>
    <s v="No"/>
    <s v="No"/>
    <n v="2"/>
    <s v="No"/>
    <s v="Obesity"/>
    <s v="Prediabetes"/>
    <s v="29-Dec-1959"/>
    <n v="13887.2"/>
    <x v="1"/>
    <x v="0"/>
    <s v="R1013"/>
    <n v="64"/>
  </r>
  <r>
    <s v="Id732"/>
    <s v="  Benjamin"/>
    <n v="45.34"/>
    <n v="5.69"/>
    <s v="Yes"/>
    <s v="No"/>
    <s v="No"/>
    <n v="0"/>
    <s v="No"/>
    <s v="Obesity"/>
    <s v="Normal"/>
    <s v="25-Sep-1985"/>
    <n v="13886.4"/>
    <x v="1"/>
    <x v="2"/>
    <s v="R1012"/>
    <n v="38"/>
  </r>
  <r>
    <s v="Id733"/>
    <s v="  Tanya"/>
    <n v="31.8"/>
    <n v="5.36"/>
    <s v="Yes"/>
    <s v="No"/>
    <s v="No"/>
    <n v="2"/>
    <s v="No"/>
    <s v="Obesity"/>
    <s v="Normal"/>
    <s v="5-Oct-1959"/>
    <n v="13880.95"/>
    <x v="1"/>
    <x v="2"/>
    <s v="R1011"/>
    <n v="64"/>
  </r>
  <r>
    <s v="Id734"/>
    <s v="  Tracy"/>
    <n v="41.02"/>
    <n v="11.37"/>
    <s v="No"/>
    <s v="No"/>
    <s v="No"/>
    <n v="0"/>
    <s v="No"/>
    <s v="Obesity"/>
    <s v="Diabetes"/>
    <s v="19-Dec-1978"/>
    <n v="13874.89"/>
    <x v="1"/>
    <x v="1"/>
    <s v="R1012"/>
    <n v="45"/>
  </r>
  <r>
    <s v="Id735"/>
    <s v="  Emily S"/>
    <n v="32.68"/>
    <n v="11.87"/>
    <s v="No"/>
    <s v="No"/>
    <s v="No"/>
    <n v="0"/>
    <s v="No"/>
    <s v="Obesity"/>
    <s v="Diabetes"/>
    <s v="21-Jul-1960"/>
    <n v="13844.8"/>
    <x v="1"/>
    <x v="2"/>
    <s v="R1012"/>
    <n v="63"/>
  </r>
  <r>
    <s v="Id736"/>
    <s v="  Kelly R"/>
    <n v="21.7"/>
    <n v="4.9000000000000004"/>
    <s v="No"/>
    <s v="No"/>
    <s v="Yes"/>
    <n v="1"/>
    <s v="Yes"/>
    <s v="Normal Weight"/>
    <s v="Normal"/>
    <s v="7-Jun-2003"/>
    <n v="13844.51"/>
    <x v="1"/>
    <x v="1"/>
    <s v="R1011"/>
    <n v="20"/>
  </r>
  <r>
    <s v="Id737"/>
    <s v="  Kyle"/>
    <n v="40.479999999999997"/>
    <n v="6.7"/>
    <s v="No"/>
    <s v="No"/>
    <s v="No"/>
    <n v="3"/>
    <s v="No"/>
    <s v="Obesity"/>
    <s v="Diabetes"/>
    <s v="10-Dec-1958"/>
    <n v="13831.12"/>
    <x v="2"/>
    <x v="1"/>
    <s v="R1013"/>
    <n v="65"/>
  </r>
  <r>
    <s v="Id738"/>
    <s v="  Bruce A Jr"/>
    <n v="34.5"/>
    <n v="10.3"/>
    <s v="No"/>
    <s v="No"/>
    <s v="No"/>
    <n v="3"/>
    <s v="No"/>
    <s v="Obesity"/>
    <s v="Diabetes"/>
    <s v="25-Nov-1958"/>
    <n v="13822.8"/>
    <x v="2"/>
    <x v="0"/>
    <s v="R1011"/>
    <n v="65"/>
  </r>
  <r>
    <s v="Id739"/>
    <s v="  Cary J"/>
    <n v="45.9"/>
    <n v="11.14"/>
    <s v="Yes"/>
    <s v="No"/>
    <s v="No"/>
    <n v="1"/>
    <s v="No"/>
    <s v="Obesity"/>
    <s v="Diabetes"/>
    <s v="8-Dec-1986"/>
    <n v="13819.49"/>
    <x v="2"/>
    <x v="2"/>
    <s v="R1012"/>
    <n v="37"/>
  </r>
  <r>
    <s v="Id740"/>
    <s v="  Jill M"/>
    <n v="33.479999999999997"/>
    <n v="4.74"/>
    <s v="Yes"/>
    <s v="No"/>
    <s v="No"/>
    <n v="2"/>
    <s v="No"/>
    <s v="Obesity"/>
    <s v="Normal"/>
    <s v="10-Nov-1966"/>
    <n v="13801.61"/>
    <x v="2"/>
    <x v="0"/>
    <s v="R1026"/>
    <n v="57"/>
  </r>
  <r>
    <s v="Id741"/>
    <s v="  Chris"/>
    <n v="28.31"/>
    <n v="5.96"/>
    <s v="Yes"/>
    <s v="No"/>
    <s v="No"/>
    <n v="2"/>
    <s v="No"/>
    <s v="Over weight"/>
    <s v="Prediabetes"/>
    <s v="6-Aug-1959"/>
    <n v="13770.1"/>
    <x v="2"/>
    <x v="1"/>
    <s v="R1012"/>
    <n v="64"/>
  </r>
  <r>
    <s v="Id742"/>
    <s v="  Michael E"/>
    <n v="21.565000000000001"/>
    <n v="4.95"/>
    <s v="No"/>
    <s v="Yes"/>
    <s v="No"/>
    <n v="1"/>
    <s v="Yes"/>
    <s v="Normal Weight"/>
    <s v="Normal"/>
    <s v="16-Jul-2004"/>
    <n v="13747.87"/>
    <x v="2"/>
    <x v="2"/>
    <s v="R1018"/>
    <n v="19"/>
  </r>
  <r>
    <s v="Id743"/>
    <s v="  Lauren"/>
    <n v="35.590000000000003"/>
    <n v="5.21"/>
    <s v="Yes"/>
    <s v="No"/>
    <s v="Yes"/>
    <n v="1"/>
    <s v="No"/>
    <s v="Obesity"/>
    <s v="Normal"/>
    <s v="23-Oct-1969"/>
    <n v="13746.74"/>
    <x v="2"/>
    <x v="2"/>
    <s v="R1026"/>
    <n v="54"/>
  </r>
  <r>
    <s v="Id744"/>
    <s v="  Kathryn E"/>
    <n v="43.44"/>
    <n v="4.8600000000000003"/>
    <s v="Yes"/>
    <s v="No"/>
    <s v="No"/>
    <n v="0"/>
    <s v="No"/>
    <s v="Obesity"/>
    <s v="Normal"/>
    <s v="29-Aug-1985"/>
    <n v="13726.21"/>
    <x v="2"/>
    <x v="0"/>
    <s v="R1026"/>
    <n v="38"/>
  </r>
  <r>
    <s v="Id745"/>
    <s v="  Polly"/>
    <n v="21.754999999999999"/>
    <n v="7.79"/>
    <s v="Yes"/>
    <s v="No"/>
    <s v="No"/>
    <n v="0"/>
    <s v="No"/>
    <s v="Normal Weight"/>
    <s v="Diabetes"/>
    <s v="2-Aug-1981"/>
    <n v="13725.47"/>
    <x v="2"/>
    <x v="2"/>
    <s v="R1024"/>
    <n v="42"/>
  </r>
  <r>
    <s v="Id746"/>
    <s v="  Mark H"/>
    <n v="44.55"/>
    <n v="7.12"/>
    <s v="Yes"/>
    <s v="No"/>
    <s v="No"/>
    <n v="1"/>
    <s v="No"/>
    <s v="Obesity"/>
    <s v="Diabetes"/>
    <s v="24-Nov-1986"/>
    <n v="13714.55"/>
    <x v="2"/>
    <x v="2"/>
    <s v="R1023"/>
    <n v="37"/>
  </r>
  <r>
    <s v="Id747"/>
    <s v="  Jessie M"/>
    <n v="43.32"/>
    <n v="4.67"/>
    <s v="Yes"/>
    <s v="No"/>
    <s v="No"/>
    <n v="0"/>
    <s v="No"/>
    <s v="Obesity"/>
    <s v="Normal"/>
    <s v="14-Sep-1985"/>
    <n v="13685.51"/>
    <x v="2"/>
    <x v="1"/>
    <s v="R1026"/>
    <n v="38"/>
  </r>
  <r>
    <s v="Id748"/>
    <s v="  Chris"/>
    <n v="31.23"/>
    <n v="9.1199999999999992"/>
    <s v="Yes"/>
    <s v="No"/>
    <s v="Yes"/>
    <n v="1"/>
    <s v="No"/>
    <s v="Obesity"/>
    <s v="Diabetes"/>
    <s v="4-Aug-1963"/>
    <n v="13677.68"/>
    <x v="2"/>
    <x v="2"/>
    <s v="R1021"/>
    <n v="60"/>
  </r>
  <r>
    <s v="Id749"/>
    <s v="  Daniel"/>
    <n v="42.81"/>
    <n v="4.1500000000000004"/>
    <s v="No"/>
    <s v="No"/>
    <s v="No"/>
    <n v="1"/>
    <s v="No"/>
    <s v="Obesity"/>
    <s v="Normal"/>
    <s v="20-Jul-1984"/>
    <n v="13638.06"/>
    <x v="2"/>
    <x v="0"/>
    <s v="R1023"/>
    <n v="39"/>
  </r>
  <r>
    <s v="Id750"/>
    <s v="  Megan"/>
    <n v="35.909999999999997"/>
    <n v="6.72"/>
    <s v="Yes"/>
    <s v="No"/>
    <s v="No"/>
    <n v="2"/>
    <s v="No"/>
    <s v="Obesity"/>
    <s v="Diabetes"/>
    <s v="24-Dec-1961"/>
    <n v="13635.64"/>
    <x v="2"/>
    <x v="0"/>
    <s v="R1024"/>
    <n v="62"/>
  </r>
  <r>
    <s v="Id751"/>
    <s v="  Kevin"/>
    <n v="36.65"/>
    <n v="5.01"/>
    <s v="Yes"/>
    <s v="No"/>
    <s v="Yes"/>
    <n v="1"/>
    <s v="No"/>
    <s v="Obesity"/>
    <s v="Normal"/>
    <s v="26-Jul-1969"/>
    <n v="13622.01"/>
    <x v="2"/>
    <x v="0"/>
    <s v="R1012"/>
    <n v="54"/>
  </r>
  <r>
    <s v="Id752"/>
    <s v="  Caroline S"/>
    <n v="22.04"/>
    <n v="10.9"/>
    <s v="Yes"/>
    <s v="No"/>
    <s v="No"/>
    <n v="2"/>
    <s v="No"/>
    <s v="Normal Weight"/>
    <s v="Diabetes"/>
    <s v="18-Nov-1961"/>
    <n v="13616.36"/>
    <x v="2"/>
    <x v="0"/>
    <s v="R1024"/>
    <n v="62"/>
  </r>
  <r>
    <s v="Id753"/>
    <s v="  Nuta"/>
    <n v="31.824999999999999"/>
    <n v="5.52"/>
    <s v="Yes"/>
    <s v="No"/>
    <s v="No"/>
    <n v="1"/>
    <s v="No"/>
    <s v="Obesity"/>
    <s v="Normal"/>
    <s v="10-Sep-1964"/>
    <n v="13607.37"/>
    <x v="2"/>
    <x v="1"/>
    <s v="R1024"/>
    <n v="59"/>
  </r>
  <r>
    <s v="Id754"/>
    <s v="  Margie"/>
    <n v="53.58"/>
    <n v="4.55"/>
    <s v="No"/>
    <s v="No"/>
    <s v="No"/>
    <n v="1"/>
    <s v="No"/>
    <s v="Obesity"/>
    <s v="Normal"/>
    <s v="14-Aug-1992"/>
    <n v="13588.17"/>
    <x v="2"/>
    <x v="1"/>
    <s v="R1012"/>
    <n v="31"/>
  </r>
  <r>
    <s v="Id755"/>
    <s v="  Heidi"/>
    <n v="34.299999999999997"/>
    <n v="11.76"/>
    <s v="No"/>
    <s v="No"/>
    <s v="No"/>
    <n v="0"/>
    <s v="No"/>
    <s v="Obesity"/>
    <s v="Diabetes"/>
    <s v="15-Jul-1968"/>
    <n v="13566.04"/>
    <x v="2"/>
    <x v="0"/>
    <s v="R1026"/>
    <n v="55"/>
  </r>
  <r>
    <s v="Id756"/>
    <s v="  Diego J"/>
    <n v="32.11"/>
    <n v="7.06"/>
    <s v="No"/>
    <s v="No"/>
    <s v="No"/>
    <n v="0"/>
    <s v="No"/>
    <s v="Obesity"/>
    <s v="Diabetes"/>
    <s v="11-Jul-1960"/>
    <n v="13555"/>
    <x v="2"/>
    <x v="0"/>
    <s v="R1017"/>
    <n v="63"/>
  </r>
  <r>
    <s v="Id757"/>
    <s v="  Enrique M Sr"/>
    <n v="31.78"/>
    <n v="11.35"/>
    <s v="Yes"/>
    <s v="No"/>
    <s v="Yes"/>
    <n v="1"/>
    <s v="No"/>
    <s v="Obesity"/>
    <s v="Diabetes"/>
    <s v="14-Oct-1963"/>
    <n v="13511.28"/>
    <x v="2"/>
    <x v="1"/>
    <s v="R1012"/>
    <n v="60"/>
  </r>
  <r>
    <s v="Id758"/>
    <s v="  Greg"/>
    <n v="46.89"/>
    <n v="5.52"/>
    <s v="No"/>
    <s v="No"/>
    <s v="No"/>
    <n v="0"/>
    <s v="No"/>
    <s v="Obesity"/>
    <s v="Normal"/>
    <s v="30-Aug-1990"/>
    <n v="13480.83"/>
    <x v="2"/>
    <x v="2"/>
    <s v="R1023"/>
    <n v="33"/>
  </r>
  <r>
    <s v="Id759"/>
    <s v="  Filip"/>
    <n v="39.35"/>
    <n v="7.86"/>
    <s v="Yes"/>
    <s v="No"/>
    <s v="No"/>
    <n v="1"/>
    <s v="No"/>
    <s v="Obesity"/>
    <s v="Diabetes"/>
    <s v="7-Aug-1975"/>
    <n v="13472.19"/>
    <x v="2"/>
    <x v="2"/>
    <s v="R1012"/>
    <n v="48"/>
  </r>
  <r>
    <s v="Id760"/>
    <s v="  Rosemary E"/>
    <n v="39.200000000000003"/>
    <n v="11.38"/>
    <s v="No"/>
    <s v="No"/>
    <s v="No"/>
    <n v="0"/>
    <s v="No"/>
    <s v="Obesity"/>
    <s v="Diabetes"/>
    <s v="24-Jul-1960"/>
    <n v="13470.86"/>
    <x v="2"/>
    <x v="0"/>
    <s v="R1011"/>
    <n v="63"/>
  </r>
  <r>
    <s v="Id761"/>
    <s v="  Lisa"/>
    <n v="39.159999999999997"/>
    <n v="10.48"/>
    <s v="No"/>
    <s v="No"/>
    <s v="No"/>
    <n v="0"/>
    <s v="No"/>
    <s v="Obesity"/>
    <s v="Diabetes"/>
    <s v="28-Jul-1960"/>
    <n v="13470.8"/>
    <x v="2"/>
    <x v="2"/>
    <s v="R1013"/>
    <n v="63"/>
  </r>
  <r>
    <s v="Id762"/>
    <s v="  Jason"/>
    <n v="44.1"/>
    <n v="5.04"/>
    <s v="Yes"/>
    <s v="No"/>
    <s v="No"/>
    <n v="0"/>
    <s v="No"/>
    <s v="Obesity"/>
    <s v="Normal"/>
    <s v="19-Aug-1985"/>
    <n v="13465.8"/>
    <x v="2"/>
    <x v="1"/>
    <s v="R1012"/>
    <n v="38"/>
  </r>
  <r>
    <s v="Id763"/>
    <s v="  Courtney"/>
    <n v="33.200000000000003"/>
    <n v="9.06"/>
    <s v="No"/>
    <s v="No"/>
    <s v="No"/>
    <n v="0"/>
    <s v="No"/>
    <s v="Obesity"/>
    <s v="Diabetes"/>
    <s v="16-Dec-1960"/>
    <n v="13462.52"/>
    <x v="2"/>
    <x v="2"/>
    <s v="R1011"/>
    <n v="63"/>
  </r>
  <r>
    <s v="Id764"/>
    <s v="  Jennifer R"/>
    <n v="29.92"/>
    <n v="11.07"/>
    <s v="No"/>
    <s v="No"/>
    <s v="No"/>
    <n v="0"/>
    <s v="No"/>
    <s v="Over weight"/>
    <s v="Diabetes"/>
    <s v="11-Jul-1960"/>
    <n v="13457.96"/>
    <x v="2"/>
    <x v="1"/>
    <s v="R1013"/>
    <n v="63"/>
  </r>
  <r>
    <s v="Id765"/>
    <s v="  Lauren E"/>
    <n v="25"/>
    <n v="10.45"/>
    <s v="No"/>
    <s v="No"/>
    <s v="No"/>
    <n v="0"/>
    <s v="No"/>
    <s v="Over weight"/>
    <s v="Diabetes"/>
    <s v="13-Aug-1960"/>
    <n v="13451.12"/>
    <x v="2"/>
    <x v="1"/>
    <s v="R1011"/>
    <n v="63"/>
  </r>
  <r>
    <s v="Id766"/>
    <s v="  Ashley M"/>
    <n v="38.869999999999997"/>
    <n v="8.6300000000000008"/>
    <s v="Yes"/>
    <s v="No"/>
    <s v="No"/>
    <n v="1"/>
    <s v="No"/>
    <s v="Obesity"/>
    <s v="Diabetes"/>
    <s v="29-Jun-1975"/>
    <n v="13440.7"/>
    <x v="2"/>
    <x v="2"/>
    <s v="R1012"/>
    <n v="48"/>
  </r>
  <r>
    <s v="Id767"/>
    <s v="  Alison R"/>
    <n v="32.299999999999997"/>
    <n v="5.28"/>
    <s v="Yes"/>
    <s v="No"/>
    <s v="No"/>
    <n v="2"/>
    <s v="No"/>
    <s v="Obesity"/>
    <s v="Normal"/>
    <s v="14-Nov-1966"/>
    <n v="13430.27"/>
    <x v="2"/>
    <x v="0"/>
    <s v="R1024"/>
    <n v="57"/>
  </r>
  <r>
    <s v="Id768"/>
    <s v="  Madeleine"/>
    <n v="31.16"/>
    <n v="7.49"/>
    <s v="Yes"/>
    <s v="No"/>
    <s v="No"/>
    <n v="2"/>
    <s v="No"/>
    <s v="Obesity"/>
    <s v="Diabetes"/>
    <s v="3-Nov-1961"/>
    <n v="13429.04"/>
    <x v="2"/>
    <x v="0"/>
    <s v="R1012"/>
    <n v="62"/>
  </r>
  <r>
    <s v="Id769"/>
    <s v="  Stacey"/>
    <n v="54.59"/>
    <n v="4.2699999999999996"/>
    <s v="No"/>
    <s v="No"/>
    <s v="No"/>
    <n v="0"/>
    <s v="No"/>
    <s v="Obesity"/>
    <s v="Normal"/>
    <s v="17-Jun-1994"/>
    <n v="13417.05"/>
    <x v="2"/>
    <x v="0"/>
    <s v="R1012"/>
    <n v="29"/>
  </r>
  <r>
    <s v="Id770"/>
    <s v="  Kimberly"/>
    <n v="21.09"/>
    <n v="9.2200000000000006"/>
    <s v="Yes"/>
    <s v="No"/>
    <s v="No"/>
    <n v="2"/>
    <s v="No"/>
    <s v="Normal Weight"/>
    <s v="Diabetes"/>
    <s v="22-Jul-1961"/>
    <n v="13415.04"/>
    <x v="2"/>
    <x v="2"/>
    <s v="R1012"/>
    <n v="62"/>
  </r>
  <r>
    <s v="Id771"/>
    <s v="  Matthew D"/>
    <n v="52.41"/>
    <n v="5.99"/>
    <s v="No"/>
    <s v="No"/>
    <s v="No"/>
    <n v="1"/>
    <s v="No"/>
    <s v="Obesity"/>
    <s v="Prediabetes"/>
    <s v="19-Dec-1992"/>
    <n v="13412.97"/>
    <x v="2"/>
    <x v="0"/>
    <s v="R1023"/>
    <n v="31"/>
  </r>
  <r>
    <s v="Id772"/>
    <s v="  Michael"/>
    <n v="41.47"/>
    <n v="5.86"/>
    <s v="Yes"/>
    <s v="No"/>
    <s v="No"/>
    <n v="2"/>
    <s v="No"/>
    <s v="Obesity"/>
    <s v="Prediabetes"/>
    <s v="20-Dec-1959"/>
    <n v="13405.39"/>
    <x v="2"/>
    <x v="0"/>
    <s v="R1013"/>
    <n v="64"/>
  </r>
  <r>
    <s v="Id773"/>
    <s v="  Ben"/>
    <n v="33.1"/>
    <n v="5.19"/>
    <s v="Yes"/>
    <s v="No"/>
    <s v="No"/>
    <n v="2"/>
    <s v="No"/>
    <s v="Obesity"/>
    <s v="Normal"/>
    <s v="25-Nov-1959"/>
    <n v="13393.76"/>
    <x v="2"/>
    <x v="1"/>
    <s v="R1011"/>
    <n v="64"/>
  </r>
  <r>
    <s v="Id774"/>
    <s v="  Chris"/>
    <n v="30.8"/>
    <n v="4.37"/>
    <s v="Yes"/>
    <s v="No"/>
    <s v="No"/>
    <n v="2"/>
    <s v="No"/>
    <s v="Obesity"/>
    <s v="Normal"/>
    <s v="9-Dec-1959"/>
    <n v="13390.56"/>
    <x v="2"/>
    <x v="0"/>
    <s v="R1011"/>
    <n v="64"/>
  </r>
  <r>
    <s v="Id775"/>
    <s v="  Jeremy J"/>
    <n v="42.06"/>
    <n v="5.32"/>
    <s v="No"/>
    <s v="No"/>
    <s v="No"/>
    <n v="1"/>
    <s v="No"/>
    <s v="Obesity"/>
    <s v="Normal"/>
    <s v="6-Jun-1984"/>
    <n v="13383.67"/>
    <x v="2"/>
    <x v="2"/>
    <s v="R1023"/>
    <n v="39"/>
  </r>
  <r>
    <s v="Id776"/>
    <s v="  Amy L"/>
    <n v="39.270000000000003"/>
    <n v="5.64"/>
    <s v="No"/>
    <s v="No"/>
    <s v="Yes"/>
    <n v="1"/>
    <s v="No"/>
    <s v="Obesity"/>
    <s v="Normal"/>
    <s v="30-Sep-1979"/>
    <n v="13377.41"/>
    <x v="2"/>
    <x v="0"/>
    <s v="R1026"/>
    <n v="44"/>
  </r>
  <r>
    <s v="Id777"/>
    <s v="  Karen L"/>
    <n v="30.71"/>
    <n v="5.59"/>
    <s v="Yes"/>
    <s v="No"/>
    <s v="No"/>
    <n v="1"/>
    <s v="No"/>
    <s v="Obesity"/>
    <s v="Normal"/>
    <s v="24-Sep-1964"/>
    <n v="13375.76"/>
    <x v="2"/>
    <x v="2"/>
    <s v="R1025"/>
    <n v="59"/>
  </r>
  <r>
    <s v="Id778"/>
    <s v="  Tennille"/>
    <n v="47.19"/>
    <n v="5.29"/>
    <s v="No"/>
    <s v="No"/>
    <s v="No"/>
    <n v="0"/>
    <s v="No"/>
    <s v="Obesity"/>
    <s v="Normal"/>
    <s v="2-Oct-1990"/>
    <n v="13360.94"/>
    <x v="2"/>
    <x v="1"/>
    <s v="R1012"/>
    <n v="33"/>
  </r>
  <r>
    <s v="Id779"/>
    <s v="  Matt"/>
    <n v="30.02"/>
    <n v="6.65"/>
    <s v="No"/>
    <s v="No"/>
    <s v="No"/>
    <n v="0"/>
    <s v="No"/>
    <s v="Obesity"/>
    <s v="Diabetes"/>
    <s v="11-Nov-1960"/>
    <n v="13352.1"/>
    <x v="2"/>
    <x v="1"/>
    <s v="R1012"/>
    <n v="63"/>
  </r>
  <r>
    <s v="Id780"/>
    <s v="  Emily"/>
    <n v="37.909999999999997"/>
    <n v="5.68"/>
    <s v="Yes"/>
    <s v="No"/>
    <s v="No"/>
    <n v="0"/>
    <s v="No"/>
    <s v="Obesity"/>
    <s v="Normal"/>
    <s v="23-Aug-1976"/>
    <n v="13333.71"/>
    <x v="2"/>
    <x v="2"/>
    <s v="R1012"/>
    <n v="47"/>
  </r>
  <r>
    <s v="Id781"/>
    <s v="  Justin E"/>
    <n v="54.61"/>
    <n v="4.49"/>
    <s v="No"/>
    <s v="No"/>
    <s v="No"/>
    <n v="0"/>
    <s v="No"/>
    <s v="Obesity"/>
    <s v="Normal"/>
    <s v="1-Jul-1994"/>
    <n v="13292.52"/>
    <x v="2"/>
    <x v="0"/>
    <s v="R1012"/>
    <n v="29"/>
  </r>
  <r>
    <s v="Id782"/>
    <s v="  Shalane"/>
    <n v="36.005000000000003"/>
    <n v="6.9"/>
    <s v="No"/>
    <s v="No"/>
    <s v="No"/>
    <n v="0"/>
    <s v="No"/>
    <s v="Obesity"/>
    <s v="Diabetes"/>
    <s v="11-Oct-1962"/>
    <n v="13228.85"/>
    <x v="2"/>
    <x v="0"/>
    <s v="R1023"/>
    <n v="61"/>
  </r>
  <r>
    <s v="Id783"/>
    <s v="  Jessica N"/>
    <n v="28.7"/>
    <n v="11.52"/>
    <s v="No"/>
    <s v="No"/>
    <s v="No"/>
    <n v="0"/>
    <s v="No"/>
    <s v="Over weight"/>
    <s v="Diabetes"/>
    <s v="24-Nov-1962"/>
    <n v="13224.69"/>
    <x v="2"/>
    <x v="2"/>
    <s v="R1011"/>
    <n v="61"/>
  </r>
  <r>
    <s v="Id784"/>
    <s v="  Melanie"/>
    <n v="34.295000000000002"/>
    <n v="11.24"/>
    <s v="No"/>
    <s v="No"/>
    <s v="No"/>
    <n v="0"/>
    <s v="No"/>
    <s v="Obesity"/>
    <s v="Diabetes"/>
    <s v="13-Nov-1965"/>
    <n v="13224.06"/>
    <x v="2"/>
    <x v="0"/>
    <s v="R1024"/>
    <n v="58"/>
  </r>
  <r>
    <s v="Id785"/>
    <s v="  Ruth Angelica"/>
    <n v="27.55"/>
    <n v="10.98"/>
    <s v="No"/>
    <s v="No"/>
    <s v="No"/>
    <n v="0"/>
    <s v="No"/>
    <s v="Over weight"/>
    <s v="Diabetes"/>
    <s v="7-Dec-1962"/>
    <n v="13217.09"/>
    <x v="2"/>
    <x v="1"/>
    <s v="R1024"/>
    <n v="61"/>
  </r>
  <r>
    <s v="Id786"/>
    <s v="  Una M"/>
    <n v="40.700000000000003"/>
    <n v="5.42"/>
    <s v="No"/>
    <s v="No"/>
    <s v="No"/>
    <n v="0"/>
    <s v="No"/>
    <s v="Obesity"/>
    <s v="Normal"/>
    <s v="15-Oct-1982"/>
    <n v="13214.43"/>
    <x v="2"/>
    <x v="2"/>
    <s v="R1012"/>
    <n v="41"/>
  </r>
  <r>
    <s v="Id787"/>
    <s v="  Taralyn"/>
    <n v="18.335000000000001"/>
    <n v="10.97"/>
    <s v="No"/>
    <s v="No"/>
    <s v="No"/>
    <n v="0"/>
    <s v="No"/>
    <s v="Under Weight"/>
    <s v="Diabetes"/>
    <s v="5-Aug-1962"/>
    <n v="13204.29"/>
    <x v="2"/>
    <x v="1"/>
    <s v="R1024"/>
    <n v="61"/>
  </r>
  <r>
    <s v="Id788"/>
    <s v="  James A"/>
    <n v="33.914999999999999"/>
    <n v="9.56"/>
    <s v="Yes"/>
    <s v="No"/>
    <s v="No"/>
    <n v="2"/>
    <s v="No"/>
    <s v="Obesity"/>
    <s v="Diabetes"/>
    <s v="6-Dec-1961"/>
    <n v="13143.86"/>
    <x v="2"/>
    <x v="2"/>
    <s v="R1016"/>
    <n v="62"/>
  </r>
  <r>
    <s v="Id789"/>
    <s v="  Ning"/>
    <n v="33.534999999999997"/>
    <n v="9.4"/>
    <s v="Yes"/>
    <s v="No"/>
    <s v="No"/>
    <n v="2"/>
    <s v="No"/>
    <s v="Obesity"/>
    <s v="Diabetes"/>
    <s v="6-Dec-1961"/>
    <n v="13143.34"/>
    <x v="2"/>
    <x v="2"/>
    <s v="R1020"/>
    <n v="62"/>
  </r>
  <r>
    <s v="Id790"/>
    <s v="  Joel"/>
    <n v="23.655000000000001"/>
    <n v="8.48"/>
    <s v="Yes"/>
    <s v="No"/>
    <s v="No"/>
    <n v="2"/>
    <s v="No"/>
    <s v="Normal Weight"/>
    <s v="Diabetes"/>
    <s v="7-Sep-1961"/>
    <n v="13129.6"/>
    <x v="2"/>
    <x v="2"/>
    <s v="R1017"/>
    <n v="62"/>
  </r>
  <r>
    <s v="Id791"/>
    <s v="  Pamela J"/>
    <n v="28"/>
    <n v="5.57"/>
    <s v="No"/>
    <s v="No"/>
    <s v="No"/>
    <n v="0"/>
    <s v="No"/>
    <s v="Over weight"/>
    <s v="Normal"/>
    <s v="16-Aug-1999"/>
    <n v="13126.68"/>
    <x v="2"/>
    <x v="0"/>
    <s v="R1011"/>
    <n v="24"/>
  </r>
  <r>
    <s v="Id792"/>
    <s v="  Brittney"/>
    <n v="30.23"/>
    <n v="6.94"/>
    <s v="Yes"/>
    <s v="No"/>
    <s v="Yes"/>
    <n v="1"/>
    <s v="No"/>
    <s v="Obesity"/>
    <s v="Diabetes"/>
    <s v="14-Sep-1963"/>
    <n v="13116.84"/>
    <x v="2"/>
    <x v="1"/>
    <s v="R1012"/>
    <n v="60"/>
  </r>
  <r>
    <s v="Id793"/>
    <s v="  Sheila"/>
    <n v="51.14"/>
    <n v="4.05"/>
    <s v="No"/>
    <s v="No"/>
    <s v="No"/>
    <n v="1"/>
    <s v="No"/>
    <s v="Obesity"/>
    <s v="Normal"/>
    <s v="12-Aug-1992"/>
    <n v="13113.51"/>
    <x v="2"/>
    <x v="2"/>
    <s v="R1026"/>
    <n v="31"/>
  </r>
  <r>
    <s v="Id794"/>
    <s v="  Koji"/>
    <n v="24.32"/>
    <n v="10.220000000000001"/>
    <s v="No"/>
    <s v="No"/>
    <s v="No"/>
    <n v="0"/>
    <s v="No"/>
    <s v="Normal Weight"/>
    <s v="Diabetes"/>
    <s v="2-Aug-1962"/>
    <n v="13112.6"/>
    <x v="2"/>
    <x v="0"/>
    <s v="R1012"/>
    <n v="61"/>
  </r>
  <r>
    <s v="Id795"/>
    <s v="  Sarah"/>
    <n v="38.06"/>
    <n v="9.24"/>
    <s v="No"/>
    <s v="No"/>
    <s v="No"/>
    <n v="0"/>
    <s v="No"/>
    <s v="Obesity"/>
    <s v="Diabetes"/>
    <s v="30-Oct-1971"/>
    <n v="13110.79"/>
    <x v="2"/>
    <x v="2"/>
    <s v="R1011"/>
    <n v="52"/>
  </r>
  <r>
    <s v="Id796"/>
    <s v="  Colleen M"/>
    <n v="37.700000000000003"/>
    <n v="8.6"/>
    <s v="No"/>
    <s v="No"/>
    <s v="No"/>
    <n v="0"/>
    <s v="No"/>
    <s v="Obesity"/>
    <s v="Diabetes"/>
    <s v="17-Jul-1978"/>
    <n v="13101.74"/>
    <x v="2"/>
    <x v="2"/>
    <s v="R1026"/>
    <n v="45"/>
  </r>
  <r>
    <s v="Id797"/>
    <s v="  Deedra G"/>
    <n v="44"/>
    <n v="9.32"/>
    <s v="Yes"/>
    <s v="No"/>
    <s v="No"/>
    <n v="2"/>
    <s v="No"/>
    <s v="Obesity"/>
    <s v="Diabetes"/>
    <s v="6-Nov-1961"/>
    <n v="13063.88"/>
    <x v="2"/>
    <x v="2"/>
    <s v="R1011"/>
    <n v="62"/>
  </r>
  <r>
    <s v="Id798"/>
    <s v="  Kulwinder"/>
    <n v="41.45"/>
    <n v="6.12"/>
    <s v="Yes"/>
    <s v="No"/>
    <s v="No"/>
    <n v="0"/>
    <s v="No"/>
    <s v="Obesity"/>
    <s v="Prediabetes"/>
    <s v="26-Oct-1985"/>
    <n v="13051.22"/>
    <x v="2"/>
    <x v="1"/>
    <s v="R1026"/>
    <n v="38"/>
  </r>
  <r>
    <s v="Id799"/>
    <s v="  Ann M"/>
    <n v="25.364999999999998"/>
    <n v="9.19"/>
    <s v="Yes"/>
    <s v="No"/>
    <s v="No"/>
    <n v="0"/>
    <s v="No"/>
    <s v="Over weight"/>
    <s v="Diabetes"/>
    <s v="6-Aug-1967"/>
    <n v="13047.33"/>
    <x v="2"/>
    <x v="0"/>
    <s v="R1024"/>
    <n v="56"/>
  </r>
  <r>
    <s v="Id800"/>
    <s v="  Sarah E"/>
    <n v="34.56"/>
    <n v="5.84"/>
    <s v="Yes"/>
    <s v="No"/>
    <s v="Yes"/>
    <n v="1"/>
    <s v="No"/>
    <s v="Obesity"/>
    <s v="Prediabetes"/>
    <s v="23-Sep-1969"/>
    <n v="13044.41"/>
    <x v="2"/>
    <x v="1"/>
    <s v="R1012"/>
    <n v="54"/>
  </r>
  <r>
    <s v="Id801"/>
    <s v="  Apryl J"/>
    <n v="28.2"/>
    <n v="7.19"/>
    <s v="Yes"/>
    <s v="No"/>
    <s v="No"/>
    <n v="2"/>
    <s v="No"/>
    <s v="Over weight"/>
    <s v="Diabetes"/>
    <s v="9-Nov-1961"/>
    <n v="13041.92"/>
    <x v="2"/>
    <x v="1"/>
    <s v="R1011"/>
    <n v="62"/>
  </r>
  <r>
    <s v="Id802"/>
    <s v="  Ilana"/>
    <n v="30.43"/>
    <n v="9.39"/>
    <s v="No"/>
    <s v="No"/>
    <s v="No"/>
    <n v="0"/>
    <s v="No"/>
    <s v="Obesity"/>
    <s v="Diabetes"/>
    <s v="4-Nov-1965"/>
    <n v="13023.93"/>
    <x v="2"/>
    <x v="2"/>
    <s v="R1025"/>
    <n v="58"/>
  </r>
  <r>
    <s v="Id803"/>
    <s v="  Katherine"/>
    <n v="32.395000000000003"/>
    <n v="4.2699999999999996"/>
    <s v="Yes"/>
    <s v="No"/>
    <s v="No"/>
    <n v="1"/>
    <s v="No"/>
    <s v="Obesity"/>
    <s v="Normal"/>
    <s v="23-Sep-1964"/>
    <n v="13019.16"/>
    <x v="2"/>
    <x v="1"/>
    <s v="R1024"/>
    <n v="59"/>
  </r>
  <r>
    <s v="Id804"/>
    <s v="  Katherine"/>
    <n v="24.035"/>
    <n v="11.71"/>
    <s v="No"/>
    <s v="No"/>
    <s v="No"/>
    <n v="0"/>
    <s v="No"/>
    <s v="Normal Weight"/>
    <s v="Diabetes"/>
    <s v="20-Jul-1962"/>
    <n v="13012.21"/>
    <x v="2"/>
    <x v="1"/>
    <s v="R1012"/>
    <n v="61"/>
  </r>
  <r>
    <s v="Id805"/>
    <s v="  Karl"/>
    <n v="37.119999999999997"/>
    <n v="5.29"/>
    <s v="No"/>
    <s v="No"/>
    <s v="No"/>
    <n v="2"/>
    <s v="No"/>
    <s v="Obesity"/>
    <s v="Normal"/>
    <s v="27-Sep-1972"/>
    <n v="13010.86"/>
    <x v="2"/>
    <x v="2"/>
    <s v="R1012"/>
    <n v="51"/>
  </r>
  <r>
    <s v="Id806"/>
    <s v="  Stephen"/>
    <n v="34.840000000000003"/>
    <n v="6"/>
    <s v="Yes"/>
    <s v="No"/>
    <s v="Yes"/>
    <n v="1"/>
    <s v="No"/>
    <s v="Obesity"/>
    <s v="Prediabetes"/>
    <s v="13-Dec-1969"/>
    <n v="13008.07"/>
    <x v="2"/>
    <x v="0"/>
    <s v="R1012"/>
    <n v="54"/>
  </r>
  <r>
    <s v="Id807"/>
    <s v="  Will"/>
    <n v="29.53"/>
    <n v="10.64"/>
    <s v="No"/>
    <s v="No"/>
    <s v="No"/>
    <n v="0"/>
    <s v="No"/>
    <s v="Over weight"/>
    <s v="Diabetes"/>
    <s v="24-Jun-1962"/>
    <n v="13004.95"/>
    <x v="2"/>
    <x v="1"/>
    <s v="R1012"/>
    <n v="61"/>
  </r>
  <r>
    <s v="Id808"/>
    <s v="  Bradley D"/>
    <n v="42.51"/>
    <n v="8.2100000000000009"/>
    <s v="Yes"/>
    <s v="No"/>
    <s v="No"/>
    <n v="0"/>
    <s v="No"/>
    <s v="Obesity"/>
    <s v="Diabetes"/>
    <s v="30-Oct-1981"/>
    <n v="13002.91"/>
    <x v="2"/>
    <x v="1"/>
    <s v="R1012"/>
    <n v="42"/>
  </r>
  <r>
    <s v="Id809"/>
    <s v="  Amy M"/>
    <n v="38.14"/>
    <n v="5.58"/>
    <s v="No"/>
    <s v="No"/>
    <s v="Yes"/>
    <n v="1"/>
    <s v="No"/>
    <s v="Obesity"/>
    <s v="Normal"/>
    <s v="27-Nov-1979"/>
    <n v="12994.12"/>
    <x v="2"/>
    <x v="2"/>
    <s v="R1026"/>
    <n v="44"/>
  </r>
  <r>
    <s v="Id810"/>
    <s v="  Matthew W"/>
    <n v="39.93"/>
    <n v="8.75"/>
    <s v="No"/>
    <s v="No"/>
    <s v="No"/>
    <n v="0"/>
    <s v="No"/>
    <s v="Obesity"/>
    <s v="Diabetes"/>
    <s v="28-Nov-1960"/>
    <n v="12982.87"/>
    <x v="2"/>
    <x v="1"/>
    <s v="R1013"/>
    <n v="63"/>
  </r>
  <r>
    <s v="Id811"/>
    <s v="  Doug"/>
    <n v="38.83"/>
    <n v="11.86"/>
    <s v="No"/>
    <s v="No"/>
    <s v="No"/>
    <n v="0"/>
    <s v="No"/>
    <s v="Obesity"/>
    <s v="Diabetes"/>
    <s v="23-Sep-1960"/>
    <n v="12981.35"/>
    <x v="2"/>
    <x v="0"/>
    <s v="R1013"/>
    <n v="63"/>
  </r>
  <r>
    <s v="Id812"/>
    <s v="  Tom"/>
    <n v="37.4"/>
    <n v="11.46"/>
    <s v="No"/>
    <s v="No"/>
    <s v="No"/>
    <n v="0"/>
    <s v="No"/>
    <s v="Obesity"/>
    <s v="Diabetes"/>
    <s v="22-Jun-1960"/>
    <n v="12979.36"/>
    <x v="2"/>
    <x v="1"/>
    <s v="R1011"/>
    <n v="63"/>
  </r>
  <r>
    <s v="Id813"/>
    <s v="  Jonathan"/>
    <n v="21.4"/>
    <n v="9.0299999999999994"/>
    <s v="No"/>
    <s v="No"/>
    <s v="No"/>
    <n v="0"/>
    <s v="No"/>
    <s v="Normal Weight"/>
    <s v="Diabetes"/>
    <s v="4-Nov-1960"/>
    <n v="12957.12"/>
    <x v="2"/>
    <x v="1"/>
    <s v="R1011"/>
    <n v="63"/>
  </r>
  <r>
    <s v="Id814"/>
    <s v="  Wayne A"/>
    <n v="38.380000000000003"/>
    <n v="8.26"/>
    <s v="Yes"/>
    <s v="No"/>
    <s v="No"/>
    <n v="2"/>
    <s v="No"/>
    <s v="Obesity"/>
    <s v="Diabetes"/>
    <s v="20-Aug-1961"/>
    <n v="12950.07"/>
    <x v="2"/>
    <x v="1"/>
    <s v="R1012"/>
    <n v="62"/>
  </r>
  <r>
    <s v="Id815"/>
    <s v="  Nobuyori"/>
    <n v="33.659999999999997"/>
    <n v="5.42"/>
    <s v="Yes"/>
    <s v="No"/>
    <s v="No"/>
    <n v="2"/>
    <s v="No"/>
    <s v="Obesity"/>
    <s v="Normal"/>
    <s v="22-Dec-1966"/>
    <n v="12949.16"/>
    <x v="2"/>
    <x v="0"/>
    <s v="R1013"/>
    <n v="57"/>
  </r>
  <r>
    <s v="Id816"/>
    <s v="  Rich"/>
    <n v="31.79"/>
    <n v="11.33"/>
    <s v="Yes"/>
    <s v="No"/>
    <s v="Yes"/>
    <n v="1"/>
    <s v="No"/>
    <s v="Obesity"/>
    <s v="Diabetes"/>
    <s v="14-Aug-1963"/>
    <n v="12928.79"/>
    <x v="2"/>
    <x v="2"/>
    <s v="R1013"/>
    <n v="60"/>
  </r>
  <r>
    <s v="Id817"/>
    <s v="  Marcos S"/>
    <n v="29.7"/>
    <n v="7.69"/>
    <s v="Yes"/>
    <s v="No"/>
    <s v="Yes"/>
    <n v="1"/>
    <s v="No"/>
    <s v="Over weight"/>
    <s v="Diabetes"/>
    <s v="1-Sep-1963"/>
    <n v="12925.89"/>
    <x v="2"/>
    <x v="2"/>
    <s v="R1013"/>
    <n v="60"/>
  </r>
  <r>
    <s v="Id818"/>
    <s v="  Dave"/>
    <n v="25.46"/>
    <n v="8.77"/>
    <s v="Yes"/>
    <s v="No"/>
    <s v="Yes"/>
    <n v="1"/>
    <s v="No"/>
    <s v="Over weight"/>
    <s v="Diabetes"/>
    <s v="16-Aug-1963"/>
    <n v="12913.99"/>
    <x v="2"/>
    <x v="2"/>
    <s v="R1016"/>
    <n v="60"/>
  </r>
  <r>
    <s v="Id819"/>
    <s v="  Andy"/>
    <n v="39.14"/>
    <n v="4.91"/>
    <s v="No"/>
    <s v="Yes"/>
    <s v="No"/>
    <n v="1"/>
    <s v="No"/>
    <s v="Obesity"/>
    <s v="Normal"/>
    <s v="9-Jul-2004"/>
    <n v="12890.06"/>
    <x v="2"/>
    <x v="1"/>
    <s v="R1019"/>
    <n v="19"/>
  </r>
  <r>
    <s v="Id820"/>
    <s v="  Mary"/>
    <n v="41.2"/>
    <n v="4.95"/>
    <s v="No"/>
    <s v="No"/>
    <s v="No"/>
    <n v="1"/>
    <s v="No"/>
    <s v="Obesity"/>
    <s v="Normal"/>
    <s v="6-Aug-1984"/>
    <n v="12870.31"/>
    <x v="2"/>
    <x v="0"/>
    <s v="R1012"/>
    <n v="39"/>
  </r>
  <r>
    <s v="Id821"/>
    <s v="  Marcus B"/>
    <n v="28.81"/>
    <n v="10.8"/>
    <s v="Yes"/>
    <s v="No"/>
    <s v="Yes"/>
    <n v="1"/>
    <s v="No"/>
    <s v="Over weight"/>
    <s v="Diabetes"/>
    <s v="27-Sep-1963"/>
    <n v="12856.84"/>
    <x v="2"/>
    <x v="0"/>
    <s v="R1021"/>
    <n v="60"/>
  </r>
  <r>
    <s v="Id822"/>
    <s v="  Thomas K"/>
    <n v="37.409999999999997"/>
    <n v="7.21"/>
    <s v="No"/>
    <s v="No"/>
    <s v="No"/>
    <n v="2"/>
    <s v="No"/>
    <s v="Obesity"/>
    <s v="Diabetes"/>
    <s v="22-Sep-1973"/>
    <n v="12852.37"/>
    <x v="2"/>
    <x v="1"/>
    <s v="R1012"/>
    <n v="50"/>
  </r>
  <r>
    <s v="Id823"/>
    <s v="  Robert"/>
    <n v="52.54"/>
    <n v="5.12"/>
    <s v="No"/>
    <s v="No"/>
    <s v="Yes"/>
    <n v="1"/>
    <s v="No"/>
    <s v="Obesity"/>
    <s v="Normal"/>
    <s v="27-Sep-1993"/>
    <n v="12847.24"/>
    <x v="2"/>
    <x v="2"/>
    <s v="R1012"/>
    <n v="30"/>
  </r>
  <r>
    <s v="Id824"/>
    <s v="  Geoff"/>
    <n v="17.29"/>
    <n v="4.62"/>
    <s v="No"/>
    <s v="Yes"/>
    <s v="No"/>
    <n v="1"/>
    <s v="Yes"/>
    <s v="Under Weight"/>
    <s v="Normal"/>
    <s v="9-Nov-2004"/>
    <n v="12829.46"/>
    <x v="2"/>
    <x v="0"/>
    <s v="R1016"/>
    <n v="19"/>
  </r>
  <r>
    <s v="Id825"/>
    <s v="  Chris J"/>
    <n v="31.74"/>
    <n v="7.68"/>
    <s v="Yes"/>
    <s v="No"/>
    <s v="No"/>
    <n v="0"/>
    <s v="No"/>
    <s v="Obesity"/>
    <s v="Diabetes"/>
    <s v="25-Sep-1967"/>
    <n v="12823.25"/>
    <x v="2"/>
    <x v="0"/>
    <s v="R1021"/>
    <n v="56"/>
  </r>
  <r>
    <s v="Id826"/>
    <s v="  Kate A"/>
    <n v="26.504999999999999"/>
    <n v="6.79"/>
    <s v="Yes"/>
    <s v="No"/>
    <s v="Yes"/>
    <n v="1"/>
    <s v="No"/>
    <s v="Over weight"/>
    <s v="Diabetes"/>
    <s v="20-Jul-1963"/>
    <n v="12815.44"/>
    <x v="2"/>
    <x v="0"/>
    <s v="R1024"/>
    <n v="60"/>
  </r>
  <r>
    <s v="Id827"/>
    <s v="  Kelli"/>
    <n v="36.479999999999997"/>
    <n v="11.09"/>
    <s v="No"/>
    <s v="No"/>
    <s v="No"/>
    <n v="0"/>
    <s v="No"/>
    <s v="Obesity"/>
    <s v="Diabetes"/>
    <s v="24-Jul-1978"/>
    <n v="12797.21"/>
    <x v="2"/>
    <x v="1"/>
    <s v="R1024"/>
    <n v="45"/>
  </r>
  <r>
    <s v="Id828"/>
    <s v="  Maggie M"/>
    <n v="39.159999999999997"/>
    <n v="5.24"/>
    <s v="Yes"/>
    <s v="No"/>
    <s v="Yes"/>
    <n v="1"/>
    <s v="No"/>
    <s v="Obesity"/>
    <s v="Normal"/>
    <s v="29-Oct-1983"/>
    <n v="12788.18"/>
    <x v="2"/>
    <x v="1"/>
    <s v="R1026"/>
    <n v="40"/>
  </r>
  <r>
    <s v="Id829"/>
    <s v="  Michelle L"/>
    <n v="28.22"/>
    <n v="7.51"/>
    <s v="Yes"/>
    <s v="No"/>
    <s v="Yes"/>
    <n v="1"/>
    <s v="No"/>
    <s v="Over weight"/>
    <s v="Diabetes"/>
    <s v="5-Dec-1963"/>
    <n v="12788.03"/>
    <x v="2"/>
    <x v="0"/>
    <s v="R1025"/>
    <n v="60"/>
  </r>
  <r>
    <s v="Id830"/>
    <s v="  Ashley K"/>
    <n v="35"/>
    <n v="4.13"/>
    <s v="No"/>
    <s v="No"/>
    <s v="No"/>
    <n v="2"/>
    <s v="No"/>
    <s v="Obesity"/>
    <s v="Normal"/>
    <s v="7-Oct-1972"/>
    <n v="12776.05"/>
    <x v="2"/>
    <x v="0"/>
    <s v="R1026"/>
    <n v="51"/>
  </r>
  <r>
    <s v="Id831"/>
    <s v="  Michael"/>
    <n v="36.24"/>
    <n v="8.3800000000000008"/>
    <s v="Yes"/>
    <s v="No"/>
    <s v="No"/>
    <n v="1"/>
    <s v="No"/>
    <s v="Obesity"/>
    <s v="Diabetes"/>
    <s v="25-Sep-1975"/>
    <n v="12770.27"/>
    <x v="2"/>
    <x v="0"/>
    <s v="R1021"/>
    <n v="48"/>
  </r>
  <r>
    <s v="Id832"/>
    <s v="  Ryan K"/>
    <n v="36.954999999999998"/>
    <n v="8.07"/>
    <s v="No"/>
    <s v="No"/>
    <s v="No"/>
    <n v="0"/>
    <s v="No"/>
    <s v="Obesity"/>
    <s v="Diabetes"/>
    <s v="1-Oct-1962"/>
    <n v="12741.17"/>
    <x v="2"/>
    <x v="1"/>
    <s v="R1017"/>
    <n v="61"/>
  </r>
  <r>
    <s v="Id833"/>
    <s v="  Matthew J"/>
    <n v="29.64"/>
    <n v="8.9499999999999993"/>
    <s v="No"/>
    <s v="No"/>
    <s v="No"/>
    <n v="0"/>
    <s v="No"/>
    <s v="Over weight"/>
    <s v="Diabetes"/>
    <s v="2-Sep-1962"/>
    <n v="12731"/>
    <x v="2"/>
    <x v="0"/>
    <s v="R1016"/>
    <n v="61"/>
  </r>
  <r>
    <s v="Id834"/>
    <s v="  Karine"/>
    <n v="42.74"/>
    <n v="6.31"/>
    <s v="Yes"/>
    <s v="No"/>
    <s v="No"/>
    <n v="1"/>
    <s v="No"/>
    <s v="Obesity"/>
    <s v="Prediabetes"/>
    <s v="17-Jul-1988"/>
    <n v="12718.21"/>
    <x v="2"/>
    <x v="1"/>
    <s v="R1026"/>
    <n v="35"/>
  </r>
  <r>
    <s v="Id835"/>
    <s v="  Antonia G"/>
    <n v="36.130000000000003"/>
    <n v="7.19"/>
    <s v="Yes"/>
    <s v="No"/>
    <s v="No"/>
    <n v="2"/>
    <s v="No"/>
    <s v="Obesity"/>
    <s v="Diabetes"/>
    <s v="8-Jul-1970"/>
    <n v="12713"/>
    <x v="2"/>
    <x v="1"/>
    <s v="R1011"/>
    <n v="53"/>
  </r>
  <r>
    <s v="Id836"/>
    <s v="  Casondra L"/>
    <n v="31.55"/>
    <n v="6.11"/>
    <s v="Yes"/>
    <s v="No"/>
    <s v="No"/>
    <n v="1"/>
    <s v="No"/>
    <s v="Obesity"/>
    <s v="Prediabetes"/>
    <s v="28-Nov-1964"/>
    <n v="12700.63"/>
    <x v="2"/>
    <x v="0"/>
    <s v="R1011"/>
    <n v="59"/>
  </r>
  <r>
    <s v="Id837"/>
    <s v="  Wendy"/>
    <n v="52.75"/>
    <n v="6.02"/>
    <s v="No"/>
    <s v="No"/>
    <s v="No"/>
    <n v="1"/>
    <s v="No"/>
    <s v="Obesity"/>
    <s v="Prediabetes"/>
    <s v="7-Jul-1992"/>
    <n v="12699.56"/>
    <x v="2"/>
    <x v="2"/>
    <s v="R1011"/>
    <n v="31"/>
  </r>
  <r>
    <s v="Id838"/>
    <s v="  Eric D"/>
    <n v="36.67"/>
    <n v="11.86"/>
    <s v="No"/>
    <s v="No"/>
    <s v="No"/>
    <n v="0"/>
    <s v="No"/>
    <s v="Obesity"/>
    <s v="Diabetes"/>
    <s v="24-Sep-1974"/>
    <n v="12697.48"/>
    <x v="2"/>
    <x v="0"/>
    <s v="R1021"/>
    <n v="49"/>
  </r>
  <r>
    <s v="Id839"/>
    <s v="  Elizabeth"/>
    <n v="38.06"/>
    <n v="8.25"/>
    <s v="No"/>
    <s v="No"/>
    <s v="No"/>
    <n v="0"/>
    <s v="No"/>
    <s v="Obesity"/>
    <s v="Diabetes"/>
    <s v="27-Aug-1962"/>
    <n v="12648.7"/>
    <x v="2"/>
    <x v="2"/>
    <s v="R1013"/>
    <n v="61"/>
  </r>
  <r>
    <s v="Id840"/>
    <s v="  Laura F"/>
    <n v="38"/>
    <n v="8.1300000000000008"/>
    <s v="No"/>
    <s v="No"/>
    <s v="No"/>
    <n v="0"/>
    <s v="No"/>
    <s v="Obesity"/>
    <s v="Diabetes"/>
    <s v="14-Sep-1965"/>
    <n v="12646.21"/>
    <x v="2"/>
    <x v="2"/>
    <s v="R1011"/>
    <n v="58"/>
  </r>
  <r>
    <s v="Id841"/>
    <s v="  Amelia F"/>
    <n v="35.1"/>
    <n v="10.1"/>
    <s v="No"/>
    <s v="No"/>
    <s v="No"/>
    <n v="0"/>
    <s v="No"/>
    <s v="Obesity"/>
    <s v="Diabetes"/>
    <s v="11-Jul-1962"/>
    <n v="12644.59"/>
    <x v="2"/>
    <x v="2"/>
    <s v="R1011"/>
    <n v="61"/>
  </r>
  <r>
    <s v="Id842"/>
    <s v="  Amy L"/>
    <n v="33.82"/>
    <n v="5.89"/>
    <s v="Yes"/>
    <s v="No"/>
    <s v="No"/>
    <n v="2"/>
    <s v="No"/>
    <s v="Obesity"/>
    <s v="Prediabetes"/>
    <s v="17-Dec-1966"/>
    <n v="12643.38"/>
    <x v="2"/>
    <x v="1"/>
    <s v="R1012"/>
    <n v="57"/>
  </r>
  <r>
    <s v="Id843"/>
    <s v="  Katie J"/>
    <n v="37.43"/>
    <n v="4.97"/>
    <s v="No"/>
    <s v="No"/>
    <s v="No"/>
    <n v="2"/>
    <s v="No"/>
    <s v="Obesity"/>
    <s v="Normal"/>
    <s v="5-Sep-1972"/>
    <n v="12640.24"/>
    <x v="2"/>
    <x v="1"/>
    <s v="R1011"/>
    <n v="51"/>
  </r>
  <r>
    <s v="Id844"/>
    <s v="  Laura E"/>
    <n v="30.5"/>
    <n v="9.9"/>
    <s v="No"/>
    <s v="No"/>
    <s v="No"/>
    <n v="0"/>
    <s v="No"/>
    <s v="Obesity"/>
    <s v="Diabetes"/>
    <s v="22-Jul-1962"/>
    <n v="12638.2"/>
    <x v="2"/>
    <x v="1"/>
    <s v="R1011"/>
    <n v="61"/>
  </r>
  <r>
    <s v="Id845"/>
    <s v="  Mayumi"/>
    <n v="24.53"/>
    <n v="9.0500000000000007"/>
    <s v="No"/>
    <s v="No"/>
    <s v="No"/>
    <n v="0"/>
    <s v="No"/>
    <s v="Normal Weight"/>
    <s v="Diabetes"/>
    <s v="22-Nov-1962"/>
    <n v="12629.9"/>
    <x v="2"/>
    <x v="0"/>
    <s v="R1013"/>
    <n v="61"/>
  </r>
  <r>
    <s v="Id846"/>
    <s v="  Vanessa"/>
    <n v="25.74"/>
    <n v="10.93"/>
    <s v="No"/>
    <s v="No"/>
    <s v="No"/>
    <n v="0"/>
    <s v="No"/>
    <s v="Over weight"/>
    <s v="Diabetes"/>
    <s v="4-Oct-1965"/>
    <n v="12629.17"/>
    <x v="2"/>
    <x v="1"/>
    <s v="R1013"/>
    <n v="58"/>
  </r>
  <r>
    <s v="Id847"/>
    <s v="  Natali N"/>
    <n v="34.08"/>
    <n v="7.58"/>
    <s v="Yes"/>
    <s v="No"/>
    <s v="No"/>
    <n v="2"/>
    <s v="No"/>
    <s v="Obesity"/>
    <s v="Diabetes"/>
    <s v="28-Dec-1970"/>
    <n v="12624.74"/>
    <x v="2"/>
    <x v="1"/>
    <s v="R1012"/>
    <n v="53"/>
  </r>
  <r>
    <s v="Id848"/>
    <s v="  Beth"/>
    <n v="31.35"/>
    <n v="11"/>
    <s v="Yes"/>
    <s v="No"/>
    <s v="Yes"/>
    <n v="1"/>
    <s v="No"/>
    <s v="Obesity"/>
    <s v="Diabetes"/>
    <s v="19-Aug-1963"/>
    <n v="12622.18"/>
    <x v="2"/>
    <x v="1"/>
    <s v="R1012"/>
    <n v="60"/>
  </r>
  <r>
    <s v="Id849"/>
    <s v="  Alex"/>
    <n v="26.79"/>
    <n v="5.0599999999999996"/>
    <s v="No"/>
    <s v="No"/>
    <s v="No"/>
    <n v="1"/>
    <s v="No"/>
    <s v="Over weight"/>
    <s v="Normal"/>
    <s v="18-Nov-1998"/>
    <n v="12609.89"/>
    <x v="2"/>
    <x v="0"/>
    <s v="R1012"/>
    <n v="25"/>
  </r>
  <r>
    <s v="Id850"/>
    <s v="  Spencer"/>
    <n v="42.78"/>
    <n v="6.11"/>
    <s v="Yes"/>
    <s v="No"/>
    <s v="No"/>
    <n v="1"/>
    <s v="No"/>
    <s v="Obesity"/>
    <s v="Prediabetes"/>
    <s v="11-Aug-1988"/>
    <n v="12600.46"/>
    <x v="2"/>
    <x v="1"/>
    <s v="R1023"/>
    <n v="35"/>
  </r>
  <r>
    <s v="Id851"/>
    <s v="  Andee W"/>
    <n v="46.75"/>
    <n v="6.66"/>
    <s v="Yes"/>
    <s v="No"/>
    <s v="No"/>
    <n v="2"/>
    <s v="No"/>
    <s v="Obesity"/>
    <s v="Diabetes"/>
    <s v="18-Jun-1970"/>
    <n v="12592.53"/>
    <x v="2"/>
    <x v="2"/>
    <s v="R1013"/>
    <n v="53"/>
  </r>
  <r>
    <s v="Id852"/>
    <s v="  Amy"/>
    <n v="32.15"/>
    <n v="4.0199999999999996"/>
    <s v="Yes"/>
    <s v="No"/>
    <s v="Yes"/>
    <n v="1"/>
    <s v="No"/>
    <s v="Obesity"/>
    <s v="Normal"/>
    <s v="26-Nov-1969"/>
    <n v="12579.92"/>
    <x v="2"/>
    <x v="1"/>
    <s v="R1025"/>
    <n v="54"/>
  </r>
  <r>
    <s v="Id853"/>
    <s v="  Joshua"/>
    <n v="43.4"/>
    <n v="8.81"/>
    <s v="Yes"/>
    <s v="No"/>
    <s v="No"/>
    <n v="2"/>
    <s v="No"/>
    <s v="Obesity"/>
    <s v="Diabetes"/>
    <s v="28-Nov-1961"/>
    <n v="12574.05"/>
    <x v="2"/>
    <x v="1"/>
    <s v="R1011"/>
    <n v="62"/>
  </r>
  <r>
    <s v="Id854"/>
    <s v="  C Fred"/>
    <n v="31.57"/>
    <n v="7.92"/>
    <s v="Yes"/>
    <s v="No"/>
    <s v="No"/>
    <n v="2"/>
    <s v="No"/>
    <s v="Obesity"/>
    <s v="Diabetes"/>
    <s v="28-Nov-1961"/>
    <n v="12557.61"/>
    <x v="2"/>
    <x v="0"/>
    <s v="R1013"/>
    <n v="62"/>
  </r>
  <r>
    <s v="Id855"/>
    <s v="  Jeremy"/>
    <n v="24.32"/>
    <n v="7.48"/>
    <s v="No"/>
    <s v="No"/>
    <s v="No"/>
    <n v="0"/>
    <s v="No"/>
    <s v="Normal Weight"/>
    <s v="Diabetes"/>
    <s v="16-Oct-1962"/>
    <n v="12523.6"/>
    <x v="2"/>
    <x v="0"/>
    <s v="R1012"/>
    <n v="61"/>
  </r>
  <r>
    <s v="Id856"/>
    <s v="  Patrick Sr"/>
    <n v="31.07"/>
    <n v="4.62"/>
    <s v="Yes"/>
    <s v="No"/>
    <s v="No"/>
    <n v="2"/>
    <s v="No"/>
    <s v="Obesity"/>
    <s v="Normal"/>
    <s v="12-Jul-1966"/>
    <n v="12499.88"/>
    <x v="2"/>
    <x v="2"/>
    <s v="R1012"/>
    <n v="57"/>
  </r>
  <r>
    <s v="Id857"/>
    <s v="  Kelly M"/>
    <n v="35.814999999999998"/>
    <n v="8.4700000000000006"/>
    <s v="No"/>
    <s v="No"/>
    <s v="No"/>
    <n v="0"/>
    <s v="No"/>
    <s v="Obesity"/>
    <s v="Diabetes"/>
    <s v="3-Dec-1968"/>
    <n v="12495.29"/>
    <x v="2"/>
    <x v="0"/>
    <s v="R1012"/>
    <n v="55"/>
  </r>
  <r>
    <s v="Id858"/>
    <s v="  Katherine"/>
    <n v="40.81"/>
    <n v="10.58"/>
    <s v="Yes"/>
    <s v="No"/>
    <s v="No"/>
    <n v="0"/>
    <s v="No"/>
    <s v="Obesity"/>
    <s v="Diabetes"/>
    <s v="1-Sep-1967"/>
    <n v="12485.8"/>
    <x v="2"/>
    <x v="0"/>
    <s v="R1013"/>
    <n v="56"/>
  </r>
  <r>
    <s v="Id859"/>
    <s v="  Keila L"/>
    <n v="24.605"/>
    <n v="7.48"/>
    <s v="No"/>
    <s v="No"/>
    <s v="No"/>
    <n v="0"/>
    <s v="No"/>
    <s v="Normal Weight"/>
    <s v="Diabetes"/>
    <s v="12-Nov-1968"/>
    <n v="12479.71"/>
    <x v="2"/>
    <x v="0"/>
    <s v="R1012"/>
    <n v="55"/>
  </r>
  <r>
    <s v="Id860"/>
    <s v="  Zanae E"/>
    <n v="21.47"/>
    <n v="7.82"/>
    <s v="No"/>
    <s v="No"/>
    <s v="No"/>
    <n v="0"/>
    <s v="No"/>
    <s v="Normal Weight"/>
    <s v="Diabetes"/>
    <s v="26-Nov-1968"/>
    <n v="12475.35"/>
    <x v="2"/>
    <x v="1"/>
    <s v="R1012"/>
    <n v="55"/>
  </r>
  <r>
    <s v="Id861"/>
    <s v="  Alex"/>
    <n v="52.89"/>
    <n v="4.96"/>
    <s v="Yes"/>
    <s v="No"/>
    <s v="No"/>
    <n v="1"/>
    <s v="No"/>
    <s v="Obesity"/>
    <s v="Normal"/>
    <s v="9-Aug-1995"/>
    <n v="12452.25"/>
    <x v="2"/>
    <x v="0"/>
    <s v="R1012"/>
    <n v="28"/>
  </r>
  <r>
    <s v="Id862"/>
    <s v="  Kathryn"/>
    <n v="32.965000000000003"/>
    <n v="6.15"/>
    <s v="Yes"/>
    <s v="No"/>
    <s v="No"/>
    <n v="1"/>
    <s v="No"/>
    <s v="Obesity"/>
    <s v="Prediabetes"/>
    <s v="4-Aug-1964"/>
    <n v="12430.95"/>
    <x v="2"/>
    <x v="0"/>
    <s v="R1024"/>
    <n v="59"/>
  </r>
  <r>
    <s v="Id863"/>
    <s v="  Jason L"/>
    <n v="36.799999999999997"/>
    <n v="4.62"/>
    <s v="No"/>
    <s v="No"/>
    <s v="Yes"/>
    <n v="1"/>
    <s v="No"/>
    <s v="Obesity"/>
    <s v="Normal"/>
    <s v="14-Jul-1979"/>
    <n v="12408.29"/>
    <x v="2"/>
    <x v="1"/>
    <s v="R1022"/>
    <n v="44"/>
  </r>
  <r>
    <s v="Id864"/>
    <s v="  Benjamin J"/>
    <n v="34.299999999999997"/>
    <n v="4.87"/>
    <s v="No"/>
    <s v="No"/>
    <s v="No"/>
    <n v="2"/>
    <s v="No"/>
    <s v="Obesity"/>
    <s v="Normal"/>
    <s v="21-Aug-1972"/>
    <n v="12407.3"/>
    <x v="2"/>
    <x v="2"/>
    <s v="R1021"/>
    <n v="51"/>
  </r>
  <r>
    <s v="Id865"/>
    <s v="  Steven M"/>
    <n v="35.244999999999997"/>
    <n v="4.63"/>
    <s v="No"/>
    <s v="No"/>
    <s v="No"/>
    <n v="0"/>
    <s v="No"/>
    <s v="Obesity"/>
    <s v="Normal"/>
    <s v="29-Dec-1989"/>
    <n v="12404.88"/>
    <x v="2"/>
    <x v="0"/>
    <s v="R1016"/>
    <n v="34"/>
  </r>
  <r>
    <s v="Id866"/>
    <s v="  Erika"/>
    <n v="26.23"/>
    <n v="11.93"/>
    <s v="No"/>
    <s v="No"/>
    <s v="No"/>
    <n v="0"/>
    <s v="No"/>
    <s v="Over weight"/>
    <s v="Diabetes"/>
    <s v="26-Sep-1962"/>
    <n v="12369.89"/>
    <x v="2"/>
    <x v="2"/>
    <s v="R1024"/>
    <n v="61"/>
  </r>
  <r>
    <s v="Id867"/>
    <s v="  Chad"/>
    <n v="36.1"/>
    <n v="5.65"/>
    <s v="Yes"/>
    <s v="No"/>
    <s v="No"/>
    <n v="2"/>
    <s v="No"/>
    <s v="Obesity"/>
    <s v="Normal"/>
    <s v="29-Dec-1966"/>
    <n v="12363.55"/>
    <x v="2"/>
    <x v="0"/>
    <s v="R1011"/>
    <n v="57"/>
  </r>
  <r>
    <s v="Id868"/>
    <s v="  Mark"/>
    <n v="37.1"/>
    <n v="11.21"/>
    <s v="Yes"/>
    <s v="No"/>
    <s v="Yes"/>
    <n v="1"/>
    <s v="No"/>
    <s v="Obesity"/>
    <s v="Diabetes"/>
    <s v="22-Sep-1963"/>
    <n v="12347.17"/>
    <x v="2"/>
    <x v="0"/>
    <s v="R1011"/>
    <n v="60"/>
  </r>
  <r>
    <s v="Id869"/>
    <s v="  David"/>
    <n v="27.5"/>
    <n v="10.62"/>
    <s v="Yes"/>
    <s v="No"/>
    <s v="Yes"/>
    <n v="1"/>
    <s v="No"/>
    <s v="Over weight"/>
    <s v="Diabetes"/>
    <s v="2-Aug-1963"/>
    <n v="12333.83"/>
    <x v="2"/>
    <x v="2"/>
    <s v="R1011"/>
    <n v="60"/>
  </r>
  <r>
    <s v="Id870"/>
    <s v="  Matthew R"/>
    <n v="24.7"/>
    <n v="10.7"/>
    <s v="Yes"/>
    <s v="No"/>
    <s v="Yes"/>
    <n v="1"/>
    <s v="No"/>
    <s v="Normal Weight"/>
    <s v="Diabetes"/>
    <s v="29-Aug-1963"/>
    <n v="12323.94"/>
    <x v="2"/>
    <x v="0"/>
    <s v="R1017"/>
    <n v="60"/>
  </r>
  <r>
    <s v="Id871"/>
    <s v="  Orla"/>
    <n v="26.78"/>
    <n v="10.02"/>
    <s v="Yes"/>
    <s v="No"/>
    <s v="Yes"/>
    <n v="1"/>
    <s v="No"/>
    <s v="Over weight"/>
    <s v="Diabetes"/>
    <s v="28-Oct-1963"/>
    <n v="12299.59"/>
    <x v="2"/>
    <x v="1"/>
    <s v="R1025"/>
    <n v="60"/>
  </r>
  <r>
    <s v="Id872"/>
    <s v="  Shaista S"/>
    <n v="45.8"/>
    <n v="4.8499999999999996"/>
    <s v="No"/>
    <s v="No"/>
    <s v="No"/>
    <n v="0"/>
    <s v="No"/>
    <s v="Obesity"/>
    <s v="Normal"/>
    <s v="29-Oct-1990"/>
    <n v="12282.38"/>
    <x v="2"/>
    <x v="1"/>
    <s v="R1011"/>
    <n v="33"/>
  </r>
  <r>
    <s v="Id873"/>
    <s v="  Emily"/>
    <n v="29"/>
    <n v="4.3899999999999997"/>
    <s v="Yes"/>
    <s v="No"/>
    <s v="No"/>
    <n v="2"/>
    <s v="No"/>
    <s v="Over weight"/>
    <s v="Normal"/>
    <s v="16-Nov-1966"/>
    <n v="12282.03"/>
    <x v="2"/>
    <x v="1"/>
    <s v="R1025"/>
    <n v="57"/>
  </r>
  <r>
    <s v="Id874"/>
    <s v="  Julie A"/>
    <n v="33.534999999999997"/>
    <n v="8.24"/>
    <s v="Yes"/>
    <s v="No"/>
    <s v="No"/>
    <n v="0"/>
    <s v="No"/>
    <s v="Obesity"/>
    <s v="Diabetes"/>
    <s v="28-Aug-1967"/>
    <n v="12269.69"/>
    <x v="2"/>
    <x v="2"/>
    <s v="R1012"/>
    <n v="56"/>
  </r>
  <r>
    <s v="Id875"/>
    <s v="  Megumi"/>
    <n v="32.774999999999999"/>
    <n v="9.77"/>
    <s v="Yes"/>
    <s v="No"/>
    <s v="No"/>
    <n v="0"/>
    <s v="No"/>
    <s v="Obesity"/>
    <s v="Diabetes"/>
    <s v="30-Dec-1967"/>
    <n v="12268.63"/>
    <x v="2"/>
    <x v="1"/>
    <s v="R1012"/>
    <n v="56"/>
  </r>
  <r>
    <s v="Id876"/>
    <s v="  Skylar"/>
    <n v="37.51"/>
    <n v="5.5"/>
    <s v="Yes"/>
    <s v="No"/>
    <s v="No"/>
    <n v="2"/>
    <s v="No"/>
    <s v="Obesity"/>
    <s v="Normal"/>
    <s v="6-Dec-1966"/>
    <n v="12265.51"/>
    <x v="2"/>
    <x v="0"/>
    <s v="R1013"/>
    <n v="57"/>
  </r>
  <r>
    <s v="Id877"/>
    <s v="  Victoria"/>
    <n v="39.86"/>
    <n v="11.84"/>
    <s v="Yes"/>
    <s v="No"/>
    <s v="No"/>
    <n v="1"/>
    <s v="No"/>
    <s v="Obesity"/>
    <s v="Diabetes"/>
    <s v="13-Aug-1986"/>
    <n v="12255.04"/>
    <x v="2"/>
    <x v="2"/>
    <s v="R1026"/>
    <n v="37"/>
  </r>
  <r>
    <s v="Id878"/>
    <s v="  Amanda L"/>
    <n v="42.13"/>
    <n v="4.66"/>
    <s v="No"/>
    <s v="No"/>
    <s v="No"/>
    <n v="0"/>
    <s v="No"/>
    <s v="Obesity"/>
    <s v="Normal"/>
    <s v="23-Nov-1989"/>
    <n v="12254.44"/>
    <x v="2"/>
    <x v="0"/>
    <s v="R1026"/>
    <n v="34"/>
  </r>
  <r>
    <s v="Id879"/>
    <s v="  Renee"/>
    <n v="35.99"/>
    <n v="11.11"/>
    <s v="No"/>
    <s v="No"/>
    <s v="No"/>
    <n v="0"/>
    <s v="No"/>
    <s v="Obesity"/>
    <s v="Diabetes"/>
    <s v="23-Jun-1974"/>
    <n v="12245.17"/>
    <x v="2"/>
    <x v="1"/>
    <s v="R1012"/>
    <n v="49"/>
  </r>
  <r>
    <s v="Id880"/>
    <s v="  Nellie A"/>
    <n v="35.200000000000003"/>
    <n v="7.72"/>
    <s v="Yes"/>
    <s v="No"/>
    <s v="Yes"/>
    <n v="1"/>
    <s v="No"/>
    <s v="Obesity"/>
    <s v="Diabetes"/>
    <s v="17-Jul-1963"/>
    <n v="12244.53"/>
    <x v="2"/>
    <x v="1"/>
    <s v="R1013"/>
    <n v="60"/>
  </r>
  <r>
    <s v="Id881"/>
    <s v="  Tamara"/>
    <n v="29.91"/>
    <n v="5.55"/>
    <s v="Yes"/>
    <s v="No"/>
    <s v="No"/>
    <n v="2"/>
    <s v="No"/>
    <s v="Over weight"/>
    <s v="Normal"/>
    <s v="29-Jul-1966"/>
    <n v="12237.73"/>
    <x v="2"/>
    <x v="0"/>
    <s v="R1012"/>
    <n v="57"/>
  </r>
  <r>
    <s v="Id882"/>
    <s v="  Joan"/>
    <n v="36.479999999999997"/>
    <n v="5.05"/>
    <s v="Yes"/>
    <s v="No"/>
    <s v="No"/>
    <n v="1"/>
    <s v="No"/>
    <s v="Obesity"/>
    <s v="Normal"/>
    <s v="15-Oct-1964"/>
    <n v="12235.84"/>
    <x v="2"/>
    <x v="0"/>
    <s v="R1012"/>
    <n v="59"/>
  </r>
  <r>
    <s v="Id883"/>
    <s v="  Aimee J"/>
    <n v="27.5"/>
    <n v="8.69"/>
    <s v="Yes"/>
    <s v="No"/>
    <s v="Yes"/>
    <n v="1"/>
    <s v="No"/>
    <s v="Over weight"/>
    <s v="Diabetes"/>
    <s v="19-Jul-1963"/>
    <n v="12233.83"/>
    <x v="2"/>
    <x v="1"/>
    <s v="R1011"/>
    <n v="60"/>
  </r>
  <r>
    <s v="Id884"/>
    <s v="  Suzanne"/>
    <n v="33.44"/>
    <n v="5.9"/>
    <s v="Yes"/>
    <s v="No"/>
    <s v="No"/>
    <n v="1"/>
    <s v="No"/>
    <s v="Obesity"/>
    <s v="Prediabetes"/>
    <s v="24-Jun-1964"/>
    <n v="12231.61"/>
    <x v="2"/>
    <x v="0"/>
    <s v="R1012"/>
    <n v="59"/>
  </r>
  <r>
    <s v="Id885"/>
    <s v="  Kristin A"/>
    <n v="28.215"/>
    <n v="6.29"/>
    <s v="Yes"/>
    <s v="No"/>
    <s v="No"/>
    <n v="1"/>
    <s v="No"/>
    <s v="Over weight"/>
    <s v="Prediabetes"/>
    <s v="2-Jul-1964"/>
    <n v="12224.35"/>
    <x v="2"/>
    <x v="1"/>
    <s v="R1012"/>
    <n v="59"/>
  </r>
  <r>
    <s v="Id886"/>
    <s v="  Bronwyn"/>
    <n v="27.17"/>
    <n v="5.84"/>
    <s v="Yes"/>
    <s v="No"/>
    <s v="No"/>
    <n v="1"/>
    <s v="No"/>
    <s v="Over weight"/>
    <s v="Prediabetes"/>
    <s v="20-Jul-1964"/>
    <n v="12222.9"/>
    <x v="2"/>
    <x v="2"/>
    <s v="R1012"/>
    <n v="59"/>
  </r>
  <r>
    <s v="Id887"/>
    <s v="  Taylor J"/>
    <n v="35.380000000000003"/>
    <n v="6.12"/>
    <s v="No"/>
    <s v="No"/>
    <s v="No"/>
    <n v="0"/>
    <s v="No"/>
    <s v="Obesity"/>
    <s v="Prediabetes"/>
    <s v="14-Aug-1977"/>
    <n v="12218.7"/>
    <x v="2"/>
    <x v="1"/>
    <s v="R1012"/>
    <n v="46"/>
  </r>
  <r>
    <s v="Id888"/>
    <s v="  Kimberly M"/>
    <n v="43.48"/>
    <n v="6.24"/>
    <s v="No"/>
    <s v="No"/>
    <s v="No"/>
    <n v="0"/>
    <s v="No"/>
    <s v="Obesity"/>
    <s v="Prediabetes"/>
    <s v="29-Aug-1991"/>
    <n v="12198.64"/>
    <x v="2"/>
    <x v="0"/>
    <s v="R1026"/>
    <n v="32"/>
  </r>
  <r>
    <s v="Id889"/>
    <s v="  Joshua E"/>
    <n v="41.73"/>
    <n v="6.25"/>
    <s v="No"/>
    <s v="No"/>
    <s v="No"/>
    <n v="1"/>
    <s v="No"/>
    <s v="Obesity"/>
    <s v="Prediabetes"/>
    <s v="5-Oct-1987"/>
    <n v="12148.2"/>
    <x v="2"/>
    <x v="0"/>
    <s v="R1012"/>
    <n v="36"/>
  </r>
  <r>
    <s v="Id890"/>
    <s v="  Jeffrey"/>
    <n v="28.9"/>
    <n v="11.96"/>
    <s v="No"/>
    <s v="No"/>
    <s v="No"/>
    <n v="0"/>
    <s v="No"/>
    <s v="Over weight"/>
    <s v="Diabetes"/>
    <s v="15-Sep-1962"/>
    <n v="12146.97"/>
    <x v="2"/>
    <x v="0"/>
    <s v="R1011"/>
    <n v="61"/>
  </r>
  <r>
    <s v="Id891"/>
    <s v="  Andrew R"/>
    <n v="25.74"/>
    <n v="7.69"/>
    <s v="No"/>
    <s v="No"/>
    <s v="No"/>
    <n v="0"/>
    <s v="No"/>
    <s v="Over weight"/>
    <s v="Diabetes"/>
    <s v="4-Nov-1962"/>
    <n v="12142.58"/>
    <x v="2"/>
    <x v="2"/>
    <s v="R1013"/>
    <n v="61"/>
  </r>
  <r>
    <s v="Id892"/>
    <s v="  Francisco J"/>
    <n v="36.06"/>
    <n v="8.83"/>
    <s v="No"/>
    <s v="No"/>
    <s v="No"/>
    <n v="0"/>
    <s v="No"/>
    <s v="Obesity"/>
    <s v="Diabetes"/>
    <s v="16-Sep-1974"/>
    <n v="12137.6"/>
    <x v="2"/>
    <x v="0"/>
    <s v="R1012"/>
    <n v="49"/>
  </r>
  <r>
    <s v="Id893"/>
    <s v="  Rhonda"/>
    <n v="43.28"/>
    <n v="4.41"/>
    <s v="No"/>
    <s v="No"/>
    <s v="No"/>
    <n v="0"/>
    <s v="No"/>
    <s v="Obesity"/>
    <s v="Normal"/>
    <s v="6-Nov-1991"/>
    <n v="12130.8"/>
    <x v="2"/>
    <x v="0"/>
    <s v="R1026"/>
    <n v="32"/>
  </r>
  <r>
    <s v="Id894"/>
    <s v="  John"/>
    <n v="28.785"/>
    <n v="9.1"/>
    <s v="Yes"/>
    <s v="No"/>
    <s v="Yes"/>
    <n v="1"/>
    <s v="No"/>
    <s v="Over weight"/>
    <s v="Diabetes"/>
    <s v="4-Jun-1963"/>
    <n v="12129.61"/>
    <x v="2"/>
    <x v="1"/>
    <s v="R1012"/>
    <n v="60"/>
  </r>
  <r>
    <s v="Id895"/>
    <s v="  Miles J"/>
    <n v="25.46"/>
    <n v="11.52"/>
    <s v="Yes"/>
    <s v="No"/>
    <s v="Yes"/>
    <n v="1"/>
    <s v="No"/>
    <s v="Over weight"/>
    <s v="Diabetes"/>
    <s v="20-Jul-1963"/>
    <n v="12124.99"/>
    <x v="2"/>
    <x v="1"/>
    <s v="R1012"/>
    <n v="60"/>
  </r>
  <r>
    <s v="Id896"/>
    <s v="  Justyna I"/>
    <n v="30.8"/>
    <n v="10.95"/>
    <s v="No"/>
    <s v="No"/>
    <s v="No"/>
    <n v="0"/>
    <s v="No"/>
    <s v="Obesity"/>
    <s v="Diabetes"/>
    <s v="25-Oct-1968"/>
    <n v="12105.32"/>
    <x v="2"/>
    <x v="0"/>
    <s v="R1011"/>
    <n v="55"/>
  </r>
  <r>
    <s v="Id897"/>
    <s v="  Lucille"/>
    <n v="28.88"/>
    <n v="11.5"/>
    <s v="No"/>
    <s v="No"/>
    <s v="No"/>
    <n v="0"/>
    <s v="No"/>
    <s v="Over weight"/>
    <s v="Diabetes"/>
    <s v="9-Dec-1968"/>
    <n v="12096.65"/>
    <x v="2"/>
    <x v="1"/>
    <s v="R1024"/>
    <n v="55"/>
  </r>
  <r>
    <s v="Id898"/>
    <s v="  April"/>
    <n v="23"/>
    <n v="9.8800000000000008"/>
    <s v="No"/>
    <s v="No"/>
    <s v="No"/>
    <n v="0"/>
    <s v="No"/>
    <s v="Normal Weight"/>
    <s v="Diabetes"/>
    <s v="21-Jun-1968"/>
    <n v="12094.48"/>
    <x v="2"/>
    <x v="0"/>
    <s v="R1011"/>
    <n v="55"/>
  </r>
  <r>
    <s v="Id899"/>
    <s v="  Robert"/>
    <n v="38.25"/>
    <n v="6.2"/>
    <s v="No"/>
    <s v="No"/>
    <s v="No"/>
    <n v="1"/>
    <s v="No"/>
    <s v="Obesity"/>
    <s v="Prediabetes"/>
    <s v="2-Sep-1984"/>
    <n v="12091.34"/>
    <x v="2"/>
    <x v="2"/>
    <s v="R1022"/>
    <n v="39"/>
  </r>
  <r>
    <s v="Id900"/>
    <s v="  Alyssa"/>
    <n v="39.25"/>
    <n v="8.41"/>
    <s v="Yes"/>
    <s v="No"/>
    <s v="No"/>
    <n v="1"/>
    <s v="No"/>
    <s v="Obesity"/>
    <s v="Diabetes"/>
    <s v="7-Sep-1986"/>
    <n v="12048.13"/>
    <x v="2"/>
    <x v="2"/>
    <s v="R1026"/>
    <n v="37"/>
  </r>
  <r>
    <s v="Id901"/>
    <s v="  Jessica E"/>
    <n v="26.6"/>
    <n v="5.07"/>
    <s v="Yes"/>
    <s v="No"/>
    <s v="No"/>
    <n v="2"/>
    <s v="No"/>
    <s v="Over weight"/>
    <s v="Normal"/>
    <s v="24-Nov-1966"/>
    <n v="12044.34"/>
    <x v="2"/>
    <x v="1"/>
    <s v="R1012"/>
    <n v="57"/>
  </r>
  <r>
    <s v="Id902"/>
    <s v="  Patrick J"/>
    <n v="35.700000000000003"/>
    <n v="4.0599999999999996"/>
    <s v="No"/>
    <s v="No"/>
    <s v="Yes"/>
    <n v="1"/>
    <s v="No"/>
    <s v="Obesity"/>
    <s v="Normal"/>
    <s v="16-Oct-1979"/>
    <n v="12035.18"/>
    <x v="2"/>
    <x v="0"/>
    <s v="R1021"/>
    <n v="44"/>
  </r>
  <r>
    <s v="Id903"/>
    <s v="  Emilie"/>
    <n v="20.100000000000001"/>
    <n v="10.52"/>
    <s v="No"/>
    <s v="No"/>
    <s v="No"/>
    <n v="0"/>
    <s v="No"/>
    <s v="Normal Weight"/>
    <s v="Diabetes"/>
    <s v="29-Oct-1965"/>
    <n v="12032.33"/>
    <x v="2"/>
    <x v="1"/>
    <s v="R1011"/>
    <n v="58"/>
  </r>
  <r>
    <s v="Id904"/>
    <s v="  Caitlin B"/>
    <n v="22.23"/>
    <n v="9.65"/>
    <s v="No"/>
    <s v="No"/>
    <s v="No"/>
    <n v="0"/>
    <s v="No"/>
    <s v="Normal Weight"/>
    <s v="Diabetes"/>
    <s v="9-Jun-1965"/>
    <n v="12029.29"/>
    <x v="2"/>
    <x v="2"/>
    <s v="R1024"/>
    <n v="58"/>
  </r>
  <r>
    <s v="Id905"/>
    <s v="  Joseph W"/>
    <n v="36.47"/>
    <n v="6.21"/>
    <s v="No"/>
    <s v="No"/>
    <s v="No"/>
    <n v="0"/>
    <s v="No"/>
    <s v="Obesity"/>
    <s v="Prediabetes"/>
    <s v="17-Oct-1982"/>
    <n v="12001.29"/>
    <x v="2"/>
    <x v="0"/>
    <s v="R1021"/>
    <n v="41"/>
  </r>
  <r>
    <s v="Id906"/>
    <s v="  Wendy"/>
    <n v="49.64"/>
    <n v="4.76"/>
    <s v="No"/>
    <s v="No"/>
    <s v="Yes"/>
    <n v="1"/>
    <s v="No"/>
    <s v="Obesity"/>
    <s v="Normal"/>
    <s v="12-Dec-1993"/>
    <n v="11994.89"/>
    <x v="2"/>
    <x v="2"/>
    <s v="R1012"/>
    <n v="30"/>
  </r>
  <r>
    <s v="Id907"/>
    <s v="  Leah L"/>
    <n v="36.799999999999997"/>
    <n v="5.73"/>
    <s v="Yes"/>
    <s v="No"/>
    <s v="Yes"/>
    <n v="1"/>
    <s v="No"/>
    <s v="Obesity"/>
    <s v="Prediabetes"/>
    <s v="4-Jul-1983"/>
    <n v="11987.68"/>
    <x v="2"/>
    <x v="2"/>
    <s v="R1026"/>
    <n v="40"/>
  </r>
  <r>
    <s v="Id908"/>
    <s v="  Wayne L"/>
    <n v="33.880000000000003"/>
    <n v="10.78"/>
    <s v="Yes"/>
    <s v="No"/>
    <s v="No"/>
    <n v="0"/>
    <s v="No"/>
    <s v="Obesity"/>
    <s v="Diabetes"/>
    <s v="22-Dec-1967"/>
    <n v="11987.17"/>
    <x v="2"/>
    <x v="0"/>
    <s v="R1013"/>
    <n v="56"/>
  </r>
  <r>
    <s v="Id909"/>
    <s v="  Jason M"/>
    <n v="32.01"/>
    <n v="5.08"/>
    <s v="Yes"/>
    <s v="No"/>
    <s v="No"/>
    <n v="1"/>
    <s v="No"/>
    <s v="Obesity"/>
    <s v="Normal"/>
    <s v="29-Sep-1964"/>
    <n v="11946.63"/>
    <x v="2"/>
    <x v="2"/>
    <s v="R1013"/>
    <n v="59"/>
  </r>
  <r>
    <s v="Id910"/>
    <s v="  Floris"/>
    <n v="33.630000000000003"/>
    <n v="11.39"/>
    <s v="No"/>
    <s v="No"/>
    <s v="No"/>
    <n v="0"/>
    <s v="No"/>
    <s v="Obesity"/>
    <s v="Diabetes"/>
    <s v="1-Nov-1965"/>
    <n v="11945.13"/>
    <x v="2"/>
    <x v="2"/>
    <s v="R1012"/>
    <n v="58"/>
  </r>
  <r>
    <s v="Id911"/>
    <s v="  Marc"/>
    <n v="34.865000000000002"/>
    <n v="5.35"/>
    <s v="Yes"/>
    <s v="No"/>
    <s v="No"/>
    <n v="1"/>
    <s v="No"/>
    <s v="Obesity"/>
    <s v="Normal"/>
    <s v="25-Dec-1964"/>
    <n v="11944.59"/>
    <x v="2"/>
    <x v="2"/>
    <s v="R1016"/>
    <n v="59"/>
  </r>
  <r>
    <s v="Id912"/>
    <s v="  Christopher"/>
    <n v="43.11"/>
    <n v="5.6"/>
    <s v="No"/>
    <s v="No"/>
    <s v="No"/>
    <n v="0"/>
    <s v="No"/>
    <s v="Obesity"/>
    <s v="Normal"/>
    <s v="19-Oct-1991"/>
    <n v="11941.83"/>
    <x v="2"/>
    <x v="1"/>
    <s v="R1023"/>
    <n v="32"/>
  </r>
  <r>
    <s v="Id913"/>
    <s v="  Kevin"/>
    <n v="30.305"/>
    <n v="4.2699999999999996"/>
    <s v="Yes"/>
    <s v="No"/>
    <s v="No"/>
    <n v="1"/>
    <s v="No"/>
    <s v="Obesity"/>
    <s v="Normal"/>
    <s v="2-Aug-1964"/>
    <n v="11938.26"/>
    <x v="2"/>
    <x v="0"/>
    <s v="R1019"/>
    <n v="59"/>
  </r>
  <r>
    <s v="Id914"/>
    <s v="  Aharon N"/>
    <n v="25.175000000000001"/>
    <n v="5.57"/>
    <s v="Yes"/>
    <s v="No"/>
    <s v="No"/>
    <n v="1"/>
    <s v="No"/>
    <s v="Over weight"/>
    <s v="Normal"/>
    <s v="20-Dec-1964"/>
    <n v="11931.13"/>
    <x v="2"/>
    <x v="1"/>
    <s v="R1019"/>
    <n v="59"/>
  </r>
  <r>
    <s v="Id915"/>
    <s v="  Lawrence D"/>
    <n v="26.8"/>
    <n v="5.68"/>
    <s v="Yes"/>
    <s v="No"/>
    <s v="No"/>
    <n v="1"/>
    <s v="No"/>
    <s v="Over weight"/>
    <s v="Normal"/>
    <s v="19-Nov-1964"/>
    <n v="11918.2"/>
    <x v="2"/>
    <x v="1"/>
    <s v="R1021"/>
    <n v="59"/>
  </r>
  <r>
    <s v="Id916"/>
    <s v="  Malcolm"/>
    <n v="21.78"/>
    <n v="5.3"/>
    <s v="No"/>
    <s v="Yes"/>
    <s v="No"/>
    <n v="1"/>
    <s v="No"/>
    <s v="Normal Weight"/>
    <s v="Normal"/>
    <s v="2-Jun-2004"/>
    <n v="11884.05"/>
    <x v="2"/>
    <x v="0"/>
    <s v="R1013"/>
    <n v="19"/>
  </r>
  <r>
    <s v="Id917"/>
    <s v="  Anna E"/>
    <n v="30.14"/>
    <n v="9.4499999999999993"/>
    <s v="Yes"/>
    <s v="No"/>
    <s v="No"/>
    <n v="0"/>
    <s v="No"/>
    <s v="Obesity"/>
    <s v="Diabetes"/>
    <s v="29-Oct-1967"/>
    <n v="11881.97"/>
    <x v="2"/>
    <x v="1"/>
    <s v="R1013"/>
    <n v="56"/>
  </r>
  <r>
    <s v="Id918"/>
    <s v="  Jenny"/>
    <n v="29.7"/>
    <n v="6.79"/>
    <s v="Yes"/>
    <s v="No"/>
    <s v="No"/>
    <n v="0"/>
    <s v="No"/>
    <s v="Over weight"/>
    <s v="Diabetes"/>
    <s v="14-Jul-1967"/>
    <n v="11881.36"/>
    <x v="2"/>
    <x v="2"/>
    <s v="R1011"/>
    <n v="56"/>
  </r>
  <r>
    <s v="Id919"/>
    <s v="  Melissa L"/>
    <n v="32.395000000000003"/>
    <n v="11.1"/>
    <s v="Yes"/>
    <s v="No"/>
    <s v="No"/>
    <n v="0"/>
    <s v="No"/>
    <s v="Obesity"/>
    <s v="Diabetes"/>
    <s v="24-Aug-1967"/>
    <n v="11879.1"/>
    <x v="2"/>
    <x v="0"/>
    <s v="R1024"/>
    <n v="56"/>
  </r>
  <r>
    <s v="Id920"/>
    <s v="  Chia J"/>
    <n v="36.64"/>
    <n v="7.26"/>
    <s v="No"/>
    <s v="No"/>
    <s v="No"/>
    <n v="0"/>
    <s v="No"/>
    <s v="Obesity"/>
    <s v="Diabetes"/>
    <s v="7-Jul-1974"/>
    <n v="11858.56"/>
    <x v="2"/>
    <x v="0"/>
    <s v="R1011"/>
    <n v="49"/>
  </r>
  <r>
    <s v="Id921"/>
    <s v="  Laura A"/>
    <n v="39.049999999999997"/>
    <n v="5.27"/>
    <s v="Yes"/>
    <s v="No"/>
    <s v="No"/>
    <n v="1"/>
    <s v="No"/>
    <s v="Obesity"/>
    <s v="Normal"/>
    <s v="29-Sep-1964"/>
    <n v="11856.41"/>
    <x v="2"/>
    <x v="2"/>
    <s v="R1013"/>
    <n v="59"/>
  </r>
  <r>
    <s v="Id922"/>
    <s v="  Aditi"/>
    <n v="33.1"/>
    <n v="5.46"/>
    <s v="Yes"/>
    <s v="No"/>
    <s v="No"/>
    <n v="1"/>
    <s v="No"/>
    <s v="Obesity"/>
    <s v="Normal"/>
    <s v="27-Jun-1964"/>
    <n v="11848.14"/>
    <x v="2"/>
    <x v="2"/>
    <s v="R1011"/>
    <n v="59"/>
  </r>
  <r>
    <s v="Id923"/>
    <s v="  Leah A"/>
    <n v="31.824999999999999"/>
    <n v="8.1300000000000008"/>
    <s v="No"/>
    <s v="No"/>
    <s v="No"/>
    <n v="0"/>
    <s v="No"/>
    <s v="Obesity"/>
    <s v="Diabetes"/>
    <s v="10-Nov-1965"/>
    <n v="11842.62"/>
    <x v="2"/>
    <x v="0"/>
    <s v="R1012"/>
    <n v="58"/>
  </r>
  <r>
    <s v="Id924"/>
    <s v="  Marianne"/>
    <n v="29"/>
    <n v="4.25"/>
    <s v="Yes"/>
    <s v="No"/>
    <s v="No"/>
    <n v="1"/>
    <s v="No"/>
    <s v="Over weight"/>
    <s v="Normal"/>
    <s v="11-Jul-1964"/>
    <n v="11842.44"/>
    <x v="2"/>
    <x v="2"/>
    <s v="R1011"/>
    <n v="59"/>
  </r>
  <r>
    <s v="Id925"/>
    <s v="  Carla"/>
    <n v="30.495000000000001"/>
    <n v="8.68"/>
    <s v="No"/>
    <s v="No"/>
    <s v="No"/>
    <n v="0"/>
    <s v="No"/>
    <s v="Obesity"/>
    <s v="Diabetes"/>
    <s v="25-Sep-1965"/>
    <n v="11840.78"/>
    <x v="2"/>
    <x v="2"/>
    <s v="R1012"/>
    <n v="58"/>
  </r>
  <r>
    <s v="Id926"/>
    <s v="  Oksana"/>
    <n v="25.2"/>
    <n v="6.25"/>
    <s v="Yes"/>
    <s v="No"/>
    <s v="No"/>
    <n v="1"/>
    <s v="No"/>
    <s v="Over weight"/>
    <s v="Prediabetes"/>
    <s v="11-Sep-1964"/>
    <n v="11837.16"/>
    <x v="2"/>
    <x v="0"/>
    <s v="R1011"/>
    <n v="59"/>
  </r>
  <r>
    <s v="Id927"/>
    <s v="  Rebecca B"/>
    <n v="22.77"/>
    <n v="4.47"/>
    <s v="Yes"/>
    <s v="No"/>
    <s v="No"/>
    <n v="1"/>
    <s v="No"/>
    <s v="Normal Weight"/>
    <s v="Normal"/>
    <s v="27-Jun-1964"/>
    <n v="11833.78"/>
    <x v="2"/>
    <x v="0"/>
    <s v="R1013"/>
    <n v="59"/>
  </r>
  <r>
    <s v="Id928"/>
    <s v="  Maria A"/>
    <n v="23.18"/>
    <n v="8.31"/>
    <s v="No"/>
    <s v="No"/>
    <s v="No"/>
    <n v="0"/>
    <s v="No"/>
    <s v="Normal Weight"/>
    <s v="Diabetes"/>
    <s v="3-Oct-1965"/>
    <n v="11830.61"/>
    <x v="2"/>
    <x v="1"/>
    <s v="R1012"/>
    <n v="58"/>
  </r>
  <r>
    <s v="Id929"/>
    <s v="  Lisa M"/>
    <n v="35.409999999999997"/>
    <n v="5.68"/>
    <s v="No"/>
    <s v="No"/>
    <s v="No"/>
    <n v="0"/>
    <s v="No"/>
    <s v="Obesity"/>
    <s v="Normal"/>
    <s v="20-Nov-1982"/>
    <n v="11773.06"/>
    <x v="2"/>
    <x v="0"/>
    <s v="R1026"/>
    <n v="41"/>
  </r>
  <r>
    <s v="Id930"/>
    <s v="  Steve Jr"/>
    <n v="32.11"/>
    <n v="4.75"/>
    <s v="Yes"/>
    <s v="No"/>
    <s v="No"/>
    <n v="2"/>
    <s v="No"/>
    <s v="Obesity"/>
    <s v="Normal"/>
    <s v="25-Jul-1966"/>
    <n v="11763"/>
    <x v="2"/>
    <x v="0"/>
    <s v="R1016"/>
    <n v="57"/>
  </r>
  <r>
    <s v="Id931"/>
    <s v="  Tiffany"/>
    <n v="34.479999999999997"/>
    <n v="6.31"/>
    <s v="No"/>
    <s v="No"/>
    <s v="Yes"/>
    <n v="1"/>
    <s v="No"/>
    <s v="Obesity"/>
    <s v="Prediabetes"/>
    <s v="6-Nov-1979"/>
    <n v="11752.68"/>
    <x v="2"/>
    <x v="1"/>
    <s v="R1026"/>
    <n v="44"/>
  </r>
  <r>
    <s v="Id932"/>
    <s v="  Greg"/>
    <n v="34.39"/>
    <n v="6.28"/>
    <s v="Yes"/>
    <s v="No"/>
    <s v="No"/>
    <n v="1"/>
    <s v="No"/>
    <s v="Obesity"/>
    <s v="Prediabetes"/>
    <s v="2-Dec-1964"/>
    <n v="11743.93"/>
    <x v="2"/>
    <x v="1"/>
    <s v="R1012"/>
    <n v="59"/>
  </r>
  <r>
    <s v="Id933"/>
    <s v="  Dale"/>
    <n v="26.4"/>
    <n v="9.2899999999999991"/>
    <s v="Yes"/>
    <s v="No"/>
    <s v="Yes"/>
    <n v="1"/>
    <s v="No"/>
    <s v="Over weight"/>
    <s v="Diabetes"/>
    <s v="9-Jun-1963"/>
    <n v="11743.3"/>
    <x v="2"/>
    <x v="0"/>
    <s v="R1013"/>
    <n v="60"/>
  </r>
  <r>
    <s v="Id934"/>
    <s v="  Brittany A"/>
    <n v="28.1"/>
    <n v="5.79"/>
    <s v="Yes"/>
    <s v="No"/>
    <s v="Yes"/>
    <n v="1"/>
    <s v="No"/>
    <s v="Over weight"/>
    <s v="Prediabetes"/>
    <s v="12-Nov-1969"/>
    <n v="11741.73"/>
    <x v="2"/>
    <x v="1"/>
    <s v="R1011"/>
    <n v="54"/>
  </r>
  <r>
    <s v="Id935"/>
    <s v="  Robert S"/>
    <n v="27"/>
    <n v="4.54"/>
    <s v="Yes"/>
    <s v="No"/>
    <s v="No"/>
    <n v="1"/>
    <s v="No"/>
    <s v="Over weight"/>
    <s v="Normal"/>
    <s v="5-Sep-1988"/>
    <n v="11737.85"/>
    <x v="2"/>
    <x v="1"/>
    <s v="R1011"/>
    <n v="35"/>
  </r>
  <r>
    <s v="Id936"/>
    <s v="  Cameron"/>
    <n v="28.594999999999999"/>
    <n v="4.68"/>
    <s v="Yes"/>
    <s v="No"/>
    <s v="No"/>
    <n v="1"/>
    <s v="No"/>
    <s v="Over weight"/>
    <s v="Normal"/>
    <s v="9-Nov-1964"/>
    <n v="11735.88"/>
    <x v="2"/>
    <x v="1"/>
    <s v="R1012"/>
    <n v="59"/>
  </r>
  <r>
    <s v="Id937"/>
    <s v="  Ulrike"/>
    <n v="36.799999999999997"/>
    <n v="5.88"/>
    <s v="No"/>
    <s v="No"/>
    <s v="No"/>
    <n v="1"/>
    <s v="No"/>
    <s v="Obesity"/>
    <s v="Prediabetes"/>
    <s v="26-Nov-1984"/>
    <n v="11730.82"/>
    <x v="2"/>
    <x v="0"/>
    <s v="R1026"/>
    <n v="39"/>
  </r>
  <r>
    <s v="Id938"/>
    <s v="  Katlyn A"/>
    <n v="23.75"/>
    <n v="5.42"/>
    <s v="Yes"/>
    <s v="No"/>
    <s v="Yes"/>
    <n v="1"/>
    <s v="No"/>
    <s v="Normal Weight"/>
    <s v="Normal"/>
    <s v="12-Oct-1969"/>
    <n v="11729.68"/>
    <x v="2"/>
    <x v="1"/>
    <s v="R1024"/>
    <n v="54"/>
  </r>
  <r>
    <s v="Id939"/>
    <s v="  Morgan B"/>
    <n v="35.619999999999997"/>
    <n v="4.16"/>
    <s v="No"/>
    <s v="No"/>
    <s v="No"/>
    <n v="0"/>
    <s v="No"/>
    <s v="Obesity"/>
    <s v="Normal"/>
    <s v="21-Oct-1982"/>
    <n v="11712.97"/>
    <x v="2"/>
    <x v="2"/>
    <s v="R1021"/>
    <n v="41"/>
  </r>
  <r>
    <s v="Id940"/>
    <s v="  Peter"/>
    <n v="30.69"/>
    <n v="7.05"/>
    <s v="Yes"/>
    <s v="No"/>
    <s v="No"/>
    <n v="2"/>
    <s v="No"/>
    <s v="Obesity"/>
    <s v="Diabetes"/>
    <s v="1-Dec-1970"/>
    <n v="11696.52"/>
    <x v="2"/>
    <x v="1"/>
    <s v="R1021"/>
    <n v="53"/>
  </r>
  <r>
    <s v="Id941"/>
    <s v="  Chandler"/>
    <n v="35.799999999999997"/>
    <n v="5.63"/>
    <s v="Yes"/>
    <s v="No"/>
    <s v="No"/>
    <n v="2"/>
    <s v="No"/>
    <s v="Obesity"/>
    <s v="Normal"/>
    <s v="9-Nov-1966"/>
    <n v="11674.13"/>
    <x v="2"/>
    <x v="1"/>
    <s v="R1011"/>
    <n v="57"/>
  </r>
  <r>
    <s v="Id942"/>
    <s v="  Silvana M"/>
    <n v="28.785"/>
    <n v="4.24"/>
    <s v="Yes"/>
    <s v="No"/>
    <s v="No"/>
    <n v="2"/>
    <s v="No"/>
    <s v="Over weight"/>
    <s v="Normal"/>
    <s v="23-Aug-1966"/>
    <n v="11658.38"/>
    <x v="2"/>
    <x v="0"/>
    <s v="R1024"/>
    <n v="57"/>
  </r>
  <r>
    <s v="Id943"/>
    <s v="  Natty"/>
    <n v="28.594999999999999"/>
    <n v="4.96"/>
    <s v="Yes"/>
    <s v="No"/>
    <s v="No"/>
    <n v="2"/>
    <s v="No"/>
    <s v="Over weight"/>
    <s v="Normal"/>
    <s v="6-Jul-1966"/>
    <n v="11658.12"/>
    <x v="2"/>
    <x v="1"/>
    <s v="R1024"/>
    <n v="57"/>
  </r>
  <r>
    <s v="Id944"/>
    <s v="  Nicholas T"/>
    <n v="48.75"/>
    <n v="4.34"/>
    <s v="No"/>
    <s v="No"/>
    <s v="No"/>
    <n v="0"/>
    <s v="No"/>
    <s v="Obesity"/>
    <s v="Normal"/>
    <s v="20-Jul-1994"/>
    <n v="11657.81"/>
    <x v="2"/>
    <x v="2"/>
    <s v="R1023"/>
    <n v="29"/>
  </r>
  <r>
    <s v="Id945"/>
    <s v="  Rebecca"/>
    <n v="28.31"/>
    <n v="5.43"/>
    <s v="Yes"/>
    <s v="No"/>
    <s v="No"/>
    <n v="2"/>
    <s v="No"/>
    <s v="Over weight"/>
    <s v="Normal"/>
    <s v="4-Oct-1966"/>
    <n v="11657.72"/>
    <x v="2"/>
    <x v="2"/>
    <s v="R1024"/>
    <n v="57"/>
  </r>
  <r>
    <s v="Id946"/>
    <s v="  John"/>
    <n v="38.39"/>
    <n v="8.33"/>
    <s v="Yes"/>
    <s v="No"/>
    <s v="No"/>
    <n v="1"/>
    <s v="No"/>
    <s v="Obesity"/>
    <s v="Diabetes"/>
    <s v="17-Jul-1986"/>
    <n v="11625.11"/>
    <x v="2"/>
    <x v="0"/>
    <s v="R1022"/>
    <n v="37"/>
  </r>
  <r>
    <s v="Id947"/>
    <s v="  Antony G"/>
    <n v="25.87"/>
    <n v="5.63"/>
    <s v="Yes"/>
    <s v="No"/>
    <s v="No"/>
    <n v="1"/>
    <s v="No"/>
    <s v="Over weight"/>
    <s v="Normal"/>
    <s v="20-Jun-1964"/>
    <n v="11602.75"/>
    <x v="2"/>
    <x v="1"/>
    <s v="R1020"/>
    <n v="59"/>
  </r>
  <r>
    <s v="Id948"/>
    <s v="  Eric"/>
    <n v="43.7"/>
    <n v="7.23"/>
    <s v="No"/>
    <s v="No"/>
    <s v="No"/>
    <n v="0"/>
    <s v="No"/>
    <s v="Obesity"/>
    <s v="Diabetes"/>
    <s v="6-Nov-1965"/>
    <n v="11576.13"/>
    <x v="2"/>
    <x v="0"/>
    <s v="R1011"/>
    <n v="58"/>
  </r>
  <r>
    <s v="Id949"/>
    <s v="  Erik"/>
    <n v="40.945"/>
    <n v="10.57"/>
    <s v="No"/>
    <s v="No"/>
    <s v="No"/>
    <n v="0"/>
    <s v="No"/>
    <s v="Obesity"/>
    <s v="Diabetes"/>
    <s v="25-Dec-1965"/>
    <n v="11566.3"/>
    <x v="2"/>
    <x v="0"/>
    <s v="R1016"/>
    <n v="58"/>
  </r>
  <r>
    <s v="Id950"/>
    <s v="  Matthew T"/>
    <n v="27.94"/>
    <n v="7.92"/>
    <s v="No"/>
    <s v="No"/>
    <s v="No"/>
    <n v="0"/>
    <s v="No"/>
    <s v="Over weight"/>
    <s v="Diabetes"/>
    <s v="27-Oct-1965"/>
    <n v="11554.22"/>
    <x v="2"/>
    <x v="1"/>
    <s v="R1013"/>
    <n v="58"/>
  </r>
  <r>
    <s v="Id951"/>
    <s v="  Cassandra"/>
    <n v="31.9"/>
    <n v="10.119999999999999"/>
    <s v="No"/>
    <s v="No"/>
    <s v="No"/>
    <n v="2"/>
    <s v="No"/>
    <s v="Obesity"/>
    <s v="Diabetes"/>
    <s v="23-Jul-1973"/>
    <n v="11552.9"/>
    <x v="2"/>
    <x v="2"/>
    <s v="R1011"/>
    <n v="50"/>
  </r>
  <r>
    <s v="Id952"/>
    <s v="  Rosemary C"/>
    <n v="31.64"/>
    <n v="7.91"/>
    <s v="No"/>
    <s v="No"/>
    <s v="No"/>
    <n v="0"/>
    <s v="No"/>
    <s v="Obesity"/>
    <s v="Diabetes"/>
    <s v="1-Dec-1971"/>
    <n v="11540.25"/>
    <x v="2"/>
    <x v="1"/>
    <s v="R1012"/>
    <n v="52"/>
  </r>
  <r>
    <s v="Id953"/>
    <s v="  Carrie A"/>
    <n v="46.7"/>
    <n v="10.9"/>
    <s v="No"/>
    <s v="No"/>
    <s v="No"/>
    <n v="0"/>
    <s v="No"/>
    <s v="Obesity"/>
    <s v="Diabetes"/>
    <s v="14-Nov-1968"/>
    <n v="11538.42"/>
    <x v="2"/>
    <x v="1"/>
    <s v="R1011"/>
    <n v="55"/>
  </r>
  <r>
    <s v="Id954"/>
    <s v="  Gerardo Sr"/>
    <n v="18.335000000000001"/>
    <n v="11.83"/>
    <s v="No"/>
    <s v="No"/>
    <s v="No"/>
    <n v="0"/>
    <s v="No"/>
    <s v="Under Weight"/>
    <s v="Diabetes"/>
    <s v="3-Oct-1965"/>
    <n v="11534.87"/>
    <x v="2"/>
    <x v="1"/>
    <s v="R1017"/>
    <n v="58"/>
  </r>
  <r>
    <s v="Id955"/>
    <s v="  Matthew R"/>
    <n v="31.24"/>
    <n v="7.42"/>
    <s v="Yes"/>
    <s v="No"/>
    <s v="No"/>
    <n v="2"/>
    <s v="No"/>
    <s v="Obesity"/>
    <s v="Diabetes"/>
    <s v="23-Jul-1970"/>
    <n v="11530.12"/>
    <x v="2"/>
    <x v="1"/>
    <s v="R1012"/>
    <n v="53"/>
  </r>
  <r>
    <s v="Id956"/>
    <s v="  Meghan E"/>
    <n v="39.22"/>
    <n v="5.62"/>
    <s v="Yes"/>
    <s v="No"/>
    <s v="No"/>
    <n v="1"/>
    <s v="No"/>
    <s v="Obesity"/>
    <s v="Normal"/>
    <s v="12-Jun-1988"/>
    <n v="11524.25"/>
    <x v="2"/>
    <x v="1"/>
    <s v="R1026"/>
    <n v="35"/>
  </r>
  <r>
    <s v="Id957"/>
    <s v="  Eric"/>
    <n v="24.414999999999999"/>
    <n v="7.16"/>
    <s v="No"/>
    <s v="No"/>
    <s v="No"/>
    <n v="0"/>
    <s v="No"/>
    <s v="Normal Weight"/>
    <s v="Diabetes"/>
    <s v="19-Dec-1971"/>
    <n v="11520.1"/>
    <x v="2"/>
    <x v="1"/>
    <s v="R1012"/>
    <n v="52"/>
  </r>
  <r>
    <s v="Id958"/>
    <s v="  Lisa B"/>
    <n v="32.299999999999997"/>
    <n v="9.89"/>
    <s v="No"/>
    <s v="No"/>
    <s v="No"/>
    <n v="0"/>
    <s v="No"/>
    <s v="Obesity"/>
    <s v="Diabetes"/>
    <s v="24-Jun-1968"/>
    <n v="11512.41"/>
    <x v="2"/>
    <x v="1"/>
    <s v="R1024"/>
    <n v="55"/>
  </r>
  <r>
    <s v="Id959"/>
    <s v="  Jane R"/>
    <n v="39.94"/>
    <n v="5.14"/>
    <s v="No"/>
    <s v="No"/>
    <s v="No"/>
    <n v="0"/>
    <s v="No"/>
    <s v="Obesity"/>
    <s v="Normal"/>
    <s v="6-Oct-1989"/>
    <n v="11511.61"/>
    <x v="2"/>
    <x v="0"/>
    <s v="R1026"/>
    <n v="34"/>
  </r>
  <r>
    <s v="Id960"/>
    <s v="  Allison M"/>
    <n v="30"/>
    <n v="5.61"/>
    <s v="Yes"/>
    <s v="No"/>
    <s v="Yes"/>
    <n v="1"/>
    <s v="No"/>
    <s v="Obesity"/>
    <s v="Normal"/>
    <s v="11-Aug-1969"/>
    <n v="11497.69"/>
    <x v="2"/>
    <x v="1"/>
    <s v="R1012"/>
    <n v="54"/>
  </r>
  <r>
    <s v="Id961"/>
    <s v="  Sarah E"/>
    <n v="35.340000000000003"/>
    <n v="5.51"/>
    <s v="Yes"/>
    <s v="No"/>
    <s v="Yes"/>
    <n v="1"/>
    <s v="No"/>
    <s v="Obesity"/>
    <s v="Normal"/>
    <s v="7-Jun-1983"/>
    <n v="11492.46"/>
    <x v="2"/>
    <x v="0"/>
    <s v="R1026"/>
    <n v="40"/>
  </r>
  <r>
    <s v="Id962"/>
    <s v="  Philip J"/>
    <n v="32.204999999999998"/>
    <n v="8.3800000000000008"/>
    <s v="Yes"/>
    <s v="No"/>
    <s v="No"/>
    <n v="2"/>
    <s v="No"/>
    <s v="Obesity"/>
    <s v="Diabetes"/>
    <s v="13-Oct-1970"/>
    <n v="11488.32"/>
    <x v="2"/>
    <x v="1"/>
    <s v="R1014"/>
    <n v="53"/>
  </r>
  <r>
    <s v="Id963"/>
    <s v="  Jillian A"/>
    <n v="33.880000000000003"/>
    <n v="4.68"/>
    <s v="No"/>
    <s v="Yes"/>
    <s v="No"/>
    <n v="1"/>
    <s v="No"/>
    <s v="Obesity"/>
    <s v="Normal"/>
    <s v="10-Sep-2004"/>
    <n v="11482.63"/>
    <x v="2"/>
    <x v="2"/>
    <s v="R1013"/>
    <n v="19"/>
  </r>
  <r>
    <s v="Id964"/>
    <s v="  Laura D"/>
    <n v="26.63"/>
    <n v="4.3600000000000003"/>
    <s v="Yes"/>
    <s v="No"/>
    <s v="No"/>
    <n v="2"/>
    <s v="No"/>
    <s v="Over weight"/>
    <s v="Normal"/>
    <s v="7-Sep-1966"/>
    <n v="11478.14"/>
    <x v="2"/>
    <x v="2"/>
    <s v="R1025"/>
    <n v="57"/>
  </r>
  <r>
    <s v="Id965"/>
    <s v="  Megan E"/>
    <n v="28.7"/>
    <n v="7.74"/>
    <s v="No"/>
    <s v="No"/>
    <s v="No"/>
    <n v="0"/>
    <s v="No"/>
    <s v="Over weight"/>
    <s v="Diabetes"/>
    <s v="23-Jun-1965"/>
    <n v="11455.28"/>
    <x v="2"/>
    <x v="2"/>
    <s v="R1011"/>
    <n v="58"/>
  </r>
  <r>
    <s v="Id966"/>
    <s v="  Shannon J"/>
    <n v="25.65"/>
    <n v="4.05"/>
    <s v="Yes"/>
    <s v="No"/>
    <s v="No"/>
    <n v="2"/>
    <s v="No"/>
    <s v="Over weight"/>
    <s v="Normal"/>
    <s v="14-Jun-1966"/>
    <n v="11454.02"/>
    <x v="2"/>
    <x v="1"/>
    <s v="R1012"/>
    <n v="57"/>
  </r>
  <r>
    <s v="Id967"/>
    <s v="  Rachelle M"/>
    <n v="36.384999999999998"/>
    <n v="11.49"/>
    <s v="No"/>
    <s v="No"/>
    <s v="No"/>
    <n v="0"/>
    <s v="No"/>
    <s v="Obesity"/>
    <s v="Diabetes"/>
    <s v="12-Sep-1971"/>
    <n v="11436.74"/>
    <x v="2"/>
    <x v="0"/>
    <s v="R1012"/>
    <n v="52"/>
  </r>
  <r>
    <s v="Id968"/>
    <s v="  Casey"/>
    <n v="34.69"/>
    <n v="5.65"/>
    <s v="No"/>
    <s v="No"/>
    <s v="No"/>
    <n v="0"/>
    <s v="No"/>
    <s v="Obesity"/>
    <s v="Normal"/>
    <s v="17-Jul-1980"/>
    <n v="11435.74"/>
    <x v="2"/>
    <x v="0"/>
    <s v="R1021"/>
    <n v="43"/>
  </r>
  <r>
    <s v="Id969"/>
    <s v="  Jessica L"/>
    <n v="37.68"/>
    <n v="4.29"/>
    <s v="Yes"/>
    <s v="No"/>
    <s v="No"/>
    <n v="0"/>
    <s v="No"/>
    <s v="Obesity"/>
    <s v="Normal"/>
    <s v="9-Jun-1985"/>
    <n v="11419.49"/>
    <x v="2"/>
    <x v="1"/>
    <s v="R1012"/>
    <n v="38"/>
  </r>
  <r>
    <s v="Id970"/>
    <s v="  Brandon F"/>
    <n v="35.49"/>
    <n v="4.74"/>
    <s v="Yes"/>
    <s v="No"/>
    <s v="Yes"/>
    <n v="1"/>
    <s v="No"/>
    <s v="Obesity"/>
    <s v="Normal"/>
    <s v="23-Oct-1983"/>
    <n v="11412.02"/>
    <x v="2"/>
    <x v="1"/>
    <s v="R1021"/>
    <n v="40"/>
  </r>
  <r>
    <s v="Id971"/>
    <s v="  Melissa"/>
    <n v="44.7"/>
    <n v="7.6"/>
    <s v="Yes"/>
    <s v="No"/>
    <s v="No"/>
    <n v="2"/>
    <s v="No"/>
    <s v="Obesity"/>
    <s v="Diabetes"/>
    <s v="7-Oct-1970"/>
    <n v="11411.69"/>
    <x v="2"/>
    <x v="2"/>
    <s v="R1011"/>
    <n v="53"/>
  </r>
  <r>
    <s v="Id972"/>
    <s v="  Danielle N"/>
    <n v="38.380000000000003"/>
    <n v="8.5"/>
    <s v="Yes"/>
    <s v="No"/>
    <s v="No"/>
    <n v="2"/>
    <s v="No"/>
    <s v="Obesity"/>
    <s v="Diabetes"/>
    <s v="2-Oct-1970"/>
    <n v="11396.9"/>
    <x v="2"/>
    <x v="0"/>
    <s v="R1024"/>
    <n v="53"/>
  </r>
  <r>
    <s v="Id973"/>
    <s v="  Matthew"/>
    <n v="35.244999999999997"/>
    <n v="11.22"/>
    <s v="Yes"/>
    <s v="No"/>
    <s v="No"/>
    <n v="0"/>
    <s v="No"/>
    <s v="Obesity"/>
    <s v="Diabetes"/>
    <s v="19-Dec-1967"/>
    <n v="11394.07"/>
    <x v="2"/>
    <x v="1"/>
    <s v="R1018"/>
    <n v="56"/>
  </r>
  <r>
    <s v="Id974"/>
    <s v="  Bettina"/>
    <n v="49.84"/>
    <n v="5.0999999999999996"/>
    <s v="Yes"/>
    <s v="No"/>
    <s v="Yes"/>
    <n v="1"/>
    <s v="No"/>
    <s v="Obesity"/>
    <s v="Normal"/>
    <s v="28-Jul-1997"/>
    <n v="11388.27"/>
    <x v="2"/>
    <x v="2"/>
    <s v="R1026"/>
    <n v="26"/>
  </r>
  <r>
    <s v="Id975"/>
    <s v="  Alexander"/>
    <n v="49.06"/>
    <n v="5.43"/>
    <s v="Yes"/>
    <s v="No"/>
    <s v="No"/>
    <n v="1"/>
    <s v="No"/>
    <s v="Obesity"/>
    <s v="Normal"/>
    <s v="13-Jun-1964"/>
    <n v="11381.33"/>
    <x v="2"/>
    <x v="2"/>
    <s v="R1013"/>
    <n v="59"/>
  </r>
  <r>
    <s v="Id976"/>
    <s v="  Holli"/>
    <n v="30.88"/>
    <n v="5.82"/>
    <s v="No"/>
    <s v="No"/>
    <s v="No"/>
    <n v="2"/>
    <s v="No"/>
    <s v="Obesity"/>
    <s v="Prediabetes"/>
    <s v="6-Dec-1972"/>
    <n v="11378.57"/>
    <x v="2"/>
    <x v="2"/>
    <s v="R1025"/>
    <n v="51"/>
  </r>
  <r>
    <s v="Id977"/>
    <s v="  Heather C"/>
    <n v="33.35"/>
    <n v="6.05"/>
    <s v="No"/>
    <s v="No"/>
    <s v="Yes"/>
    <n v="1"/>
    <s v="No"/>
    <s v="Obesity"/>
    <s v="Prediabetes"/>
    <s v="7-Jun-1979"/>
    <n v="11369.39"/>
    <x v="2"/>
    <x v="1"/>
    <s v="R1026"/>
    <n v="44"/>
  </r>
  <r>
    <s v="Id978"/>
    <s v="  Kyle"/>
    <n v="38"/>
    <n v="6.38"/>
    <s v="Yes"/>
    <s v="No"/>
    <s v="No"/>
    <n v="1"/>
    <s v="No"/>
    <s v="Obesity"/>
    <s v="Prediabetes"/>
    <s v="13-Dec-1964"/>
    <n v="11365.95"/>
    <x v="2"/>
    <x v="2"/>
    <s v="R1011"/>
    <n v="59"/>
  </r>
  <r>
    <s v="Id979"/>
    <s v="  Thomas J"/>
    <n v="36.08"/>
    <n v="5.73"/>
    <s v="Yes"/>
    <s v="No"/>
    <s v="No"/>
    <n v="1"/>
    <s v="No"/>
    <s v="Obesity"/>
    <s v="Prediabetes"/>
    <s v="3-Jul-1964"/>
    <n v="11363.28"/>
    <x v="2"/>
    <x v="1"/>
    <s v="R1013"/>
    <n v="59"/>
  </r>
  <r>
    <s v="Id980"/>
    <s v="  Chris"/>
    <n v="35.700000000000003"/>
    <n v="5.47"/>
    <s v="Yes"/>
    <s v="No"/>
    <s v="No"/>
    <n v="1"/>
    <s v="No"/>
    <s v="Obesity"/>
    <s v="Normal"/>
    <s v="4-Jul-1964"/>
    <n v="11362.76"/>
    <x v="2"/>
    <x v="1"/>
    <s v="R1011"/>
    <n v="59"/>
  </r>
  <r>
    <s v="Id981"/>
    <s v="  Graham"/>
    <n v="34.01"/>
    <n v="11.3"/>
    <s v="No"/>
    <s v="No"/>
    <s v="No"/>
    <n v="0"/>
    <s v="No"/>
    <s v="Obesity"/>
    <s v="Diabetes"/>
    <s v="26-Sep-1965"/>
    <n v="11356.66"/>
    <x v="2"/>
    <x v="0"/>
    <s v="R1012"/>
    <n v="58"/>
  </r>
  <r>
    <s v="Id982"/>
    <s v="  Garrett"/>
    <n v="31.54"/>
    <n v="6.72"/>
    <s v="No"/>
    <s v="No"/>
    <s v="No"/>
    <n v="0"/>
    <s v="No"/>
    <s v="Obesity"/>
    <s v="Diabetes"/>
    <s v="29-Nov-1965"/>
    <n v="11353.23"/>
    <x v="2"/>
    <x v="1"/>
    <s v="R1012"/>
    <n v="58"/>
  </r>
  <r>
    <s v="Id983"/>
    <s v="  Andrew"/>
    <n v="23.3"/>
    <n v="5.36"/>
    <s v="Yes"/>
    <s v="No"/>
    <s v="No"/>
    <n v="1"/>
    <s v="No"/>
    <s v="Normal Weight"/>
    <s v="Normal"/>
    <s v="12-Jul-1964"/>
    <n v="11345.52"/>
    <x v="2"/>
    <x v="0"/>
    <s v="R1011"/>
    <n v="59"/>
  </r>
  <r>
    <s v="Id984"/>
    <s v="  Annabelle M"/>
    <n v="27.75"/>
    <n v="9.8800000000000008"/>
    <s v="No"/>
    <s v="No"/>
    <s v="No"/>
    <n v="0"/>
    <s v="No"/>
    <s v="Over weight"/>
    <s v="Diabetes"/>
    <s v="2-Nov-1968"/>
    <n v="11344.32"/>
    <x v="2"/>
    <x v="2"/>
    <s v="R1025"/>
    <n v="55"/>
  </r>
  <r>
    <s v="Id985"/>
    <s v="  Daniel T"/>
    <n v="42.46"/>
    <n v="4.1100000000000003"/>
    <s v="No"/>
    <s v="No"/>
    <s v="No"/>
    <n v="0"/>
    <s v="No"/>
    <s v="Obesity"/>
    <s v="Normal"/>
    <s v="19-Aug-1989"/>
    <n v="11326.71"/>
    <x v="2"/>
    <x v="0"/>
    <s v="R1013"/>
    <n v="34"/>
  </r>
  <r>
    <s v="Id986"/>
    <s v="  Deanne"/>
    <n v="54.47"/>
    <n v="7.48"/>
    <s v="No"/>
    <s v="No"/>
    <s v="No"/>
    <n v="0"/>
    <s v="No"/>
    <s v="Obesity"/>
    <s v="Diabetes"/>
    <s v="20-Sep-2002"/>
    <n v="11321.49"/>
    <x v="2"/>
    <x v="0"/>
    <s v="R1012"/>
    <n v="21"/>
  </r>
  <r>
    <s v="Id987"/>
    <s v="  Carrie"/>
    <n v="24.93"/>
    <n v="9.18"/>
    <s v="Yes"/>
    <s v="No"/>
    <s v="Yes"/>
    <n v="1"/>
    <s v="No"/>
    <s v="Over weight"/>
    <s v="Diabetes"/>
    <s v="11-Jul-1963"/>
    <n v="11319.12"/>
    <x v="2"/>
    <x v="1"/>
    <s v="R1012"/>
    <n v="60"/>
  </r>
  <r>
    <s v="Id988"/>
    <s v="  Suzanne"/>
    <n v="48.12"/>
    <n v="4.51"/>
    <s v="Yes"/>
    <s v="No"/>
    <s v="No"/>
    <n v="1"/>
    <s v="No"/>
    <s v="Obesity"/>
    <s v="Normal"/>
    <s v="10-Dec-1995"/>
    <n v="11318.57"/>
    <x v="2"/>
    <x v="2"/>
    <s v="R1026"/>
    <n v="28"/>
  </r>
  <r>
    <s v="Id989"/>
    <s v="  Jasmine P"/>
    <n v="24.91"/>
    <n v="7.33"/>
    <s v="Yes"/>
    <s v="No"/>
    <s v="Yes"/>
    <n v="1"/>
    <s v="No"/>
    <s v="Over weight"/>
    <s v="Diabetes"/>
    <s v="22-Nov-1963"/>
    <n v="11312.33"/>
    <x v="2"/>
    <x v="0"/>
    <s v="R1012"/>
    <n v="60"/>
  </r>
  <r>
    <s v="Id990"/>
    <s v="  Jennifer"/>
    <n v="27.645"/>
    <n v="10.56"/>
    <s v="No"/>
    <s v="No"/>
    <s v="No"/>
    <n v="0"/>
    <s v="No"/>
    <s v="Over weight"/>
    <s v="Diabetes"/>
    <s v="6-Oct-1968"/>
    <n v="11305.93"/>
    <x v="2"/>
    <x v="1"/>
    <s v="R1012"/>
    <n v="55"/>
  </r>
  <r>
    <s v="Id991"/>
    <s v="  Tracie"/>
    <n v="33.700000000000003"/>
    <n v="4.01"/>
    <s v="No"/>
    <s v="No"/>
    <s v="No"/>
    <n v="2"/>
    <s v="No"/>
    <s v="Obesity"/>
    <s v="Normal"/>
    <s v="25-Sep-1972"/>
    <n v="11299.34"/>
    <x v="2"/>
    <x v="2"/>
    <s v="R1011"/>
    <n v="51"/>
  </r>
  <r>
    <s v="Id992"/>
    <s v="  Tristan D"/>
    <n v="38.93"/>
    <n v="5.64"/>
    <s v="Yes"/>
    <s v="No"/>
    <s v="No"/>
    <n v="1"/>
    <s v="No"/>
    <s v="Obesity"/>
    <s v="Normal"/>
    <s v="14-Nov-1988"/>
    <n v="11294.57"/>
    <x v="2"/>
    <x v="1"/>
    <s v="R1022"/>
    <n v="35"/>
  </r>
  <r>
    <s v="Id993"/>
    <s v="  Peiweng"/>
    <n v="32.774999999999999"/>
    <n v="8.02"/>
    <s v="Yes"/>
    <s v="No"/>
    <s v="No"/>
    <n v="2"/>
    <s v="No"/>
    <s v="Obesity"/>
    <s v="Diabetes"/>
    <s v="22-Jun-1970"/>
    <n v="11289.11"/>
    <x v="2"/>
    <x v="1"/>
    <s v="R1012"/>
    <n v="53"/>
  </r>
  <r>
    <s v="Id994"/>
    <s v="  Theresa M"/>
    <n v="29.83"/>
    <n v="7.2"/>
    <s v="Yes"/>
    <s v="No"/>
    <s v="No"/>
    <n v="0"/>
    <s v="No"/>
    <s v="Over weight"/>
    <s v="Diabetes"/>
    <s v="14-Jun-1967"/>
    <n v="11286.54"/>
    <x v="2"/>
    <x v="0"/>
    <s v="R1024"/>
    <n v="56"/>
  </r>
  <r>
    <s v="Id995"/>
    <s v="  Daniel J"/>
    <n v="28.31"/>
    <n v="4.55"/>
    <s v="No"/>
    <s v="Yes"/>
    <s v="No"/>
    <n v="1"/>
    <s v="No"/>
    <s v="Over weight"/>
    <s v="Normal"/>
    <s v="4-Oct-2004"/>
    <n v="11272.33"/>
    <x v="2"/>
    <x v="2"/>
    <s v="R1019"/>
    <n v="19"/>
  </r>
  <r>
    <s v="Id996"/>
    <s v="  Courtney M"/>
    <n v="29.79"/>
    <n v="9.0299999999999994"/>
    <s v="No"/>
    <s v="No"/>
    <s v="No"/>
    <n v="0"/>
    <s v="No"/>
    <s v="Over weight"/>
    <s v="Diabetes"/>
    <s v="26-Dec-1971"/>
    <n v="11265.71"/>
    <x v="2"/>
    <x v="1"/>
    <s v="R1025"/>
    <n v="52"/>
  </r>
  <r>
    <s v="Id997"/>
    <s v="  Jose A"/>
    <n v="36.6"/>
    <n v="5.2"/>
    <s v="Yes"/>
    <s v="No"/>
    <s v="Yes"/>
    <n v="1"/>
    <s v="No"/>
    <s v="Obesity"/>
    <s v="Normal"/>
    <s v="11-Oct-1969"/>
    <n v="11264.54"/>
    <x v="2"/>
    <x v="2"/>
    <s v="R1011"/>
    <n v="54"/>
  </r>
  <r>
    <s v="Id998"/>
    <s v="  Lauren"/>
    <n v="35.93"/>
    <n v="8.3000000000000007"/>
    <s v="Yes"/>
    <s v="No"/>
    <s v="No"/>
    <n v="0"/>
    <s v="No"/>
    <s v="Obesity"/>
    <s v="Diabetes"/>
    <s v="2-Oct-1981"/>
    <n v="11255.29"/>
    <x v="2"/>
    <x v="1"/>
    <s v="R1026"/>
    <n v="42"/>
  </r>
  <r>
    <s v="Id999"/>
    <s v="  Jonathon M"/>
    <n v="28.6"/>
    <n v="5.56"/>
    <s v="Yes"/>
    <s v="No"/>
    <s v="Yes"/>
    <n v="1"/>
    <s v="No"/>
    <s v="Over weight"/>
    <s v="Normal"/>
    <s v="20-Aug-1969"/>
    <n v="11253.42"/>
    <x v="2"/>
    <x v="1"/>
    <s v="R1011"/>
    <n v="54"/>
  </r>
  <r>
    <s v="Id1000"/>
    <s v="  Stephanie A"/>
    <n v="39.17"/>
    <n v="4.1500000000000004"/>
    <s v="No"/>
    <s v="No"/>
    <s v="No"/>
    <n v="0"/>
    <s v="No"/>
    <s v="Obesity"/>
    <s v="Normal"/>
    <s v="17-Dec-1989"/>
    <n v="11250.43"/>
    <x v="2"/>
    <x v="2"/>
    <s v="R1026"/>
    <n v="34"/>
  </r>
  <r>
    <s v="Id1001"/>
    <s v="  Patrick"/>
    <n v="26.41"/>
    <n v="5.99"/>
    <s v="Yes"/>
    <s v="No"/>
    <s v="Yes"/>
    <n v="1"/>
    <s v="No"/>
    <s v="Over weight"/>
    <s v="Prediabetes"/>
    <s v="30-Dec-1969"/>
    <n v="11244.38"/>
    <x v="2"/>
    <x v="1"/>
    <s v="R1016"/>
    <n v="54"/>
  </r>
  <r>
    <s v="Id1002"/>
    <s v="  Krista"/>
    <n v="30.63"/>
    <n v="5.8"/>
    <s v="Yes"/>
    <s v="No"/>
    <s v="No"/>
    <n v="0"/>
    <s v="No"/>
    <s v="Obesity"/>
    <s v="Prediabetes"/>
    <s v="28-Jun-1976"/>
    <n v="11217.35"/>
    <x v="2"/>
    <x v="2"/>
    <s v="R1025"/>
    <n v="47"/>
  </r>
  <r>
    <s v="Id1003"/>
    <s v="  Jenessa"/>
    <n v="31.73"/>
    <n v="7.32"/>
    <s v="Yes"/>
    <s v="No"/>
    <s v="No"/>
    <n v="2"/>
    <s v="No"/>
    <s v="Obesity"/>
    <s v="Diabetes"/>
    <s v="14-Jun-1970"/>
    <n v="11187.66"/>
    <x v="2"/>
    <x v="2"/>
    <s v="R1012"/>
    <n v="53"/>
  </r>
  <r>
    <s v="Id1004"/>
    <s v="  Ryan M"/>
    <n v="30.7"/>
    <n v="5.16"/>
    <s v="No"/>
    <s v="No"/>
    <s v="No"/>
    <n v="2"/>
    <s v="No"/>
    <s v="Obesity"/>
    <s v="Normal"/>
    <s v="3-Sep-1972"/>
    <n v="11186.2"/>
    <x v="2"/>
    <x v="2"/>
    <s v="R1021"/>
    <n v="51"/>
  </r>
  <r>
    <s v="Id1005"/>
    <s v="  Thomas"/>
    <n v="25.934999999999999"/>
    <n v="5.96"/>
    <s v="Yes"/>
    <s v="No"/>
    <s v="No"/>
    <n v="2"/>
    <s v="No"/>
    <s v="Over weight"/>
    <s v="Prediabetes"/>
    <s v="6-Aug-1966"/>
    <n v="11165.42"/>
    <x v="2"/>
    <x v="1"/>
    <s v="R1016"/>
    <n v="57"/>
  </r>
  <r>
    <s v="Id1006"/>
    <s v="  Amanda N"/>
    <n v="35.9"/>
    <n v="4.8499999999999996"/>
    <s v="Yes"/>
    <s v="No"/>
    <s v="Yes"/>
    <n v="1"/>
    <s v="No"/>
    <s v="Obesity"/>
    <s v="Normal"/>
    <s v="25-Jun-1969"/>
    <n v="11163.57"/>
    <x v="2"/>
    <x v="2"/>
    <s v="R1011"/>
    <n v="54"/>
  </r>
  <r>
    <s v="Id1007"/>
    <s v="  Teresa P"/>
    <n v="26.7"/>
    <n v="5.09"/>
    <s v="Yes"/>
    <s v="No"/>
    <s v="Yes"/>
    <n v="1"/>
    <s v="No"/>
    <s v="Over weight"/>
    <s v="Normal"/>
    <s v="30-Nov-1969"/>
    <n v="11150.78"/>
    <x v="2"/>
    <x v="2"/>
    <s v="R1011"/>
    <n v="54"/>
  </r>
  <r>
    <s v="Id1008"/>
    <s v="  Dorian"/>
    <n v="33.71"/>
    <n v="4.9400000000000004"/>
    <s v="No"/>
    <s v="No"/>
    <s v="No"/>
    <n v="0"/>
    <s v="No"/>
    <s v="Obesity"/>
    <s v="Normal"/>
    <s v="20-Aug-1980"/>
    <n v="11103.33"/>
    <x v="2"/>
    <x v="1"/>
    <s v="R1021"/>
    <n v="43"/>
  </r>
  <r>
    <s v="Id1009"/>
    <s v="  Amy"/>
    <n v="41.91"/>
    <n v="4.92"/>
    <s v="Yes"/>
    <s v="No"/>
    <s v="No"/>
    <n v="2"/>
    <s v="No"/>
    <s v="Obesity"/>
    <s v="Normal"/>
    <s v="5-Jul-1966"/>
    <n v="11093.62"/>
    <x v="2"/>
    <x v="1"/>
    <s v="R1013"/>
    <n v="57"/>
  </r>
  <r>
    <s v="Id1010"/>
    <s v="  Aberu"/>
    <n v="39.82"/>
    <n v="6.05"/>
    <s v="Yes"/>
    <s v="No"/>
    <s v="No"/>
    <n v="2"/>
    <s v="No"/>
    <s v="Obesity"/>
    <s v="Prediabetes"/>
    <s v="9-Sep-1966"/>
    <n v="11090.72"/>
    <x v="2"/>
    <x v="1"/>
    <s v="R1013"/>
    <n v="57"/>
  </r>
  <r>
    <s v="Id1011"/>
    <s v="  Ashley"/>
    <n v="28.12"/>
    <n v="4.67"/>
    <s v="No"/>
    <s v="No"/>
    <s v="No"/>
    <n v="2"/>
    <s v="No"/>
    <s v="Over weight"/>
    <s v="Normal"/>
    <s v="7-Oct-1972"/>
    <n v="11085.59"/>
    <x v="2"/>
    <x v="2"/>
    <s v="R1012"/>
    <n v="51"/>
  </r>
  <r>
    <s v="Id1012"/>
    <s v="  Anna E"/>
    <n v="26.98"/>
    <n v="9.81"/>
    <s v="Yes"/>
    <s v="No"/>
    <s v="No"/>
    <n v="0"/>
    <s v="No"/>
    <s v="Over weight"/>
    <s v="Diabetes"/>
    <s v="4-Sep-1967"/>
    <n v="11082.58"/>
    <x v="2"/>
    <x v="2"/>
    <s v="R1012"/>
    <n v="56"/>
  </r>
  <r>
    <s v="Id1013"/>
    <s v="  Tania K"/>
    <n v="27.2"/>
    <n v="6.06"/>
    <s v="Yes"/>
    <s v="No"/>
    <s v="No"/>
    <n v="2"/>
    <s v="No"/>
    <s v="Over weight"/>
    <s v="Prediabetes"/>
    <s v="20-Nov-1966"/>
    <n v="11073.18"/>
    <x v="2"/>
    <x v="0"/>
    <s v="R1011"/>
    <n v="57"/>
  </r>
  <r>
    <s v="Id1014"/>
    <s v="  Ashley E"/>
    <n v="25.3"/>
    <n v="5.19"/>
    <s v="Yes"/>
    <s v="No"/>
    <s v="No"/>
    <n v="2"/>
    <s v="No"/>
    <s v="Over weight"/>
    <s v="Normal"/>
    <s v="7-Nov-1966"/>
    <n v="11070.54"/>
    <x v="2"/>
    <x v="0"/>
    <s v="R1011"/>
    <n v="57"/>
  </r>
  <r>
    <s v="Id1015"/>
    <s v="  Aleksandra"/>
    <n v="30.25"/>
    <n v="10.16"/>
    <s v="No"/>
    <s v="No"/>
    <s v="No"/>
    <n v="0"/>
    <s v="No"/>
    <s v="Obesity"/>
    <s v="Diabetes"/>
    <s v="9-Nov-1971"/>
    <n v="11068.77"/>
    <x v="2"/>
    <x v="2"/>
    <s v="R1012"/>
    <n v="52"/>
  </r>
  <r>
    <s v="Id1016"/>
    <s v="  Valery L"/>
    <n v="54"/>
    <n v="4.68"/>
    <s v="Yes"/>
    <s v="Yes"/>
    <s v="No"/>
    <n v="2"/>
    <s v="No"/>
    <s v="Obesity"/>
    <s v="Normal"/>
    <s v="18-Sep-2000"/>
    <n v="11068.7"/>
    <x v="2"/>
    <x v="1"/>
    <s v="R1011"/>
    <n v="23"/>
  </r>
  <r>
    <s v="Id1017"/>
    <s v="  Joanna G"/>
    <n v="51.86"/>
    <n v="5.32"/>
    <s v="Yes"/>
    <s v="No"/>
    <s v="No"/>
    <n v="0"/>
    <s v="No"/>
    <s v="Obesity"/>
    <s v="Normal"/>
    <s v="17-Dec-2001"/>
    <n v="11046.02"/>
    <x v="2"/>
    <x v="1"/>
    <s v="R1026"/>
    <n v="22"/>
  </r>
  <r>
    <s v="Id1018"/>
    <s v="  Stefanie F"/>
    <n v="31.39"/>
    <n v="6.99"/>
    <s v="No"/>
    <s v="No"/>
    <s v="No"/>
    <n v="0"/>
    <s v="No"/>
    <s v="Obesity"/>
    <s v="Diabetes"/>
    <s v="30-Aug-1974"/>
    <n v="11037.85"/>
    <x v="2"/>
    <x v="2"/>
    <s v="R1025"/>
    <n v="49"/>
  </r>
  <r>
    <s v="Id1019"/>
    <s v="  Stephen"/>
    <n v="39.97"/>
    <n v="5.55"/>
    <s v="No"/>
    <s v="No"/>
    <s v="No"/>
    <n v="0"/>
    <s v="No"/>
    <s v="Obesity"/>
    <s v="Normal"/>
    <s v="25-Oct-1989"/>
    <n v="11037.51"/>
    <x v="2"/>
    <x v="1"/>
    <s v="R1012"/>
    <n v="34"/>
  </r>
  <r>
    <s v="Id1020"/>
    <s v="  Liza J"/>
    <n v="41.23"/>
    <n v="6.94"/>
    <s v="No"/>
    <s v="No"/>
    <s v="No"/>
    <n v="0"/>
    <s v="No"/>
    <s v="Obesity"/>
    <s v="Diabetes"/>
    <s v="10-Dec-1974"/>
    <n v="11033.66"/>
    <x v="2"/>
    <x v="0"/>
    <s v="R1012"/>
    <n v="49"/>
  </r>
  <r>
    <s v="Id1021"/>
    <s v="  Ian M"/>
    <n v="49.45"/>
    <n v="4.2"/>
    <s v="Yes"/>
    <s v="No"/>
    <s v="No"/>
    <n v="0"/>
    <s v="No"/>
    <s v="Obesity"/>
    <s v="Normal"/>
    <s v="21-Jul-1996"/>
    <n v="11028.56"/>
    <x v="2"/>
    <x v="0"/>
    <s v="R1012"/>
    <n v="27"/>
  </r>
  <r>
    <s v="Id1022"/>
    <s v="  Claudia L"/>
    <n v="41.04"/>
    <n v="5.59"/>
    <s v="No"/>
    <s v="No"/>
    <s v="No"/>
    <n v="0"/>
    <s v="No"/>
    <s v="Obesity"/>
    <s v="Normal"/>
    <s v="26-Jun-1991"/>
    <n v="11018.05"/>
    <x v="2"/>
    <x v="2"/>
    <s v="R1012"/>
    <n v="32"/>
  </r>
  <r>
    <s v="Id1023"/>
    <s v="  Jessica M"/>
    <n v="27.93"/>
    <n v="9.9600000000000009"/>
    <s v="No"/>
    <s v="No"/>
    <s v="No"/>
    <n v="0"/>
    <s v="No"/>
    <s v="Over weight"/>
    <s v="Diabetes"/>
    <s v="15-Dec-1974"/>
    <n v="11015.17"/>
    <x v="2"/>
    <x v="1"/>
    <s v="R1012"/>
    <n v="49"/>
  </r>
  <r>
    <s v="Id1024"/>
    <s v="  Billy Jr"/>
    <n v="21.01"/>
    <n v="7.37"/>
    <s v="No"/>
    <s v="No"/>
    <s v="No"/>
    <n v="0"/>
    <s v="No"/>
    <s v="Normal Weight"/>
    <s v="Diabetes"/>
    <s v="24-Oct-1968"/>
    <n v="11013.71"/>
    <x v="2"/>
    <x v="1"/>
    <s v="R1013"/>
    <n v="55"/>
  </r>
  <r>
    <s v="Id1025"/>
    <s v="  David"/>
    <n v="52.37"/>
    <n v="5.0599999999999996"/>
    <s v="Yes"/>
    <s v="Yes"/>
    <s v="No"/>
    <n v="2"/>
    <s v="No"/>
    <s v="Obesity"/>
    <s v="Normal"/>
    <s v="17-Sep-2000"/>
    <n v="10991.58"/>
    <x v="2"/>
    <x v="0"/>
    <s v="R1012"/>
    <n v="23"/>
  </r>
  <r>
    <s v="Id1026"/>
    <s v="  Tim"/>
    <n v="40.369999999999997"/>
    <n v="8.2100000000000009"/>
    <s v="No"/>
    <s v="No"/>
    <s v="No"/>
    <n v="0"/>
    <s v="No"/>
    <s v="Obesity"/>
    <s v="Diabetes"/>
    <s v="18-Dec-1965"/>
    <n v="10982.5"/>
    <x v="2"/>
    <x v="0"/>
    <s v="R1013"/>
    <n v="58"/>
  </r>
  <r>
    <s v="Id1027"/>
    <s v="  Emma M"/>
    <n v="41.47"/>
    <n v="10.34"/>
    <s v="No"/>
    <s v="No"/>
    <s v="No"/>
    <n v="2"/>
    <s v="No"/>
    <s v="Obesity"/>
    <s v="Diabetes"/>
    <s v="21-Oct-1973"/>
    <n v="10977.21"/>
    <x v="2"/>
    <x v="1"/>
    <s v="R1013"/>
    <n v="50"/>
  </r>
  <r>
    <s v="Id1028"/>
    <s v="  Tim"/>
    <n v="33.725000000000001"/>
    <n v="5.51"/>
    <s v="Yes"/>
    <s v="No"/>
    <s v="No"/>
    <n v="2"/>
    <s v="No"/>
    <s v="Obesity"/>
    <s v="Normal"/>
    <s v="9-Jul-1966"/>
    <n v="10976.25"/>
    <x v="2"/>
    <x v="2"/>
    <s v="R1012"/>
    <n v="57"/>
  </r>
  <r>
    <s v="Id1029"/>
    <s v="  Patrick"/>
    <n v="28.1"/>
    <n v="11.2"/>
    <s v="No"/>
    <s v="No"/>
    <s v="No"/>
    <n v="0"/>
    <s v="No"/>
    <s v="Over weight"/>
    <s v="Diabetes"/>
    <s v="19-Jun-1965"/>
    <n v="10965.45"/>
    <x v="2"/>
    <x v="2"/>
    <s v="R1011"/>
    <n v="58"/>
  </r>
  <r>
    <s v="Id1030"/>
    <s v="  Bridget K"/>
    <n v="37.43"/>
    <n v="4.3499999999999996"/>
    <s v="Yes"/>
    <s v="No"/>
    <s v="Yes"/>
    <n v="1"/>
    <s v="No"/>
    <s v="Obesity"/>
    <s v="Normal"/>
    <s v="14-Aug-1969"/>
    <n v="10959.69"/>
    <x v="2"/>
    <x v="0"/>
    <s v="R1012"/>
    <n v="54"/>
  </r>
  <r>
    <s v="Id1031"/>
    <s v="  Gabriel"/>
    <n v="23.7"/>
    <n v="10.45"/>
    <s v="No"/>
    <s v="No"/>
    <s v="No"/>
    <n v="0"/>
    <s v="No"/>
    <s v="Normal Weight"/>
    <s v="Diabetes"/>
    <s v="4-Dec-1965"/>
    <n v="10959.33"/>
    <x v="2"/>
    <x v="0"/>
    <s v="R1011"/>
    <n v="58"/>
  </r>
  <r>
    <s v="Id1032"/>
    <s v="  Natasha"/>
    <n v="24.795000000000002"/>
    <n v="4.07"/>
    <s v="Yes"/>
    <s v="No"/>
    <s v="Yes"/>
    <n v="1"/>
    <s v="No"/>
    <s v="Normal Weight"/>
    <s v="Normal"/>
    <s v="10-Nov-1969"/>
    <n v="10942.13"/>
    <x v="2"/>
    <x v="0"/>
    <s v="R1012"/>
    <n v="54"/>
  </r>
  <r>
    <s v="Id1033"/>
    <s v="  Abby A"/>
    <n v="31.9"/>
    <n v="8.34"/>
    <s v="No"/>
    <s v="No"/>
    <s v="No"/>
    <n v="0"/>
    <s v="No"/>
    <s v="Obesity"/>
    <s v="Diabetes"/>
    <s v="12-Nov-1968"/>
    <n v="10928.85"/>
    <x v="2"/>
    <x v="0"/>
    <s v="R1013"/>
    <n v="55"/>
  </r>
  <r>
    <s v="Id1034"/>
    <s v="  Michelle"/>
    <n v="32.68"/>
    <n v="7.41"/>
    <s v="No"/>
    <s v="No"/>
    <s v="No"/>
    <n v="0"/>
    <s v="No"/>
    <s v="Obesity"/>
    <s v="Diabetes"/>
    <s v="13-Nov-1968"/>
    <n v="10923.93"/>
    <x v="2"/>
    <x v="1"/>
    <s v="R1024"/>
    <n v="55"/>
  </r>
  <r>
    <s v="Id1035"/>
    <s v="  Mckendree"/>
    <n v="47.13"/>
    <n v="4.3099999999999996"/>
    <s v="No"/>
    <s v="No"/>
    <s v="No"/>
    <n v="0"/>
    <s v="No"/>
    <s v="Obesity"/>
    <s v="Normal"/>
    <s v="6-Sep-1994"/>
    <n v="10886.66"/>
    <x v="2"/>
    <x v="0"/>
    <s v="R1012"/>
    <n v="29"/>
  </r>
  <r>
    <s v="Id1036"/>
    <s v="  Tara"/>
    <n v="36.67"/>
    <n v="10.83"/>
    <s v="No"/>
    <s v="No"/>
    <s v="No"/>
    <n v="0"/>
    <s v="No"/>
    <s v="Obesity"/>
    <s v="Diabetes"/>
    <s v="20-Dec-1971"/>
    <n v="10848.13"/>
    <x v="2"/>
    <x v="0"/>
    <s v="R1012"/>
    <n v="52"/>
  </r>
  <r>
    <s v="Id1037"/>
    <s v="  Daniel"/>
    <n v="33.630000000000003"/>
    <n v="11.31"/>
    <s v="No"/>
    <s v="No"/>
    <s v="No"/>
    <n v="0"/>
    <s v="No"/>
    <s v="Obesity"/>
    <s v="Diabetes"/>
    <s v="28-Jul-1968"/>
    <n v="10825.25"/>
    <x v="2"/>
    <x v="0"/>
    <s v="R1012"/>
    <n v="55"/>
  </r>
  <r>
    <s v="Id1038"/>
    <s v="  Joshua P"/>
    <n v="32.67"/>
    <n v="11.81"/>
    <s v="Yes"/>
    <s v="No"/>
    <s v="No"/>
    <n v="0"/>
    <s v="No"/>
    <s v="Obesity"/>
    <s v="Diabetes"/>
    <s v="2-Oct-1967"/>
    <n v="10807.49"/>
    <x v="2"/>
    <x v="2"/>
    <s v="R1013"/>
    <n v="56"/>
  </r>
  <r>
    <s v="Id1039"/>
    <s v="  Erin C"/>
    <n v="33.299999999999997"/>
    <n v="8.26"/>
    <s v="Yes"/>
    <s v="No"/>
    <s v="No"/>
    <n v="2"/>
    <s v="No"/>
    <s v="Obesity"/>
    <s v="Diabetes"/>
    <s v="18-Dec-1970"/>
    <n v="10806.84"/>
    <x v="2"/>
    <x v="2"/>
    <s v="R1011"/>
    <n v="53"/>
  </r>
  <r>
    <s v="Id1040"/>
    <s v="  Shure"/>
    <n v="30.78"/>
    <n v="10.74"/>
    <s v="Yes"/>
    <s v="No"/>
    <s v="No"/>
    <n v="2"/>
    <s v="No"/>
    <s v="Obesity"/>
    <s v="Diabetes"/>
    <s v="28-Oct-1970"/>
    <n v="10797.34"/>
    <x v="2"/>
    <x v="2"/>
    <s v="R1023"/>
    <n v="53"/>
  </r>
  <r>
    <s v="Id1041"/>
    <s v="  Richard"/>
    <n v="28.975000000000001"/>
    <n v="7.69"/>
    <s v="Yes"/>
    <s v="No"/>
    <s v="No"/>
    <n v="0"/>
    <s v="No"/>
    <s v="Over weight"/>
    <s v="Diabetes"/>
    <s v="23-Oct-1967"/>
    <n v="10796.35"/>
    <x v="2"/>
    <x v="1"/>
    <s v="R1019"/>
    <n v="56"/>
  </r>
  <r>
    <s v="Id1042"/>
    <s v="  Brenda"/>
    <n v="33.4"/>
    <n v="4.84"/>
    <s v="No"/>
    <s v="No"/>
    <s v="No"/>
    <n v="0"/>
    <s v="No"/>
    <s v="Obesity"/>
    <s v="Normal"/>
    <s v="24-Dec-1999"/>
    <n v="10795.94"/>
    <x v="2"/>
    <x v="1"/>
    <s v="R1011"/>
    <n v="24"/>
  </r>
  <r>
    <s v="Id1043"/>
    <s v="  Joseph M"/>
    <n v="21.5"/>
    <n v="9.77"/>
    <s v="Yes"/>
    <s v="No"/>
    <s v="No"/>
    <n v="0"/>
    <s v="No"/>
    <s v="Normal Weight"/>
    <s v="Diabetes"/>
    <s v="11-Nov-1967"/>
    <n v="10791.96"/>
    <x v="2"/>
    <x v="2"/>
    <s v="R1011"/>
    <n v="56"/>
  </r>
  <r>
    <s v="Id1044"/>
    <s v="  Stephen J"/>
    <n v="38.14"/>
    <n v="5.84"/>
    <s v="No"/>
    <s v="No"/>
    <s v="No"/>
    <n v="0"/>
    <s v="No"/>
    <s v="Obesity"/>
    <s v="Prediabetes"/>
    <s v="25-Nov-1989"/>
    <n v="10769.75"/>
    <x v="2"/>
    <x v="2"/>
    <s v="R1022"/>
    <n v="34"/>
  </r>
  <r>
    <s v="Id1045"/>
    <s v="  Kathya"/>
    <n v="35.42"/>
    <n v="8.6999999999999993"/>
    <s v="Yes"/>
    <s v="No"/>
    <s v="No"/>
    <n v="1"/>
    <s v="No"/>
    <s v="Obesity"/>
    <s v="Diabetes"/>
    <s v="29-Aug-1986"/>
    <n v="10749.02"/>
    <x v="2"/>
    <x v="1"/>
    <s v="R1026"/>
    <n v="37"/>
  </r>
  <r>
    <s v="Id1046"/>
    <s v="  Wesley"/>
    <n v="35.625"/>
    <n v="10.79"/>
    <s v="No"/>
    <s v="No"/>
    <s v="No"/>
    <n v="0"/>
    <s v="No"/>
    <s v="Obesity"/>
    <s v="Diabetes"/>
    <s v="9-Dec-1974"/>
    <n v="10736.87"/>
    <x v="2"/>
    <x v="1"/>
    <s v="R1016"/>
    <n v="49"/>
  </r>
  <r>
    <s v="Id1047"/>
    <s v="  Tim"/>
    <n v="45.51"/>
    <n v="4.32"/>
    <s v="No"/>
    <s v="No"/>
    <s v="No"/>
    <n v="1"/>
    <s v="No"/>
    <s v="Obesity"/>
    <s v="Normal"/>
    <s v="25-Jun-1992"/>
    <n v="10719.57"/>
    <x v="2"/>
    <x v="1"/>
    <s v="R1012"/>
    <n v="31"/>
  </r>
  <r>
    <s v="Id1048"/>
    <s v="  Jamie L"/>
    <n v="37.1"/>
    <n v="7.19"/>
    <s v="Yes"/>
    <s v="No"/>
    <s v="No"/>
    <n v="0"/>
    <s v="No"/>
    <s v="Obesity"/>
    <s v="Diabetes"/>
    <s v="5-Oct-1967"/>
    <n v="10713.64"/>
    <x v="2"/>
    <x v="0"/>
    <s v="R1011"/>
    <n v="56"/>
  </r>
  <r>
    <s v="Id1049"/>
    <s v="  Alexandra"/>
    <n v="30.5"/>
    <n v="11.94"/>
    <s v="Yes"/>
    <s v="No"/>
    <s v="No"/>
    <n v="0"/>
    <s v="No"/>
    <s v="Obesity"/>
    <s v="Diabetes"/>
    <s v="30-Jul-1967"/>
    <n v="10704.47"/>
    <x v="2"/>
    <x v="2"/>
    <s v="R1011"/>
    <n v="56"/>
  </r>
  <r>
    <s v="Id1050"/>
    <s v="  Tiffany"/>
    <n v="28.16"/>
    <n v="5.56"/>
    <s v="No"/>
    <s v="No"/>
    <s v="No"/>
    <n v="2"/>
    <s v="No"/>
    <s v="Over weight"/>
    <s v="Normal"/>
    <s v="24-Oct-1972"/>
    <n v="10702.64"/>
    <x v="2"/>
    <x v="0"/>
    <s v="R1013"/>
    <n v="51"/>
  </r>
  <r>
    <s v="Id1051"/>
    <s v="  Rebecca J"/>
    <n v="29.1"/>
    <n v="5.64"/>
    <s v="Yes"/>
    <s v="No"/>
    <s v="No"/>
    <n v="0"/>
    <s v="No"/>
    <s v="Over weight"/>
    <s v="Normal"/>
    <s v="30-Sep-1976"/>
    <n v="10698.38"/>
    <x v="2"/>
    <x v="1"/>
    <s v="R1025"/>
    <n v="47"/>
  </r>
  <r>
    <s v="Id1052"/>
    <s v="  Austin T"/>
    <n v="30.22"/>
    <n v="4.6500000000000004"/>
    <s v="No"/>
    <s v="No"/>
    <s v="No"/>
    <n v="0"/>
    <s v="No"/>
    <s v="Obesity"/>
    <s v="Normal"/>
    <s v="2-Aug-1977"/>
    <n v="10690.11"/>
    <x v="2"/>
    <x v="2"/>
    <s v="R1021"/>
    <n v="46"/>
  </r>
  <r>
    <s v="Id1053"/>
    <s v="  Jamie T"/>
    <n v="24.29"/>
    <n v="9.0500000000000007"/>
    <s v="No"/>
    <s v="No"/>
    <s v="No"/>
    <n v="0"/>
    <s v="No"/>
    <s v="Normal Weight"/>
    <s v="Diabetes"/>
    <s v="7-Sep-1962"/>
    <n v="10676.83"/>
    <x v="2"/>
    <x v="0"/>
    <s v="R1013"/>
    <n v="61"/>
  </r>
  <r>
    <s v="Id1054"/>
    <s v="  Matthew T"/>
    <n v="29.39"/>
    <n v="4.5199999999999996"/>
    <s v="Yes"/>
    <s v="No"/>
    <s v="No"/>
    <n v="0"/>
    <s v="No"/>
    <s v="Over weight"/>
    <s v="Normal"/>
    <s v="22-Nov-1976"/>
    <n v="10665.44"/>
    <x v="2"/>
    <x v="2"/>
    <s v="R1021"/>
    <n v="47"/>
  </r>
  <r>
    <s v="Id1055"/>
    <s v="  Emily"/>
    <n v="25.66"/>
    <n v="4.62"/>
    <s v="Yes"/>
    <s v="No"/>
    <s v="No"/>
    <n v="1"/>
    <s v="No"/>
    <s v="Over weight"/>
    <s v="Normal"/>
    <s v="8-Aug-1964"/>
    <n v="10627.81"/>
    <x v="2"/>
    <x v="0"/>
    <s v="R1013"/>
    <n v="59"/>
  </r>
  <r>
    <s v="Id1056"/>
    <s v="  Gillian"/>
    <n v="39.11"/>
    <n v="5.87"/>
    <s v="No"/>
    <s v="No"/>
    <s v="No"/>
    <n v="0"/>
    <s v="No"/>
    <s v="Obesity"/>
    <s v="Prediabetes"/>
    <s v="6-Jul-1990"/>
    <n v="10620.26"/>
    <x v="2"/>
    <x v="0"/>
    <s v="R1012"/>
    <n v="33"/>
  </r>
  <r>
    <s v="Id1057"/>
    <s v="  Brenn E"/>
    <n v="43.78"/>
    <n v="5.71"/>
    <s v="No"/>
    <s v="No"/>
    <s v="No"/>
    <n v="1"/>
    <s v="No"/>
    <s v="Obesity"/>
    <s v="Prediabetes"/>
    <s v="23-Jul-1992"/>
    <n v="10617.04"/>
    <x v="2"/>
    <x v="0"/>
    <s v="R1026"/>
    <n v="31"/>
  </r>
  <r>
    <s v="Id1058"/>
    <s v="  Lisa M"/>
    <n v="24.35"/>
    <n v="9.08"/>
    <s v="No"/>
    <s v="No"/>
    <s v="No"/>
    <n v="0"/>
    <s v="No"/>
    <s v="Normal Weight"/>
    <s v="Diabetes"/>
    <s v="27-Jun-1965"/>
    <n v="10608.67"/>
    <x v="2"/>
    <x v="0"/>
    <s v="R1012"/>
    <n v="58"/>
  </r>
  <r>
    <s v="Id1059"/>
    <s v="  Matt"/>
    <n v="40.299999999999997"/>
    <n v="5.3"/>
    <s v="Yes"/>
    <s v="No"/>
    <s v="No"/>
    <n v="2"/>
    <s v="No"/>
    <s v="Obesity"/>
    <s v="Normal"/>
    <s v="2-Jul-1966"/>
    <n v="10602.39"/>
    <x v="2"/>
    <x v="0"/>
    <s v="R1011"/>
    <n v="57"/>
  </r>
  <r>
    <s v="Id1060"/>
    <s v="  Thomas A"/>
    <n v="32.774999999999999"/>
    <n v="11.76"/>
    <s v="Yes"/>
    <s v="No"/>
    <s v="No"/>
    <n v="0"/>
    <s v="No"/>
    <s v="Obesity"/>
    <s v="Diabetes"/>
    <s v="23-Jun-1967"/>
    <n v="10601.63"/>
    <x v="2"/>
    <x v="2"/>
    <s v="R1012"/>
    <n v="56"/>
  </r>
  <r>
    <s v="Id1061"/>
    <s v="  Kevin J"/>
    <n v="39.6"/>
    <n v="5.1100000000000003"/>
    <s v="Yes"/>
    <s v="No"/>
    <s v="No"/>
    <n v="2"/>
    <s v="No"/>
    <s v="Obesity"/>
    <s v="Normal"/>
    <s v="20-Jul-1966"/>
    <n v="10601.41"/>
    <x v="2"/>
    <x v="2"/>
    <s v="R1011"/>
    <n v="57"/>
  </r>
  <r>
    <s v="Id1062"/>
    <s v="  William H"/>
    <n v="30.97"/>
    <n v="5.54"/>
    <s v="No"/>
    <s v="No"/>
    <s v="No"/>
    <n v="2"/>
    <s v="No"/>
    <s v="Obesity"/>
    <s v="Normal"/>
    <s v="14-Dec-1972"/>
    <n v="10600.55"/>
    <x v="2"/>
    <x v="1"/>
    <s v="R1012"/>
    <n v="51"/>
  </r>
  <r>
    <s v="Id1063"/>
    <s v="  Gal"/>
    <n v="27.645"/>
    <n v="8.8699999999999992"/>
    <s v="Yes"/>
    <s v="No"/>
    <s v="No"/>
    <n v="0"/>
    <s v="No"/>
    <s v="Over weight"/>
    <s v="Diabetes"/>
    <s v="29-Nov-1967"/>
    <n v="10594.5"/>
    <x v="2"/>
    <x v="1"/>
    <s v="R1012"/>
    <n v="56"/>
  </r>
  <r>
    <s v="Id1064"/>
    <s v="  Anton"/>
    <n v="34.43"/>
    <n v="5.96"/>
    <s v="Yes"/>
    <s v="No"/>
    <s v="No"/>
    <n v="2"/>
    <s v="No"/>
    <s v="Obesity"/>
    <s v="Prediabetes"/>
    <s v="3-Nov-1966"/>
    <n v="10594.23"/>
    <x v="2"/>
    <x v="0"/>
    <s v="R1013"/>
    <n v="57"/>
  </r>
  <r>
    <s v="Id1065"/>
    <s v="  Yazmin"/>
    <n v="39.6"/>
    <n v="4.4400000000000004"/>
    <s v="Yes"/>
    <s v="No"/>
    <s v="Yes"/>
    <n v="1"/>
    <s v="No"/>
    <s v="Obesity"/>
    <s v="Normal"/>
    <s v="25-Dec-1969"/>
    <n v="10579.71"/>
    <x v="2"/>
    <x v="0"/>
    <s v="R1013"/>
    <n v="54"/>
  </r>
  <r>
    <s v="Id1066"/>
    <s v="  Florian"/>
    <n v="22.1"/>
    <n v="4.6500000000000004"/>
    <s v="Yes"/>
    <s v="No"/>
    <s v="No"/>
    <n v="2"/>
    <s v="No"/>
    <s v="Normal Weight"/>
    <s v="Normal"/>
    <s v="11-Dec-1966"/>
    <n v="10577.09"/>
    <x v="2"/>
    <x v="0"/>
    <s v="R1011"/>
    <n v="57"/>
  </r>
  <r>
    <s v="Id1067"/>
    <s v="  Karen L"/>
    <n v="33.25"/>
    <n v="5.64"/>
    <s v="Yes"/>
    <s v="No"/>
    <s v="Yes"/>
    <n v="1"/>
    <s v="No"/>
    <s v="Obesity"/>
    <s v="Normal"/>
    <s v="17-Jul-1969"/>
    <n v="10564.88"/>
    <x v="2"/>
    <x v="1"/>
    <s v="R1024"/>
    <n v="54"/>
  </r>
  <r>
    <s v="Id1068"/>
    <s v="  Scott"/>
    <n v="33.33"/>
    <n v="10.19"/>
    <s v="No"/>
    <s v="No"/>
    <s v="No"/>
    <n v="0"/>
    <s v="No"/>
    <s v="Obesity"/>
    <s v="Diabetes"/>
    <s v="29-Jun-1971"/>
    <n v="10560.49"/>
    <x v="2"/>
    <x v="2"/>
    <s v="R1013"/>
    <n v="52"/>
  </r>
  <r>
    <s v="Id1069"/>
    <s v="  Claire"/>
    <n v="30.5"/>
    <n v="10.79"/>
    <s v="No"/>
    <s v="No"/>
    <s v="No"/>
    <n v="0"/>
    <s v="No"/>
    <s v="Obesity"/>
    <s v="Diabetes"/>
    <s v="26-Sep-1971"/>
    <n v="10546.48"/>
    <x v="2"/>
    <x v="0"/>
    <s v="R1011"/>
    <n v="52"/>
  </r>
  <r>
    <s v="Id1070"/>
    <s v="  Lynn M"/>
    <n v="30.3"/>
    <n v="4.24"/>
    <s v="No"/>
    <s v="No"/>
    <s v="No"/>
    <n v="0"/>
    <s v="No"/>
    <s v="Obesity"/>
    <s v="Normal"/>
    <s v="25-Oct-1977"/>
    <n v="10495.6"/>
    <x v="2"/>
    <x v="1"/>
    <s v="R1012"/>
    <n v="46"/>
  </r>
  <r>
    <s v="Id1071"/>
    <s v="  Sharon"/>
    <n v="26.22"/>
    <n v="5.83"/>
    <s v="No"/>
    <s v="No"/>
    <s v="No"/>
    <n v="2"/>
    <s v="No"/>
    <s v="Over weight"/>
    <s v="Prediabetes"/>
    <s v="19-Oct-1972"/>
    <n v="10493.95"/>
    <x v="2"/>
    <x v="1"/>
    <s v="R1012"/>
    <n v="51"/>
  </r>
  <r>
    <s v="Id1072"/>
    <s v="  Candice"/>
    <n v="29.99"/>
    <n v="11.85"/>
    <s v="No"/>
    <s v="No"/>
    <s v="No"/>
    <n v="0"/>
    <s v="No"/>
    <s v="Over weight"/>
    <s v="Diabetes"/>
    <s v="21-Aug-1978"/>
    <n v="10486.55"/>
    <x v="2"/>
    <x v="0"/>
    <s v="R1025"/>
    <n v="45"/>
  </r>
  <r>
    <s v="Id1073"/>
    <s v="  Jennifer D"/>
    <n v="36.380000000000003"/>
    <n v="5.98"/>
    <s v="No"/>
    <s v="No"/>
    <s v="No"/>
    <n v="1"/>
    <s v="No"/>
    <s v="Obesity"/>
    <s v="Prediabetes"/>
    <s v="28-Jun-1987"/>
    <n v="10464.83"/>
    <x v="2"/>
    <x v="1"/>
    <s v="R1012"/>
    <n v="36"/>
  </r>
  <r>
    <s v="Id1074"/>
    <s v="  Eric"/>
    <n v="31.16"/>
    <n v="4.26"/>
    <s v="Yes"/>
    <s v="No"/>
    <s v="Yes"/>
    <n v="1"/>
    <s v="No"/>
    <s v="Obesity"/>
    <s v="Normal"/>
    <s v="22-Sep-1969"/>
    <n v="10461.98"/>
    <x v="2"/>
    <x v="1"/>
    <s v="R1012"/>
    <n v="54"/>
  </r>
  <r>
    <s v="Id1075"/>
    <s v="  Bryan"/>
    <n v="25.55"/>
    <n v="4.96"/>
    <s v="Yes"/>
    <s v="No"/>
    <s v="No"/>
    <n v="1"/>
    <s v="No"/>
    <s v="Over weight"/>
    <s v="Normal"/>
    <s v="27-Jul-1964"/>
    <n v="10459.19"/>
    <x v="2"/>
    <x v="1"/>
    <s v="R1013"/>
    <n v="59"/>
  </r>
  <r>
    <s v="Id1076"/>
    <s v="  Devon R"/>
    <n v="28.77"/>
    <n v="4"/>
    <s v="Yes"/>
    <s v="No"/>
    <s v="No"/>
    <n v="0"/>
    <s v="No"/>
    <s v="Over weight"/>
    <s v="Normal"/>
    <s v="3-Aug-1976"/>
    <n v="10455.14"/>
    <x v="2"/>
    <x v="2"/>
    <s v="R1021"/>
    <n v="47"/>
  </r>
  <r>
    <s v="Id1077"/>
    <s v="  Elena"/>
    <n v="23.14"/>
    <n v="4.1500000000000004"/>
    <s v="Yes"/>
    <s v="No"/>
    <s v="No"/>
    <n v="1"/>
    <s v="No"/>
    <s v="Normal Weight"/>
    <s v="Normal"/>
    <s v="14-Oct-1964"/>
    <n v="10455.1"/>
    <x v="2"/>
    <x v="1"/>
    <s v="R1012"/>
    <n v="59"/>
  </r>
  <r>
    <s v="Id1078"/>
    <s v="  Chris"/>
    <n v="39.6"/>
    <n v="11.36"/>
    <s v="No"/>
    <s v="No"/>
    <s v="No"/>
    <n v="0"/>
    <s v="No"/>
    <s v="Obesity"/>
    <s v="Diabetes"/>
    <s v="8-Nov-1968"/>
    <n v="10450.549999999999"/>
    <x v="2"/>
    <x v="1"/>
    <s v="R1011"/>
    <n v="55"/>
  </r>
  <r>
    <s v="Id1079"/>
    <s v="  Bert"/>
    <n v="29.2"/>
    <n v="7.53"/>
    <s v="No"/>
    <s v="No"/>
    <s v="No"/>
    <n v="0"/>
    <s v="No"/>
    <s v="Over weight"/>
    <s v="Diabetes"/>
    <s v="29-Aug-1968"/>
    <n v="10436.1"/>
    <x v="2"/>
    <x v="0"/>
    <s v="R1011"/>
    <n v="55"/>
  </r>
  <r>
    <s v="Id1080"/>
    <s v="  John P"/>
    <n v="32.774999999999999"/>
    <n v="7.95"/>
    <s v="No"/>
    <s v="No"/>
    <s v="No"/>
    <n v="0"/>
    <s v="No"/>
    <s v="Obesity"/>
    <s v="Diabetes"/>
    <s v="23-Aug-1968"/>
    <n v="10435.07"/>
    <x v="2"/>
    <x v="1"/>
    <s v="R1016"/>
    <n v="55"/>
  </r>
  <r>
    <s v="Id1081"/>
    <s v="  Daniel P"/>
    <n v="24.035"/>
    <n v="8.5"/>
    <s v="No"/>
    <s v="No"/>
    <s v="No"/>
    <n v="0"/>
    <s v="No"/>
    <s v="Normal Weight"/>
    <s v="Diabetes"/>
    <s v="27-Dec-1968"/>
    <n v="10422.92"/>
    <x v="2"/>
    <x v="1"/>
    <s v="R1017"/>
    <n v="55"/>
  </r>
  <r>
    <s v="Id1082"/>
    <s v="  Lisa K"/>
    <n v="30.55"/>
    <n v="5.89"/>
    <s v="No"/>
    <s v="No"/>
    <s v="Yes"/>
    <n v="1"/>
    <s v="No"/>
    <s v="Obesity"/>
    <s v="Prediabetes"/>
    <s v="25-Nov-1979"/>
    <n v="10419.65"/>
    <x v="2"/>
    <x v="2"/>
    <s v="R1025"/>
    <n v="44"/>
  </r>
  <r>
    <s v="Id1083"/>
    <s v="  Kristine"/>
    <n v="28.81"/>
    <n v="8.76"/>
    <s v="No"/>
    <s v="No"/>
    <s v="No"/>
    <n v="2"/>
    <s v="No"/>
    <s v="Over weight"/>
    <s v="Diabetes"/>
    <s v="11-Oct-1973"/>
    <n v="10419.59"/>
    <x v="2"/>
    <x v="2"/>
    <s v="R1025"/>
    <n v="50"/>
  </r>
  <r>
    <s v="Id1084"/>
    <s v="  Paul A"/>
    <n v="31.66"/>
    <n v="4.1100000000000003"/>
    <s v="No"/>
    <s v="No"/>
    <s v="No"/>
    <n v="0"/>
    <s v="No"/>
    <s v="Obesity"/>
    <s v="Normal"/>
    <s v="24-Oct-1980"/>
    <n v="10407.98"/>
    <x v="2"/>
    <x v="1"/>
    <s v="R1021"/>
    <n v="43"/>
  </r>
  <r>
    <s v="Id1085"/>
    <s v="  Bryan"/>
    <n v="28.215"/>
    <n v="7.56"/>
    <s v="Yes"/>
    <s v="No"/>
    <s v="No"/>
    <n v="1"/>
    <s v="No"/>
    <s v="Over weight"/>
    <s v="Diabetes"/>
    <s v="5-Jun-1975"/>
    <n v="10407.09"/>
    <x v="2"/>
    <x v="1"/>
    <s v="R1015"/>
    <n v="48"/>
  </r>
  <r>
    <s v="Id1086"/>
    <s v="  Chris"/>
    <n v="26.12"/>
    <n v="4.17"/>
    <s v="Yes"/>
    <s v="No"/>
    <s v="Yes"/>
    <n v="1"/>
    <s v="No"/>
    <s v="Over weight"/>
    <s v="Normal"/>
    <s v="7-Jul-1969"/>
    <n v="10403.27"/>
    <x v="2"/>
    <x v="2"/>
    <s v="R1020"/>
    <n v="54"/>
  </r>
  <r>
    <s v="Id1087"/>
    <s v="  Milah B"/>
    <n v="36.630000000000003"/>
    <n v="11.42"/>
    <s v="No"/>
    <s v="No"/>
    <s v="No"/>
    <n v="2"/>
    <s v="No"/>
    <s v="Obesity"/>
    <s v="Diabetes"/>
    <s v="19-Sep-1973"/>
    <n v="10381.48"/>
    <x v="2"/>
    <x v="0"/>
    <s v="R1013"/>
    <n v="50"/>
  </r>
  <r>
    <s v="Id1088"/>
    <s v="  Annette M"/>
    <n v="33.344999999999999"/>
    <n v="7.33"/>
    <s v="No"/>
    <s v="No"/>
    <s v="No"/>
    <n v="2"/>
    <s v="No"/>
    <s v="Obesity"/>
    <s v="Diabetes"/>
    <s v="29-Sep-1973"/>
    <n v="10370.91"/>
    <x v="2"/>
    <x v="0"/>
    <s v="R1024"/>
    <n v="50"/>
  </r>
  <r>
    <s v="Id1089"/>
    <s v="  Yoko"/>
    <n v="27.11"/>
    <n v="6.7"/>
    <s v="No"/>
    <s v="No"/>
    <s v="No"/>
    <n v="0"/>
    <s v="No"/>
    <s v="Over weight"/>
    <s v="Diabetes"/>
    <s v="6-Sep-1971"/>
    <n v="10356.67"/>
    <x v="2"/>
    <x v="1"/>
    <s v="R1025"/>
    <n v="52"/>
  </r>
  <r>
    <s v="Id1090"/>
    <s v="  Laura"/>
    <n v="26.6"/>
    <n v="5.27"/>
    <s v="Yes"/>
    <s v="No"/>
    <s v="Yes"/>
    <n v="1"/>
    <s v="No"/>
    <s v="Over weight"/>
    <s v="Normal"/>
    <s v="17-Jun-1969"/>
    <n v="10355.64"/>
    <x v="2"/>
    <x v="1"/>
    <s v="R1012"/>
    <n v="54"/>
  </r>
  <r>
    <s v="Id1091"/>
    <s v="  Tess A"/>
    <n v="30.41"/>
    <n v="7.72"/>
    <s v="No"/>
    <s v="No"/>
    <s v="No"/>
    <n v="0"/>
    <s v="No"/>
    <s v="Obesity"/>
    <s v="Diabetes"/>
    <s v="29-Sep-1974"/>
    <n v="10352.48"/>
    <x v="2"/>
    <x v="1"/>
    <s v="R1012"/>
    <n v="49"/>
  </r>
  <r>
    <s v="Id1092"/>
    <s v="  William G"/>
    <n v="28.98"/>
    <n v="8.68"/>
    <s v="No"/>
    <s v="No"/>
    <s v="No"/>
    <n v="2"/>
    <s v="No"/>
    <s v="Over weight"/>
    <s v="Diabetes"/>
    <s v="8-Aug-1973"/>
    <n v="10345.93"/>
    <x v="2"/>
    <x v="2"/>
    <s v="R1021"/>
    <n v="50"/>
  </r>
  <r>
    <s v="Id1093"/>
    <s v="  Paige"/>
    <n v="31.24"/>
    <n v="9.8000000000000007"/>
    <s v="No"/>
    <s v="No"/>
    <s v="No"/>
    <n v="0"/>
    <s v="No"/>
    <s v="Obesity"/>
    <s v="Diabetes"/>
    <s v="19-Jul-1968"/>
    <n v="10338.93"/>
    <x v="2"/>
    <x v="1"/>
    <s v="R1013"/>
    <n v="55"/>
  </r>
  <r>
    <s v="Id1094"/>
    <s v="  Matthew J"/>
    <n v="31.54"/>
    <n v="4.4400000000000004"/>
    <s v="No"/>
    <s v="No"/>
    <s v="No"/>
    <n v="0"/>
    <s v="No"/>
    <s v="Obesity"/>
    <s v="Normal"/>
    <s v="21-Jul-1982"/>
    <n v="10329.06"/>
    <x v="2"/>
    <x v="1"/>
    <s v="R1021"/>
    <n v="41"/>
  </r>
  <r>
    <s v="Id1095"/>
    <s v="  Matthew"/>
    <n v="38.6"/>
    <n v="7.19"/>
    <s v="Yes"/>
    <s v="No"/>
    <s v="No"/>
    <n v="2"/>
    <s v="No"/>
    <s v="Obesity"/>
    <s v="Diabetes"/>
    <s v="1-Dec-1970"/>
    <n v="10325.209999999999"/>
    <x v="2"/>
    <x v="0"/>
    <s v="R1011"/>
    <n v="53"/>
  </r>
  <r>
    <s v="Id1096"/>
    <s v="  Maria"/>
    <n v="37.950000000000003"/>
    <n v="6.06"/>
    <s v="No"/>
    <s v="No"/>
    <s v="No"/>
    <n v="0"/>
    <s v="No"/>
    <s v="Obesity"/>
    <s v="Prediabetes"/>
    <s v="21-Aug-1991"/>
    <n v="10322.9"/>
    <x v="2"/>
    <x v="1"/>
    <s v="R1026"/>
    <n v="32"/>
  </r>
  <r>
    <s v="Id1097"/>
    <s v="  Stephanie D"/>
    <n v="38.97"/>
    <n v="5.12"/>
    <s v="No"/>
    <s v="No"/>
    <s v="No"/>
    <n v="0"/>
    <s v="No"/>
    <s v="Obesity"/>
    <s v="Normal"/>
    <s v="17-Nov-1991"/>
    <n v="10315.91"/>
    <x v="2"/>
    <x v="2"/>
    <s v="R1012"/>
    <n v="32"/>
  </r>
  <r>
    <s v="Id1098"/>
    <s v="  Tiffany"/>
    <n v="21.2"/>
    <n v="10.72"/>
    <s v="No"/>
    <s v="No"/>
    <s v="No"/>
    <n v="0"/>
    <s v="No"/>
    <s v="Normal Weight"/>
    <s v="Diabetes"/>
    <s v="12-Jul-1962"/>
    <n v="10310.780000000001"/>
    <x v="2"/>
    <x v="0"/>
    <s v="R1012"/>
    <n v="61"/>
  </r>
  <r>
    <s v="Id1099"/>
    <s v="  Sara M"/>
    <n v="23.96"/>
    <n v="9.58"/>
    <s v="Yes"/>
    <s v="No"/>
    <s v="Yes"/>
    <n v="1"/>
    <s v="No"/>
    <s v="Normal Weight"/>
    <s v="Diabetes"/>
    <s v="24-Sep-1963"/>
    <n v="10308.040000000001"/>
    <x v="2"/>
    <x v="1"/>
    <s v="R1013"/>
    <n v="60"/>
  </r>
  <r>
    <s v="Id1100"/>
    <s v="  Scott A"/>
    <n v="35.93"/>
    <n v="6.4"/>
    <s v="Yes"/>
    <s v="No"/>
    <s v="No"/>
    <n v="1"/>
    <s v="No"/>
    <s v="Obesity"/>
    <s v="Prediabetes"/>
    <s v="14-Sep-1988"/>
    <n v="10276.99"/>
    <x v="2"/>
    <x v="1"/>
    <s v="R1021"/>
    <n v="35"/>
  </r>
  <r>
    <s v="Id1101"/>
    <s v="  Lauren"/>
    <n v="26.11"/>
    <n v="6.8"/>
    <s v="Yes"/>
    <s v="No"/>
    <s v="No"/>
    <n v="2"/>
    <s v="No"/>
    <s v="Over weight"/>
    <s v="Diabetes"/>
    <s v="21-Jun-1970"/>
    <n v="10274.33"/>
    <x v="2"/>
    <x v="1"/>
    <s v="R1024"/>
    <n v="53"/>
  </r>
  <r>
    <s v="Id1102"/>
    <s v="  Scott"/>
    <n v="32.299999999999997"/>
    <n v="9.48"/>
    <s v="No"/>
    <s v="No"/>
    <s v="No"/>
    <n v="2"/>
    <s v="No"/>
    <s v="Obesity"/>
    <s v="Diabetes"/>
    <s v="27-Nov-1973"/>
    <n v="10269.459999999999"/>
    <x v="2"/>
    <x v="0"/>
    <s v="R1012"/>
    <n v="50"/>
  </r>
  <r>
    <s v="Id1103"/>
    <s v="  Brian A"/>
    <n v="28.69"/>
    <n v="7.45"/>
    <s v="No"/>
    <s v="No"/>
    <s v="No"/>
    <n v="2"/>
    <s v="No"/>
    <s v="Over weight"/>
    <s v="Diabetes"/>
    <s v="5-Sep-1973"/>
    <n v="10264.44"/>
    <x v="2"/>
    <x v="2"/>
    <s v="R1012"/>
    <n v="50"/>
  </r>
  <r>
    <s v="Id1104"/>
    <s v="  Kaitlin R"/>
    <n v="31.28"/>
    <n v="6.94"/>
    <s v="Yes"/>
    <s v="No"/>
    <s v="No"/>
    <n v="1"/>
    <s v="No"/>
    <s v="Obesity"/>
    <s v="Diabetes"/>
    <s v="15-Aug-1975"/>
    <n v="10259.129999999999"/>
    <x v="2"/>
    <x v="2"/>
    <s v="R1011"/>
    <n v="48"/>
  </r>
  <r>
    <s v="Id1105"/>
    <s v="  Mohammad"/>
    <n v="30.21"/>
    <n v="7.83"/>
    <s v="No"/>
    <s v="No"/>
    <s v="No"/>
    <n v="0"/>
    <s v="No"/>
    <s v="Obesity"/>
    <s v="Diabetes"/>
    <s v="23-Sep-1968"/>
    <n v="10231.5"/>
    <x v="2"/>
    <x v="1"/>
    <s v="R1012"/>
    <n v="55"/>
  </r>
  <r>
    <s v="Id1106"/>
    <s v="  Charlie"/>
    <n v="38.28"/>
    <n v="10.17"/>
    <s v="Yes"/>
    <s v="No"/>
    <s v="No"/>
    <n v="0"/>
    <s v="No"/>
    <s v="Obesity"/>
    <s v="Diabetes"/>
    <s v="28-Jun-1967"/>
    <n v="10226.280000000001"/>
    <x v="2"/>
    <x v="0"/>
    <s v="R1013"/>
    <n v="56"/>
  </r>
  <r>
    <s v="Id1107"/>
    <s v="  Brent"/>
    <n v="29.9"/>
    <n v="8.9600000000000009"/>
    <s v="Yes"/>
    <s v="No"/>
    <s v="No"/>
    <n v="0"/>
    <s v="No"/>
    <s v="Over weight"/>
    <s v="Diabetes"/>
    <s v="26-Sep-1967"/>
    <n v="10214.64"/>
    <x v="2"/>
    <x v="2"/>
    <s v="R1011"/>
    <n v="56"/>
  </r>
  <r>
    <s v="Id1108"/>
    <s v="  Kelli M"/>
    <n v="23.18"/>
    <n v="6.96"/>
    <s v="Yes"/>
    <s v="No"/>
    <s v="No"/>
    <n v="2"/>
    <s v="No"/>
    <s v="Normal Weight"/>
    <s v="Diabetes"/>
    <s v="24-Dec-1970"/>
    <n v="10197.77"/>
    <x v="2"/>
    <x v="1"/>
    <s v="R1024"/>
    <n v="53"/>
  </r>
  <r>
    <s v="Id1109"/>
    <s v="  Sheridan H"/>
    <n v="33.020000000000003"/>
    <n v="5.07"/>
    <s v="Yes"/>
    <s v="No"/>
    <s v="No"/>
    <n v="0"/>
    <s v="No"/>
    <s v="Obesity"/>
    <s v="Normal"/>
    <s v="16-Oct-1985"/>
    <n v="10191.82"/>
    <x v="2"/>
    <x v="2"/>
    <s v="R1026"/>
    <n v="38"/>
  </r>
  <r>
    <s v="Id1110"/>
    <s v="  Sarah M"/>
    <n v="27.29"/>
    <n v="5.85"/>
    <s v="No"/>
    <s v="No"/>
    <s v="No"/>
    <n v="2"/>
    <s v="No"/>
    <s v="Over weight"/>
    <s v="Prediabetes"/>
    <s v="10-Jul-1972"/>
    <n v="10160.870000000001"/>
    <x v="2"/>
    <x v="0"/>
    <s v="R1025"/>
    <n v="51"/>
  </r>
  <r>
    <s v="Id1111"/>
    <s v="  Jennifer"/>
    <n v="23.18"/>
    <n v="10.56"/>
    <s v="No"/>
    <s v="No"/>
    <s v="No"/>
    <n v="2"/>
    <s v="No"/>
    <s v="Normal Weight"/>
    <s v="Diabetes"/>
    <s v="13-Oct-1973"/>
    <n v="10156.780000000001"/>
    <x v="2"/>
    <x v="2"/>
    <s v="R1012"/>
    <n v="50"/>
  </r>
  <r>
    <s v="Id1112"/>
    <s v="  Laura J"/>
    <n v="32.659999999999997"/>
    <n v="8.92"/>
    <s v="Yes"/>
    <s v="No"/>
    <s v="No"/>
    <n v="0"/>
    <s v="No"/>
    <s v="Obesity"/>
    <s v="Diabetes"/>
    <s v="12-Jun-1981"/>
    <n v="10146.129999999999"/>
    <x v="2"/>
    <x v="1"/>
    <s v="R1025"/>
    <n v="42"/>
  </r>
  <r>
    <s v="Id1113"/>
    <s v="  Thomas"/>
    <n v="30.78"/>
    <n v="8.6300000000000008"/>
    <s v="No"/>
    <s v="No"/>
    <s v="No"/>
    <n v="0"/>
    <s v="No"/>
    <s v="Obesity"/>
    <s v="Diabetes"/>
    <s v="30-Dec-1974"/>
    <n v="10141.14"/>
    <x v="2"/>
    <x v="1"/>
    <s v="R1016"/>
    <n v="49"/>
  </r>
  <r>
    <s v="Id1114"/>
    <s v="  Gisele"/>
    <n v="47.2"/>
    <n v="6.29"/>
    <s v="Yes"/>
    <s v="No"/>
    <s v="Yes"/>
    <n v="1"/>
    <s v="No"/>
    <s v="Obesity"/>
    <s v="Prediabetes"/>
    <s v="5-Sep-1997"/>
    <n v="10139.84"/>
    <x v="2"/>
    <x v="2"/>
    <s v="R1012"/>
    <n v="26"/>
  </r>
  <r>
    <s v="Id1115"/>
    <s v="  Myra L"/>
    <n v="31.6"/>
    <n v="5.75"/>
    <s v="No"/>
    <s v="No"/>
    <s v="No"/>
    <n v="2"/>
    <s v="No"/>
    <s v="Obesity"/>
    <s v="Prediabetes"/>
    <s v="16-Nov-1972"/>
    <n v="10118.42"/>
    <x v="2"/>
    <x v="0"/>
    <s v="R1011"/>
    <n v="51"/>
  </r>
  <r>
    <s v="Id1116"/>
    <s v="  Melissa M"/>
    <n v="33.914999999999999"/>
    <n v="6.66"/>
    <s v="Yes"/>
    <s v="No"/>
    <s v="No"/>
    <n v="1"/>
    <s v="No"/>
    <s v="Obesity"/>
    <s v="Diabetes"/>
    <s v="2-Jul-1975"/>
    <n v="10115.01"/>
    <x v="2"/>
    <x v="0"/>
    <s v="R1012"/>
    <n v="48"/>
  </r>
  <r>
    <s v="Id1117"/>
    <s v="  Eleanor F"/>
    <n v="23.54"/>
    <n v="5.0999999999999996"/>
    <s v="No"/>
    <s v="No"/>
    <s v="No"/>
    <n v="2"/>
    <s v="No"/>
    <s v="Normal Weight"/>
    <s v="Normal"/>
    <s v="8-Aug-1972"/>
    <n v="10107.219999999999"/>
    <x v="2"/>
    <x v="1"/>
    <s v="R1013"/>
    <n v="51"/>
  </r>
  <r>
    <s v="Id1118"/>
    <s v="  Elizabeth"/>
    <n v="27.074999999999999"/>
    <n v="4.41"/>
    <s v="No"/>
    <s v="No"/>
    <s v="No"/>
    <n v="2"/>
    <s v="No"/>
    <s v="Over weight"/>
    <s v="Normal"/>
    <s v="19-Oct-1972"/>
    <n v="10106.129999999999"/>
    <x v="2"/>
    <x v="1"/>
    <s v="R1024"/>
    <n v="51"/>
  </r>
  <r>
    <s v="Id1119"/>
    <s v="  Kenneth"/>
    <n v="25.8"/>
    <n v="5.52"/>
    <s v="Yes"/>
    <s v="No"/>
    <s v="No"/>
    <n v="0"/>
    <s v="No"/>
    <s v="Over weight"/>
    <s v="Normal"/>
    <s v="19-Dec-1976"/>
    <n v="10096.969999999999"/>
    <x v="2"/>
    <x v="2"/>
    <s v="R1011"/>
    <n v="47"/>
  </r>
  <r>
    <s v="Id1120"/>
    <s v="  Robert G"/>
    <n v="36.1"/>
    <n v="4.62"/>
    <s v="Yes"/>
    <s v="No"/>
    <s v="Yes"/>
    <n v="1"/>
    <s v="No"/>
    <s v="Obesity"/>
    <s v="Normal"/>
    <s v="3-Jul-1969"/>
    <n v="10085.85"/>
    <x v="2"/>
    <x v="0"/>
    <s v="R1011"/>
    <n v="54"/>
  </r>
  <r>
    <s v="Id1121"/>
    <s v="  Thomas C"/>
    <n v="30.495000000000001"/>
    <n v="5.74"/>
    <s v="Yes"/>
    <s v="No"/>
    <s v="Yes"/>
    <n v="1"/>
    <s v="No"/>
    <s v="Obesity"/>
    <s v="Prediabetes"/>
    <s v="27-Oct-1969"/>
    <n v="10072.06"/>
    <x v="2"/>
    <x v="1"/>
    <s v="R1017"/>
    <n v="54"/>
  </r>
  <r>
    <s v="Id1122"/>
    <s v="  Matthew J"/>
    <n v="21.4"/>
    <n v="6.3"/>
    <s v="Yes"/>
    <s v="No"/>
    <s v="Yes"/>
    <n v="1"/>
    <s v="No"/>
    <s v="Normal Weight"/>
    <s v="Prediabetes"/>
    <s v="22-Aug-1969"/>
    <n v="10065.41"/>
    <x v="2"/>
    <x v="2"/>
    <s v="R1011"/>
    <n v="54"/>
  </r>
  <r>
    <s v="Id1123"/>
    <s v="  Mallory D"/>
    <n v="32.299999999999997"/>
    <n v="10.27"/>
    <s v="No"/>
    <s v="No"/>
    <s v="No"/>
    <n v="0"/>
    <s v="No"/>
    <s v="Obesity"/>
    <s v="Diabetes"/>
    <s v="30-Aug-1974"/>
    <n v="10043.25"/>
    <x v="2"/>
    <x v="2"/>
    <s v="R1024"/>
    <n v="49"/>
  </r>
  <r>
    <s v="Id1124"/>
    <s v="  Christopher D"/>
    <n v="29.78"/>
    <n v="5.85"/>
    <s v="No"/>
    <s v="No"/>
    <s v="Yes"/>
    <n v="1"/>
    <s v="No"/>
    <s v="Over weight"/>
    <s v="Prediabetes"/>
    <s v="28-Dec-1979"/>
    <n v="10027.15"/>
    <x v="2"/>
    <x v="1"/>
    <s v="R1021"/>
    <n v="44"/>
  </r>
  <r>
    <s v="Id1125"/>
    <s v="  Jamie"/>
    <n v="34.76"/>
    <n v="5.92"/>
    <s v="Yes"/>
    <s v="No"/>
    <s v="No"/>
    <n v="1"/>
    <s v="No"/>
    <s v="Obesity"/>
    <s v="Prediabetes"/>
    <s v="3-Jul-1988"/>
    <n v="10011.44"/>
    <x v="2"/>
    <x v="0"/>
    <s v="R1026"/>
    <n v="35"/>
  </r>
  <r>
    <s v="Id1126"/>
    <s v="  Ariell"/>
    <n v="18.335000000000001"/>
    <n v="10.01"/>
    <s v="Yes"/>
    <s v="No"/>
    <s v="No"/>
    <n v="2"/>
    <s v="No"/>
    <s v="Under Weight"/>
    <s v="Diabetes"/>
    <s v="11-Aug-1970"/>
    <n v="9991.0400000000009"/>
    <x v="1"/>
    <x v="0"/>
    <s v="R1012"/>
    <n v="53"/>
  </r>
  <r>
    <s v="Id1127"/>
    <s v="  Christopher"/>
    <n v="32.299999999999997"/>
    <n v="9.59"/>
    <s v="No"/>
    <s v="No"/>
    <s v="No"/>
    <n v="0"/>
    <s v="No"/>
    <s v="Obesity"/>
    <s v="Diabetes"/>
    <s v="6-Oct-1971"/>
    <n v="9964.06"/>
    <x v="1"/>
    <x v="2"/>
    <s v="R1019"/>
    <n v="52"/>
  </r>
  <r>
    <s v="Id1128"/>
    <s v="  Ryan"/>
    <n v="27.74"/>
    <n v="10.37"/>
    <s v="No"/>
    <s v="No"/>
    <s v="No"/>
    <n v="0"/>
    <s v="No"/>
    <s v="Over weight"/>
    <s v="Diabetes"/>
    <s v="26-Dec-1971"/>
    <n v="9957.7199999999993"/>
    <x v="1"/>
    <x v="0"/>
    <s v="R1018"/>
    <n v="52"/>
  </r>
  <r>
    <s v="Id1129"/>
    <s v="  Thomas B"/>
    <n v="24"/>
    <n v="4.01"/>
    <s v="Yes"/>
    <s v="No"/>
    <s v="No"/>
    <n v="1"/>
    <s v="No"/>
    <s v="Normal Weight"/>
    <s v="Normal"/>
    <s v="11-Sep-1964"/>
    <n v="9933.44"/>
    <x v="2"/>
    <x v="0"/>
    <s v="R1013"/>
    <n v="59"/>
  </r>
  <r>
    <s v="Id1130"/>
    <s v="  Katie"/>
    <n v="31.78"/>
    <n v="4.24"/>
    <s v="Yes"/>
    <s v="No"/>
    <s v="Yes"/>
    <n v="1"/>
    <s v="No"/>
    <s v="Obesity"/>
    <s v="Normal"/>
    <s v="3-Dec-1983"/>
    <n v="9931.9599999999991"/>
    <x v="1"/>
    <x v="2"/>
    <s v="R1012"/>
    <n v="40"/>
  </r>
  <r>
    <s v="Id1131"/>
    <s v="  Rachelle L"/>
    <n v="32.25"/>
    <n v="5.36"/>
    <s v="Yes"/>
    <s v="No"/>
    <s v="No"/>
    <n v="0"/>
    <s v="No"/>
    <s v="Obesity"/>
    <s v="Normal"/>
    <s v="19-Aug-1985"/>
    <n v="9930.64"/>
    <x v="1"/>
    <x v="0"/>
    <s v="R1025"/>
    <n v="38"/>
  </r>
  <r>
    <s v="Id1132"/>
    <s v="  Colleen"/>
    <n v="30.114999999999998"/>
    <n v="4.99"/>
    <s v="No"/>
    <s v="No"/>
    <s v="No"/>
    <n v="2"/>
    <s v="No"/>
    <s v="Obesity"/>
    <s v="Normal"/>
    <s v="14-Sep-1972"/>
    <n v="9910.36"/>
    <x v="1"/>
    <x v="0"/>
    <s v="R1012"/>
    <n v="51"/>
  </r>
  <r>
    <s v="Id1133"/>
    <s v="  Gregory A"/>
    <n v="22.41"/>
    <n v="8.68"/>
    <s v="No"/>
    <s v="No"/>
    <s v="No"/>
    <n v="0"/>
    <s v="No"/>
    <s v="Normal Weight"/>
    <s v="Diabetes"/>
    <s v="17-Aug-1962"/>
    <n v="9907.83"/>
    <x v="2"/>
    <x v="2"/>
    <s v="R1013"/>
    <n v="61"/>
  </r>
  <r>
    <s v="Id1134"/>
    <s v="  Lara"/>
    <n v="45.72"/>
    <n v="4.2300000000000004"/>
    <s v="Yes"/>
    <s v="No"/>
    <s v="No"/>
    <n v="0"/>
    <s v="No"/>
    <s v="Obesity"/>
    <s v="Normal"/>
    <s v="8-Jul-1996"/>
    <n v="9894.69"/>
    <x v="1"/>
    <x v="0"/>
    <s v="R1012"/>
    <n v="27"/>
  </r>
  <r>
    <s v="Id1135"/>
    <s v="  Megan"/>
    <n v="25"/>
    <n v="5.32"/>
    <s v="Yes"/>
    <s v="No"/>
    <s v="No"/>
    <n v="2"/>
    <s v="No"/>
    <s v="Over weight"/>
    <s v="Normal"/>
    <s v="5-Nov-1966"/>
    <n v="9890.23"/>
    <x v="2"/>
    <x v="0"/>
    <s v="R1013"/>
    <n v="57"/>
  </r>
  <r>
    <s v="Id1136"/>
    <s v="  Sara"/>
    <n v="39.5"/>
    <n v="6.66"/>
    <s v="No"/>
    <s v="No"/>
    <s v="No"/>
    <n v="0"/>
    <s v="No"/>
    <s v="Obesity"/>
    <s v="Diabetes"/>
    <s v="8-Nov-1971"/>
    <n v="9880.07"/>
    <x v="1"/>
    <x v="0"/>
    <s v="R1011"/>
    <n v="52"/>
  </r>
  <r>
    <s v="Id1137"/>
    <s v="  Lucie J"/>
    <n v="37.729999999999997"/>
    <n v="7.4"/>
    <s v="No"/>
    <s v="No"/>
    <s v="No"/>
    <n v="0"/>
    <s v="No"/>
    <s v="Obesity"/>
    <s v="Diabetes"/>
    <s v="3-Oct-1971"/>
    <n v="9877.61"/>
    <x v="1"/>
    <x v="1"/>
    <s v="R1013"/>
    <n v="52"/>
  </r>
  <r>
    <s v="Id1138"/>
    <s v="  Elizabeth S"/>
    <n v="40.659999999999997"/>
    <n v="10.08"/>
    <s v="No"/>
    <s v="No"/>
    <s v="No"/>
    <n v="0"/>
    <s v="No"/>
    <s v="Obesity"/>
    <s v="Diabetes"/>
    <s v="3-Jul-1971"/>
    <n v="9875.68"/>
    <x v="1"/>
    <x v="0"/>
    <s v="R1024"/>
    <n v="52"/>
  </r>
  <r>
    <s v="Id1139"/>
    <s v="  Carma S"/>
    <n v="34.200000000000003"/>
    <n v="8.58"/>
    <s v="No"/>
    <s v="No"/>
    <s v="No"/>
    <n v="0"/>
    <s v="No"/>
    <s v="Obesity"/>
    <s v="Diabetes"/>
    <s v="22-Dec-1971"/>
    <n v="9872.7000000000007"/>
    <x v="1"/>
    <x v="2"/>
    <s v="R1011"/>
    <n v="52"/>
  </r>
  <r>
    <s v="Id1140"/>
    <s v="  Ryan"/>
    <n v="46.51"/>
    <n v="5.84"/>
    <s v="No"/>
    <s v="No"/>
    <s v="No"/>
    <n v="1"/>
    <s v="No"/>
    <s v="Obesity"/>
    <s v="Prediabetes"/>
    <s v="6-Jul-1998"/>
    <n v="9870.59"/>
    <x v="1"/>
    <x v="2"/>
    <s v="R1023"/>
    <n v="25"/>
  </r>
  <r>
    <s v="Id1141"/>
    <s v="  Daniel"/>
    <n v="28.88"/>
    <n v="4.8600000000000003"/>
    <s v="Yes"/>
    <s v="No"/>
    <s v="Yes"/>
    <n v="1"/>
    <s v="No"/>
    <s v="Over weight"/>
    <s v="Normal"/>
    <s v="13-Aug-1969"/>
    <n v="9869.81"/>
    <x v="2"/>
    <x v="0"/>
    <s v="R1012"/>
    <n v="54"/>
  </r>
  <r>
    <s v="Id1142"/>
    <s v="  Sarah"/>
    <n v="33.914999999999999"/>
    <n v="11.52"/>
    <s v="No"/>
    <s v="No"/>
    <s v="No"/>
    <n v="0"/>
    <s v="No"/>
    <s v="Obesity"/>
    <s v="Diabetes"/>
    <s v="9-Nov-1971"/>
    <n v="9866.2999999999993"/>
    <x v="1"/>
    <x v="0"/>
    <s v="R1024"/>
    <n v="52"/>
  </r>
  <r>
    <s v="Id1143"/>
    <s v="  Matthew J"/>
    <n v="24.32"/>
    <n v="6.15"/>
    <s v="Yes"/>
    <s v="No"/>
    <s v="Yes"/>
    <n v="1"/>
    <s v="No"/>
    <s v="Normal Weight"/>
    <s v="Prediabetes"/>
    <s v="20-Oct-1969"/>
    <n v="9863.4699999999993"/>
    <x v="2"/>
    <x v="0"/>
    <s v="R1012"/>
    <n v="54"/>
  </r>
  <r>
    <s v="Id1144"/>
    <s v="  Francesca"/>
    <n v="25.8"/>
    <n v="9.94"/>
    <s v="No"/>
    <s v="No"/>
    <s v="No"/>
    <n v="0"/>
    <s v="No"/>
    <s v="Over weight"/>
    <s v="Diabetes"/>
    <s v="17-Jul-1971"/>
    <n v="9861.0300000000007"/>
    <x v="1"/>
    <x v="2"/>
    <s v="R1011"/>
    <n v="52"/>
  </r>
  <r>
    <s v="Id1145"/>
    <s v="  Nicole"/>
    <n v="21.56"/>
    <n v="10.56"/>
    <s v="No"/>
    <s v="No"/>
    <s v="No"/>
    <n v="0"/>
    <s v="No"/>
    <s v="Normal Weight"/>
    <s v="Diabetes"/>
    <s v="23-Oct-1971"/>
    <n v="9855.1299999999992"/>
    <x v="1"/>
    <x v="0"/>
    <s v="R1013"/>
    <n v="52"/>
  </r>
  <r>
    <s v="Id1146"/>
    <s v="  Toshiyuki"/>
    <n v="31.6"/>
    <n v="6.79"/>
    <s v="No"/>
    <s v="No"/>
    <s v="No"/>
    <n v="0"/>
    <s v="No"/>
    <s v="Obesity"/>
    <s v="Diabetes"/>
    <s v="4-Nov-1968"/>
    <n v="9850.43"/>
    <x v="2"/>
    <x v="0"/>
    <s v="R1011"/>
    <n v="55"/>
  </r>
  <r>
    <s v="Id1147"/>
    <s v="  Tom L"/>
    <n v="42.93"/>
    <n v="4.8"/>
    <s v="No"/>
    <s v="No"/>
    <s v="No"/>
    <n v="1"/>
    <s v="No"/>
    <s v="Obesity"/>
    <s v="Normal"/>
    <s v="13-Aug-1992"/>
    <n v="9844.4500000000007"/>
    <x v="1"/>
    <x v="1"/>
    <s v="R1012"/>
    <n v="31"/>
  </r>
  <r>
    <s v="Id1148"/>
    <s v="  Brian"/>
    <n v="26.72"/>
    <n v="5.75"/>
    <s v="No"/>
    <s v="No"/>
    <s v="No"/>
    <n v="2"/>
    <s v="No"/>
    <s v="Over weight"/>
    <s v="Prediabetes"/>
    <s v="26-Sep-1972"/>
    <n v="9836.2099999999991"/>
    <x v="1"/>
    <x v="0"/>
    <s v="R1021"/>
    <n v="51"/>
  </r>
  <r>
    <s v="Id1149"/>
    <s v="  Matthew"/>
    <n v="26.67"/>
    <n v="5.81"/>
    <s v="No"/>
    <s v="No"/>
    <s v="No"/>
    <n v="2"/>
    <s v="No"/>
    <s v="Over weight"/>
    <s v="Prediabetes"/>
    <s v="28-Jun-1972"/>
    <n v="9819.25"/>
    <x v="1"/>
    <x v="2"/>
    <s v="R1021"/>
    <n v="51"/>
  </r>
  <r>
    <s v="Id1150"/>
    <s v="  Julee"/>
    <n v="42.68"/>
    <n v="9.2799999999999994"/>
    <s v="No"/>
    <s v="No"/>
    <s v="No"/>
    <n v="2"/>
    <s v="No"/>
    <s v="Obesity"/>
    <s v="Diabetes"/>
    <s v="17-Sep-1973"/>
    <n v="9800.89"/>
    <x v="1"/>
    <x v="1"/>
    <s v="R1013"/>
    <n v="50"/>
  </r>
  <r>
    <s v="Id1151"/>
    <s v="  Christopher M"/>
    <n v="24.31"/>
    <n v="6.37"/>
    <s v="No"/>
    <s v="No"/>
    <s v="No"/>
    <n v="0"/>
    <s v="No"/>
    <s v="Normal Weight"/>
    <s v="Prediabetes"/>
    <s v="7-Jun-1977"/>
    <n v="9788.8700000000008"/>
    <x v="2"/>
    <x v="2"/>
    <s v="R1013"/>
    <n v="46"/>
  </r>
  <r>
    <s v="Id1152"/>
    <s v="  Ciaran"/>
    <n v="44.75"/>
    <n v="5.09"/>
    <s v="Yes"/>
    <s v="No"/>
    <s v="No"/>
    <n v="0"/>
    <s v="No"/>
    <s v="Obesity"/>
    <s v="Normal"/>
    <s v="8-Aug-1996"/>
    <n v="9787.32"/>
    <x v="1"/>
    <x v="0"/>
    <s v="R1023"/>
    <n v="27"/>
  </r>
  <r>
    <s v="Id1153"/>
    <s v="  Kara"/>
    <n v="30.78"/>
    <n v="7.94"/>
    <s v="No"/>
    <s v="No"/>
    <s v="No"/>
    <n v="2"/>
    <s v="No"/>
    <s v="Obesity"/>
    <s v="Diabetes"/>
    <s v="7-Jul-1973"/>
    <n v="9778.35"/>
    <x v="1"/>
    <x v="2"/>
    <s v="R1024"/>
    <n v="50"/>
  </r>
  <r>
    <s v="Id1154"/>
    <s v="  Makie"/>
    <n v="21.86"/>
    <n v="10.95"/>
    <s v="No"/>
    <s v="No"/>
    <s v="No"/>
    <n v="0"/>
    <s v="No"/>
    <s v="Normal Weight"/>
    <s v="Diabetes"/>
    <s v="5-Sep-1965"/>
    <n v="9764.08"/>
    <x v="2"/>
    <x v="1"/>
    <s v="R1012"/>
    <n v="58"/>
  </r>
  <r>
    <s v="Id1155"/>
    <s v="  Emily E"/>
    <n v="49.09"/>
    <n v="6.3"/>
    <s v="Yes"/>
    <s v="No"/>
    <s v="No"/>
    <n v="0"/>
    <s v="No"/>
    <s v="Obesity"/>
    <s v="Prediabetes"/>
    <s v="14-Jul-2001"/>
    <n v="9753.49"/>
    <x v="1"/>
    <x v="2"/>
    <s v="R1012"/>
    <n v="22"/>
  </r>
  <r>
    <s v="Id1156"/>
    <s v="  Cary"/>
    <n v="47.74"/>
    <n v="8.0500000000000007"/>
    <s v="Yes"/>
    <s v="No"/>
    <s v="No"/>
    <n v="2"/>
    <s v="No"/>
    <s v="Obesity"/>
    <s v="Diabetes"/>
    <s v="4-Jul-1970"/>
    <n v="9748.91"/>
    <x v="1"/>
    <x v="1"/>
    <s v="R1013"/>
    <n v="53"/>
  </r>
  <r>
    <s v="Id1157"/>
    <s v="  Steven"/>
    <n v="30.2"/>
    <n v="9.8800000000000008"/>
    <s v="Yes"/>
    <s v="No"/>
    <s v="No"/>
    <n v="2"/>
    <s v="No"/>
    <s v="Obesity"/>
    <s v="Diabetes"/>
    <s v="18-Aug-1970"/>
    <n v="9724.5300000000007"/>
    <x v="2"/>
    <x v="1"/>
    <s v="R1011"/>
    <n v="53"/>
  </r>
  <r>
    <s v="Id1158"/>
    <s v="  Jose Antonio Sr"/>
    <n v="33.25"/>
    <n v="7.42"/>
    <s v="Yes"/>
    <s v="No"/>
    <s v="No"/>
    <n v="2"/>
    <s v="No"/>
    <s v="Obesity"/>
    <s v="Diabetes"/>
    <s v="12-Sep-1970"/>
    <n v="9722.77"/>
    <x v="2"/>
    <x v="1"/>
    <s v="R1016"/>
    <n v="53"/>
  </r>
  <r>
    <s v="Id1159"/>
    <s v="  Tatiana"/>
    <n v="26.6"/>
    <n v="8.4499999999999993"/>
    <s v="Yes"/>
    <s v="No"/>
    <s v="No"/>
    <n v="1"/>
    <s v="No"/>
    <s v="Over weight"/>
    <s v="Diabetes"/>
    <s v="27-Jun-1975"/>
    <n v="9715.84"/>
    <x v="1"/>
    <x v="1"/>
    <s v="R1024"/>
    <n v="48"/>
  </r>
  <r>
    <s v="Id1160"/>
    <s v="  Dan T"/>
    <n v="26.35"/>
    <n v="6.21"/>
    <s v="No"/>
    <s v="No"/>
    <s v="No"/>
    <n v="2"/>
    <s v="No"/>
    <s v="Over weight"/>
    <s v="Prediabetes"/>
    <s v="10-Jul-1972"/>
    <n v="9710.7099999999991"/>
    <x v="1"/>
    <x v="1"/>
    <s v="R1021"/>
    <n v="51"/>
  </r>
  <r>
    <s v="Id1161"/>
    <s v="  Liisa A"/>
    <n v="39.994999999999997"/>
    <n v="4.6500000000000004"/>
    <s v="No"/>
    <s v="No"/>
    <s v="No"/>
    <n v="0"/>
    <s v="No"/>
    <s v="Obesity"/>
    <s v="Normal"/>
    <s v="19-Sep-1977"/>
    <n v="9704.67"/>
    <x v="1"/>
    <x v="0"/>
    <s v="R1024"/>
    <n v="46"/>
  </r>
  <r>
    <s v="Id1162"/>
    <s v="  Kathryn E"/>
    <n v="22.92"/>
    <n v="5.87"/>
    <s v="Yes"/>
    <s v="No"/>
    <s v="No"/>
    <n v="1"/>
    <s v="No"/>
    <s v="Normal Weight"/>
    <s v="Prediabetes"/>
    <s v="7-Nov-1964"/>
    <n v="9698.42"/>
    <x v="2"/>
    <x v="0"/>
    <s v="R1013"/>
    <n v="59"/>
  </r>
  <r>
    <s v="Id1163"/>
    <s v="  Maxwell"/>
    <n v="24.78"/>
    <n v="4.24"/>
    <s v="Yes"/>
    <s v="No"/>
    <s v="No"/>
    <n v="2"/>
    <s v="No"/>
    <s v="Normal Weight"/>
    <s v="Normal"/>
    <s v="16-Sep-1966"/>
    <n v="9684.2900000000009"/>
    <x v="2"/>
    <x v="2"/>
    <s v="R1013"/>
    <n v="57"/>
  </r>
  <r>
    <s v="Id1164"/>
    <s v="  Pascale"/>
    <n v="34.07"/>
    <n v="7.81"/>
    <s v="Yes"/>
    <s v="No"/>
    <s v="No"/>
    <n v="0"/>
    <s v="No"/>
    <s v="Obesity"/>
    <s v="Diabetes"/>
    <s v="8-Aug-1981"/>
    <n v="9664.34"/>
    <x v="1"/>
    <x v="0"/>
    <s v="R1011"/>
    <n v="42"/>
  </r>
  <r>
    <s v="Id1165"/>
    <s v="  Becca"/>
    <n v="30.14"/>
    <n v="9.85"/>
    <s v="No"/>
    <s v="No"/>
    <s v="No"/>
    <n v="0"/>
    <s v="No"/>
    <s v="Obesity"/>
    <s v="Diabetes"/>
    <s v="8-Jul-1974"/>
    <n v="9653.81"/>
    <x v="1"/>
    <x v="2"/>
    <s v="R1011"/>
    <n v="49"/>
  </r>
  <r>
    <s v="Id1166"/>
    <s v="  Grace"/>
    <n v="18.05"/>
    <n v="6.94"/>
    <s v="No"/>
    <s v="No"/>
    <s v="No"/>
    <n v="0"/>
    <s v="No"/>
    <s v="Under Weight"/>
    <s v="Diabetes"/>
    <s v="19-Jul-1971"/>
    <n v="9644.25"/>
    <x v="1"/>
    <x v="1"/>
    <s v="R1012"/>
    <n v="52"/>
  </r>
  <r>
    <s v="Id1167"/>
    <s v="  Samantha"/>
    <n v="37.4"/>
    <n v="11.3"/>
    <s v="Yes"/>
    <s v="No"/>
    <s v="No"/>
    <n v="2"/>
    <s v="No"/>
    <s v="Obesity"/>
    <s v="Diabetes"/>
    <s v="30-Sep-1970"/>
    <n v="9634.5400000000009"/>
    <x v="1"/>
    <x v="2"/>
    <s v="R1011"/>
    <n v="53"/>
  </r>
  <r>
    <s v="Id1168"/>
    <s v="  Nicole R"/>
    <n v="25.75"/>
    <n v="9.23"/>
    <s v="No"/>
    <s v="No"/>
    <s v="No"/>
    <n v="0"/>
    <s v="No"/>
    <s v="Over weight"/>
    <s v="Diabetes"/>
    <s v="22-Jun-1968"/>
    <n v="9630.91"/>
    <x v="2"/>
    <x v="2"/>
    <s v="R1013"/>
    <n v="55"/>
  </r>
  <r>
    <s v="Id1169"/>
    <s v="  David W"/>
    <n v="32.299999999999997"/>
    <n v="4.37"/>
    <s v="No"/>
    <s v="No"/>
    <s v="No"/>
    <n v="2"/>
    <s v="No"/>
    <s v="Obesity"/>
    <s v="Normal"/>
    <s v="23-Oct-1972"/>
    <n v="9630.4"/>
    <x v="1"/>
    <x v="2"/>
    <s v="R1011"/>
    <n v="51"/>
  </r>
  <r>
    <s v="Id1170"/>
    <s v="  Grant"/>
    <n v="28.61"/>
    <n v="5.76"/>
    <s v="No"/>
    <s v="No"/>
    <s v="Yes"/>
    <n v="1"/>
    <s v="No"/>
    <s v="Over weight"/>
    <s v="Prediabetes"/>
    <s v="19-Dec-1979"/>
    <n v="9630.2999999999993"/>
    <x v="1"/>
    <x v="2"/>
    <s v="R1021"/>
    <n v="44"/>
  </r>
  <r>
    <s v="Id1171"/>
    <s v="  Sophia"/>
    <n v="45.41"/>
    <n v="4.96"/>
    <s v="No"/>
    <s v="No"/>
    <s v="No"/>
    <n v="1"/>
    <s v="No"/>
    <s v="Obesity"/>
    <s v="Normal"/>
    <s v="23-Jun-1998"/>
    <n v="9628.7900000000009"/>
    <x v="1"/>
    <x v="2"/>
    <s v="R1026"/>
    <n v="25"/>
  </r>
  <r>
    <s v="Id1172"/>
    <s v="  Christina"/>
    <n v="31.2"/>
    <n v="11.04"/>
    <s v="Yes"/>
    <s v="No"/>
    <s v="No"/>
    <n v="2"/>
    <s v="No"/>
    <s v="Obesity"/>
    <s v="Diabetes"/>
    <s v="16-Dec-1970"/>
    <n v="9625.92"/>
    <x v="1"/>
    <x v="0"/>
    <s v="R1011"/>
    <n v="53"/>
  </r>
  <r>
    <s v="Id1173"/>
    <s v="  Sam L"/>
    <n v="29.83"/>
    <n v="7.81"/>
    <s v="Yes"/>
    <s v="No"/>
    <s v="No"/>
    <n v="1"/>
    <s v="No"/>
    <s v="Over weight"/>
    <s v="Diabetes"/>
    <s v="29-Oct-1975"/>
    <n v="9620.33"/>
    <x v="2"/>
    <x v="0"/>
    <s v="R1012"/>
    <n v="48"/>
  </r>
  <r>
    <s v="Id1174"/>
    <s v="  Haley R"/>
    <n v="29.06"/>
    <n v="4.55"/>
    <s v="No"/>
    <s v="No"/>
    <s v="No"/>
    <n v="0"/>
    <s v="No"/>
    <s v="Over weight"/>
    <s v="Normal"/>
    <s v="29-Aug-1982"/>
    <n v="9619.18"/>
    <x v="1"/>
    <x v="1"/>
    <s v="R1025"/>
    <n v="41"/>
  </r>
  <r>
    <s v="Id1175"/>
    <s v="  Ethan"/>
    <n v="27.454999999999998"/>
    <n v="6.13"/>
    <s v="No"/>
    <s v="No"/>
    <s v="No"/>
    <n v="2"/>
    <s v="No"/>
    <s v="Over weight"/>
    <s v="Prediabetes"/>
    <s v="27-Dec-1972"/>
    <n v="9617.66"/>
    <x v="2"/>
    <x v="0"/>
    <s v="R1016"/>
    <n v="51"/>
  </r>
  <r>
    <s v="Id1176"/>
    <s v="  Andrew W"/>
    <n v="23.01"/>
    <n v="6.04"/>
    <s v="Yes"/>
    <s v="No"/>
    <s v="No"/>
    <n v="1"/>
    <s v="No"/>
    <s v="Normal Weight"/>
    <s v="Prediabetes"/>
    <s v="15-Dec-1964"/>
    <n v="9597.6299999999992"/>
    <x v="2"/>
    <x v="0"/>
    <s v="R1013"/>
    <n v="59"/>
  </r>
  <r>
    <s v="Id1177"/>
    <s v="  Mark G"/>
    <n v="31.39"/>
    <n v="8.85"/>
    <s v="Yes"/>
    <s v="No"/>
    <s v="No"/>
    <n v="0"/>
    <s v="No"/>
    <s v="Obesity"/>
    <s v="Diabetes"/>
    <s v="18-Oct-1981"/>
    <n v="9584.0400000000009"/>
    <x v="1"/>
    <x v="1"/>
    <s v="R1021"/>
    <n v="42"/>
  </r>
  <r>
    <s v="Id1178"/>
    <s v="  Kasey E"/>
    <n v="34.770000000000003"/>
    <n v="10.54"/>
    <s v="No"/>
    <s v="No"/>
    <s v="No"/>
    <n v="2"/>
    <s v="No"/>
    <s v="Obesity"/>
    <s v="Diabetes"/>
    <s v="28-Nov-1973"/>
    <n v="9583.89"/>
    <x v="1"/>
    <x v="0"/>
    <s v="R1012"/>
    <n v="50"/>
  </r>
  <r>
    <s v="Id1179"/>
    <s v="  Jeff"/>
    <n v="24.48"/>
    <n v="4.37"/>
    <s v="Yes"/>
    <s v="No"/>
    <s v="No"/>
    <n v="2"/>
    <s v="No"/>
    <s v="Normal Weight"/>
    <s v="Normal"/>
    <s v="4-Dec-1966"/>
    <n v="9582.5400000000009"/>
    <x v="2"/>
    <x v="2"/>
    <s v="R1013"/>
    <n v="57"/>
  </r>
  <r>
    <s v="Id1180"/>
    <s v="  Amy"/>
    <n v="22.61"/>
    <n v="9.6300000000000008"/>
    <s v="No"/>
    <s v="No"/>
    <s v="No"/>
    <n v="2"/>
    <s v="No"/>
    <s v="Normal Weight"/>
    <s v="Diabetes"/>
    <s v="1-Dec-1973"/>
    <n v="9566.99"/>
    <x v="1"/>
    <x v="1"/>
    <s v="R1012"/>
    <n v="50"/>
  </r>
  <r>
    <s v="Id1181"/>
    <s v="  Adam"/>
    <n v="34.299999999999997"/>
    <n v="10.37"/>
    <s v="No"/>
    <s v="No"/>
    <s v="No"/>
    <n v="0"/>
    <s v="No"/>
    <s v="Obesity"/>
    <s v="Diabetes"/>
    <s v="14-Aug-1974"/>
    <n v="9563.0300000000007"/>
    <x v="2"/>
    <x v="1"/>
    <s v="R1011"/>
    <n v="49"/>
  </r>
  <r>
    <s v="Id1182"/>
    <s v="  Kristin M"/>
    <n v="46.09"/>
    <n v="5.44"/>
    <s v="No"/>
    <s v="No"/>
    <s v="No"/>
    <n v="2"/>
    <s v="No"/>
    <s v="Obesity"/>
    <s v="Normal"/>
    <s v="22-Sep-1972"/>
    <n v="9549.57"/>
    <x v="1"/>
    <x v="1"/>
    <s v="R1013"/>
    <n v="51"/>
  </r>
  <r>
    <s v="Id1183"/>
    <s v="  Mary-Lynn B"/>
    <n v="44.744999999999997"/>
    <n v="5.19"/>
    <s v="No"/>
    <s v="No"/>
    <s v="No"/>
    <n v="2"/>
    <s v="No"/>
    <s v="Obesity"/>
    <s v="Normal"/>
    <s v="22-Sep-1972"/>
    <n v="9541.7000000000007"/>
    <x v="1"/>
    <x v="1"/>
    <s v="R1024"/>
    <n v="51"/>
  </r>
  <r>
    <s v="Id1184"/>
    <s v="  Jamie A"/>
    <n v="26.33"/>
    <n v="11.8"/>
    <s v="Yes"/>
    <s v="No"/>
    <s v="No"/>
    <n v="1"/>
    <s v="No"/>
    <s v="Over weight"/>
    <s v="Diabetes"/>
    <s v="28-Jul-1975"/>
    <n v="9540.17"/>
    <x v="1"/>
    <x v="2"/>
    <s v="R1024"/>
    <n v="48"/>
  </r>
  <r>
    <s v="Id1185"/>
    <s v="  Jeffrey A"/>
    <n v="26.6"/>
    <n v="8.3800000000000008"/>
    <s v="No"/>
    <s v="No"/>
    <s v="No"/>
    <n v="2"/>
    <s v="No"/>
    <s v="Over weight"/>
    <s v="Diabetes"/>
    <s v="21-Dec-1973"/>
    <n v="9538.65"/>
    <x v="1"/>
    <x v="0"/>
    <s v="R1021"/>
    <n v="50"/>
  </r>
  <r>
    <s v="Id1186"/>
    <s v="  Nicole"/>
    <n v="27.5"/>
    <n v="7.58"/>
    <s v="No"/>
    <s v="No"/>
    <s v="No"/>
    <n v="0"/>
    <s v="No"/>
    <s v="Over weight"/>
    <s v="Diabetes"/>
    <s v="29-Nov-1971"/>
    <n v="9528.9"/>
    <x v="1"/>
    <x v="2"/>
    <s v="R1011"/>
    <n v="52"/>
  </r>
  <r>
    <s v="Id1187"/>
    <s v="  Audrey"/>
    <n v="41.55"/>
    <n v="4.6100000000000003"/>
    <s v="No"/>
    <s v="No"/>
    <s v="No"/>
    <n v="1"/>
    <s v="No"/>
    <s v="Obesity"/>
    <s v="Normal"/>
    <s v="22-Aug-1992"/>
    <n v="9507.68"/>
    <x v="1"/>
    <x v="1"/>
    <s v="R1012"/>
    <n v="31"/>
  </r>
  <r>
    <s v="Id1188"/>
    <s v="  Jacob"/>
    <n v="41.47"/>
    <n v="4.7"/>
    <s v="Yes"/>
    <s v="No"/>
    <s v="Yes"/>
    <n v="1"/>
    <s v="No"/>
    <s v="Obesity"/>
    <s v="Normal"/>
    <s v="24-Aug-1969"/>
    <n v="9504.31"/>
    <x v="2"/>
    <x v="2"/>
    <s v="R1013"/>
    <n v="54"/>
  </r>
  <r>
    <s v="Id1189"/>
    <s v="  Daniel S"/>
    <n v="24.795000000000002"/>
    <n v="6.05"/>
    <s v="Yes"/>
    <s v="No"/>
    <s v="No"/>
    <n v="0"/>
    <s v="No"/>
    <s v="Normal Weight"/>
    <s v="Prediabetes"/>
    <s v="28-Nov-1976"/>
    <n v="9500.57"/>
    <x v="1"/>
    <x v="0"/>
    <s v="R1017"/>
    <n v="47"/>
  </r>
  <r>
    <s v="Id1190"/>
    <s v="  Marc C"/>
    <n v="29.48"/>
    <n v="5.63"/>
    <s v="Yes"/>
    <s v="No"/>
    <s v="Yes"/>
    <n v="1"/>
    <s v="No"/>
    <s v="Over weight"/>
    <s v="Normal"/>
    <s v="4-Jun-1969"/>
    <n v="9487.64"/>
    <x v="1"/>
    <x v="2"/>
    <s v="R1013"/>
    <n v="54"/>
  </r>
  <r>
    <s v="Id1191"/>
    <s v="  Mark S"/>
    <n v="28.09"/>
    <n v="6.06"/>
    <s v="No"/>
    <s v="No"/>
    <s v="Yes"/>
    <n v="1"/>
    <s v="No"/>
    <s v="Over weight"/>
    <s v="Prediabetes"/>
    <s v="17-Jul-1979"/>
    <n v="9453.92"/>
    <x v="1"/>
    <x v="2"/>
    <s v="R1021"/>
    <n v="44"/>
  </r>
  <r>
    <s v="Id1192"/>
    <s v="  Dan"/>
    <n v="32.729999999999997"/>
    <n v="5.19"/>
    <s v="No"/>
    <s v="No"/>
    <s v="No"/>
    <n v="1"/>
    <s v="No"/>
    <s v="Obesity"/>
    <s v="Normal"/>
    <s v="14-Nov-1987"/>
    <n v="9448.42"/>
    <x v="1"/>
    <x v="0"/>
    <s v="R1021"/>
    <n v="36"/>
  </r>
  <r>
    <s v="Id1193"/>
    <s v="  Gabriela"/>
    <n v="27.36"/>
    <n v="8.9600000000000009"/>
    <s v="No"/>
    <s v="No"/>
    <s v="No"/>
    <n v="0"/>
    <s v="No"/>
    <s v="Over weight"/>
    <s v="Diabetes"/>
    <s v="8-Jun-1974"/>
    <n v="9447.3799999999992"/>
    <x v="1"/>
    <x v="0"/>
    <s v="R1024"/>
    <n v="49"/>
  </r>
  <r>
    <s v="Id1194"/>
    <s v="  Amanda"/>
    <n v="27.265000000000001"/>
    <n v="11.39"/>
    <s v="No"/>
    <s v="No"/>
    <s v="No"/>
    <n v="0"/>
    <s v="No"/>
    <s v="Over weight"/>
    <s v="Diabetes"/>
    <s v="27-Nov-1974"/>
    <n v="9447.25"/>
    <x v="1"/>
    <x v="1"/>
    <s v="R1024"/>
    <n v="49"/>
  </r>
  <r>
    <s v="Id1195"/>
    <s v="  Dara"/>
    <n v="48.07"/>
    <n v="4.0599999999999996"/>
    <s v="Yes"/>
    <s v="No"/>
    <s v="No"/>
    <n v="0"/>
    <s v="No"/>
    <s v="Obesity"/>
    <s v="Normal"/>
    <s v="3-Nov-1976"/>
    <n v="9432.93"/>
    <x v="1"/>
    <x v="1"/>
    <s v="R1024"/>
    <n v="47"/>
  </r>
  <r>
    <s v="Id1196"/>
    <s v="  Rachelle R"/>
    <n v="30.8"/>
    <n v="5.23"/>
    <s v="Yes"/>
    <s v="No"/>
    <s v="No"/>
    <n v="0"/>
    <s v="No"/>
    <s v="Obesity"/>
    <s v="Normal"/>
    <s v="30-Oct-1976"/>
    <n v="9414.92"/>
    <x v="1"/>
    <x v="2"/>
    <s v="R1011"/>
    <n v="47"/>
  </r>
  <r>
    <s v="Id1197"/>
    <s v="  Brenda J"/>
    <n v="32.299999999999997"/>
    <n v="5.05"/>
    <s v="Yes"/>
    <s v="No"/>
    <s v="No"/>
    <n v="0"/>
    <s v="No"/>
    <s v="Obesity"/>
    <s v="Normal"/>
    <s v="17-Oct-1976"/>
    <n v="9411.01"/>
    <x v="1"/>
    <x v="0"/>
    <s v="R1024"/>
    <n v="47"/>
  </r>
  <r>
    <s v="Id1198"/>
    <s v="  Tim"/>
    <n v="39.700000000000003"/>
    <n v="7.34"/>
    <s v="No"/>
    <s v="No"/>
    <s v="No"/>
    <n v="0"/>
    <s v="No"/>
    <s v="Obesity"/>
    <s v="Diabetes"/>
    <s v="20-Oct-1971"/>
    <n v="9391.35"/>
    <x v="2"/>
    <x v="0"/>
    <s v="R1011"/>
    <n v="52"/>
  </r>
  <r>
    <s v="Id1199"/>
    <s v="  Sylvain"/>
    <n v="35.97"/>
    <n v="8.1300000000000008"/>
    <s v="No"/>
    <s v="No"/>
    <s v="No"/>
    <n v="0"/>
    <s v="No"/>
    <s v="Obesity"/>
    <s v="Diabetes"/>
    <s v="29-Dec-1971"/>
    <n v="9386.16"/>
    <x v="2"/>
    <x v="2"/>
    <s v="R1013"/>
    <n v="52"/>
  </r>
  <r>
    <s v="Id1200"/>
    <s v="  Lisa M"/>
    <n v="25.86"/>
    <n v="6.68"/>
    <s v="Yes"/>
    <s v="No"/>
    <s v="No"/>
    <n v="1"/>
    <s v="No"/>
    <s v="Over weight"/>
    <s v="Diabetes"/>
    <s v="2-Dec-1975"/>
    <n v="9380.75"/>
    <x v="1"/>
    <x v="2"/>
    <s v="R1024"/>
    <n v="48"/>
  </r>
  <r>
    <s v="Id1201"/>
    <s v="  Ryan"/>
    <n v="30.03"/>
    <n v="11.51"/>
    <s v="No"/>
    <s v="No"/>
    <s v="No"/>
    <n v="0"/>
    <s v="No"/>
    <s v="Obesity"/>
    <s v="Diabetes"/>
    <s v="26-Nov-1971"/>
    <n v="9377.9"/>
    <x v="1"/>
    <x v="1"/>
    <s v="R1013"/>
    <n v="52"/>
  </r>
  <r>
    <s v="Id1202"/>
    <s v="  Kaitlin M"/>
    <n v="25.76"/>
    <n v="6.02"/>
    <s v="Yes"/>
    <s v="No"/>
    <s v="Yes"/>
    <n v="1"/>
    <s v="No"/>
    <s v="Over weight"/>
    <s v="Prediabetes"/>
    <s v="24-Nov-1969"/>
    <n v="9377.4500000000007"/>
    <x v="1"/>
    <x v="0"/>
    <s v="R1013"/>
    <n v="54"/>
  </r>
  <r>
    <s v="Id1203"/>
    <s v="  William R"/>
    <n v="22.42"/>
    <n v="7.96"/>
    <s v="No"/>
    <s v="No"/>
    <s v="No"/>
    <n v="0"/>
    <s v="No"/>
    <s v="Normal Weight"/>
    <s v="Diabetes"/>
    <s v="8-Oct-1971"/>
    <n v="9361.33"/>
    <x v="2"/>
    <x v="1"/>
    <s v="R1016"/>
    <n v="52"/>
  </r>
  <r>
    <s v="Id1204"/>
    <s v="  Bruce"/>
    <n v="33.18"/>
    <n v="6.01"/>
    <s v="Yes"/>
    <s v="No"/>
    <s v="No"/>
    <n v="1"/>
    <s v="No"/>
    <s v="Obesity"/>
    <s v="Prediabetes"/>
    <s v="1-Jul-1988"/>
    <n v="9344.2000000000007"/>
    <x v="1"/>
    <x v="1"/>
    <s v="R1021"/>
    <n v="35"/>
  </r>
  <r>
    <s v="Id1205"/>
    <s v="  Veronica"/>
    <n v="43.04"/>
    <n v="5.9"/>
    <s v="Yes"/>
    <s v="No"/>
    <s v="No"/>
    <n v="0"/>
    <s v="No"/>
    <s v="Obesity"/>
    <s v="Prediabetes"/>
    <s v="12-Oct-1996"/>
    <n v="9338.61"/>
    <x v="1"/>
    <x v="1"/>
    <s v="R1026"/>
    <n v="27"/>
  </r>
  <r>
    <s v="Id1206"/>
    <s v="  Warren"/>
    <n v="34.15"/>
    <n v="4.49"/>
    <s v="Yes"/>
    <s v="No"/>
    <s v="No"/>
    <n v="1"/>
    <s v="No"/>
    <s v="Obesity"/>
    <s v="Normal"/>
    <s v="9-Jul-1988"/>
    <n v="9320.26"/>
    <x v="1"/>
    <x v="1"/>
    <s v="R1012"/>
    <n v="35"/>
  </r>
  <r>
    <s v="Id1207"/>
    <s v="  Daniela"/>
    <n v="25.78"/>
    <n v="6.25"/>
    <s v="No"/>
    <s v="No"/>
    <s v="No"/>
    <n v="0"/>
    <s v="No"/>
    <s v="Over weight"/>
    <s v="Prediabetes"/>
    <s v="12-Oct-1977"/>
    <n v="9315.41"/>
    <x v="1"/>
    <x v="1"/>
    <s v="R1024"/>
    <n v="46"/>
  </r>
  <r>
    <s v="Id1208"/>
    <s v="  Deirdre A"/>
    <n v="21.02"/>
    <n v="9.6199999999999992"/>
    <s v="Yes"/>
    <s v="No"/>
    <s v="Yes"/>
    <n v="1"/>
    <s v="No"/>
    <s v="Normal Weight"/>
    <s v="Diabetes"/>
    <s v="8-Jun-1963"/>
    <n v="9310.81"/>
    <x v="2"/>
    <x v="1"/>
    <s v="R1013"/>
    <n v="60"/>
  </r>
  <r>
    <s v="Id1209"/>
    <s v="  Mathias"/>
    <n v="37.51"/>
    <n v="11.06"/>
    <s v="No"/>
    <s v="No"/>
    <s v="No"/>
    <n v="2"/>
    <s v="No"/>
    <s v="Obesity"/>
    <s v="Diabetes"/>
    <s v="16-Oct-1973"/>
    <n v="9304.7000000000007"/>
    <x v="2"/>
    <x v="0"/>
    <s v="R1013"/>
    <n v="50"/>
  </r>
  <r>
    <s v="Id1210"/>
    <s v="  Matthew"/>
    <n v="25.745000000000001"/>
    <n v="6.11"/>
    <s v="Yes"/>
    <s v="No"/>
    <s v="No"/>
    <n v="0"/>
    <s v="No"/>
    <s v="Over weight"/>
    <s v="Prediabetes"/>
    <s v="3-Nov-1976"/>
    <n v="9301.89"/>
    <x v="1"/>
    <x v="1"/>
    <s v="R1012"/>
    <n v="47"/>
  </r>
  <r>
    <s v="Id1211"/>
    <s v="  Kurt"/>
    <n v="31.35"/>
    <n v="11.49"/>
    <s v="No"/>
    <s v="No"/>
    <s v="No"/>
    <n v="2"/>
    <s v="No"/>
    <s v="Obesity"/>
    <s v="Diabetes"/>
    <s v="18-Sep-1973"/>
    <n v="9290.14"/>
    <x v="2"/>
    <x v="0"/>
    <s v="R1016"/>
    <n v="50"/>
  </r>
  <r>
    <s v="Id1212"/>
    <s v="  Samuel"/>
    <n v="29.83"/>
    <n v="8.68"/>
    <s v="No"/>
    <s v="No"/>
    <s v="No"/>
    <n v="2"/>
    <s v="No"/>
    <s v="Over weight"/>
    <s v="Diabetes"/>
    <s v="16-Oct-1973"/>
    <n v="9288.0300000000007"/>
    <x v="1"/>
    <x v="0"/>
    <s v="R1018"/>
    <n v="50"/>
  </r>
  <r>
    <s v="Id1213"/>
    <s v="  Emily"/>
    <n v="25.49"/>
    <n v="5.68"/>
    <s v="Yes"/>
    <s v="No"/>
    <s v="Yes"/>
    <n v="1"/>
    <s v="No"/>
    <s v="Over weight"/>
    <s v="Normal"/>
    <s v="26-Nov-1969"/>
    <n v="9285.8700000000008"/>
    <x v="1"/>
    <x v="0"/>
    <s v="R1013"/>
    <n v="54"/>
  </r>
  <r>
    <s v="Id1214"/>
    <s v="  Tiffany"/>
    <n v="34.1"/>
    <n v="8.4499999999999993"/>
    <s v="No"/>
    <s v="No"/>
    <s v="No"/>
    <n v="0"/>
    <s v="No"/>
    <s v="Obesity"/>
    <s v="Diabetes"/>
    <s v="2-Jul-1971"/>
    <n v="9283.56"/>
    <x v="1"/>
    <x v="0"/>
    <s v="R1013"/>
    <n v="52"/>
  </r>
  <r>
    <s v="Id1215"/>
    <s v="  Alex F"/>
    <n v="25.84"/>
    <n v="8.51"/>
    <s v="No"/>
    <s v="No"/>
    <s v="No"/>
    <n v="2"/>
    <s v="No"/>
    <s v="Over weight"/>
    <s v="Diabetes"/>
    <s v="27-Oct-1973"/>
    <n v="9282.48"/>
    <x v="2"/>
    <x v="2"/>
    <s v="R1016"/>
    <n v="50"/>
  </r>
  <r>
    <s v="Id1216"/>
    <s v="  Alice"/>
    <n v="20.6"/>
    <n v="7.62"/>
    <s v="No"/>
    <s v="No"/>
    <s v="No"/>
    <n v="0"/>
    <s v="No"/>
    <s v="Normal Weight"/>
    <s v="Diabetes"/>
    <s v="6-Aug-1971"/>
    <n v="9264.7999999999993"/>
    <x v="1"/>
    <x v="1"/>
    <s v="R1011"/>
    <n v="52"/>
  </r>
  <r>
    <s v="Id1217"/>
    <s v="  Allison M"/>
    <n v="28.88"/>
    <n v="10.18"/>
    <s v="No"/>
    <s v="No"/>
    <s v="No"/>
    <n v="0"/>
    <s v="No"/>
    <s v="Over weight"/>
    <s v="Diabetes"/>
    <s v="21-Aug-1974"/>
    <n v="9249.5"/>
    <x v="1"/>
    <x v="1"/>
    <s v="R1012"/>
    <n v="49"/>
  </r>
  <r>
    <s v="Id1218"/>
    <s v="  Johannes Fiskerstand"/>
    <n v="28.24"/>
    <n v="5.36"/>
    <s v="No"/>
    <s v="No"/>
    <s v="No"/>
    <n v="0"/>
    <s v="No"/>
    <s v="Over weight"/>
    <s v="Normal"/>
    <s v="5-Oct-1980"/>
    <n v="9247.94"/>
    <x v="1"/>
    <x v="1"/>
    <s v="R1021"/>
    <n v="43"/>
  </r>
  <r>
    <s v="Id1219"/>
    <s v="  Stephen"/>
    <n v="25.46"/>
    <n v="11.78"/>
    <s v="Yes"/>
    <s v="No"/>
    <s v="No"/>
    <n v="1"/>
    <s v="No"/>
    <s v="Over weight"/>
    <s v="Diabetes"/>
    <s v="6-Dec-1975"/>
    <n v="9225.26"/>
    <x v="2"/>
    <x v="0"/>
    <s v="R1015"/>
    <n v="48"/>
  </r>
  <r>
    <s v="Id1220"/>
    <s v="  Jon M"/>
    <n v="29.64"/>
    <n v="10.82"/>
    <s v="Yes"/>
    <s v="No"/>
    <s v="No"/>
    <n v="0"/>
    <s v="No"/>
    <s v="Over weight"/>
    <s v="Diabetes"/>
    <s v="5-Dec-1981"/>
    <n v="9222.4"/>
    <x v="1"/>
    <x v="0"/>
    <s v="R1019"/>
    <n v="42"/>
  </r>
  <r>
    <s v="Id1221"/>
    <s v="  Fasil"/>
    <n v="31.27"/>
    <n v="7.73"/>
    <s v="Yes"/>
    <s v="No"/>
    <s v="No"/>
    <n v="1"/>
    <s v="No"/>
    <s v="Obesity"/>
    <s v="Diabetes"/>
    <s v="25-Dec-1986"/>
    <n v="9210.06"/>
    <x v="1"/>
    <x v="0"/>
    <s v="R1021"/>
    <n v="37"/>
  </r>
  <r>
    <s v="Id1222"/>
    <s v="  Megan C"/>
    <n v="19.95"/>
    <n v="6.24"/>
    <s v="Yes"/>
    <s v="No"/>
    <s v="No"/>
    <n v="0"/>
    <s v="No"/>
    <s v="Normal Weight"/>
    <s v="Prediabetes"/>
    <s v="10-Sep-1976"/>
    <n v="9193.84"/>
    <x v="1"/>
    <x v="1"/>
    <s v="R1012"/>
    <n v="47"/>
  </r>
  <r>
    <s v="Id1223"/>
    <s v="  Lisa J"/>
    <n v="21.3"/>
    <n v="10.42"/>
    <s v="No"/>
    <s v="No"/>
    <s v="No"/>
    <n v="2"/>
    <s v="No"/>
    <s v="Normal Weight"/>
    <s v="Diabetes"/>
    <s v="25-Dec-1973"/>
    <n v="9182.17"/>
    <x v="1"/>
    <x v="0"/>
    <s v="R1011"/>
    <n v="50"/>
  </r>
  <r>
    <s v="Id1224"/>
    <s v="  Doron P"/>
    <n v="31.635000000000002"/>
    <n v="11.11"/>
    <s v="No"/>
    <s v="No"/>
    <s v="No"/>
    <n v="0"/>
    <s v="No"/>
    <s v="Obesity"/>
    <s v="Diabetes"/>
    <s v="29-Dec-1971"/>
    <n v="9174.14"/>
    <x v="2"/>
    <x v="1"/>
    <s v="R1012"/>
    <n v="52"/>
  </r>
  <r>
    <s v="Id1225"/>
    <s v="  Katharina"/>
    <n v="23.9"/>
    <n v="7.67"/>
    <s v="Yes"/>
    <s v="No"/>
    <s v="No"/>
    <n v="2"/>
    <s v="No"/>
    <s v="Normal Weight"/>
    <s v="Diabetes"/>
    <s v="24-Oct-1970"/>
    <n v="9171.75"/>
    <x v="1"/>
    <x v="2"/>
    <s v="R1012"/>
    <n v="53"/>
  </r>
  <r>
    <s v="Id1226"/>
    <s v="  Carl"/>
    <n v="34.15"/>
    <n v="6.15"/>
    <s v="No"/>
    <s v="No"/>
    <s v="No"/>
    <n v="0"/>
    <s v="No"/>
    <s v="Obesity"/>
    <s v="Prediabetes"/>
    <s v="23-Aug-1990"/>
    <n v="9159.51"/>
    <x v="1"/>
    <x v="2"/>
    <s v="R1021"/>
    <n v="33"/>
  </r>
  <r>
    <s v="Id1227"/>
    <s v="  Kelsey J"/>
    <n v="28.71"/>
    <n v="5.71"/>
    <s v="No"/>
    <s v="No"/>
    <s v="No"/>
    <n v="0"/>
    <s v="No"/>
    <s v="Over weight"/>
    <s v="Prediabetes"/>
    <s v="8-Dec-1982"/>
    <n v="9147.5"/>
    <x v="1"/>
    <x v="1"/>
    <s v="R1012"/>
    <n v="41"/>
  </r>
  <r>
    <s v="Id1228"/>
    <s v="  Stephen A"/>
    <n v="36.700000000000003"/>
    <n v="8.6999999999999993"/>
    <s v="Yes"/>
    <s v="No"/>
    <s v="No"/>
    <n v="2"/>
    <s v="No"/>
    <s v="Obesity"/>
    <s v="Diabetes"/>
    <s v="18-Oct-1970"/>
    <n v="9144.57"/>
    <x v="2"/>
    <x v="2"/>
    <s v="R1011"/>
    <n v="53"/>
  </r>
  <r>
    <s v="Id1229"/>
    <s v="  Dan"/>
    <n v="34.1"/>
    <n v="9.0399999999999991"/>
    <s v="Yes"/>
    <s v="No"/>
    <s v="No"/>
    <n v="2"/>
    <s v="No"/>
    <s v="Obesity"/>
    <s v="Diabetes"/>
    <s v="12-Aug-1970"/>
    <n v="9140.9500000000007"/>
    <x v="2"/>
    <x v="0"/>
    <s v="R1013"/>
    <n v="53"/>
  </r>
  <r>
    <s v="Id1230"/>
    <s v="  Katie C"/>
    <n v="25.7"/>
    <n v="5.61"/>
    <s v="No"/>
    <s v="No"/>
    <s v="No"/>
    <n v="0"/>
    <s v="No"/>
    <s v="Over weight"/>
    <s v="Normal"/>
    <s v="2-Dec-1977"/>
    <n v="9101.7999999999993"/>
    <x v="1"/>
    <x v="1"/>
    <s v="R1011"/>
    <n v="46"/>
  </r>
  <r>
    <s v="Id1231"/>
    <s v="  Melissa K"/>
    <n v="21.68"/>
    <n v="8.1199999999999992"/>
    <s v="No"/>
    <s v="No"/>
    <s v="No"/>
    <n v="0"/>
    <s v="No"/>
    <s v="Normal Weight"/>
    <s v="Diabetes"/>
    <s v="9-Nov-1965"/>
    <n v="9095.94"/>
    <x v="2"/>
    <x v="1"/>
    <s v="R1011"/>
    <n v="58"/>
  </r>
  <r>
    <s v="Id1232"/>
    <s v="  Kara H"/>
    <n v="25.175000000000001"/>
    <n v="4.74"/>
    <s v="No"/>
    <s v="No"/>
    <s v="No"/>
    <n v="0"/>
    <s v="No"/>
    <s v="Over weight"/>
    <s v="Normal"/>
    <s v="4-Nov-1977"/>
    <n v="9095.07"/>
    <x v="1"/>
    <x v="2"/>
    <s v="R1024"/>
    <n v="46"/>
  </r>
  <r>
    <s v="Id1233"/>
    <s v="  Juan Carlos"/>
    <n v="44.77"/>
    <n v="4.0599999999999996"/>
    <s v="No"/>
    <s v="No"/>
    <s v="No"/>
    <n v="2"/>
    <s v="No"/>
    <s v="Obesity"/>
    <s v="Normal"/>
    <s v="2-Dec-1972"/>
    <n v="9058.73"/>
    <x v="2"/>
    <x v="2"/>
    <s v="R1013"/>
    <n v="51"/>
  </r>
  <r>
    <s v="Id1234"/>
    <s v="  John III"/>
    <n v="37.07"/>
    <n v="5.69"/>
    <s v="No"/>
    <s v="No"/>
    <s v="No"/>
    <n v="2"/>
    <s v="No"/>
    <s v="Obesity"/>
    <s v="Normal"/>
    <s v="7-Dec-1972"/>
    <n v="9048.0300000000007"/>
    <x v="1"/>
    <x v="2"/>
    <s v="R1013"/>
    <n v="51"/>
  </r>
  <r>
    <s v="Id1235"/>
    <s v="  Sarah M"/>
    <n v="39.799999999999997"/>
    <n v="5.66"/>
    <s v="No"/>
    <s v="No"/>
    <s v="Yes"/>
    <n v="1"/>
    <s v="No"/>
    <s v="Obesity"/>
    <s v="Normal"/>
    <s v="1-Dec-1993"/>
    <n v="9010.2000000000007"/>
    <x v="1"/>
    <x v="0"/>
    <s v="R1026"/>
    <n v="30"/>
  </r>
  <r>
    <s v="Id1236"/>
    <s v="  Kristin C"/>
    <n v="26.36"/>
    <n v="4.32"/>
    <s v="No"/>
    <s v="No"/>
    <s v="Yes"/>
    <n v="1"/>
    <s v="No"/>
    <s v="Over weight"/>
    <s v="Normal"/>
    <s v="16-Dec-1979"/>
    <n v="8998.43"/>
    <x v="1"/>
    <x v="1"/>
    <s v="R1025"/>
    <n v="44"/>
  </r>
  <r>
    <s v="Id1237"/>
    <s v="  Casey M"/>
    <n v="29.925000000000001"/>
    <n v="8.2899999999999991"/>
    <s v="No"/>
    <s v="No"/>
    <s v="No"/>
    <n v="2"/>
    <s v="No"/>
    <s v="Over weight"/>
    <s v="Diabetes"/>
    <s v="11-Oct-1973"/>
    <n v="8988.16"/>
    <x v="1"/>
    <x v="1"/>
    <s v="R1012"/>
    <n v="50"/>
  </r>
  <r>
    <s v="Id1238"/>
    <s v="  Samuel"/>
    <n v="37.29"/>
    <n v="10.46"/>
    <s v="No"/>
    <s v="No"/>
    <s v="No"/>
    <n v="0"/>
    <s v="No"/>
    <s v="Obesity"/>
    <s v="Diabetes"/>
    <s v="21-Jul-1974"/>
    <n v="8978.19"/>
    <x v="1"/>
    <x v="2"/>
    <s v="R1013"/>
    <n v="49"/>
  </r>
  <r>
    <s v="Id1239"/>
    <s v="  Braulio"/>
    <n v="30.2"/>
    <n v="11.96"/>
    <s v="No"/>
    <s v="No"/>
    <s v="No"/>
    <n v="0"/>
    <s v="No"/>
    <s v="Obesity"/>
    <s v="Diabetes"/>
    <s v="8-Sep-1974"/>
    <n v="8968.33"/>
    <x v="2"/>
    <x v="2"/>
    <s v="R1011"/>
    <n v="49"/>
  </r>
  <r>
    <s v="Id1240"/>
    <s v="  Anne-Marie"/>
    <n v="24.225000000000001"/>
    <n v="4.25"/>
    <s v="Yes"/>
    <s v="No"/>
    <s v="Yes"/>
    <n v="1"/>
    <s v="No"/>
    <s v="Normal Weight"/>
    <s v="Normal"/>
    <s v="15-Jul-1983"/>
    <n v="8965.7999999999993"/>
    <x v="1"/>
    <x v="0"/>
    <s v="R1012"/>
    <n v="40"/>
  </r>
  <r>
    <s v="Id1241"/>
    <s v="  Samuel K"/>
    <n v="31.445"/>
    <n v="8.33"/>
    <s v="No"/>
    <s v="No"/>
    <s v="No"/>
    <n v="0"/>
    <s v="No"/>
    <s v="Obesity"/>
    <s v="Diabetes"/>
    <s v="17-Aug-1974"/>
    <n v="8964.06"/>
    <x v="2"/>
    <x v="2"/>
    <s v="R1016"/>
    <n v="49"/>
  </r>
  <r>
    <s v="Id1242"/>
    <s v="  Yuki"/>
    <n v="38.880000000000003"/>
    <n v="4.29"/>
    <s v="No"/>
    <s v="No"/>
    <s v="No"/>
    <n v="1"/>
    <s v="No"/>
    <s v="Obesity"/>
    <s v="Normal"/>
    <s v="27-Sep-1992"/>
    <n v="8954.99"/>
    <x v="1"/>
    <x v="0"/>
    <s v="R1026"/>
    <n v="31"/>
  </r>
  <r>
    <s v="Id1243"/>
    <s v="  Rafer"/>
    <n v="43.89"/>
    <n v="6.32"/>
    <s v="Yes"/>
    <s v="No"/>
    <s v="No"/>
    <n v="0"/>
    <s v="No"/>
    <s v="Obesity"/>
    <s v="Prediabetes"/>
    <s v="25-Dec-1976"/>
    <n v="8944.1200000000008"/>
    <x v="2"/>
    <x v="2"/>
    <s v="R1013"/>
    <n v="47"/>
  </r>
  <r>
    <s v="Id1244"/>
    <s v="  Claire"/>
    <n v="25.6"/>
    <n v="5.65"/>
    <s v="No"/>
    <s v="No"/>
    <s v="No"/>
    <n v="2"/>
    <s v="No"/>
    <s v="Over weight"/>
    <s v="Normal"/>
    <s v="6-Jun-1972"/>
    <n v="8932.08"/>
    <x v="1"/>
    <x v="1"/>
    <s v="R1011"/>
    <n v="51"/>
  </r>
  <r>
    <s v="Id1245"/>
    <s v="  Erynn J"/>
    <n v="29.545000000000002"/>
    <n v="8.41"/>
    <s v="Yes"/>
    <s v="No"/>
    <s v="No"/>
    <n v="1"/>
    <s v="No"/>
    <s v="Over weight"/>
    <s v="Diabetes"/>
    <s v="7-Jul-1975"/>
    <n v="8930.93"/>
    <x v="1"/>
    <x v="2"/>
    <s v="R1012"/>
    <n v="48"/>
  </r>
  <r>
    <s v="Id1246"/>
    <s v="  Mahesh"/>
    <n v="23.25"/>
    <n v="11.96"/>
    <s v="Yes"/>
    <s v="No"/>
    <s v="No"/>
    <n v="0"/>
    <s v="No"/>
    <s v="Normal Weight"/>
    <s v="Diabetes"/>
    <s v="6-Sep-1967"/>
    <n v="8908.4699999999993"/>
    <x v="2"/>
    <x v="2"/>
    <s v="R1013"/>
    <n v="56"/>
  </r>
  <r>
    <s v="Id1247"/>
    <s v="  Stanley"/>
    <n v="43.95"/>
    <n v="5.17"/>
    <s v="Yes"/>
    <s v="No"/>
    <s v="Yes"/>
    <n v="1"/>
    <s v="No"/>
    <s v="Obesity"/>
    <s v="Normal"/>
    <s v="28-Nov-1997"/>
    <n v="8906.14"/>
    <x v="1"/>
    <x v="2"/>
    <s v="R1012"/>
    <n v="26"/>
  </r>
  <r>
    <s v="Id1248"/>
    <s v="  Gregory"/>
    <n v="21.85"/>
    <n v="8.76"/>
    <s v="No"/>
    <s v="No"/>
    <s v="No"/>
    <n v="0"/>
    <s v="No"/>
    <s v="Normal Weight"/>
    <s v="Diabetes"/>
    <s v="16-Dec-1978"/>
    <n v="8891.14"/>
    <x v="1"/>
    <x v="0"/>
    <s v="R1017"/>
    <n v="45"/>
  </r>
  <r>
    <s v="Id1249"/>
    <s v="  Eric"/>
    <n v="25.73"/>
    <n v="7.99"/>
    <s v="No"/>
    <s v="No"/>
    <s v="No"/>
    <n v="2"/>
    <s v="No"/>
    <s v="Over weight"/>
    <s v="Diabetes"/>
    <s v="9-Sep-1973"/>
    <n v="8890.59"/>
    <x v="1"/>
    <x v="0"/>
    <s v="R1012"/>
    <n v="50"/>
  </r>
  <r>
    <s v="Id1250"/>
    <s v="  Rachel M"/>
    <n v="32.229999999999997"/>
    <n v="8.59"/>
    <s v="No"/>
    <s v="No"/>
    <s v="No"/>
    <n v="0"/>
    <s v="No"/>
    <s v="Obesity"/>
    <s v="Diabetes"/>
    <s v="18-Jun-1974"/>
    <n v="8871.15"/>
    <x v="1"/>
    <x v="0"/>
    <s v="R1013"/>
    <n v="49"/>
  </r>
  <r>
    <s v="Id1251"/>
    <s v="  Fritz"/>
    <n v="32.204999999999998"/>
    <n v="6.14"/>
    <s v="No"/>
    <s v="No"/>
    <s v="No"/>
    <n v="2"/>
    <s v="No"/>
    <s v="Obesity"/>
    <s v="Prediabetes"/>
    <s v="22-Nov-1972"/>
    <n v="8835.26"/>
    <x v="2"/>
    <x v="2"/>
    <s v="R1012"/>
    <n v="51"/>
  </r>
  <r>
    <s v="Id1252"/>
    <s v="  Brad"/>
    <n v="26.41"/>
    <n v="4.08"/>
    <s v="No"/>
    <s v="No"/>
    <s v="No"/>
    <n v="2"/>
    <s v="No"/>
    <s v="Over weight"/>
    <s v="Normal"/>
    <s v="14-Nov-1972"/>
    <n v="8827.2099999999991"/>
    <x v="2"/>
    <x v="1"/>
    <s v="R1012"/>
    <n v="51"/>
  </r>
  <r>
    <s v="Id1253"/>
    <s v="  Claire M"/>
    <n v="30.2"/>
    <n v="6.25"/>
    <s v="Yes"/>
    <s v="No"/>
    <s v="No"/>
    <n v="0"/>
    <s v="No"/>
    <s v="Obesity"/>
    <s v="Prediabetes"/>
    <s v="14-Jul-1976"/>
    <n v="8825.09"/>
    <x v="1"/>
    <x v="0"/>
    <s v="R1011"/>
    <n v="47"/>
  </r>
  <r>
    <s v="Id1254"/>
    <s v="  Jennifer"/>
    <n v="31.26"/>
    <n v="5.94"/>
    <s v="Yes"/>
    <s v="No"/>
    <s v="No"/>
    <n v="1"/>
    <s v="No"/>
    <s v="Obesity"/>
    <s v="Prediabetes"/>
    <s v="22-Aug-1988"/>
    <n v="8824.27"/>
    <x v="1"/>
    <x v="1"/>
    <s v="R1025"/>
    <n v="35"/>
  </r>
  <r>
    <s v="Id1255"/>
    <s v="  Maria S"/>
    <n v="33.725000000000001"/>
    <n v="6.45"/>
    <s v="Yes"/>
    <s v="No"/>
    <s v="No"/>
    <n v="0"/>
    <s v="No"/>
    <s v="Obesity"/>
    <s v="Prediabetes"/>
    <s v="19-Oct-1976"/>
    <n v="8823.99"/>
    <x v="1"/>
    <x v="0"/>
    <s v="R1024"/>
    <n v="47"/>
  </r>
  <r>
    <s v="Id1256"/>
    <s v="  Katherine E"/>
    <n v="28.9"/>
    <n v="5.74"/>
    <s v="Yes"/>
    <s v="No"/>
    <s v="No"/>
    <n v="0"/>
    <s v="No"/>
    <s v="Over weight"/>
    <s v="Prediabetes"/>
    <s v="14-Jun-1976"/>
    <n v="8823.2800000000007"/>
    <x v="1"/>
    <x v="1"/>
    <s v="R1011"/>
    <n v="47"/>
  </r>
  <r>
    <s v="Id1257"/>
    <s v="  Michael"/>
    <n v="45.69"/>
    <n v="4.43"/>
    <s v="Yes"/>
    <s v="No"/>
    <s v="No"/>
    <n v="0"/>
    <s v="No"/>
    <s v="Obesity"/>
    <s v="Normal"/>
    <s v="7-Nov-2001"/>
    <n v="8821.8799999999992"/>
    <x v="1"/>
    <x v="0"/>
    <s v="R1023"/>
    <n v="22"/>
  </r>
  <r>
    <s v="Id1258"/>
    <s v="  Roxanne"/>
    <n v="21.03"/>
    <n v="6.5"/>
    <s v="No"/>
    <s v="No"/>
    <s v="No"/>
    <n v="0"/>
    <s v="No"/>
    <s v="Normal Weight"/>
    <s v="Diabetes"/>
    <s v="29-Aug-1965"/>
    <n v="8800.49"/>
    <x v="2"/>
    <x v="2"/>
    <s v="R1013"/>
    <n v="58"/>
  </r>
  <r>
    <s v="Id1259"/>
    <s v="  Israel"/>
    <n v="37"/>
    <n v="8.75"/>
    <s v="No"/>
    <s v="No"/>
    <s v="No"/>
    <n v="0"/>
    <s v="No"/>
    <s v="Obesity"/>
    <s v="Diabetes"/>
    <s v="18-Jun-1971"/>
    <n v="8798.59"/>
    <x v="1"/>
    <x v="1"/>
    <s v="R1011"/>
    <n v="52"/>
  </r>
  <r>
    <s v="Id1260"/>
    <s v="  Samalya"/>
    <n v="25.4"/>
    <n v="11.96"/>
    <s v="No"/>
    <s v="No"/>
    <s v="No"/>
    <n v="0"/>
    <s v="No"/>
    <s v="Over weight"/>
    <s v="Diabetes"/>
    <s v="23-Aug-1971"/>
    <n v="8782.4699999999993"/>
    <x v="1"/>
    <x v="0"/>
    <s v="R1011"/>
    <n v="52"/>
  </r>
  <r>
    <s v="Id1261"/>
    <s v="  Peter"/>
    <n v="32.299999999999997"/>
    <n v="10.54"/>
    <s v="No"/>
    <s v="No"/>
    <s v="No"/>
    <n v="0"/>
    <s v="No"/>
    <s v="Obesity"/>
    <s v="Diabetes"/>
    <s v="6-Sep-1974"/>
    <n v="8765.25"/>
    <x v="1"/>
    <x v="0"/>
    <s v="R1012"/>
    <n v="49"/>
  </r>
  <r>
    <s v="Id1262"/>
    <s v="  Alicia"/>
    <n v="23.94"/>
    <n v="4.54"/>
    <s v="Yes"/>
    <s v="No"/>
    <s v="Yes"/>
    <n v="1"/>
    <s v="No"/>
    <s v="Normal Weight"/>
    <s v="Normal"/>
    <s v="9-Sep-1969"/>
    <n v="8760.1200000000008"/>
    <x v="1"/>
    <x v="1"/>
    <s v="R1013"/>
    <n v="54"/>
  </r>
  <r>
    <s v="Id1263"/>
    <s v="  Sarah K"/>
    <n v="46.4"/>
    <n v="5.71"/>
    <s v="No"/>
    <s v="No"/>
    <s v="No"/>
    <n v="0"/>
    <s v="No"/>
    <s v="Obesity"/>
    <s v="Prediabetes"/>
    <s v="23-Aug-1999"/>
    <n v="8747.68"/>
    <x v="1"/>
    <x v="0"/>
    <s v="R1011"/>
    <n v="24"/>
  </r>
  <r>
    <s v="Id1264"/>
    <s v="  Guomin"/>
    <n v="40.375"/>
    <n v="6.25"/>
    <s v="Yes"/>
    <s v="No"/>
    <s v="No"/>
    <n v="0"/>
    <s v="No"/>
    <s v="Obesity"/>
    <s v="Prediabetes"/>
    <s v="17-Jun-1976"/>
    <n v="8733.23"/>
    <x v="1"/>
    <x v="0"/>
    <s v="R1012"/>
    <n v="47"/>
  </r>
  <r>
    <s v="Id1265"/>
    <s v="  Javier"/>
    <n v="28.7"/>
    <n v="9.4700000000000006"/>
    <s v="No"/>
    <s v="No"/>
    <s v="No"/>
    <n v="2"/>
    <s v="No"/>
    <s v="Over weight"/>
    <s v="Diabetes"/>
    <s v="25-Jun-1973"/>
    <n v="8703.4599999999991"/>
    <x v="2"/>
    <x v="0"/>
    <s v="R1011"/>
    <n v="50"/>
  </r>
  <r>
    <s v="Id1266"/>
    <s v="  Matt"/>
    <n v="26.63"/>
    <n v="5.7"/>
    <s v="No"/>
    <s v="No"/>
    <s v="No"/>
    <n v="0"/>
    <s v="No"/>
    <s v="Over weight"/>
    <s v="Prediabetes"/>
    <s v="28-Oct-1980"/>
    <n v="8701.84"/>
    <x v="1"/>
    <x v="0"/>
    <s v="R1021"/>
    <n v="43"/>
  </r>
  <r>
    <s v="Id1267"/>
    <s v="  Thomas S"/>
    <n v="22.515000000000001"/>
    <n v="11.18"/>
    <s v="No"/>
    <s v="No"/>
    <s v="No"/>
    <n v="2"/>
    <s v="No"/>
    <s v="Normal Weight"/>
    <s v="Diabetes"/>
    <s v="11-Oct-1973"/>
    <n v="8688.86"/>
    <x v="1"/>
    <x v="1"/>
    <s v="R1017"/>
    <n v="50"/>
  </r>
  <r>
    <s v="Id1268"/>
    <s v="  Martha Patricia"/>
    <n v="36.575000000000003"/>
    <n v="10.98"/>
    <s v="No"/>
    <s v="No"/>
    <s v="No"/>
    <n v="0"/>
    <s v="No"/>
    <s v="Obesity"/>
    <s v="Diabetes"/>
    <s v="16-Aug-1974"/>
    <n v="8671.19"/>
    <x v="1"/>
    <x v="1"/>
    <s v="R1012"/>
    <n v="49"/>
  </r>
  <r>
    <s v="Id1269"/>
    <s v="  Alicia"/>
    <n v="23.66"/>
    <n v="5.1100000000000003"/>
    <s v="Yes"/>
    <s v="No"/>
    <s v="Yes"/>
    <n v="1"/>
    <s v="No"/>
    <s v="Normal Weight"/>
    <s v="Normal"/>
    <s v="10-Aug-1969"/>
    <n v="8665.14"/>
    <x v="1"/>
    <x v="0"/>
    <s v="R1013"/>
    <n v="54"/>
  </r>
  <r>
    <s v="Id1270"/>
    <s v="  Jennifer V"/>
    <n v="18.62"/>
    <n v="10.24"/>
    <s v="No"/>
    <s v="No"/>
    <s v="No"/>
    <n v="0"/>
    <s v="No"/>
    <s v="Normal Weight"/>
    <s v="Diabetes"/>
    <s v="21-Oct-1965"/>
    <n v="8665.09"/>
    <x v="2"/>
    <x v="2"/>
    <s v="R1012"/>
    <n v="58"/>
  </r>
  <r>
    <s v="Id1271"/>
    <s v="  Michael W"/>
    <n v="19.190000000000001"/>
    <n v="7.71"/>
    <s v="Yes"/>
    <s v="No"/>
    <s v="No"/>
    <n v="1"/>
    <s v="No"/>
    <s v="Normal Weight"/>
    <s v="Diabetes"/>
    <s v="3-Aug-1975"/>
    <n v="8627.5400000000009"/>
    <x v="1"/>
    <x v="2"/>
    <s v="R1017"/>
    <n v="48"/>
  </r>
  <r>
    <s v="Id1272"/>
    <s v="  Eddie C"/>
    <n v="27.5"/>
    <n v="6.03"/>
    <s v="No"/>
    <s v="No"/>
    <s v="No"/>
    <n v="0"/>
    <s v="No"/>
    <s v="Over weight"/>
    <s v="Prediabetes"/>
    <s v="2-Sep-1977"/>
    <n v="8615.2999999999993"/>
    <x v="1"/>
    <x v="0"/>
    <s v="R1011"/>
    <n v="46"/>
  </r>
  <r>
    <s v="Id1273"/>
    <s v="  Maxime M"/>
    <n v="27.36"/>
    <n v="5.96"/>
    <s v="No"/>
    <s v="No"/>
    <s v="Yes"/>
    <n v="1"/>
    <s v="No"/>
    <s v="Over weight"/>
    <s v="Prediabetes"/>
    <s v="17-Jul-1979"/>
    <n v="8606.2199999999993"/>
    <x v="0"/>
    <x v="2"/>
    <s v="R1014"/>
    <n v="44"/>
  </r>
  <r>
    <s v="Id1274"/>
    <s v="  Mark D"/>
    <n v="20.350000000000001"/>
    <n v="4.16"/>
    <s v="No"/>
    <s v="No"/>
    <s v="No"/>
    <n v="0"/>
    <s v="No"/>
    <s v="Normal Weight"/>
    <s v="Normal"/>
    <s v="15-Oct-1977"/>
    <n v="8605.36"/>
    <x v="1"/>
    <x v="2"/>
    <s v="R1013"/>
    <n v="46"/>
  </r>
  <r>
    <s v="Id1275"/>
    <s v="  Adam"/>
    <n v="24.035"/>
    <n v="6.11"/>
    <s v="No"/>
    <s v="No"/>
    <s v="No"/>
    <n v="0"/>
    <s v="No"/>
    <s v="Normal Weight"/>
    <s v="Prediabetes"/>
    <s v="12-Nov-1977"/>
    <n v="8604.48"/>
    <x v="2"/>
    <x v="2"/>
    <s v="R1016"/>
    <n v="46"/>
  </r>
  <r>
    <s v="Id1276"/>
    <s v="  Justin M"/>
    <n v="23.56"/>
    <n v="5.97"/>
    <s v="No"/>
    <s v="No"/>
    <s v="No"/>
    <n v="0"/>
    <s v="No"/>
    <s v="Normal Weight"/>
    <s v="Prediabetes"/>
    <s v="24-Sep-1977"/>
    <n v="8603.82"/>
    <x v="1"/>
    <x v="1"/>
    <s v="R1019"/>
    <n v="46"/>
  </r>
  <r>
    <s v="Id1277"/>
    <s v="  Svetlana V"/>
    <n v="27.17"/>
    <n v="10.81"/>
    <s v="No"/>
    <s v="No"/>
    <s v="No"/>
    <n v="2"/>
    <s v="No"/>
    <s v="Over weight"/>
    <s v="Diabetes"/>
    <s v="11-Jul-1973"/>
    <n v="8601.33"/>
    <x v="1"/>
    <x v="1"/>
    <s v="R1013"/>
    <n v="50"/>
  </r>
  <r>
    <s v="Id1278"/>
    <s v="  Jana L"/>
    <n v="34.32"/>
    <n v="5.7"/>
    <s v="Yes"/>
    <s v="No"/>
    <s v="Yes"/>
    <n v="1"/>
    <s v="No"/>
    <s v="Obesity"/>
    <s v="Prediabetes"/>
    <s v="25-Jul-1983"/>
    <n v="8596.83"/>
    <x v="1"/>
    <x v="0"/>
    <s v="R1013"/>
    <n v="40"/>
  </r>
  <r>
    <s v="Id1279"/>
    <s v="  Laura"/>
    <n v="23.87"/>
    <n v="4.7699999999999996"/>
    <s v="Yes"/>
    <s v="No"/>
    <s v="Yes"/>
    <n v="1"/>
    <s v="No"/>
    <s v="Normal Weight"/>
    <s v="Normal"/>
    <s v="30-Dec-1983"/>
    <n v="8582.2999999999993"/>
    <x v="1"/>
    <x v="1"/>
    <s v="R1013"/>
    <n v="40"/>
  </r>
  <r>
    <s v="Id1280"/>
    <s v="  Torrey C III"/>
    <n v="30.15"/>
    <n v="4.25"/>
    <s v="No"/>
    <s v="No"/>
    <s v="No"/>
    <n v="1"/>
    <s v="No"/>
    <s v="Obesity"/>
    <s v="Normal"/>
    <s v="11-Nov-1987"/>
    <n v="8573.2999999999993"/>
    <x v="1"/>
    <x v="2"/>
    <s v="R1021"/>
    <n v="36"/>
  </r>
  <r>
    <s v="Id1281"/>
    <s v="  Paul"/>
    <n v="26.36"/>
    <n v="5.52"/>
    <s v="No"/>
    <s v="No"/>
    <s v="No"/>
    <n v="0"/>
    <s v="No"/>
    <s v="Over weight"/>
    <s v="Normal"/>
    <s v="6-Dec-1982"/>
    <n v="8572.0400000000009"/>
    <x v="1"/>
    <x v="2"/>
    <s v="R1021"/>
    <n v="41"/>
  </r>
  <r>
    <s v="Id1282"/>
    <s v="  Jennifer D"/>
    <n v="45.32"/>
    <n v="6.53"/>
    <s v="Yes"/>
    <s v="No"/>
    <s v="No"/>
    <n v="1"/>
    <s v="No"/>
    <s v="Obesity"/>
    <s v="Diabetes"/>
    <s v="26-Sep-1975"/>
    <n v="8569.86"/>
    <x v="1"/>
    <x v="0"/>
    <s v="R1013"/>
    <n v="48"/>
  </r>
  <r>
    <s v="Id1283"/>
    <s v="  Erik"/>
    <n v="31.93"/>
    <n v="4.82"/>
    <s v="Yes"/>
    <s v="No"/>
    <s v="No"/>
    <n v="1"/>
    <s v="No"/>
    <s v="Obesity"/>
    <s v="Normal"/>
    <s v="21-Sep-1988"/>
    <n v="8567.25"/>
    <x v="1"/>
    <x v="1"/>
    <s v="R1012"/>
    <n v="35"/>
  </r>
  <r>
    <s v="Id1284"/>
    <s v="  Lana J"/>
    <n v="36"/>
    <n v="11.94"/>
    <s v="Yes"/>
    <s v="No"/>
    <s v="No"/>
    <n v="1"/>
    <s v="No"/>
    <s v="Obesity"/>
    <s v="Diabetes"/>
    <s v="21-Aug-1975"/>
    <n v="8556.91"/>
    <x v="1"/>
    <x v="1"/>
    <s v="R1011"/>
    <n v="48"/>
  </r>
  <r>
    <s v="Id1285"/>
    <s v="  Rebecca E"/>
    <n v="32"/>
    <n v="7.85"/>
    <s v="Yes"/>
    <s v="No"/>
    <s v="No"/>
    <n v="1"/>
    <s v="No"/>
    <s v="Obesity"/>
    <s v="Diabetes"/>
    <s v="6-Aug-1975"/>
    <n v="8551.35"/>
    <x v="1"/>
    <x v="2"/>
    <s v="R1011"/>
    <n v="48"/>
  </r>
  <r>
    <s v="Id1286"/>
    <s v="  Katie M"/>
    <n v="29.37"/>
    <n v="8.01"/>
    <s v="Yes"/>
    <s v="No"/>
    <s v="No"/>
    <n v="1"/>
    <s v="No"/>
    <s v="Over weight"/>
    <s v="Diabetes"/>
    <s v="12-Dec-1983"/>
    <n v="8547.69"/>
    <x v="1"/>
    <x v="1"/>
    <s v="R1013"/>
    <n v="40"/>
  </r>
  <r>
    <s v="Id1287"/>
    <s v="  Elizabeth A"/>
    <n v="23.6"/>
    <n v="7.4"/>
    <s v="Yes"/>
    <s v="No"/>
    <s v="No"/>
    <n v="1"/>
    <s v="No"/>
    <s v="Normal Weight"/>
    <s v="Diabetes"/>
    <s v="6-Nov-1975"/>
    <n v="8539.67"/>
    <x v="1"/>
    <x v="0"/>
    <s v="R1011"/>
    <n v="48"/>
  </r>
  <r>
    <s v="Id1288"/>
    <s v="  Sarah"/>
    <n v="33.155000000000001"/>
    <n v="8.3800000000000008"/>
    <s v="Yes"/>
    <s v="No"/>
    <s v="No"/>
    <n v="0"/>
    <s v="No"/>
    <s v="Obesity"/>
    <s v="Diabetes"/>
    <s v="27-Dec-1981"/>
    <n v="8538.2900000000009"/>
    <x v="1"/>
    <x v="0"/>
    <s v="R1024"/>
    <n v="42"/>
  </r>
  <r>
    <s v="Id1289"/>
    <s v="  Annie J"/>
    <n v="24.32"/>
    <n v="11.56"/>
    <s v="Yes"/>
    <s v="No"/>
    <s v="No"/>
    <n v="1"/>
    <s v="No"/>
    <s v="Normal Weight"/>
    <s v="Diabetes"/>
    <s v="24-Jul-1983"/>
    <n v="8534.67"/>
    <x v="1"/>
    <x v="0"/>
    <s v="R1024"/>
    <n v="40"/>
  </r>
  <r>
    <s v="Id1290"/>
    <s v="  Annie"/>
    <n v="36.299999999999997"/>
    <n v="4.6100000000000003"/>
    <s v="No"/>
    <s v="No"/>
    <s v="No"/>
    <n v="0"/>
    <s v="No"/>
    <s v="Obesity"/>
    <s v="Normal"/>
    <s v="26-Jul-1977"/>
    <n v="8527.5300000000007"/>
    <x v="1"/>
    <x v="2"/>
    <s v="R1013"/>
    <n v="46"/>
  </r>
  <r>
    <s v="Id1291"/>
    <s v="  Lindsey"/>
    <n v="34.4"/>
    <n v="4.95"/>
    <s v="No"/>
    <s v="No"/>
    <s v="Yes"/>
    <n v="1"/>
    <s v="No"/>
    <s v="Obesity"/>
    <s v="Normal"/>
    <s v="13-Aug-1979"/>
    <n v="8522"/>
    <x v="1"/>
    <x v="2"/>
    <s v="R1011"/>
    <n v="44"/>
  </r>
  <r>
    <s v="Id1292"/>
    <s v="  Laura"/>
    <n v="30.9"/>
    <n v="5.04"/>
    <s v="No"/>
    <s v="No"/>
    <s v="No"/>
    <n v="0"/>
    <s v="No"/>
    <s v="Obesity"/>
    <s v="Normal"/>
    <s v="29-Dec-1977"/>
    <n v="8520.0300000000007"/>
    <x v="1"/>
    <x v="0"/>
    <s v="R1011"/>
    <n v="46"/>
  </r>
  <r>
    <s v="Id1293"/>
    <s v="  Amy T"/>
    <n v="28.6"/>
    <n v="5.42"/>
    <s v="No"/>
    <s v="No"/>
    <s v="No"/>
    <n v="0"/>
    <s v="No"/>
    <s v="Over weight"/>
    <s v="Normal"/>
    <s v="21-Jun-1977"/>
    <n v="8516.83"/>
    <x v="1"/>
    <x v="1"/>
    <s v="R1013"/>
    <n v="46"/>
  </r>
  <r>
    <s v="Id1294"/>
    <s v="  Katarina D"/>
    <n v="27.83"/>
    <n v="5.39"/>
    <s v="No"/>
    <s v="No"/>
    <s v="No"/>
    <n v="0"/>
    <s v="No"/>
    <s v="Over weight"/>
    <s v="Normal"/>
    <s v="26-Dec-1977"/>
    <n v="8515.76"/>
    <x v="1"/>
    <x v="2"/>
    <s v="R1013"/>
    <n v="46"/>
  </r>
  <r>
    <s v="Id1295"/>
    <s v="  B"/>
    <n v="39.64"/>
    <n v="6"/>
    <s v="No"/>
    <s v="No"/>
    <s v="Yes"/>
    <n v="1"/>
    <s v="No"/>
    <s v="Obesity"/>
    <s v="Prediabetes"/>
    <s v="10-Nov-1993"/>
    <n v="8471.65"/>
    <x v="1"/>
    <x v="1"/>
    <s v="R1012"/>
    <n v="30"/>
  </r>
  <r>
    <s v="Id1296"/>
    <s v="  Alison"/>
    <n v="38.479999999999997"/>
    <n v="6.02"/>
    <s v="No"/>
    <s v="No"/>
    <s v="No"/>
    <n v="1"/>
    <s v="No"/>
    <s v="Obesity"/>
    <s v="Prediabetes"/>
    <s v="9-Sep-1992"/>
    <n v="8466.35"/>
    <x v="1"/>
    <x v="2"/>
    <s v="R1012"/>
    <n v="31"/>
  </r>
  <r>
    <s v="Id1297"/>
    <s v="  Neil K"/>
    <n v="36.200000000000003"/>
    <n v="4.62"/>
    <s v="No"/>
    <s v="No"/>
    <s v="No"/>
    <n v="2"/>
    <s v="No"/>
    <s v="Obesity"/>
    <s v="Normal"/>
    <s v="26-Dec-1972"/>
    <n v="8457.82"/>
    <x v="1"/>
    <x v="0"/>
    <s v="R1011"/>
    <n v="51"/>
  </r>
  <r>
    <s v="Id1298"/>
    <s v="  Anne Hunter"/>
    <n v="27.13"/>
    <n v="5.59"/>
    <s v="No"/>
    <s v="No"/>
    <s v="No"/>
    <n v="1"/>
    <s v="No"/>
    <s v="Over weight"/>
    <s v="Normal"/>
    <s v="19-Jun-1984"/>
    <n v="8450.82"/>
    <x v="1"/>
    <x v="2"/>
    <s v="R1025"/>
    <n v="39"/>
  </r>
  <r>
    <s v="Id1299"/>
    <s v="  Sandra"/>
    <n v="20.75"/>
    <n v="5.18"/>
    <s v="Yes"/>
    <s v="No"/>
    <s v="No"/>
    <n v="2"/>
    <s v="No"/>
    <s v="Normal Weight"/>
    <s v="Normal"/>
    <s v="12-Jun-1966"/>
    <n v="8448.66"/>
    <x v="2"/>
    <x v="1"/>
    <s v="R1013"/>
    <n v="57"/>
  </r>
  <r>
    <s v="Id1300"/>
    <s v="  Robert"/>
    <n v="26.6"/>
    <n v="6.29"/>
    <s v="No"/>
    <s v="No"/>
    <s v="No"/>
    <n v="2"/>
    <s v="No"/>
    <s v="Over weight"/>
    <s v="Prediabetes"/>
    <s v="4-Sep-1972"/>
    <n v="8444.4699999999993"/>
    <x v="2"/>
    <x v="1"/>
    <s v="R1011"/>
    <n v="51"/>
  </r>
  <r>
    <s v="Id1301"/>
    <s v="  Rodney"/>
    <n v="25.3"/>
    <n v="4.49"/>
    <s v="No"/>
    <s v="No"/>
    <s v="No"/>
    <n v="2"/>
    <s v="No"/>
    <s v="Over weight"/>
    <s v="Normal"/>
    <s v="9-Sep-1972"/>
    <n v="8442.67"/>
    <x v="1"/>
    <x v="0"/>
    <s v="R1013"/>
    <n v="51"/>
  </r>
  <r>
    <s v="Id1302"/>
    <s v="  Carl R"/>
    <n v="18.84"/>
    <n v="11.82"/>
    <s v="Yes"/>
    <s v="No"/>
    <s v="Yes"/>
    <n v="1"/>
    <s v="No"/>
    <s v="Normal Weight"/>
    <s v="Diabetes"/>
    <s v="24-Sep-1963"/>
    <n v="8440.0499999999993"/>
    <x v="2"/>
    <x v="2"/>
    <s v="R1013"/>
    <n v="60"/>
  </r>
  <r>
    <s v="Id1303"/>
    <s v="  Maximilian"/>
    <n v="19.57"/>
    <n v="7.41"/>
    <s v="Yes"/>
    <s v="No"/>
    <s v="No"/>
    <n v="1"/>
    <s v="No"/>
    <s v="Normal Weight"/>
    <s v="Diabetes"/>
    <s v="28-Sep-1975"/>
    <n v="8428.07"/>
    <x v="2"/>
    <x v="2"/>
    <s v="R1012"/>
    <n v="48"/>
  </r>
  <r>
    <s v="Id1304"/>
    <s v="  Erik"/>
    <n v="30.495000000000001"/>
    <n v="5.97"/>
    <s v="No"/>
    <s v="No"/>
    <s v="No"/>
    <n v="0"/>
    <s v="No"/>
    <s v="Obesity"/>
    <s v="Prediabetes"/>
    <s v="4-Sep-1977"/>
    <n v="8413.4599999999991"/>
    <x v="2"/>
    <x v="1"/>
    <s v="R1012"/>
    <n v="46"/>
  </r>
  <r>
    <s v="Id1305"/>
    <s v="  Christopher"/>
    <n v="30.114999999999998"/>
    <n v="5.74"/>
    <s v="No"/>
    <s v="No"/>
    <s v="Yes"/>
    <n v="1"/>
    <s v="No"/>
    <s v="Obesity"/>
    <s v="Prediabetes"/>
    <s v="11-Jun-1979"/>
    <n v="8410.0499999999993"/>
    <x v="1"/>
    <x v="2"/>
    <s v="R1012"/>
    <n v="44"/>
  </r>
  <r>
    <s v="Id1306"/>
    <s v="  Eirik"/>
    <n v="24.78"/>
    <n v="9.85"/>
    <s v="No"/>
    <s v="No"/>
    <s v="No"/>
    <n v="0"/>
    <s v="No"/>
    <s v="Normal Weight"/>
    <s v="Diabetes"/>
    <s v="18-Sep-1971"/>
    <n v="8400.01"/>
    <x v="1"/>
    <x v="0"/>
    <s v="R1013"/>
    <n v="52"/>
  </r>
  <r>
    <s v="Id1307"/>
    <s v="  Rik"/>
    <n v="24.77"/>
    <n v="7.59"/>
    <s v="No"/>
    <s v="No"/>
    <s v="No"/>
    <n v="0"/>
    <s v="No"/>
    <s v="Normal Weight"/>
    <s v="Diabetes"/>
    <s v="4-Sep-1971"/>
    <n v="8396.6200000000008"/>
    <x v="1"/>
    <x v="0"/>
    <s v="R1013"/>
    <n v="52"/>
  </r>
  <r>
    <s v="Id1308"/>
    <s v="  Matthew R"/>
    <n v="16.579999999999998"/>
    <n v="6.98"/>
    <s v="Yes"/>
    <s v="No"/>
    <s v="Yes"/>
    <n v="1"/>
    <s v="No"/>
    <s v="Under Weight"/>
    <s v="Diabetes"/>
    <s v="21-Sep-1963"/>
    <n v="8355.5400000000009"/>
    <x v="2"/>
    <x v="0"/>
    <s v="R1012"/>
    <n v="60"/>
  </r>
  <r>
    <s v="Id1309"/>
    <s v="  Daniel G"/>
    <n v="38.17"/>
    <n v="4.7300000000000004"/>
    <s v="Yes"/>
    <s v="No"/>
    <s v="No"/>
    <n v="0"/>
    <s v="No"/>
    <s v="Obesity"/>
    <s v="Normal"/>
    <s v="12-Jun-1976"/>
    <n v="8347.16"/>
    <x v="1"/>
    <x v="1"/>
    <s v="R1013"/>
    <n v="47"/>
  </r>
  <r>
    <s v="Id1310"/>
    <s v="  Yannick"/>
    <n v="39.424999999999997"/>
    <n v="4.76"/>
    <s v="Yes"/>
    <s v="No"/>
    <s v="No"/>
    <n v="0"/>
    <s v="No"/>
    <s v="Obesity"/>
    <s v="Normal"/>
    <s v="7-Jul-1976"/>
    <n v="8342.91"/>
    <x v="2"/>
    <x v="1"/>
    <s v="R1016"/>
    <n v="47"/>
  </r>
  <r>
    <s v="Id1311"/>
    <s v="  Sean R"/>
    <n v="33.44"/>
    <n v="6.24"/>
    <s v="Yes"/>
    <s v="No"/>
    <s v="No"/>
    <n v="0"/>
    <s v="No"/>
    <s v="Obesity"/>
    <s v="Prediabetes"/>
    <s v="20-Jul-1976"/>
    <n v="8334.59"/>
    <x v="2"/>
    <x v="2"/>
    <s v="R1016"/>
    <n v="47"/>
  </r>
  <r>
    <s v="Id1312"/>
    <s v="  Peter"/>
    <n v="33.344999999999999"/>
    <n v="5.44"/>
    <s v="Yes"/>
    <s v="No"/>
    <s v="No"/>
    <n v="0"/>
    <s v="No"/>
    <s v="Obesity"/>
    <s v="Normal"/>
    <s v="12-Jul-1976"/>
    <n v="8334.4599999999991"/>
    <x v="2"/>
    <x v="2"/>
    <s v="R1016"/>
    <n v="47"/>
  </r>
  <r>
    <s v="Id1313"/>
    <s v="  Sara A"/>
    <n v="38.79"/>
    <n v="5.08"/>
    <s v="No"/>
    <s v="No"/>
    <s v="Yes"/>
    <n v="1"/>
    <s v="No"/>
    <s v="Obesity"/>
    <s v="Normal"/>
    <s v="22-Jun-1993"/>
    <n v="8314.65"/>
    <x v="1"/>
    <x v="1"/>
    <s v="R1012"/>
    <n v="30"/>
  </r>
  <r>
    <s v="Id1314"/>
    <s v="  Erin C"/>
    <n v="30.684999999999999"/>
    <n v="4.87"/>
    <s v="No"/>
    <s v="No"/>
    <s v="Yes"/>
    <n v="1"/>
    <s v="No"/>
    <s v="Obesity"/>
    <s v="Normal"/>
    <s v="7-Aug-1979"/>
    <n v="8310.84"/>
    <x v="1"/>
    <x v="2"/>
    <s v="R1012"/>
    <n v="44"/>
  </r>
  <r>
    <s v="Id1315"/>
    <s v="  Thibaud"/>
    <n v="22.135000000000002"/>
    <n v="8.17"/>
    <s v="No"/>
    <s v="No"/>
    <s v="No"/>
    <n v="0"/>
    <s v="No"/>
    <s v="Normal Weight"/>
    <s v="Diabetes"/>
    <s v="26-Jun-1978"/>
    <n v="8302.5400000000009"/>
    <x v="2"/>
    <x v="0"/>
    <s v="R1016"/>
    <n v="45"/>
  </r>
  <r>
    <s v="Id1316"/>
    <s v="  Lisa"/>
    <n v="33.33"/>
    <n v="7.61"/>
    <s v="No"/>
    <s v="No"/>
    <s v="No"/>
    <n v="0"/>
    <s v="No"/>
    <s v="Obesity"/>
    <s v="Diabetes"/>
    <s v="6-Jun-1974"/>
    <n v="8283.68"/>
    <x v="1"/>
    <x v="0"/>
    <s v="R1013"/>
    <n v="49"/>
  </r>
  <r>
    <s v="Id1317"/>
    <s v="  Gretchen K"/>
    <n v="31.13"/>
    <n v="10.1"/>
    <s v="No"/>
    <s v="No"/>
    <s v="No"/>
    <n v="0"/>
    <s v="No"/>
    <s v="Obesity"/>
    <s v="Diabetes"/>
    <s v="22-Dec-1974"/>
    <n v="8280.6200000000008"/>
    <x v="1"/>
    <x v="2"/>
    <s v="R1013"/>
    <n v="49"/>
  </r>
  <r>
    <s v="Id1318"/>
    <s v="  Martina"/>
    <n v="28.9"/>
    <n v="11.24"/>
    <s v="No"/>
    <s v="No"/>
    <s v="No"/>
    <n v="0"/>
    <s v="No"/>
    <s v="Over weight"/>
    <s v="Diabetes"/>
    <s v="26-Sep-1974"/>
    <n v="8277.52"/>
    <x v="1"/>
    <x v="2"/>
    <s v="R1011"/>
    <n v="49"/>
  </r>
  <r>
    <s v="Id1319"/>
    <s v="  Dustin J"/>
    <n v="43.31"/>
    <n v="6.1"/>
    <s v="Yes"/>
    <s v="Yes"/>
    <s v="No"/>
    <n v="1"/>
    <s v="No"/>
    <s v="Obesity"/>
    <s v="Prediabetes"/>
    <s v="28-Nov-2000"/>
    <n v="8271.4599999999991"/>
    <x v="1"/>
    <x v="1"/>
    <s v="R1023"/>
    <n v="23"/>
  </r>
  <r>
    <s v="Id1320"/>
    <s v="  Kelsey"/>
    <n v="22.8"/>
    <n v="6.98"/>
    <s v="No"/>
    <s v="No"/>
    <s v="No"/>
    <n v="0"/>
    <s v="No"/>
    <s v="Normal Weight"/>
    <s v="Diabetes"/>
    <s v="5-Aug-1974"/>
    <n v="8269.0400000000009"/>
    <x v="1"/>
    <x v="1"/>
    <s v="R1011"/>
    <n v="49"/>
  </r>
  <r>
    <s v="Id1321"/>
    <s v="  Daniel V"/>
    <n v="19.09"/>
    <n v="4"/>
    <s v="Yes"/>
    <s v="No"/>
    <s v="No"/>
    <n v="1"/>
    <s v="No"/>
    <s v="Normal Weight"/>
    <s v="Normal"/>
    <s v="5-Sep-1964"/>
    <n v="8268"/>
    <x v="2"/>
    <x v="0"/>
    <s v="R1013"/>
    <n v="59"/>
  </r>
  <r>
    <s v="Id1322"/>
    <s v="  Saeger"/>
    <n v="23.37"/>
    <n v="4.2300000000000004"/>
    <s v="No"/>
    <s v="No"/>
    <s v="No"/>
    <n v="0"/>
    <s v="No"/>
    <s v="Normal Weight"/>
    <s v="Normal"/>
    <s v="27-Sep-1982"/>
    <n v="8252.2800000000007"/>
    <x v="1"/>
    <x v="2"/>
    <s v="R1024"/>
    <n v="41"/>
  </r>
  <r>
    <s v="Id1323"/>
    <s v="  Buzunesh"/>
    <n v="33.44"/>
    <n v="4.72"/>
    <s v="Yes"/>
    <s v="No"/>
    <s v="No"/>
    <n v="0"/>
    <s v="No"/>
    <s v="Obesity"/>
    <s v="Normal"/>
    <s v="2-Sep-1976"/>
    <n v="8240.59"/>
    <x v="1"/>
    <x v="2"/>
    <s v="R1013"/>
    <n v="47"/>
  </r>
  <r>
    <s v="Id1324"/>
    <s v="  Mirte"/>
    <n v="28.05"/>
    <n v="5.63"/>
    <s v="Yes"/>
    <s v="No"/>
    <s v="No"/>
    <n v="0"/>
    <s v="No"/>
    <s v="Over weight"/>
    <s v="Normal"/>
    <s v="30-Jun-1976"/>
    <n v="8233.1"/>
    <x v="1"/>
    <x v="2"/>
    <s v="R1013"/>
    <n v="47"/>
  </r>
  <r>
    <s v="Id1325"/>
    <s v="  Megan"/>
    <n v="27.72"/>
    <n v="5.83"/>
    <s v="Yes"/>
    <s v="No"/>
    <s v="No"/>
    <n v="0"/>
    <s v="No"/>
    <s v="Over weight"/>
    <s v="Prediabetes"/>
    <s v="3-Sep-1976"/>
    <n v="8232.64"/>
    <x v="1"/>
    <x v="0"/>
    <s v="R1013"/>
    <n v="47"/>
  </r>
  <r>
    <s v="Id1326"/>
    <s v="  Kerry A"/>
    <n v="29.81"/>
    <n v="9.23"/>
    <s v="No"/>
    <s v="No"/>
    <s v="No"/>
    <n v="0"/>
    <s v="No"/>
    <s v="Over weight"/>
    <s v="Diabetes"/>
    <s v="30-Jun-1978"/>
    <n v="8219.2000000000007"/>
    <x v="1"/>
    <x v="2"/>
    <s v="R1013"/>
    <n v="45"/>
  </r>
  <r>
    <s v="Id1327"/>
    <s v="  Kristin"/>
    <n v="23.98"/>
    <n v="9.89"/>
    <s v="No"/>
    <s v="No"/>
    <s v="No"/>
    <n v="0"/>
    <s v="No"/>
    <s v="Normal Weight"/>
    <s v="Diabetes"/>
    <s v="24-Oct-1978"/>
    <n v="8211.1"/>
    <x v="1"/>
    <x v="0"/>
    <s v="R1013"/>
    <n v="45"/>
  </r>
  <r>
    <s v="Id1328"/>
    <s v="  Christopher R"/>
    <n v="17.34"/>
    <n v="12"/>
    <s v="No"/>
    <s v="No"/>
    <s v="No"/>
    <n v="0"/>
    <s v="No"/>
    <s v="Under Weight"/>
    <s v="Diabetes"/>
    <s v="23-Nov-1962"/>
    <n v="8188.12"/>
    <x v="2"/>
    <x v="0"/>
    <s v="R1013"/>
    <n v="61"/>
  </r>
  <r>
    <s v="Id1329"/>
    <s v="  Elizabeth A"/>
    <n v="40.39"/>
    <n v="4.24"/>
    <s v="Yes"/>
    <s v="No"/>
    <s v="Yes"/>
    <n v="1"/>
    <s v="No"/>
    <s v="Obesity"/>
    <s v="Normal"/>
    <s v="21-Oct-1997"/>
    <n v="8182.89"/>
    <x v="1"/>
    <x v="1"/>
    <s v="R1026"/>
    <n v="26"/>
  </r>
  <r>
    <s v="Id1330"/>
    <s v="  Andrew"/>
    <n v="25.96"/>
    <n v="4.68"/>
    <s v="Yes"/>
    <s v="No"/>
    <s v="Yes"/>
    <n v="1"/>
    <s v="No"/>
    <s v="Over weight"/>
    <s v="Normal"/>
    <s v="8-Jun-1983"/>
    <n v="8179.51"/>
    <x v="1"/>
    <x v="2"/>
    <s v="R1020"/>
    <n v="40"/>
  </r>
  <r>
    <s v="Id1331"/>
    <s v="  Dawn M"/>
    <n v="17.68"/>
    <n v="8.57"/>
    <s v="Yes"/>
    <s v="No"/>
    <s v="Yes"/>
    <n v="1"/>
    <s v="No"/>
    <s v="Under Weight"/>
    <s v="Diabetes"/>
    <s v="5-Nov-1963"/>
    <n v="8177.9"/>
    <x v="2"/>
    <x v="1"/>
    <s v="R1013"/>
    <n v="60"/>
  </r>
  <r>
    <s v="Id1332"/>
    <s v="  Jonathan P"/>
    <n v="30.875"/>
    <n v="4.0999999999999996"/>
    <s v="No"/>
    <s v="No"/>
    <s v="No"/>
    <n v="0"/>
    <s v="No"/>
    <s v="Obesity"/>
    <s v="Normal"/>
    <s v="28-Jun-1982"/>
    <n v="8162.72"/>
    <x v="2"/>
    <x v="0"/>
    <s v="R1012"/>
    <n v="41"/>
  </r>
  <r>
    <s v="Id1333"/>
    <s v="  Gina"/>
    <n v="30.81"/>
    <n v="4.49"/>
    <s v="No"/>
    <s v="No"/>
    <s v="No"/>
    <n v="0"/>
    <s v="No"/>
    <s v="Obesity"/>
    <s v="Normal"/>
    <s v="21-Jun-1990"/>
    <n v="8157.92"/>
    <x v="1"/>
    <x v="0"/>
    <s v="R1025"/>
    <n v="33"/>
  </r>
  <r>
    <s v="Id1334"/>
    <s v="  Dino"/>
    <n v="36.85"/>
    <n v="8.8000000000000007"/>
    <s v="No"/>
    <s v="No"/>
    <s v="No"/>
    <n v="2"/>
    <s v="No"/>
    <s v="Obesity"/>
    <s v="Diabetes"/>
    <s v="3-Sep-1973"/>
    <n v="8125.78"/>
    <x v="1"/>
    <x v="2"/>
    <s v="R1013"/>
    <n v="50"/>
  </r>
  <r>
    <s v="Id1335"/>
    <s v="  Jan"/>
    <n v="35.86"/>
    <n v="7.93"/>
    <s v="No"/>
    <s v="No"/>
    <s v="No"/>
    <n v="2"/>
    <s v="No"/>
    <s v="Obesity"/>
    <s v="Diabetes"/>
    <s v="30-Aug-1973"/>
    <n v="8124.41"/>
    <x v="2"/>
    <x v="1"/>
    <s v="R1013"/>
    <n v="50"/>
  </r>
  <r>
    <s v="Id1336"/>
    <s v="  Jonathan E"/>
    <n v="30.3"/>
    <n v="9.4499999999999993"/>
    <s v="No"/>
    <s v="No"/>
    <s v="No"/>
    <n v="2"/>
    <s v="No"/>
    <s v="Obesity"/>
    <s v="Diabetes"/>
    <s v="16-Dec-1973"/>
    <n v="8116.68"/>
    <x v="2"/>
    <x v="1"/>
    <s v="R1011"/>
    <n v="50"/>
  </r>
  <r>
    <s v="Id1337"/>
    <s v="  Mark A"/>
    <n v="32.015000000000001"/>
    <n v="7.67"/>
    <s v="No"/>
    <s v="No"/>
    <s v="No"/>
    <n v="0"/>
    <s v="No"/>
    <s v="Obesity"/>
    <s v="Diabetes"/>
    <s v="1-Sep-1978"/>
    <n v="8116.27"/>
    <x v="2"/>
    <x v="1"/>
    <s v="R1012"/>
    <n v="45"/>
  </r>
  <r>
    <s v="Id1338"/>
    <s v="  Mary"/>
    <n v="25.06"/>
    <n v="10.53"/>
    <s v="No"/>
    <s v="No"/>
    <s v="No"/>
    <n v="2"/>
    <s v="No"/>
    <s v="Over weight"/>
    <s v="Diabetes"/>
    <s v="11-Oct-1973"/>
    <n v="8112.59"/>
    <x v="1"/>
    <x v="2"/>
    <s v="R1013"/>
    <n v="50"/>
  </r>
  <r>
    <s v="Id1339"/>
    <s v="  Samuel"/>
    <n v="18.829999999999998"/>
    <n v="10.08"/>
    <s v="Yes"/>
    <s v="No"/>
    <s v="No"/>
    <n v="0"/>
    <s v="No"/>
    <s v="Normal Weight"/>
    <s v="Diabetes"/>
    <s v="10-Jun-1967"/>
    <n v="8091.3"/>
    <x v="2"/>
    <x v="1"/>
    <s v="R1012"/>
    <n v="56"/>
  </r>
  <r>
    <s v="Id1340"/>
    <s v="  Stan J"/>
    <n v="47.52"/>
    <n v="11.39"/>
    <s v="Yes"/>
    <s v="No"/>
    <s v="No"/>
    <n v="1"/>
    <s v="No"/>
    <s v="Obesity"/>
    <s v="Diabetes"/>
    <s v="21-Dec-1975"/>
    <n v="8083.92"/>
    <x v="2"/>
    <x v="0"/>
    <s v="R1013"/>
    <n v="48"/>
  </r>
  <r>
    <s v="Id1341"/>
    <s v="  Jessica L"/>
    <n v="37.82"/>
    <n v="6.36"/>
    <s v="No"/>
    <s v="No"/>
    <s v="No"/>
    <n v="0"/>
    <s v="No"/>
    <s v="Obesity"/>
    <s v="Prediabetes"/>
    <s v="12-Oct-1994"/>
    <n v="8081.74"/>
    <x v="1"/>
    <x v="2"/>
    <s v="R1026"/>
    <n v="29"/>
  </r>
  <r>
    <s v="Id1342"/>
    <s v="  Krysta"/>
    <n v="44.16"/>
    <n v="5.31"/>
    <s v="Yes"/>
    <s v="No"/>
    <s v="No"/>
    <n v="0"/>
    <s v="No"/>
    <s v="Obesity"/>
    <s v="Normal"/>
    <s v="28-Aug-2001"/>
    <n v="8081.26"/>
    <x v="1"/>
    <x v="2"/>
    <s v="R1012"/>
    <n v="22"/>
  </r>
  <r>
    <s v="Id1343"/>
    <s v="  Natascia"/>
    <n v="37.049999999999997"/>
    <n v="4.74"/>
    <s v="No"/>
    <s v="No"/>
    <s v="Yes"/>
    <n v="1"/>
    <s v="No"/>
    <s v="Obesity"/>
    <s v="Normal"/>
    <s v="7-Nov-1993"/>
    <n v="8077.41"/>
    <x v="1"/>
    <x v="1"/>
    <s v="R1026"/>
    <n v="30"/>
  </r>
  <r>
    <s v="Id1344"/>
    <s v="  Jenny"/>
    <n v="18.66"/>
    <n v="11.35"/>
    <s v="No"/>
    <s v="No"/>
    <s v="No"/>
    <n v="0"/>
    <s v="No"/>
    <s v="Normal Weight"/>
    <s v="Diabetes"/>
    <s v="21-Oct-1965"/>
    <n v="8071.57"/>
    <x v="2"/>
    <x v="1"/>
    <s v="R1011"/>
    <n v="58"/>
  </r>
  <r>
    <s v="Id1345"/>
    <s v="  Brian"/>
    <n v="36.200000000000003"/>
    <n v="6.81"/>
    <s v="Yes"/>
    <s v="No"/>
    <s v="No"/>
    <n v="1"/>
    <s v="No"/>
    <s v="Obesity"/>
    <s v="Diabetes"/>
    <s v="15-Dec-1975"/>
    <n v="8068.19"/>
    <x v="2"/>
    <x v="2"/>
    <s v="R1011"/>
    <n v="48"/>
  </r>
  <r>
    <s v="Id1346"/>
    <s v="  Monica"/>
    <n v="18.87"/>
    <n v="8.06"/>
    <s v="No"/>
    <s v="No"/>
    <s v="No"/>
    <n v="0"/>
    <s v="No"/>
    <s v="Normal Weight"/>
    <s v="Diabetes"/>
    <s v="11-Aug-1965"/>
    <n v="8067.83"/>
    <x v="2"/>
    <x v="1"/>
    <s v="R1013"/>
    <n v="58"/>
  </r>
  <r>
    <s v="Id1347"/>
    <s v="  Tyler"/>
    <n v="32.299999999999997"/>
    <n v="6.74"/>
    <s v="Yes"/>
    <s v="No"/>
    <s v="No"/>
    <n v="1"/>
    <s v="No"/>
    <s v="Obesity"/>
    <s v="Diabetes"/>
    <s v="28-Jun-1975"/>
    <n v="8062.76"/>
    <x v="2"/>
    <x v="0"/>
    <s v="R1011"/>
    <n v="48"/>
  </r>
  <r>
    <s v="Id1348"/>
    <s v="  Kelly C"/>
    <n v="22.64"/>
    <n v="6.54"/>
    <s v="Yes"/>
    <s v="No"/>
    <s v="No"/>
    <n v="2"/>
    <s v="No"/>
    <s v="Normal Weight"/>
    <s v="Diabetes"/>
    <s v="12-Dec-1970"/>
    <n v="8062.31"/>
    <x v="1"/>
    <x v="1"/>
    <s v="R1013"/>
    <n v="53"/>
  </r>
  <r>
    <s v="Id1349"/>
    <s v="  Emily"/>
    <n v="28.69"/>
    <n v="5.4"/>
    <s v="No"/>
    <s v="No"/>
    <s v="No"/>
    <n v="0"/>
    <s v="No"/>
    <s v="Over weight"/>
    <s v="Normal"/>
    <s v="27-Dec-1982"/>
    <n v="8059.68"/>
    <x v="1"/>
    <x v="0"/>
    <s v="R1012"/>
    <n v="41"/>
  </r>
  <r>
    <s v="Id1350"/>
    <s v="  James V"/>
    <n v="28.16"/>
    <n v="5.58"/>
    <s v="Yes"/>
    <s v="No"/>
    <s v="No"/>
    <n v="0"/>
    <s v="No"/>
    <s v="Over weight"/>
    <s v="Normal"/>
    <s v="28-Nov-1985"/>
    <n v="8059.06"/>
    <x v="1"/>
    <x v="0"/>
    <s v="R1012"/>
    <n v="38"/>
  </r>
  <r>
    <s v="Id1351"/>
    <s v="  Angie"/>
    <n v="45.54"/>
    <n v="5.84"/>
    <s v="No"/>
    <s v="No"/>
    <s v="Yes"/>
    <n v="1"/>
    <s v="No"/>
    <s v="Obesity"/>
    <s v="Prediabetes"/>
    <s v="12-Dec-2003"/>
    <n v="8035.64"/>
    <x v="1"/>
    <x v="2"/>
    <s v="R1012"/>
    <n v="20"/>
  </r>
  <r>
    <s v="Id1352"/>
    <s v="  Michael J"/>
    <n v="28.7"/>
    <n v="4.2"/>
    <s v="No"/>
    <s v="No"/>
    <s v="No"/>
    <n v="0"/>
    <s v="No"/>
    <s v="Over weight"/>
    <s v="Normal"/>
    <s v="6-Nov-1977"/>
    <n v="8027.97"/>
    <x v="2"/>
    <x v="2"/>
    <s v="R1011"/>
    <n v="46"/>
  </r>
  <r>
    <s v="Id1353"/>
    <s v="  Sabina"/>
    <n v="27.74"/>
    <n v="6.06"/>
    <s v="Yes"/>
    <s v="No"/>
    <s v="No"/>
    <n v="0"/>
    <s v="No"/>
    <s v="Over weight"/>
    <s v="Prediabetes"/>
    <s v="20-Dec-1976"/>
    <n v="8026.67"/>
    <x v="1"/>
    <x v="2"/>
    <s v="R1012"/>
    <n v="47"/>
  </r>
  <r>
    <s v="Id1354"/>
    <s v="  Amy C"/>
    <n v="36.954999999999998"/>
    <n v="7.57"/>
    <s v="No"/>
    <s v="No"/>
    <s v="No"/>
    <n v="0"/>
    <s v="No"/>
    <s v="Obesity"/>
    <s v="Diabetes"/>
    <s v="17-Jul-1978"/>
    <n v="8023.14"/>
    <x v="1"/>
    <x v="0"/>
    <s v="R1012"/>
    <n v="45"/>
  </r>
  <r>
    <s v="Id1355"/>
    <s v="  Victoria U"/>
    <n v="30.69"/>
    <n v="6.15"/>
    <s v="No"/>
    <s v="No"/>
    <s v="No"/>
    <n v="0"/>
    <s v="No"/>
    <s v="Obesity"/>
    <s v="Prediabetes"/>
    <s v="3-Nov-1989"/>
    <n v="8021.11"/>
    <x v="1"/>
    <x v="1"/>
    <s v="R1012"/>
    <n v="34"/>
  </r>
  <r>
    <s v="Id1356"/>
    <s v="  Amelia B"/>
    <n v="24.984999999999999"/>
    <n v="4.5599999999999996"/>
    <s v="No"/>
    <s v="No"/>
    <s v="No"/>
    <n v="0"/>
    <s v="No"/>
    <s v="Over weight"/>
    <s v="Normal"/>
    <s v="8-Nov-1980"/>
    <n v="8017.06"/>
    <x v="1"/>
    <x v="2"/>
    <s v="R1012"/>
    <n v="43"/>
  </r>
  <r>
    <s v="Id1357"/>
    <s v="  Jackie J"/>
    <n v="39.42"/>
    <n v="4.72"/>
    <s v="Yes"/>
    <s v="No"/>
    <s v="No"/>
    <n v="1"/>
    <s v="No"/>
    <s v="Obesity"/>
    <s v="Normal"/>
    <s v="18-Sep-1995"/>
    <n v="8014.62"/>
    <x v="1"/>
    <x v="0"/>
    <s v="R1012"/>
    <n v="28"/>
  </r>
  <r>
    <s v="Id1358"/>
    <s v="  Justin"/>
    <n v="16.8"/>
    <n v="7.98"/>
    <s v="No"/>
    <s v="No"/>
    <s v="No"/>
    <n v="0"/>
    <s v="No"/>
    <s v="Under Weight"/>
    <s v="Diabetes"/>
    <s v="22-Aug-1962"/>
    <n v="8004.96"/>
    <x v="2"/>
    <x v="1"/>
    <s v="R1013"/>
    <n v="61"/>
  </r>
  <r>
    <s v="Id1359"/>
    <s v="  Kerry"/>
    <n v="23.274999999999999"/>
    <n v="6.26"/>
    <s v="Yes"/>
    <s v="No"/>
    <s v="Yes"/>
    <n v="1"/>
    <s v="No"/>
    <s v="Normal Weight"/>
    <s v="Prediabetes"/>
    <s v="20-Aug-1983"/>
    <n v="7986.48"/>
    <x v="1"/>
    <x v="0"/>
    <s v="R1024"/>
    <n v="40"/>
  </r>
  <r>
    <s v="Id1360"/>
    <s v="  Cindy G"/>
    <n v="22.8"/>
    <n v="4.29"/>
    <s v="Yes"/>
    <s v="No"/>
    <s v="Yes"/>
    <n v="1"/>
    <s v="No"/>
    <s v="Normal Weight"/>
    <s v="Normal"/>
    <s v="28-Aug-1983"/>
    <n v="7985.82"/>
    <x v="1"/>
    <x v="1"/>
    <s v="R1024"/>
    <n v="40"/>
  </r>
  <r>
    <s v="Id1361"/>
    <s v="  Gennaro"/>
    <n v="24.3"/>
    <n v="5.43"/>
    <s v="No"/>
    <s v="No"/>
    <s v="No"/>
    <n v="2"/>
    <s v="No"/>
    <s v="Normal Weight"/>
    <s v="Normal"/>
    <s v="23-Nov-1972"/>
    <n v="7980.34"/>
    <x v="1"/>
    <x v="2"/>
    <s v="R1013"/>
    <n v="51"/>
  </r>
  <r>
    <s v="Id1362"/>
    <s v="  Terry"/>
    <n v="25.13"/>
    <n v="8"/>
    <s v="Yes"/>
    <s v="No"/>
    <s v="No"/>
    <n v="1"/>
    <s v="No"/>
    <s v="Over weight"/>
    <s v="Diabetes"/>
    <s v="10-Aug-1975"/>
    <n v="7966.81"/>
    <x v="1"/>
    <x v="2"/>
    <s v="R1013"/>
    <n v="48"/>
  </r>
  <r>
    <s v="Id1363"/>
    <s v="  Patrick J"/>
    <n v="22.72"/>
    <n v="9.9600000000000009"/>
    <s v="Yes"/>
    <s v="No"/>
    <s v="No"/>
    <n v="2"/>
    <s v="No"/>
    <s v="Normal Weight"/>
    <s v="Diabetes"/>
    <s v="19-Jun-1970"/>
    <n v="7958.13"/>
    <x v="1"/>
    <x v="2"/>
    <s v="R1013"/>
    <n v="53"/>
  </r>
  <r>
    <s v="Id1364"/>
    <s v="  Keara"/>
    <n v="32.6"/>
    <n v="6.8"/>
    <s v="Yes"/>
    <s v="No"/>
    <s v="No"/>
    <n v="0"/>
    <s v="No"/>
    <s v="Obesity"/>
    <s v="Diabetes"/>
    <s v="28-Dec-1981"/>
    <n v="7954.52"/>
    <x v="1"/>
    <x v="2"/>
    <s v="R1011"/>
    <n v="42"/>
  </r>
  <r>
    <s v="Id1365"/>
    <s v="  Nicole"/>
    <n v="17.28"/>
    <n v="6.22"/>
    <s v="Yes"/>
    <s v="No"/>
    <s v="No"/>
    <n v="2"/>
    <s v="No"/>
    <s v="Under Weight"/>
    <s v="Prediabetes"/>
    <s v="9-Jul-1966"/>
    <n v="7953.72"/>
    <x v="2"/>
    <x v="0"/>
    <s v="R1012"/>
    <n v="57"/>
  </r>
  <r>
    <s v="Id1366"/>
    <s v="  Katena"/>
    <n v="27.92"/>
    <n v="5.79"/>
    <s v="No"/>
    <s v="No"/>
    <s v="No"/>
    <n v="1"/>
    <s v="No"/>
    <s v="Over weight"/>
    <s v="Prediabetes"/>
    <s v="29-Oct-1987"/>
    <n v="7948.22"/>
    <x v="1"/>
    <x v="0"/>
    <s v="R1025"/>
    <n v="36"/>
  </r>
  <r>
    <s v="Id1367"/>
    <s v="  Bean K"/>
    <n v="38.284999999999997"/>
    <n v="5.41"/>
    <s v="No"/>
    <s v="No"/>
    <s v="No"/>
    <n v="0"/>
    <s v="No"/>
    <s v="Obesity"/>
    <s v="Normal"/>
    <s v="20-Jul-1977"/>
    <n v="7935.29"/>
    <x v="1"/>
    <x v="1"/>
    <s v="R1024"/>
    <n v="46"/>
  </r>
  <r>
    <s v="Id1368"/>
    <s v="  Brian"/>
    <n v="16.48"/>
    <n v="11.05"/>
    <s v="No"/>
    <s v="No"/>
    <s v="No"/>
    <n v="0"/>
    <s v="No"/>
    <s v="Under Weight"/>
    <s v="Diabetes"/>
    <s v="10-Oct-1962"/>
    <n v="7896.41"/>
    <x v="2"/>
    <x v="2"/>
    <s v="R1013"/>
    <n v="61"/>
  </r>
  <r>
    <s v="Id1369"/>
    <s v="  Jan-Patrick"/>
    <n v="38.57"/>
    <n v="6.27"/>
    <s v="No"/>
    <s v="No"/>
    <s v="No"/>
    <n v="0"/>
    <s v="No"/>
    <s v="Obesity"/>
    <s v="Prediabetes"/>
    <s v="17-Nov-1994"/>
    <n v="7851.85"/>
    <x v="1"/>
    <x v="0"/>
    <s v="R1012"/>
    <n v="29"/>
  </r>
  <r>
    <s v="Id1370"/>
    <s v="  Jesse J"/>
    <n v="43.85"/>
    <n v="4.7699999999999996"/>
    <s v="Yes"/>
    <s v="No"/>
    <s v="No"/>
    <n v="0"/>
    <s v="No"/>
    <s v="Obesity"/>
    <s v="Normal"/>
    <s v="5-Oct-2001"/>
    <n v="7844.8"/>
    <x v="1"/>
    <x v="2"/>
    <s v="R1012"/>
    <n v="22"/>
  </r>
  <r>
    <s v="Id1371"/>
    <s v="  Lindsey M"/>
    <n v="30.11"/>
    <n v="4.08"/>
    <s v="No"/>
    <s v="No"/>
    <s v="No"/>
    <n v="0"/>
    <s v="No"/>
    <s v="Obesity"/>
    <s v="Normal"/>
    <s v="12-Oct-1989"/>
    <n v="7824.37"/>
    <x v="1"/>
    <x v="2"/>
    <s v="R1012"/>
    <n v="34"/>
  </r>
  <r>
    <s v="Id1372"/>
    <s v="  Marguerite K"/>
    <n v="31.59"/>
    <n v="6.01"/>
    <s v="No"/>
    <s v="No"/>
    <s v="No"/>
    <n v="0"/>
    <s v="No"/>
    <s v="Obesity"/>
    <s v="Prediabetes"/>
    <s v="21-Dec-1991"/>
    <n v="7812.67"/>
    <x v="1"/>
    <x v="1"/>
    <s v="R1012"/>
    <n v="32"/>
  </r>
  <r>
    <s v="Id1373"/>
    <s v="  Travis"/>
    <n v="40.15"/>
    <n v="11.84"/>
    <s v="No"/>
    <s v="No"/>
    <s v="No"/>
    <n v="0"/>
    <s v="No"/>
    <s v="Obesity"/>
    <s v="Diabetes"/>
    <s v="9-Nov-1974"/>
    <n v="7804.16"/>
    <x v="1"/>
    <x v="0"/>
    <s v="R1013"/>
    <n v="49"/>
  </r>
  <r>
    <s v="Id1374"/>
    <s v="  Ricky"/>
    <n v="40.700000000000003"/>
    <n v="6.27"/>
    <s v="Yes"/>
    <s v="No"/>
    <s v="Yes"/>
    <n v="1"/>
    <s v="No"/>
    <s v="Obesity"/>
    <s v="Prediabetes"/>
    <s v="2-Dec-1997"/>
    <n v="7803.77"/>
    <x v="1"/>
    <x v="0"/>
    <s v="R1012"/>
    <n v="26"/>
  </r>
  <r>
    <s v="Id1375"/>
    <s v="  Colleen L"/>
    <n v="40.76"/>
    <n v="5.28"/>
    <s v="No"/>
    <s v="No"/>
    <s v="No"/>
    <n v="0"/>
    <s v="No"/>
    <s v="Obesity"/>
    <s v="Normal"/>
    <s v="25-Dec-1999"/>
    <n v="7794.68"/>
    <x v="1"/>
    <x v="2"/>
    <s v="R1026"/>
    <n v="24"/>
  </r>
  <r>
    <s v="Id1376"/>
    <s v="  Charlie A"/>
    <n v="29.7"/>
    <n v="7.03"/>
    <s v="No"/>
    <s v="No"/>
    <s v="No"/>
    <n v="0"/>
    <s v="No"/>
    <s v="Over weight"/>
    <s v="Diabetes"/>
    <s v="6-Dec-1974"/>
    <n v="7789.64"/>
    <x v="0"/>
    <x v="0"/>
    <s v="R1013"/>
    <n v="49"/>
  </r>
  <r>
    <s v="Id1377"/>
    <s v="  Rick"/>
    <n v="40.58"/>
    <n v="5.32"/>
    <s v="Yes"/>
    <s v="No"/>
    <s v="Yes"/>
    <n v="1"/>
    <s v="No"/>
    <s v="Obesity"/>
    <s v="Normal"/>
    <s v="21-Dec-1997"/>
    <n v="7763.06"/>
    <x v="1"/>
    <x v="1"/>
    <s v="R1012"/>
    <n v="26"/>
  </r>
  <r>
    <s v="Id1378"/>
    <s v="  Lauren C"/>
    <n v="33.06"/>
    <n v="9.59"/>
    <s v="Yes"/>
    <s v="No"/>
    <s v="No"/>
    <n v="0"/>
    <s v="No"/>
    <s v="Obesity"/>
    <s v="Diabetes"/>
    <s v="30-Jun-1981"/>
    <n v="7749.16"/>
    <x v="1"/>
    <x v="1"/>
    <s v="R1012"/>
    <n v="42"/>
  </r>
  <r>
    <s v="Id1379"/>
    <s v="  Daniel"/>
    <n v="26.62"/>
    <n v="6.15"/>
    <s v="Yes"/>
    <s v="No"/>
    <s v="No"/>
    <n v="0"/>
    <s v="No"/>
    <s v="Over weight"/>
    <s v="Prediabetes"/>
    <s v="12-Dec-1976"/>
    <n v="7742.11"/>
    <x v="2"/>
    <x v="2"/>
    <s v="R1013"/>
    <n v="47"/>
  </r>
  <r>
    <s v="Id1380"/>
    <s v="  Jaime"/>
    <n v="37.1"/>
    <n v="11.08"/>
    <s v="No"/>
    <s v="No"/>
    <s v="No"/>
    <n v="0"/>
    <s v="No"/>
    <s v="Obesity"/>
    <s v="Diabetes"/>
    <s v="4-Sep-1978"/>
    <n v="7740.34"/>
    <x v="0"/>
    <x v="1"/>
    <s v="R1011"/>
    <n v="45"/>
  </r>
  <r>
    <s v="Id1381"/>
    <s v="  Erik R"/>
    <n v="18.28"/>
    <n v="7.95"/>
    <s v="No"/>
    <s v="No"/>
    <s v="No"/>
    <n v="0"/>
    <s v="No"/>
    <s v="Under Weight"/>
    <s v="Diabetes"/>
    <s v="18-Jul-1965"/>
    <n v="7736.39"/>
    <x v="2"/>
    <x v="2"/>
    <s v="R1013"/>
    <n v="58"/>
  </r>
  <r>
    <s v="Id1382"/>
    <s v="  Katie"/>
    <n v="35.814999999999998"/>
    <n v="6.23"/>
    <s v="No"/>
    <s v="No"/>
    <s v="No"/>
    <n v="0"/>
    <s v="No"/>
    <s v="Obesity"/>
    <s v="Prediabetes"/>
    <s v="29-Aug-1977"/>
    <n v="7731.86"/>
    <x v="1"/>
    <x v="0"/>
    <s v="R1012"/>
    <n v="46"/>
  </r>
  <r>
    <s v="Id1383"/>
    <s v="  Thomas A"/>
    <n v="30.69"/>
    <n v="6.5"/>
    <s v="No"/>
    <s v="No"/>
    <s v="No"/>
    <n v="0"/>
    <s v="No"/>
    <s v="Obesity"/>
    <s v="Diabetes"/>
    <s v="4-Dec-1978"/>
    <n v="7731.43"/>
    <x v="2"/>
    <x v="2"/>
    <s v="R1013"/>
    <n v="45"/>
  </r>
  <r>
    <s v="Id1384"/>
    <s v="  Jean-Marc"/>
    <n v="26.125"/>
    <n v="5.22"/>
    <s v="No"/>
    <s v="No"/>
    <s v="No"/>
    <n v="0"/>
    <s v="No"/>
    <s v="Over weight"/>
    <s v="Normal"/>
    <s v="10-Sep-1980"/>
    <n v="7729.65"/>
    <x v="2"/>
    <x v="1"/>
    <s v="R1016"/>
    <n v="43"/>
  </r>
  <r>
    <s v="Id1385"/>
    <s v="  Kerry L"/>
    <n v="34.58"/>
    <n v="6.3"/>
    <s v="No"/>
    <s v="No"/>
    <s v="Yes"/>
    <n v="1"/>
    <s v="No"/>
    <s v="Obesity"/>
    <s v="Prediabetes"/>
    <s v="2-Jun-1979"/>
    <n v="7727.25"/>
    <x v="1"/>
    <x v="0"/>
    <s v="R1012"/>
    <n v="44"/>
  </r>
  <r>
    <s v="Id1386"/>
    <s v="  Ulrich"/>
    <n v="27.4"/>
    <n v="8.84"/>
    <s v="No"/>
    <s v="No"/>
    <s v="No"/>
    <n v="0"/>
    <s v="No"/>
    <s v="Over weight"/>
    <s v="Diabetes"/>
    <s v="29-Dec-1978"/>
    <n v="7726.85"/>
    <x v="0"/>
    <x v="2"/>
    <s v="R1011"/>
    <n v="45"/>
  </r>
  <r>
    <s v="Id1387"/>
    <s v="  Justin P"/>
    <n v="27.53"/>
    <n v="4.1100000000000003"/>
    <s v="No"/>
    <s v="No"/>
    <s v="No"/>
    <n v="1"/>
    <s v="No"/>
    <s v="Over weight"/>
    <s v="Normal"/>
    <s v="12-Jul-1987"/>
    <n v="7684.62"/>
    <x v="1"/>
    <x v="0"/>
    <s v="R1021"/>
    <n v="36"/>
  </r>
  <r>
    <s v="Id1388"/>
    <s v="  Hannah E"/>
    <n v="33"/>
    <n v="4.57"/>
    <s v="No"/>
    <s v="No"/>
    <s v="No"/>
    <n v="0"/>
    <s v="No"/>
    <s v="Obesity"/>
    <s v="Normal"/>
    <s v="18-Dec-1982"/>
    <n v="7682.67"/>
    <x v="1"/>
    <x v="1"/>
    <s v="R1013"/>
    <n v="41"/>
  </r>
  <r>
    <s v="Id1389"/>
    <s v="  David"/>
    <n v="25.78"/>
    <n v="11.06"/>
    <s v="Yes"/>
    <s v="No"/>
    <s v="No"/>
    <n v="0"/>
    <s v="No"/>
    <s v="Over weight"/>
    <s v="Diabetes"/>
    <s v="19-Dec-1981"/>
    <n v="7681.17"/>
    <x v="1"/>
    <x v="2"/>
    <s v="R1020"/>
    <n v="42"/>
  </r>
  <r>
    <s v="Id1390"/>
    <s v="  Jim"/>
    <n v="22.66"/>
    <n v="10.68"/>
    <s v="No"/>
    <s v="No"/>
    <s v="No"/>
    <n v="0"/>
    <s v="No"/>
    <s v="Normal Weight"/>
    <s v="Diabetes"/>
    <s v="11-Oct-1971"/>
    <n v="7680.92"/>
    <x v="1"/>
    <x v="1"/>
    <s v="R1013"/>
    <n v="52"/>
  </r>
  <r>
    <s v="Id1391"/>
    <s v="  Joseph P"/>
    <n v="38.81"/>
    <n v="6.14"/>
    <s v="Yes"/>
    <s v="No"/>
    <s v="No"/>
    <n v="1"/>
    <s v="No"/>
    <s v="Obesity"/>
    <s v="Prediabetes"/>
    <s v="13-Sep-1995"/>
    <n v="7676.4"/>
    <x v="1"/>
    <x v="1"/>
    <s v="R1012"/>
    <n v="28"/>
  </r>
  <r>
    <s v="Id1392"/>
    <s v="  Michael"/>
    <n v="38.51"/>
    <n v="5.45"/>
    <s v="Yes"/>
    <s v="No"/>
    <s v="No"/>
    <n v="0"/>
    <s v="No"/>
    <s v="Obesity"/>
    <s v="Normal"/>
    <s v="24-Nov-1996"/>
    <n v="7670.75"/>
    <x v="1"/>
    <x v="2"/>
    <s v="R1022"/>
    <n v="27"/>
  </r>
  <r>
    <s v="Id1393"/>
    <s v="  Gina M"/>
    <n v="22.98"/>
    <n v="6.14"/>
    <s v="Yes"/>
    <s v="No"/>
    <s v="No"/>
    <n v="0"/>
    <s v="No"/>
    <s v="Normal Weight"/>
    <s v="Prediabetes"/>
    <s v="9-Oct-1976"/>
    <n v="7662.47"/>
    <x v="1"/>
    <x v="1"/>
    <s v="R1011"/>
    <n v="47"/>
  </r>
  <r>
    <s v="Id1394"/>
    <s v="  Shantel C"/>
    <n v="15.65"/>
    <n v="7.85"/>
    <s v="No"/>
    <s v="No"/>
    <s v="No"/>
    <n v="0"/>
    <s v="No"/>
    <s v="Under Weight"/>
    <s v="Diabetes"/>
    <s v="27-Dec-1965"/>
    <n v="7657.69"/>
    <x v="2"/>
    <x v="0"/>
    <s v="R1012"/>
    <n v="58"/>
  </r>
  <r>
    <s v="Id1395"/>
    <s v="  Brian"/>
    <n v="39.97"/>
    <n v="4.09"/>
    <s v="No"/>
    <s v="No"/>
    <s v="No"/>
    <n v="1"/>
    <s v="No"/>
    <s v="Obesity"/>
    <s v="Normal"/>
    <s v="30-Sep-1998"/>
    <n v="7652.26"/>
    <x v="1"/>
    <x v="0"/>
    <s v="R1023"/>
    <n v="25"/>
  </r>
  <r>
    <s v="Id1396"/>
    <s v="  Brian"/>
    <n v="37.22"/>
    <n v="4.62"/>
    <s v="No"/>
    <s v="No"/>
    <s v="Yes"/>
    <n v="1"/>
    <s v="No"/>
    <s v="Obesity"/>
    <s v="Normal"/>
    <s v="10-Aug-1993"/>
    <n v="7650.8"/>
    <x v="1"/>
    <x v="2"/>
    <s v="R1012"/>
    <n v="30"/>
  </r>
  <r>
    <s v="Id1397"/>
    <s v="  Jessica R"/>
    <n v="41.325000000000003"/>
    <n v="5.77"/>
    <s v="No"/>
    <s v="No"/>
    <s v="No"/>
    <n v="0"/>
    <s v="No"/>
    <s v="Obesity"/>
    <s v="Prediabetes"/>
    <s v="16-Oct-1980"/>
    <n v="7650.77"/>
    <x v="1"/>
    <x v="2"/>
    <s v="R1024"/>
    <n v="43"/>
  </r>
  <r>
    <s v="Id1398"/>
    <s v="  Robyn"/>
    <n v="40.31"/>
    <n v="5.84"/>
    <s v="No"/>
    <s v="No"/>
    <s v="No"/>
    <n v="0"/>
    <s v="No"/>
    <s v="Obesity"/>
    <s v="Prediabetes"/>
    <s v="15-Jun-1999"/>
    <n v="7642.05"/>
    <x v="1"/>
    <x v="2"/>
    <s v="R1026"/>
    <n v="24"/>
  </r>
  <r>
    <s v="Id1399"/>
    <s v="  Ashley"/>
    <n v="29.48"/>
    <n v="4.91"/>
    <s v="No"/>
    <s v="No"/>
    <s v="No"/>
    <n v="0"/>
    <s v="No"/>
    <s v="Over weight"/>
    <s v="Normal"/>
    <s v="24-Jul-1980"/>
    <n v="7640.31"/>
    <x v="1"/>
    <x v="1"/>
    <s v="R1013"/>
    <n v="43"/>
  </r>
  <r>
    <s v="Id1400"/>
    <s v="  Dana"/>
    <n v="33.155000000000001"/>
    <n v="5.07"/>
    <s v="No"/>
    <s v="No"/>
    <s v="No"/>
    <n v="0"/>
    <s v="No"/>
    <s v="Obesity"/>
    <s v="Normal"/>
    <s v="20-Jun-1980"/>
    <n v="7639.42"/>
    <x v="1"/>
    <x v="2"/>
    <s v="R1024"/>
    <n v="43"/>
  </r>
  <r>
    <s v="Id1401"/>
    <s v="  Jessica F"/>
    <n v="42.85"/>
    <n v="5.81"/>
    <s v="Yes"/>
    <s v="No"/>
    <s v="No"/>
    <n v="0"/>
    <s v="No"/>
    <s v="Obesity"/>
    <s v="Prediabetes"/>
    <s v="13-Dec-2001"/>
    <n v="7636.92"/>
    <x v="1"/>
    <x v="0"/>
    <s v="R1012"/>
    <n v="22"/>
  </r>
  <r>
    <s v="Id1402"/>
    <s v="  Lindsey"/>
    <n v="32.340000000000003"/>
    <n v="11.2"/>
    <s v="No"/>
    <s v="No"/>
    <s v="No"/>
    <n v="0"/>
    <s v="No"/>
    <s v="Obesity"/>
    <s v="Diabetes"/>
    <s v="24-Aug-1978"/>
    <n v="7633.72"/>
    <x v="1"/>
    <x v="1"/>
    <s v="R1013"/>
    <n v="45"/>
  </r>
  <r>
    <s v="Id1403"/>
    <s v="  Kelly A"/>
    <n v="27.5"/>
    <n v="10.75"/>
    <s v="No"/>
    <s v="No"/>
    <s v="No"/>
    <n v="0"/>
    <s v="No"/>
    <s v="Over weight"/>
    <s v="Diabetes"/>
    <s v="29-Nov-1978"/>
    <n v="7626.99"/>
    <x v="1"/>
    <x v="2"/>
    <s v="R1011"/>
    <n v="45"/>
  </r>
  <r>
    <s v="Id1404"/>
    <s v="  Brooke E"/>
    <n v="25.8"/>
    <n v="7.8"/>
    <s v="No"/>
    <s v="No"/>
    <s v="No"/>
    <n v="0"/>
    <s v="No"/>
    <s v="Over weight"/>
    <s v="Diabetes"/>
    <s v="6-Nov-1978"/>
    <n v="7624.63"/>
    <x v="1"/>
    <x v="1"/>
    <s v="R1011"/>
    <n v="45"/>
  </r>
  <r>
    <s v="Id1405"/>
    <s v="  Katelyn E"/>
    <n v="25"/>
    <n v="7.04"/>
    <s v="No"/>
    <s v="No"/>
    <s v="No"/>
    <n v="0"/>
    <s v="No"/>
    <s v="Over weight"/>
    <s v="Diabetes"/>
    <s v="28-Nov-1978"/>
    <n v="7623.52"/>
    <x v="1"/>
    <x v="1"/>
    <s v="R1011"/>
    <n v="45"/>
  </r>
  <r>
    <s v="Id1406"/>
    <s v="  Adam"/>
    <n v="41.2"/>
    <n v="4.18"/>
    <s v="Yes"/>
    <s v="No"/>
    <s v="No"/>
    <n v="0"/>
    <s v="No"/>
    <s v="Obesity"/>
    <s v="Normal"/>
    <s v="17-Sep-1996"/>
    <n v="7623.13"/>
    <x v="1"/>
    <x v="0"/>
    <s v="R1011"/>
    <n v="27"/>
  </r>
  <r>
    <s v="Id1407"/>
    <s v="  Dana"/>
    <n v="17.78"/>
    <n v="8.19"/>
    <s v="No"/>
    <s v="No"/>
    <s v="No"/>
    <n v="0"/>
    <s v="No"/>
    <s v="Under Weight"/>
    <s v="Diabetes"/>
    <s v="3-Jul-1968"/>
    <n v="7609.6"/>
    <x v="2"/>
    <x v="2"/>
    <s v="R1012"/>
    <n v="55"/>
  </r>
  <r>
    <s v="Id1408"/>
    <s v="  Eric W"/>
    <n v="40.119999999999997"/>
    <n v="6.22"/>
    <s v="Yes"/>
    <s v="No"/>
    <s v="Yes"/>
    <n v="1"/>
    <s v="No"/>
    <s v="Obesity"/>
    <s v="Prediabetes"/>
    <s v="30-Sep-1997"/>
    <n v="7607.03"/>
    <x v="1"/>
    <x v="2"/>
    <s v="R1012"/>
    <n v="26"/>
  </r>
  <r>
    <s v="Id1409"/>
    <s v="  Matthew D"/>
    <n v="19.350000000000001"/>
    <n v="8.2200000000000006"/>
    <s v="Yes"/>
    <s v="No"/>
    <s v="No"/>
    <n v="0"/>
    <s v="No"/>
    <s v="Normal Weight"/>
    <s v="Diabetes"/>
    <s v="17-Jul-1967"/>
    <n v="7585.62"/>
    <x v="2"/>
    <x v="2"/>
    <s v="R1013"/>
    <n v="56"/>
  </r>
  <r>
    <s v="Id1410"/>
    <s v="  Eoghan"/>
    <n v="36.69"/>
    <n v="6.15"/>
    <s v="No"/>
    <s v="No"/>
    <s v="No"/>
    <n v="0"/>
    <s v="No"/>
    <s v="Obesity"/>
    <s v="Prediabetes"/>
    <s v="14-Aug-1994"/>
    <n v="7567.13"/>
    <x v="1"/>
    <x v="2"/>
    <s v="R1021"/>
    <n v="29"/>
  </r>
  <r>
    <s v="Id1411"/>
    <s v="  Pamela W"/>
    <n v="28.51"/>
    <n v="5.65"/>
    <s v="Yes"/>
    <s v="No"/>
    <s v="No"/>
    <n v="1"/>
    <s v="No"/>
    <s v="Over weight"/>
    <s v="Normal"/>
    <s v="15-Dec-1988"/>
    <n v="7538.52"/>
    <x v="1"/>
    <x v="2"/>
    <s v="R1012"/>
    <n v="35"/>
  </r>
  <r>
    <s v="Id1412"/>
    <s v="  Lindsey M"/>
    <n v="30.21"/>
    <n v="5.5"/>
    <s v="No"/>
    <s v="No"/>
    <s v="No"/>
    <n v="1"/>
    <s v="No"/>
    <s v="Obesity"/>
    <s v="Normal"/>
    <s v="22-Aug-1984"/>
    <n v="7537.16"/>
    <x v="1"/>
    <x v="2"/>
    <s v="R1012"/>
    <n v="39"/>
  </r>
  <r>
    <s v="Id1413"/>
    <s v="  Kassie"/>
    <n v="24.33"/>
    <n v="8"/>
    <s v="No"/>
    <s v="No"/>
    <s v="No"/>
    <n v="0"/>
    <s v="No"/>
    <s v="Normal Weight"/>
    <s v="Diabetes"/>
    <s v="14-Dec-1978"/>
    <n v="7531.7"/>
    <x v="1"/>
    <x v="1"/>
    <s v="R1013"/>
    <n v="45"/>
  </r>
  <r>
    <s v="Id1414"/>
    <s v="  Matthew"/>
    <n v="19.855"/>
    <n v="5.71"/>
    <s v="Yes"/>
    <s v="No"/>
    <s v="No"/>
    <n v="0"/>
    <s v="No"/>
    <s v="Normal Weight"/>
    <s v="Prediabetes"/>
    <s v="10-Oct-1976"/>
    <n v="7526.71"/>
    <x v="2"/>
    <x v="1"/>
    <s v="R1012"/>
    <n v="47"/>
  </r>
  <r>
    <s v="Id1415"/>
    <s v="  Ruben Dario"/>
    <n v="25.364999999999998"/>
    <n v="11.71"/>
    <s v="No"/>
    <s v="No"/>
    <s v="No"/>
    <n v="0"/>
    <s v="No"/>
    <s v="Over weight"/>
    <s v="Diabetes"/>
    <s v="18-Oct-1978"/>
    <n v="7518.03"/>
    <x v="1"/>
    <x v="0"/>
    <s v="R1012"/>
    <n v="45"/>
  </r>
  <r>
    <s v="Id1416"/>
    <s v="  Kevin"/>
    <n v="29.6"/>
    <n v="6.17"/>
    <s v="Yes"/>
    <s v="No"/>
    <s v="Yes"/>
    <n v="1"/>
    <s v="No"/>
    <s v="Over weight"/>
    <s v="Prediabetes"/>
    <s v="10-Jul-1983"/>
    <n v="7512.27"/>
    <x v="2"/>
    <x v="2"/>
    <s v="R1011"/>
    <n v="40"/>
  </r>
  <r>
    <s v="Id1417"/>
    <s v="  Lindsay M"/>
    <n v="39.43"/>
    <n v="6.1"/>
    <s v="Yes"/>
    <s v="No"/>
    <s v="Yes"/>
    <n v="1"/>
    <s v="No"/>
    <s v="Obesity"/>
    <s v="Prediabetes"/>
    <s v="28-Oct-1997"/>
    <n v="7504.3"/>
    <x v="1"/>
    <x v="1"/>
    <s v="R1012"/>
    <n v="26"/>
  </r>
  <r>
    <s v="Id1418"/>
    <s v="  Amanda"/>
    <n v="27.34"/>
    <n v="5.19"/>
    <s v="Yes"/>
    <s v="No"/>
    <s v="No"/>
    <n v="1"/>
    <s v="No"/>
    <s v="Over weight"/>
    <s v="Normal"/>
    <s v="15-Dec-1988"/>
    <n v="7494.63"/>
    <x v="1"/>
    <x v="0"/>
    <s v="R1025"/>
    <n v="35"/>
  </r>
  <r>
    <s v="Id1419"/>
    <s v="  James"/>
    <n v="39.01"/>
    <n v="5.37"/>
    <s v="Yes"/>
    <s v="No"/>
    <s v="No"/>
    <n v="0"/>
    <s v="No"/>
    <s v="Obesity"/>
    <s v="Normal"/>
    <s v="14-Jun-1996"/>
    <n v="7487.38"/>
    <x v="1"/>
    <x v="0"/>
    <s v="R1012"/>
    <n v="27"/>
  </r>
  <r>
    <s v="Id1420"/>
    <s v="  Samuel H"/>
    <n v="18.989999999999998"/>
    <n v="10.82"/>
    <s v="Yes"/>
    <s v="No"/>
    <s v="No"/>
    <n v="0"/>
    <s v="No"/>
    <s v="Normal Weight"/>
    <s v="Diabetes"/>
    <s v="4-Aug-1967"/>
    <n v="7463.51"/>
    <x v="2"/>
    <x v="0"/>
    <s v="R1013"/>
    <n v="56"/>
  </r>
  <r>
    <s v="Id1421"/>
    <s v="  Jenni"/>
    <n v="42.3"/>
    <n v="6.06"/>
    <s v="Yes"/>
    <s v="No"/>
    <s v="No"/>
    <n v="0"/>
    <s v="No"/>
    <s v="Obesity"/>
    <s v="Prediabetes"/>
    <s v="1-Jun-2001"/>
    <n v="7450.36"/>
    <x v="1"/>
    <x v="2"/>
    <s v="R1012"/>
    <n v="22"/>
  </r>
  <r>
    <s v="Id1422"/>
    <s v="  Estuardo F"/>
    <n v="39.805"/>
    <n v="5.91"/>
    <s v="No"/>
    <s v="No"/>
    <s v="No"/>
    <n v="0"/>
    <s v="No"/>
    <s v="Obesity"/>
    <s v="Prediabetes"/>
    <s v="30-Sep-1977"/>
    <n v="7448.4"/>
    <x v="2"/>
    <x v="0"/>
    <s v="R1017"/>
    <n v="46"/>
  </r>
  <r>
    <s v="Id1423"/>
    <s v="  Brett"/>
    <n v="33.700000000000003"/>
    <n v="5.87"/>
    <s v="No"/>
    <s v="No"/>
    <s v="No"/>
    <n v="0"/>
    <s v="No"/>
    <s v="Obesity"/>
    <s v="Prediabetes"/>
    <s v="25-Sep-1977"/>
    <n v="7445.92"/>
    <x v="2"/>
    <x v="1"/>
    <s v="R1011"/>
    <n v="46"/>
  </r>
  <r>
    <s v="Id1424"/>
    <s v="  Sharon E"/>
    <n v="36.195"/>
    <n v="6.22"/>
    <s v="No"/>
    <s v="No"/>
    <s v="No"/>
    <n v="0"/>
    <s v="No"/>
    <s v="Obesity"/>
    <s v="Prediabetes"/>
    <s v="7-Jul-1980"/>
    <n v="7443.64"/>
    <x v="1"/>
    <x v="0"/>
    <s v="R1012"/>
    <n v="43"/>
  </r>
  <r>
    <s v="Id1425"/>
    <s v="  Jacob W√¶ver"/>
    <n v="32.6"/>
    <n v="5.73"/>
    <s v="No"/>
    <s v="No"/>
    <s v="Yes"/>
    <n v="1"/>
    <s v="No"/>
    <s v="Obesity"/>
    <s v="Prediabetes"/>
    <s v="1-Sep-1979"/>
    <n v="7441.5"/>
    <x v="2"/>
    <x v="2"/>
    <s v="R1011"/>
    <n v="44"/>
  </r>
  <r>
    <s v="Id1426"/>
    <s v="  Scott"/>
    <n v="30.2"/>
    <n v="5.7"/>
    <s v="No"/>
    <s v="No"/>
    <s v="No"/>
    <n v="0"/>
    <s v="No"/>
    <s v="Obesity"/>
    <s v="Prediabetes"/>
    <s v="25-Aug-1977"/>
    <n v="7441.05"/>
    <x v="2"/>
    <x v="2"/>
    <s v="R1011"/>
    <n v="46"/>
  </r>
  <r>
    <s v="Id1427"/>
    <s v="  Brooke S"/>
    <n v="27.645"/>
    <n v="9.91"/>
    <s v="No"/>
    <s v="No"/>
    <s v="No"/>
    <n v="0"/>
    <s v="No"/>
    <s v="Over weight"/>
    <s v="Diabetes"/>
    <s v="2-Dec-1978"/>
    <n v="7421.19"/>
    <x v="1"/>
    <x v="0"/>
    <s v="R1012"/>
    <n v="45"/>
  </r>
  <r>
    <s v="Id1428"/>
    <s v="  Kaye A"/>
    <n v="26.41"/>
    <n v="11.4"/>
    <s v="No"/>
    <s v="No"/>
    <s v="No"/>
    <n v="0"/>
    <s v="No"/>
    <s v="Over weight"/>
    <s v="Diabetes"/>
    <s v="12-Nov-1978"/>
    <n v="7419.48"/>
    <x v="1"/>
    <x v="2"/>
    <s v="R1012"/>
    <n v="45"/>
  </r>
  <r>
    <s v="Id1429"/>
    <s v="  Carolyn"/>
    <n v="34.1"/>
    <n v="6.29"/>
    <s v="Yes"/>
    <s v="No"/>
    <s v="Yes"/>
    <n v="1"/>
    <s v="No"/>
    <s v="Obesity"/>
    <s v="Prediabetes"/>
    <s v="19-Sep-1983"/>
    <n v="7418.52"/>
    <x v="1"/>
    <x v="2"/>
    <s v="R1011"/>
    <n v="40"/>
  </r>
  <r>
    <s v="Id1430"/>
    <s v="  Daniel C"/>
    <n v="17.3"/>
    <n v="9.2799999999999994"/>
    <s v="No"/>
    <s v="No"/>
    <s v="No"/>
    <n v="0"/>
    <s v="No"/>
    <s v="Under Weight"/>
    <s v="Diabetes"/>
    <s v="5-Dec-1965"/>
    <n v="7403.98"/>
    <x v="2"/>
    <x v="2"/>
    <s v="R1013"/>
    <n v="58"/>
  </r>
  <r>
    <s v="Id1431"/>
    <s v="  Laurie A"/>
    <n v="35.020000000000003"/>
    <n v="4.78"/>
    <s v="No"/>
    <s v="No"/>
    <s v="Yes"/>
    <n v="1"/>
    <s v="No"/>
    <s v="Obesity"/>
    <s v="Normal"/>
    <s v="22-Jul-1993"/>
    <n v="7388.85"/>
    <x v="1"/>
    <x v="2"/>
    <s v="R1026"/>
    <n v="30"/>
  </r>
  <r>
    <s v="Id1432"/>
    <s v="  Nicole"/>
    <n v="37.1"/>
    <n v="8.8699999999999992"/>
    <s v="Yes"/>
    <s v="No"/>
    <s v="No"/>
    <n v="0"/>
    <s v="No"/>
    <s v="Obesity"/>
    <s v="Diabetes"/>
    <s v="24-Nov-1981"/>
    <n v="7371.77"/>
    <x v="1"/>
    <x v="1"/>
    <s v="R1011"/>
    <n v="42"/>
  </r>
  <r>
    <s v="Id1433"/>
    <s v="  Shelby"/>
    <n v="16.79"/>
    <n v="11.4"/>
    <s v="No"/>
    <s v="No"/>
    <s v="No"/>
    <n v="0"/>
    <s v="No"/>
    <s v="Under Weight"/>
    <s v="Diabetes"/>
    <s v="9-Dec-1965"/>
    <n v="7362.31"/>
    <x v="2"/>
    <x v="0"/>
    <s v="R1013"/>
    <n v="58"/>
  </r>
  <r>
    <s v="Id1434"/>
    <s v="  Allison"/>
    <n v="31.635000000000002"/>
    <n v="9.1300000000000008"/>
    <s v="Yes"/>
    <s v="No"/>
    <s v="No"/>
    <n v="0"/>
    <s v="No"/>
    <s v="Obesity"/>
    <s v="Diabetes"/>
    <s v="16-Jul-1981"/>
    <n v="7358.18"/>
    <x v="1"/>
    <x v="0"/>
    <s v="R1024"/>
    <n v="42"/>
  </r>
  <r>
    <s v="Id1435"/>
    <s v="  Leticia"/>
    <n v="24.19"/>
    <n v="6.22"/>
    <s v="Yes"/>
    <s v="No"/>
    <s v="Yes"/>
    <n v="1"/>
    <s v="No"/>
    <s v="Normal Weight"/>
    <s v="Prediabetes"/>
    <s v="21-Jun-1983"/>
    <n v="7357.49"/>
    <x v="1"/>
    <x v="2"/>
    <s v="R1012"/>
    <n v="40"/>
  </r>
  <r>
    <s v="Id1436"/>
    <s v="  John S"/>
    <n v="35.29"/>
    <n v="5.9"/>
    <s v="No"/>
    <s v="No"/>
    <s v="Yes"/>
    <n v="1"/>
    <s v="No"/>
    <s v="Obesity"/>
    <s v="Prediabetes"/>
    <s v="5-Oct-1993"/>
    <n v="7349.12"/>
    <x v="1"/>
    <x v="2"/>
    <s v="R1021"/>
    <n v="30"/>
  </r>
  <r>
    <s v="Id1437"/>
    <s v="  April"/>
    <n v="35.299999999999997"/>
    <n v="4.45"/>
    <s v="No"/>
    <s v="No"/>
    <s v="No"/>
    <n v="0"/>
    <s v="No"/>
    <s v="Obesity"/>
    <s v="Normal"/>
    <s v="1-Dec-1977"/>
    <n v="7348.14"/>
    <x v="1"/>
    <x v="1"/>
    <s v="R1011"/>
    <n v="46"/>
  </r>
  <r>
    <s v="Id1438"/>
    <s v="  Ashley N"/>
    <n v="35.64"/>
    <n v="6.17"/>
    <s v="No"/>
    <s v="No"/>
    <s v="Yes"/>
    <n v="1"/>
    <s v="No"/>
    <s v="Obesity"/>
    <s v="Prediabetes"/>
    <s v="26-Jun-1979"/>
    <n v="7345.73"/>
    <x v="1"/>
    <x v="1"/>
    <s v="R1013"/>
    <n v="44"/>
  </r>
  <r>
    <s v="Id1439"/>
    <s v="  Madeleine"/>
    <n v="33.1"/>
    <n v="4.93"/>
    <s v="No"/>
    <s v="No"/>
    <s v="No"/>
    <n v="0"/>
    <s v="No"/>
    <s v="Obesity"/>
    <s v="Normal"/>
    <s v="18-Dec-1977"/>
    <n v="7345.08"/>
    <x v="1"/>
    <x v="1"/>
    <s v="R1011"/>
    <n v="46"/>
  </r>
  <r>
    <s v="Id1440"/>
    <s v="  Nelly S"/>
    <n v="26.41"/>
    <n v="7.32"/>
    <s v="Yes"/>
    <s v="No"/>
    <s v="No"/>
    <n v="1"/>
    <s v="No"/>
    <s v="Over weight"/>
    <s v="Diabetes"/>
    <s v="15-Jun-1986"/>
    <n v="7339.93"/>
    <x v="1"/>
    <x v="2"/>
    <s v="R1012"/>
    <n v="37"/>
  </r>
  <r>
    <s v="Id1441"/>
    <s v="  Meredith S"/>
    <n v="29.9"/>
    <n v="5.27"/>
    <s v="No"/>
    <s v="No"/>
    <s v="Yes"/>
    <n v="1"/>
    <s v="No"/>
    <s v="Over weight"/>
    <s v="Normal"/>
    <s v="19-Sep-1979"/>
    <n v="7337.75"/>
    <x v="1"/>
    <x v="0"/>
    <s v="R1011"/>
    <n v="44"/>
  </r>
  <r>
    <s v="Id1442"/>
    <s v="  Kevin"/>
    <n v="25.24"/>
    <n v="5.82"/>
    <s v="No"/>
    <s v="No"/>
    <s v="No"/>
    <n v="1"/>
    <s v="No"/>
    <s v="Over weight"/>
    <s v="Prediabetes"/>
    <s v="25-Jul-1984"/>
    <n v="7325.47"/>
    <x v="1"/>
    <x v="1"/>
    <s v="R1012"/>
    <n v="39"/>
  </r>
  <r>
    <s v="Id1443"/>
    <s v="  Lisa"/>
    <n v="25.08"/>
    <n v="5.8"/>
    <s v="No"/>
    <s v="No"/>
    <s v="Yes"/>
    <n v="1"/>
    <s v="No"/>
    <s v="Over weight"/>
    <s v="Prediabetes"/>
    <s v="19-Jun-1979"/>
    <n v="7325.05"/>
    <x v="1"/>
    <x v="0"/>
    <s v="R1024"/>
    <n v="44"/>
  </r>
  <r>
    <s v="Id1444"/>
    <s v="  Katherine A"/>
    <n v="29.164999999999999"/>
    <n v="4.87"/>
    <s v="No"/>
    <s v="Yes"/>
    <s v="No"/>
    <n v="1"/>
    <s v="No"/>
    <s v="Over weight"/>
    <s v="Normal"/>
    <s v="15-Nov-2004"/>
    <n v="7323.73"/>
    <x v="1"/>
    <x v="2"/>
    <s v="R1024"/>
    <n v="19"/>
  </r>
  <r>
    <s v="Id1445"/>
    <s v="  Steve"/>
    <n v="15.05"/>
    <n v="8.1199999999999992"/>
    <s v="No"/>
    <s v="No"/>
    <s v="No"/>
    <n v="0"/>
    <s v="No"/>
    <s v="Under Weight"/>
    <s v="Diabetes"/>
    <s v="11-Jul-1965"/>
    <n v="7322.86"/>
    <x v="2"/>
    <x v="0"/>
    <s v="R1012"/>
    <n v="58"/>
  </r>
  <r>
    <s v="Id1446"/>
    <s v="  Kate L"/>
    <n v="19.95"/>
    <n v="4.3600000000000003"/>
    <s v="No"/>
    <s v="No"/>
    <s v="No"/>
    <n v="2"/>
    <s v="No"/>
    <s v="Normal Weight"/>
    <s v="Normal"/>
    <s v="11-Aug-1972"/>
    <n v="7318.22"/>
    <x v="1"/>
    <x v="0"/>
    <s v="R1012"/>
    <n v="51"/>
  </r>
  <r>
    <s v="Id1447"/>
    <s v="  Beth"/>
    <n v="16.66"/>
    <n v="9.16"/>
    <s v="No"/>
    <s v="No"/>
    <s v="No"/>
    <n v="0"/>
    <s v="No"/>
    <s v="Under Weight"/>
    <s v="Diabetes"/>
    <s v="25-Jun-1965"/>
    <n v="7318.21"/>
    <x v="2"/>
    <x v="1"/>
    <s v="R1013"/>
    <n v="58"/>
  </r>
  <r>
    <s v="Id1448"/>
    <s v="  Katharine"/>
    <n v="16.62"/>
    <n v="9.14"/>
    <s v="No"/>
    <s v="No"/>
    <s v="No"/>
    <n v="0"/>
    <s v="No"/>
    <s v="Under Weight"/>
    <s v="Diabetes"/>
    <s v="6-Jun-1965"/>
    <n v="7304.65"/>
    <x v="2"/>
    <x v="0"/>
    <s v="R1013"/>
    <n v="58"/>
  </r>
  <r>
    <s v="Id1449"/>
    <s v="  Heather L"/>
    <n v="15.36"/>
    <n v="5.49"/>
    <s v="Yes"/>
    <s v="No"/>
    <s v="No"/>
    <n v="2"/>
    <s v="No"/>
    <s v="Under Weight"/>
    <s v="Normal"/>
    <s v="26-Dec-1966"/>
    <n v="7302.46"/>
    <x v="2"/>
    <x v="1"/>
    <s v="R1012"/>
    <n v="57"/>
  </r>
  <r>
    <s v="Id1450"/>
    <s v="  Desiree"/>
    <n v="27.74"/>
    <n v="5.96"/>
    <s v="Yes"/>
    <s v="No"/>
    <s v="No"/>
    <n v="0"/>
    <s v="No"/>
    <s v="Over weight"/>
    <s v="Prediabetes"/>
    <s v="2-Nov-1985"/>
    <n v="7281.51"/>
    <x v="1"/>
    <x v="1"/>
    <s v="R1012"/>
    <n v="38"/>
  </r>
  <r>
    <s v="Id1451"/>
    <s v="  Peter B"/>
    <n v="22.44"/>
    <n v="4.62"/>
    <s v="Yes"/>
    <s v="No"/>
    <s v="No"/>
    <n v="0"/>
    <s v="No"/>
    <s v="Normal Weight"/>
    <s v="Normal"/>
    <s v="18-Dec-1976"/>
    <n v="7273.02"/>
    <x v="1"/>
    <x v="1"/>
    <s v="R1013"/>
    <n v="47"/>
  </r>
  <r>
    <s v="Id1452"/>
    <s v="  Adam"/>
    <n v="37.049999999999997"/>
    <n v="9.9600000000000009"/>
    <s v="Yes"/>
    <s v="No"/>
    <s v="No"/>
    <n v="0"/>
    <s v="No"/>
    <s v="Obesity"/>
    <s v="Diabetes"/>
    <s v="4-Aug-1981"/>
    <n v="7265.7"/>
    <x v="2"/>
    <x v="0"/>
    <s v="R1012"/>
    <n v="42"/>
  </r>
  <r>
    <s v="Id1453"/>
    <s v="  Jeremy J"/>
    <n v="22.95"/>
    <n v="10.53"/>
    <s v="No"/>
    <s v="No"/>
    <s v="No"/>
    <n v="2"/>
    <s v="No"/>
    <s v="Normal Weight"/>
    <s v="Diabetes"/>
    <s v="25-Oct-1973"/>
    <n v="7265.58"/>
    <x v="1"/>
    <x v="2"/>
    <s v="R1013"/>
    <n v="50"/>
  </r>
  <r>
    <s v="Id1454"/>
    <s v="  Adam C"/>
    <n v="34.200000000000003"/>
    <n v="6.69"/>
    <s v="Yes"/>
    <s v="No"/>
    <s v="No"/>
    <n v="0"/>
    <s v="No"/>
    <s v="Obesity"/>
    <s v="Diabetes"/>
    <s v="13-Jun-1981"/>
    <n v="7261.74"/>
    <x v="2"/>
    <x v="0"/>
    <s v="R1012"/>
    <n v="42"/>
  </r>
  <r>
    <s v="Id1455"/>
    <s v="  Jon"/>
    <n v="30.59"/>
    <n v="9.5500000000000007"/>
    <s v="Yes"/>
    <s v="No"/>
    <s v="No"/>
    <n v="0"/>
    <s v="No"/>
    <s v="Obesity"/>
    <s v="Diabetes"/>
    <s v="14-Aug-1981"/>
    <n v="7256.72"/>
    <x v="2"/>
    <x v="2"/>
    <s v="R1012"/>
    <n v="42"/>
  </r>
  <r>
    <s v="Id1456"/>
    <s v="  Steven J"/>
    <n v="25.51"/>
    <n v="6.05"/>
    <s v="No"/>
    <s v="No"/>
    <s v="No"/>
    <n v="0"/>
    <s v="No"/>
    <s v="Over weight"/>
    <s v="Prediabetes"/>
    <s v="24-Jul-1982"/>
    <n v="7248.71"/>
    <x v="1"/>
    <x v="1"/>
    <s v="R1013"/>
    <n v="41"/>
  </r>
  <r>
    <s v="Id1457"/>
    <s v="  Jessica P"/>
    <n v="29.04"/>
    <n v="10.56"/>
    <s v="Yes"/>
    <s v="No"/>
    <s v="No"/>
    <n v="1"/>
    <s v="No"/>
    <s v="Over weight"/>
    <s v="Diabetes"/>
    <s v="2-Sep-1986"/>
    <n v="7243.81"/>
    <x v="1"/>
    <x v="0"/>
    <s v="R1013"/>
    <n v="37"/>
  </r>
  <r>
    <s v="Id1458"/>
    <s v="  Ashley"/>
    <n v="22.135000000000002"/>
    <n v="10.81"/>
    <s v="Yes"/>
    <s v="No"/>
    <s v="No"/>
    <n v="1"/>
    <s v="No"/>
    <s v="Normal Weight"/>
    <s v="Diabetes"/>
    <s v="13-Jul-1986"/>
    <n v="7228.22"/>
    <x v="1"/>
    <x v="1"/>
    <s v="R1024"/>
    <n v="37"/>
  </r>
  <r>
    <s v="Id1459"/>
    <s v="  Arturo H"/>
    <n v="21.375"/>
    <n v="4.32"/>
    <s v="No"/>
    <s v="No"/>
    <s v="No"/>
    <n v="0"/>
    <s v="No"/>
    <s v="Normal Weight"/>
    <s v="Normal"/>
    <s v="15-Sep-1977"/>
    <n v="7222.79"/>
    <x v="2"/>
    <x v="0"/>
    <s v="R1012"/>
    <n v="46"/>
  </r>
  <r>
    <s v="Id1460"/>
    <s v="  Ketil"/>
    <n v="29.19"/>
    <n v="4.37"/>
    <s v="No"/>
    <s v="No"/>
    <s v="No"/>
    <n v="0"/>
    <s v="No"/>
    <s v="Over weight"/>
    <s v="Normal"/>
    <s v="28-Jun-1991"/>
    <n v="7220.25"/>
    <x v="1"/>
    <x v="2"/>
    <s v="R1021"/>
    <n v="32"/>
  </r>
  <r>
    <s v="Id1461"/>
    <s v="  Katie"/>
    <n v="31.92"/>
    <n v="4.8099999999999996"/>
    <s v="Yes"/>
    <s v="No"/>
    <s v="Yes"/>
    <n v="1"/>
    <s v="No"/>
    <s v="Obesity"/>
    <s v="Normal"/>
    <s v="21-Nov-1983"/>
    <n v="7209.49"/>
    <x v="1"/>
    <x v="0"/>
    <s v="R1012"/>
    <n v="40"/>
  </r>
  <r>
    <s v="Id1462"/>
    <s v="  Christi"/>
    <n v="26.315000000000001"/>
    <n v="4.5599999999999996"/>
    <s v="Yes"/>
    <s v="No"/>
    <s v="Yes"/>
    <n v="1"/>
    <s v="No"/>
    <s v="Over weight"/>
    <s v="Normal"/>
    <s v="11-Aug-1983"/>
    <n v="7201.7"/>
    <x v="1"/>
    <x v="0"/>
    <s v="R1012"/>
    <n v="40"/>
  </r>
  <r>
    <s v="Id1463"/>
    <s v="  Alan"/>
    <n v="35.299999999999997"/>
    <n v="4.3899999999999997"/>
    <s v="No"/>
    <s v="No"/>
    <s v="No"/>
    <n v="0"/>
    <s v="No"/>
    <s v="Obesity"/>
    <s v="Normal"/>
    <s v="14-Sep-1982"/>
    <n v="7196.87"/>
    <x v="2"/>
    <x v="2"/>
    <s v="R1011"/>
    <n v="41"/>
  </r>
  <r>
    <s v="Id1464"/>
    <s v="  Edivaldo B"/>
    <n v="18.91"/>
    <n v="11.44"/>
    <s v="No"/>
    <s v="No"/>
    <s v="No"/>
    <n v="0"/>
    <s v="No"/>
    <s v="Normal Weight"/>
    <s v="Diabetes"/>
    <s v="26-Aug-1968"/>
    <n v="7179.52"/>
    <x v="2"/>
    <x v="0"/>
    <s v="R1013"/>
    <n v="55"/>
  </r>
  <r>
    <s v="Id1465"/>
    <s v="  Eve"/>
    <n v="22.41"/>
    <n v="11.37"/>
    <s v="Yes"/>
    <s v="No"/>
    <s v="No"/>
    <n v="1"/>
    <s v="No"/>
    <s v="Normal Weight"/>
    <s v="Diabetes"/>
    <s v="19-Jul-1975"/>
    <n v="7175.51"/>
    <x v="1"/>
    <x v="0"/>
    <s v="R1013"/>
    <n v="48"/>
  </r>
  <r>
    <s v="Id1466"/>
    <s v="  Devin"/>
    <n v="22.704999999999998"/>
    <n v="6.14"/>
    <s v="No"/>
    <s v="No"/>
    <s v="No"/>
    <n v="0"/>
    <s v="No"/>
    <s v="Normal Weight"/>
    <s v="Prediabetes"/>
    <s v="16-Aug-1982"/>
    <n v="7173.36"/>
    <x v="2"/>
    <x v="2"/>
    <s v="R1016"/>
    <n v="41"/>
  </r>
  <r>
    <s v="Id1467"/>
    <s v="  Shaun R"/>
    <n v="37.18"/>
    <n v="4.8899999999999997"/>
    <s v="No"/>
    <s v="No"/>
    <s v="No"/>
    <n v="0"/>
    <s v="No"/>
    <s v="Obesity"/>
    <s v="Normal"/>
    <s v="30-Sep-1980"/>
    <n v="7162.01"/>
    <x v="1"/>
    <x v="0"/>
    <s v="R1013"/>
    <n v="43"/>
  </r>
  <r>
    <s v="Id1468"/>
    <s v="  Adrian"/>
    <n v="35.97"/>
    <n v="4.5999999999999996"/>
    <s v="No"/>
    <s v="No"/>
    <s v="No"/>
    <n v="0"/>
    <s v="No"/>
    <s v="Obesity"/>
    <s v="Normal"/>
    <s v="7-Oct-1980"/>
    <n v="7160.33"/>
    <x v="1"/>
    <x v="1"/>
    <s v="R1013"/>
    <n v="43"/>
  </r>
  <r>
    <s v="Id1469"/>
    <s v="  Andrew"/>
    <n v="35.799999999999997"/>
    <n v="4.42"/>
    <s v="No"/>
    <s v="No"/>
    <s v="No"/>
    <n v="0"/>
    <s v="No"/>
    <s v="Obesity"/>
    <s v="Normal"/>
    <s v="22-Jun-1980"/>
    <n v="7160.09"/>
    <x v="1"/>
    <x v="2"/>
    <s v="R1011"/>
    <n v="43"/>
  </r>
  <r>
    <s v="Id1470"/>
    <s v="  Mallory"/>
    <n v="28.31"/>
    <n v="7.48"/>
    <s v="Yes"/>
    <s v="No"/>
    <s v="No"/>
    <n v="0"/>
    <s v="No"/>
    <s v="Over weight"/>
    <s v="Diabetes"/>
    <s v="17-Jul-1981"/>
    <n v="7153.55"/>
    <x v="1"/>
    <x v="1"/>
    <s v="R1012"/>
    <n v="42"/>
  </r>
  <r>
    <s v="Id1471"/>
    <s v="  Shawn E"/>
    <n v="38.06"/>
    <n v="10.74"/>
    <s v="No"/>
    <s v="No"/>
    <s v="No"/>
    <n v="0"/>
    <s v="No"/>
    <s v="Obesity"/>
    <s v="Diabetes"/>
    <s v="6-Sep-1978"/>
    <n v="7152.67"/>
    <x v="2"/>
    <x v="2"/>
    <s v="R1013"/>
    <n v="45"/>
  </r>
  <r>
    <s v="Id1472"/>
    <s v="  Sarah E"/>
    <n v="28"/>
    <n v="5.19"/>
    <s v="No"/>
    <s v="No"/>
    <s v="No"/>
    <n v="1"/>
    <s v="No"/>
    <s v="Over weight"/>
    <s v="Normal"/>
    <s v="29-Jun-1984"/>
    <n v="7151.09"/>
    <x v="1"/>
    <x v="2"/>
    <s v="R1011"/>
    <n v="39"/>
  </r>
  <r>
    <s v="Id1473"/>
    <s v="  Josh"/>
    <n v="34.32"/>
    <n v="9.17"/>
    <s v="No"/>
    <s v="No"/>
    <s v="No"/>
    <n v="0"/>
    <s v="No"/>
    <s v="Obesity"/>
    <s v="Diabetes"/>
    <s v="30-Jul-1978"/>
    <n v="7147.47"/>
    <x v="1"/>
    <x v="0"/>
    <s v="R1013"/>
    <n v="45"/>
  </r>
  <r>
    <s v="Id1474"/>
    <s v="  Johann A"/>
    <n v="22.3"/>
    <n v="4.95"/>
    <s v="Yes"/>
    <s v="No"/>
    <s v="No"/>
    <n v="0"/>
    <s v="No"/>
    <s v="Normal Weight"/>
    <s v="Normal"/>
    <s v="24-Jun-1976"/>
    <n v="7147.11"/>
    <x v="2"/>
    <x v="2"/>
    <s v="R1011"/>
    <n v="47"/>
  </r>
  <r>
    <s v="Id1475"/>
    <s v="  Robin M"/>
    <n v="27.835000000000001"/>
    <n v="6.03"/>
    <s v="No"/>
    <s v="No"/>
    <s v="No"/>
    <n v="1"/>
    <s v="No"/>
    <s v="Over weight"/>
    <s v="Prediabetes"/>
    <s v="21-Nov-1984"/>
    <n v="7144.86"/>
    <x v="1"/>
    <x v="2"/>
    <s v="R1024"/>
    <n v="39"/>
  </r>
  <r>
    <s v="Id1476"/>
    <s v="  Kyle K"/>
    <n v="39.229999999999997"/>
    <n v="5.36"/>
    <s v="No"/>
    <s v="No"/>
    <s v="No"/>
    <n v="0"/>
    <s v="No"/>
    <s v="Obesity"/>
    <s v="Normal"/>
    <s v="8-Aug-1999"/>
    <n v="7144.4"/>
    <x v="1"/>
    <x v="1"/>
    <s v="R1022"/>
    <n v="24"/>
  </r>
  <r>
    <s v="Id1477"/>
    <s v="  Alison"/>
    <n v="19.95"/>
    <n v="6.11"/>
    <s v="No"/>
    <s v="No"/>
    <s v="No"/>
    <n v="1"/>
    <s v="No"/>
    <s v="Normal Weight"/>
    <s v="Prediabetes"/>
    <s v="7-Jul-1984"/>
    <n v="7133.9"/>
    <x v="1"/>
    <x v="1"/>
    <s v="R1024"/>
    <n v="39"/>
  </r>
  <r>
    <s v="Id1478"/>
    <s v="  Michael A"/>
    <n v="34.64"/>
    <n v="4.88"/>
    <s v="No"/>
    <s v="No"/>
    <s v="Yes"/>
    <n v="1"/>
    <s v="No"/>
    <s v="Obesity"/>
    <s v="Normal"/>
    <s v="1-Aug-1993"/>
    <n v="7128.64"/>
    <x v="1"/>
    <x v="2"/>
    <s v="R1021"/>
    <n v="30"/>
  </r>
  <r>
    <s v="Id1479"/>
    <s v="  Byron A"/>
    <n v="18.75"/>
    <n v="6.72"/>
    <s v="No"/>
    <s v="No"/>
    <s v="No"/>
    <n v="0"/>
    <s v="No"/>
    <s v="Normal Weight"/>
    <s v="Diabetes"/>
    <s v="29-Jun-1968"/>
    <n v="7125.25"/>
    <x v="2"/>
    <x v="2"/>
    <s v="R1013"/>
    <n v="55"/>
  </r>
  <r>
    <s v="Id1480"/>
    <s v="  Carine A"/>
    <n v="26.48"/>
    <n v="4.2"/>
    <s v="No"/>
    <s v="No"/>
    <s v="No"/>
    <n v="1"/>
    <s v="No"/>
    <s v="Over weight"/>
    <s v="Normal"/>
    <s v="11-Aug-1987"/>
    <n v="7106.81"/>
    <x v="1"/>
    <x v="1"/>
    <s v="R1012"/>
    <n v="36"/>
  </r>
  <r>
    <s v="Id1481"/>
    <s v="  Nathaniel"/>
    <n v="34.83"/>
    <n v="5.79"/>
    <s v="No"/>
    <s v="No"/>
    <s v="No"/>
    <n v="1"/>
    <s v="No"/>
    <s v="Obesity"/>
    <s v="Prediabetes"/>
    <s v="18-Jun-1992"/>
    <n v="7096.98"/>
    <x v="1"/>
    <x v="2"/>
    <s v="R1012"/>
    <n v="31"/>
  </r>
  <r>
    <s v="Id1482"/>
    <s v="  Lindsay A"/>
    <n v="25.46"/>
    <n v="4.29"/>
    <s v="No"/>
    <s v="No"/>
    <s v="No"/>
    <n v="0"/>
    <s v="No"/>
    <s v="Over weight"/>
    <s v="Normal"/>
    <s v="6-Oct-1982"/>
    <n v="7077.19"/>
    <x v="1"/>
    <x v="0"/>
    <s v="R1024"/>
    <n v="41"/>
  </r>
  <r>
    <s v="Id1483"/>
    <s v="  Justin R"/>
    <n v="23.31"/>
    <n v="8.27"/>
    <s v="No"/>
    <s v="No"/>
    <s v="No"/>
    <n v="0"/>
    <s v="No"/>
    <s v="Normal Weight"/>
    <s v="Diabetes"/>
    <s v="24-Jun-1978"/>
    <n v="7054.41"/>
    <x v="1"/>
    <x v="2"/>
    <s v="R1013"/>
    <n v="45"/>
  </r>
  <r>
    <s v="Id1484"/>
    <s v="  Casey"/>
    <n v="29"/>
    <n v="4.5599999999999996"/>
    <s v="No"/>
    <s v="No"/>
    <s v="No"/>
    <n v="0"/>
    <s v="No"/>
    <s v="Over weight"/>
    <s v="Normal"/>
    <s v="28-Jun-1980"/>
    <n v="7050.64"/>
    <x v="1"/>
    <x v="0"/>
    <s v="R1011"/>
    <n v="43"/>
  </r>
  <r>
    <s v="Id1485"/>
    <s v="  Amanda L"/>
    <n v="32.869999999999997"/>
    <n v="5.33"/>
    <s v="No"/>
    <s v="No"/>
    <s v="No"/>
    <n v="0"/>
    <s v="No"/>
    <s v="Obesity"/>
    <s v="Normal"/>
    <s v="21-Jul-1980"/>
    <n v="7050.02"/>
    <x v="1"/>
    <x v="1"/>
    <s v="R1024"/>
    <n v="43"/>
  </r>
  <r>
    <s v="Id1486"/>
    <s v="  Ayako N"/>
    <n v="26.18"/>
    <n v="5.63"/>
    <s v="No"/>
    <s v="No"/>
    <s v="No"/>
    <n v="0"/>
    <s v="No"/>
    <s v="Over weight"/>
    <s v="Normal"/>
    <s v="22-Oct-1980"/>
    <n v="7046.72"/>
    <x v="1"/>
    <x v="0"/>
    <s v="R1013"/>
    <n v="43"/>
  </r>
  <r>
    <s v="Id1487"/>
    <s v="  Emilee"/>
    <n v="25.3"/>
    <n v="5.12"/>
    <s v="No"/>
    <s v="No"/>
    <s v="No"/>
    <n v="0"/>
    <s v="No"/>
    <s v="Over weight"/>
    <s v="Normal"/>
    <s v="26-Jul-1980"/>
    <n v="7045.5"/>
    <x v="1"/>
    <x v="1"/>
    <s v="R1011"/>
    <n v="43"/>
  </r>
  <r>
    <s v="Id1488"/>
    <s v="  Stephen M"/>
    <n v="36.94"/>
    <n v="5.15"/>
    <s v="Yes"/>
    <s v="No"/>
    <s v="No"/>
    <n v="1"/>
    <s v="No"/>
    <s v="Obesity"/>
    <s v="Normal"/>
    <s v="29-Oct-1995"/>
    <n v="7042.11"/>
    <x v="1"/>
    <x v="0"/>
    <s v="R1012"/>
    <n v="28"/>
  </r>
  <r>
    <s v="Id1489"/>
    <s v="  Annemarie A"/>
    <n v="22.86"/>
    <n v="7.5"/>
    <s v="No"/>
    <s v="No"/>
    <s v="No"/>
    <n v="0"/>
    <s v="No"/>
    <s v="Normal Weight"/>
    <s v="Diabetes"/>
    <s v="2-Jun-1978"/>
    <n v="7033.08"/>
    <x v="1"/>
    <x v="2"/>
    <s v="R1013"/>
    <n v="45"/>
  </r>
  <r>
    <s v="Id1490"/>
    <s v="  Ashley R"/>
    <n v="18.760000000000002"/>
    <n v="4.88"/>
    <s v="Yes"/>
    <s v="No"/>
    <s v="Yes"/>
    <n v="1"/>
    <s v="No"/>
    <s v="Normal Weight"/>
    <s v="Normal"/>
    <s v="6-Jul-1969"/>
    <n v="7003.1"/>
    <x v="1"/>
    <x v="0"/>
    <s v="R1013"/>
    <n v="54"/>
  </r>
  <r>
    <s v="Id1491"/>
    <s v="  Leslie A"/>
    <n v="24.36"/>
    <n v="5.57"/>
    <s v="No"/>
    <s v="No"/>
    <s v="No"/>
    <n v="0"/>
    <s v="No"/>
    <s v="Normal Weight"/>
    <s v="Normal"/>
    <s v="1-Sep-1982"/>
    <n v="6989.95"/>
    <x v="1"/>
    <x v="1"/>
    <s v="R1013"/>
    <n v="41"/>
  </r>
  <r>
    <s v="Id1492"/>
    <s v="  Mauricio J"/>
    <n v="32.299999999999997"/>
    <n v="5.31"/>
    <s v="No"/>
    <s v="No"/>
    <s v="No"/>
    <n v="0"/>
    <s v="No"/>
    <s v="Obesity"/>
    <s v="Normal"/>
    <s v="18-Oct-1982"/>
    <n v="6986.7"/>
    <x v="2"/>
    <x v="1"/>
    <s v="R1012"/>
    <n v="41"/>
  </r>
  <r>
    <s v="Id1493"/>
    <s v="  Kieran"/>
    <n v="22.704999999999998"/>
    <n v="4.57"/>
    <s v="Yes"/>
    <s v="No"/>
    <s v="No"/>
    <n v="0"/>
    <s v="No"/>
    <s v="Normal Weight"/>
    <s v="Normal"/>
    <s v="10-Dec-1985"/>
    <n v="6985.51"/>
    <x v="1"/>
    <x v="2"/>
    <s v="R1019"/>
    <n v="38"/>
  </r>
  <r>
    <s v="Id1494"/>
    <s v="  Elizabeth A"/>
    <n v="21.79"/>
    <n v="8.6999999999999993"/>
    <s v="Yes"/>
    <s v="No"/>
    <s v="No"/>
    <n v="1"/>
    <s v="No"/>
    <s v="Normal Weight"/>
    <s v="Diabetes"/>
    <s v="3-Jun-1975"/>
    <n v="6965.21"/>
    <x v="1"/>
    <x v="0"/>
    <s v="R1013"/>
    <n v="48"/>
  </r>
  <r>
    <s v="Id1495"/>
    <s v="  Zeke M"/>
    <n v="24.52"/>
    <n v="4.76"/>
    <s v="No"/>
    <s v="No"/>
    <s v="No"/>
    <n v="0"/>
    <s v="No"/>
    <s v="Normal Weight"/>
    <s v="Normal"/>
    <s v="18-Aug-1980"/>
    <n v="6951.12"/>
    <x v="1"/>
    <x v="2"/>
    <s v="R1013"/>
    <n v="43"/>
  </r>
  <r>
    <s v="Id1496"/>
    <s v="  Chip"/>
    <n v="39.520000000000003"/>
    <n v="11.81"/>
    <s v="No"/>
    <s v="No"/>
    <s v="No"/>
    <n v="0"/>
    <s v="No"/>
    <s v="Obesity"/>
    <s v="Diabetes"/>
    <s v="15-Dec-1978"/>
    <n v="6948.7"/>
    <x v="0"/>
    <x v="2"/>
    <s v="R1012"/>
    <n v="45"/>
  </r>
  <r>
    <s v="Id1497"/>
    <s v="  Miguel Angel Sr"/>
    <n v="24.49"/>
    <n v="4.67"/>
    <s v="No"/>
    <s v="No"/>
    <s v="No"/>
    <n v="0"/>
    <s v="No"/>
    <s v="Normal Weight"/>
    <s v="Normal"/>
    <s v="5-Oct-1980"/>
    <n v="6940.94"/>
    <x v="1"/>
    <x v="0"/>
    <s v="R1013"/>
    <n v="43"/>
  </r>
  <r>
    <s v="Id1498"/>
    <s v="  Brian"/>
    <n v="26.315000000000001"/>
    <n v="6.02"/>
    <s v="No"/>
    <s v="No"/>
    <s v="No"/>
    <n v="0"/>
    <s v="No"/>
    <s v="Over weight"/>
    <s v="Prediabetes"/>
    <s v="30-Aug-1980"/>
    <n v="6940.91"/>
    <x v="1"/>
    <x v="2"/>
    <s v="R1012"/>
    <n v="43"/>
  </r>
  <r>
    <s v="Id1499"/>
    <s v="  Meghan"/>
    <n v="22.58"/>
    <n v="7.46"/>
    <s v="No"/>
    <s v="No"/>
    <s v="No"/>
    <n v="0"/>
    <s v="No"/>
    <s v="Normal Weight"/>
    <s v="Diabetes"/>
    <s v="29-Nov-1978"/>
    <n v="6938.11"/>
    <x v="1"/>
    <x v="2"/>
    <s v="R1013"/>
    <n v="45"/>
  </r>
  <r>
    <s v="Id1500"/>
    <s v="  Meredith L"/>
    <n v="19.475000000000001"/>
    <n v="4.74"/>
    <s v="No"/>
    <s v="No"/>
    <s v="No"/>
    <n v="1"/>
    <s v="No"/>
    <s v="Normal Weight"/>
    <s v="Normal"/>
    <s v="5-Sep-1984"/>
    <n v="6933.24"/>
    <x v="1"/>
    <x v="0"/>
    <s v="R1012"/>
    <n v="39"/>
  </r>
  <r>
    <s v="Id1501"/>
    <s v="  Millicent M"/>
    <n v="26.33"/>
    <n v="4.79"/>
    <s v="No"/>
    <s v="No"/>
    <s v="No"/>
    <n v="0"/>
    <s v="No"/>
    <s v="Over weight"/>
    <s v="Normal"/>
    <s v="21-Dec-1989"/>
    <n v="6895.19"/>
    <x v="1"/>
    <x v="0"/>
    <s v="R1024"/>
    <n v="34"/>
  </r>
  <r>
    <s v="Id1502"/>
    <s v="  Kathleen"/>
    <n v="17.29"/>
    <n v="5.35"/>
    <s v="Yes"/>
    <s v="No"/>
    <s v="No"/>
    <n v="0"/>
    <s v="No"/>
    <s v="Under Weight"/>
    <s v="Normal"/>
    <s v="10-Sep-1985"/>
    <n v="6877.98"/>
    <x v="1"/>
    <x v="1"/>
    <s v="R1024"/>
    <n v="38"/>
  </r>
  <r>
    <s v="Id1503"/>
    <s v="  Kimberly K"/>
    <n v="42.88"/>
    <n v="4.87"/>
    <s v="No"/>
    <s v="Yes"/>
    <s v="No"/>
    <n v="1"/>
    <s v="No"/>
    <s v="Obesity"/>
    <s v="Normal"/>
    <s v="24-Dec-2004"/>
    <n v="6876.53"/>
    <x v="1"/>
    <x v="1"/>
    <s v="R1012"/>
    <n v="19"/>
  </r>
  <r>
    <s v="Id1504"/>
    <s v="  Justin C"/>
    <n v="32.200000000000003"/>
    <n v="10.09"/>
    <s v="Yes"/>
    <s v="No"/>
    <s v="No"/>
    <n v="0"/>
    <s v="No"/>
    <s v="Obesity"/>
    <s v="Diabetes"/>
    <s v="23-Jun-1981"/>
    <n v="6875.96"/>
    <x v="1"/>
    <x v="2"/>
    <s v="R1011"/>
    <n v="42"/>
  </r>
  <r>
    <s v="Id1505"/>
    <s v="  Tristan P"/>
    <n v="18.75"/>
    <n v="5.47"/>
    <s v="Yes"/>
    <s v="No"/>
    <s v="Yes"/>
    <n v="1"/>
    <s v="No"/>
    <s v="Normal Weight"/>
    <s v="Normal"/>
    <s v="23-Oct-1969"/>
    <n v="6868.39"/>
    <x v="1"/>
    <x v="2"/>
    <s v="R1013"/>
    <n v="54"/>
  </r>
  <r>
    <s v="Id1506"/>
    <s v="  Traci A"/>
    <n v="22.36"/>
    <n v="8.6"/>
    <s v="No"/>
    <s v="No"/>
    <s v="No"/>
    <n v="0"/>
    <s v="No"/>
    <s v="Normal Weight"/>
    <s v="Diabetes"/>
    <s v="5-Aug-1978"/>
    <n v="6863.49"/>
    <x v="1"/>
    <x v="1"/>
    <s v="R1013"/>
    <n v="45"/>
  </r>
  <r>
    <s v="Id1507"/>
    <s v="  Justin P"/>
    <n v="23.94"/>
    <n v="10.74"/>
    <s v="Yes"/>
    <s v="No"/>
    <s v="No"/>
    <n v="0"/>
    <s v="No"/>
    <s v="Normal Weight"/>
    <s v="Diabetes"/>
    <s v="19-Jun-1981"/>
    <n v="6858.48"/>
    <x v="1"/>
    <x v="2"/>
    <s v="R1019"/>
    <n v="42"/>
  </r>
  <r>
    <s v="Id1508"/>
    <s v="  Logan M"/>
    <n v="30.1"/>
    <n v="4.3899999999999997"/>
    <s v="No"/>
    <s v="No"/>
    <s v="Yes"/>
    <n v="1"/>
    <s v="No"/>
    <s v="Obesity"/>
    <s v="Normal"/>
    <s v="4-Nov-1979"/>
    <n v="6849.03"/>
    <x v="1"/>
    <x v="2"/>
    <s v="R1011"/>
    <n v="44"/>
  </r>
  <r>
    <s v="Id1509"/>
    <s v="  Sebastien"/>
    <n v="21.93"/>
    <n v="6.3"/>
    <s v="No"/>
    <s v="No"/>
    <s v="No"/>
    <n v="0"/>
    <s v="No"/>
    <s v="Normal Weight"/>
    <s v="Prediabetes"/>
    <s v="15-Jun-1977"/>
    <n v="6843.17"/>
    <x v="1"/>
    <x v="1"/>
    <s v="R1013"/>
    <n v="46"/>
  </r>
  <r>
    <s v="Id1510"/>
    <s v="  Tiffany A"/>
    <n v="39.75"/>
    <n v="5.41"/>
    <s v="No"/>
    <s v="Yes"/>
    <s v="No"/>
    <n v="1"/>
    <s v="No"/>
    <s v="Obesity"/>
    <s v="Normal"/>
    <s v="30-Nov-2000"/>
    <n v="6842.28"/>
    <x v="1"/>
    <x v="1"/>
    <s v="R1012"/>
    <n v="23"/>
  </r>
  <r>
    <s v="Id1511"/>
    <s v="  Matthew"/>
    <n v="26.03"/>
    <n v="4.47"/>
    <s v="No"/>
    <s v="No"/>
    <s v="Yes"/>
    <n v="1"/>
    <s v="No"/>
    <s v="Over weight"/>
    <s v="Normal"/>
    <s v="15-Jul-1979"/>
    <n v="6837.37"/>
    <x v="2"/>
    <x v="1"/>
    <s v="R1016"/>
    <n v="44"/>
  </r>
  <r>
    <s v="Id1512"/>
    <s v="  Luke"/>
    <n v="34.51"/>
    <n v="6.26"/>
    <s v="No"/>
    <s v="No"/>
    <s v="No"/>
    <n v="0"/>
    <s v="No"/>
    <s v="Obesity"/>
    <s v="Prediabetes"/>
    <s v="8-Jul-1994"/>
    <n v="6827.69"/>
    <x v="1"/>
    <x v="2"/>
    <s v="R1021"/>
    <n v="29"/>
  </r>
  <r>
    <s v="Id1513"/>
    <s v="  Leigh"/>
    <n v="19.32"/>
    <n v="11.58"/>
    <s v="Yes"/>
    <s v="No"/>
    <s v="No"/>
    <n v="1"/>
    <s v="No"/>
    <s v="Normal Weight"/>
    <s v="Diabetes"/>
    <s v="17-Aug-1975"/>
    <n v="6809.46"/>
    <x v="1"/>
    <x v="1"/>
    <s v="R1012"/>
    <n v="48"/>
  </r>
  <r>
    <s v="Id1514"/>
    <s v="  Yosuke"/>
    <n v="28.5"/>
    <n v="4.3600000000000003"/>
    <s v="No"/>
    <s v="No"/>
    <s v="No"/>
    <n v="0"/>
    <s v="No"/>
    <s v="Over weight"/>
    <s v="Normal"/>
    <s v="29-Jun-1991"/>
    <n v="6799.46"/>
    <x v="0"/>
    <x v="2"/>
    <s v="R1014"/>
    <n v="32"/>
  </r>
  <r>
    <s v="Id1515"/>
    <s v="  Matthew"/>
    <n v="30.875"/>
    <n v="4.1399999999999997"/>
    <s v="Yes"/>
    <s v="No"/>
    <s v="No"/>
    <n v="0"/>
    <s v="No"/>
    <s v="Obesity"/>
    <s v="Normal"/>
    <s v="24-Dec-1985"/>
    <n v="6796.86"/>
    <x v="2"/>
    <x v="0"/>
    <s v="R1012"/>
    <n v="38"/>
  </r>
  <r>
    <s v="Id1516"/>
    <s v="  Jacob"/>
    <n v="24.02"/>
    <n v="4.38"/>
    <s v="No"/>
    <s v="No"/>
    <s v="No"/>
    <n v="0"/>
    <s v="No"/>
    <s v="Normal Weight"/>
    <s v="Normal"/>
    <s v="23-Nov-1980"/>
    <n v="6781.52"/>
    <x v="1"/>
    <x v="2"/>
    <s v="R1013"/>
    <n v="43"/>
  </r>
  <r>
    <s v="Id1517"/>
    <s v="  Jodi"/>
    <n v="36.08"/>
    <n v="11.61"/>
    <s v="Yes"/>
    <s v="No"/>
    <s v="No"/>
    <n v="0"/>
    <s v="No"/>
    <s v="Obesity"/>
    <s v="Diabetes"/>
    <s v="8-Oct-1981"/>
    <n v="6781.35"/>
    <x v="1"/>
    <x v="1"/>
    <s v="R1013"/>
    <n v="42"/>
  </r>
  <r>
    <s v="Id1518"/>
    <s v="  Lauren"/>
    <n v="32.200000000000003"/>
    <n v="10.59"/>
    <s v="Yes"/>
    <s v="No"/>
    <s v="No"/>
    <n v="0"/>
    <s v="No"/>
    <s v="Obesity"/>
    <s v="Diabetes"/>
    <s v="3-Sep-1981"/>
    <n v="6775.96"/>
    <x v="1"/>
    <x v="0"/>
    <s v="R1011"/>
    <n v="42"/>
  </r>
  <r>
    <s v="Id1519"/>
    <s v="  Misti C"/>
    <n v="28.05"/>
    <n v="11.85"/>
    <s v="Yes"/>
    <s v="No"/>
    <s v="No"/>
    <n v="0"/>
    <s v="No"/>
    <s v="Over weight"/>
    <s v="Diabetes"/>
    <s v="21-Sep-1981"/>
    <n v="6770.19"/>
    <x v="1"/>
    <x v="0"/>
    <s v="R1013"/>
    <n v="42"/>
  </r>
  <r>
    <s v="Id1520"/>
    <s v="  Angela J"/>
    <n v="19"/>
    <n v="5.46"/>
    <s v="Yes"/>
    <s v="No"/>
    <s v="No"/>
    <n v="1"/>
    <s v="No"/>
    <s v="Normal Weight"/>
    <s v="Normal"/>
    <s v="10-Oct-1988"/>
    <n v="6753.04"/>
    <x v="1"/>
    <x v="2"/>
    <s v="R1024"/>
    <n v="35"/>
  </r>
  <r>
    <s v="Id1521"/>
    <s v="  Jonathan D"/>
    <n v="16.13"/>
    <n v="4.54"/>
    <s v="Yes"/>
    <s v="No"/>
    <s v="No"/>
    <n v="2"/>
    <s v="No"/>
    <s v="Under Weight"/>
    <s v="Normal"/>
    <s v="9-Dec-1966"/>
    <n v="6750.27"/>
    <x v="2"/>
    <x v="2"/>
    <s v="R1013"/>
    <n v="57"/>
  </r>
  <r>
    <s v="Id1522"/>
    <s v="  Victoria"/>
    <n v="18.77"/>
    <n v="11.98"/>
    <s v="Yes"/>
    <s v="No"/>
    <s v="No"/>
    <n v="2"/>
    <s v="No"/>
    <s v="Normal Weight"/>
    <s v="Diabetes"/>
    <s v="17-Jun-1970"/>
    <n v="6749.63"/>
    <x v="1"/>
    <x v="1"/>
    <s v="R1013"/>
    <n v="53"/>
  </r>
  <r>
    <s v="Id1523"/>
    <s v="  Adrian R"/>
    <n v="28.88"/>
    <n v="6.59"/>
    <s v="Yes"/>
    <s v="No"/>
    <s v="No"/>
    <n v="1"/>
    <s v="No"/>
    <s v="Over weight"/>
    <s v="Diabetes"/>
    <s v="5-Jun-1986"/>
    <n v="6748.59"/>
    <x v="2"/>
    <x v="1"/>
    <s v="R1016"/>
    <n v="37"/>
  </r>
  <r>
    <s v="Id1524"/>
    <s v="  Andrew"/>
    <n v="27.55"/>
    <n v="10.83"/>
    <s v="Yes"/>
    <s v="No"/>
    <s v="No"/>
    <n v="1"/>
    <s v="No"/>
    <s v="Over weight"/>
    <s v="Diabetes"/>
    <s v="7-Aug-1986"/>
    <n v="6746.74"/>
    <x v="2"/>
    <x v="2"/>
    <s v="R1016"/>
    <n v="37"/>
  </r>
  <r>
    <s v="Id1525"/>
    <s v="  Jason A"/>
    <n v="15.6"/>
    <n v="8.6"/>
    <s v="No"/>
    <s v="No"/>
    <s v="No"/>
    <n v="0"/>
    <s v="No"/>
    <s v="Under Weight"/>
    <s v="Diabetes"/>
    <s v="18-Jul-1968"/>
    <n v="6738.84"/>
    <x v="2"/>
    <x v="1"/>
    <s v="R1012"/>
    <n v="55"/>
  </r>
  <r>
    <s v="Id1526"/>
    <s v="  Rachel"/>
    <n v="21.99"/>
    <n v="11.17"/>
    <s v="No"/>
    <s v="No"/>
    <s v="No"/>
    <n v="0"/>
    <s v="No"/>
    <s v="Normal Weight"/>
    <s v="Diabetes"/>
    <s v="21-Oct-1978"/>
    <n v="6737.98"/>
    <x v="1"/>
    <x v="0"/>
    <s v="R1013"/>
    <n v="45"/>
  </r>
  <r>
    <s v="Id1527"/>
    <s v="  Susan"/>
    <n v="34.85"/>
    <n v="5.75"/>
    <s v="No"/>
    <s v="No"/>
    <s v="No"/>
    <n v="0"/>
    <s v="No"/>
    <s v="Obesity"/>
    <s v="Prediabetes"/>
    <s v="13-Jun-1994"/>
    <n v="6721.37"/>
    <x v="1"/>
    <x v="1"/>
    <s v="R1012"/>
    <n v="29"/>
  </r>
  <r>
    <s v="Id1528"/>
    <s v="  Cameron M"/>
    <n v="24.51"/>
    <n v="4.83"/>
    <s v="Yes"/>
    <s v="No"/>
    <s v="Yes"/>
    <n v="1"/>
    <s v="No"/>
    <s v="Normal Weight"/>
    <s v="Normal"/>
    <s v="12-Jun-1983"/>
    <n v="6710.19"/>
    <x v="2"/>
    <x v="0"/>
    <s v="R1012"/>
    <n v="40"/>
  </r>
  <r>
    <s v="Id1529"/>
    <s v="  Claudia A"/>
    <n v="19.399999999999999"/>
    <n v="11.93"/>
    <s v="No"/>
    <s v="No"/>
    <s v="No"/>
    <n v="0"/>
    <s v="No"/>
    <s v="Normal Weight"/>
    <s v="Diabetes"/>
    <s v="12-Dec-1971"/>
    <n v="6706.47"/>
    <x v="1"/>
    <x v="1"/>
    <s v="R1013"/>
    <n v="52"/>
  </r>
  <r>
    <s v="Id1530"/>
    <s v="  Kate"/>
    <n v="15.1"/>
    <n v="8.41"/>
    <s v="No"/>
    <s v="No"/>
    <s v="No"/>
    <n v="0"/>
    <s v="No"/>
    <s v="Under Weight"/>
    <s v="Diabetes"/>
    <s v="13-Jul-1968"/>
    <n v="6700.56"/>
    <x v="2"/>
    <x v="1"/>
    <s v="R1012"/>
    <n v="55"/>
  </r>
  <r>
    <s v="Id1531"/>
    <s v="  Nicole M"/>
    <n v="23.37"/>
    <n v="5.59"/>
    <s v="Yes"/>
    <s v="No"/>
    <s v="No"/>
    <n v="0"/>
    <s v="No"/>
    <s v="Normal Weight"/>
    <s v="Normal"/>
    <s v="9-Jul-1985"/>
    <n v="6686.43"/>
    <x v="1"/>
    <x v="0"/>
    <s v="R1012"/>
    <n v="38"/>
  </r>
  <r>
    <s v="Id1532"/>
    <s v="  Jack"/>
    <n v="42.4"/>
    <n v="4.0599999999999996"/>
    <s v="No"/>
    <s v="No"/>
    <s v="No"/>
    <n v="0"/>
    <s v="No"/>
    <s v="Obesity"/>
    <s v="Normal"/>
    <s v="20-Oct-1989"/>
    <n v="6666.24"/>
    <x v="2"/>
    <x v="1"/>
    <s v="R1011"/>
    <n v="34"/>
  </r>
  <r>
    <s v="Id1533"/>
    <s v="  Gregory"/>
    <n v="28.405000000000001"/>
    <n v="7.02"/>
    <s v="Yes"/>
    <s v="No"/>
    <s v="No"/>
    <n v="0"/>
    <s v="No"/>
    <s v="Over weight"/>
    <s v="Diabetes"/>
    <s v="17-Sep-1981"/>
    <n v="6664.69"/>
    <x v="2"/>
    <x v="1"/>
    <s v="R1012"/>
    <n v="42"/>
  </r>
  <r>
    <s v="Id1534"/>
    <s v="  Rebecca"/>
    <n v="23.4"/>
    <n v="4.47"/>
    <s v="No"/>
    <s v="No"/>
    <s v="No"/>
    <n v="0"/>
    <s v="No"/>
    <s v="Normal Weight"/>
    <s v="Normal"/>
    <s v="27-Sep-1982"/>
    <n v="6664.32"/>
    <x v="1"/>
    <x v="2"/>
    <s v="R1013"/>
    <n v="41"/>
  </r>
  <r>
    <s v="Id1535"/>
    <s v="  Adam"/>
    <n v="33.44"/>
    <n v="4.54"/>
    <s v="No"/>
    <s v="No"/>
    <s v="No"/>
    <n v="0"/>
    <s v="No"/>
    <s v="Obesity"/>
    <s v="Normal"/>
    <s v="19-Nov-1989"/>
    <n v="6653.79"/>
    <x v="1"/>
    <x v="1"/>
    <s v="R1013"/>
    <n v="34"/>
  </r>
  <r>
    <s v="Id1536"/>
    <s v="  Ryan"/>
    <n v="21.12"/>
    <n v="4.99"/>
    <s v="No"/>
    <s v="No"/>
    <s v="No"/>
    <n v="1"/>
    <s v="No"/>
    <s v="Normal Weight"/>
    <s v="Normal"/>
    <s v="1-Jul-1984"/>
    <n v="6652.53"/>
    <x v="2"/>
    <x v="2"/>
    <s v="R1013"/>
    <n v="39"/>
  </r>
  <r>
    <s v="Id1537"/>
    <s v="  Jackie K"/>
    <n v="18.48"/>
    <n v="10.84"/>
    <s v="Yes"/>
    <s v="No"/>
    <s v="No"/>
    <n v="2"/>
    <s v="No"/>
    <s v="Under Weight"/>
    <s v="Diabetes"/>
    <s v="8-Nov-1970"/>
    <n v="6651.26"/>
    <x v="1"/>
    <x v="0"/>
    <s v="R1013"/>
    <n v="53"/>
  </r>
  <r>
    <s v="Id1538"/>
    <s v="  Chris"/>
    <n v="16.815000000000001"/>
    <n v="5.63"/>
    <s v="No"/>
    <s v="No"/>
    <s v="No"/>
    <n v="1"/>
    <s v="No"/>
    <s v="Under Weight"/>
    <s v="Normal"/>
    <s v="8-Dec-1984"/>
    <n v="6640.54"/>
    <x v="1"/>
    <x v="0"/>
    <s v="R1019"/>
    <n v="39"/>
  </r>
  <r>
    <s v="Id1539"/>
    <s v="  Tyler C"/>
    <n v="26.72"/>
    <n v="4.1399999999999997"/>
    <s v="No"/>
    <s v="No"/>
    <s v="No"/>
    <n v="0"/>
    <s v="No"/>
    <s v="Over weight"/>
    <s v="Normal"/>
    <s v="6-Jun-1990"/>
    <n v="6639.3"/>
    <x v="1"/>
    <x v="2"/>
    <s v="R1021"/>
    <n v="33"/>
  </r>
  <r>
    <s v="Id1540"/>
    <s v="  Yoshie"/>
    <n v="41.42"/>
    <n v="5.17"/>
    <s v="No"/>
    <s v="No"/>
    <s v="Yes"/>
    <n v="1"/>
    <s v="No"/>
    <s v="Obesity"/>
    <s v="Normal"/>
    <s v="4-Sep-2003"/>
    <n v="6638.16"/>
    <x v="1"/>
    <x v="1"/>
    <s v="R1012"/>
    <n v="20"/>
  </r>
  <r>
    <s v="Id1541"/>
    <s v="  Lauren A"/>
    <n v="20.69"/>
    <n v="6.93"/>
    <s v="No"/>
    <s v="No"/>
    <s v="No"/>
    <n v="2"/>
    <s v="No"/>
    <s v="Normal Weight"/>
    <s v="Diabetes"/>
    <s v="29-Aug-1973"/>
    <n v="6630.31"/>
    <x v="1"/>
    <x v="1"/>
    <s v="R1013"/>
    <n v="50"/>
  </r>
  <r>
    <s v="Id1542"/>
    <s v="  Mason D"/>
    <n v="41.23"/>
    <n v="4.24"/>
    <s v="No"/>
    <s v="No"/>
    <s v="No"/>
    <n v="0"/>
    <s v="No"/>
    <s v="Obesity"/>
    <s v="Normal"/>
    <s v="28-Aug-1982"/>
    <n v="6610.11"/>
    <x v="2"/>
    <x v="2"/>
    <s v="R1015"/>
    <n v="41"/>
  </r>
  <r>
    <s v="Id1543"/>
    <s v="  Ryan"/>
    <n v="29.9"/>
    <n v="5.91"/>
    <s v="No"/>
    <s v="No"/>
    <s v="No"/>
    <n v="0"/>
    <s v="No"/>
    <s v="Over weight"/>
    <s v="Prediabetes"/>
    <s v="7-Nov-1982"/>
    <n v="6600.36"/>
    <x v="1"/>
    <x v="0"/>
    <s v="R1011"/>
    <n v="41"/>
  </r>
  <r>
    <s v="Id1544"/>
    <s v="  Arturo"/>
    <n v="34.104999999999997"/>
    <n v="5.93"/>
    <s v="No"/>
    <s v="No"/>
    <s v="No"/>
    <n v="0"/>
    <s v="No"/>
    <s v="Obesity"/>
    <s v="Prediabetes"/>
    <s v="29-Dec-1982"/>
    <n v="6600.21"/>
    <x v="2"/>
    <x v="2"/>
    <s v="R1016"/>
    <n v="41"/>
  </r>
  <r>
    <s v="Id1545"/>
    <s v="  Jake"/>
    <n v="24.97"/>
    <n v="5.66"/>
    <s v="No"/>
    <s v="No"/>
    <s v="No"/>
    <n v="0"/>
    <s v="No"/>
    <s v="Over weight"/>
    <s v="Normal"/>
    <s v="22-Nov-1982"/>
    <n v="6593.51"/>
    <x v="1"/>
    <x v="1"/>
    <s v="R1013"/>
    <n v="41"/>
  </r>
  <r>
    <s v="Id1546"/>
    <s v="  Sarah E"/>
    <n v="34.799999999999997"/>
    <n v="4.1900000000000004"/>
    <s v="No"/>
    <s v="No"/>
    <s v="No"/>
    <n v="1"/>
    <s v="No"/>
    <s v="Obesity"/>
    <s v="Normal"/>
    <s v="5-Oct-1984"/>
    <n v="6571.54"/>
    <x v="1"/>
    <x v="0"/>
    <s v="R1011"/>
    <n v="39"/>
  </r>
  <r>
    <s v="Id1547"/>
    <s v="  Alison L"/>
    <n v="32.965000000000003"/>
    <n v="9.2100000000000009"/>
    <s v="Yes"/>
    <s v="No"/>
    <s v="No"/>
    <n v="0"/>
    <s v="No"/>
    <s v="Obesity"/>
    <s v="Diabetes"/>
    <s v="20-Jul-1981"/>
    <n v="6571.02"/>
    <x v="1"/>
    <x v="1"/>
    <s v="R1012"/>
    <n v="42"/>
  </r>
  <r>
    <s v="Id1548"/>
    <s v="  Karen A"/>
    <n v="27.265000000000001"/>
    <n v="5.51"/>
    <s v="No"/>
    <s v="No"/>
    <s v="No"/>
    <n v="1"/>
    <s v="No"/>
    <s v="Over weight"/>
    <s v="Normal"/>
    <s v="20-Sep-1984"/>
    <n v="6555.07"/>
    <x v="1"/>
    <x v="2"/>
    <s v="R1024"/>
    <n v="39"/>
  </r>
  <r>
    <s v="Id1549"/>
    <s v="  Thomas R"/>
    <n v="17.059999999999999"/>
    <n v="8.5"/>
    <s v="No"/>
    <s v="No"/>
    <s v="No"/>
    <n v="0"/>
    <s v="No"/>
    <s v="Under Weight"/>
    <s v="Diabetes"/>
    <s v="11-Dec-1968"/>
    <n v="6552.01"/>
    <x v="2"/>
    <x v="2"/>
    <s v="R1013"/>
    <n v="55"/>
  </r>
  <r>
    <s v="Id1550"/>
    <s v="  Stephanie W"/>
    <n v="36.29"/>
    <n v="6.23"/>
    <s v="No"/>
    <s v="No"/>
    <s v="No"/>
    <n v="0"/>
    <s v="No"/>
    <s v="Obesity"/>
    <s v="Prediabetes"/>
    <s v="6-Aug-1989"/>
    <n v="6551.75"/>
    <x v="1"/>
    <x v="2"/>
    <s v="R1024"/>
    <n v="34"/>
  </r>
  <r>
    <s v="Id1551"/>
    <s v="  Ezra"/>
    <n v="28.594999999999999"/>
    <n v="8.5299999999999994"/>
    <s v="Yes"/>
    <s v="No"/>
    <s v="No"/>
    <n v="1"/>
    <s v="No"/>
    <s v="Over weight"/>
    <s v="Diabetes"/>
    <s v="18-Dec-1986"/>
    <n v="6548.2"/>
    <x v="1"/>
    <x v="0"/>
    <s v="R1012"/>
    <n v="37"/>
  </r>
  <r>
    <s v="Id1552"/>
    <s v="  Jim"/>
    <n v="17.8"/>
    <n v="5.75"/>
    <s v="Yes"/>
    <s v="No"/>
    <s v="Yes"/>
    <n v="1"/>
    <s v="No"/>
    <s v="Under Weight"/>
    <s v="Prediabetes"/>
    <s v="3-Dec-1969"/>
    <n v="6546.16"/>
    <x v="1"/>
    <x v="0"/>
    <s v="R1013"/>
    <n v="54"/>
  </r>
  <r>
    <s v="Id1553"/>
    <s v="  Ari L"/>
    <n v="21.4"/>
    <n v="5.6"/>
    <s v="No"/>
    <s v="No"/>
    <s v="No"/>
    <n v="0"/>
    <s v="No"/>
    <s v="Normal Weight"/>
    <s v="Normal"/>
    <s v="2-Oct-1982"/>
    <n v="6536.68"/>
    <x v="1"/>
    <x v="2"/>
    <s v="R1012"/>
    <n v="41"/>
  </r>
  <r>
    <s v="Id1554"/>
    <s v="  Fanny"/>
    <n v="23.01"/>
    <n v="4.68"/>
    <s v="No"/>
    <s v="No"/>
    <s v="No"/>
    <n v="0"/>
    <s v="No"/>
    <s v="Normal Weight"/>
    <s v="Normal"/>
    <s v="12-Aug-1982"/>
    <n v="6532.04"/>
    <x v="1"/>
    <x v="1"/>
    <s v="R1013"/>
    <n v="41"/>
  </r>
  <r>
    <s v="Id1555"/>
    <s v="  Heather"/>
    <n v="19.86"/>
    <n v="5.62"/>
    <s v="Yes"/>
    <s v="No"/>
    <s v="No"/>
    <n v="0"/>
    <s v="No"/>
    <s v="Normal Weight"/>
    <s v="Normal"/>
    <s v="23-Oct-1976"/>
    <n v="6529.21"/>
    <x v="1"/>
    <x v="1"/>
    <s v="R1013"/>
    <n v="47"/>
  </r>
  <r>
    <s v="Id1556"/>
    <s v="  Peter W"/>
    <n v="33.58"/>
    <n v="5.08"/>
    <s v="No"/>
    <s v="No"/>
    <s v="No"/>
    <n v="0"/>
    <s v="No"/>
    <s v="Obesity"/>
    <s v="Normal"/>
    <s v="7-Jul-1994"/>
    <n v="6512.24"/>
    <x v="1"/>
    <x v="1"/>
    <s v="R1021"/>
    <n v="29"/>
  </r>
  <r>
    <s v="Id1557"/>
    <s v="  Catherine A"/>
    <n v="29.81"/>
    <n v="5.28"/>
    <s v="No"/>
    <s v="No"/>
    <s v="No"/>
    <n v="0"/>
    <s v="No"/>
    <s v="Over weight"/>
    <s v="Normal"/>
    <s v="28-Aug-1982"/>
    <n v="6500.24"/>
    <x v="1"/>
    <x v="2"/>
    <s v="R1013"/>
    <n v="41"/>
  </r>
  <r>
    <s v="Id1558"/>
    <s v="  Kelly A"/>
    <n v="27.4"/>
    <n v="4.6100000000000003"/>
    <s v="No"/>
    <s v="No"/>
    <s v="No"/>
    <n v="0"/>
    <s v="No"/>
    <s v="Over weight"/>
    <s v="Normal"/>
    <s v="9-Oct-1982"/>
    <n v="6496.89"/>
    <x v="1"/>
    <x v="0"/>
    <s v="R1011"/>
    <n v="41"/>
  </r>
  <r>
    <s v="Id1559"/>
    <s v="  Janel N"/>
    <n v="17.98"/>
    <n v="6.57"/>
    <s v="Yes"/>
    <s v="No"/>
    <s v="No"/>
    <n v="2"/>
    <s v="No"/>
    <s v="Under Weight"/>
    <s v="Diabetes"/>
    <s v="1-Dec-1970"/>
    <n v="6481.67"/>
    <x v="1"/>
    <x v="2"/>
    <s v="R1013"/>
    <n v="53"/>
  </r>
  <r>
    <s v="Id1560"/>
    <s v="  Yann Kai"/>
    <n v="37.9"/>
    <n v="5.83"/>
    <s v="No"/>
    <s v="No"/>
    <s v="No"/>
    <n v="0"/>
    <s v="No"/>
    <s v="Obesity"/>
    <s v="Prediabetes"/>
    <s v="8-Jun-1980"/>
    <n v="6474.01"/>
    <x v="1"/>
    <x v="0"/>
    <s v="R1011"/>
    <n v="43"/>
  </r>
  <r>
    <s v="Id1561"/>
    <s v="  Zachary R"/>
    <n v="25.27"/>
    <n v="6.98"/>
    <s v="Yes"/>
    <s v="No"/>
    <s v="No"/>
    <n v="0"/>
    <s v="No"/>
    <s v="Over weight"/>
    <s v="Diabetes"/>
    <s v="27-Jul-1981"/>
    <n v="6473.15"/>
    <x v="1"/>
    <x v="2"/>
    <s v="R1013"/>
    <n v="42"/>
  </r>
  <r>
    <s v="Id1562"/>
    <s v="  Alejandro Sr"/>
    <n v="29.26"/>
    <n v="4.03"/>
    <s v="No"/>
    <s v="No"/>
    <s v="No"/>
    <n v="1"/>
    <s v="No"/>
    <s v="Over weight"/>
    <s v="Normal"/>
    <s v="1-Nov-1984"/>
    <n v="6457.84"/>
    <x v="1"/>
    <x v="0"/>
    <s v="R1012"/>
    <n v="39"/>
  </r>
  <r>
    <s v="Id1563"/>
    <s v="  Nicholas R"/>
    <n v="27.835000000000001"/>
    <n v="4.5599999999999996"/>
    <s v="No"/>
    <s v="No"/>
    <s v="No"/>
    <n v="1"/>
    <s v="No"/>
    <s v="Over weight"/>
    <s v="Normal"/>
    <s v="26-Aug-1984"/>
    <n v="6455.86"/>
    <x v="2"/>
    <x v="0"/>
    <s v="R1012"/>
    <n v="39"/>
  </r>
  <r>
    <s v="Id1564"/>
    <s v="  Paul"/>
    <n v="46.53"/>
    <n v="5.38"/>
    <s v="Yes"/>
    <s v="No"/>
    <s v="No"/>
    <n v="0"/>
    <s v="No"/>
    <s v="Obesity"/>
    <s v="Normal"/>
    <s v="22-Jul-1985"/>
    <n v="6435.62"/>
    <x v="2"/>
    <x v="2"/>
    <s v="R1013"/>
    <n v="38"/>
  </r>
  <r>
    <s v="Id1565"/>
    <s v="  Michael D"/>
    <n v="20.58"/>
    <n v="11.04"/>
    <s v="Yes"/>
    <s v="No"/>
    <s v="No"/>
    <n v="1"/>
    <s v="No"/>
    <s v="Normal Weight"/>
    <s v="Diabetes"/>
    <s v="5-Aug-1975"/>
    <n v="6423.48"/>
    <x v="1"/>
    <x v="0"/>
    <s v="R1013"/>
    <n v="48"/>
  </r>
  <r>
    <s v="Id1566"/>
    <s v="  Marina"/>
    <n v="19.53"/>
    <n v="6.09"/>
    <s v="Yes"/>
    <s v="No"/>
    <s v="No"/>
    <n v="0"/>
    <s v="No"/>
    <s v="Normal Weight"/>
    <s v="Prediabetes"/>
    <s v="30-Dec-1976"/>
    <n v="6417.28"/>
    <x v="1"/>
    <x v="0"/>
    <s v="R1013"/>
    <n v="47"/>
  </r>
  <r>
    <s v="Id1567"/>
    <s v="  Caroline"/>
    <n v="27.7"/>
    <n v="4.71"/>
    <s v="No"/>
    <s v="No"/>
    <s v="No"/>
    <n v="1"/>
    <s v="No"/>
    <s v="Over weight"/>
    <s v="Normal"/>
    <s v="4-Sep-1987"/>
    <n v="6414.18"/>
    <x v="1"/>
    <x v="2"/>
    <s v="R1011"/>
    <n v="36"/>
  </r>
  <r>
    <s v="Id1568"/>
    <s v="  Ross P"/>
    <n v="18.920000000000002"/>
    <n v="8.18"/>
    <s v="No"/>
    <s v="No"/>
    <s v="No"/>
    <n v="0"/>
    <s v="No"/>
    <s v="Normal Weight"/>
    <s v="Diabetes"/>
    <s v="22-Aug-1971"/>
    <n v="6412.34"/>
    <x v="1"/>
    <x v="0"/>
    <s v="R1013"/>
    <n v="52"/>
  </r>
  <r>
    <s v="Id1569"/>
    <s v="  Aoife"/>
    <n v="17.760000000000002"/>
    <n v="11.18"/>
    <s v="Yes"/>
    <s v="No"/>
    <s v="No"/>
    <n v="2"/>
    <s v="No"/>
    <s v="Under Weight"/>
    <s v="Diabetes"/>
    <s v="20-Aug-1970"/>
    <n v="6407.05"/>
    <x v="1"/>
    <x v="1"/>
    <s v="R1013"/>
    <n v="53"/>
  </r>
  <r>
    <s v="Id1570"/>
    <s v="  Wesley"/>
    <n v="29.83"/>
    <n v="5.03"/>
    <s v="Yes"/>
    <s v="No"/>
    <s v="No"/>
    <n v="0"/>
    <s v="No"/>
    <s v="Over weight"/>
    <s v="Normal"/>
    <s v="10-Dec-1985"/>
    <n v="6406.41"/>
    <x v="0"/>
    <x v="0"/>
    <s v="R1014"/>
    <n v="38"/>
  </r>
  <r>
    <s v="Id1571"/>
    <s v="  Rebecca J"/>
    <n v="23.465"/>
    <n v="5.56"/>
    <s v="No"/>
    <s v="No"/>
    <s v="No"/>
    <n v="1"/>
    <s v="No"/>
    <s v="Normal Weight"/>
    <s v="Normal"/>
    <s v="9-Sep-1987"/>
    <n v="6402.29"/>
    <x v="1"/>
    <x v="0"/>
    <s v="R1024"/>
    <n v="36"/>
  </r>
  <r>
    <s v="Id1572"/>
    <s v="  Barry P"/>
    <n v="29.355"/>
    <n v="4.33"/>
    <s v="No"/>
    <s v="No"/>
    <s v="No"/>
    <n v="0"/>
    <s v="No"/>
    <s v="Over weight"/>
    <s v="Normal"/>
    <s v="28-Oct-1982"/>
    <n v="6393.6"/>
    <x v="1"/>
    <x v="1"/>
    <s v="R1012"/>
    <n v="41"/>
  </r>
  <r>
    <s v="Id1573"/>
    <s v="  Maciej"/>
    <n v="35.49"/>
    <n v="5.21"/>
    <s v="Yes"/>
    <s v="No"/>
    <s v="Yes"/>
    <n v="1"/>
    <s v="No"/>
    <s v="Obesity"/>
    <s v="Normal"/>
    <s v="16-Aug-1997"/>
    <n v="6389.53"/>
    <x v="1"/>
    <x v="2"/>
    <s v="R1021"/>
    <n v="26"/>
  </r>
  <r>
    <s v="Id1574"/>
    <s v="  Jerry D"/>
    <n v="26.315000000000001"/>
    <n v="5.89"/>
    <s v="No"/>
    <s v="No"/>
    <s v="No"/>
    <n v="0"/>
    <s v="No"/>
    <s v="Over weight"/>
    <s v="Prediabetes"/>
    <s v="6-Aug-1982"/>
    <n v="6389.38"/>
    <x v="0"/>
    <x v="2"/>
    <s v="R1012"/>
    <n v="41"/>
  </r>
  <r>
    <s v="Id1575"/>
    <s v="  Eric A"/>
    <n v="19.79"/>
    <n v="4.8099999999999996"/>
    <s v="Yes"/>
    <s v="No"/>
    <s v="No"/>
    <n v="0"/>
    <s v="No"/>
    <s v="Normal Weight"/>
    <s v="Normal"/>
    <s v="18-Nov-1976"/>
    <n v="6374.16"/>
    <x v="1"/>
    <x v="2"/>
    <s v="R1013"/>
    <n v="47"/>
  </r>
  <r>
    <s v="Id1576"/>
    <s v="  Cathi"/>
    <n v="40.564999999999998"/>
    <n v="5.66"/>
    <s v="No"/>
    <s v="No"/>
    <s v="No"/>
    <n v="1"/>
    <s v="No"/>
    <s v="Obesity"/>
    <s v="Normal"/>
    <s v="13-Aug-1984"/>
    <n v="6373.56"/>
    <x v="1"/>
    <x v="1"/>
    <s v="R1012"/>
    <n v="39"/>
  </r>
  <r>
    <s v="Id1577"/>
    <s v="  Alex M"/>
    <n v="18.03"/>
    <n v="10.66"/>
    <s v="Yes"/>
    <s v="No"/>
    <s v="No"/>
    <n v="2"/>
    <s v="No"/>
    <s v="Under Weight"/>
    <s v="Diabetes"/>
    <s v="9-Nov-1970"/>
    <n v="6367.31"/>
    <x v="1"/>
    <x v="1"/>
    <s v="R1013"/>
    <n v="53"/>
  </r>
  <r>
    <s v="Id1578"/>
    <s v="  Liang"/>
    <n v="34.65"/>
    <n v="5.98"/>
    <s v="Yes"/>
    <s v="No"/>
    <s v="No"/>
    <n v="0"/>
    <s v="No"/>
    <s v="Obesity"/>
    <s v="Prediabetes"/>
    <s v="7-Jul-1996"/>
    <n v="6361.47"/>
    <x v="1"/>
    <x v="0"/>
    <s v="R1021"/>
    <n v="27"/>
  </r>
  <r>
    <s v="Id1579"/>
    <s v="  Lexy"/>
    <n v="42.94"/>
    <n v="4.34"/>
    <s v="No"/>
    <s v="No"/>
    <s v="No"/>
    <n v="0"/>
    <s v="No"/>
    <s v="Obesity"/>
    <s v="Normal"/>
    <s v="24-Jun-1989"/>
    <n v="6360.99"/>
    <x v="1"/>
    <x v="2"/>
    <s v="R1012"/>
    <n v="34"/>
  </r>
  <r>
    <s v="Id1580"/>
    <s v="  Michael"/>
    <n v="31.254999999999999"/>
    <n v="5.17"/>
    <s v="No"/>
    <s v="No"/>
    <s v="No"/>
    <n v="0"/>
    <s v="No"/>
    <s v="Obesity"/>
    <s v="Normal"/>
    <s v="30-Oct-1980"/>
    <n v="6358.78"/>
    <x v="1"/>
    <x v="1"/>
    <s v="R1012"/>
    <n v="43"/>
  </r>
  <r>
    <s v="Id1581"/>
    <s v="  Samuel L"/>
    <n v="45.43"/>
    <n v="4.2300000000000004"/>
    <s v="Yes"/>
    <s v="No"/>
    <s v="Yes"/>
    <n v="1"/>
    <s v="No"/>
    <s v="Obesity"/>
    <s v="Normal"/>
    <s v="19-Aug-1983"/>
    <n v="6356.27"/>
    <x v="2"/>
    <x v="2"/>
    <s v="R1013"/>
    <n v="40"/>
  </r>
  <r>
    <s v="Id1582"/>
    <s v="  Spencer A"/>
    <n v="32.340000000000003"/>
    <n v="4.88"/>
    <s v="Yes"/>
    <s v="No"/>
    <s v="Yes"/>
    <n v="1"/>
    <s v="No"/>
    <s v="Obesity"/>
    <s v="Normal"/>
    <s v="21-Oct-1983"/>
    <n v="6338.08"/>
    <x v="1"/>
    <x v="1"/>
    <s v="R1013"/>
    <n v="40"/>
  </r>
  <r>
    <s v="Id1583"/>
    <s v="  Rochelle"/>
    <n v="25.46"/>
    <n v="9.7100000000000009"/>
    <s v="Yes"/>
    <s v="No"/>
    <s v="No"/>
    <n v="1"/>
    <s v="No"/>
    <s v="Over weight"/>
    <s v="Diabetes"/>
    <s v="25-Sep-1986"/>
    <n v="6335.64"/>
    <x v="1"/>
    <x v="2"/>
    <s v="R1013"/>
    <n v="37"/>
  </r>
  <r>
    <s v="Id1584"/>
    <s v="  Paula"/>
    <n v="37.145000000000003"/>
    <n v="5.32"/>
    <s v="No"/>
    <s v="No"/>
    <s v="No"/>
    <n v="0"/>
    <s v="No"/>
    <s v="Obesity"/>
    <s v="Normal"/>
    <s v="13-Aug-1990"/>
    <n v="6334.34"/>
    <x v="1"/>
    <x v="2"/>
    <s v="R1024"/>
    <n v="33"/>
  </r>
  <r>
    <s v="Id1585"/>
    <s v="  Madeline E"/>
    <n v="30.8"/>
    <n v="5.83"/>
    <s v="Yes"/>
    <s v="No"/>
    <s v="No"/>
    <n v="0"/>
    <s v="No"/>
    <s v="Obesity"/>
    <s v="Prediabetes"/>
    <s v="15-Dec-1985"/>
    <n v="6313.76"/>
    <x v="1"/>
    <x v="1"/>
    <s v="R1013"/>
    <n v="38"/>
  </r>
  <r>
    <s v="Id1586"/>
    <s v="  Maria Isabel"/>
    <n v="29.5"/>
    <n v="5.54"/>
    <s v="Yes"/>
    <s v="No"/>
    <s v="No"/>
    <n v="0"/>
    <s v="No"/>
    <s v="Over weight"/>
    <s v="Normal"/>
    <s v="19-Nov-1985"/>
    <n v="6311.95"/>
    <x v="1"/>
    <x v="1"/>
    <s v="R1011"/>
    <n v="38"/>
  </r>
  <r>
    <s v="Id1587"/>
    <s v="  Arthur M"/>
    <n v="43.39"/>
    <n v="5.85"/>
    <s v="No"/>
    <s v="Yes"/>
    <s v="No"/>
    <n v="1"/>
    <s v="No"/>
    <s v="Obesity"/>
    <s v="Prediabetes"/>
    <s v="27-Jul-2004"/>
    <n v="6311.11"/>
    <x v="1"/>
    <x v="2"/>
    <s v="R1011"/>
    <n v="19"/>
  </r>
  <r>
    <s v="Id1588"/>
    <s v="  Joseph R"/>
    <n v="15.08"/>
    <n v="4.8499999999999996"/>
    <s v="Yes"/>
    <s v="No"/>
    <s v="Yes"/>
    <n v="1"/>
    <s v="No"/>
    <s v="Under Weight"/>
    <s v="Normal"/>
    <s v="4-Sep-1969"/>
    <n v="6305.61"/>
    <x v="1"/>
    <x v="2"/>
    <s v="R1012"/>
    <n v="54"/>
  </r>
  <r>
    <s v="Id1589"/>
    <s v="  Sachiko"/>
    <n v="20.48"/>
    <n v="11.09"/>
    <s v="No"/>
    <s v="No"/>
    <s v="No"/>
    <n v="0"/>
    <s v="No"/>
    <s v="Normal Weight"/>
    <s v="Diabetes"/>
    <s v="17-Sep-1974"/>
    <n v="6302.23"/>
    <x v="1"/>
    <x v="1"/>
    <s v="R1013"/>
    <n v="49"/>
  </r>
  <r>
    <s v="Id1590"/>
    <s v="  Christopher"/>
    <n v="34.450000000000003"/>
    <n v="5.58"/>
    <s v="Yes"/>
    <s v="No"/>
    <s v="No"/>
    <n v="0"/>
    <s v="No"/>
    <s v="Obesity"/>
    <s v="Normal"/>
    <s v="4-Jul-1996"/>
    <n v="6293.63"/>
    <x v="1"/>
    <x v="0"/>
    <s v="R1021"/>
    <n v="27"/>
  </r>
  <r>
    <s v="Id1591"/>
    <s v="  Joseph"/>
    <n v="34.21"/>
    <n v="9.7200000000000006"/>
    <s v="Yes"/>
    <s v="No"/>
    <s v="No"/>
    <n v="0"/>
    <s v="No"/>
    <s v="Obesity"/>
    <s v="Diabetes"/>
    <s v="26-Aug-1981"/>
    <n v="6289.75"/>
    <x v="1"/>
    <x v="0"/>
    <s v="R1013"/>
    <n v="42"/>
  </r>
  <r>
    <s v="Id1592"/>
    <s v="  Lawrence"/>
    <n v="28.8"/>
    <n v="11.41"/>
    <s v="Yes"/>
    <s v="No"/>
    <s v="No"/>
    <n v="0"/>
    <s v="No"/>
    <s v="Over weight"/>
    <s v="Diabetes"/>
    <s v="24-Nov-1981"/>
    <n v="6282.24"/>
    <x v="1"/>
    <x v="1"/>
    <s v="R1011"/>
    <n v="42"/>
  </r>
  <r>
    <s v="Id1593"/>
    <s v="  Katie"/>
    <n v="31.74"/>
    <n v="4.46"/>
    <s v="No"/>
    <s v="No"/>
    <s v="Yes"/>
    <n v="1"/>
    <s v="No"/>
    <s v="Obesity"/>
    <s v="Normal"/>
    <s v="16-Oct-1993"/>
    <n v="6276.3"/>
    <x v="1"/>
    <x v="1"/>
    <s v="R1025"/>
    <n v="30"/>
  </r>
  <r>
    <s v="Id1594"/>
    <s v="  Ruben"/>
    <n v="21.78"/>
    <n v="9.31"/>
    <s v="Yes"/>
    <s v="No"/>
    <s v="No"/>
    <n v="0"/>
    <s v="No"/>
    <s v="Normal Weight"/>
    <s v="Diabetes"/>
    <s v="30-Jun-1981"/>
    <n v="6272.48"/>
    <x v="0"/>
    <x v="0"/>
    <s v="R1013"/>
    <n v="42"/>
  </r>
  <r>
    <s v="Id1595"/>
    <s v="  Sarah"/>
    <n v="23.75"/>
    <n v="5.03"/>
    <s v="No"/>
    <s v="No"/>
    <s v="No"/>
    <n v="1"/>
    <s v="No"/>
    <s v="Normal Weight"/>
    <s v="Normal"/>
    <s v="25-Sep-1984"/>
    <n v="6269.33"/>
    <x v="1"/>
    <x v="1"/>
    <s v="R1013"/>
    <n v="39"/>
  </r>
  <r>
    <s v="Id1596"/>
    <s v="  Angela R"/>
    <n v="33.21"/>
    <n v="5.07"/>
    <s v="Yes"/>
    <s v="No"/>
    <s v="No"/>
    <n v="1"/>
    <s v="No"/>
    <s v="Obesity"/>
    <s v="Normal"/>
    <s v="17-Oct-1995"/>
    <n v="6261.2"/>
    <x v="1"/>
    <x v="1"/>
    <s v="R1026"/>
    <n v="28"/>
  </r>
  <r>
    <s v="Id1597"/>
    <s v="  Chatham"/>
    <n v="17.7"/>
    <n v="10.42"/>
    <s v="Yes"/>
    <s v="No"/>
    <s v="No"/>
    <n v="2"/>
    <s v="No"/>
    <s v="Under Weight"/>
    <s v="Diabetes"/>
    <s v="11-Oct-1970"/>
    <n v="6255.38"/>
    <x v="1"/>
    <x v="2"/>
    <s v="R1013"/>
    <n v="53"/>
  </r>
  <r>
    <s v="Id1598"/>
    <s v="  Derek"/>
    <n v="17.2"/>
    <n v="6.45"/>
    <s v="No"/>
    <s v="No"/>
    <s v="No"/>
    <n v="2"/>
    <s v="No"/>
    <s v="Under Weight"/>
    <s v="Prediabetes"/>
    <s v="8-Sep-1972"/>
    <n v="6254.13"/>
    <x v="1"/>
    <x v="2"/>
    <s v="R1012"/>
    <n v="51"/>
  </r>
  <r>
    <s v="Id1599"/>
    <s v="  Kalvin J"/>
    <n v="19.21"/>
    <n v="5.52"/>
    <s v="No"/>
    <s v="No"/>
    <s v="No"/>
    <n v="2"/>
    <s v="No"/>
    <s v="Normal Weight"/>
    <s v="Normal"/>
    <s v="11-Nov-1972"/>
    <n v="6253.85"/>
    <x v="1"/>
    <x v="2"/>
    <s v="R1013"/>
    <n v="51"/>
  </r>
  <r>
    <s v="Id1600"/>
    <s v="  Dave"/>
    <n v="23.2"/>
    <n v="4.41"/>
    <s v="No"/>
    <s v="No"/>
    <s v="Yes"/>
    <n v="1"/>
    <s v="No"/>
    <s v="Normal Weight"/>
    <s v="Normal"/>
    <s v="10-Oct-1979"/>
    <n v="6250.44"/>
    <x v="1"/>
    <x v="1"/>
    <s v="R1011"/>
    <n v="44"/>
  </r>
  <r>
    <s v="Id1601"/>
    <s v="  Barbara G"/>
    <n v="32.5"/>
    <n v="4.6900000000000004"/>
    <s v="Yes"/>
    <s v="No"/>
    <s v="Yes"/>
    <n v="1"/>
    <s v="No"/>
    <s v="Obesity"/>
    <s v="Normal"/>
    <s v="11-Aug-1983"/>
    <n v="6238.3"/>
    <x v="1"/>
    <x v="1"/>
    <s v="R1011"/>
    <n v="40"/>
  </r>
  <r>
    <s v="Id1602"/>
    <s v="  Skylar"/>
    <n v="20.9"/>
    <n v="6.94"/>
    <s v="No"/>
    <s v="No"/>
    <s v="No"/>
    <n v="0"/>
    <s v="No"/>
    <s v="Normal Weight"/>
    <s v="Diabetes"/>
    <s v="19-Sep-1978"/>
    <n v="6236.95"/>
    <x v="1"/>
    <x v="2"/>
    <s v="R1013"/>
    <n v="45"/>
  </r>
  <r>
    <s v="Id1603"/>
    <s v="  Nick"/>
    <n v="19.11"/>
    <n v="4.3499999999999996"/>
    <s v="No"/>
    <s v="No"/>
    <s v="No"/>
    <n v="2"/>
    <s v="No"/>
    <s v="Normal Weight"/>
    <s v="Normal"/>
    <s v="29-Jun-1972"/>
    <n v="6219.93"/>
    <x v="1"/>
    <x v="2"/>
    <s v="R1013"/>
    <n v="51"/>
  </r>
  <r>
    <s v="Id1604"/>
    <s v="  Sunny S"/>
    <n v="31.17"/>
    <n v="5.28"/>
    <s v="No"/>
    <s v="No"/>
    <s v="No"/>
    <n v="1"/>
    <s v="No"/>
    <s v="Obesity"/>
    <s v="Normal"/>
    <s v="12-Aug-1992"/>
    <n v="6208.5"/>
    <x v="1"/>
    <x v="1"/>
    <s v="R1021"/>
    <n v="31"/>
  </r>
  <r>
    <s v="Id1605"/>
    <s v="  Anne-Marie"/>
    <n v="36.08"/>
    <n v="4.29"/>
    <s v="No"/>
    <s v="No"/>
    <s v="No"/>
    <n v="0"/>
    <s v="No"/>
    <s v="Obesity"/>
    <s v="Normal"/>
    <s v="10-Sep-1999"/>
    <n v="6207.26"/>
    <x v="1"/>
    <x v="2"/>
    <s v="R1026"/>
    <n v="24"/>
  </r>
  <r>
    <s v="Id1606"/>
    <s v="  Nicholas"/>
    <n v="28.024999999999999"/>
    <n v="5.69"/>
    <s v="Yes"/>
    <s v="No"/>
    <s v="No"/>
    <n v="0"/>
    <s v="No"/>
    <s v="Over weight"/>
    <s v="Normal"/>
    <s v="22-Sep-1985"/>
    <n v="6203.9"/>
    <x v="1"/>
    <x v="2"/>
    <s v="R1012"/>
    <n v="38"/>
  </r>
  <r>
    <s v="Id1607"/>
    <s v="  Scott M"/>
    <n v="24.32"/>
    <n v="5.56"/>
    <s v="Yes"/>
    <s v="No"/>
    <s v="No"/>
    <n v="0"/>
    <s v="No"/>
    <s v="Normal Weight"/>
    <s v="Normal"/>
    <s v="22-Jul-1985"/>
    <n v="6198.75"/>
    <x v="1"/>
    <x v="1"/>
    <s v="R1012"/>
    <n v="38"/>
  </r>
  <r>
    <s v="Id1608"/>
    <s v="  Marisa A"/>
    <n v="38"/>
    <n v="5.41"/>
    <s v="Yes"/>
    <s v="No"/>
    <s v="No"/>
    <n v="1"/>
    <s v="No"/>
    <s v="Obesity"/>
    <s v="Normal"/>
    <s v="23-Oct-1988"/>
    <n v="6196.45"/>
    <x v="1"/>
    <x v="1"/>
    <s v="R1011"/>
    <n v="35"/>
  </r>
  <r>
    <s v="Id1609"/>
    <s v="  Katie"/>
    <n v="31.6"/>
    <n v="10.85"/>
    <s v="Yes"/>
    <s v="No"/>
    <s v="No"/>
    <n v="0"/>
    <s v="No"/>
    <s v="Obesity"/>
    <s v="Diabetes"/>
    <s v="1-Oct-1981"/>
    <n v="6186.13"/>
    <x v="1"/>
    <x v="0"/>
    <s v="R1011"/>
    <n v="42"/>
  </r>
  <r>
    <s v="Id1610"/>
    <s v="  Amy L"/>
    <n v="31.02"/>
    <n v="11.63"/>
    <s v="Yes"/>
    <s v="No"/>
    <s v="No"/>
    <n v="0"/>
    <s v="No"/>
    <s v="Obesity"/>
    <s v="Diabetes"/>
    <s v="22-Nov-1981"/>
    <n v="6185.32"/>
    <x v="1"/>
    <x v="1"/>
    <s v="R1013"/>
    <n v="42"/>
  </r>
  <r>
    <s v="Id1611"/>
    <s v="  Jenna M"/>
    <n v="29.26"/>
    <n v="5.68"/>
    <s v="Yes"/>
    <s v="No"/>
    <s v="No"/>
    <n v="1"/>
    <s v="No"/>
    <s v="Over weight"/>
    <s v="Normal"/>
    <s v="1-Nov-1988"/>
    <n v="6184.3"/>
    <x v="1"/>
    <x v="0"/>
    <s v="R1013"/>
    <n v="35"/>
  </r>
  <r>
    <s v="Id1612"/>
    <s v="  Elizabeth M"/>
    <n v="15.09"/>
    <n v="7.59"/>
    <s v="Yes"/>
    <s v="No"/>
    <s v="No"/>
    <n v="2"/>
    <s v="No"/>
    <s v="Under Weight"/>
    <s v="Diabetes"/>
    <s v="5-Oct-1970"/>
    <n v="6183.46"/>
    <x v="1"/>
    <x v="2"/>
    <s v="R1012"/>
    <n v="53"/>
  </r>
  <r>
    <s v="Id1613"/>
    <s v="  Lyazid"/>
    <n v="22.63"/>
    <n v="5.09"/>
    <s v="Yes"/>
    <s v="No"/>
    <s v="No"/>
    <n v="0"/>
    <s v="No"/>
    <s v="Normal Weight"/>
    <s v="Normal"/>
    <s v="9-Aug-1985"/>
    <n v="6183.32"/>
    <x v="1"/>
    <x v="2"/>
    <s v="R1012"/>
    <n v="38"/>
  </r>
  <r>
    <s v="Id1614"/>
    <s v="  Lindsey A"/>
    <n v="23.46"/>
    <n v="4.21"/>
    <s v="No"/>
    <s v="No"/>
    <s v="No"/>
    <n v="1"/>
    <s v="No"/>
    <s v="Normal Weight"/>
    <s v="Normal"/>
    <s v="6-Oct-1984"/>
    <n v="6170.96"/>
    <x v="1"/>
    <x v="1"/>
    <s v="R1013"/>
    <n v="39"/>
  </r>
  <r>
    <s v="Id1615"/>
    <s v="  Chris"/>
    <n v="22.56"/>
    <n v="4.34"/>
    <s v="Yes"/>
    <s v="No"/>
    <s v="No"/>
    <n v="0"/>
    <s v="No"/>
    <s v="Normal Weight"/>
    <s v="Normal"/>
    <s v="15-Oct-1985"/>
    <n v="6159.57"/>
    <x v="1"/>
    <x v="1"/>
    <s v="R1012"/>
    <n v="38"/>
  </r>
  <r>
    <s v="Id1616"/>
    <s v="  Jennifer A"/>
    <n v="19.28"/>
    <n v="11.85"/>
    <s v="No"/>
    <s v="No"/>
    <s v="No"/>
    <n v="2"/>
    <s v="No"/>
    <s v="Normal Weight"/>
    <s v="Diabetes"/>
    <s v="6-Nov-1973"/>
    <n v="6152.05"/>
    <x v="1"/>
    <x v="0"/>
    <s v="R1013"/>
    <n v="50"/>
  </r>
  <r>
    <s v="Id1617"/>
    <s v="  Leif S"/>
    <n v="15.37"/>
    <n v="9.61"/>
    <s v="Yes"/>
    <s v="No"/>
    <s v="No"/>
    <n v="2"/>
    <s v="No"/>
    <s v="Under Weight"/>
    <s v="Diabetes"/>
    <s v="14-Oct-1970"/>
    <n v="6147.12"/>
    <x v="1"/>
    <x v="0"/>
    <s v="R1012"/>
    <n v="53"/>
  </r>
  <r>
    <s v="Id1618"/>
    <s v="  Stephanie A"/>
    <n v="18.71"/>
    <n v="5.29"/>
    <s v="Yes"/>
    <s v="No"/>
    <s v="No"/>
    <n v="0"/>
    <s v="No"/>
    <s v="Normal Weight"/>
    <s v="Normal"/>
    <s v="12-Dec-1976"/>
    <n v="6139.14"/>
    <x v="1"/>
    <x v="0"/>
    <s v="R1013"/>
    <n v="47"/>
  </r>
  <r>
    <s v="Id1619"/>
    <s v="  Bo"/>
    <n v="20.61"/>
    <n v="6.89"/>
    <s v="No"/>
    <s v="No"/>
    <s v="No"/>
    <n v="0"/>
    <s v="No"/>
    <s v="Normal Weight"/>
    <s v="Diabetes"/>
    <s v="5-Sep-1978"/>
    <n v="6138.58"/>
    <x v="1"/>
    <x v="1"/>
    <s v="R1013"/>
    <n v="45"/>
  </r>
  <r>
    <s v="Id1620"/>
    <s v="  Leah"/>
    <n v="15.99"/>
    <n v="4.57"/>
    <s v="Yes"/>
    <s v="No"/>
    <s v="Yes"/>
    <n v="1"/>
    <s v="No"/>
    <s v="Under Weight"/>
    <s v="Normal"/>
    <s v="9-Nov-1969"/>
    <n v="6138.5"/>
    <x v="1"/>
    <x v="2"/>
    <s v="R1011"/>
    <n v="54"/>
  </r>
  <r>
    <s v="Id1621"/>
    <s v="  Kara Lynne"/>
    <n v="33.155000000000001"/>
    <n v="4.32"/>
    <s v="No"/>
    <s v="No"/>
    <s v="No"/>
    <n v="0"/>
    <s v="No"/>
    <s v="Obesity"/>
    <s v="Normal"/>
    <s v="18-Aug-1990"/>
    <n v="6128.8"/>
    <x v="1"/>
    <x v="0"/>
    <s v="R1012"/>
    <n v="33"/>
  </r>
  <r>
    <s v="Id1622"/>
    <s v="  Jeffrey"/>
    <n v="26.22"/>
    <n v="5.57"/>
    <s v="Yes"/>
    <s v="No"/>
    <s v="Yes"/>
    <n v="1"/>
    <s v="No"/>
    <s v="Over weight"/>
    <s v="Normal"/>
    <s v="16-Nov-1983"/>
    <n v="6123.57"/>
    <x v="2"/>
    <x v="2"/>
    <s v="R1012"/>
    <n v="40"/>
  </r>
  <r>
    <s v="Id1623"/>
    <s v="  Justin"/>
    <n v="21.85"/>
    <n v="5.26"/>
    <s v="Yes"/>
    <s v="No"/>
    <s v="Yes"/>
    <n v="1"/>
    <s v="No"/>
    <s v="Normal Weight"/>
    <s v="Normal"/>
    <s v="11-Aug-1983"/>
    <n v="6117.49"/>
    <x v="1"/>
    <x v="0"/>
    <s v="R1012"/>
    <n v="40"/>
  </r>
  <r>
    <s v="Id1624"/>
    <s v="  Emily"/>
    <n v="30.495000000000001"/>
    <n v="6.25"/>
    <s v="No"/>
    <s v="No"/>
    <s v="No"/>
    <n v="0"/>
    <s v="No"/>
    <s v="Obesity"/>
    <s v="Prediabetes"/>
    <s v="25-Jul-1991"/>
    <n v="6113.23"/>
    <x v="1"/>
    <x v="2"/>
    <s v="R1024"/>
    <n v="32"/>
  </r>
  <r>
    <s v="Id1625"/>
    <s v="  Rebecca"/>
    <n v="34.104999999999997"/>
    <n v="5.67"/>
    <s v="Yes"/>
    <s v="No"/>
    <s v="No"/>
    <n v="0"/>
    <s v="No"/>
    <s v="Obesity"/>
    <s v="Normal"/>
    <s v="21-Jul-1985"/>
    <n v="6112.35"/>
    <x v="1"/>
    <x v="1"/>
    <s v="R1012"/>
    <n v="38"/>
  </r>
  <r>
    <s v="Id1626"/>
    <s v="  Allie"/>
    <n v="32.770000000000003"/>
    <n v="4.42"/>
    <s v="Yes"/>
    <s v="No"/>
    <s v="No"/>
    <n v="1"/>
    <s v="No"/>
    <s v="Obesity"/>
    <s v="Normal"/>
    <s v="9-Sep-1995"/>
    <n v="6111.95"/>
    <x v="1"/>
    <x v="0"/>
    <s v="R1026"/>
    <n v="28"/>
  </r>
  <r>
    <s v="Id1627"/>
    <s v="  Trasi"/>
    <n v="16.850000000000001"/>
    <n v="11.75"/>
    <s v="Yes"/>
    <s v="No"/>
    <s v="No"/>
    <n v="2"/>
    <s v="No"/>
    <s v="Under Weight"/>
    <s v="Diabetes"/>
    <s v="9-Jun-1970"/>
    <n v="6098.38"/>
    <x v="1"/>
    <x v="2"/>
    <s v="R1013"/>
    <n v="53"/>
  </r>
  <r>
    <s v="Id1628"/>
    <s v="  Kevin"/>
    <n v="34.700000000000003"/>
    <n v="6.06"/>
    <s v="No"/>
    <s v="No"/>
    <s v="No"/>
    <n v="1"/>
    <s v="No"/>
    <s v="Obesity"/>
    <s v="Prediabetes"/>
    <s v="25-Jul-1984"/>
    <n v="6082.41"/>
    <x v="0"/>
    <x v="2"/>
    <s v="R1011"/>
    <n v="39"/>
  </r>
  <r>
    <s v="Id1629"/>
    <s v="  Fernando"/>
    <n v="37.049999999999997"/>
    <n v="5.48"/>
    <s v="No"/>
    <s v="No"/>
    <s v="No"/>
    <n v="1"/>
    <s v="No"/>
    <s v="Obesity"/>
    <s v="Normal"/>
    <s v="14-Oct-1984"/>
    <n v="6079.67"/>
    <x v="0"/>
    <x v="1"/>
    <s v="R1014"/>
    <n v="39"/>
  </r>
  <r>
    <s v="Id1630"/>
    <s v="  Ieva"/>
    <n v="18.78"/>
    <n v="4.45"/>
    <s v="No"/>
    <s v="No"/>
    <s v="Yes"/>
    <n v="1"/>
    <s v="No"/>
    <s v="Normal Weight"/>
    <s v="Normal"/>
    <s v="8-Aug-1979"/>
    <n v="6074.37"/>
    <x v="1"/>
    <x v="2"/>
    <s v="R1012"/>
    <n v="44"/>
  </r>
  <r>
    <s v="Id1631"/>
    <s v="  Chris"/>
    <n v="28.024999999999999"/>
    <n v="5"/>
    <s v="No"/>
    <s v="No"/>
    <s v="No"/>
    <n v="1"/>
    <s v="No"/>
    <s v="Over weight"/>
    <s v="Normal"/>
    <s v="21-Sep-1984"/>
    <n v="6067.13"/>
    <x v="2"/>
    <x v="1"/>
    <s v="R1016"/>
    <n v="39"/>
  </r>
  <r>
    <s v="Id1632"/>
    <s v="  Drew L"/>
    <n v="35.090000000000003"/>
    <n v="5.84"/>
    <s v="No"/>
    <s v="No"/>
    <s v="No"/>
    <n v="0"/>
    <s v="No"/>
    <s v="Obesity"/>
    <s v="Prediabetes"/>
    <s v="8-Nov-1994"/>
    <n v="6064.37"/>
    <x v="1"/>
    <x v="2"/>
    <s v="R1011"/>
    <n v="29"/>
  </r>
  <r>
    <s v="Id1633"/>
    <s v="  Christina"/>
    <n v="34.42"/>
    <n v="5.21"/>
    <s v="Yes"/>
    <s v="No"/>
    <s v="No"/>
    <n v="0"/>
    <s v="No"/>
    <s v="Obesity"/>
    <s v="Normal"/>
    <s v="28-Jul-1996"/>
    <n v="6061.8"/>
    <x v="1"/>
    <x v="0"/>
    <s v="R1012"/>
    <n v="27"/>
  </r>
  <r>
    <s v="Id1634"/>
    <s v="  Alexander G"/>
    <n v="29.4"/>
    <n v="4.26"/>
    <s v="No"/>
    <s v="No"/>
    <s v="No"/>
    <n v="0"/>
    <s v="No"/>
    <s v="Over weight"/>
    <s v="Normal"/>
    <s v="16-Aug-1989"/>
    <n v="6059.17"/>
    <x v="1"/>
    <x v="1"/>
    <s v="R1011"/>
    <n v="34"/>
  </r>
  <r>
    <s v="Id1635"/>
    <s v="  Meaghan"/>
    <n v="21.31"/>
    <n v="4.17"/>
    <s v="No"/>
    <s v="No"/>
    <s v="No"/>
    <n v="0"/>
    <s v="No"/>
    <s v="Normal Weight"/>
    <s v="Normal"/>
    <s v="8-Aug-1980"/>
    <n v="5993.62"/>
    <x v="1"/>
    <x v="0"/>
    <s v="R1013"/>
    <n v="43"/>
  </r>
  <r>
    <s v="Id1636"/>
    <s v="  Kristin"/>
    <n v="19.559999999999999"/>
    <n v="11.96"/>
    <s v="No"/>
    <s v="No"/>
    <s v="No"/>
    <n v="0"/>
    <s v="No"/>
    <s v="Normal Weight"/>
    <s v="Diabetes"/>
    <s v="17-Aug-1974"/>
    <n v="5990.17"/>
    <x v="1"/>
    <x v="2"/>
    <s v="R1013"/>
    <n v="49"/>
  </r>
  <r>
    <s v="Id1637"/>
    <s v="  Andrea K"/>
    <n v="37.335000000000001"/>
    <n v="6.26"/>
    <s v="Yes"/>
    <s v="No"/>
    <s v="No"/>
    <n v="1"/>
    <s v="No"/>
    <s v="Obesity"/>
    <s v="Prediabetes"/>
    <s v="10-Jun-1988"/>
    <n v="5989.52"/>
    <x v="1"/>
    <x v="1"/>
    <s v="R1012"/>
    <n v="35"/>
  </r>
  <r>
    <s v="Id1638"/>
    <s v="  Kris"/>
    <n v="19.53"/>
    <n v="11.68"/>
    <s v="No"/>
    <s v="No"/>
    <s v="No"/>
    <n v="0"/>
    <s v="No"/>
    <s v="Normal Weight"/>
    <s v="Diabetes"/>
    <s v="11-Oct-1974"/>
    <n v="5979.99"/>
    <x v="1"/>
    <x v="0"/>
    <s v="R1013"/>
    <n v="49"/>
  </r>
  <r>
    <s v="Id1639"/>
    <s v="  Alden W"/>
    <n v="34.1"/>
    <n v="5.16"/>
    <s v="No"/>
    <s v="No"/>
    <s v="No"/>
    <n v="0"/>
    <s v="No"/>
    <s v="Obesity"/>
    <s v="Normal"/>
    <s v="10-Oct-1980"/>
    <n v="5979.73"/>
    <x v="1"/>
    <x v="2"/>
    <s v="R1011"/>
    <n v="43"/>
  </r>
  <r>
    <s v="Id1640"/>
    <s v="  Suzanne M"/>
    <n v="16.5"/>
    <n v="6.9"/>
    <s v="Yes"/>
    <s v="No"/>
    <s v="No"/>
    <n v="2"/>
    <s v="No"/>
    <s v="Under Weight"/>
    <s v="Diabetes"/>
    <s v="25-Jun-1970"/>
    <n v="5979.66"/>
    <x v="1"/>
    <x v="0"/>
    <s v="R1013"/>
    <n v="53"/>
  </r>
  <r>
    <s v="Id1641"/>
    <s v="  Heidi Z"/>
    <n v="30.69"/>
    <n v="4.83"/>
    <s v="No"/>
    <s v="No"/>
    <s v="No"/>
    <n v="1"/>
    <s v="No"/>
    <s v="Obesity"/>
    <s v="Normal"/>
    <s v="11-Nov-1984"/>
    <n v="5976.83"/>
    <x v="1"/>
    <x v="2"/>
    <s v="R1013"/>
    <n v="39"/>
  </r>
  <r>
    <s v="Id1642"/>
    <s v="  Carolyn"/>
    <n v="28.93"/>
    <n v="4.87"/>
    <s v="No"/>
    <s v="No"/>
    <s v="No"/>
    <n v="1"/>
    <s v="No"/>
    <s v="Over weight"/>
    <s v="Normal"/>
    <s v="19-Sep-1984"/>
    <n v="5974.38"/>
    <x v="1"/>
    <x v="0"/>
    <s v="R1013"/>
    <n v="39"/>
  </r>
  <r>
    <s v="Id1643"/>
    <s v="  Sabine"/>
    <n v="38.9"/>
    <n v="4.28"/>
    <s v="No"/>
    <s v="No"/>
    <s v="No"/>
    <n v="0"/>
    <s v="No"/>
    <s v="Obesity"/>
    <s v="Normal"/>
    <s v="22-Jul-1989"/>
    <n v="5972.38"/>
    <x v="1"/>
    <x v="2"/>
    <s v="R1011"/>
    <n v="34"/>
  </r>
  <r>
    <s v="Id1644"/>
    <s v="  Bobby"/>
    <n v="26.9"/>
    <n v="4.07"/>
    <s v="No"/>
    <s v="No"/>
    <s v="No"/>
    <n v="0"/>
    <s v="No"/>
    <s v="Over weight"/>
    <s v="Normal"/>
    <s v="21-Jul-1980"/>
    <n v="5969.72"/>
    <x v="2"/>
    <x v="0"/>
    <s v="R1011"/>
    <n v="43"/>
  </r>
  <r>
    <s v="Id1645"/>
    <s v="  Fan"/>
    <n v="24.86"/>
    <n v="6.23"/>
    <s v="No"/>
    <s v="No"/>
    <s v="No"/>
    <n v="0"/>
    <s v="No"/>
    <s v="Normal Weight"/>
    <s v="Prediabetes"/>
    <s v="5-Aug-1980"/>
    <n v="5966.89"/>
    <x v="1"/>
    <x v="0"/>
    <s v="R1013"/>
    <n v="43"/>
  </r>
  <r>
    <s v="Id1646"/>
    <s v="  Rachel M"/>
    <n v="39.14"/>
    <n v="6.24"/>
    <s v="No"/>
    <s v="Yes"/>
    <s v="No"/>
    <n v="1"/>
    <s v="No"/>
    <s v="Obesity"/>
    <s v="Prediabetes"/>
    <s v="15-Jul-2004"/>
    <n v="5960.91"/>
    <x v="1"/>
    <x v="1"/>
    <s v="R1026"/>
    <n v="19"/>
  </r>
  <r>
    <s v="Id1647"/>
    <s v="  Greg"/>
    <n v="39.799999999999997"/>
    <n v="6.17"/>
    <s v="No"/>
    <s v="No"/>
    <s v="Yes"/>
    <n v="1"/>
    <s v="No"/>
    <s v="Obesity"/>
    <s v="Prediabetes"/>
    <s v="13-Aug-2003"/>
    <n v="5957.35"/>
    <x v="1"/>
    <x v="2"/>
    <s v="R1012"/>
    <n v="20"/>
  </r>
  <r>
    <s v="Id1648"/>
    <s v="  Dan"/>
    <n v="34.32"/>
    <n v="5.16"/>
    <s v="No"/>
    <s v="No"/>
    <s v="No"/>
    <n v="1"/>
    <s v="No"/>
    <s v="Obesity"/>
    <s v="Normal"/>
    <s v="14-Jul-1987"/>
    <n v="5934.38"/>
    <x v="2"/>
    <x v="2"/>
    <s v="R1013"/>
    <n v="36"/>
  </r>
  <r>
    <s v="Id1649"/>
    <s v="  Jennifer A"/>
    <n v="32.51"/>
    <n v="4.3"/>
    <s v="No"/>
    <s v="No"/>
    <s v="No"/>
    <n v="0"/>
    <s v="No"/>
    <s v="Obesity"/>
    <s v="Normal"/>
    <s v="30-Jul-1994"/>
    <n v="5927.65"/>
    <x v="1"/>
    <x v="1"/>
    <s v="R1012"/>
    <n v="29"/>
  </r>
  <r>
    <s v="Id1650"/>
    <s v="  Jessica"/>
    <n v="30.71"/>
    <n v="6.14"/>
    <s v="No"/>
    <s v="No"/>
    <s v="Yes"/>
    <n v="1"/>
    <s v="No"/>
    <s v="Obesity"/>
    <s v="Prediabetes"/>
    <s v="13-Aug-1993"/>
    <n v="5926.93"/>
    <x v="1"/>
    <x v="2"/>
    <s v="R1025"/>
    <n v="30"/>
  </r>
  <r>
    <s v="Id1651"/>
    <s v="  Chaiwat"/>
    <n v="28.9"/>
    <n v="5.36"/>
    <s v="No"/>
    <s v="No"/>
    <s v="No"/>
    <n v="1"/>
    <s v="No"/>
    <s v="Over weight"/>
    <s v="Normal"/>
    <s v="29-Jul-1987"/>
    <n v="5926.85"/>
    <x v="2"/>
    <x v="0"/>
    <s v="R1011"/>
    <n v="36"/>
  </r>
  <r>
    <s v="Id1652"/>
    <s v="  Kerri"/>
    <n v="36.19"/>
    <n v="4.3"/>
    <s v="No"/>
    <s v="No"/>
    <s v="No"/>
    <n v="0"/>
    <s v="No"/>
    <s v="Obesity"/>
    <s v="Normal"/>
    <s v="21-Dec-1982"/>
    <n v="5920.1"/>
    <x v="1"/>
    <x v="1"/>
    <s v="R1013"/>
    <n v="41"/>
  </r>
  <r>
    <s v="Id1653"/>
    <s v="  Lisa"/>
    <n v="29.6"/>
    <n v="4.09"/>
    <s v="No"/>
    <s v="No"/>
    <s v="No"/>
    <n v="0"/>
    <s v="No"/>
    <s v="Over weight"/>
    <s v="Normal"/>
    <s v="8-Jul-1982"/>
    <n v="5910.94"/>
    <x v="1"/>
    <x v="1"/>
    <s v="R1011"/>
    <n v="41"/>
  </r>
  <r>
    <s v="Id1654"/>
    <s v="  Nicholas G"/>
    <n v="30.95"/>
    <n v="6.27"/>
    <s v="No"/>
    <s v="No"/>
    <s v="Yes"/>
    <n v="1"/>
    <s v="No"/>
    <s v="Obesity"/>
    <s v="Prediabetes"/>
    <s v="19-Oct-1993"/>
    <n v="5877.02"/>
    <x v="1"/>
    <x v="2"/>
    <s v="R1021"/>
    <n v="30"/>
  </r>
  <r>
    <s v="Id1655"/>
    <s v="  Vasilis S"/>
    <n v="19.95"/>
    <n v="5.39"/>
    <s v="No"/>
    <s v="No"/>
    <s v="No"/>
    <n v="1"/>
    <s v="No"/>
    <s v="Normal Weight"/>
    <s v="Normal"/>
    <s v="22-Nov-1984"/>
    <n v="5855.9"/>
    <x v="1"/>
    <x v="0"/>
    <s v="R1012"/>
    <n v="39"/>
  </r>
  <r>
    <s v="Id1656"/>
    <s v="  Michael P"/>
    <n v="23.65"/>
    <n v="5.75"/>
    <s v="Yes"/>
    <s v="No"/>
    <s v="No"/>
    <n v="0"/>
    <s v="No"/>
    <s v="Normal Weight"/>
    <s v="Prediabetes"/>
    <s v="18-Jun-1985"/>
    <n v="5847.24"/>
    <x v="1"/>
    <x v="1"/>
    <s v="R1013"/>
    <n v="38"/>
  </r>
  <r>
    <s v="Id1657"/>
    <s v="  Colleen C"/>
    <n v="43.34"/>
    <n v="4.91"/>
    <s v="No"/>
    <s v="No"/>
    <s v="No"/>
    <n v="1"/>
    <s v="No"/>
    <s v="Obesity"/>
    <s v="Normal"/>
    <s v="30-Sep-1987"/>
    <n v="5846.92"/>
    <x v="1"/>
    <x v="2"/>
    <s v="R1013"/>
    <n v="36"/>
  </r>
  <r>
    <s v="Id1658"/>
    <s v="  Annika"/>
    <n v="31.98"/>
    <n v="4.46"/>
    <s v="Yes"/>
    <s v="No"/>
    <s v="No"/>
    <n v="1"/>
    <s v="No"/>
    <s v="Obesity"/>
    <s v="Normal"/>
    <s v="20-Aug-1995"/>
    <n v="5843.99"/>
    <x v="1"/>
    <x v="2"/>
    <s v="R1025"/>
    <n v="28"/>
  </r>
  <r>
    <s v="Id1659"/>
    <s v="  Kelly"/>
    <n v="35.86"/>
    <n v="6.22"/>
    <s v="No"/>
    <s v="No"/>
    <s v="No"/>
    <n v="1"/>
    <s v="No"/>
    <s v="Obesity"/>
    <s v="Prediabetes"/>
    <s v="27-Jul-1987"/>
    <n v="5836.52"/>
    <x v="1"/>
    <x v="0"/>
    <s v="R1013"/>
    <n v="36"/>
  </r>
  <r>
    <s v="Id1660"/>
    <s v="  Nicholas C"/>
    <n v="15.2"/>
    <n v="8.82"/>
    <s v="No"/>
    <s v="No"/>
    <s v="No"/>
    <n v="0"/>
    <s v="No"/>
    <s v="Under Weight"/>
    <s v="Diabetes"/>
    <s v="27-Sep-1971"/>
    <n v="5832.6"/>
    <x v="1"/>
    <x v="0"/>
    <s v="R1012"/>
    <n v="52"/>
  </r>
  <r>
    <s v="Id1661"/>
    <s v="  Kelly K"/>
    <n v="37.200000000000003"/>
    <n v="10.14"/>
    <s v="No"/>
    <s v="No"/>
    <s v="No"/>
    <n v="0"/>
    <s v="No"/>
    <s v="Obesity"/>
    <s v="Diabetes"/>
    <s v="22-Jul-2002"/>
    <n v="5816.58"/>
    <x v="1"/>
    <x v="2"/>
    <s v="R1026"/>
    <n v="21"/>
  </r>
  <r>
    <s v="Id1662"/>
    <s v="  Andrew"/>
    <n v="17.91"/>
    <n v="4.66"/>
    <s v="No"/>
    <s v="No"/>
    <s v="No"/>
    <n v="2"/>
    <s v="No"/>
    <s v="Under Weight"/>
    <s v="Normal"/>
    <s v="2-Nov-1972"/>
    <n v="5812.9"/>
    <x v="1"/>
    <x v="2"/>
    <s v="R1013"/>
    <n v="51"/>
  </r>
  <r>
    <s v="Id1663"/>
    <s v="  Hannah"/>
    <n v="20.76"/>
    <n v="6.26"/>
    <s v="No"/>
    <s v="No"/>
    <s v="No"/>
    <n v="0"/>
    <s v="No"/>
    <s v="Normal Weight"/>
    <s v="Prediabetes"/>
    <s v="18-Sep-1980"/>
    <n v="5807.06"/>
    <x v="1"/>
    <x v="0"/>
    <s v="R1013"/>
    <n v="43"/>
  </r>
  <r>
    <s v="Id1664"/>
    <s v="  Patricio Sr"/>
    <n v="38.99"/>
    <n v="5.21"/>
    <s v="No"/>
    <s v="Yes"/>
    <s v="No"/>
    <n v="1"/>
    <s v="No"/>
    <s v="Obesity"/>
    <s v="Normal"/>
    <s v="1-Nov-2004"/>
    <n v="5778.71"/>
    <x v="1"/>
    <x v="0"/>
    <s v="R1022"/>
    <n v="19"/>
  </r>
  <r>
    <s v="Id1665"/>
    <s v="  Robert B"/>
    <n v="42.655000000000001"/>
    <n v="5.94"/>
    <s v="Yes"/>
    <s v="No"/>
    <s v="Yes"/>
    <n v="1"/>
    <s v="No"/>
    <s v="Obesity"/>
    <s v="Prediabetes"/>
    <s v="30-Aug-1983"/>
    <n v="5757.41"/>
    <x v="1"/>
    <x v="0"/>
    <s v="R1019"/>
    <n v="40"/>
  </r>
  <r>
    <s v="Id1666"/>
    <s v="  Benjamin M"/>
    <n v="30.57"/>
    <n v="5.34"/>
    <s v="No"/>
    <s v="No"/>
    <s v="Yes"/>
    <n v="1"/>
    <s v="No"/>
    <s v="Obesity"/>
    <s v="Normal"/>
    <s v="10-Jun-1993"/>
    <n v="5748.13"/>
    <x v="1"/>
    <x v="1"/>
    <s v="R1021"/>
    <n v="30"/>
  </r>
  <r>
    <s v="Id1667"/>
    <s v="  Robert"/>
    <n v="17.7"/>
    <n v="6.38"/>
    <s v="No"/>
    <s v="No"/>
    <s v="No"/>
    <n v="2"/>
    <s v="No"/>
    <s v="Under Weight"/>
    <s v="Prediabetes"/>
    <s v="21-Aug-1972"/>
    <n v="5741.67"/>
    <x v="1"/>
    <x v="0"/>
    <s v="R1013"/>
    <n v="51"/>
  </r>
  <r>
    <s v="Id1668"/>
    <s v="  Eric R"/>
    <n v="34.770000000000003"/>
    <n v="4.47"/>
    <s v="No"/>
    <s v="No"/>
    <s v="No"/>
    <n v="1"/>
    <s v="No"/>
    <s v="Obesity"/>
    <s v="Normal"/>
    <s v="19-Oct-1987"/>
    <n v="5729.01"/>
    <x v="0"/>
    <x v="2"/>
    <s v="R1012"/>
    <n v="36"/>
  </r>
  <r>
    <s v="Id1669"/>
    <s v="  Matthew"/>
    <n v="16.88"/>
    <n v="9.9600000000000009"/>
    <s v="No"/>
    <s v="No"/>
    <s v="No"/>
    <n v="0"/>
    <s v="No"/>
    <s v="Under Weight"/>
    <s v="Diabetes"/>
    <s v="18-Dec-1971"/>
    <n v="5720.38"/>
    <x v="1"/>
    <x v="1"/>
    <s v="R1013"/>
    <n v="52"/>
  </r>
  <r>
    <s v="Id1670"/>
    <s v="  Bob R"/>
    <n v="40.26"/>
    <n v="9.92"/>
    <s v="Yes"/>
    <s v="No"/>
    <s v="No"/>
    <n v="0"/>
    <s v="No"/>
    <s v="Obesity"/>
    <s v="Diabetes"/>
    <s v="30-Aug-1981"/>
    <n v="5709.16"/>
    <x v="2"/>
    <x v="0"/>
    <s v="R1013"/>
    <n v="42"/>
  </r>
  <r>
    <s v="Id1671"/>
    <s v="  Stephanie J"/>
    <n v="25.6"/>
    <n v="6.03"/>
    <s v="No"/>
    <s v="No"/>
    <s v="Yes"/>
    <n v="1"/>
    <s v="No"/>
    <s v="Over weight"/>
    <s v="Prediabetes"/>
    <s v="3-Nov-1993"/>
    <n v="5708.87"/>
    <x v="1"/>
    <x v="1"/>
    <s v="R1011"/>
    <n v="30"/>
  </r>
  <r>
    <s v="Id1672"/>
    <s v="  Jake"/>
    <n v="33.549999999999997"/>
    <n v="10.9"/>
    <s v="Yes"/>
    <s v="No"/>
    <s v="No"/>
    <n v="0"/>
    <s v="No"/>
    <s v="Obesity"/>
    <s v="Diabetes"/>
    <s v="15-Jun-1981"/>
    <n v="5699.84"/>
    <x v="1"/>
    <x v="0"/>
    <s v="R1013"/>
    <n v="42"/>
  </r>
  <r>
    <s v="Id1673"/>
    <s v="  Alison L"/>
    <n v="16.690000000000001"/>
    <n v="10.66"/>
    <s v="No"/>
    <s v="No"/>
    <s v="No"/>
    <n v="0"/>
    <s v="No"/>
    <s v="Under Weight"/>
    <s v="Diabetes"/>
    <s v="6-Jul-1974"/>
    <n v="5698.74"/>
    <x v="1"/>
    <x v="2"/>
    <s v="R1012"/>
    <n v="49"/>
  </r>
  <r>
    <s v="Id1674"/>
    <s v="  Lindsay M"/>
    <n v="19.95"/>
    <n v="4.05"/>
    <s v="No"/>
    <s v="No"/>
    <s v="No"/>
    <n v="1"/>
    <s v="No"/>
    <s v="Normal Weight"/>
    <s v="Normal"/>
    <s v="3-Nov-1992"/>
    <n v="5693.43"/>
    <x v="1"/>
    <x v="0"/>
    <s v="R1012"/>
    <n v="31"/>
  </r>
  <r>
    <s v="Id1675"/>
    <s v="  Guillaume"/>
    <n v="17.55"/>
    <n v="4.2300000000000004"/>
    <s v="No"/>
    <s v="No"/>
    <s v="No"/>
    <n v="2"/>
    <s v="No"/>
    <s v="Under Weight"/>
    <s v="Normal"/>
    <s v="28-Oct-1972"/>
    <n v="5690.79"/>
    <x v="1"/>
    <x v="1"/>
    <s v="R1013"/>
    <n v="51"/>
  </r>
  <r>
    <s v="Id1676"/>
    <s v="  Kaylee"/>
    <n v="22.01"/>
    <n v="5.01"/>
    <s v="No"/>
    <s v="No"/>
    <s v="No"/>
    <n v="1"/>
    <s v="No"/>
    <s v="Normal Weight"/>
    <s v="Normal"/>
    <s v="12-Aug-1984"/>
    <n v="5679.13"/>
    <x v="1"/>
    <x v="2"/>
    <s v="R1013"/>
    <n v="39"/>
  </r>
  <r>
    <s v="Id1677"/>
    <s v="  Theresa"/>
    <n v="41.8"/>
    <n v="5.82"/>
    <s v="Yes"/>
    <s v="No"/>
    <s v="Yes"/>
    <n v="1"/>
    <s v="No"/>
    <s v="Obesity"/>
    <s v="Prediabetes"/>
    <s v="3-Sep-1983"/>
    <n v="5662.23"/>
    <x v="1"/>
    <x v="1"/>
    <s v="R1013"/>
    <n v="40"/>
  </r>
  <r>
    <s v="Id1678"/>
    <s v="  Travis G"/>
    <n v="19.170000000000002"/>
    <n v="7.94"/>
    <s v="No"/>
    <s v="No"/>
    <s v="No"/>
    <n v="0"/>
    <s v="No"/>
    <s v="Normal Weight"/>
    <s v="Diabetes"/>
    <s v="27-Sep-1978"/>
    <n v="5650.14"/>
    <x v="1"/>
    <x v="1"/>
    <s v="R1013"/>
    <n v="45"/>
  </r>
  <r>
    <s v="Id1679"/>
    <s v="  Emma L"/>
    <n v="32.799999999999997"/>
    <n v="6.16"/>
    <s v="Yes"/>
    <s v="No"/>
    <s v="Yes"/>
    <n v="1"/>
    <s v="No"/>
    <s v="Obesity"/>
    <s v="Prediabetes"/>
    <s v="8-Jun-1983"/>
    <n v="5649.72"/>
    <x v="1"/>
    <x v="0"/>
    <s v="R1011"/>
    <n v="40"/>
  </r>
  <r>
    <s v="Id1680"/>
    <s v="  Linda"/>
    <n v="35.814999999999998"/>
    <n v="4.1500000000000004"/>
    <s v="No"/>
    <s v="No"/>
    <s v="No"/>
    <n v="1"/>
    <s v="No"/>
    <s v="Obesity"/>
    <s v="Normal"/>
    <s v="9-Dec-1987"/>
    <n v="5630.46"/>
    <x v="1"/>
    <x v="0"/>
    <s v="R1012"/>
    <n v="36"/>
  </r>
  <r>
    <s v="Id1681"/>
    <s v="  Owen R"/>
    <n v="24.3"/>
    <n v="6.23"/>
    <s v="No"/>
    <s v="No"/>
    <s v="No"/>
    <n v="0"/>
    <s v="No"/>
    <s v="Normal Weight"/>
    <s v="Prediabetes"/>
    <s v="15-Nov-1994"/>
    <n v="5615.37"/>
    <x v="1"/>
    <x v="0"/>
    <s v="R1011"/>
    <n v="29"/>
  </r>
  <r>
    <s v="Id1682"/>
    <s v="  Jacob"/>
    <n v="19.059999999999999"/>
    <n v="7.41"/>
    <s v="No"/>
    <s v="No"/>
    <s v="No"/>
    <n v="0"/>
    <s v="No"/>
    <s v="Normal Weight"/>
    <s v="Diabetes"/>
    <s v="11-Sep-1978"/>
    <n v="5612.83"/>
    <x v="1"/>
    <x v="0"/>
    <s v="R1013"/>
    <n v="45"/>
  </r>
  <r>
    <s v="Id1683"/>
    <s v="  Jacqueline"/>
    <n v="33.25"/>
    <n v="5.62"/>
    <s v="Yes"/>
    <s v="No"/>
    <s v="No"/>
    <n v="1"/>
    <s v="No"/>
    <s v="Obesity"/>
    <s v="Normal"/>
    <s v="18-Nov-1988"/>
    <n v="5594.85"/>
    <x v="1"/>
    <x v="0"/>
    <s v="R1024"/>
    <n v="35"/>
  </r>
  <r>
    <s v="Id1684"/>
    <s v="  Yefeng"/>
    <n v="21.37"/>
    <n v="4.54"/>
    <s v="Yes"/>
    <s v="No"/>
    <s v="Yes"/>
    <n v="1"/>
    <s v="No"/>
    <s v="Normal Weight"/>
    <s v="Normal"/>
    <s v="3-Oct-1983"/>
    <n v="5587.59"/>
    <x v="1"/>
    <x v="1"/>
    <s v="R1013"/>
    <n v="40"/>
  </r>
  <r>
    <s v="Id1685"/>
    <s v="  Thomas J"/>
    <n v="34.43"/>
    <n v="8.6199999999999992"/>
    <s v="Yes"/>
    <s v="No"/>
    <s v="No"/>
    <n v="1"/>
    <s v="No"/>
    <s v="Obesity"/>
    <s v="Diabetes"/>
    <s v="21-Nov-1986"/>
    <n v="5584.31"/>
    <x v="2"/>
    <x v="1"/>
    <s v="R1013"/>
    <n v="37"/>
  </r>
  <r>
    <s v="Id1686"/>
    <s v="  Ken"/>
    <n v="20.86"/>
    <n v="4.3600000000000003"/>
    <s v="Yes"/>
    <s v="No"/>
    <s v="No"/>
    <n v="0"/>
    <s v="No"/>
    <s v="Normal Weight"/>
    <s v="Normal"/>
    <s v="5-Sep-1985"/>
    <n v="5582.95"/>
    <x v="1"/>
    <x v="1"/>
    <s v="R1012"/>
    <n v="38"/>
  </r>
  <r>
    <s v="Id1687"/>
    <s v="  Annie E"/>
    <n v="18.34"/>
    <n v="10.01"/>
    <s v="No"/>
    <s v="No"/>
    <s v="No"/>
    <n v="0"/>
    <s v="No"/>
    <s v="Under Weight"/>
    <s v="Diabetes"/>
    <s v="18-Sep-1974"/>
    <n v="5576.35"/>
    <x v="1"/>
    <x v="0"/>
    <s v="R1013"/>
    <n v="49"/>
  </r>
  <r>
    <s v="Id1688"/>
    <s v="  Noel K"/>
    <n v="34.15"/>
    <n v="5.42"/>
    <s v="No"/>
    <s v="No"/>
    <s v="No"/>
    <n v="0"/>
    <s v="No"/>
    <s v="Obesity"/>
    <s v="Normal"/>
    <s v="22-Sep-1999"/>
    <n v="5552.61"/>
    <x v="1"/>
    <x v="0"/>
    <s v="R1026"/>
    <n v="24"/>
  </r>
  <r>
    <s v="Id1689"/>
    <s v="  Mark S"/>
    <n v="18.350000000000001"/>
    <n v="5.12"/>
    <s v="No"/>
    <s v="No"/>
    <s v="No"/>
    <n v="0"/>
    <s v="No"/>
    <s v="Under Weight"/>
    <s v="Normal"/>
    <s v="7-Dec-1980"/>
    <n v="5540.35"/>
    <x v="1"/>
    <x v="2"/>
    <s v="R1012"/>
    <n v="43"/>
  </r>
  <r>
    <s v="Id1690"/>
    <s v="  Federica"/>
    <n v="22.13"/>
    <n v="9.1999999999999993"/>
    <s v="Yes"/>
    <s v="No"/>
    <s v="No"/>
    <n v="0"/>
    <s v="No"/>
    <s v="Normal Weight"/>
    <s v="Diabetes"/>
    <s v="7-Nov-1981"/>
    <n v="5539.4"/>
    <x v="1"/>
    <x v="2"/>
    <s v="R1013"/>
    <n v="42"/>
  </r>
  <r>
    <s v="Id1691"/>
    <s v="  Pamela L"/>
    <n v="22.51"/>
    <n v="6.08"/>
    <s v="Yes"/>
    <s v="No"/>
    <s v="No"/>
    <n v="1"/>
    <s v="No"/>
    <s v="Normal Weight"/>
    <s v="Prediabetes"/>
    <s v="29-Jul-1988"/>
    <n v="5503.36"/>
    <x v="1"/>
    <x v="2"/>
    <s v="R1012"/>
    <n v="35"/>
  </r>
  <r>
    <s v="Id1692"/>
    <s v="  Andrew W"/>
    <n v="31"/>
    <n v="4.7699999999999996"/>
    <s v="No"/>
    <s v="No"/>
    <s v="No"/>
    <n v="1"/>
    <s v="No"/>
    <s v="Obesity"/>
    <s v="Normal"/>
    <s v="17-Aug-1984"/>
    <n v="5488.26"/>
    <x v="1"/>
    <x v="0"/>
    <s v="R1011"/>
    <n v="39"/>
  </r>
  <r>
    <s v="Id1693"/>
    <s v="  Randall"/>
    <n v="28.27"/>
    <n v="4.62"/>
    <s v="No"/>
    <s v="No"/>
    <s v="No"/>
    <n v="1"/>
    <s v="No"/>
    <s v="Over weight"/>
    <s v="Normal"/>
    <s v="26-Aug-1984"/>
    <n v="5484.47"/>
    <x v="1"/>
    <x v="2"/>
    <s v="R1013"/>
    <n v="39"/>
  </r>
  <r>
    <s v="Id1694"/>
    <s v="  Tracy L"/>
    <n v="29.92"/>
    <n v="9.07"/>
    <s v="Yes"/>
    <s v="No"/>
    <s v="No"/>
    <n v="1"/>
    <s v="No"/>
    <s v="Over weight"/>
    <s v="Diabetes"/>
    <s v="30-Sep-1986"/>
    <n v="5478.04"/>
    <x v="1"/>
    <x v="0"/>
    <s v="R1013"/>
    <n v="37"/>
  </r>
  <r>
    <s v="Id1695"/>
    <s v="  Azelie"/>
    <n v="25.9"/>
    <n v="9.1199999999999992"/>
    <s v="Yes"/>
    <s v="No"/>
    <s v="No"/>
    <n v="1"/>
    <s v="No"/>
    <s v="Over weight"/>
    <s v="Diabetes"/>
    <s v="12-Jul-1986"/>
    <n v="5472.45"/>
    <x v="1"/>
    <x v="0"/>
    <s v="R1011"/>
    <n v="37"/>
  </r>
  <r>
    <s v="Id1696"/>
    <s v="  Monica M"/>
    <n v="27.74"/>
    <n v="7.32"/>
    <s v="Yes"/>
    <s v="No"/>
    <s v="No"/>
    <n v="1"/>
    <s v="No"/>
    <s v="Over weight"/>
    <s v="Diabetes"/>
    <s v="2-Dec-1986"/>
    <n v="5469.01"/>
    <x v="1"/>
    <x v="2"/>
    <s v="R1024"/>
    <n v="37"/>
  </r>
  <r>
    <s v="Id1697"/>
    <s v="  Katarina K"/>
    <n v="17.260000000000002"/>
    <n v="11.73"/>
    <s v="No"/>
    <s v="No"/>
    <s v="No"/>
    <n v="2"/>
    <s v="No"/>
    <s v="Under Weight"/>
    <s v="Diabetes"/>
    <s v="24-Oct-1973"/>
    <n v="5466.88"/>
    <x v="1"/>
    <x v="2"/>
    <s v="R1013"/>
    <n v="50"/>
  </r>
  <r>
    <s v="Id1698"/>
    <s v="  Jamie L"/>
    <n v="19.855"/>
    <n v="6.64"/>
    <s v="Yes"/>
    <s v="No"/>
    <s v="No"/>
    <n v="1"/>
    <s v="No"/>
    <s v="Normal Weight"/>
    <s v="Diabetes"/>
    <s v="25-Dec-1986"/>
    <n v="5458.05"/>
    <x v="1"/>
    <x v="2"/>
    <s v="R1024"/>
    <n v="37"/>
  </r>
  <r>
    <s v="Id1699"/>
    <s v="  Brian"/>
    <n v="41.69"/>
    <n v="5.78"/>
    <s v="No"/>
    <s v="No"/>
    <s v="No"/>
    <n v="0"/>
    <s v="No"/>
    <s v="Obesity"/>
    <s v="Prediabetes"/>
    <s v="25-Aug-1982"/>
    <n v="5438.75"/>
    <x v="2"/>
    <x v="2"/>
    <s v="R1013"/>
    <n v="41"/>
  </r>
  <r>
    <s v="Id1700"/>
    <s v="  Stacey L"/>
    <n v="16.12"/>
    <n v="10.45"/>
    <s v="No"/>
    <s v="No"/>
    <s v="No"/>
    <n v="0"/>
    <s v="No"/>
    <s v="Under Weight"/>
    <s v="Diabetes"/>
    <s v="8-Jun-1978"/>
    <n v="5428.98"/>
    <x v="1"/>
    <x v="2"/>
    <s v="R1012"/>
    <n v="45"/>
  </r>
  <r>
    <s v="Id1701"/>
    <s v="  Stephen"/>
    <n v="37.43"/>
    <n v="4.5199999999999996"/>
    <s v="No"/>
    <s v="No"/>
    <s v="No"/>
    <n v="1"/>
    <s v="No"/>
    <s v="Obesity"/>
    <s v="Normal"/>
    <s v="17-Sep-1992"/>
    <n v="5428.73"/>
    <x v="2"/>
    <x v="1"/>
    <s v="R1017"/>
    <n v="31"/>
  </r>
  <r>
    <s v="Id1702"/>
    <s v="  Joshua"/>
    <n v="31.065000000000001"/>
    <n v="5.71"/>
    <s v="No"/>
    <s v="No"/>
    <s v="No"/>
    <n v="0"/>
    <s v="No"/>
    <s v="Obesity"/>
    <s v="Prediabetes"/>
    <s v="6-Jul-1991"/>
    <n v="5425.02"/>
    <x v="1"/>
    <x v="1"/>
    <s v="R1012"/>
    <n v="32"/>
  </r>
  <r>
    <s v="Id1703"/>
    <s v="  Josh"/>
    <n v="25.08"/>
    <n v="4.7699999999999996"/>
    <s v="No"/>
    <s v="No"/>
    <s v="No"/>
    <n v="0"/>
    <s v="No"/>
    <s v="Over weight"/>
    <s v="Normal"/>
    <s v="27-Sep-1982"/>
    <n v="5415.66"/>
    <x v="1"/>
    <x v="0"/>
    <s v="R1013"/>
    <n v="41"/>
  </r>
  <r>
    <s v="Id1704"/>
    <s v="  Heather"/>
    <n v="15.2"/>
    <n v="7.81"/>
    <s v="Yes"/>
    <s v="No"/>
    <s v="No"/>
    <n v="1"/>
    <s v="No"/>
    <s v="Under Weight"/>
    <s v="Diabetes"/>
    <s v="27-Sep-1975"/>
    <n v="5411.99"/>
    <x v="1"/>
    <x v="0"/>
    <s v="R1012"/>
    <n v="48"/>
  </r>
  <r>
    <s v="Id1705"/>
    <s v="  James C"/>
    <n v="22.34"/>
    <n v="5.19"/>
    <s v="Yes"/>
    <s v="No"/>
    <s v="No"/>
    <n v="0"/>
    <s v="No"/>
    <s v="Normal Weight"/>
    <s v="Normal"/>
    <s v="23-Dec-1985"/>
    <n v="5402.89"/>
    <x v="1"/>
    <x v="1"/>
    <s v="R1013"/>
    <n v="38"/>
  </r>
  <r>
    <s v="Id1706"/>
    <s v="  Kim"/>
    <n v="40.15"/>
    <n v="5.93"/>
    <s v="No"/>
    <s v="No"/>
    <s v="No"/>
    <n v="1"/>
    <s v="No"/>
    <s v="Obesity"/>
    <s v="Prediabetes"/>
    <s v="1-Aug-1984"/>
    <n v="5400.98"/>
    <x v="1"/>
    <x v="2"/>
    <s v="R1013"/>
    <n v="39"/>
  </r>
  <r>
    <s v="Id1707"/>
    <s v="  Marie E"/>
    <n v="37.729999999999997"/>
    <n v="6.29"/>
    <s v="No"/>
    <s v="No"/>
    <s v="No"/>
    <n v="1"/>
    <s v="No"/>
    <s v="Obesity"/>
    <s v="Prediabetes"/>
    <s v="3-Sep-1984"/>
    <n v="5397.62"/>
    <x v="1"/>
    <x v="2"/>
    <s v="R1013"/>
    <n v="39"/>
  </r>
  <r>
    <s v="Id1708"/>
    <s v="  Dariusz"/>
    <n v="25.35"/>
    <n v="4.9000000000000004"/>
    <s v="No"/>
    <s v="No"/>
    <s v="No"/>
    <n v="0"/>
    <s v="No"/>
    <s v="Over weight"/>
    <s v="Normal"/>
    <s v="6-Nov-1989"/>
    <n v="5396.44"/>
    <x v="1"/>
    <x v="0"/>
    <s v="R1013"/>
    <n v="34"/>
  </r>
  <r>
    <s v="Id1709"/>
    <s v="  Jessica E"/>
    <n v="26.41"/>
    <n v="5.07"/>
    <s v="Yes"/>
    <s v="No"/>
    <s v="No"/>
    <n v="1"/>
    <s v="No"/>
    <s v="Over weight"/>
    <s v="Normal"/>
    <s v="8-Aug-1988"/>
    <n v="5385.34"/>
    <x v="1"/>
    <x v="0"/>
    <s v="R1012"/>
    <n v="35"/>
  </r>
  <r>
    <s v="Id1710"/>
    <s v="  Kristen"/>
    <n v="27.6"/>
    <n v="5.33"/>
    <s v="No"/>
    <s v="No"/>
    <s v="No"/>
    <n v="1"/>
    <s v="No"/>
    <s v="Over weight"/>
    <s v="Normal"/>
    <s v="1-Jun-1984"/>
    <n v="5383.54"/>
    <x v="1"/>
    <x v="0"/>
    <s v="R1011"/>
    <n v="39"/>
  </r>
  <r>
    <s v="Id1711"/>
    <s v="  Jose Guadalupe P"/>
    <n v="33.82"/>
    <n v="8.93"/>
    <s v="Yes"/>
    <s v="No"/>
    <s v="No"/>
    <n v="1"/>
    <s v="No"/>
    <s v="Obesity"/>
    <s v="Diabetes"/>
    <s v="22-Jul-1986"/>
    <n v="5377.46"/>
    <x v="1"/>
    <x v="0"/>
    <s v="R1012"/>
    <n v="37"/>
  </r>
  <r>
    <s v="Id1712"/>
    <s v="  Cynthia"/>
    <n v="32.9"/>
    <n v="4.3499999999999996"/>
    <s v="No"/>
    <s v="No"/>
    <s v="No"/>
    <n v="0"/>
    <s v="No"/>
    <s v="Obesity"/>
    <s v="Normal"/>
    <s v="18-Nov-1989"/>
    <n v="5375.04"/>
    <x v="1"/>
    <x v="1"/>
    <s v="R1011"/>
    <n v="34"/>
  </r>
  <r>
    <s v="Id1713"/>
    <s v="  Tyler"/>
    <n v="30.875"/>
    <n v="9.5399999999999991"/>
    <s v="Yes"/>
    <s v="No"/>
    <s v="No"/>
    <n v="1"/>
    <s v="No"/>
    <s v="Obesity"/>
    <s v="Diabetes"/>
    <s v="1-Jun-1986"/>
    <n v="5373.36"/>
    <x v="1"/>
    <x v="2"/>
    <s v="R1012"/>
    <n v="37"/>
  </r>
  <r>
    <s v="Id1714"/>
    <s v="  Holly J"/>
    <n v="32.64"/>
    <n v="5.91"/>
    <s v="No"/>
    <s v="No"/>
    <s v="No"/>
    <n v="0"/>
    <s v="No"/>
    <s v="Obesity"/>
    <s v="Prediabetes"/>
    <s v="7-Dec-1994"/>
    <n v="5364.66"/>
    <x v="1"/>
    <x v="1"/>
    <s v="R1011"/>
    <n v="29"/>
  </r>
  <r>
    <s v="Id1715"/>
    <s v="  Kristen"/>
    <n v="22.135000000000002"/>
    <n v="5.0999999999999996"/>
    <s v="No"/>
    <s v="No"/>
    <s v="No"/>
    <n v="0"/>
    <s v="No"/>
    <s v="Normal Weight"/>
    <s v="Normal"/>
    <s v="7-Nov-1989"/>
    <n v="5354.07"/>
    <x v="1"/>
    <x v="0"/>
    <s v="R1024"/>
    <n v="34"/>
  </r>
  <r>
    <s v="Id1716"/>
    <s v="  Thomas"/>
    <n v="16.53"/>
    <n v="5.08"/>
    <s v="No"/>
    <s v="No"/>
    <s v="No"/>
    <n v="2"/>
    <s v="No"/>
    <s v="Under Weight"/>
    <s v="Normal"/>
    <s v="15-Dec-1972"/>
    <n v="5344.81"/>
    <x v="1"/>
    <x v="0"/>
    <s v="R1013"/>
    <n v="51"/>
  </r>
  <r>
    <s v="Id1717"/>
    <s v="  Tricity M"/>
    <n v="32.774999999999999"/>
    <n v="4.75"/>
    <s v="No"/>
    <s v="No"/>
    <s v="No"/>
    <n v="0"/>
    <s v="No"/>
    <s v="Obesity"/>
    <s v="Normal"/>
    <s v="28-Aug-1991"/>
    <n v="5327.4"/>
    <x v="1"/>
    <x v="1"/>
    <s v="R1012"/>
    <n v="32"/>
  </r>
  <r>
    <s v="Id1718"/>
    <s v="  Sarah A"/>
    <n v="30.9"/>
    <n v="6.05"/>
    <s v="No"/>
    <s v="No"/>
    <s v="No"/>
    <n v="1"/>
    <s v="No"/>
    <s v="Obesity"/>
    <s v="Prediabetes"/>
    <s v="18-Jun-1992"/>
    <n v="5325.65"/>
    <x v="1"/>
    <x v="1"/>
    <s v="R1011"/>
    <n v="31"/>
  </r>
  <r>
    <s v="Id1719"/>
    <s v="  Lisa M"/>
    <n v="15.58"/>
    <n v="11.56"/>
    <s v="No"/>
    <s v="No"/>
    <s v="No"/>
    <n v="0"/>
    <s v="No"/>
    <s v="Under Weight"/>
    <s v="Diabetes"/>
    <s v="2-Sep-1974"/>
    <n v="5322.24"/>
    <x v="1"/>
    <x v="1"/>
    <s v="R1012"/>
    <n v="49"/>
  </r>
  <r>
    <s v="Id1720"/>
    <s v="  Tracy A"/>
    <n v="26.315000000000001"/>
    <n v="5.76"/>
    <s v="No"/>
    <s v="No"/>
    <s v="No"/>
    <n v="0"/>
    <s v="No"/>
    <s v="Over weight"/>
    <s v="Prediabetes"/>
    <s v="13-Nov-1994"/>
    <n v="5312.17"/>
    <x v="1"/>
    <x v="2"/>
    <s v="R1012"/>
    <n v="29"/>
  </r>
  <r>
    <s v="Id1721"/>
    <s v="  Patrick"/>
    <n v="35.61"/>
    <n v="5.65"/>
    <s v="No"/>
    <s v="Yes"/>
    <s v="No"/>
    <n v="1"/>
    <s v="No"/>
    <s v="Obesity"/>
    <s v="Normal"/>
    <s v="9-Sep-2000"/>
    <n v="5306.7"/>
    <x v="1"/>
    <x v="0"/>
    <s v="R1012"/>
    <n v="23"/>
  </r>
  <r>
    <s v="Id1722"/>
    <s v="  Trent"/>
    <n v="37.56"/>
    <n v="5.88"/>
    <s v="No"/>
    <s v="Yes"/>
    <s v="No"/>
    <n v="1"/>
    <s v="No"/>
    <s v="Obesity"/>
    <s v="Prediabetes"/>
    <s v="22-Aug-2004"/>
    <n v="5293.67"/>
    <x v="1"/>
    <x v="2"/>
    <s v="R1022"/>
    <n v="19"/>
  </r>
  <r>
    <s v="Id1723"/>
    <s v="  Julie"/>
    <n v="15.49"/>
    <n v="9.6"/>
    <s v="No"/>
    <s v="No"/>
    <s v="No"/>
    <n v="0"/>
    <s v="No"/>
    <s v="Under Weight"/>
    <s v="Diabetes"/>
    <s v="12-Nov-1974"/>
    <n v="5291.71"/>
    <x v="1"/>
    <x v="2"/>
    <s v="R1012"/>
    <n v="49"/>
  </r>
  <r>
    <s v="Id1724"/>
    <s v="  Sawomir"/>
    <n v="23.48"/>
    <n v="6.24"/>
    <s v="No"/>
    <s v="No"/>
    <s v="No"/>
    <n v="1"/>
    <s v="No"/>
    <s v="Normal Weight"/>
    <s v="Prediabetes"/>
    <s v="1-Sep-1987"/>
    <n v="5275.86"/>
    <x v="1"/>
    <x v="2"/>
    <s v="R1013"/>
    <n v="36"/>
  </r>
  <r>
    <s v="Id1725"/>
    <s v="  Micah"/>
    <n v="30.02"/>
    <n v="7.63"/>
    <s v="Yes"/>
    <s v="No"/>
    <s v="No"/>
    <n v="1"/>
    <s v="No"/>
    <s v="Obesity"/>
    <s v="Diabetes"/>
    <s v="20-Oct-1986"/>
    <n v="5272.18"/>
    <x v="1"/>
    <x v="0"/>
    <s v="R1012"/>
    <n v="37"/>
  </r>
  <r>
    <s v="Id1726"/>
    <s v="  Kelly H"/>
    <n v="26.885000000000002"/>
    <n v="8.66"/>
    <s v="Yes"/>
    <s v="No"/>
    <s v="No"/>
    <n v="1"/>
    <s v="No"/>
    <s v="Over weight"/>
    <s v="Diabetes"/>
    <s v="20-Sep-1986"/>
    <n v="5267.82"/>
    <x v="1"/>
    <x v="2"/>
    <s v="R1012"/>
    <n v="37"/>
  </r>
  <r>
    <s v="Id1727"/>
    <s v="  Lindsay M"/>
    <n v="25.84"/>
    <n v="8.5500000000000007"/>
    <s v="Yes"/>
    <s v="No"/>
    <s v="No"/>
    <n v="1"/>
    <s v="No"/>
    <s v="Over weight"/>
    <s v="Diabetes"/>
    <s v="25-Oct-1986"/>
    <n v="5266.37"/>
    <x v="1"/>
    <x v="2"/>
    <s v="R1012"/>
    <n v="37"/>
  </r>
  <r>
    <s v="Id1728"/>
    <s v="  Austen G"/>
    <n v="27.454999999999998"/>
    <n v="4.54"/>
    <s v="No"/>
    <s v="No"/>
    <s v="No"/>
    <n v="0"/>
    <s v="No"/>
    <s v="Over weight"/>
    <s v="Normal"/>
    <s v="19-Jul-1989"/>
    <n v="5261.47"/>
    <x v="1"/>
    <x v="2"/>
    <s v="R1012"/>
    <n v="34"/>
  </r>
  <r>
    <s v="Id1729"/>
    <s v="  Tory J"/>
    <n v="24.605"/>
    <n v="5.7"/>
    <s v="No"/>
    <s v="No"/>
    <s v="No"/>
    <n v="0"/>
    <s v="No"/>
    <s v="Normal Weight"/>
    <s v="Prediabetes"/>
    <s v="25-Nov-1989"/>
    <n v="5257.51"/>
    <x v="1"/>
    <x v="2"/>
    <s v="R1012"/>
    <n v="34"/>
  </r>
  <r>
    <s v="Id1730"/>
    <s v="  Robert J"/>
    <n v="30.8"/>
    <n v="5.07"/>
    <s v="No"/>
    <s v="No"/>
    <s v="No"/>
    <n v="0"/>
    <s v="No"/>
    <s v="Obesity"/>
    <s v="Normal"/>
    <s v="6-Jul-1990"/>
    <n v="5253.52"/>
    <x v="2"/>
    <x v="0"/>
    <s v="R1011"/>
    <n v="33"/>
  </r>
  <r>
    <s v="Id1731"/>
    <s v="  Steph"/>
    <n v="34.799999999999997"/>
    <n v="4.38"/>
    <s v="No"/>
    <s v="No"/>
    <s v="No"/>
    <n v="1"/>
    <s v="No"/>
    <s v="Obesity"/>
    <s v="Normal"/>
    <s v="9-Sep-1987"/>
    <n v="5246.05"/>
    <x v="1"/>
    <x v="0"/>
    <s v="R1011"/>
    <n v="36"/>
  </r>
  <r>
    <s v="Id1732"/>
    <s v="  Kate"/>
    <n v="34.21"/>
    <n v="4.54"/>
    <s v="No"/>
    <s v="No"/>
    <s v="No"/>
    <n v="1"/>
    <s v="No"/>
    <s v="Obesity"/>
    <s v="Normal"/>
    <s v="5-Jul-1987"/>
    <n v="5245.23"/>
    <x v="1"/>
    <x v="2"/>
    <s v="R1013"/>
    <n v="36"/>
  </r>
  <r>
    <s v="Id1733"/>
    <s v="  Kristina"/>
    <n v="31"/>
    <n v="5.38"/>
    <s v="No"/>
    <s v="No"/>
    <s v="No"/>
    <n v="1"/>
    <s v="No"/>
    <s v="Obesity"/>
    <s v="Normal"/>
    <s v="26-Dec-1987"/>
    <n v="5240.7700000000004"/>
    <x v="1"/>
    <x v="2"/>
    <s v="R1011"/>
    <n v="36"/>
  </r>
  <r>
    <s v="Id1734"/>
    <s v="  Flo"/>
    <n v="26.125"/>
    <n v="5.55"/>
    <s v="No"/>
    <s v="No"/>
    <s v="No"/>
    <n v="1"/>
    <s v="No"/>
    <s v="Over weight"/>
    <s v="Normal"/>
    <s v="29-Jun-1987"/>
    <n v="5227.99"/>
    <x v="1"/>
    <x v="1"/>
    <s v="R1024"/>
    <n v="36"/>
  </r>
  <r>
    <s v="Id1735"/>
    <s v="  Sarah P"/>
    <n v="30.13"/>
    <n v="4.03"/>
    <s v="Yes"/>
    <s v="No"/>
    <s v="No"/>
    <n v="1"/>
    <s v="No"/>
    <s v="Obesity"/>
    <s v="Normal"/>
    <s v="6-Jun-1995"/>
    <n v="5216.4799999999996"/>
    <x v="1"/>
    <x v="2"/>
    <s v="R1025"/>
    <n v="28"/>
  </r>
  <r>
    <s v="Id1736"/>
    <s v="  Anabel"/>
    <n v="34.19"/>
    <n v="4.1900000000000004"/>
    <s v="No"/>
    <s v="No"/>
    <s v="No"/>
    <n v="0"/>
    <s v="No"/>
    <s v="Obesity"/>
    <s v="Normal"/>
    <s v="1-Dec-1999"/>
    <n v="5213.22"/>
    <x v="1"/>
    <x v="1"/>
    <s v="R1012"/>
    <n v="24"/>
  </r>
  <r>
    <s v="Id1737"/>
    <s v="  Ian"/>
    <n v="22.515000000000001"/>
    <n v="4.37"/>
    <s v="No"/>
    <s v="No"/>
    <s v="Yes"/>
    <n v="1"/>
    <s v="No"/>
    <s v="Normal Weight"/>
    <s v="Normal"/>
    <s v="17-Jun-1993"/>
    <n v="5209.58"/>
    <x v="2"/>
    <x v="0"/>
    <s v="R1017"/>
    <n v="30"/>
  </r>
  <r>
    <s v="Id1738"/>
    <s v="  Alex"/>
    <n v="18.239999999999998"/>
    <n v="5.31"/>
    <s v="Yes"/>
    <s v="No"/>
    <s v="Yes"/>
    <n v="1"/>
    <s v="No"/>
    <s v="Under Weight"/>
    <s v="Normal"/>
    <s v="24-Oct-1983"/>
    <n v="5207.97"/>
    <x v="1"/>
    <x v="2"/>
    <s v="R1012"/>
    <n v="40"/>
  </r>
  <r>
    <s v="Id1739"/>
    <s v="  Richard J"/>
    <n v="37.28"/>
    <n v="4.66"/>
    <s v="No"/>
    <s v="Yes"/>
    <s v="No"/>
    <n v="1"/>
    <s v="No"/>
    <s v="Obesity"/>
    <s v="Normal"/>
    <s v="6-Jun-2004"/>
    <n v="5198.6899999999996"/>
    <x v="1"/>
    <x v="2"/>
    <s v="R1022"/>
    <n v="19"/>
  </r>
  <r>
    <s v="Id1740"/>
    <s v="  Jacqueline N"/>
    <n v="18.2"/>
    <n v="6.19"/>
    <s v="No"/>
    <s v="No"/>
    <s v="Yes"/>
    <n v="1"/>
    <s v="No"/>
    <s v="Under Weight"/>
    <s v="Prediabetes"/>
    <s v="12-Sep-1979"/>
    <n v="5195.58"/>
    <x v="1"/>
    <x v="2"/>
    <s v="R1013"/>
    <n v="44"/>
  </r>
  <r>
    <s v="Id1741"/>
    <s v="  Cindy"/>
    <n v="20.53"/>
    <n v="4.8600000000000003"/>
    <s v="No"/>
    <s v="No"/>
    <s v="No"/>
    <n v="1"/>
    <s v="No"/>
    <s v="Normal Weight"/>
    <s v="Normal"/>
    <s v="16-Oct-1984"/>
    <n v="5177.12"/>
    <x v="1"/>
    <x v="1"/>
    <s v="R1013"/>
    <n v="39"/>
  </r>
  <r>
    <s v="Id1742"/>
    <s v="  Marcia"/>
    <n v="23.79"/>
    <n v="4.74"/>
    <s v="No"/>
    <s v="No"/>
    <s v="No"/>
    <n v="0"/>
    <s v="No"/>
    <s v="Normal Weight"/>
    <s v="Normal"/>
    <s v="29-Aug-1991"/>
    <n v="5166.96"/>
    <x v="1"/>
    <x v="2"/>
    <s v="R1012"/>
    <n v="32"/>
  </r>
  <r>
    <s v="Id1743"/>
    <s v="  Samantha R"/>
    <n v="29.8"/>
    <n v="6.03"/>
    <s v="No"/>
    <s v="No"/>
    <s v="No"/>
    <n v="0"/>
    <s v="No"/>
    <s v="Over weight"/>
    <s v="Prediabetes"/>
    <s v="9-Oct-1990"/>
    <n v="5152.13"/>
    <x v="1"/>
    <x v="2"/>
    <s v="R1011"/>
    <n v="33"/>
  </r>
  <r>
    <s v="Id1744"/>
    <s v="  Katie"/>
    <n v="31.54"/>
    <n v="4.71"/>
    <s v="No"/>
    <s v="No"/>
    <s v="No"/>
    <n v="0"/>
    <s v="No"/>
    <s v="Obesity"/>
    <s v="Normal"/>
    <s v="22-Aug-1990"/>
    <n v="5148.55"/>
    <x v="1"/>
    <x v="2"/>
    <s v="R1024"/>
    <n v="33"/>
  </r>
  <r>
    <s v="Id1745"/>
    <s v="  John P"/>
    <n v="20.82"/>
    <n v="5.55"/>
    <s v="No"/>
    <s v="No"/>
    <s v="No"/>
    <n v="1"/>
    <s v="No"/>
    <s v="Normal Weight"/>
    <s v="Normal"/>
    <s v="22-Aug-1984"/>
    <n v="5144.18"/>
    <x v="1"/>
    <x v="1"/>
    <s v="R1013"/>
    <n v="39"/>
  </r>
  <r>
    <s v="Id1746"/>
    <s v="  Rachel"/>
    <n v="38.83"/>
    <n v="4.78"/>
    <s v="No"/>
    <s v="No"/>
    <s v="Yes"/>
    <n v="1"/>
    <s v="No"/>
    <s v="Obesity"/>
    <s v="Normal"/>
    <s v="10-Dec-1993"/>
    <n v="5138.26"/>
    <x v="1"/>
    <x v="2"/>
    <s v="R1013"/>
    <n v="30"/>
  </r>
  <r>
    <s v="Id1747"/>
    <s v="  Isabelle"/>
    <n v="23.44"/>
    <n v="4.6500000000000004"/>
    <s v="Yes"/>
    <s v="No"/>
    <s v="No"/>
    <n v="1"/>
    <s v="No"/>
    <s v="Normal Weight"/>
    <s v="Normal"/>
    <s v="15-Sep-1988"/>
    <n v="5136.75"/>
    <x v="1"/>
    <x v="1"/>
    <s v="R1013"/>
    <n v="35"/>
  </r>
  <r>
    <s v="Id1748"/>
    <s v="  Neil"/>
    <n v="24.13"/>
    <n v="5.2"/>
    <s v="No"/>
    <s v="No"/>
    <s v="No"/>
    <n v="1"/>
    <s v="No"/>
    <s v="Normal Weight"/>
    <s v="Normal"/>
    <s v="13-Sep-1987"/>
    <n v="5125.22"/>
    <x v="0"/>
    <x v="2"/>
    <s v="R1012"/>
    <n v="36"/>
  </r>
  <r>
    <s v="Id1749"/>
    <s v="  Tom"/>
    <n v="42.13"/>
    <n v="4.54"/>
    <s v="Yes"/>
    <s v="No"/>
    <s v="No"/>
    <n v="1"/>
    <s v="No"/>
    <s v="Obesity"/>
    <s v="Normal"/>
    <s v="1-Nov-1988"/>
    <n v="5124.1899999999996"/>
    <x v="1"/>
    <x v="0"/>
    <s v="R1013"/>
    <n v="35"/>
  </r>
  <r>
    <s v="Id1750"/>
    <s v="  Nathan"/>
    <n v="17.86"/>
    <n v="4.1100000000000003"/>
    <s v="No"/>
    <s v="No"/>
    <s v="No"/>
    <n v="1"/>
    <s v="No"/>
    <s v="Under Weight"/>
    <s v="Normal"/>
    <s v="18-Nov-1987"/>
    <n v="5116.5"/>
    <x v="1"/>
    <x v="2"/>
    <s v="R1012"/>
    <n v="36"/>
  </r>
  <r>
    <s v="Id1751"/>
    <s v="  Kelli N"/>
    <n v="32.78"/>
    <n v="4.63"/>
    <s v="No"/>
    <s v="No"/>
    <s v="No"/>
    <n v="0"/>
    <s v="No"/>
    <s v="Obesity"/>
    <s v="Normal"/>
    <s v="19-Jun-1999"/>
    <n v="5087.92"/>
    <x v="1"/>
    <x v="2"/>
    <s v="R1026"/>
    <n v="24"/>
  </r>
  <r>
    <s v="Id1752"/>
    <s v="  Scott M"/>
    <n v="23.9"/>
    <n v="6.06"/>
    <s v="Yes"/>
    <s v="No"/>
    <s v="Yes"/>
    <n v="1"/>
    <s v="No"/>
    <s v="Normal Weight"/>
    <s v="Prediabetes"/>
    <s v="14-Jul-1997"/>
    <n v="5080.1000000000004"/>
    <x v="2"/>
    <x v="2"/>
    <s v="R1011"/>
    <n v="26"/>
  </r>
  <r>
    <s v="Id1753"/>
    <s v="  Grant A"/>
    <n v="15.47"/>
    <n v="8.43"/>
    <s v="No"/>
    <s v="No"/>
    <s v="No"/>
    <n v="0"/>
    <s v="No"/>
    <s v="Under Weight"/>
    <s v="Diabetes"/>
    <s v="22-Nov-1978"/>
    <n v="5077.1899999999996"/>
    <x v="1"/>
    <x v="0"/>
    <s v="R1012"/>
    <n v="45"/>
  </r>
  <r>
    <s v="Id1754"/>
    <s v="  Jonathan C"/>
    <n v="28.54"/>
    <n v="5.51"/>
    <s v="No"/>
    <s v="No"/>
    <s v="Yes"/>
    <n v="1"/>
    <s v="No"/>
    <s v="Over weight"/>
    <s v="Normal"/>
    <s v="11-Jun-1993"/>
    <n v="5059.5600000000004"/>
    <x v="1"/>
    <x v="1"/>
    <s v="R1021"/>
    <n v="30"/>
  </r>
  <r>
    <s v="Id1755"/>
    <s v="  Rachael M"/>
    <n v="18.54"/>
    <n v="4.95"/>
    <s v="No"/>
    <s v="No"/>
    <s v="No"/>
    <n v="0"/>
    <s v="No"/>
    <s v="Normal Weight"/>
    <s v="Normal"/>
    <s v="7-Sep-1980"/>
    <n v="5054.05"/>
    <x v="1"/>
    <x v="2"/>
    <s v="R1013"/>
    <n v="43"/>
  </r>
  <r>
    <s v="Id1756"/>
    <s v="  Pilar"/>
    <n v="32.18"/>
    <n v="6.44"/>
    <s v="Yes"/>
    <s v="No"/>
    <s v="Yes"/>
    <n v="1"/>
    <s v="No"/>
    <s v="Obesity"/>
    <s v="Prediabetes"/>
    <s v="29-Jul-1997"/>
    <n v="5045.1499999999996"/>
    <x v="1"/>
    <x v="2"/>
    <s v="R1012"/>
    <n v="26"/>
  </r>
  <r>
    <s v="Id1757"/>
    <s v="  Kyle M"/>
    <n v="37.380000000000003"/>
    <n v="6.05"/>
    <s v="Yes"/>
    <s v="No"/>
    <s v="No"/>
    <n v="0"/>
    <s v="No"/>
    <s v="Obesity"/>
    <s v="Prediabetes"/>
    <s v="16-Oct-2001"/>
    <n v="5043.13"/>
    <x v="1"/>
    <x v="0"/>
    <s v="R1011"/>
    <n v="22"/>
  </r>
  <r>
    <s v="Id1758"/>
    <s v="  Christie"/>
    <n v="31.12"/>
    <n v="4.76"/>
    <s v="Yes"/>
    <s v="No"/>
    <s v="Yes"/>
    <n v="1"/>
    <s v="No"/>
    <s v="Obesity"/>
    <s v="Normal"/>
    <s v="4-Dec-1997"/>
    <n v="5038.57"/>
    <x v="1"/>
    <x v="2"/>
    <s v="R1025"/>
    <n v="26"/>
  </r>
  <r>
    <s v="Id1759"/>
    <s v="  David A"/>
    <n v="22.01"/>
    <n v="6.72"/>
    <s v="Yes"/>
    <s v="No"/>
    <s v="No"/>
    <n v="1"/>
    <s v="No"/>
    <s v="Normal Weight"/>
    <s v="Diabetes"/>
    <s v="29-Jun-1986"/>
    <n v="5034.1000000000004"/>
    <x v="1"/>
    <x v="2"/>
    <s v="R1013"/>
    <n v="37"/>
  </r>
  <r>
    <s v="Id1760"/>
    <s v="  Masahiro"/>
    <n v="27.645"/>
    <n v="5.7"/>
    <s v="No"/>
    <s v="No"/>
    <s v="No"/>
    <n v="0"/>
    <s v="No"/>
    <s v="Over weight"/>
    <s v="Prediabetes"/>
    <s v="10-Sep-1991"/>
    <n v="5031.2700000000004"/>
    <x v="2"/>
    <x v="1"/>
    <s v="R1016"/>
    <n v="32"/>
  </r>
  <r>
    <s v="Id1761"/>
    <s v="  Logan B"/>
    <n v="29.64"/>
    <n v="5.31"/>
    <s v="Yes"/>
    <s v="No"/>
    <s v="No"/>
    <n v="0"/>
    <s v="No"/>
    <s v="Over weight"/>
    <s v="Normal"/>
    <s v="28-Dec-1985"/>
    <n v="5028.1499999999996"/>
    <x v="0"/>
    <x v="2"/>
    <s v="R1012"/>
    <n v="38"/>
  </r>
  <r>
    <s v="Id1762"/>
    <s v="  Stephanie L"/>
    <n v="33.700000000000003"/>
    <n v="4.32"/>
    <s v="Yes"/>
    <s v="No"/>
    <s v="No"/>
    <n v="1"/>
    <s v="No"/>
    <s v="Obesity"/>
    <s v="Normal"/>
    <s v="9-Nov-1988"/>
    <n v="5012.47"/>
    <x v="1"/>
    <x v="0"/>
    <s v="R1011"/>
    <n v="35"/>
  </r>
  <r>
    <s v="Id1763"/>
    <s v="  Angela H"/>
    <n v="27.5"/>
    <n v="4.2300000000000004"/>
    <s v="Yes"/>
    <s v="No"/>
    <s v="No"/>
    <n v="1"/>
    <s v="No"/>
    <s v="Over weight"/>
    <s v="Normal"/>
    <s v="8-Jul-1988"/>
    <n v="5003.8500000000004"/>
    <x v="1"/>
    <x v="0"/>
    <s v="R1011"/>
    <n v="35"/>
  </r>
  <r>
    <s v="Id1764"/>
    <s v="  Britt K"/>
    <n v="16.12"/>
    <n v="6.09"/>
    <s v="No"/>
    <s v="No"/>
    <s v="No"/>
    <n v="0"/>
    <s v="No"/>
    <s v="Under Weight"/>
    <s v="Prediabetes"/>
    <s v="9-Jun-1977"/>
    <n v="5003.7700000000004"/>
    <x v="1"/>
    <x v="0"/>
    <s v="R1013"/>
    <n v="46"/>
  </r>
  <r>
    <s v="Id1765"/>
    <s v="  Joyce R"/>
    <n v="26.73"/>
    <n v="4.74"/>
    <s v="Yes"/>
    <s v="No"/>
    <s v="No"/>
    <n v="1"/>
    <s v="No"/>
    <s v="Over weight"/>
    <s v="Normal"/>
    <s v="4-Sep-1988"/>
    <n v="5002.78"/>
    <x v="1"/>
    <x v="2"/>
    <s v="R1013"/>
    <n v="35"/>
  </r>
  <r>
    <s v="Id1766"/>
    <s v="  Ben"/>
    <n v="37.25"/>
    <n v="6.23"/>
    <s v="Yes"/>
    <s v="No"/>
    <s v="No"/>
    <n v="0"/>
    <s v="No"/>
    <s v="Obesity"/>
    <s v="Prediabetes"/>
    <s v="5-Oct-2001"/>
    <n v="4999.04"/>
    <x v="1"/>
    <x v="2"/>
    <s v="R1011"/>
    <n v="22"/>
  </r>
  <r>
    <s v="Id1767"/>
    <s v="  Sarah M"/>
    <n v="23.56"/>
    <n v="5.45"/>
    <s v="Yes"/>
    <s v="No"/>
    <s v="No"/>
    <n v="1"/>
    <s v="No"/>
    <s v="Normal Weight"/>
    <s v="Normal"/>
    <s v="24-Jun-1988"/>
    <n v="4992.38"/>
    <x v="1"/>
    <x v="0"/>
    <s v="R1024"/>
    <n v="35"/>
  </r>
  <r>
    <s v="Id1768"/>
    <s v="  Sarah"/>
    <n v="15.84"/>
    <n v="10.34"/>
    <s v="No"/>
    <s v="No"/>
    <s v="No"/>
    <n v="2"/>
    <s v="No"/>
    <s v="Under Weight"/>
    <s v="Diabetes"/>
    <s v="7-Nov-1973"/>
    <n v="4985.22"/>
    <x v="1"/>
    <x v="0"/>
    <s v="R1013"/>
    <n v="50"/>
  </r>
  <r>
    <s v="Id1769"/>
    <s v="  Katie"/>
    <n v="36.630000000000003"/>
    <n v="5.15"/>
    <s v="No"/>
    <s v="No"/>
    <s v="No"/>
    <n v="0"/>
    <s v="No"/>
    <s v="Obesity"/>
    <s v="Normal"/>
    <s v="30-Aug-1991"/>
    <n v="4949.76"/>
    <x v="1"/>
    <x v="1"/>
    <s v="R1013"/>
    <n v="32"/>
  </r>
  <r>
    <s v="Id1770"/>
    <s v="  Michaela L"/>
    <n v="16.47"/>
    <n v="11.72"/>
    <s v="No"/>
    <s v="No"/>
    <s v="No"/>
    <n v="0"/>
    <s v="No"/>
    <s v="Under Weight"/>
    <s v="Diabetes"/>
    <s v="26-Jun-1974"/>
    <n v="4942.0600000000004"/>
    <x v="1"/>
    <x v="2"/>
    <s v="R1013"/>
    <n v="49"/>
  </r>
  <r>
    <s v="Id1771"/>
    <s v="  Shalaleh"/>
    <n v="25.8"/>
    <n v="5.29"/>
    <s v="No"/>
    <s v="No"/>
    <s v="No"/>
    <n v="0"/>
    <s v="No"/>
    <s v="Over weight"/>
    <s v="Normal"/>
    <s v="27-Nov-1991"/>
    <n v="4934.71"/>
    <x v="1"/>
    <x v="0"/>
    <s v="R1011"/>
    <n v="32"/>
  </r>
  <r>
    <s v="Id1772"/>
    <s v="  Karen"/>
    <n v="23.6"/>
    <n v="4.33"/>
    <s v="No"/>
    <s v="No"/>
    <s v="No"/>
    <n v="0"/>
    <s v="No"/>
    <s v="Normal Weight"/>
    <s v="Normal"/>
    <s v="23-Aug-1991"/>
    <n v="4931.6499999999996"/>
    <x v="1"/>
    <x v="0"/>
    <s v="R1011"/>
    <n v="32"/>
  </r>
  <r>
    <s v="Id1773"/>
    <s v="  Zuzana"/>
    <n v="32.11"/>
    <n v="6.24"/>
    <s v="No"/>
    <s v="No"/>
    <s v="Yes"/>
    <n v="1"/>
    <s v="No"/>
    <s v="Obesity"/>
    <s v="Prediabetes"/>
    <s v="10-Aug-1993"/>
    <n v="4922.92"/>
    <x v="1"/>
    <x v="2"/>
    <s v="R1012"/>
    <n v="30"/>
  </r>
  <r>
    <s v="Id1774"/>
    <s v="  Daniel J"/>
    <n v="30.114999999999998"/>
    <n v="11.61"/>
    <s v="No"/>
    <s v="No"/>
    <s v="No"/>
    <n v="0"/>
    <s v="No"/>
    <s v="Obesity"/>
    <s v="Diabetes"/>
    <s v="21-Aug-2002"/>
    <n v="4915.0600000000004"/>
    <x v="1"/>
    <x v="1"/>
    <s v="R1017"/>
    <n v="21"/>
  </r>
  <r>
    <s v="Id1775"/>
    <s v="  Alexandra"/>
    <n v="20.28"/>
    <n v="11.07"/>
    <s v="Yes"/>
    <s v="No"/>
    <s v="No"/>
    <n v="0"/>
    <s v="No"/>
    <s v="Normal Weight"/>
    <s v="Diabetes"/>
    <s v="18-Oct-1981"/>
    <n v="4911.8900000000003"/>
    <x v="1"/>
    <x v="0"/>
    <s v="R1013"/>
    <n v="42"/>
  </r>
  <r>
    <s v="Id1776"/>
    <s v="  Jessica"/>
    <n v="20.234999999999999"/>
    <n v="5.19"/>
    <s v="No"/>
    <s v="No"/>
    <s v="Yes"/>
    <n v="1"/>
    <s v="No"/>
    <s v="Normal Weight"/>
    <s v="Normal"/>
    <s v="10-Jul-1993"/>
    <n v="4906.41"/>
    <x v="1"/>
    <x v="1"/>
    <s v="R1012"/>
    <n v="30"/>
  </r>
  <r>
    <s v="Id1777"/>
    <s v="  Matthew M"/>
    <n v="25.27"/>
    <n v="5.7"/>
    <s v="Yes"/>
    <s v="No"/>
    <s v="No"/>
    <n v="1"/>
    <s v="No"/>
    <s v="Over weight"/>
    <s v="Prediabetes"/>
    <s v="23-Sep-1988"/>
    <n v="4894.75"/>
    <x v="2"/>
    <x v="0"/>
    <s v="R1012"/>
    <n v="35"/>
  </r>
  <r>
    <s v="Id1778"/>
    <s v="  Nadine A"/>
    <n v="24.24"/>
    <n v="6.15"/>
    <s v="No"/>
    <s v="No"/>
    <s v="No"/>
    <n v="0"/>
    <s v="No"/>
    <s v="Normal Weight"/>
    <s v="Prediabetes"/>
    <s v="28-Nov-1990"/>
    <n v="4894.3900000000003"/>
    <x v="1"/>
    <x v="0"/>
    <s v="R1013"/>
    <n v="33"/>
  </r>
  <r>
    <s v="Id1779"/>
    <s v="  Peter J"/>
    <n v="35.75"/>
    <n v="5.07"/>
    <s v="No"/>
    <s v="No"/>
    <s v="No"/>
    <n v="0"/>
    <s v="No"/>
    <s v="Obesity"/>
    <s v="Normal"/>
    <s v="10-Jul-1989"/>
    <n v="4890"/>
    <x v="2"/>
    <x v="2"/>
    <s v="R1013"/>
    <n v="34"/>
  </r>
  <r>
    <s v="Id1780"/>
    <s v="  Colleen M"/>
    <n v="29.92"/>
    <n v="10.97"/>
    <s v="Yes"/>
    <s v="No"/>
    <s v="No"/>
    <n v="1"/>
    <s v="No"/>
    <s v="Over weight"/>
    <s v="Diabetes"/>
    <s v="27-Oct-1986"/>
    <n v="4889.04"/>
    <x v="1"/>
    <x v="1"/>
    <s v="R1013"/>
    <n v="37"/>
  </r>
  <r>
    <s v="Id1781"/>
    <s v="  Julie A"/>
    <n v="26.2"/>
    <n v="10.93"/>
    <s v="Yes"/>
    <s v="No"/>
    <s v="No"/>
    <n v="1"/>
    <s v="No"/>
    <s v="Over weight"/>
    <s v="Diabetes"/>
    <s v="23-Dec-1986"/>
    <n v="4883.87"/>
    <x v="1"/>
    <x v="1"/>
    <s v="R1011"/>
    <n v="37"/>
  </r>
  <r>
    <s v="Id1782"/>
    <s v="  Douglas W"/>
    <n v="26.695"/>
    <n v="4.21"/>
    <s v="Yes"/>
    <s v="No"/>
    <s v="Yes"/>
    <n v="1"/>
    <s v="No"/>
    <s v="Over weight"/>
    <s v="Normal"/>
    <s v="29-Sep-1997"/>
    <n v="4877.9799999999996"/>
    <x v="1"/>
    <x v="0"/>
    <s v="R1012"/>
    <n v="26"/>
  </r>
  <r>
    <s v="Id1783"/>
    <s v="  Catherine"/>
    <n v="23.16"/>
    <n v="5.5"/>
    <s v="No"/>
    <s v="No"/>
    <s v="No"/>
    <n v="0"/>
    <s v="No"/>
    <s v="Normal Weight"/>
    <s v="Normal"/>
    <s v="1-Sep-1989"/>
    <n v="4859.8900000000003"/>
    <x v="1"/>
    <x v="0"/>
    <s v="R1011"/>
    <n v="34"/>
  </r>
  <r>
    <s v="Id1784"/>
    <s v="  James A"/>
    <n v="32.585000000000001"/>
    <n v="4.93"/>
    <s v="Yes"/>
    <s v="No"/>
    <s v="No"/>
    <n v="1"/>
    <s v="No"/>
    <s v="Obesity"/>
    <s v="Normal"/>
    <s v="27-Dec-1995"/>
    <n v="4846.92"/>
    <x v="1"/>
    <x v="0"/>
    <s v="R1017"/>
    <n v="28"/>
  </r>
  <r>
    <s v="Id1785"/>
    <s v="  Youngseong"/>
    <n v="33.97"/>
    <n v="5.6"/>
    <s v="Yes"/>
    <s v="No"/>
    <s v="No"/>
    <n v="0"/>
    <s v="No"/>
    <s v="Obesity"/>
    <s v="Normal"/>
    <s v="7-Jun-2001"/>
    <n v="4846.53"/>
    <x v="1"/>
    <x v="0"/>
    <s v="R1021"/>
    <n v="22"/>
  </r>
  <r>
    <s v="Id1786"/>
    <s v="  John"/>
    <n v="16.57"/>
    <n v="9.99"/>
    <s v="No"/>
    <s v="No"/>
    <s v="No"/>
    <n v="0"/>
    <s v="No"/>
    <s v="Under Weight"/>
    <s v="Diabetes"/>
    <s v="11-Sep-1974"/>
    <n v="4844.67"/>
    <x v="1"/>
    <x v="2"/>
    <s v="R1013"/>
    <n v="49"/>
  </r>
  <r>
    <s v="Id1787"/>
    <s v="  Brandon S"/>
    <n v="17.55"/>
    <n v="5.93"/>
    <s v="No"/>
    <s v="No"/>
    <s v="Yes"/>
    <n v="1"/>
    <s v="No"/>
    <s v="Under Weight"/>
    <s v="Prediabetes"/>
    <s v="13-Dec-1979"/>
    <n v="4843.79"/>
    <x v="1"/>
    <x v="0"/>
    <s v="R1013"/>
    <n v="44"/>
  </r>
  <r>
    <s v="Id1788"/>
    <s v="  Sean P"/>
    <n v="29.41"/>
    <n v="6.29"/>
    <s v="Yes"/>
    <s v="No"/>
    <s v="No"/>
    <n v="1"/>
    <s v="No"/>
    <s v="Over weight"/>
    <s v="Prediabetes"/>
    <s v="29-Sep-1995"/>
    <n v="4840.95"/>
    <x v="1"/>
    <x v="1"/>
    <s v="R1021"/>
    <n v="28"/>
  </r>
  <r>
    <s v="Id1789"/>
    <s v="  Scott"/>
    <n v="17.91"/>
    <n v="5.65"/>
    <s v="No"/>
    <s v="No"/>
    <s v="No"/>
    <n v="1"/>
    <s v="No"/>
    <s v="Under Weight"/>
    <s v="Normal"/>
    <s v="15-Oct-1984"/>
    <n v="4839.18"/>
    <x v="1"/>
    <x v="1"/>
    <s v="R1012"/>
    <n v="39"/>
  </r>
  <r>
    <s v="Id1790"/>
    <s v="  Janez"/>
    <n v="31.57"/>
    <n v="6.15"/>
    <s v="No"/>
    <s v="No"/>
    <s v="No"/>
    <n v="1"/>
    <s v="No"/>
    <s v="Obesity"/>
    <s v="Prediabetes"/>
    <s v="10-Sep-1992"/>
    <n v="4837.58"/>
    <x v="2"/>
    <x v="2"/>
    <s v="R1013"/>
    <n v="31"/>
  </r>
  <r>
    <s v="Id1791"/>
    <s v="  John I"/>
    <n v="33.18"/>
    <n v="5.22"/>
    <s v="No"/>
    <s v="Yes"/>
    <s v="No"/>
    <n v="1"/>
    <s v="No"/>
    <s v="Obesity"/>
    <s v="Normal"/>
    <s v="11-Dec-2000"/>
    <n v="4835.43"/>
    <x v="1"/>
    <x v="2"/>
    <s v="R1021"/>
    <n v="23"/>
  </r>
  <r>
    <s v="Id1792"/>
    <s v="  Heather"/>
    <n v="37"/>
    <n v="11.66"/>
    <s v="No"/>
    <s v="No"/>
    <s v="No"/>
    <n v="0"/>
    <s v="No"/>
    <s v="Obesity"/>
    <s v="Diabetes"/>
    <s v="27-Jun-2002"/>
    <n v="4830.63"/>
    <x v="1"/>
    <x v="1"/>
    <s v="R1011"/>
    <n v="21"/>
  </r>
  <r>
    <s v="Id1793"/>
    <s v="  Michael"/>
    <n v="18.905000000000001"/>
    <n v="4.91"/>
    <s v="Yes"/>
    <s v="No"/>
    <s v="No"/>
    <n v="1"/>
    <s v="No"/>
    <s v="Normal Weight"/>
    <s v="Normal"/>
    <s v="1-Dec-1995"/>
    <n v="4827.8999999999996"/>
    <x v="0"/>
    <x v="2"/>
    <s v="Uknown"/>
    <n v="28"/>
  </r>
  <r>
    <s v="Id1794"/>
    <s v="  Kathleen"/>
    <n v="20.03"/>
    <n v="9.25"/>
    <s v="Yes"/>
    <s v="No"/>
    <s v="No"/>
    <n v="0"/>
    <s v="No"/>
    <s v="Normal Weight"/>
    <s v="Diabetes"/>
    <s v="3-Jul-1981"/>
    <n v="4827.1000000000004"/>
    <x v="1"/>
    <x v="1"/>
    <s v="R1013"/>
    <n v="42"/>
  </r>
  <r>
    <s v="Id1795"/>
    <s v="  Ryan M"/>
    <n v="16.7"/>
    <n v="11.48"/>
    <s v="No"/>
    <s v="No"/>
    <s v="No"/>
    <n v="0"/>
    <s v="No"/>
    <s v="Under Weight"/>
    <s v="Diabetes"/>
    <s v="3-Oct-1978"/>
    <n v="4812.34"/>
    <x v="1"/>
    <x v="0"/>
    <s v="R1013"/>
    <n v="45"/>
  </r>
  <r>
    <s v="Id1796"/>
    <s v="  Sara"/>
    <n v="39.82"/>
    <n v="6.06"/>
    <s v="No"/>
    <s v="No"/>
    <s v="No"/>
    <n v="0"/>
    <s v="No"/>
    <s v="Obesity"/>
    <s v="Prediabetes"/>
    <s v="16-Dec-1989"/>
    <n v="4795.66"/>
    <x v="1"/>
    <x v="1"/>
    <s v="R1013"/>
    <n v="34"/>
  </r>
  <r>
    <s v="Id1797"/>
    <s v="  Deniz"/>
    <n v="22.04"/>
    <n v="5.86"/>
    <s v="No"/>
    <s v="No"/>
    <s v="No"/>
    <n v="1"/>
    <s v="No"/>
    <s v="Normal Weight"/>
    <s v="Prediabetes"/>
    <s v="22-Jun-1987"/>
    <n v="4787.42"/>
    <x v="1"/>
    <x v="0"/>
    <s v="R1013"/>
    <n v="36"/>
  </r>
  <r>
    <s v="Id1798"/>
    <s v="  Shannon L"/>
    <n v="28.27"/>
    <n v="5.33"/>
    <s v="No"/>
    <s v="No"/>
    <s v="No"/>
    <n v="0"/>
    <s v="No"/>
    <s v="Over weight"/>
    <s v="Normal"/>
    <s v="9-Dec-1989"/>
    <n v="4779.6000000000004"/>
    <x v="1"/>
    <x v="0"/>
    <s v="R1013"/>
    <n v="34"/>
  </r>
  <r>
    <s v="Id1799"/>
    <s v="  Kaitlin M"/>
    <n v="18.5"/>
    <n v="5.33"/>
    <s v="No"/>
    <s v="No"/>
    <s v="No"/>
    <n v="0"/>
    <s v="No"/>
    <s v="Normal Weight"/>
    <s v="Normal"/>
    <s v="1-Aug-1989"/>
    <n v="4766.0200000000004"/>
    <x v="1"/>
    <x v="0"/>
    <s v="R1011"/>
    <n v="34"/>
  </r>
  <r>
    <s v="Id1800"/>
    <s v="  Alfredo"/>
    <n v="38.6"/>
    <n v="6.02"/>
    <s v="No"/>
    <s v="No"/>
    <s v="No"/>
    <n v="1"/>
    <s v="No"/>
    <s v="Obesity"/>
    <s v="Prediabetes"/>
    <s v="27-Sep-1987"/>
    <n v="4762.33"/>
    <x v="2"/>
    <x v="0"/>
    <s v="R1011"/>
    <n v="36"/>
  </r>
  <r>
    <s v="Id1801"/>
    <s v="  Kristen"/>
    <n v="43.12"/>
    <n v="6.25"/>
    <s v="No"/>
    <s v="No"/>
    <s v="No"/>
    <n v="1"/>
    <s v="No"/>
    <s v="Obesity"/>
    <s v="Prediabetes"/>
    <s v="16-Aug-1992"/>
    <n v="4753.6400000000003"/>
    <x v="1"/>
    <x v="0"/>
    <s v="R1013"/>
    <n v="31"/>
  </r>
  <r>
    <s v="Id1802"/>
    <s v="  Daniel"/>
    <n v="30.5"/>
    <n v="4.8099999999999996"/>
    <s v="No"/>
    <s v="No"/>
    <s v="No"/>
    <n v="1"/>
    <s v="No"/>
    <s v="Obesity"/>
    <s v="Normal"/>
    <s v="22-Nov-1987"/>
    <n v="4751.07"/>
    <x v="2"/>
    <x v="1"/>
    <s v="R1011"/>
    <n v="36"/>
  </r>
  <r>
    <s v="Id1803"/>
    <s v="  Jonathan"/>
    <n v="27.61"/>
    <n v="4.5999999999999996"/>
    <s v="No"/>
    <s v="No"/>
    <s v="No"/>
    <n v="1"/>
    <s v="No"/>
    <s v="Over weight"/>
    <s v="Normal"/>
    <s v="2-Sep-1987"/>
    <n v="4747.05"/>
    <x v="1"/>
    <x v="2"/>
    <s v="R1013"/>
    <n v="36"/>
  </r>
  <r>
    <s v="Id1804"/>
    <s v="  Troy"/>
    <n v="27.1"/>
    <n v="5.08"/>
    <s v="No"/>
    <s v="No"/>
    <s v="No"/>
    <n v="1"/>
    <s v="No"/>
    <s v="Over weight"/>
    <s v="Normal"/>
    <s v="5-Jun-1987"/>
    <n v="4746.34"/>
    <x v="1"/>
    <x v="2"/>
    <s v="R1011"/>
    <n v="36"/>
  </r>
  <r>
    <s v="Id1805"/>
    <s v="  Daniel C"/>
    <n v="35.93"/>
    <n v="5.43"/>
    <s v="No"/>
    <s v="Yes"/>
    <s v="No"/>
    <n v="1"/>
    <s v="No"/>
    <s v="Obesity"/>
    <s v="Normal"/>
    <s v="24-Nov-2004"/>
    <n v="4740.78"/>
    <x v="1"/>
    <x v="0"/>
    <s v="R1021"/>
    <n v="19"/>
  </r>
  <r>
    <s v="Id1806"/>
    <s v="  Lauren"/>
    <n v="32.68"/>
    <n v="5.44"/>
    <s v="No"/>
    <s v="No"/>
    <s v="No"/>
    <n v="0"/>
    <s v="No"/>
    <s v="Obesity"/>
    <s v="Normal"/>
    <s v="12-Oct-1991"/>
    <n v="4738.2700000000004"/>
    <x v="1"/>
    <x v="0"/>
    <s v="R1012"/>
    <n v="32"/>
  </r>
  <r>
    <s v="Id1807"/>
    <s v="  Jennefer"/>
    <n v="20.74"/>
    <n v="11.69"/>
    <s v="Yes"/>
    <s v="No"/>
    <s v="No"/>
    <n v="1"/>
    <s v="No"/>
    <s v="Normal Weight"/>
    <s v="Diabetes"/>
    <s v="5-Sep-1986"/>
    <n v="4734.6400000000003"/>
    <x v="1"/>
    <x v="1"/>
    <s v="R1013"/>
    <n v="37"/>
  </r>
  <r>
    <s v="Id1808"/>
    <s v="  Tracey L"/>
    <n v="15.57"/>
    <n v="6.07"/>
    <s v="No"/>
    <s v="No"/>
    <s v="No"/>
    <n v="0"/>
    <s v="No"/>
    <s v="Under Weight"/>
    <s v="Prediabetes"/>
    <s v="2-Jul-1980"/>
    <n v="4728.71"/>
    <x v="1"/>
    <x v="0"/>
    <s v="R1012"/>
    <n v="43"/>
  </r>
  <r>
    <s v="Id1809"/>
    <s v="  Ashley"/>
    <n v="23.844999999999999"/>
    <n v="4.3600000000000003"/>
    <s v="No"/>
    <s v="No"/>
    <s v="No"/>
    <n v="0"/>
    <s v="No"/>
    <s v="Normal Weight"/>
    <s v="Normal"/>
    <s v="12-Aug-1994"/>
    <n v="4719.74"/>
    <x v="1"/>
    <x v="1"/>
    <s v="R1012"/>
    <n v="29"/>
  </r>
  <r>
    <s v="Id1810"/>
    <s v="  Cindy"/>
    <n v="22.895"/>
    <n v="5.24"/>
    <s v="No"/>
    <s v="No"/>
    <s v="No"/>
    <n v="1"/>
    <s v="No"/>
    <s v="Normal Weight"/>
    <s v="Normal"/>
    <s v="28-Sep-1992"/>
    <n v="4719.5200000000004"/>
    <x v="1"/>
    <x v="2"/>
    <s v="R1024"/>
    <n v="31"/>
  </r>
  <r>
    <s v="Id1811"/>
    <s v="  Esther"/>
    <n v="21.945"/>
    <n v="5.37"/>
    <s v="No"/>
    <s v="No"/>
    <s v="No"/>
    <n v="1"/>
    <s v="No"/>
    <s v="Normal Weight"/>
    <s v="Normal"/>
    <s v="9-Oct-1992"/>
    <n v="4718.2"/>
    <x v="1"/>
    <x v="0"/>
    <s v="R1024"/>
    <n v="31"/>
  </r>
  <r>
    <s v="Id1812"/>
    <s v="  Jackie"/>
    <n v="19.47"/>
    <n v="6.6"/>
    <s v="Yes"/>
    <s v="No"/>
    <s v="No"/>
    <n v="0"/>
    <s v="No"/>
    <s v="Normal Weight"/>
    <s v="Diabetes"/>
    <s v="12-Aug-1981"/>
    <n v="4712.12"/>
    <x v="1"/>
    <x v="0"/>
    <s v="R1011"/>
    <n v="42"/>
  </r>
  <r>
    <s v="Id1813"/>
    <s v="  Timothy P"/>
    <n v="15.61"/>
    <n v="5.77"/>
    <s v="No"/>
    <s v="No"/>
    <s v="No"/>
    <n v="0"/>
    <s v="No"/>
    <s v="Under Weight"/>
    <s v="Prediabetes"/>
    <s v="4-Dec-1977"/>
    <n v="4699.47"/>
    <x v="1"/>
    <x v="0"/>
    <s v="R1013"/>
    <n v="46"/>
  </r>
  <r>
    <s v="Id1814"/>
    <s v="  Lauren"/>
    <n v="28.6"/>
    <n v="6.08"/>
    <s v="No"/>
    <s v="No"/>
    <s v="Yes"/>
    <n v="1"/>
    <s v="No"/>
    <s v="Over weight"/>
    <s v="Prediabetes"/>
    <s v="22-Jun-2003"/>
    <n v="4687.8"/>
    <x v="1"/>
    <x v="0"/>
    <s v="R1011"/>
    <n v="20"/>
  </r>
  <r>
    <s v="Id1815"/>
    <s v="  Benjamin"/>
    <n v="46.53"/>
    <n v="4.16"/>
    <s v="No"/>
    <s v="No"/>
    <s v="No"/>
    <n v="0"/>
    <s v="No"/>
    <s v="Obesity"/>
    <s v="Normal"/>
    <s v="4-Sep-1990"/>
    <n v="4686.3900000000003"/>
    <x v="2"/>
    <x v="0"/>
    <s v="R1013"/>
    <n v="33"/>
  </r>
  <r>
    <s v="Id1816"/>
    <s v="  Hugo M"/>
    <n v="34.99"/>
    <n v="5.0999999999999996"/>
    <s v="No"/>
    <s v="No"/>
    <s v="Yes"/>
    <n v="1"/>
    <s v="No"/>
    <s v="Obesity"/>
    <s v="Normal"/>
    <s v="4-Oct-2003"/>
    <n v="4678.8"/>
    <x v="1"/>
    <x v="1"/>
    <s v="R1021"/>
    <n v="20"/>
  </r>
  <r>
    <s v="Id1817"/>
    <s v="  Daniel J"/>
    <n v="17.05"/>
    <n v="5.3"/>
    <s v="No"/>
    <s v="No"/>
    <s v="Yes"/>
    <n v="1"/>
    <s v="No"/>
    <s v="Under Weight"/>
    <s v="Normal"/>
    <s v="18-Oct-1979"/>
    <n v="4674.2"/>
    <x v="1"/>
    <x v="1"/>
    <s v="R1013"/>
    <n v="44"/>
  </r>
  <r>
    <s v="Id1818"/>
    <s v="  Justin R"/>
    <n v="37.18"/>
    <n v="4.9000000000000004"/>
    <s v="No"/>
    <s v="No"/>
    <s v="No"/>
    <n v="0"/>
    <s v="No"/>
    <s v="Obesity"/>
    <s v="Normal"/>
    <s v="13-Jul-1990"/>
    <n v="4673.3900000000003"/>
    <x v="1"/>
    <x v="1"/>
    <s v="R1013"/>
    <n v="33"/>
  </r>
  <r>
    <s v="Id1819"/>
    <s v="  Colin"/>
    <n v="35.200000000000003"/>
    <n v="5.55"/>
    <s v="No"/>
    <s v="No"/>
    <s v="No"/>
    <n v="0"/>
    <s v="No"/>
    <s v="Obesity"/>
    <s v="Normal"/>
    <s v="26-Sep-1990"/>
    <n v="4670.6400000000003"/>
    <x v="1"/>
    <x v="2"/>
    <s v="R1011"/>
    <n v="33"/>
  </r>
  <r>
    <s v="Id1820"/>
    <s v="  Rob"/>
    <n v="37.335000000000001"/>
    <n v="4.95"/>
    <s v="No"/>
    <s v="No"/>
    <s v="No"/>
    <n v="0"/>
    <s v="No"/>
    <s v="Obesity"/>
    <s v="Normal"/>
    <s v="5-Aug-1990"/>
    <n v="4667.6099999999997"/>
    <x v="2"/>
    <x v="0"/>
    <s v="R1016"/>
    <n v="33"/>
  </r>
  <r>
    <s v="Id1821"/>
    <s v="  Patrick"/>
    <n v="27.265000000000001"/>
    <n v="6.46"/>
    <s v="Yes"/>
    <s v="No"/>
    <s v="No"/>
    <n v="0"/>
    <s v="No"/>
    <s v="Over weight"/>
    <s v="Prediabetes"/>
    <s v="25-Oct-1996"/>
    <n v="4661.29"/>
    <x v="1"/>
    <x v="1"/>
    <s v="R1017"/>
    <n v="27"/>
  </r>
  <r>
    <s v="Id1822"/>
    <s v="  Austin D"/>
    <n v="30.8"/>
    <n v="4.9000000000000004"/>
    <s v="Yes"/>
    <s v="No"/>
    <s v="No"/>
    <n v="0"/>
    <s v="No"/>
    <s v="Obesity"/>
    <s v="Normal"/>
    <s v="22-Jun-1985"/>
    <n v="4646.76"/>
    <x v="0"/>
    <x v="1"/>
    <s v="R1011"/>
    <n v="38"/>
  </r>
  <r>
    <s v="Id1823"/>
    <s v="  Brittany"/>
    <n v="30.21"/>
    <n v="5.21"/>
    <s v="No"/>
    <s v="No"/>
    <s v="No"/>
    <n v="1"/>
    <s v="No"/>
    <s v="Obesity"/>
    <s v="Normal"/>
    <s v="29-Jun-1998"/>
    <n v="4618.08"/>
    <x v="1"/>
    <x v="1"/>
    <s v="R1012"/>
    <n v="25"/>
  </r>
  <r>
    <s v="Id1824"/>
    <s v="  Matthew T"/>
    <n v="35.340000000000003"/>
    <n v="4.13"/>
    <s v="No"/>
    <s v="Yes"/>
    <s v="No"/>
    <n v="1"/>
    <s v="No"/>
    <s v="Obesity"/>
    <s v="Normal"/>
    <s v="2-Jul-2000"/>
    <n v="4608.03"/>
    <x v="1"/>
    <x v="0"/>
    <s v="R1011"/>
    <n v="23"/>
  </r>
  <r>
    <s v="Id1825"/>
    <s v="  Becky G"/>
    <n v="26.695"/>
    <n v="5.28"/>
    <s v="No"/>
    <s v="No"/>
    <s v="No"/>
    <n v="0"/>
    <s v="No"/>
    <s v="Over weight"/>
    <s v="Normal"/>
    <s v="18-Sep-1989"/>
    <n v="4571.41"/>
    <x v="1"/>
    <x v="2"/>
    <s v="R1012"/>
    <n v="34"/>
  </r>
  <r>
    <s v="Id1826"/>
    <s v="  Virginie"/>
    <n v="29.355"/>
    <n v="4.68"/>
    <s v="Yes"/>
    <s v="No"/>
    <s v="No"/>
    <n v="0"/>
    <s v="No"/>
    <s v="Over weight"/>
    <s v="Normal"/>
    <s v="25-Dec-1996"/>
    <n v="4564.1899999999996"/>
    <x v="1"/>
    <x v="2"/>
    <s v="R1024"/>
    <n v="27"/>
  </r>
  <r>
    <s v="Id1827"/>
    <s v="  Allison A"/>
    <n v="29.59"/>
    <n v="4.0599999999999996"/>
    <s v="No"/>
    <s v="No"/>
    <s v="No"/>
    <n v="0"/>
    <s v="No"/>
    <s v="Over weight"/>
    <s v="Normal"/>
    <s v="20-Sep-1990"/>
    <n v="4562.84"/>
    <x v="1"/>
    <x v="2"/>
    <s v="R1013"/>
    <n v="33"/>
  </r>
  <r>
    <s v="Id1828"/>
    <s v="  Julie"/>
    <n v="31.35"/>
    <n v="4.2"/>
    <s v="No"/>
    <s v="Yes"/>
    <s v="No"/>
    <n v="1"/>
    <s v="No"/>
    <s v="Obesity"/>
    <s v="Normal"/>
    <s v="22-Dec-2004"/>
    <n v="4561.1899999999996"/>
    <x v="1"/>
    <x v="2"/>
    <s v="R1024"/>
    <n v="19"/>
  </r>
  <r>
    <s v="Id1829"/>
    <s v="  Katherine"/>
    <n v="20.52"/>
    <n v="4.83"/>
    <s v="No"/>
    <s v="No"/>
    <s v="No"/>
    <n v="0"/>
    <s v="No"/>
    <s v="Normal Weight"/>
    <s v="Normal"/>
    <s v="17-Nov-1990"/>
    <n v="4544.2299999999996"/>
    <x v="1"/>
    <x v="1"/>
    <s v="R1024"/>
    <n v="33"/>
  </r>
  <r>
    <s v="Id1830"/>
    <s v="  Caleb"/>
    <n v="42.9"/>
    <n v="4.87"/>
    <s v="Yes"/>
    <s v="No"/>
    <s v="No"/>
    <n v="1"/>
    <s v="No"/>
    <s v="Obesity"/>
    <s v="Normal"/>
    <s v="13-Jun-1988"/>
    <n v="4536.26"/>
    <x v="1"/>
    <x v="2"/>
    <s v="R1011"/>
    <n v="35"/>
  </r>
  <r>
    <s v="Id1831"/>
    <s v="  Jaime"/>
    <n v="24.6"/>
    <n v="5.86"/>
    <s v="No"/>
    <s v="No"/>
    <s v="Yes"/>
    <n v="1"/>
    <s v="No"/>
    <s v="Normal Weight"/>
    <s v="Prediabetes"/>
    <s v="29-Jun-1993"/>
    <n v="4529.4799999999996"/>
    <x v="1"/>
    <x v="1"/>
    <s v="R1011"/>
    <n v="30"/>
  </r>
  <r>
    <s v="Id1832"/>
    <s v="  Hannah"/>
    <n v="28.405000000000001"/>
    <n v="4.12"/>
    <s v="No"/>
    <s v="No"/>
    <s v="No"/>
    <n v="1"/>
    <s v="No"/>
    <s v="Over weight"/>
    <s v="Normal"/>
    <s v="13-Aug-1992"/>
    <n v="4527.18"/>
    <x v="1"/>
    <x v="2"/>
    <s v="R1012"/>
    <n v="31"/>
  </r>
  <r>
    <s v="Id1833"/>
    <s v="  Zachariah"/>
    <n v="34.674999999999997"/>
    <n v="5.71"/>
    <s v="Yes"/>
    <s v="No"/>
    <s v="No"/>
    <n v="1"/>
    <s v="No"/>
    <s v="Obesity"/>
    <s v="Prediabetes"/>
    <s v="21-Dec-1988"/>
    <n v="4518.83"/>
    <x v="1"/>
    <x v="2"/>
    <s v="R1017"/>
    <n v="35"/>
  </r>
  <r>
    <s v="Id1834"/>
    <s v="  Patricia A"/>
    <n v="18.850000000000001"/>
    <n v="6.03"/>
    <s v="No"/>
    <s v="No"/>
    <s v="No"/>
    <n v="1"/>
    <s v="No"/>
    <s v="Normal Weight"/>
    <s v="Prediabetes"/>
    <s v="5-Dec-1987"/>
    <n v="4518.7700000000004"/>
    <x v="1"/>
    <x v="0"/>
    <s v="R1012"/>
    <n v="36"/>
  </r>
  <r>
    <s v="Id1835"/>
    <s v="  Elizabeth A"/>
    <n v="34.130000000000003"/>
    <n v="5.65"/>
    <s v="No"/>
    <s v="No"/>
    <s v="Yes"/>
    <n v="1"/>
    <s v="No"/>
    <s v="Obesity"/>
    <s v="Normal"/>
    <s v="2-Oct-2003"/>
    <n v="4518.3999999999996"/>
    <x v="1"/>
    <x v="0"/>
    <s v="R1026"/>
    <n v="20"/>
  </r>
  <r>
    <s v="Id1836"/>
    <s v="  Benjamin"/>
    <n v="17.34"/>
    <n v="5.05"/>
    <s v="No"/>
    <s v="No"/>
    <s v="No"/>
    <n v="0"/>
    <s v="No"/>
    <s v="Under Weight"/>
    <s v="Normal"/>
    <s v="16-Jun-1980"/>
    <n v="4515.71"/>
    <x v="1"/>
    <x v="0"/>
    <s v="R1013"/>
    <n v="43"/>
  </r>
  <r>
    <s v="Id1837"/>
    <s v="  Breno"/>
    <n v="17.440000000000001"/>
    <n v="6.26"/>
    <s v="No"/>
    <s v="No"/>
    <s v="No"/>
    <n v="0"/>
    <s v="No"/>
    <s v="Under Weight"/>
    <s v="Prediabetes"/>
    <s v="27-Sep-1982"/>
    <n v="4511.41"/>
    <x v="1"/>
    <x v="0"/>
    <s v="R1013"/>
    <n v="41"/>
  </r>
  <r>
    <s v="Id1838"/>
    <s v="  Takaya"/>
    <n v="33.659999999999997"/>
    <n v="4.08"/>
    <s v="Yes"/>
    <s v="No"/>
    <s v="Yes"/>
    <n v="1"/>
    <s v="No"/>
    <s v="Obesity"/>
    <s v="Normal"/>
    <s v="13-Oct-1997"/>
    <n v="4504.66"/>
    <x v="0"/>
    <x v="2"/>
    <s v="R1013"/>
    <n v="26"/>
  </r>
  <r>
    <s v="Id1839"/>
    <s v="  Thomas IV"/>
    <n v="21.375"/>
    <n v="6.19"/>
    <s v="Yes"/>
    <s v="No"/>
    <s v="No"/>
    <n v="1"/>
    <s v="No"/>
    <s v="Normal Weight"/>
    <s v="Prediabetes"/>
    <s v="26-Jun-1988"/>
    <n v="4500.34"/>
    <x v="1"/>
    <x v="1"/>
    <s v="R1017"/>
    <n v="35"/>
  </r>
  <r>
    <s v="Id1840"/>
    <s v="  Bradley E"/>
    <n v="27.14"/>
    <n v="6.01"/>
    <s v="No"/>
    <s v="No"/>
    <s v="No"/>
    <n v="1"/>
    <s v="No"/>
    <s v="Over weight"/>
    <s v="Prediabetes"/>
    <s v="12-Jul-1992"/>
    <n v="4488.58"/>
    <x v="1"/>
    <x v="0"/>
    <s v="R1012"/>
    <n v="31"/>
  </r>
  <r>
    <s v="Id1841"/>
    <s v="  Megan"/>
    <n v="35.78"/>
    <n v="6.07"/>
    <s v="No"/>
    <s v="Yes"/>
    <s v="No"/>
    <n v="1"/>
    <s v="No"/>
    <s v="Obesity"/>
    <s v="Prediabetes"/>
    <s v="18-Jul-2004"/>
    <n v="4468.25"/>
    <x v="1"/>
    <x v="2"/>
    <s v="R1012"/>
    <n v="19"/>
  </r>
  <r>
    <s v="Id1842"/>
    <s v="  Ruby J"/>
    <n v="34.96"/>
    <n v="5.63"/>
    <s v="No"/>
    <s v="No"/>
    <s v="No"/>
    <n v="0"/>
    <s v="No"/>
    <s v="Obesity"/>
    <s v="Normal"/>
    <s v="20-Nov-1999"/>
    <n v="4466.62"/>
    <x v="1"/>
    <x v="2"/>
    <s v="R1012"/>
    <n v="24"/>
  </r>
  <r>
    <s v="Id1843"/>
    <s v="  Bart"/>
    <n v="38.39"/>
    <n v="6.05"/>
    <s v="No"/>
    <s v="No"/>
    <s v="No"/>
    <n v="0"/>
    <s v="No"/>
    <s v="Obesity"/>
    <s v="Prediabetes"/>
    <s v="4-Jul-1991"/>
    <n v="4463.21"/>
    <x v="2"/>
    <x v="0"/>
    <s v="R1013"/>
    <n v="32"/>
  </r>
  <r>
    <s v="Id1844"/>
    <s v="  Robert A"/>
    <n v="33.82"/>
    <n v="4.6500000000000004"/>
    <s v="No"/>
    <s v="No"/>
    <s v="No"/>
    <n v="0"/>
    <s v="No"/>
    <s v="Obesity"/>
    <s v="Normal"/>
    <s v="15-Jul-1990"/>
    <n v="4462.72"/>
    <x v="1"/>
    <x v="0"/>
    <s v="R1012"/>
    <n v="33"/>
  </r>
  <r>
    <s v="Id1845"/>
    <s v="  Adam"/>
    <n v="27.835000000000001"/>
    <n v="5.37"/>
    <s v="No"/>
    <s v="No"/>
    <s v="No"/>
    <n v="0"/>
    <s v="No"/>
    <s v="Over weight"/>
    <s v="Normal"/>
    <s v="8-Aug-1990"/>
    <n v="4454.3999999999996"/>
    <x v="1"/>
    <x v="0"/>
    <s v="R1012"/>
    <n v="33"/>
  </r>
  <r>
    <s v="Id1846"/>
    <s v="  Yemane Adhane"/>
    <n v="33"/>
    <n v="5.39"/>
    <s v="No"/>
    <s v="No"/>
    <s v="No"/>
    <n v="0"/>
    <s v="No"/>
    <s v="Obesity"/>
    <s v="Normal"/>
    <s v="28-Jun-1994"/>
    <n v="4449.46"/>
    <x v="0"/>
    <x v="2"/>
    <s v="R1013"/>
    <n v="29"/>
  </r>
  <r>
    <s v="Id1847"/>
    <s v="  Jesse A"/>
    <n v="26.885000000000002"/>
    <n v="5.86"/>
    <s v="No"/>
    <s v="No"/>
    <s v="No"/>
    <n v="0"/>
    <s v="No"/>
    <s v="Over weight"/>
    <s v="Prediabetes"/>
    <s v="3-Sep-1991"/>
    <n v="4441.21"/>
    <x v="0"/>
    <x v="2"/>
    <s v="R1014"/>
    <n v="32"/>
  </r>
  <r>
    <s v="Id1848"/>
    <s v="  Bird"/>
    <n v="29.26"/>
    <n v="4.4400000000000004"/>
    <s v="No"/>
    <s v="No"/>
    <s v="No"/>
    <n v="0"/>
    <s v="No"/>
    <s v="Over weight"/>
    <s v="Normal"/>
    <s v="24-Oct-1994"/>
    <n v="4438.26"/>
    <x v="1"/>
    <x v="0"/>
    <s v="R1017"/>
    <n v="29"/>
  </r>
  <r>
    <s v="Id1849"/>
    <s v="  Patrick M"/>
    <n v="26.98"/>
    <n v="4.41"/>
    <s v="No"/>
    <s v="No"/>
    <s v="No"/>
    <n v="0"/>
    <s v="No"/>
    <s v="Over weight"/>
    <s v="Normal"/>
    <s v="8-Oct-1994"/>
    <n v="4435.09"/>
    <x v="2"/>
    <x v="2"/>
    <s v="R1016"/>
    <n v="29"/>
  </r>
  <r>
    <s v="Id1850"/>
    <s v="  Kyle"/>
    <n v="32.11"/>
    <n v="5.19"/>
    <s v="No"/>
    <s v="No"/>
    <s v="Yes"/>
    <n v="1"/>
    <s v="No"/>
    <s v="Obesity"/>
    <s v="Normal"/>
    <s v="23-Dec-1993"/>
    <n v="4433.92"/>
    <x v="1"/>
    <x v="2"/>
    <s v="R1012"/>
    <n v="30"/>
  </r>
  <r>
    <s v="Id1851"/>
    <s v="  Ryan"/>
    <n v="31.73"/>
    <n v="5.16"/>
    <s v="No"/>
    <s v="No"/>
    <s v="Yes"/>
    <n v="1"/>
    <s v="No"/>
    <s v="Obesity"/>
    <s v="Normal"/>
    <s v="4-Sep-1993"/>
    <n v="4433.3900000000003"/>
    <x v="1"/>
    <x v="0"/>
    <s v="R1012"/>
    <n v="30"/>
  </r>
  <r>
    <s v="Id1852"/>
    <s v="  Yuri"/>
    <n v="22.515000000000001"/>
    <n v="4.24"/>
    <s v="No"/>
    <s v="No"/>
    <s v="No"/>
    <n v="0"/>
    <s v="No"/>
    <s v="Normal Weight"/>
    <s v="Normal"/>
    <s v="29-Dec-1994"/>
    <n v="4428.8900000000003"/>
    <x v="2"/>
    <x v="1"/>
    <s v="R1017"/>
    <n v="29"/>
  </r>
  <r>
    <s v="Id1853"/>
    <s v="  Ryan"/>
    <n v="25.9"/>
    <n v="5.45"/>
    <s v="No"/>
    <s v="No"/>
    <s v="No"/>
    <n v="1"/>
    <s v="No"/>
    <s v="Over weight"/>
    <s v="Normal"/>
    <s v="15-Aug-1992"/>
    <n v="4420.95"/>
    <x v="1"/>
    <x v="0"/>
    <s v="R1020"/>
    <n v="31"/>
  </r>
  <r>
    <s v="Id1854"/>
    <s v="  Debbie"/>
    <n v="27.72"/>
    <n v="5.03"/>
    <s v="Yes"/>
    <s v="No"/>
    <s v="No"/>
    <n v="1"/>
    <s v="No"/>
    <s v="Over weight"/>
    <s v="Normal"/>
    <s v="16-Sep-1988"/>
    <n v="4415.16"/>
    <x v="1"/>
    <x v="1"/>
    <s v="R1013"/>
    <n v="35"/>
  </r>
  <r>
    <s v="Id1855"/>
    <s v="  Mark D"/>
    <n v="31.5"/>
    <n v="9.6199999999999992"/>
    <s v="Yes"/>
    <s v="No"/>
    <s v="No"/>
    <n v="1"/>
    <s v="No"/>
    <s v="Obesity"/>
    <s v="Diabetes"/>
    <s v="13-Jul-1986"/>
    <n v="4402.2299999999996"/>
    <x v="1"/>
    <x v="2"/>
    <s v="R1011"/>
    <n v="37"/>
  </r>
  <r>
    <s v="Id1856"/>
    <s v="  Christopher"/>
    <n v="29.7"/>
    <n v="6.77"/>
    <s v="Yes"/>
    <s v="No"/>
    <s v="No"/>
    <n v="1"/>
    <s v="No"/>
    <s v="Over weight"/>
    <s v="Diabetes"/>
    <s v="11-Aug-1986"/>
    <n v="4399.7299999999996"/>
    <x v="2"/>
    <x v="2"/>
    <s v="R1013"/>
    <n v="37"/>
  </r>
  <r>
    <s v="Id1857"/>
    <s v="  Daniell L"/>
    <n v="21.26"/>
    <n v="5.36"/>
    <s v="Yes"/>
    <s v="No"/>
    <s v="No"/>
    <n v="1"/>
    <s v="No"/>
    <s v="Normal Weight"/>
    <s v="Normal"/>
    <s v="18-Jul-1988"/>
    <n v="4397.3100000000004"/>
    <x v="1"/>
    <x v="2"/>
    <s v="R1013"/>
    <n v="35"/>
  </r>
  <r>
    <s v="Id1858"/>
    <s v="  Janne"/>
    <n v="17.09"/>
    <n v="5.69"/>
    <s v="No"/>
    <s v="No"/>
    <s v="No"/>
    <n v="0"/>
    <s v="No"/>
    <s v="Under Weight"/>
    <s v="Normal"/>
    <s v="29-Jun-1982"/>
    <n v="4392.7"/>
    <x v="1"/>
    <x v="2"/>
    <s v="R1013"/>
    <n v="41"/>
  </r>
  <r>
    <s v="Id1859"/>
    <s v="  Martina"/>
    <n v="24.3"/>
    <n v="4.9000000000000004"/>
    <s v="Yes"/>
    <s v="No"/>
    <s v="Yes"/>
    <n v="1"/>
    <s v="No"/>
    <s v="Normal Weight"/>
    <s v="Normal"/>
    <s v="29-Nov-1997"/>
    <n v="4391.6499999999996"/>
    <x v="1"/>
    <x v="2"/>
    <s v="R1011"/>
    <n v="26"/>
  </r>
  <r>
    <s v="Id1860"/>
    <s v="  Elizabeth L"/>
    <n v="29.734999999999999"/>
    <n v="5.78"/>
    <s v="No"/>
    <s v="No"/>
    <s v="No"/>
    <n v="0"/>
    <s v="No"/>
    <s v="Over weight"/>
    <s v="Prediabetes"/>
    <s v="28-Aug-1990"/>
    <n v="4357.04"/>
    <x v="1"/>
    <x v="0"/>
    <s v="R1012"/>
    <n v="33"/>
  </r>
  <r>
    <s v="Id1861"/>
    <s v="  Stephanie C"/>
    <n v="29.26"/>
    <n v="4.7"/>
    <s v="No"/>
    <s v="No"/>
    <s v="No"/>
    <n v="0"/>
    <s v="No"/>
    <s v="Over weight"/>
    <s v="Normal"/>
    <s v="13-Sep-1991"/>
    <n v="4350.51"/>
    <x v="1"/>
    <x v="2"/>
    <s v="R1013"/>
    <n v="32"/>
  </r>
  <r>
    <s v="Id1862"/>
    <s v="  Katie"/>
    <n v="33"/>
    <n v="6.28"/>
    <s v="No"/>
    <s v="No"/>
    <s v="No"/>
    <n v="0"/>
    <s v="No"/>
    <s v="Obesity"/>
    <s v="Prediabetes"/>
    <s v="1-Nov-1994"/>
    <n v="4349.46"/>
    <x v="1"/>
    <x v="2"/>
    <s v="R1013"/>
    <n v="29"/>
  </r>
  <r>
    <s v="Id1863"/>
    <s v="  Callie"/>
    <n v="31.065000000000001"/>
    <n v="4.2300000000000004"/>
    <s v="No"/>
    <s v="No"/>
    <s v="No"/>
    <n v="0"/>
    <s v="No"/>
    <s v="Obesity"/>
    <s v="Normal"/>
    <s v="1-Jun-1991"/>
    <n v="4347.0200000000004"/>
    <x v="1"/>
    <x v="1"/>
    <s v="R1024"/>
    <n v="32"/>
  </r>
  <r>
    <s v="Id1864"/>
    <s v="  Inna"/>
    <n v="26.51"/>
    <n v="6.17"/>
    <s v="No"/>
    <s v="No"/>
    <s v="No"/>
    <n v="0"/>
    <s v="No"/>
    <s v="Over weight"/>
    <s v="Prediabetes"/>
    <s v="26-Oct-1994"/>
    <n v="4340.4399999999996"/>
    <x v="1"/>
    <x v="1"/>
    <s v="R1013"/>
    <n v="29"/>
  </r>
  <r>
    <s v="Id1865"/>
    <s v="  Mary K"/>
    <n v="28.88"/>
    <n v="4.96"/>
    <s v="No"/>
    <s v="No"/>
    <s v="No"/>
    <n v="0"/>
    <s v="No"/>
    <s v="Over weight"/>
    <s v="Normal"/>
    <s v="2-Nov-1994"/>
    <n v="4337.74"/>
    <x v="1"/>
    <x v="1"/>
    <s v="R1024"/>
    <n v="29"/>
  </r>
  <r>
    <s v="Id1866"/>
    <s v="  Samuel M"/>
    <n v="35.814999999999998"/>
    <n v="5.1100000000000003"/>
    <s v="Yes"/>
    <s v="No"/>
    <s v="No"/>
    <n v="1"/>
    <s v="No"/>
    <s v="Obesity"/>
    <s v="Normal"/>
    <s v="19-Dec-1988"/>
    <n v="4320.41"/>
    <x v="1"/>
    <x v="1"/>
    <s v="R1012"/>
    <n v="35"/>
  </r>
  <r>
    <s v="Id1867"/>
    <s v="  Kimberly"/>
    <n v="21.28"/>
    <n v="4.05"/>
    <s v="No"/>
    <s v="Yes"/>
    <s v="No"/>
    <n v="1"/>
    <s v="No"/>
    <s v="Normal Weight"/>
    <s v="Normal"/>
    <s v="25-Nov-2000"/>
    <n v="4296.2700000000004"/>
    <x v="1"/>
    <x v="0"/>
    <s v="R1012"/>
    <n v="23"/>
  </r>
  <r>
    <s v="Id1868"/>
    <s v="  Tom J"/>
    <n v="33.81"/>
    <n v="6.49"/>
    <s v="No"/>
    <s v="No"/>
    <s v="Yes"/>
    <n v="1"/>
    <s v="No"/>
    <s v="Obesity"/>
    <s v="Prediabetes"/>
    <s v="8-Jun-2003"/>
    <n v="4278.55"/>
    <x v="1"/>
    <x v="1"/>
    <s v="R1021"/>
    <n v="20"/>
  </r>
  <r>
    <s v="Id1869"/>
    <s v="  Zachary"/>
    <n v="44.22"/>
    <n v="4.1900000000000004"/>
    <s v="No"/>
    <s v="No"/>
    <s v="No"/>
    <n v="1"/>
    <s v="No"/>
    <s v="Obesity"/>
    <s v="Normal"/>
    <s v="18-Jun-1992"/>
    <n v="4266.17"/>
    <x v="2"/>
    <x v="2"/>
    <s v="R1013"/>
    <n v="31"/>
  </r>
  <r>
    <s v="Id1870"/>
    <s v="  Dane"/>
    <n v="15.46"/>
    <n v="4.99"/>
    <s v="Yes"/>
    <s v="No"/>
    <s v="Yes"/>
    <n v="1"/>
    <s v="No"/>
    <s v="Under Weight"/>
    <s v="Normal"/>
    <s v="20-Nov-1983"/>
    <n v="4265.01"/>
    <x v="1"/>
    <x v="1"/>
    <s v="R1012"/>
    <n v="40"/>
  </r>
  <r>
    <s v="Id1871"/>
    <s v="  Dougie J"/>
    <n v="30.3"/>
    <n v="4.7699999999999996"/>
    <s v="Yes"/>
    <s v="No"/>
    <s v="No"/>
    <n v="1"/>
    <s v="No"/>
    <s v="Obesity"/>
    <s v="Normal"/>
    <s v="14-Oct-1995"/>
    <n v="4260.74"/>
    <x v="2"/>
    <x v="2"/>
    <s v="R1011"/>
    <n v="28"/>
  </r>
  <r>
    <s v="Id1872"/>
    <s v="  Jeremiah H"/>
    <n v="16.670000000000002"/>
    <n v="5.46"/>
    <s v="No"/>
    <s v="No"/>
    <s v="No"/>
    <n v="0"/>
    <s v="No"/>
    <s v="Under Weight"/>
    <s v="Normal"/>
    <s v="16-Jun-1982"/>
    <n v="4250.24"/>
    <x v="1"/>
    <x v="0"/>
    <s v="R1013"/>
    <n v="41"/>
  </r>
  <r>
    <s v="Id1873"/>
    <s v="  Ashley J"/>
    <n v="28.594999999999999"/>
    <n v="5.43"/>
    <s v="No"/>
    <s v="No"/>
    <s v="No"/>
    <n v="0"/>
    <s v="No"/>
    <s v="Over weight"/>
    <s v="Normal"/>
    <s v="1-Dec-1991"/>
    <n v="4243.59"/>
    <x v="2"/>
    <x v="1"/>
    <s v="R1012"/>
    <n v="32"/>
  </r>
  <r>
    <s v="Id1874"/>
    <s v="  Turner J"/>
    <n v="25.934999999999999"/>
    <n v="4.29"/>
    <s v="No"/>
    <s v="No"/>
    <s v="No"/>
    <n v="0"/>
    <s v="No"/>
    <s v="Over weight"/>
    <s v="Normal"/>
    <s v="3-Nov-1991"/>
    <n v="4239.8900000000003"/>
    <x v="1"/>
    <x v="2"/>
    <s v="R1012"/>
    <n v="32"/>
  </r>
  <r>
    <s v="Id1875"/>
    <s v="  Roger"/>
    <n v="27.645"/>
    <n v="5.25"/>
    <s v="No"/>
    <s v="No"/>
    <s v="No"/>
    <n v="1"/>
    <s v="No"/>
    <s v="Over weight"/>
    <s v="Normal"/>
    <s v="27-Jun-1992"/>
    <n v="4237.13"/>
    <x v="2"/>
    <x v="1"/>
    <s v="R1016"/>
    <n v="31"/>
  </r>
  <r>
    <s v="Id1876"/>
    <s v="  Pamela"/>
    <n v="30.1"/>
    <n v="4.04"/>
    <s v="No"/>
    <s v="No"/>
    <s v="No"/>
    <n v="1"/>
    <s v="No"/>
    <s v="Obesity"/>
    <s v="Normal"/>
    <s v="14-Dec-1998"/>
    <n v="4234.93"/>
    <x v="1"/>
    <x v="1"/>
    <s v="R1011"/>
    <n v="25"/>
  </r>
  <r>
    <s v="Id1877"/>
    <s v="  Allison M"/>
    <n v="26.79"/>
    <n v="5"/>
    <s v="Yes"/>
    <s v="No"/>
    <s v="Yes"/>
    <n v="1"/>
    <s v="No"/>
    <s v="Over weight"/>
    <s v="Normal"/>
    <s v="6-Sep-1997"/>
    <n v="4189.1099999999997"/>
    <x v="1"/>
    <x v="2"/>
    <s v="R1012"/>
    <n v="26"/>
  </r>
  <r>
    <s v="Id1878"/>
    <s v="  Katherine H"/>
    <n v="27.1"/>
    <n v="4.01"/>
    <s v="Yes"/>
    <s v="No"/>
    <s v="No"/>
    <n v="1"/>
    <s v="No"/>
    <s v="Over weight"/>
    <s v="Normal"/>
    <s v="3-Oct-1995"/>
    <n v="4188.7299999999996"/>
    <x v="1"/>
    <x v="2"/>
    <s v="R1025"/>
    <n v="28"/>
  </r>
  <r>
    <s v="Id1879"/>
    <s v="  Robin"/>
    <n v="24.31"/>
    <n v="5.4"/>
    <s v="No"/>
    <s v="No"/>
    <s v="No"/>
    <n v="0"/>
    <s v="No"/>
    <s v="Normal Weight"/>
    <s v="Normal"/>
    <s v="25-Jun-1989"/>
    <n v="4185.1000000000004"/>
    <x v="1"/>
    <x v="0"/>
    <s v="R1013"/>
    <n v="34"/>
  </r>
  <r>
    <s v="Id1880"/>
    <s v="  Terri"/>
    <n v="15.53"/>
    <n v="5.81"/>
    <s v="No"/>
    <s v="No"/>
    <s v="No"/>
    <n v="1"/>
    <s v="No"/>
    <s v="Under Weight"/>
    <s v="Prediabetes"/>
    <s v="16-Sep-1984"/>
    <n v="4163.21"/>
    <x v="1"/>
    <x v="2"/>
    <s v="R1012"/>
    <n v="39"/>
  </r>
  <r>
    <s v="Id1881"/>
    <s v="  Eddie"/>
    <n v="30.7"/>
    <n v="5.82"/>
    <s v="No"/>
    <s v="No"/>
    <s v="No"/>
    <n v="1"/>
    <s v="No"/>
    <s v="Obesity"/>
    <s v="Prediabetes"/>
    <s v="26-Nov-1998"/>
    <n v="4154.97"/>
    <x v="1"/>
    <x v="1"/>
    <s v="R1012"/>
    <n v="25"/>
  </r>
  <r>
    <s v="Id1882"/>
    <s v="  Pamela"/>
    <n v="33.33"/>
    <n v="4.82"/>
    <s v="No"/>
    <s v="No"/>
    <s v="No"/>
    <n v="1"/>
    <s v="No"/>
    <s v="Obesity"/>
    <s v="Normal"/>
    <s v="4-Aug-1992"/>
    <n v="4151.03"/>
    <x v="1"/>
    <x v="2"/>
    <s v="R1013"/>
    <n v="31"/>
  </r>
  <r>
    <s v="Id1883"/>
    <s v="  Joyce"/>
    <n v="32.4"/>
    <n v="5.08"/>
    <s v="No"/>
    <s v="No"/>
    <s v="No"/>
    <n v="1"/>
    <s v="No"/>
    <s v="Obesity"/>
    <s v="Normal"/>
    <s v="28-Jun-1992"/>
    <n v="4149.74"/>
    <x v="1"/>
    <x v="1"/>
    <s v="R1011"/>
    <n v="31"/>
  </r>
  <r>
    <s v="Id1884"/>
    <s v="  Alison W"/>
    <n v="27.93"/>
    <n v="5.59"/>
    <s v="No"/>
    <s v="No"/>
    <s v="No"/>
    <n v="1"/>
    <s v="No"/>
    <s v="Over weight"/>
    <s v="Normal"/>
    <s v="18-Jun-1992"/>
    <n v="4137.5200000000004"/>
    <x v="1"/>
    <x v="0"/>
    <s v="R1024"/>
    <n v="31"/>
  </r>
  <r>
    <s v="Id1885"/>
    <s v="  Tammara C"/>
    <n v="21.754999999999999"/>
    <n v="5.12"/>
    <s v="No"/>
    <s v="No"/>
    <s v="No"/>
    <n v="0"/>
    <s v="No"/>
    <s v="Normal Weight"/>
    <s v="Normal"/>
    <s v="6-Aug-1991"/>
    <n v="4134.08"/>
    <x v="1"/>
    <x v="1"/>
    <s v="R1012"/>
    <n v="32"/>
  </r>
  <r>
    <s v="Id1886"/>
    <s v="  Dorota"/>
    <n v="25.934999999999999"/>
    <n v="4.95"/>
    <s v="No"/>
    <s v="No"/>
    <s v="No"/>
    <n v="0"/>
    <s v="No"/>
    <s v="Over weight"/>
    <s v="Normal"/>
    <s v="21-Aug-1994"/>
    <n v="4133.6400000000003"/>
    <x v="1"/>
    <x v="0"/>
    <s v="R1012"/>
    <n v="29"/>
  </r>
  <r>
    <s v="Id1887"/>
    <s v="  Jose Norberto Sr"/>
    <n v="31.5"/>
    <n v="6.16"/>
    <s v="No"/>
    <s v="No"/>
    <s v="No"/>
    <n v="0"/>
    <s v="No"/>
    <s v="Obesity"/>
    <s v="Prediabetes"/>
    <s v="14-Dec-1990"/>
    <n v="4076.5"/>
    <x v="1"/>
    <x v="0"/>
    <s v="R1011"/>
    <n v="33"/>
  </r>
  <r>
    <s v="Id1888"/>
    <s v="  Peter"/>
    <n v="30.03"/>
    <n v="6.41"/>
    <s v="No"/>
    <s v="No"/>
    <s v="No"/>
    <n v="0"/>
    <s v="No"/>
    <s v="Obesity"/>
    <s v="Prediabetes"/>
    <s v="1-Dec-1990"/>
    <n v="4074.45"/>
    <x v="2"/>
    <x v="2"/>
    <s v="R1013"/>
    <n v="33"/>
  </r>
  <r>
    <s v="Id1889"/>
    <s v="  Bryant"/>
    <n v="33.479999999999997"/>
    <n v="8.94"/>
    <s v="No"/>
    <s v="No"/>
    <s v="No"/>
    <n v="0"/>
    <s v="No"/>
    <s v="Obesity"/>
    <s v="Diabetes"/>
    <s v="18-Oct-2002"/>
    <n v="4070.51"/>
    <x v="1"/>
    <x v="1"/>
    <s v="R1012"/>
    <n v="21"/>
  </r>
  <r>
    <s v="Id1890"/>
    <s v="  Christina"/>
    <n v="16.510000000000002"/>
    <n v="4.42"/>
    <s v="Yes"/>
    <s v="No"/>
    <s v="Yes"/>
    <n v="1"/>
    <s v="No"/>
    <s v="Under Weight"/>
    <s v="Normal"/>
    <s v="16-Sep-1983"/>
    <n v="4070.42"/>
    <x v="1"/>
    <x v="1"/>
    <s v="R1013"/>
    <n v="40"/>
  </r>
  <r>
    <s v="Id1891"/>
    <s v="  John"/>
    <n v="33.155000000000001"/>
    <n v="5.3"/>
    <s v="Yes"/>
    <s v="No"/>
    <s v="No"/>
    <n v="1"/>
    <s v="No"/>
    <s v="Obesity"/>
    <s v="Normal"/>
    <s v="14-Sep-1995"/>
    <n v="4058.71"/>
    <x v="2"/>
    <x v="0"/>
    <s v="R1012"/>
    <n v="28"/>
  </r>
  <r>
    <s v="Id1892"/>
    <s v="  Eduardo"/>
    <n v="37.29"/>
    <n v="4.6399999999999997"/>
    <s v="No"/>
    <s v="No"/>
    <s v="Yes"/>
    <n v="1"/>
    <s v="No"/>
    <s v="Obesity"/>
    <s v="Normal"/>
    <s v="13-Aug-1993"/>
    <n v="4058.12"/>
    <x v="1"/>
    <x v="1"/>
    <s v="R1013"/>
    <n v="30"/>
  </r>
  <r>
    <s v="Id1893"/>
    <s v="  Laura M"/>
    <n v="20.23"/>
    <n v="6.16"/>
    <s v="Yes"/>
    <s v="No"/>
    <s v="No"/>
    <n v="1"/>
    <s v="No"/>
    <s v="Normal Weight"/>
    <s v="Prediabetes"/>
    <s v="30-Nov-1988"/>
    <n v="4047.94"/>
    <x v="1"/>
    <x v="1"/>
    <s v="R1013"/>
    <n v="35"/>
  </r>
  <r>
    <s v="Id1894"/>
    <s v="  Charlie"/>
    <n v="28.975000000000001"/>
    <n v="4.12"/>
    <s v="No"/>
    <s v="No"/>
    <s v="Yes"/>
    <n v="1"/>
    <s v="No"/>
    <s v="Over weight"/>
    <s v="Normal"/>
    <s v="26-Dec-1993"/>
    <n v="4040.56"/>
    <x v="2"/>
    <x v="0"/>
    <s v="R1015"/>
    <n v="30"/>
  </r>
  <r>
    <s v="Id1895"/>
    <s v="  Melissa D"/>
    <n v="16.420000000000002"/>
    <n v="5.77"/>
    <s v="Yes"/>
    <s v="No"/>
    <s v="Yes"/>
    <n v="1"/>
    <s v="No"/>
    <s v="Under Weight"/>
    <s v="Prediabetes"/>
    <s v="10-Nov-1983"/>
    <n v="4039.9"/>
    <x v="1"/>
    <x v="1"/>
    <s v="R1013"/>
    <n v="40"/>
  </r>
  <r>
    <s v="Id1896"/>
    <s v="  Dan C"/>
    <n v="17.559999999999999"/>
    <n v="6.2"/>
    <s v="No"/>
    <s v="No"/>
    <s v="No"/>
    <n v="1"/>
    <s v="No"/>
    <s v="Under Weight"/>
    <s v="Prediabetes"/>
    <s v="7-Jul-1984"/>
    <n v="4038.41"/>
    <x v="1"/>
    <x v="1"/>
    <s v="R1013"/>
    <n v="39"/>
  </r>
  <r>
    <s v="Id1897"/>
    <s v="  Matthew"/>
    <n v="24.13"/>
    <n v="4.3899999999999997"/>
    <s v="No"/>
    <s v="No"/>
    <s v="No"/>
    <n v="1"/>
    <s v="No"/>
    <s v="Normal Weight"/>
    <s v="Normal"/>
    <s v="11-Oct-1992"/>
    <n v="4032.24"/>
    <x v="2"/>
    <x v="0"/>
    <s v="R1012"/>
    <n v="31"/>
  </r>
  <r>
    <s v="Id1898"/>
    <s v="  Wesley C"/>
    <n v="19.95"/>
    <n v="5.13"/>
    <s v="No"/>
    <s v="Yes"/>
    <s v="No"/>
    <n v="2"/>
    <s v="No"/>
    <s v="Normal Weight"/>
    <s v="Normal"/>
    <s v="13-Sep-2000"/>
    <n v="4005.42"/>
    <x v="1"/>
    <x v="1"/>
    <s v="R1015"/>
    <n v="23"/>
  </r>
  <r>
    <s v="Id1899"/>
    <s v="  Christopher"/>
    <n v="21.24"/>
    <n v="4.49"/>
    <s v="No"/>
    <s v="No"/>
    <s v="No"/>
    <n v="0"/>
    <s v="No"/>
    <s v="Normal Weight"/>
    <s v="Normal"/>
    <s v="10-Jul-1989"/>
    <n v="4002.36"/>
    <x v="1"/>
    <x v="1"/>
    <s v="R1013"/>
    <n v="34"/>
  </r>
  <r>
    <s v="Id1900"/>
    <s v="  Jessica"/>
    <n v="44.22"/>
    <n v="6.35"/>
    <s v="No"/>
    <s v="No"/>
    <s v="No"/>
    <n v="0"/>
    <s v="No"/>
    <s v="Obesity"/>
    <s v="Prediabetes"/>
    <s v="1-Nov-1990"/>
    <n v="3994.18"/>
    <x v="1"/>
    <x v="2"/>
    <s v="R1013"/>
    <n v="33"/>
  </r>
  <r>
    <s v="Id1901"/>
    <s v="  Christin"/>
    <n v="41.1"/>
    <n v="5.79"/>
    <s v="No"/>
    <s v="No"/>
    <s v="No"/>
    <n v="0"/>
    <s v="No"/>
    <s v="Obesity"/>
    <s v="Prediabetes"/>
    <s v="22-Nov-1990"/>
    <n v="3989.84"/>
    <x v="1"/>
    <x v="2"/>
    <s v="R1011"/>
    <n v="33"/>
  </r>
  <r>
    <s v="Id1902"/>
    <s v="  Sara"/>
    <n v="34.200000000000003"/>
    <n v="4.78"/>
    <s v="Yes"/>
    <s v="No"/>
    <s v="No"/>
    <n v="0"/>
    <s v="No"/>
    <s v="Obesity"/>
    <s v="Normal"/>
    <s v="8-Sep-1996"/>
    <n v="3987.93"/>
    <x v="1"/>
    <x v="2"/>
    <s v="R1011"/>
    <n v="27"/>
  </r>
  <r>
    <s v="Id1903"/>
    <s v="  Elizabeth"/>
    <n v="29.92"/>
    <n v="6.02"/>
    <s v="Yes"/>
    <s v="No"/>
    <s v="No"/>
    <n v="0"/>
    <s v="No"/>
    <s v="Over weight"/>
    <s v="Prediabetes"/>
    <s v="17-Aug-1996"/>
    <n v="3981.98"/>
    <x v="1"/>
    <x v="2"/>
    <s v="R1013"/>
    <n v="27"/>
  </r>
  <r>
    <s v="Id1904"/>
    <s v="  Margaret P"/>
    <n v="28.93"/>
    <n v="4.4400000000000004"/>
    <s v="No"/>
    <s v="No"/>
    <s v="No"/>
    <n v="0"/>
    <s v="No"/>
    <s v="Over weight"/>
    <s v="Normal"/>
    <s v="29-Jul-1990"/>
    <n v="3972.92"/>
    <x v="1"/>
    <x v="0"/>
    <s v="R1013"/>
    <n v="33"/>
  </r>
  <r>
    <s v="Id1905"/>
    <s v="  Tiffany K"/>
    <n v="31.254999999999999"/>
    <n v="5.84"/>
    <s v="Yes"/>
    <s v="No"/>
    <s v="No"/>
    <n v="1"/>
    <s v="No"/>
    <s v="Obesity"/>
    <s v="Prediabetes"/>
    <s v="11-Jul-1995"/>
    <n v="3956.07"/>
    <x v="1"/>
    <x v="2"/>
    <s v="R1012"/>
    <n v="28"/>
  </r>
  <r>
    <s v="Id1906"/>
    <s v="  David M"/>
    <n v="29.83"/>
    <n v="5.39"/>
    <s v="No"/>
    <s v="No"/>
    <s v="No"/>
    <n v="0"/>
    <s v="No"/>
    <s v="Over weight"/>
    <s v="Normal"/>
    <s v="10-Jul-1999"/>
    <n v="3955.98"/>
    <x v="1"/>
    <x v="0"/>
    <s v="R1021"/>
    <n v="24"/>
  </r>
  <r>
    <s v="Id1907"/>
    <s v="  Christine E"/>
    <n v="29.59"/>
    <n v="6.16"/>
    <s v="No"/>
    <s v="No"/>
    <s v="Yes"/>
    <n v="1"/>
    <s v="No"/>
    <s v="Over weight"/>
    <s v="Prediabetes"/>
    <s v="11-Nov-1993"/>
    <n v="3947.41"/>
    <x v="1"/>
    <x v="2"/>
    <s v="R1013"/>
    <n v="30"/>
  </r>
  <r>
    <s v="Id1908"/>
    <s v="  Donna"/>
    <n v="31.16"/>
    <n v="4.49"/>
    <s v="No"/>
    <s v="No"/>
    <s v="Yes"/>
    <n v="1"/>
    <s v="No"/>
    <s v="Obesity"/>
    <s v="Normal"/>
    <s v="29-Sep-1993"/>
    <n v="3943.6"/>
    <x v="1"/>
    <x v="0"/>
    <s v="R1024"/>
    <n v="30"/>
  </r>
  <r>
    <s v="Id1909"/>
    <s v="  Rod"/>
    <n v="34.21"/>
    <n v="4.4800000000000004"/>
    <s v="Yes"/>
    <s v="No"/>
    <s v="No"/>
    <n v="1"/>
    <s v="No"/>
    <s v="Obesity"/>
    <s v="Normal"/>
    <s v="24-Oct-1988"/>
    <n v="3935.18"/>
    <x v="2"/>
    <x v="1"/>
    <s v="R1013"/>
    <n v="35"/>
  </r>
  <r>
    <s v="Id1910"/>
    <s v="  Joe"/>
    <n v="34.86"/>
    <n v="10.97"/>
    <s v="No"/>
    <s v="No"/>
    <s v="No"/>
    <n v="0"/>
    <s v="No"/>
    <s v="Obesity"/>
    <s v="Diabetes"/>
    <s v="15-Jun-2002"/>
    <n v="3931.51"/>
    <x v="1"/>
    <x v="0"/>
    <s v="R1011"/>
    <n v="21"/>
  </r>
  <r>
    <s v="Id1911"/>
    <s v="  Kayleigh"/>
    <n v="34.58"/>
    <n v="5.14"/>
    <s v="No"/>
    <s v="Yes"/>
    <s v="No"/>
    <n v="2"/>
    <s v="No"/>
    <s v="Obesity"/>
    <s v="Normal"/>
    <s v="10-Jul-2000"/>
    <n v="3925.76"/>
    <x v="1"/>
    <x v="2"/>
    <s v="R1024"/>
    <n v="23"/>
  </r>
  <r>
    <s v="Id1912"/>
    <s v="  Lorcan A"/>
    <n v="17.940000000000001"/>
    <n v="5.17"/>
    <s v="Yes"/>
    <s v="No"/>
    <s v="No"/>
    <n v="0"/>
    <s v="No"/>
    <s v="Under Weight"/>
    <s v="Normal"/>
    <s v="5-Jul-1985"/>
    <n v="3910.44"/>
    <x v="1"/>
    <x v="2"/>
    <s v="R1013"/>
    <n v="38"/>
  </r>
  <r>
    <s v="Id1913"/>
    <s v="  Billy"/>
    <n v="26.8"/>
    <n v="6.18"/>
    <s v="Yes"/>
    <s v="No"/>
    <s v="Yes"/>
    <n v="1"/>
    <s v="No"/>
    <s v="Over weight"/>
    <s v="Prediabetes"/>
    <s v="24-Nov-1997"/>
    <n v="3906.13"/>
    <x v="2"/>
    <x v="0"/>
    <s v="R1011"/>
    <n v="26"/>
  </r>
  <r>
    <s v="Id1914"/>
    <s v="  Paul M"/>
    <n v="17.690000000000001"/>
    <n v="9.07"/>
    <s v="Yes"/>
    <s v="No"/>
    <s v="No"/>
    <n v="0"/>
    <s v="No"/>
    <s v="Under Weight"/>
    <s v="Diabetes"/>
    <s v="27-Aug-1981"/>
    <n v="3902.07"/>
    <x v="1"/>
    <x v="2"/>
    <s v="R1013"/>
    <n v="42"/>
  </r>
  <r>
    <s v="Id1915"/>
    <s v="  Brenda M"/>
    <n v="25.77"/>
    <n v="4.43"/>
    <s v="No"/>
    <s v="No"/>
    <s v="Yes"/>
    <n v="1"/>
    <s v="No"/>
    <s v="Over weight"/>
    <s v="Normal"/>
    <s v="14-Sep-1993"/>
    <n v="3898.35"/>
    <x v="1"/>
    <x v="2"/>
    <s v="R1012"/>
    <n v="30"/>
  </r>
  <r>
    <s v="Id1916"/>
    <s v="  Jeff H"/>
    <n v="34.46"/>
    <n v="4.17"/>
    <s v="No"/>
    <s v="Yes"/>
    <s v="No"/>
    <n v="1"/>
    <s v="No"/>
    <s v="Obesity"/>
    <s v="Normal"/>
    <s v="13-Jul-2004"/>
    <n v="3889.2"/>
    <x v="1"/>
    <x v="2"/>
    <s v="R1012"/>
    <n v="19"/>
  </r>
  <r>
    <s v="Id1917"/>
    <s v="  Michael"/>
    <n v="30.875"/>
    <n v="4.95"/>
    <s v="Yes"/>
    <s v="No"/>
    <s v="No"/>
    <n v="0"/>
    <s v="No"/>
    <s v="Obesity"/>
    <s v="Normal"/>
    <s v="23-Oct-1996"/>
    <n v="3877.3"/>
    <x v="0"/>
    <x v="0"/>
    <s v="R1012"/>
    <n v="27"/>
  </r>
  <r>
    <s v="Id1918"/>
    <s v="  Jan"/>
    <n v="39.49"/>
    <n v="5.13"/>
    <s v="No"/>
    <s v="No"/>
    <s v="No"/>
    <n v="0"/>
    <s v="No"/>
    <s v="Obesity"/>
    <s v="Normal"/>
    <s v="25-Jul-1991"/>
    <n v="3875.73"/>
    <x v="1"/>
    <x v="0"/>
    <s v="R1013"/>
    <n v="32"/>
  </r>
  <r>
    <s v="Id1919"/>
    <s v="  Bernard"/>
    <n v="28.88"/>
    <n v="4.0999999999999996"/>
    <s v="No"/>
    <s v="No"/>
    <s v="No"/>
    <n v="0"/>
    <s v="No"/>
    <s v="Over weight"/>
    <s v="Normal"/>
    <s v="24-Jun-1990"/>
    <n v="3866.86"/>
    <x v="0"/>
    <x v="1"/>
    <s v="R1012"/>
    <n v="33"/>
  </r>
  <r>
    <s v="Id1920"/>
    <s v="  Craig"/>
    <n v="20.234999999999999"/>
    <n v="5.01"/>
    <s v="Yes"/>
    <s v="No"/>
    <s v="No"/>
    <n v="0"/>
    <s v="No"/>
    <s v="Normal Weight"/>
    <s v="Normal"/>
    <s v="18-Oct-2001"/>
    <n v="3861.21"/>
    <x v="1"/>
    <x v="2"/>
    <s v="R1016"/>
    <n v="22"/>
  </r>
  <r>
    <s v="Id1921"/>
    <s v="  Bryn"/>
    <n v="30.67"/>
    <n v="5.09"/>
    <s v="Yes"/>
    <s v="No"/>
    <s v="No"/>
    <n v="0"/>
    <s v="No"/>
    <s v="Obesity"/>
    <s v="Normal"/>
    <s v="6-Jun-2001"/>
    <n v="3858.51"/>
    <x v="1"/>
    <x v="0"/>
    <s v="R1025"/>
    <n v="22"/>
  </r>
  <r>
    <s v="Id1922"/>
    <s v="  Michael"/>
    <n v="30.875"/>
    <n v="6.49"/>
    <s v="No"/>
    <s v="No"/>
    <s v="No"/>
    <n v="0"/>
    <s v="No"/>
    <s v="Obesity"/>
    <s v="Prediabetes"/>
    <s v="19-Aug-1991"/>
    <n v="3857.76"/>
    <x v="2"/>
    <x v="1"/>
    <s v="R1016"/>
    <n v="32"/>
  </r>
  <r>
    <s v="Id1923"/>
    <s v="  Benjamin"/>
    <n v="23.8"/>
    <n v="4.08"/>
    <s v="No"/>
    <s v="No"/>
    <s v="No"/>
    <n v="0"/>
    <s v="No"/>
    <s v="Normal Weight"/>
    <s v="Normal"/>
    <s v="12-Aug-1994"/>
    <n v="3847.67"/>
    <x v="2"/>
    <x v="2"/>
    <s v="R1011"/>
    <n v="29"/>
  </r>
  <r>
    <s v="Id1924"/>
    <s v="  Jay"/>
    <n v="15.37"/>
    <n v="8.6300000000000008"/>
    <s v="Yes"/>
    <s v="No"/>
    <s v="No"/>
    <n v="0"/>
    <s v="No"/>
    <s v="Under Weight"/>
    <s v="Diabetes"/>
    <s v="29-Sep-1981"/>
    <n v="3797.2"/>
    <x v="1"/>
    <x v="0"/>
    <s v="R1012"/>
    <n v="42"/>
  </r>
  <r>
    <s v="Id1925"/>
    <s v="  William"/>
    <n v="30.4"/>
    <n v="5.28"/>
    <s v="No"/>
    <s v="No"/>
    <s v="No"/>
    <n v="0"/>
    <s v="No"/>
    <s v="Obesity"/>
    <s v="Normal"/>
    <s v="24-Jun-1999"/>
    <n v="3796.36"/>
    <x v="1"/>
    <x v="0"/>
    <s v="R1012"/>
    <n v="24"/>
  </r>
  <r>
    <s v="Id1926"/>
    <s v="  Shelley"/>
    <n v="19.48"/>
    <n v="5.63"/>
    <s v="Yes"/>
    <s v="No"/>
    <s v="No"/>
    <n v="1"/>
    <s v="No"/>
    <s v="Normal Weight"/>
    <s v="Normal"/>
    <s v="28-Aug-1988"/>
    <n v="3793.55"/>
    <x v="1"/>
    <x v="0"/>
    <s v="R1013"/>
    <n v="35"/>
  </r>
  <r>
    <s v="Id1927"/>
    <s v="  Jekaterina"/>
    <n v="16.96"/>
    <n v="11.47"/>
    <s v="Yes"/>
    <s v="No"/>
    <s v="No"/>
    <n v="0"/>
    <s v="No"/>
    <s v="Under Weight"/>
    <s v="Diabetes"/>
    <s v="13-Dec-1981"/>
    <n v="3785.77"/>
    <x v="1"/>
    <x v="1"/>
    <s v="R1013"/>
    <n v="42"/>
  </r>
  <r>
    <s v="Id1928"/>
    <s v="  Daniel"/>
    <n v="19.05"/>
    <n v="4.92"/>
    <s v="No"/>
    <s v="No"/>
    <s v="No"/>
    <n v="1"/>
    <s v="No"/>
    <s v="Normal Weight"/>
    <s v="Normal"/>
    <s v="24-Oct-1987"/>
    <n v="3773.23"/>
    <x v="1"/>
    <x v="0"/>
    <s v="R1013"/>
    <n v="36"/>
  </r>
  <r>
    <s v="Id1929"/>
    <s v="  Pauline"/>
    <n v="37.619999999999997"/>
    <n v="4.18"/>
    <s v="No"/>
    <s v="No"/>
    <s v="No"/>
    <n v="0"/>
    <s v="No"/>
    <s v="Obesity"/>
    <s v="Normal"/>
    <s v="21-Nov-1994"/>
    <n v="3766.88"/>
    <x v="1"/>
    <x v="1"/>
    <s v="R1013"/>
    <n v="29"/>
  </r>
  <r>
    <s v="Id1930"/>
    <s v="  Colleen"/>
    <n v="29.1"/>
    <n v="4.67"/>
    <s v="No"/>
    <s v="No"/>
    <s v="No"/>
    <n v="0"/>
    <s v="No"/>
    <s v="Over weight"/>
    <s v="Normal"/>
    <s v="24-Oct-1991"/>
    <n v="3761.29"/>
    <x v="1"/>
    <x v="0"/>
    <s v="R1011"/>
    <n v="32"/>
  </r>
  <r>
    <s v="Id1931"/>
    <s v="  Aleah K"/>
    <n v="26.62"/>
    <n v="6.24"/>
    <s v="No"/>
    <s v="No"/>
    <s v="No"/>
    <n v="0"/>
    <s v="No"/>
    <s v="Over weight"/>
    <s v="Prediabetes"/>
    <s v="25-Aug-1991"/>
    <n v="3757.84"/>
    <x v="1"/>
    <x v="1"/>
    <s v="R1013"/>
    <n v="32"/>
  </r>
  <r>
    <s v="Id1932"/>
    <s v="  Mare"/>
    <n v="25.74"/>
    <n v="5.99"/>
    <s v="No"/>
    <s v="No"/>
    <s v="No"/>
    <n v="0"/>
    <s v="No"/>
    <s v="Over weight"/>
    <s v="Prediabetes"/>
    <s v="28-Oct-1991"/>
    <n v="3756.62"/>
    <x v="1"/>
    <x v="2"/>
    <s v="R1013"/>
    <n v="32"/>
  </r>
  <r>
    <s v="Id1933"/>
    <s v="  Kevin"/>
    <n v="18.22"/>
    <n v="10.27"/>
    <s v="Yes"/>
    <s v="No"/>
    <s v="No"/>
    <n v="1"/>
    <s v="No"/>
    <s v="Under Weight"/>
    <s v="Diabetes"/>
    <s v="9-Sep-1986"/>
    <n v="3748.56"/>
    <x v="1"/>
    <x v="2"/>
    <s v="R1013"/>
    <n v="37"/>
  </r>
  <r>
    <s v="Id1934"/>
    <s v="  Jessica"/>
    <n v="26.03"/>
    <n v="5.97"/>
    <s v="No"/>
    <s v="No"/>
    <s v="Yes"/>
    <n v="1"/>
    <s v="No"/>
    <s v="Over weight"/>
    <s v="Prediabetes"/>
    <s v="22-Jun-1993"/>
    <n v="3736.46"/>
    <x v="1"/>
    <x v="2"/>
    <s v="R1012"/>
    <n v="30"/>
  </r>
  <r>
    <s v="Id1935"/>
    <s v="  Amanda R"/>
    <n v="17.29"/>
    <n v="4.9800000000000004"/>
    <s v="No"/>
    <s v="No"/>
    <s v="No"/>
    <n v="0"/>
    <s v="No"/>
    <s v="Under Weight"/>
    <s v="Normal"/>
    <s v="22-Aug-1994"/>
    <n v="3732.63"/>
    <x v="1"/>
    <x v="0"/>
    <s v="R1024"/>
    <n v="29"/>
  </r>
  <r>
    <s v="Id1936"/>
    <s v="  Murray W"/>
    <n v="18.170000000000002"/>
    <n v="6.91"/>
    <s v="Yes"/>
    <s v="No"/>
    <s v="No"/>
    <n v="1"/>
    <s v="No"/>
    <s v="Under Weight"/>
    <s v="Diabetes"/>
    <s v="1-Dec-1986"/>
    <n v="3731.6"/>
    <x v="1"/>
    <x v="2"/>
    <s v="R1013"/>
    <n v="37"/>
  </r>
  <r>
    <s v="Id1937"/>
    <s v="  Meghan P"/>
    <n v="32.54"/>
    <n v="6.38"/>
    <s v="No"/>
    <s v="Yes"/>
    <s v="No"/>
    <n v="1"/>
    <s v="No"/>
    <s v="Obesity"/>
    <s v="Prediabetes"/>
    <s v="5-Nov-2004"/>
    <n v="3722.23"/>
    <x v="1"/>
    <x v="2"/>
    <s v="R1025"/>
    <n v="19"/>
  </r>
  <r>
    <s v="Id1938"/>
    <s v="  David"/>
    <n v="30.25"/>
    <n v="4.7699999999999996"/>
    <s v="No"/>
    <s v="No"/>
    <s v="No"/>
    <n v="0"/>
    <s v="No"/>
    <s v="Obesity"/>
    <s v="Normal"/>
    <s v="2-Dec-1989"/>
    <n v="3704.35"/>
    <x v="1"/>
    <x v="2"/>
    <s v="R1013"/>
    <n v="34"/>
  </r>
  <r>
    <s v="Id1939"/>
    <s v="  Seth"/>
    <n v="19.59"/>
    <n v="6.04"/>
    <s v="Yes"/>
    <s v="No"/>
    <s v="No"/>
    <n v="1"/>
    <s v="No"/>
    <s v="Normal Weight"/>
    <s v="Prediabetes"/>
    <s v="18-Aug-1988"/>
    <n v="3699.54"/>
    <x v="1"/>
    <x v="0"/>
    <s v="R1013"/>
    <n v="35"/>
  </r>
  <r>
    <s v="Id1940"/>
    <s v="  Michael P"/>
    <n v="45.9"/>
    <n v="4.3"/>
    <s v="Yes"/>
    <s v="No"/>
    <s v="No"/>
    <n v="1"/>
    <s v="No"/>
    <s v="Obesity"/>
    <s v="Normal"/>
    <s v="21-Oct-1995"/>
    <n v="3693.43"/>
    <x v="1"/>
    <x v="0"/>
    <s v="R1011"/>
    <n v="28"/>
  </r>
  <r>
    <s v="Id1941"/>
    <s v="  Russell M"/>
    <n v="17.059999999999999"/>
    <n v="8.75"/>
    <s v="Yes"/>
    <s v="No"/>
    <s v="No"/>
    <n v="0"/>
    <s v="No"/>
    <s v="Under Weight"/>
    <s v="Diabetes"/>
    <s v="14-Dec-1981"/>
    <n v="3688.38"/>
    <x v="1"/>
    <x v="2"/>
    <s v="R1013"/>
    <n v="42"/>
  </r>
  <r>
    <s v="Id1942"/>
    <s v="  Martin"/>
    <n v="32.07"/>
    <n v="5.25"/>
    <s v="No"/>
    <s v="No"/>
    <s v="Yes"/>
    <n v="1"/>
    <s v="No"/>
    <s v="Obesity"/>
    <s v="Normal"/>
    <s v="10-Jul-2003"/>
    <n v="3688.35"/>
    <x v="1"/>
    <x v="2"/>
    <s v="R1021"/>
    <n v="20"/>
  </r>
  <r>
    <s v="Id1943"/>
    <s v="  Michael"/>
    <n v="16.5"/>
    <n v="5.03"/>
    <s v="No"/>
    <s v="No"/>
    <s v="No"/>
    <n v="1"/>
    <s v="No"/>
    <s v="Under Weight"/>
    <s v="Normal"/>
    <s v="6-Jul-1984"/>
    <n v="3678.86"/>
    <x v="1"/>
    <x v="0"/>
    <s v="R1013"/>
    <n v="39"/>
  </r>
  <r>
    <s v="Id1944"/>
    <s v="  Miles"/>
    <n v="31.4"/>
    <n v="5.88"/>
    <s v="No"/>
    <s v="No"/>
    <s v="No"/>
    <n v="1"/>
    <s v="No"/>
    <s v="Obesity"/>
    <s v="Prediabetes"/>
    <s v="14-Sep-1992"/>
    <n v="3659.35"/>
    <x v="2"/>
    <x v="1"/>
    <s v="R1011"/>
    <n v="31"/>
  </r>
  <r>
    <s v="Id1945"/>
    <s v="  Amanda"/>
    <n v="20.36"/>
    <n v="4.49"/>
    <s v="No"/>
    <s v="No"/>
    <s v="No"/>
    <n v="0"/>
    <s v="No"/>
    <s v="Normal Weight"/>
    <s v="Normal"/>
    <s v="8-Nov-1990"/>
    <n v="3653.29"/>
    <x v="1"/>
    <x v="0"/>
    <s v="R1011"/>
    <n v="33"/>
  </r>
  <r>
    <s v="Id1946"/>
    <s v="  Roger"/>
    <n v="25.46"/>
    <n v="4.1399999999999997"/>
    <s v="No"/>
    <s v="No"/>
    <s v="No"/>
    <n v="1"/>
    <s v="No"/>
    <s v="Over weight"/>
    <s v="Normal"/>
    <s v="17-Nov-1992"/>
    <n v="3645.09"/>
    <x v="0"/>
    <x v="2"/>
    <s v="R1014"/>
    <n v="31"/>
  </r>
  <r>
    <s v="Id1947"/>
    <s v="  Brock J"/>
    <n v="17.09"/>
    <n v="5.8"/>
    <s v="Yes"/>
    <s v="No"/>
    <s v="No"/>
    <n v="0"/>
    <s v="No"/>
    <s v="Under Weight"/>
    <s v="Prediabetes"/>
    <s v="14-Jun-1985"/>
    <n v="3622.13"/>
    <x v="1"/>
    <x v="1"/>
    <s v="R1013"/>
    <n v="38"/>
  </r>
  <r>
    <s v="Id1948"/>
    <s v="  Stephen F"/>
    <n v="20.83"/>
    <n v="5.12"/>
    <s v="No"/>
    <s v="No"/>
    <s v="No"/>
    <n v="0"/>
    <s v="No"/>
    <s v="Normal Weight"/>
    <s v="Normal"/>
    <s v="11-Oct-1990"/>
    <n v="3606.43"/>
    <x v="1"/>
    <x v="1"/>
    <s v="R1013"/>
    <n v="33"/>
  </r>
  <r>
    <s v="Id1949"/>
    <s v="  Missy"/>
    <n v="18.920000000000002"/>
    <n v="5.98"/>
    <s v="Yes"/>
    <s v="No"/>
    <s v="No"/>
    <n v="1"/>
    <s v="No"/>
    <s v="Normal Weight"/>
    <s v="Prediabetes"/>
    <s v="4-Nov-1988"/>
    <n v="3603.6"/>
    <x v="1"/>
    <x v="1"/>
    <s v="R1013"/>
    <n v="35"/>
  </r>
  <r>
    <s v="Id1950"/>
    <s v="  William"/>
    <n v="37.1"/>
    <n v="5.46"/>
    <s v="No"/>
    <s v="No"/>
    <s v="No"/>
    <n v="0"/>
    <s v="No"/>
    <s v="Obesity"/>
    <s v="Normal"/>
    <s v="12-Aug-1999"/>
    <n v="3597.6"/>
    <x v="1"/>
    <x v="2"/>
    <s v="R1011"/>
    <n v="24"/>
  </r>
  <r>
    <s v="Id1951"/>
    <s v="  Lauren M"/>
    <n v="22.515000000000001"/>
    <n v="4.91"/>
    <s v="Yes"/>
    <s v="No"/>
    <s v="Yes"/>
    <n v="1"/>
    <s v="No"/>
    <s v="Normal Weight"/>
    <s v="Normal"/>
    <s v="4-Nov-1997"/>
    <n v="3594.17"/>
    <x v="1"/>
    <x v="2"/>
    <s v="R1012"/>
    <n v="26"/>
  </r>
  <r>
    <s v="Id1952"/>
    <s v="  Apolo U"/>
    <n v="32.700000000000003"/>
    <n v="4.66"/>
    <s v="No"/>
    <s v="No"/>
    <s v="No"/>
    <n v="0"/>
    <s v="No"/>
    <s v="Obesity"/>
    <s v="Normal"/>
    <s v="6-Jun-1999"/>
    <n v="3591.48"/>
    <x v="1"/>
    <x v="0"/>
    <s v="R1011"/>
    <n v="24"/>
  </r>
  <r>
    <s v="Id1953"/>
    <s v="  Alfons"/>
    <n v="17.75"/>
    <n v="6.8"/>
    <s v="Yes"/>
    <s v="No"/>
    <s v="No"/>
    <n v="1"/>
    <s v="No"/>
    <s v="Under Weight"/>
    <s v="Diabetes"/>
    <s v="27-Dec-1986"/>
    <n v="3589.14"/>
    <x v="1"/>
    <x v="2"/>
    <s v="R1013"/>
    <n v="37"/>
  </r>
  <r>
    <s v="Id1954"/>
    <s v="  Amber"/>
    <n v="33.630000000000003"/>
    <n v="4.47"/>
    <s v="Yes"/>
    <s v="No"/>
    <s v="No"/>
    <n v="0"/>
    <s v="No"/>
    <s v="Obesity"/>
    <s v="Normal"/>
    <s v="11-Nov-2001"/>
    <n v="3579.83"/>
    <x v="1"/>
    <x v="2"/>
    <s v="R1012"/>
    <n v="22"/>
  </r>
  <r>
    <s v="Id1955"/>
    <s v="  Leah C"/>
    <n v="34.799999999999997"/>
    <n v="4.08"/>
    <s v="Yes"/>
    <s v="No"/>
    <s v="No"/>
    <n v="1"/>
    <s v="No"/>
    <s v="Obesity"/>
    <s v="Normal"/>
    <s v="23-Aug-1995"/>
    <n v="3578"/>
    <x v="1"/>
    <x v="0"/>
    <s v="R1011"/>
    <n v="28"/>
  </r>
  <r>
    <s v="Id1956"/>
    <s v="  Lilia"/>
    <n v="16.809999999999999"/>
    <n v="5.51"/>
    <s v="Yes"/>
    <s v="No"/>
    <s v="No"/>
    <n v="1"/>
    <s v="No"/>
    <s v="Under Weight"/>
    <s v="Normal"/>
    <s v="18-Aug-1988"/>
    <n v="3569.96"/>
    <x v="1"/>
    <x v="1"/>
    <s v="R1012"/>
    <n v="35"/>
  </r>
  <r>
    <s v="Id1957"/>
    <s v="  Danny"/>
    <n v="16.690000000000001"/>
    <n v="8.4"/>
    <s v="Yes"/>
    <s v="No"/>
    <s v="No"/>
    <n v="0"/>
    <s v="No"/>
    <s v="Under Weight"/>
    <s v="Diabetes"/>
    <s v="10-Oct-1981"/>
    <n v="3562.87"/>
    <x v="1"/>
    <x v="1"/>
    <s v="R1013"/>
    <n v="42"/>
  </r>
  <r>
    <s v="Id1958"/>
    <s v="  Lauren"/>
    <n v="23.21"/>
    <n v="5.14"/>
    <s v="Yes"/>
    <s v="No"/>
    <s v="No"/>
    <n v="1"/>
    <s v="No"/>
    <s v="Normal Weight"/>
    <s v="Normal"/>
    <s v="16-Jun-1995"/>
    <n v="3561.89"/>
    <x v="1"/>
    <x v="1"/>
    <s v="R1013"/>
    <n v="28"/>
  </r>
  <r>
    <s v="Id1959"/>
    <s v="  Courtney"/>
    <n v="25.175000000000001"/>
    <n v="5.21"/>
    <s v="Yes"/>
    <s v="No"/>
    <s v="No"/>
    <n v="1"/>
    <s v="No"/>
    <s v="Over weight"/>
    <s v="Normal"/>
    <s v="9-Oct-1995"/>
    <n v="3558.62"/>
    <x v="1"/>
    <x v="0"/>
    <s v="R1024"/>
    <n v="28"/>
  </r>
  <r>
    <s v="Id1960"/>
    <s v="  Elizabeth"/>
    <n v="34.770000000000003"/>
    <n v="6.23"/>
    <s v="No"/>
    <s v="No"/>
    <s v="No"/>
    <n v="0"/>
    <s v="No"/>
    <s v="Obesity"/>
    <s v="Prediabetes"/>
    <s v="24-Sep-1994"/>
    <n v="3556.92"/>
    <x v="1"/>
    <x v="0"/>
    <s v="R1012"/>
    <n v="29"/>
  </r>
  <r>
    <s v="Id1961"/>
    <s v="  Satomi"/>
    <n v="27.7"/>
    <n v="5.6"/>
    <s v="No"/>
    <s v="No"/>
    <s v="No"/>
    <n v="1"/>
    <s v="No"/>
    <s v="Over weight"/>
    <s v="Normal"/>
    <s v="22-Dec-1992"/>
    <n v="3554.2"/>
    <x v="1"/>
    <x v="0"/>
    <s v="R1011"/>
    <n v="31"/>
  </r>
  <r>
    <s v="Id1962"/>
    <s v="  Matthew D"/>
    <n v="19.12"/>
    <n v="4.72"/>
    <s v="Yes"/>
    <s v="No"/>
    <s v="No"/>
    <n v="1"/>
    <s v="No"/>
    <s v="Normal Weight"/>
    <s v="Normal"/>
    <s v="15-Oct-1988"/>
    <n v="3540.12"/>
    <x v="1"/>
    <x v="1"/>
    <s v="R1013"/>
    <n v="35"/>
  </r>
  <r>
    <s v="Id1963"/>
    <s v="  Peter T II"/>
    <n v="32.67"/>
    <n v="4.67"/>
    <s v="No"/>
    <s v="No"/>
    <s v="Yes"/>
    <n v="1"/>
    <s v="No"/>
    <s v="Obesity"/>
    <s v="Normal"/>
    <s v="24-Aug-2003"/>
    <n v="3538.9"/>
    <x v="1"/>
    <x v="2"/>
    <s v="R1012"/>
    <n v="20"/>
  </r>
  <r>
    <s v="Id1964"/>
    <s v="  Manuel"/>
    <n v="28.5"/>
    <n v="6.11"/>
    <s v="No"/>
    <s v="No"/>
    <s v="No"/>
    <n v="1"/>
    <s v="No"/>
    <s v="Over weight"/>
    <s v="Prediabetes"/>
    <s v="16-Sep-1998"/>
    <n v="3537.7"/>
    <x v="2"/>
    <x v="0"/>
    <s v="R1012"/>
    <n v="25"/>
  </r>
  <r>
    <s v="Id1965"/>
    <s v="  Kindsey P"/>
    <n v="39.270000000000003"/>
    <n v="6.25"/>
    <s v="No"/>
    <s v="No"/>
    <s v="No"/>
    <n v="0"/>
    <s v="No"/>
    <s v="Obesity"/>
    <s v="Prediabetes"/>
    <s v="22-Sep-1999"/>
    <n v="3500.61"/>
    <x v="1"/>
    <x v="2"/>
    <s v="R1013"/>
    <n v="24"/>
  </r>
  <r>
    <s v="Id1966"/>
    <s v="  Thomas G"/>
    <n v="32.49"/>
    <n v="4"/>
    <s v="Yes"/>
    <s v="No"/>
    <s v="No"/>
    <n v="0"/>
    <s v="No"/>
    <s v="Obesity"/>
    <s v="Normal"/>
    <s v="18-Sep-1996"/>
    <n v="3490.55"/>
    <x v="0"/>
    <x v="2"/>
    <s v="R1015"/>
    <n v="27"/>
  </r>
  <r>
    <s v="Id1967"/>
    <s v="  Kyle S"/>
    <n v="23.7"/>
    <n v="5.55"/>
    <s v="Yes"/>
    <s v="No"/>
    <s v="No"/>
    <n v="0"/>
    <s v="No"/>
    <s v="Normal Weight"/>
    <s v="Normal"/>
    <s v="19-Sep-1996"/>
    <n v="3484.33"/>
    <x v="2"/>
    <x v="0"/>
    <s v="R1011"/>
    <n v="27"/>
  </r>
  <r>
    <s v="Id1968"/>
    <s v="  Alexander J"/>
    <n v="30.4"/>
    <n v="5.95"/>
    <s v="No"/>
    <s v="Yes"/>
    <s v="No"/>
    <n v="1"/>
    <s v="No"/>
    <s v="Obesity"/>
    <s v="Prediabetes"/>
    <s v="26-Jun-2004"/>
    <n v="3481.87"/>
    <x v="1"/>
    <x v="0"/>
    <s v="R1016"/>
    <n v="19"/>
  </r>
  <r>
    <s v="Id1969"/>
    <s v="  Dustin L"/>
    <n v="38.94"/>
    <n v="4.3600000000000003"/>
    <s v="No"/>
    <s v="No"/>
    <s v="Yes"/>
    <n v="1"/>
    <s v="No"/>
    <s v="Obesity"/>
    <s v="Normal"/>
    <s v="12-Oct-1993"/>
    <n v="3471.41"/>
    <x v="1"/>
    <x v="2"/>
    <s v="R1013"/>
    <n v="30"/>
  </r>
  <r>
    <s v="Id1970"/>
    <s v="  Chloe"/>
    <n v="31.02"/>
    <n v="4.84"/>
    <s v="No"/>
    <s v="No"/>
    <s v="Yes"/>
    <n v="1"/>
    <s v="No"/>
    <s v="Obesity"/>
    <s v="Normal"/>
    <s v="29-Jul-2003"/>
    <n v="3463.51"/>
    <x v="1"/>
    <x v="1"/>
    <s v="R1025"/>
    <n v="20"/>
  </r>
  <r>
    <s v="Id1971"/>
    <s v="  Cailtlin"/>
    <n v="17.5"/>
    <n v="4.5599999999999996"/>
    <s v="No"/>
    <s v="No"/>
    <s v="No"/>
    <n v="1"/>
    <s v="No"/>
    <s v="Under Weight"/>
    <s v="Normal"/>
    <s v="14-Sep-1987"/>
    <n v="3453.77"/>
    <x v="1"/>
    <x v="1"/>
    <s v="R1011"/>
    <n v="36"/>
  </r>
  <r>
    <s v="Id1972"/>
    <s v="  Joshua"/>
    <n v="34.799999999999997"/>
    <n v="4.42"/>
    <s v="Yes"/>
    <s v="Yes"/>
    <s v="No"/>
    <n v="2"/>
    <s v="No"/>
    <s v="Obesity"/>
    <s v="Normal"/>
    <s v="20-Jun-2000"/>
    <n v="3443.06"/>
    <x v="1"/>
    <x v="1"/>
    <s v="R1011"/>
    <n v="23"/>
  </r>
  <r>
    <s v="Id1973"/>
    <s v="  Chuy"/>
    <n v="17.3"/>
    <n v="7.66"/>
    <s v="Yes"/>
    <s v="No"/>
    <s v="No"/>
    <n v="1"/>
    <s v="No"/>
    <s v="Under Weight"/>
    <s v="Diabetes"/>
    <s v="27-Aug-1986"/>
    <n v="3436.5"/>
    <x v="1"/>
    <x v="1"/>
    <s v="R1013"/>
    <n v="37"/>
  </r>
  <r>
    <s v="Id1974"/>
    <s v="  Laurie B"/>
    <n v="32.25"/>
    <n v="5.2"/>
    <s v="Yes"/>
    <s v="No"/>
    <s v="No"/>
    <n v="0"/>
    <s v="No"/>
    <s v="Obesity"/>
    <s v="Normal"/>
    <s v="26-Dec-2001"/>
    <n v="3434.38"/>
    <x v="1"/>
    <x v="2"/>
    <s v="R1011"/>
    <n v="22"/>
  </r>
  <r>
    <s v="Id1975"/>
    <s v="  Rachel B"/>
    <n v="42.4"/>
    <n v="5.53"/>
    <s v="Yes"/>
    <s v="No"/>
    <s v="No"/>
    <n v="0"/>
    <s v="No"/>
    <s v="Obesity"/>
    <s v="Normal"/>
    <s v="19-Dec-1996"/>
    <n v="3410.32"/>
    <x v="1"/>
    <x v="2"/>
    <s v="R1011"/>
    <n v="27"/>
  </r>
  <r>
    <s v="Id1976"/>
    <s v="  Liza"/>
    <n v="38.664999999999999"/>
    <n v="4.8600000000000003"/>
    <s v="No"/>
    <s v="Yes"/>
    <s v="No"/>
    <n v="1"/>
    <s v="No"/>
    <s v="Obesity"/>
    <s v="Normal"/>
    <s v="16-Jul-2004"/>
    <n v="3393.36"/>
    <x v="1"/>
    <x v="2"/>
    <s v="R1023"/>
    <n v="19"/>
  </r>
  <r>
    <s v="Id1977"/>
    <s v="  Lindsey"/>
    <n v="29.92"/>
    <n v="5.49"/>
    <s v="Yes"/>
    <s v="No"/>
    <s v="No"/>
    <n v="0"/>
    <s v="No"/>
    <s v="Over weight"/>
    <s v="Normal"/>
    <s v="27-Oct-1996"/>
    <n v="3392.98"/>
    <x v="1"/>
    <x v="0"/>
    <s v="R1013"/>
    <n v="27"/>
  </r>
  <r>
    <s v="Id1978"/>
    <s v="  Lindsay E"/>
    <n v="29.48"/>
    <n v="4.09"/>
    <s v="Yes"/>
    <s v="No"/>
    <s v="No"/>
    <n v="0"/>
    <s v="No"/>
    <s v="Over weight"/>
    <s v="Normal"/>
    <s v="10-Aug-1996"/>
    <n v="3392.37"/>
    <x v="1"/>
    <x v="0"/>
    <s v="R1013"/>
    <n v="27"/>
  </r>
  <r>
    <s v="Id1979"/>
    <s v="  Kathleen M"/>
    <n v="28.785"/>
    <n v="4.3099999999999996"/>
    <s v="Yes"/>
    <s v="No"/>
    <s v="No"/>
    <n v="0"/>
    <s v="No"/>
    <s v="Over weight"/>
    <s v="Normal"/>
    <s v="13-Nov-1996"/>
    <n v="3385.4"/>
    <x v="1"/>
    <x v="2"/>
    <s v="R1024"/>
    <n v="27"/>
  </r>
  <r>
    <s v="Id1980"/>
    <s v="  Aya"/>
    <n v="19.8"/>
    <n v="4"/>
    <s v="Yes"/>
    <s v="No"/>
    <s v="No"/>
    <n v="0"/>
    <s v="No"/>
    <s v="Normal Weight"/>
    <s v="Normal"/>
    <s v="14-Dec-1996"/>
    <n v="3378.91"/>
    <x v="1"/>
    <x v="1"/>
    <s v="R1011"/>
    <n v="27"/>
  </r>
  <r>
    <s v="Id1981"/>
    <s v="  Carolyn R"/>
    <n v="35.53"/>
    <n v="4.68"/>
    <s v="No"/>
    <s v="No"/>
    <s v="Yes"/>
    <n v="1"/>
    <s v="No"/>
    <s v="Obesity"/>
    <s v="Normal"/>
    <s v="7-Oct-1993"/>
    <n v="3366.67"/>
    <x v="1"/>
    <x v="2"/>
    <s v="R1013"/>
    <n v="30"/>
  </r>
  <r>
    <s v="Id1982"/>
    <s v="  Bethany"/>
    <n v="21.47"/>
    <n v="4.0199999999999996"/>
    <s v="Yes"/>
    <s v="No"/>
    <s v="No"/>
    <n v="1"/>
    <s v="No"/>
    <s v="Normal Weight"/>
    <s v="Normal"/>
    <s v="23-Jun-1995"/>
    <n v="3353.47"/>
    <x v="1"/>
    <x v="0"/>
    <s v="R1012"/>
    <n v="28"/>
  </r>
  <r>
    <s v="Id1983"/>
    <s v="  Holly A"/>
    <n v="25.9"/>
    <n v="5.12"/>
    <s v="No"/>
    <s v="No"/>
    <s v="Yes"/>
    <n v="1"/>
    <s v="No"/>
    <s v="Over weight"/>
    <s v="Normal"/>
    <s v="28-Oct-1993"/>
    <n v="3353.28"/>
    <x v="1"/>
    <x v="1"/>
    <s v="R1011"/>
    <n v="30"/>
  </r>
  <r>
    <s v="Id1984"/>
    <s v="  Ping"/>
    <n v="20.81"/>
    <n v="5.52"/>
    <s v="No"/>
    <s v="No"/>
    <s v="No"/>
    <n v="0"/>
    <s v="No"/>
    <s v="Normal Weight"/>
    <s v="Normal"/>
    <s v="1-Sep-1991"/>
    <n v="3342.79"/>
    <x v="1"/>
    <x v="1"/>
    <s v="R1013"/>
    <n v="32"/>
  </r>
  <r>
    <s v="Id1985"/>
    <s v="  Tim"/>
    <n v="25.84"/>
    <n v="5.81"/>
    <s v="Yes"/>
    <s v="No"/>
    <s v="Yes"/>
    <n v="1"/>
    <s v="No"/>
    <s v="Over weight"/>
    <s v="Prediabetes"/>
    <s v="20-Jun-1997"/>
    <n v="3309.79"/>
    <x v="2"/>
    <x v="0"/>
    <s v="R1017"/>
    <n v="26"/>
  </r>
  <r>
    <s v="Id1986"/>
    <s v="  John"/>
    <n v="30.95"/>
    <n v="5.16"/>
    <s v="No"/>
    <s v="No"/>
    <s v="Yes"/>
    <n v="1"/>
    <s v="No"/>
    <s v="Obesity"/>
    <s v="Normal"/>
    <s v="18-Nov-2003"/>
    <n v="3308.46"/>
    <x v="1"/>
    <x v="1"/>
    <s v="R1021"/>
    <n v="20"/>
  </r>
  <r>
    <s v="Id1987"/>
    <s v="  Cynthia"/>
    <n v="30.54"/>
    <n v="5"/>
    <s v="No"/>
    <s v="No"/>
    <s v="Yes"/>
    <n v="1"/>
    <s v="No"/>
    <s v="Obesity"/>
    <s v="Normal"/>
    <s v="5-Dec-2003"/>
    <n v="3300.7"/>
    <x v="1"/>
    <x v="2"/>
    <s v="R1025"/>
    <n v="20"/>
  </r>
  <r>
    <s v="Id1988"/>
    <s v="  Emmett"/>
    <n v="33.914999999999999"/>
    <n v="5.84"/>
    <s v="Yes"/>
    <s v="No"/>
    <s v="No"/>
    <n v="0"/>
    <s v="No"/>
    <s v="Obesity"/>
    <s v="Prediabetes"/>
    <s v="17-Nov-1996"/>
    <n v="3292.53"/>
    <x v="1"/>
    <x v="2"/>
    <s v="R1012"/>
    <n v="27"/>
  </r>
  <r>
    <s v="Id1989"/>
    <s v="  Kate"/>
    <n v="33.31"/>
    <n v="4.1900000000000004"/>
    <s v="No"/>
    <s v="No"/>
    <s v="Yes"/>
    <n v="1"/>
    <s v="No"/>
    <s v="Obesity"/>
    <s v="Normal"/>
    <s v="3-Jul-2003"/>
    <n v="3280.22"/>
    <x v="1"/>
    <x v="0"/>
    <s v="R1011"/>
    <n v="20"/>
  </r>
  <r>
    <s v="Id1990"/>
    <s v="  Christopher L"/>
    <n v="25.745000000000001"/>
    <n v="4.62"/>
    <s v="Yes"/>
    <s v="No"/>
    <s v="No"/>
    <n v="0"/>
    <s v="No"/>
    <s v="Over weight"/>
    <s v="Normal"/>
    <s v="6-Oct-2001"/>
    <n v="3279.87"/>
    <x v="1"/>
    <x v="1"/>
    <s v="R1017"/>
    <n v="22"/>
  </r>
  <r>
    <s v="Id1991"/>
    <s v="  Christopher P"/>
    <n v="37.1"/>
    <n v="6.24"/>
    <s v="No"/>
    <s v="No"/>
    <s v="No"/>
    <n v="0"/>
    <s v="No"/>
    <s v="Obesity"/>
    <s v="Prediabetes"/>
    <s v="1-Jul-1994"/>
    <n v="3277.16"/>
    <x v="1"/>
    <x v="0"/>
    <s v="R1011"/>
    <n v="29"/>
  </r>
  <r>
    <s v="Id1992"/>
    <s v="  Christopher W"/>
    <n v="35.435000000000002"/>
    <n v="5.81"/>
    <s v="No"/>
    <s v="No"/>
    <s v="No"/>
    <n v="0"/>
    <s v="No"/>
    <s v="Obesity"/>
    <s v="Prediabetes"/>
    <s v="2-Dec-1994"/>
    <n v="3268.85"/>
    <x v="2"/>
    <x v="1"/>
    <s v="R1016"/>
    <n v="29"/>
  </r>
  <r>
    <s v="Id1993"/>
    <s v="  Norman H"/>
    <n v="20.399999999999999"/>
    <n v="4.83"/>
    <s v="No"/>
    <s v="No"/>
    <s v="No"/>
    <n v="0"/>
    <s v="No"/>
    <s v="Normal Weight"/>
    <s v="Normal"/>
    <s v="13-Nov-1991"/>
    <n v="3260.2"/>
    <x v="2"/>
    <x v="2"/>
    <s v="R1011"/>
    <n v="32"/>
  </r>
  <r>
    <s v="Id1994"/>
    <s v="  Susan"/>
    <n v="42.13"/>
    <n v="5.72"/>
    <s v="Yes"/>
    <s v="No"/>
    <s v="Yes"/>
    <n v="1"/>
    <s v="No"/>
    <s v="Obesity"/>
    <s v="Prediabetes"/>
    <s v="2-Sep-1997"/>
    <n v="3238.44"/>
    <x v="1"/>
    <x v="0"/>
    <s v="R1013"/>
    <n v="26"/>
  </r>
  <r>
    <s v="Id1995"/>
    <s v="  Tatyana K"/>
    <n v="33.99"/>
    <n v="4.83"/>
    <s v="Yes"/>
    <s v="No"/>
    <s v="Yes"/>
    <n v="1"/>
    <s v="No"/>
    <s v="Obesity"/>
    <s v="Normal"/>
    <s v="2-Aug-1997"/>
    <n v="3227.12"/>
    <x v="1"/>
    <x v="0"/>
    <s v="R1013"/>
    <n v="26"/>
  </r>
  <r>
    <s v="Id1996"/>
    <s v="  Chrissy"/>
    <n v="28.594999999999999"/>
    <n v="4.1399999999999997"/>
    <s v="Yes"/>
    <s v="No"/>
    <s v="Yes"/>
    <n v="1"/>
    <s v="No"/>
    <s v="Over weight"/>
    <s v="Normal"/>
    <s v="6-Jul-1997"/>
    <n v="3213.62"/>
    <x v="1"/>
    <x v="2"/>
    <s v="R1024"/>
    <n v="26"/>
  </r>
  <r>
    <s v="Id1997"/>
    <s v="  Carrie"/>
    <n v="20.8"/>
    <n v="4.07"/>
    <s v="Yes"/>
    <s v="No"/>
    <s v="Yes"/>
    <n v="1"/>
    <s v="No"/>
    <s v="Normal Weight"/>
    <s v="Normal"/>
    <s v="22-Dec-1997"/>
    <n v="3208.79"/>
    <x v="1"/>
    <x v="0"/>
    <s v="R1011"/>
    <n v="26"/>
  </r>
  <r>
    <s v="Id1998"/>
    <s v="  Halle"/>
    <n v="23.465"/>
    <n v="6.26"/>
    <s v="Yes"/>
    <s v="No"/>
    <s v="Yes"/>
    <n v="1"/>
    <s v="No"/>
    <s v="Normal Weight"/>
    <s v="Prediabetes"/>
    <s v="5-Jul-1997"/>
    <n v="3206.49"/>
    <x v="1"/>
    <x v="0"/>
    <s v="R1024"/>
    <n v="26"/>
  </r>
  <r>
    <s v="Id1999"/>
    <s v="  Carolyn"/>
    <n v="40.185000000000002"/>
    <n v="5.88"/>
    <s v="Yes"/>
    <s v="No"/>
    <s v="No"/>
    <n v="0"/>
    <s v="No"/>
    <s v="Obesity"/>
    <s v="Prediabetes"/>
    <s v="11-Oct-1996"/>
    <n v="3201.25"/>
    <x v="1"/>
    <x v="0"/>
    <s v="R1012"/>
    <n v="27"/>
  </r>
  <r>
    <s v="Id2000"/>
    <s v="  Tara D"/>
    <n v="21.89"/>
    <n v="5.72"/>
    <s v="Yes"/>
    <s v="No"/>
    <s v="No"/>
    <n v="0"/>
    <s v="No"/>
    <s v="Normal Weight"/>
    <s v="Prediabetes"/>
    <s v="2-Sep-2001"/>
    <n v="3180.51"/>
    <x v="1"/>
    <x v="2"/>
    <s v="R1013"/>
    <n v="22"/>
  </r>
  <r>
    <s v="Id2001"/>
    <s v="  Rasim M"/>
    <n v="29.34"/>
    <n v="6.09"/>
    <s v="Yes"/>
    <s v="Yes"/>
    <s v="No"/>
    <n v="2"/>
    <s v="No"/>
    <s v="Over weight"/>
    <s v="Prediabetes"/>
    <s v="23-Sep-2000"/>
    <n v="3179.96"/>
    <x v="1"/>
    <x v="2"/>
    <s v="R1012"/>
    <n v="23"/>
  </r>
  <r>
    <s v="Id2002"/>
    <s v="  Dina"/>
    <n v="22.61"/>
    <n v="4.25"/>
    <s v="Yes"/>
    <s v="No"/>
    <s v="No"/>
    <n v="0"/>
    <s v="No"/>
    <s v="Normal Weight"/>
    <s v="Normal"/>
    <s v="3-Jul-1996"/>
    <n v="3176.82"/>
    <x v="1"/>
    <x v="1"/>
    <s v="R1012"/>
    <n v="27"/>
  </r>
  <r>
    <s v="Id2003"/>
    <s v="  Lisa"/>
    <n v="22.23"/>
    <n v="6.09"/>
    <s v="Yes"/>
    <s v="No"/>
    <s v="No"/>
    <n v="0"/>
    <s v="No"/>
    <s v="Normal Weight"/>
    <s v="Prediabetes"/>
    <s v="14-Aug-1996"/>
    <n v="3176.29"/>
    <x v="1"/>
    <x v="2"/>
    <s v="R1012"/>
    <n v="27"/>
  </r>
  <r>
    <s v="Id2004"/>
    <s v="  Caitrin"/>
    <n v="33.4"/>
    <n v="5.51"/>
    <s v="No"/>
    <s v="No"/>
    <s v="No"/>
    <n v="0"/>
    <s v="No"/>
    <s v="Obesity"/>
    <s v="Normal"/>
    <s v="6-Jul-1994"/>
    <n v="3172.02"/>
    <x v="1"/>
    <x v="1"/>
    <s v="R1011"/>
    <n v="29"/>
  </r>
  <r>
    <s v="Id2005"/>
    <s v="  Adriana S"/>
    <n v="33.11"/>
    <n v="5.63"/>
    <s v="No"/>
    <s v="No"/>
    <s v="No"/>
    <n v="0"/>
    <s v="No"/>
    <s v="Obesity"/>
    <s v="Normal"/>
    <s v="25-Oct-1994"/>
    <n v="3171.61"/>
    <x v="1"/>
    <x v="0"/>
    <s v="R1013"/>
    <n v="29"/>
  </r>
  <r>
    <s v="Id2006"/>
    <s v="  Megan"/>
    <n v="16.815000000000001"/>
    <n v="5.29"/>
    <s v="Yes"/>
    <s v="No"/>
    <s v="No"/>
    <n v="0"/>
    <s v="No"/>
    <s v="Under Weight"/>
    <s v="Normal"/>
    <s v="29-Aug-2001"/>
    <n v="3167.46"/>
    <x v="1"/>
    <x v="0"/>
    <s v="R1024"/>
    <n v="22"/>
  </r>
  <r>
    <s v="Id2007"/>
    <s v="  Kristen M"/>
    <n v="25.61"/>
    <n v="4"/>
    <s v="No"/>
    <s v="No"/>
    <s v="Yes"/>
    <n v="1"/>
    <s v="No"/>
    <s v="Over weight"/>
    <s v="Normal"/>
    <s v="25-Sep-1993"/>
    <n v="3162.02"/>
    <x v="1"/>
    <x v="0"/>
    <s v="R1013"/>
    <n v="30"/>
  </r>
  <r>
    <s v="Id2008"/>
    <s v="  Alix"/>
    <n v="25.8"/>
    <n v="5.49"/>
    <s v="No"/>
    <s v="No"/>
    <s v="No"/>
    <n v="0"/>
    <s v="No"/>
    <s v="Over weight"/>
    <s v="Normal"/>
    <s v="10-Jul-1994"/>
    <n v="3161.45"/>
    <x v="1"/>
    <x v="1"/>
    <s v="R1011"/>
    <n v="29"/>
  </r>
  <r>
    <s v="Id2009"/>
    <s v="  Kakushin"/>
    <n v="27.39"/>
    <n v="5.34"/>
    <s v="No"/>
    <s v="No"/>
    <s v="No"/>
    <n v="0"/>
    <s v="No"/>
    <s v="Over weight"/>
    <s v="Normal"/>
    <s v="25-Jun-1999"/>
    <n v="3128.35"/>
    <x v="1"/>
    <x v="0"/>
    <s v="R1021"/>
    <n v="24"/>
  </r>
  <r>
    <s v="Id2010"/>
    <s v="  Michael J"/>
    <n v="17.03"/>
    <n v="4.12"/>
    <s v="No"/>
    <s v="No"/>
    <s v="No"/>
    <n v="1"/>
    <s v="No"/>
    <s v="Under Weight"/>
    <s v="Normal"/>
    <s v="1-Aug-1987"/>
    <n v="3088.06"/>
    <x v="1"/>
    <x v="2"/>
    <s v="R1013"/>
    <n v="36"/>
  </r>
  <r>
    <s v="Id2011"/>
    <s v="  Bradley"/>
    <n v="23.75"/>
    <n v="5.49"/>
    <s v="Yes"/>
    <s v="No"/>
    <s v="No"/>
    <n v="0"/>
    <s v="No"/>
    <s v="Normal Weight"/>
    <s v="Normal"/>
    <s v="13-Oct-2001"/>
    <n v="3077.1"/>
    <x v="1"/>
    <x v="1"/>
    <s v="R1012"/>
    <n v="22"/>
  </r>
  <r>
    <s v="Id2012"/>
    <s v="  Matt"/>
    <n v="26.03"/>
    <n v="5.1100000000000003"/>
    <s v="Yes"/>
    <s v="No"/>
    <s v="No"/>
    <n v="1"/>
    <s v="No"/>
    <s v="Over weight"/>
    <s v="Normal"/>
    <s v="10-Sep-1995"/>
    <n v="3070.81"/>
    <x v="2"/>
    <x v="1"/>
    <s v="R1017"/>
    <n v="28"/>
  </r>
  <r>
    <s v="Id2013"/>
    <s v="  Amanda C"/>
    <n v="16.079999999999998"/>
    <n v="5.94"/>
    <s v="No"/>
    <s v="No"/>
    <s v="No"/>
    <n v="0"/>
    <s v="No"/>
    <s v="Under Weight"/>
    <s v="Prediabetes"/>
    <s v="1-Oct-1989"/>
    <n v="3065.49"/>
    <x v="1"/>
    <x v="1"/>
    <s v="R1012"/>
    <n v="34"/>
  </r>
  <r>
    <s v="Id2014"/>
    <s v="  Valur"/>
    <n v="30.875"/>
    <n v="5.54"/>
    <s v="No"/>
    <s v="No"/>
    <s v="No"/>
    <n v="0"/>
    <s v="No"/>
    <s v="Obesity"/>
    <s v="Normal"/>
    <s v="26-Sep-1994"/>
    <n v="3062.51"/>
    <x v="2"/>
    <x v="1"/>
    <s v="R1012"/>
    <n v="29"/>
  </r>
  <r>
    <s v="Id2015"/>
    <s v="  Erica J"/>
    <n v="31.79"/>
    <n v="7.09"/>
    <s v="No"/>
    <s v="No"/>
    <s v="No"/>
    <n v="0"/>
    <s v="No"/>
    <s v="Obesity"/>
    <s v="Diabetes"/>
    <s v="21-Jun-2002"/>
    <n v="3056.39"/>
    <x v="1"/>
    <x v="0"/>
    <s v="R1013"/>
    <n v="21"/>
  </r>
  <r>
    <s v="Id2016"/>
    <s v="  Stephen F"/>
    <n v="28.48"/>
    <n v="6.22"/>
    <s v="Yes"/>
    <s v="No"/>
    <s v="Yes"/>
    <n v="1"/>
    <s v="No"/>
    <s v="Over weight"/>
    <s v="Prediabetes"/>
    <s v="22-Dec-1997"/>
    <n v="3051.73"/>
    <x v="1"/>
    <x v="2"/>
    <s v="R1011"/>
    <n v="26"/>
  </r>
  <r>
    <s v="Id2017"/>
    <s v="  Lissa"/>
    <n v="26.6"/>
    <n v="4.33"/>
    <s v="No"/>
    <s v="No"/>
    <s v="No"/>
    <n v="1"/>
    <s v="No"/>
    <s v="Over weight"/>
    <s v="Normal"/>
    <s v="9-Aug-1998"/>
    <n v="3046.06"/>
    <x v="1"/>
    <x v="1"/>
    <s v="R1023"/>
    <n v="25"/>
  </r>
  <r>
    <s v="Id2018"/>
    <s v="  Megan"/>
    <n v="25.27"/>
    <n v="5.83"/>
    <s v="No"/>
    <s v="No"/>
    <s v="No"/>
    <n v="1"/>
    <s v="No"/>
    <s v="Over weight"/>
    <s v="Prediabetes"/>
    <s v="15-Sep-1998"/>
    <n v="3044.21"/>
    <x v="1"/>
    <x v="0"/>
    <s v="R1024"/>
    <n v="25"/>
  </r>
  <r>
    <s v="Id2019"/>
    <s v="  Alyson"/>
    <n v="34.484999999999999"/>
    <n v="4.7"/>
    <s v="Yes"/>
    <s v="No"/>
    <s v="Yes"/>
    <n v="1"/>
    <s v="No"/>
    <s v="Obesity"/>
    <s v="Normal"/>
    <s v="19-Dec-1997"/>
    <n v="3021.81"/>
    <x v="1"/>
    <x v="0"/>
    <s v="R1012"/>
    <n v="26"/>
  </r>
  <r>
    <s v="Id2020"/>
    <s v="  Chance B"/>
    <n v="15.57"/>
    <n v="4.07"/>
    <s v="Yes"/>
    <s v="No"/>
    <s v="No"/>
    <n v="1"/>
    <s v="No"/>
    <s v="Under Weight"/>
    <s v="Normal"/>
    <s v="28-Sep-1988"/>
    <n v="3018.04"/>
    <x v="1"/>
    <x v="2"/>
    <s v="R1012"/>
    <n v="35"/>
  </r>
  <r>
    <s v="Id2021"/>
    <s v="  Sean P"/>
    <n v="30.36"/>
    <n v="9.39"/>
    <s v="No"/>
    <s v="No"/>
    <s v="No"/>
    <n v="0"/>
    <s v="No"/>
    <s v="Obesity"/>
    <s v="Diabetes"/>
    <s v="15-Dec-2002"/>
    <n v="3012.22"/>
    <x v="1"/>
    <x v="0"/>
    <s v="R1012"/>
    <n v="21"/>
  </r>
  <r>
    <s v="Id2022"/>
    <s v="  Therese"/>
    <n v="19.37"/>
    <n v="4.18"/>
    <s v="No"/>
    <s v="No"/>
    <s v="No"/>
    <n v="0"/>
    <s v="No"/>
    <s v="Normal Weight"/>
    <s v="Normal"/>
    <s v="20-Nov-1991"/>
    <n v="2985.67"/>
    <x v="1"/>
    <x v="2"/>
    <s v="R1013"/>
    <n v="32"/>
  </r>
  <r>
    <s v="Id2023"/>
    <s v="  Beau"/>
    <n v="16.71"/>
    <n v="4.18"/>
    <s v="No"/>
    <s v="No"/>
    <s v="No"/>
    <n v="1"/>
    <s v="No"/>
    <s v="Under Weight"/>
    <s v="Normal"/>
    <s v="18-Jun-1987"/>
    <n v="2979.52"/>
    <x v="1"/>
    <x v="0"/>
    <s v="R1013"/>
    <n v="36"/>
  </r>
  <r>
    <s v="Id2024"/>
    <s v="  Kelsey M"/>
    <n v="24.1"/>
    <n v="4.4000000000000004"/>
    <s v="Yes"/>
    <s v="No"/>
    <s v="No"/>
    <n v="1"/>
    <s v="No"/>
    <s v="Normal Weight"/>
    <s v="Normal"/>
    <s v="24-Sep-1995"/>
    <n v="2974.13"/>
    <x v="1"/>
    <x v="1"/>
    <s v="R1011"/>
    <n v="28"/>
  </r>
  <r>
    <s v="Id2025"/>
    <s v="  Gretchen"/>
    <n v="29.77"/>
    <n v="9.9"/>
    <s v="No"/>
    <s v="No"/>
    <s v="No"/>
    <n v="0"/>
    <s v="No"/>
    <s v="Over weight"/>
    <s v="Diabetes"/>
    <s v="30-Sep-2002"/>
    <n v="2943.41"/>
    <x v="1"/>
    <x v="0"/>
    <s v="R1012"/>
    <n v="21"/>
  </r>
  <r>
    <s v="Id2026"/>
    <s v="  Nicholas E"/>
    <n v="46.53"/>
    <n v="4.84"/>
    <s v="Yes"/>
    <s v="No"/>
    <s v="No"/>
    <n v="0"/>
    <s v="No"/>
    <s v="Obesity"/>
    <s v="Normal"/>
    <s v="30-Jun-1996"/>
    <n v="2927.06"/>
    <x v="1"/>
    <x v="2"/>
    <s v="R1013"/>
    <n v="27"/>
  </r>
  <r>
    <s v="Id2027"/>
    <s v="  Deborah"/>
    <n v="23.4"/>
    <n v="5.53"/>
    <s v="No"/>
    <s v="No"/>
    <s v="Yes"/>
    <n v="1"/>
    <s v="No"/>
    <s v="Normal Weight"/>
    <s v="Normal"/>
    <s v="5-Jun-2003"/>
    <n v="2913.57"/>
    <x v="1"/>
    <x v="2"/>
    <s v="R1011"/>
    <n v="20"/>
  </r>
  <r>
    <s v="Id2028"/>
    <s v="  Chuck W"/>
    <n v="30"/>
    <n v="4.33"/>
    <s v="Yes"/>
    <s v="No"/>
    <s v="No"/>
    <n v="0"/>
    <s v="No"/>
    <s v="Obesity"/>
    <s v="Normal"/>
    <s v="13-Jun-1996"/>
    <n v="2904.09"/>
    <x v="1"/>
    <x v="2"/>
    <s v="R1011"/>
    <n v="27"/>
  </r>
  <r>
    <s v="Id2029"/>
    <s v="  Daniel"/>
    <n v="29.15"/>
    <n v="4.91"/>
    <s v="Yes"/>
    <s v="No"/>
    <s v="No"/>
    <n v="0"/>
    <s v="No"/>
    <s v="Over weight"/>
    <s v="Normal"/>
    <s v="24-Oct-1996"/>
    <n v="2902.91"/>
    <x v="1"/>
    <x v="2"/>
    <s v="R1013"/>
    <n v="27"/>
  </r>
  <r>
    <s v="Id2030"/>
    <s v="  Amany"/>
    <n v="34.865000000000002"/>
    <n v="4.8"/>
    <s v="No"/>
    <s v="No"/>
    <s v="No"/>
    <n v="0"/>
    <s v="No"/>
    <s v="Obesity"/>
    <s v="Normal"/>
    <s v="1-Nov-1999"/>
    <n v="2899.49"/>
    <x v="1"/>
    <x v="2"/>
    <s v="R1024"/>
    <n v="24"/>
  </r>
  <r>
    <s v="Id2031"/>
    <s v="  Kipling"/>
    <n v="28.12"/>
    <n v="5.55"/>
    <s v="Yes"/>
    <s v="Yes"/>
    <s v="No"/>
    <n v="2"/>
    <s v="No"/>
    <s v="Over weight"/>
    <s v="Normal"/>
    <s v="14-Jul-2000"/>
    <n v="2897.46"/>
    <x v="1"/>
    <x v="1"/>
    <s v="R1012"/>
    <n v="23"/>
  </r>
  <r>
    <s v="Id2032"/>
    <s v="  Duncan"/>
    <n v="29.45"/>
    <n v="5.24"/>
    <s v="Yes"/>
    <s v="No"/>
    <s v="No"/>
    <n v="0"/>
    <s v="No"/>
    <s v="Over weight"/>
    <s v="Normal"/>
    <s v="21-Jun-1996"/>
    <n v="2897.32"/>
    <x v="2"/>
    <x v="0"/>
    <s v="R1016"/>
    <n v="27"/>
  </r>
  <r>
    <s v="Id2033"/>
    <s v="  Louis C"/>
    <n v="27.94"/>
    <n v="6.08"/>
    <s v="No"/>
    <s v="No"/>
    <s v="Yes"/>
    <n v="1"/>
    <s v="No"/>
    <s v="Over weight"/>
    <s v="Prediabetes"/>
    <s v="12-Aug-1993"/>
    <n v="2867.12"/>
    <x v="0"/>
    <x v="0"/>
    <s v="R1013"/>
    <n v="30"/>
  </r>
  <r>
    <s v="Id2034"/>
    <s v="  Daniel J"/>
    <n v="27.2"/>
    <n v="5.83"/>
    <s v="No"/>
    <s v="No"/>
    <s v="Yes"/>
    <n v="1"/>
    <s v="No"/>
    <s v="Over weight"/>
    <s v="Prediabetes"/>
    <s v="1-Nov-1993"/>
    <n v="2866.09"/>
    <x v="2"/>
    <x v="0"/>
    <s v="R1011"/>
    <n v="30"/>
  </r>
  <r>
    <s v="Id2035"/>
    <s v="  Ildiko M"/>
    <n v="33.344999999999999"/>
    <n v="4.29"/>
    <s v="No"/>
    <s v="No"/>
    <s v="No"/>
    <n v="1"/>
    <s v="No"/>
    <s v="Obesity"/>
    <s v="Normal"/>
    <s v="4-Sep-1998"/>
    <n v="2855.44"/>
    <x v="1"/>
    <x v="0"/>
    <s v="R1012"/>
    <n v="25"/>
  </r>
  <r>
    <s v="Id2036"/>
    <s v="  Melinda E"/>
    <n v="29.925000000000001"/>
    <n v="5.3"/>
    <s v="No"/>
    <s v="No"/>
    <s v="No"/>
    <n v="1"/>
    <s v="No"/>
    <s v="Over weight"/>
    <s v="Normal"/>
    <s v="17-Jun-1998"/>
    <n v="2850.68"/>
    <x v="1"/>
    <x v="0"/>
    <s v="R1012"/>
    <n v="25"/>
  </r>
  <r>
    <s v="Id2037"/>
    <s v="  Ashley M"/>
    <n v="24.225000000000001"/>
    <n v="4.42"/>
    <s v="No"/>
    <s v="No"/>
    <s v="No"/>
    <n v="1"/>
    <s v="No"/>
    <s v="Normal Weight"/>
    <s v="Normal"/>
    <s v="15-Nov-1998"/>
    <n v="2842.76"/>
    <x v="1"/>
    <x v="0"/>
    <s v="R1012"/>
    <n v="25"/>
  </r>
  <r>
    <s v="Id2038"/>
    <s v="  Stephanie"/>
    <n v="29.68"/>
    <n v="5.68"/>
    <s v="No"/>
    <s v="Yes"/>
    <s v="No"/>
    <n v="1"/>
    <s v="No"/>
    <s v="Over weight"/>
    <s v="Normal"/>
    <s v="1-Oct-2000"/>
    <n v="2819.51"/>
    <x v="1"/>
    <x v="0"/>
    <s v="R1011"/>
    <n v="23"/>
  </r>
  <r>
    <s v="Id2039"/>
    <s v="  Sean P"/>
    <n v="20.614999999999998"/>
    <n v="6.05"/>
    <s v="No"/>
    <s v="No"/>
    <s v="Yes"/>
    <n v="1"/>
    <s v="No"/>
    <s v="Normal Weight"/>
    <s v="Prediabetes"/>
    <s v="23-Sep-2003"/>
    <n v="2803.7"/>
    <x v="1"/>
    <x v="1"/>
    <s v="R1012"/>
    <n v="20"/>
  </r>
  <r>
    <s v="Id2040"/>
    <s v="  Emily G"/>
    <n v="32.119999999999997"/>
    <n v="5.33"/>
    <s v="No"/>
    <s v="Yes"/>
    <s v="No"/>
    <n v="1"/>
    <s v="No"/>
    <s v="Obesity"/>
    <s v="Normal"/>
    <s v="4-Aug-2004"/>
    <n v="2801.26"/>
    <x v="1"/>
    <x v="0"/>
    <s v="R1013"/>
    <n v="19"/>
  </r>
  <r>
    <s v="Id2041"/>
    <s v="  Malcolm"/>
    <n v="27.36"/>
    <n v="6.22"/>
    <s v="No"/>
    <s v="No"/>
    <s v="No"/>
    <n v="0"/>
    <s v="No"/>
    <s v="Over weight"/>
    <s v="Prediabetes"/>
    <s v="24-Dec-1999"/>
    <n v="2789.06"/>
    <x v="1"/>
    <x v="0"/>
    <s v="R1012"/>
    <n v="24"/>
  </r>
  <r>
    <s v="Id2042"/>
    <s v="  Danilo"/>
    <n v="17.385000000000002"/>
    <n v="5.84"/>
    <s v="No"/>
    <s v="No"/>
    <s v="No"/>
    <n v="0"/>
    <s v="No"/>
    <s v="Under Weight"/>
    <s v="Prediabetes"/>
    <s v="29-Aug-1999"/>
    <n v="2775.19"/>
    <x v="1"/>
    <x v="1"/>
    <s v="R1012"/>
    <n v="24"/>
  </r>
  <r>
    <s v="Id2043"/>
    <s v="  Mikko"/>
    <n v="30.13"/>
    <n v="5.71"/>
    <s v="No"/>
    <s v="Yes"/>
    <s v="No"/>
    <n v="1"/>
    <s v="No"/>
    <s v="Obesity"/>
    <s v="Prediabetes"/>
    <s v="14-Nov-2004"/>
    <n v="2773.46"/>
    <x v="1"/>
    <x v="1"/>
    <s v="R1021"/>
    <n v="19"/>
  </r>
  <r>
    <s v="Id2044"/>
    <s v="  Paula C"/>
    <n v="25.44"/>
    <n v="6.04"/>
    <s v="Yes"/>
    <s v="No"/>
    <s v="Yes"/>
    <n v="1"/>
    <s v="No"/>
    <s v="Over weight"/>
    <s v="Prediabetes"/>
    <s v="10-Aug-1997"/>
    <n v="2758.99"/>
    <x v="1"/>
    <x v="1"/>
    <s v="R1012"/>
    <n v="26"/>
  </r>
  <r>
    <s v="Id2045"/>
    <s v="  Kirsten N"/>
    <n v="39.805"/>
    <n v="4.38"/>
    <s v="No"/>
    <s v="Yes"/>
    <s v="No"/>
    <n v="1"/>
    <s v="No"/>
    <s v="Obesity"/>
    <s v="Normal"/>
    <s v="11-Oct-2000"/>
    <n v="2755.02"/>
    <x v="1"/>
    <x v="1"/>
    <s v="R1024"/>
    <n v="23"/>
  </r>
  <r>
    <s v="Id2046"/>
    <s v="  Christy"/>
    <n v="30.4"/>
    <n v="5.56"/>
    <s v="Yes"/>
    <s v="Yes"/>
    <s v="No"/>
    <n v="1"/>
    <s v="No"/>
    <s v="Obesity"/>
    <s v="Normal"/>
    <s v="3-Oct-2000"/>
    <n v="2741.95"/>
    <x v="1"/>
    <x v="0"/>
    <s v="R1024"/>
    <n v="23"/>
  </r>
  <r>
    <s v="Id2047"/>
    <s v="  Jennifer"/>
    <n v="23.18"/>
    <n v="4.24"/>
    <s v="No"/>
    <s v="Yes"/>
    <s v="No"/>
    <n v="1"/>
    <s v="No"/>
    <s v="Normal Weight"/>
    <s v="Normal"/>
    <s v="17-Dec-2000"/>
    <n v="2731.91"/>
    <x v="1"/>
    <x v="0"/>
    <s v="R1024"/>
    <n v="23"/>
  </r>
  <r>
    <s v="Id2048"/>
    <s v="  Jingjing"/>
    <n v="39.615000000000002"/>
    <n v="6.32"/>
    <s v="No"/>
    <s v="No"/>
    <s v="Yes"/>
    <n v="1"/>
    <s v="No"/>
    <s v="Obesity"/>
    <s v="Prediabetes"/>
    <s v="3-Dec-2003"/>
    <n v="2730.11"/>
    <x v="1"/>
    <x v="0"/>
    <s v="R1012"/>
    <n v="20"/>
  </r>
  <r>
    <s v="Id2049"/>
    <s v="  Morgan"/>
    <n v="30.59"/>
    <n v="6.3"/>
    <s v="Yes"/>
    <s v="No"/>
    <s v="Yes"/>
    <n v="1"/>
    <s v="No"/>
    <s v="Obesity"/>
    <s v="Prediabetes"/>
    <s v="6-Oct-1997"/>
    <n v="2727.4"/>
    <x v="2"/>
    <x v="0"/>
    <s v="R1016"/>
    <n v="26"/>
  </r>
  <r>
    <s v="Id2050"/>
    <s v="  Patrick J"/>
    <n v="16.72"/>
    <n v="4.38"/>
    <s v="Yes"/>
    <s v="No"/>
    <s v="No"/>
    <n v="1"/>
    <s v="No"/>
    <s v="Under Weight"/>
    <s v="Normal"/>
    <s v="20-Aug-1988"/>
    <n v="2726.06"/>
    <x v="1"/>
    <x v="2"/>
    <s v="R1013"/>
    <n v="35"/>
  </r>
  <r>
    <s v="Id2051"/>
    <s v="  Frankline"/>
    <n v="26.22"/>
    <n v="4.6500000000000004"/>
    <s v="Yes"/>
    <s v="No"/>
    <s v="Yes"/>
    <n v="1"/>
    <s v="No"/>
    <s v="Over weight"/>
    <s v="Normal"/>
    <s v="30-Oct-1997"/>
    <n v="2721.32"/>
    <x v="0"/>
    <x v="0"/>
    <s v="R1014"/>
    <n v="26"/>
  </r>
  <r>
    <s v="Id2052"/>
    <s v="  Laura T"/>
    <n v="31.824999999999999"/>
    <n v="4.7"/>
    <s v="No"/>
    <s v="No"/>
    <s v="Yes"/>
    <n v="1"/>
    <s v="No"/>
    <s v="Obesity"/>
    <s v="Normal"/>
    <s v="6-Aug-2003"/>
    <n v="2719.28"/>
    <x v="1"/>
    <x v="2"/>
    <s v="R1012"/>
    <n v="20"/>
  </r>
  <r>
    <s v="Id2053"/>
    <s v="  Natalia"/>
    <n v="25.745000000000001"/>
    <n v="4.34"/>
    <s v="No"/>
    <s v="No"/>
    <s v="Yes"/>
    <n v="1"/>
    <s v="No"/>
    <s v="Over weight"/>
    <s v="Normal"/>
    <s v="1-Dec-2003"/>
    <n v="2710.83"/>
    <x v="1"/>
    <x v="0"/>
    <s v="R1012"/>
    <n v="20"/>
  </r>
  <r>
    <s v="Id2054"/>
    <s v="  Jennifer L"/>
    <n v="24.605"/>
    <n v="5.62"/>
    <s v="No"/>
    <s v="No"/>
    <s v="Yes"/>
    <n v="1"/>
    <s v="No"/>
    <s v="Normal Weight"/>
    <s v="Normal"/>
    <s v="21-Nov-2003"/>
    <n v="2709.24"/>
    <x v="1"/>
    <x v="2"/>
    <s v="R1012"/>
    <n v="20"/>
  </r>
  <r>
    <s v="Id2055"/>
    <s v="  Brooke"/>
    <n v="24.51"/>
    <n v="4.24"/>
    <s v="No"/>
    <s v="No"/>
    <s v="Yes"/>
    <n v="1"/>
    <s v="No"/>
    <s v="Normal Weight"/>
    <s v="Normal"/>
    <s v="17-Jul-2003"/>
    <n v="2709.11"/>
    <x v="1"/>
    <x v="2"/>
    <s v="R1012"/>
    <n v="20"/>
  </r>
  <r>
    <s v="Id2056"/>
    <s v="  Jeremy M"/>
    <n v="31.065000000000001"/>
    <n v="4.57"/>
    <s v="Yes"/>
    <s v="No"/>
    <s v="No"/>
    <n v="0"/>
    <s v="No"/>
    <s v="Obesity"/>
    <s v="Normal"/>
    <s v="13-Jun-1996"/>
    <n v="2699.57"/>
    <x v="1"/>
    <x v="1"/>
    <s v="R1012"/>
    <n v="27"/>
  </r>
  <r>
    <s v="Id2057"/>
    <s v="  Megan L"/>
    <n v="28.12"/>
    <n v="5.05"/>
    <s v="No"/>
    <s v="No"/>
    <s v="No"/>
    <n v="0"/>
    <s v="No"/>
    <s v="Over weight"/>
    <s v="Normal"/>
    <s v="11-Jun-1999"/>
    <n v="2690.11"/>
    <x v="1"/>
    <x v="2"/>
    <s v="R1012"/>
    <n v="24"/>
  </r>
  <r>
    <s v="Id2058"/>
    <s v="  Bryan"/>
    <n v="38.06"/>
    <n v="6.16"/>
    <s v="No"/>
    <s v="No"/>
    <s v="No"/>
    <n v="0"/>
    <s v="No"/>
    <s v="Obesity"/>
    <s v="Prediabetes"/>
    <s v="2-Oct-1994"/>
    <n v="2689.5"/>
    <x v="2"/>
    <x v="2"/>
    <s v="R1013"/>
    <n v="29"/>
  </r>
  <r>
    <s v="Id2059"/>
    <s v="  Marny"/>
    <n v="24.96"/>
    <n v="4.57"/>
    <s v="No"/>
    <s v="No"/>
    <s v="No"/>
    <n v="0"/>
    <s v="No"/>
    <s v="Over weight"/>
    <s v="Normal"/>
    <s v="17-Sep-1994"/>
    <n v="2684.69"/>
    <x v="1"/>
    <x v="2"/>
    <s v="R1013"/>
    <n v="29"/>
  </r>
  <r>
    <s v="Id2060"/>
    <s v="  Marc"/>
    <n v="17.670000000000002"/>
    <n v="5.53"/>
    <s v="Yes"/>
    <s v="No"/>
    <s v="No"/>
    <n v="0"/>
    <s v="No"/>
    <s v="Under Weight"/>
    <s v="Normal"/>
    <s v="5-Aug-1996"/>
    <n v="2680.95"/>
    <x v="2"/>
    <x v="2"/>
    <s v="R1012"/>
    <n v="27"/>
  </r>
  <r>
    <s v="Id2061"/>
    <s v="  Benjamin L"/>
    <n v="31.35"/>
    <n v="5.84"/>
    <s v="No"/>
    <s v="Yes"/>
    <s v="No"/>
    <n v="1"/>
    <s v="No"/>
    <s v="Obesity"/>
    <s v="Prediabetes"/>
    <s v="9-Dec-2000"/>
    <n v="2643.27"/>
    <x v="1"/>
    <x v="1"/>
    <s v="R1012"/>
    <n v="23"/>
  </r>
  <r>
    <s v="Id2062"/>
    <s v="  Rob G"/>
    <n v="28.31"/>
    <n v="6.41"/>
    <s v="No"/>
    <s v="Yes"/>
    <s v="No"/>
    <n v="1"/>
    <s v="No"/>
    <s v="Over weight"/>
    <s v="Prediabetes"/>
    <s v="24-Jun-2000"/>
    <n v="2639.04"/>
    <x v="1"/>
    <x v="2"/>
    <s v="R1012"/>
    <n v="23"/>
  </r>
  <r>
    <s v="Id2063"/>
    <s v="  Stefanie A"/>
    <n v="30.3"/>
    <n v="4.7300000000000004"/>
    <s v="Yes"/>
    <s v="No"/>
    <s v="Yes"/>
    <n v="1"/>
    <s v="No"/>
    <s v="Obesity"/>
    <s v="Normal"/>
    <s v="26-Aug-1997"/>
    <n v="2632.99"/>
    <x v="1"/>
    <x v="1"/>
    <s v="R1011"/>
    <n v="26"/>
  </r>
  <r>
    <s v="Id2064"/>
    <s v="  Stephanie"/>
    <n v="26.4"/>
    <n v="6.22"/>
    <s v="Yes"/>
    <s v="No"/>
    <s v="No"/>
    <n v="0"/>
    <s v="No"/>
    <s v="Over weight"/>
    <s v="Prediabetes"/>
    <s v="26-Aug-2001"/>
    <n v="2597.7800000000002"/>
    <x v="1"/>
    <x v="1"/>
    <s v="R1011"/>
    <n v="22"/>
  </r>
  <r>
    <s v="Id2065"/>
    <s v="  Caroline F"/>
    <n v="22.135000000000002"/>
    <n v="4.46"/>
    <s v="Yes"/>
    <s v="No"/>
    <s v="No"/>
    <n v="0"/>
    <s v="No"/>
    <s v="Normal Weight"/>
    <s v="Normal"/>
    <s v="28-Jul-2001"/>
    <n v="2585.85"/>
    <x v="1"/>
    <x v="2"/>
    <s v="R1024"/>
    <n v="22"/>
  </r>
  <r>
    <s v="Id2066"/>
    <s v="  Julia J"/>
    <n v="17.399999999999999"/>
    <n v="4.5"/>
    <s v="Yes"/>
    <s v="No"/>
    <s v="No"/>
    <n v="0"/>
    <s v="No"/>
    <s v="Under Weight"/>
    <s v="Normal"/>
    <s v="15-Oct-2001"/>
    <n v="2585.27"/>
    <x v="1"/>
    <x v="0"/>
    <s v="R1011"/>
    <n v="22"/>
  </r>
  <r>
    <s v="Id2067"/>
    <s v="  Jack"/>
    <n v="28.06"/>
    <n v="8.93"/>
    <s v="No"/>
    <s v="No"/>
    <s v="No"/>
    <n v="0"/>
    <s v="No"/>
    <s v="Over weight"/>
    <s v="Diabetes"/>
    <s v="20-Jul-2002"/>
    <n v="2585.04"/>
    <x v="1"/>
    <x v="2"/>
    <s v="R1021"/>
    <n v="21"/>
  </r>
  <r>
    <s v="Id2068"/>
    <s v="  Bernat"/>
    <n v="31.13"/>
    <n v="11.02"/>
    <s v="No"/>
    <s v="No"/>
    <s v="No"/>
    <n v="0"/>
    <s v="No"/>
    <s v="Obesity"/>
    <s v="Diabetes"/>
    <s v="11-Oct-2002"/>
    <n v="2566.4699999999998"/>
    <x v="1"/>
    <x v="0"/>
    <s v="R1013"/>
    <n v="21"/>
  </r>
  <r>
    <s v="Id2069"/>
    <s v="  Hicham"/>
    <n v="18.46"/>
    <n v="5.25"/>
    <s v="No"/>
    <s v="No"/>
    <s v="No"/>
    <n v="0"/>
    <s v="No"/>
    <s v="Under Weight"/>
    <s v="Normal"/>
    <s v="17-Nov-1991"/>
    <n v="2545.6799999999998"/>
    <x v="1"/>
    <x v="1"/>
    <s v="R1013"/>
    <n v="32"/>
  </r>
  <r>
    <s v="Id2070"/>
    <s v="  Sarah"/>
    <n v="17.3"/>
    <n v="4.75"/>
    <s v="No"/>
    <s v="No"/>
    <s v="No"/>
    <n v="0"/>
    <s v="No"/>
    <s v="Under Weight"/>
    <s v="Normal"/>
    <s v="1-Oct-1990"/>
    <n v="2540.39"/>
    <x v="1"/>
    <x v="2"/>
    <s v="R1013"/>
    <n v="33"/>
  </r>
  <r>
    <s v="Id2071"/>
    <s v="  Anthony S"/>
    <n v="35.625"/>
    <n v="4.68"/>
    <s v="Yes"/>
    <s v="No"/>
    <s v="Yes"/>
    <n v="1"/>
    <s v="No"/>
    <s v="Obesity"/>
    <s v="Normal"/>
    <s v="28-Jul-1997"/>
    <n v="2534.39"/>
    <x v="2"/>
    <x v="0"/>
    <s v="R1012"/>
    <n v="26"/>
  </r>
  <r>
    <s v="Id2072"/>
    <s v="  Elisabetta"/>
    <n v="20.234999999999999"/>
    <n v="6.17"/>
    <s v="Yes"/>
    <s v="Yes"/>
    <s v="No"/>
    <n v="2"/>
    <s v="No"/>
    <s v="Normal Weight"/>
    <s v="Prediabetes"/>
    <s v="25-Aug-2000"/>
    <n v="2527.8200000000002"/>
    <x v="1"/>
    <x v="0"/>
    <s v="R1012"/>
    <n v="23"/>
  </r>
  <r>
    <s v="Id2073"/>
    <s v="  Trevor N"/>
    <n v="27.55"/>
    <n v="4.5599999999999996"/>
    <s v="Yes"/>
    <s v="No"/>
    <s v="Yes"/>
    <n v="1"/>
    <s v="No"/>
    <s v="Over weight"/>
    <s v="Normal"/>
    <s v="2-Nov-1997"/>
    <n v="2523.17"/>
    <x v="2"/>
    <x v="1"/>
    <s v="R1012"/>
    <n v="26"/>
  </r>
  <r>
    <s v="Id2074"/>
    <s v="  Nancy"/>
    <n v="17.97"/>
    <n v="6.3"/>
    <s v="No"/>
    <s v="No"/>
    <s v="No"/>
    <n v="0"/>
    <s v="No"/>
    <s v="Under Weight"/>
    <s v="Prediabetes"/>
    <s v="5-Aug-1991"/>
    <n v="2510.79"/>
    <x v="1"/>
    <x v="1"/>
    <s v="R1013"/>
    <n v="32"/>
  </r>
  <r>
    <s v="Id2075"/>
    <s v="  Allison R"/>
    <n v="29.98"/>
    <n v="6.03"/>
    <s v="No"/>
    <s v="Yes"/>
    <s v="No"/>
    <n v="1"/>
    <s v="No"/>
    <s v="Over weight"/>
    <s v="Prediabetes"/>
    <s v="6-Sep-2004"/>
    <n v="2500.9299999999998"/>
    <x v="1"/>
    <x v="2"/>
    <s v="R1012"/>
    <n v="19"/>
  </r>
  <r>
    <s v="Id2076"/>
    <s v="  Robert J"/>
    <n v="33.659999999999997"/>
    <n v="4.2"/>
    <s v="Yes"/>
    <s v="No"/>
    <s v="No"/>
    <n v="1"/>
    <s v="No"/>
    <s v="Obesity"/>
    <s v="Normal"/>
    <s v="15-Oct-1995"/>
    <n v="2498.41"/>
    <x v="2"/>
    <x v="0"/>
    <s v="R1013"/>
    <n v="28"/>
  </r>
  <r>
    <s v="Id2077"/>
    <s v="  Nicholas"/>
    <n v="32.67"/>
    <n v="5.61"/>
    <s v="Yes"/>
    <s v="No"/>
    <s v="No"/>
    <n v="1"/>
    <s v="No"/>
    <s v="Obesity"/>
    <s v="Normal"/>
    <s v="9-Jul-1995"/>
    <n v="2497.04"/>
    <x v="2"/>
    <x v="0"/>
    <s v="R1013"/>
    <n v="28"/>
  </r>
  <r>
    <s v="Id2078"/>
    <s v="  Kevin L"/>
    <n v="30.5"/>
    <n v="5.88"/>
    <s v="Yes"/>
    <s v="No"/>
    <s v="No"/>
    <n v="1"/>
    <s v="No"/>
    <s v="Obesity"/>
    <s v="Prediabetes"/>
    <s v="14-Oct-1995"/>
    <n v="2494.02"/>
    <x v="2"/>
    <x v="1"/>
    <s v="R1011"/>
    <n v="28"/>
  </r>
  <r>
    <s v="Id2079"/>
    <s v="  Bryan"/>
    <n v="23.1"/>
    <n v="5.92"/>
    <s v="Yes"/>
    <s v="No"/>
    <s v="No"/>
    <n v="1"/>
    <s v="No"/>
    <s v="Normal Weight"/>
    <s v="Prediabetes"/>
    <s v="6-Nov-1995"/>
    <n v="2483.7399999999998"/>
    <x v="2"/>
    <x v="2"/>
    <s v="R1013"/>
    <n v="28"/>
  </r>
  <r>
    <s v="Id2080"/>
    <s v="  Janae N"/>
    <n v="39.49"/>
    <n v="4.8099999999999996"/>
    <s v="No"/>
    <s v="No"/>
    <s v="No"/>
    <n v="1"/>
    <s v="No"/>
    <s v="Obesity"/>
    <s v="Normal"/>
    <s v="20-Jun-1998"/>
    <n v="2480.98"/>
    <x v="1"/>
    <x v="2"/>
    <s v="R1013"/>
    <n v="25"/>
  </r>
  <r>
    <s v="Id2081"/>
    <s v="  Audrey"/>
    <n v="33.99"/>
    <n v="4.55"/>
    <s v="No"/>
    <s v="No"/>
    <s v="No"/>
    <n v="1"/>
    <s v="No"/>
    <s v="Obesity"/>
    <s v="Normal"/>
    <s v="2-Jul-1998"/>
    <n v="2473.33"/>
    <x v="1"/>
    <x v="0"/>
    <s v="R1013"/>
    <n v="25"/>
  </r>
  <r>
    <s v="Id2082"/>
    <s v="  Laura"/>
    <n v="27.72"/>
    <n v="6.43"/>
    <s v="No"/>
    <s v="No"/>
    <s v="No"/>
    <n v="1"/>
    <s v="No"/>
    <s v="Over weight"/>
    <s v="Prediabetes"/>
    <s v="17-Aug-1998"/>
    <n v="2464.62"/>
    <x v="1"/>
    <x v="0"/>
    <s v="R1013"/>
    <n v="25"/>
  </r>
  <r>
    <s v="Id2083"/>
    <s v="  Nicole F"/>
    <n v="30.59"/>
    <n v="11.62"/>
    <s v="No"/>
    <s v="No"/>
    <s v="No"/>
    <n v="0"/>
    <s v="No"/>
    <s v="Obesity"/>
    <s v="Diabetes"/>
    <s v="11-Jul-2002"/>
    <n v="2459.7199999999998"/>
    <x v="1"/>
    <x v="2"/>
    <s v="R1024"/>
    <n v="21"/>
  </r>
  <r>
    <s v="Id2084"/>
    <s v="  Krista L"/>
    <n v="22.6"/>
    <n v="6.04"/>
    <s v="No"/>
    <s v="No"/>
    <s v="No"/>
    <n v="1"/>
    <s v="No"/>
    <s v="Normal Weight"/>
    <s v="Prediabetes"/>
    <s v="19-Nov-1998"/>
    <n v="2457.5"/>
    <x v="1"/>
    <x v="1"/>
    <s v="R1011"/>
    <n v="25"/>
  </r>
  <r>
    <s v="Id2085"/>
    <s v="  Denise"/>
    <n v="28.785"/>
    <n v="8.82"/>
    <s v="No"/>
    <s v="No"/>
    <s v="No"/>
    <n v="0"/>
    <s v="No"/>
    <s v="Over weight"/>
    <s v="Diabetes"/>
    <s v="29-Jul-2002"/>
    <n v="2457.21"/>
    <x v="1"/>
    <x v="1"/>
    <s v="R1024"/>
    <n v="21"/>
  </r>
  <r>
    <s v="Id2086"/>
    <s v="  Ariel"/>
    <n v="50.38"/>
    <n v="5.8"/>
    <s v="No"/>
    <s v="No"/>
    <s v="No"/>
    <n v="0"/>
    <s v="No"/>
    <s v="Obesity"/>
    <s v="Prediabetes"/>
    <s v="21-Nov-1999"/>
    <n v="2438.06"/>
    <x v="1"/>
    <x v="2"/>
    <s v="R1013"/>
    <n v="24"/>
  </r>
  <r>
    <s v="Id2087"/>
    <s v="  Jeremy"/>
    <n v="35.200000000000003"/>
    <n v="4.28"/>
    <s v="No"/>
    <s v="No"/>
    <s v="No"/>
    <n v="0"/>
    <s v="No"/>
    <s v="Obesity"/>
    <s v="Normal"/>
    <s v="12-Nov-1999"/>
    <n v="2416.96"/>
    <x v="1"/>
    <x v="2"/>
    <s v="R1011"/>
    <n v="24"/>
  </r>
  <r>
    <s v="Id2088"/>
    <s v="  Rosalie"/>
    <n v="35.72"/>
    <n v="5.5"/>
    <s v="Yes"/>
    <s v="No"/>
    <s v="No"/>
    <n v="0"/>
    <s v="No"/>
    <s v="Obesity"/>
    <s v="Normal"/>
    <s v="3-Jun-2001"/>
    <n v="2404.73"/>
    <x v="1"/>
    <x v="0"/>
    <s v="R1012"/>
    <n v="22"/>
  </r>
  <r>
    <s v="Id2089"/>
    <s v="  Jay"/>
    <n v="24.51"/>
    <n v="4.6900000000000004"/>
    <s v="No"/>
    <s v="No"/>
    <s v="No"/>
    <n v="0"/>
    <s v="No"/>
    <s v="Normal Weight"/>
    <s v="Normal"/>
    <s v="10-Aug-1999"/>
    <n v="2396.1"/>
    <x v="1"/>
    <x v="1"/>
    <s v="R1019"/>
    <n v="24"/>
  </r>
  <r>
    <s v="Id2090"/>
    <s v="  Vitaliy"/>
    <n v="23.844999999999999"/>
    <n v="4.43"/>
    <s v="No"/>
    <s v="No"/>
    <s v="No"/>
    <n v="0"/>
    <s v="No"/>
    <s v="Normal Weight"/>
    <s v="Normal"/>
    <s v="17-Dec-1999"/>
    <n v="2395.17"/>
    <x v="1"/>
    <x v="1"/>
    <s v="R1014"/>
    <n v="24"/>
  </r>
  <r>
    <s v="Id2091"/>
    <s v="  Benjamin W"/>
    <n v="15.68"/>
    <n v="6.16"/>
    <s v="Yes"/>
    <s v="No"/>
    <s v="No"/>
    <n v="1"/>
    <s v="No"/>
    <s v="Under Weight"/>
    <s v="Prediabetes"/>
    <s v="12-Dec-1988"/>
    <n v="2373.3000000000002"/>
    <x v="1"/>
    <x v="2"/>
    <s v="R1013"/>
    <n v="35"/>
  </r>
  <r>
    <s v="Id2092"/>
    <s v="  Jesse"/>
    <n v="32.395000000000003"/>
    <n v="6.66"/>
    <s v="No"/>
    <s v="No"/>
    <s v="No"/>
    <n v="0"/>
    <s v="No"/>
    <s v="Obesity"/>
    <s v="Diabetes"/>
    <s v="5-Nov-2002"/>
    <n v="2362.23"/>
    <x v="1"/>
    <x v="1"/>
    <s v="R1012"/>
    <n v="21"/>
  </r>
  <r>
    <s v="Id2093"/>
    <s v="  Mark"/>
    <n v="23.655000000000001"/>
    <n v="5.92"/>
    <s v="No"/>
    <s v="No"/>
    <s v="No"/>
    <n v="1"/>
    <s v="No"/>
    <s v="Normal Weight"/>
    <s v="Prediabetes"/>
    <s v="21-Oct-1998"/>
    <n v="2352.9699999999998"/>
    <x v="2"/>
    <x v="0"/>
    <s v="R1012"/>
    <n v="25"/>
  </r>
  <r>
    <s v="Id2094"/>
    <s v="  Lauren"/>
    <n v="28.4"/>
    <n v="5.97"/>
    <s v="No"/>
    <s v="No"/>
    <s v="Yes"/>
    <n v="1"/>
    <s v="No"/>
    <s v="Over weight"/>
    <s v="Prediabetes"/>
    <s v="18-Nov-2003"/>
    <n v="2331.52"/>
    <x v="1"/>
    <x v="0"/>
    <s v="R1011"/>
    <n v="20"/>
  </r>
  <r>
    <s v="Id2095"/>
    <s v="  Massimiliano"/>
    <n v="35.42"/>
    <n v="4.6399999999999997"/>
    <s v="Yes"/>
    <s v="No"/>
    <s v="No"/>
    <n v="0"/>
    <s v="No"/>
    <s v="Obesity"/>
    <s v="Normal"/>
    <s v="17-Dec-1996"/>
    <n v="2322.62"/>
    <x v="1"/>
    <x v="1"/>
    <s v="R1013"/>
    <n v="27"/>
  </r>
  <r>
    <s v="Id2096"/>
    <s v="  Josh"/>
    <n v="26.18"/>
    <n v="6.12"/>
    <s v="No"/>
    <s v="Yes"/>
    <s v="No"/>
    <n v="1"/>
    <s v="No"/>
    <s v="Over weight"/>
    <s v="Prediabetes"/>
    <s v="6-Sep-2004"/>
    <n v="2304"/>
    <x v="1"/>
    <x v="0"/>
    <s v="R1013"/>
    <n v="19"/>
  </r>
  <r>
    <s v="Id2097"/>
    <s v="  Kiyokatsu"/>
    <n v="20.8"/>
    <n v="4.87"/>
    <s v="Yes"/>
    <s v="No"/>
    <s v="No"/>
    <n v="0"/>
    <s v="No"/>
    <s v="Normal Weight"/>
    <s v="Normal"/>
    <s v="28-Nov-1996"/>
    <n v="2302.3000000000002"/>
    <x v="0"/>
    <x v="2"/>
    <s v="R1011"/>
    <n v="27"/>
  </r>
  <r>
    <s v="Id2098"/>
    <s v="  Amanda L"/>
    <n v="15.82"/>
    <n v="4.5999999999999996"/>
    <s v="No"/>
    <s v="No"/>
    <s v="No"/>
    <n v="0"/>
    <s v="No"/>
    <s v="Under Weight"/>
    <s v="Normal"/>
    <s v="5-Oct-1989"/>
    <n v="2295.2399999999998"/>
    <x v="1"/>
    <x v="1"/>
    <s v="R1013"/>
    <n v="34"/>
  </r>
  <r>
    <s v="Id2099"/>
    <s v="  Matthew"/>
    <n v="17.670000000000002"/>
    <n v="4.78"/>
    <s v="No"/>
    <s v="No"/>
    <s v="No"/>
    <n v="0"/>
    <s v="No"/>
    <s v="Under Weight"/>
    <s v="Normal"/>
    <s v="16-Jun-1991"/>
    <n v="2277.7199999999998"/>
    <x v="1"/>
    <x v="1"/>
    <s v="R1013"/>
    <n v="32"/>
  </r>
  <r>
    <s v="Id2100"/>
    <s v="  Julia M"/>
    <n v="31.92"/>
    <n v="11.05"/>
    <s v="No"/>
    <s v="No"/>
    <s v="No"/>
    <n v="0"/>
    <s v="No"/>
    <s v="Obesity"/>
    <s v="Diabetes"/>
    <s v="12-Nov-2002"/>
    <n v="2261.5700000000002"/>
    <x v="1"/>
    <x v="1"/>
    <s v="R1012"/>
    <n v="21"/>
  </r>
  <r>
    <s v="Id2101"/>
    <s v="  Rhea"/>
    <n v="28.975000000000001"/>
    <n v="7.62"/>
    <s v="No"/>
    <s v="No"/>
    <s v="No"/>
    <n v="0"/>
    <s v="No"/>
    <s v="Over weight"/>
    <s v="Diabetes"/>
    <s v="15-Jul-2002"/>
    <n v="2257.48"/>
    <x v="1"/>
    <x v="1"/>
    <s v="R1012"/>
    <n v="21"/>
  </r>
  <r>
    <s v="Id2102"/>
    <s v="  Justin"/>
    <n v="31.73"/>
    <n v="4.78"/>
    <s v="Yes"/>
    <s v="Yes"/>
    <s v="No"/>
    <n v="2"/>
    <s v="No"/>
    <s v="Obesity"/>
    <s v="Normal"/>
    <s v="11-Dec-2000"/>
    <n v="2254.8000000000002"/>
    <x v="1"/>
    <x v="0"/>
    <s v="R1016"/>
    <n v="23"/>
  </r>
  <r>
    <s v="Id2103"/>
    <s v="  Shamus M"/>
    <n v="28.88"/>
    <n v="6.09"/>
    <s v="Yes"/>
    <s v="Yes"/>
    <s v="No"/>
    <n v="2"/>
    <s v="No"/>
    <s v="Over weight"/>
    <s v="Prediabetes"/>
    <s v="30-Jun-2000"/>
    <n v="2250.84"/>
    <x v="1"/>
    <x v="2"/>
    <s v="R1018"/>
    <n v="23"/>
  </r>
  <r>
    <s v="Id2104"/>
    <s v="  Mike"/>
    <n v="25.555"/>
    <n v="5.1100000000000003"/>
    <s v="No"/>
    <s v="No"/>
    <s v="Yes"/>
    <n v="1"/>
    <s v="No"/>
    <s v="Over weight"/>
    <s v="Normal"/>
    <s v="10-Dec-2003"/>
    <n v="2221.56"/>
    <x v="1"/>
    <x v="0"/>
    <s v="R1012"/>
    <n v="20"/>
  </r>
  <r>
    <s v="Id2105"/>
    <s v="  Mary Beth"/>
    <n v="37.29"/>
    <n v="4.46"/>
    <s v="No"/>
    <s v="Yes"/>
    <s v="No"/>
    <n v="1"/>
    <s v="No"/>
    <s v="Obesity"/>
    <s v="Normal"/>
    <s v="12-Dec-2004"/>
    <n v="2219.4499999999998"/>
    <x v="1"/>
    <x v="1"/>
    <s v="R1013"/>
    <n v="19"/>
  </r>
  <r>
    <s v="Id2106"/>
    <s v="  Erin"/>
    <n v="40.28"/>
    <n v="6.11"/>
    <s v="No"/>
    <s v="Yes"/>
    <s v="No"/>
    <n v="1"/>
    <s v="No"/>
    <s v="Obesity"/>
    <s v="Prediabetes"/>
    <s v="25-Sep-2004"/>
    <n v="2217.6"/>
    <x v="1"/>
    <x v="1"/>
    <s v="R1024"/>
    <n v="19"/>
  </r>
  <r>
    <s v="Id2107"/>
    <s v="  Hallie"/>
    <n v="40.185000000000002"/>
    <n v="4.66"/>
    <s v="No"/>
    <s v="Yes"/>
    <s v="No"/>
    <n v="1"/>
    <s v="No"/>
    <s v="Obesity"/>
    <s v="Normal"/>
    <s v="13-Jun-2004"/>
    <n v="2217.4699999999998"/>
    <x v="1"/>
    <x v="1"/>
    <s v="R1024"/>
    <n v="19"/>
  </r>
  <r>
    <s v="Id2108"/>
    <s v="  Paige P"/>
    <n v="23.57"/>
    <n v="6.14"/>
    <s v="No"/>
    <s v="No"/>
    <s v="No"/>
    <n v="0"/>
    <s v="No"/>
    <s v="Normal Weight"/>
    <s v="Prediabetes"/>
    <s v="17-Nov-1994"/>
    <n v="2213.21"/>
    <x v="1"/>
    <x v="2"/>
    <s v="R1013"/>
    <n v="29"/>
  </r>
  <r>
    <s v="Id2109"/>
    <s v="  Ji"/>
    <n v="35.625"/>
    <n v="6.21"/>
    <s v="No"/>
    <s v="Yes"/>
    <s v="No"/>
    <n v="1"/>
    <s v="No"/>
    <s v="Obesity"/>
    <s v="Prediabetes"/>
    <s v="27-Jul-2004"/>
    <n v="2211.13"/>
    <x v="1"/>
    <x v="2"/>
    <s v="R1024"/>
    <n v="19"/>
  </r>
  <r>
    <s v="Id2110"/>
    <s v="  Carissa A"/>
    <n v="33.155000000000001"/>
    <n v="4.5999999999999996"/>
    <s v="No"/>
    <s v="Yes"/>
    <s v="No"/>
    <n v="1"/>
    <s v="No"/>
    <s v="Obesity"/>
    <s v="Normal"/>
    <s v="6-Aug-2004"/>
    <n v="2207.6999999999998"/>
    <x v="1"/>
    <x v="2"/>
    <s v="R1024"/>
    <n v="19"/>
  </r>
  <r>
    <s v="Id2111"/>
    <s v="  Mona"/>
    <n v="31.92"/>
    <n v="5.04"/>
    <s v="No"/>
    <s v="Yes"/>
    <s v="No"/>
    <n v="1"/>
    <s v="No"/>
    <s v="Obesity"/>
    <s v="Normal"/>
    <s v="13-Nov-2004"/>
    <n v="2205.98"/>
    <x v="1"/>
    <x v="0"/>
    <s v="R1024"/>
    <n v="19"/>
  </r>
  <r>
    <s v="Id2112"/>
    <s v="  Kristin R"/>
    <n v="30.305"/>
    <n v="5.08"/>
    <s v="No"/>
    <s v="Yes"/>
    <s v="No"/>
    <n v="1"/>
    <s v="No"/>
    <s v="Obesity"/>
    <s v="Normal"/>
    <s v="28-Oct-2004"/>
    <n v="2203.7399999999998"/>
    <x v="1"/>
    <x v="2"/>
    <s v="R1024"/>
    <n v="19"/>
  </r>
  <r>
    <s v="Id2113"/>
    <s v="  Beth"/>
    <n v="30.114999999999998"/>
    <n v="4.38"/>
    <s v="No"/>
    <s v="Yes"/>
    <s v="No"/>
    <n v="1"/>
    <s v="No"/>
    <s v="Obesity"/>
    <s v="Normal"/>
    <s v="6-Aug-2004"/>
    <n v="2203.4699999999998"/>
    <x v="1"/>
    <x v="2"/>
    <s v="R1024"/>
    <n v="19"/>
  </r>
  <r>
    <s v="Id2114"/>
    <s v="  Allison"/>
    <n v="24.09"/>
    <n v="4.79"/>
    <s v="No"/>
    <s v="Yes"/>
    <s v="No"/>
    <n v="1"/>
    <s v="No"/>
    <s v="Normal Weight"/>
    <s v="Normal"/>
    <s v="27-Jul-2004"/>
    <n v="2201.1"/>
    <x v="1"/>
    <x v="0"/>
    <s v="R1013"/>
    <n v="19"/>
  </r>
  <r>
    <s v="Id2115"/>
    <s v="  Ashley E"/>
    <n v="28.215"/>
    <n v="4.21"/>
    <s v="No"/>
    <s v="Yes"/>
    <s v="No"/>
    <n v="1"/>
    <s v="No"/>
    <s v="Over weight"/>
    <s v="Normal"/>
    <s v="12-Sep-2004"/>
    <n v="2200.83"/>
    <x v="1"/>
    <x v="2"/>
    <s v="R1024"/>
    <n v="19"/>
  </r>
  <r>
    <s v="Id2116"/>
    <s v="  Hilary K"/>
    <n v="26.315000000000001"/>
    <n v="5.47"/>
    <s v="No"/>
    <s v="Yes"/>
    <s v="No"/>
    <n v="1"/>
    <s v="No"/>
    <s v="Over weight"/>
    <s v="Normal"/>
    <s v="3-Sep-2004"/>
    <n v="2198.19"/>
    <x v="1"/>
    <x v="1"/>
    <s v="R1023"/>
    <n v="19"/>
  </r>
  <r>
    <s v="Id2117"/>
    <s v="  Dominique"/>
    <n v="25.08"/>
    <n v="5.09"/>
    <s v="No"/>
    <s v="Yes"/>
    <s v="No"/>
    <n v="1"/>
    <s v="No"/>
    <s v="Over weight"/>
    <s v="Normal"/>
    <s v="7-Dec-2004"/>
    <n v="2196.4699999999998"/>
    <x v="1"/>
    <x v="0"/>
    <s v="R1024"/>
    <n v="19"/>
  </r>
  <r>
    <s v="Id2118"/>
    <s v="  Carlos I"/>
    <n v="15.41"/>
    <n v="5.08"/>
    <s v="No"/>
    <s v="No"/>
    <s v="No"/>
    <n v="0"/>
    <s v="No"/>
    <s v="Under Weight"/>
    <s v="Normal"/>
    <s v="16-Dec-1991"/>
    <n v="2193.1999999999998"/>
    <x v="1"/>
    <x v="2"/>
    <s v="R1012"/>
    <n v="32"/>
  </r>
  <r>
    <s v="Id2119"/>
    <s v="  Matthew"/>
    <n v="23.83"/>
    <n v="5.68"/>
    <s v="No"/>
    <s v="No"/>
    <s v="No"/>
    <n v="0"/>
    <s v="No"/>
    <s v="Normal Weight"/>
    <s v="Normal"/>
    <s v="27-Sep-1994"/>
    <n v="2170.08"/>
    <x v="1"/>
    <x v="2"/>
    <s v="R1013"/>
    <n v="29"/>
  </r>
  <r>
    <s v="Id2120"/>
    <s v="  Kara"/>
    <n v="36"/>
    <n v="4.66"/>
    <s v="No"/>
    <s v="Yes"/>
    <s v="No"/>
    <n v="1"/>
    <s v="No"/>
    <s v="Obesity"/>
    <s v="Normal"/>
    <s v="23-Aug-2000"/>
    <n v="2166.73"/>
    <x v="1"/>
    <x v="2"/>
    <s v="R1011"/>
    <n v="23"/>
  </r>
  <r>
    <s v="Id2121"/>
    <s v="  Sarah S"/>
    <n v="28.82"/>
    <n v="5.59"/>
    <s v="No"/>
    <s v="Yes"/>
    <s v="No"/>
    <n v="1"/>
    <s v="No"/>
    <s v="Over weight"/>
    <s v="Normal"/>
    <s v="10-Dec-2000"/>
    <n v="2156.75"/>
    <x v="1"/>
    <x v="2"/>
    <s v="R1013"/>
    <n v="23"/>
  </r>
  <r>
    <s v="Id2122"/>
    <s v="  Shauna R"/>
    <n v="28.05"/>
    <n v="6.2"/>
    <s v="No"/>
    <s v="Yes"/>
    <s v="No"/>
    <n v="1"/>
    <s v="No"/>
    <s v="Over weight"/>
    <s v="Prediabetes"/>
    <s v="29-Nov-2000"/>
    <n v="2155.6799999999998"/>
    <x v="1"/>
    <x v="0"/>
    <s v="R1013"/>
    <n v="23"/>
  </r>
  <r>
    <s v="Id2123"/>
    <s v="  Lindsay J"/>
    <n v="27.1"/>
    <n v="4.45"/>
    <s v="No"/>
    <s v="Yes"/>
    <s v="No"/>
    <n v="1"/>
    <s v="No"/>
    <s v="Over weight"/>
    <s v="Normal"/>
    <s v="22-Oct-2000"/>
    <n v="2154.36"/>
    <x v="1"/>
    <x v="2"/>
    <s v="R1011"/>
    <n v="23"/>
  </r>
  <r>
    <s v="Id2124"/>
    <s v="  Danya A"/>
    <n v="24.3"/>
    <n v="6.1"/>
    <s v="Yes"/>
    <s v="Yes"/>
    <s v="No"/>
    <n v="1"/>
    <s v="No"/>
    <s v="Normal Weight"/>
    <s v="Prediabetes"/>
    <s v="27-Dec-2000"/>
    <n v="2150.4699999999998"/>
    <x v="1"/>
    <x v="0"/>
    <s v="R1011"/>
    <n v="23"/>
  </r>
  <r>
    <s v="Id2125"/>
    <s v="  Lorraine"/>
    <n v="30.72"/>
    <n v="6.06"/>
    <s v="No"/>
    <s v="Yes"/>
    <s v="No"/>
    <n v="1"/>
    <s v="No"/>
    <s v="Obesity"/>
    <s v="Prediabetes"/>
    <s v="4-Oct-2004"/>
    <n v="2144.85"/>
    <x v="1"/>
    <x v="1"/>
    <s v="R1011"/>
    <n v="19"/>
  </r>
  <r>
    <s v="Id2126"/>
    <s v="  Jennifer L"/>
    <n v="37.43"/>
    <n v="4.5599999999999996"/>
    <s v="No"/>
    <s v="No"/>
    <s v="Yes"/>
    <n v="1"/>
    <s v="No"/>
    <s v="Obesity"/>
    <s v="Normal"/>
    <s v="19-Aug-2003"/>
    <n v="2138.0700000000002"/>
    <x v="1"/>
    <x v="1"/>
    <s v="R1012"/>
    <n v="20"/>
  </r>
  <r>
    <s v="Id2127"/>
    <s v="  Jesus Sr"/>
    <n v="25.74"/>
    <n v="6.41"/>
    <s v="Yes"/>
    <s v="No"/>
    <s v="Yes"/>
    <n v="1"/>
    <s v="No"/>
    <s v="Over weight"/>
    <s v="Prediabetes"/>
    <s v="3-Sep-1997"/>
    <n v="2137.65"/>
    <x v="2"/>
    <x v="1"/>
    <s v="R1013"/>
    <n v="26"/>
  </r>
  <r>
    <s v="Id2128"/>
    <s v="  Kristen"/>
    <n v="36.575000000000003"/>
    <n v="5.57"/>
    <s v="No"/>
    <s v="No"/>
    <s v="Yes"/>
    <n v="1"/>
    <s v="No"/>
    <s v="Obesity"/>
    <s v="Normal"/>
    <s v="26-Sep-2003"/>
    <n v="2136.88"/>
    <x v="1"/>
    <x v="2"/>
    <s v="R1012"/>
    <n v="20"/>
  </r>
  <r>
    <s v="Id2129"/>
    <s v="  Catherine C"/>
    <n v="35.15"/>
    <n v="5.47"/>
    <s v="No"/>
    <s v="No"/>
    <s v="Yes"/>
    <n v="1"/>
    <s v="No"/>
    <s v="Obesity"/>
    <s v="Normal"/>
    <s v="1-Sep-2003"/>
    <n v="2134.9"/>
    <x v="1"/>
    <x v="0"/>
    <s v="R1012"/>
    <n v="20"/>
  </r>
  <r>
    <s v="Id2130"/>
    <s v="  Paula"/>
    <n v="32.11"/>
    <n v="4.43"/>
    <s v="No"/>
    <s v="No"/>
    <s v="Yes"/>
    <n v="1"/>
    <s v="No"/>
    <s v="Obesity"/>
    <s v="Normal"/>
    <s v="22-Dec-2003"/>
    <n v="2130.6799999999998"/>
    <x v="1"/>
    <x v="0"/>
    <s v="R1012"/>
    <n v="20"/>
  </r>
  <r>
    <s v="Id2131"/>
    <s v="  Evan"/>
    <n v="30.495000000000001"/>
    <n v="4.95"/>
    <s v="No"/>
    <s v="No"/>
    <s v="Yes"/>
    <n v="1"/>
    <s v="No"/>
    <s v="Obesity"/>
    <s v="Normal"/>
    <s v="30-Aug-2003"/>
    <n v="2128.4299999999998"/>
    <x v="1"/>
    <x v="1"/>
    <s v="R1012"/>
    <n v="20"/>
  </r>
  <r>
    <s v="Id2132"/>
    <s v="  Nathan J"/>
    <n v="29.24"/>
    <n v="4.04"/>
    <s v="No"/>
    <s v="Yes"/>
    <s v="No"/>
    <n v="1"/>
    <s v="No"/>
    <s v="Over weight"/>
    <s v="Normal"/>
    <s v="4-Nov-2004"/>
    <n v="2118.61"/>
    <x v="1"/>
    <x v="1"/>
    <s v="R1012"/>
    <n v="19"/>
  </r>
  <r>
    <s v="Id2133"/>
    <s v="  Ashley M"/>
    <n v="22.515000000000001"/>
    <n v="5.93"/>
    <s v="No"/>
    <s v="No"/>
    <s v="Yes"/>
    <n v="1"/>
    <s v="No"/>
    <s v="Normal Weight"/>
    <s v="Prediabetes"/>
    <s v="30-Sep-2003"/>
    <n v="2117.34"/>
    <x v="1"/>
    <x v="0"/>
    <s v="R1012"/>
    <n v="20"/>
  </r>
  <r>
    <s v="Id2134"/>
    <s v="  Jason"/>
    <n v="15.65"/>
    <n v="4.2300000000000004"/>
    <s v="No"/>
    <s v="No"/>
    <s v="No"/>
    <n v="0"/>
    <s v="No"/>
    <s v="Under Weight"/>
    <s v="Normal"/>
    <s v="21-Jul-1989"/>
    <n v="2106.2600000000002"/>
    <x v="1"/>
    <x v="2"/>
    <s v="R1013"/>
    <n v="34"/>
  </r>
  <r>
    <s v="Id2135"/>
    <s v="  Marshall"/>
    <n v="27.36"/>
    <n v="5.59"/>
    <s v="Yes"/>
    <s v="No"/>
    <s v="No"/>
    <n v="0"/>
    <s v="No"/>
    <s v="Over weight"/>
    <s v="Normal"/>
    <s v="28-Nov-2001"/>
    <n v="2104.11"/>
    <x v="1"/>
    <x v="1"/>
    <s v="R1016"/>
    <n v="22"/>
  </r>
  <r>
    <s v="Id2136"/>
    <s v="  Lavar"/>
    <n v="22.3"/>
    <n v="4.8899999999999997"/>
    <s v="Yes"/>
    <s v="No"/>
    <s v="No"/>
    <n v="0"/>
    <s v="No"/>
    <s v="Normal Weight"/>
    <s v="Normal"/>
    <s v="22-Jun-2001"/>
    <n v="2103.08"/>
    <x v="2"/>
    <x v="2"/>
    <s v="R1011"/>
    <n v="22"/>
  </r>
  <r>
    <s v="Id2137"/>
    <s v="  Charlie T"/>
    <n v="26.03"/>
    <n v="5.81"/>
    <s v="Yes"/>
    <s v="No"/>
    <s v="No"/>
    <n v="0"/>
    <s v="No"/>
    <s v="Over weight"/>
    <s v="Prediabetes"/>
    <s v="14-Aug-2001"/>
    <n v="2102.2600000000002"/>
    <x v="2"/>
    <x v="2"/>
    <s v="R1019"/>
    <n v="22"/>
  </r>
  <r>
    <s v="Id2138"/>
    <s v="  Lauren"/>
    <n v="27.74"/>
    <n v="4.29"/>
    <s v="No"/>
    <s v="Yes"/>
    <s v="No"/>
    <n v="1"/>
    <s v="No"/>
    <s v="Over weight"/>
    <s v="Normal"/>
    <s v="12-Jun-2004"/>
    <n v="2094.1"/>
    <x v="2"/>
    <x v="2"/>
    <s v="R1025"/>
    <n v="19"/>
  </r>
  <r>
    <s v="Id2139"/>
    <s v="  Arthur"/>
    <n v="32.11"/>
    <n v="4.03"/>
    <s v="Yes"/>
    <s v="Yes"/>
    <s v="No"/>
    <n v="2"/>
    <s v="No"/>
    <s v="Obesity"/>
    <s v="Normal"/>
    <s v="26-Jul-2000"/>
    <n v="2055.3200000000002"/>
    <x v="2"/>
    <x v="0"/>
    <s v="R1012"/>
    <n v="23"/>
  </r>
  <r>
    <s v="Id2140"/>
    <s v="  Thomas"/>
    <n v="25.175000000000001"/>
    <n v="6.29"/>
    <s v="Yes"/>
    <s v="Yes"/>
    <s v="No"/>
    <n v="2"/>
    <s v="No"/>
    <s v="Over weight"/>
    <s v="Prediabetes"/>
    <s v="2-Sep-2000"/>
    <n v="2045.69"/>
    <x v="2"/>
    <x v="0"/>
    <s v="R1012"/>
    <n v="23"/>
  </r>
  <r>
    <s v="Id2141"/>
    <s v="  Jennifer"/>
    <n v="39.49"/>
    <n v="4.4800000000000004"/>
    <s v="Yes"/>
    <s v="No"/>
    <s v="No"/>
    <n v="0"/>
    <s v="No"/>
    <s v="Obesity"/>
    <s v="Normal"/>
    <s v="4-Aug-2001"/>
    <n v="2026.97"/>
    <x v="2"/>
    <x v="2"/>
    <s v="R1013"/>
    <n v="22"/>
  </r>
  <r>
    <s v="Id2142"/>
    <s v="  Tammy"/>
    <n v="34.869999999999997"/>
    <n v="5.51"/>
    <s v="Yes"/>
    <s v="No"/>
    <s v="No"/>
    <n v="0"/>
    <s v="No"/>
    <s v="Obesity"/>
    <s v="Normal"/>
    <s v="6-Sep-2001"/>
    <n v="2020.55"/>
    <x v="2"/>
    <x v="2"/>
    <s v="R1013"/>
    <n v="22"/>
  </r>
  <r>
    <s v="Id2143"/>
    <s v="  Lena"/>
    <n v="34.6"/>
    <n v="4.5"/>
    <s v="Yes"/>
    <s v="No"/>
    <s v="No"/>
    <n v="0"/>
    <s v="No"/>
    <s v="Obesity"/>
    <s v="Normal"/>
    <s v="1-Jul-2001"/>
    <n v="2020.18"/>
    <x v="2"/>
    <x v="1"/>
    <s v="R1011"/>
    <n v="22"/>
  </r>
  <r>
    <s v="Id2144"/>
    <s v="  Valentina"/>
    <n v="25.8"/>
    <n v="6.29"/>
    <s v="Yes"/>
    <s v="No"/>
    <s v="No"/>
    <n v="0"/>
    <s v="No"/>
    <s v="Over weight"/>
    <s v="Prediabetes"/>
    <s v="14-Aug-2001"/>
    <n v="2007.95"/>
    <x v="2"/>
    <x v="2"/>
    <s v="R1011"/>
    <n v="22"/>
  </r>
  <r>
    <s v="Id2145"/>
    <s v="  Russell N"/>
    <n v="35.86"/>
    <n v="4.33"/>
    <s v="No"/>
    <s v="No"/>
    <s v="No"/>
    <n v="1"/>
    <s v="No"/>
    <s v="Obesity"/>
    <s v="Normal"/>
    <s v="14-Sep-1998"/>
    <n v="1986.93"/>
    <x v="2"/>
    <x v="2"/>
    <s v="R1013"/>
    <n v="25"/>
  </r>
  <r>
    <s v="Id2146"/>
    <s v="  Scott R"/>
    <n v="40.47"/>
    <n v="11.15"/>
    <s v="No"/>
    <s v="No"/>
    <s v="No"/>
    <n v="0"/>
    <s v="No"/>
    <s v="Obesity"/>
    <s v="Diabetes"/>
    <s v="29-Sep-2002"/>
    <n v="1984.45"/>
    <x v="2"/>
    <x v="0"/>
    <s v="R1016"/>
    <n v="21"/>
  </r>
  <r>
    <s v="Id2147"/>
    <s v="  Jose Francisco Sr"/>
    <n v="32.01"/>
    <n v="6.45"/>
    <s v="No"/>
    <s v="No"/>
    <s v="No"/>
    <n v="1"/>
    <s v="No"/>
    <s v="Obesity"/>
    <s v="Prediabetes"/>
    <s v="29-Dec-1998"/>
    <n v="1981.58"/>
    <x v="2"/>
    <x v="1"/>
    <s v="R1013"/>
    <n v="25"/>
  </r>
  <r>
    <s v="Id2148"/>
    <s v="  Paul J"/>
    <n v="33"/>
    <n v="9.27"/>
    <s v="No"/>
    <s v="No"/>
    <s v="No"/>
    <n v="0"/>
    <s v="No"/>
    <s v="Obesity"/>
    <s v="Diabetes"/>
    <s v="16-Jul-2002"/>
    <n v="1980.07"/>
    <x v="2"/>
    <x v="0"/>
    <s v="R1011"/>
    <n v="21"/>
  </r>
  <r>
    <s v="Id2149"/>
    <s v="  Adam"/>
    <n v="29.3"/>
    <n v="6.15"/>
    <s v="No"/>
    <s v="No"/>
    <s v="No"/>
    <n v="1"/>
    <s v="No"/>
    <s v="Over weight"/>
    <s v="Prediabetes"/>
    <s v="29-Sep-1998"/>
    <n v="1977.82"/>
    <x v="2"/>
    <x v="1"/>
    <s v="R1011"/>
    <n v="25"/>
  </r>
  <r>
    <s v="Id2150"/>
    <s v="  Edward J"/>
    <n v="25.8"/>
    <n v="4.13"/>
    <s v="No"/>
    <s v="No"/>
    <s v="No"/>
    <n v="1"/>
    <s v="No"/>
    <s v="Over weight"/>
    <s v="Normal"/>
    <s v="5-Oct-1998"/>
    <n v="1972.95"/>
    <x v="2"/>
    <x v="1"/>
    <s v="R1011"/>
    <n v="25"/>
  </r>
  <r>
    <s v="Id2151"/>
    <s v="  Patrick A"/>
    <n v="23.4"/>
    <n v="4.24"/>
    <s v="No"/>
    <s v="No"/>
    <s v="No"/>
    <n v="1"/>
    <s v="No"/>
    <s v="Normal Weight"/>
    <s v="Normal"/>
    <s v="28-Sep-1998"/>
    <n v="1969.61"/>
    <x v="2"/>
    <x v="0"/>
    <s v="R1011"/>
    <n v="25"/>
  </r>
  <r>
    <s v="Id2152"/>
    <s v="  Geraint H"/>
    <n v="27.93"/>
    <n v="9.8800000000000008"/>
    <s v="No"/>
    <s v="No"/>
    <s v="No"/>
    <n v="0"/>
    <s v="No"/>
    <s v="Over weight"/>
    <s v="Diabetes"/>
    <s v="29-Jul-2002"/>
    <n v="1967.02"/>
    <x v="2"/>
    <x v="2"/>
    <s v="R1016"/>
    <n v="21"/>
  </r>
  <r>
    <s v="Id2153"/>
    <s v="  Dj"/>
    <n v="22"/>
    <n v="9.5"/>
    <s v="No"/>
    <s v="No"/>
    <s v="No"/>
    <n v="0"/>
    <s v="No"/>
    <s v="Normal Weight"/>
    <s v="Diabetes"/>
    <s v="7-Sep-2002"/>
    <n v="1964.78"/>
    <x v="2"/>
    <x v="1"/>
    <s v="R1011"/>
    <n v="21"/>
  </r>
  <r>
    <s v="Id2154"/>
    <s v="  Zachary A"/>
    <n v="36.86"/>
    <n v="4.97"/>
    <s v="Yes"/>
    <s v="No"/>
    <s v="No"/>
    <n v="0"/>
    <s v="No"/>
    <s v="Obesity"/>
    <s v="Normal"/>
    <s v="9-Dec-2001"/>
    <n v="1917.32"/>
    <x v="2"/>
    <x v="2"/>
    <s v="R1012"/>
    <n v="22"/>
  </r>
  <r>
    <s v="Id2155"/>
    <s v="  Brian W"/>
    <n v="31.254999999999999"/>
    <n v="5.49"/>
    <s v="Yes"/>
    <s v="No"/>
    <s v="No"/>
    <n v="0"/>
    <s v="No"/>
    <s v="Obesity"/>
    <s v="Normal"/>
    <s v="3-Aug-2001"/>
    <n v="1909.53"/>
    <x v="2"/>
    <x v="0"/>
    <s v="R1012"/>
    <n v="22"/>
  </r>
  <r>
    <s v="Id2156"/>
    <s v="  Joe"/>
    <n v="23.06"/>
    <n v="4.47"/>
    <s v="No"/>
    <s v="No"/>
    <s v="No"/>
    <n v="0"/>
    <s v="No"/>
    <s v="Normal Weight"/>
    <s v="Normal"/>
    <s v="6-Oct-1994"/>
    <n v="1908.9"/>
    <x v="2"/>
    <x v="0"/>
    <s v="R1013"/>
    <n v="29"/>
  </r>
  <r>
    <s v="Id2157"/>
    <s v="  Stephen"/>
    <n v="28.975000000000001"/>
    <n v="4.34"/>
    <s v="Yes"/>
    <s v="No"/>
    <s v="No"/>
    <n v="0"/>
    <s v="No"/>
    <s v="Over weight"/>
    <s v="Normal"/>
    <s v="10-Aug-2001"/>
    <n v="1906.36"/>
    <x v="2"/>
    <x v="1"/>
    <s v="R1012"/>
    <n v="22"/>
  </r>
  <r>
    <s v="Id2158"/>
    <s v="  Ellen L"/>
    <n v="33.299999999999997"/>
    <n v="9.49"/>
    <s v="No"/>
    <s v="No"/>
    <s v="No"/>
    <n v="0"/>
    <s v="No"/>
    <s v="Obesity"/>
    <s v="Diabetes"/>
    <s v="21-Aug-2002"/>
    <n v="1880.49"/>
    <x v="2"/>
    <x v="1"/>
    <s v="R1011"/>
    <n v="21"/>
  </r>
  <r>
    <s v="Id2159"/>
    <s v="  Cindy"/>
    <n v="33"/>
    <n v="10.16"/>
    <s v="No"/>
    <s v="No"/>
    <s v="No"/>
    <n v="0"/>
    <s v="No"/>
    <s v="Obesity"/>
    <s v="Diabetes"/>
    <s v="29-Aug-2002"/>
    <n v="1880.07"/>
    <x v="2"/>
    <x v="2"/>
    <s v="R1013"/>
    <n v="21"/>
  </r>
  <r>
    <s v="Id2160"/>
    <s v="  Abigail R"/>
    <n v="31.46"/>
    <n v="11.19"/>
    <s v="No"/>
    <s v="No"/>
    <s v="No"/>
    <n v="0"/>
    <s v="No"/>
    <s v="Obesity"/>
    <s v="Diabetes"/>
    <s v="29-Oct-2002"/>
    <n v="1877.93"/>
    <x v="2"/>
    <x v="1"/>
    <s v="R1013"/>
    <n v="21"/>
  </r>
  <r>
    <s v="Id2161"/>
    <s v="  Amy L"/>
    <n v="29.6"/>
    <n v="11.03"/>
    <s v="No"/>
    <s v="No"/>
    <s v="No"/>
    <n v="0"/>
    <s v="No"/>
    <s v="Over weight"/>
    <s v="Diabetes"/>
    <s v="22-Sep-2002"/>
    <n v="1875.34"/>
    <x v="2"/>
    <x v="2"/>
    <s v="R1011"/>
    <n v="21"/>
  </r>
  <r>
    <s v="Id2162"/>
    <s v="  Amy"/>
    <n v="22.05"/>
    <n v="4.43"/>
    <s v="Yes"/>
    <s v="No"/>
    <s v="No"/>
    <n v="0"/>
    <s v="No"/>
    <s v="Normal Weight"/>
    <s v="Normal"/>
    <s v="2-Jul-1996"/>
    <n v="1865.98"/>
    <x v="2"/>
    <x v="0"/>
    <s v="R1012"/>
    <n v="27"/>
  </r>
  <r>
    <s v="Id2163"/>
    <s v="  Grace H"/>
    <n v="27.06"/>
    <n v="6.14"/>
    <s v="No"/>
    <s v="Yes"/>
    <s v="No"/>
    <n v="1"/>
    <s v="No"/>
    <s v="Over weight"/>
    <s v="Prediabetes"/>
    <s v="27-Dec-2004"/>
    <n v="1863.45"/>
    <x v="2"/>
    <x v="1"/>
    <s v="R1025"/>
    <n v="19"/>
  </r>
  <r>
    <s v="Id2164"/>
    <s v="  Caitie J"/>
    <n v="20.49"/>
    <n v="4.87"/>
    <s v="No"/>
    <s v="No"/>
    <s v="No"/>
    <n v="0"/>
    <s v="No"/>
    <s v="Normal Weight"/>
    <s v="Normal"/>
    <s v="6-Dec-1994"/>
    <n v="1850.55"/>
    <x v="2"/>
    <x v="2"/>
    <s v="R1012"/>
    <n v="29"/>
  </r>
  <r>
    <s v="Id2165"/>
    <s v="  Benjamin"/>
    <n v="28.4"/>
    <n v="4.3"/>
    <s v="No"/>
    <s v="No"/>
    <s v="Yes"/>
    <n v="1"/>
    <s v="No"/>
    <s v="Over weight"/>
    <s v="Normal"/>
    <s v="20-Jul-2003"/>
    <n v="1842.52"/>
    <x v="2"/>
    <x v="2"/>
    <s v="R1011"/>
    <n v="20"/>
  </r>
  <r>
    <s v="Id2166"/>
    <s v="  Ian T"/>
    <n v="41.91"/>
    <n v="6.19"/>
    <s v="No"/>
    <s v="No"/>
    <s v="No"/>
    <n v="0"/>
    <s v="No"/>
    <s v="Obesity"/>
    <s v="Prediabetes"/>
    <s v="12-Dec-1999"/>
    <n v="1837.28"/>
    <x v="2"/>
    <x v="2"/>
    <s v="R1013"/>
    <n v="24"/>
  </r>
  <r>
    <s v="Id2167"/>
    <s v="  Tadese"/>
    <n v="24.6"/>
    <n v="6.19"/>
    <s v="No"/>
    <s v="No"/>
    <s v="Yes"/>
    <n v="1"/>
    <s v="No"/>
    <s v="Normal Weight"/>
    <s v="Prediabetes"/>
    <s v="4-Aug-2003"/>
    <n v="1837.24"/>
    <x v="2"/>
    <x v="2"/>
    <s v="R1011"/>
    <n v="20"/>
  </r>
  <r>
    <s v="Id2168"/>
    <s v="  Jonathan"/>
    <n v="20.9"/>
    <n v="5.12"/>
    <s v="No"/>
    <s v="No"/>
    <s v="Yes"/>
    <n v="1"/>
    <s v="No"/>
    <s v="Normal Weight"/>
    <s v="Normal"/>
    <s v="11-Aug-2003"/>
    <n v="1832.09"/>
    <x v="2"/>
    <x v="0"/>
    <s v="R1011"/>
    <n v="20"/>
  </r>
  <r>
    <s v="Id2169"/>
    <s v="  Dathan"/>
    <n v="34.4"/>
    <n v="4.04"/>
    <s v="No"/>
    <s v="No"/>
    <s v="No"/>
    <n v="0"/>
    <s v="No"/>
    <s v="Obesity"/>
    <s v="Normal"/>
    <s v="1-Oct-1999"/>
    <n v="1826.84"/>
    <x v="2"/>
    <x v="2"/>
    <s v="R1011"/>
    <n v="24"/>
  </r>
  <r>
    <s v="Id2170"/>
    <s v="  Eric"/>
    <n v="32.56"/>
    <n v="5.36"/>
    <s v="No"/>
    <s v="No"/>
    <s v="No"/>
    <n v="0"/>
    <s v="No"/>
    <s v="Obesity"/>
    <s v="Normal"/>
    <s v="17-Nov-1999"/>
    <n v="1824.29"/>
    <x v="2"/>
    <x v="0"/>
    <s v="R1013"/>
    <n v="24"/>
  </r>
  <r>
    <s v="Id2171"/>
    <s v="  Allison M"/>
    <n v="27.98"/>
    <n v="4.38"/>
    <s v="No"/>
    <s v="Yes"/>
    <s v="No"/>
    <n v="1"/>
    <s v="No"/>
    <s v="Over weight"/>
    <s v="Normal"/>
    <s v="19-Aug-2004"/>
    <n v="1822.54"/>
    <x v="2"/>
    <x v="1"/>
    <s v="R1012"/>
    <n v="19"/>
  </r>
  <r>
    <s v="Id2172"/>
    <s v="  Paul"/>
    <n v="26.51"/>
    <n v="4.58"/>
    <s v="No"/>
    <s v="No"/>
    <s v="No"/>
    <n v="0"/>
    <s v="No"/>
    <s v="Over weight"/>
    <s v="Normal"/>
    <s v="25-Sep-1999"/>
    <n v="1815.88"/>
    <x v="2"/>
    <x v="0"/>
    <s v="R1013"/>
    <n v="24"/>
  </r>
  <r>
    <s v="Id2173"/>
    <s v="  Aaron R"/>
    <n v="29.734999999999999"/>
    <n v="11.92"/>
    <s v="No"/>
    <s v="No"/>
    <s v="No"/>
    <n v="0"/>
    <s v="No"/>
    <s v="Over weight"/>
    <s v="Diabetes"/>
    <s v="13-Dec-2002"/>
    <n v="1769.53"/>
    <x v="2"/>
    <x v="0"/>
    <s v="R1012"/>
    <n v="21"/>
  </r>
  <r>
    <s v="Id2174"/>
    <s v="  Caitlin H"/>
    <n v="40.5"/>
    <n v="5.4"/>
    <s v="No"/>
    <s v="No"/>
    <s v="Yes"/>
    <n v="1"/>
    <s v="No"/>
    <s v="Obesity"/>
    <s v="Normal"/>
    <s v="19-Nov-2003"/>
    <n v="1759.34"/>
    <x v="2"/>
    <x v="1"/>
    <s v="R1011"/>
    <n v="20"/>
  </r>
  <r>
    <s v="Id2175"/>
    <s v="  Harald E"/>
    <n v="25.64"/>
    <n v="4.76"/>
    <s v="No"/>
    <s v="No"/>
    <s v="No"/>
    <n v="1"/>
    <s v="No"/>
    <s v="Over weight"/>
    <s v="Normal"/>
    <s v="7-Oct-1998"/>
    <n v="1756.6"/>
    <x v="2"/>
    <x v="0"/>
    <s v="R1013"/>
    <n v="25"/>
  </r>
  <r>
    <s v="Id2176"/>
    <s v="  Siobhan A"/>
    <n v="32.9"/>
    <n v="4.78"/>
    <s v="No"/>
    <s v="No"/>
    <s v="Yes"/>
    <n v="1"/>
    <s v="No"/>
    <s v="Obesity"/>
    <s v="Normal"/>
    <s v="26-Sep-2003"/>
    <n v="1748.77"/>
    <x v="2"/>
    <x v="1"/>
    <s v="R1011"/>
    <n v="20"/>
  </r>
  <r>
    <s v="Id2177"/>
    <s v="  Andrea J"/>
    <n v="29.8"/>
    <n v="4.26"/>
    <s v="No"/>
    <s v="No"/>
    <s v="Yes"/>
    <n v="1"/>
    <s v="No"/>
    <s v="Over weight"/>
    <s v="Normal"/>
    <s v="28-Jul-2003"/>
    <n v="1744.47"/>
    <x v="2"/>
    <x v="1"/>
    <s v="R1011"/>
    <n v="20"/>
  </r>
  <r>
    <s v="Id2178"/>
    <s v="  Marie"/>
    <n v="28.9"/>
    <n v="5.85"/>
    <s v="No"/>
    <s v="No"/>
    <s v="Yes"/>
    <n v="1"/>
    <s v="No"/>
    <s v="Over weight"/>
    <s v="Prediabetes"/>
    <s v="25-Jul-2003"/>
    <n v="1743.21"/>
    <x v="2"/>
    <x v="1"/>
    <s v="R1011"/>
    <n v="20"/>
  </r>
  <r>
    <s v="Id2179"/>
    <s v="  Rachel A"/>
    <n v="24.7"/>
    <n v="5.32"/>
    <s v="No"/>
    <s v="No"/>
    <s v="Yes"/>
    <n v="1"/>
    <s v="No"/>
    <s v="Normal Weight"/>
    <s v="Normal"/>
    <s v="14-Nov-2003"/>
    <n v="1737.38"/>
    <x v="2"/>
    <x v="2"/>
    <s v="R1011"/>
    <n v="20"/>
  </r>
  <r>
    <s v="Id2180"/>
    <s v="  Emma"/>
    <n v="20.6"/>
    <n v="5.14"/>
    <s v="No"/>
    <s v="No"/>
    <s v="Yes"/>
    <n v="1"/>
    <s v="No"/>
    <s v="Normal Weight"/>
    <s v="Normal"/>
    <s v="9-Nov-2003"/>
    <n v="1731.68"/>
    <x v="2"/>
    <x v="2"/>
    <s v="R1011"/>
    <n v="20"/>
  </r>
  <r>
    <s v="Id2181"/>
    <s v="  Kiersten"/>
    <n v="18.600000000000001"/>
    <n v="5"/>
    <s v="No"/>
    <s v="No"/>
    <s v="Yes"/>
    <n v="1"/>
    <s v="No"/>
    <s v="Normal Weight"/>
    <s v="Normal"/>
    <s v="1-Sep-2003"/>
    <n v="1728.9"/>
    <x v="2"/>
    <x v="2"/>
    <s v="R1011"/>
    <n v="20"/>
  </r>
  <r>
    <s v="Id2182"/>
    <s v="  Rachael"/>
    <n v="17.8"/>
    <n v="4.55"/>
    <s v="No"/>
    <s v="No"/>
    <s v="Yes"/>
    <n v="1"/>
    <s v="No"/>
    <s v="Under Weight"/>
    <s v="Normal"/>
    <s v="21-Nov-2003"/>
    <n v="1727.79"/>
    <x v="2"/>
    <x v="0"/>
    <s v="R1011"/>
    <n v="20"/>
  </r>
  <r>
    <s v="Id2183"/>
    <s v="  Timothy P"/>
    <n v="35.200000000000003"/>
    <n v="5.97"/>
    <s v="No"/>
    <s v="Yes"/>
    <s v="No"/>
    <n v="1"/>
    <s v="No"/>
    <s v="Obesity"/>
    <s v="Prediabetes"/>
    <s v="9-Sep-2004"/>
    <n v="1727.54"/>
    <x v="2"/>
    <x v="1"/>
    <s v="R1013"/>
    <n v="19"/>
  </r>
  <r>
    <s v="Id2184"/>
    <s v="  Lelisa"/>
    <n v="33.770000000000003"/>
    <n v="4.0199999999999996"/>
    <s v="No"/>
    <s v="Yes"/>
    <s v="No"/>
    <n v="1"/>
    <s v="No"/>
    <s v="Obesity"/>
    <s v="Normal"/>
    <s v="21-Oct-2004"/>
    <n v="1725.55"/>
    <x v="2"/>
    <x v="2"/>
    <s v="R1013"/>
    <n v="19"/>
  </r>
  <r>
    <s v="Id2185"/>
    <s v="  Nate"/>
    <n v="30.03"/>
    <n v="4.04"/>
    <s v="No"/>
    <s v="Yes"/>
    <s v="No"/>
    <n v="1"/>
    <s v="No"/>
    <s v="Obesity"/>
    <s v="Normal"/>
    <s v="11-Sep-2004"/>
    <n v="1720.35"/>
    <x v="2"/>
    <x v="0"/>
    <s v="R1013"/>
    <n v="19"/>
  </r>
  <r>
    <s v="Id2186"/>
    <s v="  Chris C"/>
    <n v="29.37"/>
    <n v="5.54"/>
    <s v="No"/>
    <s v="Yes"/>
    <s v="No"/>
    <n v="1"/>
    <s v="No"/>
    <s v="Over weight"/>
    <s v="Normal"/>
    <s v="10-Jun-2004"/>
    <n v="1719.44"/>
    <x v="2"/>
    <x v="0"/>
    <s v="R1013"/>
    <n v="19"/>
  </r>
  <r>
    <s v="Id2187"/>
    <s v="  Scott"/>
    <n v="28.5"/>
    <n v="4.03"/>
    <s v="No"/>
    <s v="Yes"/>
    <s v="No"/>
    <n v="1"/>
    <s v="No"/>
    <s v="Over weight"/>
    <s v="Normal"/>
    <s v="21-Sep-2004"/>
    <n v="1712.23"/>
    <x v="2"/>
    <x v="1"/>
    <s v="R1016"/>
    <n v="19"/>
  </r>
  <r>
    <s v="Id2188"/>
    <s v="  Kevin"/>
    <n v="23.32"/>
    <n v="5.62"/>
    <s v="No"/>
    <s v="Yes"/>
    <s v="No"/>
    <n v="1"/>
    <s v="No"/>
    <s v="Normal Weight"/>
    <s v="Normal"/>
    <s v="19-Sep-2004"/>
    <n v="1711.03"/>
    <x v="2"/>
    <x v="0"/>
    <s v="R1013"/>
    <n v="19"/>
  </r>
  <r>
    <s v="Id2189"/>
    <s v="  Erik C"/>
    <n v="26.125"/>
    <n v="5.27"/>
    <s v="No"/>
    <s v="Yes"/>
    <s v="No"/>
    <n v="1"/>
    <s v="No"/>
    <s v="Over weight"/>
    <s v="Normal"/>
    <s v="12-Dec-2004"/>
    <n v="1708.93"/>
    <x v="2"/>
    <x v="1"/>
    <s v="R1019"/>
    <n v="19"/>
  </r>
  <r>
    <s v="Id2190"/>
    <s v="  Shawn C"/>
    <n v="25.46"/>
    <n v="5.18"/>
    <s v="No"/>
    <s v="Yes"/>
    <s v="No"/>
    <n v="1"/>
    <s v="No"/>
    <s v="Over weight"/>
    <s v="Normal"/>
    <s v="17-Oct-2004"/>
    <n v="1708"/>
    <x v="2"/>
    <x v="2"/>
    <s v="R1016"/>
    <n v="19"/>
  </r>
  <r>
    <s v="Id2191"/>
    <s v="  Vajin L"/>
    <n v="23.75"/>
    <n v="5.27"/>
    <s v="No"/>
    <s v="Yes"/>
    <s v="No"/>
    <n v="1"/>
    <s v="No"/>
    <s v="Normal Weight"/>
    <s v="Normal"/>
    <s v="6-Dec-2004"/>
    <n v="1705.62"/>
    <x v="1"/>
    <x v="2"/>
    <s v="R1015"/>
    <n v="19"/>
  </r>
  <r>
    <s v="Id2192"/>
    <s v="  John K"/>
    <n v="23.085000000000001"/>
    <n v="5.62"/>
    <s v="No"/>
    <s v="Yes"/>
    <s v="No"/>
    <n v="1"/>
    <s v="No"/>
    <s v="Normal Weight"/>
    <s v="Normal"/>
    <s v="14-Dec-2004"/>
    <n v="1704.7"/>
    <x v="1"/>
    <x v="0"/>
    <s v="R1018"/>
    <n v="19"/>
  </r>
  <r>
    <s v="Id2193"/>
    <s v="  Kevin J"/>
    <n v="22.99"/>
    <n v="5.0599999999999996"/>
    <s v="No"/>
    <s v="Yes"/>
    <s v="No"/>
    <n v="1"/>
    <s v="No"/>
    <s v="Normal Weight"/>
    <s v="Normal"/>
    <s v="7-Nov-2004"/>
    <n v="1704.57"/>
    <x v="1"/>
    <x v="1"/>
    <s v="R1016"/>
    <n v="19"/>
  </r>
  <r>
    <s v="Id2194"/>
    <s v="  Kirby W"/>
    <n v="21.47"/>
    <n v="4.6900000000000004"/>
    <s v="No"/>
    <s v="Yes"/>
    <s v="No"/>
    <n v="1"/>
    <s v="No"/>
    <s v="Normal Weight"/>
    <s v="Normal"/>
    <s v="10-Dec-2004"/>
    <n v="1702.46"/>
    <x v="1"/>
    <x v="0"/>
    <s v="R1019"/>
    <n v="19"/>
  </r>
  <r>
    <s v="Id2195"/>
    <s v="  J A"/>
    <n v="15.96"/>
    <n v="5.44"/>
    <s v="No"/>
    <s v="Yes"/>
    <s v="No"/>
    <n v="1"/>
    <s v="No"/>
    <s v="Under Weight"/>
    <s v="Normal"/>
    <s v="17-Nov-2004"/>
    <n v="1694.8"/>
    <x v="1"/>
    <x v="2"/>
    <s v="R1015"/>
    <n v="19"/>
  </r>
  <r>
    <s v="Id2196"/>
    <s v="  Dustin G"/>
    <n v="39.5"/>
    <n v="5.05"/>
    <s v="No"/>
    <s v="Yes"/>
    <s v="No"/>
    <n v="1"/>
    <s v="No"/>
    <s v="Obesity"/>
    <s v="Normal"/>
    <s v="21-Oct-2000"/>
    <n v="1682.6"/>
    <x v="1"/>
    <x v="2"/>
    <s v="R1011"/>
    <n v="23"/>
  </r>
  <r>
    <s v="Id2197"/>
    <s v="  Anthony G"/>
    <n v="33.770000000000003"/>
    <n v="6"/>
    <s v="No"/>
    <s v="Yes"/>
    <s v="No"/>
    <n v="1"/>
    <s v="No"/>
    <s v="Obesity"/>
    <s v="Prediabetes"/>
    <s v="10-Jun-2000"/>
    <n v="1674.63"/>
    <x v="1"/>
    <x v="2"/>
    <s v="R1013"/>
    <n v="23"/>
  </r>
  <r>
    <s v="Id2198"/>
    <s v="  Ryan"/>
    <n v="26.84"/>
    <n v="5.99"/>
    <s v="Yes"/>
    <s v="Yes"/>
    <s v="No"/>
    <n v="1"/>
    <s v="No"/>
    <s v="Over weight"/>
    <s v="Prediabetes"/>
    <s v="23-Oct-2000"/>
    <n v="1665"/>
    <x v="1"/>
    <x v="2"/>
    <s v="R1013"/>
    <n v="23"/>
  </r>
  <r>
    <s v="Id2199"/>
    <s v="  Eric N"/>
    <n v="35.53"/>
    <n v="4.3600000000000003"/>
    <s v="No"/>
    <s v="No"/>
    <s v="Yes"/>
    <n v="1"/>
    <s v="No"/>
    <s v="Obesity"/>
    <s v="Normal"/>
    <s v="30-Dec-2003"/>
    <n v="1646.43"/>
    <x v="1"/>
    <x v="1"/>
    <s v="R1012"/>
    <n v="20"/>
  </r>
  <r>
    <s v="Id2200"/>
    <s v="  Connor"/>
    <n v="30.59"/>
    <n v="4.41"/>
    <s v="No"/>
    <s v="No"/>
    <s v="Yes"/>
    <n v="1"/>
    <s v="No"/>
    <s v="Obesity"/>
    <s v="Normal"/>
    <s v="21-Aug-2003"/>
    <n v="1639.56"/>
    <x v="1"/>
    <x v="2"/>
    <s v="R1012"/>
    <n v="20"/>
  </r>
  <r>
    <s v="Id2201"/>
    <s v="  Patrick H"/>
    <n v="30.59"/>
    <n v="4.17"/>
    <s v="No"/>
    <s v="No"/>
    <s v="Yes"/>
    <n v="1"/>
    <s v="No"/>
    <s v="Obesity"/>
    <s v="Normal"/>
    <s v="16-Sep-2003"/>
    <n v="1639.56"/>
    <x v="1"/>
    <x v="2"/>
    <s v="R1012"/>
    <n v="20"/>
  </r>
  <r>
    <s v="Id2202"/>
    <s v="  Tyler"/>
    <n v="27.835000000000001"/>
    <n v="4.4400000000000004"/>
    <s v="No"/>
    <s v="No"/>
    <s v="Yes"/>
    <n v="1"/>
    <s v="No"/>
    <s v="Over weight"/>
    <s v="Normal"/>
    <s v="30-Dec-2003"/>
    <n v="1635.73"/>
    <x v="1"/>
    <x v="0"/>
    <s v="R1012"/>
    <n v="20"/>
  </r>
  <r>
    <s v="Id2203"/>
    <s v="  Deborah L"/>
    <n v="40.26"/>
    <n v="5.52"/>
    <s v="No"/>
    <s v="Yes"/>
    <s v="No"/>
    <n v="1"/>
    <s v="No"/>
    <s v="Obesity"/>
    <s v="Normal"/>
    <s v="13-Jun-2004"/>
    <n v="1634.57"/>
    <x v="1"/>
    <x v="2"/>
    <s v="R1013"/>
    <n v="19"/>
  </r>
  <r>
    <s v="Id2204"/>
    <s v="  Andrea K"/>
    <n v="39.82"/>
    <n v="6.01"/>
    <s v="No"/>
    <s v="Yes"/>
    <s v="No"/>
    <n v="1"/>
    <s v="No"/>
    <s v="Obesity"/>
    <s v="Prediabetes"/>
    <s v="8-Aug-2004"/>
    <n v="1633.96"/>
    <x v="1"/>
    <x v="1"/>
    <s v="R1013"/>
    <n v="19"/>
  </r>
  <r>
    <s v="Id2205"/>
    <s v="  Elleree"/>
    <n v="39.159999999999997"/>
    <n v="5.81"/>
    <s v="No"/>
    <s v="Yes"/>
    <s v="No"/>
    <n v="1"/>
    <s v="No"/>
    <s v="Obesity"/>
    <s v="Prediabetes"/>
    <s v="13-Dec-2004"/>
    <n v="1633.04"/>
    <x v="1"/>
    <x v="2"/>
    <s v="R1013"/>
    <n v="19"/>
  </r>
  <r>
    <s v="Id2206"/>
    <s v="  Brandon J"/>
    <n v="25.555"/>
    <n v="4.37"/>
    <s v="No"/>
    <s v="No"/>
    <s v="Yes"/>
    <n v="1"/>
    <s v="No"/>
    <s v="Over weight"/>
    <s v="Normal"/>
    <s v="16-Sep-2003"/>
    <n v="1632.56"/>
    <x v="1"/>
    <x v="2"/>
    <s v="R1012"/>
    <n v="20"/>
  </r>
  <r>
    <s v="Id2207"/>
    <s v="  Steve"/>
    <n v="25.175000000000001"/>
    <n v="5.74"/>
    <s v="No"/>
    <s v="No"/>
    <s v="Yes"/>
    <n v="1"/>
    <s v="No"/>
    <s v="Over weight"/>
    <s v="Prediabetes"/>
    <s v="3-Oct-2003"/>
    <n v="1632.04"/>
    <x v="1"/>
    <x v="2"/>
    <s v="R1012"/>
    <n v="20"/>
  </r>
  <r>
    <s v="Id2208"/>
    <s v="  Nina Wavik Sr"/>
    <n v="38.28"/>
    <n v="5.39"/>
    <s v="No"/>
    <s v="Yes"/>
    <s v="No"/>
    <n v="1"/>
    <s v="No"/>
    <s v="Obesity"/>
    <s v="Normal"/>
    <s v="9-Jul-2004"/>
    <n v="1631.82"/>
    <x v="1"/>
    <x v="1"/>
    <s v="R1013"/>
    <n v="19"/>
  </r>
  <r>
    <s v="Id2209"/>
    <s v="  Dani"/>
    <n v="38.17"/>
    <n v="4.07"/>
    <s v="No"/>
    <s v="Yes"/>
    <s v="No"/>
    <n v="1"/>
    <s v="No"/>
    <s v="Obesity"/>
    <s v="Normal"/>
    <s v="5-Dec-2004"/>
    <n v="1631.67"/>
    <x v="1"/>
    <x v="0"/>
    <s v="R1013"/>
    <n v="19"/>
  </r>
  <r>
    <s v="Id2210"/>
    <s v="  Jennifer A"/>
    <n v="36.85"/>
    <n v="5.49"/>
    <s v="No"/>
    <s v="Yes"/>
    <s v="No"/>
    <n v="1"/>
    <s v="No"/>
    <s v="Obesity"/>
    <s v="Normal"/>
    <s v="4-Oct-2004"/>
    <n v="1629.83"/>
    <x v="1"/>
    <x v="2"/>
    <s v="R1013"/>
    <n v="19"/>
  </r>
  <r>
    <s v="Id2211"/>
    <s v="  Martin"/>
    <n v="22.61"/>
    <n v="5.68"/>
    <s v="No"/>
    <s v="No"/>
    <s v="Yes"/>
    <n v="1"/>
    <s v="No"/>
    <s v="Normal Weight"/>
    <s v="Normal"/>
    <s v="17-Jul-2003"/>
    <n v="1628.47"/>
    <x v="1"/>
    <x v="1"/>
    <s v="R1012"/>
    <n v="20"/>
  </r>
  <r>
    <s v="Id2212"/>
    <s v="  Steve"/>
    <n v="21.754999999999999"/>
    <n v="6.09"/>
    <s v="No"/>
    <s v="No"/>
    <s v="Yes"/>
    <n v="1"/>
    <s v="No"/>
    <s v="Normal Weight"/>
    <s v="Prediabetes"/>
    <s v="4-Dec-2003"/>
    <n v="1627.28"/>
    <x v="1"/>
    <x v="2"/>
    <s v="R1012"/>
    <n v="20"/>
  </r>
  <r>
    <s v="Id2213"/>
    <s v="  Christopher"/>
    <n v="20.425000000000001"/>
    <n v="5.53"/>
    <s v="No"/>
    <s v="No"/>
    <s v="Yes"/>
    <n v="1"/>
    <s v="No"/>
    <s v="Normal Weight"/>
    <s v="Normal"/>
    <s v="9-Sep-2003"/>
    <n v="1625.43"/>
    <x v="1"/>
    <x v="0"/>
    <s v="R1012"/>
    <n v="20"/>
  </r>
  <r>
    <s v="Id2214"/>
    <s v="  Kathryn M"/>
    <n v="31.35"/>
    <n v="4.28"/>
    <s v="No"/>
    <s v="Yes"/>
    <s v="No"/>
    <n v="1"/>
    <s v="No"/>
    <s v="Obesity"/>
    <s v="Normal"/>
    <s v="25-Jul-2004"/>
    <n v="1622.19"/>
    <x v="1"/>
    <x v="1"/>
    <s v="R1013"/>
    <n v="19"/>
  </r>
  <r>
    <s v="Id2215"/>
    <s v="  Emily"/>
    <n v="31.13"/>
    <n v="6.01"/>
    <s v="No"/>
    <s v="Yes"/>
    <s v="No"/>
    <n v="1"/>
    <s v="No"/>
    <s v="Obesity"/>
    <s v="Prediabetes"/>
    <s v="21-Aug-2004"/>
    <n v="1621.88"/>
    <x v="1"/>
    <x v="2"/>
    <s v="R1013"/>
    <n v="19"/>
  </r>
  <r>
    <s v="Id2216"/>
    <s v="  Trent A"/>
    <n v="17.48"/>
    <n v="4.59"/>
    <s v="No"/>
    <s v="No"/>
    <s v="Yes"/>
    <n v="1"/>
    <s v="No"/>
    <s v="Under Weight"/>
    <s v="Normal"/>
    <s v="14-Sep-2003"/>
    <n v="1621.34"/>
    <x v="1"/>
    <x v="2"/>
    <s v="R1012"/>
    <n v="20"/>
  </r>
  <r>
    <s v="Id2217"/>
    <s v="  Jennifer E"/>
    <n v="22.57"/>
    <n v="5.8"/>
    <s v="Yes"/>
    <s v="No"/>
    <s v="No"/>
    <n v="1"/>
    <s v="No"/>
    <s v="Normal Weight"/>
    <s v="Prediabetes"/>
    <s v="5-Aug-1995"/>
    <n v="1617.16"/>
    <x v="1"/>
    <x v="1"/>
    <s v="R1013"/>
    <n v="28"/>
  </r>
  <r>
    <s v="Id2218"/>
    <s v="  Polly"/>
    <n v="26.73"/>
    <n v="5.08"/>
    <s v="No"/>
    <s v="Yes"/>
    <s v="No"/>
    <n v="1"/>
    <s v="No"/>
    <s v="Over weight"/>
    <s v="Normal"/>
    <s v="22-Jul-2004"/>
    <n v="1615.77"/>
    <x v="1"/>
    <x v="1"/>
    <s v="R1013"/>
    <n v="19"/>
  </r>
  <r>
    <s v="Id2219"/>
    <s v="  Elizabeth"/>
    <n v="20.79"/>
    <n v="5.84"/>
    <s v="No"/>
    <s v="Yes"/>
    <s v="No"/>
    <n v="1"/>
    <s v="No"/>
    <s v="Normal Weight"/>
    <s v="Prediabetes"/>
    <s v="19-Nov-2004"/>
    <n v="1607.51"/>
    <x v="1"/>
    <x v="0"/>
    <s v="R1013"/>
    <n v="19"/>
  </r>
  <r>
    <s v="Id2220"/>
    <s v="  Tiffany A"/>
    <n v="20.149999999999999"/>
    <n v="4.1500000000000004"/>
    <s v="No"/>
    <s v="No"/>
    <s v="No"/>
    <n v="1"/>
    <s v="No"/>
    <s v="Normal Weight"/>
    <s v="Normal"/>
    <s v="22-Sep-1992"/>
    <n v="1566.88"/>
    <x v="1"/>
    <x v="1"/>
    <s v="R1013"/>
    <n v="31"/>
  </r>
  <r>
    <s v="Id2221"/>
    <s v="  Cole"/>
    <n v="36.85"/>
    <n v="4.3600000000000003"/>
    <s v="Yes"/>
    <s v="No"/>
    <s v="No"/>
    <n v="0"/>
    <s v="No"/>
    <s v="Obesity"/>
    <s v="Normal"/>
    <s v="5-Dec-2001"/>
    <n v="1534.3"/>
    <x v="1"/>
    <x v="2"/>
    <s v="R1013"/>
    <n v="22"/>
  </r>
  <r>
    <s v="Id2222"/>
    <s v="  Matthew T"/>
    <n v="35.53"/>
    <n v="4.55"/>
    <s v="Yes"/>
    <s v="No"/>
    <s v="No"/>
    <n v="0"/>
    <s v="No"/>
    <s v="Obesity"/>
    <s v="Normal"/>
    <s v="2-Jun-2001"/>
    <n v="1532.47"/>
    <x v="1"/>
    <x v="2"/>
    <s v="R1013"/>
    <n v="22"/>
  </r>
  <r>
    <s v="Id2223"/>
    <s v="  Zachary"/>
    <n v="31.1"/>
    <n v="4.37"/>
    <s v="Yes"/>
    <s v="No"/>
    <s v="No"/>
    <n v="0"/>
    <s v="No"/>
    <s v="Obesity"/>
    <s v="Normal"/>
    <s v="7-Jul-2001"/>
    <n v="1526.31"/>
    <x v="1"/>
    <x v="0"/>
    <s v="R1011"/>
    <n v="22"/>
  </r>
  <r>
    <s v="Id2224"/>
    <s v="  Matthew T"/>
    <n v="23.21"/>
    <n v="5.24"/>
    <s v="Yes"/>
    <s v="No"/>
    <s v="No"/>
    <n v="0"/>
    <s v="No"/>
    <s v="Normal Weight"/>
    <s v="Normal"/>
    <s v="25-Aug-2001"/>
    <n v="1515.34"/>
    <x v="1"/>
    <x v="0"/>
    <s v="R1013"/>
    <n v="22"/>
  </r>
  <r>
    <s v="Id2225"/>
    <s v="  Pat"/>
    <n v="18.36"/>
    <n v="5.96"/>
    <s v="No"/>
    <s v="No"/>
    <s v="No"/>
    <n v="1"/>
    <s v="No"/>
    <s v="Under Weight"/>
    <s v="Prediabetes"/>
    <s v="19-Jun-1998"/>
    <n v="1497"/>
    <x v="1"/>
    <x v="2"/>
    <s v="R1013"/>
    <n v="25"/>
  </r>
  <r>
    <s v="Id2226"/>
    <s v="  Ashley"/>
    <n v="15.92"/>
    <n v="4.76"/>
    <s v="Yes"/>
    <s v="No"/>
    <s v="No"/>
    <n v="1"/>
    <s v="No"/>
    <s v="Under Weight"/>
    <s v="Normal"/>
    <s v="7-Oct-1995"/>
    <n v="1493"/>
    <x v="1"/>
    <x v="0"/>
    <s v="R1013"/>
    <n v="28"/>
  </r>
  <r>
    <s v="Id2227"/>
    <s v="  Elizabeth A"/>
    <n v="15.17"/>
    <n v="4.3"/>
    <s v="Yes"/>
    <s v="No"/>
    <s v="Yes"/>
    <n v="1"/>
    <s v="No"/>
    <s v="Under Weight"/>
    <s v="Normal"/>
    <s v="9-Jun-1997"/>
    <n v="1481"/>
    <x v="1"/>
    <x v="1"/>
    <s v="R1012"/>
    <n v="26"/>
  </r>
  <r>
    <s v="Id2228"/>
    <s v="  Rebecca M"/>
    <n v="16.63"/>
    <n v="4.5"/>
    <s v="No"/>
    <s v="No"/>
    <s v="No"/>
    <n v="1"/>
    <s v="No"/>
    <s v="Under Weight"/>
    <s v="Normal"/>
    <s v="7-Dec-1998"/>
    <n v="1477"/>
    <x v="1"/>
    <x v="1"/>
    <s v="R1013"/>
    <n v="25"/>
  </r>
  <r>
    <s v="Id2229"/>
    <s v="  Ruth"/>
    <n v="19.39"/>
    <n v="5.59"/>
    <s v="No"/>
    <s v="No"/>
    <s v="Yes"/>
    <n v="1"/>
    <s v="No"/>
    <s v="Normal Weight"/>
    <s v="Normal"/>
    <s v="20-Jun-2003"/>
    <n v="1467"/>
    <x v="1"/>
    <x v="2"/>
    <s v="R1013"/>
    <n v="20"/>
  </r>
  <r>
    <s v="Id2230"/>
    <s v="  Gregory S"/>
    <n v="17.34"/>
    <n v="6.29"/>
    <s v="Yes"/>
    <s v="No"/>
    <s v="Yes"/>
    <n v="1"/>
    <s v="No"/>
    <s v="Under Weight"/>
    <s v="Prediabetes"/>
    <s v="19-Jun-1997"/>
    <n v="1445"/>
    <x v="1"/>
    <x v="1"/>
    <s v="R1013"/>
    <n v="26"/>
  </r>
  <r>
    <s v="Id2231"/>
    <s v="  Alexandra S"/>
    <n v="17.940000000000001"/>
    <n v="4.1900000000000004"/>
    <s v="No"/>
    <s v="Yes"/>
    <s v="No"/>
    <n v="1"/>
    <s v="No"/>
    <s v="Under Weight"/>
    <s v="Normal"/>
    <s v="1-Sep-2000"/>
    <n v="1438"/>
    <x v="1"/>
    <x v="2"/>
    <s v="R1013"/>
    <n v="23"/>
  </r>
  <r>
    <s v="Id2232"/>
    <s v="  Hillary"/>
    <n v="16.670000000000002"/>
    <n v="4.7"/>
    <s v="Yes"/>
    <s v="No"/>
    <s v="Yes"/>
    <n v="1"/>
    <s v="No"/>
    <s v="Under Weight"/>
    <s v="Normal"/>
    <s v="5-Dec-1997"/>
    <n v="1422"/>
    <x v="1"/>
    <x v="2"/>
    <s v="R1013"/>
    <n v="26"/>
  </r>
  <r>
    <s v="Id2233"/>
    <s v="  Amy K"/>
    <n v="20.58"/>
    <n v="5.64"/>
    <s v="Yes"/>
    <s v="No"/>
    <s v="No"/>
    <n v="0"/>
    <s v="No"/>
    <s v="Normal Weight"/>
    <s v="Normal"/>
    <s v="23-Aug-2001"/>
    <n v="1421"/>
    <x v="1"/>
    <x v="2"/>
    <s v="R1013"/>
    <n v="22"/>
  </r>
  <r>
    <s v="Id2234"/>
    <s v="  Scott"/>
    <n v="16.5"/>
    <n v="4.1100000000000003"/>
    <s v="Yes"/>
    <s v="No"/>
    <s v="No"/>
    <n v="0"/>
    <s v="No"/>
    <s v="Under Weight"/>
    <s v="Normal"/>
    <s v="23-Jun-1996"/>
    <n v="1417"/>
    <x v="1"/>
    <x v="0"/>
    <s v="R1013"/>
    <n v="27"/>
  </r>
  <r>
    <s v="Id2235"/>
    <s v="  John"/>
    <n v="15.41"/>
    <n v="5.43"/>
    <s v="Yes"/>
    <s v="No"/>
    <s v="Yes"/>
    <n v="1"/>
    <s v="No"/>
    <s v="Under Weight"/>
    <s v="Normal"/>
    <s v="27-Oct-1997"/>
    <n v="1402"/>
    <x v="1"/>
    <x v="0"/>
    <s v="R1011"/>
    <n v="26"/>
  </r>
  <r>
    <s v="Id2236"/>
    <s v="  Maaikel"/>
    <n v="24.59"/>
    <n v="4.38"/>
    <s v="No"/>
    <s v="No"/>
    <s v="No"/>
    <n v="1"/>
    <s v="No"/>
    <s v="Normal Weight"/>
    <s v="Normal"/>
    <s v="5-Sep-1998"/>
    <n v="1400.44"/>
    <x v="1"/>
    <x v="2"/>
    <s v="R1013"/>
    <n v="25"/>
  </r>
  <r>
    <s v="Id2237"/>
    <s v="  Daniel C"/>
    <n v="33.33"/>
    <n v="9.7899999999999991"/>
    <s v="No"/>
    <s v="No"/>
    <s v="No"/>
    <n v="0"/>
    <s v="No"/>
    <s v="Obesity"/>
    <s v="Diabetes"/>
    <s v="22-Dec-2002"/>
    <n v="1391.53"/>
    <x v="1"/>
    <x v="1"/>
    <s v="R1013"/>
    <n v="21"/>
  </r>
  <r>
    <s v="Id2238"/>
    <s v="  Christopher S"/>
    <n v="18.5"/>
    <n v="11.84"/>
    <s v="No"/>
    <s v="No"/>
    <s v="No"/>
    <n v="0"/>
    <s v="No"/>
    <s v="Normal Weight"/>
    <s v="Diabetes"/>
    <s v="14-Nov-2002"/>
    <n v="1390"/>
    <x v="1"/>
    <x v="2"/>
    <s v="R1013"/>
    <n v="21"/>
  </r>
  <r>
    <s v="Id2239"/>
    <s v="  William R"/>
    <n v="18.579999999999998"/>
    <n v="6.22"/>
    <s v="No"/>
    <s v="No"/>
    <s v="No"/>
    <n v="0"/>
    <s v="No"/>
    <s v="Normal Weight"/>
    <s v="Prediabetes"/>
    <s v="6-Jul-1999"/>
    <n v="1389"/>
    <x v="1"/>
    <x v="2"/>
    <s v="R1013"/>
    <n v="24"/>
  </r>
  <r>
    <s v="Id2240"/>
    <s v="  Lyndsy"/>
    <n v="16.64"/>
    <n v="10.01"/>
    <s v="No"/>
    <s v="No"/>
    <s v="No"/>
    <n v="0"/>
    <s v="No"/>
    <s v="Under Weight"/>
    <s v="Diabetes"/>
    <s v="15-Aug-2002"/>
    <n v="1382"/>
    <x v="1"/>
    <x v="1"/>
    <s v="R1013"/>
    <n v="21"/>
  </r>
  <r>
    <s v="Id2241"/>
    <s v="  Jessica"/>
    <n v="19.329999999999998"/>
    <n v="4.32"/>
    <s v="No"/>
    <s v="No"/>
    <s v="No"/>
    <n v="1"/>
    <s v="No"/>
    <s v="Normal Weight"/>
    <s v="Normal"/>
    <s v="3-Dec-1998"/>
    <n v="1359"/>
    <x v="1"/>
    <x v="1"/>
    <s v="R1013"/>
    <n v="25"/>
  </r>
  <r>
    <s v="Id2242"/>
    <s v="  Anna"/>
    <n v="21.26"/>
    <n v="5.65"/>
    <s v="Yes"/>
    <s v="No"/>
    <s v="Yes"/>
    <n v="1"/>
    <s v="No"/>
    <s v="Normal Weight"/>
    <s v="Normal"/>
    <s v="7-Nov-1997"/>
    <n v="1341.16"/>
    <x v="1"/>
    <x v="2"/>
    <s v="R1012"/>
    <n v="26"/>
  </r>
  <r>
    <s v="Id2243"/>
    <s v="  Jordan"/>
    <n v="15.6"/>
    <n v="4.12"/>
    <s v="Yes"/>
    <s v="No"/>
    <s v="No"/>
    <n v="1"/>
    <s v="No"/>
    <s v="Under Weight"/>
    <s v="Normal"/>
    <s v="30-Jul-1995"/>
    <n v="1338"/>
    <x v="1"/>
    <x v="0"/>
    <s v="R1012"/>
    <n v="28"/>
  </r>
  <r>
    <s v="Id2244"/>
    <s v="  Brian"/>
    <n v="24.39"/>
    <n v="6.24"/>
    <s v="No"/>
    <s v="No"/>
    <s v="No"/>
    <n v="1"/>
    <s v="No"/>
    <s v="Normal Weight"/>
    <s v="Prediabetes"/>
    <s v="12-Jul-1998"/>
    <n v="1332.61"/>
    <x v="1"/>
    <x v="0"/>
    <s v="R1013"/>
    <n v="25"/>
  </r>
  <r>
    <s v="Id2245"/>
    <s v="  Katherine A"/>
    <n v="24.75"/>
    <n v="4.83"/>
    <s v="No"/>
    <s v="No"/>
    <s v="No"/>
    <n v="0"/>
    <s v="No"/>
    <s v="Normal Weight"/>
    <s v="Normal"/>
    <s v="14-Oct-1999"/>
    <n v="1329.17"/>
    <x v="1"/>
    <x v="0"/>
    <s v="R1013"/>
    <n v="24"/>
  </r>
  <r>
    <s v="Id2246"/>
    <s v="  Melanie"/>
    <n v="20.88"/>
    <n v="7.4"/>
    <s v="No"/>
    <s v="No"/>
    <s v="No"/>
    <n v="0"/>
    <s v="No"/>
    <s v="Normal Weight"/>
    <s v="Diabetes"/>
    <s v="13-Oct-2002"/>
    <n v="1315"/>
    <x v="1"/>
    <x v="2"/>
    <s v="R1013"/>
    <n v="21"/>
  </r>
  <r>
    <s v="Id2247"/>
    <s v="  Jessica"/>
    <n v="20.43"/>
    <n v="4.54"/>
    <s v="No"/>
    <s v="No"/>
    <s v="No"/>
    <n v="0"/>
    <s v="No"/>
    <s v="Normal Weight"/>
    <s v="Normal"/>
    <s v="2-Dec-1999"/>
    <n v="1304"/>
    <x v="1"/>
    <x v="2"/>
    <s v="R1013"/>
    <n v="24"/>
  </r>
  <r>
    <s v="Id2248"/>
    <s v="  Eric S"/>
    <n v="15.18"/>
    <n v="11.11"/>
    <s v="No"/>
    <s v="No"/>
    <s v="No"/>
    <n v="0"/>
    <s v="No"/>
    <s v="Under Weight"/>
    <s v="Diabetes"/>
    <s v="10-Dec-2002"/>
    <n v="1304"/>
    <x v="1"/>
    <x v="2"/>
    <s v="R1012"/>
    <n v="21"/>
  </r>
  <r>
    <s v="Id2249"/>
    <s v="  Joseph"/>
    <n v="15.12"/>
    <n v="4.03"/>
    <s v="Yes"/>
    <s v="No"/>
    <s v="No"/>
    <n v="0"/>
    <s v="No"/>
    <s v="Under Weight"/>
    <s v="Normal"/>
    <s v="29-Nov-2001"/>
    <n v="1293"/>
    <x v="1"/>
    <x v="0"/>
    <s v="R1012"/>
    <n v="22"/>
  </r>
  <r>
    <s v="Id2250"/>
    <s v="  Mary"/>
    <n v="23.88"/>
    <n v="4.51"/>
    <s v="No"/>
    <s v="No"/>
    <s v="No"/>
    <n v="1"/>
    <s v="No"/>
    <s v="Normal Weight"/>
    <s v="Normal"/>
    <s v="4-Jun-1998"/>
    <n v="1290.93"/>
    <x v="1"/>
    <x v="2"/>
    <s v="R1013"/>
    <n v="25"/>
  </r>
  <r>
    <s v="Id2251"/>
    <s v="  Natalie"/>
    <n v="16.13"/>
    <n v="5.56"/>
    <s v="No"/>
    <s v="Yes"/>
    <s v="No"/>
    <n v="1"/>
    <s v="No"/>
    <s v="Under Weight"/>
    <s v="Normal"/>
    <s v="26-Jun-2000"/>
    <n v="1286"/>
    <x v="1"/>
    <x v="2"/>
    <s v="R1013"/>
    <n v="23"/>
  </r>
  <r>
    <s v="Id2252"/>
    <s v="  Christopher"/>
    <n v="24.09"/>
    <n v="4.0999999999999996"/>
    <s v="No"/>
    <s v="Yes"/>
    <s v="No"/>
    <n v="1"/>
    <s v="No"/>
    <s v="Normal Weight"/>
    <s v="Normal"/>
    <s v="28-Jul-2004"/>
    <n v="1285"/>
    <x v="1"/>
    <x v="0"/>
    <s v="R1013"/>
    <n v="19"/>
  </r>
  <r>
    <s v="Id2253"/>
    <s v="  Sonja"/>
    <n v="19.43"/>
    <n v="5.85"/>
    <s v="No"/>
    <s v="Yes"/>
    <s v="No"/>
    <n v="1"/>
    <s v="No"/>
    <s v="Normal Weight"/>
    <s v="Prediabetes"/>
    <s v="30-Sep-2004"/>
    <n v="1283"/>
    <x v="1"/>
    <x v="1"/>
    <s v="R1013"/>
    <n v="19"/>
  </r>
  <r>
    <s v="Id2254"/>
    <s v="  Alexandra"/>
    <n v="15.22"/>
    <n v="4.92"/>
    <s v="Yes"/>
    <s v="No"/>
    <s v="Yes"/>
    <n v="1"/>
    <s v="No"/>
    <s v="Under Weight"/>
    <s v="Normal"/>
    <s v="26-Oct-1997"/>
    <n v="1276"/>
    <x v="1"/>
    <x v="2"/>
    <s v="R1012"/>
    <n v="26"/>
  </r>
  <r>
    <s v="Id2255"/>
    <s v="  Martha L"/>
    <n v="20.72"/>
    <n v="9.4600000000000009"/>
    <s v="No"/>
    <s v="No"/>
    <s v="No"/>
    <n v="0"/>
    <s v="No"/>
    <s v="Normal Weight"/>
    <s v="Diabetes"/>
    <s v="4-Dec-2002"/>
    <n v="1267"/>
    <x v="1"/>
    <x v="1"/>
    <s v="R1013"/>
    <n v="21"/>
  </r>
  <r>
    <s v="Id2256"/>
    <s v="  Ryan C"/>
    <n v="35.4"/>
    <n v="5.94"/>
    <s v="No"/>
    <s v="No"/>
    <s v="Yes"/>
    <n v="1"/>
    <s v="No"/>
    <s v="Obesity"/>
    <s v="Prediabetes"/>
    <s v="21-Nov-2003"/>
    <n v="1263.25"/>
    <x v="1"/>
    <x v="0"/>
    <s v="R1011"/>
    <n v="20"/>
  </r>
  <r>
    <s v="Id2257"/>
    <s v="  Cliff"/>
    <n v="34.4"/>
    <n v="5.7"/>
    <s v="No"/>
    <s v="No"/>
    <s v="Yes"/>
    <n v="1"/>
    <s v="No"/>
    <s v="Obesity"/>
    <s v="Prediabetes"/>
    <s v="15-Aug-2003"/>
    <n v="1261.8599999999999"/>
    <x v="1"/>
    <x v="0"/>
    <s v="R1011"/>
    <n v="20"/>
  </r>
  <r>
    <s v="Id2258"/>
    <s v="  Blue"/>
    <n v="34.1"/>
    <n v="4.13"/>
    <s v="No"/>
    <s v="No"/>
    <s v="Yes"/>
    <n v="1"/>
    <s v="No"/>
    <s v="Obesity"/>
    <s v="Normal"/>
    <s v="30-Oct-2003"/>
    <n v="1261.44"/>
    <x v="1"/>
    <x v="0"/>
    <s v="R1011"/>
    <n v="20"/>
  </r>
  <r>
    <s v="Id2259"/>
    <s v="  Jeffrey M"/>
    <n v="30.4"/>
    <n v="4.7699999999999996"/>
    <s v="No"/>
    <s v="No"/>
    <s v="Yes"/>
    <n v="1"/>
    <s v="No"/>
    <s v="Obesity"/>
    <s v="Normal"/>
    <s v="13-Oct-2003"/>
    <n v="1256.3"/>
    <x v="1"/>
    <x v="0"/>
    <s v="R1011"/>
    <n v="20"/>
  </r>
  <r>
    <s v="Id2260"/>
    <s v="  Andrew"/>
    <n v="28.7"/>
    <n v="4.99"/>
    <s v="No"/>
    <s v="No"/>
    <s v="Yes"/>
    <n v="1"/>
    <s v="No"/>
    <s v="Over weight"/>
    <s v="Normal"/>
    <s v="10-Dec-2003"/>
    <n v="1253.94"/>
    <x v="1"/>
    <x v="2"/>
    <s v="R1011"/>
    <n v="20"/>
  </r>
  <r>
    <s v="Id2261"/>
    <s v="  Julia"/>
    <n v="17.440000000000001"/>
    <n v="4.42"/>
    <s v="Yes"/>
    <s v="No"/>
    <s v="Yes"/>
    <n v="1"/>
    <s v="No"/>
    <s v="Under Weight"/>
    <s v="Normal"/>
    <s v="4-Nov-1997"/>
    <n v="1253"/>
    <x v="1"/>
    <x v="2"/>
    <s v="R1013"/>
    <n v="26"/>
  </r>
  <r>
    <s v="Id2262"/>
    <s v="  Daniel"/>
    <n v="27.6"/>
    <n v="4.01"/>
    <s v="No"/>
    <s v="No"/>
    <s v="Yes"/>
    <n v="1"/>
    <s v="No"/>
    <s v="Over weight"/>
    <s v="Normal"/>
    <s v="15-Sep-2003"/>
    <n v="1252.4100000000001"/>
    <x v="1"/>
    <x v="0"/>
    <s v="R1011"/>
    <n v="20"/>
  </r>
  <r>
    <s v="Id2263"/>
    <s v="  Jaime"/>
    <n v="20.7"/>
    <n v="4.49"/>
    <s v="No"/>
    <s v="No"/>
    <s v="Yes"/>
    <n v="1"/>
    <s v="No"/>
    <s v="Normal Weight"/>
    <s v="Normal"/>
    <s v="8-Sep-2003"/>
    <n v="1242.82"/>
    <x v="1"/>
    <x v="1"/>
    <s v="R1011"/>
    <n v="20"/>
  </r>
  <r>
    <s v="Id2264"/>
    <s v="  Mohd Syahidan"/>
    <n v="20.3"/>
    <n v="6.37"/>
    <s v="No"/>
    <s v="No"/>
    <s v="Yes"/>
    <n v="1"/>
    <s v="No"/>
    <s v="Normal Weight"/>
    <s v="Prediabetes"/>
    <s v="15-Sep-2003"/>
    <n v="1242.26"/>
    <x v="1"/>
    <x v="1"/>
    <s v="R1011"/>
    <n v="20"/>
  </r>
  <r>
    <s v="Id2265"/>
    <s v="  Matthew"/>
    <n v="19.8"/>
    <n v="5.12"/>
    <s v="No"/>
    <s v="No"/>
    <s v="Yes"/>
    <n v="1"/>
    <s v="No"/>
    <s v="Normal Weight"/>
    <s v="Normal"/>
    <s v="2-Aug-2003"/>
    <n v="1241.57"/>
    <x v="1"/>
    <x v="2"/>
    <s v="R1011"/>
    <n v="20"/>
  </r>
  <r>
    <s v="Id2266"/>
    <s v="  Elizabeth S"/>
    <n v="21.87"/>
    <n v="8.59"/>
    <s v="No"/>
    <s v="No"/>
    <s v="No"/>
    <n v="0"/>
    <s v="No"/>
    <s v="Normal Weight"/>
    <s v="Diabetes"/>
    <s v="1-Jul-2002"/>
    <n v="1241"/>
    <x v="1"/>
    <x v="2"/>
    <s v="R1013"/>
    <n v="21"/>
  </r>
  <r>
    <s v="Id2267"/>
    <s v="  Katie"/>
    <n v="16.600000000000001"/>
    <n v="5.87"/>
    <s v="No"/>
    <s v="No"/>
    <s v="No"/>
    <n v="1"/>
    <s v="No"/>
    <s v="Under Weight"/>
    <s v="Prediabetes"/>
    <s v="11-Oct-1998"/>
    <n v="1240"/>
    <x v="1"/>
    <x v="1"/>
    <s v="R1012"/>
    <n v="25"/>
  </r>
  <r>
    <s v="Id2268"/>
    <s v="  Christi A"/>
    <n v="21.98"/>
    <n v="7.03"/>
    <s v="No"/>
    <s v="No"/>
    <s v="No"/>
    <n v="0"/>
    <s v="No"/>
    <s v="Normal Weight"/>
    <s v="Diabetes"/>
    <s v="12-Dec-2002"/>
    <n v="1237"/>
    <x v="1"/>
    <x v="2"/>
    <s v="R1013"/>
    <n v="21"/>
  </r>
  <r>
    <s v="Id2269"/>
    <s v="  Sandra K"/>
    <n v="19.7"/>
    <n v="5.51"/>
    <s v="No"/>
    <s v="No"/>
    <s v="No"/>
    <n v="1"/>
    <s v="No"/>
    <s v="Normal Weight"/>
    <s v="Normal"/>
    <s v="13-Jul-1998"/>
    <n v="1234"/>
    <x v="1"/>
    <x v="1"/>
    <s v="R1013"/>
    <n v="25"/>
  </r>
  <r>
    <s v="Id2270"/>
    <s v="  Katharine"/>
    <n v="19.21"/>
    <n v="4.76"/>
    <s v="No"/>
    <s v="Yes"/>
    <s v="No"/>
    <n v="1"/>
    <s v="No"/>
    <s v="Normal Weight"/>
    <s v="Normal"/>
    <s v="16-Oct-2004"/>
    <n v="1228"/>
    <x v="1"/>
    <x v="1"/>
    <s v="R1012"/>
    <n v="19"/>
  </r>
  <r>
    <s v="Id2271"/>
    <s v="  Jerome"/>
    <n v="19.3"/>
    <n v="4.7"/>
    <s v="No"/>
    <s v="Yes"/>
    <s v="No"/>
    <n v="1"/>
    <s v="No"/>
    <s v="Normal Weight"/>
    <s v="Normal"/>
    <s v="9-Jul-2004"/>
    <n v="1224"/>
    <x v="1"/>
    <x v="1"/>
    <s v="R1013"/>
    <n v="19"/>
  </r>
  <r>
    <s v="Id2272"/>
    <s v="  Julia R"/>
    <n v="16.22"/>
    <n v="6.21"/>
    <s v="Yes"/>
    <s v="No"/>
    <s v="No"/>
    <n v="0"/>
    <s v="No"/>
    <s v="Under Weight"/>
    <s v="Prediabetes"/>
    <s v="4-Nov-1996"/>
    <n v="1220"/>
    <x v="1"/>
    <x v="0"/>
    <s v="R1012"/>
    <n v="27"/>
  </r>
  <r>
    <s v="Id2273"/>
    <s v="  Sean Henry"/>
    <n v="17.12"/>
    <n v="4.5199999999999996"/>
    <s v="No"/>
    <s v="Yes"/>
    <s v="No"/>
    <n v="1"/>
    <s v="No"/>
    <s v="Under Weight"/>
    <s v="Normal"/>
    <s v="2-Jun-2004"/>
    <n v="1210"/>
    <x v="1"/>
    <x v="1"/>
    <s v="R1013"/>
    <n v="19"/>
  </r>
  <r>
    <s v="Id2274"/>
    <s v="  Rachel A"/>
    <n v="19.07"/>
    <n v="5.45"/>
    <s v="No"/>
    <s v="No"/>
    <s v="No"/>
    <n v="1"/>
    <s v="No"/>
    <s v="Normal Weight"/>
    <s v="Normal"/>
    <s v="6-Oct-1992"/>
    <n v="1200.55"/>
    <x v="1"/>
    <x v="0"/>
    <s v="R1013"/>
    <n v="31"/>
  </r>
  <r>
    <s v="Id2275"/>
    <s v="  Jim"/>
    <n v="15.56"/>
    <n v="4.42"/>
    <s v="No"/>
    <s v="No"/>
    <s v="No"/>
    <n v="0"/>
    <s v="No"/>
    <s v="Under Weight"/>
    <s v="Normal"/>
    <s v="28-Jun-1999"/>
    <n v="1200"/>
    <x v="1"/>
    <x v="0"/>
    <s v="R1012"/>
    <n v="24"/>
  </r>
  <r>
    <s v="Id2276"/>
    <s v="  Tim"/>
    <n v="22.76"/>
    <n v="9.44"/>
    <s v="No"/>
    <s v="No"/>
    <s v="No"/>
    <n v="0"/>
    <s v="No"/>
    <s v="Normal Weight"/>
    <s v="Diabetes"/>
    <s v="26-Aug-2002"/>
    <n v="1191"/>
    <x v="1"/>
    <x v="1"/>
    <s v="R1013"/>
    <n v="21"/>
  </r>
  <r>
    <s v="Id2277"/>
    <s v="  Abby L"/>
    <n v="22.79"/>
    <n v="6.15"/>
    <s v="Yes"/>
    <s v="No"/>
    <s v="Yes"/>
    <n v="1"/>
    <s v="No"/>
    <s v="Normal Weight"/>
    <s v="Prediabetes"/>
    <s v="28-Jun-1997"/>
    <n v="1178.07"/>
    <x v="1"/>
    <x v="2"/>
    <s v="R1013"/>
    <n v="26"/>
  </r>
  <r>
    <s v="Id2278"/>
    <s v="  Mark"/>
    <n v="17.41"/>
    <n v="5.13"/>
    <s v="Yes"/>
    <s v="No"/>
    <s v="No"/>
    <n v="0"/>
    <s v="No"/>
    <s v="Under Weight"/>
    <s v="Normal"/>
    <s v="11-Aug-1996"/>
    <n v="1178"/>
    <x v="1"/>
    <x v="0"/>
    <s v="R1013"/>
    <n v="27"/>
  </r>
  <r>
    <s v="Id2279"/>
    <s v="  Ali"/>
    <n v="19.32"/>
    <n v="4.96"/>
    <s v="Yes"/>
    <s v="No"/>
    <s v="No"/>
    <n v="0"/>
    <s v="No"/>
    <s v="Normal Weight"/>
    <s v="Normal"/>
    <s v="12-Nov-2001"/>
    <n v="1167"/>
    <x v="1"/>
    <x v="1"/>
    <s v="R1013"/>
    <n v="22"/>
  </r>
  <r>
    <s v="Id2280"/>
    <s v="  Joshua"/>
    <n v="18.25"/>
    <n v="10.95"/>
    <s v="No"/>
    <s v="No"/>
    <s v="No"/>
    <n v="0"/>
    <s v="No"/>
    <s v="Under Weight"/>
    <s v="Diabetes"/>
    <s v="11-Jun-2002"/>
    <n v="1165"/>
    <x v="1"/>
    <x v="0"/>
    <s v="R1012"/>
    <n v="21"/>
  </r>
  <r>
    <s v="Id2281"/>
    <s v="  Pierre"/>
    <n v="53.13"/>
    <n v="4.4400000000000004"/>
    <s v="No"/>
    <s v="Yes"/>
    <s v="No"/>
    <n v="1"/>
    <s v="No"/>
    <s v="Obesity"/>
    <s v="Normal"/>
    <s v="11-Nov-2004"/>
    <n v="1163.46"/>
    <x v="1"/>
    <x v="0"/>
    <s v="R1013"/>
    <n v="19"/>
  </r>
  <r>
    <s v="Id2282"/>
    <s v="  Kate"/>
    <n v="20.46"/>
    <n v="4.0199999999999996"/>
    <s v="No"/>
    <s v="No"/>
    <s v="No"/>
    <n v="0"/>
    <s v="No"/>
    <s v="Normal Weight"/>
    <s v="Normal"/>
    <s v="26-Jul-1994"/>
    <n v="1158.32"/>
    <x v="1"/>
    <x v="1"/>
    <s v="R1013"/>
    <n v="29"/>
  </r>
  <r>
    <s v="Id2283"/>
    <s v="  David"/>
    <n v="43.01"/>
    <n v="5.44"/>
    <s v="No"/>
    <s v="Yes"/>
    <s v="No"/>
    <n v="1"/>
    <s v="No"/>
    <s v="Obesity"/>
    <s v="Normal"/>
    <s v="18-Jul-2004"/>
    <n v="1149.4000000000001"/>
    <x v="1"/>
    <x v="2"/>
    <s v="R1013"/>
    <n v="19"/>
  </r>
  <r>
    <s v="Id2284"/>
    <s v="  Carla"/>
    <n v="15.01"/>
    <n v="4.1500000000000004"/>
    <s v="No"/>
    <s v="No"/>
    <s v="Yes"/>
    <n v="1"/>
    <s v="No"/>
    <s v="Under Weight"/>
    <s v="Normal"/>
    <s v="12-Jun-2003"/>
    <n v="1149"/>
    <x v="1"/>
    <x v="1"/>
    <s v="R1012"/>
    <n v="20"/>
  </r>
  <r>
    <s v="Id2285"/>
    <s v="  Alvaro Sr"/>
    <n v="41.14"/>
    <n v="6.02"/>
    <s v="No"/>
    <s v="Yes"/>
    <s v="No"/>
    <n v="1"/>
    <s v="No"/>
    <s v="Obesity"/>
    <s v="Prediabetes"/>
    <s v="10-Jun-2004"/>
    <n v="1146.8"/>
    <x v="1"/>
    <x v="2"/>
    <s v="R1013"/>
    <n v="19"/>
  </r>
  <r>
    <s v="Id2286"/>
    <s v="  Hope"/>
    <n v="16.55"/>
    <n v="7.73"/>
    <s v="No"/>
    <s v="No"/>
    <s v="No"/>
    <n v="0"/>
    <s v="No"/>
    <s v="Under Weight"/>
    <s v="Diabetes"/>
    <s v="1-Oct-2002"/>
    <n v="1142"/>
    <x v="2"/>
    <x v="2"/>
    <s v="R1011"/>
    <n v="21"/>
  </r>
  <r>
    <s v="Id2287"/>
    <s v="  Mark P"/>
    <n v="37.29"/>
    <n v="5.03"/>
    <s v="No"/>
    <s v="Yes"/>
    <s v="No"/>
    <n v="1"/>
    <s v="No"/>
    <s v="Obesity"/>
    <s v="Normal"/>
    <s v="12-Sep-2004"/>
    <n v="1141.45"/>
    <x v="2"/>
    <x v="0"/>
    <s v="R1013"/>
    <n v="19"/>
  </r>
  <r>
    <s v="Id2288"/>
    <s v="  Desiree"/>
    <n v="16.739999999999998"/>
    <n v="4.08"/>
    <s v="Yes"/>
    <s v="No"/>
    <s v="No"/>
    <n v="0"/>
    <s v="No"/>
    <s v="Under Weight"/>
    <s v="Normal"/>
    <s v="25-Oct-2001"/>
    <n v="1141"/>
    <x v="2"/>
    <x v="1"/>
    <s v="R1013"/>
    <n v="22"/>
  </r>
  <r>
    <s v="Id2289"/>
    <s v="  Mario Jr"/>
    <n v="34.43"/>
    <n v="4.2699999999999996"/>
    <s v="No"/>
    <s v="Yes"/>
    <s v="No"/>
    <n v="1"/>
    <s v="No"/>
    <s v="Obesity"/>
    <s v="Normal"/>
    <s v="27-Nov-2004"/>
    <n v="1137.47"/>
    <x v="2"/>
    <x v="2"/>
    <s v="R1013"/>
    <n v="19"/>
  </r>
  <r>
    <s v="Id2290"/>
    <s v="  Lusapho"/>
    <n v="34.1"/>
    <n v="4.07"/>
    <s v="No"/>
    <s v="Yes"/>
    <s v="No"/>
    <n v="1"/>
    <s v="No"/>
    <s v="Obesity"/>
    <s v="Normal"/>
    <s v="15-Oct-2004"/>
    <n v="1137.01"/>
    <x v="2"/>
    <x v="1"/>
    <s v="R1013"/>
    <n v="19"/>
  </r>
  <r>
    <s v="Id2291"/>
    <s v="  Erin C"/>
    <n v="19.3"/>
    <n v="10.36"/>
    <s v="No"/>
    <s v="No"/>
    <s v="No"/>
    <n v="0"/>
    <s v="No"/>
    <s v="Normal Weight"/>
    <s v="Diabetes"/>
    <s v="11-Aug-2002"/>
    <n v="1137"/>
    <x v="2"/>
    <x v="1"/>
    <s v="R1013"/>
    <n v="21"/>
  </r>
  <r>
    <s v="Id2292"/>
    <s v="  Alan F"/>
    <n v="33.659999999999997"/>
    <n v="5.71"/>
    <s v="No"/>
    <s v="Yes"/>
    <s v="No"/>
    <n v="1"/>
    <s v="No"/>
    <s v="Obesity"/>
    <s v="Prediabetes"/>
    <s v="28-Nov-2004"/>
    <n v="1136.4000000000001"/>
    <x v="2"/>
    <x v="0"/>
    <s v="R1013"/>
    <n v="19"/>
  </r>
  <r>
    <s v="Id2293"/>
    <s v="  Ryan"/>
    <n v="33.33"/>
    <n v="6.08"/>
    <s v="No"/>
    <s v="Yes"/>
    <s v="No"/>
    <n v="1"/>
    <s v="No"/>
    <s v="Obesity"/>
    <s v="Prediabetes"/>
    <s v="11-Jun-2004"/>
    <n v="1135.94"/>
    <x v="2"/>
    <x v="0"/>
    <s v="R1013"/>
    <n v="19"/>
  </r>
  <r>
    <s v="Id2294"/>
    <s v="  Hope"/>
    <n v="21.84"/>
    <n v="5.71"/>
    <s v="No"/>
    <s v="Yes"/>
    <s v="No"/>
    <n v="1"/>
    <s v="No"/>
    <s v="Normal Weight"/>
    <s v="Prediabetes"/>
    <s v="6-Oct-2004"/>
    <n v="1135"/>
    <x v="2"/>
    <x v="0"/>
    <s v="R1013"/>
    <n v="19"/>
  </r>
  <r>
    <s v="Id2295"/>
    <s v="  Josh"/>
    <n v="16.87"/>
    <n v="9.1300000000000008"/>
    <s v="No"/>
    <s v="No"/>
    <s v="No"/>
    <n v="0"/>
    <s v="No"/>
    <s v="Under Weight"/>
    <s v="Diabetes"/>
    <s v="19-Jul-2002"/>
    <n v="1132"/>
    <x v="2"/>
    <x v="1"/>
    <s v="R1013"/>
    <n v="21"/>
  </r>
  <r>
    <s v="Id2296"/>
    <s v="  Jacob J"/>
    <n v="30.14"/>
    <n v="5.49"/>
    <s v="No"/>
    <s v="Yes"/>
    <s v="No"/>
    <n v="1"/>
    <s v="No"/>
    <s v="Obesity"/>
    <s v="Normal"/>
    <s v="14-Jun-2004"/>
    <n v="1131.51"/>
    <x v="2"/>
    <x v="1"/>
    <s v="R1013"/>
    <n v="19"/>
  </r>
  <r>
    <s v="Id2297"/>
    <s v="  Jose Tomas"/>
    <n v="23.21"/>
    <n v="4.37"/>
    <s v="No"/>
    <s v="Yes"/>
    <s v="No"/>
    <n v="1"/>
    <s v="No"/>
    <s v="Normal Weight"/>
    <s v="Normal"/>
    <s v="12-Nov-2004"/>
    <n v="1121.8699999999999"/>
    <x v="2"/>
    <x v="1"/>
    <s v="R1013"/>
    <n v="19"/>
  </r>
  <r>
    <s v="Id2298"/>
    <s v="  Mary Evan"/>
    <n v="17.170000000000002"/>
    <n v="8.4600000000000009"/>
    <s v="No"/>
    <s v="No"/>
    <s v="No"/>
    <n v="0"/>
    <s v="No"/>
    <s v="Under Weight"/>
    <s v="Diabetes"/>
    <s v="13-Aug-2002"/>
    <n v="1086"/>
    <x v="2"/>
    <x v="0"/>
    <s v="R1013"/>
    <n v="21"/>
  </r>
  <r>
    <s v="Id2299"/>
    <s v="  Justin K"/>
    <n v="15.61"/>
    <n v="5.28"/>
    <s v="No"/>
    <s v="No"/>
    <s v="No"/>
    <n v="1"/>
    <s v="No"/>
    <s v="Under Weight"/>
    <s v="Normal"/>
    <s v="26-Dec-1998"/>
    <n v="1082"/>
    <x v="2"/>
    <x v="2"/>
    <s v="R1013"/>
    <n v="25"/>
  </r>
  <r>
    <s v="Id2300"/>
    <s v="  Patrick"/>
    <n v="17.98"/>
    <n v="5.33"/>
    <s v="Yes"/>
    <s v="No"/>
    <s v="Yes"/>
    <n v="1"/>
    <s v="No"/>
    <s v="Under Weight"/>
    <s v="Normal"/>
    <s v="13-Aug-1997"/>
    <n v="1071"/>
    <x v="2"/>
    <x v="0"/>
    <s v="R1013"/>
    <n v="26"/>
  </r>
  <r>
    <s v="Id2301"/>
    <s v="  Roman"/>
    <n v="21.64"/>
    <n v="5.5"/>
    <s v="No"/>
    <s v="Yes"/>
    <s v="No"/>
    <n v="1"/>
    <s v="No"/>
    <s v="Normal Weight"/>
    <s v="Normal"/>
    <s v="24-Aug-2004"/>
    <n v="1070"/>
    <x v="2"/>
    <x v="0"/>
    <s v="R1013"/>
    <n v="19"/>
  </r>
  <r>
    <s v="Id2302"/>
    <s v="  David"/>
    <n v="16.399999999999999"/>
    <n v="5.4"/>
    <s v="No"/>
    <s v="No"/>
    <s v="Yes"/>
    <n v="1"/>
    <s v="No"/>
    <s v="Under Weight"/>
    <s v="Normal"/>
    <s v="28-Sep-1993"/>
    <n v="1068"/>
    <x v="2"/>
    <x v="1"/>
    <s v="R1013"/>
    <n v="30"/>
  </r>
  <r>
    <s v="Id2303"/>
    <s v="  Evelyn L"/>
    <n v="15.77"/>
    <n v="6.05"/>
    <s v="Yes"/>
    <s v="No"/>
    <s v="No"/>
    <n v="1"/>
    <s v="No"/>
    <s v="Under Weight"/>
    <s v="Prediabetes"/>
    <s v="1-Jun-1995"/>
    <n v="1056"/>
    <x v="2"/>
    <x v="2"/>
    <s v="R1013"/>
    <n v="28"/>
  </r>
  <r>
    <s v="Id2304"/>
    <s v="  Jim"/>
    <n v="18.27"/>
    <n v="11.46"/>
    <s v="No"/>
    <s v="No"/>
    <s v="No"/>
    <n v="0"/>
    <s v="No"/>
    <s v="Under Weight"/>
    <s v="Diabetes"/>
    <s v="1-Jul-2002"/>
    <n v="1049"/>
    <x v="2"/>
    <x v="2"/>
    <s v="R1012"/>
    <n v="21"/>
  </r>
  <r>
    <s v="Id2305"/>
    <s v="  Matthew S"/>
    <n v="16.489999999999998"/>
    <n v="8.48"/>
    <s v="No"/>
    <s v="No"/>
    <s v="No"/>
    <n v="0"/>
    <s v="No"/>
    <s v="Under Weight"/>
    <s v="Diabetes"/>
    <s v="20-Jul-2002"/>
    <n v="1047"/>
    <x v="2"/>
    <x v="1"/>
    <s v="R1013"/>
    <n v="21"/>
  </r>
  <r>
    <s v="Id2306"/>
    <s v="  Kenneth"/>
    <n v="16.14"/>
    <n v="4.8600000000000003"/>
    <s v="No"/>
    <s v="No"/>
    <s v="No"/>
    <n v="0"/>
    <s v="No"/>
    <s v="Under Weight"/>
    <s v="Normal"/>
    <s v="17-Nov-1994"/>
    <n v="1044"/>
    <x v="2"/>
    <x v="2"/>
    <s v="R1013"/>
    <n v="29"/>
  </r>
  <r>
    <s v="Id2307"/>
    <s v="  Andrea"/>
    <n v="20.85"/>
    <n v="4.45"/>
    <s v="Yes"/>
    <s v="No"/>
    <s v="No"/>
    <n v="1"/>
    <s v="No"/>
    <s v="Normal Weight"/>
    <s v="Normal"/>
    <s v="5-Oct-1995"/>
    <n v="1033.74"/>
    <x v="2"/>
    <x v="1"/>
    <s v="R1013"/>
    <n v="28"/>
  </r>
  <r>
    <s v="Id2308"/>
    <s v="  Kristina"/>
    <n v="15.88"/>
    <n v="4.3600000000000003"/>
    <s v="No"/>
    <s v="No"/>
    <s v="No"/>
    <n v="0"/>
    <s v="No"/>
    <s v="Under Weight"/>
    <s v="Normal"/>
    <s v="5-Aug-1999"/>
    <n v="1019"/>
    <x v="2"/>
    <x v="2"/>
    <s v="R1013"/>
    <n v="24"/>
  </r>
  <r>
    <s v="Id2309"/>
    <s v="  Kristen"/>
    <n v="20.66"/>
    <n v="5.8"/>
    <s v="No"/>
    <s v="Yes"/>
    <s v="No"/>
    <n v="1"/>
    <s v="No"/>
    <s v="Normal Weight"/>
    <s v="Prediabetes"/>
    <s v="9-Oct-2000"/>
    <n v="1012"/>
    <x v="2"/>
    <x v="2"/>
    <s v="R1013"/>
    <n v="23"/>
  </r>
  <r>
    <s v="Id2310"/>
    <s v="  Matthew"/>
    <n v="20.399999999999999"/>
    <n v="5.27"/>
    <s v="No"/>
    <s v="No"/>
    <s v="No"/>
    <n v="0"/>
    <s v="No"/>
    <s v="Normal Weight"/>
    <s v="Normal"/>
    <s v="22-Nov-1994"/>
    <n v="1006.65"/>
    <x v="2"/>
    <x v="2"/>
    <s v="R1013"/>
    <n v="29"/>
  </r>
  <r>
    <s v="Id2311"/>
    <s v="  Kathleen"/>
    <n v="25.19"/>
    <n v="5.64"/>
    <s v="Yes"/>
    <s v="No"/>
    <s v="No"/>
    <n v="0"/>
    <s v="No"/>
    <s v="Over weight"/>
    <s v="Normal"/>
    <s v="19-Aug-2001"/>
    <n v="964.71"/>
    <x v="2"/>
    <x v="2"/>
    <s v="R1013"/>
    <n v="22"/>
  </r>
  <r>
    <s v="Id2312"/>
    <s v="  Lindsey"/>
    <n v="20.54"/>
    <n v="4.2"/>
    <s v="Yes"/>
    <s v="No"/>
    <s v="No"/>
    <n v="1"/>
    <s v="No"/>
    <s v="Normal Weight"/>
    <s v="Normal"/>
    <s v="28-Oct-1995"/>
    <n v="928.59"/>
    <x v="2"/>
    <x v="1"/>
    <s v="R1013"/>
    <n v="28"/>
  </r>
  <r>
    <s v="Id2313"/>
    <s v="  Robert"/>
    <n v="20.13"/>
    <n v="5.42"/>
    <s v="No"/>
    <s v="No"/>
    <s v="No"/>
    <n v="0"/>
    <s v="No"/>
    <s v="Normal Weight"/>
    <s v="Normal"/>
    <s v="30-Oct-1994"/>
    <n v="915.07"/>
    <x v="2"/>
    <x v="1"/>
    <s v="R1013"/>
    <n v="29"/>
  </r>
  <r>
    <s v="Id2314"/>
    <s v="  Sarah E"/>
    <n v="18.93"/>
    <n v="6.11"/>
    <s v="No"/>
    <s v="No"/>
    <s v="Yes"/>
    <n v="1"/>
    <s v="No"/>
    <s v="Normal Weight"/>
    <s v="Prediabetes"/>
    <s v="27-Nov-1993"/>
    <n v="896.21"/>
    <x v="2"/>
    <x v="1"/>
    <s v="R1013"/>
    <n v="30"/>
  </r>
  <r>
    <s v="Id2315"/>
    <s v="  Flannery"/>
    <n v="24.14"/>
    <n v="5.29"/>
    <s v="No"/>
    <s v="Yes"/>
    <s v="No"/>
    <n v="1"/>
    <s v="No"/>
    <s v="Normal Weight"/>
    <s v="Normal"/>
    <s v="18-Nov-2000"/>
    <n v="865.41"/>
    <x v="2"/>
    <x v="1"/>
    <s v="R1013"/>
    <n v="23"/>
  </r>
  <r>
    <s v="Id2316"/>
    <s v="  John T"/>
    <n v="25.03"/>
    <n v="5.91"/>
    <s v="No"/>
    <s v="Yes"/>
    <s v="No"/>
    <n v="1"/>
    <s v="No"/>
    <s v="Over weight"/>
    <s v="Prediabetes"/>
    <s v="7-Oct-2004"/>
    <n v="830.52"/>
    <x v="2"/>
    <x v="2"/>
    <s v="R1011"/>
    <n v="19"/>
  </r>
  <r>
    <s v="Id2317"/>
    <s v="  Koji"/>
    <n v="20.47"/>
    <n v="5.81"/>
    <s v="Yes"/>
    <s v="No"/>
    <s v="No"/>
    <n v="1"/>
    <s v="No"/>
    <s v="Normal Weight"/>
    <s v="Prediabetes"/>
    <s v="7-Dec-1995"/>
    <n v="773.54"/>
    <x v="2"/>
    <x v="2"/>
    <s v="R1013"/>
    <n v="28"/>
  </r>
  <r>
    <s v="Id2318"/>
    <s v="  Candice M"/>
    <n v="18.82"/>
    <n v="5.51"/>
    <s v="Yes"/>
    <s v="No"/>
    <s v="No"/>
    <n v="0"/>
    <s v="No"/>
    <s v="Normal Weight"/>
    <s v="Normal"/>
    <s v="18-Sep-1996"/>
    <n v="770.38"/>
    <x v="2"/>
    <x v="2"/>
    <s v="R1012"/>
    <n v="27"/>
  </r>
  <r>
    <s v="Id2319"/>
    <s v="  Theodore A"/>
    <n v="17.079999999999998"/>
    <n v="5.73"/>
    <s v="No"/>
    <s v="No"/>
    <s v="Yes"/>
    <n v="1"/>
    <s v="No"/>
    <s v="Under Weight"/>
    <s v="Prediabetes"/>
    <s v="28-Jun-1993"/>
    <n v="770"/>
    <x v="2"/>
    <x v="0"/>
    <s v="R1013"/>
    <n v="30"/>
  </r>
  <r>
    <s v="Id2320"/>
    <s v="  Lindy"/>
    <n v="19.21"/>
    <n v="5.53"/>
    <s v="Yes"/>
    <s v="No"/>
    <s v="No"/>
    <n v="0"/>
    <s v="No"/>
    <s v="Normal Weight"/>
    <s v="Normal"/>
    <s v="22-Oct-1996"/>
    <n v="760"/>
    <x v="2"/>
    <x v="0"/>
    <s v="R1013"/>
    <n v="27"/>
  </r>
  <r>
    <s v="Id2321"/>
    <s v="  Thomas"/>
    <n v="17.86"/>
    <n v="5.43"/>
    <s v="No"/>
    <s v="No"/>
    <s v="Yes"/>
    <n v="1"/>
    <s v="No"/>
    <s v="Under Weight"/>
    <s v="Normal"/>
    <s v="9-Aug-1993"/>
    <n v="760"/>
    <x v="2"/>
    <x v="1"/>
    <s v="R1013"/>
    <n v="30"/>
  </r>
  <r>
    <s v="Id2322"/>
    <s v="  Holly"/>
    <n v="21.38"/>
    <n v="8.01"/>
    <s v="No"/>
    <s v="No"/>
    <s v="No"/>
    <n v="0"/>
    <s v="No"/>
    <s v="Normal Weight"/>
    <s v="Diabetes"/>
    <s v="19-Sep-2002"/>
    <n v="750"/>
    <x v="2"/>
    <x v="1"/>
    <s v="R1012"/>
    <n v="21"/>
  </r>
  <r>
    <s v="Id2323"/>
    <s v="  Matthew"/>
    <n v="23.35"/>
    <n v="5.94"/>
    <s v="No"/>
    <s v="No"/>
    <s v="No"/>
    <n v="0"/>
    <s v="No"/>
    <s v="Normal Weight"/>
    <s v="Prediabetes"/>
    <s v="14-Dec-1999"/>
    <n v="722.99"/>
    <x v="2"/>
    <x v="1"/>
    <s v="R1013"/>
    <n v="24"/>
  </r>
  <r>
    <s v="Id2324"/>
    <s v="  Meghan K"/>
    <n v="22.24"/>
    <n v="5.04"/>
    <s v="No"/>
    <s v="No"/>
    <s v="No"/>
    <n v="0"/>
    <s v="No"/>
    <s v="Normal Weight"/>
    <s v="Normal"/>
    <s v="26-Dec-1999"/>
    <n v="700"/>
    <x v="1"/>
    <x v="0"/>
    <s v="R1013"/>
    <n v="24"/>
  </r>
  <r>
    <s v="Id2325"/>
    <s v="  Fred"/>
    <n v="24.76"/>
    <n v="4.54"/>
    <s v="Yes"/>
    <s v="No"/>
    <s v="No"/>
    <n v="0"/>
    <s v="No"/>
    <s v="Normal Weight"/>
    <s v="Normal"/>
    <s v="12-Sep-2001"/>
    <n v="687.54"/>
    <x v="2"/>
    <x v="2"/>
    <s v="R1013"/>
    <n v="22"/>
  </r>
  <r>
    <s v="Id2326"/>
    <s v="  Sebastian"/>
    <n v="20.100000000000001"/>
    <n v="5.6"/>
    <s v="Yes"/>
    <s v="No"/>
    <s v="Yes"/>
    <n v="1"/>
    <s v="No"/>
    <s v="Normal Weight"/>
    <s v="Normal"/>
    <s v="9-Nov-1997"/>
    <n v="670"/>
    <x v="2"/>
    <x v="0"/>
    <s v="R1013"/>
    <n v="26"/>
  </r>
  <r>
    <s v="Id2327"/>
    <s v="  Laura"/>
    <n v="21.77"/>
    <n v="10.67"/>
    <s v="No"/>
    <s v="No"/>
    <s v="No"/>
    <n v="0"/>
    <s v="No"/>
    <s v="Normal Weight"/>
    <s v="Diabetes"/>
    <s v="29-Nov-2002"/>
    <n v="668"/>
    <x v="2"/>
    <x v="2"/>
    <s v="R1012"/>
    <n v="21"/>
  </r>
  <r>
    <s v="Id2328"/>
    <s v="  Nicole"/>
    <n v="17.82"/>
    <n v="5.26"/>
    <s v="Yes"/>
    <s v="No"/>
    <s v="No"/>
    <n v="1"/>
    <s v="No"/>
    <s v="Under Weight"/>
    <s v="Normal"/>
    <s v="4-Jul-1995"/>
    <n v="650"/>
    <x v="2"/>
    <x v="0"/>
    <s v="R1013"/>
    <n v="28"/>
  </r>
  <r>
    <s v="Id2329"/>
    <s v="  Susan E"/>
    <n v="17.07"/>
    <n v="5.22"/>
    <s v="No"/>
    <s v="No"/>
    <s v="Yes"/>
    <n v="1"/>
    <s v="No"/>
    <s v="Under Weight"/>
    <s v="Normal"/>
    <s v="1-Jun-1993"/>
    <n v="650"/>
    <x v="2"/>
    <x v="0"/>
    <s v="R1013"/>
    <n v="30"/>
  </r>
  <r>
    <s v="Id2330"/>
    <s v="  Katy"/>
    <n v="22.24"/>
    <n v="4.29"/>
    <s v="Yes"/>
    <s v="No"/>
    <s v="No"/>
    <n v="0"/>
    <s v="No"/>
    <s v="Normal Weight"/>
    <s v="Normal"/>
    <s v="20-Nov-2001"/>
    <n v="646.14"/>
    <x v="2"/>
    <x v="0"/>
    <s v="R1012"/>
    <n v="22"/>
  </r>
  <r>
    <s v="Id2331"/>
    <s v="  Jordan"/>
    <n v="22.34"/>
    <n v="5.57"/>
    <s v="No"/>
    <s v="No"/>
    <s v="No"/>
    <n v="1"/>
    <s v="No"/>
    <s v="Normal Weight"/>
    <s v="Normal"/>
    <s v="27-Jul-1998"/>
    <n v="637.26"/>
    <x v="2"/>
    <x v="0"/>
    <s v="R1013"/>
    <n v="25"/>
  </r>
  <r>
    <s v="Id2332"/>
    <s v="  Juan D"/>
    <n v="17.7"/>
    <n v="6.28"/>
    <s v="No"/>
    <s v="No"/>
    <s v="No"/>
    <n v="1"/>
    <s v="No"/>
    <s v="Under Weight"/>
    <s v="Prediabetes"/>
    <s v="13-Sep-1992"/>
    <n v="604.54"/>
    <x v="2"/>
    <x v="0"/>
    <s v="R1013"/>
    <n v="31"/>
  </r>
  <r>
    <s v="Id2333"/>
    <s v="  Julie"/>
    <n v="16.47"/>
    <n v="6.35"/>
    <s v="No"/>
    <s v="No"/>
    <s v="Yes"/>
    <n v="1"/>
    <s v="No"/>
    <s v="Under Weight"/>
    <s v="Prediabetes"/>
    <s v="30-Jun-1993"/>
    <n v="600"/>
    <x v="1"/>
    <x v="1"/>
    <s v="R1013"/>
    <n v="30"/>
  </r>
  <r>
    <s v="Id2334"/>
    <s v="  Evan P"/>
    <n v="17.600000000000001"/>
    <n v="4.3899999999999997"/>
    <s v="No"/>
    <s v="No"/>
    <s v="No"/>
    <n v="1"/>
    <s v="No"/>
    <s v="Under Weight"/>
    <s v="Normal"/>
    <s v="30-Nov-1992"/>
    <n v="570.62"/>
    <x v="1"/>
    <x v="1"/>
    <s v="R1013"/>
    <n v="31"/>
  </r>
  <r>
    <s v="Id2335"/>
    <s v="  Aaron K"/>
    <n v="17.579999999999998"/>
    <n v="4.51"/>
    <s v="No"/>
    <s v="No"/>
    <s v="No"/>
    <n v="1"/>
    <s v="No"/>
    <s v="Under Weight"/>
    <s v="Normal"/>
    <s v="9-Jul-1992"/>
    <n v="563.84"/>
    <x v="1"/>
    <x v="0"/>
    <s v="R1013"/>
    <n v="31"/>
  </r>
  <r>
    <s v="UNKNOWN_001"/>
    <s v="Unknown"/>
    <s v="Null"/>
    <s v="Null"/>
    <s v="Unknown"/>
    <s v="Unknown"/>
    <s v="Unknown"/>
    <s v="Null"/>
    <s v="Unknown"/>
    <s v="Unknown"/>
    <s v="Unknown"/>
    <s v="9-Jun-1999"/>
    <n v="2775.19"/>
    <x v="1"/>
    <x v="1"/>
    <s v="R1012"/>
    <n v="24"/>
  </r>
  <r>
    <s v="UNKNOWN_002"/>
    <s v="Unknown"/>
    <s v="Null"/>
    <s v="Null"/>
    <s v="Unknown"/>
    <s v="Unknown"/>
    <s v="Unknown"/>
    <s v="Null"/>
    <s v="Unknown"/>
    <s v="Unknown"/>
    <s v="Unknown"/>
    <s v="20-Dec-1985"/>
    <n v="6203.9"/>
    <x v="0"/>
    <x v="2"/>
    <s v="R1012"/>
    <n v="38"/>
  </r>
  <r>
    <s v="UNKNOWN_003"/>
    <s v="Unknown"/>
    <s v="Null"/>
    <s v="Null"/>
    <s v="Unknown"/>
    <s v="Unknown"/>
    <s v="Unknown"/>
    <s v="Null"/>
    <s v="Unknown"/>
    <s v="Unknown"/>
    <s v="Unknown"/>
    <s v="13-Oct-2000"/>
    <n v="35585.58"/>
    <x v="0"/>
    <x v="2"/>
    <s v="R1011"/>
    <n v="23"/>
  </r>
  <r>
    <s v="UNKNOWN_004"/>
    <s v="Unknown"/>
    <s v="Null"/>
    <s v="Null"/>
    <s v="Unknown"/>
    <s v="Unknown"/>
    <s v="Unknown"/>
    <s v="Null"/>
    <s v="Unknown"/>
    <s v="Unknown"/>
    <s v="Unknown"/>
    <s v="6-Oct-1992"/>
    <n v="36837.47"/>
    <x v="0"/>
    <x v="2"/>
    <s v="R1011"/>
    <n v="31"/>
  </r>
  <r>
    <s v="UNKNOWN_005"/>
    <s v="Unknown"/>
    <s v="Null"/>
    <s v="Null"/>
    <s v="Unknown"/>
    <s v="Unknown"/>
    <s v="Unknown"/>
    <s v="Null"/>
    <s v="Unknown"/>
    <s v="Unknown"/>
    <s v="Unknown"/>
    <s v="22-Nov-1991"/>
    <n v="38711"/>
    <x v="0"/>
    <x v="0"/>
    <s v="R1011"/>
    <n v="32"/>
  </r>
  <r>
    <s v="UNKNOWN_006"/>
    <s v="Unknown"/>
    <s v="Null"/>
    <s v="Null"/>
    <s v="Unknown"/>
    <s v="Unknown"/>
    <s v="Unknown"/>
    <s v="Null"/>
    <s v="Unknown"/>
    <s v="Unknown"/>
    <s v="Unknown"/>
    <s v="27-Nov-1987"/>
    <n v="20984.09"/>
    <x v="1"/>
    <x v="2"/>
    <s v="R1015"/>
    <n v="36"/>
  </r>
  <r>
    <s v="id2444"/>
    <s v="Unknown"/>
    <s v="Null"/>
    <s v="Null"/>
    <s v="Unknown"/>
    <s v="Unknown"/>
    <s v="Unknown"/>
    <s v="Null"/>
    <s v="Unknown"/>
    <s v="Unknown"/>
    <s v="Unknown"/>
    <s v="1-Nov-2004"/>
    <n v="34303.17"/>
    <x v="0"/>
    <x v="0"/>
    <s v="R1013"/>
    <n v="19"/>
  </r>
  <r>
    <s v="id3444"/>
    <s v="Unknown"/>
    <s v="Null"/>
    <s v="Null"/>
    <s v="Unknown"/>
    <s v="Unknown"/>
    <s v="Unknown"/>
    <s v="Null"/>
    <s v="Unknown"/>
    <s v="Unknown"/>
    <s v="Unknown"/>
    <s v="6-Nov-2004"/>
    <n v="1137.01"/>
    <x v="2"/>
    <x v="1"/>
    <s v="R1013"/>
    <n v="19"/>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1"/>
    <s v="  Kelly"/>
    <n v="47.41"/>
    <n v="7.47"/>
    <s v="No"/>
    <s v="No"/>
    <s v="No"/>
    <n v="0"/>
    <s v="Yes"/>
    <x v="0"/>
    <s v="Diabetes"/>
    <s v="12-Oct-1968"/>
    <n v="63770.43"/>
    <s v="tier - 1"/>
    <s v="tier - 3"/>
    <s v="R1013"/>
    <n v="55"/>
  </r>
  <r>
    <s v="Id2"/>
    <s v="  Matthew D"/>
    <n v="30.36"/>
    <n v="5.77"/>
    <s v="No"/>
    <s v="No"/>
    <s v="No"/>
    <n v="0"/>
    <s v="Yes"/>
    <x v="0"/>
    <s v="Prediabetes"/>
    <s v="8-Jun-1977"/>
    <n v="62592.87"/>
    <s v="tier - 2"/>
    <s v="tier - 3"/>
    <s v="R1013"/>
    <n v="46"/>
  </r>
  <r>
    <s v="Id3"/>
    <s v="  Phil"/>
    <n v="34.484999999999999"/>
    <n v="11.87"/>
    <s v="Yes"/>
    <s v="No"/>
    <s v="No"/>
    <n v="2"/>
    <s v="Yes"/>
    <x v="0"/>
    <s v="Diabetes"/>
    <s v="11-Sep-1970"/>
    <n v="60021.4"/>
    <s v="tier - 1"/>
    <s v="tier - 1"/>
    <s v="R1012"/>
    <n v="53"/>
  </r>
  <r>
    <s v="Id4"/>
    <s v="  Kelsey"/>
    <n v="38.094999999999999"/>
    <n v="6.05"/>
    <s v="No"/>
    <s v="No"/>
    <s v="No"/>
    <n v="0"/>
    <s v="Yes"/>
    <x v="0"/>
    <s v="Prediabetes"/>
    <s v="6-Jun-1991"/>
    <n v="58571.07"/>
    <s v="tier - 1"/>
    <s v="tier - 3"/>
    <s v="R1024"/>
    <n v="32"/>
  </r>
  <r>
    <s v="Id5"/>
    <s v="  Kristyn"/>
    <n v="35.53"/>
    <n v="5.45"/>
    <s v="No"/>
    <s v="No"/>
    <s v="No"/>
    <n v="0"/>
    <s v="Yes"/>
    <x v="0"/>
    <s v="Normal"/>
    <s v="19-Jun-1989"/>
    <n v="55135.4"/>
    <s v="tier - 1"/>
    <s v="tier - 2"/>
    <s v="R1012"/>
    <n v="34"/>
  </r>
  <r>
    <s v="Id6"/>
    <s v="  Russell B"/>
    <n v="32.799999999999997"/>
    <n v="6.59"/>
    <s v="No"/>
    <s v="No"/>
    <s v="No"/>
    <n v="0"/>
    <s v="Yes"/>
    <x v="0"/>
    <s v="Diabetes"/>
    <s v="4-Aug-1962"/>
    <n v="52590.83"/>
    <s v="tier - 1"/>
    <s v="tier - 3"/>
    <s v="R1011"/>
    <n v="61"/>
  </r>
  <r>
    <s v="Id7"/>
    <s v="  Scott"/>
    <n v="36.4"/>
    <n v="6.07"/>
    <s v="No"/>
    <s v="No"/>
    <s v="No"/>
    <n v="0"/>
    <s v="Yes"/>
    <x v="0"/>
    <s v="Prediabetes"/>
    <s v="27-Oct-1994"/>
    <n v="51194.559999999998"/>
    <s v="tier - 1"/>
    <s v="tier - 3"/>
    <s v="R1011"/>
    <n v="29"/>
  </r>
  <r>
    <s v="Id8"/>
    <s v="  Stephen"/>
    <n v="36.96"/>
    <n v="7.93"/>
    <s v="No"/>
    <s v="No"/>
    <s v="No"/>
    <n v="3"/>
    <s v="Yes"/>
    <x v="0"/>
    <s v="Diabetes"/>
    <s v="27-Jun-1958"/>
    <n v="49577.66"/>
    <s v="tier - 2"/>
    <s v="tier - 2"/>
    <s v="R1013"/>
    <n v="65"/>
  </r>
  <r>
    <s v="Id9"/>
    <s v="  Patrick R"/>
    <n v="41.14"/>
    <n v="9.58"/>
    <s v="Yes"/>
    <s v="No"/>
    <s v="Yes"/>
    <n v="1"/>
    <s v="Yes"/>
    <x v="0"/>
    <s v="Diabetes"/>
    <s v="4-Sep-1963"/>
    <n v="48970.25"/>
    <s v="tier - 1"/>
    <s v="tier - 2"/>
    <s v="R1013"/>
    <n v="60"/>
  </r>
  <r>
    <s v="Id10"/>
    <s v="  Brooke N"/>
    <n v="38.06"/>
    <n v="10.79"/>
    <s v="No"/>
    <s v="No"/>
    <s v="No"/>
    <n v="0"/>
    <s v="Yes"/>
    <x v="0"/>
    <s v="Diabetes"/>
    <s v="29-Dec-1978"/>
    <n v="48885.14"/>
    <s v="tier - 1"/>
    <s v="tier - 2"/>
    <s v="R1013"/>
    <n v="45"/>
  </r>
  <r>
    <s v="Id11"/>
    <s v="  Paola Andrea"/>
    <n v="37.700000000000003"/>
    <n v="5.96"/>
    <s v="Yes"/>
    <s v="No"/>
    <s v="No"/>
    <n v="2"/>
    <s v="Yes"/>
    <x v="0"/>
    <s v="Prediabetes"/>
    <s v="22-Jul-1959"/>
    <n v="48824.45"/>
    <s v="tier - 2"/>
    <s v="tier - 1"/>
    <s v="R1011"/>
    <n v="64"/>
  </r>
  <r>
    <s v="Id12"/>
    <s v="  David"/>
    <n v="42.13"/>
    <n v="11.9"/>
    <s v="No"/>
    <s v="No"/>
    <s v="No"/>
    <n v="0"/>
    <s v="Yes"/>
    <x v="0"/>
    <s v="Diabetes"/>
    <s v="27-Oct-1965"/>
    <n v="48675.519999999997"/>
    <s v="tier - 1"/>
    <s v="tier - 2"/>
    <s v="R1013"/>
    <n v="58"/>
  </r>
  <r>
    <s v="Id13"/>
    <s v="  Wade"/>
    <n v="40.92"/>
    <n v="8.41"/>
    <s v="No"/>
    <s v="No"/>
    <s v="No"/>
    <n v="0"/>
    <s v="Yes"/>
    <x v="0"/>
    <s v="Diabetes"/>
    <s v="11-Oct-1962"/>
    <n v="48673.56"/>
    <s v="tier - 1"/>
    <s v="tier - 2"/>
    <s v="R1013"/>
    <n v="61"/>
  </r>
  <r>
    <s v="Id14"/>
    <s v="  Franklin"/>
    <n v="40.564999999999998"/>
    <n v="7.02"/>
    <s v="No"/>
    <s v="No"/>
    <s v="No"/>
    <n v="0"/>
    <s v="Yes"/>
    <x v="0"/>
    <s v="Diabetes"/>
    <s v="1-Dec-1968"/>
    <n v="48549.18"/>
    <s v="tier - 1"/>
    <s v="tier - 3"/>
    <s v="R1016"/>
    <n v="55"/>
  </r>
  <r>
    <s v="Id15"/>
    <s v="  Leilani M"/>
    <n v="36.384999999999998"/>
    <n v="7.59"/>
    <s v="Yes"/>
    <s v="No"/>
    <s v="No"/>
    <n v="2"/>
    <s v="Yes"/>
    <x v="0"/>
    <s v="Diabetes"/>
    <s v="21-Dec-1961"/>
    <n v="48517.56"/>
    <s v="tier - 1"/>
    <s v="tier - 3"/>
    <s v="R1024"/>
    <n v="62"/>
  </r>
  <r>
    <s v="Id16"/>
    <s v="  Philippe"/>
    <n v="39.9"/>
    <n v="11.32"/>
    <s v="No"/>
    <s v="No"/>
    <s v="No"/>
    <n v="0"/>
    <s v="Yes"/>
    <x v="0"/>
    <s v="Diabetes"/>
    <s v="27-Aug-1962"/>
    <n v="48173.36"/>
    <s v="tier - 1"/>
    <s v="tier - 3"/>
    <s v="R1011"/>
    <n v="61"/>
  </r>
  <r>
    <s v="Id17"/>
    <s v="  Jennifer A"/>
    <n v="33.799999999999997"/>
    <n v="7.67"/>
    <s v="No"/>
    <s v="No"/>
    <s v="No"/>
    <n v="3"/>
    <s v="Yes"/>
    <x v="0"/>
    <s v="Diabetes"/>
    <s v="16-Nov-1958"/>
    <n v="47928.03"/>
    <s v="tier - 2"/>
    <s v="tier - 3"/>
    <s v="R1011"/>
    <n v="65"/>
  </r>
  <r>
    <s v="Id18"/>
    <s v="  Christina M"/>
    <n v="36.765000000000001"/>
    <n v="7.29"/>
    <s v="Yes"/>
    <s v="No"/>
    <s v="Yes"/>
    <n v="1"/>
    <s v="Yes"/>
    <x v="0"/>
    <s v="Diabetes"/>
    <s v="5-Aug-1963"/>
    <n v="47896.79"/>
    <s v="tier - 1"/>
    <s v="tier - 3"/>
    <s v="R1024"/>
    <n v="60"/>
  </r>
  <r>
    <s v="Id19"/>
    <s v="  Said Sr"/>
    <n v="36.954999999999998"/>
    <n v="4.72"/>
    <s v="Yes"/>
    <s v="No"/>
    <s v="No"/>
    <n v="1"/>
    <s v="Yes"/>
    <x v="0"/>
    <s v="Normal"/>
    <s v="7-Nov-1964"/>
    <n v="47496.49"/>
    <s v="tier - 1"/>
    <s v="tier - 3"/>
    <s v="R1012"/>
    <n v="59"/>
  </r>
  <r>
    <s v="Id20"/>
    <s v="  John"/>
    <n v="42.9"/>
    <n v="11.41"/>
    <s v="No"/>
    <s v="No"/>
    <s v="No"/>
    <n v="0"/>
    <s v="Yes"/>
    <x v="0"/>
    <s v="Diabetes"/>
    <s v="27-Sep-1971"/>
    <n v="47462.89"/>
    <s v="tier - 1"/>
    <s v="tier - 2"/>
    <s v="R1013"/>
    <n v="52"/>
  </r>
  <r>
    <s v="Id21"/>
    <s v="  Myles"/>
    <n v="36.299999999999997"/>
    <n v="11.5"/>
    <s v="Yes"/>
    <s v="No"/>
    <s v="No"/>
    <n v="2"/>
    <s v="Yes"/>
    <x v="0"/>
    <s v="Diabetes"/>
    <s v="13-Jun-1961"/>
    <n v="47403.88"/>
    <s v="tier - 1"/>
    <s v="tier - 3"/>
    <s v="R1011"/>
    <n v="62"/>
  </r>
  <r>
    <s v="Id22"/>
    <s v="  Madelyn C"/>
    <n v="32.200000000000003"/>
    <n v="6.22"/>
    <s v="Yes"/>
    <s v="No"/>
    <s v="No"/>
    <n v="2"/>
    <s v="Yes"/>
    <x v="0"/>
    <s v="Prediabetes"/>
    <s v="4-Oct-1959"/>
    <n v="47305.31"/>
    <s v="tier - 2"/>
    <s v="tier - 1"/>
    <s v="R1011"/>
    <n v="64"/>
  </r>
  <r>
    <s v="Id23"/>
    <s v="  Nicole"/>
    <n v="31.3"/>
    <n v="11.38"/>
    <s v="No"/>
    <s v="No"/>
    <s v="No"/>
    <n v="3"/>
    <s v="Yes"/>
    <x v="0"/>
    <s v="Diabetes"/>
    <s v="3-Sep-1958"/>
    <n v="47291.06"/>
    <s v="tier - 2"/>
    <s v="tier - 1"/>
    <s v="R1011"/>
    <n v="65"/>
  </r>
  <r>
    <s v="Id24"/>
    <s v="  Eric A"/>
    <n v="41.8"/>
    <n v="7.89"/>
    <s v="Yes"/>
    <s v="No"/>
    <s v="No"/>
    <n v="2"/>
    <s v="Yes"/>
    <x v="0"/>
    <s v="Diabetes"/>
    <s v="28-Dec-1970"/>
    <n v="47269.85"/>
    <s v="tier - 1"/>
    <s v="tier - 2"/>
    <s v="R1013"/>
    <n v="53"/>
  </r>
  <r>
    <s v="Id25"/>
    <s v="  Emiliano I"/>
    <n v="35.090000000000003"/>
    <n v="4.38"/>
    <s v="Yes"/>
    <s v="No"/>
    <s v="No"/>
    <n v="2"/>
    <s v="Yes"/>
    <x v="0"/>
    <s v="Normal"/>
    <s v="14-Jul-1959"/>
    <n v="47055.53"/>
    <s v="tier - 2"/>
    <s v="tier - 1"/>
    <s v="R1013"/>
    <n v="64"/>
  </r>
  <r>
    <s v="Id26"/>
    <s v="  Adam"/>
    <n v="33.880000000000003"/>
    <n v="7.01"/>
    <s v="No"/>
    <s v="No"/>
    <s v="No"/>
    <n v="3"/>
    <s v="Yes"/>
    <x v="0"/>
    <s v="Diabetes"/>
    <s v="15-Sep-1958"/>
    <n v="46889.26"/>
    <s v="tier - 2"/>
    <s v="tier - 3"/>
    <s v="R1013"/>
    <n v="65"/>
  </r>
  <r>
    <s v="Id27"/>
    <s v="  Zach"/>
    <n v="30.875"/>
    <n v="11.88"/>
    <s v="No"/>
    <s v="No"/>
    <s v="No"/>
    <n v="0"/>
    <s v="Yes"/>
    <x v="0"/>
    <s v="Diabetes"/>
    <s v="17-Nov-1960"/>
    <n v="46718.16"/>
    <s v="tier - 1"/>
    <s v="tier - 1"/>
    <s v="R1012"/>
    <n v="63"/>
  </r>
  <r>
    <s v="Id28"/>
    <s v="  Stephanie W"/>
    <n v="36.86"/>
    <n v="5.19"/>
    <s v="Yes"/>
    <s v="No"/>
    <s v="Yes"/>
    <n v="1"/>
    <s v="Yes"/>
    <x v="0"/>
    <s v="Normal"/>
    <s v="23-Jun-1969"/>
    <n v="46661.440000000002"/>
    <s v="tier - 1"/>
    <s v="tier - 3"/>
    <s v="R1012"/>
    <n v="54"/>
  </r>
  <r>
    <s v="Id29"/>
    <s v="  Stephen"/>
    <n v="35.86"/>
    <n v="6.74"/>
    <s v="Yes"/>
    <s v="No"/>
    <s v="No"/>
    <n v="2"/>
    <s v="Yes"/>
    <x v="0"/>
    <s v="Diabetes"/>
    <s v="8-Aug-1961"/>
    <n v="46599.11"/>
    <s v="tier - 1"/>
    <s v="tier - 1"/>
    <s v="R1013"/>
    <n v="62"/>
  </r>
  <r>
    <s v="Id30"/>
    <s v="  Natalie"/>
    <n v="37.049999999999997"/>
    <n v="8.44"/>
    <s v="No"/>
    <s v="No"/>
    <s v="No"/>
    <n v="0"/>
    <s v="Yes"/>
    <x v="0"/>
    <s v="Diabetes"/>
    <s v="6-Dec-1971"/>
    <n v="46255.11"/>
    <s v="tier - 1"/>
    <s v="tier - 3"/>
    <s v="R1024"/>
    <n v="52"/>
  </r>
  <r>
    <s v="Id31"/>
    <s v="  Nicole J"/>
    <n v="43.89"/>
    <n v="8.7100000000000009"/>
    <s v="No"/>
    <s v="No"/>
    <s v="No"/>
    <n v="0"/>
    <s v="Yes"/>
    <x v="0"/>
    <s v="Diabetes"/>
    <s v="17-Aug-1978"/>
    <n v="46200.99"/>
    <s v="tier - 1"/>
    <s v="tier - 1"/>
    <s v="R1013"/>
    <n v="45"/>
  </r>
  <r>
    <s v="Id32"/>
    <s v="  Jefferson D"/>
    <n v="42.35"/>
    <n v="5.08"/>
    <s v="Yes"/>
    <s v="No"/>
    <s v="No"/>
    <n v="0"/>
    <s v="Yes"/>
    <x v="0"/>
    <s v="Normal"/>
    <s v="2-Dec-1976"/>
    <n v="46151.12"/>
    <s v="tier - 1"/>
    <s v="tier - 3"/>
    <s v="R1013"/>
    <n v="47"/>
  </r>
  <r>
    <s v="Id33"/>
    <s v="  Brendan D"/>
    <n v="31.35"/>
    <n v="6.86"/>
    <s v="No"/>
    <s v="No"/>
    <s v="No"/>
    <n v="0"/>
    <s v="Yes"/>
    <x v="0"/>
    <s v="Diabetes"/>
    <s v="4-Dec-1962"/>
    <n v="46130.53"/>
    <s v="tier - 1"/>
    <s v="tier - 1"/>
    <s v="R1012"/>
    <n v="61"/>
  </r>
  <r>
    <s v="Id34"/>
    <s v="  Courtney"/>
    <n v="47.6"/>
    <n v="5.95"/>
    <s v="Yes"/>
    <s v="No"/>
    <s v="No"/>
    <n v="0"/>
    <s v="Yes"/>
    <x v="0"/>
    <s v="Prediabetes"/>
    <s v="30-Sep-1985"/>
    <n v="46113.51"/>
    <s v="tier - 2"/>
    <s v="tier - 3"/>
    <s v="R1011"/>
    <n v="38"/>
  </r>
  <r>
    <s v="Id35"/>
    <s v="  Sydney L"/>
    <n v="46.2"/>
    <n v="6.09"/>
    <s v="No"/>
    <s v="No"/>
    <s v="Yes"/>
    <n v="1"/>
    <s v="Yes"/>
    <x v="0"/>
    <s v="Prediabetes"/>
    <s v="12-Aug-1979"/>
    <n v="45863.21"/>
    <s v="tier - 2"/>
    <s v="tier - 1"/>
    <s v="R1013"/>
    <n v="44"/>
  </r>
  <r>
    <s v="Id36"/>
    <s v="  Julien"/>
    <n v="32.015000000000001"/>
    <n v="11.75"/>
    <s v="No"/>
    <s v="No"/>
    <s v="No"/>
    <n v="0"/>
    <s v="Yes"/>
    <x v="0"/>
    <s v="Diabetes"/>
    <s v="21-Dec-1960"/>
    <n v="45710.21"/>
    <s v="tier - 2"/>
    <s v="tier - 2"/>
    <s v="R1016"/>
    <n v="63"/>
  </r>
  <r>
    <s v="Id37"/>
    <s v="  Ryan M"/>
    <n v="40.564999999999998"/>
    <n v="7.37"/>
    <s v="No"/>
    <s v="No"/>
    <s v="No"/>
    <n v="0"/>
    <s v="Yes"/>
    <x v="0"/>
    <s v="Diabetes"/>
    <s v="9-Aug-1974"/>
    <n v="45702.02"/>
    <s v="tier - 2"/>
    <s v="tier - 2"/>
    <s v="R1012"/>
    <n v="49"/>
  </r>
  <r>
    <s v="Id38"/>
    <s v="  Anna H"/>
    <n v="32.450000000000003"/>
    <n v="11.91"/>
    <s v="No"/>
    <s v="No"/>
    <s v="No"/>
    <n v="0"/>
    <s v="Yes"/>
    <x v="0"/>
    <s v="Diabetes"/>
    <s v="17-Dec-1962"/>
    <n v="45008.959999999999"/>
    <s v="tier - 2"/>
    <s v="tier - 2"/>
    <s v="R1013"/>
    <n v="61"/>
  </r>
  <r>
    <s v="Id39"/>
    <s v="  Samantha"/>
    <n v="34.96"/>
    <n v="6.52"/>
    <s v="No"/>
    <s v="No"/>
    <s v="No"/>
    <n v="0"/>
    <s v="Yes"/>
    <x v="0"/>
    <s v="Diabetes"/>
    <s v="13-Aug-1971"/>
    <n v="44641.2"/>
    <s v="tier - 2"/>
    <s v="tier - 3"/>
    <s v="R1024"/>
    <n v="52"/>
  </r>
  <r>
    <s v="Id40"/>
    <s v="  Robert"/>
    <n v="35.5"/>
    <n v="5.14"/>
    <s v="No"/>
    <s v="No"/>
    <s v="Yes"/>
    <n v="1"/>
    <s v="Yes"/>
    <x v="0"/>
    <s v="Normal"/>
    <s v="11-Oct-1993"/>
    <n v="44585.46"/>
    <s v="tier - 2"/>
    <s v="tier - 2"/>
    <s v="R1011"/>
    <n v="30"/>
  </r>
  <r>
    <s v="Id41"/>
    <s v="  James R"/>
    <n v="52.58"/>
    <n v="4.1900000000000004"/>
    <s v="No"/>
    <s v="Yes"/>
    <s v="No"/>
    <n v="1"/>
    <s v="Yes"/>
    <x v="0"/>
    <s v="Normal"/>
    <s v="2-Aug-2000"/>
    <n v="44501.4"/>
    <s v="tier - 2"/>
    <s v="tier - 3"/>
    <s v="R1013"/>
    <n v="23"/>
  </r>
  <r>
    <s v="Id42"/>
    <s v="  Roseann"/>
    <n v="35.200000000000003"/>
    <n v="11.68"/>
    <s v="Yes"/>
    <s v="No"/>
    <s v="No"/>
    <n v="0"/>
    <s v="Yes"/>
    <x v="0"/>
    <s v="Diabetes"/>
    <s v="14-Sep-1967"/>
    <n v="44423.8"/>
    <s v="tier - 2"/>
    <s v="tier - 3"/>
    <s v="R1013"/>
    <n v="56"/>
  </r>
  <r>
    <s v="Id43"/>
    <s v="  Nicole"/>
    <n v="38.06"/>
    <n v="6.98"/>
    <s v="No"/>
    <s v="No"/>
    <s v="No"/>
    <n v="0"/>
    <s v="Yes"/>
    <x v="0"/>
    <s v="Diabetes"/>
    <s v="29-Oct-1971"/>
    <n v="44400.41"/>
    <s v="tier - 2"/>
    <s v="tier - 2"/>
    <s v="R1013"/>
    <n v="52"/>
  </r>
  <r>
    <s v="Id44"/>
    <s v="  Spencer"/>
    <n v="34.21"/>
    <n v="8.34"/>
    <s v="No"/>
    <s v="No"/>
    <s v="No"/>
    <n v="0"/>
    <s v="Yes"/>
    <x v="0"/>
    <s v="Diabetes"/>
    <s v="24-Nov-1968"/>
    <n v="44260.75"/>
    <s v="tier - 2"/>
    <s v="tier - 1"/>
    <s v="R1013"/>
    <n v="55"/>
  </r>
  <r>
    <s v="Id45"/>
    <s v="  Eric W"/>
    <n v="38.94"/>
    <n v="8.49"/>
    <s v="Yes"/>
    <s v="No"/>
    <s v="No"/>
    <n v="1"/>
    <s v="Yes"/>
    <x v="0"/>
    <s v="Diabetes"/>
    <s v="1-Jun-1975"/>
    <n v="44202.65"/>
    <s v="tier - 2"/>
    <s v="tier - 2"/>
    <s v="R1013"/>
    <n v="48"/>
  </r>
  <r>
    <s v="Id46"/>
    <s v="  Brianna L"/>
    <n v="30.21"/>
    <n v="5.34"/>
    <s v="Yes"/>
    <s v="No"/>
    <s v="No"/>
    <n v="1"/>
    <s v="Yes"/>
    <x v="0"/>
    <s v="Normal"/>
    <s v="16-Jul-1988"/>
    <n v="43943.88"/>
    <s v="tier - 2"/>
    <s v="tier - 1"/>
    <s v="R1012"/>
    <n v="35"/>
  </r>
  <r>
    <s v="Id47"/>
    <s v="  Thomas J"/>
    <n v="33.630000000000003"/>
    <n v="4.43"/>
    <s v="Yes"/>
    <s v="No"/>
    <s v="No"/>
    <n v="2"/>
    <s v="Yes"/>
    <x v="0"/>
    <s v="Normal"/>
    <s v="5-Oct-1966"/>
    <n v="43921.18"/>
    <s v="tier - 2"/>
    <s v="tier - 2"/>
    <s v="R1012"/>
    <n v="57"/>
  </r>
  <r>
    <s v="Id48"/>
    <s v="  Melissa L"/>
    <n v="40.369999999999997"/>
    <n v="4.47"/>
    <s v="No"/>
    <s v="No"/>
    <s v="No"/>
    <n v="0"/>
    <s v="Yes"/>
    <x v="0"/>
    <s v="Normal"/>
    <s v="10-Nov-1980"/>
    <n v="43896.38"/>
    <s v="tier - 2"/>
    <s v="tier - 1"/>
    <s v="R1013"/>
    <n v="43"/>
  </r>
  <r>
    <s v="Id49"/>
    <s v="  Flavio"/>
    <n v="53.09"/>
    <n v="4.82"/>
    <s v="Yes"/>
    <s v="No"/>
    <s v="No"/>
    <n v="2"/>
    <s v="Yes"/>
    <x v="0"/>
    <s v="Normal"/>
    <s v="2-Jul-1966"/>
    <n v="43817.45"/>
    <s v="tier - 2"/>
    <s v="tier - 3"/>
    <s v="R1012"/>
    <n v="57"/>
  </r>
  <r>
    <s v="Id50"/>
    <s v="  Ryan"/>
    <n v="31.79"/>
    <n v="5.51"/>
    <s v="Yes"/>
    <s v="No"/>
    <s v="No"/>
    <n v="2"/>
    <s v="Yes"/>
    <x v="0"/>
    <s v="Normal"/>
    <s v="25-Oct-1966"/>
    <n v="43813.87"/>
    <s v="tier - 2"/>
    <s v="tier - 2"/>
    <s v="R1013"/>
    <n v="57"/>
  </r>
  <r>
    <s v="Id51"/>
    <s v="  Anthony J"/>
    <n v="41.895000000000003"/>
    <n v="10.87"/>
    <s v="Yes"/>
    <s v="No"/>
    <s v="No"/>
    <n v="1"/>
    <s v="Yes"/>
    <x v="0"/>
    <s v="Diabetes"/>
    <s v="29-Dec-1986"/>
    <n v="43753.34"/>
    <s v="tier - 2"/>
    <s v="tier - 1"/>
    <s v="R1015"/>
    <n v="37"/>
  </r>
  <r>
    <s v="Id52"/>
    <s v="  Alex"/>
    <n v="31.16"/>
    <n v="9.34"/>
    <s v="No"/>
    <s v="No"/>
    <s v="No"/>
    <n v="0"/>
    <s v="Yes"/>
    <x v="0"/>
    <s v="Diabetes"/>
    <s v="22-Aug-1965"/>
    <n v="43578.94"/>
    <s v="tier - 2"/>
    <s v="tier - 2"/>
    <s v="R1012"/>
    <n v="58"/>
  </r>
  <r>
    <s v="Id53"/>
    <s v="  David"/>
    <n v="34.104999999999997"/>
    <n v="5.03"/>
    <s v="Yes"/>
    <s v="No"/>
    <s v="Yes"/>
    <n v="1"/>
    <s v="Yes"/>
    <x v="0"/>
    <s v="Normal"/>
    <s v="3-Dec-1969"/>
    <n v="43254.42"/>
    <s v="tier - 2"/>
    <s v="tier - 2"/>
    <s v="R1016"/>
    <n v="54"/>
  </r>
  <r>
    <s v="Id54"/>
    <s v="  Andrew B"/>
    <n v="51.93"/>
    <n v="11.05"/>
    <s v="No"/>
    <s v="No"/>
    <s v="No"/>
    <n v="0"/>
    <s v="Yes"/>
    <x v="0"/>
    <s v="Diabetes"/>
    <s v="29-Nov-1965"/>
    <n v="43073.760000000002"/>
    <s v="tier - 2"/>
    <s v="tier - 2"/>
    <s v="R1011"/>
    <n v="58"/>
  </r>
  <r>
    <s v="Id55"/>
    <s v="  Dara E"/>
    <n v="38.950000000000003"/>
    <n v="11.95"/>
    <s v="No"/>
    <s v="No"/>
    <s v="No"/>
    <n v="0"/>
    <s v="Yes"/>
    <x v="0"/>
    <s v="Diabetes"/>
    <s v="4-Nov-1978"/>
    <n v="42983.46"/>
    <s v="tier - 1"/>
    <s v="tier - 2"/>
    <s v="R1012"/>
    <n v="45"/>
  </r>
  <r>
    <s v="Id56"/>
    <s v="  Inna"/>
    <n v="36.630000000000003"/>
    <n v="7.72"/>
    <s v="Yes"/>
    <s v="No"/>
    <s v="No"/>
    <n v="1"/>
    <s v="Yes"/>
    <x v="0"/>
    <s v="Diabetes"/>
    <s v="23-Oct-1975"/>
    <n v="42969.85"/>
    <s v="tier - 1"/>
    <s v="tier - 3"/>
    <s v="R1013"/>
    <n v="48"/>
  </r>
  <r>
    <s v="Id57"/>
    <s v="  Ari"/>
    <n v="34.200000000000003"/>
    <n v="5.75"/>
    <s v="No"/>
    <s v="No"/>
    <s v="No"/>
    <n v="2"/>
    <s v="Yes"/>
    <x v="0"/>
    <s v="Prediabetes"/>
    <s v="10-Sep-1972"/>
    <n v="42856.84"/>
    <s v="tier - 1"/>
    <s v="tier - 1"/>
    <s v="R1011"/>
    <n v="51"/>
  </r>
  <r>
    <s v="Id58"/>
    <s v="  Lindsey"/>
    <n v="50.63"/>
    <n v="11.89"/>
    <s v="No"/>
    <s v="No"/>
    <s v="No"/>
    <n v="0"/>
    <s v="Yes"/>
    <x v="0"/>
    <s v="Diabetes"/>
    <s v="29-Oct-1965"/>
    <n v="42764.12"/>
    <s v="tier - 1"/>
    <s v="tier - 2"/>
    <s v="R1011"/>
    <n v="58"/>
  </r>
  <r>
    <s v="Id59"/>
    <s v="  Kenny"/>
    <n v="36.479999999999997"/>
    <n v="6.2"/>
    <s v="No"/>
    <s v="No"/>
    <s v="No"/>
    <n v="0"/>
    <s v="Yes"/>
    <x v="0"/>
    <s v="Prediabetes"/>
    <s v="21-Oct-1977"/>
    <n v="42760.5"/>
    <s v="tier - 1"/>
    <s v="tier - 2"/>
    <s v="R1012"/>
    <n v="46"/>
  </r>
  <r>
    <s v="Id60"/>
    <s v="  Louise"/>
    <n v="54.82"/>
    <n v="10.61"/>
    <s v="No"/>
    <s v="No"/>
    <s v="No"/>
    <n v="0"/>
    <s v="Yes"/>
    <x v="0"/>
    <s v="Diabetes"/>
    <s v="3-Nov-1971"/>
    <n v="42644.2"/>
    <s v="tier - 1"/>
    <s v="tier - 3"/>
    <s v="R1011"/>
    <n v="52"/>
  </r>
  <r>
    <s v="Id61"/>
    <s v="  Cameron"/>
    <n v="38.06"/>
    <n v="6.04"/>
    <s v="No"/>
    <s v="No"/>
    <s v="Yes"/>
    <n v="1"/>
    <s v="Yes"/>
    <x v="0"/>
    <s v="Prediabetes"/>
    <s v="27-Dec-1979"/>
    <n v="42560.43"/>
    <s v="tier - 1"/>
    <s v="tier - 3"/>
    <s v="R1013"/>
    <n v="44"/>
  </r>
  <r>
    <s v="Id62"/>
    <s v="  Katie T"/>
    <n v="51.48"/>
    <n v="9.33"/>
    <s v="Yes"/>
    <s v="No"/>
    <s v="No"/>
    <n v="0"/>
    <s v="Yes"/>
    <x v="0"/>
    <s v="Diabetes"/>
    <s v="27-Jun-1967"/>
    <n v="42538.720000000001"/>
    <s v="tier - 1"/>
    <s v="tier - 3"/>
    <s v="R1011"/>
    <n v="56"/>
  </r>
  <r>
    <s v="Id63"/>
    <s v="  Casey"/>
    <n v="52.06"/>
    <n v="11.47"/>
    <s v="No"/>
    <s v="No"/>
    <s v="No"/>
    <n v="0"/>
    <s v="Yes"/>
    <x v="0"/>
    <s v="Diabetes"/>
    <s v="3-Aug-1968"/>
    <n v="42478.6"/>
    <s v="tier - 1"/>
    <s v="tier - 2"/>
    <s v="R1011"/>
    <n v="55"/>
  </r>
  <r>
    <s v="Id64"/>
    <s v="  David"/>
    <n v="30.684999999999999"/>
    <n v="7.02"/>
    <s v="Yes"/>
    <s v="No"/>
    <s v="No"/>
    <n v="0"/>
    <s v="Yes"/>
    <x v="0"/>
    <s v="Diabetes"/>
    <s v="28-Jun-1967"/>
    <n v="42303.69"/>
    <s v="tier - 1"/>
    <s v="tier - 2"/>
    <s v="R1016"/>
    <n v="56"/>
  </r>
  <r>
    <s v="Id65"/>
    <s v="  Bryson C"/>
    <n v="36.08"/>
    <n v="8.8000000000000007"/>
    <s v="Yes"/>
    <s v="No"/>
    <s v="No"/>
    <n v="1"/>
    <s v="Yes"/>
    <x v="0"/>
    <s v="Diabetes"/>
    <s v="15-Aug-1975"/>
    <n v="42211.14"/>
    <s v="tier - 1"/>
    <s v="tier - 3"/>
    <s v="R1013"/>
    <n v="48"/>
  </r>
  <r>
    <s v="Id66"/>
    <s v="  Megan"/>
    <n v="54.99"/>
    <n v="8.68"/>
    <s v="No"/>
    <s v="No"/>
    <s v="No"/>
    <n v="2"/>
    <s v="Yes"/>
    <x v="0"/>
    <s v="Diabetes"/>
    <s v="18-Sep-1973"/>
    <n v="42188.15"/>
    <s v="tier - 1"/>
    <s v="tier - 1"/>
    <s v="R1011"/>
    <n v="50"/>
  </r>
  <r>
    <s v="Id67"/>
    <s v="  Daniel"/>
    <n v="35.97"/>
    <n v="6.12"/>
    <s v="No"/>
    <s v="No"/>
    <s v="Yes"/>
    <n v="1"/>
    <s v="Yes"/>
    <x v="0"/>
    <s v="Prediabetes"/>
    <s v="3-Jul-1979"/>
    <n v="42124.52"/>
    <s v="tier - 1"/>
    <s v="tier - 1"/>
    <s v="R1013"/>
    <n v="44"/>
  </r>
  <r>
    <s v="Id68"/>
    <s v="  Steven M"/>
    <n v="45.54"/>
    <n v="5.4"/>
    <s v="Yes"/>
    <s v="No"/>
    <s v="Yes"/>
    <n v="1"/>
    <s v="Yes"/>
    <x v="0"/>
    <s v="Normal"/>
    <s v="9-Dec-1997"/>
    <n v="42112.24"/>
    <s v="tier - 1"/>
    <s v="tier - 3"/>
    <s v="R1013"/>
    <n v="26"/>
  </r>
  <r>
    <s v="Id69"/>
    <s v="  Jenna L"/>
    <n v="35.53"/>
    <n v="4.3600000000000003"/>
    <s v="Yes"/>
    <s v="No"/>
    <s v="No"/>
    <n v="0"/>
    <s v="Yes"/>
    <x v="0"/>
    <s v="Normal"/>
    <s v="28-Nov-1976"/>
    <n v="42111.66"/>
    <s v="tier - 1"/>
    <s v="tier - 1"/>
    <s v="R1024"/>
    <n v="47"/>
  </r>
  <r>
    <s v="Id70"/>
    <s v="  Freeman"/>
    <n v="30.8"/>
    <n v="9.77"/>
    <s v="No"/>
    <s v="No"/>
    <s v="No"/>
    <n v="0"/>
    <s v="Yes"/>
    <x v="0"/>
    <s v="Diabetes"/>
    <s v="19-Dec-1968"/>
    <n v="41999.519999999997"/>
    <s v="tier - 1"/>
    <s v="tier - 3"/>
    <s v="R1013"/>
    <n v="55"/>
  </r>
  <r>
    <s v="Id71"/>
    <s v="  Jeff"/>
    <n v="38.39"/>
    <n v="4.25"/>
    <s v="No"/>
    <s v="No"/>
    <s v="No"/>
    <n v="1"/>
    <s v="Yes"/>
    <x v="0"/>
    <s v="Normal"/>
    <s v="10-Nov-1984"/>
    <n v="41949.24"/>
    <s v="tier - 1"/>
    <s v="tier - 1"/>
    <s v="R1013"/>
    <n v="39"/>
  </r>
  <r>
    <s v="Id72"/>
    <s v="  Elenilton V"/>
    <n v="32.299999999999997"/>
    <n v="4.76"/>
    <s v="No"/>
    <s v="No"/>
    <s v="No"/>
    <n v="2"/>
    <s v="Yes"/>
    <x v="0"/>
    <s v="Normal"/>
    <s v="8-Jun-1972"/>
    <n v="41919.1"/>
    <s v="tier - 1"/>
    <s v="tier - 1"/>
    <s v="R1016"/>
    <n v="51"/>
  </r>
  <r>
    <s v="Id73"/>
    <s v="  Maurya"/>
    <n v="48.8"/>
    <n v="6.22"/>
    <s v="Yes"/>
    <s v="No"/>
    <s v="No"/>
    <n v="2"/>
    <s v="Yes"/>
    <x v="0"/>
    <s v="Prediabetes"/>
    <s v="21-Sep-1966"/>
    <n v="41886.54"/>
    <s v="tier - 1"/>
    <s v="tier - 3"/>
    <s v="R1011"/>
    <n v="57"/>
  </r>
  <r>
    <s v="Id74"/>
    <s v="  Samantha C"/>
    <n v="45.5"/>
    <n v="7.96"/>
    <s v="No"/>
    <s v="No"/>
    <s v="No"/>
    <n v="0"/>
    <s v="Yes"/>
    <x v="0"/>
    <s v="Diabetes"/>
    <s v="22-Sep-1962"/>
    <n v="41794.629999999997"/>
    <s v="tier - 1"/>
    <s v="tier - 3"/>
    <s v="R1011"/>
    <n v="61"/>
  </r>
  <r>
    <s v="Id75"/>
    <s v="  Bethany A"/>
    <n v="53.61"/>
    <n v="10.92"/>
    <s v="Yes"/>
    <s v="No"/>
    <s v="No"/>
    <n v="1"/>
    <s v="Yes"/>
    <x v="0"/>
    <s v="Diabetes"/>
    <s v="29-Sep-1975"/>
    <n v="41681.86"/>
    <s v="tier - 1"/>
    <s v="tier - 1"/>
    <s v="R1011"/>
    <n v="48"/>
  </r>
  <r>
    <s v="Id76"/>
    <s v="  Yves"/>
    <n v="36.19"/>
    <n v="11.51"/>
    <s v="Yes"/>
    <s v="No"/>
    <s v="No"/>
    <n v="1"/>
    <s v="Yes"/>
    <x v="0"/>
    <s v="Diabetes"/>
    <s v="14-Nov-1975"/>
    <n v="41676.080000000002"/>
    <s v="tier - 1"/>
    <s v="tier - 2"/>
    <s v="R1013"/>
    <n v="48"/>
  </r>
  <r>
    <s v="Id77"/>
    <s v="  Danielle"/>
    <n v="34.6"/>
    <n v="5.99"/>
    <s v="Yes"/>
    <s v="No"/>
    <s v="No"/>
    <n v="0"/>
    <s v="Yes"/>
    <x v="0"/>
    <s v="Prediabetes"/>
    <s v="29-Oct-1976"/>
    <n v="41661.599999999999"/>
    <s v="tier - 1"/>
    <s v="tier - 3"/>
    <s v="R1011"/>
    <n v="47"/>
  </r>
  <r>
    <s v="Id78"/>
    <s v="  Julia"/>
    <n v="54.12"/>
    <n v="11.57"/>
    <s v="No"/>
    <s v="No"/>
    <s v="No"/>
    <n v="0"/>
    <s v="Yes"/>
    <x v="0"/>
    <s v="Diabetes"/>
    <s v="24-Nov-1974"/>
    <n v="41636.199999999997"/>
    <s v="tier - 1"/>
    <s v="tier - 1"/>
    <s v="R1011"/>
    <n v="49"/>
  </r>
  <r>
    <s v="Id79"/>
    <s v="  Joshua"/>
    <n v="48.82"/>
    <n v="6.67"/>
    <s v="Yes"/>
    <s v="No"/>
    <s v="No"/>
    <n v="0"/>
    <s v="Yes"/>
    <x v="0"/>
    <s v="Diabetes"/>
    <s v="22-Dec-1967"/>
    <n v="41505.15"/>
    <s v="tier - 1"/>
    <s v="tier - 2"/>
    <s v="R1011"/>
    <n v="56"/>
  </r>
  <r>
    <s v="Id80"/>
    <s v="  Jennifer"/>
    <n v="51.01"/>
    <n v="9.1999999999999993"/>
    <s v="No"/>
    <s v="No"/>
    <s v="No"/>
    <n v="0"/>
    <s v="Yes"/>
    <x v="0"/>
    <s v="Diabetes"/>
    <s v="16-Oct-1971"/>
    <n v="41351.879999999997"/>
    <s v="tier - 1"/>
    <s v="tier - 2"/>
    <s v="R1011"/>
    <n v="52"/>
  </r>
  <r>
    <s v="Id81"/>
    <s v="  Gwen M"/>
    <n v="45.65"/>
    <n v="5.1100000000000003"/>
    <s v="Yes"/>
    <s v="No"/>
    <s v="No"/>
    <n v="1"/>
    <s v="Yes"/>
    <x v="0"/>
    <s v="Normal"/>
    <s v="7-Oct-1964"/>
    <n v="41331.79"/>
    <s v="tier - 1"/>
    <s v="tier - 2"/>
    <s v="R1011"/>
    <n v="59"/>
  </r>
  <r>
    <s v="Id82"/>
    <s v="  Patrick"/>
    <n v="52.9"/>
    <n v="5.34"/>
    <s v="No"/>
    <s v="No"/>
    <s v="No"/>
    <n v="0"/>
    <s v="Yes"/>
    <x v="0"/>
    <s v="Normal"/>
    <s v="27-Aug-1977"/>
    <n v="41271.5"/>
    <s v="tier - 1"/>
    <s v="tier - 2"/>
    <s v="R1011"/>
    <n v="46"/>
  </r>
  <r>
    <s v="Id83"/>
    <s v="  Kate"/>
    <n v="45.41"/>
    <n v="4.03"/>
    <s v="Yes"/>
    <s v="No"/>
    <s v="No"/>
    <n v="1"/>
    <s v="Yes"/>
    <x v="0"/>
    <s v="Normal"/>
    <s v="6-Jun-1964"/>
    <n v="41250.39"/>
    <s v="tier - 1"/>
    <s v="tier - 3"/>
    <s v="R1011"/>
    <n v="59"/>
  </r>
  <r>
    <s v="Id84"/>
    <s v="  Kevin"/>
    <n v="49.41"/>
    <n v="4.2300000000000004"/>
    <s v="Yes"/>
    <s v="No"/>
    <s v="Yes"/>
    <n v="1"/>
    <s v="Yes"/>
    <x v="0"/>
    <s v="Normal"/>
    <s v="8-Aug-1969"/>
    <n v="41191.57"/>
    <s v="tier - 1"/>
    <s v="tier - 2"/>
    <s v="R1011"/>
    <n v="54"/>
  </r>
  <r>
    <s v="Id85"/>
    <s v="  Stephen II"/>
    <n v="31.824999999999999"/>
    <n v="4.0599999999999996"/>
    <s v="No"/>
    <s v="No"/>
    <s v="No"/>
    <n v="2"/>
    <s v="Yes"/>
    <x v="0"/>
    <s v="Normal"/>
    <s v="6-Sep-1972"/>
    <n v="41097.160000000003"/>
    <s v="tier - 1"/>
    <s v="tier - 3"/>
    <s v="R1016"/>
    <n v="51"/>
  </r>
  <r>
    <s v="Id86"/>
    <s v="  Philip"/>
    <n v="51.28"/>
    <n v="4.68"/>
    <s v="No"/>
    <s v="No"/>
    <s v="No"/>
    <n v="2"/>
    <s v="Yes"/>
    <x v="0"/>
    <s v="Normal"/>
    <s v="12-Aug-1972"/>
    <n v="41055.29"/>
    <s v="tier - 1"/>
    <s v="tier - 2"/>
    <s v="R1011"/>
    <n v="51"/>
  </r>
  <r>
    <s v="Id87"/>
    <s v="  Brett A"/>
    <n v="34.96"/>
    <n v="4.34"/>
    <s v="No"/>
    <s v="No"/>
    <s v="Yes"/>
    <n v="1"/>
    <s v="Yes"/>
    <x v="0"/>
    <s v="Normal"/>
    <s v="11-Oct-1979"/>
    <n v="41034.22"/>
    <s v="tier - 1"/>
    <s v="tier - 3"/>
    <s v="R1017"/>
    <n v="44"/>
  </r>
  <r>
    <s v="Id88"/>
    <s v="  Rebecca"/>
    <n v="33.11"/>
    <n v="10.51"/>
    <s v="No"/>
    <s v="No"/>
    <s v="No"/>
    <n v="0"/>
    <s v="Yes"/>
    <x v="0"/>
    <s v="Diabetes"/>
    <s v="5-Jun-1974"/>
    <n v="40974.160000000003"/>
    <s v="tier - 1"/>
    <s v="tier - 2"/>
    <s v="R1013"/>
    <n v="49"/>
  </r>
  <r>
    <s v="Id89"/>
    <s v="  Kelley"/>
    <n v="54.74"/>
    <n v="5.84"/>
    <s v="Yes"/>
    <s v="No"/>
    <s v="Yes"/>
    <n v="1"/>
    <s v="Yes"/>
    <x v="0"/>
    <s v="Prediabetes"/>
    <s v="8-Sep-1983"/>
    <n v="40961.29"/>
    <s v="tier - 1"/>
    <s v="tier - 2"/>
    <s v="R1011"/>
    <n v="40"/>
  </r>
  <r>
    <s v="Id90"/>
    <s v="  Abigail K"/>
    <n v="32.56"/>
    <n v="5.41"/>
    <s v="No"/>
    <s v="No"/>
    <s v="Yes"/>
    <n v="1"/>
    <s v="Yes"/>
    <x v="0"/>
    <s v="Normal"/>
    <s v="16-Sep-1979"/>
    <n v="40941.29"/>
    <s v="tier - 1"/>
    <s v="tier - 2"/>
    <s v="R1013"/>
    <n v="44"/>
  </r>
  <r>
    <s v="Id91"/>
    <s v="  Hope"/>
    <n v="39.049999999999997"/>
    <n v="6.06"/>
    <s v="No"/>
    <s v="No"/>
    <s v="No"/>
    <n v="1"/>
    <s v="Yes"/>
    <x v="0"/>
    <s v="Prediabetes"/>
    <s v="4-Aug-1992"/>
    <n v="40932.43"/>
    <s v="tier - 1"/>
    <s v="tier - 2"/>
    <s v="R1013"/>
    <n v="31"/>
  </r>
  <r>
    <s v="Id92"/>
    <s v="  Elyse M"/>
    <n v="42.75"/>
    <n v="4.22"/>
    <s v="No"/>
    <s v="No"/>
    <s v="No"/>
    <n v="0"/>
    <s v="Yes"/>
    <x v="0"/>
    <s v="Normal"/>
    <s v="2-Jul-1999"/>
    <n v="40904.199999999997"/>
    <s v="tier - 1"/>
    <s v="tier - 1"/>
    <s v="R1024"/>
    <n v="24"/>
  </r>
  <r>
    <s v="Id93"/>
    <s v="  Nicholas"/>
    <n v="50.58"/>
    <n v="5.12"/>
    <s v="No"/>
    <s v="No"/>
    <s v="No"/>
    <n v="2"/>
    <s v="Yes"/>
    <x v="0"/>
    <s v="Normal"/>
    <s v="10-Jun-1972"/>
    <n v="40817.85"/>
    <s v="tier - 1"/>
    <s v="tier - 3"/>
    <s v="R1011"/>
    <n v="51"/>
  </r>
  <r>
    <s v="Id94"/>
    <s v="  David"/>
    <n v="30.495000000000001"/>
    <n v="4.57"/>
    <s v="Yes"/>
    <s v="No"/>
    <s v="No"/>
    <n v="0"/>
    <s v="Yes"/>
    <x v="0"/>
    <s v="Normal"/>
    <s v="26-Dec-1976"/>
    <n v="40720.550000000003"/>
    <s v="tier - 1"/>
    <s v="tier - 3"/>
    <s v="R1012"/>
    <n v="47"/>
  </r>
  <r>
    <s v="Id95"/>
    <s v="  Natalie"/>
    <n v="48.31"/>
    <n v="9.58"/>
    <s v="Yes"/>
    <s v="No"/>
    <s v="No"/>
    <n v="2"/>
    <s v="Yes"/>
    <x v="0"/>
    <s v="Diabetes"/>
    <s v="25-Sep-1970"/>
    <n v="40692.910000000003"/>
    <s v="tier - 1"/>
    <s v="tier - 1"/>
    <s v="R1011"/>
    <n v="53"/>
  </r>
  <r>
    <s v="Id96"/>
    <s v="  Thomas"/>
    <n v="48.99"/>
    <n v="9.7799999999999994"/>
    <s v="Yes"/>
    <s v="No"/>
    <s v="No"/>
    <n v="1"/>
    <s v="Yes"/>
    <x v="0"/>
    <s v="Diabetes"/>
    <s v="10-Jul-1975"/>
    <n v="40590.550000000003"/>
    <s v="tier - 1"/>
    <s v="tier - 3"/>
    <s v="R1012"/>
    <n v="48"/>
  </r>
  <r>
    <s v="Id97"/>
    <s v="  Pamela J"/>
    <n v="38.39"/>
    <n v="4.1100000000000003"/>
    <s v="Yes"/>
    <s v="No"/>
    <s v="No"/>
    <n v="0"/>
    <s v="Yes"/>
    <x v="0"/>
    <s v="Normal"/>
    <s v="3-Nov-1985"/>
    <n v="40419.019999999997"/>
    <s v="tier - 1"/>
    <s v="tier - 2"/>
    <s v="R1013"/>
    <n v="38"/>
  </r>
  <r>
    <s v="Id98"/>
    <s v="  Jessica"/>
    <n v="44.34"/>
    <n v="4.0199999999999996"/>
    <s v="Yes"/>
    <s v="No"/>
    <s v="No"/>
    <n v="2"/>
    <s v="Yes"/>
    <x v="0"/>
    <s v="Normal"/>
    <s v="12-Aug-1966"/>
    <n v="40373.74"/>
    <s v="tier - 1"/>
    <s v="tier - 3"/>
    <s v="R1011"/>
    <n v="57"/>
  </r>
  <r>
    <s v="Id99"/>
    <s v="  Ron N"/>
    <n v="41.51"/>
    <n v="6.92"/>
    <s v="No"/>
    <s v="No"/>
    <s v="No"/>
    <n v="0"/>
    <s v="Yes"/>
    <x v="0"/>
    <s v="Diabetes"/>
    <s v="4-Sep-1962"/>
    <n v="40309.93"/>
    <s v="tier - 1"/>
    <s v="tier - 3"/>
    <s v="R1011"/>
    <n v="61"/>
  </r>
  <r>
    <s v="Id100"/>
    <s v="  Daniel"/>
    <n v="48.2"/>
    <n v="4.84"/>
    <s v="No"/>
    <s v="No"/>
    <s v="No"/>
    <n v="0"/>
    <s v="Yes"/>
    <x v="0"/>
    <s v="Normal"/>
    <s v="27-Jun-1977"/>
    <n v="40284.379999999997"/>
    <s v="tier - 1"/>
    <s v="tier - 3"/>
    <s v="R1012"/>
    <n v="46"/>
  </r>
  <r>
    <s v="Id101"/>
    <s v="  Brian"/>
    <n v="35.75"/>
    <n v="8"/>
    <s v="Yes"/>
    <s v="No"/>
    <s v="No"/>
    <n v="0"/>
    <s v="Yes"/>
    <x v="0"/>
    <s v="Diabetes"/>
    <s v="4-Oct-1981"/>
    <n v="40273.65"/>
    <s v="tier - 1"/>
    <s v="tier - 3"/>
    <s v="R1013"/>
    <n v="42"/>
  </r>
  <r>
    <s v="Id102"/>
    <s v="  Sari"/>
    <n v="53.81"/>
    <n v="8.77"/>
    <s v="Yes"/>
    <s v="No"/>
    <s v="No"/>
    <n v="0"/>
    <s v="Yes"/>
    <x v="0"/>
    <s v="Diabetes"/>
    <s v="28-Jul-1981"/>
    <n v="40208.559999999998"/>
    <s v="tier - 1"/>
    <s v="tier - 2"/>
    <s v="R1011"/>
    <n v="42"/>
  </r>
  <r>
    <s v="Id103"/>
    <s v="  Robert M"/>
    <n v="49.48"/>
    <n v="4.96"/>
    <s v="No"/>
    <s v="No"/>
    <s v="Yes"/>
    <n v="1"/>
    <s v="Yes"/>
    <x v="0"/>
    <s v="Normal"/>
    <s v="18-Aug-1979"/>
    <n v="40204.83"/>
    <s v="tier - 1"/>
    <s v="tier - 3"/>
    <s v="R1012"/>
    <n v="44"/>
  </r>
  <r>
    <s v="Id104"/>
    <s v="  Ricardo"/>
    <n v="34.1"/>
    <n v="4.43"/>
    <s v="Yes"/>
    <s v="No"/>
    <s v="No"/>
    <n v="0"/>
    <s v="Yes"/>
    <x v="0"/>
    <s v="Normal"/>
    <s v="21-Oct-1985"/>
    <n v="40182.25"/>
    <s v="tier - 1"/>
    <s v="tier - 2"/>
    <s v="R1011"/>
    <n v="38"/>
  </r>
  <r>
    <s v="Id105"/>
    <s v="  Gedion"/>
    <n v="35.299999999999997"/>
    <n v="5.82"/>
    <s v="Yes"/>
    <s v="No"/>
    <s v="Yes"/>
    <n v="1"/>
    <s v="Yes"/>
    <x v="0"/>
    <s v="Prediabetes"/>
    <s v="14-Oct-1983"/>
    <n v="40103.89"/>
    <s v="tier - 1"/>
    <s v="tier - 2"/>
    <s v="R1011"/>
    <n v="40"/>
  </r>
  <r>
    <s v="Id106"/>
    <s v="  Mark"/>
    <n v="43.83"/>
    <n v="6.03"/>
    <s v="Yes"/>
    <s v="No"/>
    <s v="No"/>
    <n v="2"/>
    <s v="Yes"/>
    <x v="0"/>
    <s v="Prediabetes"/>
    <s v="12-Aug-1966"/>
    <n v="40069.440000000002"/>
    <s v="tier - 1"/>
    <s v="tier - 3"/>
    <s v="R1011"/>
    <n v="57"/>
  </r>
  <r>
    <s v="Id107"/>
    <s v="  Gamini P"/>
    <n v="50.07"/>
    <n v="9.27"/>
    <s v="No"/>
    <s v="No"/>
    <s v="No"/>
    <n v="0"/>
    <s v="Yes"/>
    <x v="0"/>
    <s v="Diabetes"/>
    <s v="20-Dec-1978"/>
    <n v="40054.730000000003"/>
    <s v="tier - 1"/>
    <s v="tier - 3"/>
    <s v="R1011"/>
    <n v="45"/>
  </r>
  <r>
    <s v="Id108"/>
    <s v="  Emily J"/>
    <n v="32.774999999999999"/>
    <n v="5.53"/>
    <s v="No"/>
    <s v="No"/>
    <s v="No"/>
    <n v="0"/>
    <s v="Yes"/>
    <x v="0"/>
    <s v="Normal"/>
    <s v="25-Dec-1982"/>
    <n v="40003.33"/>
    <s v="tier - 1"/>
    <s v="tier - 1"/>
    <s v="R1012"/>
    <n v="41"/>
  </r>
  <r>
    <s v="Id109"/>
    <s v="  Amanda"/>
    <n v="34.104999999999997"/>
    <n v="5.07"/>
    <s v="No"/>
    <s v="No"/>
    <s v="No"/>
    <n v="1"/>
    <s v="Yes"/>
    <x v="0"/>
    <s v="Normal"/>
    <s v="8-Aug-1987"/>
    <n v="39983.43"/>
    <s v="tier - 2"/>
    <s v="tier - 3"/>
    <s v="R1012"/>
    <n v="36"/>
  </r>
  <r>
    <s v="Id110"/>
    <s v="  Nicholas"/>
    <n v="48.93"/>
    <n v="11.17"/>
    <s v="Yes"/>
    <s v="No"/>
    <s v="No"/>
    <n v="1"/>
    <s v="Yes"/>
    <x v="0"/>
    <s v="Diabetes"/>
    <s v="2-Dec-1975"/>
    <n v="39963.120000000003"/>
    <s v="tier - 2"/>
    <s v="tier - 2"/>
    <s v="R1011"/>
    <n v="48"/>
  </r>
  <r>
    <s v="Id111"/>
    <s v="  Knox"/>
    <n v="37.07"/>
    <n v="6.14"/>
    <s v="Yes"/>
    <s v="No"/>
    <s v="No"/>
    <n v="0"/>
    <s v="Yes"/>
    <x v="0"/>
    <s v="Prediabetes"/>
    <s v="22-Aug-1985"/>
    <n v="39871.699999999997"/>
    <s v="tier - 1"/>
    <s v="tier - 2"/>
    <s v="R1013"/>
    <n v="38"/>
  </r>
  <r>
    <s v="Id112"/>
    <s v="  Yianna"/>
    <n v="51.51"/>
    <n v="6.26"/>
    <s v="Yes"/>
    <s v="No"/>
    <s v="Yes"/>
    <n v="1"/>
    <s v="Yes"/>
    <x v="0"/>
    <s v="Prediabetes"/>
    <s v="1-Jun-1983"/>
    <n v="39865.699999999997"/>
    <s v="tier - 2"/>
    <s v="tier - 2"/>
    <s v="R1011"/>
    <n v="40"/>
  </r>
  <r>
    <s v="Id113"/>
    <s v="  Roberta"/>
    <n v="34.799999999999997"/>
    <n v="4.72"/>
    <s v="Yes"/>
    <s v="No"/>
    <s v="No"/>
    <n v="0"/>
    <s v="Yes"/>
    <x v="0"/>
    <s v="Normal"/>
    <s v="17-Jul-1985"/>
    <n v="39836.519999999997"/>
    <s v="tier - 2"/>
    <s v="tier - 1"/>
    <s v="R1011"/>
    <n v="38"/>
  </r>
  <r>
    <s v="Id114"/>
    <s v="  Benjamin P"/>
    <n v="36.67"/>
    <n v="5.18"/>
    <s v="No"/>
    <s v="No"/>
    <s v="No"/>
    <n v="1"/>
    <s v="Yes"/>
    <x v="0"/>
    <s v="Normal"/>
    <s v="24-Jul-1987"/>
    <n v="39774.28"/>
    <s v="tier - 1"/>
    <s v="tier - 1"/>
    <s v="R1014"/>
    <n v="36"/>
  </r>
  <r>
    <s v="Id115"/>
    <s v="  Craig"/>
    <n v="30.9"/>
    <n v="9.4"/>
    <s v="No"/>
    <s v="No"/>
    <s v="No"/>
    <n v="2"/>
    <s v="Yes"/>
    <x v="0"/>
    <s v="Diabetes"/>
    <s v="17-Dec-1973"/>
    <n v="39727.61"/>
    <s v="tier - 1"/>
    <s v="tier - 2"/>
    <s v="R1011"/>
    <n v="50"/>
  </r>
  <r>
    <s v="Id116"/>
    <s v="  Ann"/>
    <n v="30.495000000000001"/>
    <n v="6.29"/>
    <s v="No"/>
    <s v="No"/>
    <s v="No"/>
    <n v="0"/>
    <s v="Yes"/>
    <x v="0"/>
    <s v="Prediabetes"/>
    <s v="12-Aug-1977"/>
    <n v="39725.519999999997"/>
    <s v="tier - 2"/>
    <s v="tier - 1"/>
    <s v="R1012"/>
    <n v="46"/>
  </r>
  <r>
    <s v="Id117"/>
    <s v="  Jamie P"/>
    <n v="44.88"/>
    <n v="6.04"/>
    <s v="No"/>
    <s v="No"/>
    <s v="Yes"/>
    <n v="1"/>
    <s v="Yes"/>
    <x v="0"/>
    <s v="Prediabetes"/>
    <s v="16-Jul-2003"/>
    <n v="39722.75"/>
    <s v="tier - 1"/>
    <s v="tier - 1"/>
    <s v="R1013"/>
    <n v="20"/>
  </r>
  <r>
    <s v="Id118"/>
    <s v="  John"/>
    <n v="44.32"/>
    <n v="10.55"/>
    <s v="No"/>
    <s v="No"/>
    <s v="No"/>
    <n v="0"/>
    <s v="Yes"/>
    <x v="0"/>
    <s v="Diabetes"/>
    <s v="29-Sep-1968"/>
    <n v="39721.93"/>
    <s v="tier - 2"/>
    <s v="tier - 2"/>
    <s v="R1011"/>
    <n v="55"/>
  </r>
  <r>
    <s v="Id119"/>
    <s v="  Charlie"/>
    <n v="46.39"/>
    <n v="5.09"/>
    <s v="No"/>
    <s v="No"/>
    <s v="No"/>
    <n v="0"/>
    <s v="Yes"/>
    <x v="0"/>
    <s v="Normal"/>
    <s v="17-Dec-1977"/>
    <n v="39670.44"/>
    <s v="tier - 2"/>
    <s v="tier - 1"/>
    <s v="R1012"/>
    <n v="46"/>
  </r>
  <r>
    <s v="Id120"/>
    <s v="  Meb"/>
    <n v="42.13"/>
    <n v="5.2"/>
    <s v="Yes"/>
    <s v="No"/>
    <s v="No"/>
    <n v="1"/>
    <s v="Yes"/>
    <x v="0"/>
    <s v="Normal"/>
    <s v="7-Aug-1995"/>
    <n v="39611.760000000002"/>
    <s v="tier - 1"/>
    <s v="tier - 3"/>
    <s v="R1013"/>
    <n v="28"/>
  </r>
  <r>
    <s v="Id121"/>
    <s v="  Aaqib L"/>
    <n v="30.78"/>
    <n v="8.4499999999999993"/>
    <s v="Yes"/>
    <s v="No"/>
    <s v="No"/>
    <n v="0"/>
    <s v="Yes"/>
    <x v="0"/>
    <s v="Diabetes"/>
    <s v="5-Jul-1981"/>
    <n v="39597.410000000003"/>
    <s v="tier - 1"/>
    <s v="tier - 2"/>
    <s v="R1017"/>
    <n v="42"/>
  </r>
  <r>
    <s v="Id122"/>
    <s v="  Craig A"/>
    <n v="31.35"/>
    <n v="9.5399999999999991"/>
    <s v="No"/>
    <s v="No"/>
    <s v="No"/>
    <n v="0"/>
    <s v="Yes"/>
    <x v="0"/>
    <s v="Diabetes"/>
    <s v="12-Jul-1978"/>
    <n v="39556.49"/>
    <s v="tier - 1"/>
    <s v="tier - 2"/>
    <s v="R1015"/>
    <n v="45"/>
  </r>
  <r>
    <s v="Id123"/>
    <s v="  Meredith"/>
    <n v="41.46"/>
    <n v="4.99"/>
    <s v="Yes"/>
    <s v="No"/>
    <s v="No"/>
    <n v="2"/>
    <s v="Yes"/>
    <x v="0"/>
    <s v="Normal"/>
    <s v="24-Jun-1966"/>
    <n v="39396.86"/>
    <s v="tier - 2"/>
    <s v="tier - 2"/>
    <s v="R1011"/>
    <n v="57"/>
  </r>
  <r>
    <s v="Id124"/>
    <s v="  Doug"/>
    <n v="48"/>
    <n v="10.54"/>
    <s v="No"/>
    <s v="No"/>
    <s v="No"/>
    <n v="0"/>
    <s v="Yes"/>
    <x v="0"/>
    <s v="Diabetes"/>
    <s v="5-Aug-1978"/>
    <n v="39352.6"/>
    <s v="tier - 2"/>
    <s v="tier - 3"/>
    <s v="R1011"/>
    <n v="45"/>
  </r>
  <r>
    <s v="Id125"/>
    <s v="  Elizabeth J"/>
    <n v="49.13"/>
    <n v="4.54"/>
    <s v="No"/>
    <s v="No"/>
    <s v="No"/>
    <n v="0"/>
    <s v="Yes"/>
    <x v="0"/>
    <s v="Normal"/>
    <s v="16-Aug-1982"/>
    <n v="39315.279999999999"/>
    <s v="tier - 2"/>
    <s v="tier - 3"/>
    <s v="R1011"/>
    <n v="41"/>
  </r>
  <r>
    <s v="Id126"/>
    <s v="  Matthew P"/>
    <n v="37.799999999999997"/>
    <n v="6.29"/>
    <s v="No"/>
    <s v="No"/>
    <s v="No"/>
    <n v="1"/>
    <s v="Yes"/>
    <x v="0"/>
    <s v="Prediabetes"/>
    <s v="30-Nov-1992"/>
    <n v="39241.440000000002"/>
    <s v="tier - 1"/>
    <s v="tier - 3"/>
    <s v="R1011"/>
    <n v="31"/>
  </r>
  <r>
    <s v="Id127"/>
    <s v="  Guillermo Sr"/>
    <n v="38.299999999999997"/>
    <n v="9.51"/>
    <s v="No"/>
    <s v="No"/>
    <s v="No"/>
    <n v="0"/>
    <s v="Yes"/>
    <x v="0"/>
    <s v="Diabetes"/>
    <s v="7-Jul-1962"/>
    <n v="39221.120000000003"/>
    <s v="tier - 2"/>
    <s v="tier - 1"/>
    <s v="R1011"/>
    <n v="61"/>
  </r>
  <r>
    <s v="Id128"/>
    <s v="  Ryan C"/>
    <n v="32.774999999999999"/>
    <n v="4.72"/>
    <s v="No"/>
    <s v="No"/>
    <s v="No"/>
    <n v="0"/>
    <s v="Yes"/>
    <x v="0"/>
    <s v="Normal"/>
    <s v="4-Aug-1982"/>
    <n v="39125.33"/>
    <s v="tier - 1"/>
    <s v="tier - 1"/>
    <s v="R1016"/>
    <n v="41"/>
  </r>
  <r>
    <s v="Id129"/>
    <s v="  Dane"/>
    <n v="34.200000000000003"/>
    <n v="5.91"/>
    <s v="Yes"/>
    <s v="No"/>
    <s v="No"/>
    <n v="0"/>
    <s v="Yes"/>
    <x v="0"/>
    <s v="Prediabetes"/>
    <s v="20-Sep-1985"/>
    <n v="39047.29"/>
    <s v="tier - 1"/>
    <s v="tier - 3"/>
    <s v="R1017"/>
    <n v="38"/>
  </r>
  <r>
    <s v="Id130"/>
    <s v="  Jonas"/>
    <n v="30.2"/>
    <n v="9.58"/>
    <s v="No"/>
    <s v="No"/>
    <s v="No"/>
    <n v="0"/>
    <s v="Yes"/>
    <x v="0"/>
    <s v="Diabetes"/>
    <s v="12-Oct-1978"/>
    <n v="38998.550000000003"/>
    <s v="tier - 1"/>
    <s v="tier - 1"/>
    <s v="R1011"/>
    <n v="45"/>
  </r>
  <r>
    <s v="Id131"/>
    <s v="  George E"/>
    <n v="48.32"/>
    <n v="5.77"/>
    <s v="No"/>
    <s v="No"/>
    <s v="No"/>
    <n v="0"/>
    <s v="Yes"/>
    <x v="0"/>
    <s v="Prediabetes"/>
    <s v="24-Sep-1980"/>
    <n v="38947.43"/>
    <s v="tier - 2"/>
    <s v="tier - 3"/>
    <s v="R1011"/>
    <n v="43"/>
  </r>
  <r>
    <s v="Id132"/>
    <s v="  Sara S"/>
    <n v="44.86"/>
    <n v="4.38"/>
    <s v="Yes"/>
    <s v="No"/>
    <s v="No"/>
    <n v="0"/>
    <s v="Yes"/>
    <x v="0"/>
    <s v="Normal"/>
    <s v="15-Dec-1976"/>
    <n v="38932.559999999998"/>
    <s v="tier - 2"/>
    <s v="tier - 3"/>
    <s v="R1011"/>
    <n v="47"/>
  </r>
  <r>
    <s v="Id133"/>
    <s v="  Nick"/>
    <n v="52.15"/>
    <n v="5.65"/>
    <s v="No"/>
    <s v="No"/>
    <s v="No"/>
    <n v="1"/>
    <s v="Yes"/>
    <x v="0"/>
    <s v="Normal"/>
    <s v="16-Jun-1987"/>
    <n v="38924.04"/>
    <s v="tier - 2"/>
    <s v="tier - 2"/>
    <s v="R1011"/>
    <n v="36"/>
  </r>
  <r>
    <s v="Id134"/>
    <s v="  Timothy"/>
    <n v="41.12"/>
    <n v="7.54"/>
    <s v="Yes"/>
    <s v="No"/>
    <s v="No"/>
    <n v="0"/>
    <s v="Yes"/>
    <x v="0"/>
    <s v="Diabetes"/>
    <s v="30-Jul-1967"/>
    <n v="38893.360000000001"/>
    <s v="tier - 1"/>
    <s v="tier - 2"/>
    <s v="R1011"/>
    <n v="56"/>
  </r>
  <r>
    <s v="Id135"/>
    <s v="  Becky L"/>
    <n v="38.39"/>
    <n v="5.1100000000000003"/>
    <s v="Yes"/>
    <s v="No"/>
    <s v="No"/>
    <n v="1"/>
    <s v="Yes"/>
    <x v="0"/>
    <s v="Normal"/>
    <s v="6-Jun-1964"/>
    <n v="38869.25"/>
    <s v="tier - 2"/>
    <s v="tier - 2"/>
    <s v="R1011"/>
    <n v="59"/>
  </r>
  <r>
    <s v="Id136"/>
    <s v="  Steph K"/>
    <n v="46.85"/>
    <n v="4.25"/>
    <s v="No"/>
    <s v="No"/>
    <s v="Yes"/>
    <n v="1"/>
    <s v="Yes"/>
    <x v="0"/>
    <s v="Normal"/>
    <s v="3-Dec-1979"/>
    <n v="38836.980000000003"/>
    <s v="tier - 2"/>
    <s v="tier - 1"/>
    <s v="R1011"/>
    <n v="44"/>
  </r>
  <r>
    <s v="Id137"/>
    <s v="  Kristine B"/>
    <n v="42.24"/>
    <n v="5.55"/>
    <s v="No"/>
    <s v="Yes"/>
    <s v="No"/>
    <n v="1"/>
    <s v="Yes"/>
    <x v="0"/>
    <s v="Normal"/>
    <s v="5-Dec-2004"/>
    <n v="38792.69"/>
    <s v="tier - 2"/>
    <s v="tier - 2"/>
    <s v="R1013"/>
    <n v="19"/>
  </r>
  <r>
    <s v="Id138"/>
    <s v="  Taylor B"/>
    <n v="34.39"/>
    <n v="5.78"/>
    <s v="No"/>
    <s v="No"/>
    <s v="No"/>
    <n v="0"/>
    <s v="Yes"/>
    <x v="0"/>
    <s v="Prediabetes"/>
    <s v="8-Nov-1991"/>
    <n v="38746.36"/>
    <s v="tier - 1"/>
    <s v="tier - 2"/>
    <s v="R1012"/>
    <n v="32"/>
  </r>
  <r>
    <s v="Id139"/>
    <s v="  William"/>
    <n v="42.89"/>
    <n v="5.28"/>
    <s v="Yes"/>
    <s v="No"/>
    <s v="No"/>
    <n v="0"/>
    <s v="Yes"/>
    <x v="0"/>
    <s v="Normal"/>
    <s v="15-Jun-1976"/>
    <n v="38740.120000000003"/>
    <s v="tier - 2"/>
    <s v="tier - 2"/>
    <s v="R1012"/>
    <n v="47"/>
  </r>
  <r>
    <s v="Id140"/>
    <s v="  Sage"/>
    <n v="36.299999999999997"/>
    <n v="5.39"/>
    <s v="No"/>
    <s v="No"/>
    <s v="No"/>
    <n v="0"/>
    <s v="Yes"/>
    <x v="0"/>
    <s v="Normal"/>
    <s v="2-Nov-1991"/>
    <n v="38711"/>
    <s v="tier - 2"/>
    <s v="tier - 2"/>
    <s v="R1011"/>
    <n v="32"/>
  </r>
  <r>
    <s v="Id141"/>
    <s v="  Cole"/>
    <n v="35.200000000000003"/>
    <n v="8.01"/>
    <s v="Yes"/>
    <s v="No"/>
    <s v="No"/>
    <n v="1"/>
    <s v="Yes"/>
    <x v="0"/>
    <s v="Diabetes"/>
    <s v="20-Jul-1986"/>
    <n v="38709.18"/>
    <s v="tier - 1"/>
    <s v="tier - 3"/>
    <s v="R1013"/>
    <n v="37"/>
  </r>
  <r>
    <s v="Id142"/>
    <s v="  Jesse"/>
    <n v="53.62"/>
    <n v="5.21"/>
    <s v="No"/>
    <s v="No"/>
    <s v="No"/>
    <n v="0"/>
    <s v="Yes"/>
    <x v="0"/>
    <s v="Normal"/>
    <s v="13-Jul-1990"/>
    <n v="38652.089999999997"/>
    <s v="tier - 2"/>
    <s v="tier - 2"/>
    <s v="R1011"/>
    <n v="33"/>
  </r>
  <r>
    <s v="Id143"/>
    <s v="  Tammi J"/>
    <n v="36.67"/>
    <n v="6.27"/>
    <s v="No"/>
    <s v="No"/>
    <s v="No"/>
    <n v="0"/>
    <s v="Yes"/>
    <x v="0"/>
    <s v="Prediabetes"/>
    <s v="12-Nov-1999"/>
    <n v="38511.629999999997"/>
    <s v="tier - 2"/>
    <s v="tier - 2"/>
    <s v="R1024"/>
    <n v="24"/>
  </r>
  <r>
    <s v="Id144"/>
    <s v="  Matthew S"/>
    <n v="33.4"/>
    <n v="10.73"/>
    <s v="Yes"/>
    <s v="No"/>
    <s v="No"/>
    <n v="1"/>
    <s v="Yes"/>
    <x v="0"/>
    <s v="Diabetes"/>
    <s v="21-Jun-1986"/>
    <n v="38415.47"/>
    <s v="tier - 1"/>
    <s v="tier - 2"/>
    <s v="R1011"/>
    <n v="37"/>
  </r>
  <r>
    <s v="Id145"/>
    <s v="  Eric"/>
    <n v="42.71"/>
    <n v="10.52"/>
    <s v="No"/>
    <s v="No"/>
    <s v="No"/>
    <n v="0"/>
    <s v="Yes"/>
    <x v="0"/>
    <s v="Diabetes"/>
    <s v="23-Dec-1971"/>
    <n v="38405.26"/>
    <s v="tier - 2"/>
    <s v="tier - 1"/>
    <s v="R1011"/>
    <n v="52"/>
  </r>
  <r>
    <s v="Id146"/>
    <s v="  Valeria R"/>
    <n v="41.52"/>
    <n v="11.82"/>
    <s v="Yes"/>
    <s v="No"/>
    <s v="No"/>
    <n v="2"/>
    <s v="Yes"/>
    <x v="0"/>
    <s v="Diabetes"/>
    <s v="22-Aug-1970"/>
    <n v="38389.79"/>
    <s v="tier - 2"/>
    <s v="tier - 3"/>
    <s v="R1011"/>
    <n v="53"/>
  </r>
  <r>
    <s v="Id147"/>
    <s v="  Michael P"/>
    <n v="39.4"/>
    <n v="6.76"/>
    <s v="No"/>
    <s v="No"/>
    <s v="No"/>
    <n v="0"/>
    <s v="Yes"/>
    <x v="0"/>
    <s v="Diabetes"/>
    <s v="17-Sep-2002"/>
    <n v="38344.57"/>
    <s v="tier - 1"/>
    <s v="tier - 3"/>
    <s v="R1011"/>
    <n v="21"/>
  </r>
  <r>
    <s v="Id148"/>
    <s v="  Rami"/>
    <n v="46.45"/>
    <n v="5.62"/>
    <s v="No"/>
    <s v="No"/>
    <s v="No"/>
    <n v="0"/>
    <s v="Yes"/>
    <x v="0"/>
    <s v="Normal"/>
    <s v="12-Jun-1980"/>
    <n v="38313.129999999997"/>
    <s v="tier - 1"/>
    <s v="tier - 3"/>
    <s v="R1011"/>
    <n v="43"/>
  </r>
  <r>
    <s v="Id149"/>
    <s v="  Denis"/>
    <n v="35.75"/>
    <n v="4.1900000000000004"/>
    <s v="No"/>
    <s v="No"/>
    <s v="No"/>
    <n v="0"/>
    <s v="Yes"/>
    <x v="0"/>
    <s v="Normal"/>
    <s v="30-Oct-1989"/>
    <n v="38282.75"/>
    <s v="tier - 1"/>
    <s v="tier - 2"/>
    <s v="R1013"/>
    <n v="34"/>
  </r>
  <r>
    <s v="Id150"/>
    <s v="  Brian E"/>
    <n v="26.07"/>
    <n v="5.32"/>
    <s v="No"/>
    <s v="No"/>
    <s v="No"/>
    <n v="0"/>
    <s v="Yes"/>
    <x v="1"/>
    <s v="Normal"/>
    <s v="16-Aug-1980"/>
    <n v="38245.589999999997"/>
    <s v="tier - 1"/>
    <s v="tier - 2"/>
    <s v="R1013"/>
    <n v="43"/>
  </r>
  <r>
    <s v="Id151"/>
    <s v="  Bonnie"/>
    <n v="36.54"/>
    <n v="4.46"/>
    <s v="Yes"/>
    <s v="No"/>
    <s v="No"/>
    <n v="1"/>
    <s v="Yes"/>
    <x v="0"/>
    <s v="Normal"/>
    <s v="16-Jun-1964"/>
    <n v="38241.74"/>
    <s v="tier - 2"/>
    <s v="tier - 3"/>
    <s v="R1011"/>
    <n v="59"/>
  </r>
  <r>
    <s v="Id152"/>
    <s v="  Michael P"/>
    <n v="51.64"/>
    <n v="5.65"/>
    <s v="No"/>
    <s v="No"/>
    <s v="No"/>
    <n v="0"/>
    <s v="Yes"/>
    <x v="0"/>
    <s v="Normal"/>
    <s v="8-Sep-1989"/>
    <n v="38237.339999999997"/>
    <s v="tier - 2"/>
    <s v="tier - 3"/>
    <s v="R1011"/>
    <n v="34"/>
  </r>
  <r>
    <s v="Id153"/>
    <s v="  Paul"/>
    <n v="42.83"/>
    <n v="6.04"/>
    <s v="No"/>
    <s v="No"/>
    <s v="No"/>
    <n v="2"/>
    <s v="Yes"/>
    <x v="0"/>
    <s v="Prediabetes"/>
    <s v="19-Nov-1972"/>
    <n v="38189.1"/>
    <s v="tier - 2"/>
    <s v="tier - 2"/>
    <s v="R1011"/>
    <n v="51"/>
  </r>
  <r>
    <s v="Id154"/>
    <s v="  Michael"/>
    <n v="40.15"/>
    <n v="5.76"/>
    <s v="No"/>
    <s v="No"/>
    <s v="No"/>
    <n v="1"/>
    <s v="Yes"/>
    <x v="0"/>
    <s v="Prediabetes"/>
    <s v="29-Jul-1998"/>
    <n v="38126.25"/>
    <s v="tier - 1"/>
    <s v="tier - 3"/>
    <s v="R1013"/>
    <n v="25"/>
  </r>
  <r>
    <s v="Id155"/>
    <s v="  Samuel"/>
    <n v="27.8"/>
    <n v="4.3600000000000003"/>
    <s v="No"/>
    <s v="No"/>
    <s v="Yes"/>
    <n v="1"/>
    <s v="Yes"/>
    <x v="1"/>
    <s v="Normal"/>
    <s v="9-Sep-1979"/>
    <n v="37829.72"/>
    <s v="tier - 1"/>
    <s v="tier - 2"/>
    <s v="R1011"/>
    <n v="44"/>
  </r>
  <r>
    <s v="Id156"/>
    <s v="  Matthew"/>
    <n v="45.81"/>
    <n v="4.76"/>
    <s v="Yes"/>
    <s v="No"/>
    <s v="Yes"/>
    <n v="1"/>
    <s v="Yes"/>
    <x v="0"/>
    <s v="Normal"/>
    <s v="26-Jul-1983"/>
    <n v="37800.980000000003"/>
    <s v="tier - 2"/>
    <s v="tier - 2"/>
    <s v="R1011"/>
    <n v="40"/>
  </r>
  <r>
    <s v="Id157"/>
    <s v="  Daniel"/>
    <n v="34.43"/>
    <n v="10.82"/>
    <s v="Yes"/>
    <s v="No"/>
    <s v="No"/>
    <n v="1"/>
    <s v="Yes"/>
    <x v="0"/>
    <s v="Diabetes"/>
    <s v="15-Aug-1986"/>
    <n v="37742.58"/>
    <s v="tier - 1"/>
    <s v="tier - 1"/>
    <s v="R1013"/>
    <n v="37"/>
  </r>
  <r>
    <s v="Id158"/>
    <s v="  Syndy"/>
    <n v="41.33"/>
    <n v="4.01"/>
    <s v="Yes"/>
    <s v="No"/>
    <s v="No"/>
    <n v="0"/>
    <s v="Yes"/>
    <x v="0"/>
    <s v="Normal"/>
    <s v="18-Sep-1976"/>
    <n v="37735.199999999997"/>
    <s v="tier - 2"/>
    <s v="tier - 2"/>
    <s v="R1011"/>
    <n v="47"/>
  </r>
  <r>
    <s v="Id159"/>
    <s v="  Aleksandra"/>
    <n v="31.92"/>
    <n v="5.12"/>
    <s v="Yes"/>
    <s v="No"/>
    <s v="No"/>
    <n v="1"/>
    <s v="Yes"/>
    <x v="0"/>
    <s v="Normal"/>
    <s v="10-Oct-1988"/>
    <n v="37701.879999999997"/>
    <s v="tier - 2"/>
    <s v="tier - 3"/>
    <s v="R1023"/>
    <n v="35"/>
  </r>
  <r>
    <s v="Id160"/>
    <s v="  Steeve T Sr"/>
    <n v="39.799999999999997"/>
    <n v="10.54"/>
    <s v="Yes"/>
    <s v="No"/>
    <s v="No"/>
    <n v="2"/>
    <s v="Yes"/>
    <x v="0"/>
    <s v="Diabetes"/>
    <s v="28-Oct-1970"/>
    <n v="37675.06"/>
    <s v="tier - 2"/>
    <s v="tier - 3"/>
    <s v="R1011"/>
    <n v="53"/>
  </r>
  <r>
    <s v="Id161"/>
    <s v="  Richard"/>
    <n v="42.82"/>
    <n v="4.21"/>
    <s v="No"/>
    <s v="No"/>
    <s v="No"/>
    <n v="0"/>
    <s v="Yes"/>
    <x v="0"/>
    <s v="Normal"/>
    <s v="20-Jun-1982"/>
    <n v="37650.74"/>
    <s v="tier - 2"/>
    <s v="tier - 2"/>
    <s v="R1012"/>
    <n v="41"/>
  </r>
  <r>
    <s v="Id162"/>
    <s v="  Aaron T"/>
    <n v="33.630000000000003"/>
    <n v="5.42"/>
    <s v="No"/>
    <s v="No"/>
    <s v="No"/>
    <n v="0"/>
    <s v="Yes"/>
    <x v="0"/>
    <s v="Normal"/>
    <s v="16-Nov-1990"/>
    <n v="37607.53"/>
    <s v="tier - 1"/>
    <s v="tier - 2"/>
    <s v="R1019"/>
    <n v="33"/>
  </r>
  <r>
    <s v="Id163"/>
    <s v="  Akira"/>
    <n v="37.07"/>
    <n v="4.28"/>
    <s v="No"/>
    <s v="Yes"/>
    <s v="No"/>
    <n v="1"/>
    <s v="Yes"/>
    <x v="0"/>
    <s v="Normal"/>
    <s v="12-Oct-2000"/>
    <n v="37484.449999999997"/>
    <s v="tier - 1"/>
    <s v="tier - 1"/>
    <s v="R1013"/>
    <n v="23"/>
  </r>
  <r>
    <s v="Id164"/>
    <s v="  Ben"/>
    <n v="35.625"/>
    <n v="8.9"/>
    <s v="No"/>
    <s v="No"/>
    <s v="No"/>
    <n v="0"/>
    <s v="Yes"/>
    <x v="0"/>
    <s v="Diabetes"/>
    <s v="27-Sep-2002"/>
    <n v="37465.339999999997"/>
    <s v="tier - 1"/>
    <s v="tier - 2"/>
    <s v="R1012"/>
    <n v="21"/>
  </r>
  <r>
    <s v="Id165"/>
    <s v="  Jana"/>
    <n v="42.69"/>
    <n v="4.8899999999999997"/>
    <s v="No"/>
    <s v="No"/>
    <s v="Yes"/>
    <n v="1"/>
    <s v="Yes"/>
    <x v="0"/>
    <s v="Normal"/>
    <s v="3-Aug-1979"/>
    <n v="37425.94"/>
    <s v="tier - 2"/>
    <s v="tier - 1"/>
    <s v="R1011"/>
    <n v="44"/>
  </r>
  <r>
    <s v="Id166"/>
    <s v="  Jay T"/>
    <n v="37.869999999999997"/>
    <n v="4.29"/>
    <s v="Yes"/>
    <s v="No"/>
    <s v="Yes"/>
    <n v="1"/>
    <s v="Yes"/>
    <x v="0"/>
    <s v="Normal"/>
    <s v="30-Oct-1969"/>
    <n v="37277.269999999997"/>
    <s v="tier - 1"/>
    <s v="tier - 3"/>
    <s v="R1011"/>
    <n v="54"/>
  </r>
  <r>
    <s v="Id167"/>
    <s v="  Marie-Helene"/>
    <n v="40.61"/>
    <n v="8"/>
    <s v="Yes"/>
    <s v="No"/>
    <s v="No"/>
    <n v="1"/>
    <s v="Yes"/>
    <x v="0"/>
    <s v="Diabetes"/>
    <s v="9-Nov-1975"/>
    <n v="37272.339999999997"/>
    <s v="tier - 2"/>
    <s v="tier - 3"/>
    <s v="R1011"/>
    <n v="48"/>
  </r>
  <r>
    <s v="Id168"/>
    <s v="  Bret R"/>
    <n v="30.78"/>
    <n v="4.67"/>
    <s v="Yes"/>
    <s v="No"/>
    <s v="No"/>
    <n v="0"/>
    <s v="Yes"/>
    <x v="0"/>
    <s v="Normal"/>
    <s v="17-Nov-1985"/>
    <n v="37270.15"/>
    <s v="tier - 2"/>
    <s v="tier - 1"/>
    <s v="R1024"/>
    <n v="38"/>
  </r>
  <r>
    <s v="Id169"/>
    <s v="  Gardner L"/>
    <n v="49.49"/>
    <n v="4.5"/>
    <s v="No"/>
    <s v="No"/>
    <s v="No"/>
    <n v="0"/>
    <s v="Yes"/>
    <x v="0"/>
    <s v="Normal"/>
    <s v="17-Oct-1990"/>
    <n v="37251.22"/>
    <s v="tier - 2"/>
    <s v="tier - 2"/>
    <s v="R1011"/>
    <n v="33"/>
  </r>
  <r>
    <s v="Id170"/>
    <s v="  Bobby"/>
    <n v="37.619999999999997"/>
    <n v="6.32"/>
    <s v="Yes"/>
    <s v="Yes"/>
    <s v="No"/>
    <n v="2"/>
    <s v="Yes"/>
    <x v="0"/>
    <s v="Prediabetes"/>
    <s v="5-Sep-2000"/>
    <n v="37165.160000000003"/>
    <s v="tier - 1"/>
    <s v="tier - 3"/>
    <s v="Uknown"/>
    <n v="23"/>
  </r>
  <r>
    <s v="Id171"/>
    <s v="  Natalie"/>
    <n v="36.08"/>
    <n v="6.1"/>
    <s v="Yes"/>
    <s v="No"/>
    <s v="No"/>
    <n v="1"/>
    <s v="Yes"/>
    <x v="0"/>
    <s v="Prediabetes"/>
    <s v="30-Oct-1995"/>
    <n v="37133.9"/>
    <s v="tier - 2"/>
    <s v="tier - 2"/>
    <s v="R1013"/>
    <n v="28"/>
  </r>
  <r>
    <s v="Id172"/>
    <s v="  Lina"/>
    <n v="33.5"/>
    <n v="5.4"/>
    <s v="No"/>
    <s v="No"/>
    <s v="No"/>
    <n v="0"/>
    <s v="Yes"/>
    <x v="0"/>
    <s v="Normal"/>
    <s v="10-Jun-1989"/>
    <n v="37079.370000000003"/>
    <s v="tier - 2"/>
    <s v="tier - 3"/>
    <s v="R1011"/>
    <n v="34"/>
  </r>
  <r>
    <s v="Id173"/>
    <s v="  Zebulon"/>
    <n v="47.46"/>
    <n v="6.24"/>
    <s v="Yes"/>
    <s v="No"/>
    <s v="No"/>
    <n v="1"/>
    <s v="Yes"/>
    <x v="0"/>
    <s v="Prediabetes"/>
    <s v="17-Dec-1988"/>
    <n v="37076.370000000003"/>
    <s v="tier - 2"/>
    <s v="tier - 1"/>
    <s v="R1011"/>
    <n v="35"/>
  </r>
  <r>
    <s v="Id174"/>
    <s v="  Amanda"/>
    <n v="49.24"/>
    <n v="4.45"/>
    <s v="No"/>
    <s v="No"/>
    <s v="No"/>
    <n v="0"/>
    <s v="Yes"/>
    <x v="0"/>
    <s v="Normal"/>
    <s v="1-Nov-1991"/>
    <n v="37040.879999999997"/>
    <s v="tier - 2"/>
    <s v="tier - 2"/>
    <s v="R1011"/>
    <n v="32"/>
  </r>
  <r>
    <s v="Id175"/>
    <s v="  Greg"/>
    <n v="54.4"/>
    <n v="5.22"/>
    <s v="No"/>
    <s v="No"/>
    <s v="No"/>
    <n v="1"/>
    <s v="Yes"/>
    <x v="0"/>
    <s v="Normal"/>
    <s v="13-Sep-1992"/>
    <n v="36976.449999999997"/>
    <s v="tier - 2"/>
    <s v="tier - 3"/>
    <s v="R1011"/>
    <n v="31"/>
  </r>
  <r>
    <s v="Id176"/>
    <s v="  John"/>
    <n v="35.53"/>
    <n v="4.6100000000000003"/>
    <s v="No"/>
    <s v="No"/>
    <s v="No"/>
    <n v="1"/>
    <s v="Yes"/>
    <x v="0"/>
    <s v="Normal"/>
    <s v="25-Aug-1992"/>
    <n v="36950.26"/>
    <s v="tier - 1"/>
    <s v="tier - 1"/>
    <s v="R1013"/>
    <n v="31"/>
  </r>
  <r>
    <s v="Id177"/>
    <s v="  Kelsey A"/>
    <n v="39.729999999999997"/>
    <n v="6.24"/>
    <s v="No"/>
    <s v="No"/>
    <s v="No"/>
    <n v="0"/>
    <s v="Yes"/>
    <x v="0"/>
    <s v="Prediabetes"/>
    <s v="13-Aug-1977"/>
    <n v="36935.64"/>
    <s v="tier - 2"/>
    <s v="tier - 1"/>
    <s v="R1011"/>
    <n v="46"/>
  </r>
  <r>
    <s v="Id178"/>
    <s v="  Bronwen L"/>
    <n v="35.68"/>
    <n v="10.039999999999999"/>
    <s v="No"/>
    <s v="No"/>
    <s v="No"/>
    <n v="0"/>
    <s v="Yes"/>
    <x v="0"/>
    <s v="Diabetes"/>
    <s v="22-Oct-1968"/>
    <n v="36922.61"/>
    <s v="tier - 2"/>
    <s v="tier - 1"/>
    <s v="R1011"/>
    <n v="55"/>
  </r>
  <r>
    <s v="Id179"/>
    <s v="  Manuela"/>
    <n v="48.86"/>
    <n v="6.09"/>
    <s v="No"/>
    <s v="No"/>
    <s v="No"/>
    <n v="0"/>
    <s v="Yes"/>
    <x v="0"/>
    <s v="Prediabetes"/>
    <s v="10-Jun-1991"/>
    <n v="36911.99"/>
    <s v="tier - 2"/>
    <s v="tier - 2"/>
    <s v="R1011"/>
    <n v="32"/>
  </r>
  <r>
    <s v="Id180"/>
    <s v="  Jennifer L"/>
    <n v="34.799999999999997"/>
    <n v="11.4"/>
    <s v="Yes"/>
    <s v="No"/>
    <s v="Yes"/>
    <n v="1"/>
    <s v="No"/>
    <x v="0"/>
    <s v="Diabetes"/>
    <s v="24-Jul-1963"/>
    <n v="36910.61"/>
    <s v="tier - 2"/>
    <s v="tier - 2"/>
    <s v="R1011"/>
    <n v="60"/>
  </r>
  <r>
    <s v="Id181"/>
    <s v="  Abby W"/>
    <n v="32.49"/>
    <n v="4.29"/>
    <s v="No"/>
    <s v="No"/>
    <s v="Yes"/>
    <n v="1"/>
    <s v="Yes"/>
    <x v="0"/>
    <s v="Normal"/>
    <s v="21-Jun-2003"/>
    <n v="36898.730000000003"/>
    <s v="tier - 2"/>
    <s v="tier - 1"/>
    <s v="R1012"/>
    <n v="20"/>
  </r>
  <r>
    <s v="Id182"/>
    <s v="  Tyler"/>
    <n v="39"/>
    <n v="5.7"/>
    <s v="No"/>
    <s v="No"/>
    <s v="No"/>
    <n v="2"/>
    <s v="Yes"/>
    <x v="0"/>
    <s v="Prediabetes"/>
    <s v="5-Dec-1972"/>
    <n v="36889.99"/>
    <s v="tier - 1"/>
    <s v="tier - 3"/>
    <s v="R1011"/>
    <n v="51"/>
  </r>
  <r>
    <s v="Id183"/>
    <s v="  Jeffrey"/>
    <n v="35.299999999999997"/>
    <n v="6.09"/>
    <s v="No"/>
    <s v="No"/>
    <s v="No"/>
    <n v="1"/>
    <s v="Yes"/>
    <x v="0"/>
    <s v="Prediabetes"/>
    <s v="4-Jul-1992"/>
    <n v="36837.47"/>
    <s v="tier - 2"/>
    <s v="tier - 3"/>
    <s v="R1011"/>
    <n v="31"/>
  </r>
  <r>
    <s v="Id184"/>
    <s v="  Matthew F"/>
    <n v="33.42"/>
    <n v="10.67"/>
    <s v="No"/>
    <s v="No"/>
    <s v="No"/>
    <n v="0"/>
    <s v="Yes"/>
    <x v="0"/>
    <s v="Diabetes"/>
    <s v="28-Dec-1965"/>
    <n v="36795.29"/>
    <s v="tier - 2"/>
    <s v="tier - 1"/>
    <s v="R1011"/>
    <n v="58"/>
  </r>
  <r>
    <s v="Id185"/>
    <s v="  Ryan J"/>
    <n v="37.18"/>
    <n v="6.75"/>
    <s v="Yes"/>
    <s v="No"/>
    <s v="No"/>
    <n v="2"/>
    <s v="Yes"/>
    <x v="0"/>
    <s v="Diabetes"/>
    <s v="14-Jul-1970"/>
    <n v="36786.370000000003"/>
    <s v="tier - 1"/>
    <s v="tier - 1"/>
    <s v="R1011"/>
    <n v="53"/>
  </r>
  <r>
    <s v="Id186"/>
    <s v="  Amy"/>
    <n v="33.33"/>
    <n v="9.26"/>
    <s v="Yes"/>
    <s v="No"/>
    <s v="No"/>
    <n v="2"/>
    <s v="No"/>
    <x v="0"/>
    <s v="Diabetes"/>
    <s v="29-Jul-1961"/>
    <n v="36580.28"/>
    <s v="tier - 2"/>
    <s v="tier - 2"/>
    <s v="R1013"/>
    <n v="62"/>
  </r>
  <r>
    <s v="Id187"/>
    <s v="  Andrew P"/>
    <n v="53.21"/>
    <n v="4.2699999999999996"/>
    <s v="No"/>
    <s v="No"/>
    <s v="No"/>
    <n v="1"/>
    <s v="Yes"/>
    <x v="0"/>
    <s v="Normal"/>
    <s v="9-Oct-1992"/>
    <n v="36572.800000000003"/>
    <s v="tier - 1"/>
    <s v="tier - 2"/>
    <s v="R1011"/>
    <n v="31"/>
  </r>
  <r>
    <s v="Id188"/>
    <s v="  George M"/>
    <n v="38.729999999999997"/>
    <n v="11.51"/>
    <s v="No"/>
    <s v="No"/>
    <s v="No"/>
    <n v="2"/>
    <s v="Yes"/>
    <x v="0"/>
    <s v="Diabetes"/>
    <s v="9-Aug-1973"/>
    <n v="36541.550000000003"/>
    <s v="tier - 2"/>
    <s v="tier - 3"/>
    <s v="R1011"/>
    <n v="50"/>
  </r>
  <r>
    <s v="Id189"/>
    <s v="  Sarah"/>
    <n v="29.73"/>
    <n v="7.22"/>
    <s v="No"/>
    <s v="No"/>
    <s v="No"/>
    <n v="0"/>
    <s v="Yes"/>
    <x v="1"/>
    <s v="Diabetes"/>
    <s v="19-Nov-1962"/>
    <n v="36445.550000000003"/>
    <s v="tier - 2"/>
    <s v="tier - 2"/>
    <s v="R1011"/>
    <n v="61"/>
  </r>
  <r>
    <s v="Id190"/>
    <s v="  Lara"/>
    <n v="34.700000000000003"/>
    <n v="4.37"/>
    <s v="No"/>
    <s v="No"/>
    <s v="Yes"/>
    <n v="1"/>
    <s v="Yes"/>
    <x v="0"/>
    <s v="Normal"/>
    <s v="9-Dec-2003"/>
    <n v="36397.58"/>
    <s v="tier - 2"/>
    <s v="tier - 3"/>
    <s v="R1011"/>
    <n v="20"/>
  </r>
  <r>
    <s v="Id191"/>
    <s v="  Sebastien"/>
    <n v="38.28"/>
    <n v="11.56"/>
    <s v="Yes"/>
    <s v="No"/>
    <s v="No"/>
    <n v="1"/>
    <s v="Yes"/>
    <x v="0"/>
    <s v="Diabetes"/>
    <s v="5-Jun-1975"/>
    <n v="36350.71"/>
    <s v="tier - 1"/>
    <s v="tier - 2"/>
    <s v="R1011"/>
    <n v="48"/>
  </r>
  <r>
    <s v="Id192"/>
    <s v="  Padraig"/>
    <n v="33.57"/>
    <n v="8.82"/>
    <s v="Yes"/>
    <s v="No"/>
    <s v="No"/>
    <n v="0"/>
    <s v="Yes"/>
    <x v="0"/>
    <s v="Diabetes"/>
    <s v="18-Oct-1967"/>
    <n v="36332.449999999997"/>
    <s v="tier - 1"/>
    <s v="tier - 3"/>
    <s v="R1011"/>
    <n v="56"/>
  </r>
  <r>
    <s v="Id193"/>
    <s v="  Heather"/>
    <n v="52.06"/>
    <n v="4.6900000000000004"/>
    <s v="No"/>
    <s v="No"/>
    <s v="No"/>
    <n v="1"/>
    <s v="Yes"/>
    <x v="0"/>
    <s v="Normal"/>
    <s v="16-Jun-1992"/>
    <n v="36314.050000000003"/>
    <s v="tier - 2"/>
    <s v="tier - 2"/>
    <s v="R1011"/>
    <n v="31"/>
  </r>
  <r>
    <s v="Id194"/>
    <s v="  Jorge"/>
    <n v="38.17"/>
    <n v="4.53"/>
    <s v="No"/>
    <s v="Yes"/>
    <s v="No"/>
    <n v="1"/>
    <s v="Yes"/>
    <x v="0"/>
    <s v="Normal"/>
    <s v="25-Dec-2004"/>
    <n v="36307.800000000003"/>
    <s v="tier - 1"/>
    <s v="tier - 2"/>
    <s v="R1013"/>
    <n v="19"/>
  </r>
  <r>
    <s v="Id195"/>
    <s v="  Jack R"/>
    <n v="36.954999999999998"/>
    <n v="5.84"/>
    <s v="No"/>
    <s v="No"/>
    <s v="Yes"/>
    <n v="1"/>
    <s v="Yes"/>
    <x v="0"/>
    <s v="Prediabetes"/>
    <s v="5-Sep-2003"/>
    <n v="36219.410000000003"/>
    <s v="tier - 1"/>
    <s v="tier - 1"/>
    <s v="R1012"/>
    <n v="20"/>
  </r>
  <r>
    <s v="Id196"/>
    <s v="  Felix"/>
    <n v="34.4"/>
    <n v="4.9000000000000004"/>
    <s v="No"/>
    <s v="No"/>
    <s v="Yes"/>
    <n v="1"/>
    <s v="Yes"/>
    <x v="0"/>
    <s v="Normal"/>
    <s v="28-Dec-1993"/>
    <n v="36197.699999999997"/>
    <s v="tier - 1"/>
    <s v="tier - 3"/>
    <s v="R1011"/>
    <n v="30"/>
  </r>
  <r>
    <s v="Id197"/>
    <s v="  Christopher C"/>
    <n v="31.73"/>
    <n v="4.3"/>
    <s v="No"/>
    <s v="No"/>
    <s v="No"/>
    <n v="0"/>
    <s v="Yes"/>
    <x v="0"/>
    <s v="Normal"/>
    <s v="1-Oct-1999"/>
    <n v="36189.1"/>
    <s v="tier - 1"/>
    <s v="tier - 3"/>
    <s v="R1016"/>
    <n v="24"/>
  </r>
  <r>
    <s v="Id198"/>
    <s v="  Jesse"/>
    <n v="36.64"/>
    <n v="11.34"/>
    <s v="No"/>
    <s v="No"/>
    <s v="No"/>
    <n v="0"/>
    <s v="Yes"/>
    <x v="0"/>
    <s v="Diabetes"/>
    <s v="6-Dec-1974"/>
    <n v="36182.870000000003"/>
    <s v="tier - 2"/>
    <s v="tier - 3"/>
    <s v="R1012"/>
    <n v="49"/>
  </r>
  <r>
    <s v="Id199"/>
    <s v="  Jill"/>
    <n v="36.85"/>
    <n v="5.88"/>
    <s v="No"/>
    <s v="Yes"/>
    <s v="No"/>
    <n v="1"/>
    <s v="Yes"/>
    <x v="0"/>
    <s v="Prediabetes"/>
    <s v="30-Aug-2004"/>
    <n v="36149.480000000003"/>
    <s v="tier - 2"/>
    <s v="tier - 2"/>
    <s v="R1013"/>
    <n v="19"/>
  </r>
  <r>
    <s v="Id200"/>
    <s v="  William"/>
    <n v="33.33"/>
    <n v="5.01"/>
    <s v="Yes"/>
    <s v="No"/>
    <s v="Yes"/>
    <n v="1"/>
    <s v="Yes"/>
    <x v="0"/>
    <s v="Normal"/>
    <s v="12-Jun-1997"/>
    <n v="36124.57"/>
    <s v="tier - 1"/>
    <s v="tier - 3"/>
    <s v="R1013"/>
    <n v="26"/>
  </r>
  <r>
    <s v="Id201"/>
    <s v="  Alejandro"/>
    <n v="39.14"/>
    <n v="4.4000000000000004"/>
    <s v="No"/>
    <s v="No"/>
    <s v="Yes"/>
    <n v="1"/>
    <s v="Yes"/>
    <x v="0"/>
    <s v="Normal"/>
    <s v="4-Nov-1979"/>
    <n v="36090.49"/>
    <s v="tier - 2"/>
    <s v="tier - 2"/>
    <s v="R1011"/>
    <n v="44"/>
  </r>
  <r>
    <s v="Id202"/>
    <s v="  Ian E"/>
    <n v="32.9"/>
    <n v="6.26"/>
    <s v="Yes"/>
    <s v="No"/>
    <s v="No"/>
    <n v="0"/>
    <s v="Yes"/>
    <x v="0"/>
    <s v="Prediabetes"/>
    <s v="20-Aug-1996"/>
    <n v="36085.22"/>
    <s v="tier - 1"/>
    <s v="tier - 1"/>
    <s v="R1011"/>
    <n v="27"/>
  </r>
  <r>
    <s v="Id203"/>
    <s v="  Hector Sr"/>
    <n v="29.78"/>
    <n v="10.27"/>
    <s v="Yes"/>
    <s v="No"/>
    <s v="Yes"/>
    <n v="1"/>
    <s v="Yes"/>
    <x v="1"/>
    <s v="Diabetes"/>
    <s v="22-Jul-1963"/>
    <n v="36074.339999999997"/>
    <s v="tier - 2"/>
    <s v="tier - 1"/>
    <s v="R1011"/>
    <n v="60"/>
  </r>
  <r>
    <s v="Id204"/>
    <s v="  Rebecca"/>
    <n v="32.78"/>
    <n v="5.27"/>
    <s v="No"/>
    <s v="No"/>
    <s v="No"/>
    <n v="0"/>
    <s v="Yes"/>
    <x v="0"/>
    <s v="Normal"/>
    <s v="4-Sep-1999"/>
    <n v="36021.01"/>
    <s v="tier - 2"/>
    <s v="tier - 3"/>
    <s v="R1013"/>
    <n v="24"/>
  </r>
  <r>
    <s v="Id205"/>
    <s v="  Matt"/>
    <n v="41.65"/>
    <n v="10.73"/>
    <s v="Yes"/>
    <s v="No"/>
    <s v="No"/>
    <n v="0"/>
    <s v="Yes"/>
    <x v="0"/>
    <s v="Diabetes"/>
    <s v="22-Nov-1981"/>
    <n v="35952.65"/>
    <s v="tier - 1"/>
    <s v="tier - 3"/>
    <s v="R1011"/>
    <n v="42"/>
  </r>
  <r>
    <s v="Id206"/>
    <s v="  Elizabeth H"/>
    <n v="50.79"/>
    <n v="4.45"/>
    <s v="No"/>
    <s v="No"/>
    <s v="No"/>
    <n v="1"/>
    <s v="Yes"/>
    <x v="0"/>
    <s v="Normal"/>
    <s v="18-Jun-1992"/>
    <n v="35883.269999999997"/>
    <s v="tier - 2"/>
    <s v="tier - 1"/>
    <s v="R1011"/>
    <n v="31"/>
  </r>
  <r>
    <s v="Id207"/>
    <s v="  Grace"/>
    <n v="35.43"/>
    <n v="5.25"/>
    <s v="Yes"/>
    <s v="No"/>
    <s v="No"/>
    <n v="0"/>
    <s v="Yes"/>
    <x v="0"/>
    <s v="Normal"/>
    <s v="4-Oct-1976"/>
    <n v="35733.96"/>
    <s v="tier - 2"/>
    <s v="tier - 2"/>
    <s v="R1011"/>
    <n v="47"/>
  </r>
  <r>
    <s v="Id208"/>
    <s v="  Jaime"/>
    <n v="35.25"/>
    <n v="9.51"/>
    <s v="No"/>
    <s v="No"/>
    <s v="No"/>
    <n v="0"/>
    <s v="Yes"/>
    <x v="0"/>
    <s v="Diabetes"/>
    <s v="15-Jul-1974"/>
    <n v="35711.39"/>
    <s v="tier - 2"/>
    <s v="tier - 3"/>
    <s v="R1012"/>
    <n v="49"/>
  </r>
  <r>
    <s v="Id209"/>
    <s v="  Calesse"/>
    <n v="36.85"/>
    <n v="11.12"/>
    <s v="No"/>
    <s v="No"/>
    <s v="No"/>
    <n v="0"/>
    <s v="Yes"/>
    <x v="0"/>
    <s v="Diabetes"/>
    <s v="19-Dec-1978"/>
    <n v="35701.9"/>
    <s v="tier - 2"/>
    <s v="tier - 1"/>
    <s v="R1011"/>
    <n v="45"/>
  </r>
  <r>
    <s v="Id210"/>
    <s v="  Kate L"/>
    <n v="31.02"/>
    <n v="4.5599999999999996"/>
    <s v="No"/>
    <s v="Yes"/>
    <s v="No"/>
    <n v="1"/>
    <s v="Yes"/>
    <x v="0"/>
    <s v="Normal"/>
    <s v="17-Dec-2000"/>
    <n v="35595.589999999997"/>
    <s v="tier - 2"/>
    <s v="tier - 3"/>
    <s v="R1013"/>
    <n v="23"/>
  </r>
  <r>
    <s v="Id211"/>
    <s v="  Sergey"/>
    <n v="35.6"/>
    <n v="4.0199999999999996"/>
    <s v="Yes"/>
    <s v="Yes"/>
    <s v="No"/>
    <n v="2"/>
    <s v="Yes"/>
    <x v="0"/>
    <s v="Normal"/>
    <s v="19-Nov-2000"/>
    <n v="35585.58"/>
    <s v="tier - 2"/>
    <s v="tier - 3"/>
    <s v="R1011"/>
    <n v="23"/>
  </r>
  <r>
    <s v="Id212"/>
    <s v="  Timothy V"/>
    <n v="34.39"/>
    <n v="8.7200000000000006"/>
    <s v="No"/>
    <s v="No"/>
    <s v="No"/>
    <n v="0"/>
    <s v="Yes"/>
    <x v="0"/>
    <s v="Diabetes"/>
    <s v="10-Aug-1971"/>
    <n v="35583.17"/>
    <s v="tier - 1"/>
    <s v="tier - 3"/>
    <s v="R1011"/>
    <n v="52"/>
  </r>
  <r>
    <s v="Id213"/>
    <s v="  Andrew S"/>
    <n v="29.06"/>
    <n v="6.25"/>
    <s v="Yes"/>
    <s v="No"/>
    <s v="No"/>
    <n v="1"/>
    <s v="Yes"/>
    <x v="1"/>
    <s v="Prediabetes"/>
    <s v="29-Aug-1964"/>
    <n v="35573.26"/>
    <s v="tier - 2"/>
    <s v="tier - 1"/>
    <s v="R1011"/>
    <n v="59"/>
  </r>
  <r>
    <s v="Id214"/>
    <s v="  Matthew D"/>
    <n v="35.799999999999997"/>
    <n v="7.32"/>
    <s v="No"/>
    <s v="No"/>
    <s v="No"/>
    <n v="2"/>
    <s v="Yes"/>
    <x v="0"/>
    <s v="Diabetes"/>
    <s v="27-Oct-1973"/>
    <n v="35547.72"/>
    <s v="tier - 1"/>
    <s v="tier - 1"/>
    <s v="R1011"/>
    <n v="50"/>
  </r>
  <r>
    <s v="Id215"/>
    <s v="  Jessica"/>
    <n v="49.8"/>
    <n v="4.24"/>
    <s v="No"/>
    <s v="No"/>
    <s v="No"/>
    <n v="1"/>
    <s v="Yes"/>
    <x v="0"/>
    <s v="Normal"/>
    <s v="13-Sep-1992"/>
    <n v="35547.47"/>
    <s v="tier - 2"/>
    <s v="tier - 3"/>
    <s v="R1011"/>
    <n v="31"/>
  </r>
  <r>
    <s v="Id216"/>
    <s v="  Lawrence"/>
    <n v="35.71"/>
    <n v="6.84"/>
    <s v="No"/>
    <s v="No"/>
    <s v="No"/>
    <n v="2"/>
    <s v="Yes"/>
    <x v="0"/>
    <s v="Diabetes"/>
    <s v="16-Dec-1973"/>
    <n v="35517.19"/>
    <s v="tier - 2"/>
    <s v="tier - 2"/>
    <s v="R1011"/>
    <n v="50"/>
  </r>
  <r>
    <s v="Id217"/>
    <s v="  Alex"/>
    <n v="30.8"/>
    <n v="5.23"/>
    <s v="Yes"/>
    <s v="No"/>
    <s v="No"/>
    <n v="1"/>
    <s v="Yes"/>
    <x v="0"/>
    <s v="Normal"/>
    <s v="20-Nov-1988"/>
    <n v="35491.64"/>
    <s v="tier - 1"/>
    <s v="tier - 2"/>
    <s v="R1011"/>
    <n v="35"/>
  </r>
  <r>
    <s v="Id218"/>
    <s v="  Kevin"/>
    <n v="33.69"/>
    <n v="9.68"/>
    <s v="No"/>
    <s v="No"/>
    <s v="No"/>
    <n v="0"/>
    <s v="Yes"/>
    <x v="0"/>
    <s v="Diabetes"/>
    <s v="22-Sep-1971"/>
    <n v="35345.730000000003"/>
    <s v="tier - 2"/>
    <s v="tier - 3"/>
    <s v="R1011"/>
    <n v="52"/>
  </r>
  <r>
    <s v="Id219"/>
    <s v="  Gavin M"/>
    <n v="42.27"/>
    <n v="6.05"/>
    <s v="Yes"/>
    <s v="No"/>
    <s v="No"/>
    <n v="1"/>
    <s v="Yes"/>
    <x v="0"/>
    <s v="Prediabetes"/>
    <s v="19-Sep-1988"/>
    <n v="35315.96"/>
    <s v="tier - 2"/>
    <s v="tier - 1"/>
    <s v="R1011"/>
    <n v="35"/>
  </r>
  <r>
    <s v="Id220"/>
    <s v="  Rick E"/>
    <n v="53.25"/>
    <n v="6.11"/>
    <s v="Yes"/>
    <s v="No"/>
    <s v="Yes"/>
    <n v="1"/>
    <s v="Yes"/>
    <x v="0"/>
    <s v="Prediabetes"/>
    <s v="9-Jul-1997"/>
    <n v="35302.089999999997"/>
    <s v="tier - 1"/>
    <s v="tier - 2"/>
    <s v="R1011"/>
    <n v="26"/>
  </r>
  <r>
    <s v="Id221"/>
    <s v="  Andrea H"/>
    <n v="26.8"/>
    <n v="10.93"/>
    <s v="Yes"/>
    <s v="No"/>
    <s v="No"/>
    <n v="0"/>
    <s v="No"/>
    <x v="1"/>
    <s v="Diabetes"/>
    <s v="30-Dec-1967"/>
    <n v="35160.129999999997"/>
    <s v="tier - 2"/>
    <s v="tier - 2"/>
    <s v="R1011"/>
    <n v="56"/>
  </r>
  <r>
    <s v="Id222"/>
    <s v="  Anthony S"/>
    <n v="28.5"/>
    <n v="5.12"/>
    <s v="No"/>
    <s v="No"/>
    <s v="No"/>
    <n v="1"/>
    <s v="Yes"/>
    <x v="1"/>
    <s v="Normal"/>
    <s v="22-Dec-1998"/>
    <n v="35147.53"/>
    <s v="tier - 1"/>
    <s v="tier - 1"/>
    <s v="R1016"/>
    <n v="25"/>
  </r>
  <r>
    <s v="Id223"/>
    <s v="  Erik"/>
    <n v="22.895"/>
    <n v="5.72"/>
    <s v="No"/>
    <s v="No"/>
    <s v="No"/>
    <n v="0"/>
    <s v="Yes"/>
    <x v="2"/>
    <s v="Prediabetes"/>
    <s v="29-Jun-1977"/>
    <n v="35069.370000000003"/>
    <s v="tier - 1"/>
    <s v="tier - 1"/>
    <s v="R1017"/>
    <n v="46"/>
  </r>
  <r>
    <s v="Id224"/>
    <s v="  Kiley D"/>
    <n v="34.06"/>
    <n v="11.83"/>
    <s v="Yes"/>
    <s v="No"/>
    <s v="No"/>
    <n v="1"/>
    <s v="Yes"/>
    <x v="0"/>
    <s v="Diabetes"/>
    <s v="29-Aug-1975"/>
    <n v="35050.620000000003"/>
    <s v="tier - 2"/>
    <s v="tier - 1"/>
    <s v="R1011"/>
    <n v="48"/>
  </r>
  <r>
    <s v="Id225"/>
    <s v="  Jennifer"/>
    <n v="36.409999999999997"/>
    <n v="4.55"/>
    <s v="No"/>
    <s v="No"/>
    <s v="No"/>
    <n v="0"/>
    <s v="Yes"/>
    <x v="0"/>
    <s v="Normal"/>
    <s v="5-Jul-1982"/>
    <n v="35000.730000000003"/>
    <s v="tier - 2"/>
    <s v="tier - 3"/>
    <s v="R1011"/>
    <n v="41"/>
  </r>
  <r>
    <s v="Id226"/>
    <s v="  Chris"/>
    <n v="52.3"/>
    <n v="4.87"/>
    <s v="Yes"/>
    <s v="No"/>
    <s v="Yes"/>
    <n v="1"/>
    <s v="Yes"/>
    <x v="0"/>
    <s v="Normal"/>
    <s v="22-Aug-1997"/>
    <n v="34979.86"/>
    <s v="tier - 2"/>
    <s v="tier - 2"/>
    <s v="R1011"/>
    <n v="26"/>
  </r>
  <r>
    <s v="Id227"/>
    <s v="  Marian M"/>
    <n v="52.66"/>
    <n v="4.45"/>
    <s v="No"/>
    <s v="No"/>
    <s v="No"/>
    <n v="1"/>
    <s v="Yes"/>
    <x v="0"/>
    <s v="Normal"/>
    <s v="22-Aug-1998"/>
    <n v="34976.42"/>
    <s v="tier - 2"/>
    <s v="tier - 1"/>
    <s v="R1011"/>
    <n v="25"/>
  </r>
  <r>
    <s v="Id228"/>
    <s v="  Jeremy"/>
    <n v="29.57"/>
    <n v="9.42"/>
    <s v="Yes"/>
    <s v="No"/>
    <s v="No"/>
    <n v="0"/>
    <s v="Yes"/>
    <x v="1"/>
    <s v="Diabetes"/>
    <s v="7-Oct-1967"/>
    <n v="34975.68"/>
    <s v="tier - 2"/>
    <s v="tier - 2"/>
    <s v="R1011"/>
    <n v="56"/>
  </r>
  <r>
    <s v="Id229"/>
    <s v="  Allison H"/>
    <n v="36.99"/>
    <n v="5.37"/>
    <s v="Yes"/>
    <s v="No"/>
    <s v="Yes"/>
    <n v="1"/>
    <s v="Yes"/>
    <x v="0"/>
    <s v="Normal"/>
    <s v="29-Jul-1983"/>
    <n v="34940.61"/>
    <s v="tier - 2"/>
    <s v="tier - 3"/>
    <s v="R1011"/>
    <n v="40"/>
  </r>
  <r>
    <s v="Id230"/>
    <s v="  Elizabeth"/>
    <n v="31.4"/>
    <n v="4.5999999999999996"/>
    <s v="Yes"/>
    <s v="No"/>
    <s v="No"/>
    <n v="1"/>
    <s v="Yes"/>
    <x v="0"/>
    <s v="Normal"/>
    <s v="17-Oct-1995"/>
    <n v="34838.870000000003"/>
    <s v="tier - 2"/>
    <s v="tier - 3"/>
    <s v="R1011"/>
    <n v="28"/>
  </r>
  <r>
    <s v="Id231"/>
    <s v="  Andrew"/>
    <n v="34.9"/>
    <n v="6.22"/>
    <s v="No"/>
    <s v="No"/>
    <s v="Yes"/>
    <n v="1"/>
    <s v="Yes"/>
    <x v="0"/>
    <s v="Prediabetes"/>
    <s v="17-Sep-2003"/>
    <n v="34828.65"/>
    <s v="tier - 1"/>
    <s v="tier - 3"/>
    <s v="R1011"/>
    <n v="20"/>
  </r>
  <r>
    <s v="Id232"/>
    <s v="  Anders J"/>
    <n v="31.13"/>
    <n v="4.5199999999999996"/>
    <s v="Yes"/>
    <s v="No"/>
    <s v="No"/>
    <n v="1"/>
    <s v="Yes"/>
    <x v="0"/>
    <s v="Normal"/>
    <s v="27-Dec-1995"/>
    <n v="34806.47"/>
    <s v="tier - 1"/>
    <s v="tier - 2"/>
    <s v="R1013"/>
    <n v="28"/>
  </r>
  <r>
    <s v="Id233"/>
    <s v="  Sean"/>
    <n v="34.799999999999997"/>
    <n v="6.18"/>
    <s v="No"/>
    <s v="No"/>
    <s v="Yes"/>
    <n v="1"/>
    <s v="Yes"/>
    <x v="0"/>
    <s v="Prediabetes"/>
    <s v="3-Jul-2003"/>
    <n v="34779.620000000003"/>
    <s v="tier - 1"/>
    <s v="tier - 2"/>
    <s v="R1011"/>
    <n v="20"/>
  </r>
  <r>
    <s v="Id234"/>
    <s v="  Brian M"/>
    <n v="31.68"/>
    <n v="4.4000000000000004"/>
    <s v="No"/>
    <s v="No"/>
    <s v="No"/>
    <n v="0"/>
    <s v="Yes"/>
    <x v="0"/>
    <s v="Normal"/>
    <s v="7-Jul-1994"/>
    <n v="34672.15"/>
    <s v="tier - 1"/>
    <s v="tier - 3"/>
    <s v="R1013"/>
    <n v="29"/>
  </r>
  <r>
    <s v="Id235"/>
    <s v="  Jeremy"/>
    <n v="33.534999999999997"/>
    <n v="6.23"/>
    <s v="No"/>
    <s v="Yes"/>
    <s v="No"/>
    <n v="1"/>
    <s v="Yes"/>
    <x v="0"/>
    <s v="Prediabetes"/>
    <s v="9-Oct-2004"/>
    <n v="34617.839999999997"/>
    <s v="tier - 1"/>
    <s v="tier - 3"/>
    <s v="R1016"/>
    <n v="19"/>
  </r>
  <r>
    <s v="Id236"/>
    <s v="  Susannah"/>
    <n v="31.92"/>
    <n v="5.33"/>
    <s v="Yes"/>
    <s v="No"/>
    <s v="No"/>
    <n v="0"/>
    <s v="Yes"/>
    <x v="0"/>
    <s v="Normal"/>
    <s v="25-Nov-1976"/>
    <n v="34543.39"/>
    <s v="tier - 2"/>
    <s v="tier - 3"/>
    <s v="R1011"/>
    <n v="47"/>
  </r>
  <r>
    <s v="Id237"/>
    <s v="  Randy"/>
    <n v="32.700000000000003"/>
    <n v="4.09"/>
    <s v="No"/>
    <s v="No"/>
    <s v="No"/>
    <n v="1"/>
    <s v="Yes"/>
    <x v="0"/>
    <s v="Normal"/>
    <s v="24-Jun-1998"/>
    <n v="34472.839999999997"/>
    <s v="tier - 1"/>
    <s v="tier - 3"/>
    <s v="R1011"/>
    <n v="25"/>
  </r>
  <r>
    <s v="Id238"/>
    <s v="  Leslie"/>
    <n v="41.25"/>
    <n v="5.19"/>
    <s v="No"/>
    <s v="No"/>
    <s v="No"/>
    <n v="0"/>
    <s v="Yes"/>
    <x v="0"/>
    <s v="Normal"/>
    <s v="24-Sep-1990"/>
    <n v="34456.269999999997"/>
    <s v="tier - 1"/>
    <s v="tier - 2"/>
    <s v="R1011"/>
    <n v="33"/>
  </r>
  <r>
    <s v="Id239"/>
    <s v="  Brittany L"/>
    <n v="33.11"/>
    <n v="4.12"/>
    <s v="No"/>
    <s v="No"/>
    <s v="Yes"/>
    <n v="1"/>
    <s v="Yes"/>
    <x v="0"/>
    <s v="Normal"/>
    <s v="5-Oct-2003"/>
    <n v="34439.86"/>
    <s v="tier - 2"/>
    <s v="tier - 1"/>
    <s v="R1013"/>
    <n v="20"/>
  </r>
  <r>
    <s v="Id240"/>
    <s v="  Cassie J"/>
    <n v="36.159999999999997"/>
    <n v="5.0999999999999996"/>
    <s v="No"/>
    <s v="No"/>
    <s v="No"/>
    <n v="1"/>
    <s v="Yes"/>
    <x v="0"/>
    <s v="Normal"/>
    <s v="1-Oct-1984"/>
    <n v="34402.22"/>
    <s v="tier - 2"/>
    <s v="tier - 3"/>
    <s v="R1011"/>
    <n v="39"/>
  </r>
  <r>
    <s v="Id241"/>
    <s v="  Peter W"/>
    <n v="33.72"/>
    <n v="6.21"/>
    <s v="Yes"/>
    <s v="No"/>
    <s v="Yes"/>
    <n v="1"/>
    <s v="Yes"/>
    <x v="0"/>
    <s v="Prediabetes"/>
    <s v="2-Oct-1983"/>
    <n v="34307.22"/>
    <s v="tier - 2"/>
    <s v="tier - 2"/>
    <s v="R1012"/>
    <n v="40"/>
  </r>
  <r>
    <s v="Id242"/>
    <s v="  Douglas"/>
    <n v="37.74"/>
    <n v="9.5299999999999994"/>
    <s v="Yes"/>
    <s v="No"/>
    <s v="No"/>
    <n v="1"/>
    <s v="Yes"/>
    <x v="0"/>
    <s v="Diabetes"/>
    <s v="11-Oct-1986"/>
    <n v="34293.120000000003"/>
    <s v="tier - 1"/>
    <s v="tier - 2"/>
    <s v="R1011"/>
    <n v="37"/>
  </r>
  <r>
    <s v="Id243"/>
    <s v="  Dan"/>
    <n v="48.75"/>
    <n v="4.6399999999999997"/>
    <s v="Yes"/>
    <s v="No"/>
    <s v="No"/>
    <n v="1"/>
    <s v="Yes"/>
    <x v="0"/>
    <s v="Normal"/>
    <s v="30-Oct-1995"/>
    <n v="34289.43"/>
    <s v="tier - 1"/>
    <s v="tier - 1"/>
    <s v="R1011"/>
    <n v="28"/>
  </r>
  <r>
    <s v="Id244"/>
    <s v="  Dan M"/>
    <n v="31.065000000000001"/>
    <n v="5.05"/>
    <s v="No"/>
    <s v="No"/>
    <s v="No"/>
    <n v="1"/>
    <s v="Yes"/>
    <x v="0"/>
    <s v="Normal"/>
    <s v="11-Jun-1998"/>
    <n v="34254.050000000003"/>
    <s v="tier - 1"/>
    <s v="tier - 3"/>
    <s v="R1019"/>
    <n v="25"/>
  </r>
  <r>
    <s v="Id245"/>
    <s v="  Eric L"/>
    <n v="23.55"/>
    <n v="10.38"/>
    <s v="No"/>
    <s v="No"/>
    <s v="No"/>
    <n v="0"/>
    <s v="Yes"/>
    <x v="2"/>
    <s v="Diabetes"/>
    <s v="5-Jul-1962"/>
    <n v="34218.019999999997"/>
    <s v="tier - 1"/>
    <s v="tier - 1"/>
    <s v="R1011"/>
    <n v="61"/>
  </r>
  <r>
    <s v="Id246"/>
    <s v="  Les J"/>
    <n v="30.18"/>
    <n v="8.31"/>
    <s v="Yes"/>
    <s v="No"/>
    <s v="No"/>
    <n v="1"/>
    <s v="Yes"/>
    <x v="0"/>
    <s v="Diabetes"/>
    <s v="21-Jul-1975"/>
    <n v="34210.33"/>
    <s v="tier - 2"/>
    <s v="tier - 1"/>
    <s v="R1012"/>
    <n v="48"/>
  </r>
  <r>
    <s v="Id247"/>
    <s v="  Stephanie"/>
    <n v="29.94"/>
    <n v="7.59"/>
    <s v="No"/>
    <s v="No"/>
    <s v="No"/>
    <n v="0"/>
    <s v="Yes"/>
    <x v="1"/>
    <s v="Diabetes"/>
    <s v="25-Aug-1971"/>
    <n v="34205.07"/>
    <s v="tier - 2"/>
    <s v="tier - 2"/>
    <s v="R1011"/>
    <n v="52"/>
  </r>
  <r>
    <s v="Id248"/>
    <s v="  Melissa Y"/>
    <n v="31.4"/>
    <n v="5.49"/>
    <s v="No"/>
    <s v="No"/>
    <s v="No"/>
    <n v="0"/>
    <s v="Yes"/>
    <x v="0"/>
    <s v="Normal"/>
    <s v="6-Nov-1999"/>
    <n v="34166.269999999997"/>
    <s v="tier - 2"/>
    <s v="tier - 3"/>
    <s v="R1011"/>
    <n v="24"/>
  </r>
  <r>
    <s v="Id249"/>
    <s v="  Ashley"/>
    <n v="53.06"/>
    <n v="11.68"/>
    <s v="No"/>
    <s v="No"/>
    <s v="No"/>
    <n v="0"/>
    <s v="Yes"/>
    <x v="0"/>
    <s v="Diabetes"/>
    <s v="26-Dec-2002"/>
    <n v="34084.68"/>
    <s v="tier - 2"/>
    <s v="tier - 3"/>
    <s v="R1011"/>
    <n v="21"/>
  </r>
  <r>
    <s v="Id250"/>
    <s v="  Stephanie M"/>
    <n v="30.25"/>
    <n v="4.1900000000000004"/>
    <s v="No"/>
    <s v="No"/>
    <s v="No"/>
    <n v="2"/>
    <s v="Yes"/>
    <x v="0"/>
    <s v="Normal"/>
    <s v="26-Jul-1972"/>
    <n v="34053.360000000001"/>
    <s v="tier - 2"/>
    <s v="tier - 2"/>
    <s v="R1011"/>
    <n v="51"/>
  </r>
  <r>
    <s v="Id251"/>
    <s v="  Kylie"/>
    <n v="46.68"/>
    <n v="4.01"/>
    <s v="No"/>
    <s v="No"/>
    <s v="No"/>
    <n v="0"/>
    <s v="Yes"/>
    <x v="0"/>
    <s v="Normal"/>
    <s v="25-Sep-1994"/>
    <n v="33975.47"/>
    <s v="tier - 2"/>
    <s v="tier - 2"/>
    <s v="R1011"/>
    <n v="29"/>
  </r>
  <r>
    <s v="Id252"/>
    <s v="  Kelly"/>
    <n v="30.4"/>
    <n v="5.91"/>
    <s v="No"/>
    <s v="Yes"/>
    <s v="No"/>
    <n v="2"/>
    <s v="Yes"/>
    <x v="0"/>
    <s v="Prediabetes"/>
    <s v="27-Dec-2000"/>
    <n v="33907.550000000003"/>
    <s v="tier - 2"/>
    <s v="tier - 2"/>
    <s v="R1012"/>
    <n v="23"/>
  </r>
  <r>
    <s v="Id253"/>
    <s v="  Carrie"/>
    <n v="30.2"/>
    <n v="4.47"/>
    <s v="Yes"/>
    <s v="No"/>
    <s v="Yes"/>
    <n v="1"/>
    <s v="Yes"/>
    <x v="0"/>
    <s v="Normal"/>
    <s v="9-Aug-1997"/>
    <n v="33900.65"/>
    <s v="tier - 2"/>
    <s v="tier - 3"/>
    <s v="R1011"/>
    <n v="26"/>
  </r>
  <r>
    <s v="Id254"/>
    <s v="  Alex"/>
    <n v="51.18"/>
    <n v="4.5599999999999996"/>
    <s v="Yes"/>
    <s v="Yes"/>
    <s v="No"/>
    <n v="2"/>
    <s v="Yes"/>
    <x v="0"/>
    <s v="Normal"/>
    <s v="26-Oct-2000"/>
    <n v="33829.39"/>
    <s v="tier - 2"/>
    <s v="tier - 3"/>
    <s v="R1011"/>
    <n v="23"/>
  </r>
  <r>
    <s v="Id255"/>
    <s v="  Zach S"/>
    <n v="22.18"/>
    <n v="9.9"/>
    <s v="No"/>
    <s v="No"/>
    <s v="No"/>
    <n v="0"/>
    <s v="Yes"/>
    <x v="2"/>
    <s v="Diabetes"/>
    <s v="11-Dec-1962"/>
    <n v="33753.32"/>
    <s v="tier - 1"/>
    <s v="tier - 3"/>
    <s v="R1011"/>
    <n v="61"/>
  </r>
  <r>
    <s v="Id256"/>
    <s v="  Alan"/>
    <n v="31.92"/>
    <n v="5.1100000000000003"/>
    <s v="No"/>
    <s v="No"/>
    <s v="Yes"/>
    <n v="1"/>
    <s v="Yes"/>
    <x v="0"/>
    <s v="Normal"/>
    <s v="12-Sep-2003"/>
    <n v="33750.29"/>
    <s v="tier - 1"/>
    <s v="tier - 3"/>
    <s v="R1012"/>
    <n v="20"/>
  </r>
  <r>
    <s v="Id257"/>
    <s v="  Nate"/>
    <n v="31.73"/>
    <n v="5.73"/>
    <s v="No"/>
    <s v="Yes"/>
    <s v="No"/>
    <n v="1"/>
    <s v="Yes"/>
    <x v="0"/>
    <s v="Prediabetes"/>
    <s v="1-Nov-2004"/>
    <n v="33732.69"/>
    <s v="tier - 1"/>
    <s v="tier - 1"/>
    <s v="R1017"/>
    <n v="19"/>
  </r>
  <r>
    <s v="Id258"/>
    <s v="  Jesse G"/>
    <n v="45.52"/>
    <n v="6.04"/>
    <s v="No"/>
    <s v="No"/>
    <s v="Yes"/>
    <n v="1"/>
    <s v="Yes"/>
    <x v="0"/>
    <s v="Prediabetes"/>
    <s v="28-Nov-1993"/>
    <n v="33707.550000000003"/>
    <s v="tier - 2"/>
    <s v="tier - 2"/>
    <s v="R1011"/>
    <n v="30"/>
  </r>
  <r>
    <s v="Id259"/>
    <s v="  Jason"/>
    <n v="52.81"/>
    <n v="5.19"/>
    <s v="No"/>
    <s v="No"/>
    <s v="Yes"/>
    <n v="1"/>
    <s v="Yes"/>
    <x v="0"/>
    <s v="Normal"/>
    <s v="9-Sep-2003"/>
    <n v="33611.71"/>
    <s v="tier - 1"/>
    <s v="tier - 2"/>
    <s v="R1011"/>
    <n v="20"/>
  </r>
  <r>
    <s v="Id260"/>
    <s v="  Megan A"/>
    <n v="33.58"/>
    <n v="5.56"/>
    <s v="No"/>
    <s v="No"/>
    <s v="No"/>
    <n v="1"/>
    <s v="Yes"/>
    <x v="0"/>
    <s v="Normal"/>
    <s v="22-Jul-1984"/>
    <n v="33527.1"/>
    <s v="tier - 2"/>
    <s v="tier - 3"/>
    <s v="R1011"/>
    <n v="39"/>
  </r>
  <r>
    <s v="Id261"/>
    <s v="  Luke M"/>
    <n v="30.684999999999999"/>
    <n v="8.23"/>
    <s v="No"/>
    <s v="No"/>
    <s v="No"/>
    <n v="0"/>
    <s v="Yes"/>
    <x v="0"/>
    <s v="Diabetes"/>
    <s v="25-Aug-2002"/>
    <n v="33475.82"/>
    <s v="tier - 1"/>
    <s v="tier - 1"/>
    <s v="R1018"/>
    <n v="21"/>
  </r>
  <r>
    <s v="Id262"/>
    <s v="  Jacy D"/>
    <n v="37.524999999999999"/>
    <n v="9.0299999999999994"/>
    <s v="Yes"/>
    <s v="No"/>
    <s v="No"/>
    <n v="2"/>
    <s v="No"/>
    <x v="0"/>
    <s v="Diabetes"/>
    <s v="18-Jun-1970"/>
    <n v="33471.97"/>
    <s v="tier - 2"/>
    <s v="tier - 2"/>
    <s v="R1012"/>
    <n v="53"/>
  </r>
  <r>
    <s v="Id263"/>
    <s v="  Simon G"/>
    <n v="34.5"/>
    <n v="4.07"/>
    <s v="Yes"/>
    <s v="No"/>
    <s v="No"/>
    <n v="0"/>
    <s v="Yes"/>
    <x v="0"/>
    <s v="Normal"/>
    <s v="7-Dec-1985"/>
    <n v="33450.99"/>
    <s v="tier - 2"/>
    <s v="tier - 2"/>
    <s v="R1011"/>
    <n v="38"/>
  </r>
  <r>
    <s v="Id264"/>
    <s v="  Ainsley E"/>
    <n v="28.16"/>
    <n v="5.77"/>
    <s v="No"/>
    <s v="No"/>
    <s v="No"/>
    <n v="2"/>
    <s v="Yes"/>
    <x v="1"/>
    <s v="Prediabetes"/>
    <s v="5-Sep-1972"/>
    <n v="33344.449999999997"/>
    <s v="tier - 2"/>
    <s v="tier - 3"/>
    <s v="R1011"/>
    <n v="51"/>
  </r>
  <r>
    <s v="Id265"/>
    <s v="  Erica A"/>
    <n v="30.02"/>
    <n v="5.98"/>
    <s v="No"/>
    <s v="No"/>
    <s v="Yes"/>
    <n v="1"/>
    <s v="Yes"/>
    <x v="0"/>
    <s v="Prediabetes"/>
    <s v="28-Nov-2003"/>
    <n v="33307.550000000003"/>
    <s v="tier - 2"/>
    <s v="tier - 3"/>
    <s v="R1012"/>
    <n v="20"/>
  </r>
  <r>
    <s v="Id266"/>
    <s v="  Erik"/>
    <n v="37.82"/>
    <n v="6.01"/>
    <s v="No"/>
    <s v="No"/>
    <s v="No"/>
    <n v="0"/>
    <s v="Yes"/>
    <x v="0"/>
    <s v="Prediabetes"/>
    <s v="12-Oct-1990"/>
    <n v="33292.83"/>
    <s v="tier - 2"/>
    <s v="tier - 1"/>
    <s v="R1011"/>
    <n v="33"/>
  </r>
  <r>
    <s v="Id267"/>
    <s v="  Erin C"/>
    <n v="33.14"/>
    <n v="5.67"/>
    <s v="Yes"/>
    <s v="No"/>
    <s v="No"/>
    <n v="0"/>
    <s v="Yes"/>
    <x v="0"/>
    <s v="Normal"/>
    <s v="15-Jul-1985"/>
    <n v="33121"/>
    <s v="tier - 2"/>
    <s v="tier - 1"/>
    <s v="R1011"/>
    <n v="38"/>
  </r>
  <r>
    <s v="Id268"/>
    <s v="  Adrienne"/>
    <n v="25.14"/>
    <n v="6.02"/>
    <s v="Yes"/>
    <s v="No"/>
    <s v="Yes"/>
    <n v="1"/>
    <s v="Yes"/>
    <x v="1"/>
    <s v="Prediabetes"/>
    <s v="30-Oct-1969"/>
    <n v="33090.660000000003"/>
    <s v="tier - 2"/>
    <s v="tier - 2"/>
    <s v="R1011"/>
    <n v="54"/>
  </r>
  <r>
    <s v="Id269"/>
    <s v="  Adam"/>
    <n v="20.18"/>
    <n v="11.19"/>
    <s v="No"/>
    <s v="No"/>
    <s v="No"/>
    <n v="0"/>
    <s v="Yes"/>
    <x v="2"/>
    <s v="Diabetes"/>
    <s v="1-Jul-1962"/>
    <n v="33074.94"/>
    <s v="tier - 1"/>
    <s v="tier - 2"/>
    <s v="R1011"/>
    <n v="61"/>
  </r>
  <r>
    <s v="Id270"/>
    <s v="  Yutaka"/>
    <n v="44.36"/>
    <n v="5.1100000000000003"/>
    <s v="No"/>
    <s v="No"/>
    <s v="No"/>
    <n v="0"/>
    <s v="Yes"/>
    <x v="0"/>
    <s v="Normal"/>
    <s v="28-Jul-1994"/>
    <n v="33057.230000000003"/>
    <s v="tier - 1"/>
    <s v="tier - 2"/>
    <s v="R1011"/>
    <n v="29"/>
  </r>
  <r>
    <s v="Id271"/>
    <s v="  Tyler M"/>
    <n v="23.82"/>
    <n v="10.85"/>
    <s v="Yes"/>
    <s v="No"/>
    <s v="No"/>
    <n v="0"/>
    <s v="Yes"/>
    <x v="2"/>
    <s v="Diabetes"/>
    <s v="10-Jul-1967"/>
    <n v="33025.32"/>
    <s v="tier - 2"/>
    <s v="tier - 3"/>
    <s v="R1011"/>
    <n v="56"/>
  </r>
  <r>
    <s v="Id272"/>
    <s v="  Stephen"/>
    <n v="45"/>
    <n v="5.24"/>
    <s v="Yes"/>
    <s v="No"/>
    <s v="No"/>
    <n v="1"/>
    <s v="Yes"/>
    <x v="0"/>
    <s v="Normal"/>
    <s v="8-Jul-1995"/>
    <n v="33017.46"/>
    <s v="tier - 1"/>
    <s v="tier - 1"/>
    <s v="R1011"/>
    <n v="28"/>
  </r>
  <r>
    <s v="Id273"/>
    <s v="  Andrew B"/>
    <n v="26.62"/>
    <n v="10.08"/>
    <s v="No"/>
    <s v="No"/>
    <s v="No"/>
    <n v="0"/>
    <s v="Yes"/>
    <x v="1"/>
    <s v="Diabetes"/>
    <s v="24-Aug-1971"/>
    <n v="32947.629999999997"/>
    <s v="tier - 2"/>
    <s v="tier - 1"/>
    <s v="R1011"/>
    <n v="52"/>
  </r>
  <r>
    <s v="Id274"/>
    <s v="  James"/>
    <n v="32.67"/>
    <n v="10.97"/>
    <s v="Yes"/>
    <s v="No"/>
    <s v="No"/>
    <n v="0"/>
    <s v="Yes"/>
    <x v="0"/>
    <s v="Diabetes"/>
    <s v="17-Nov-1981"/>
    <n v="32906.69"/>
    <s v="tier - 2"/>
    <s v="tier - 3"/>
    <s v="R1011"/>
    <n v="42"/>
  </r>
  <r>
    <s v="Id275"/>
    <s v="  Shawn P"/>
    <n v="44.44"/>
    <n v="4.9000000000000004"/>
    <s v="Yes"/>
    <s v="No"/>
    <s v="No"/>
    <n v="1"/>
    <s v="Yes"/>
    <x v="0"/>
    <s v="Normal"/>
    <s v="4-Dec-1995"/>
    <n v="32827.51"/>
    <s v="tier - 1"/>
    <s v="tier - 2"/>
    <s v="R1011"/>
    <n v="28"/>
  </r>
  <r>
    <s v="Id276"/>
    <s v="  Matt"/>
    <n v="28.31"/>
    <n v="5.33"/>
    <s v="No"/>
    <s v="No"/>
    <s v="No"/>
    <n v="0"/>
    <s v="Yes"/>
    <x v="1"/>
    <s v="Normal"/>
    <s v="12-Dec-1980"/>
    <n v="32787.46"/>
    <s v="tier - 1"/>
    <s v="tier - 3"/>
    <s v="R1012"/>
    <n v="43"/>
  </r>
  <r>
    <s v="Id277"/>
    <s v="  Nathaniel"/>
    <n v="25.05"/>
    <n v="4.6100000000000003"/>
    <s v="No"/>
    <s v="No"/>
    <s v="No"/>
    <n v="2"/>
    <s v="Yes"/>
    <x v="1"/>
    <s v="Normal"/>
    <s v="7-Nov-1972"/>
    <n v="32765.33"/>
    <s v="tier - 2"/>
    <s v="tier - 2"/>
    <s v="R1012"/>
    <n v="51"/>
  </r>
  <r>
    <s v="Id278"/>
    <s v="  Kevin D"/>
    <n v="28.34"/>
    <n v="8.18"/>
    <s v="No"/>
    <s v="No"/>
    <s v="No"/>
    <n v="0"/>
    <s v="Yes"/>
    <x v="1"/>
    <s v="Diabetes"/>
    <s v="6-Dec-1974"/>
    <n v="32760.48"/>
    <s v="tier - 1"/>
    <s v="tier - 1"/>
    <s v="R1011"/>
    <n v="49"/>
  </r>
  <r>
    <s v="Id279"/>
    <s v="  Joan"/>
    <n v="17.765000000000001"/>
    <n v="5.62"/>
    <s v="No"/>
    <s v="No"/>
    <s v="No"/>
    <n v="0"/>
    <s v="Yes"/>
    <x v="3"/>
    <s v="Normal"/>
    <s v="9-Jul-1990"/>
    <n v="32734.19"/>
    <s v="tier - 2"/>
    <s v="tier - 1"/>
    <s v="R1012"/>
    <n v="33"/>
  </r>
  <r>
    <s v="Id280"/>
    <s v="  Christopher A"/>
    <n v="36.119999999999997"/>
    <n v="5.82"/>
    <s v="No"/>
    <s v="No"/>
    <s v="No"/>
    <n v="0"/>
    <s v="Yes"/>
    <x v="0"/>
    <s v="Prediabetes"/>
    <s v="30-Sep-1990"/>
    <n v="32716.2"/>
    <s v="tier - 1"/>
    <s v="tier - 2"/>
    <s v="R1011"/>
    <n v="33"/>
  </r>
  <r>
    <s v="Id281"/>
    <s v="  Kacy L"/>
    <n v="23.19"/>
    <n v="7.66"/>
    <s v="No"/>
    <s v="No"/>
    <s v="No"/>
    <n v="0"/>
    <s v="Yes"/>
    <x v="2"/>
    <s v="Diabetes"/>
    <s v="1-Nov-1968"/>
    <n v="32686.080000000002"/>
    <s v="tier - 2"/>
    <s v="tier - 3"/>
    <s v="R1011"/>
    <n v="55"/>
  </r>
  <r>
    <s v="Id282"/>
    <s v="  Benjamin H"/>
    <n v="35.99"/>
    <n v="4.2300000000000004"/>
    <s v="No"/>
    <s v="No"/>
    <s v="No"/>
    <n v="0"/>
    <s v="Yes"/>
    <x v="0"/>
    <s v="Normal"/>
    <s v="13-Jul-1990"/>
    <n v="32672.11"/>
    <s v="tier - 1"/>
    <s v="tier - 1"/>
    <s v="R1011"/>
    <n v="33"/>
  </r>
  <r>
    <s v="Id283"/>
    <s v="  Xaviour J"/>
    <n v="30.25"/>
    <n v="5.58"/>
    <s v="No"/>
    <s v="No"/>
    <s v="Yes"/>
    <n v="1"/>
    <s v="Yes"/>
    <x v="0"/>
    <s v="Normal"/>
    <s v="8-Oct-2003"/>
    <n v="32548.34"/>
    <s v="tier - 1"/>
    <s v="tier - 2"/>
    <s v="R1013"/>
    <n v="20"/>
  </r>
  <r>
    <s v="Id284"/>
    <s v="  Michael T"/>
    <n v="26.24"/>
    <n v="6.26"/>
    <s v="Yes"/>
    <s v="No"/>
    <s v="No"/>
    <n v="0"/>
    <s v="Yes"/>
    <x v="1"/>
    <s v="Prediabetes"/>
    <s v="19-Sep-1976"/>
    <n v="32485.46"/>
    <s v="tier - 2"/>
    <s v="tier - 1"/>
    <s v="R1011"/>
    <n v="47"/>
  </r>
  <r>
    <s v="Id285"/>
    <s v="  Bradley"/>
    <n v="31.36"/>
    <n v="10.6"/>
    <s v="Yes"/>
    <s v="No"/>
    <s v="No"/>
    <n v="0"/>
    <s v="Yes"/>
    <x v="0"/>
    <s v="Diabetes"/>
    <s v="27-Sep-1981"/>
    <n v="32462.35"/>
    <s v="tier - 2"/>
    <s v="tier - 2"/>
    <s v="R1011"/>
    <n v="42"/>
  </r>
  <r>
    <s v="Id286"/>
    <s v="  Andrea"/>
    <n v="25.69"/>
    <n v="4.78"/>
    <s v="Yes"/>
    <s v="No"/>
    <s v="No"/>
    <n v="0"/>
    <s v="Yes"/>
    <x v="1"/>
    <s v="Normal"/>
    <s v="9-Aug-1976"/>
    <n v="32430.22"/>
    <s v="tier - 2"/>
    <s v="tier - 3"/>
    <s v="R1011"/>
    <n v="47"/>
  </r>
  <r>
    <s v="Id287"/>
    <s v="  Nancy M"/>
    <n v="25.46"/>
    <n v="6.03"/>
    <s v="No"/>
    <s v="No"/>
    <s v="No"/>
    <n v="2"/>
    <s v="Yes"/>
    <x v="1"/>
    <s v="Prediabetes"/>
    <s v="19-Oct-1972"/>
    <n v="32428.63"/>
    <s v="tier - 2"/>
    <s v="tier - 2"/>
    <s v="R1011"/>
    <n v="51"/>
  </r>
  <r>
    <s v="Id288"/>
    <s v="  Matt"/>
    <n v="31.83"/>
    <n v="11.55"/>
    <s v="Yes"/>
    <s v="No"/>
    <s v="No"/>
    <n v="1"/>
    <s v="Yes"/>
    <x v="0"/>
    <s v="Diabetes"/>
    <s v="2-Dec-1986"/>
    <n v="32288.49"/>
    <s v="tier - 2"/>
    <s v="tier - 2"/>
    <s v="R1011"/>
    <n v="37"/>
  </r>
  <r>
    <s v="Id289"/>
    <s v="  Lee"/>
    <n v="24.43"/>
    <n v="7.59"/>
    <s v="Yes"/>
    <s v="No"/>
    <s v="No"/>
    <n v="1"/>
    <s v="Yes"/>
    <x v="2"/>
    <s v="Diabetes"/>
    <s v="17-Dec-1975"/>
    <n v="32259.96"/>
    <s v="tier - 2"/>
    <s v="tier - 3"/>
    <s v="R1012"/>
    <n v="48"/>
  </r>
  <r>
    <s v="Id290"/>
    <s v="  Chris"/>
    <n v="41.9"/>
    <n v="4.26"/>
    <s v="No"/>
    <s v="No"/>
    <s v="No"/>
    <n v="0"/>
    <s v="Yes"/>
    <x v="0"/>
    <s v="Normal"/>
    <s v="8-Sep-1994"/>
    <n v="32222.81"/>
    <s v="tier - 2"/>
    <s v="tier - 1"/>
    <s v="R1011"/>
    <n v="29"/>
  </r>
  <r>
    <s v="Id291"/>
    <s v="  Erik T"/>
    <n v="22.88"/>
    <n v="5.9"/>
    <s v="Yes"/>
    <s v="No"/>
    <s v="Yes"/>
    <n v="1"/>
    <s v="Yes"/>
    <x v="2"/>
    <s v="Prediabetes"/>
    <s v="11-Sep-1969"/>
    <n v="32192.76"/>
    <s v="tier - 1"/>
    <s v="tier - 2"/>
    <s v="R1011"/>
    <n v="54"/>
  </r>
  <r>
    <s v="Id292"/>
    <s v="  Rod W"/>
    <n v="29.734999999999999"/>
    <n v="7.79"/>
    <s v="No"/>
    <s v="No"/>
    <s v="No"/>
    <n v="0"/>
    <s v="No"/>
    <x v="1"/>
    <s v="Diabetes"/>
    <s v="10-Nov-1978"/>
    <n v="32108.66"/>
    <s v="tier - 1"/>
    <s v="tier - 3"/>
    <s v="R1017"/>
    <n v="45"/>
  </r>
  <r>
    <s v="Id293"/>
    <s v="  Joey"/>
    <n v="40.74"/>
    <n v="5.28"/>
    <s v="No"/>
    <s v="No"/>
    <s v="Yes"/>
    <n v="1"/>
    <s v="Yes"/>
    <x v="0"/>
    <s v="Normal"/>
    <s v="13-Sep-1993"/>
    <n v="32086.21"/>
    <s v="tier - 1"/>
    <s v="tier - 3"/>
    <s v="R1011"/>
    <n v="30"/>
  </r>
  <r>
    <s v="Id294"/>
    <s v="  Hillary L"/>
    <n v="24.14"/>
    <n v="5.87"/>
    <s v="No"/>
    <s v="No"/>
    <s v="No"/>
    <n v="2"/>
    <s v="Yes"/>
    <x v="2"/>
    <s v="Prediabetes"/>
    <s v="21-Sep-1972"/>
    <n v="31980.89"/>
    <s v="tier - 2"/>
    <s v="tier - 1"/>
    <s v="R1011"/>
    <n v="51"/>
  </r>
  <r>
    <s v="Id295"/>
    <s v="  Eric J"/>
    <n v="25.15"/>
    <n v="9.08"/>
    <s v="Yes"/>
    <s v="No"/>
    <s v="No"/>
    <n v="1"/>
    <s v="Yes"/>
    <x v="1"/>
    <s v="Diabetes"/>
    <s v="25-Sep-1975"/>
    <n v="31897.1"/>
    <s v="tier - 2"/>
    <s v="tier - 3"/>
    <s v="R1011"/>
    <n v="48"/>
  </r>
  <r>
    <s v="Id296"/>
    <s v="  Nicolas"/>
    <n v="28.71"/>
    <n v="5.2"/>
    <s v="No"/>
    <s v="No"/>
    <s v="No"/>
    <n v="1"/>
    <s v="Yes"/>
    <x v="1"/>
    <s v="Normal"/>
    <s v="10-Sep-1984"/>
    <n v="31743.919999999998"/>
    <s v="tier - 2"/>
    <s v="tier - 1"/>
    <s v="R1011"/>
    <n v="39"/>
  </r>
  <r>
    <s v="Id297"/>
    <s v="  Marcel"/>
    <n v="23"/>
    <n v="5.48"/>
    <s v="No"/>
    <s v="No"/>
    <s v="No"/>
    <n v="0"/>
    <s v="Yes"/>
    <x v="2"/>
    <s v="Normal"/>
    <s v="14-Oct-1977"/>
    <n v="31736.7"/>
    <s v="tier - 2"/>
    <s v="tier - 2"/>
    <s v="R1012"/>
    <n v="46"/>
  </r>
  <r>
    <s v="Id298"/>
    <s v="  Ashley N"/>
    <n v="36.86"/>
    <n v="11.95"/>
    <s v="No"/>
    <s v="No"/>
    <s v="No"/>
    <n v="0"/>
    <s v="No"/>
    <x v="0"/>
    <s v="Diabetes"/>
    <s v="13-Dec-1960"/>
    <n v="31620"/>
    <s v="tier - 2"/>
    <s v="tier - 1"/>
    <s v="R1024"/>
    <n v="63"/>
  </r>
  <r>
    <s v="Id299"/>
    <s v="  Evan D"/>
    <n v="24.25"/>
    <n v="8.6999999999999993"/>
    <s v="Yes"/>
    <s v="No"/>
    <s v="No"/>
    <n v="1"/>
    <s v="Yes"/>
    <x v="2"/>
    <s v="Diabetes"/>
    <s v="29-Oct-1975"/>
    <n v="31591.82"/>
    <s v="tier - 2"/>
    <s v="tier - 1"/>
    <s v="R1011"/>
    <n v="48"/>
  </r>
  <r>
    <s v="Id300"/>
    <s v="  Krisana"/>
    <n v="23.85"/>
    <n v="7.84"/>
    <s v="No"/>
    <s v="No"/>
    <s v="No"/>
    <n v="0"/>
    <s v="Yes"/>
    <x v="2"/>
    <s v="Diabetes"/>
    <s v="8-Oct-1974"/>
    <n v="31368.81"/>
    <s v="tier - 2"/>
    <s v="tier - 3"/>
    <s v="R1011"/>
    <n v="49"/>
  </r>
  <r>
    <s v="Id301"/>
    <s v="  Kyle"/>
    <n v="40.020000000000003"/>
    <n v="5.19"/>
    <s v="Yes"/>
    <s v="No"/>
    <s v="No"/>
    <n v="1"/>
    <s v="Yes"/>
    <x v="0"/>
    <s v="Normal"/>
    <s v="27-Sep-1995"/>
    <n v="31328.27"/>
    <s v="tier - 2"/>
    <s v="tier - 2"/>
    <s v="R1011"/>
    <n v="28"/>
  </r>
  <r>
    <s v="Id302"/>
    <s v="  Kate"/>
    <n v="19.170000000000002"/>
    <n v="8.41"/>
    <s v="No"/>
    <s v="No"/>
    <s v="No"/>
    <n v="0"/>
    <s v="Yes"/>
    <x v="2"/>
    <s v="Diabetes"/>
    <s v="9-Jul-1968"/>
    <n v="31322.53"/>
    <s v="tier - 2"/>
    <s v="tier - 1"/>
    <s v="R1011"/>
    <n v="55"/>
  </r>
  <r>
    <s v="Id303"/>
    <s v="  Martin A"/>
    <n v="43.53"/>
    <n v="5.86"/>
    <s v="Yes"/>
    <s v="Yes"/>
    <s v="No"/>
    <n v="2"/>
    <s v="Yes"/>
    <x v="0"/>
    <s v="Prediabetes"/>
    <s v="22-Jul-2000"/>
    <n v="31234.560000000001"/>
    <s v="tier - 1"/>
    <s v="tier - 1"/>
    <s v="R1011"/>
    <n v="23"/>
  </r>
  <r>
    <s v="Id304"/>
    <s v="  Stacey"/>
    <n v="46.06"/>
    <n v="4.18"/>
    <s v="No"/>
    <s v="Yes"/>
    <s v="No"/>
    <n v="1"/>
    <s v="Yes"/>
    <x v="0"/>
    <s v="Normal"/>
    <s v="9-Nov-2004"/>
    <n v="31196.61"/>
    <s v="tier - 2"/>
    <s v="tier - 1"/>
    <s v="R1011"/>
    <n v="19"/>
  </r>
  <r>
    <s v="Id305"/>
    <s v="  Christine"/>
    <n v="29.92"/>
    <n v="11.99"/>
    <s v="Yes"/>
    <s v="No"/>
    <s v="No"/>
    <n v="2"/>
    <s v="Yes"/>
    <x v="1"/>
    <s v="Diabetes"/>
    <s v="9-Sep-1961"/>
    <n v="30942.19"/>
    <s v="tier - 2"/>
    <s v="tier - 2"/>
    <s v="R1013"/>
    <n v="62"/>
  </r>
  <r>
    <s v="Id306"/>
    <s v="  Sarah C"/>
    <n v="28.46"/>
    <n v="4.8499999999999996"/>
    <s v="Yes"/>
    <s v="No"/>
    <s v="No"/>
    <n v="1"/>
    <s v="Yes"/>
    <x v="1"/>
    <s v="Normal"/>
    <s v="5-Sep-1988"/>
    <n v="30763.01"/>
    <s v="tier - 2"/>
    <s v="tier - 1"/>
    <s v="R1011"/>
    <n v="35"/>
  </r>
  <r>
    <s v="Id307"/>
    <s v="  Megan"/>
    <n v="24.56"/>
    <n v="6.18"/>
    <s v="Yes"/>
    <s v="No"/>
    <s v="Yes"/>
    <n v="1"/>
    <s v="Yes"/>
    <x v="2"/>
    <s v="Prediabetes"/>
    <s v="21-Dec-1983"/>
    <n v="30724.44"/>
    <s v="tier - 2"/>
    <s v="tier - 3"/>
    <s v="R1011"/>
    <n v="40"/>
  </r>
  <r>
    <s v="Id308"/>
    <s v="  Jason W"/>
    <n v="41.19"/>
    <n v="6.37"/>
    <s v="No"/>
    <s v="No"/>
    <s v="No"/>
    <n v="0"/>
    <s v="Yes"/>
    <x v="0"/>
    <s v="Prediabetes"/>
    <s v="21-Sep-1999"/>
    <n v="30697.71"/>
    <s v="tier - 1"/>
    <s v="tier - 2"/>
    <s v="R1011"/>
    <n v="24"/>
  </r>
  <r>
    <s v="Id309"/>
    <s v="  Michele"/>
    <n v="18.63"/>
    <n v="9.81"/>
    <s v="Yes"/>
    <s v="No"/>
    <s v="No"/>
    <n v="2"/>
    <s v="Yes"/>
    <x v="2"/>
    <s v="Diabetes"/>
    <s v="11-Nov-1970"/>
    <n v="30625.65"/>
    <s v="tier - 2"/>
    <s v="tier - 3"/>
    <s v="R1011"/>
    <n v="53"/>
  </r>
  <r>
    <s v="Id310"/>
    <s v="  Nikki"/>
    <n v="26.26"/>
    <n v="11.8"/>
    <s v="Yes"/>
    <s v="No"/>
    <s v="No"/>
    <n v="1"/>
    <s v="Yes"/>
    <x v="1"/>
    <s v="Diabetes"/>
    <s v="10-Aug-1986"/>
    <n v="30530.5"/>
    <s v="tier - 2"/>
    <s v="tier - 1"/>
    <s v="R1011"/>
    <n v="37"/>
  </r>
  <r>
    <s v="Id311"/>
    <s v="  Philip J"/>
    <n v="22.37"/>
    <n v="5.86"/>
    <s v="Yes"/>
    <s v="No"/>
    <s v="Yes"/>
    <n v="1"/>
    <s v="Yes"/>
    <x v="2"/>
    <s v="Prediabetes"/>
    <s v="3-Sep-1983"/>
    <n v="30457.37"/>
    <s v="tier - 2"/>
    <s v="tier - 1"/>
    <s v="R1012"/>
    <n v="40"/>
  </r>
  <r>
    <s v="Id312"/>
    <s v="  Bryan L"/>
    <n v="39.619999999999997"/>
    <n v="4.28"/>
    <s v="No"/>
    <s v="No"/>
    <s v="No"/>
    <n v="1"/>
    <s v="Yes"/>
    <x v="0"/>
    <s v="Normal"/>
    <s v="28-Oct-1998"/>
    <n v="30422.03"/>
    <s v="tier - 2"/>
    <s v="tier - 3"/>
    <s v="R1011"/>
    <n v="25"/>
  </r>
  <r>
    <s v="Id313"/>
    <s v="  Timothy F"/>
    <n v="18.329999999999998"/>
    <n v="4.16"/>
    <s v="Yes"/>
    <s v="No"/>
    <s v="No"/>
    <n v="0"/>
    <s v="Yes"/>
    <x v="3"/>
    <s v="Normal"/>
    <s v="3-Sep-1976"/>
    <n v="30409.53"/>
    <s v="tier - 2"/>
    <s v="tier - 3"/>
    <s v="R1012"/>
    <n v="47"/>
  </r>
  <r>
    <s v="Id314"/>
    <s v="  Angielyn M"/>
    <n v="17.11"/>
    <n v="4.9800000000000004"/>
    <s v="Yes"/>
    <s v="No"/>
    <s v="Yes"/>
    <n v="1"/>
    <s v="Yes"/>
    <x v="3"/>
    <s v="Normal"/>
    <s v="30-Jul-1969"/>
    <n v="30366.93"/>
    <s v="tier - 2"/>
    <s v="tier - 2"/>
    <s v="R1011"/>
    <n v="54"/>
  </r>
  <r>
    <s v="Id315"/>
    <s v="  Jeanie M"/>
    <n v="43.5"/>
    <n v="6.38"/>
    <s v="No"/>
    <s v="Yes"/>
    <s v="No"/>
    <n v="1"/>
    <s v="Yes"/>
    <x v="0"/>
    <s v="Prediabetes"/>
    <s v="1-Jun-2004"/>
    <n v="30328.27"/>
    <s v="tier - 2"/>
    <s v="tier - 2"/>
    <s v="R1011"/>
    <n v="19"/>
  </r>
  <r>
    <s v="Id316"/>
    <s v="  Greg"/>
    <n v="25.364999999999998"/>
    <n v="5.19"/>
    <s v="No"/>
    <s v="No"/>
    <s v="No"/>
    <n v="2"/>
    <s v="No"/>
    <x v="1"/>
    <s v="Normal"/>
    <s v="24-Jul-1972"/>
    <n v="30284.639999999999"/>
    <s v="tier - 1"/>
    <s v="tier - 1"/>
    <s v="R1012"/>
    <n v="51"/>
  </r>
  <r>
    <s v="Id317"/>
    <s v="  John"/>
    <n v="28.594999999999999"/>
    <n v="10.210000000000001"/>
    <s v="No"/>
    <s v="No"/>
    <s v="No"/>
    <n v="0"/>
    <s v="No"/>
    <x v="1"/>
    <s v="Diabetes"/>
    <s v="15-Sep-1962"/>
    <n v="30260"/>
    <s v="tier - 1"/>
    <s v="tier - 1"/>
    <s v="R1014"/>
    <n v="61"/>
  </r>
  <r>
    <s v="Id318"/>
    <s v="  Aliaksandr"/>
    <n v="29.83"/>
    <n v="9.6999999999999993"/>
    <s v="Yes"/>
    <s v="No"/>
    <s v="Yes"/>
    <n v="1"/>
    <s v="Yes"/>
    <x v="1"/>
    <s v="Diabetes"/>
    <s v="13-Sep-1963"/>
    <n v="30184.94"/>
    <s v="tier - 1"/>
    <s v="tier - 1"/>
    <s v="R1014"/>
    <n v="60"/>
  </r>
  <r>
    <s v="Id319"/>
    <s v="  Jason M"/>
    <n v="24.7"/>
    <n v="10.25"/>
    <s v="No"/>
    <s v="No"/>
    <s v="No"/>
    <n v="3"/>
    <s v="No"/>
    <x v="2"/>
    <s v="Diabetes"/>
    <s v="11-Aug-1958"/>
    <n v="30166.62"/>
    <s v="tier - 1"/>
    <s v="tier - 3"/>
    <s v="R1012"/>
    <n v="65"/>
  </r>
  <r>
    <s v="Id320"/>
    <s v="  Sheera K"/>
    <n v="17.940000000000001"/>
    <n v="9.77"/>
    <s v="No"/>
    <s v="No"/>
    <s v="No"/>
    <n v="0"/>
    <s v="Yes"/>
    <x v="3"/>
    <s v="Diabetes"/>
    <s v="25-Dec-1971"/>
    <n v="30134.75"/>
    <s v="tier - 2"/>
    <s v="tier - 3"/>
    <s v="R1011"/>
    <n v="52"/>
  </r>
  <r>
    <s v="Id321"/>
    <s v="  Janice"/>
    <n v="21.08"/>
    <n v="4.83"/>
    <s v="No"/>
    <s v="No"/>
    <s v="Yes"/>
    <n v="1"/>
    <s v="Yes"/>
    <x v="2"/>
    <s v="Normal"/>
    <s v="2-Sep-1979"/>
    <n v="30095.97"/>
    <s v="tier - 2"/>
    <s v="tier - 3"/>
    <s v="R1011"/>
    <n v="44"/>
  </r>
  <r>
    <s v="Id322"/>
    <s v="  Timothy G"/>
    <n v="37.715000000000003"/>
    <n v="10.86"/>
    <s v="Yes"/>
    <s v="No"/>
    <s v="No"/>
    <n v="0"/>
    <s v="No"/>
    <x v="0"/>
    <s v="Diabetes"/>
    <s v="16-Jun-1967"/>
    <n v="30063.58"/>
    <s v="tier - 1"/>
    <s v="tier - 1"/>
    <s v="R1012"/>
    <n v="56"/>
  </r>
  <r>
    <s v="Id323"/>
    <s v="  Alan R"/>
    <n v="22.39"/>
    <n v="9.5299999999999994"/>
    <s v="Yes"/>
    <s v="No"/>
    <s v="No"/>
    <n v="0"/>
    <s v="Yes"/>
    <x v="2"/>
    <s v="Diabetes"/>
    <s v="4-Aug-1981"/>
    <n v="30026.87"/>
    <s v="tier - 2"/>
    <s v="tier - 3"/>
    <s v="R1012"/>
    <n v="42"/>
  </r>
  <r>
    <s v="Id324"/>
    <s v="  Michael"/>
    <n v="28.78"/>
    <n v="5.68"/>
    <s v="No"/>
    <s v="No"/>
    <s v="No"/>
    <n v="0"/>
    <s v="Yes"/>
    <x v="1"/>
    <s v="Normal"/>
    <s v="5-Oct-1991"/>
    <n v="29969.67"/>
    <s v="tier - 1"/>
    <s v="tier - 1"/>
    <s v="R1011"/>
    <n v="32"/>
  </r>
  <r>
    <s v="Id325"/>
    <s v="  Marie-France"/>
    <n v="18.329999999999998"/>
    <n v="5.57"/>
    <s v="Yes"/>
    <s v="No"/>
    <s v="No"/>
    <n v="0"/>
    <s v="Yes"/>
    <x v="3"/>
    <s v="Normal"/>
    <s v="12-Jun-1976"/>
    <n v="29933.75"/>
    <s v="tier - 1"/>
    <s v="tier - 1"/>
    <s v="R1011"/>
    <n v="47"/>
  </r>
  <r>
    <s v="Id326"/>
    <s v="  Erik F"/>
    <n v="26.39"/>
    <n v="4.58"/>
    <s v="Yes"/>
    <s v="No"/>
    <s v="No"/>
    <n v="1"/>
    <s v="Yes"/>
    <x v="1"/>
    <s v="Normal"/>
    <s v="30-Dec-1988"/>
    <n v="29929.56"/>
    <s v="tier - 1"/>
    <s v="tier - 1"/>
    <s v="R1011"/>
    <n v="35"/>
  </r>
  <r>
    <s v="Id327"/>
    <s v="  Andrew"/>
    <n v="19.260000000000002"/>
    <n v="8.9600000000000009"/>
    <s v="Yes"/>
    <s v="No"/>
    <s v="No"/>
    <n v="1"/>
    <s v="Yes"/>
    <x v="2"/>
    <s v="Diabetes"/>
    <s v="19-Aug-1975"/>
    <n v="29899.25"/>
    <s v="tier - 1"/>
    <s v="tier - 3"/>
    <s v="R1011"/>
    <n v="48"/>
  </r>
  <r>
    <s v="Id328"/>
    <s v="  Anthony"/>
    <n v="26.92"/>
    <n v="6.09"/>
    <s v="No"/>
    <s v="No"/>
    <s v="No"/>
    <n v="0"/>
    <s v="Yes"/>
    <x v="1"/>
    <s v="Prediabetes"/>
    <s v="30-Dec-1989"/>
    <n v="29852.48"/>
    <s v="tier - 1"/>
    <s v="tier - 3"/>
    <s v="R1011"/>
    <n v="34"/>
  </r>
  <r>
    <s v="Id329"/>
    <s v="  Chris"/>
    <n v="19.73"/>
    <n v="4.3600000000000003"/>
    <s v="No"/>
    <s v="No"/>
    <s v="No"/>
    <n v="0"/>
    <s v="Yes"/>
    <x v="2"/>
    <s v="Normal"/>
    <s v="29-Oct-1982"/>
    <n v="29818.76"/>
    <s v="tier - 1"/>
    <s v="tier - 1"/>
    <s v="R1012"/>
    <n v="41"/>
  </r>
  <r>
    <s v="Id330"/>
    <s v="  Yu"/>
    <n v="23.56"/>
    <n v="11.74"/>
    <s v="Yes"/>
    <s v="No"/>
    <s v="No"/>
    <n v="0"/>
    <s v="Yes"/>
    <x v="2"/>
    <s v="Diabetes"/>
    <s v="13-Aug-1981"/>
    <n v="29816.639999999999"/>
    <s v="tier - 1"/>
    <s v="tier - 2"/>
    <s v="R1011"/>
    <n v="42"/>
  </r>
  <r>
    <s v="Id331"/>
    <s v="  Caleb N"/>
    <n v="37.67"/>
    <n v="5.89"/>
    <s v="No"/>
    <s v="No"/>
    <s v="No"/>
    <n v="1"/>
    <s v="Yes"/>
    <x v="0"/>
    <s v="Prediabetes"/>
    <s v="20-Jun-1998"/>
    <n v="29760.6"/>
    <s v="tier - 1"/>
    <s v="tier - 2"/>
    <s v="R1011"/>
    <n v="25"/>
  </r>
  <r>
    <s v="Id332"/>
    <s v="  Jason M"/>
    <n v="18.73"/>
    <n v="10.64"/>
    <s v="No"/>
    <s v="No"/>
    <s v="No"/>
    <n v="2"/>
    <s v="Yes"/>
    <x v="2"/>
    <s v="Diabetes"/>
    <s v="23-Aug-1973"/>
    <n v="29757.69"/>
    <s v="tier - 1"/>
    <s v="tier - 3"/>
    <s v="R1011"/>
    <n v="50"/>
  </r>
  <r>
    <s v="Id333"/>
    <s v="  Angela R"/>
    <n v="33.090000000000003"/>
    <n v="6.06"/>
    <s v="No"/>
    <s v="No"/>
    <s v="Yes"/>
    <n v="1"/>
    <s v="Yes"/>
    <x v="0"/>
    <s v="Prediabetes"/>
    <s v="27-Jul-1993"/>
    <n v="29622.69"/>
    <s v="tier - 1"/>
    <s v="tier - 1"/>
    <s v="R1011"/>
    <n v="30"/>
  </r>
  <r>
    <s v="Id334"/>
    <s v="  Keith J"/>
    <n v="18.329999999999998"/>
    <n v="7.46"/>
    <s v="Yes"/>
    <s v="No"/>
    <s v="No"/>
    <n v="1"/>
    <s v="Yes"/>
    <x v="3"/>
    <s v="Diabetes"/>
    <s v="3-Nov-1975"/>
    <n v="29583.8"/>
    <s v="tier - 1"/>
    <s v="tier - 1"/>
    <s v="R1011"/>
    <n v="48"/>
  </r>
  <r>
    <s v="Id335"/>
    <s v="  Emma"/>
    <n v="27.74"/>
    <n v="4.68"/>
    <s v="Yes"/>
    <s v="No"/>
    <s v="No"/>
    <n v="2"/>
    <s v="Yes"/>
    <x v="1"/>
    <s v="Normal"/>
    <s v="20-Oct-1959"/>
    <n v="29523.17"/>
    <s v="tier - 1"/>
    <s v="tier - 2"/>
    <s v="R1024"/>
    <n v="64"/>
  </r>
  <r>
    <s v="Id336"/>
    <s v="  Nathan A"/>
    <n v="24.2"/>
    <n v="6.15"/>
    <s v="No"/>
    <s v="No"/>
    <s v="No"/>
    <n v="1"/>
    <s v="Yes"/>
    <x v="2"/>
    <s v="Prediabetes"/>
    <s v="16-Jul-1987"/>
    <n v="29443.59"/>
    <s v="tier - 1"/>
    <s v="tier - 1"/>
    <s v="R1011"/>
    <n v="36"/>
  </r>
  <r>
    <s v="Id337"/>
    <s v="  Kathryn"/>
    <n v="22.03"/>
    <n v="4.28"/>
    <s v="Yes"/>
    <s v="No"/>
    <s v="No"/>
    <n v="0"/>
    <s v="Yes"/>
    <x v="2"/>
    <s v="Normal"/>
    <s v="7-Nov-1985"/>
    <n v="29352.560000000001"/>
    <s v="tier - 1"/>
    <s v="tier - 1"/>
    <s v="R1011"/>
    <n v="38"/>
  </r>
  <r>
    <s v="Id338"/>
    <s v="  Elizabeth H"/>
    <n v="26.885000000000002"/>
    <n v="9.86"/>
    <s v="No"/>
    <s v="No"/>
    <s v="No"/>
    <n v="3"/>
    <s v="Yes"/>
    <x v="1"/>
    <s v="Diabetes"/>
    <s v="5-Jun-1958"/>
    <n v="29330.98"/>
    <s v="tier - 1"/>
    <s v="tier - 2"/>
    <s v="R1012"/>
    <n v="65"/>
  </r>
  <r>
    <s v="Id339"/>
    <s v="  Ben"/>
    <n v="16.36"/>
    <n v="11.19"/>
    <s v="No"/>
    <s v="No"/>
    <s v="No"/>
    <n v="0"/>
    <s v="Yes"/>
    <x v="3"/>
    <s v="Diabetes"/>
    <s v="21-Jul-1978"/>
    <n v="29227.599999999999"/>
    <s v="tier - 1"/>
    <s v="tier - 3"/>
    <s v="R1012"/>
    <n v="45"/>
  </r>
  <r>
    <s v="Id340"/>
    <s v="  Cheryl A"/>
    <n v="32.299999999999997"/>
    <n v="4.8899999999999997"/>
    <s v="Yes"/>
    <s v="No"/>
    <s v="Yes"/>
    <n v="1"/>
    <s v="No"/>
    <x v="0"/>
    <s v="Normal"/>
    <s v="9-Jul-1969"/>
    <n v="29186.48"/>
    <s v="tier - 1"/>
    <s v="tier - 3"/>
    <s v="R1024"/>
    <n v="54"/>
  </r>
  <r>
    <s v="Id341"/>
    <s v="  Kimberly A"/>
    <n v="16.05"/>
    <n v="4.3499999999999996"/>
    <s v="Yes"/>
    <s v="No"/>
    <s v="No"/>
    <n v="0"/>
    <s v="Yes"/>
    <x v="3"/>
    <s v="Normal"/>
    <s v="8-Nov-1976"/>
    <n v="29160.39"/>
    <s v="tier - 1"/>
    <s v="tier - 2"/>
    <s v="R1011"/>
    <n v="47"/>
  </r>
  <r>
    <s v="Id342"/>
    <s v="  Cynthia"/>
    <n v="29.07"/>
    <n v="8.66"/>
    <s v="Yes"/>
    <s v="No"/>
    <s v="No"/>
    <n v="2"/>
    <s v="Yes"/>
    <x v="1"/>
    <s v="Diabetes"/>
    <s v="24-Dec-1961"/>
    <n v="29141.360000000001"/>
    <s v="tier - 1"/>
    <s v="tier - 3"/>
    <s v="R1012"/>
    <n v="62"/>
  </r>
  <r>
    <s v="Id343"/>
    <s v="  Jessica"/>
    <n v="17.43"/>
    <n v="8.64"/>
    <s v="No"/>
    <s v="No"/>
    <s v="No"/>
    <n v="0"/>
    <s v="Yes"/>
    <x v="3"/>
    <s v="Diabetes"/>
    <s v="29-Nov-1978"/>
    <n v="29114.77"/>
    <s v="tier - 1"/>
    <s v="tier - 1"/>
    <s v="R1011"/>
    <n v="45"/>
  </r>
  <r>
    <s v="Id344"/>
    <s v="  Bruce"/>
    <n v="19.329999999999998"/>
    <n v="4.2699999999999996"/>
    <s v="No"/>
    <s v="No"/>
    <s v="No"/>
    <n v="0"/>
    <s v="Yes"/>
    <x v="2"/>
    <s v="Normal"/>
    <s v="14-Jul-1980"/>
    <n v="29114.21"/>
    <s v="tier - 1"/>
    <s v="tier - 3"/>
    <s v="R1011"/>
    <n v="43"/>
  </r>
  <r>
    <s v="Id345"/>
    <s v="  Allison"/>
    <n v="30.52"/>
    <n v="4.21"/>
    <s v="No"/>
    <s v="No"/>
    <s v="No"/>
    <n v="1"/>
    <s v="Yes"/>
    <x v="0"/>
    <s v="Normal"/>
    <s v="7-Jul-1992"/>
    <n v="29007.82"/>
    <s v="tier - 1"/>
    <s v="tier - 3"/>
    <s v="R1011"/>
    <n v="31"/>
  </r>
  <r>
    <s v="Id346"/>
    <s v="  Alex"/>
    <n v="39.21"/>
    <n v="5.04"/>
    <s v="No"/>
    <s v="No"/>
    <s v="Yes"/>
    <n v="1"/>
    <s v="Yes"/>
    <x v="0"/>
    <s v="Normal"/>
    <s v="1-Sep-2003"/>
    <n v="28998.68"/>
    <s v="tier - 1"/>
    <s v="tier - 3"/>
    <s v="R1011"/>
    <n v="20"/>
  </r>
  <r>
    <s v="Id347"/>
    <s v="  Gabriela"/>
    <n v="26.98"/>
    <n v="5.21"/>
    <s v="Yes"/>
    <s v="No"/>
    <s v="No"/>
    <n v="2"/>
    <s v="Yes"/>
    <x v="1"/>
    <s v="Normal"/>
    <s v="5-Dec-1959"/>
    <n v="28950.47"/>
    <s v="tier - 1"/>
    <s v="tier - 1"/>
    <s v="R1012"/>
    <n v="64"/>
  </r>
  <r>
    <s v="Id348"/>
    <s v="  Sharon"/>
    <n v="25.84"/>
    <n v="8.83"/>
    <s v="No"/>
    <s v="No"/>
    <s v="No"/>
    <n v="0"/>
    <s v="No"/>
    <x v="1"/>
    <s v="Diabetes"/>
    <s v="25-Jul-1962"/>
    <n v="28923.14"/>
    <s v="tier - 1"/>
    <s v="tier - 1"/>
    <s v="R1012"/>
    <n v="61"/>
  </r>
  <r>
    <s v="Id349"/>
    <s v="  Jason A"/>
    <n v="28.31"/>
    <n v="8.4700000000000006"/>
    <s v="Yes"/>
    <s v="No"/>
    <s v="No"/>
    <n v="2"/>
    <s v="Yes"/>
    <x v="1"/>
    <s v="Diabetes"/>
    <s v="3-Aug-1961"/>
    <n v="28868.66"/>
    <s v="tier - 1"/>
    <s v="tier - 2"/>
    <s v="R1012"/>
    <n v="62"/>
  </r>
  <r>
    <s v="Id350"/>
    <s v="  Chelsey C"/>
    <n v="23.94"/>
    <n v="4.2"/>
    <s v="No"/>
    <s v="No"/>
    <s v="No"/>
    <n v="0"/>
    <s v="Yes"/>
    <x v="2"/>
    <s v="Normal"/>
    <s v="5-Dec-1990"/>
    <n v="28716.14"/>
    <s v="tier - 1"/>
    <s v="tier - 3"/>
    <s v="R1011"/>
    <n v="33"/>
  </r>
  <r>
    <s v="Id351"/>
    <s v="  Devon A"/>
    <n v="20.03"/>
    <n v="6.14"/>
    <s v="Yes"/>
    <s v="No"/>
    <s v="No"/>
    <n v="0"/>
    <s v="Yes"/>
    <x v="2"/>
    <s v="Prediabetes"/>
    <s v="27-Sep-1985"/>
    <n v="28542.86"/>
    <s v="tier - 1"/>
    <s v="tier - 3"/>
    <s v="R1011"/>
    <n v="38"/>
  </r>
  <r>
    <s v="Id352"/>
    <s v="  Joni L"/>
    <n v="41.42"/>
    <n v="6.07"/>
    <s v="No"/>
    <s v="No"/>
    <s v="No"/>
    <n v="0"/>
    <s v="No"/>
    <x v="0"/>
    <s v="Prediabetes"/>
    <s v="11-Dec-1982"/>
    <n v="28476.73"/>
    <s v="tier - 1"/>
    <s v="tier - 2"/>
    <s v="R1012"/>
    <n v="41"/>
  </r>
  <r>
    <s v="Id353"/>
    <s v="  Colin"/>
    <n v="36.67"/>
    <n v="10.210000000000001"/>
    <s v="No"/>
    <s v="No"/>
    <s v="No"/>
    <n v="0"/>
    <s v="No"/>
    <x v="0"/>
    <s v="Diabetes"/>
    <s v="16-Sep-1974"/>
    <n v="28468.92"/>
    <s v="tier - 1"/>
    <s v="tier - 1"/>
    <s v="R1012"/>
    <n v="49"/>
  </r>
  <r>
    <s v="Id354"/>
    <s v="  Rachael"/>
    <n v="27.645"/>
    <n v="4.6900000000000004"/>
    <s v="No"/>
    <s v="No"/>
    <s v="No"/>
    <n v="0"/>
    <s v="No"/>
    <x v="1"/>
    <s v="Normal"/>
    <s v="2-Dec-1977"/>
    <n v="28340.19"/>
    <s v="tier - 1"/>
    <s v="tier - 2"/>
    <s v="R1012"/>
    <n v="46"/>
  </r>
  <r>
    <s v="Id355"/>
    <s v="  Maricela"/>
    <n v="22.72"/>
    <n v="5.71"/>
    <s v="No"/>
    <s v="No"/>
    <s v="No"/>
    <n v="0"/>
    <s v="Yes"/>
    <x v="2"/>
    <s v="Prediabetes"/>
    <s v="24-Dec-1990"/>
    <n v="28302.33"/>
    <s v="tier - 1"/>
    <s v="tier - 2"/>
    <s v="R1011"/>
    <n v="33"/>
  </r>
  <r>
    <s v="Id356"/>
    <s v="  Marie"/>
    <n v="36.520000000000003"/>
    <n v="9.07"/>
    <s v="Yes"/>
    <s v="No"/>
    <s v="Yes"/>
    <n v="1"/>
    <s v="No"/>
    <x v="0"/>
    <s v="Diabetes"/>
    <s v="25-Nov-1963"/>
    <n v="28287.9"/>
    <s v="tier - 1"/>
    <s v="tier - 1"/>
    <s v="R1013"/>
    <n v="60"/>
  </r>
  <r>
    <s v="Id357"/>
    <s v="  Frank"/>
    <n v="33.96"/>
    <n v="4.99"/>
    <s v="No"/>
    <s v="No"/>
    <s v="No"/>
    <n v="0"/>
    <s v="Yes"/>
    <x v="0"/>
    <s v="Normal"/>
    <s v="6-Sep-1999"/>
    <n v="28245.34"/>
    <s v="tier - 1"/>
    <s v="tier - 3"/>
    <s v="R1011"/>
    <n v="24"/>
  </r>
  <r>
    <s v="Id358"/>
    <s v="  Jeffry"/>
    <n v="26.695"/>
    <n v="8.31"/>
    <s v="No"/>
    <s v="No"/>
    <s v="No"/>
    <n v="0"/>
    <s v="Yes"/>
    <x v="1"/>
    <s v="Diabetes"/>
    <s v="22-Nov-1960"/>
    <n v="28101.33"/>
    <s v="tier - 1"/>
    <s v="tier - 2"/>
    <s v="R1019"/>
    <n v="63"/>
  </r>
  <r>
    <s v="Id359"/>
    <s v="  Mike"/>
    <n v="18.45"/>
    <n v="5.07"/>
    <s v="Yes"/>
    <s v="No"/>
    <s v="No"/>
    <n v="0"/>
    <s v="Yes"/>
    <x v="3"/>
    <s v="Normal"/>
    <s v="29-Nov-1985"/>
    <n v="28006.94"/>
    <s v="tier - 1"/>
    <s v="tier - 2"/>
    <s v="R1011"/>
    <n v="38"/>
  </r>
  <r>
    <s v="Id360"/>
    <s v="  Rick"/>
    <n v="33.18"/>
    <n v="4.79"/>
    <s v="No"/>
    <s v="No"/>
    <s v="No"/>
    <n v="0"/>
    <s v="Yes"/>
    <x v="0"/>
    <s v="Normal"/>
    <s v="21-Dec-1999"/>
    <n v="27980.77"/>
    <s v="tier - 1"/>
    <s v="tier - 1"/>
    <s v="R1011"/>
    <n v="24"/>
  </r>
  <r>
    <s v="Id361"/>
    <s v="  Pierre-Michel"/>
    <n v="36.1"/>
    <n v="11.39"/>
    <s v="Yes"/>
    <s v="No"/>
    <s v="No"/>
    <n v="2"/>
    <s v="No"/>
    <x v="0"/>
    <s v="Diabetes"/>
    <s v="28-Jul-1961"/>
    <n v="27941.29"/>
    <s v="tier - 1"/>
    <s v="tier - 3"/>
    <s v="R1011"/>
    <n v="62"/>
  </r>
  <r>
    <s v="Id362"/>
    <s v="  Daniel"/>
    <n v="22.77"/>
    <n v="6"/>
    <s v="No"/>
    <s v="No"/>
    <s v="No"/>
    <n v="0"/>
    <s v="Yes"/>
    <x v="2"/>
    <s v="Prediabetes"/>
    <s v="4-Jun-1991"/>
    <n v="27931.11"/>
    <s v="tier - 1"/>
    <s v="tier - 3"/>
    <s v="R1011"/>
    <n v="32"/>
  </r>
  <r>
    <s v="Id363"/>
    <s v="  Brian L"/>
    <n v="21.24"/>
    <n v="5.13"/>
    <s v="No"/>
    <s v="No"/>
    <s v="No"/>
    <n v="0"/>
    <s v="Yes"/>
    <x v="2"/>
    <s v="Normal"/>
    <s v="21-Nov-1989"/>
    <n v="27925.86"/>
    <s v="tier - 1"/>
    <s v="tier - 2"/>
    <s v="R1011"/>
    <n v="34"/>
  </r>
  <r>
    <s v="Id364"/>
    <s v="  Morgan M"/>
    <n v="17.600000000000001"/>
    <n v="5.26"/>
    <s v="Yes"/>
    <s v="No"/>
    <s v="No"/>
    <n v="0"/>
    <s v="Yes"/>
    <x v="3"/>
    <s v="Normal"/>
    <s v="4-Dec-1985"/>
    <n v="27849.94"/>
    <s v="tier - 1"/>
    <s v="tier - 1"/>
    <s v="R1011"/>
    <n v="38"/>
  </r>
  <r>
    <s v="Id365"/>
    <s v="  Caroline"/>
    <n v="26.29"/>
    <n v="6.84"/>
    <s v="No"/>
    <s v="No"/>
    <s v="No"/>
    <n v="0"/>
    <s v="Yes"/>
    <x v="1"/>
    <s v="Diabetes"/>
    <s v="6-Jul-1960"/>
    <n v="27808.73"/>
    <s v="tier - 1"/>
    <s v="tier - 1"/>
    <s v="R1013"/>
    <n v="63"/>
  </r>
  <r>
    <s v="Id366"/>
    <s v="  Drew T"/>
    <n v="35.31"/>
    <n v="9.0399999999999991"/>
    <s v="No"/>
    <s v="No"/>
    <s v="No"/>
    <n v="0"/>
    <s v="No"/>
    <x v="0"/>
    <s v="Diabetes"/>
    <s v="6-Dec-2002"/>
    <n v="27724.29"/>
    <s v="tier - 1"/>
    <s v="tier - 3"/>
    <s v="R1013"/>
    <n v="21"/>
  </r>
  <r>
    <s v="Id367"/>
    <s v="  Austin W"/>
    <n v="27.04"/>
    <n v="4.0999999999999996"/>
    <s v="No"/>
    <s v="No"/>
    <s v="No"/>
    <n v="1"/>
    <s v="Yes"/>
    <x v="1"/>
    <s v="Normal"/>
    <s v="3-Jul-1992"/>
    <n v="27696.11"/>
    <s v="tier - 1"/>
    <s v="tier - 2"/>
    <s v="R1011"/>
    <n v="31"/>
  </r>
  <r>
    <s v="Id368"/>
    <s v="  Berenice"/>
    <n v="30.23"/>
    <n v="4.2300000000000004"/>
    <s v="Yes"/>
    <s v="No"/>
    <s v="Yes"/>
    <n v="1"/>
    <s v="Yes"/>
    <x v="0"/>
    <s v="Normal"/>
    <s v="7-Oct-1997"/>
    <n v="27625.17"/>
    <s v="tier - 1"/>
    <s v="tier - 1"/>
    <s v="R1011"/>
    <n v="26"/>
  </r>
  <r>
    <s v="Id369"/>
    <s v="  Kenneth A"/>
    <n v="30.6"/>
    <n v="6.48"/>
    <s v="Yes"/>
    <s v="No"/>
    <s v="Yes"/>
    <n v="1"/>
    <s v="Yes"/>
    <x v="0"/>
    <s v="Prediabetes"/>
    <s v="9-Sep-1997"/>
    <n v="27619.360000000001"/>
    <s v="tier - 2"/>
    <s v="tier - 3"/>
    <s v="R1011"/>
    <n v="26"/>
  </r>
  <r>
    <s v="Id370"/>
    <s v="  Miguel"/>
    <n v="26.8"/>
    <n v="5.53"/>
    <s v="No"/>
    <s v="No"/>
    <s v="No"/>
    <n v="1"/>
    <s v="Yes"/>
    <x v="1"/>
    <s v="Normal"/>
    <s v="11-Jun-1992"/>
    <n v="27614.71"/>
    <s v="tier - 2"/>
    <s v="tier - 3"/>
    <s v="R1011"/>
    <n v="31"/>
  </r>
  <r>
    <s v="Id371"/>
    <s v="  Hadley T"/>
    <n v="16.86"/>
    <n v="4.07"/>
    <s v="Yes"/>
    <s v="No"/>
    <s v="No"/>
    <n v="0"/>
    <s v="Yes"/>
    <x v="3"/>
    <s v="Normal"/>
    <s v="6-Nov-1985"/>
    <n v="27598.93"/>
    <s v="tier - 2"/>
    <s v="tier - 1"/>
    <s v="R1011"/>
    <n v="38"/>
  </r>
  <r>
    <s v="Id372"/>
    <s v="  Taylor"/>
    <n v="16.3"/>
    <n v="5.51"/>
    <s v="No"/>
    <s v="No"/>
    <s v="No"/>
    <n v="1"/>
    <s v="Yes"/>
    <x v="3"/>
    <s v="Normal"/>
    <s v="22-Jul-1984"/>
    <n v="27534.53"/>
    <s v="tier - 2"/>
    <s v="tier - 2"/>
    <s v="R1011"/>
    <n v="39"/>
  </r>
  <r>
    <s v="Id373"/>
    <s v="  Tenielle M"/>
    <n v="29.81"/>
    <n v="11.66"/>
    <s v="No"/>
    <s v="No"/>
    <s v="No"/>
    <n v="0"/>
    <s v="Yes"/>
    <x v="1"/>
    <s v="Diabetes"/>
    <s v="19-Oct-1965"/>
    <n v="27533.91"/>
    <s v="tier - 2"/>
    <s v="tier - 3"/>
    <s v="R1013"/>
    <n v="58"/>
  </r>
  <r>
    <s v="Id374"/>
    <s v="  Andrea"/>
    <n v="16.329999999999998"/>
    <n v="7.26"/>
    <s v="Yes"/>
    <s v="No"/>
    <s v="No"/>
    <n v="0"/>
    <s v="Yes"/>
    <x v="3"/>
    <s v="Diabetes"/>
    <s v="3-Oct-1981"/>
    <n v="27495.59"/>
    <s v="tier - 2"/>
    <s v="tier - 1"/>
    <s v="R1011"/>
    <n v="42"/>
  </r>
  <r>
    <s v="Id375"/>
    <s v="  Nora P"/>
    <n v="16.37"/>
    <n v="4.79"/>
    <s v="Yes"/>
    <s v="No"/>
    <s v="No"/>
    <n v="0"/>
    <s v="Yes"/>
    <x v="3"/>
    <s v="Normal"/>
    <s v="5-Dec-1985"/>
    <n v="27432.73"/>
    <s v="tier - 2"/>
    <s v="tier - 1"/>
    <s v="R1011"/>
    <n v="38"/>
  </r>
  <r>
    <s v="Id376"/>
    <s v="  Zachary"/>
    <n v="22.42"/>
    <n v="4.68"/>
    <s v="Yes"/>
    <s v="No"/>
    <s v="No"/>
    <n v="1"/>
    <s v="No"/>
    <x v="2"/>
    <s v="Normal"/>
    <s v="15-Sep-1988"/>
    <n v="27375.9"/>
    <s v="tier - 2"/>
    <s v="tier - 3"/>
    <s v="R1015"/>
    <n v="35"/>
  </r>
  <r>
    <s v="Id377"/>
    <s v="  Michael"/>
    <n v="31.35"/>
    <n v="4.33"/>
    <s v="Yes"/>
    <s v="No"/>
    <s v="Yes"/>
    <n v="1"/>
    <s v="No"/>
    <x v="0"/>
    <s v="Normal"/>
    <s v="16-Oct-1969"/>
    <n v="27346.04"/>
    <s v="tier - 2"/>
    <s v="tier - 2"/>
    <s v="R1013"/>
    <n v="54"/>
  </r>
  <r>
    <s v="Id378"/>
    <s v="  Alyssa K"/>
    <n v="31.9"/>
    <n v="11.89"/>
    <s v="No"/>
    <s v="No"/>
    <s v="No"/>
    <n v="0"/>
    <s v="No"/>
    <x v="0"/>
    <s v="Diabetes"/>
    <s v="6-Jun-1968"/>
    <n v="27322.73"/>
    <s v="tier - 2"/>
    <s v="tier - 2"/>
    <s v="R1013"/>
    <n v="55"/>
  </r>
  <r>
    <s v="Id379"/>
    <s v="  Heather"/>
    <n v="30.6"/>
    <n v="5.24"/>
    <s v="No"/>
    <s v="No"/>
    <s v="No"/>
    <n v="0"/>
    <s v="Yes"/>
    <x v="0"/>
    <s v="Normal"/>
    <s v="2-Dec-1999"/>
    <n v="27236.959999999999"/>
    <s v="tier - 2"/>
    <s v="tier - 1"/>
    <s v="R1011"/>
    <n v="24"/>
  </r>
  <r>
    <s v="Id380"/>
    <s v="  Dante"/>
    <n v="28.975000000000001"/>
    <n v="7.63"/>
    <s v="No"/>
    <s v="No"/>
    <s v="No"/>
    <n v="0"/>
    <s v="Yes"/>
    <x v="1"/>
    <s v="Diabetes"/>
    <s v="21-Dec-1965"/>
    <n v="27218.44"/>
    <s v="tier - 2"/>
    <s v="tier - 1"/>
    <s v="R1017"/>
    <n v="58"/>
  </r>
  <r>
    <s v="Id381"/>
    <s v="  Sara E"/>
    <n v="24.86"/>
    <n v="8.92"/>
    <s v="Yes"/>
    <s v="No"/>
    <s v="No"/>
    <n v="2"/>
    <s v="No"/>
    <x v="2"/>
    <s v="Diabetes"/>
    <s v="2-Oct-1970"/>
    <n v="27117.99"/>
    <s v="tier - 2"/>
    <s v="tier - 2"/>
    <s v="R1013"/>
    <n v="53"/>
  </r>
  <r>
    <s v="Id382"/>
    <s v="  Scott"/>
    <n v="19.54"/>
    <n v="5.37"/>
    <s v="No"/>
    <s v="No"/>
    <s v="No"/>
    <n v="0"/>
    <s v="Yes"/>
    <x v="2"/>
    <s v="Normal"/>
    <s v="13-Dec-1990"/>
    <n v="27092.38"/>
    <s v="tier - 2"/>
    <s v="tier - 3"/>
    <s v="R1011"/>
    <n v="33"/>
  </r>
  <r>
    <s v="Id383"/>
    <s v="  Sean"/>
    <n v="26.74"/>
    <n v="4.3099999999999996"/>
    <s v="No"/>
    <s v="No"/>
    <s v="No"/>
    <n v="0"/>
    <s v="Yes"/>
    <x v="1"/>
    <s v="Normal"/>
    <s v="2-Jul-1994"/>
    <n v="27080.639999999999"/>
    <s v="tier - 2"/>
    <s v="tier - 2"/>
    <s v="R1011"/>
    <n v="29"/>
  </r>
  <r>
    <s v="Id384"/>
    <s v="  Danielle"/>
    <n v="22.99"/>
    <n v="10.46"/>
    <s v="No"/>
    <s v="No"/>
    <s v="No"/>
    <n v="3"/>
    <s v="Yes"/>
    <x v="2"/>
    <s v="Diabetes"/>
    <s v="30-Jun-1958"/>
    <n v="27037.91"/>
    <s v="tier - 2"/>
    <s v="tier - 2"/>
    <s v="R1013"/>
    <n v="65"/>
  </r>
  <r>
    <s v="Id385"/>
    <s v="  Andrew D"/>
    <n v="31.46"/>
    <n v="7.39"/>
    <s v="No"/>
    <s v="No"/>
    <s v="No"/>
    <n v="0"/>
    <s v="No"/>
    <x v="0"/>
    <s v="Diabetes"/>
    <s v="9-Jul-1960"/>
    <n v="27000.98"/>
    <s v="tier - 2"/>
    <s v="tier - 2"/>
    <s v="R1013"/>
    <n v="63"/>
  </r>
  <r>
    <s v="Id386"/>
    <s v="  Joel D"/>
    <n v="30.86"/>
    <n v="6.18"/>
    <s v="No"/>
    <s v="Yes"/>
    <s v="No"/>
    <n v="2"/>
    <s v="Yes"/>
    <x v="0"/>
    <s v="Prediabetes"/>
    <s v="9-Nov-2000"/>
    <n v="26936.98"/>
    <s v="tier - 2"/>
    <s v="tier - 3"/>
    <s v="R1011"/>
    <n v="23"/>
  </r>
  <r>
    <s v="Id387"/>
    <s v="  Michelle"/>
    <n v="31.96"/>
    <n v="8.86"/>
    <s v="No"/>
    <s v="No"/>
    <s v="No"/>
    <n v="0"/>
    <s v="Yes"/>
    <x v="0"/>
    <s v="Diabetes"/>
    <s v="17-Jun-2002"/>
    <n v="26927.69"/>
    <s v="tier - 2"/>
    <s v="tier - 2"/>
    <s v="R1011"/>
    <n v="21"/>
  </r>
  <r>
    <s v="Id388"/>
    <s v="  Michael J"/>
    <n v="23.76"/>
    <n v="10.96"/>
    <s v="No"/>
    <s v="No"/>
    <s v="No"/>
    <n v="3"/>
    <s v="Yes"/>
    <x v="2"/>
    <s v="Diabetes"/>
    <s v="25-Dec-1958"/>
    <n v="26926.51"/>
    <s v="tier - 2"/>
    <s v="tier - 1"/>
    <s v="R1013"/>
    <n v="65"/>
  </r>
  <r>
    <s v="Id389"/>
    <s v="  Nikki"/>
    <n v="19.38"/>
    <n v="6.28"/>
    <s v="No"/>
    <s v="No"/>
    <s v="No"/>
    <n v="0"/>
    <s v="Yes"/>
    <x v="2"/>
    <s v="Prediabetes"/>
    <s v="22-Aug-1991"/>
    <n v="26912.560000000001"/>
    <s v="tier - 2"/>
    <s v="tier - 2"/>
    <s v="R1011"/>
    <n v="32"/>
  </r>
  <r>
    <s v="Id390"/>
    <s v="  Summer B"/>
    <n v="16.21"/>
    <n v="6.29"/>
    <s v="Yes"/>
    <s v="No"/>
    <s v="No"/>
    <n v="1"/>
    <s v="Yes"/>
    <x v="3"/>
    <s v="Prediabetes"/>
    <s v="22-Jul-1988"/>
    <n v="26607.89"/>
    <s v="tier - 2"/>
    <s v="tier - 1"/>
    <s v="R1011"/>
    <n v="35"/>
  </r>
  <r>
    <s v="Id391"/>
    <s v="  Edward"/>
    <n v="32.54"/>
    <n v="4.0199999999999996"/>
    <s v="No"/>
    <s v="Yes"/>
    <s v="No"/>
    <n v="1"/>
    <s v="Yes"/>
    <x v="0"/>
    <s v="Normal"/>
    <s v="5-Sep-2004"/>
    <n v="26479.4"/>
    <s v="tier - 2"/>
    <s v="tier - 2"/>
    <s v="R1011"/>
    <n v="19"/>
  </r>
  <r>
    <s v="Id392"/>
    <s v="  Ryan"/>
    <n v="36.765000000000001"/>
    <n v="11.95"/>
    <s v="Yes"/>
    <s v="No"/>
    <s v="No"/>
    <n v="2"/>
    <s v="No"/>
    <x v="0"/>
    <s v="Diabetes"/>
    <s v="27-Aug-1970"/>
    <n v="26467.1"/>
    <s v="tier - 2"/>
    <s v="tier - 3"/>
    <s v="R1012"/>
    <n v="53"/>
  </r>
  <r>
    <s v="Id393"/>
    <s v="  Kacee"/>
    <n v="35.909999999999997"/>
    <n v="8.7100000000000009"/>
    <s v="No"/>
    <s v="No"/>
    <s v="No"/>
    <n v="0"/>
    <s v="No"/>
    <x v="0"/>
    <s v="Diabetes"/>
    <s v="21-Sep-1974"/>
    <n v="26392.26"/>
    <s v="tier - 2"/>
    <s v="tier - 2"/>
    <s v="R1024"/>
    <n v="49"/>
  </r>
  <r>
    <s v="Id394"/>
    <s v="  Dave"/>
    <n v="32.06"/>
    <n v="4.67"/>
    <s v="No"/>
    <s v="Yes"/>
    <s v="No"/>
    <n v="1"/>
    <s v="Yes"/>
    <x v="0"/>
    <s v="Normal"/>
    <s v="5-Dec-2004"/>
    <n v="26316.59"/>
    <s v="tier - 2"/>
    <s v="tier - 3"/>
    <s v="R1011"/>
    <n v="19"/>
  </r>
  <r>
    <s v="Id395"/>
    <s v="  Maryanna"/>
    <n v="24.1"/>
    <n v="11.14"/>
    <s v="Yes"/>
    <s v="No"/>
    <s v="No"/>
    <n v="1"/>
    <s v="No"/>
    <x v="2"/>
    <s v="Diabetes"/>
    <s v="4-Jun-1975"/>
    <n v="26236.58"/>
    <s v="tier - 2"/>
    <s v="tier - 1"/>
    <s v="R1011"/>
    <n v="48"/>
  </r>
  <r>
    <s v="Id396"/>
    <s v="  Jessica H"/>
    <n v="27.1"/>
    <n v="9.0500000000000007"/>
    <s v="No"/>
    <s v="No"/>
    <s v="No"/>
    <n v="2"/>
    <s v="No"/>
    <x v="1"/>
    <s v="Diabetes"/>
    <s v="7-Jul-1973"/>
    <n v="26140.36"/>
    <s v="tier - 2"/>
    <s v="tier - 3"/>
    <s v="R1011"/>
    <n v="50"/>
  </r>
  <r>
    <s v="Id397"/>
    <s v="  Deanna"/>
    <n v="24.42"/>
    <n v="11.31"/>
    <s v="No"/>
    <s v="No"/>
    <s v="No"/>
    <n v="0"/>
    <s v="Yes"/>
    <x v="2"/>
    <s v="Diabetes"/>
    <s v="11-Oct-2002"/>
    <n v="26125.67"/>
    <s v="tier - 2"/>
    <s v="tier - 1"/>
    <s v="R1013"/>
    <n v="21"/>
  </r>
  <r>
    <s v="Id398"/>
    <s v="  Peter"/>
    <n v="26.695"/>
    <n v="4.68"/>
    <s v="Yes"/>
    <s v="No"/>
    <s v="No"/>
    <n v="2"/>
    <s v="Yes"/>
    <x v="1"/>
    <s v="Normal"/>
    <s v="9-Jul-1966"/>
    <n v="26109.33"/>
    <s v="tier - 2"/>
    <s v="tier - 3"/>
    <s v="R1012"/>
    <n v="57"/>
  </r>
  <r>
    <s v="Id399"/>
    <s v="  Rebecca"/>
    <n v="27.79"/>
    <n v="6.05"/>
    <s v="Yes"/>
    <s v="Yes"/>
    <s v="No"/>
    <n v="1"/>
    <s v="Yes"/>
    <x v="1"/>
    <s v="Prediabetes"/>
    <s v="26-Dec-2000"/>
    <n v="26026.97"/>
    <s v="tier - 2"/>
    <s v="tier - 3"/>
    <s v="R1011"/>
    <n v="23"/>
  </r>
  <r>
    <s v="Id400"/>
    <s v="  Elizabeth M"/>
    <n v="32.68"/>
    <n v="4.68"/>
    <s v="Yes"/>
    <s v="No"/>
    <s v="No"/>
    <n v="0"/>
    <s v="No"/>
    <x v="0"/>
    <s v="Normal"/>
    <s v="5-Jun-2001"/>
    <n v="26018.95"/>
    <s v="tier - 2"/>
    <s v="tier - 2"/>
    <s v="R1012"/>
    <n v="22"/>
  </r>
  <r>
    <s v="Id401"/>
    <s v="  Gregory"/>
    <n v="26.4"/>
    <n v="9.5"/>
    <s v="Yes"/>
    <s v="No"/>
    <s v="No"/>
    <n v="2"/>
    <s v="No"/>
    <x v="1"/>
    <s v="Diabetes"/>
    <s v="3-Dec-1970"/>
    <n v="25992.82"/>
    <s v="tier - 2"/>
    <s v="tier - 2"/>
    <s v="R1013"/>
    <n v="53"/>
  </r>
  <r>
    <s v="Id402"/>
    <s v="  Sarah E"/>
    <n v="23.655000000000001"/>
    <n v="10.84"/>
    <s v="Yes"/>
    <s v="No"/>
    <s v="Yes"/>
    <n v="1"/>
    <s v="Yes"/>
    <x v="2"/>
    <s v="Diabetes"/>
    <s v="21-Aug-1963"/>
    <n v="25678.78"/>
    <s v="tier - 2"/>
    <s v="tier - 3"/>
    <s v="R1012"/>
    <n v="60"/>
  </r>
  <r>
    <s v="Id403"/>
    <s v="  Anne Elise"/>
    <n v="27.36"/>
    <n v="5.88"/>
    <s v="No"/>
    <s v="No"/>
    <s v="No"/>
    <n v="2"/>
    <s v="No"/>
    <x v="1"/>
    <s v="Prediabetes"/>
    <s v="17-Jul-1972"/>
    <n v="25656.58"/>
    <s v="tier - 2"/>
    <s v="tier - 3"/>
    <s v="R1024"/>
    <n v="51"/>
  </r>
  <r>
    <s v="Id404"/>
    <s v="  Christopher R"/>
    <n v="27.82"/>
    <n v="5.24"/>
    <s v="Yes"/>
    <s v="No"/>
    <s v="No"/>
    <n v="0"/>
    <s v="Yes"/>
    <x v="1"/>
    <s v="Normal"/>
    <s v="2-Aug-2001"/>
    <n v="25648.98"/>
    <s v="tier - 2"/>
    <s v="tier - 1"/>
    <s v="R1011"/>
    <n v="22"/>
  </r>
  <r>
    <s v="Id405"/>
    <s v="  Elliot"/>
    <n v="25.46"/>
    <n v="11.75"/>
    <s v="No"/>
    <s v="No"/>
    <s v="No"/>
    <n v="0"/>
    <s v="No"/>
    <x v="1"/>
    <s v="Diabetes"/>
    <s v="11-Dec-1968"/>
    <n v="25517.11"/>
    <s v="tier - 2"/>
    <s v="tier - 3"/>
    <s v="R1017"/>
    <n v="55"/>
  </r>
  <r>
    <s v="Id406"/>
    <s v="  Christopher D"/>
    <n v="25.1"/>
    <n v="6.97"/>
    <s v="No"/>
    <s v="No"/>
    <s v="No"/>
    <n v="0"/>
    <s v="Yes"/>
    <x v="1"/>
    <s v="Diabetes"/>
    <s v="22-Aug-1968"/>
    <n v="25382.3"/>
    <s v="tier - 2"/>
    <s v="tier - 2"/>
    <s v="R1011"/>
    <n v="55"/>
  </r>
  <r>
    <s v="Id407"/>
    <s v="  Corey"/>
    <n v="32.11"/>
    <n v="4.76"/>
    <s v="No"/>
    <s v="No"/>
    <s v="No"/>
    <n v="2"/>
    <s v="No"/>
    <x v="0"/>
    <s v="Normal"/>
    <s v="26-Sep-1972"/>
    <n v="25333.33"/>
    <s v="tier - 2"/>
    <s v="tier - 2"/>
    <s v="R1017"/>
    <n v="51"/>
  </r>
  <r>
    <s v="Id408"/>
    <s v="  Patrick D"/>
    <n v="29.8"/>
    <n v="8.24"/>
    <s v="Yes"/>
    <s v="No"/>
    <s v="No"/>
    <n v="1"/>
    <s v="Yes"/>
    <x v="1"/>
    <s v="Diabetes"/>
    <s v="14-Dec-1975"/>
    <n v="25309.49"/>
    <s v="tier - 2"/>
    <s v="tier - 1"/>
    <s v="R1011"/>
    <n v="48"/>
  </r>
  <r>
    <s v="Id409"/>
    <s v="  Anthony D"/>
    <n v="24.01"/>
    <n v="4.76"/>
    <s v="No"/>
    <s v="No"/>
    <s v="No"/>
    <n v="1"/>
    <s v="Yes"/>
    <x v="2"/>
    <s v="Normal"/>
    <s v="24-Nov-1998"/>
    <n v="25127.22"/>
    <s v="tier - 2"/>
    <s v="tier - 3"/>
    <s v="R1011"/>
    <n v="25"/>
  </r>
  <r>
    <s v="Id410"/>
    <s v="  Melissa"/>
    <n v="23.21"/>
    <n v="6.03"/>
    <s v="No"/>
    <s v="No"/>
    <s v="No"/>
    <n v="1"/>
    <s v="No"/>
    <x v="2"/>
    <s v="Prediabetes"/>
    <s v="14-Jun-1998"/>
    <n v="25081.77"/>
    <s v="tier - 2"/>
    <s v="tier - 2"/>
    <s v="R1013"/>
    <n v="25"/>
  </r>
  <r>
    <s v="Id411"/>
    <s v="  Raven"/>
    <n v="21.2"/>
    <n v="4.07"/>
    <s v="Yes"/>
    <s v="No"/>
    <s v="No"/>
    <n v="1"/>
    <s v="Yes"/>
    <x v="2"/>
    <s v="Normal"/>
    <s v="4-Dec-1995"/>
    <n v="25075.97"/>
    <s v="tier - 2"/>
    <s v="tier - 2"/>
    <s v="R1011"/>
    <n v="28"/>
  </r>
  <r>
    <s v="Id412"/>
    <s v="  Christopher"/>
    <n v="28.215"/>
    <n v="8.26"/>
    <s v="Yes"/>
    <s v="No"/>
    <s v="No"/>
    <n v="1"/>
    <s v="Yes"/>
    <x v="1"/>
    <s v="Diabetes"/>
    <s v="14-Nov-1975"/>
    <n v="24915.22"/>
    <s v="tier - 2"/>
    <s v="tier - 3"/>
    <s v="R1012"/>
    <n v="48"/>
  </r>
  <r>
    <s v="Id413"/>
    <s v="  Kendra A"/>
    <n v="38.094999999999999"/>
    <n v="4.76"/>
    <s v="No"/>
    <s v="No"/>
    <s v="No"/>
    <n v="1"/>
    <s v="No"/>
    <x v="0"/>
    <s v="Normal"/>
    <s v="14-Jun-1987"/>
    <n v="24915.05"/>
    <s v="tier - 2"/>
    <s v="tier - 1"/>
    <s v="R1024"/>
    <n v="36"/>
  </r>
  <r>
    <s v="Id414"/>
    <s v="  Jordan"/>
    <n v="22.61"/>
    <n v="6.13"/>
    <s v="Yes"/>
    <s v="No"/>
    <s v="Yes"/>
    <n v="1"/>
    <s v="Yes"/>
    <x v="2"/>
    <s v="Prediabetes"/>
    <s v="23-Jul-1969"/>
    <n v="24873.38"/>
    <s v="tier - 2"/>
    <s v="tier - 1"/>
    <s v="R1024"/>
    <n v="54"/>
  </r>
  <r>
    <s v="Id415"/>
    <s v="  Nils"/>
    <n v="24.32"/>
    <n v="10.47"/>
    <s v="Yes"/>
    <s v="No"/>
    <s v="No"/>
    <n v="2"/>
    <s v="Yes"/>
    <x v="2"/>
    <s v="Diabetes"/>
    <s v="26-Nov-1970"/>
    <n v="24869.84"/>
    <s v="tier - 2"/>
    <s v="tier - 2"/>
    <s v="R1016"/>
    <n v="53"/>
  </r>
  <r>
    <s v="Id416"/>
    <s v="  Scott"/>
    <n v="20.96"/>
    <n v="4.04"/>
    <s v="Yes"/>
    <s v="No"/>
    <s v="No"/>
    <n v="1"/>
    <s v="Yes"/>
    <x v="2"/>
    <s v="Normal"/>
    <s v="10-Jun-1995"/>
    <n v="24863.25"/>
    <s v="tier - 2"/>
    <s v="tier - 3"/>
    <s v="R1011"/>
    <n v="28"/>
  </r>
  <r>
    <s v="Id417"/>
    <s v="  Angela"/>
    <n v="19.68"/>
    <n v="5.74"/>
    <s v="No"/>
    <s v="No"/>
    <s v="No"/>
    <n v="0"/>
    <s v="Yes"/>
    <x v="2"/>
    <s v="Prediabetes"/>
    <s v="9-Sep-1994"/>
    <n v="24817.25"/>
    <s v="tier - 2"/>
    <s v="tier - 2"/>
    <s v="R1011"/>
    <n v="29"/>
  </r>
  <r>
    <s v="Id418"/>
    <s v="  Allison"/>
    <n v="18.100000000000001"/>
    <n v="6.33"/>
    <s v="No"/>
    <s v="No"/>
    <s v="No"/>
    <n v="1"/>
    <s v="Yes"/>
    <x v="3"/>
    <s v="Prediabetes"/>
    <s v="11-Oct-1992"/>
    <n v="24795.040000000001"/>
    <s v="tier - 2"/>
    <s v="tier - 3"/>
    <s v="R1011"/>
    <n v="31"/>
  </r>
  <r>
    <s v="Id419"/>
    <s v="  Caitlin O"/>
    <n v="29.64"/>
    <n v="4.28"/>
    <s v="Yes"/>
    <s v="No"/>
    <s v="No"/>
    <n v="0"/>
    <s v="No"/>
    <x v="1"/>
    <s v="Normal"/>
    <s v="28-Aug-1996"/>
    <n v="24671.66"/>
    <s v="tier - 2"/>
    <s v="tier - 1"/>
    <s v="R1024"/>
    <n v="27"/>
  </r>
  <r>
    <s v="Id420"/>
    <s v="  Tracy M"/>
    <n v="25.3"/>
    <n v="9.4700000000000006"/>
    <s v="Yes"/>
    <s v="No"/>
    <s v="No"/>
    <n v="2"/>
    <s v="Yes"/>
    <x v="1"/>
    <s v="Diabetes"/>
    <s v="12-Jun-1970"/>
    <n v="24667.42"/>
    <s v="tier - 2"/>
    <s v="tier - 3"/>
    <s v="R1013"/>
    <n v="53"/>
  </r>
  <r>
    <s v="Id421"/>
    <s v="  Dustin M"/>
    <n v="27.6"/>
    <n v="4.8499999999999996"/>
    <s v="Yes"/>
    <s v="No"/>
    <s v="No"/>
    <n v="0"/>
    <s v="No"/>
    <x v="1"/>
    <s v="Normal"/>
    <s v="12-Oct-1976"/>
    <n v="24603.05"/>
    <s v="tier - 2"/>
    <s v="tier - 2"/>
    <s v="R1011"/>
    <n v="47"/>
  </r>
  <r>
    <s v="Id422"/>
    <s v="  Jenny"/>
    <n v="27.645"/>
    <n v="11.03"/>
    <s v="Yes"/>
    <s v="No"/>
    <s v="No"/>
    <n v="1"/>
    <s v="Yes"/>
    <x v="1"/>
    <s v="Diabetes"/>
    <s v="13-Jun-1975"/>
    <n v="24535.7"/>
    <s v="tier - 2"/>
    <s v="tier - 2"/>
    <s v="R1012"/>
    <n v="48"/>
  </r>
  <r>
    <s v="Id423"/>
    <s v="  Emily"/>
    <n v="27.6"/>
    <n v="5.22"/>
    <s v="No"/>
    <s v="No"/>
    <s v="No"/>
    <n v="2"/>
    <s v="Yes"/>
    <x v="1"/>
    <s v="Normal"/>
    <s v="14-Sep-1972"/>
    <n v="24520.26"/>
    <s v="tier - 2"/>
    <s v="tier - 3"/>
    <s v="R1011"/>
    <n v="51"/>
  </r>
  <r>
    <s v="Id424"/>
    <s v="  Fabienne"/>
    <n v="25.08"/>
    <n v="9.52"/>
    <s v="Yes"/>
    <s v="No"/>
    <s v="No"/>
    <n v="2"/>
    <s v="No"/>
    <x v="1"/>
    <s v="Diabetes"/>
    <s v="21-Oct-1961"/>
    <n v="24513.09"/>
    <s v="tier - 2"/>
    <s v="tier - 2"/>
    <s v="R1013"/>
    <n v="62"/>
  </r>
  <r>
    <s v="Id425"/>
    <s v="  Jordan"/>
    <n v="30.02"/>
    <n v="11.09"/>
    <s v="No"/>
    <s v="No"/>
    <s v="No"/>
    <n v="0"/>
    <s v="No"/>
    <x v="0"/>
    <s v="Diabetes"/>
    <s v="6-Jul-1968"/>
    <n v="24476.48"/>
    <s v="tier - 2"/>
    <s v="tier - 2"/>
    <s v="R1012"/>
    <n v="55"/>
  </r>
  <r>
    <s v="Id426"/>
    <s v="  Matt"/>
    <n v="27.36"/>
    <n v="9.4499999999999993"/>
    <s v="Yes"/>
    <s v="No"/>
    <s v="No"/>
    <n v="2"/>
    <s v="Yes"/>
    <x v="1"/>
    <s v="Diabetes"/>
    <s v="30-Nov-1970"/>
    <n v="24393.62"/>
    <s v="tier - 2"/>
    <s v="tier - 3"/>
    <s v="R1012"/>
    <n v="53"/>
  </r>
  <r>
    <s v="Id427"/>
    <s v="  Taryn L"/>
    <n v="22.2"/>
    <n v="5.51"/>
    <s v="No"/>
    <s v="No"/>
    <s v="No"/>
    <n v="0"/>
    <s v="Yes"/>
    <x v="2"/>
    <s v="Normal"/>
    <s v="7-Oct-1999"/>
    <n v="24387.74"/>
    <s v="tier - 2"/>
    <s v="tier - 1"/>
    <s v="R1011"/>
    <n v="24"/>
  </r>
  <r>
    <s v="Id428"/>
    <s v="  Temima"/>
    <n v="25.71"/>
    <n v="4.18"/>
    <s v="No"/>
    <s v="Yes"/>
    <s v="No"/>
    <n v="1"/>
    <s v="Yes"/>
    <x v="1"/>
    <s v="Normal"/>
    <s v="3-Aug-2004"/>
    <n v="24294.02"/>
    <s v="tier - 2"/>
    <s v="tier - 1"/>
    <s v="R1011"/>
    <n v="19"/>
  </r>
  <r>
    <s v="Id429"/>
    <s v="  Jennifer"/>
    <n v="41.91"/>
    <n v="5.98"/>
    <s v="Yes"/>
    <s v="No"/>
    <s v="No"/>
    <n v="1"/>
    <s v="No"/>
    <x v="0"/>
    <s v="Prediabetes"/>
    <s v="16-Dec-1964"/>
    <n v="24227.34"/>
    <s v="tier - 2"/>
    <s v="tier - 1"/>
    <s v="R1013"/>
    <n v="59"/>
  </r>
  <r>
    <s v="Id430"/>
    <s v="  Serena M"/>
    <n v="25.85"/>
    <n v="10.16"/>
    <s v="No"/>
    <s v="No"/>
    <s v="No"/>
    <n v="0"/>
    <s v="Yes"/>
    <x v="1"/>
    <s v="Diabetes"/>
    <s v="10-Sep-1974"/>
    <n v="24180.93"/>
    <s v="tier - 2"/>
    <s v="tier - 1"/>
    <s v="R1013"/>
    <n v="49"/>
  </r>
  <r>
    <s v="Id431"/>
    <s v="  Victoria M"/>
    <n v="23.844999999999999"/>
    <n v="11.71"/>
    <s v="No"/>
    <s v="No"/>
    <s v="No"/>
    <n v="2"/>
    <s v="Yes"/>
    <x v="2"/>
    <s v="Diabetes"/>
    <s v="13-Jun-1973"/>
    <n v="24106.91"/>
    <s v="tier - 2"/>
    <s v="tier - 2"/>
    <s v="R1024"/>
    <n v="50"/>
  </r>
  <r>
    <s v="Id432"/>
    <s v="  Phoebe"/>
    <n v="30.59"/>
    <n v="5.23"/>
    <s v="No"/>
    <s v="No"/>
    <s v="Yes"/>
    <n v="1"/>
    <s v="No"/>
    <x v="0"/>
    <s v="Normal"/>
    <s v="30-Dec-2003"/>
    <n v="24059.68"/>
    <s v="tier - 2"/>
    <s v="tier - 2"/>
    <s v="R1012"/>
    <n v="20"/>
  </r>
  <r>
    <s v="Id433"/>
    <s v="  Corey"/>
    <n v="24.795000000000002"/>
    <n v="6.85"/>
    <s v="No"/>
    <s v="No"/>
    <s v="No"/>
    <n v="0"/>
    <s v="Yes"/>
    <x v="2"/>
    <s v="Diabetes"/>
    <s v="10-Jul-1971"/>
    <n v="23967.38"/>
    <s v="tier - 2"/>
    <s v="tier - 2"/>
    <s v="R1012"/>
    <n v="52"/>
  </r>
  <r>
    <s v="Id434"/>
    <s v="  Rebecca"/>
    <n v="24.13"/>
    <n v="7.05"/>
    <s v="Yes"/>
    <s v="No"/>
    <s v="No"/>
    <n v="2"/>
    <s v="Yes"/>
    <x v="2"/>
    <s v="Diabetes"/>
    <s v="8-Aug-1970"/>
    <n v="23887.66"/>
    <s v="tier - 2"/>
    <s v="tier - 3"/>
    <s v="R1012"/>
    <n v="53"/>
  </r>
  <r>
    <s v="Id435"/>
    <s v="  Nicholas D"/>
    <n v="25.84"/>
    <n v="11.64"/>
    <s v="No"/>
    <s v="No"/>
    <s v="No"/>
    <n v="2"/>
    <s v="Yes"/>
    <x v="1"/>
    <s v="Diabetes"/>
    <s v="27-Jun-1973"/>
    <n v="23807.24"/>
    <s v="tier - 2"/>
    <s v="tier - 3"/>
    <s v="R1012"/>
    <n v="50"/>
  </r>
  <r>
    <s v="Id436"/>
    <s v="  Christian"/>
    <n v="28"/>
    <n v="10.52"/>
    <s v="No"/>
    <s v="No"/>
    <s v="No"/>
    <n v="0"/>
    <s v="Yes"/>
    <x v="1"/>
    <s v="Diabetes"/>
    <s v="2-Jun-1974"/>
    <n v="23568.27"/>
    <s v="tier - 2"/>
    <s v="tier - 2"/>
    <s v="R1011"/>
    <n v="49"/>
  </r>
  <r>
    <s v="Id437"/>
    <s v="  Jonathon S"/>
    <n v="34.1"/>
    <n v="4.01"/>
    <s v="Yes"/>
    <s v="No"/>
    <s v="Yes"/>
    <n v="1"/>
    <s v="No"/>
    <x v="0"/>
    <s v="Normal"/>
    <s v="26-Aug-1983"/>
    <n v="23563.02"/>
    <s v="tier - 2"/>
    <s v="tier - 2"/>
    <s v="R1013"/>
    <n v="40"/>
  </r>
  <r>
    <s v="Id438"/>
    <s v="  Caroline"/>
    <n v="26.125"/>
    <n v="8.56"/>
    <s v="Yes"/>
    <s v="No"/>
    <s v="No"/>
    <n v="1"/>
    <s v="Yes"/>
    <x v="1"/>
    <s v="Diabetes"/>
    <s v="13-Nov-1975"/>
    <n v="23401.31"/>
    <s v="tier - 2"/>
    <s v="tier - 3"/>
    <s v="R1024"/>
    <n v="48"/>
  </r>
  <r>
    <s v="Id439"/>
    <s v="  Joshua D"/>
    <n v="25.6"/>
    <n v="10.5"/>
    <s v="No"/>
    <s v="No"/>
    <s v="No"/>
    <n v="2"/>
    <s v="Yes"/>
    <x v="1"/>
    <s v="Diabetes"/>
    <s v="22-Oct-1973"/>
    <n v="23306.55"/>
    <s v="tier - 2"/>
    <s v="tier - 2"/>
    <s v="R1011"/>
    <n v="50"/>
  </r>
  <r>
    <s v="Id440"/>
    <s v="  Nichole"/>
    <n v="24.32"/>
    <n v="6.39"/>
    <s v="No"/>
    <s v="No"/>
    <s v="No"/>
    <n v="0"/>
    <s v="No"/>
    <x v="2"/>
    <s v="Prediabetes"/>
    <s v="3-Oct-1994"/>
    <n v="23288.93"/>
    <s v="tier - 2"/>
    <s v="tier - 3"/>
    <s v="R1024"/>
    <n v="29"/>
  </r>
  <r>
    <s v="Id441"/>
    <s v="  Denise M"/>
    <n v="22.88"/>
    <n v="5.71"/>
    <s v="Yes"/>
    <s v="No"/>
    <s v="Yes"/>
    <n v="1"/>
    <s v="Yes"/>
    <x v="2"/>
    <s v="Prediabetes"/>
    <s v="14-Nov-1969"/>
    <n v="23244.79"/>
    <s v="tier - 2"/>
    <s v="tier - 3"/>
    <s v="R1013"/>
    <n v="54"/>
  </r>
  <r>
    <s v="Id442"/>
    <s v="  Peter R"/>
    <n v="24.984999999999999"/>
    <n v="4.43"/>
    <s v="Yes"/>
    <s v="No"/>
    <s v="Yes"/>
    <n v="1"/>
    <s v="No"/>
    <x v="1"/>
    <s v="Normal"/>
    <s v="7-Aug-1997"/>
    <n v="23241.47"/>
    <s v="tier - 2"/>
    <s v="tier - 3"/>
    <s v="R1018"/>
    <n v="26"/>
  </r>
  <r>
    <s v="Id443"/>
    <s v="  Johnson K"/>
    <n v="33.1"/>
    <n v="5.52"/>
    <s v="No"/>
    <s v="No"/>
    <s v="Yes"/>
    <n v="1"/>
    <s v="No"/>
    <x v="0"/>
    <s v="Normal"/>
    <s v="14-Dec-2003"/>
    <n v="23082.959999999999"/>
    <s v="tier - 2"/>
    <s v="tier - 2"/>
    <s v="R1011"/>
    <n v="20"/>
  </r>
  <r>
    <s v="Id444"/>
    <s v="  Katherine"/>
    <n v="27.83"/>
    <n v="9.1999999999999993"/>
    <s v="Yes"/>
    <s v="No"/>
    <s v="No"/>
    <n v="1"/>
    <s v="Yes"/>
    <x v="1"/>
    <s v="Diabetes"/>
    <s v="9-Sep-1975"/>
    <n v="23065.42"/>
    <s v="tier - 2"/>
    <s v="tier - 2"/>
    <s v="R1013"/>
    <n v="48"/>
  </r>
  <r>
    <s v="Id445"/>
    <s v="  Lynda"/>
    <n v="30.875"/>
    <n v="10.97"/>
    <s v="Yes"/>
    <s v="No"/>
    <s v="No"/>
    <n v="2"/>
    <s v="No"/>
    <x v="0"/>
    <s v="Diabetes"/>
    <s v="9-Nov-1970"/>
    <n v="23045.57"/>
    <s v="tier - 2"/>
    <s v="tier - 2"/>
    <s v="R1024"/>
    <n v="53"/>
  </r>
  <r>
    <s v="Id446"/>
    <s v="  Anthony"/>
    <n v="27.265000000000001"/>
    <n v="4.25"/>
    <s v="No"/>
    <s v="No"/>
    <s v="Yes"/>
    <n v="1"/>
    <s v="No"/>
    <x v="1"/>
    <s v="Normal"/>
    <s v="25-Jul-2003"/>
    <n v="22493.66"/>
    <s v="tier - 2"/>
    <s v="tier - 1"/>
    <s v="R1012"/>
    <n v="20"/>
  </r>
  <r>
    <s v="Id447"/>
    <s v="  Linnea C"/>
    <n v="26.7"/>
    <n v="5.23"/>
    <s v="No"/>
    <s v="No"/>
    <s v="Yes"/>
    <n v="1"/>
    <s v="Yes"/>
    <x v="1"/>
    <s v="Normal"/>
    <s v="14-Nov-1979"/>
    <n v="22478.6"/>
    <s v="tier - 3"/>
    <s v="tier - 2"/>
    <s v="R1011"/>
    <n v="44"/>
  </r>
  <r>
    <s v="Id448"/>
    <s v="  Massimiliano A"/>
    <n v="29.925000000000001"/>
    <n v="5.96"/>
    <s v="Yes"/>
    <s v="No"/>
    <s v="Yes"/>
    <n v="1"/>
    <s v="Yes"/>
    <x v="1"/>
    <s v="Prediabetes"/>
    <s v="21-Dec-1983"/>
    <n v="22462.04"/>
    <s v="tier - 3"/>
    <s v="tier - 1"/>
    <s v="R1019"/>
    <n v="40"/>
  </r>
  <r>
    <s v="Id449"/>
    <s v="  James M"/>
    <n v="19.95"/>
    <n v="4.29"/>
    <s v="Yes"/>
    <s v="No"/>
    <s v="No"/>
    <n v="2"/>
    <s v="Yes"/>
    <x v="2"/>
    <s v="Normal"/>
    <s v="18-Aug-1966"/>
    <n v="22412.65"/>
    <s v="tier - 3"/>
    <s v="tier - 3"/>
    <s v="R1014"/>
    <n v="57"/>
  </r>
  <r>
    <s v="Id450"/>
    <s v="  Lauren"/>
    <n v="24.225000000000001"/>
    <n v="4.09"/>
    <s v="No"/>
    <s v="No"/>
    <s v="No"/>
    <n v="0"/>
    <s v="No"/>
    <x v="2"/>
    <s v="Normal"/>
    <s v="26-Aug-1999"/>
    <n v="22395.74"/>
    <s v="tier - 3"/>
    <s v="tier - 2"/>
    <s v="R1024"/>
    <n v="24"/>
  </r>
  <r>
    <s v="Id451"/>
    <s v="  Michele V"/>
    <n v="28.12"/>
    <n v="4.88"/>
    <s v="No"/>
    <s v="No"/>
    <s v="No"/>
    <n v="0"/>
    <s v="Yes"/>
    <x v="1"/>
    <s v="Normal"/>
    <s v="27-Dec-1982"/>
    <n v="22331.57"/>
    <s v="tier - 2"/>
    <s v="tier - 3"/>
    <s v="R1024"/>
    <n v="41"/>
  </r>
  <r>
    <s v="Id452"/>
    <s v="  Xiao"/>
    <n v="23.21"/>
    <n v="6.76"/>
    <s v="No"/>
    <s v="No"/>
    <s v="No"/>
    <n v="0"/>
    <s v="Yes"/>
    <x v="2"/>
    <s v="Diabetes"/>
    <s v="16-Jun-1971"/>
    <n v="22218.11"/>
    <s v="tier - 2"/>
    <s v="tier - 3"/>
    <s v="R1013"/>
    <n v="52"/>
  </r>
  <r>
    <s v="Id453"/>
    <s v="  Harper L"/>
    <n v="23.98"/>
    <n v="10.67"/>
    <s v="No"/>
    <s v="No"/>
    <s v="No"/>
    <n v="0"/>
    <s v="No"/>
    <x v="2"/>
    <s v="Diabetes"/>
    <s v="24-Aug-1965"/>
    <n v="22192.44"/>
    <s v="tier - 3"/>
    <s v="tier - 1"/>
    <s v="R1013"/>
    <n v="58"/>
  </r>
  <r>
    <s v="Id454"/>
    <s v="  Nick"/>
    <n v="30"/>
    <n v="6.21"/>
    <s v="No"/>
    <s v="No"/>
    <s v="No"/>
    <n v="0"/>
    <s v="Yes"/>
    <x v="0"/>
    <s v="Prediabetes"/>
    <s v="12-Sep-1980"/>
    <n v="22144.03"/>
    <s v="tier - 2"/>
    <s v="tier - 2"/>
    <s v="R1011"/>
    <n v="43"/>
  </r>
  <r>
    <s v="Id455"/>
    <s v="  Scott"/>
    <n v="17.350000000000001"/>
    <n v="5.03"/>
    <s v="Yes"/>
    <s v="No"/>
    <s v="No"/>
    <n v="0"/>
    <s v="Yes"/>
    <x v="3"/>
    <s v="Normal"/>
    <s v="28-Aug-2001"/>
    <n v="22097.62"/>
    <s v="tier - 3"/>
    <s v="tier - 1"/>
    <s v="R1011"/>
    <n v="22"/>
  </r>
  <r>
    <s v="Id456"/>
    <s v="  Wilson"/>
    <n v="22.704999999999998"/>
    <n v="5.27"/>
    <s v="No"/>
    <s v="No"/>
    <s v="No"/>
    <n v="0"/>
    <s v="No"/>
    <x v="2"/>
    <s v="Normal"/>
    <s v="14-Oct-1989"/>
    <n v="21984.47"/>
    <s v="tier - 3"/>
    <s v="tier - 1"/>
    <s v="R1012"/>
    <n v="34"/>
  </r>
  <r>
    <s v="Id457"/>
    <s v="  Lee"/>
    <n v="25.41"/>
    <n v="10.53"/>
    <s v="Yes"/>
    <s v="No"/>
    <s v="No"/>
    <n v="1"/>
    <s v="Yes"/>
    <x v="1"/>
    <s v="Diabetes"/>
    <s v="19-Dec-1975"/>
    <n v="21978.68"/>
    <s v="tier - 3"/>
    <s v="tier - 3"/>
    <s v="R1013"/>
    <n v="48"/>
  </r>
  <r>
    <s v="Id458"/>
    <s v="  Shizhong"/>
    <n v="18.23"/>
    <n v="5.78"/>
    <s v="No"/>
    <s v="No"/>
    <s v="Yes"/>
    <n v="1"/>
    <s v="Yes"/>
    <x v="3"/>
    <s v="Prediabetes"/>
    <s v="28-Sep-2003"/>
    <n v="21882.400000000001"/>
    <s v="tier - 2"/>
    <s v="tier - 1"/>
    <s v="R1011"/>
    <n v="20"/>
  </r>
  <r>
    <s v="Id459"/>
    <s v="  Marie-Claire"/>
    <n v="24.7"/>
    <n v="4.3600000000000003"/>
    <s v="No"/>
    <s v="No"/>
    <s v="Yes"/>
    <n v="1"/>
    <s v="Yes"/>
    <x v="2"/>
    <s v="Normal"/>
    <s v="17-Aug-1979"/>
    <n v="21880.82"/>
    <s v="tier - 3"/>
    <s v="tier - 1"/>
    <s v="R1012"/>
    <n v="44"/>
  </r>
  <r>
    <s v="Id460"/>
    <s v="  Todd J"/>
    <n v="37.4"/>
    <n v="9.7200000000000006"/>
    <s v="Yes"/>
    <s v="No"/>
    <s v="Yes"/>
    <n v="1"/>
    <s v="No"/>
    <x v="0"/>
    <s v="Diabetes"/>
    <s v="27-Aug-1963"/>
    <n v="21797"/>
    <s v="tier - 3"/>
    <s v="tier - 1"/>
    <s v="R1011"/>
    <n v="60"/>
  </r>
  <r>
    <s v="Id461"/>
    <s v="  Carolyn"/>
    <n v="26.885000000000002"/>
    <n v="5.18"/>
    <s v="No"/>
    <s v="No"/>
    <s v="Yes"/>
    <n v="1"/>
    <s v="Yes"/>
    <x v="1"/>
    <s v="Normal"/>
    <s v="28-Sep-1979"/>
    <n v="21774.32"/>
    <s v="tier - 3"/>
    <s v="tier - 2"/>
    <s v="R1012"/>
    <n v="44"/>
  </r>
  <r>
    <s v="Id462"/>
    <s v="  Lindsey"/>
    <n v="25.27"/>
    <n v="5.29"/>
    <s v="No"/>
    <s v="No"/>
    <s v="Yes"/>
    <n v="1"/>
    <s v="Yes"/>
    <x v="1"/>
    <s v="Normal"/>
    <s v="20-Sep-1979"/>
    <n v="21771.34"/>
    <s v="tier - 3"/>
    <s v="tier - 1"/>
    <s v="R1024"/>
    <n v="44"/>
  </r>
  <r>
    <s v="Id463"/>
    <s v="  Marissa D"/>
    <n v="23.655000000000001"/>
    <n v="4.8600000000000003"/>
    <s v="Yes"/>
    <s v="No"/>
    <s v="No"/>
    <n v="0"/>
    <s v="Yes"/>
    <x v="2"/>
    <s v="Normal"/>
    <s v="18-Jul-1976"/>
    <n v="21677.279999999999"/>
    <s v="tier - 3"/>
    <s v="tier - 1"/>
    <s v="R1012"/>
    <n v="47"/>
  </r>
  <r>
    <s v="Id464"/>
    <s v="  Jean Luc"/>
    <n v="55.05"/>
    <n v="7.66"/>
    <s v="No"/>
    <s v="No"/>
    <s v="No"/>
    <n v="0"/>
    <s v="No"/>
    <x v="0"/>
    <s v="Diabetes"/>
    <s v="16-Nov-1962"/>
    <n v="21661.16"/>
    <s v="tier - 2"/>
    <s v="tier - 2"/>
    <s v="R1012"/>
    <n v="61"/>
  </r>
  <r>
    <s v="Id465"/>
    <s v="  Danielle"/>
    <n v="24.89"/>
    <n v="6.1"/>
    <s v="Yes"/>
    <s v="No"/>
    <s v="Yes"/>
    <n v="1"/>
    <s v="Yes"/>
    <x v="2"/>
    <s v="Prediabetes"/>
    <s v="25-Dec-1983"/>
    <n v="21659.93"/>
    <s v="tier - 3"/>
    <s v="tier - 3"/>
    <s v="R1024"/>
    <n v="40"/>
  </r>
  <r>
    <s v="Id466"/>
    <s v="  Jim"/>
    <n v="18.715"/>
    <n v="4.4400000000000004"/>
    <s v="No"/>
    <s v="No"/>
    <s v="No"/>
    <n v="0"/>
    <s v="No"/>
    <x v="2"/>
    <s v="Normal"/>
    <s v="12-Jun-1999"/>
    <n v="21595.38"/>
    <s v="tier - 2"/>
    <s v="tier - 3"/>
    <s v="R1012"/>
    <n v="24"/>
  </r>
  <r>
    <s v="Id467"/>
    <s v="  Matthew T"/>
    <n v="28.12"/>
    <n v="6.15"/>
    <s v="No"/>
    <s v="No"/>
    <s v="No"/>
    <n v="0"/>
    <s v="Yes"/>
    <x v="1"/>
    <s v="Prediabetes"/>
    <s v="21-Nov-1990"/>
    <n v="21472.48"/>
    <s v="tier - 2"/>
    <s v="tier - 2"/>
    <s v="R1012"/>
    <n v="33"/>
  </r>
  <r>
    <s v="Id468"/>
    <s v="  Rachel L"/>
    <n v="26.6"/>
    <n v="4.53"/>
    <s v="No"/>
    <s v="No"/>
    <s v="No"/>
    <n v="0"/>
    <s v="Yes"/>
    <x v="1"/>
    <s v="Normal"/>
    <s v="4-Sep-1980"/>
    <n v="21348.71"/>
    <s v="tier - 2"/>
    <s v="tier - 1"/>
    <s v="R1012"/>
    <n v="43"/>
  </r>
  <r>
    <s v="Id469"/>
    <s v="  Corina"/>
    <n v="30.114999999999998"/>
    <n v="5.48"/>
    <s v="No"/>
    <s v="Yes"/>
    <s v="No"/>
    <n v="1"/>
    <s v="No"/>
    <x v="0"/>
    <s v="Normal"/>
    <s v="4-Aug-2004"/>
    <n v="21344.85"/>
    <s v="tier - 3"/>
    <s v="tier - 1"/>
    <s v="R1024"/>
    <n v="19"/>
  </r>
  <r>
    <s v="Id470"/>
    <s v="  Guannan"/>
    <n v="24.605"/>
    <n v="5.48"/>
    <s v="No"/>
    <s v="No"/>
    <s v="No"/>
    <n v="0"/>
    <s v="Yes"/>
    <x v="2"/>
    <s v="Normal"/>
    <s v="10-Dec-1980"/>
    <n v="21259.38"/>
    <s v="tier - 3"/>
    <s v="tier - 3"/>
    <s v="R1019"/>
    <n v="43"/>
  </r>
  <r>
    <s v="Id471"/>
    <s v="  Don"/>
    <n v="29.6"/>
    <n v="8.1"/>
    <s v="No"/>
    <s v="No"/>
    <s v="No"/>
    <n v="0"/>
    <s v="No"/>
    <x v="1"/>
    <s v="Diabetes"/>
    <s v="3-Sep-1974"/>
    <n v="21232.18"/>
    <s v="tier - 3"/>
    <s v="tier - 2"/>
    <s v="R1011"/>
    <n v="49"/>
  </r>
  <r>
    <s v="Id472"/>
    <s v="  Chris"/>
    <n v="24.42"/>
    <n v="7.16"/>
    <s v="No"/>
    <s v="No"/>
    <s v="No"/>
    <n v="0"/>
    <s v="Yes"/>
    <x v="2"/>
    <s v="Diabetes"/>
    <s v="14-Oct-1974"/>
    <n v="21223.68"/>
    <s v="tier - 3"/>
    <s v="tier - 2"/>
    <s v="R1013"/>
    <n v="49"/>
  </r>
  <r>
    <s v="Id473"/>
    <s v="  Gavin V"/>
    <n v="20.9"/>
    <n v="4.55"/>
    <s v="Yes"/>
    <s v="No"/>
    <s v="Yes"/>
    <n v="1"/>
    <s v="Yes"/>
    <x v="2"/>
    <s v="Normal"/>
    <s v="26-Aug-1969"/>
    <n v="21195.82"/>
    <s v="tier - 3"/>
    <s v="tier - 1"/>
    <s v="R1013"/>
    <n v="54"/>
  </r>
  <r>
    <s v="Id474"/>
    <s v="  David"/>
    <n v="22.895"/>
    <n v="6.03"/>
    <s v="No"/>
    <s v="No"/>
    <s v="No"/>
    <n v="0"/>
    <s v="Yes"/>
    <x v="2"/>
    <s v="Prediabetes"/>
    <s v="23-Nov-1977"/>
    <n v="21098.55"/>
    <s v="tier - 3"/>
    <s v="tier - 3"/>
    <s v="R1012"/>
    <n v="46"/>
  </r>
  <r>
    <s v="Id475"/>
    <s v="  Jatin"/>
    <n v="28.3"/>
    <n v="5.47"/>
    <s v="Yes"/>
    <s v="No"/>
    <s v="Yes"/>
    <n v="1"/>
    <s v="Yes"/>
    <x v="1"/>
    <s v="Normal"/>
    <s v="2-Jul-1983"/>
    <n v="21082.16"/>
    <s v="tier - 3"/>
    <s v="tier - 2"/>
    <s v="R1011"/>
    <n v="40"/>
  </r>
  <r>
    <s v="Id476"/>
    <s v="  J P"/>
    <n v="54.3"/>
    <n v="4.1500000000000004"/>
    <s v="Yes"/>
    <s v="No"/>
    <s v="No"/>
    <n v="1"/>
    <s v="No"/>
    <x v="0"/>
    <s v="Normal"/>
    <s v="19-Nov-1964"/>
    <n v="20893.060000000001"/>
    <s v="tier - 2"/>
    <s v="tier - 3"/>
    <s v="R1012"/>
    <n v="59"/>
  </r>
  <r>
    <s v="Id477"/>
    <s v="  Angela M"/>
    <n v="33.344999999999999"/>
    <n v="11.32"/>
    <s v="Yes"/>
    <s v="No"/>
    <s v="No"/>
    <n v="1"/>
    <s v="No"/>
    <x v="0"/>
    <s v="Diabetes"/>
    <s v="8-Dec-1975"/>
    <n v="20878.78"/>
    <s v="tier - 2"/>
    <s v="tier - 1"/>
    <s v="R1024"/>
    <n v="48"/>
  </r>
  <r>
    <s v="Id478"/>
    <s v="  Blake K"/>
    <n v="33"/>
    <n v="9.51"/>
    <s v="Yes"/>
    <s v="No"/>
    <s v="No"/>
    <n v="0"/>
    <s v="No"/>
    <x v="0"/>
    <s v="Diabetes"/>
    <s v="8-Sep-1967"/>
    <n v="20781.490000000002"/>
    <s v="tier - 2"/>
    <s v="tier - 3"/>
    <s v="R1013"/>
    <n v="56"/>
  </r>
  <r>
    <s v="Id479"/>
    <s v="  Brian T"/>
    <n v="28.024999999999999"/>
    <n v="7.67"/>
    <s v="Yes"/>
    <s v="No"/>
    <s v="No"/>
    <n v="1"/>
    <s v="Yes"/>
    <x v="1"/>
    <s v="Diabetes"/>
    <s v="4-Aug-1986"/>
    <n v="20773.63"/>
    <s v="tier - 2"/>
    <s v="tier - 3"/>
    <s v="R1017"/>
    <n v="37"/>
  </r>
  <r>
    <s v="Id480"/>
    <s v="  Damon"/>
    <n v="28.69"/>
    <n v="6.23"/>
    <s v="No"/>
    <s v="No"/>
    <s v="No"/>
    <n v="1"/>
    <s v="Yes"/>
    <x v="1"/>
    <s v="Prediabetes"/>
    <s v="14-Sep-1992"/>
    <n v="20745.990000000002"/>
    <s v="tier - 3"/>
    <s v="tier - 1"/>
    <s v="R1012"/>
    <n v="31"/>
  </r>
  <r>
    <s v="Id481"/>
    <s v="  Jeffrey"/>
    <n v="40.28"/>
    <n v="8.9"/>
    <s v="No"/>
    <s v="No"/>
    <s v="No"/>
    <n v="0"/>
    <s v="No"/>
    <x v="0"/>
    <s v="Diabetes"/>
    <s v="1-Aug-1965"/>
    <n v="20709.02"/>
    <s v="tier - 3"/>
    <s v="tier - 2"/>
    <s v="R1019"/>
    <n v="58"/>
  </r>
  <r>
    <s v="Id482"/>
    <s v="  Malcolm J"/>
    <n v="37.299999999999997"/>
    <n v="7.79"/>
    <s v="Yes"/>
    <s v="No"/>
    <s v="No"/>
    <n v="0"/>
    <s v="No"/>
    <x v="0"/>
    <s v="Diabetes"/>
    <s v="17-Dec-1967"/>
    <n v="20630.28"/>
    <s v="tier - 2"/>
    <s v="tier - 3"/>
    <s v="R1011"/>
    <n v="56"/>
  </r>
  <r>
    <s v="Id483"/>
    <s v="  Margaret B"/>
    <n v="54.47"/>
    <n v="4.49"/>
    <s v="Yes"/>
    <s v="No"/>
    <s v="No"/>
    <n v="2"/>
    <s v="No"/>
    <x v="0"/>
    <s v="Normal"/>
    <s v="9-Jul-1966"/>
    <n v="20568.32"/>
    <s v="tier - 3"/>
    <s v="tier - 2"/>
    <s v="R1012"/>
    <n v="57"/>
  </r>
  <r>
    <s v="Id484"/>
    <s v="  Helen"/>
    <n v="38.06"/>
    <n v="5.24"/>
    <s v="Yes"/>
    <s v="No"/>
    <s v="Yes"/>
    <n v="1"/>
    <s v="No"/>
    <x v="0"/>
    <s v="Normal"/>
    <s v="13-Oct-1969"/>
    <n v="20463"/>
    <s v="tier - 2"/>
    <s v="tier - 2"/>
    <s v="R1013"/>
    <n v="54"/>
  </r>
  <r>
    <s v="Id485"/>
    <s v="  Matthew"/>
    <n v="51.47"/>
    <n v="9.6"/>
    <s v="No"/>
    <s v="No"/>
    <s v="No"/>
    <n v="0"/>
    <s v="No"/>
    <x v="0"/>
    <s v="Diabetes"/>
    <s v="18-Oct-1962"/>
    <n v="20446.849999999999"/>
    <s v="tier - 2"/>
    <s v="tier - 1"/>
    <s v="R1012"/>
    <n v="61"/>
  </r>
  <r>
    <s v="Id486"/>
    <s v="  Jeff"/>
    <n v="29.8"/>
    <n v="5.78"/>
    <s v="Yes"/>
    <s v="No"/>
    <s v="No"/>
    <n v="0"/>
    <s v="No"/>
    <x v="1"/>
    <s v="Prediabetes"/>
    <s v="12-Jul-1985"/>
    <n v="20420.599999999999"/>
    <s v="tier - 3"/>
    <s v="tier - 2"/>
    <s v="R1011"/>
    <n v="38"/>
  </r>
  <r>
    <s v="Id487"/>
    <s v="  Tara R"/>
    <n v="49.77"/>
    <n v="7.02"/>
    <s v="No"/>
    <s v="No"/>
    <s v="No"/>
    <n v="0"/>
    <s v="No"/>
    <x v="0"/>
    <s v="Diabetes"/>
    <s v="2-Jul-1962"/>
    <n v="20354.5"/>
    <s v="tier - 3"/>
    <s v="tier - 2"/>
    <s v="R1026"/>
    <n v="61"/>
  </r>
  <r>
    <s v="Id488"/>
    <s v="  Kristin"/>
    <n v="25.555"/>
    <n v="4.09"/>
    <s v="Yes"/>
    <s v="No"/>
    <s v="No"/>
    <n v="0"/>
    <s v="Yes"/>
    <x v="1"/>
    <s v="Normal"/>
    <s v="17-Sep-1985"/>
    <n v="20296.86"/>
    <s v="tier - 3"/>
    <s v="tier - 1"/>
    <s v="R1024"/>
    <n v="38"/>
  </r>
  <r>
    <s v="Id489"/>
    <s v="  Timothy"/>
    <n v="29.64"/>
    <n v="4.93"/>
    <s v="No"/>
    <s v="No"/>
    <s v="Yes"/>
    <n v="1"/>
    <s v="No"/>
    <x v="1"/>
    <s v="Normal"/>
    <s v="7-Sep-1993"/>
    <n v="20277.810000000001"/>
    <s v="tier - 3"/>
    <s v="tier - 3"/>
    <s v="R1016"/>
    <n v="30"/>
  </r>
  <r>
    <s v="Id490"/>
    <s v="  Scott"/>
    <n v="53.93"/>
    <n v="5.34"/>
    <s v="Yes"/>
    <s v="No"/>
    <s v="No"/>
    <n v="2"/>
    <s v="No"/>
    <x v="0"/>
    <s v="Normal"/>
    <s v="22-Aug-1966"/>
    <n v="20253.84"/>
    <s v="tier - 2"/>
    <s v="tier - 3"/>
    <s v="R1012"/>
    <n v="57"/>
  </r>
  <r>
    <s v="Id491"/>
    <s v="  Carly E"/>
    <n v="28.024999999999999"/>
    <n v="5.65"/>
    <s v="No"/>
    <s v="No"/>
    <s v="No"/>
    <n v="1"/>
    <s v="Yes"/>
    <x v="1"/>
    <s v="Normal"/>
    <s v="17-Oct-1987"/>
    <n v="20234.849999999999"/>
    <s v="tier - 2"/>
    <s v="tier - 3"/>
    <s v="R1012"/>
    <n v="36"/>
  </r>
  <r>
    <s v="Id492"/>
    <s v="  Lisa"/>
    <n v="27.5"/>
    <n v="4.49"/>
    <s v="No"/>
    <s v="No"/>
    <s v="No"/>
    <n v="0"/>
    <s v="No"/>
    <x v="1"/>
    <s v="Normal"/>
    <s v="8-Jun-1994"/>
    <n v="20177.669999999998"/>
    <s v="tier - 2"/>
    <s v="tier - 1"/>
    <s v="R1011"/>
    <n v="29"/>
  </r>
  <r>
    <s v="Id493"/>
    <s v="  Stacey"/>
    <n v="21.8"/>
    <n v="10.55"/>
    <s v="No"/>
    <s v="No"/>
    <s v="No"/>
    <n v="0"/>
    <s v="Yes"/>
    <x v="2"/>
    <s v="Diabetes"/>
    <s v="9-Jul-2002"/>
    <n v="20167.34"/>
    <s v="tier - 3"/>
    <s v="tier - 3"/>
    <s v="R1011"/>
    <n v="21"/>
  </r>
  <r>
    <s v="Id494"/>
    <s v="  Louis"/>
    <n v="26.41"/>
    <n v="4.92"/>
    <s v="Yes"/>
    <s v="No"/>
    <s v="Yes"/>
    <n v="1"/>
    <s v="Yes"/>
    <x v="1"/>
    <s v="Normal"/>
    <s v="6-Oct-1983"/>
    <n v="20149.32"/>
    <s v="tier - 2"/>
    <s v="tier - 1"/>
    <s v="R1016"/>
    <n v="40"/>
  </r>
  <r>
    <s v="Id495"/>
    <s v="  Brian R"/>
    <n v="27.835000000000001"/>
    <n v="5.9"/>
    <s v="Yes"/>
    <s v="No"/>
    <s v="No"/>
    <n v="1"/>
    <s v="Yes"/>
    <x v="1"/>
    <s v="Prediabetes"/>
    <s v="25-Jul-1988"/>
    <n v="20009.63"/>
    <s v="tier - 2"/>
    <s v="tier - 1"/>
    <s v="R1012"/>
    <n v="35"/>
  </r>
  <r>
    <s v="Id496"/>
    <s v="  Jessica"/>
    <n v="51.74"/>
    <n v="4.9800000000000004"/>
    <s v="Yes"/>
    <s v="No"/>
    <s v="No"/>
    <n v="2"/>
    <s v="No"/>
    <x v="0"/>
    <s v="Normal"/>
    <s v="10-Aug-1966"/>
    <n v="19995.29"/>
    <s v="tier - 1"/>
    <s v="tier - 3"/>
    <s v="R1026"/>
    <n v="57"/>
  </r>
  <r>
    <s v="Id497"/>
    <s v="  Dawn M"/>
    <n v="23.37"/>
    <n v="5.8"/>
    <s v="No"/>
    <s v="No"/>
    <s v="No"/>
    <n v="0"/>
    <s v="Yes"/>
    <x v="2"/>
    <s v="Prediabetes"/>
    <s v="9-Oct-1980"/>
    <n v="19964.75"/>
    <s v="tier - 1"/>
    <s v="tier - 2"/>
    <s v="R1024"/>
    <n v="43"/>
  </r>
  <r>
    <s v="Id498"/>
    <s v="  Chris"/>
    <n v="29.7"/>
    <n v="6.21"/>
    <s v="Yes"/>
    <s v="No"/>
    <s v="Yes"/>
    <n v="1"/>
    <s v="Yes"/>
    <x v="1"/>
    <s v="Prediabetes"/>
    <s v="18-Oct-1997"/>
    <n v="19933.46"/>
    <s v="tier - 1"/>
    <s v="tier - 3"/>
    <s v="R1011"/>
    <n v="26"/>
  </r>
  <r>
    <s v="Id499"/>
    <s v="  Karen"/>
    <n v="20.045000000000002"/>
    <n v="6.17"/>
    <s v="No"/>
    <s v="No"/>
    <s v="Yes"/>
    <n v="1"/>
    <s v="Yes"/>
    <x v="2"/>
    <s v="Prediabetes"/>
    <s v="30-Oct-1979"/>
    <n v="19798.05"/>
    <s v="tier - 1"/>
    <s v="tier - 1"/>
    <s v="R1024"/>
    <n v="44"/>
  </r>
  <r>
    <s v="Id500"/>
    <s v="  Jessica"/>
    <n v="27.83"/>
    <n v="5.36"/>
    <s v="No"/>
    <s v="No"/>
    <s v="No"/>
    <n v="2"/>
    <s v="No"/>
    <x v="1"/>
    <s v="Normal"/>
    <s v="14-Jun-1972"/>
    <n v="19749.38"/>
    <s v="tier - 1"/>
    <s v="tier - 3"/>
    <s v="R1013"/>
    <n v="51"/>
  </r>
  <r>
    <s v="Id501"/>
    <s v="  Mathieu"/>
    <n v="28.93"/>
    <n v="5.2"/>
    <s v="No"/>
    <s v="No"/>
    <s v="No"/>
    <n v="0"/>
    <s v="Yes"/>
    <x v="1"/>
    <s v="Normal"/>
    <s v="8-Aug-1990"/>
    <n v="19719.689999999999"/>
    <s v="tier - 1"/>
    <s v="tier - 2"/>
    <s v="R1013"/>
    <n v="33"/>
  </r>
  <r>
    <s v="Id502"/>
    <s v="  Kam S"/>
    <n v="33.82"/>
    <n v="5.42"/>
    <s v="No"/>
    <s v="No"/>
    <s v="No"/>
    <n v="0"/>
    <s v="No"/>
    <x v="0"/>
    <s v="Normal"/>
    <s v="27-Aug-1994"/>
    <n v="19673.34"/>
    <s v="tier - 1"/>
    <s v="tier - 2"/>
    <s v="R1012"/>
    <n v="29"/>
  </r>
  <r>
    <s v="Id503"/>
    <s v="  Valerie A"/>
    <n v="20.234999999999999"/>
    <n v="6.84"/>
    <s v="No"/>
    <s v="No"/>
    <s v="No"/>
    <n v="0"/>
    <s v="Yes"/>
    <x v="2"/>
    <s v="Diabetes"/>
    <s v="24-Sep-1978"/>
    <n v="19594.810000000001"/>
    <s v="tier - 1"/>
    <s v="tier - 1"/>
    <s v="R1024"/>
    <n v="45"/>
  </r>
  <r>
    <s v="Id504"/>
    <s v="  Freya R"/>
    <n v="49.2"/>
    <n v="10.9"/>
    <s v="Yes"/>
    <s v="No"/>
    <s v="Yes"/>
    <n v="1"/>
    <s v="No"/>
    <x v="0"/>
    <s v="Diabetes"/>
    <s v="14-Jul-1963"/>
    <n v="19551.34"/>
    <s v="tier - 1"/>
    <s v="tier - 3"/>
    <s v="R1012"/>
    <n v="60"/>
  </r>
  <r>
    <s v="Id505"/>
    <s v="  Jennifer"/>
    <n v="26.4"/>
    <n v="4.87"/>
    <s v="Yes"/>
    <s v="No"/>
    <s v="No"/>
    <n v="0"/>
    <s v="Yes"/>
    <x v="1"/>
    <s v="Normal"/>
    <s v="17-Sep-1985"/>
    <n v="19539.240000000002"/>
    <s v="tier - 1"/>
    <s v="tier - 1"/>
    <s v="R1013"/>
    <n v="38"/>
  </r>
  <r>
    <s v="Id506"/>
    <s v="  Kara"/>
    <n v="28.38"/>
    <n v="6.07"/>
    <s v="No"/>
    <s v="No"/>
    <s v="No"/>
    <n v="1"/>
    <s v="Yes"/>
    <x v="1"/>
    <s v="Prediabetes"/>
    <s v="19-Aug-1992"/>
    <n v="19521.97"/>
    <s v="tier - 1"/>
    <s v="tier - 2"/>
    <s v="R1013"/>
    <n v="31"/>
  </r>
  <r>
    <s v="Id507"/>
    <s v="  Bradley A"/>
    <n v="24.64"/>
    <n v="4.33"/>
    <s v="No"/>
    <s v="No"/>
    <s v="No"/>
    <n v="0"/>
    <s v="Yes"/>
    <x v="2"/>
    <s v="Normal"/>
    <s v="8-Nov-1980"/>
    <n v="19515.54"/>
    <s v="tier - 1"/>
    <s v="tier - 1"/>
    <s v="R1013"/>
    <n v="43"/>
  </r>
  <r>
    <s v="Id508"/>
    <s v="  Brendan"/>
    <n v="39.71"/>
    <n v="5.83"/>
    <s v="No"/>
    <s v="No"/>
    <s v="No"/>
    <n v="1"/>
    <s v="No"/>
    <x v="0"/>
    <s v="Prediabetes"/>
    <s v="30-Nov-1987"/>
    <n v="19496.72"/>
    <s v="tier - 1"/>
    <s v="tier - 3"/>
    <s v="R1019"/>
    <n v="36"/>
  </r>
  <r>
    <s v="Id509"/>
    <s v="  Amber R"/>
    <n v="22.22"/>
    <n v="5.5"/>
    <s v="No"/>
    <s v="No"/>
    <s v="No"/>
    <n v="0"/>
    <s v="Yes"/>
    <x v="2"/>
    <s v="Normal"/>
    <s v="15-Dec-1982"/>
    <n v="19444.27"/>
    <s v="tier - 1"/>
    <s v="tier - 1"/>
    <s v="R1013"/>
    <n v="41"/>
  </r>
  <r>
    <s v="Id510"/>
    <s v="  Sean K"/>
    <n v="33.344999999999999"/>
    <n v="4.79"/>
    <s v="No"/>
    <s v="No"/>
    <s v="Yes"/>
    <n v="1"/>
    <s v="No"/>
    <x v="0"/>
    <s v="Normal"/>
    <s v="6-Sep-1993"/>
    <n v="19442.349999999999"/>
    <s v="tier - 1"/>
    <s v="tier - 3"/>
    <s v="R1012"/>
    <n v="30"/>
  </r>
  <r>
    <s v="Id511"/>
    <s v="  Rick"/>
    <n v="24.42"/>
    <n v="5.81"/>
    <s v="No"/>
    <s v="No"/>
    <s v="No"/>
    <n v="1"/>
    <s v="Yes"/>
    <x v="2"/>
    <s v="Prediabetes"/>
    <s v="30-Jun-1987"/>
    <n v="19362"/>
    <s v="tier - 1"/>
    <s v="tier - 3"/>
    <s v="R1013"/>
    <n v="36"/>
  </r>
  <r>
    <s v="Id512"/>
    <s v="  Matthew"/>
    <n v="29.81"/>
    <n v="5.58"/>
    <s v="No"/>
    <s v="No"/>
    <s v="No"/>
    <n v="0"/>
    <s v="Yes"/>
    <x v="1"/>
    <s v="Normal"/>
    <s v="24-Aug-1991"/>
    <n v="19350.37"/>
    <s v="tier - 1"/>
    <s v="tier - 3"/>
    <s v="R1013"/>
    <n v="32"/>
  </r>
  <r>
    <s v="Id513"/>
    <s v="  Brady"/>
    <n v="51.18"/>
    <n v="4.4000000000000004"/>
    <s v="Yes"/>
    <s v="No"/>
    <s v="No"/>
    <n v="2"/>
    <s v="No"/>
    <x v="0"/>
    <s v="Normal"/>
    <s v="15-Nov-1966"/>
    <n v="19321.060000000001"/>
    <s v="tier - 1"/>
    <s v="tier - 1"/>
    <s v="R1012"/>
    <n v="57"/>
  </r>
  <r>
    <s v="Id514"/>
    <s v="  Kameko"/>
    <n v="51.37"/>
    <n v="8.18"/>
    <s v="Yes"/>
    <s v="No"/>
    <s v="No"/>
    <n v="0"/>
    <s v="No"/>
    <x v="0"/>
    <s v="Diabetes"/>
    <s v="29-Jul-1967"/>
    <n v="19259.96"/>
    <s v="tier - 1"/>
    <s v="tier - 1"/>
    <s v="R1012"/>
    <n v="56"/>
  </r>
  <r>
    <s v="Id515"/>
    <s v="  Jeremy A"/>
    <n v="36.19"/>
    <n v="5.52"/>
    <s v="Yes"/>
    <s v="No"/>
    <s v="No"/>
    <n v="0"/>
    <s v="No"/>
    <x v="0"/>
    <s v="Normal"/>
    <s v="28-Dec-1985"/>
    <n v="19214.71"/>
    <s v="tier - 1"/>
    <s v="tier - 3"/>
    <s v="R1013"/>
    <n v="38"/>
  </r>
  <r>
    <s v="Id516"/>
    <s v="  Daniel"/>
    <n v="25.9"/>
    <n v="4.84"/>
    <s v="No"/>
    <s v="No"/>
    <s v="No"/>
    <n v="0"/>
    <s v="Yes"/>
    <x v="1"/>
    <s v="Normal"/>
    <s v="16-Sep-1991"/>
    <n v="19199.939999999999"/>
    <s v="tier - 1"/>
    <s v="tier - 3"/>
    <s v="R1011"/>
    <n v="32"/>
  </r>
  <r>
    <s v="Id517"/>
    <s v="  Amanda"/>
    <n v="35.72"/>
    <n v="4.08"/>
    <s v="No"/>
    <s v="No"/>
    <s v="Yes"/>
    <n v="1"/>
    <s v="No"/>
    <x v="0"/>
    <s v="Normal"/>
    <s v="2-Jul-1979"/>
    <n v="19144.580000000002"/>
    <s v="tier - 1"/>
    <s v="tier - 1"/>
    <s v="R1024"/>
    <n v="44"/>
  </r>
  <r>
    <s v="Id518"/>
    <s v="  Karen"/>
    <n v="27.94"/>
    <n v="4.4800000000000004"/>
    <s v="No"/>
    <s v="No"/>
    <s v="Yes"/>
    <n v="1"/>
    <s v="Yes"/>
    <x v="1"/>
    <s v="Normal"/>
    <s v="28-Sep-1993"/>
    <n v="19107.78"/>
    <s v="tier - 1"/>
    <s v="tier - 2"/>
    <s v="R1013"/>
    <n v="30"/>
  </r>
  <r>
    <s v="Id519"/>
    <s v="  Gregory"/>
    <n v="27.1"/>
    <n v="5.73"/>
    <s v="No"/>
    <s v="No"/>
    <s v="No"/>
    <n v="0"/>
    <s v="Yes"/>
    <x v="1"/>
    <s v="Prediabetes"/>
    <s v="5-Jun-1989"/>
    <n v="19040.88"/>
    <s v="tier - 1"/>
    <s v="tier - 3"/>
    <s v="R1011"/>
    <n v="34"/>
  </r>
  <r>
    <s v="Id520"/>
    <s v="  Sabine"/>
    <n v="18.3"/>
    <n v="5.46"/>
    <s v="Yes"/>
    <s v="No"/>
    <s v="Yes"/>
    <n v="1"/>
    <s v="Yes"/>
    <x v="3"/>
    <s v="Normal"/>
    <s v="19-Dec-1983"/>
    <n v="19023.259999999998"/>
    <s v="tier - 1"/>
    <s v="tier - 3"/>
    <s v="R1011"/>
    <n v="40"/>
  </r>
  <r>
    <s v="Id521"/>
    <s v="  Joseph"/>
    <n v="25.3"/>
    <n v="5.0199999999999996"/>
    <s v="Yes"/>
    <s v="No"/>
    <s v="No"/>
    <n v="1"/>
    <s v="Yes"/>
    <x v="1"/>
    <s v="Normal"/>
    <s v="24-Oct-1988"/>
    <n v="18972.5"/>
    <s v="tier - 1"/>
    <s v="tier - 3"/>
    <s v="R1013"/>
    <n v="35"/>
  </r>
  <r>
    <s v="Id522"/>
    <s v="  Adam"/>
    <n v="38.83"/>
    <n v="6.36"/>
    <s v="No"/>
    <s v="No"/>
    <s v="No"/>
    <n v="1"/>
    <s v="No"/>
    <x v="0"/>
    <s v="Prediabetes"/>
    <s v="30-Nov-1992"/>
    <n v="18963.169999999998"/>
    <s v="tier - 1"/>
    <s v="tier - 1"/>
    <s v="R1013"/>
    <n v="31"/>
  </r>
  <r>
    <s v="Id523"/>
    <s v="  Karolyn A"/>
    <n v="27.6"/>
    <n v="5.36"/>
    <s v="No"/>
    <s v="No"/>
    <s v="No"/>
    <n v="1"/>
    <s v="No"/>
    <x v="1"/>
    <s v="Normal"/>
    <s v="6-Aug-1998"/>
    <n v="18955.22"/>
    <s v="tier - 1"/>
    <s v="tier - 3"/>
    <s v="R1011"/>
    <n v="25"/>
  </r>
  <r>
    <s v="Id524"/>
    <s v="  Anita L"/>
    <n v="46.4"/>
    <n v="8.3699999999999992"/>
    <s v="Yes"/>
    <s v="No"/>
    <s v="Yes"/>
    <n v="1"/>
    <s v="No"/>
    <x v="0"/>
    <s v="Diabetes"/>
    <s v="20-Oct-1963"/>
    <n v="18954.560000000001"/>
    <s v="tier - 1"/>
    <s v="tier - 1"/>
    <s v="R1026"/>
    <n v="60"/>
  </r>
  <r>
    <s v="Id525"/>
    <s v="  Laura E"/>
    <n v="51.92"/>
    <n v="5.18"/>
    <s v="Yes"/>
    <s v="No"/>
    <s v="Yes"/>
    <n v="1"/>
    <s v="No"/>
    <x v="0"/>
    <s v="Normal"/>
    <s v="3-Aug-1969"/>
    <n v="18932.810000000001"/>
    <s v="tier - 1"/>
    <s v="tier - 3"/>
    <s v="R1012"/>
    <n v="54"/>
  </r>
  <r>
    <s v="Id526"/>
    <s v="  Sarah"/>
    <n v="32.395000000000003"/>
    <n v="5.68"/>
    <s v="Yes"/>
    <s v="No"/>
    <s v="No"/>
    <n v="1"/>
    <s v="No"/>
    <x v="0"/>
    <s v="Normal"/>
    <s v="27-Sep-1995"/>
    <n v="18903.490000000002"/>
    <s v="tier - 1"/>
    <s v="tier - 2"/>
    <s v="R1024"/>
    <n v="28"/>
  </r>
  <r>
    <s v="Id527"/>
    <s v="  Ashley E"/>
    <n v="46.19"/>
    <n v="7.31"/>
    <s v="Yes"/>
    <s v="No"/>
    <s v="Yes"/>
    <n v="1"/>
    <s v="No"/>
    <x v="0"/>
    <s v="Diabetes"/>
    <s v="6-Dec-1963"/>
    <n v="18883.330000000002"/>
    <s v="tier - 1"/>
    <s v="tier - 1"/>
    <s v="R1026"/>
    <n v="60"/>
  </r>
  <r>
    <s v="Id528"/>
    <s v="  Lindsey"/>
    <n v="27.93"/>
    <n v="4.67"/>
    <s v="No"/>
    <s v="No"/>
    <s v="Yes"/>
    <n v="1"/>
    <s v="No"/>
    <x v="1"/>
    <s v="Normal"/>
    <s v="24-Jul-2003"/>
    <n v="18838.7"/>
    <s v="tier - 1"/>
    <s v="tier - 3"/>
    <s v="R1012"/>
    <n v="20"/>
  </r>
  <r>
    <s v="Id529"/>
    <s v="  Alan"/>
    <n v="45.62"/>
    <n v="6.87"/>
    <s v="No"/>
    <s v="No"/>
    <s v="No"/>
    <n v="0"/>
    <s v="No"/>
    <x v="0"/>
    <s v="Diabetes"/>
    <s v="18-Dec-1962"/>
    <n v="18815.53"/>
    <s v="tier - 1"/>
    <s v="tier - 1"/>
    <s v="R1023"/>
    <n v="61"/>
  </r>
  <r>
    <s v="Id530"/>
    <s v="  Dan R"/>
    <n v="35.31"/>
    <n v="5.87"/>
    <s v="No"/>
    <s v="No"/>
    <s v="Yes"/>
    <n v="1"/>
    <s v="No"/>
    <x v="0"/>
    <s v="Prediabetes"/>
    <s v="15-Oct-1979"/>
    <n v="18806.150000000001"/>
    <s v="tier - 1"/>
    <s v="tier - 2"/>
    <s v="R1013"/>
    <n v="44"/>
  </r>
  <r>
    <s v="Id531"/>
    <s v="  Katie"/>
    <n v="30.4"/>
    <n v="4.07"/>
    <s v="Yes"/>
    <s v="No"/>
    <s v="No"/>
    <n v="1"/>
    <s v="No"/>
    <x v="0"/>
    <s v="Normal"/>
    <s v="28-Nov-1995"/>
    <n v="18804.75"/>
    <s v="tier - 1"/>
    <s v="tier - 1"/>
    <s v="R1012"/>
    <n v="28"/>
  </r>
  <r>
    <s v="Id532"/>
    <s v="  Eric"/>
    <n v="20.13"/>
    <n v="6.47"/>
    <s v="No"/>
    <s v="No"/>
    <s v="Yes"/>
    <n v="1"/>
    <s v="Yes"/>
    <x v="2"/>
    <s v="Prediabetes"/>
    <s v="19-Nov-1979"/>
    <n v="18767.740000000002"/>
    <s v="tier - 1"/>
    <s v="tier - 1"/>
    <s v="R1013"/>
    <n v="44"/>
  </r>
  <r>
    <s v="Id533"/>
    <s v="  Cathryn"/>
    <n v="23.655000000000001"/>
    <n v="5.14"/>
    <s v="No"/>
    <s v="No"/>
    <s v="No"/>
    <n v="1"/>
    <s v="Yes"/>
    <x v="2"/>
    <s v="Normal"/>
    <s v="27-Dec-1992"/>
    <n v="18765.88"/>
    <s v="tier - 1"/>
    <s v="tier - 2"/>
    <s v="R1012"/>
    <n v="31"/>
  </r>
  <r>
    <s v="Id534"/>
    <s v="  Brendan"/>
    <n v="49.05"/>
    <n v="9.77"/>
    <s v="Yes"/>
    <s v="No"/>
    <s v="No"/>
    <n v="0"/>
    <s v="No"/>
    <x v="0"/>
    <s v="Diabetes"/>
    <s v="30-Aug-1967"/>
    <n v="18694.689999999999"/>
    <s v="tier - 1"/>
    <s v="tier - 1"/>
    <s v="R1023"/>
    <n v="56"/>
  </r>
  <r>
    <s v="Id535"/>
    <s v="  Shauna"/>
    <n v="51.94"/>
    <n v="8.8000000000000007"/>
    <s v="Yes"/>
    <s v="No"/>
    <s v="No"/>
    <n v="2"/>
    <s v="No"/>
    <x v="0"/>
    <s v="Diabetes"/>
    <s v="17-Oct-1970"/>
    <n v="18682.740000000002"/>
    <s v="tier - 1"/>
    <s v="tier - 3"/>
    <s v="R1012"/>
    <n v="53"/>
  </r>
  <r>
    <s v="Id536"/>
    <s v="  Terence"/>
    <n v="29.83"/>
    <n v="5.84"/>
    <s v="No"/>
    <s v="No"/>
    <s v="No"/>
    <n v="1"/>
    <s v="Yes"/>
    <x v="1"/>
    <s v="Prediabetes"/>
    <s v="23-Sep-1998"/>
    <n v="18648.419999999998"/>
    <s v="tier - 1"/>
    <s v="tier - 1"/>
    <s v="R1019"/>
    <n v="25"/>
  </r>
  <r>
    <s v="Id537"/>
    <s v="  Marisol"/>
    <n v="22.6"/>
    <n v="10.43"/>
    <s v="Yes"/>
    <s v="No"/>
    <s v="No"/>
    <n v="1"/>
    <s v="Yes"/>
    <x v="2"/>
    <s v="Diabetes"/>
    <s v="12-Aug-1986"/>
    <n v="18608.259999999998"/>
    <s v="tier - 1"/>
    <s v="tier - 3"/>
    <s v="R1011"/>
    <n v="37"/>
  </r>
  <r>
    <s v="Id538"/>
    <s v="  Lindsay"/>
    <n v="46.69"/>
    <n v="4.25"/>
    <s v="Yes"/>
    <s v="No"/>
    <s v="No"/>
    <n v="1"/>
    <s v="No"/>
    <x v="0"/>
    <s v="Normal"/>
    <s v="26-Sep-1964"/>
    <n v="18443.11"/>
    <s v="tier - 1"/>
    <s v="tier - 2"/>
    <s v="R1012"/>
    <n v="59"/>
  </r>
  <r>
    <s v="Id539"/>
    <s v="  Katie"/>
    <n v="28.49"/>
    <n v="4.8899999999999997"/>
    <s v="No"/>
    <s v="No"/>
    <s v="No"/>
    <n v="0"/>
    <s v="Yes"/>
    <x v="1"/>
    <s v="Normal"/>
    <s v="15-Dec-1999"/>
    <n v="18328.240000000002"/>
    <s v="tier - 1"/>
    <s v="tier - 2"/>
    <s v="R1013"/>
    <n v="24"/>
  </r>
  <r>
    <s v="Id540"/>
    <s v="  Daniel"/>
    <n v="28.5"/>
    <n v="5.55"/>
    <s v="Yes"/>
    <s v="No"/>
    <s v="No"/>
    <n v="1"/>
    <s v="Yes"/>
    <x v="1"/>
    <s v="Normal"/>
    <s v="4-Jul-1995"/>
    <n v="18310.740000000002"/>
    <s v="tier - 1"/>
    <s v="tier - 3"/>
    <s v="R1012"/>
    <n v="28"/>
  </r>
  <r>
    <s v="Id541"/>
    <s v="  Brett W"/>
    <n v="24.4"/>
    <n v="4.5199999999999996"/>
    <s v="No"/>
    <s v="No"/>
    <s v="No"/>
    <n v="1"/>
    <s v="Yes"/>
    <x v="2"/>
    <s v="Normal"/>
    <s v="25-Dec-1992"/>
    <n v="18259.22"/>
    <s v="tier - 1"/>
    <s v="tier - 3"/>
    <s v="R1011"/>
    <n v="31"/>
  </r>
  <r>
    <s v="Id542"/>
    <s v="  Dylan J"/>
    <n v="29.15"/>
    <n v="4.45"/>
    <s v="Yes"/>
    <s v="No"/>
    <s v="No"/>
    <n v="1"/>
    <s v="Yes"/>
    <x v="1"/>
    <s v="Normal"/>
    <s v="3-Aug-1995"/>
    <n v="18246.5"/>
    <s v="tier - 1"/>
    <s v="tier - 1"/>
    <s v="R1013"/>
    <n v="28"/>
  </r>
  <r>
    <s v="Id543"/>
    <s v="  Elizabeth"/>
    <n v="27.28"/>
    <n v="4.72"/>
    <s v="No"/>
    <s v="Yes"/>
    <s v="No"/>
    <n v="1"/>
    <s v="Yes"/>
    <x v="1"/>
    <s v="Normal"/>
    <s v="10-Sep-2004"/>
    <n v="18223.45"/>
    <s v="tier - 1"/>
    <s v="tier - 3"/>
    <s v="R1013"/>
    <n v="19"/>
  </r>
  <r>
    <s v="Id544"/>
    <s v="  Brooke M"/>
    <n v="32.229999999999997"/>
    <n v="4.6500000000000004"/>
    <s v="Yes"/>
    <s v="No"/>
    <s v="Yes"/>
    <n v="1"/>
    <s v="No"/>
    <x v="0"/>
    <s v="Normal"/>
    <s v="15-Jun-1997"/>
    <n v="18218.16"/>
    <s v="tier - 1"/>
    <s v="tier - 1"/>
    <s v="R1013"/>
    <n v="26"/>
  </r>
  <r>
    <s v="Id545"/>
    <s v="  Teiko"/>
    <n v="44.2"/>
    <n v="11.34"/>
    <s v="Yes"/>
    <s v="No"/>
    <s v="Yes"/>
    <n v="1"/>
    <s v="No"/>
    <x v="0"/>
    <s v="Diabetes"/>
    <s v="4-Jul-1963"/>
    <n v="18208.34"/>
    <s v="tier - 1"/>
    <s v="tier - 2"/>
    <s v="R1026"/>
    <n v="60"/>
  </r>
  <r>
    <s v="Id546"/>
    <s v="  Zachary"/>
    <n v="29.734999999999999"/>
    <n v="4.53"/>
    <s v="No"/>
    <s v="No"/>
    <s v="Yes"/>
    <n v="1"/>
    <s v="No"/>
    <x v="1"/>
    <s v="Normal"/>
    <s v="12-Jul-1993"/>
    <n v="18157.88"/>
    <s v="tier - 1"/>
    <s v="tier - 1"/>
    <s v="R1012"/>
    <n v="30"/>
  </r>
  <r>
    <s v="Id547"/>
    <s v="  Johannah"/>
    <n v="28.31"/>
    <n v="6.35"/>
    <s v="No"/>
    <s v="No"/>
    <s v="No"/>
    <n v="0"/>
    <s v="Yes"/>
    <x v="1"/>
    <s v="Prediabetes"/>
    <s v="24-Oct-1999"/>
    <n v="18033.97"/>
    <s v="tier - 1"/>
    <s v="tier - 1"/>
    <s v="R1012"/>
    <n v="24"/>
  </r>
  <r>
    <s v="Id548"/>
    <s v="  Ryan A"/>
    <n v="46.62"/>
    <n v="8.51"/>
    <s v="No"/>
    <s v="No"/>
    <s v="No"/>
    <n v="0"/>
    <s v="No"/>
    <x v="0"/>
    <s v="Diabetes"/>
    <s v="17-Oct-1965"/>
    <n v="18031.189999999999"/>
    <s v="tier - 1"/>
    <s v="tier - 2"/>
    <s v="R1012"/>
    <n v="58"/>
  </r>
  <r>
    <s v="Id549"/>
    <s v="  Andres Sr"/>
    <n v="51.75"/>
    <n v="8.59"/>
    <s v="Yes"/>
    <s v="No"/>
    <s v="No"/>
    <n v="1"/>
    <s v="No"/>
    <x v="0"/>
    <s v="Diabetes"/>
    <s v="27-Jun-1975"/>
    <n v="18031.16"/>
    <s v="tier - 1"/>
    <s v="tier - 3"/>
    <s v="R1023"/>
    <n v="48"/>
  </r>
  <r>
    <s v="Id550"/>
    <s v="  Bryan"/>
    <n v="25.7"/>
    <n v="4.13"/>
    <s v="Yes"/>
    <s v="No"/>
    <s v="No"/>
    <n v="0"/>
    <s v="Yes"/>
    <x v="1"/>
    <s v="Normal"/>
    <s v="28-Sep-2001"/>
    <n v="17942.11"/>
    <s v="tier - 1"/>
    <s v="tier - 2"/>
    <s v="R1011"/>
    <n v="22"/>
  </r>
  <r>
    <s v="Id551"/>
    <s v="  Lizette"/>
    <n v="31.79"/>
    <n v="4.55"/>
    <s v="No"/>
    <s v="No"/>
    <s v="No"/>
    <n v="0"/>
    <s v="No"/>
    <x v="0"/>
    <s v="Normal"/>
    <s v="17-Oct-1977"/>
    <n v="17929.3"/>
    <s v="tier - 1"/>
    <s v="tier - 2"/>
    <s v="R1013"/>
    <n v="46"/>
  </r>
  <r>
    <s v="Id552"/>
    <s v="  Don"/>
    <n v="24.795000000000002"/>
    <n v="4.5199999999999996"/>
    <s v="No"/>
    <s v="No"/>
    <s v="No"/>
    <n v="0"/>
    <s v="Yes"/>
    <x v="2"/>
    <s v="Normal"/>
    <s v="4-Dec-1989"/>
    <n v="17904.53"/>
    <s v="tier - 1"/>
    <s v="tier - 2"/>
    <s v="R1017"/>
    <n v="34"/>
  </r>
  <r>
    <s v="Id553"/>
    <s v="  Jeb"/>
    <n v="53.98"/>
    <n v="5.07"/>
    <s v="No"/>
    <s v="No"/>
    <s v="Yes"/>
    <n v="1"/>
    <s v="No"/>
    <x v="0"/>
    <s v="Normal"/>
    <s v="12-Nov-1979"/>
    <n v="17882.669999999998"/>
    <s v="tier - 1"/>
    <s v="tier - 3"/>
    <s v="R1012"/>
    <n v="44"/>
  </r>
  <r>
    <s v="Id554"/>
    <s v="  Amy R"/>
    <n v="41.325000000000003"/>
    <n v="4.04"/>
    <s v="Yes"/>
    <s v="No"/>
    <s v="Yes"/>
    <n v="1"/>
    <s v="No"/>
    <x v="0"/>
    <s v="Normal"/>
    <s v="26-Aug-1997"/>
    <n v="17878.900000000001"/>
    <s v="tier - 1"/>
    <s v="tier - 2"/>
    <s v="R1024"/>
    <n v="26"/>
  </r>
  <r>
    <s v="Id555"/>
    <s v="  Brian"/>
    <n v="51.65"/>
    <n v="5.3"/>
    <s v="Yes"/>
    <s v="No"/>
    <s v="No"/>
    <n v="0"/>
    <s v="No"/>
    <x v="0"/>
    <s v="Normal"/>
    <s v="12-Dec-1976"/>
    <n v="17862.919999999998"/>
    <s v="tier - 1"/>
    <s v="tier - 2"/>
    <s v="R1012"/>
    <n v="47"/>
  </r>
  <r>
    <s v="Id556"/>
    <s v="  Mike G"/>
    <n v="44.52"/>
    <n v="8.64"/>
    <s v="Yes"/>
    <s v="No"/>
    <s v="Yes"/>
    <n v="1"/>
    <s v="No"/>
    <x v="0"/>
    <s v="Diabetes"/>
    <s v="8-Dec-1963"/>
    <n v="17832.599999999999"/>
    <s v="tier - 1"/>
    <s v="tier - 2"/>
    <s v="R1012"/>
    <n v="60"/>
  </r>
  <r>
    <s v="Id557"/>
    <s v="  Simonezitrone Sr"/>
    <n v="53.29"/>
    <n v="4.03"/>
    <s v="No"/>
    <s v="No"/>
    <s v="Yes"/>
    <n v="1"/>
    <s v="No"/>
    <x v="0"/>
    <s v="Normal"/>
    <s v="10-Oct-1979"/>
    <n v="17779.939999999999"/>
    <s v="tier - 1"/>
    <s v="tier - 2"/>
    <s v="R1012"/>
    <n v="44"/>
  </r>
  <r>
    <s v="Id558"/>
    <s v="  Nicholas"/>
    <n v="46.63"/>
    <n v="4.26"/>
    <s v="Yes"/>
    <s v="No"/>
    <s v="No"/>
    <n v="2"/>
    <s v="No"/>
    <x v="0"/>
    <s v="Normal"/>
    <s v="21-Jun-1966"/>
    <n v="17777.73"/>
    <s v="tier - 1"/>
    <s v="tier - 3"/>
    <s v="R1012"/>
    <n v="57"/>
  </r>
  <r>
    <s v="Id559"/>
    <s v="  Angela M"/>
    <n v="28.88"/>
    <n v="5.35"/>
    <s v="No"/>
    <s v="No"/>
    <s v="Yes"/>
    <n v="1"/>
    <s v="Yes"/>
    <x v="1"/>
    <s v="Normal"/>
    <s v="14-Jul-2003"/>
    <n v="17748.509999999998"/>
    <s v="tier - 1"/>
    <s v="tier - 1"/>
    <s v="R1012"/>
    <n v="20"/>
  </r>
  <r>
    <s v="Id560"/>
    <s v="  Oz"/>
    <n v="23.98"/>
    <n v="4.9000000000000004"/>
    <s v="No"/>
    <s v="No"/>
    <s v="No"/>
    <n v="0"/>
    <s v="No"/>
    <x v="2"/>
    <s v="Normal"/>
    <s v="1-Jul-1994"/>
    <n v="17663.14"/>
    <s v="tier - 1"/>
    <s v="tier - 3"/>
    <s v="R1013"/>
    <n v="29"/>
  </r>
  <r>
    <s v="Id561"/>
    <s v="  Erin M"/>
    <n v="23.65"/>
    <n v="4.5"/>
    <s v="No"/>
    <s v="No"/>
    <s v="No"/>
    <n v="0"/>
    <s v="No"/>
    <x v="2"/>
    <s v="Normal"/>
    <s v="25-Oct-1990"/>
    <n v="17626.240000000002"/>
    <s v="tier - 1"/>
    <s v="tier - 3"/>
    <s v="R1013"/>
    <n v="33"/>
  </r>
  <r>
    <s v="Id562"/>
    <s v="  Bobby E"/>
    <n v="49.09"/>
    <n v="8.3800000000000008"/>
    <s v="Yes"/>
    <s v="No"/>
    <s v="No"/>
    <n v="2"/>
    <s v="No"/>
    <x v="0"/>
    <s v="Diabetes"/>
    <s v="26-Jul-1970"/>
    <n v="17584.72"/>
    <s v="tier - 1"/>
    <s v="tier - 3"/>
    <s v="R1012"/>
    <n v="53"/>
  </r>
  <r>
    <s v="Id563"/>
    <s v="  Daniel P"/>
    <n v="28.024999999999999"/>
    <n v="7.03"/>
    <s v="No"/>
    <s v="No"/>
    <s v="No"/>
    <n v="0"/>
    <s v="Yes"/>
    <x v="1"/>
    <s v="Diabetes"/>
    <s v="25-Aug-2002"/>
    <n v="17560.38"/>
    <s v="tier - 1"/>
    <s v="tier - 1"/>
    <s v="R1012"/>
    <n v="21"/>
  </r>
  <r>
    <s v="Id564"/>
    <s v="  Marie E"/>
    <n v="43.32"/>
    <n v="8.75"/>
    <s v="Yes"/>
    <s v="No"/>
    <s v="Yes"/>
    <n v="1"/>
    <s v="No"/>
    <x v="0"/>
    <s v="Diabetes"/>
    <s v="16-Nov-1963"/>
    <n v="17556.88"/>
    <s v="tier - 1"/>
    <s v="tier - 2"/>
    <s v="R1012"/>
    <n v="60"/>
  </r>
  <r>
    <s v="Id565"/>
    <s v="  Katie"/>
    <n v="45.92"/>
    <n v="9.51"/>
    <s v="No"/>
    <s v="No"/>
    <s v="No"/>
    <n v="0"/>
    <s v="No"/>
    <x v="0"/>
    <s v="Diabetes"/>
    <s v="12-Jul-1968"/>
    <n v="17507.47"/>
    <s v="tier - 1"/>
    <s v="tier - 1"/>
    <s v="R1026"/>
    <n v="55"/>
  </r>
  <r>
    <s v="Id566"/>
    <s v="  Eric D"/>
    <n v="44.03"/>
    <n v="9.36"/>
    <s v="No"/>
    <s v="No"/>
    <s v="No"/>
    <n v="0"/>
    <s v="No"/>
    <x v="0"/>
    <s v="Diabetes"/>
    <s v="16-Jun-1965"/>
    <n v="17505.650000000001"/>
    <s v="tier - 1"/>
    <s v="tier - 2"/>
    <s v="R1023"/>
    <n v="58"/>
  </r>
  <r>
    <s v="Id567"/>
    <s v="  Tara"/>
    <n v="24.6"/>
    <n v="4.8099999999999996"/>
    <s v="No"/>
    <s v="No"/>
    <s v="No"/>
    <n v="0"/>
    <s v="Yes"/>
    <x v="2"/>
    <s v="Normal"/>
    <s v="29-Dec-1990"/>
    <n v="17496.310000000001"/>
    <s v="tier - 1"/>
    <s v="tier - 2"/>
    <s v="R1011"/>
    <n v="33"/>
  </r>
  <r>
    <s v="Id568"/>
    <s v="  Haley L"/>
    <n v="49.15"/>
    <n v="8.08"/>
    <s v="No"/>
    <s v="No"/>
    <s v="No"/>
    <n v="0"/>
    <s v="No"/>
    <x v="0"/>
    <s v="Diabetes"/>
    <s v="8-Jun-1971"/>
    <n v="17479.53"/>
    <s v="tier - 1"/>
    <s v="tier - 1"/>
    <s v="R1012"/>
    <n v="52"/>
  </r>
  <r>
    <s v="Id569"/>
    <s v="  Kayla B"/>
    <n v="28.31"/>
    <n v="6.29"/>
    <s v="No"/>
    <s v="No"/>
    <s v="Yes"/>
    <n v="1"/>
    <s v="Yes"/>
    <x v="1"/>
    <s v="Prediabetes"/>
    <s v="2-Nov-2003"/>
    <n v="17468.98"/>
    <s v="tier - 2"/>
    <s v="tier - 1"/>
    <s v="R1012"/>
    <n v="20"/>
  </r>
  <r>
    <s v="Id570"/>
    <s v="  Mark D"/>
    <n v="22.99"/>
    <n v="6.29"/>
    <s v="No"/>
    <s v="No"/>
    <s v="No"/>
    <n v="1"/>
    <s v="Yes"/>
    <x v="2"/>
    <s v="Prediabetes"/>
    <s v="18-Oct-1992"/>
    <n v="17361.77"/>
    <s v="tier - 2"/>
    <s v="tier - 1"/>
    <s v="R1012"/>
    <n v="31"/>
  </r>
  <r>
    <s v="Id571"/>
    <s v="  Patrick J"/>
    <n v="29.07"/>
    <n v="5.12"/>
    <s v="No"/>
    <s v="No"/>
    <s v="Yes"/>
    <n v="1"/>
    <s v="Yes"/>
    <x v="1"/>
    <s v="Normal"/>
    <s v="1-Nov-2003"/>
    <n v="17352.68"/>
    <s v="tier - 2"/>
    <s v="tier - 3"/>
    <s v="R1012"/>
    <n v="20"/>
  </r>
  <r>
    <s v="Id572"/>
    <s v="  Alejandro"/>
    <n v="42.02"/>
    <n v="9.9499999999999993"/>
    <s v="Yes"/>
    <s v="No"/>
    <s v="Yes"/>
    <n v="1"/>
    <s v="No"/>
    <x v="0"/>
    <s v="Diabetes"/>
    <s v="12-Jul-1963"/>
    <n v="17337.580000000002"/>
    <s v="tier - 2"/>
    <s v="tier - 3"/>
    <s v="R1023"/>
    <n v="60"/>
  </r>
  <r>
    <s v="Id573"/>
    <s v="  Beth A"/>
    <n v="49.07"/>
    <n v="9.08"/>
    <s v="Yes"/>
    <s v="No"/>
    <s v="No"/>
    <n v="1"/>
    <s v="No"/>
    <x v="0"/>
    <s v="Diabetes"/>
    <s v="25-Aug-1975"/>
    <n v="17253.43"/>
    <s v="tier - 2"/>
    <s v="tier - 3"/>
    <s v="R1026"/>
    <n v="48"/>
  </r>
  <r>
    <s v="Id574"/>
    <s v="  Jason R"/>
    <n v="19.8"/>
    <n v="4.82"/>
    <s v="No"/>
    <s v="No"/>
    <s v="No"/>
    <n v="0"/>
    <s v="Yes"/>
    <x v="2"/>
    <s v="Normal"/>
    <s v="22-Oct-1982"/>
    <n v="17179.52"/>
    <s v="tier - 2"/>
    <s v="tier - 1"/>
    <s v="R1013"/>
    <n v="41"/>
  </r>
  <r>
    <s v="Id575"/>
    <s v="  Yoshinori"/>
    <n v="27.36"/>
    <n v="4.6500000000000004"/>
    <s v="No"/>
    <s v="Yes"/>
    <s v="No"/>
    <n v="1"/>
    <s v="Yes"/>
    <x v="1"/>
    <s v="Normal"/>
    <s v="18-Aug-2004"/>
    <n v="17178.68"/>
    <s v="tier - 2"/>
    <s v="tier - 2"/>
    <s v="R1019"/>
    <n v="19"/>
  </r>
  <r>
    <s v="Id576"/>
    <s v="  Adrienne G"/>
    <n v="42.95"/>
    <n v="5.16"/>
    <s v="Yes"/>
    <s v="No"/>
    <s v="No"/>
    <n v="1"/>
    <s v="No"/>
    <x v="0"/>
    <s v="Normal"/>
    <s v="7-Jun-1964"/>
    <n v="17174.52"/>
    <s v="tier - 2"/>
    <s v="tier - 2"/>
    <s v="R1012"/>
    <n v="59"/>
  </r>
  <r>
    <s v="Id577"/>
    <s v="  Meredith"/>
    <n v="42.66"/>
    <n v="10.44"/>
    <s v="No"/>
    <s v="No"/>
    <s v="No"/>
    <n v="0"/>
    <s v="No"/>
    <x v="0"/>
    <s v="Diabetes"/>
    <s v="16-Sep-1965"/>
    <n v="17172.27"/>
    <s v="tier - 2"/>
    <s v="tier - 2"/>
    <s v="R1026"/>
    <n v="58"/>
  </r>
  <r>
    <s v="Id578"/>
    <s v="  Junyong"/>
    <n v="33.630000000000003"/>
    <n v="5.69"/>
    <s v="No"/>
    <s v="No"/>
    <s v="No"/>
    <n v="1"/>
    <s v="No"/>
    <x v="0"/>
    <s v="Normal"/>
    <s v="3-Jun-1998"/>
    <n v="17128.43"/>
    <s v="tier - 2"/>
    <s v="tier - 3"/>
    <s v="R1016"/>
    <n v="25"/>
  </r>
  <r>
    <s v="Id579"/>
    <s v="  Kristen A"/>
    <n v="26.84"/>
    <n v="6.5"/>
    <s v="No"/>
    <s v="No"/>
    <s v="No"/>
    <n v="0"/>
    <s v="Yes"/>
    <x v="1"/>
    <s v="Diabetes"/>
    <s v="28-Jun-2002"/>
    <n v="17085.27"/>
    <s v="tier - 2"/>
    <s v="tier - 3"/>
    <s v="R1013"/>
    <n v="21"/>
  </r>
  <r>
    <s v="Id580"/>
    <s v="  Maria I"/>
    <n v="28.3"/>
    <n v="5.73"/>
    <s v="No"/>
    <s v="No"/>
    <s v="Yes"/>
    <n v="1"/>
    <s v="Yes"/>
    <x v="1"/>
    <s v="Prediabetes"/>
    <s v="26-Dec-2003"/>
    <n v="17081.080000000002"/>
    <s v="tier - 2"/>
    <s v="tier - 2"/>
    <s v="R1011"/>
    <n v="20"/>
  </r>
  <r>
    <s v="Id581"/>
    <s v="  Jonathan"/>
    <n v="27.06"/>
    <n v="5.74"/>
    <s v="Yes"/>
    <s v="No"/>
    <s v="No"/>
    <n v="0"/>
    <s v="Yes"/>
    <x v="1"/>
    <s v="Prediabetes"/>
    <s v="10-Jun-1996"/>
    <n v="17043.34"/>
    <s v="tier - 2"/>
    <s v="tier - 3"/>
    <s v="R1013"/>
    <n v="27"/>
  </r>
  <r>
    <s v="Id582"/>
    <s v="  Phil"/>
    <n v="47.13"/>
    <n v="8.6999999999999993"/>
    <s v="No"/>
    <s v="No"/>
    <s v="No"/>
    <n v="0"/>
    <s v="No"/>
    <x v="0"/>
    <s v="Diabetes"/>
    <s v="22-Aug-1971"/>
    <n v="17016.009999999998"/>
    <s v="tier - 2"/>
    <s v="tier - 2"/>
    <s v="R1023"/>
    <n v="52"/>
  </r>
  <r>
    <s v="Id583"/>
    <s v="  Benjamina C"/>
    <n v="51.72"/>
    <n v="5.09"/>
    <s v="No"/>
    <s v="No"/>
    <s v="No"/>
    <n v="0"/>
    <s v="No"/>
    <x v="0"/>
    <s v="Normal"/>
    <s v="16-Jul-1980"/>
    <n v="16990.55"/>
    <s v="tier - 2"/>
    <s v="tier - 3"/>
    <s v="R1012"/>
    <n v="43"/>
  </r>
  <r>
    <s v="Id584"/>
    <s v="  Christopher"/>
    <n v="48.59"/>
    <n v="5.57"/>
    <s v="No"/>
    <s v="No"/>
    <s v="No"/>
    <n v="0"/>
    <s v="No"/>
    <x v="0"/>
    <s v="Normal"/>
    <s v="25-Aug-1977"/>
    <n v="16921.09"/>
    <s v="tier - 2"/>
    <s v="tier - 3"/>
    <s v="R1023"/>
    <n v="46"/>
  </r>
  <r>
    <s v="Id585"/>
    <s v="  Alison B"/>
    <n v="45.18"/>
    <n v="10.87"/>
    <s v="No"/>
    <s v="No"/>
    <s v="No"/>
    <n v="0"/>
    <s v="No"/>
    <x v="0"/>
    <s v="Diabetes"/>
    <s v="21-Oct-1968"/>
    <n v="16903.5"/>
    <s v="tier - 2"/>
    <s v="tier - 3"/>
    <s v="R1012"/>
    <n v="55"/>
  </r>
  <r>
    <s v="Id586"/>
    <s v="  Caroline"/>
    <n v="27.9"/>
    <n v="6.02"/>
    <s v="No"/>
    <s v="No"/>
    <s v="Yes"/>
    <n v="1"/>
    <s v="Yes"/>
    <x v="1"/>
    <s v="Prediabetes"/>
    <s v="10-Sep-2003"/>
    <n v="16884.919999999998"/>
    <s v="tier - 2"/>
    <s v="tier - 2"/>
    <s v="R1011"/>
    <n v="20"/>
  </r>
  <r>
    <s v="Id587"/>
    <s v="  Alexis N"/>
    <n v="51.33"/>
    <n v="7"/>
    <s v="No"/>
    <s v="No"/>
    <s v="No"/>
    <n v="0"/>
    <s v="No"/>
    <x v="0"/>
    <s v="Diabetes"/>
    <s v="8-Aug-1974"/>
    <n v="16841.32"/>
    <s v="tier - 2"/>
    <s v="tier - 3"/>
    <s v="R1011"/>
    <n v="49"/>
  </r>
  <r>
    <s v="Id588"/>
    <s v="  Shanda L"/>
    <n v="30.59"/>
    <n v="5.56"/>
    <s v="Yes"/>
    <s v="No"/>
    <s v="No"/>
    <n v="1"/>
    <s v="No"/>
    <x v="0"/>
    <s v="Normal"/>
    <s v="19-Oct-1995"/>
    <n v="16796.41"/>
    <s v="tier - 2"/>
    <s v="tier - 3"/>
    <s v="R1024"/>
    <n v="28"/>
  </r>
  <r>
    <s v="Id589"/>
    <s v="  Lacey"/>
    <n v="39.229999999999997"/>
    <n v="8.4499999999999993"/>
    <s v="No"/>
    <s v="No"/>
    <s v="No"/>
    <n v="0"/>
    <s v="No"/>
    <x v="0"/>
    <s v="Diabetes"/>
    <s v="29-Jul-1962"/>
    <n v="16779.400000000001"/>
    <s v="tier - 2"/>
    <s v="tier - 2"/>
    <s v="R1026"/>
    <n v="61"/>
  </r>
  <r>
    <s v="Id590"/>
    <s v="  Laurette"/>
    <n v="19.094999999999999"/>
    <n v="6.19"/>
    <s v="No"/>
    <s v="No"/>
    <s v="No"/>
    <n v="0"/>
    <s v="Yes"/>
    <x v="2"/>
    <s v="Prediabetes"/>
    <s v="23-Sep-1989"/>
    <n v="16776.3"/>
    <s v="tier - 2"/>
    <s v="tier - 2"/>
    <s v="R1024"/>
    <n v="34"/>
  </r>
  <r>
    <s v="Id591"/>
    <s v="  Jason"/>
    <n v="49.72"/>
    <n v="7.71"/>
    <s v="No"/>
    <s v="No"/>
    <s v="No"/>
    <n v="0"/>
    <s v="No"/>
    <x v="0"/>
    <s v="Diabetes"/>
    <s v="28-Aug-1974"/>
    <n v="16770.990000000002"/>
    <s v="tier - 2"/>
    <s v="tier - 1"/>
    <s v="R1012"/>
    <n v="49"/>
  </r>
  <r>
    <s v="Id592"/>
    <s v="  Mary"/>
    <n v="21.754999999999999"/>
    <n v="4.63"/>
    <s v="No"/>
    <s v="No"/>
    <s v="Yes"/>
    <n v="1"/>
    <s v="Yes"/>
    <x v="2"/>
    <s v="Normal"/>
    <s v="5-Nov-1993"/>
    <n v="16657.72"/>
    <s v="tier - 2"/>
    <s v="tier - 1"/>
    <s v="R1024"/>
    <n v="30"/>
  </r>
  <r>
    <s v="Id593"/>
    <s v="  Kati A"/>
    <n v="48.39"/>
    <n v="4.6100000000000003"/>
    <s v="No"/>
    <s v="No"/>
    <s v="No"/>
    <n v="0"/>
    <s v="No"/>
    <x v="0"/>
    <s v="Normal"/>
    <s v="25-Sep-1977"/>
    <n v="16631.61"/>
    <s v="tier - 2"/>
    <s v="tier - 1"/>
    <s v="R1012"/>
    <n v="46"/>
  </r>
  <r>
    <s v="Id594"/>
    <s v="  Kelly J"/>
    <n v="47.15"/>
    <n v="9.5299999999999994"/>
    <s v="Yes"/>
    <s v="No"/>
    <s v="No"/>
    <n v="1"/>
    <s v="No"/>
    <x v="0"/>
    <s v="Diabetes"/>
    <s v="24-Jul-1975"/>
    <n v="16602.18"/>
    <s v="tier - 2"/>
    <s v="tier - 1"/>
    <s v="R1026"/>
    <n v="48"/>
  </r>
  <r>
    <s v="Id595"/>
    <s v="  Greer D"/>
    <n v="47.59"/>
    <n v="11.43"/>
    <s v="Yes"/>
    <s v="No"/>
    <s v="No"/>
    <n v="2"/>
    <s v="No"/>
    <x v="0"/>
    <s v="Diabetes"/>
    <s v="10-Jul-1970"/>
    <n v="16600.16"/>
    <s v="tier - 2"/>
    <s v="tier - 2"/>
    <s v="R1011"/>
    <n v="53"/>
  </r>
  <r>
    <s v="Id596"/>
    <s v="  Brent"/>
    <n v="39.81"/>
    <n v="7.65"/>
    <s v="Yes"/>
    <s v="No"/>
    <s v="Yes"/>
    <n v="1"/>
    <s v="No"/>
    <x v="0"/>
    <s v="Diabetes"/>
    <s v="25-Jun-1963"/>
    <n v="16587.96"/>
    <s v="tier - 2"/>
    <s v="tier - 2"/>
    <s v="R1023"/>
    <n v="60"/>
  </r>
  <r>
    <s v="Id597"/>
    <s v="  Eugene M"/>
    <n v="31.02"/>
    <n v="5.87"/>
    <s v="Yes"/>
    <s v="No"/>
    <s v="No"/>
    <n v="0"/>
    <s v="No"/>
    <x v="0"/>
    <s v="Prediabetes"/>
    <s v="25-Jun-2001"/>
    <n v="16586.5"/>
    <s v="tier - 2"/>
    <s v="tier - 1"/>
    <s v="R1013"/>
    <n v="22"/>
  </r>
  <r>
    <s v="Id598"/>
    <s v="  Erin D"/>
    <n v="24.75"/>
    <n v="4.3600000000000003"/>
    <s v="Yes"/>
    <s v="No"/>
    <s v="No"/>
    <n v="1"/>
    <s v="Yes"/>
    <x v="2"/>
    <s v="Normal"/>
    <s v="23-Dec-1995"/>
    <n v="16577.78"/>
    <s v="tier - 2"/>
    <s v="tier - 1"/>
    <s v="R1013"/>
    <n v="28"/>
  </r>
  <r>
    <s v="Id599"/>
    <s v="  Kamilla"/>
    <n v="30.114999999999998"/>
    <n v="10.119999999999999"/>
    <s v="No"/>
    <s v="No"/>
    <s v="No"/>
    <n v="3"/>
    <s v="No"/>
    <x v="0"/>
    <s v="Diabetes"/>
    <s v="10-Oct-1958"/>
    <n v="16455.71"/>
    <s v="tier - 2"/>
    <s v="tier - 2"/>
    <s v="R1012"/>
    <n v="65"/>
  </r>
  <r>
    <s v="Id600"/>
    <s v="  Wayne I"/>
    <n v="26.03"/>
    <n v="4.01"/>
    <s v="No"/>
    <s v="No"/>
    <s v="Yes"/>
    <n v="1"/>
    <s v="Yes"/>
    <x v="1"/>
    <s v="Normal"/>
    <s v="20-Dec-2003"/>
    <n v="16450.89"/>
    <s v="tier - 2"/>
    <s v="tier - 1"/>
    <s v="R1012"/>
    <n v="20"/>
  </r>
  <r>
    <s v="Id601"/>
    <s v="  Tracy L"/>
    <n v="20.045000000000002"/>
    <n v="4.7699999999999996"/>
    <s v="Yes"/>
    <s v="No"/>
    <s v="No"/>
    <n v="1"/>
    <s v="Yes"/>
    <x v="2"/>
    <s v="Normal"/>
    <s v="28-Sep-1995"/>
    <n v="16420.490000000002"/>
    <s v="tier - 2"/>
    <s v="tier - 3"/>
    <s v="R1012"/>
    <n v="28"/>
  </r>
  <r>
    <s v="Id602"/>
    <s v="  Heather"/>
    <n v="40.24"/>
    <n v="6.83"/>
    <s v="No"/>
    <s v="No"/>
    <s v="No"/>
    <n v="0"/>
    <s v="No"/>
    <x v="0"/>
    <s v="Diabetes"/>
    <s v="5-Dec-1965"/>
    <n v="16351.42"/>
    <s v="tier - 2"/>
    <s v="tier - 3"/>
    <s v="R1026"/>
    <n v="58"/>
  </r>
  <r>
    <s v="Id603"/>
    <s v="  Megan C"/>
    <n v="43.15"/>
    <n v="6.14"/>
    <s v="Yes"/>
    <s v="No"/>
    <s v="Yes"/>
    <n v="1"/>
    <s v="No"/>
    <x v="0"/>
    <s v="Prediabetes"/>
    <s v="8-Aug-1969"/>
    <n v="16311.05"/>
    <s v="tier - 2"/>
    <s v="tier - 3"/>
    <s v="R1026"/>
    <n v="54"/>
  </r>
  <r>
    <s v="Id604"/>
    <s v="  Jonathan"/>
    <n v="27.7"/>
    <n v="5.6"/>
    <s v="No"/>
    <s v="No"/>
    <s v="Yes"/>
    <n v="1"/>
    <s v="Yes"/>
    <x v="1"/>
    <s v="Normal"/>
    <s v="24-Aug-2003"/>
    <n v="16297.85"/>
    <s v="tier - 2"/>
    <s v="tier - 3"/>
    <s v="R1011"/>
    <n v="20"/>
  </r>
  <r>
    <s v="Id605"/>
    <s v="  Greg D"/>
    <n v="45.68"/>
    <n v="4.8"/>
    <s v="No"/>
    <s v="No"/>
    <s v="No"/>
    <n v="2"/>
    <s v="No"/>
    <x v="0"/>
    <s v="Normal"/>
    <s v="30-Jul-1972"/>
    <n v="16267.32"/>
    <s v="tier - 2"/>
    <s v="tier - 2"/>
    <s v="R1023"/>
    <n v="51"/>
  </r>
  <r>
    <s v="Id606"/>
    <s v="  Steven L"/>
    <n v="27.3"/>
    <n v="11.89"/>
    <s v="No"/>
    <s v="No"/>
    <s v="No"/>
    <n v="0"/>
    <s v="Yes"/>
    <x v="1"/>
    <s v="Diabetes"/>
    <s v="8-Sep-2002"/>
    <n v="16232.85"/>
    <s v="tier - 2"/>
    <s v="tier - 1"/>
    <s v="R1011"/>
    <n v="21"/>
  </r>
  <r>
    <s v="Id607"/>
    <s v="  Gianfilippo"/>
    <n v="54.45"/>
    <n v="4.7300000000000004"/>
    <s v="Yes"/>
    <s v="No"/>
    <s v="No"/>
    <n v="1"/>
    <s v="No"/>
    <x v="0"/>
    <s v="Normal"/>
    <s v="21-Aug-1988"/>
    <n v="16205.88"/>
    <s v="tier - 2"/>
    <s v="tier - 1"/>
    <s v="R1012"/>
    <n v="35"/>
  </r>
  <r>
    <s v="Id608"/>
    <s v="  Hector"/>
    <n v="54.43"/>
    <n v="4.6100000000000003"/>
    <s v="Yes"/>
    <s v="No"/>
    <s v="No"/>
    <n v="1"/>
    <s v="No"/>
    <x v="0"/>
    <s v="Normal"/>
    <s v="6-Aug-1988"/>
    <n v="16199.1"/>
    <s v="tier - 2"/>
    <s v="tier - 2"/>
    <s v="R1012"/>
    <n v="35"/>
  </r>
  <r>
    <s v="Id609"/>
    <s v="  Mark W"/>
    <n v="48.01"/>
    <n v="7.3"/>
    <s v="No"/>
    <s v="No"/>
    <s v="No"/>
    <n v="0"/>
    <s v="No"/>
    <x v="0"/>
    <s v="Diabetes"/>
    <s v="11-Sep-1974"/>
    <n v="16190.97"/>
    <s v="tier - 2"/>
    <s v="tier - 3"/>
    <s v="R1012"/>
    <n v="49"/>
  </r>
  <r>
    <s v="Id610"/>
    <s v="  Aubri"/>
    <n v="48.32"/>
    <n v="5.88"/>
    <s v="No"/>
    <s v="No"/>
    <s v="No"/>
    <n v="0"/>
    <s v="No"/>
    <x v="0"/>
    <s v="Prediabetes"/>
    <s v="6-Jul-1982"/>
    <n v="16152.04"/>
    <s v="tier - 2"/>
    <s v="tier - 1"/>
    <s v="R1026"/>
    <n v="41"/>
  </r>
  <r>
    <s v="Id611"/>
    <s v="  Justin"/>
    <n v="22.895"/>
    <n v="4.0599999999999996"/>
    <s v="No"/>
    <s v="No"/>
    <s v="Yes"/>
    <n v="1"/>
    <s v="Yes"/>
    <x v="2"/>
    <s v="Normal"/>
    <s v="12-Dec-1993"/>
    <n v="16138.76"/>
    <s v="tier - 2"/>
    <s v="tier - 3"/>
    <s v="R1017"/>
    <n v="30"/>
  </r>
  <r>
    <s v="Id612"/>
    <s v="  Megan A"/>
    <n v="54.85"/>
    <n v="4.9000000000000004"/>
    <s v="No"/>
    <s v="No"/>
    <s v="No"/>
    <n v="1"/>
    <s v="No"/>
    <x v="0"/>
    <s v="Normal"/>
    <s v="6-Oct-1987"/>
    <n v="16122.65"/>
    <s v="tier - 2"/>
    <s v="tier - 1"/>
    <s v="R1011"/>
    <n v="36"/>
  </r>
  <r>
    <s v="Id613"/>
    <s v="  Erika M"/>
    <n v="21.85"/>
    <n v="5.52"/>
    <s v="No"/>
    <s v="No"/>
    <s v="Yes"/>
    <n v="1"/>
    <s v="Yes"/>
    <x v="2"/>
    <s v="Normal"/>
    <s v="8-Aug-1993"/>
    <n v="16115.3"/>
    <s v="tier - 2"/>
    <s v="tier - 1"/>
    <s v="R1024"/>
    <n v="30"/>
  </r>
  <r>
    <s v="Id614"/>
    <s v="  Daniel G"/>
    <n v="51.86"/>
    <n v="5.2"/>
    <s v="Yes"/>
    <s v="No"/>
    <s v="No"/>
    <n v="0"/>
    <s v="No"/>
    <x v="0"/>
    <s v="Normal"/>
    <s v="27-Aug-1985"/>
    <n v="16097.94"/>
    <s v="tier - 2"/>
    <s v="tier - 3"/>
    <s v="R1012"/>
    <n v="38"/>
  </r>
  <r>
    <s v="Id615"/>
    <s v="  Devin C"/>
    <n v="39.049999999999997"/>
    <n v="7.59"/>
    <s v="No"/>
    <s v="No"/>
    <s v="No"/>
    <n v="3"/>
    <s v="No"/>
    <x v="0"/>
    <s v="Diabetes"/>
    <s v="21-Jun-1958"/>
    <n v="16085.13"/>
    <s v="tier - 2"/>
    <s v="tier - 2"/>
    <s v="R1013"/>
    <n v="65"/>
  </r>
  <r>
    <s v="Id616"/>
    <s v="  Louise A"/>
    <n v="31.824999999999999"/>
    <n v="8.2799999999999994"/>
    <s v="No"/>
    <s v="No"/>
    <s v="No"/>
    <n v="3"/>
    <s v="No"/>
    <x v="0"/>
    <s v="Diabetes"/>
    <s v="22-Oct-1958"/>
    <n v="16069.08"/>
    <s v="tier - 2"/>
    <s v="tier - 2"/>
    <s v="R1024"/>
    <n v="65"/>
  </r>
  <r>
    <s v="Id617"/>
    <s v="  Sarah"/>
    <n v="46.43"/>
    <n v="6.72"/>
    <s v="No"/>
    <s v="No"/>
    <s v="No"/>
    <n v="0"/>
    <s v="No"/>
    <x v="0"/>
    <s v="Diabetes"/>
    <s v="16-Sep-1978"/>
    <n v="16062.89"/>
    <s v="tier - 2"/>
    <s v="tier - 2"/>
    <s v="R1026"/>
    <n v="45"/>
  </r>
  <r>
    <s v="Id618"/>
    <s v="  Amy"/>
    <n v="53.63"/>
    <n v="5.47"/>
    <s v="Yes"/>
    <s v="No"/>
    <s v="No"/>
    <n v="1"/>
    <s v="No"/>
    <x v="0"/>
    <s v="Normal"/>
    <s v="5-Dec-1988"/>
    <n v="16059.06"/>
    <s v="tier - 2"/>
    <s v="tier - 3"/>
    <s v="R1012"/>
    <n v="35"/>
  </r>
  <r>
    <s v="Id619"/>
    <s v="  Brittany L"/>
    <n v="48.7"/>
    <n v="4.71"/>
    <s v="No"/>
    <s v="No"/>
    <s v="No"/>
    <n v="0"/>
    <s v="No"/>
    <x v="0"/>
    <s v="Normal"/>
    <s v="19-Sep-1980"/>
    <n v="15966.19"/>
    <s v="tier - 2"/>
    <s v="tier - 2"/>
    <s v="R1012"/>
    <n v="43"/>
  </r>
  <r>
    <s v="Id620"/>
    <s v="  Jessica L"/>
    <n v="48.81"/>
    <n v="5.49"/>
    <s v="No"/>
    <s v="No"/>
    <s v="No"/>
    <n v="0"/>
    <s v="No"/>
    <x v="0"/>
    <s v="Normal"/>
    <s v="24-Jul-1982"/>
    <n v="15965.29"/>
    <s v="tier - 2"/>
    <s v="tier - 1"/>
    <s v="R1012"/>
    <n v="41"/>
  </r>
  <r>
    <s v="Id621"/>
    <s v="  Kristina K"/>
    <n v="47.53"/>
    <n v="4.72"/>
    <s v="No"/>
    <s v="No"/>
    <s v="No"/>
    <n v="0"/>
    <s v="No"/>
    <x v="0"/>
    <s v="Normal"/>
    <s v="12-Oct-1980"/>
    <n v="15922.29"/>
    <s v="tier - 2"/>
    <s v="tier - 3"/>
    <s v="R1026"/>
    <n v="43"/>
  </r>
  <r>
    <s v="Id622"/>
    <s v="  Brad"/>
    <n v="36.85"/>
    <n v="6.7"/>
    <s v="No"/>
    <s v="No"/>
    <s v="No"/>
    <n v="0"/>
    <s v="No"/>
    <x v="0"/>
    <s v="Diabetes"/>
    <s v="25-Dec-1962"/>
    <n v="15840.81"/>
    <s v="tier - 2"/>
    <s v="tier - 1"/>
    <s v="R1022"/>
    <n v="61"/>
  </r>
  <r>
    <s v="Id623"/>
    <s v="  Margaret O"/>
    <n v="29.3"/>
    <n v="5.5"/>
    <s v="No"/>
    <s v="No"/>
    <s v="No"/>
    <n v="0"/>
    <s v="No"/>
    <x v="1"/>
    <s v="Normal"/>
    <s v="11-Nov-1982"/>
    <n v="15828.82"/>
    <s v="tier - 2"/>
    <s v="tier - 3"/>
    <s v="R1011"/>
    <n v="41"/>
  </r>
  <r>
    <s v="Id624"/>
    <s v="  Craig R"/>
    <n v="19.3"/>
    <n v="4.46"/>
    <s v="No"/>
    <s v="No"/>
    <s v="No"/>
    <n v="1"/>
    <s v="Yes"/>
    <x v="2"/>
    <s v="Normal"/>
    <s v="26-Jun-1984"/>
    <n v="15820.7"/>
    <s v="tier - 2"/>
    <s v="tier - 3"/>
    <s v="R1011"/>
    <n v="39"/>
  </r>
  <r>
    <s v="Id625"/>
    <s v="  Simo"/>
    <n v="24.13"/>
    <n v="5.29"/>
    <s v="Yes"/>
    <s v="No"/>
    <s v="Yes"/>
    <n v="1"/>
    <s v="Yes"/>
    <x v="2"/>
    <s v="Normal"/>
    <s v="9-Oct-1997"/>
    <n v="15817.99"/>
    <s v="tier - 2"/>
    <s v="tier - 2"/>
    <s v="R1012"/>
    <n v="26"/>
  </r>
  <r>
    <s v="Id626"/>
    <s v="  Christopher J"/>
    <n v="46.7"/>
    <n v="10.99"/>
    <s v="No"/>
    <s v="No"/>
    <s v="No"/>
    <n v="0"/>
    <s v="No"/>
    <x v="0"/>
    <s v="Diabetes"/>
    <s v="29-Aug-1974"/>
    <n v="15746.62"/>
    <s v="tier - 2"/>
    <s v="tier - 1"/>
    <s v="R1012"/>
    <n v="49"/>
  </r>
  <r>
    <s v="Id627"/>
    <s v="  Mario Sr"/>
    <n v="45.27"/>
    <n v="5.2"/>
    <s v="Yes"/>
    <s v="No"/>
    <s v="No"/>
    <n v="0"/>
    <s v="No"/>
    <x v="0"/>
    <s v="Normal"/>
    <s v="20-Sep-1976"/>
    <n v="15698.86"/>
    <s v="tier - 2"/>
    <s v="tier - 2"/>
    <s v="R1012"/>
    <n v="47"/>
  </r>
  <r>
    <s v="Id628"/>
    <s v="  Meghann R"/>
    <n v="44.29"/>
    <n v="9.66"/>
    <s v="No"/>
    <s v="No"/>
    <s v="No"/>
    <n v="2"/>
    <s v="No"/>
    <x v="0"/>
    <s v="Diabetes"/>
    <s v="26-Jun-1973"/>
    <n v="15670.3"/>
    <s v="tier - 2"/>
    <s v="tier - 2"/>
    <s v="R1026"/>
    <n v="50"/>
  </r>
  <r>
    <s v="Id629"/>
    <s v="  Scott M"/>
    <n v="54.59"/>
    <n v="4.22"/>
    <s v="Yes"/>
    <s v="No"/>
    <s v="No"/>
    <n v="1"/>
    <s v="No"/>
    <x v="0"/>
    <s v="Normal"/>
    <s v="22-Dec-1988"/>
    <n v="15646.28"/>
    <s v="tier - 2"/>
    <s v="tier - 2"/>
    <s v="R1011"/>
    <n v="35"/>
  </r>
  <r>
    <s v="Id630"/>
    <s v="  Caitlin E"/>
    <n v="32.965000000000003"/>
    <n v="11.78"/>
    <s v="No"/>
    <s v="No"/>
    <s v="No"/>
    <n v="0"/>
    <s v="No"/>
    <x v="0"/>
    <s v="Diabetes"/>
    <s v="6-Jun-1960"/>
    <n v="15612.19"/>
    <s v="tier - 2"/>
    <s v="tier - 2"/>
    <s v="R1012"/>
    <n v="63"/>
  </r>
  <r>
    <s v="Id631"/>
    <s v="  Samantha A"/>
    <n v="38.049999999999997"/>
    <n v="9.6199999999999992"/>
    <s v="No"/>
    <s v="No"/>
    <s v="No"/>
    <n v="0"/>
    <s v="No"/>
    <x v="0"/>
    <s v="Diabetes"/>
    <s v="28-Oct-1965"/>
    <n v="15608.58"/>
    <s v="tier - 2"/>
    <s v="tier - 2"/>
    <s v="R1026"/>
    <n v="58"/>
  </r>
  <r>
    <s v="Id632"/>
    <s v="  Erik"/>
    <n v="46.14"/>
    <n v="10.78"/>
    <s v="No"/>
    <s v="No"/>
    <s v="No"/>
    <n v="0"/>
    <s v="No"/>
    <x v="0"/>
    <s v="Diabetes"/>
    <s v="30-Jul-1974"/>
    <n v="15556.67"/>
    <s v="tier - 2"/>
    <s v="tier - 2"/>
    <s v="R1012"/>
    <n v="49"/>
  </r>
  <r>
    <s v="Id633"/>
    <s v="  Christopher"/>
    <n v="41.325000000000003"/>
    <n v="5.1100000000000003"/>
    <s v="Yes"/>
    <s v="No"/>
    <s v="No"/>
    <n v="2"/>
    <s v="No"/>
    <x v="0"/>
    <s v="Normal"/>
    <s v="2-Oct-1959"/>
    <n v="15555.19"/>
    <s v="tier - 2"/>
    <s v="tier - 3"/>
    <s v="R1012"/>
    <n v="64"/>
  </r>
  <r>
    <s v="Id634"/>
    <s v="  Maya"/>
    <n v="44.64"/>
    <n v="7.18"/>
    <s v="No"/>
    <s v="No"/>
    <s v="No"/>
    <n v="0"/>
    <s v="No"/>
    <x v="0"/>
    <s v="Diabetes"/>
    <s v="28-Jun-1974"/>
    <n v="15532.16"/>
    <s v="tier - 2"/>
    <s v="tier - 2"/>
    <s v="R1026"/>
    <n v="49"/>
  </r>
  <r>
    <s v="Id635"/>
    <s v="  Zachary T"/>
    <n v="25.175000000000001"/>
    <n v="4.96"/>
    <s v="No"/>
    <s v="Yes"/>
    <s v="No"/>
    <n v="1"/>
    <s v="No"/>
    <x v="1"/>
    <s v="Normal"/>
    <s v="17-Jul-2004"/>
    <n v="15518.18"/>
    <s v="tier - 2"/>
    <s v="tier - 3"/>
    <s v="R1015"/>
    <n v="19"/>
  </r>
  <r>
    <s v="Id636"/>
    <s v="  Hilda"/>
    <n v="43.11"/>
    <n v="4.67"/>
    <s v="Yes"/>
    <s v="No"/>
    <s v="No"/>
    <n v="0"/>
    <s v="No"/>
    <x v="0"/>
    <s v="Normal"/>
    <s v="20-Jul-1976"/>
    <n v="15450.48"/>
    <s v="tier - 2"/>
    <s v="tier - 1"/>
    <s v="R1026"/>
    <n v="47"/>
  </r>
  <r>
    <s v="Id637"/>
    <s v="  Stephanie"/>
    <n v="53.32"/>
    <n v="5.0599999999999996"/>
    <s v="No"/>
    <s v="No"/>
    <s v="No"/>
    <n v="0"/>
    <s v="No"/>
    <x v="0"/>
    <s v="Normal"/>
    <s v="25-Oct-1990"/>
    <n v="15440.2"/>
    <s v="tier - 2"/>
    <s v="tier - 1"/>
    <s v="R1012"/>
    <n v="33"/>
  </r>
  <r>
    <s v="Id638"/>
    <s v="  Doug"/>
    <n v="38.04"/>
    <n v="5.0199999999999996"/>
    <s v="Yes"/>
    <s v="No"/>
    <s v="No"/>
    <n v="1"/>
    <s v="No"/>
    <x v="0"/>
    <s v="Normal"/>
    <s v="4-Sep-1964"/>
    <n v="15377.77"/>
    <s v="tier - 2"/>
    <s v="tier - 2"/>
    <s v="R1012"/>
    <n v="59"/>
  </r>
  <r>
    <s v="Id639"/>
    <s v="  Bethany N"/>
    <n v="37.9"/>
    <n v="7.76"/>
    <s v="No"/>
    <s v="No"/>
    <s v="No"/>
    <n v="0"/>
    <s v="No"/>
    <x v="0"/>
    <s v="Diabetes"/>
    <s v="6-Sep-1962"/>
    <n v="15368.22"/>
    <s v="tier - 2"/>
    <s v="tier - 2"/>
    <s v="R1011"/>
    <n v="61"/>
  </r>
  <r>
    <s v="Id640"/>
    <s v="  Sandra H"/>
    <n v="39.6"/>
    <n v="9.32"/>
    <s v="No"/>
    <s v="No"/>
    <s v="No"/>
    <n v="0"/>
    <s v="No"/>
    <x v="0"/>
    <s v="Diabetes"/>
    <s v="18-Jul-1968"/>
    <n v="15363.77"/>
    <s v="tier - 2"/>
    <s v="tier - 1"/>
    <s v="R1026"/>
    <n v="55"/>
  </r>
  <r>
    <s v="Id641"/>
    <s v="  Takuo"/>
    <n v="50.92"/>
    <n v="5.31"/>
    <s v="Yes"/>
    <s v="No"/>
    <s v="No"/>
    <n v="1"/>
    <s v="No"/>
    <x v="0"/>
    <s v="Normal"/>
    <s v="17-Dec-1988"/>
    <n v="15361.5"/>
    <s v="tier - 2"/>
    <s v="tier - 3"/>
    <s v="R1023"/>
    <n v="35"/>
  </r>
  <r>
    <s v="Id642"/>
    <s v="  Kelly A"/>
    <n v="21.85"/>
    <n v="5.56"/>
    <s v="Yes"/>
    <s v="No"/>
    <s v="No"/>
    <n v="0"/>
    <s v="Yes"/>
    <x v="2"/>
    <s v="Normal"/>
    <s v="14-Jul-2001"/>
    <n v="15359.1"/>
    <s v="tier - 2"/>
    <s v="tier - 3"/>
    <s v="R1024"/>
    <n v="22"/>
  </r>
  <r>
    <s v="Id643"/>
    <s v="  Scott"/>
    <n v="36.08"/>
    <n v="7.11"/>
    <s v="Yes"/>
    <s v="No"/>
    <s v="Yes"/>
    <n v="1"/>
    <s v="No"/>
    <x v="0"/>
    <s v="Diabetes"/>
    <s v="13-Dec-1963"/>
    <n v="15322.77"/>
    <s v="tier - 2"/>
    <s v="tier - 3"/>
    <s v="R1021"/>
    <n v="60"/>
  </r>
  <r>
    <s v="Id644"/>
    <s v="  Benoit"/>
    <n v="40.44"/>
    <n v="5.13"/>
    <s v="Yes"/>
    <s v="No"/>
    <s v="Yes"/>
    <n v="1"/>
    <s v="No"/>
    <x v="0"/>
    <s v="Normal"/>
    <s v="16-Sep-1969"/>
    <n v="15260.52"/>
    <s v="tier - 2"/>
    <s v="tier - 2"/>
    <s v="R1023"/>
    <n v="54"/>
  </r>
  <r>
    <s v="Id645"/>
    <s v="  Elizabeth M"/>
    <n v="38.094999999999999"/>
    <n v="10.199999999999999"/>
    <s v="No"/>
    <s v="No"/>
    <s v="No"/>
    <n v="0"/>
    <s v="No"/>
    <x v="0"/>
    <s v="Diabetes"/>
    <s v="25-Jul-1960"/>
    <n v="15230.32"/>
    <s v="tier - 2"/>
    <s v="tier - 2"/>
    <s v="R1024"/>
    <n v="63"/>
  </r>
  <r>
    <s v="Id646"/>
    <s v="  Jessica A"/>
    <n v="44.95"/>
    <n v="10.4"/>
    <s v="No"/>
    <s v="No"/>
    <s v="No"/>
    <n v="0"/>
    <s v="No"/>
    <x v="0"/>
    <s v="Diabetes"/>
    <s v="23-Nov-1978"/>
    <n v="15207.92"/>
    <s v="tier - 2"/>
    <s v="tier - 1"/>
    <s v="R1012"/>
    <n v="45"/>
  </r>
  <r>
    <s v="Id647"/>
    <s v="  Monica K"/>
    <n v="35.54"/>
    <n v="10.67"/>
    <s v="No"/>
    <s v="No"/>
    <s v="No"/>
    <n v="0"/>
    <s v="No"/>
    <x v="0"/>
    <s v="Diabetes"/>
    <s v="17-Jun-1962"/>
    <n v="15174.81"/>
    <s v="tier - 2"/>
    <s v="tier - 1"/>
    <s v="R1012"/>
    <n v="61"/>
  </r>
  <r>
    <s v="Id648"/>
    <s v="  Kevin L"/>
    <n v="39.799999999999997"/>
    <n v="4.6500000000000004"/>
    <s v="Yes"/>
    <s v="No"/>
    <s v="No"/>
    <n v="2"/>
    <s v="No"/>
    <x v="0"/>
    <s v="Normal"/>
    <s v="3-Dec-1959"/>
    <n v="15170.07"/>
    <s v="tier - 2"/>
    <s v="tier - 3"/>
    <s v="R1011"/>
    <n v="64"/>
  </r>
  <r>
    <s v="Id649"/>
    <s v="  Gregory"/>
    <n v="33.659999999999997"/>
    <n v="5.65"/>
    <s v="Yes"/>
    <s v="No"/>
    <s v="No"/>
    <n v="2"/>
    <s v="No"/>
    <x v="0"/>
    <s v="Normal"/>
    <s v="4-Jun-1959"/>
    <n v="15161.53"/>
    <s v="tier - 2"/>
    <s v="tier - 1"/>
    <s v="R1013"/>
    <n v="64"/>
  </r>
  <r>
    <s v="Id650"/>
    <s v="  Della"/>
    <n v="35.5"/>
    <n v="11.97"/>
    <s v="No"/>
    <s v="No"/>
    <s v="No"/>
    <n v="0"/>
    <s v="No"/>
    <x v="0"/>
    <s v="Diabetes"/>
    <s v="25-Oct-1962"/>
    <n v="15161.25"/>
    <s v="tier - 2"/>
    <s v="tier - 2"/>
    <s v="R1012"/>
    <n v="61"/>
  </r>
  <r>
    <s v="Id651"/>
    <s v="  David"/>
    <n v="41.63"/>
    <n v="6.71"/>
    <s v="No"/>
    <s v="No"/>
    <s v="No"/>
    <n v="0"/>
    <s v="No"/>
    <x v="0"/>
    <s v="Diabetes"/>
    <s v="25-Nov-1971"/>
    <n v="15150.44"/>
    <s v="tier - 2"/>
    <s v="tier - 1"/>
    <s v="R1023"/>
    <n v="52"/>
  </r>
  <r>
    <s v="Id652"/>
    <s v="  Victoria"/>
    <n v="46.49"/>
    <n v="11.92"/>
    <s v="No"/>
    <s v="No"/>
    <s v="No"/>
    <n v="0"/>
    <s v="No"/>
    <x v="0"/>
    <s v="Diabetes"/>
    <s v="5-Sep-1978"/>
    <n v="15123.19"/>
    <s v="tier - 2"/>
    <s v="tier - 1"/>
    <s v="R1011"/>
    <n v="45"/>
  </r>
  <r>
    <s v="Id653"/>
    <s v="  Tasos"/>
    <n v="43.29"/>
    <n v="5.35"/>
    <s v="No"/>
    <s v="No"/>
    <s v="No"/>
    <n v="2"/>
    <s v="No"/>
    <x v="0"/>
    <s v="Normal"/>
    <s v="7-Nov-1972"/>
    <n v="15103.69"/>
    <s v="tier - 2"/>
    <s v="tier - 1"/>
    <s v="R1012"/>
    <n v="51"/>
  </r>
  <r>
    <s v="Id654"/>
    <s v="  Thomas"/>
    <n v="43.08"/>
    <n v="8.9600000000000009"/>
    <s v="Yes"/>
    <s v="No"/>
    <s v="No"/>
    <n v="1"/>
    <s v="No"/>
    <x v="0"/>
    <s v="Diabetes"/>
    <s v="26-Oct-1975"/>
    <n v="15090.35"/>
    <s v="tier - 2"/>
    <s v="tier - 1"/>
    <s v="R1023"/>
    <n v="48"/>
  </r>
  <r>
    <s v="Id655"/>
    <s v="  Lukasz"/>
    <n v="39.07"/>
    <n v="11.93"/>
    <s v="No"/>
    <s v="No"/>
    <s v="No"/>
    <n v="0"/>
    <s v="No"/>
    <x v="0"/>
    <s v="Diabetes"/>
    <s v="12-Jun-1968"/>
    <n v="15052.68"/>
    <s v="tier - 2"/>
    <s v="tier - 2"/>
    <s v="R1022"/>
    <n v="55"/>
  </r>
  <r>
    <s v="Id656"/>
    <s v="  Matthew A"/>
    <n v="41.3"/>
    <n v="9.59"/>
    <s v="No"/>
    <s v="No"/>
    <s v="No"/>
    <n v="0"/>
    <s v="No"/>
    <x v="0"/>
    <s v="Diabetes"/>
    <s v="15-Aug-1971"/>
    <n v="15038.51"/>
    <s v="tier - 2"/>
    <s v="tier - 3"/>
    <s v="R1023"/>
    <n v="52"/>
  </r>
  <r>
    <s v="Id657"/>
    <s v="  Meta"/>
    <n v="42.95"/>
    <n v="11.88"/>
    <s v="Yes"/>
    <s v="No"/>
    <s v="No"/>
    <n v="2"/>
    <s v="No"/>
    <x v="0"/>
    <s v="Diabetes"/>
    <s v="11-Sep-1970"/>
    <n v="15026.3"/>
    <s v="tier - 2"/>
    <s v="tier - 3"/>
    <s v="R1011"/>
    <n v="53"/>
  </r>
  <r>
    <s v="Id658"/>
    <s v="  Rachel E"/>
    <n v="46.96"/>
    <n v="4.6399999999999997"/>
    <s v="No"/>
    <s v="No"/>
    <s v="Yes"/>
    <n v="1"/>
    <s v="No"/>
    <x v="0"/>
    <s v="Normal"/>
    <s v="25-Nov-1979"/>
    <n v="15025.76"/>
    <s v="tier - 2"/>
    <s v="tier - 1"/>
    <s v="R1011"/>
    <n v="44"/>
  </r>
  <r>
    <s v="Id659"/>
    <s v="  Angelica"/>
    <n v="30.495000000000001"/>
    <n v="9.5299999999999994"/>
    <s v="No"/>
    <s v="No"/>
    <s v="No"/>
    <n v="0"/>
    <s v="No"/>
    <x v="0"/>
    <s v="Diabetes"/>
    <s v="8-Aug-1960"/>
    <n v="15019.76"/>
    <s v="tier - 2"/>
    <s v="tier - 2"/>
    <s v="R1012"/>
    <n v="63"/>
  </r>
  <r>
    <s v="Id660"/>
    <s v="  Kathleen"/>
    <n v="17.954999999999998"/>
    <n v="5.29"/>
    <s v="Yes"/>
    <s v="No"/>
    <s v="No"/>
    <n v="1"/>
    <s v="Yes"/>
    <x v="3"/>
    <s v="Normal"/>
    <s v="2-Aug-1995"/>
    <n v="15006.58"/>
    <s v="tier - 2"/>
    <s v="tier - 2"/>
    <s v="R1024"/>
    <n v="28"/>
  </r>
  <r>
    <s v="Id661"/>
    <s v="  Gabriel D"/>
    <n v="25.6"/>
    <n v="10.95"/>
    <s v="No"/>
    <s v="No"/>
    <s v="No"/>
    <n v="3"/>
    <s v="No"/>
    <x v="1"/>
    <s v="Diabetes"/>
    <s v="29-Jul-1958"/>
    <n v="14988.43"/>
    <s v="tier - 2"/>
    <s v="tier - 3"/>
    <s v="R1011"/>
    <n v="65"/>
  </r>
  <r>
    <s v="Id662"/>
    <s v="  Jeff T"/>
    <n v="34.21"/>
    <n v="9.17"/>
    <s v="No"/>
    <s v="No"/>
    <s v="No"/>
    <n v="0"/>
    <s v="No"/>
    <x v="0"/>
    <s v="Diabetes"/>
    <s v="29-Nov-1962"/>
    <n v="14945.34"/>
    <s v="tier - 2"/>
    <s v="tier - 1"/>
    <s v="R1021"/>
    <n v="61"/>
  </r>
  <r>
    <s v="Id663"/>
    <s v="  Neil D"/>
    <n v="39.74"/>
    <n v="7.39"/>
    <s v="No"/>
    <s v="No"/>
    <s v="No"/>
    <n v="0"/>
    <s v="No"/>
    <x v="0"/>
    <s v="Diabetes"/>
    <s v="8-Nov-1968"/>
    <n v="14926.97"/>
    <s v="tier - 2"/>
    <s v="tier - 2"/>
    <s v="R1012"/>
    <n v="55"/>
  </r>
  <r>
    <s v="Id664"/>
    <s v="  Katherine L"/>
    <n v="49.53"/>
    <n v="9.1300000000000008"/>
    <s v="Yes"/>
    <s v="No"/>
    <s v="No"/>
    <n v="0"/>
    <s v="No"/>
    <x v="0"/>
    <s v="Diabetes"/>
    <s v="4-Jul-1981"/>
    <n v="14908.27"/>
    <s v="tier - 2"/>
    <s v="tier - 1"/>
    <s v="R1011"/>
    <n v="42"/>
  </r>
  <r>
    <s v="Id665"/>
    <s v="  Ariel E"/>
    <n v="39.33"/>
    <n v="10.4"/>
    <s v="No"/>
    <s v="No"/>
    <s v="No"/>
    <n v="3"/>
    <s v="No"/>
    <x v="0"/>
    <s v="Diabetes"/>
    <s v="17-Oct-1958"/>
    <n v="14901.52"/>
    <s v="tier - 2"/>
    <s v="tier - 2"/>
    <s v="R1024"/>
    <n v="65"/>
  </r>
  <r>
    <s v="Id666"/>
    <s v="  Christopher P"/>
    <n v="39.979999999999997"/>
    <n v="9.4600000000000009"/>
    <s v="Yes"/>
    <s v="No"/>
    <s v="No"/>
    <n v="2"/>
    <s v="No"/>
    <x v="0"/>
    <s v="Diabetes"/>
    <s v="11-Nov-1970"/>
    <n v="14847.63"/>
    <s v="tier - 2"/>
    <s v="tier - 2"/>
    <s v="R1023"/>
    <n v="53"/>
  </r>
  <r>
    <s v="Id667"/>
    <s v="  Erin M"/>
    <n v="46.51"/>
    <n v="8.69"/>
    <s v="Yes"/>
    <s v="No"/>
    <s v="No"/>
    <n v="0"/>
    <s v="No"/>
    <x v="0"/>
    <s v="Diabetes"/>
    <s v="5-Jun-1981"/>
    <n v="14843.96"/>
    <s v="tier - 2"/>
    <s v="tier - 3"/>
    <s v="R1026"/>
    <n v="42"/>
  </r>
  <r>
    <s v="Id668"/>
    <s v="  Molly K"/>
    <n v="43.58"/>
    <n v="4.2300000000000004"/>
    <s v="No"/>
    <s v="No"/>
    <s v="Yes"/>
    <n v="1"/>
    <s v="No"/>
    <x v="0"/>
    <s v="Normal"/>
    <s v="18-Oct-1979"/>
    <n v="14839.34"/>
    <s v="tier - 2"/>
    <s v="tier - 3"/>
    <s v="R1026"/>
    <n v="44"/>
  </r>
  <r>
    <s v="Id669"/>
    <s v="  Ryan J"/>
    <n v="42.28"/>
    <n v="9.16"/>
    <s v="Yes"/>
    <s v="No"/>
    <s v="No"/>
    <n v="1"/>
    <s v="No"/>
    <x v="0"/>
    <s v="Diabetes"/>
    <s v="10-Dec-1975"/>
    <n v="14819"/>
    <s v="tier - 2"/>
    <s v="tier - 3"/>
    <s v="R1023"/>
    <n v="48"/>
  </r>
  <r>
    <s v="Id670"/>
    <s v="  Jennifer"/>
    <n v="35.520000000000003"/>
    <n v="8.26"/>
    <s v="No"/>
    <s v="No"/>
    <s v="No"/>
    <n v="0"/>
    <s v="No"/>
    <x v="0"/>
    <s v="Diabetes"/>
    <s v="27-Jul-1965"/>
    <n v="14750.42"/>
    <s v="tier - 2"/>
    <s v="tier - 2"/>
    <s v="R1026"/>
    <n v="58"/>
  </r>
  <r>
    <s v="Id671"/>
    <s v="  Daniel M"/>
    <n v="33.6"/>
    <n v="11.25"/>
    <s v="No"/>
    <s v="No"/>
    <s v="No"/>
    <n v="0"/>
    <s v="No"/>
    <x v="0"/>
    <s v="Diabetes"/>
    <s v="29-Jul-1962"/>
    <n v="14738.43"/>
    <s v="tier - 2"/>
    <s v="tier - 3"/>
    <s v="R1021"/>
    <n v="61"/>
  </r>
  <r>
    <s v="Id672"/>
    <s v="  Hiruni"/>
    <n v="22.42"/>
    <n v="6.74"/>
    <s v="No"/>
    <s v="No"/>
    <s v="No"/>
    <n v="0"/>
    <s v="Yes"/>
    <x v="2"/>
    <s v="Diabetes"/>
    <s v="24-Sep-2002"/>
    <n v="14711.74"/>
    <s v="tier - 2"/>
    <s v="tier - 2"/>
    <s v="R1012"/>
    <n v="21"/>
  </r>
  <r>
    <s v="Id673"/>
    <s v="  Reina H"/>
    <n v="46.86"/>
    <n v="4.87"/>
    <s v="No"/>
    <s v="No"/>
    <s v="No"/>
    <n v="0"/>
    <s v="No"/>
    <x v="0"/>
    <s v="Normal"/>
    <s v="4-Sep-1982"/>
    <n v="14696.77"/>
    <s v="tier - 2"/>
    <s v="tier - 2"/>
    <s v="R1011"/>
    <n v="41"/>
  </r>
  <r>
    <s v="Id674"/>
    <s v="  Kristi"/>
    <n v="32.965000000000003"/>
    <n v="6.68"/>
    <s v="No"/>
    <s v="No"/>
    <s v="No"/>
    <n v="3"/>
    <s v="No"/>
    <x v="0"/>
    <s v="Diabetes"/>
    <s v="23-Jul-1958"/>
    <n v="14692.67"/>
    <s v="tier - 2"/>
    <s v="tier - 1"/>
    <s v="R1012"/>
    <n v="65"/>
  </r>
  <r>
    <s v="Id675"/>
    <s v="  Meredith L"/>
    <n v="39.340000000000003"/>
    <n v="5.0199999999999996"/>
    <s v="Yes"/>
    <s v="No"/>
    <s v="Yes"/>
    <n v="1"/>
    <s v="No"/>
    <x v="0"/>
    <s v="Normal"/>
    <s v="20-Oct-1969"/>
    <n v="14665.75"/>
    <s v="tier - 2"/>
    <s v="tier - 1"/>
    <s v="R1012"/>
    <n v="54"/>
  </r>
  <r>
    <s v="Id676"/>
    <s v="  Jocelyn"/>
    <n v="47"/>
    <n v="10.64"/>
    <s v="Yes"/>
    <s v="No"/>
    <s v="No"/>
    <n v="0"/>
    <s v="No"/>
    <x v="0"/>
    <s v="Diabetes"/>
    <s v="13-Nov-1981"/>
    <n v="14657.2"/>
    <s v="tier - 2"/>
    <s v="tier - 1"/>
    <s v="R1012"/>
    <n v="42"/>
  </r>
  <r>
    <s v="Id677"/>
    <s v="  Daphne"/>
    <n v="36.71"/>
    <n v="8.74"/>
    <s v="Yes"/>
    <s v="No"/>
    <s v="No"/>
    <n v="0"/>
    <s v="No"/>
    <x v="0"/>
    <s v="Diabetes"/>
    <s v="1-Sep-1967"/>
    <n v="14640.35"/>
    <s v="tier - 2"/>
    <s v="tier - 3"/>
    <s v="R1026"/>
    <n v="56"/>
  </r>
  <r>
    <s v="Id678"/>
    <s v="  Margaret E"/>
    <n v="53.48"/>
    <n v="5.64"/>
    <s v="No"/>
    <s v="No"/>
    <s v="No"/>
    <n v="0"/>
    <s v="No"/>
    <x v="0"/>
    <s v="Normal"/>
    <s v="21-Aug-1991"/>
    <n v="14630.52"/>
    <s v="tier - 2"/>
    <s v="tier - 3"/>
    <s v="R1011"/>
    <n v="32"/>
  </r>
  <r>
    <s v="Id679"/>
    <s v="  Mario J"/>
    <n v="35.5"/>
    <n v="10.37"/>
    <s v="No"/>
    <s v="No"/>
    <s v="No"/>
    <n v="0"/>
    <s v="No"/>
    <x v="0"/>
    <s v="Diabetes"/>
    <s v="8-Nov-1965"/>
    <n v="14612.33"/>
    <s v="tier - 2"/>
    <s v="tier - 3"/>
    <s v="R1021"/>
    <n v="58"/>
  </r>
  <r>
    <s v="Id680"/>
    <s v="  Peter"/>
    <n v="36.979999999999997"/>
    <n v="9.56"/>
    <s v="Yes"/>
    <s v="No"/>
    <s v="No"/>
    <n v="0"/>
    <s v="No"/>
    <x v="0"/>
    <s v="Diabetes"/>
    <s v="18-Jul-1967"/>
    <n v="14600.62"/>
    <s v="tier - 2"/>
    <s v="tier - 3"/>
    <s v="R1022"/>
    <n v="56"/>
  </r>
  <r>
    <s v="Id681"/>
    <s v="  Carolina"/>
    <n v="32.395000000000003"/>
    <n v="8.23"/>
    <s v="Yes"/>
    <s v="No"/>
    <s v="Yes"/>
    <n v="1"/>
    <s v="No"/>
    <x v="0"/>
    <s v="Diabetes"/>
    <s v="14-Oct-1963"/>
    <n v="14590.63"/>
    <s v="tier - 2"/>
    <s v="tier - 1"/>
    <s v="R1024"/>
    <n v="60"/>
  </r>
  <r>
    <s v="Id682"/>
    <s v="  Jenny K"/>
    <n v="32.729999999999997"/>
    <n v="7.03"/>
    <s v="No"/>
    <s v="No"/>
    <s v="No"/>
    <n v="0"/>
    <s v="No"/>
    <x v="0"/>
    <s v="Diabetes"/>
    <s v="3-Dec-1962"/>
    <n v="14574.64"/>
    <s v="tier - 2"/>
    <s v="tier - 1"/>
    <s v="R1025"/>
    <n v="61"/>
  </r>
  <r>
    <s v="Id683"/>
    <s v="  Jessica"/>
    <n v="20.52"/>
    <n v="5.45"/>
    <s v="No"/>
    <s v="No"/>
    <s v="No"/>
    <n v="1"/>
    <s v="Yes"/>
    <x v="2"/>
    <s v="Normal"/>
    <s v="12-Sep-1998"/>
    <n v="14571.89"/>
    <s v="tier - 2"/>
    <s v="tier - 1"/>
    <s v="R1024"/>
    <n v="25"/>
  </r>
  <r>
    <s v="Id684"/>
    <s v="  Kimberly D"/>
    <n v="51.72"/>
    <n v="5.76"/>
    <s v="No"/>
    <s v="No"/>
    <s v="No"/>
    <n v="0"/>
    <s v="No"/>
    <x v="0"/>
    <s v="Prediabetes"/>
    <s v="14-Jul-1989"/>
    <n v="14547.26"/>
    <s v="tier - 2"/>
    <s v="tier - 3"/>
    <s v="R1011"/>
    <n v="34"/>
  </r>
  <r>
    <s v="Id685"/>
    <s v="  Marc-Olivier"/>
    <n v="50.2"/>
    <n v="5.4"/>
    <s v="No"/>
    <s v="No"/>
    <s v="No"/>
    <n v="0"/>
    <s v="No"/>
    <x v="0"/>
    <s v="Normal"/>
    <s v="22-Jul-1989"/>
    <n v="14507.46"/>
    <s v="tier - 2"/>
    <s v="tier - 3"/>
    <s v="R1012"/>
    <n v="34"/>
  </r>
  <r>
    <s v="Id686"/>
    <s v="  Russell J"/>
    <n v="25.52"/>
    <n v="6.35"/>
    <s v="No"/>
    <s v="No"/>
    <s v="Yes"/>
    <n v="1"/>
    <s v="No"/>
    <x v="1"/>
    <s v="Prediabetes"/>
    <s v="20-Oct-1979"/>
    <n v="14478.33"/>
    <s v="tier - 2"/>
    <s v="tier - 2"/>
    <s v="R1013"/>
    <n v="44"/>
  </r>
  <r>
    <s v="Id687"/>
    <s v="  Karine"/>
    <n v="35.200000000000003"/>
    <n v="6.26"/>
    <s v="Yes"/>
    <s v="No"/>
    <s v="No"/>
    <n v="2"/>
    <s v="No"/>
    <x v="0"/>
    <s v="Prediabetes"/>
    <s v="20-Nov-1959"/>
    <n v="14474.68"/>
    <s v="tier - 2"/>
    <s v="tier - 2"/>
    <s v="R1013"/>
    <n v="64"/>
  </r>
  <r>
    <s v="Id688"/>
    <s v="  Cheryl"/>
    <n v="41.26"/>
    <n v="5.97"/>
    <s v="Yes"/>
    <s v="No"/>
    <s v="No"/>
    <n v="0"/>
    <s v="No"/>
    <x v="0"/>
    <s v="Prediabetes"/>
    <s v="27-Nov-1976"/>
    <n v="14470.01"/>
    <s v="tier - 2"/>
    <s v="tier - 3"/>
    <s v="R1012"/>
    <n v="47"/>
  </r>
  <r>
    <s v="Id689"/>
    <s v="  Allison M"/>
    <n v="17.195"/>
    <n v="5.29"/>
    <s v="Yes"/>
    <s v="No"/>
    <s v="No"/>
    <n v="0"/>
    <s v="Yes"/>
    <x v="3"/>
    <s v="Normal"/>
    <s v="10-Nov-1996"/>
    <n v="14455.64"/>
    <s v="tier - 2"/>
    <s v="tier - 3"/>
    <s v="R1024"/>
    <n v="27"/>
  </r>
  <r>
    <s v="Id690"/>
    <s v="  Adriana"/>
    <n v="23.085000000000001"/>
    <n v="4.2699999999999996"/>
    <s v="Yes"/>
    <s v="No"/>
    <s v="No"/>
    <n v="2"/>
    <s v="No"/>
    <x v="2"/>
    <s v="Normal"/>
    <s v="3-Aug-1959"/>
    <n v="14451.84"/>
    <s v="tier - 2"/>
    <s v="tier - 3"/>
    <s v="R1023"/>
    <n v="64"/>
  </r>
  <r>
    <s v="Id691"/>
    <s v="  Miranda J"/>
    <n v="21.66"/>
    <n v="5.2"/>
    <s v="Yes"/>
    <s v="No"/>
    <s v="No"/>
    <n v="2"/>
    <s v="No"/>
    <x v="2"/>
    <s v="Normal"/>
    <s v="29-Jun-1959"/>
    <n v="14449.85"/>
    <s v="tier - 2"/>
    <s v="tier - 1"/>
    <s v="R1024"/>
    <n v="64"/>
  </r>
  <r>
    <s v="Id692"/>
    <s v="  Roberto"/>
    <n v="36.47"/>
    <n v="8.23"/>
    <s v="Yes"/>
    <s v="No"/>
    <s v="No"/>
    <n v="0"/>
    <s v="No"/>
    <x v="0"/>
    <s v="Diabetes"/>
    <s v="4-Nov-1967"/>
    <n v="14427.63"/>
    <s v="tier - 2"/>
    <s v="tier - 2"/>
    <s v="R1021"/>
    <n v="56"/>
  </r>
  <r>
    <s v="Id693"/>
    <s v="  Rebecca B"/>
    <n v="36.08"/>
    <n v="10.33"/>
    <s v="Yes"/>
    <s v="No"/>
    <s v="No"/>
    <n v="0"/>
    <s v="No"/>
    <x v="0"/>
    <s v="Diabetes"/>
    <s v="15-Aug-1967"/>
    <n v="14426.66"/>
    <s v="tier - 2"/>
    <s v="tier - 2"/>
    <s v="R1026"/>
    <n v="56"/>
  </r>
  <r>
    <s v="Id694"/>
    <s v="  Tiffany"/>
    <n v="23.18"/>
    <n v="6.13"/>
    <s v="No"/>
    <s v="No"/>
    <s v="No"/>
    <n v="0"/>
    <s v="No"/>
    <x v="2"/>
    <s v="Prediabetes"/>
    <s v="10-Aug-1999"/>
    <n v="14426.07"/>
    <s v="tier - 2"/>
    <s v="tier - 1"/>
    <s v="R1012"/>
    <n v="24"/>
  </r>
  <r>
    <s v="Id695"/>
    <s v="  Alexander"/>
    <n v="39.159999999999997"/>
    <n v="8.08"/>
    <s v="No"/>
    <s v="No"/>
    <s v="No"/>
    <n v="3"/>
    <s v="No"/>
    <x v="0"/>
    <s v="Diabetes"/>
    <s v="20-Sep-1958"/>
    <n v="14418.28"/>
    <s v="tier - 2"/>
    <s v="tier - 3"/>
    <s v="R1013"/>
    <n v="65"/>
  </r>
  <r>
    <s v="Id696"/>
    <s v="  Rich M"/>
    <n v="38.19"/>
    <n v="10.49"/>
    <s v="No"/>
    <s v="No"/>
    <s v="No"/>
    <n v="3"/>
    <s v="No"/>
    <x v="0"/>
    <s v="Diabetes"/>
    <s v="29-Jul-1958"/>
    <n v="14410.93"/>
    <s v="tier - 2"/>
    <s v="tier - 2"/>
    <s v="R1016"/>
    <n v="65"/>
  </r>
  <r>
    <s v="Id697"/>
    <s v="  Aaron C"/>
    <n v="26.41"/>
    <n v="8.11"/>
    <s v="No"/>
    <s v="No"/>
    <s v="No"/>
    <n v="3"/>
    <s v="No"/>
    <x v="1"/>
    <s v="Diabetes"/>
    <s v="14-Sep-1958"/>
    <n v="14394.56"/>
    <s v="tier - 2"/>
    <s v="tier - 1"/>
    <s v="R1018"/>
    <n v="65"/>
  </r>
  <r>
    <s v="Id698"/>
    <s v="  Kate"/>
    <n v="28.785"/>
    <n v="6.6"/>
    <s v="No"/>
    <s v="No"/>
    <s v="No"/>
    <n v="0"/>
    <s v="No"/>
    <x v="1"/>
    <s v="Diabetes"/>
    <s v="22-Jun-1965"/>
    <n v="14394.4"/>
    <s v="tier - 2"/>
    <s v="tier - 3"/>
    <s v="R1024"/>
    <n v="58"/>
  </r>
  <r>
    <s v="Id699"/>
    <s v="  Maria M"/>
    <n v="26.695"/>
    <n v="10.14"/>
    <s v="Yes"/>
    <s v="No"/>
    <s v="Yes"/>
    <n v="1"/>
    <s v="No"/>
    <x v="1"/>
    <s v="Diabetes"/>
    <s v="16-Jul-1963"/>
    <n v="14382.71"/>
    <s v="tier - 2"/>
    <s v="tier - 2"/>
    <s v="R1012"/>
    <n v="60"/>
  </r>
  <r>
    <s v="Id700"/>
    <s v="  Daven W"/>
    <n v="32.799999999999997"/>
    <n v="6.06"/>
    <s v="Yes"/>
    <s v="No"/>
    <s v="No"/>
    <n v="1"/>
    <s v="No"/>
    <x v="0"/>
    <s v="Prediabetes"/>
    <s v="16-Nov-1988"/>
    <n v="14358.36"/>
    <s v="tier - 2"/>
    <s v="tier - 2"/>
    <s v="R1011"/>
    <n v="35"/>
  </r>
  <r>
    <s v="Id701"/>
    <s v="  Brianne"/>
    <n v="35.869999999999997"/>
    <n v="9.91"/>
    <s v="Yes"/>
    <s v="No"/>
    <s v="No"/>
    <n v="0"/>
    <s v="No"/>
    <x v="0"/>
    <s v="Diabetes"/>
    <s v="10-Oct-1967"/>
    <n v="14355.43"/>
    <s v="tier - 2"/>
    <s v="tier - 1"/>
    <s v="R1026"/>
    <n v="56"/>
  </r>
  <r>
    <s v="Id702"/>
    <s v="  Hiroki"/>
    <n v="21.66"/>
    <n v="4.1399999999999997"/>
    <s v="Yes"/>
    <s v="No"/>
    <s v="No"/>
    <n v="2"/>
    <s v="No"/>
    <x v="2"/>
    <s v="Normal"/>
    <s v="24-Dec-1959"/>
    <n v="14349.85"/>
    <s v="tier - 2"/>
    <s v="tier - 2"/>
    <s v="R1012"/>
    <n v="64"/>
  </r>
  <r>
    <s v="Id703"/>
    <s v="  Anders"/>
    <n v="37.72"/>
    <n v="4.38"/>
    <s v="Yes"/>
    <s v="No"/>
    <s v="Yes"/>
    <n v="1"/>
    <s v="No"/>
    <x v="0"/>
    <s v="Normal"/>
    <s v="26-Sep-1969"/>
    <n v="14337.91"/>
    <s v="tier - 2"/>
    <s v="tier - 3"/>
    <s v="R1022"/>
    <n v="54"/>
  </r>
  <r>
    <s v="Id704"/>
    <s v="  Danielle"/>
    <n v="39.700000000000003"/>
    <n v="9.83"/>
    <s v="No"/>
    <s v="No"/>
    <s v="No"/>
    <n v="3"/>
    <s v="No"/>
    <x v="0"/>
    <s v="Diabetes"/>
    <s v="10-Jul-1958"/>
    <n v="14319.03"/>
    <s v="tier - 2"/>
    <s v="tier - 2"/>
    <s v="R1011"/>
    <n v="65"/>
  </r>
  <r>
    <s v="Id705"/>
    <s v="  Candace N"/>
    <n v="35.97"/>
    <n v="11.08"/>
    <s v="No"/>
    <s v="No"/>
    <s v="No"/>
    <n v="3"/>
    <s v="No"/>
    <x v="0"/>
    <s v="Diabetes"/>
    <s v="15-Oct-1958"/>
    <n v="14313.85"/>
    <s v="tier - 2"/>
    <s v="tier - 3"/>
    <s v="R1013"/>
    <n v="65"/>
  </r>
  <r>
    <s v="Id706"/>
    <s v="  Bruno F"/>
    <n v="37.85"/>
    <n v="11.01"/>
    <s v="No"/>
    <s v="No"/>
    <s v="No"/>
    <n v="0"/>
    <s v="No"/>
    <x v="0"/>
    <s v="Diabetes"/>
    <s v="15-Dec-1968"/>
    <n v="14285.9"/>
    <s v="tier - 2"/>
    <s v="tier - 3"/>
    <s v="R1012"/>
    <n v="55"/>
  </r>
  <r>
    <s v="Id707"/>
    <s v="  Emily"/>
    <n v="21.66"/>
    <n v="4.37"/>
    <s v="No"/>
    <s v="Yes"/>
    <s v="No"/>
    <n v="1"/>
    <s v="Yes"/>
    <x v="2"/>
    <s v="Normal"/>
    <s v="6-Sep-2004"/>
    <n v="14283.46"/>
    <s v="tier - 2"/>
    <s v="tier - 2"/>
    <s v="R1024"/>
    <n v="19"/>
  </r>
  <r>
    <s v="Id708"/>
    <s v="  Katie"/>
    <n v="39.369999999999997"/>
    <n v="5.91"/>
    <s v="No"/>
    <s v="No"/>
    <s v="No"/>
    <n v="2"/>
    <s v="No"/>
    <x v="0"/>
    <s v="Prediabetes"/>
    <s v="13-Jul-1972"/>
    <n v="14258.33"/>
    <s v="tier - 2"/>
    <s v="tier - 2"/>
    <s v="R1026"/>
    <n v="51"/>
  </r>
  <r>
    <s v="Id709"/>
    <s v="  Sally"/>
    <n v="40.880000000000003"/>
    <n v="7.65"/>
    <s v="No"/>
    <s v="No"/>
    <s v="No"/>
    <n v="0"/>
    <s v="No"/>
    <x v="0"/>
    <s v="Diabetes"/>
    <s v="26-Dec-1974"/>
    <n v="14256.79"/>
    <s v="tier - 2"/>
    <s v="tier - 2"/>
    <s v="R1026"/>
    <n v="49"/>
  </r>
  <r>
    <s v="Id710"/>
    <s v="  Meaghan J"/>
    <n v="26.22"/>
    <n v="5.37"/>
    <s v="Yes"/>
    <s v="No"/>
    <s v="No"/>
    <n v="2"/>
    <s v="No"/>
    <x v="1"/>
    <s v="Normal"/>
    <s v="8-Nov-1959"/>
    <n v="14256.19"/>
    <s v="tier - 2"/>
    <s v="tier - 3"/>
    <s v="R1012"/>
    <n v="64"/>
  </r>
  <r>
    <s v="Id711"/>
    <s v="  Rina"/>
    <n v="25.08"/>
    <n v="5.75"/>
    <s v="Yes"/>
    <s v="No"/>
    <s v="No"/>
    <n v="2"/>
    <s v="No"/>
    <x v="1"/>
    <s v="Prediabetes"/>
    <s v="10-Oct-1959"/>
    <n v="14254.61"/>
    <s v="tier - 2"/>
    <s v="tier - 1"/>
    <s v="R1012"/>
    <n v="64"/>
  </r>
  <r>
    <s v="Id712"/>
    <s v="  Kristin P"/>
    <n v="39.1"/>
    <n v="6.79"/>
    <s v="Yes"/>
    <s v="No"/>
    <s v="No"/>
    <n v="2"/>
    <s v="No"/>
    <x v="0"/>
    <s v="Diabetes"/>
    <s v="25-Sep-1961"/>
    <n v="14235.07"/>
    <s v="tier - 2"/>
    <s v="tier - 1"/>
    <s v="R1011"/>
    <n v="62"/>
  </r>
  <r>
    <s v="Id713"/>
    <s v="  Albert"/>
    <n v="37.905000000000001"/>
    <n v="7.03"/>
    <s v="No"/>
    <s v="No"/>
    <s v="No"/>
    <n v="3"/>
    <s v="No"/>
    <x v="0"/>
    <s v="Diabetes"/>
    <s v="21-Sep-1958"/>
    <n v="14210.54"/>
    <s v="tier - 2"/>
    <s v="tier - 2"/>
    <s v="R1012"/>
    <n v="65"/>
  </r>
  <r>
    <s v="Id714"/>
    <s v="  Ashley"/>
    <n v="43.35"/>
    <n v="5.41"/>
    <s v="Yes"/>
    <s v="No"/>
    <s v="Yes"/>
    <n v="1"/>
    <s v="No"/>
    <x v="0"/>
    <s v="Normal"/>
    <s v="17-Nov-1983"/>
    <n v="14209.4"/>
    <s v="tier - 2"/>
    <s v="tier - 1"/>
    <s v="R1026"/>
    <n v="40"/>
  </r>
  <r>
    <s v="Id715"/>
    <s v="  Shannon L"/>
    <n v="36.15"/>
    <n v="8.0500000000000007"/>
    <s v="No"/>
    <s v="No"/>
    <s v="No"/>
    <n v="0"/>
    <s v="No"/>
    <x v="0"/>
    <s v="Diabetes"/>
    <s v="25-Dec-1968"/>
    <n v="14193.55"/>
    <s v="tier - 2"/>
    <s v="tier - 1"/>
    <s v="R1026"/>
    <n v="55"/>
  </r>
  <r>
    <s v="Id716"/>
    <s v="  Amy B"/>
    <n v="44.98"/>
    <n v="5.94"/>
    <s v="No"/>
    <s v="No"/>
    <s v="No"/>
    <n v="1"/>
    <s v="No"/>
    <x v="0"/>
    <s v="Prediabetes"/>
    <s v="7-Jul-1984"/>
    <n v="14152.46"/>
    <s v="tier - 2"/>
    <s v="tier - 1"/>
    <s v="R1012"/>
    <n v="39"/>
  </r>
  <r>
    <s v="Id717"/>
    <s v="  A Danielle"/>
    <n v="38.28"/>
    <n v="5.51"/>
    <s v="No"/>
    <s v="Yes"/>
    <s v="No"/>
    <n v="1"/>
    <s v="No"/>
    <x v="0"/>
    <s v="Normal"/>
    <s v="6-Jul-2004"/>
    <n v="14133.04"/>
    <s v="tier - 2"/>
    <s v="tier - 3"/>
    <s v="R1013"/>
    <n v="19"/>
  </r>
  <r>
    <s v="Id718"/>
    <s v="  Conrad F"/>
    <n v="32.299999999999997"/>
    <n v="6.55"/>
    <s v="Yes"/>
    <s v="No"/>
    <s v="No"/>
    <n v="2"/>
    <s v="No"/>
    <x v="0"/>
    <s v="Diabetes"/>
    <s v="14-Jun-1961"/>
    <n v="14119.62"/>
    <s v="tier - 2"/>
    <s v="tier - 1"/>
    <s v="R1012"/>
    <n v="62"/>
  </r>
  <r>
    <s v="Id719"/>
    <s v="  Josh"/>
    <n v="39.51"/>
    <n v="5.79"/>
    <s v="Yes"/>
    <s v="No"/>
    <s v="No"/>
    <n v="0"/>
    <s v="No"/>
    <x v="0"/>
    <s v="Prediabetes"/>
    <s v="26-Sep-1976"/>
    <n v="14098.07"/>
    <s v="tier - 2"/>
    <s v="tier - 3"/>
    <s v="R1023"/>
    <n v="47"/>
  </r>
  <r>
    <s v="Id720"/>
    <s v="  Maxime"/>
    <n v="50.46"/>
    <n v="4.5599999999999996"/>
    <s v="No"/>
    <s v="No"/>
    <s v="No"/>
    <n v="0"/>
    <s v="No"/>
    <x v="0"/>
    <s v="Normal"/>
    <s v="12-Sep-1991"/>
    <n v="14081.93"/>
    <s v="tier - 2"/>
    <s v="tier - 3"/>
    <s v="R1012"/>
    <n v="32"/>
  </r>
  <r>
    <s v="Id721"/>
    <s v="  Natalie"/>
    <n v="31.73"/>
    <n v="7"/>
    <s v="No"/>
    <s v="No"/>
    <s v="No"/>
    <n v="0"/>
    <s v="No"/>
    <x v="0"/>
    <s v="Diabetes"/>
    <s v="8-Nov-1960"/>
    <n v="14043.48"/>
    <s v="tier - 2"/>
    <s v="tier - 3"/>
    <s v="R1024"/>
    <n v="63"/>
  </r>
  <r>
    <s v="Id722"/>
    <s v="  Melissa"/>
    <n v="32.1"/>
    <n v="6.57"/>
    <s v="Yes"/>
    <s v="No"/>
    <s v="Yes"/>
    <n v="1"/>
    <s v="No"/>
    <x v="0"/>
    <s v="Diabetes"/>
    <s v="8-Jul-1963"/>
    <n v="14007.22"/>
    <s v="tier - 2"/>
    <s v="tier - 3"/>
    <s v="R1011"/>
    <n v="60"/>
  </r>
  <r>
    <s v="Id723"/>
    <s v="  Laura P"/>
    <n v="27.83"/>
    <n v="11.61"/>
    <s v="Yes"/>
    <s v="No"/>
    <s v="Yes"/>
    <n v="1"/>
    <s v="No"/>
    <x v="1"/>
    <s v="Diabetes"/>
    <s v="6-Jul-1963"/>
    <n v="14001.29"/>
    <s v="tier - 2"/>
    <s v="tier - 2"/>
    <s v="R1013"/>
    <n v="60"/>
  </r>
  <r>
    <s v="Id724"/>
    <s v="  Lisa"/>
    <n v="27.72"/>
    <n v="8.16"/>
    <s v="Yes"/>
    <s v="No"/>
    <s v="Yes"/>
    <n v="1"/>
    <s v="No"/>
    <x v="1"/>
    <s v="Diabetes"/>
    <s v="23-Dec-1963"/>
    <n v="14001.13"/>
    <s v="tier - 2"/>
    <s v="tier - 1"/>
    <s v="R1013"/>
    <n v="60"/>
  </r>
  <r>
    <s v="Id725"/>
    <s v="  William D"/>
    <n v="36.765000000000001"/>
    <n v="4.4800000000000004"/>
    <s v="Yes"/>
    <s v="No"/>
    <s v="No"/>
    <n v="2"/>
    <s v="No"/>
    <x v="0"/>
    <s v="Normal"/>
    <s v="6-Sep-1959"/>
    <n v="13981.85"/>
    <s v="tier - 2"/>
    <s v="tier - 1"/>
    <s v="R1016"/>
    <n v="64"/>
  </r>
  <r>
    <s v="Id726"/>
    <s v="  James"/>
    <n v="48.36"/>
    <n v="4.08"/>
    <s v="No"/>
    <s v="No"/>
    <s v="No"/>
    <n v="0"/>
    <s v="No"/>
    <x v="0"/>
    <s v="Normal"/>
    <s v="13-Jul-1990"/>
    <n v="13979.45"/>
    <s v="tier - 2"/>
    <s v="tier - 1"/>
    <s v="R1023"/>
    <n v="33"/>
  </r>
  <r>
    <s v="Id727"/>
    <s v="  John"/>
    <n v="31.445"/>
    <n v="4.4000000000000004"/>
    <s v="Yes"/>
    <s v="No"/>
    <s v="No"/>
    <n v="2"/>
    <s v="No"/>
    <x v="0"/>
    <s v="Normal"/>
    <s v="29-Aug-1959"/>
    <n v="13974.46"/>
    <s v="tier - 2"/>
    <s v="tier - 2"/>
    <s v="R1019"/>
    <n v="64"/>
  </r>
  <r>
    <s v="Id728"/>
    <s v="  Adam S"/>
    <n v="27.55"/>
    <n v="9.02"/>
    <s v="No"/>
    <s v="No"/>
    <s v="No"/>
    <n v="0"/>
    <s v="No"/>
    <x v="1"/>
    <s v="Diabetes"/>
    <s v="18-Jun-1960"/>
    <n v="13937.67"/>
    <s v="tier - 2"/>
    <s v="tier - 1"/>
    <s v="R1012"/>
    <n v="63"/>
  </r>
  <r>
    <s v="Id729"/>
    <s v="  Armando"/>
    <n v="33.11"/>
    <n v="8.06"/>
    <s v="No"/>
    <s v="No"/>
    <s v="No"/>
    <n v="0"/>
    <s v="No"/>
    <x v="0"/>
    <s v="Diabetes"/>
    <s v="27-Jul-1962"/>
    <n v="13919.82"/>
    <s v="tier - 2"/>
    <s v="tier - 2"/>
    <s v="R1013"/>
    <n v="61"/>
  </r>
  <r>
    <s v="Id730"/>
    <s v="  Dana"/>
    <n v="36.85"/>
    <n v="6.21"/>
    <s v="Yes"/>
    <s v="No"/>
    <s v="No"/>
    <n v="2"/>
    <s v="No"/>
    <x v="0"/>
    <s v="Prediabetes"/>
    <s v="7-Jul-1959"/>
    <n v="13887.97"/>
    <s v="tier - 2"/>
    <s v="tier - 2"/>
    <s v="R1013"/>
    <n v="64"/>
  </r>
  <r>
    <s v="Id731"/>
    <s v="  Jennifer L"/>
    <n v="36.299999999999997"/>
    <n v="5.79"/>
    <s v="Yes"/>
    <s v="No"/>
    <s v="No"/>
    <n v="2"/>
    <s v="No"/>
    <x v="0"/>
    <s v="Prediabetes"/>
    <s v="29-Dec-1959"/>
    <n v="13887.2"/>
    <s v="tier - 2"/>
    <s v="tier - 3"/>
    <s v="R1013"/>
    <n v="64"/>
  </r>
  <r>
    <s v="Id732"/>
    <s v="  Benjamin"/>
    <n v="45.34"/>
    <n v="5.69"/>
    <s v="Yes"/>
    <s v="No"/>
    <s v="No"/>
    <n v="0"/>
    <s v="No"/>
    <x v="0"/>
    <s v="Normal"/>
    <s v="25-Sep-1985"/>
    <n v="13886.4"/>
    <s v="tier - 2"/>
    <s v="tier - 2"/>
    <s v="R1012"/>
    <n v="38"/>
  </r>
  <r>
    <s v="Id733"/>
    <s v="  Tanya"/>
    <n v="31.8"/>
    <n v="5.36"/>
    <s v="Yes"/>
    <s v="No"/>
    <s v="No"/>
    <n v="2"/>
    <s v="No"/>
    <x v="0"/>
    <s v="Normal"/>
    <s v="5-Oct-1959"/>
    <n v="13880.95"/>
    <s v="tier - 2"/>
    <s v="tier - 2"/>
    <s v="R1011"/>
    <n v="64"/>
  </r>
  <r>
    <s v="Id734"/>
    <s v="  Tracy"/>
    <n v="41.02"/>
    <n v="11.37"/>
    <s v="No"/>
    <s v="No"/>
    <s v="No"/>
    <n v="0"/>
    <s v="No"/>
    <x v="0"/>
    <s v="Diabetes"/>
    <s v="19-Dec-1978"/>
    <n v="13874.89"/>
    <s v="tier - 2"/>
    <s v="tier - 1"/>
    <s v="R1012"/>
    <n v="45"/>
  </r>
  <r>
    <s v="Id735"/>
    <s v="  Emily S"/>
    <n v="32.68"/>
    <n v="11.87"/>
    <s v="No"/>
    <s v="No"/>
    <s v="No"/>
    <n v="0"/>
    <s v="No"/>
    <x v="0"/>
    <s v="Diabetes"/>
    <s v="21-Jul-1960"/>
    <n v="13844.8"/>
    <s v="tier - 2"/>
    <s v="tier - 2"/>
    <s v="R1012"/>
    <n v="63"/>
  </r>
  <r>
    <s v="Id736"/>
    <s v="  Kelly R"/>
    <n v="21.7"/>
    <n v="4.9000000000000004"/>
    <s v="No"/>
    <s v="No"/>
    <s v="Yes"/>
    <n v="1"/>
    <s v="Yes"/>
    <x v="2"/>
    <s v="Normal"/>
    <s v="7-Jun-2003"/>
    <n v="13844.51"/>
    <s v="tier - 2"/>
    <s v="tier - 1"/>
    <s v="R1011"/>
    <n v="20"/>
  </r>
  <r>
    <s v="Id737"/>
    <s v="  Kyle"/>
    <n v="40.479999999999997"/>
    <n v="6.7"/>
    <s v="No"/>
    <s v="No"/>
    <s v="No"/>
    <n v="3"/>
    <s v="No"/>
    <x v="0"/>
    <s v="Diabetes"/>
    <s v="10-Dec-1958"/>
    <n v="13831.12"/>
    <s v="tier - 3"/>
    <s v="tier - 1"/>
    <s v="R1013"/>
    <n v="65"/>
  </r>
  <r>
    <s v="Id738"/>
    <s v="  Bruce A Jr"/>
    <n v="34.5"/>
    <n v="10.3"/>
    <s v="No"/>
    <s v="No"/>
    <s v="No"/>
    <n v="3"/>
    <s v="No"/>
    <x v="0"/>
    <s v="Diabetes"/>
    <s v="25-Nov-1958"/>
    <n v="13822.8"/>
    <s v="tier - 3"/>
    <s v="tier - 3"/>
    <s v="R1011"/>
    <n v="65"/>
  </r>
  <r>
    <s v="Id739"/>
    <s v="  Cary J"/>
    <n v="45.9"/>
    <n v="11.14"/>
    <s v="Yes"/>
    <s v="No"/>
    <s v="No"/>
    <n v="1"/>
    <s v="No"/>
    <x v="0"/>
    <s v="Diabetes"/>
    <s v="8-Dec-1986"/>
    <n v="13819.49"/>
    <s v="tier - 3"/>
    <s v="tier - 2"/>
    <s v="R1012"/>
    <n v="37"/>
  </r>
  <r>
    <s v="Id740"/>
    <s v="  Jill M"/>
    <n v="33.479999999999997"/>
    <n v="4.74"/>
    <s v="Yes"/>
    <s v="No"/>
    <s v="No"/>
    <n v="2"/>
    <s v="No"/>
    <x v="0"/>
    <s v="Normal"/>
    <s v="10-Nov-1966"/>
    <n v="13801.61"/>
    <s v="tier - 3"/>
    <s v="tier - 3"/>
    <s v="R1026"/>
    <n v="57"/>
  </r>
  <r>
    <s v="Id741"/>
    <s v="  Chris"/>
    <n v="28.31"/>
    <n v="5.96"/>
    <s v="Yes"/>
    <s v="No"/>
    <s v="No"/>
    <n v="2"/>
    <s v="No"/>
    <x v="1"/>
    <s v="Prediabetes"/>
    <s v="6-Aug-1959"/>
    <n v="13770.1"/>
    <s v="tier - 3"/>
    <s v="tier - 1"/>
    <s v="R1012"/>
    <n v="64"/>
  </r>
  <r>
    <s v="Id742"/>
    <s v="  Michael E"/>
    <n v="21.565000000000001"/>
    <n v="4.95"/>
    <s v="No"/>
    <s v="Yes"/>
    <s v="No"/>
    <n v="1"/>
    <s v="Yes"/>
    <x v="2"/>
    <s v="Normal"/>
    <s v="16-Jul-2004"/>
    <n v="13747.87"/>
    <s v="tier - 3"/>
    <s v="tier - 2"/>
    <s v="R1018"/>
    <n v="19"/>
  </r>
  <r>
    <s v="Id743"/>
    <s v="  Lauren"/>
    <n v="35.590000000000003"/>
    <n v="5.21"/>
    <s v="Yes"/>
    <s v="No"/>
    <s v="Yes"/>
    <n v="1"/>
    <s v="No"/>
    <x v="0"/>
    <s v="Normal"/>
    <s v="23-Oct-1969"/>
    <n v="13746.74"/>
    <s v="tier - 3"/>
    <s v="tier - 2"/>
    <s v="R1026"/>
    <n v="54"/>
  </r>
  <r>
    <s v="Id744"/>
    <s v="  Kathryn E"/>
    <n v="43.44"/>
    <n v="4.8600000000000003"/>
    <s v="Yes"/>
    <s v="No"/>
    <s v="No"/>
    <n v="0"/>
    <s v="No"/>
    <x v="0"/>
    <s v="Normal"/>
    <s v="29-Aug-1985"/>
    <n v="13726.21"/>
    <s v="tier - 3"/>
    <s v="tier - 3"/>
    <s v="R1026"/>
    <n v="38"/>
  </r>
  <r>
    <s v="Id745"/>
    <s v="  Polly"/>
    <n v="21.754999999999999"/>
    <n v="7.79"/>
    <s v="Yes"/>
    <s v="No"/>
    <s v="No"/>
    <n v="0"/>
    <s v="No"/>
    <x v="2"/>
    <s v="Diabetes"/>
    <s v="2-Aug-1981"/>
    <n v="13725.47"/>
    <s v="tier - 3"/>
    <s v="tier - 2"/>
    <s v="R1024"/>
    <n v="42"/>
  </r>
  <r>
    <s v="Id746"/>
    <s v="  Mark H"/>
    <n v="44.55"/>
    <n v="7.12"/>
    <s v="Yes"/>
    <s v="No"/>
    <s v="No"/>
    <n v="1"/>
    <s v="No"/>
    <x v="0"/>
    <s v="Diabetes"/>
    <s v="24-Nov-1986"/>
    <n v="13714.55"/>
    <s v="tier - 3"/>
    <s v="tier - 2"/>
    <s v="R1023"/>
    <n v="37"/>
  </r>
  <r>
    <s v="Id747"/>
    <s v="  Jessie M"/>
    <n v="43.32"/>
    <n v="4.67"/>
    <s v="Yes"/>
    <s v="No"/>
    <s v="No"/>
    <n v="0"/>
    <s v="No"/>
    <x v="0"/>
    <s v="Normal"/>
    <s v="14-Sep-1985"/>
    <n v="13685.51"/>
    <s v="tier - 3"/>
    <s v="tier - 1"/>
    <s v="R1026"/>
    <n v="38"/>
  </r>
  <r>
    <s v="Id748"/>
    <s v="  Chris"/>
    <n v="31.23"/>
    <n v="9.1199999999999992"/>
    <s v="Yes"/>
    <s v="No"/>
    <s v="Yes"/>
    <n v="1"/>
    <s v="No"/>
    <x v="0"/>
    <s v="Diabetes"/>
    <s v="4-Aug-1963"/>
    <n v="13677.68"/>
    <s v="tier - 3"/>
    <s v="tier - 2"/>
    <s v="R1021"/>
    <n v="60"/>
  </r>
  <r>
    <s v="Id749"/>
    <s v="  Daniel"/>
    <n v="42.81"/>
    <n v="4.1500000000000004"/>
    <s v="No"/>
    <s v="No"/>
    <s v="No"/>
    <n v="1"/>
    <s v="No"/>
    <x v="0"/>
    <s v="Normal"/>
    <s v="20-Jul-1984"/>
    <n v="13638.06"/>
    <s v="tier - 3"/>
    <s v="tier - 3"/>
    <s v="R1023"/>
    <n v="39"/>
  </r>
  <r>
    <s v="Id750"/>
    <s v="  Megan"/>
    <n v="35.909999999999997"/>
    <n v="6.72"/>
    <s v="Yes"/>
    <s v="No"/>
    <s v="No"/>
    <n v="2"/>
    <s v="No"/>
    <x v="0"/>
    <s v="Diabetes"/>
    <s v="24-Dec-1961"/>
    <n v="13635.64"/>
    <s v="tier - 3"/>
    <s v="tier - 3"/>
    <s v="R1024"/>
    <n v="62"/>
  </r>
  <r>
    <s v="Id751"/>
    <s v="  Kevin"/>
    <n v="36.65"/>
    <n v="5.01"/>
    <s v="Yes"/>
    <s v="No"/>
    <s v="Yes"/>
    <n v="1"/>
    <s v="No"/>
    <x v="0"/>
    <s v="Normal"/>
    <s v="26-Jul-1969"/>
    <n v="13622.01"/>
    <s v="tier - 3"/>
    <s v="tier - 3"/>
    <s v="R1012"/>
    <n v="54"/>
  </r>
  <r>
    <s v="Id752"/>
    <s v="  Caroline S"/>
    <n v="22.04"/>
    <n v="10.9"/>
    <s v="Yes"/>
    <s v="No"/>
    <s v="No"/>
    <n v="2"/>
    <s v="No"/>
    <x v="2"/>
    <s v="Diabetes"/>
    <s v="18-Nov-1961"/>
    <n v="13616.36"/>
    <s v="tier - 3"/>
    <s v="tier - 3"/>
    <s v="R1024"/>
    <n v="62"/>
  </r>
  <r>
    <s v="Id753"/>
    <s v="  Nuta"/>
    <n v="31.824999999999999"/>
    <n v="5.52"/>
    <s v="Yes"/>
    <s v="No"/>
    <s v="No"/>
    <n v="1"/>
    <s v="No"/>
    <x v="0"/>
    <s v="Normal"/>
    <s v="10-Sep-1964"/>
    <n v="13607.37"/>
    <s v="tier - 3"/>
    <s v="tier - 1"/>
    <s v="R1024"/>
    <n v="59"/>
  </r>
  <r>
    <s v="Id754"/>
    <s v="  Margie"/>
    <n v="53.58"/>
    <n v="4.55"/>
    <s v="No"/>
    <s v="No"/>
    <s v="No"/>
    <n v="1"/>
    <s v="No"/>
    <x v="0"/>
    <s v="Normal"/>
    <s v="14-Aug-1992"/>
    <n v="13588.17"/>
    <s v="tier - 3"/>
    <s v="tier - 1"/>
    <s v="R1012"/>
    <n v="31"/>
  </r>
  <r>
    <s v="Id755"/>
    <s v="  Heidi"/>
    <n v="34.299999999999997"/>
    <n v="11.76"/>
    <s v="No"/>
    <s v="No"/>
    <s v="No"/>
    <n v="0"/>
    <s v="No"/>
    <x v="0"/>
    <s v="Diabetes"/>
    <s v="15-Jul-1968"/>
    <n v="13566.04"/>
    <s v="tier - 3"/>
    <s v="tier - 3"/>
    <s v="R1026"/>
    <n v="55"/>
  </r>
  <r>
    <s v="Id756"/>
    <s v="  Diego J"/>
    <n v="32.11"/>
    <n v="7.06"/>
    <s v="No"/>
    <s v="No"/>
    <s v="No"/>
    <n v="0"/>
    <s v="No"/>
    <x v="0"/>
    <s v="Diabetes"/>
    <s v="11-Jul-1960"/>
    <n v="13555"/>
    <s v="tier - 3"/>
    <s v="tier - 3"/>
    <s v="R1017"/>
    <n v="63"/>
  </r>
  <r>
    <s v="Id757"/>
    <s v="  Enrique M Sr"/>
    <n v="31.78"/>
    <n v="11.35"/>
    <s v="Yes"/>
    <s v="No"/>
    <s v="Yes"/>
    <n v="1"/>
    <s v="No"/>
    <x v="0"/>
    <s v="Diabetes"/>
    <s v="14-Oct-1963"/>
    <n v="13511.28"/>
    <s v="tier - 3"/>
    <s v="tier - 1"/>
    <s v="R1012"/>
    <n v="60"/>
  </r>
  <r>
    <s v="Id758"/>
    <s v="  Greg"/>
    <n v="46.89"/>
    <n v="5.52"/>
    <s v="No"/>
    <s v="No"/>
    <s v="No"/>
    <n v="0"/>
    <s v="No"/>
    <x v="0"/>
    <s v="Normal"/>
    <s v="30-Aug-1990"/>
    <n v="13480.83"/>
    <s v="tier - 3"/>
    <s v="tier - 2"/>
    <s v="R1023"/>
    <n v="33"/>
  </r>
  <r>
    <s v="Id759"/>
    <s v="  Filip"/>
    <n v="39.35"/>
    <n v="7.86"/>
    <s v="Yes"/>
    <s v="No"/>
    <s v="No"/>
    <n v="1"/>
    <s v="No"/>
    <x v="0"/>
    <s v="Diabetes"/>
    <s v="7-Aug-1975"/>
    <n v="13472.19"/>
    <s v="tier - 3"/>
    <s v="tier - 2"/>
    <s v="R1012"/>
    <n v="48"/>
  </r>
  <r>
    <s v="Id760"/>
    <s v="  Rosemary E"/>
    <n v="39.200000000000003"/>
    <n v="11.38"/>
    <s v="No"/>
    <s v="No"/>
    <s v="No"/>
    <n v="0"/>
    <s v="No"/>
    <x v="0"/>
    <s v="Diabetes"/>
    <s v="24-Jul-1960"/>
    <n v="13470.86"/>
    <s v="tier - 3"/>
    <s v="tier - 3"/>
    <s v="R1011"/>
    <n v="63"/>
  </r>
  <r>
    <s v="Id761"/>
    <s v="  Lisa"/>
    <n v="39.159999999999997"/>
    <n v="10.48"/>
    <s v="No"/>
    <s v="No"/>
    <s v="No"/>
    <n v="0"/>
    <s v="No"/>
    <x v="0"/>
    <s v="Diabetes"/>
    <s v="28-Jul-1960"/>
    <n v="13470.8"/>
    <s v="tier - 3"/>
    <s v="tier - 2"/>
    <s v="R1013"/>
    <n v="63"/>
  </r>
  <r>
    <s v="Id762"/>
    <s v="  Jason"/>
    <n v="44.1"/>
    <n v="5.04"/>
    <s v="Yes"/>
    <s v="No"/>
    <s v="No"/>
    <n v="0"/>
    <s v="No"/>
    <x v="0"/>
    <s v="Normal"/>
    <s v="19-Aug-1985"/>
    <n v="13465.8"/>
    <s v="tier - 3"/>
    <s v="tier - 1"/>
    <s v="R1012"/>
    <n v="38"/>
  </r>
  <r>
    <s v="Id763"/>
    <s v="  Courtney"/>
    <n v="33.200000000000003"/>
    <n v="9.06"/>
    <s v="No"/>
    <s v="No"/>
    <s v="No"/>
    <n v="0"/>
    <s v="No"/>
    <x v="0"/>
    <s v="Diabetes"/>
    <s v="16-Dec-1960"/>
    <n v="13462.52"/>
    <s v="tier - 3"/>
    <s v="tier - 2"/>
    <s v="R1011"/>
    <n v="63"/>
  </r>
  <r>
    <s v="Id764"/>
    <s v="  Jennifer R"/>
    <n v="29.92"/>
    <n v="11.07"/>
    <s v="No"/>
    <s v="No"/>
    <s v="No"/>
    <n v="0"/>
    <s v="No"/>
    <x v="1"/>
    <s v="Diabetes"/>
    <s v="11-Jul-1960"/>
    <n v="13457.96"/>
    <s v="tier - 3"/>
    <s v="tier - 1"/>
    <s v="R1013"/>
    <n v="63"/>
  </r>
  <r>
    <s v="Id765"/>
    <s v="  Lauren E"/>
    <n v="25"/>
    <n v="10.45"/>
    <s v="No"/>
    <s v="No"/>
    <s v="No"/>
    <n v="0"/>
    <s v="No"/>
    <x v="1"/>
    <s v="Diabetes"/>
    <s v="13-Aug-1960"/>
    <n v="13451.12"/>
    <s v="tier - 3"/>
    <s v="tier - 1"/>
    <s v="R1011"/>
    <n v="63"/>
  </r>
  <r>
    <s v="Id766"/>
    <s v="  Ashley M"/>
    <n v="38.869999999999997"/>
    <n v="8.6300000000000008"/>
    <s v="Yes"/>
    <s v="No"/>
    <s v="No"/>
    <n v="1"/>
    <s v="No"/>
    <x v="0"/>
    <s v="Diabetes"/>
    <s v="29-Jun-1975"/>
    <n v="13440.7"/>
    <s v="tier - 3"/>
    <s v="tier - 2"/>
    <s v="R1012"/>
    <n v="48"/>
  </r>
  <r>
    <s v="Id767"/>
    <s v="  Alison R"/>
    <n v="32.299999999999997"/>
    <n v="5.28"/>
    <s v="Yes"/>
    <s v="No"/>
    <s v="No"/>
    <n v="2"/>
    <s v="No"/>
    <x v="0"/>
    <s v="Normal"/>
    <s v="14-Nov-1966"/>
    <n v="13430.27"/>
    <s v="tier - 3"/>
    <s v="tier - 3"/>
    <s v="R1024"/>
    <n v="57"/>
  </r>
  <r>
    <s v="Id768"/>
    <s v="  Madeleine"/>
    <n v="31.16"/>
    <n v="7.49"/>
    <s v="Yes"/>
    <s v="No"/>
    <s v="No"/>
    <n v="2"/>
    <s v="No"/>
    <x v="0"/>
    <s v="Diabetes"/>
    <s v="3-Nov-1961"/>
    <n v="13429.04"/>
    <s v="tier - 3"/>
    <s v="tier - 3"/>
    <s v="R1012"/>
    <n v="62"/>
  </r>
  <r>
    <s v="Id769"/>
    <s v="  Stacey"/>
    <n v="54.59"/>
    <n v="4.2699999999999996"/>
    <s v="No"/>
    <s v="No"/>
    <s v="No"/>
    <n v="0"/>
    <s v="No"/>
    <x v="0"/>
    <s v="Normal"/>
    <s v="17-Jun-1994"/>
    <n v="13417.05"/>
    <s v="tier - 3"/>
    <s v="tier - 3"/>
    <s v="R1012"/>
    <n v="29"/>
  </r>
  <r>
    <s v="Id770"/>
    <s v="  Kimberly"/>
    <n v="21.09"/>
    <n v="9.2200000000000006"/>
    <s v="Yes"/>
    <s v="No"/>
    <s v="No"/>
    <n v="2"/>
    <s v="No"/>
    <x v="2"/>
    <s v="Diabetes"/>
    <s v="22-Jul-1961"/>
    <n v="13415.04"/>
    <s v="tier - 3"/>
    <s v="tier - 2"/>
    <s v="R1012"/>
    <n v="62"/>
  </r>
  <r>
    <s v="Id771"/>
    <s v="  Matthew D"/>
    <n v="52.41"/>
    <n v="5.99"/>
    <s v="No"/>
    <s v="No"/>
    <s v="No"/>
    <n v="1"/>
    <s v="No"/>
    <x v="0"/>
    <s v="Prediabetes"/>
    <s v="19-Dec-1992"/>
    <n v="13412.97"/>
    <s v="tier - 3"/>
    <s v="tier - 3"/>
    <s v="R1023"/>
    <n v="31"/>
  </r>
  <r>
    <s v="Id772"/>
    <s v="  Michael"/>
    <n v="41.47"/>
    <n v="5.86"/>
    <s v="Yes"/>
    <s v="No"/>
    <s v="No"/>
    <n v="2"/>
    <s v="No"/>
    <x v="0"/>
    <s v="Prediabetes"/>
    <s v="20-Dec-1959"/>
    <n v="13405.39"/>
    <s v="tier - 3"/>
    <s v="tier - 3"/>
    <s v="R1013"/>
    <n v="64"/>
  </r>
  <r>
    <s v="Id773"/>
    <s v="  Ben"/>
    <n v="33.1"/>
    <n v="5.19"/>
    <s v="Yes"/>
    <s v="No"/>
    <s v="No"/>
    <n v="2"/>
    <s v="No"/>
    <x v="0"/>
    <s v="Normal"/>
    <s v="25-Nov-1959"/>
    <n v="13393.76"/>
    <s v="tier - 3"/>
    <s v="tier - 1"/>
    <s v="R1011"/>
    <n v="64"/>
  </r>
  <r>
    <s v="Id774"/>
    <s v="  Chris"/>
    <n v="30.8"/>
    <n v="4.37"/>
    <s v="Yes"/>
    <s v="No"/>
    <s v="No"/>
    <n v="2"/>
    <s v="No"/>
    <x v="0"/>
    <s v="Normal"/>
    <s v="9-Dec-1959"/>
    <n v="13390.56"/>
    <s v="tier - 3"/>
    <s v="tier - 3"/>
    <s v="R1011"/>
    <n v="64"/>
  </r>
  <r>
    <s v="Id775"/>
    <s v="  Jeremy J"/>
    <n v="42.06"/>
    <n v="5.32"/>
    <s v="No"/>
    <s v="No"/>
    <s v="No"/>
    <n v="1"/>
    <s v="No"/>
    <x v="0"/>
    <s v="Normal"/>
    <s v="6-Jun-1984"/>
    <n v="13383.67"/>
    <s v="tier - 3"/>
    <s v="tier - 2"/>
    <s v="R1023"/>
    <n v="39"/>
  </r>
  <r>
    <s v="Id776"/>
    <s v="  Amy L"/>
    <n v="39.270000000000003"/>
    <n v="5.64"/>
    <s v="No"/>
    <s v="No"/>
    <s v="Yes"/>
    <n v="1"/>
    <s v="No"/>
    <x v="0"/>
    <s v="Normal"/>
    <s v="30-Sep-1979"/>
    <n v="13377.41"/>
    <s v="tier - 3"/>
    <s v="tier - 3"/>
    <s v="R1026"/>
    <n v="44"/>
  </r>
  <r>
    <s v="Id777"/>
    <s v="  Karen L"/>
    <n v="30.71"/>
    <n v="5.59"/>
    <s v="Yes"/>
    <s v="No"/>
    <s v="No"/>
    <n v="1"/>
    <s v="No"/>
    <x v="0"/>
    <s v="Normal"/>
    <s v="24-Sep-1964"/>
    <n v="13375.76"/>
    <s v="tier - 3"/>
    <s v="tier - 2"/>
    <s v="R1025"/>
    <n v="59"/>
  </r>
  <r>
    <s v="Id778"/>
    <s v="  Tennille"/>
    <n v="47.19"/>
    <n v="5.29"/>
    <s v="No"/>
    <s v="No"/>
    <s v="No"/>
    <n v="0"/>
    <s v="No"/>
    <x v="0"/>
    <s v="Normal"/>
    <s v="2-Oct-1990"/>
    <n v="13360.94"/>
    <s v="tier - 3"/>
    <s v="tier - 1"/>
    <s v="R1012"/>
    <n v="33"/>
  </r>
  <r>
    <s v="Id779"/>
    <s v="  Matt"/>
    <n v="30.02"/>
    <n v="6.65"/>
    <s v="No"/>
    <s v="No"/>
    <s v="No"/>
    <n v="0"/>
    <s v="No"/>
    <x v="0"/>
    <s v="Diabetes"/>
    <s v="11-Nov-1960"/>
    <n v="13352.1"/>
    <s v="tier - 3"/>
    <s v="tier - 1"/>
    <s v="R1012"/>
    <n v="63"/>
  </r>
  <r>
    <s v="Id780"/>
    <s v="  Emily"/>
    <n v="37.909999999999997"/>
    <n v="5.68"/>
    <s v="Yes"/>
    <s v="No"/>
    <s v="No"/>
    <n v="0"/>
    <s v="No"/>
    <x v="0"/>
    <s v="Normal"/>
    <s v="23-Aug-1976"/>
    <n v="13333.71"/>
    <s v="tier - 3"/>
    <s v="tier - 2"/>
    <s v="R1012"/>
    <n v="47"/>
  </r>
  <r>
    <s v="Id781"/>
    <s v="  Justin E"/>
    <n v="54.61"/>
    <n v="4.49"/>
    <s v="No"/>
    <s v="No"/>
    <s v="No"/>
    <n v="0"/>
    <s v="No"/>
    <x v="0"/>
    <s v="Normal"/>
    <s v="1-Jul-1994"/>
    <n v="13292.52"/>
    <s v="tier - 3"/>
    <s v="tier - 3"/>
    <s v="R1012"/>
    <n v="29"/>
  </r>
  <r>
    <s v="Id782"/>
    <s v="  Shalane"/>
    <n v="36.005000000000003"/>
    <n v="6.9"/>
    <s v="No"/>
    <s v="No"/>
    <s v="No"/>
    <n v="0"/>
    <s v="No"/>
    <x v="0"/>
    <s v="Diabetes"/>
    <s v="11-Oct-1962"/>
    <n v="13228.85"/>
    <s v="tier - 3"/>
    <s v="tier - 3"/>
    <s v="R1023"/>
    <n v="61"/>
  </r>
  <r>
    <s v="Id783"/>
    <s v="  Jessica N"/>
    <n v="28.7"/>
    <n v="11.52"/>
    <s v="No"/>
    <s v="No"/>
    <s v="No"/>
    <n v="0"/>
    <s v="No"/>
    <x v="1"/>
    <s v="Diabetes"/>
    <s v="24-Nov-1962"/>
    <n v="13224.69"/>
    <s v="tier - 3"/>
    <s v="tier - 2"/>
    <s v="R1011"/>
    <n v="61"/>
  </r>
  <r>
    <s v="Id784"/>
    <s v="  Melanie"/>
    <n v="34.295000000000002"/>
    <n v="11.24"/>
    <s v="No"/>
    <s v="No"/>
    <s v="No"/>
    <n v="0"/>
    <s v="No"/>
    <x v="0"/>
    <s v="Diabetes"/>
    <s v="13-Nov-1965"/>
    <n v="13224.06"/>
    <s v="tier - 3"/>
    <s v="tier - 3"/>
    <s v="R1024"/>
    <n v="58"/>
  </r>
  <r>
    <s v="Id785"/>
    <s v="  Ruth Angelica"/>
    <n v="27.55"/>
    <n v="10.98"/>
    <s v="No"/>
    <s v="No"/>
    <s v="No"/>
    <n v="0"/>
    <s v="No"/>
    <x v="1"/>
    <s v="Diabetes"/>
    <s v="7-Dec-1962"/>
    <n v="13217.09"/>
    <s v="tier - 3"/>
    <s v="tier - 1"/>
    <s v="R1024"/>
    <n v="61"/>
  </r>
  <r>
    <s v="Id786"/>
    <s v="  Una M"/>
    <n v="40.700000000000003"/>
    <n v="5.42"/>
    <s v="No"/>
    <s v="No"/>
    <s v="No"/>
    <n v="0"/>
    <s v="No"/>
    <x v="0"/>
    <s v="Normal"/>
    <s v="15-Oct-1982"/>
    <n v="13214.43"/>
    <s v="tier - 3"/>
    <s v="tier - 2"/>
    <s v="R1012"/>
    <n v="41"/>
  </r>
  <r>
    <s v="Id787"/>
    <s v="  Taralyn"/>
    <n v="18.335000000000001"/>
    <n v="10.97"/>
    <s v="No"/>
    <s v="No"/>
    <s v="No"/>
    <n v="0"/>
    <s v="No"/>
    <x v="3"/>
    <s v="Diabetes"/>
    <s v="5-Aug-1962"/>
    <n v="13204.29"/>
    <s v="tier - 3"/>
    <s v="tier - 1"/>
    <s v="R1024"/>
    <n v="61"/>
  </r>
  <r>
    <s v="Id788"/>
    <s v="  James A"/>
    <n v="33.914999999999999"/>
    <n v="9.56"/>
    <s v="Yes"/>
    <s v="No"/>
    <s v="No"/>
    <n v="2"/>
    <s v="No"/>
    <x v="0"/>
    <s v="Diabetes"/>
    <s v="6-Dec-1961"/>
    <n v="13143.86"/>
    <s v="tier - 3"/>
    <s v="tier - 2"/>
    <s v="R1016"/>
    <n v="62"/>
  </r>
  <r>
    <s v="Id789"/>
    <s v="  Ning"/>
    <n v="33.534999999999997"/>
    <n v="9.4"/>
    <s v="Yes"/>
    <s v="No"/>
    <s v="No"/>
    <n v="2"/>
    <s v="No"/>
    <x v="0"/>
    <s v="Diabetes"/>
    <s v="6-Dec-1961"/>
    <n v="13143.34"/>
    <s v="tier - 3"/>
    <s v="tier - 2"/>
    <s v="R1020"/>
    <n v="62"/>
  </r>
  <r>
    <s v="Id790"/>
    <s v="  Joel"/>
    <n v="23.655000000000001"/>
    <n v="8.48"/>
    <s v="Yes"/>
    <s v="No"/>
    <s v="No"/>
    <n v="2"/>
    <s v="No"/>
    <x v="2"/>
    <s v="Diabetes"/>
    <s v="7-Sep-1961"/>
    <n v="13129.6"/>
    <s v="tier - 3"/>
    <s v="tier - 2"/>
    <s v="R1017"/>
    <n v="62"/>
  </r>
  <r>
    <s v="Id791"/>
    <s v="  Pamela J"/>
    <n v="28"/>
    <n v="5.57"/>
    <s v="No"/>
    <s v="No"/>
    <s v="No"/>
    <n v="0"/>
    <s v="No"/>
    <x v="1"/>
    <s v="Normal"/>
    <s v="16-Aug-1999"/>
    <n v="13126.68"/>
    <s v="tier - 3"/>
    <s v="tier - 3"/>
    <s v="R1011"/>
    <n v="24"/>
  </r>
  <r>
    <s v="Id792"/>
    <s v="  Brittney"/>
    <n v="30.23"/>
    <n v="6.94"/>
    <s v="Yes"/>
    <s v="No"/>
    <s v="Yes"/>
    <n v="1"/>
    <s v="No"/>
    <x v="0"/>
    <s v="Diabetes"/>
    <s v="14-Sep-1963"/>
    <n v="13116.84"/>
    <s v="tier - 3"/>
    <s v="tier - 1"/>
    <s v="R1012"/>
    <n v="60"/>
  </r>
  <r>
    <s v="Id793"/>
    <s v="  Sheila"/>
    <n v="51.14"/>
    <n v="4.05"/>
    <s v="No"/>
    <s v="No"/>
    <s v="No"/>
    <n v="1"/>
    <s v="No"/>
    <x v="0"/>
    <s v="Normal"/>
    <s v="12-Aug-1992"/>
    <n v="13113.51"/>
    <s v="tier - 3"/>
    <s v="tier - 2"/>
    <s v="R1026"/>
    <n v="31"/>
  </r>
  <r>
    <s v="Id794"/>
    <s v="  Koji"/>
    <n v="24.32"/>
    <n v="10.220000000000001"/>
    <s v="No"/>
    <s v="No"/>
    <s v="No"/>
    <n v="0"/>
    <s v="No"/>
    <x v="2"/>
    <s v="Diabetes"/>
    <s v="2-Aug-1962"/>
    <n v="13112.6"/>
    <s v="tier - 3"/>
    <s v="tier - 3"/>
    <s v="R1012"/>
    <n v="61"/>
  </r>
  <r>
    <s v="Id795"/>
    <s v="  Sarah"/>
    <n v="38.06"/>
    <n v="9.24"/>
    <s v="No"/>
    <s v="No"/>
    <s v="No"/>
    <n v="0"/>
    <s v="No"/>
    <x v="0"/>
    <s v="Diabetes"/>
    <s v="30-Oct-1971"/>
    <n v="13110.79"/>
    <s v="tier - 3"/>
    <s v="tier - 2"/>
    <s v="R1011"/>
    <n v="52"/>
  </r>
  <r>
    <s v="Id796"/>
    <s v="  Colleen M"/>
    <n v="37.700000000000003"/>
    <n v="8.6"/>
    <s v="No"/>
    <s v="No"/>
    <s v="No"/>
    <n v="0"/>
    <s v="No"/>
    <x v="0"/>
    <s v="Diabetes"/>
    <s v="17-Jul-1978"/>
    <n v="13101.74"/>
    <s v="tier - 3"/>
    <s v="tier - 2"/>
    <s v="R1026"/>
    <n v="45"/>
  </r>
  <r>
    <s v="Id797"/>
    <s v="  Deedra G"/>
    <n v="44"/>
    <n v="9.32"/>
    <s v="Yes"/>
    <s v="No"/>
    <s v="No"/>
    <n v="2"/>
    <s v="No"/>
    <x v="0"/>
    <s v="Diabetes"/>
    <s v="6-Nov-1961"/>
    <n v="13063.88"/>
    <s v="tier - 3"/>
    <s v="tier - 2"/>
    <s v="R1011"/>
    <n v="62"/>
  </r>
  <r>
    <s v="Id798"/>
    <s v="  Kulwinder"/>
    <n v="41.45"/>
    <n v="6.12"/>
    <s v="Yes"/>
    <s v="No"/>
    <s v="No"/>
    <n v="0"/>
    <s v="No"/>
    <x v="0"/>
    <s v="Prediabetes"/>
    <s v="26-Oct-1985"/>
    <n v="13051.22"/>
    <s v="tier - 3"/>
    <s v="tier - 1"/>
    <s v="R1026"/>
    <n v="38"/>
  </r>
  <r>
    <s v="Id799"/>
    <s v="  Ann M"/>
    <n v="25.364999999999998"/>
    <n v="9.19"/>
    <s v="Yes"/>
    <s v="No"/>
    <s v="No"/>
    <n v="0"/>
    <s v="No"/>
    <x v="1"/>
    <s v="Diabetes"/>
    <s v="6-Aug-1967"/>
    <n v="13047.33"/>
    <s v="tier - 3"/>
    <s v="tier - 3"/>
    <s v="R1024"/>
    <n v="56"/>
  </r>
  <r>
    <s v="Id800"/>
    <s v="  Sarah E"/>
    <n v="34.56"/>
    <n v="5.84"/>
    <s v="Yes"/>
    <s v="No"/>
    <s v="Yes"/>
    <n v="1"/>
    <s v="No"/>
    <x v="0"/>
    <s v="Prediabetes"/>
    <s v="23-Sep-1969"/>
    <n v="13044.41"/>
    <s v="tier - 3"/>
    <s v="tier - 1"/>
    <s v="R1012"/>
    <n v="54"/>
  </r>
  <r>
    <s v="Id801"/>
    <s v="  Apryl J"/>
    <n v="28.2"/>
    <n v="7.19"/>
    <s v="Yes"/>
    <s v="No"/>
    <s v="No"/>
    <n v="2"/>
    <s v="No"/>
    <x v="1"/>
    <s v="Diabetes"/>
    <s v="9-Nov-1961"/>
    <n v="13041.92"/>
    <s v="tier - 3"/>
    <s v="tier - 1"/>
    <s v="R1011"/>
    <n v="62"/>
  </r>
  <r>
    <s v="Id802"/>
    <s v="  Ilana"/>
    <n v="30.43"/>
    <n v="9.39"/>
    <s v="No"/>
    <s v="No"/>
    <s v="No"/>
    <n v="0"/>
    <s v="No"/>
    <x v="0"/>
    <s v="Diabetes"/>
    <s v="4-Nov-1965"/>
    <n v="13023.93"/>
    <s v="tier - 3"/>
    <s v="tier - 2"/>
    <s v="R1025"/>
    <n v="58"/>
  </r>
  <r>
    <s v="Id803"/>
    <s v="  Katherine"/>
    <n v="32.395000000000003"/>
    <n v="4.2699999999999996"/>
    <s v="Yes"/>
    <s v="No"/>
    <s v="No"/>
    <n v="1"/>
    <s v="No"/>
    <x v="0"/>
    <s v="Normal"/>
    <s v="23-Sep-1964"/>
    <n v="13019.16"/>
    <s v="tier - 3"/>
    <s v="tier - 1"/>
    <s v="R1024"/>
    <n v="59"/>
  </r>
  <r>
    <s v="Id804"/>
    <s v="  Katherine"/>
    <n v="24.035"/>
    <n v="11.71"/>
    <s v="No"/>
    <s v="No"/>
    <s v="No"/>
    <n v="0"/>
    <s v="No"/>
    <x v="2"/>
    <s v="Diabetes"/>
    <s v="20-Jul-1962"/>
    <n v="13012.21"/>
    <s v="tier - 3"/>
    <s v="tier - 1"/>
    <s v="R1012"/>
    <n v="61"/>
  </r>
  <r>
    <s v="Id805"/>
    <s v="  Karl"/>
    <n v="37.119999999999997"/>
    <n v="5.29"/>
    <s v="No"/>
    <s v="No"/>
    <s v="No"/>
    <n v="2"/>
    <s v="No"/>
    <x v="0"/>
    <s v="Normal"/>
    <s v="27-Sep-1972"/>
    <n v="13010.86"/>
    <s v="tier - 3"/>
    <s v="tier - 2"/>
    <s v="R1012"/>
    <n v="51"/>
  </r>
  <r>
    <s v="Id806"/>
    <s v="  Stephen"/>
    <n v="34.840000000000003"/>
    <n v="6"/>
    <s v="Yes"/>
    <s v="No"/>
    <s v="Yes"/>
    <n v="1"/>
    <s v="No"/>
    <x v="0"/>
    <s v="Prediabetes"/>
    <s v="13-Dec-1969"/>
    <n v="13008.07"/>
    <s v="tier - 3"/>
    <s v="tier - 3"/>
    <s v="R1012"/>
    <n v="54"/>
  </r>
  <r>
    <s v="Id807"/>
    <s v="  Will"/>
    <n v="29.53"/>
    <n v="10.64"/>
    <s v="No"/>
    <s v="No"/>
    <s v="No"/>
    <n v="0"/>
    <s v="No"/>
    <x v="1"/>
    <s v="Diabetes"/>
    <s v="24-Jun-1962"/>
    <n v="13004.95"/>
    <s v="tier - 3"/>
    <s v="tier - 1"/>
    <s v="R1012"/>
    <n v="61"/>
  </r>
  <r>
    <s v="Id808"/>
    <s v="  Bradley D"/>
    <n v="42.51"/>
    <n v="8.2100000000000009"/>
    <s v="Yes"/>
    <s v="No"/>
    <s v="No"/>
    <n v="0"/>
    <s v="No"/>
    <x v="0"/>
    <s v="Diabetes"/>
    <s v="30-Oct-1981"/>
    <n v="13002.91"/>
    <s v="tier - 3"/>
    <s v="tier - 1"/>
    <s v="R1012"/>
    <n v="42"/>
  </r>
  <r>
    <s v="Id809"/>
    <s v="  Amy M"/>
    <n v="38.14"/>
    <n v="5.58"/>
    <s v="No"/>
    <s v="No"/>
    <s v="Yes"/>
    <n v="1"/>
    <s v="No"/>
    <x v="0"/>
    <s v="Normal"/>
    <s v="27-Nov-1979"/>
    <n v="12994.12"/>
    <s v="tier - 3"/>
    <s v="tier - 2"/>
    <s v="R1026"/>
    <n v="44"/>
  </r>
  <r>
    <s v="Id810"/>
    <s v="  Matthew W"/>
    <n v="39.93"/>
    <n v="8.75"/>
    <s v="No"/>
    <s v="No"/>
    <s v="No"/>
    <n v="0"/>
    <s v="No"/>
    <x v="0"/>
    <s v="Diabetes"/>
    <s v="28-Nov-1960"/>
    <n v="12982.87"/>
    <s v="tier - 3"/>
    <s v="tier - 1"/>
    <s v="R1013"/>
    <n v="63"/>
  </r>
  <r>
    <s v="Id811"/>
    <s v="  Doug"/>
    <n v="38.83"/>
    <n v="11.86"/>
    <s v="No"/>
    <s v="No"/>
    <s v="No"/>
    <n v="0"/>
    <s v="No"/>
    <x v="0"/>
    <s v="Diabetes"/>
    <s v="23-Sep-1960"/>
    <n v="12981.35"/>
    <s v="tier - 3"/>
    <s v="tier - 3"/>
    <s v="R1013"/>
    <n v="63"/>
  </r>
  <r>
    <s v="Id812"/>
    <s v="  Tom"/>
    <n v="37.4"/>
    <n v="11.46"/>
    <s v="No"/>
    <s v="No"/>
    <s v="No"/>
    <n v="0"/>
    <s v="No"/>
    <x v="0"/>
    <s v="Diabetes"/>
    <s v="22-Jun-1960"/>
    <n v="12979.36"/>
    <s v="tier - 3"/>
    <s v="tier - 1"/>
    <s v="R1011"/>
    <n v="63"/>
  </r>
  <r>
    <s v="Id813"/>
    <s v="  Jonathan"/>
    <n v="21.4"/>
    <n v="9.0299999999999994"/>
    <s v="No"/>
    <s v="No"/>
    <s v="No"/>
    <n v="0"/>
    <s v="No"/>
    <x v="2"/>
    <s v="Diabetes"/>
    <s v="4-Nov-1960"/>
    <n v="12957.12"/>
    <s v="tier - 3"/>
    <s v="tier - 1"/>
    <s v="R1011"/>
    <n v="63"/>
  </r>
  <r>
    <s v="Id814"/>
    <s v="  Wayne A"/>
    <n v="38.380000000000003"/>
    <n v="8.26"/>
    <s v="Yes"/>
    <s v="No"/>
    <s v="No"/>
    <n v="2"/>
    <s v="No"/>
    <x v="0"/>
    <s v="Diabetes"/>
    <s v="20-Aug-1961"/>
    <n v="12950.07"/>
    <s v="tier - 3"/>
    <s v="tier - 1"/>
    <s v="R1012"/>
    <n v="62"/>
  </r>
  <r>
    <s v="Id815"/>
    <s v="  Nobuyori"/>
    <n v="33.659999999999997"/>
    <n v="5.42"/>
    <s v="Yes"/>
    <s v="No"/>
    <s v="No"/>
    <n v="2"/>
    <s v="No"/>
    <x v="0"/>
    <s v="Normal"/>
    <s v="22-Dec-1966"/>
    <n v="12949.16"/>
    <s v="tier - 3"/>
    <s v="tier - 3"/>
    <s v="R1013"/>
    <n v="57"/>
  </r>
  <r>
    <s v="Id816"/>
    <s v="  Rich"/>
    <n v="31.79"/>
    <n v="11.33"/>
    <s v="Yes"/>
    <s v="No"/>
    <s v="Yes"/>
    <n v="1"/>
    <s v="No"/>
    <x v="0"/>
    <s v="Diabetes"/>
    <s v="14-Aug-1963"/>
    <n v="12928.79"/>
    <s v="tier - 3"/>
    <s v="tier - 2"/>
    <s v="R1013"/>
    <n v="60"/>
  </r>
  <r>
    <s v="Id817"/>
    <s v="  Marcos S"/>
    <n v="29.7"/>
    <n v="7.69"/>
    <s v="Yes"/>
    <s v="No"/>
    <s v="Yes"/>
    <n v="1"/>
    <s v="No"/>
    <x v="1"/>
    <s v="Diabetes"/>
    <s v="1-Sep-1963"/>
    <n v="12925.89"/>
    <s v="tier - 3"/>
    <s v="tier - 2"/>
    <s v="R1013"/>
    <n v="60"/>
  </r>
  <r>
    <s v="Id818"/>
    <s v="  Dave"/>
    <n v="25.46"/>
    <n v="8.77"/>
    <s v="Yes"/>
    <s v="No"/>
    <s v="Yes"/>
    <n v="1"/>
    <s v="No"/>
    <x v="1"/>
    <s v="Diabetes"/>
    <s v="16-Aug-1963"/>
    <n v="12913.99"/>
    <s v="tier - 3"/>
    <s v="tier - 2"/>
    <s v="R1016"/>
    <n v="60"/>
  </r>
  <r>
    <s v="Id819"/>
    <s v="  Andy"/>
    <n v="39.14"/>
    <n v="4.91"/>
    <s v="No"/>
    <s v="Yes"/>
    <s v="No"/>
    <n v="1"/>
    <s v="No"/>
    <x v="0"/>
    <s v="Normal"/>
    <s v="9-Jul-2004"/>
    <n v="12890.06"/>
    <s v="tier - 3"/>
    <s v="tier - 1"/>
    <s v="R1019"/>
    <n v="19"/>
  </r>
  <r>
    <s v="Id820"/>
    <s v="  Mary"/>
    <n v="41.2"/>
    <n v="4.95"/>
    <s v="No"/>
    <s v="No"/>
    <s v="No"/>
    <n v="1"/>
    <s v="No"/>
    <x v="0"/>
    <s v="Normal"/>
    <s v="6-Aug-1984"/>
    <n v="12870.31"/>
    <s v="tier - 3"/>
    <s v="tier - 3"/>
    <s v="R1012"/>
    <n v="39"/>
  </r>
  <r>
    <s v="Id821"/>
    <s v="  Marcus B"/>
    <n v="28.81"/>
    <n v="10.8"/>
    <s v="Yes"/>
    <s v="No"/>
    <s v="Yes"/>
    <n v="1"/>
    <s v="No"/>
    <x v="1"/>
    <s v="Diabetes"/>
    <s v="27-Sep-1963"/>
    <n v="12856.84"/>
    <s v="tier - 3"/>
    <s v="tier - 3"/>
    <s v="R1021"/>
    <n v="60"/>
  </r>
  <r>
    <s v="Id822"/>
    <s v="  Thomas K"/>
    <n v="37.409999999999997"/>
    <n v="7.21"/>
    <s v="No"/>
    <s v="No"/>
    <s v="No"/>
    <n v="2"/>
    <s v="No"/>
    <x v="0"/>
    <s v="Diabetes"/>
    <s v="22-Sep-1973"/>
    <n v="12852.37"/>
    <s v="tier - 3"/>
    <s v="tier - 1"/>
    <s v="R1012"/>
    <n v="50"/>
  </r>
  <r>
    <s v="Id823"/>
    <s v="  Robert"/>
    <n v="52.54"/>
    <n v="5.12"/>
    <s v="No"/>
    <s v="No"/>
    <s v="Yes"/>
    <n v="1"/>
    <s v="No"/>
    <x v="0"/>
    <s v="Normal"/>
    <s v="27-Sep-1993"/>
    <n v="12847.24"/>
    <s v="tier - 3"/>
    <s v="tier - 2"/>
    <s v="R1012"/>
    <n v="30"/>
  </r>
  <r>
    <s v="Id824"/>
    <s v="  Geoff"/>
    <n v="17.29"/>
    <n v="4.62"/>
    <s v="No"/>
    <s v="Yes"/>
    <s v="No"/>
    <n v="1"/>
    <s v="Yes"/>
    <x v="3"/>
    <s v="Normal"/>
    <s v="9-Nov-2004"/>
    <n v="12829.46"/>
    <s v="tier - 3"/>
    <s v="tier - 3"/>
    <s v="R1016"/>
    <n v="19"/>
  </r>
  <r>
    <s v="Id825"/>
    <s v="  Chris J"/>
    <n v="31.74"/>
    <n v="7.68"/>
    <s v="Yes"/>
    <s v="No"/>
    <s v="No"/>
    <n v="0"/>
    <s v="No"/>
    <x v="0"/>
    <s v="Diabetes"/>
    <s v="25-Sep-1967"/>
    <n v="12823.25"/>
    <s v="tier - 3"/>
    <s v="tier - 3"/>
    <s v="R1021"/>
    <n v="56"/>
  </r>
  <r>
    <s v="Id826"/>
    <s v="  Kate A"/>
    <n v="26.504999999999999"/>
    <n v="6.79"/>
    <s v="Yes"/>
    <s v="No"/>
    <s v="Yes"/>
    <n v="1"/>
    <s v="No"/>
    <x v="1"/>
    <s v="Diabetes"/>
    <s v="20-Jul-1963"/>
    <n v="12815.44"/>
    <s v="tier - 3"/>
    <s v="tier - 3"/>
    <s v="R1024"/>
    <n v="60"/>
  </r>
  <r>
    <s v="Id827"/>
    <s v="  Kelli"/>
    <n v="36.479999999999997"/>
    <n v="11.09"/>
    <s v="No"/>
    <s v="No"/>
    <s v="No"/>
    <n v="0"/>
    <s v="No"/>
    <x v="0"/>
    <s v="Diabetes"/>
    <s v="24-Jul-1978"/>
    <n v="12797.21"/>
    <s v="tier - 3"/>
    <s v="tier - 1"/>
    <s v="R1024"/>
    <n v="45"/>
  </r>
  <r>
    <s v="Id828"/>
    <s v="  Maggie M"/>
    <n v="39.159999999999997"/>
    <n v="5.24"/>
    <s v="Yes"/>
    <s v="No"/>
    <s v="Yes"/>
    <n v="1"/>
    <s v="No"/>
    <x v="0"/>
    <s v="Normal"/>
    <s v="29-Oct-1983"/>
    <n v="12788.18"/>
    <s v="tier - 3"/>
    <s v="tier - 1"/>
    <s v="R1026"/>
    <n v="40"/>
  </r>
  <r>
    <s v="Id829"/>
    <s v="  Michelle L"/>
    <n v="28.22"/>
    <n v="7.51"/>
    <s v="Yes"/>
    <s v="No"/>
    <s v="Yes"/>
    <n v="1"/>
    <s v="No"/>
    <x v="1"/>
    <s v="Diabetes"/>
    <s v="5-Dec-1963"/>
    <n v="12788.03"/>
    <s v="tier - 3"/>
    <s v="tier - 3"/>
    <s v="R1025"/>
    <n v="60"/>
  </r>
  <r>
    <s v="Id830"/>
    <s v="  Ashley K"/>
    <n v="35"/>
    <n v="4.13"/>
    <s v="No"/>
    <s v="No"/>
    <s v="No"/>
    <n v="2"/>
    <s v="No"/>
    <x v="0"/>
    <s v="Normal"/>
    <s v="7-Oct-1972"/>
    <n v="12776.05"/>
    <s v="tier - 3"/>
    <s v="tier - 3"/>
    <s v="R1026"/>
    <n v="51"/>
  </r>
  <r>
    <s v="Id831"/>
    <s v="  Michael"/>
    <n v="36.24"/>
    <n v="8.3800000000000008"/>
    <s v="Yes"/>
    <s v="No"/>
    <s v="No"/>
    <n v="1"/>
    <s v="No"/>
    <x v="0"/>
    <s v="Diabetes"/>
    <s v="25-Sep-1975"/>
    <n v="12770.27"/>
    <s v="tier - 3"/>
    <s v="tier - 3"/>
    <s v="R1021"/>
    <n v="48"/>
  </r>
  <r>
    <s v="Id832"/>
    <s v="  Ryan K"/>
    <n v="36.954999999999998"/>
    <n v="8.07"/>
    <s v="No"/>
    <s v="No"/>
    <s v="No"/>
    <n v="0"/>
    <s v="No"/>
    <x v="0"/>
    <s v="Diabetes"/>
    <s v="1-Oct-1962"/>
    <n v="12741.17"/>
    <s v="tier - 3"/>
    <s v="tier - 1"/>
    <s v="R1017"/>
    <n v="61"/>
  </r>
  <r>
    <s v="Id833"/>
    <s v="  Matthew J"/>
    <n v="29.64"/>
    <n v="8.9499999999999993"/>
    <s v="No"/>
    <s v="No"/>
    <s v="No"/>
    <n v="0"/>
    <s v="No"/>
    <x v="1"/>
    <s v="Diabetes"/>
    <s v="2-Sep-1962"/>
    <n v="12731"/>
    <s v="tier - 3"/>
    <s v="tier - 3"/>
    <s v="R1016"/>
    <n v="61"/>
  </r>
  <r>
    <s v="Id834"/>
    <s v="  Karine"/>
    <n v="42.74"/>
    <n v="6.31"/>
    <s v="Yes"/>
    <s v="No"/>
    <s v="No"/>
    <n v="1"/>
    <s v="No"/>
    <x v="0"/>
    <s v="Prediabetes"/>
    <s v="17-Jul-1988"/>
    <n v="12718.21"/>
    <s v="tier - 3"/>
    <s v="tier - 1"/>
    <s v="R1026"/>
    <n v="35"/>
  </r>
  <r>
    <s v="Id835"/>
    <s v="  Antonia G"/>
    <n v="36.130000000000003"/>
    <n v="7.19"/>
    <s v="Yes"/>
    <s v="No"/>
    <s v="No"/>
    <n v="2"/>
    <s v="No"/>
    <x v="0"/>
    <s v="Diabetes"/>
    <s v="8-Jul-1970"/>
    <n v="12713"/>
    <s v="tier - 3"/>
    <s v="tier - 1"/>
    <s v="R1011"/>
    <n v="53"/>
  </r>
  <r>
    <s v="Id836"/>
    <s v="  Casondra L"/>
    <n v="31.55"/>
    <n v="6.11"/>
    <s v="Yes"/>
    <s v="No"/>
    <s v="No"/>
    <n v="1"/>
    <s v="No"/>
    <x v="0"/>
    <s v="Prediabetes"/>
    <s v="28-Nov-1964"/>
    <n v="12700.63"/>
    <s v="tier - 3"/>
    <s v="tier - 3"/>
    <s v="R1011"/>
    <n v="59"/>
  </r>
  <r>
    <s v="Id837"/>
    <s v="  Wendy"/>
    <n v="52.75"/>
    <n v="6.02"/>
    <s v="No"/>
    <s v="No"/>
    <s v="No"/>
    <n v="1"/>
    <s v="No"/>
    <x v="0"/>
    <s v="Prediabetes"/>
    <s v="7-Jul-1992"/>
    <n v="12699.56"/>
    <s v="tier - 3"/>
    <s v="tier - 2"/>
    <s v="R1011"/>
    <n v="31"/>
  </r>
  <r>
    <s v="Id838"/>
    <s v="  Eric D"/>
    <n v="36.67"/>
    <n v="11.86"/>
    <s v="No"/>
    <s v="No"/>
    <s v="No"/>
    <n v="0"/>
    <s v="No"/>
    <x v="0"/>
    <s v="Diabetes"/>
    <s v="24-Sep-1974"/>
    <n v="12697.48"/>
    <s v="tier - 3"/>
    <s v="tier - 3"/>
    <s v="R1021"/>
    <n v="49"/>
  </r>
  <r>
    <s v="Id839"/>
    <s v="  Elizabeth"/>
    <n v="38.06"/>
    <n v="8.25"/>
    <s v="No"/>
    <s v="No"/>
    <s v="No"/>
    <n v="0"/>
    <s v="No"/>
    <x v="0"/>
    <s v="Diabetes"/>
    <s v="27-Aug-1962"/>
    <n v="12648.7"/>
    <s v="tier - 3"/>
    <s v="tier - 2"/>
    <s v="R1013"/>
    <n v="61"/>
  </r>
  <r>
    <s v="Id840"/>
    <s v="  Laura F"/>
    <n v="38"/>
    <n v="8.1300000000000008"/>
    <s v="No"/>
    <s v="No"/>
    <s v="No"/>
    <n v="0"/>
    <s v="No"/>
    <x v="0"/>
    <s v="Diabetes"/>
    <s v="14-Sep-1965"/>
    <n v="12646.21"/>
    <s v="tier - 3"/>
    <s v="tier - 2"/>
    <s v="R1011"/>
    <n v="58"/>
  </r>
  <r>
    <s v="Id841"/>
    <s v="  Amelia F"/>
    <n v="35.1"/>
    <n v="10.1"/>
    <s v="No"/>
    <s v="No"/>
    <s v="No"/>
    <n v="0"/>
    <s v="No"/>
    <x v="0"/>
    <s v="Diabetes"/>
    <s v="11-Jul-1962"/>
    <n v="12644.59"/>
    <s v="tier - 3"/>
    <s v="tier - 2"/>
    <s v="R1011"/>
    <n v="61"/>
  </r>
  <r>
    <s v="Id842"/>
    <s v="  Amy L"/>
    <n v="33.82"/>
    <n v="5.89"/>
    <s v="Yes"/>
    <s v="No"/>
    <s v="No"/>
    <n v="2"/>
    <s v="No"/>
    <x v="0"/>
    <s v="Prediabetes"/>
    <s v="17-Dec-1966"/>
    <n v="12643.38"/>
    <s v="tier - 3"/>
    <s v="tier - 1"/>
    <s v="R1012"/>
    <n v="57"/>
  </r>
  <r>
    <s v="Id843"/>
    <s v="  Katie J"/>
    <n v="37.43"/>
    <n v="4.97"/>
    <s v="No"/>
    <s v="No"/>
    <s v="No"/>
    <n v="2"/>
    <s v="No"/>
    <x v="0"/>
    <s v="Normal"/>
    <s v="5-Sep-1972"/>
    <n v="12640.24"/>
    <s v="tier - 3"/>
    <s v="tier - 1"/>
    <s v="R1011"/>
    <n v="51"/>
  </r>
  <r>
    <s v="Id844"/>
    <s v="  Laura E"/>
    <n v="30.5"/>
    <n v="9.9"/>
    <s v="No"/>
    <s v="No"/>
    <s v="No"/>
    <n v="0"/>
    <s v="No"/>
    <x v="0"/>
    <s v="Diabetes"/>
    <s v="22-Jul-1962"/>
    <n v="12638.2"/>
    <s v="tier - 3"/>
    <s v="tier - 1"/>
    <s v="R1011"/>
    <n v="61"/>
  </r>
  <r>
    <s v="Id845"/>
    <s v="  Mayumi"/>
    <n v="24.53"/>
    <n v="9.0500000000000007"/>
    <s v="No"/>
    <s v="No"/>
    <s v="No"/>
    <n v="0"/>
    <s v="No"/>
    <x v="2"/>
    <s v="Diabetes"/>
    <s v="22-Nov-1962"/>
    <n v="12629.9"/>
    <s v="tier - 3"/>
    <s v="tier - 3"/>
    <s v="R1013"/>
    <n v="61"/>
  </r>
  <r>
    <s v="Id846"/>
    <s v="  Vanessa"/>
    <n v="25.74"/>
    <n v="10.93"/>
    <s v="No"/>
    <s v="No"/>
    <s v="No"/>
    <n v="0"/>
    <s v="No"/>
    <x v="1"/>
    <s v="Diabetes"/>
    <s v="4-Oct-1965"/>
    <n v="12629.17"/>
    <s v="tier - 3"/>
    <s v="tier - 1"/>
    <s v="R1013"/>
    <n v="58"/>
  </r>
  <r>
    <s v="Id847"/>
    <s v="  Natali N"/>
    <n v="34.08"/>
    <n v="7.58"/>
    <s v="Yes"/>
    <s v="No"/>
    <s v="No"/>
    <n v="2"/>
    <s v="No"/>
    <x v="0"/>
    <s v="Diabetes"/>
    <s v="28-Dec-1970"/>
    <n v="12624.74"/>
    <s v="tier - 3"/>
    <s v="tier - 1"/>
    <s v="R1012"/>
    <n v="53"/>
  </r>
  <r>
    <s v="Id848"/>
    <s v="  Beth"/>
    <n v="31.35"/>
    <n v="11"/>
    <s v="Yes"/>
    <s v="No"/>
    <s v="Yes"/>
    <n v="1"/>
    <s v="No"/>
    <x v="0"/>
    <s v="Diabetes"/>
    <s v="19-Aug-1963"/>
    <n v="12622.18"/>
    <s v="tier - 3"/>
    <s v="tier - 1"/>
    <s v="R1012"/>
    <n v="60"/>
  </r>
  <r>
    <s v="Id849"/>
    <s v="  Alex"/>
    <n v="26.79"/>
    <n v="5.0599999999999996"/>
    <s v="No"/>
    <s v="No"/>
    <s v="No"/>
    <n v="1"/>
    <s v="No"/>
    <x v="1"/>
    <s v="Normal"/>
    <s v="18-Nov-1998"/>
    <n v="12609.89"/>
    <s v="tier - 3"/>
    <s v="tier - 3"/>
    <s v="R1012"/>
    <n v="25"/>
  </r>
  <r>
    <s v="Id850"/>
    <s v="  Spencer"/>
    <n v="42.78"/>
    <n v="6.11"/>
    <s v="Yes"/>
    <s v="No"/>
    <s v="No"/>
    <n v="1"/>
    <s v="No"/>
    <x v="0"/>
    <s v="Prediabetes"/>
    <s v="11-Aug-1988"/>
    <n v="12600.46"/>
    <s v="tier - 3"/>
    <s v="tier - 1"/>
    <s v="R1023"/>
    <n v="35"/>
  </r>
  <r>
    <s v="Id851"/>
    <s v="  Andee W"/>
    <n v="46.75"/>
    <n v="6.66"/>
    <s v="Yes"/>
    <s v="No"/>
    <s v="No"/>
    <n v="2"/>
    <s v="No"/>
    <x v="0"/>
    <s v="Diabetes"/>
    <s v="18-Jun-1970"/>
    <n v="12592.53"/>
    <s v="tier - 3"/>
    <s v="tier - 2"/>
    <s v="R1013"/>
    <n v="53"/>
  </r>
  <r>
    <s v="Id852"/>
    <s v="  Amy"/>
    <n v="32.15"/>
    <n v="4.0199999999999996"/>
    <s v="Yes"/>
    <s v="No"/>
    <s v="Yes"/>
    <n v="1"/>
    <s v="No"/>
    <x v="0"/>
    <s v="Normal"/>
    <s v="26-Nov-1969"/>
    <n v="12579.92"/>
    <s v="tier - 3"/>
    <s v="tier - 1"/>
    <s v="R1025"/>
    <n v="54"/>
  </r>
  <r>
    <s v="Id853"/>
    <s v="  Joshua"/>
    <n v="43.4"/>
    <n v="8.81"/>
    <s v="Yes"/>
    <s v="No"/>
    <s v="No"/>
    <n v="2"/>
    <s v="No"/>
    <x v="0"/>
    <s v="Diabetes"/>
    <s v="28-Nov-1961"/>
    <n v="12574.05"/>
    <s v="tier - 3"/>
    <s v="tier - 1"/>
    <s v="R1011"/>
    <n v="62"/>
  </r>
  <r>
    <s v="Id854"/>
    <s v="  C Fred"/>
    <n v="31.57"/>
    <n v="7.92"/>
    <s v="Yes"/>
    <s v="No"/>
    <s v="No"/>
    <n v="2"/>
    <s v="No"/>
    <x v="0"/>
    <s v="Diabetes"/>
    <s v="28-Nov-1961"/>
    <n v="12557.61"/>
    <s v="tier - 3"/>
    <s v="tier - 3"/>
    <s v="R1013"/>
    <n v="62"/>
  </r>
  <r>
    <s v="Id855"/>
    <s v="  Jeremy"/>
    <n v="24.32"/>
    <n v="7.48"/>
    <s v="No"/>
    <s v="No"/>
    <s v="No"/>
    <n v="0"/>
    <s v="No"/>
    <x v="2"/>
    <s v="Diabetes"/>
    <s v="16-Oct-1962"/>
    <n v="12523.6"/>
    <s v="tier - 3"/>
    <s v="tier - 3"/>
    <s v="R1012"/>
    <n v="61"/>
  </r>
  <r>
    <s v="Id856"/>
    <s v="  Patrick Sr"/>
    <n v="31.07"/>
    <n v="4.62"/>
    <s v="Yes"/>
    <s v="No"/>
    <s v="No"/>
    <n v="2"/>
    <s v="No"/>
    <x v="0"/>
    <s v="Normal"/>
    <s v="12-Jul-1966"/>
    <n v="12499.88"/>
    <s v="tier - 3"/>
    <s v="tier - 2"/>
    <s v="R1012"/>
    <n v="57"/>
  </r>
  <r>
    <s v="Id857"/>
    <s v="  Kelly M"/>
    <n v="35.814999999999998"/>
    <n v="8.4700000000000006"/>
    <s v="No"/>
    <s v="No"/>
    <s v="No"/>
    <n v="0"/>
    <s v="No"/>
    <x v="0"/>
    <s v="Diabetes"/>
    <s v="3-Dec-1968"/>
    <n v="12495.29"/>
    <s v="tier - 3"/>
    <s v="tier - 3"/>
    <s v="R1012"/>
    <n v="55"/>
  </r>
  <r>
    <s v="Id858"/>
    <s v="  Katherine"/>
    <n v="40.81"/>
    <n v="10.58"/>
    <s v="Yes"/>
    <s v="No"/>
    <s v="No"/>
    <n v="0"/>
    <s v="No"/>
    <x v="0"/>
    <s v="Diabetes"/>
    <s v="1-Sep-1967"/>
    <n v="12485.8"/>
    <s v="tier - 3"/>
    <s v="tier - 3"/>
    <s v="R1013"/>
    <n v="56"/>
  </r>
  <r>
    <s v="Id859"/>
    <s v="  Keila L"/>
    <n v="24.605"/>
    <n v="7.48"/>
    <s v="No"/>
    <s v="No"/>
    <s v="No"/>
    <n v="0"/>
    <s v="No"/>
    <x v="2"/>
    <s v="Diabetes"/>
    <s v="12-Nov-1968"/>
    <n v="12479.71"/>
    <s v="tier - 3"/>
    <s v="tier - 3"/>
    <s v="R1012"/>
    <n v="55"/>
  </r>
  <r>
    <s v="Id860"/>
    <s v="  Zanae E"/>
    <n v="21.47"/>
    <n v="7.82"/>
    <s v="No"/>
    <s v="No"/>
    <s v="No"/>
    <n v="0"/>
    <s v="No"/>
    <x v="2"/>
    <s v="Diabetes"/>
    <s v="26-Nov-1968"/>
    <n v="12475.35"/>
    <s v="tier - 3"/>
    <s v="tier - 1"/>
    <s v="R1012"/>
    <n v="55"/>
  </r>
  <r>
    <s v="Id861"/>
    <s v="  Alex"/>
    <n v="52.89"/>
    <n v="4.96"/>
    <s v="Yes"/>
    <s v="No"/>
    <s v="No"/>
    <n v="1"/>
    <s v="No"/>
    <x v="0"/>
    <s v="Normal"/>
    <s v="9-Aug-1995"/>
    <n v="12452.25"/>
    <s v="tier - 3"/>
    <s v="tier - 3"/>
    <s v="R1012"/>
    <n v="28"/>
  </r>
  <r>
    <s v="Id862"/>
    <s v="  Kathryn"/>
    <n v="32.965000000000003"/>
    <n v="6.15"/>
    <s v="Yes"/>
    <s v="No"/>
    <s v="No"/>
    <n v="1"/>
    <s v="No"/>
    <x v="0"/>
    <s v="Prediabetes"/>
    <s v="4-Aug-1964"/>
    <n v="12430.95"/>
    <s v="tier - 3"/>
    <s v="tier - 3"/>
    <s v="R1024"/>
    <n v="59"/>
  </r>
  <r>
    <s v="Id863"/>
    <s v="  Jason L"/>
    <n v="36.799999999999997"/>
    <n v="4.62"/>
    <s v="No"/>
    <s v="No"/>
    <s v="Yes"/>
    <n v="1"/>
    <s v="No"/>
    <x v="0"/>
    <s v="Normal"/>
    <s v="14-Jul-1979"/>
    <n v="12408.29"/>
    <s v="tier - 3"/>
    <s v="tier - 1"/>
    <s v="R1022"/>
    <n v="44"/>
  </r>
  <r>
    <s v="Id864"/>
    <s v="  Benjamin J"/>
    <n v="34.299999999999997"/>
    <n v="4.87"/>
    <s v="No"/>
    <s v="No"/>
    <s v="No"/>
    <n v="2"/>
    <s v="No"/>
    <x v="0"/>
    <s v="Normal"/>
    <s v="21-Aug-1972"/>
    <n v="12407.3"/>
    <s v="tier - 3"/>
    <s v="tier - 2"/>
    <s v="R1021"/>
    <n v="51"/>
  </r>
  <r>
    <s v="Id865"/>
    <s v="  Steven M"/>
    <n v="35.244999999999997"/>
    <n v="4.63"/>
    <s v="No"/>
    <s v="No"/>
    <s v="No"/>
    <n v="0"/>
    <s v="No"/>
    <x v="0"/>
    <s v="Normal"/>
    <s v="29-Dec-1989"/>
    <n v="12404.88"/>
    <s v="tier - 3"/>
    <s v="tier - 3"/>
    <s v="R1016"/>
    <n v="34"/>
  </r>
  <r>
    <s v="Id866"/>
    <s v="  Erika"/>
    <n v="26.23"/>
    <n v="11.93"/>
    <s v="No"/>
    <s v="No"/>
    <s v="No"/>
    <n v="0"/>
    <s v="No"/>
    <x v="1"/>
    <s v="Diabetes"/>
    <s v="26-Sep-1962"/>
    <n v="12369.89"/>
    <s v="tier - 3"/>
    <s v="tier - 2"/>
    <s v="R1024"/>
    <n v="61"/>
  </r>
  <r>
    <s v="Id867"/>
    <s v="  Chad"/>
    <n v="36.1"/>
    <n v="5.65"/>
    <s v="Yes"/>
    <s v="No"/>
    <s v="No"/>
    <n v="2"/>
    <s v="No"/>
    <x v="0"/>
    <s v="Normal"/>
    <s v="29-Dec-1966"/>
    <n v="12363.55"/>
    <s v="tier - 3"/>
    <s v="tier - 3"/>
    <s v="R1011"/>
    <n v="57"/>
  </r>
  <r>
    <s v="Id868"/>
    <s v="  Mark"/>
    <n v="37.1"/>
    <n v="11.21"/>
    <s v="Yes"/>
    <s v="No"/>
    <s v="Yes"/>
    <n v="1"/>
    <s v="No"/>
    <x v="0"/>
    <s v="Diabetes"/>
    <s v="22-Sep-1963"/>
    <n v="12347.17"/>
    <s v="tier - 3"/>
    <s v="tier - 3"/>
    <s v="R1011"/>
    <n v="60"/>
  </r>
  <r>
    <s v="Id869"/>
    <s v="  David"/>
    <n v="27.5"/>
    <n v="10.62"/>
    <s v="Yes"/>
    <s v="No"/>
    <s v="Yes"/>
    <n v="1"/>
    <s v="No"/>
    <x v="1"/>
    <s v="Diabetes"/>
    <s v="2-Aug-1963"/>
    <n v="12333.83"/>
    <s v="tier - 3"/>
    <s v="tier - 2"/>
    <s v="R1011"/>
    <n v="60"/>
  </r>
  <r>
    <s v="Id870"/>
    <s v="  Matthew R"/>
    <n v="24.7"/>
    <n v="10.7"/>
    <s v="Yes"/>
    <s v="No"/>
    <s v="Yes"/>
    <n v="1"/>
    <s v="No"/>
    <x v="2"/>
    <s v="Diabetes"/>
    <s v="29-Aug-1963"/>
    <n v="12323.94"/>
    <s v="tier - 3"/>
    <s v="tier - 3"/>
    <s v="R1017"/>
    <n v="60"/>
  </r>
  <r>
    <s v="Id871"/>
    <s v="  Orla"/>
    <n v="26.78"/>
    <n v="10.02"/>
    <s v="Yes"/>
    <s v="No"/>
    <s v="Yes"/>
    <n v="1"/>
    <s v="No"/>
    <x v="1"/>
    <s v="Diabetes"/>
    <s v="28-Oct-1963"/>
    <n v="12299.59"/>
    <s v="tier - 3"/>
    <s v="tier - 1"/>
    <s v="R1025"/>
    <n v="60"/>
  </r>
  <r>
    <s v="Id872"/>
    <s v="  Shaista S"/>
    <n v="45.8"/>
    <n v="4.8499999999999996"/>
    <s v="No"/>
    <s v="No"/>
    <s v="No"/>
    <n v="0"/>
    <s v="No"/>
    <x v="0"/>
    <s v="Normal"/>
    <s v="29-Oct-1990"/>
    <n v="12282.38"/>
    <s v="tier - 3"/>
    <s v="tier - 1"/>
    <s v="R1011"/>
    <n v="33"/>
  </r>
  <r>
    <s v="Id873"/>
    <s v="  Emily"/>
    <n v="29"/>
    <n v="4.3899999999999997"/>
    <s v="Yes"/>
    <s v="No"/>
    <s v="No"/>
    <n v="2"/>
    <s v="No"/>
    <x v="1"/>
    <s v="Normal"/>
    <s v="16-Nov-1966"/>
    <n v="12282.03"/>
    <s v="tier - 3"/>
    <s v="tier - 1"/>
    <s v="R1025"/>
    <n v="57"/>
  </r>
  <r>
    <s v="Id874"/>
    <s v="  Julie A"/>
    <n v="33.534999999999997"/>
    <n v="8.24"/>
    <s v="Yes"/>
    <s v="No"/>
    <s v="No"/>
    <n v="0"/>
    <s v="No"/>
    <x v="0"/>
    <s v="Diabetes"/>
    <s v="28-Aug-1967"/>
    <n v="12269.69"/>
    <s v="tier - 3"/>
    <s v="tier - 2"/>
    <s v="R1012"/>
    <n v="56"/>
  </r>
  <r>
    <s v="Id875"/>
    <s v="  Megumi"/>
    <n v="32.774999999999999"/>
    <n v="9.77"/>
    <s v="Yes"/>
    <s v="No"/>
    <s v="No"/>
    <n v="0"/>
    <s v="No"/>
    <x v="0"/>
    <s v="Diabetes"/>
    <s v="30-Dec-1967"/>
    <n v="12268.63"/>
    <s v="tier - 3"/>
    <s v="tier - 1"/>
    <s v="R1012"/>
    <n v="56"/>
  </r>
  <r>
    <s v="Id876"/>
    <s v="  Skylar"/>
    <n v="37.51"/>
    <n v="5.5"/>
    <s v="Yes"/>
    <s v="No"/>
    <s v="No"/>
    <n v="2"/>
    <s v="No"/>
    <x v="0"/>
    <s v="Normal"/>
    <s v="6-Dec-1966"/>
    <n v="12265.51"/>
    <s v="tier - 3"/>
    <s v="tier - 3"/>
    <s v="R1013"/>
    <n v="57"/>
  </r>
  <r>
    <s v="Id877"/>
    <s v="  Victoria"/>
    <n v="39.86"/>
    <n v="11.84"/>
    <s v="Yes"/>
    <s v="No"/>
    <s v="No"/>
    <n v="1"/>
    <s v="No"/>
    <x v="0"/>
    <s v="Diabetes"/>
    <s v="13-Aug-1986"/>
    <n v="12255.04"/>
    <s v="tier - 3"/>
    <s v="tier - 2"/>
    <s v="R1026"/>
    <n v="37"/>
  </r>
  <r>
    <s v="Id878"/>
    <s v="  Amanda L"/>
    <n v="42.13"/>
    <n v="4.66"/>
    <s v="No"/>
    <s v="No"/>
    <s v="No"/>
    <n v="0"/>
    <s v="No"/>
    <x v="0"/>
    <s v="Normal"/>
    <s v="23-Nov-1989"/>
    <n v="12254.44"/>
    <s v="tier - 3"/>
    <s v="tier - 3"/>
    <s v="R1026"/>
    <n v="34"/>
  </r>
  <r>
    <s v="Id879"/>
    <s v="  Renee"/>
    <n v="35.99"/>
    <n v="11.11"/>
    <s v="No"/>
    <s v="No"/>
    <s v="No"/>
    <n v="0"/>
    <s v="No"/>
    <x v="0"/>
    <s v="Diabetes"/>
    <s v="23-Jun-1974"/>
    <n v="12245.17"/>
    <s v="tier - 3"/>
    <s v="tier - 1"/>
    <s v="R1012"/>
    <n v="49"/>
  </r>
  <r>
    <s v="Id880"/>
    <s v="  Nellie A"/>
    <n v="35.200000000000003"/>
    <n v="7.72"/>
    <s v="Yes"/>
    <s v="No"/>
    <s v="Yes"/>
    <n v="1"/>
    <s v="No"/>
    <x v="0"/>
    <s v="Diabetes"/>
    <s v="17-Jul-1963"/>
    <n v="12244.53"/>
    <s v="tier - 3"/>
    <s v="tier - 1"/>
    <s v="R1013"/>
    <n v="60"/>
  </r>
  <r>
    <s v="Id881"/>
    <s v="  Tamara"/>
    <n v="29.91"/>
    <n v="5.55"/>
    <s v="Yes"/>
    <s v="No"/>
    <s v="No"/>
    <n v="2"/>
    <s v="No"/>
    <x v="1"/>
    <s v="Normal"/>
    <s v="29-Jul-1966"/>
    <n v="12237.73"/>
    <s v="tier - 3"/>
    <s v="tier - 3"/>
    <s v="R1012"/>
    <n v="57"/>
  </r>
  <r>
    <s v="Id882"/>
    <s v="  Joan"/>
    <n v="36.479999999999997"/>
    <n v="5.05"/>
    <s v="Yes"/>
    <s v="No"/>
    <s v="No"/>
    <n v="1"/>
    <s v="No"/>
    <x v="0"/>
    <s v="Normal"/>
    <s v="15-Oct-1964"/>
    <n v="12235.84"/>
    <s v="tier - 3"/>
    <s v="tier - 3"/>
    <s v="R1012"/>
    <n v="59"/>
  </r>
  <r>
    <s v="Id883"/>
    <s v="  Aimee J"/>
    <n v="27.5"/>
    <n v="8.69"/>
    <s v="Yes"/>
    <s v="No"/>
    <s v="Yes"/>
    <n v="1"/>
    <s v="No"/>
    <x v="1"/>
    <s v="Diabetes"/>
    <s v="19-Jul-1963"/>
    <n v="12233.83"/>
    <s v="tier - 3"/>
    <s v="tier - 1"/>
    <s v="R1011"/>
    <n v="60"/>
  </r>
  <r>
    <s v="Id884"/>
    <s v="  Suzanne"/>
    <n v="33.44"/>
    <n v="5.9"/>
    <s v="Yes"/>
    <s v="No"/>
    <s v="No"/>
    <n v="1"/>
    <s v="No"/>
    <x v="0"/>
    <s v="Prediabetes"/>
    <s v="24-Jun-1964"/>
    <n v="12231.61"/>
    <s v="tier - 3"/>
    <s v="tier - 3"/>
    <s v="R1012"/>
    <n v="59"/>
  </r>
  <r>
    <s v="Id885"/>
    <s v="  Kristin A"/>
    <n v="28.215"/>
    <n v="6.29"/>
    <s v="Yes"/>
    <s v="No"/>
    <s v="No"/>
    <n v="1"/>
    <s v="No"/>
    <x v="1"/>
    <s v="Prediabetes"/>
    <s v="2-Jul-1964"/>
    <n v="12224.35"/>
    <s v="tier - 3"/>
    <s v="tier - 1"/>
    <s v="R1012"/>
    <n v="59"/>
  </r>
  <r>
    <s v="Id886"/>
    <s v="  Bronwyn"/>
    <n v="27.17"/>
    <n v="5.84"/>
    <s v="Yes"/>
    <s v="No"/>
    <s v="No"/>
    <n v="1"/>
    <s v="No"/>
    <x v="1"/>
    <s v="Prediabetes"/>
    <s v="20-Jul-1964"/>
    <n v="12222.9"/>
    <s v="tier - 3"/>
    <s v="tier - 2"/>
    <s v="R1012"/>
    <n v="59"/>
  </r>
  <r>
    <s v="Id887"/>
    <s v="  Taylor J"/>
    <n v="35.380000000000003"/>
    <n v="6.12"/>
    <s v="No"/>
    <s v="No"/>
    <s v="No"/>
    <n v="0"/>
    <s v="No"/>
    <x v="0"/>
    <s v="Prediabetes"/>
    <s v="14-Aug-1977"/>
    <n v="12218.7"/>
    <s v="tier - 3"/>
    <s v="tier - 1"/>
    <s v="R1012"/>
    <n v="46"/>
  </r>
  <r>
    <s v="Id888"/>
    <s v="  Kimberly M"/>
    <n v="43.48"/>
    <n v="6.24"/>
    <s v="No"/>
    <s v="No"/>
    <s v="No"/>
    <n v="0"/>
    <s v="No"/>
    <x v="0"/>
    <s v="Prediabetes"/>
    <s v="29-Aug-1991"/>
    <n v="12198.64"/>
    <s v="tier - 3"/>
    <s v="tier - 3"/>
    <s v="R1026"/>
    <n v="32"/>
  </r>
  <r>
    <s v="Id889"/>
    <s v="  Joshua E"/>
    <n v="41.73"/>
    <n v="6.25"/>
    <s v="No"/>
    <s v="No"/>
    <s v="No"/>
    <n v="1"/>
    <s v="No"/>
    <x v="0"/>
    <s v="Prediabetes"/>
    <s v="5-Oct-1987"/>
    <n v="12148.2"/>
    <s v="tier - 3"/>
    <s v="tier - 3"/>
    <s v="R1012"/>
    <n v="36"/>
  </r>
  <r>
    <s v="Id890"/>
    <s v="  Jeffrey"/>
    <n v="28.9"/>
    <n v="11.96"/>
    <s v="No"/>
    <s v="No"/>
    <s v="No"/>
    <n v="0"/>
    <s v="No"/>
    <x v="1"/>
    <s v="Diabetes"/>
    <s v="15-Sep-1962"/>
    <n v="12146.97"/>
    <s v="tier - 3"/>
    <s v="tier - 3"/>
    <s v="R1011"/>
    <n v="61"/>
  </r>
  <r>
    <s v="Id891"/>
    <s v="  Andrew R"/>
    <n v="25.74"/>
    <n v="7.69"/>
    <s v="No"/>
    <s v="No"/>
    <s v="No"/>
    <n v="0"/>
    <s v="No"/>
    <x v="1"/>
    <s v="Diabetes"/>
    <s v="4-Nov-1962"/>
    <n v="12142.58"/>
    <s v="tier - 3"/>
    <s v="tier - 2"/>
    <s v="R1013"/>
    <n v="61"/>
  </r>
  <r>
    <s v="Id892"/>
    <s v="  Francisco J"/>
    <n v="36.06"/>
    <n v="8.83"/>
    <s v="No"/>
    <s v="No"/>
    <s v="No"/>
    <n v="0"/>
    <s v="No"/>
    <x v="0"/>
    <s v="Diabetes"/>
    <s v="16-Sep-1974"/>
    <n v="12137.6"/>
    <s v="tier - 3"/>
    <s v="tier - 3"/>
    <s v="R1012"/>
    <n v="49"/>
  </r>
  <r>
    <s v="Id893"/>
    <s v="  Rhonda"/>
    <n v="43.28"/>
    <n v="4.41"/>
    <s v="No"/>
    <s v="No"/>
    <s v="No"/>
    <n v="0"/>
    <s v="No"/>
    <x v="0"/>
    <s v="Normal"/>
    <s v="6-Nov-1991"/>
    <n v="12130.8"/>
    <s v="tier - 3"/>
    <s v="tier - 3"/>
    <s v="R1026"/>
    <n v="32"/>
  </r>
  <r>
    <s v="Id894"/>
    <s v="  John"/>
    <n v="28.785"/>
    <n v="9.1"/>
    <s v="Yes"/>
    <s v="No"/>
    <s v="Yes"/>
    <n v="1"/>
    <s v="No"/>
    <x v="1"/>
    <s v="Diabetes"/>
    <s v="4-Jun-1963"/>
    <n v="12129.61"/>
    <s v="tier - 3"/>
    <s v="tier - 1"/>
    <s v="R1012"/>
    <n v="60"/>
  </r>
  <r>
    <s v="Id895"/>
    <s v="  Miles J"/>
    <n v="25.46"/>
    <n v="11.52"/>
    <s v="Yes"/>
    <s v="No"/>
    <s v="Yes"/>
    <n v="1"/>
    <s v="No"/>
    <x v="1"/>
    <s v="Diabetes"/>
    <s v="20-Jul-1963"/>
    <n v="12124.99"/>
    <s v="tier - 3"/>
    <s v="tier - 1"/>
    <s v="R1012"/>
    <n v="60"/>
  </r>
  <r>
    <s v="Id896"/>
    <s v="  Justyna I"/>
    <n v="30.8"/>
    <n v="10.95"/>
    <s v="No"/>
    <s v="No"/>
    <s v="No"/>
    <n v="0"/>
    <s v="No"/>
    <x v="0"/>
    <s v="Diabetes"/>
    <s v="25-Oct-1968"/>
    <n v="12105.32"/>
    <s v="tier - 3"/>
    <s v="tier - 3"/>
    <s v="R1011"/>
    <n v="55"/>
  </r>
  <r>
    <s v="Id897"/>
    <s v="  Lucille"/>
    <n v="28.88"/>
    <n v="11.5"/>
    <s v="No"/>
    <s v="No"/>
    <s v="No"/>
    <n v="0"/>
    <s v="No"/>
    <x v="1"/>
    <s v="Diabetes"/>
    <s v="9-Dec-1968"/>
    <n v="12096.65"/>
    <s v="tier - 3"/>
    <s v="tier - 1"/>
    <s v="R1024"/>
    <n v="55"/>
  </r>
  <r>
    <s v="Id898"/>
    <s v="  April"/>
    <n v="23"/>
    <n v="9.8800000000000008"/>
    <s v="No"/>
    <s v="No"/>
    <s v="No"/>
    <n v="0"/>
    <s v="No"/>
    <x v="2"/>
    <s v="Diabetes"/>
    <s v="21-Jun-1968"/>
    <n v="12094.48"/>
    <s v="tier - 3"/>
    <s v="tier - 3"/>
    <s v="R1011"/>
    <n v="55"/>
  </r>
  <r>
    <s v="Id899"/>
    <s v="  Robert"/>
    <n v="38.25"/>
    <n v="6.2"/>
    <s v="No"/>
    <s v="No"/>
    <s v="No"/>
    <n v="1"/>
    <s v="No"/>
    <x v="0"/>
    <s v="Prediabetes"/>
    <s v="2-Sep-1984"/>
    <n v="12091.34"/>
    <s v="tier - 3"/>
    <s v="tier - 2"/>
    <s v="R1022"/>
    <n v="39"/>
  </r>
  <r>
    <s v="Id900"/>
    <s v="  Alyssa"/>
    <n v="39.25"/>
    <n v="8.41"/>
    <s v="Yes"/>
    <s v="No"/>
    <s v="No"/>
    <n v="1"/>
    <s v="No"/>
    <x v="0"/>
    <s v="Diabetes"/>
    <s v="7-Sep-1986"/>
    <n v="12048.13"/>
    <s v="tier - 3"/>
    <s v="tier - 2"/>
    <s v="R1026"/>
    <n v="37"/>
  </r>
  <r>
    <s v="Id901"/>
    <s v="  Jessica E"/>
    <n v="26.6"/>
    <n v="5.07"/>
    <s v="Yes"/>
    <s v="No"/>
    <s v="No"/>
    <n v="2"/>
    <s v="No"/>
    <x v="1"/>
    <s v="Normal"/>
    <s v="24-Nov-1966"/>
    <n v="12044.34"/>
    <s v="tier - 3"/>
    <s v="tier - 1"/>
    <s v="R1012"/>
    <n v="57"/>
  </r>
  <r>
    <s v="Id902"/>
    <s v="  Patrick J"/>
    <n v="35.700000000000003"/>
    <n v="4.0599999999999996"/>
    <s v="No"/>
    <s v="No"/>
    <s v="Yes"/>
    <n v="1"/>
    <s v="No"/>
    <x v="0"/>
    <s v="Normal"/>
    <s v="16-Oct-1979"/>
    <n v="12035.18"/>
    <s v="tier - 3"/>
    <s v="tier - 3"/>
    <s v="R1021"/>
    <n v="44"/>
  </r>
  <r>
    <s v="Id903"/>
    <s v="  Emilie"/>
    <n v="20.100000000000001"/>
    <n v="10.52"/>
    <s v="No"/>
    <s v="No"/>
    <s v="No"/>
    <n v="0"/>
    <s v="No"/>
    <x v="2"/>
    <s v="Diabetes"/>
    <s v="29-Oct-1965"/>
    <n v="12032.33"/>
    <s v="tier - 3"/>
    <s v="tier - 1"/>
    <s v="R1011"/>
    <n v="58"/>
  </r>
  <r>
    <s v="Id904"/>
    <s v="  Caitlin B"/>
    <n v="22.23"/>
    <n v="9.65"/>
    <s v="No"/>
    <s v="No"/>
    <s v="No"/>
    <n v="0"/>
    <s v="No"/>
    <x v="2"/>
    <s v="Diabetes"/>
    <s v="9-Jun-1965"/>
    <n v="12029.29"/>
    <s v="tier - 3"/>
    <s v="tier - 2"/>
    <s v="R1024"/>
    <n v="58"/>
  </r>
  <r>
    <s v="Id905"/>
    <s v="  Joseph W"/>
    <n v="36.47"/>
    <n v="6.21"/>
    <s v="No"/>
    <s v="No"/>
    <s v="No"/>
    <n v="0"/>
    <s v="No"/>
    <x v="0"/>
    <s v="Prediabetes"/>
    <s v="17-Oct-1982"/>
    <n v="12001.29"/>
    <s v="tier - 3"/>
    <s v="tier - 3"/>
    <s v="R1021"/>
    <n v="41"/>
  </r>
  <r>
    <s v="Id906"/>
    <s v="  Wendy"/>
    <n v="49.64"/>
    <n v="4.76"/>
    <s v="No"/>
    <s v="No"/>
    <s v="Yes"/>
    <n v="1"/>
    <s v="No"/>
    <x v="0"/>
    <s v="Normal"/>
    <s v="12-Dec-1993"/>
    <n v="11994.89"/>
    <s v="tier - 3"/>
    <s v="tier - 2"/>
    <s v="R1012"/>
    <n v="30"/>
  </r>
  <r>
    <s v="Id907"/>
    <s v="  Leah L"/>
    <n v="36.799999999999997"/>
    <n v="5.73"/>
    <s v="Yes"/>
    <s v="No"/>
    <s v="Yes"/>
    <n v="1"/>
    <s v="No"/>
    <x v="0"/>
    <s v="Prediabetes"/>
    <s v="4-Jul-1983"/>
    <n v="11987.68"/>
    <s v="tier - 3"/>
    <s v="tier - 2"/>
    <s v="R1026"/>
    <n v="40"/>
  </r>
  <r>
    <s v="Id908"/>
    <s v="  Wayne L"/>
    <n v="33.880000000000003"/>
    <n v="10.78"/>
    <s v="Yes"/>
    <s v="No"/>
    <s v="No"/>
    <n v="0"/>
    <s v="No"/>
    <x v="0"/>
    <s v="Diabetes"/>
    <s v="22-Dec-1967"/>
    <n v="11987.17"/>
    <s v="tier - 3"/>
    <s v="tier - 3"/>
    <s v="R1013"/>
    <n v="56"/>
  </r>
  <r>
    <s v="Id909"/>
    <s v="  Jason M"/>
    <n v="32.01"/>
    <n v="5.08"/>
    <s v="Yes"/>
    <s v="No"/>
    <s v="No"/>
    <n v="1"/>
    <s v="No"/>
    <x v="0"/>
    <s v="Normal"/>
    <s v="29-Sep-1964"/>
    <n v="11946.63"/>
    <s v="tier - 3"/>
    <s v="tier - 2"/>
    <s v="R1013"/>
    <n v="59"/>
  </r>
  <r>
    <s v="Id910"/>
    <s v="  Floris"/>
    <n v="33.630000000000003"/>
    <n v="11.39"/>
    <s v="No"/>
    <s v="No"/>
    <s v="No"/>
    <n v="0"/>
    <s v="No"/>
    <x v="0"/>
    <s v="Diabetes"/>
    <s v="1-Nov-1965"/>
    <n v="11945.13"/>
    <s v="tier - 3"/>
    <s v="tier - 2"/>
    <s v="R1012"/>
    <n v="58"/>
  </r>
  <r>
    <s v="Id911"/>
    <s v="  Marc"/>
    <n v="34.865000000000002"/>
    <n v="5.35"/>
    <s v="Yes"/>
    <s v="No"/>
    <s v="No"/>
    <n v="1"/>
    <s v="No"/>
    <x v="0"/>
    <s v="Normal"/>
    <s v="25-Dec-1964"/>
    <n v="11944.59"/>
    <s v="tier - 3"/>
    <s v="tier - 2"/>
    <s v="R1016"/>
    <n v="59"/>
  </r>
  <r>
    <s v="Id912"/>
    <s v="  Christopher"/>
    <n v="43.11"/>
    <n v="5.6"/>
    <s v="No"/>
    <s v="No"/>
    <s v="No"/>
    <n v="0"/>
    <s v="No"/>
    <x v="0"/>
    <s v="Normal"/>
    <s v="19-Oct-1991"/>
    <n v="11941.83"/>
    <s v="tier - 3"/>
    <s v="tier - 1"/>
    <s v="R1023"/>
    <n v="32"/>
  </r>
  <r>
    <s v="Id913"/>
    <s v="  Kevin"/>
    <n v="30.305"/>
    <n v="4.2699999999999996"/>
    <s v="Yes"/>
    <s v="No"/>
    <s v="No"/>
    <n v="1"/>
    <s v="No"/>
    <x v="0"/>
    <s v="Normal"/>
    <s v="2-Aug-1964"/>
    <n v="11938.26"/>
    <s v="tier - 3"/>
    <s v="tier - 3"/>
    <s v="R1019"/>
    <n v="59"/>
  </r>
  <r>
    <s v="Id914"/>
    <s v="  Aharon N"/>
    <n v="25.175000000000001"/>
    <n v="5.57"/>
    <s v="Yes"/>
    <s v="No"/>
    <s v="No"/>
    <n v="1"/>
    <s v="No"/>
    <x v="1"/>
    <s v="Normal"/>
    <s v="20-Dec-1964"/>
    <n v="11931.13"/>
    <s v="tier - 3"/>
    <s v="tier - 1"/>
    <s v="R1019"/>
    <n v="59"/>
  </r>
  <r>
    <s v="Id915"/>
    <s v="  Lawrence D"/>
    <n v="26.8"/>
    <n v="5.68"/>
    <s v="Yes"/>
    <s v="No"/>
    <s v="No"/>
    <n v="1"/>
    <s v="No"/>
    <x v="1"/>
    <s v="Normal"/>
    <s v="19-Nov-1964"/>
    <n v="11918.2"/>
    <s v="tier - 3"/>
    <s v="tier - 1"/>
    <s v="R1021"/>
    <n v="59"/>
  </r>
  <r>
    <s v="Id916"/>
    <s v="  Malcolm"/>
    <n v="21.78"/>
    <n v="5.3"/>
    <s v="No"/>
    <s v="Yes"/>
    <s v="No"/>
    <n v="1"/>
    <s v="No"/>
    <x v="2"/>
    <s v="Normal"/>
    <s v="2-Jun-2004"/>
    <n v="11884.05"/>
    <s v="tier - 3"/>
    <s v="tier - 3"/>
    <s v="R1013"/>
    <n v="19"/>
  </r>
  <r>
    <s v="Id917"/>
    <s v="  Anna E"/>
    <n v="30.14"/>
    <n v="9.4499999999999993"/>
    <s v="Yes"/>
    <s v="No"/>
    <s v="No"/>
    <n v="0"/>
    <s v="No"/>
    <x v="0"/>
    <s v="Diabetes"/>
    <s v="29-Oct-1967"/>
    <n v="11881.97"/>
    <s v="tier - 3"/>
    <s v="tier - 1"/>
    <s v="R1013"/>
    <n v="56"/>
  </r>
  <r>
    <s v="Id918"/>
    <s v="  Jenny"/>
    <n v="29.7"/>
    <n v="6.79"/>
    <s v="Yes"/>
    <s v="No"/>
    <s v="No"/>
    <n v="0"/>
    <s v="No"/>
    <x v="1"/>
    <s v="Diabetes"/>
    <s v="14-Jul-1967"/>
    <n v="11881.36"/>
    <s v="tier - 3"/>
    <s v="tier - 2"/>
    <s v="R1011"/>
    <n v="56"/>
  </r>
  <r>
    <s v="Id919"/>
    <s v="  Melissa L"/>
    <n v="32.395000000000003"/>
    <n v="11.1"/>
    <s v="Yes"/>
    <s v="No"/>
    <s v="No"/>
    <n v="0"/>
    <s v="No"/>
    <x v="0"/>
    <s v="Diabetes"/>
    <s v="24-Aug-1967"/>
    <n v="11879.1"/>
    <s v="tier - 3"/>
    <s v="tier - 3"/>
    <s v="R1024"/>
    <n v="56"/>
  </r>
  <r>
    <s v="Id920"/>
    <s v="  Chia J"/>
    <n v="36.64"/>
    <n v="7.26"/>
    <s v="No"/>
    <s v="No"/>
    <s v="No"/>
    <n v="0"/>
    <s v="No"/>
    <x v="0"/>
    <s v="Diabetes"/>
    <s v="7-Jul-1974"/>
    <n v="11858.56"/>
    <s v="tier - 3"/>
    <s v="tier - 3"/>
    <s v="R1011"/>
    <n v="49"/>
  </r>
  <r>
    <s v="Id921"/>
    <s v="  Laura A"/>
    <n v="39.049999999999997"/>
    <n v="5.27"/>
    <s v="Yes"/>
    <s v="No"/>
    <s v="No"/>
    <n v="1"/>
    <s v="No"/>
    <x v="0"/>
    <s v="Normal"/>
    <s v="29-Sep-1964"/>
    <n v="11856.41"/>
    <s v="tier - 3"/>
    <s v="tier - 2"/>
    <s v="R1013"/>
    <n v="59"/>
  </r>
  <r>
    <s v="Id922"/>
    <s v="  Aditi"/>
    <n v="33.1"/>
    <n v="5.46"/>
    <s v="Yes"/>
    <s v="No"/>
    <s v="No"/>
    <n v="1"/>
    <s v="No"/>
    <x v="0"/>
    <s v="Normal"/>
    <s v="27-Jun-1964"/>
    <n v="11848.14"/>
    <s v="tier - 3"/>
    <s v="tier - 2"/>
    <s v="R1011"/>
    <n v="59"/>
  </r>
  <r>
    <s v="Id923"/>
    <s v="  Leah A"/>
    <n v="31.824999999999999"/>
    <n v="8.1300000000000008"/>
    <s v="No"/>
    <s v="No"/>
    <s v="No"/>
    <n v="0"/>
    <s v="No"/>
    <x v="0"/>
    <s v="Diabetes"/>
    <s v="10-Nov-1965"/>
    <n v="11842.62"/>
    <s v="tier - 3"/>
    <s v="tier - 3"/>
    <s v="R1012"/>
    <n v="58"/>
  </r>
  <r>
    <s v="Id924"/>
    <s v="  Marianne"/>
    <n v="29"/>
    <n v="4.25"/>
    <s v="Yes"/>
    <s v="No"/>
    <s v="No"/>
    <n v="1"/>
    <s v="No"/>
    <x v="1"/>
    <s v="Normal"/>
    <s v="11-Jul-1964"/>
    <n v="11842.44"/>
    <s v="tier - 3"/>
    <s v="tier - 2"/>
    <s v="R1011"/>
    <n v="59"/>
  </r>
  <r>
    <s v="Id925"/>
    <s v="  Carla"/>
    <n v="30.495000000000001"/>
    <n v="8.68"/>
    <s v="No"/>
    <s v="No"/>
    <s v="No"/>
    <n v="0"/>
    <s v="No"/>
    <x v="0"/>
    <s v="Diabetes"/>
    <s v="25-Sep-1965"/>
    <n v="11840.78"/>
    <s v="tier - 3"/>
    <s v="tier - 2"/>
    <s v="R1012"/>
    <n v="58"/>
  </r>
  <r>
    <s v="Id926"/>
    <s v="  Oksana"/>
    <n v="25.2"/>
    <n v="6.25"/>
    <s v="Yes"/>
    <s v="No"/>
    <s v="No"/>
    <n v="1"/>
    <s v="No"/>
    <x v="1"/>
    <s v="Prediabetes"/>
    <s v="11-Sep-1964"/>
    <n v="11837.16"/>
    <s v="tier - 3"/>
    <s v="tier - 3"/>
    <s v="R1011"/>
    <n v="59"/>
  </r>
  <r>
    <s v="Id927"/>
    <s v="  Rebecca B"/>
    <n v="22.77"/>
    <n v="4.47"/>
    <s v="Yes"/>
    <s v="No"/>
    <s v="No"/>
    <n v="1"/>
    <s v="No"/>
    <x v="2"/>
    <s v="Normal"/>
    <s v="27-Jun-1964"/>
    <n v="11833.78"/>
    <s v="tier - 3"/>
    <s v="tier - 3"/>
    <s v="R1013"/>
    <n v="59"/>
  </r>
  <r>
    <s v="Id928"/>
    <s v="  Maria A"/>
    <n v="23.18"/>
    <n v="8.31"/>
    <s v="No"/>
    <s v="No"/>
    <s v="No"/>
    <n v="0"/>
    <s v="No"/>
    <x v="2"/>
    <s v="Diabetes"/>
    <s v="3-Oct-1965"/>
    <n v="11830.61"/>
    <s v="tier - 3"/>
    <s v="tier - 1"/>
    <s v="R1012"/>
    <n v="58"/>
  </r>
  <r>
    <s v="Id929"/>
    <s v="  Lisa M"/>
    <n v="35.409999999999997"/>
    <n v="5.68"/>
    <s v="No"/>
    <s v="No"/>
    <s v="No"/>
    <n v="0"/>
    <s v="No"/>
    <x v="0"/>
    <s v="Normal"/>
    <s v="20-Nov-1982"/>
    <n v="11773.06"/>
    <s v="tier - 3"/>
    <s v="tier - 3"/>
    <s v="R1026"/>
    <n v="41"/>
  </r>
  <r>
    <s v="Id930"/>
    <s v="  Steve Jr"/>
    <n v="32.11"/>
    <n v="4.75"/>
    <s v="Yes"/>
    <s v="No"/>
    <s v="No"/>
    <n v="2"/>
    <s v="No"/>
    <x v="0"/>
    <s v="Normal"/>
    <s v="25-Jul-1966"/>
    <n v="11763"/>
    <s v="tier - 3"/>
    <s v="tier - 3"/>
    <s v="R1016"/>
    <n v="57"/>
  </r>
  <r>
    <s v="Id931"/>
    <s v="  Tiffany"/>
    <n v="34.479999999999997"/>
    <n v="6.31"/>
    <s v="No"/>
    <s v="No"/>
    <s v="Yes"/>
    <n v="1"/>
    <s v="No"/>
    <x v="0"/>
    <s v="Prediabetes"/>
    <s v="6-Nov-1979"/>
    <n v="11752.68"/>
    <s v="tier - 3"/>
    <s v="tier - 1"/>
    <s v="R1026"/>
    <n v="44"/>
  </r>
  <r>
    <s v="Id932"/>
    <s v="  Greg"/>
    <n v="34.39"/>
    <n v="6.28"/>
    <s v="Yes"/>
    <s v="No"/>
    <s v="No"/>
    <n v="1"/>
    <s v="No"/>
    <x v="0"/>
    <s v="Prediabetes"/>
    <s v="2-Dec-1964"/>
    <n v="11743.93"/>
    <s v="tier - 3"/>
    <s v="tier - 1"/>
    <s v="R1012"/>
    <n v="59"/>
  </r>
  <r>
    <s v="Id933"/>
    <s v="  Dale"/>
    <n v="26.4"/>
    <n v="9.2899999999999991"/>
    <s v="Yes"/>
    <s v="No"/>
    <s v="Yes"/>
    <n v="1"/>
    <s v="No"/>
    <x v="1"/>
    <s v="Diabetes"/>
    <s v="9-Jun-1963"/>
    <n v="11743.3"/>
    <s v="tier - 3"/>
    <s v="tier - 3"/>
    <s v="R1013"/>
    <n v="60"/>
  </r>
  <r>
    <s v="Id934"/>
    <s v="  Brittany A"/>
    <n v="28.1"/>
    <n v="5.79"/>
    <s v="Yes"/>
    <s v="No"/>
    <s v="Yes"/>
    <n v="1"/>
    <s v="No"/>
    <x v="1"/>
    <s v="Prediabetes"/>
    <s v="12-Nov-1969"/>
    <n v="11741.73"/>
    <s v="tier - 3"/>
    <s v="tier - 1"/>
    <s v="R1011"/>
    <n v="54"/>
  </r>
  <r>
    <s v="Id935"/>
    <s v="  Robert S"/>
    <n v="27"/>
    <n v="4.54"/>
    <s v="Yes"/>
    <s v="No"/>
    <s v="No"/>
    <n v="1"/>
    <s v="No"/>
    <x v="1"/>
    <s v="Normal"/>
    <s v="5-Sep-1988"/>
    <n v="11737.85"/>
    <s v="tier - 3"/>
    <s v="tier - 1"/>
    <s v="R1011"/>
    <n v="35"/>
  </r>
  <r>
    <s v="Id936"/>
    <s v="  Cameron"/>
    <n v="28.594999999999999"/>
    <n v="4.68"/>
    <s v="Yes"/>
    <s v="No"/>
    <s v="No"/>
    <n v="1"/>
    <s v="No"/>
    <x v="1"/>
    <s v="Normal"/>
    <s v="9-Nov-1964"/>
    <n v="11735.88"/>
    <s v="tier - 3"/>
    <s v="tier - 1"/>
    <s v="R1012"/>
    <n v="59"/>
  </r>
  <r>
    <s v="Id937"/>
    <s v="  Ulrike"/>
    <n v="36.799999999999997"/>
    <n v="5.88"/>
    <s v="No"/>
    <s v="No"/>
    <s v="No"/>
    <n v="1"/>
    <s v="No"/>
    <x v="0"/>
    <s v="Prediabetes"/>
    <s v="26-Nov-1984"/>
    <n v="11730.82"/>
    <s v="tier - 3"/>
    <s v="tier - 3"/>
    <s v="R1026"/>
    <n v="39"/>
  </r>
  <r>
    <s v="Id938"/>
    <s v="  Katlyn A"/>
    <n v="23.75"/>
    <n v="5.42"/>
    <s v="Yes"/>
    <s v="No"/>
    <s v="Yes"/>
    <n v="1"/>
    <s v="No"/>
    <x v="2"/>
    <s v="Normal"/>
    <s v="12-Oct-1969"/>
    <n v="11729.68"/>
    <s v="tier - 3"/>
    <s v="tier - 1"/>
    <s v="R1024"/>
    <n v="54"/>
  </r>
  <r>
    <s v="Id939"/>
    <s v="  Morgan B"/>
    <n v="35.619999999999997"/>
    <n v="4.16"/>
    <s v="No"/>
    <s v="No"/>
    <s v="No"/>
    <n v="0"/>
    <s v="No"/>
    <x v="0"/>
    <s v="Normal"/>
    <s v="21-Oct-1982"/>
    <n v="11712.97"/>
    <s v="tier - 3"/>
    <s v="tier - 2"/>
    <s v="R1021"/>
    <n v="41"/>
  </r>
  <r>
    <s v="Id940"/>
    <s v="  Peter"/>
    <n v="30.69"/>
    <n v="7.05"/>
    <s v="Yes"/>
    <s v="No"/>
    <s v="No"/>
    <n v="2"/>
    <s v="No"/>
    <x v="0"/>
    <s v="Diabetes"/>
    <s v="1-Dec-1970"/>
    <n v="11696.52"/>
    <s v="tier - 3"/>
    <s v="tier - 1"/>
    <s v="R1021"/>
    <n v="53"/>
  </r>
  <r>
    <s v="Id941"/>
    <s v="  Chandler"/>
    <n v="35.799999999999997"/>
    <n v="5.63"/>
    <s v="Yes"/>
    <s v="No"/>
    <s v="No"/>
    <n v="2"/>
    <s v="No"/>
    <x v="0"/>
    <s v="Normal"/>
    <s v="9-Nov-1966"/>
    <n v="11674.13"/>
    <s v="tier - 3"/>
    <s v="tier - 1"/>
    <s v="R1011"/>
    <n v="57"/>
  </r>
  <r>
    <s v="Id942"/>
    <s v="  Silvana M"/>
    <n v="28.785"/>
    <n v="4.24"/>
    <s v="Yes"/>
    <s v="No"/>
    <s v="No"/>
    <n v="2"/>
    <s v="No"/>
    <x v="1"/>
    <s v="Normal"/>
    <s v="23-Aug-1966"/>
    <n v="11658.38"/>
    <s v="tier - 3"/>
    <s v="tier - 3"/>
    <s v="R1024"/>
    <n v="57"/>
  </r>
  <r>
    <s v="Id943"/>
    <s v="  Natty"/>
    <n v="28.594999999999999"/>
    <n v="4.96"/>
    <s v="Yes"/>
    <s v="No"/>
    <s v="No"/>
    <n v="2"/>
    <s v="No"/>
    <x v="1"/>
    <s v="Normal"/>
    <s v="6-Jul-1966"/>
    <n v="11658.12"/>
    <s v="tier - 3"/>
    <s v="tier - 1"/>
    <s v="R1024"/>
    <n v="57"/>
  </r>
  <r>
    <s v="Id944"/>
    <s v="  Nicholas T"/>
    <n v="48.75"/>
    <n v="4.34"/>
    <s v="No"/>
    <s v="No"/>
    <s v="No"/>
    <n v="0"/>
    <s v="No"/>
    <x v="0"/>
    <s v="Normal"/>
    <s v="20-Jul-1994"/>
    <n v="11657.81"/>
    <s v="tier - 3"/>
    <s v="tier - 2"/>
    <s v="R1023"/>
    <n v="29"/>
  </r>
  <r>
    <s v="Id945"/>
    <s v="  Rebecca"/>
    <n v="28.31"/>
    <n v="5.43"/>
    <s v="Yes"/>
    <s v="No"/>
    <s v="No"/>
    <n v="2"/>
    <s v="No"/>
    <x v="1"/>
    <s v="Normal"/>
    <s v="4-Oct-1966"/>
    <n v="11657.72"/>
    <s v="tier - 3"/>
    <s v="tier - 2"/>
    <s v="R1024"/>
    <n v="57"/>
  </r>
  <r>
    <s v="Id946"/>
    <s v="  John"/>
    <n v="38.39"/>
    <n v="8.33"/>
    <s v="Yes"/>
    <s v="No"/>
    <s v="No"/>
    <n v="1"/>
    <s v="No"/>
    <x v="0"/>
    <s v="Diabetes"/>
    <s v="17-Jul-1986"/>
    <n v="11625.11"/>
    <s v="tier - 3"/>
    <s v="tier - 3"/>
    <s v="R1022"/>
    <n v="37"/>
  </r>
  <r>
    <s v="Id947"/>
    <s v="  Antony G"/>
    <n v="25.87"/>
    <n v="5.63"/>
    <s v="Yes"/>
    <s v="No"/>
    <s v="No"/>
    <n v="1"/>
    <s v="No"/>
    <x v="1"/>
    <s v="Normal"/>
    <s v="20-Jun-1964"/>
    <n v="11602.75"/>
    <s v="tier - 3"/>
    <s v="tier - 1"/>
    <s v="R1020"/>
    <n v="59"/>
  </r>
  <r>
    <s v="Id948"/>
    <s v="  Eric"/>
    <n v="43.7"/>
    <n v="7.23"/>
    <s v="No"/>
    <s v="No"/>
    <s v="No"/>
    <n v="0"/>
    <s v="No"/>
    <x v="0"/>
    <s v="Diabetes"/>
    <s v="6-Nov-1965"/>
    <n v="11576.13"/>
    <s v="tier - 3"/>
    <s v="tier - 3"/>
    <s v="R1011"/>
    <n v="58"/>
  </r>
  <r>
    <s v="Id949"/>
    <s v="  Erik"/>
    <n v="40.945"/>
    <n v="10.57"/>
    <s v="No"/>
    <s v="No"/>
    <s v="No"/>
    <n v="0"/>
    <s v="No"/>
    <x v="0"/>
    <s v="Diabetes"/>
    <s v="25-Dec-1965"/>
    <n v="11566.3"/>
    <s v="tier - 3"/>
    <s v="tier - 3"/>
    <s v="R1016"/>
    <n v="58"/>
  </r>
  <r>
    <s v="Id950"/>
    <s v="  Matthew T"/>
    <n v="27.94"/>
    <n v="7.92"/>
    <s v="No"/>
    <s v="No"/>
    <s v="No"/>
    <n v="0"/>
    <s v="No"/>
    <x v="1"/>
    <s v="Diabetes"/>
    <s v="27-Oct-1965"/>
    <n v="11554.22"/>
    <s v="tier - 3"/>
    <s v="tier - 1"/>
    <s v="R1013"/>
    <n v="58"/>
  </r>
  <r>
    <s v="Id951"/>
    <s v="  Cassandra"/>
    <n v="31.9"/>
    <n v="10.119999999999999"/>
    <s v="No"/>
    <s v="No"/>
    <s v="No"/>
    <n v="2"/>
    <s v="No"/>
    <x v="0"/>
    <s v="Diabetes"/>
    <s v="23-Jul-1973"/>
    <n v="11552.9"/>
    <s v="tier - 3"/>
    <s v="tier - 2"/>
    <s v="R1011"/>
    <n v="50"/>
  </r>
  <r>
    <s v="Id952"/>
    <s v="  Rosemary C"/>
    <n v="31.64"/>
    <n v="7.91"/>
    <s v="No"/>
    <s v="No"/>
    <s v="No"/>
    <n v="0"/>
    <s v="No"/>
    <x v="0"/>
    <s v="Diabetes"/>
    <s v="1-Dec-1971"/>
    <n v="11540.25"/>
    <s v="tier - 3"/>
    <s v="tier - 1"/>
    <s v="R1012"/>
    <n v="52"/>
  </r>
  <r>
    <s v="Id953"/>
    <s v="  Carrie A"/>
    <n v="46.7"/>
    <n v="10.9"/>
    <s v="No"/>
    <s v="No"/>
    <s v="No"/>
    <n v="0"/>
    <s v="No"/>
    <x v="0"/>
    <s v="Diabetes"/>
    <s v="14-Nov-1968"/>
    <n v="11538.42"/>
    <s v="tier - 3"/>
    <s v="tier - 1"/>
    <s v="R1011"/>
    <n v="55"/>
  </r>
  <r>
    <s v="Id954"/>
    <s v="  Gerardo Sr"/>
    <n v="18.335000000000001"/>
    <n v="11.83"/>
    <s v="No"/>
    <s v="No"/>
    <s v="No"/>
    <n v="0"/>
    <s v="No"/>
    <x v="3"/>
    <s v="Diabetes"/>
    <s v="3-Oct-1965"/>
    <n v="11534.87"/>
    <s v="tier - 3"/>
    <s v="tier - 1"/>
    <s v="R1017"/>
    <n v="58"/>
  </r>
  <r>
    <s v="Id955"/>
    <s v="  Matthew R"/>
    <n v="31.24"/>
    <n v="7.42"/>
    <s v="Yes"/>
    <s v="No"/>
    <s v="No"/>
    <n v="2"/>
    <s v="No"/>
    <x v="0"/>
    <s v="Diabetes"/>
    <s v="23-Jul-1970"/>
    <n v="11530.12"/>
    <s v="tier - 3"/>
    <s v="tier - 1"/>
    <s v="R1012"/>
    <n v="53"/>
  </r>
  <r>
    <s v="Id956"/>
    <s v="  Meghan E"/>
    <n v="39.22"/>
    <n v="5.62"/>
    <s v="Yes"/>
    <s v="No"/>
    <s v="No"/>
    <n v="1"/>
    <s v="No"/>
    <x v="0"/>
    <s v="Normal"/>
    <s v="12-Jun-1988"/>
    <n v="11524.25"/>
    <s v="tier - 3"/>
    <s v="tier - 1"/>
    <s v="R1026"/>
    <n v="35"/>
  </r>
  <r>
    <s v="Id957"/>
    <s v="  Eric"/>
    <n v="24.414999999999999"/>
    <n v="7.16"/>
    <s v="No"/>
    <s v="No"/>
    <s v="No"/>
    <n v="0"/>
    <s v="No"/>
    <x v="2"/>
    <s v="Diabetes"/>
    <s v="19-Dec-1971"/>
    <n v="11520.1"/>
    <s v="tier - 3"/>
    <s v="tier - 1"/>
    <s v="R1012"/>
    <n v="52"/>
  </r>
  <r>
    <s v="Id958"/>
    <s v="  Lisa B"/>
    <n v="32.299999999999997"/>
    <n v="9.89"/>
    <s v="No"/>
    <s v="No"/>
    <s v="No"/>
    <n v="0"/>
    <s v="No"/>
    <x v="0"/>
    <s v="Diabetes"/>
    <s v="24-Jun-1968"/>
    <n v="11512.41"/>
    <s v="tier - 3"/>
    <s v="tier - 1"/>
    <s v="R1024"/>
    <n v="55"/>
  </r>
  <r>
    <s v="Id959"/>
    <s v="  Jane R"/>
    <n v="39.94"/>
    <n v="5.14"/>
    <s v="No"/>
    <s v="No"/>
    <s v="No"/>
    <n v="0"/>
    <s v="No"/>
    <x v="0"/>
    <s v="Normal"/>
    <s v="6-Oct-1989"/>
    <n v="11511.61"/>
    <s v="tier - 3"/>
    <s v="tier - 3"/>
    <s v="R1026"/>
    <n v="34"/>
  </r>
  <r>
    <s v="Id960"/>
    <s v="  Allison M"/>
    <n v="30"/>
    <n v="5.61"/>
    <s v="Yes"/>
    <s v="No"/>
    <s v="Yes"/>
    <n v="1"/>
    <s v="No"/>
    <x v="0"/>
    <s v="Normal"/>
    <s v="11-Aug-1969"/>
    <n v="11497.69"/>
    <s v="tier - 3"/>
    <s v="tier - 1"/>
    <s v="R1012"/>
    <n v="54"/>
  </r>
  <r>
    <s v="Id961"/>
    <s v="  Sarah E"/>
    <n v="35.340000000000003"/>
    <n v="5.51"/>
    <s v="Yes"/>
    <s v="No"/>
    <s v="Yes"/>
    <n v="1"/>
    <s v="No"/>
    <x v="0"/>
    <s v="Normal"/>
    <s v="7-Jun-1983"/>
    <n v="11492.46"/>
    <s v="tier - 3"/>
    <s v="tier - 3"/>
    <s v="R1026"/>
    <n v="40"/>
  </r>
  <r>
    <s v="Id962"/>
    <s v="  Philip J"/>
    <n v="32.204999999999998"/>
    <n v="8.3800000000000008"/>
    <s v="Yes"/>
    <s v="No"/>
    <s v="No"/>
    <n v="2"/>
    <s v="No"/>
    <x v="0"/>
    <s v="Diabetes"/>
    <s v="13-Oct-1970"/>
    <n v="11488.32"/>
    <s v="tier - 3"/>
    <s v="tier - 1"/>
    <s v="R1014"/>
    <n v="53"/>
  </r>
  <r>
    <s v="Id963"/>
    <s v="  Jillian A"/>
    <n v="33.880000000000003"/>
    <n v="4.68"/>
    <s v="No"/>
    <s v="Yes"/>
    <s v="No"/>
    <n v="1"/>
    <s v="No"/>
    <x v="0"/>
    <s v="Normal"/>
    <s v="10-Sep-2004"/>
    <n v="11482.63"/>
    <s v="tier - 3"/>
    <s v="tier - 2"/>
    <s v="R1013"/>
    <n v="19"/>
  </r>
  <r>
    <s v="Id964"/>
    <s v="  Laura D"/>
    <n v="26.63"/>
    <n v="4.3600000000000003"/>
    <s v="Yes"/>
    <s v="No"/>
    <s v="No"/>
    <n v="2"/>
    <s v="No"/>
    <x v="1"/>
    <s v="Normal"/>
    <s v="7-Sep-1966"/>
    <n v="11478.14"/>
    <s v="tier - 3"/>
    <s v="tier - 2"/>
    <s v="R1025"/>
    <n v="57"/>
  </r>
  <r>
    <s v="Id965"/>
    <s v="  Megan E"/>
    <n v="28.7"/>
    <n v="7.74"/>
    <s v="No"/>
    <s v="No"/>
    <s v="No"/>
    <n v="0"/>
    <s v="No"/>
    <x v="1"/>
    <s v="Diabetes"/>
    <s v="23-Jun-1965"/>
    <n v="11455.28"/>
    <s v="tier - 3"/>
    <s v="tier - 2"/>
    <s v="R1011"/>
    <n v="58"/>
  </r>
  <r>
    <s v="Id966"/>
    <s v="  Shannon J"/>
    <n v="25.65"/>
    <n v="4.05"/>
    <s v="Yes"/>
    <s v="No"/>
    <s v="No"/>
    <n v="2"/>
    <s v="No"/>
    <x v="1"/>
    <s v="Normal"/>
    <s v="14-Jun-1966"/>
    <n v="11454.02"/>
    <s v="tier - 3"/>
    <s v="tier - 1"/>
    <s v="R1012"/>
    <n v="57"/>
  </r>
  <r>
    <s v="Id967"/>
    <s v="  Rachelle M"/>
    <n v="36.384999999999998"/>
    <n v="11.49"/>
    <s v="No"/>
    <s v="No"/>
    <s v="No"/>
    <n v="0"/>
    <s v="No"/>
    <x v="0"/>
    <s v="Diabetes"/>
    <s v="12-Sep-1971"/>
    <n v="11436.74"/>
    <s v="tier - 3"/>
    <s v="tier - 3"/>
    <s v="R1012"/>
    <n v="52"/>
  </r>
  <r>
    <s v="Id968"/>
    <s v="  Casey"/>
    <n v="34.69"/>
    <n v="5.65"/>
    <s v="No"/>
    <s v="No"/>
    <s v="No"/>
    <n v="0"/>
    <s v="No"/>
    <x v="0"/>
    <s v="Normal"/>
    <s v="17-Jul-1980"/>
    <n v="11435.74"/>
    <s v="tier - 3"/>
    <s v="tier - 3"/>
    <s v="R1021"/>
    <n v="43"/>
  </r>
  <r>
    <s v="Id969"/>
    <s v="  Jessica L"/>
    <n v="37.68"/>
    <n v="4.29"/>
    <s v="Yes"/>
    <s v="No"/>
    <s v="No"/>
    <n v="0"/>
    <s v="No"/>
    <x v="0"/>
    <s v="Normal"/>
    <s v="9-Jun-1985"/>
    <n v="11419.49"/>
    <s v="tier - 3"/>
    <s v="tier - 1"/>
    <s v="R1012"/>
    <n v="38"/>
  </r>
  <r>
    <s v="Id970"/>
    <s v="  Brandon F"/>
    <n v="35.49"/>
    <n v="4.74"/>
    <s v="Yes"/>
    <s v="No"/>
    <s v="Yes"/>
    <n v="1"/>
    <s v="No"/>
    <x v="0"/>
    <s v="Normal"/>
    <s v="23-Oct-1983"/>
    <n v="11412.02"/>
    <s v="tier - 3"/>
    <s v="tier - 1"/>
    <s v="R1021"/>
    <n v="40"/>
  </r>
  <r>
    <s v="Id971"/>
    <s v="  Melissa"/>
    <n v="44.7"/>
    <n v="7.6"/>
    <s v="Yes"/>
    <s v="No"/>
    <s v="No"/>
    <n v="2"/>
    <s v="No"/>
    <x v="0"/>
    <s v="Diabetes"/>
    <s v="7-Oct-1970"/>
    <n v="11411.69"/>
    <s v="tier - 3"/>
    <s v="tier - 2"/>
    <s v="R1011"/>
    <n v="53"/>
  </r>
  <r>
    <s v="Id972"/>
    <s v="  Danielle N"/>
    <n v="38.380000000000003"/>
    <n v="8.5"/>
    <s v="Yes"/>
    <s v="No"/>
    <s v="No"/>
    <n v="2"/>
    <s v="No"/>
    <x v="0"/>
    <s v="Diabetes"/>
    <s v="2-Oct-1970"/>
    <n v="11396.9"/>
    <s v="tier - 3"/>
    <s v="tier - 3"/>
    <s v="R1024"/>
    <n v="53"/>
  </r>
  <r>
    <s v="Id973"/>
    <s v="  Matthew"/>
    <n v="35.244999999999997"/>
    <n v="11.22"/>
    <s v="Yes"/>
    <s v="No"/>
    <s v="No"/>
    <n v="0"/>
    <s v="No"/>
    <x v="0"/>
    <s v="Diabetes"/>
    <s v="19-Dec-1967"/>
    <n v="11394.07"/>
    <s v="tier - 3"/>
    <s v="tier - 1"/>
    <s v="R1018"/>
    <n v="56"/>
  </r>
  <r>
    <s v="Id974"/>
    <s v="  Bettina"/>
    <n v="49.84"/>
    <n v="5.0999999999999996"/>
    <s v="Yes"/>
    <s v="No"/>
    <s v="Yes"/>
    <n v="1"/>
    <s v="No"/>
    <x v="0"/>
    <s v="Normal"/>
    <s v="28-Jul-1997"/>
    <n v="11388.27"/>
    <s v="tier - 3"/>
    <s v="tier - 2"/>
    <s v="R1026"/>
    <n v="26"/>
  </r>
  <r>
    <s v="Id975"/>
    <s v="  Alexander"/>
    <n v="49.06"/>
    <n v="5.43"/>
    <s v="Yes"/>
    <s v="No"/>
    <s v="No"/>
    <n v="1"/>
    <s v="No"/>
    <x v="0"/>
    <s v="Normal"/>
    <s v="13-Jun-1964"/>
    <n v="11381.33"/>
    <s v="tier - 3"/>
    <s v="tier - 2"/>
    <s v="R1013"/>
    <n v="59"/>
  </r>
  <r>
    <s v="Id976"/>
    <s v="  Holli"/>
    <n v="30.88"/>
    <n v="5.82"/>
    <s v="No"/>
    <s v="No"/>
    <s v="No"/>
    <n v="2"/>
    <s v="No"/>
    <x v="0"/>
    <s v="Prediabetes"/>
    <s v="6-Dec-1972"/>
    <n v="11378.57"/>
    <s v="tier - 3"/>
    <s v="tier - 2"/>
    <s v="R1025"/>
    <n v="51"/>
  </r>
  <r>
    <s v="Id977"/>
    <s v="  Heather C"/>
    <n v="33.35"/>
    <n v="6.05"/>
    <s v="No"/>
    <s v="No"/>
    <s v="Yes"/>
    <n v="1"/>
    <s v="No"/>
    <x v="0"/>
    <s v="Prediabetes"/>
    <s v="7-Jun-1979"/>
    <n v="11369.39"/>
    <s v="tier - 3"/>
    <s v="tier - 1"/>
    <s v="R1026"/>
    <n v="44"/>
  </r>
  <r>
    <s v="Id978"/>
    <s v="  Kyle"/>
    <n v="38"/>
    <n v="6.38"/>
    <s v="Yes"/>
    <s v="No"/>
    <s v="No"/>
    <n v="1"/>
    <s v="No"/>
    <x v="0"/>
    <s v="Prediabetes"/>
    <s v="13-Dec-1964"/>
    <n v="11365.95"/>
    <s v="tier - 3"/>
    <s v="tier - 2"/>
    <s v="R1011"/>
    <n v="59"/>
  </r>
  <r>
    <s v="Id979"/>
    <s v="  Thomas J"/>
    <n v="36.08"/>
    <n v="5.73"/>
    <s v="Yes"/>
    <s v="No"/>
    <s v="No"/>
    <n v="1"/>
    <s v="No"/>
    <x v="0"/>
    <s v="Prediabetes"/>
    <s v="3-Jul-1964"/>
    <n v="11363.28"/>
    <s v="tier - 3"/>
    <s v="tier - 1"/>
    <s v="R1013"/>
    <n v="59"/>
  </r>
  <r>
    <s v="Id980"/>
    <s v="  Chris"/>
    <n v="35.700000000000003"/>
    <n v="5.47"/>
    <s v="Yes"/>
    <s v="No"/>
    <s v="No"/>
    <n v="1"/>
    <s v="No"/>
    <x v="0"/>
    <s v="Normal"/>
    <s v="4-Jul-1964"/>
    <n v="11362.76"/>
    <s v="tier - 3"/>
    <s v="tier - 1"/>
    <s v="R1011"/>
    <n v="59"/>
  </r>
  <r>
    <s v="Id981"/>
    <s v="  Graham"/>
    <n v="34.01"/>
    <n v="11.3"/>
    <s v="No"/>
    <s v="No"/>
    <s v="No"/>
    <n v="0"/>
    <s v="No"/>
    <x v="0"/>
    <s v="Diabetes"/>
    <s v="26-Sep-1965"/>
    <n v="11356.66"/>
    <s v="tier - 3"/>
    <s v="tier - 3"/>
    <s v="R1012"/>
    <n v="58"/>
  </r>
  <r>
    <s v="Id982"/>
    <s v="  Garrett"/>
    <n v="31.54"/>
    <n v="6.72"/>
    <s v="No"/>
    <s v="No"/>
    <s v="No"/>
    <n v="0"/>
    <s v="No"/>
    <x v="0"/>
    <s v="Diabetes"/>
    <s v="29-Nov-1965"/>
    <n v="11353.23"/>
    <s v="tier - 3"/>
    <s v="tier - 1"/>
    <s v="R1012"/>
    <n v="58"/>
  </r>
  <r>
    <s v="Id983"/>
    <s v="  Andrew"/>
    <n v="23.3"/>
    <n v="5.36"/>
    <s v="Yes"/>
    <s v="No"/>
    <s v="No"/>
    <n v="1"/>
    <s v="No"/>
    <x v="2"/>
    <s v="Normal"/>
    <s v="12-Jul-1964"/>
    <n v="11345.52"/>
    <s v="tier - 3"/>
    <s v="tier - 3"/>
    <s v="R1011"/>
    <n v="59"/>
  </r>
  <r>
    <s v="Id984"/>
    <s v="  Annabelle M"/>
    <n v="27.75"/>
    <n v="9.8800000000000008"/>
    <s v="No"/>
    <s v="No"/>
    <s v="No"/>
    <n v="0"/>
    <s v="No"/>
    <x v="1"/>
    <s v="Diabetes"/>
    <s v="2-Nov-1968"/>
    <n v="11344.32"/>
    <s v="tier - 3"/>
    <s v="tier - 2"/>
    <s v="R1025"/>
    <n v="55"/>
  </r>
  <r>
    <s v="Id985"/>
    <s v="  Daniel T"/>
    <n v="42.46"/>
    <n v="4.1100000000000003"/>
    <s v="No"/>
    <s v="No"/>
    <s v="No"/>
    <n v="0"/>
    <s v="No"/>
    <x v="0"/>
    <s v="Normal"/>
    <s v="19-Aug-1989"/>
    <n v="11326.71"/>
    <s v="tier - 3"/>
    <s v="tier - 3"/>
    <s v="R1013"/>
    <n v="34"/>
  </r>
  <r>
    <s v="Id986"/>
    <s v="  Deanne"/>
    <n v="54.47"/>
    <n v="7.48"/>
    <s v="No"/>
    <s v="No"/>
    <s v="No"/>
    <n v="0"/>
    <s v="No"/>
    <x v="0"/>
    <s v="Diabetes"/>
    <s v="20-Sep-2002"/>
    <n v="11321.49"/>
    <s v="tier - 3"/>
    <s v="tier - 3"/>
    <s v="R1012"/>
    <n v="21"/>
  </r>
  <r>
    <s v="Id987"/>
    <s v="  Carrie"/>
    <n v="24.93"/>
    <n v="9.18"/>
    <s v="Yes"/>
    <s v="No"/>
    <s v="Yes"/>
    <n v="1"/>
    <s v="No"/>
    <x v="1"/>
    <s v="Diabetes"/>
    <s v="11-Jul-1963"/>
    <n v="11319.12"/>
    <s v="tier - 3"/>
    <s v="tier - 1"/>
    <s v="R1012"/>
    <n v="60"/>
  </r>
  <r>
    <s v="Id988"/>
    <s v="  Suzanne"/>
    <n v="48.12"/>
    <n v="4.51"/>
    <s v="Yes"/>
    <s v="No"/>
    <s v="No"/>
    <n v="1"/>
    <s v="No"/>
    <x v="0"/>
    <s v="Normal"/>
    <s v="10-Dec-1995"/>
    <n v="11318.57"/>
    <s v="tier - 3"/>
    <s v="tier - 2"/>
    <s v="R1026"/>
    <n v="28"/>
  </r>
  <r>
    <s v="Id989"/>
    <s v="  Jasmine P"/>
    <n v="24.91"/>
    <n v="7.33"/>
    <s v="Yes"/>
    <s v="No"/>
    <s v="Yes"/>
    <n v="1"/>
    <s v="No"/>
    <x v="1"/>
    <s v="Diabetes"/>
    <s v="22-Nov-1963"/>
    <n v="11312.33"/>
    <s v="tier - 3"/>
    <s v="tier - 3"/>
    <s v="R1012"/>
    <n v="60"/>
  </r>
  <r>
    <s v="Id990"/>
    <s v="  Jennifer"/>
    <n v="27.645"/>
    <n v="10.56"/>
    <s v="No"/>
    <s v="No"/>
    <s v="No"/>
    <n v="0"/>
    <s v="No"/>
    <x v="1"/>
    <s v="Diabetes"/>
    <s v="6-Oct-1968"/>
    <n v="11305.93"/>
    <s v="tier - 3"/>
    <s v="tier - 1"/>
    <s v="R1012"/>
    <n v="55"/>
  </r>
  <r>
    <s v="Id991"/>
    <s v="  Tracie"/>
    <n v="33.700000000000003"/>
    <n v="4.01"/>
    <s v="No"/>
    <s v="No"/>
    <s v="No"/>
    <n v="2"/>
    <s v="No"/>
    <x v="0"/>
    <s v="Normal"/>
    <s v="25-Sep-1972"/>
    <n v="11299.34"/>
    <s v="tier - 3"/>
    <s v="tier - 2"/>
    <s v="R1011"/>
    <n v="51"/>
  </r>
  <r>
    <s v="Id992"/>
    <s v="  Tristan D"/>
    <n v="38.93"/>
    <n v="5.64"/>
    <s v="Yes"/>
    <s v="No"/>
    <s v="No"/>
    <n v="1"/>
    <s v="No"/>
    <x v="0"/>
    <s v="Normal"/>
    <s v="14-Nov-1988"/>
    <n v="11294.57"/>
    <s v="tier - 3"/>
    <s v="tier - 1"/>
    <s v="R1022"/>
    <n v="35"/>
  </r>
  <r>
    <s v="Id993"/>
    <s v="  Peiweng"/>
    <n v="32.774999999999999"/>
    <n v="8.02"/>
    <s v="Yes"/>
    <s v="No"/>
    <s v="No"/>
    <n v="2"/>
    <s v="No"/>
    <x v="0"/>
    <s v="Diabetes"/>
    <s v="22-Jun-1970"/>
    <n v="11289.11"/>
    <s v="tier - 3"/>
    <s v="tier - 1"/>
    <s v="R1012"/>
    <n v="53"/>
  </r>
  <r>
    <s v="Id994"/>
    <s v="  Theresa M"/>
    <n v="29.83"/>
    <n v="7.2"/>
    <s v="Yes"/>
    <s v="No"/>
    <s v="No"/>
    <n v="0"/>
    <s v="No"/>
    <x v="1"/>
    <s v="Diabetes"/>
    <s v="14-Jun-1967"/>
    <n v="11286.54"/>
    <s v="tier - 3"/>
    <s v="tier - 3"/>
    <s v="R1024"/>
    <n v="56"/>
  </r>
  <r>
    <s v="Id995"/>
    <s v="  Daniel J"/>
    <n v="28.31"/>
    <n v="4.55"/>
    <s v="No"/>
    <s v="Yes"/>
    <s v="No"/>
    <n v="1"/>
    <s v="No"/>
    <x v="1"/>
    <s v="Normal"/>
    <s v="4-Oct-2004"/>
    <n v="11272.33"/>
    <s v="tier - 3"/>
    <s v="tier - 2"/>
    <s v="R1019"/>
    <n v="19"/>
  </r>
  <r>
    <s v="Id996"/>
    <s v="  Courtney M"/>
    <n v="29.79"/>
    <n v="9.0299999999999994"/>
    <s v="No"/>
    <s v="No"/>
    <s v="No"/>
    <n v="0"/>
    <s v="No"/>
    <x v="1"/>
    <s v="Diabetes"/>
    <s v="26-Dec-1971"/>
    <n v="11265.71"/>
    <s v="tier - 3"/>
    <s v="tier - 1"/>
    <s v="R1025"/>
    <n v="52"/>
  </r>
  <r>
    <s v="Id997"/>
    <s v="  Jose A"/>
    <n v="36.6"/>
    <n v="5.2"/>
    <s v="Yes"/>
    <s v="No"/>
    <s v="Yes"/>
    <n v="1"/>
    <s v="No"/>
    <x v="0"/>
    <s v="Normal"/>
    <s v="11-Oct-1969"/>
    <n v="11264.54"/>
    <s v="tier - 3"/>
    <s v="tier - 2"/>
    <s v="R1011"/>
    <n v="54"/>
  </r>
  <r>
    <s v="Id998"/>
    <s v="  Lauren"/>
    <n v="35.93"/>
    <n v="8.3000000000000007"/>
    <s v="Yes"/>
    <s v="No"/>
    <s v="No"/>
    <n v="0"/>
    <s v="No"/>
    <x v="0"/>
    <s v="Diabetes"/>
    <s v="2-Oct-1981"/>
    <n v="11255.29"/>
    <s v="tier - 3"/>
    <s v="tier - 1"/>
    <s v="R1026"/>
    <n v="42"/>
  </r>
  <r>
    <s v="Id999"/>
    <s v="  Jonathon M"/>
    <n v="28.6"/>
    <n v="5.56"/>
    <s v="Yes"/>
    <s v="No"/>
    <s v="Yes"/>
    <n v="1"/>
    <s v="No"/>
    <x v="1"/>
    <s v="Normal"/>
    <s v="20-Aug-1969"/>
    <n v="11253.42"/>
    <s v="tier - 3"/>
    <s v="tier - 1"/>
    <s v="R1011"/>
    <n v="54"/>
  </r>
  <r>
    <s v="Id1000"/>
    <s v="  Stephanie A"/>
    <n v="39.17"/>
    <n v="4.1500000000000004"/>
    <s v="No"/>
    <s v="No"/>
    <s v="No"/>
    <n v="0"/>
    <s v="No"/>
    <x v="0"/>
    <s v="Normal"/>
    <s v="17-Dec-1989"/>
    <n v="11250.43"/>
    <s v="tier - 3"/>
    <s v="tier - 2"/>
    <s v="R1026"/>
    <n v="34"/>
  </r>
  <r>
    <s v="Id1001"/>
    <s v="  Patrick"/>
    <n v="26.41"/>
    <n v="5.99"/>
    <s v="Yes"/>
    <s v="No"/>
    <s v="Yes"/>
    <n v="1"/>
    <s v="No"/>
    <x v="1"/>
    <s v="Prediabetes"/>
    <s v="30-Dec-1969"/>
    <n v="11244.38"/>
    <s v="tier - 3"/>
    <s v="tier - 1"/>
    <s v="R1016"/>
    <n v="54"/>
  </r>
  <r>
    <s v="Id1002"/>
    <s v="  Krista"/>
    <n v="30.63"/>
    <n v="5.8"/>
    <s v="Yes"/>
    <s v="No"/>
    <s v="No"/>
    <n v="0"/>
    <s v="No"/>
    <x v="0"/>
    <s v="Prediabetes"/>
    <s v="28-Jun-1976"/>
    <n v="11217.35"/>
    <s v="tier - 3"/>
    <s v="tier - 2"/>
    <s v="R1025"/>
    <n v="47"/>
  </r>
  <r>
    <s v="Id1003"/>
    <s v="  Jenessa"/>
    <n v="31.73"/>
    <n v="7.32"/>
    <s v="Yes"/>
    <s v="No"/>
    <s v="No"/>
    <n v="2"/>
    <s v="No"/>
    <x v="0"/>
    <s v="Diabetes"/>
    <s v="14-Jun-1970"/>
    <n v="11187.66"/>
    <s v="tier - 3"/>
    <s v="tier - 2"/>
    <s v="R1012"/>
    <n v="53"/>
  </r>
  <r>
    <s v="Id1004"/>
    <s v="  Ryan M"/>
    <n v="30.7"/>
    <n v="5.16"/>
    <s v="No"/>
    <s v="No"/>
    <s v="No"/>
    <n v="2"/>
    <s v="No"/>
    <x v="0"/>
    <s v="Normal"/>
    <s v="3-Sep-1972"/>
    <n v="11186.2"/>
    <s v="tier - 3"/>
    <s v="tier - 2"/>
    <s v="R1021"/>
    <n v="51"/>
  </r>
  <r>
    <s v="Id1005"/>
    <s v="  Thomas"/>
    <n v="25.934999999999999"/>
    <n v="5.96"/>
    <s v="Yes"/>
    <s v="No"/>
    <s v="No"/>
    <n v="2"/>
    <s v="No"/>
    <x v="1"/>
    <s v="Prediabetes"/>
    <s v="6-Aug-1966"/>
    <n v="11165.42"/>
    <s v="tier - 3"/>
    <s v="tier - 1"/>
    <s v="R1016"/>
    <n v="57"/>
  </r>
  <r>
    <s v="Id1006"/>
    <s v="  Amanda N"/>
    <n v="35.9"/>
    <n v="4.8499999999999996"/>
    <s v="Yes"/>
    <s v="No"/>
    <s v="Yes"/>
    <n v="1"/>
    <s v="No"/>
    <x v="0"/>
    <s v="Normal"/>
    <s v="25-Jun-1969"/>
    <n v="11163.57"/>
    <s v="tier - 3"/>
    <s v="tier - 2"/>
    <s v="R1011"/>
    <n v="54"/>
  </r>
  <r>
    <s v="Id1007"/>
    <s v="  Teresa P"/>
    <n v="26.7"/>
    <n v="5.09"/>
    <s v="Yes"/>
    <s v="No"/>
    <s v="Yes"/>
    <n v="1"/>
    <s v="No"/>
    <x v="1"/>
    <s v="Normal"/>
    <s v="30-Nov-1969"/>
    <n v="11150.78"/>
    <s v="tier - 3"/>
    <s v="tier - 2"/>
    <s v="R1011"/>
    <n v="54"/>
  </r>
  <r>
    <s v="Id1008"/>
    <s v="  Dorian"/>
    <n v="33.71"/>
    <n v="4.9400000000000004"/>
    <s v="No"/>
    <s v="No"/>
    <s v="No"/>
    <n v="0"/>
    <s v="No"/>
    <x v="0"/>
    <s v="Normal"/>
    <s v="20-Aug-1980"/>
    <n v="11103.33"/>
    <s v="tier - 3"/>
    <s v="tier - 1"/>
    <s v="R1021"/>
    <n v="43"/>
  </r>
  <r>
    <s v="Id1009"/>
    <s v="  Amy"/>
    <n v="41.91"/>
    <n v="4.92"/>
    <s v="Yes"/>
    <s v="No"/>
    <s v="No"/>
    <n v="2"/>
    <s v="No"/>
    <x v="0"/>
    <s v="Normal"/>
    <s v="5-Jul-1966"/>
    <n v="11093.62"/>
    <s v="tier - 3"/>
    <s v="tier - 1"/>
    <s v="R1013"/>
    <n v="57"/>
  </r>
  <r>
    <s v="Id1010"/>
    <s v="  Aberu"/>
    <n v="39.82"/>
    <n v="6.05"/>
    <s v="Yes"/>
    <s v="No"/>
    <s v="No"/>
    <n v="2"/>
    <s v="No"/>
    <x v="0"/>
    <s v="Prediabetes"/>
    <s v="9-Sep-1966"/>
    <n v="11090.72"/>
    <s v="tier - 3"/>
    <s v="tier - 1"/>
    <s v="R1013"/>
    <n v="57"/>
  </r>
  <r>
    <s v="Id1011"/>
    <s v="  Ashley"/>
    <n v="28.12"/>
    <n v="4.67"/>
    <s v="No"/>
    <s v="No"/>
    <s v="No"/>
    <n v="2"/>
    <s v="No"/>
    <x v="1"/>
    <s v="Normal"/>
    <s v="7-Oct-1972"/>
    <n v="11085.59"/>
    <s v="tier - 3"/>
    <s v="tier - 2"/>
    <s v="R1012"/>
    <n v="51"/>
  </r>
  <r>
    <s v="Id1012"/>
    <s v="  Anna E"/>
    <n v="26.98"/>
    <n v="9.81"/>
    <s v="Yes"/>
    <s v="No"/>
    <s v="No"/>
    <n v="0"/>
    <s v="No"/>
    <x v="1"/>
    <s v="Diabetes"/>
    <s v="4-Sep-1967"/>
    <n v="11082.58"/>
    <s v="tier - 3"/>
    <s v="tier - 2"/>
    <s v="R1012"/>
    <n v="56"/>
  </r>
  <r>
    <s v="Id1013"/>
    <s v="  Tania K"/>
    <n v="27.2"/>
    <n v="6.06"/>
    <s v="Yes"/>
    <s v="No"/>
    <s v="No"/>
    <n v="2"/>
    <s v="No"/>
    <x v="1"/>
    <s v="Prediabetes"/>
    <s v="20-Nov-1966"/>
    <n v="11073.18"/>
    <s v="tier - 3"/>
    <s v="tier - 3"/>
    <s v="R1011"/>
    <n v="57"/>
  </r>
  <r>
    <s v="Id1014"/>
    <s v="  Ashley E"/>
    <n v="25.3"/>
    <n v="5.19"/>
    <s v="Yes"/>
    <s v="No"/>
    <s v="No"/>
    <n v="2"/>
    <s v="No"/>
    <x v="1"/>
    <s v="Normal"/>
    <s v="7-Nov-1966"/>
    <n v="11070.54"/>
    <s v="tier - 3"/>
    <s v="tier - 3"/>
    <s v="R1011"/>
    <n v="57"/>
  </r>
  <r>
    <s v="Id1015"/>
    <s v="  Aleksandra"/>
    <n v="30.25"/>
    <n v="10.16"/>
    <s v="No"/>
    <s v="No"/>
    <s v="No"/>
    <n v="0"/>
    <s v="No"/>
    <x v="0"/>
    <s v="Diabetes"/>
    <s v="9-Nov-1971"/>
    <n v="11068.77"/>
    <s v="tier - 3"/>
    <s v="tier - 2"/>
    <s v="R1012"/>
    <n v="52"/>
  </r>
  <r>
    <s v="Id1016"/>
    <s v="  Valery L"/>
    <n v="54"/>
    <n v="4.68"/>
    <s v="Yes"/>
    <s v="Yes"/>
    <s v="No"/>
    <n v="2"/>
    <s v="No"/>
    <x v="0"/>
    <s v="Normal"/>
    <s v="18-Sep-2000"/>
    <n v="11068.7"/>
    <s v="tier - 3"/>
    <s v="tier - 1"/>
    <s v="R1011"/>
    <n v="23"/>
  </r>
  <r>
    <s v="Id1017"/>
    <s v="  Joanna G"/>
    <n v="51.86"/>
    <n v="5.32"/>
    <s v="Yes"/>
    <s v="No"/>
    <s v="No"/>
    <n v="0"/>
    <s v="No"/>
    <x v="0"/>
    <s v="Normal"/>
    <s v="17-Dec-2001"/>
    <n v="11046.02"/>
    <s v="tier - 3"/>
    <s v="tier - 1"/>
    <s v="R1026"/>
    <n v="22"/>
  </r>
  <r>
    <s v="Id1018"/>
    <s v="  Stefanie F"/>
    <n v="31.39"/>
    <n v="6.99"/>
    <s v="No"/>
    <s v="No"/>
    <s v="No"/>
    <n v="0"/>
    <s v="No"/>
    <x v="0"/>
    <s v="Diabetes"/>
    <s v="30-Aug-1974"/>
    <n v="11037.85"/>
    <s v="tier - 3"/>
    <s v="tier - 2"/>
    <s v="R1025"/>
    <n v="49"/>
  </r>
  <r>
    <s v="Id1019"/>
    <s v="  Stephen"/>
    <n v="39.97"/>
    <n v="5.55"/>
    <s v="No"/>
    <s v="No"/>
    <s v="No"/>
    <n v="0"/>
    <s v="No"/>
    <x v="0"/>
    <s v="Normal"/>
    <s v="25-Oct-1989"/>
    <n v="11037.51"/>
    <s v="tier - 3"/>
    <s v="tier - 1"/>
    <s v="R1012"/>
    <n v="34"/>
  </r>
  <r>
    <s v="Id1020"/>
    <s v="  Liza J"/>
    <n v="41.23"/>
    <n v="6.94"/>
    <s v="No"/>
    <s v="No"/>
    <s v="No"/>
    <n v="0"/>
    <s v="No"/>
    <x v="0"/>
    <s v="Diabetes"/>
    <s v="10-Dec-1974"/>
    <n v="11033.66"/>
    <s v="tier - 3"/>
    <s v="tier - 3"/>
    <s v="R1012"/>
    <n v="49"/>
  </r>
  <r>
    <s v="Id1021"/>
    <s v="  Ian M"/>
    <n v="49.45"/>
    <n v="4.2"/>
    <s v="Yes"/>
    <s v="No"/>
    <s v="No"/>
    <n v="0"/>
    <s v="No"/>
    <x v="0"/>
    <s v="Normal"/>
    <s v="21-Jul-1996"/>
    <n v="11028.56"/>
    <s v="tier - 3"/>
    <s v="tier - 3"/>
    <s v="R1012"/>
    <n v="27"/>
  </r>
  <r>
    <s v="Id1022"/>
    <s v="  Claudia L"/>
    <n v="41.04"/>
    <n v="5.59"/>
    <s v="No"/>
    <s v="No"/>
    <s v="No"/>
    <n v="0"/>
    <s v="No"/>
    <x v="0"/>
    <s v="Normal"/>
    <s v="26-Jun-1991"/>
    <n v="11018.05"/>
    <s v="tier - 3"/>
    <s v="tier - 2"/>
    <s v="R1012"/>
    <n v="32"/>
  </r>
  <r>
    <s v="Id1023"/>
    <s v="  Jessica M"/>
    <n v="27.93"/>
    <n v="9.9600000000000009"/>
    <s v="No"/>
    <s v="No"/>
    <s v="No"/>
    <n v="0"/>
    <s v="No"/>
    <x v="1"/>
    <s v="Diabetes"/>
    <s v="15-Dec-1974"/>
    <n v="11015.17"/>
    <s v="tier - 3"/>
    <s v="tier - 1"/>
    <s v="R1012"/>
    <n v="49"/>
  </r>
  <r>
    <s v="Id1024"/>
    <s v="  Billy Jr"/>
    <n v="21.01"/>
    <n v="7.37"/>
    <s v="No"/>
    <s v="No"/>
    <s v="No"/>
    <n v="0"/>
    <s v="No"/>
    <x v="2"/>
    <s v="Diabetes"/>
    <s v="24-Oct-1968"/>
    <n v="11013.71"/>
    <s v="tier - 3"/>
    <s v="tier - 1"/>
    <s v="R1013"/>
    <n v="55"/>
  </r>
  <r>
    <s v="Id1025"/>
    <s v="  David"/>
    <n v="52.37"/>
    <n v="5.0599999999999996"/>
    <s v="Yes"/>
    <s v="Yes"/>
    <s v="No"/>
    <n v="2"/>
    <s v="No"/>
    <x v="0"/>
    <s v="Normal"/>
    <s v="17-Sep-2000"/>
    <n v="10991.58"/>
    <s v="tier - 3"/>
    <s v="tier - 3"/>
    <s v="R1012"/>
    <n v="23"/>
  </r>
  <r>
    <s v="Id1026"/>
    <s v="  Tim"/>
    <n v="40.369999999999997"/>
    <n v="8.2100000000000009"/>
    <s v="No"/>
    <s v="No"/>
    <s v="No"/>
    <n v="0"/>
    <s v="No"/>
    <x v="0"/>
    <s v="Diabetes"/>
    <s v="18-Dec-1965"/>
    <n v="10982.5"/>
    <s v="tier - 3"/>
    <s v="tier - 3"/>
    <s v="R1013"/>
    <n v="58"/>
  </r>
  <r>
    <s v="Id1027"/>
    <s v="  Emma M"/>
    <n v="41.47"/>
    <n v="10.34"/>
    <s v="No"/>
    <s v="No"/>
    <s v="No"/>
    <n v="2"/>
    <s v="No"/>
    <x v="0"/>
    <s v="Diabetes"/>
    <s v="21-Oct-1973"/>
    <n v="10977.21"/>
    <s v="tier - 3"/>
    <s v="tier - 1"/>
    <s v="R1013"/>
    <n v="50"/>
  </r>
  <r>
    <s v="Id1028"/>
    <s v="  Tim"/>
    <n v="33.725000000000001"/>
    <n v="5.51"/>
    <s v="Yes"/>
    <s v="No"/>
    <s v="No"/>
    <n v="2"/>
    <s v="No"/>
    <x v="0"/>
    <s v="Normal"/>
    <s v="9-Jul-1966"/>
    <n v="10976.25"/>
    <s v="tier - 3"/>
    <s v="tier - 2"/>
    <s v="R1012"/>
    <n v="57"/>
  </r>
  <r>
    <s v="Id1029"/>
    <s v="  Patrick"/>
    <n v="28.1"/>
    <n v="11.2"/>
    <s v="No"/>
    <s v="No"/>
    <s v="No"/>
    <n v="0"/>
    <s v="No"/>
    <x v="1"/>
    <s v="Diabetes"/>
    <s v="19-Jun-1965"/>
    <n v="10965.45"/>
    <s v="tier - 3"/>
    <s v="tier - 2"/>
    <s v="R1011"/>
    <n v="58"/>
  </r>
  <r>
    <s v="Id1030"/>
    <s v="  Bridget K"/>
    <n v="37.43"/>
    <n v="4.3499999999999996"/>
    <s v="Yes"/>
    <s v="No"/>
    <s v="Yes"/>
    <n v="1"/>
    <s v="No"/>
    <x v="0"/>
    <s v="Normal"/>
    <s v="14-Aug-1969"/>
    <n v="10959.69"/>
    <s v="tier - 3"/>
    <s v="tier - 3"/>
    <s v="R1012"/>
    <n v="54"/>
  </r>
  <r>
    <s v="Id1031"/>
    <s v="  Gabriel"/>
    <n v="23.7"/>
    <n v="10.45"/>
    <s v="No"/>
    <s v="No"/>
    <s v="No"/>
    <n v="0"/>
    <s v="No"/>
    <x v="2"/>
    <s v="Diabetes"/>
    <s v="4-Dec-1965"/>
    <n v="10959.33"/>
    <s v="tier - 3"/>
    <s v="tier - 3"/>
    <s v="R1011"/>
    <n v="58"/>
  </r>
  <r>
    <s v="Id1032"/>
    <s v="  Natasha"/>
    <n v="24.795000000000002"/>
    <n v="4.07"/>
    <s v="Yes"/>
    <s v="No"/>
    <s v="Yes"/>
    <n v="1"/>
    <s v="No"/>
    <x v="2"/>
    <s v="Normal"/>
    <s v="10-Nov-1969"/>
    <n v="10942.13"/>
    <s v="tier - 3"/>
    <s v="tier - 3"/>
    <s v="R1012"/>
    <n v="54"/>
  </r>
  <r>
    <s v="Id1033"/>
    <s v="  Abby A"/>
    <n v="31.9"/>
    <n v="8.34"/>
    <s v="No"/>
    <s v="No"/>
    <s v="No"/>
    <n v="0"/>
    <s v="No"/>
    <x v="0"/>
    <s v="Diabetes"/>
    <s v="12-Nov-1968"/>
    <n v="10928.85"/>
    <s v="tier - 3"/>
    <s v="tier - 3"/>
    <s v="R1013"/>
    <n v="55"/>
  </r>
  <r>
    <s v="Id1034"/>
    <s v="  Michelle"/>
    <n v="32.68"/>
    <n v="7.41"/>
    <s v="No"/>
    <s v="No"/>
    <s v="No"/>
    <n v="0"/>
    <s v="No"/>
    <x v="0"/>
    <s v="Diabetes"/>
    <s v="13-Nov-1968"/>
    <n v="10923.93"/>
    <s v="tier - 3"/>
    <s v="tier - 1"/>
    <s v="R1024"/>
    <n v="55"/>
  </r>
  <r>
    <s v="Id1035"/>
    <s v="  Mckendree"/>
    <n v="47.13"/>
    <n v="4.3099999999999996"/>
    <s v="No"/>
    <s v="No"/>
    <s v="No"/>
    <n v="0"/>
    <s v="No"/>
    <x v="0"/>
    <s v="Normal"/>
    <s v="6-Sep-1994"/>
    <n v="10886.66"/>
    <s v="tier - 3"/>
    <s v="tier - 3"/>
    <s v="R1012"/>
    <n v="29"/>
  </r>
  <r>
    <s v="Id1036"/>
    <s v="  Tara"/>
    <n v="36.67"/>
    <n v="10.83"/>
    <s v="No"/>
    <s v="No"/>
    <s v="No"/>
    <n v="0"/>
    <s v="No"/>
    <x v="0"/>
    <s v="Diabetes"/>
    <s v="20-Dec-1971"/>
    <n v="10848.13"/>
    <s v="tier - 3"/>
    <s v="tier - 3"/>
    <s v="R1012"/>
    <n v="52"/>
  </r>
  <r>
    <s v="Id1037"/>
    <s v="  Daniel"/>
    <n v="33.630000000000003"/>
    <n v="11.31"/>
    <s v="No"/>
    <s v="No"/>
    <s v="No"/>
    <n v="0"/>
    <s v="No"/>
    <x v="0"/>
    <s v="Diabetes"/>
    <s v="28-Jul-1968"/>
    <n v="10825.25"/>
    <s v="tier - 3"/>
    <s v="tier - 3"/>
    <s v="R1012"/>
    <n v="55"/>
  </r>
  <r>
    <s v="Id1038"/>
    <s v="  Joshua P"/>
    <n v="32.67"/>
    <n v="11.81"/>
    <s v="Yes"/>
    <s v="No"/>
    <s v="No"/>
    <n v="0"/>
    <s v="No"/>
    <x v="0"/>
    <s v="Diabetes"/>
    <s v="2-Oct-1967"/>
    <n v="10807.49"/>
    <s v="tier - 3"/>
    <s v="tier - 2"/>
    <s v="R1013"/>
    <n v="56"/>
  </r>
  <r>
    <s v="Id1039"/>
    <s v="  Erin C"/>
    <n v="33.299999999999997"/>
    <n v="8.26"/>
    <s v="Yes"/>
    <s v="No"/>
    <s v="No"/>
    <n v="2"/>
    <s v="No"/>
    <x v="0"/>
    <s v="Diabetes"/>
    <s v="18-Dec-1970"/>
    <n v="10806.84"/>
    <s v="tier - 3"/>
    <s v="tier - 2"/>
    <s v="R1011"/>
    <n v="53"/>
  </r>
  <r>
    <s v="Id1040"/>
    <s v="  Shure"/>
    <n v="30.78"/>
    <n v="10.74"/>
    <s v="Yes"/>
    <s v="No"/>
    <s v="No"/>
    <n v="2"/>
    <s v="No"/>
    <x v="0"/>
    <s v="Diabetes"/>
    <s v="28-Oct-1970"/>
    <n v="10797.34"/>
    <s v="tier - 3"/>
    <s v="tier - 2"/>
    <s v="R1023"/>
    <n v="53"/>
  </r>
  <r>
    <s v="Id1041"/>
    <s v="  Richard"/>
    <n v="28.975000000000001"/>
    <n v="7.69"/>
    <s v="Yes"/>
    <s v="No"/>
    <s v="No"/>
    <n v="0"/>
    <s v="No"/>
    <x v="1"/>
    <s v="Diabetes"/>
    <s v="23-Oct-1967"/>
    <n v="10796.35"/>
    <s v="tier - 3"/>
    <s v="tier - 1"/>
    <s v="R1019"/>
    <n v="56"/>
  </r>
  <r>
    <s v="Id1042"/>
    <s v="  Brenda"/>
    <n v="33.4"/>
    <n v="4.84"/>
    <s v="No"/>
    <s v="No"/>
    <s v="No"/>
    <n v="0"/>
    <s v="No"/>
    <x v="0"/>
    <s v="Normal"/>
    <s v="24-Dec-1999"/>
    <n v="10795.94"/>
    <s v="tier - 3"/>
    <s v="tier - 1"/>
    <s v="R1011"/>
    <n v="24"/>
  </r>
  <r>
    <s v="Id1043"/>
    <s v="  Joseph M"/>
    <n v="21.5"/>
    <n v="9.77"/>
    <s v="Yes"/>
    <s v="No"/>
    <s v="No"/>
    <n v="0"/>
    <s v="No"/>
    <x v="2"/>
    <s v="Diabetes"/>
    <s v="11-Nov-1967"/>
    <n v="10791.96"/>
    <s v="tier - 3"/>
    <s v="tier - 2"/>
    <s v="R1011"/>
    <n v="56"/>
  </r>
  <r>
    <s v="Id1044"/>
    <s v="  Stephen J"/>
    <n v="38.14"/>
    <n v="5.84"/>
    <s v="No"/>
    <s v="No"/>
    <s v="No"/>
    <n v="0"/>
    <s v="No"/>
    <x v="0"/>
    <s v="Prediabetes"/>
    <s v="25-Nov-1989"/>
    <n v="10769.75"/>
    <s v="tier - 3"/>
    <s v="tier - 2"/>
    <s v="R1022"/>
    <n v="34"/>
  </r>
  <r>
    <s v="Id1045"/>
    <s v="  Kathya"/>
    <n v="35.42"/>
    <n v="8.6999999999999993"/>
    <s v="Yes"/>
    <s v="No"/>
    <s v="No"/>
    <n v="1"/>
    <s v="No"/>
    <x v="0"/>
    <s v="Diabetes"/>
    <s v="29-Aug-1986"/>
    <n v="10749.02"/>
    <s v="tier - 3"/>
    <s v="tier - 1"/>
    <s v="R1026"/>
    <n v="37"/>
  </r>
  <r>
    <s v="Id1046"/>
    <s v="  Wesley"/>
    <n v="35.625"/>
    <n v="10.79"/>
    <s v="No"/>
    <s v="No"/>
    <s v="No"/>
    <n v="0"/>
    <s v="No"/>
    <x v="0"/>
    <s v="Diabetes"/>
    <s v="9-Dec-1974"/>
    <n v="10736.87"/>
    <s v="tier - 3"/>
    <s v="tier - 1"/>
    <s v="R1016"/>
    <n v="49"/>
  </r>
  <r>
    <s v="Id1047"/>
    <s v="  Tim"/>
    <n v="45.51"/>
    <n v="4.32"/>
    <s v="No"/>
    <s v="No"/>
    <s v="No"/>
    <n v="1"/>
    <s v="No"/>
    <x v="0"/>
    <s v="Normal"/>
    <s v="25-Jun-1992"/>
    <n v="10719.57"/>
    <s v="tier - 3"/>
    <s v="tier - 1"/>
    <s v="R1012"/>
    <n v="31"/>
  </r>
  <r>
    <s v="Id1048"/>
    <s v="  Jamie L"/>
    <n v="37.1"/>
    <n v="7.19"/>
    <s v="Yes"/>
    <s v="No"/>
    <s v="No"/>
    <n v="0"/>
    <s v="No"/>
    <x v="0"/>
    <s v="Diabetes"/>
    <s v="5-Oct-1967"/>
    <n v="10713.64"/>
    <s v="tier - 3"/>
    <s v="tier - 3"/>
    <s v="R1011"/>
    <n v="56"/>
  </r>
  <r>
    <s v="Id1049"/>
    <s v="  Alexandra"/>
    <n v="30.5"/>
    <n v="11.94"/>
    <s v="Yes"/>
    <s v="No"/>
    <s v="No"/>
    <n v="0"/>
    <s v="No"/>
    <x v="0"/>
    <s v="Diabetes"/>
    <s v="30-Jul-1967"/>
    <n v="10704.47"/>
    <s v="tier - 3"/>
    <s v="tier - 2"/>
    <s v="R1011"/>
    <n v="56"/>
  </r>
  <r>
    <s v="Id1050"/>
    <s v="  Tiffany"/>
    <n v="28.16"/>
    <n v="5.56"/>
    <s v="No"/>
    <s v="No"/>
    <s v="No"/>
    <n v="2"/>
    <s v="No"/>
    <x v="1"/>
    <s v="Normal"/>
    <s v="24-Oct-1972"/>
    <n v="10702.64"/>
    <s v="tier - 3"/>
    <s v="tier - 3"/>
    <s v="R1013"/>
    <n v="51"/>
  </r>
  <r>
    <s v="Id1051"/>
    <s v="  Rebecca J"/>
    <n v="29.1"/>
    <n v="5.64"/>
    <s v="Yes"/>
    <s v="No"/>
    <s v="No"/>
    <n v="0"/>
    <s v="No"/>
    <x v="1"/>
    <s v="Normal"/>
    <s v="30-Sep-1976"/>
    <n v="10698.38"/>
    <s v="tier - 3"/>
    <s v="tier - 1"/>
    <s v="R1025"/>
    <n v="47"/>
  </r>
  <r>
    <s v="Id1052"/>
    <s v="  Austin T"/>
    <n v="30.22"/>
    <n v="4.6500000000000004"/>
    <s v="No"/>
    <s v="No"/>
    <s v="No"/>
    <n v="0"/>
    <s v="No"/>
    <x v="0"/>
    <s v="Normal"/>
    <s v="2-Aug-1977"/>
    <n v="10690.11"/>
    <s v="tier - 3"/>
    <s v="tier - 2"/>
    <s v="R1021"/>
    <n v="46"/>
  </r>
  <r>
    <s v="Id1053"/>
    <s v="  Jamie T"/>
    <n v="24.29"/>
    <n v="9.0500000000000007"/>
    <s v="No"/>
    <s v="No"/>
    <s v="No"/>
    <n v="0"/>
    <s v="No"/>
    <x v="2"/>
    <s v="Diabetes"/>
    <s v="7-Sep-1962"/>
    <n v="10676.83"/>
    <s v="tier - 3"/>
    <s v="tier - 3"/>
    <s v="R1013"/>
    <n v="61"/>
  </r>
  <r>
    <s v="Id1054"/>
    <s v="  Matthew T"/>
    <n v="29.39"/>
    <n v="4.5199999999999996"/>
    <s v="Yes"/>
    <s v="No"/>
    <s v="No"/>
    <n v="0"/>
    <s v="No"/>
    <x v="1"/>
    <s v="Normal"/>
    <s v="22-Nov-1976"/>
    <n v="10665.44"/>
    <s v="tier - 3"/>
    <s v="tier - 2"/>
    <s v="R1021"/>
    <n v="47"/>
  </r>
  <r>
    <s v="Id1055"/>
    <s v="  Emily"/>
    <n v="25.66"/>
    <n v="4.62"/>
    <s v="Yes"/>
    <s v="No"/>
    <s v="No"/>
    <n v="1"/>
    <s v="No"/>
    <x v="1"/>
    <s v="Normal"/>
    <s v="8-Aug-1964"/>
    <n v="10627.81"/>
    <s v="tier - 3"/>
    <s v="tier - 3"/>
    <s v="R1013"/>
    <n v="59"/>
  </r>
  <r>
    <s v="Id1056"/>
    <s v="  Gillian"/>
    <n v="39.11"/>
    <n v="5.87"/>
    <s v="No"/>
    <s v="No"/>
    <s v="No"/>
    <n v="0"/>
    <s v="No"/>
    <x v="0"/>
    <s v="Prediabetes"/>
    <s v="6-Jul-1990"/>
    <n v="10620.26"/>
    <s v="tier - 3"/>
    <s v="tier - 3"/>
    <s v="R1012"/>
    <n v="33"/>
  </r>
  <r>
    <s v="Id1057"/>
    <s v="  Brenn E"/>
    <n v="43.78"/>
    <n v="5.71"/>
    <s v="No"/>
    <s v="No"/>
    <s v="No"/>
    <n v="1"/>
    <s v="No"/>
    <x v="0"/>
    <s v="Prediabetes"/>
    <s v="23-Jul-1992"/>
    <n v="10617.04"/>
    <s v="tier - 3"/>
    <s v="tier - 3"/>
    <s v="R1026"/>
    <n v="31"/>
  </r>
  <r>
    <s v="Id1058"/>
    <s v="  Lisa M"/>
    <n v="24.35"/>
    <n v="9.08"/>
    <s v="No"/>
    <s v="No"/>
    <s v="No"/>
    <n v="0"/>
    <s v="No"/>
    <x v="2"/>
    <s v="Diabetes"/>
    <s v="27-Jun-1965"/>
    <n v="10608.67"/>
    <s v="tier - 3"/>
    <s v="tier - 3"/>
    <s v="R1012"/>
    <n v="58"/>
  </r>
  <r>
    <s v="Id1059"/>
    <s v="  Matt"/>
    <n v="40.299999999999997"/>
    <n v="5.3"/>
    <s v="Yes"/>
    <s v="No"/>
    <s v="No"/>
    <n v="2"/>
    <s v="No"/>
    <x v="0"/>
    <s v="Normal"/>
    <s v="2-Jul-1966"/>
    <n v="10602.39"/>
    <s v="tier - 3"/>
    <s v="tier - 3"/>
    <s v="R1011"/>
    <n v="57"/>
  </r>
  <r>
    <s v="Id1060"/>
    <s v="  Thomas A"/>
    <n v="32.774999999999999"/>
    <n v="11.76"/>
    <s v="Yes"/>
    <s v="No"/>
    <s v="No"/>
    <n v="0"/>
    <s v="No"/>
    <x v="0"/>
    <s v="Diabetes"/>
    <s v="23-Jun-1967"/>
    <n v="10601.63"/>
    <s v="tier - 3"/>
    <s v="tier - 2"/>
    <s v="R1012"/>
    <n v="56"/>
  </r>
  <r>
    <s v="Id1061"/>
    <s v="  Kevin J"/>
    <n v="39.6"/>
    <n v="5.1100000000000003"/>
    <s v="Yes"/>
    <s v="No"/>
    <s v="No"/>
    <n v="2"/>
    <s v="No"/>
    <x v="0"/>
    <s v="Normal"/>
    <s v="20-Jul-1966"/>
    <n v="10601.41"/>
    <s v="tier - 3"/>
    <s v="tier - 2"/>
    <s v="R1011"/>
    <n v="57"/>
  </r>
  <r>
    <s v="Id1062"/>
    <s v="  William H"/>
    <n v="30.97"/>
    <n v="5.54"/>
    <s v="No"/>
    <s v="No"/>
    <s v="No"/>
    <n v="2"/>
    <s v="No"/>
    <x v="0"/>
    <s v="Normal"/>
    <s v="14-Dec-1972"/>
    <n v="10600.55"/>
    <s v="tier - 3"/>
    <s v="tier - 1"/>
    <s v="R1012"/>
    <n v="51"/>
  </r>
  <r>
    <s v="Id1063"/>
    <s v="  Gal"/>
    <n v="27.645"/>
    <n v="8.8699999999999992"/>
    <s v="Yes"/>
    <s v="No"/>
    <s v="No"/>
    <n v="0"/>
    <s v="No"/>
    <x v="1"/>
    <s v="Diabetes"/>
    <s v="29-Nov-1967"/>
    <n v="10594.5"/>
    <s v="tier - 3"/>
    <s v="tier - 1"/>
    <s v="R1012"/>
    <n v="56"/>
  </r>
  <r>
    <s v="Id1064"/>
    <s v="  Anton"/>
    <n v="34.43"/>
    <n v="5.96"/>
    <s v="Yes"/>
    <s v="No"/>
    <s v="No"/>
    <n v="2"/>
    <s v="No"/>
    <x v="0"/>
    <s v="Prediabetes"/>
    <s v="3-Nov-1966"/>
    <n v="10594.23"/>
    <s v="tier - 3"/>
    <s v="tier - 3"/>
    <s v="R1013"/>
    <n v="57"/>
  </r>
  <r>
    <s v="Id1065"/>
    <s v="  Yazmin"/>
    <n v="39.6"/>
    <n v="4.4400000000000004"/>
    <s v="Yes"/>
    <s v="No"/>
    <s v="Yes"/>
    <n v="1"/>
    <s v="No"/>
    <x v="0"/>
    <s v="Normal"/>
    <s v="25-Dec-1969"/>
    <n v="10579.71"/>
    <s v="tier - 3"/>
    <s v="tier - 3"/>
    <s v="R1013"/>
    <n v="54"/>
  </r>
  <r>
    <s v="Id1066"/>
    <s v="  Florian"/>
    <n v="22.1"/>
    <n v="4.6500000000000004"/>
    <s v="Yes"/>
    <s v="No"/>
    <s v="No"/>
    <n v="2"/>
    <s v="No"/>
    <x v="2"/>
    <s v="Normal"/>
    <s v="11-Dec-1966"/>
    <n v="10577.09"/>
    <s v="tier - 3"/>
    <s v="tier - 3"/>
    <s v="R1011"/>
    <n v="57"/>
  </r>
  <r>
    <s v="Id1067"/>
    <s v="  Karen L"/>
    <n v="33.25"/>
    <n v="5.64"/>
    <s v="Yes"/>
    <s v="No"/>
    <s v="Yes"/>
    <n v="1"/>
    <s v="No"/>
    <x v="0"/>
    <s v="Normal"/>
    <s v="17-Jul-1969"/>
    <n v="10564.88"/>
    <s v="tier - 3"/>
    <s v="tier - 1"/>
    <s v="R1024"/>
    <n v="54"/>
  </r>
  <r>
    <s v="Id1068"/>
    <s v="  Scott"/>
    <n v="33.33"/>
    <n v="10.19"/>
    <s v="No"/>
    <s v="No"/>
    <s v="No"/>
    <n v="0"/>
    <s v="No"/>
    <x v="0"/>
    <s v="Diabetes"/>
    <s v="29-Jun-1971"/>
    <n v="10560.49"/>
    <s v="tier - 3"/>
    <s v="tier - 2"/>
    <s v="R1013"/>
    <n v="52"/>
  </r>
  <r>
    <s v="Id1069"/>
    <s v="  Claire"/>
    <n v="30.5"/>
    <n v="10.79"/>
    <s v="No"/>
    <s v="No"/>
    <s v="No"/>
    <n v="0"/>
    <s v="No"/>
    <x v="0"/>
    <s v="Diabetes"/>
    <s v="26-Sep-1971"/>
    <n v="10546.48"/>
    <s v="tier - 3"/>
    <s v="tier - 3"/>
    <s v="R1011"/>
    <n v="52"/>
  </r>
  <r>
    <s v="Id1070"/>
    <s v="  Lynn M"/>
    <n v="30.3"/>
    <n v="4.24"/>
    <s v="No"/>
    <s v="No"/>
    <s v="No"/>
    <n v="0"/>
    <s v="No"/>
    <x v="0"/>
    <s v="Normal"/>
    <s v="25-Oct-1977"/>
    <n v="10495.6"/>
    <s v="tier - 3"/>
    <s v="tier - 1"/>
    <s v="R1012"/>
    <n v="46"/>
  </r>
  <r>
    <s v="Id1071"/>
    <s v="  Sharon"/>
    <n v="26.22"/>
    <n v="5.83"/>
    <s v="No"/>
    <s v="No"/>
    <s v="No"/>
    <n v="2"/>
    <s v="No"/>
    <x v="1"/>
    <s v="Prediabetes"/>
    <s v="19-Oct-1972"/>
    <n v="10493.95"/>
    <s v="tier - 3"/>
    <s v="tier - 1"/>
    <s v="R1012"/>
    <n v="51"/>
  </r>
  <r>
    <s v="Id1072"/>
    <s v="  Candice"/>
    <n v="29.99"/>
    <n v="11.85"/>
    <s v="No"/>
    <s v="No"/>
    <s v="No"/>
    <n v="0"/>
    <s v="No"/>
    <x v="1"/>
    <s v="Diabetes"/>
    <s v="21-Aug-1978"/>
    <n v="10486.55"/>
    <s v="tier - 3"/>
    <s v="tier - 3"/>
    <s v="R1025"/>
    <n v="45"/>
  </r>
  <r>
    <s v="Id1073"/>
    <s v="  Jennifer D"/>
    <n v="36.380000000000003"/>
    <n v="5.98"/>
    <s v="No"/>
    <s v="No"/>
    <s v="No"/>
    <n v="1"/>
    <s v="No"/>
    <x v="0"/>
    <s v="Prediabetes"/>
    <s v="28-Jun-1987"/>
    <n v="10464.83"/>
    <s v="tier - 3"/>
    <s v="tier - 1"/>
    <s v="R1012"/>
    <n v="36"/>
  </r>
  <r>
    <s v="Id1074"/>
    <s v="  Eric"/>
    <n v="31.16"/>
    <n v="4.26"/>
    <s v="Yes"/>
    <s v="No"/>
    <s v="Yes"/>
    <n v="1"/>
    <s v="No"/>
    <x v="0"/>
    <s v="Normal"/>
    <s v="22-Sep-1969"/>
    <n v="10461.98"/>
    <s v="tier - 3"/>
    <s v="tier - 1"/>
    <s v="R1012"/>
    <n v="54"/>
  </r>
  <r>
    <s v="Id1075"/>
    <s v="  Bryan"/>
    <n v="25.55"/>
    <n v="4.96"/>
    <s v="Yes"/>
    <s v="No"/>
    <s v="No"/>
    <n v="1"/>
    <s v="No"/>
    <x v="1"/>
    <s v="Normal"/>
    <s v="27-Jul-1964"/>
    <n v="10459.19"/>
    <s v="tier - 3"/>
    <s v="tier - 1"/>
    <s v="R1013"/>
    <n v="59"/>
  </r>
  <r>
    <s v="Id1076"/>
    <s v="  Devon R"/>
    <n v="28.77"/>
    <n v="4"/>
    <s v="Yes"/>
    <s v="No"/>
    <s v="No"/>
    <n v="0"/>
    <s v="No"/>
    <x v="1"/>
    <s v="Normal"/>
    <s v="3-Aug-1976"/>
    <n v="10455.14"/>
    <s v="tier - 3"/>
    <s v="tier - 2"/>
    <s v="R1021"/>
    <n v="47"/>
  </r>
  <r>
    <s v="Id1077"/>
    <s v="  Elena"/>
    <n v="23.14"/>
    <n v="4.1500000000000004"/>
    <s v="Yes"/>
    <s v="No"/>
    <s v="No"/>
    <n v="1"/>
    <s v="No"/>
    <x v="2"/>
    <s v="Normal"/>
    <s v="14-Oct-1964"/>
    <n v="10455.1"/>
    <s v="tier - 3"/>
    <s v="tier - 1"/>
    <s v="R1012"/>
    <n v="59"/>
  </r>
  <r>
    <s v="Id1078"/>
    <s v="  Chris"/>
    <n v="39.6"/>
    <n v="11.36"/>
    <s v="No"/>
    <s v="No"/>
    <s v="No"/>
    <n v="0"/>
    <s v="No"/>
    <x v="0"/>
    <s v="Diabetes"/>
    <s v="8-Nov-1968"/>
    <n v="10450.549999999999"/>
    <s v="tier - 3"/>
    <s v="tier - 1"/>
    <s v="R1011"/>
    <n v="55"/>
  </r>
  <r>
    <s v="Id1079"/>
    <s v="  Bert"/>
    <n v="29.2"/>
    <n v="7.53"/>
    <s v="No"/>
    <s v="No"/>
    <s v="No"/>
    <n v="0"/>
    <s v="No"/>
    <x v="1"/>
    <s v="Diabetes"/>
    <s v="29-Aug-1968"/>
    <n v="10436.1"/>
    <s v="tier - 3"/>
    <s v="tier - 3"/>
    <s v="R1011"/>
    <n v="55"/>
  </r>
  <r>
    <s v="Id1080"/>
    <s v="  John P"/>
    <n v="32.774999999999999"/>
    <n v="7.95"/>
    <s v="No"/>
    <s v="No"/>
    <s v="No"/>
    <n v="0"/>
    <s v="No"/>
    <x v="0"/>
    <s v="Diabetes"/>
    <s v="23-Aug-1968"/>
    <n v="10435.07"/>
    <s v="tier - 3"/>
    <s v="tier - 1"/>
    <s v="R1016"/>
    <n v="55"/>
  </r>
  <r>
    <s v="Id1081"/>
    <s v="  Daniel P"/>
    <n v="24.035"/>
    <n v="8.5"/>
    <s v="No"/>
    <s v="No"/>
    <s v="No"/>
    <n v="0"/>
    <s v="No"/>
    <x v="2"/>
    <s v="Diabetes"/>
    <s v="27-Dec-1968"/>
    <n v="10422.92"/>
    <s v="tier - 3"/>
    <s v="tier - 1"/>
    <s v="R1017"/>
    <n v="55"/>
  </r>
  <r>
    <s v="Id1082"/>
    <s v="  Lisa K"/>
    <n v="30.55"/>
    <n v="5.89"/>
    <s v="No"/>
    <s v="No"/>
    <s v="Yes"/>
    <n v="1"/>
    <s v="No"/>
    <x v="0"/>
    <s v="Prediabetes"/>
    <s v="25-Nov-1979"/>
    <n v="10419.65"/>
    <s v="tier - 3"/>
    <s v="tier - 2"/>
    <s v="R1025"/>
    <n v="44"/>
  </r>
  <r>
    <s v="Id1083"/>
    <s v="  Kristine"/>
    <n v="28.81"/>
    <n v="8.76"/>
    <s v="No"/>
    <s v="No"/>
    <s v="No"/>
    <n v="2"/>
    <s v="No"/>
    <x v="1"/>
    <s v="Diabetes"/>
    <s v="11-Oct-1973"/>
    <n v="10419.59"/>
    <s v="tier - 3"/>
    <s v="tier - 2"/>
    <s v="R1025"/>
    <n v="50"/>
  </r>
  <r>
    <s v="Id1084"/>
    <s v="  Paul A"/>
    <n v="31.66"/>
    <n v="4.1100000000000003"/>
    <s v="No"/>
    <s v="No"/>
    <s v="No"/>
    <n v="0"/>
    <s v="No"/>
    <x v="0"/>
    <s v="Normal"/>
    <s v="24-Oct-1980"/>
    <n v="10407.98"/>
    <s v="tier - 3"/>
    <s v="tier - 1"/>
    <s v="R1021"/>
    <n v="43"/>
  </r>
  <r>
    <s v="Id1085"/>
    <s v="  Bryan"/>
    <n v="28.215"/>
    <n v="7.56"/>
    <s v="Yes"/>
    <s v="No"/>
    <s v="No"/>
    <n v="1"/>
    <s v="No"/>
    <x v="1"/>
    <s v="Diabetes"/>
    <s v="5-Jun-1975"/>
    <n v="10407.09"/>
    <s v="tier - 3"/>
    <s v="tier - 1"/>
    <s v="R1015"/>
    <n v="48"/>
  </r>
  <r>
    <s v="Id1086"/>
    <s v="  Chris"/>
    <n v="26.12"/>
    <n v="4.17"/>
    <s v="Yes"/>
    <s v="No"/>
    <s v="Yes"/>
    <n v="1"/>
    <s v="No"/>
    <x v="1"/>
    <s v="Normal"/>
    <s v="7-Jul-1969"/>
    <n v="10403.27"/>
    <s v="tier - 3"/>
    <s v="tier - 2"/>
    <s v="R1020"/>
    <n v="54"/>
  </r>
  <r>
    <s v="Id1087"/>
    <s v="  Milah B"/>
    <n v="36.630000000000003"/>
    <n v="11.42"/>
    <s v="No"/>
    <s v="No"/>
    <s v="No"/>
    <n v="2"/>
    <s v="No"/>
    <x v="0"/>
    <s v="Diabetes"/>
    <s v="19-Sep-1973"/>
    <n v="10381.48"/>
    <s v="tier - 3"/>
    <s v="tier - 3"/>
    <s v="R1013"/>
    <n v="50"/>
  </r>
  <r>
    <s v="Id1088"/>
    <s v="  Annette M"/>
    <n v="33.344999999999999"/>
    <n v="7.33"/>
    <s v="No"/>
    <s v="No"/>
    <s v="No"/>
    <n v="2"/>
    <s v="No"/>
    <x v="0"/>
    <s v="Diabetes"/>
    <s v="29-Sep-1973"/>
    <n v="10370.91"/>
    <s v="tier - 3"/>
    <s v="tier - 3"/>
    <s v="R1024"/>
    <n v="50"/>
  </r>
  <r>
    <s v="Id1089"/>
    <s v="  Yoko"/>
    <n v="27.11"/>
    <n v="6.7"/>
    <s v="No"/>
    <s v="No"/>
    <s v="No"/>
    <n v="0"/>
    <s v="No"/>
    <x v="1"/>
    <s v="Diabetes"/>
    <s v="6-Sep-1971"/>
    <n v="10356.67"/>
    <s v="tier - 3"/>
    <s v="tier - 1"/>
    <s v="R1025"/>
    <n v="52"/>
  </r>
  <r>
    <s v="Id1090"/>
    <s v="  Laura"/>
    <n v="26.6"/>
    <n v="5.27"/>
    <s v="Yes"/>
    <s v="No"/>
    <s v="Yes"/>
    <n v="1"/>
    <s v="No"/>
    <x v="1"/>
    <s v="Normal"/>
    <s v="17-Jun-1969"/>
    <n v="10355.64"/>
    <s v="tier - 3"/>
    <s v="tier - 1"/>
    <s v="R1012"/>
    <n v="54"/>
  </r>
  <r>
    <s v="Id1091"/>
    <s v="  Tess A"/>
    <n v="30.41"/>
    <n v="7.72"/>
    <s v="No"/>
    <s v="No"/>
    <s v="No"/>
    <n v="0"/>
    <s v="No"/>
    <x v="0"/>
    <s v="Diabetes"/>
    <s v="29-Sep-1974"/>
    <n v="10352.48"/>
    <s v="tier - 3"/>
    <s v="tier - 1"/>
    <s v="R1012"/>
    <n v="49"/>
  </r>
  <r>
    <s v="Id1092"/>
    <s v="  William G"/>
    <n v="28.98"/>
    <n v="8.68"/>
    <s v="No"/>
    <s v="No"/>
    <s v="No"/>
    <n v="2"/>
    <s v="No"/>
    <x v="1"/>
    <s v="Diabetes"/>
    <s v="8-Aug-1973"/>
    <n v="10345.93"/>
    <s v="tier - 3"/>
    <s v="tier - 2"/>
    <s v="R1021"/>
    <n v="50"/>
  </r>
  <r>
    <s v="Id1093"/>
    <s v="  Paige"/>
    <n v="31.24"/>
    <n v="9.8000000000000007"/>
    <s v="No"/>
    <s v="No"/>
    <s v="No"/>
    <n v="0"/>
    <s v="No"/>
    <x v="0"/>
    <s v="Diabetes"/>
    <s v="19-Jul-1968"/>
    <n v="10338.93"/>
    <s v="tier - 3"/>
    <s v="tier - 1"/>
    <s v="R1013"/>
    <n v="55"/>
  </r>
  <r>
    <s v="Id1094"/>
    <s v="  Matthew J"/>
    <n v="31.54"/>
    <n v="4.4400000000000004"/>
    <s v="No"/>
    <s v="No"/>
    <s v="No"/>
    <n v="0"/>
    <s v="No"/>
    <x v="0"/>
    <s v="Normal"/>
    <s v="21-Jul-1982"/>
    <n v="10329.06"/>
    <s v="tier - 3"/>
    <s v="tier - 1"/>
    <s v="R1021"/>
    <n v="41"/>
  </r>
  <r>
    <s v="Id1095"/>
    <s v="  Matthew"/>
    <n v="38.6"/>
    <n v="7.19"/>
    <s v="Yes"/>
    <s v="No"/>
    <s v="No"/>
    <n v="2"/>
    <s v="No"/>
    <x v="0"/>
    <s v="Diabetes"/>
    <s v="1-Dec-1970"/>
    <n v="10325.209999999999"/>
    <s v="tier - 3"/>
    <s v="tier - 3"/>
    <s v="R1011"/>
    <n v="53"/>
  </r>
  <r>
    <s v="Id1096"/>
    <s v="  Maria"/>
    <n v="37.950000000000003"/>
    <n v="6.06"/>
    <s v="No"/>
    <s v="No"/>
    <s v="No"/>
    <n v="0"/>
    <s v="No"/>
    <x v="0"/>
    <s v="Prediabetes"/>
    <s v="21-Aug-1991"/>
    <n v="10322.9"/>
    <s v="tier - 3"/>
    <s v="tier - 1"/>
    <s v="R1026"/>
    <n v="32"/>
  </r>
  <r>
    <s v="Id1097"/>
    <s v="  Stephanie D"/>
    <n v="38.97"/>
    <n v="5.12"/>
    <s v="No"/>
    <s v="No"/>
    <s v="No"/>
    <n v="0"/>
    <s v="No"/>
    <x v="0"/>
    <s v="Normal"/>
    <s v="17-Nov-1991"/>
    <n v="10315.91"/>
    <s v="tier - 3"/>
    <s v="tier - 2"/>
    <s v="R1012"/>
    <n v="32"/>
  </r>
  <r>
    <s v="Id1098"/>
    <s v="  Tiffany"/>
    <n v="21.2"/>
    <n v="10.72"/>
    <s v="No"/>
    <s v="No"/>
    <s v="No"/>
    <n v="0"/>
    <s v="No"/>
    <x v="2"/>
    <s v="Diabetes"/>
    <s v="12-Jul-1962"/>
    <n v="10310.780000000001"/>
    <s v="tier - 3"/>
    <s v="tier - 3"/>
    <s v="R1012"/>
    <n v="61"/>
  </r>
  <r>
    <s v="Id1099"/>
    <s v="  Sara M"/>
    <n v="23.96"/>
    <n v="9.58"/>
    <s v="Yes"/>
    <s v="No"/>
    <s v="Yes"/>
    <n v="1"/>
    <s v="No"/>
    <x v="2"/>
    <s v="Diabetes"/>
    <s v="24-Sep-1963"/>
    <n v="10308.040000000001"/>
    <s v="tier - 3"/>
    <s v="tier - 1"/>
    <s v="R1013"/>
    <n v="60"/>
  </r>
  <r>
    <s v="Id1100"/>
    <s v="  Scott A"/>
    <n v="35.93"/>
    <n v="6.4"/>
    <s v="Yes"/>
    <s v="No"/>
    <s v="No"/>
    <n v="1"/>
    <s v="No"/>
    <x v="0"/>
    <s v="Prediabetes"/>
    <s v="14-Sep-1988"/>
    <n v="10276.99"/>
    <s v="tier - 3"/>
    <s v="tier - 1"/>
    <s v="R1021"/>
    <n v="35"/>
  </r>
  <r>
    <s v="Id1101"/>
    <s v="  Lauren"/>
    <n v="26.11"/>
    <n v="6.8"/>
    <s v="Yes"/>
    <s v="No"/>
    <s v="No"/>
    <n v="2"/>
    <s v="No"/>
    <x v="1"/>
    <s v="Diabetes"/>
    <s v="21-Jun-1970"/>
    <n v="10274.33"/>
    <s v="tier - 3"/>
    <s v="tier - 1"/>
    <s v="R1024"/>
    <n v="53"/>
  </r>
  <r>
    <s v="Id1102"/>
    <s v="  Scott"/>
    <n v="32.299999999999997"/>
    <n v="9.48"/>
    <s v="No"/>
    <s v="No"/>
    <s v="No"/>
    <n v="2"/>
    <s v="No"/>
    <x v="0"/>
    <s v="Diabetes"/>
    <s v="27-Nov-1973"/>
    <n v="10269.459999999999"/>
    <s v="tier - 3"/>
    <s v="tier - 3"/>
    <s v="R1012"/>
    <n v="50"/>
  </r>
  <r>
    <s v="Id1103"/>
    <s v="  Brian A"/>
    <n v="28.69"/>
    <n v="7.45"/>
    <s v="No"/>
    <s v="No"/>
    <s v="No"/>
    <n v="2"/>
    <s v="No"/>
    <x v="1"/>
    <s v="Diabetes"/>
    <s v="5-Sep-1973"/>
    <n v="10264.44"/>
    <s v="tier - 3"/>
    <s v="tier - 2"/>
    <s v="R1012"/>
    <n v="50"/>
  </r>
  <r>
    <s v="Id1104"/>
    <s v="  Kaitlin R"/>
    <n v="31.28"/>
    <n v="6.94"/>
    <s v="Yes"/>
    <s v="No"/>
    <s v="No"/>
    <n v="1"/>
    <s v="No"/>
    <x v="0"/>
    <s v="Diabetes"/>
    <s v="15-Aug-1975"/>
    <n v="10259.129999999999"/>
    <s v="tier - 3"/>
    <s v="tier - 2"/>
    <s v="R1011"/>
    <n v="48"/>
  </r>
  <r>
    <s v="Id1105"/>
    <s v="  Mohammad"/>
    <n v="30.21"/>
    <n v="7.83"/>
    <s v="No"/>
    <s v="No"/>
    <s v="No"/>
    <n v="0"/>
    <s v="No"/>
    <x v="0"/>
    <s v="Diabetes"/>
    <s v="23-Sep-1968"/>
    <n v="10231.5"/>
    <s v="tier - 3"/>
    <s v="tier - 1"/>
    <s v="R1012"/>
    <n v="55"/>
  </r>
  <r>
    <s v="Id1106"/>
    <s v="  Charlie"/>
    <n v="38.28"/>
    <n v="10.17"/>
    <s v="Yes"/>
    <s v="No"/>
    <s v="No"/>
    <n v="0"/>
    <s v="No"/>
    <x v="0"/>
    <s v="Diabetes"/>
    <s v="28-Jun-1967"/>
    <n v="10226.280000000001"/>
    <s v="tier - 3"/>
    <s v="tier - 3"/>
    <s v="R1013"/>
    <n v="56"/>
  </r>
  <r>
    <s v="Id1107"/>
    <s v="  Brent"/>
    <n v="29.9"/>
    <n v="8.9600000000000009"/>
    <s v="Yes"/>
    <s v="No"/>
    <s v="No"/>
    <n v="0"/>
    <s v="No"/>
    <x v="1"/>
    <s v="Diabetes"/>
    <s v="26-Sep-1967"/>
    <n v="10214.64"/>
    <s v="tier - 3"/>
    <s v="tier - 2"/>
    <s v="R1011"/>
    <n v="56"/>
  </r>
  <r>
    <s v="Id1108"/>
    <s v="  Kelli M"/>
    <n v="23.18"/>
    <n v="6.96"/>
    <s v="Yes"/>
    <s v="No"/>
    <s v="No"/>
    <n v="2"/>
    <s v="No"/>
    <x v="2"/>
    <s v="Diabetes"/>
    <s v="24-Dec-1970"/>
    <n v="10197.77"/>
    <s v="tier - 3"/>
    <s v="tier - 1"/>
    <s v="R1024"/>
    <n v="53"/>
  </r>
  <r>
    <s v="Id1109"/>
    <s v="  Sheridan H"/>
    <n v="33.020000000000003"/>
    <n v="5.07"/>
    <s v="Yes"/>
    <s v="No"/>
    <s v="No"/>
    <n v="0"/>
    <s v="No"/>
    <x v="0"/>
    <s v="Normal"/>
    <s v="16-Oct-1985"/>
    <n v="10191.82"/>
    <s v="tier - 3"/>
    <s v="tier - 2"/>
    <s v="R1026"/>
    <n v="38"/>
  </r>
  <r>
    <s v="Id1110"/>
    <s v="  Sarah M"/>
    <n v="27.29"/>
    <n v="5.85"/>
    <s v="No"/>
    <s v="No"/>
    <s v="No"/>
    <n v="2"/>
    <s v="No"/>
    <x v="1"/>
    <s v="Prediabetes"/>
    <s v="10-Jul-1972"/>
    <n v="10160.870000000001"/>
    <s v="tier - 3"/>
    <s v="tier - 3"/>
    <s v="R1025"/>
    <n v="51"/>
  </r>
  <r>
    <s v="Id1111"/>
    <s v="  Jennifer"/>
    <n v="23.18"/>
    <n v="10.56"/>
    <s v="No"/>
    <s v="No"/>
    <s v="No"/>
    <n v="2"/>
    <s v="No"/>
    <x v="2"/>
    <s v="Diabetes"/>
    <s v="13-Oct-1973"/>
    <n v="10156.780000000001"/>
    <s v="tier - 3"/>
    <s v="tier - 2"/>
    <s v="R1012"/>
    <n v="50"/>
  </r>
  <r>
    <s v="Id1112"/>
    <s v="  Laura J"/>
    <n v="32.659999999999997"/>
    <n v="8.92"/>
    <s v="Yes"/>
    <s v="No"/>
    <s v="No"/>
    <n v="0"/>
    <s v="No"/>
    <x v="0"/>
    <s v="Diabetes"/>
    <s v="12-Jun-1981"/>
    <n v="10146.129999999999"/>
    <s v="tier - 3"/>
    <s v="tier - 1"/>
    <s v="R1025"/>
    <n v="42"/>
  </r>
  <r>
    <s v="Id1113"/>
    <s v="  Thomas"/>
    <n v="30.78"/>
    <n v="8.6300000000000008"/>
    <s v="No"/>
    <s v="No"/>
    <s v="No"/>
    <n v="0"/>
    <s v="No"/>
    <x v="0"/>
    <s v="Diabetes"/>
    <s v="30-Dec-1974"/>
    <n v="10141.14"/>
    <s v="tier - 3"/>
    <s v="tier - 1"/>
    <s v="R1016"/>
    <n v="49"/>
  </r>
  <r>
    <s v="Id1114"/>
    <s v="  Gisele"/>
    <n v="47.2"/>
    <n v="6.29"/>
    <s v="Yes"/>
    <s v="No"/>
    <s v="Yes"/>
    <n v="1"/>
    <s v="No"/>
    <x v="0"/>
    <s v="Prediabetes"/>
    <s v="5-Sep-1997"/>
    <n v="10139.84"/>
    <s v="tier - 3"/>
    <s v="tier - 2"/>
    <s v="R1012"/>
    <n v="26"/>
  </r>
  <r>
    <s v="Id1115"/>
    <s v="  Myra L"/>
    <n v="31.6"/>
    <n v="5.75"/>
    <s v="No"/>
    <s v="No"/>
    <s v="No"/>
    <n v="2"/>
    <s v="No"/>
    <x v="0"/>
    <s v="Prediabetes"/>
    <s v="16-Nov-1972"/>
    <n v="10118.42"/>
    <s v="tier - 3"/>
    <s v="tier - 3"/>
    <s v="R1011"/>
    <n v="51"/>
  </r>
  <r>
    <s v="Id1116"/>
    <s v="  Melissa M"/>
    <n v="33.914999999999999"/>
    <n v="6.66"/>
    <s v="Yes"/>
    <s v="No"/>
    <s v="No"/>
    <n v="1"/>
    <s v="No"/>
    <x v="0"/>
    <s v="Diabetes"/>
    <s v="2-Jul-1975"/>
    <n v="10115.01"/>
    <s v="tier - 3"/>
    <s v="tier - 3"/>
    <s v="R1012"/>
    <n v="48"/>
  </r>
  <r>
    <s v="Id1117"/>
    <s v="  Eleanor F"/>
    <n v="23.54"/>
    <n v="5.0999999999999996"/>
    <s v="No"/>
    <s v="No"/>
    <s v="No"/>
    <n v="2"/>
    <s v="No"/>
    <x v="2"/>
    <s v="Normal"/>
    <s v="8-Aug-1972"/>
    <n v="10107.219999999999"/>
    <s v="tier - 3"/>
    <s v="tier - 1"/>
    <s v="R1013"/>
    <n v="51"/>
  </r>
  <r>
    <s v="Id1118"/>
    <s v="  Elizabeth"/>
    <n v="27.074999999999999"/>
    <n v="4.41"/>
    <s v="No"/>
    <s v="No"/>
    <s v="No"/>
    <n v="2"/>
    <s v="No"/>
    <x v="1"/>
    <s v="Normal"/>
    <s v="19-Oct-1972"/>
    <n v="10106.129999999999"/>
    <s v="tier - 3"/>
    <s v="tier - 1"/>
    <s v="R1024"/>
    <n v="51"/>
  </r>
  <r>
    <s v="Id1119"/>
    <s v="  Kenneth"/>
    <n v="25.8"/>
    <n v="5.52"/>
    <s v="Yes"/>
    <s v="No"/>
    <s v="No"/>
    <n v="0"/>
    <s v="No"/>
    <x v="1"/>
    <s v="Normal"/>
    <s v="19-Dec-1976"/>
    <n v="10096.969999999999"/>
    <s v="tier - 3"/>
    <s v="tier - 2"/>
    <s v="R1011"/>
    <n v="47"/>
  </r>
  <r>
    <s v="Id1120"/>
    <s v="  Robert G"/>
    <n v="36.1"/>
    <n v="4.62"/>
    <s v="Yes"/>
    <s v="No"/>
    <s v="Yes"/>
    <n v="1"/>
    <s v="No"/>
    <x v="0"/>
    <s v="Normal"/>
    <s v="3-Jul-1969"/>
    <n v="10085.85"/>
    <s v="tier - 3"/>
    <s v="tier - 3"/>
    <s v="R1011"/>
    <n v="54"/>
  </r>
  <r>
    <s v="Id1121"/>
    <s v="  Thomas C"/>
    <n v="30.495000000000001"/>
    <n v="5.74"/>
    <s v="Yes"/>
    <s v="No"/>
    <s v="Yes"/>
    <n v="1"/>
    <s v="No"/>
    <x v="0"/>
    <s v="Prediabetes"/>
    <s v="27-Oct-1969"/>
    <n v="10072.06"/>
    <s v="tier - 3"/>
    <s v="tier - 1"/>
    <s v="R1017"/>
    <n v="54"/>
  </r>
  <r>
    <s v="Id1122"/>
    <s v="  Matthew J"/>
    <n v="21.4"/>
    <n v="6.3"/>
    <s v="Yes"/>
    <s v="No"/>
    <s v="Yes"/>
    <n v="1"/>
    <s v="No"/>
    <x v="2"/>
    <s v="Prediabetes"/>
    <s v="22-Aug-1969"/>
    <n v="10065.41"/>
    <s v="tier - 3"/>
    <s v="tier - 2"/>
    <s v="R1011"/>
    <n v="54"/>
  </r>
  <r>
    <s v="Id1123"/>
    <s v="  Mallory D"/>
    <n v="32.299999999999997"/>
    <n v="10.27"/>
    <s v="No"/>
    <s v="No"/>
    <s v="No"/>
    <n v="0"/>
    <s v="No"/>
    <x v="0"/>
    <s v="Diabetes"/>
    <s v="30-Aug-1974"/>
    <n v="10043.25"/>
    <s v="tier - 3"/>
    <s v="tier - 2"/>
    <s v="R1024"/>
    <n v="49"/>
  </r>
  <r>
    <s v="Id1124"/>
    <s v="  Christopher D"/>
    <n v="29.78"/>
    <n v="5.85"/>
    <s v="No"/>
    <s v="No"/>
    <s v="Yes"/>
    <n v="1"/>
    <s v="No"/>
    <x v="1"/>
    <s v="Prediabetes"/>
    <s v="28-Dec-1979"/>
    <n v="10027.15"/>
    <s v="tier - 3"/>
    <s v="tier - 1"/>
    <s v="R1021"/>
    <n v="44"/>
  </r>
  <r>
    <s v="Id1125"/>
    <s v="  Jamie"/>
    <n v="34.76"/>
    <n v="5.92"/>
    <s v="Yes"/>
    <s v="No"/>
    <s v="No"/>
    <n v="1"/>
    <s v="No"/>
    <x v="0"/>
    <s v="Prediabetes"/>
    <s v="3-Jul-1988"/>
    <n v="10011.44"/>
    <s v="tier - 3"/>
    <s v="tier - 3"/>
    <s v="R1026"/>
    <n v="35"/>
  </r>
  <r>
    <s v="Id1126"/>
    <s v="  Ariell"/>
    <n v="18.335000000000001"/>
    <n v="10.01"/>
    <s v="Yes"/>
    <s v="No"/>
    <s v="No"/>
    <n v="2"/>
    <s v="No"/>
    <x v="3"/>
    <s v="Diabetes"/>
    <s v="11-Aug-1970"/>
    <n v="9991.0400000000009"/>
    <s v="tier - 2"/>
    <s v="tier - 3"/>
    <s v="R1012"/>
    <n v="53"/>
  </r>
  <r>
    <s v="Id1127"/>
    <s v="  Christopher"/>
    <n v="32.299999999999997"/>
    <n v="9.59"/>
    <s v="No"/>
    <s v="No"/>
    <s v="No"/>
    <n v="0"/>
    <s v="No"/>
    <x v="0"/>
    <s v="Diabetes"/>
    <s v="6-Oct-1971"/>
    <n v="9964.06"/>
    <s v="tier - 2"/>
    <s v="tier - 2"/>
    <s v="R1019"/>
    <n v="52"/>
  </r>
  <r>
    <s v="Id1128"/>
    <s v="  Ryan"/>
    <n v="27.74"/>
    <n v="10.37"/>
    <s v="No"/>
    <s v="No"/>
    <s v="No"/>
    <n v="0"/>
    <s v="No"/>
    <x v="1"/>
    <s v="Diabetes"/>
    <s v="26-Dec-1971"/>
    <n v="9957.7199999999993"/>
    <s v="tier - 2"/>
    <s v="tier - 3"/>
    <s v="R1018"/>
    <n v="52"/>
  </r>
  <r>
    <s v="Id1129"/>
    <s v="  Thomas B"/>
    <n v="24"/>
    <n v="4.01"/>
    <s v="Yes"/>
    <s v="No"/>
    <s v="No"/>
    <n v="1"/>
    <s v="No"/>
    <x v="2"/>
    <s v="Normal"/>
    <s v="11-Sep-1964"/>
    <n v="9933.44"/>
    <s v="tier - 3"/>
    <s v="tier - 3"/>
    <s v="R1013"/>
    <n v="59"/>
  </r>
  <r>
    <s v="Id1130"/>
    <s v="  Katie"/>
    <n v="31.78"/>
    <n v="4.24"/>
    <s v="Yes"/>
    <s v="No"/>
    <s v="Yes"/>
    <n v="1"/>
    <s v="No"/>
    <x v="0"/>
    <s v="Normal"/>
    <s v="3-Dec-1983"/>
    <n v="9931.9599999999991"/>
    <s v="tier - 2"/>
    <s v="tier - 2"/>
    <s v="R1012"/>
    <n v="40"/>
  </r>
  <r>
    <s v="Id1131"/>
    <s v="  Rachelle L"/>
    <n v="32.25"/>
    <n v="5.36"/>
    <s v="Yes"/>
    <s v="No"/>
    <s v="No"/>
    <n v="0"/>
    <s v="No"/>
    <x v="0"/>
    <s v="Normal"/>
    <s v="19-Aug-1985"/>
    <n v="9930.64"/>
    <s v="tier - 2"/>
    <s v="tier - 3"/>
    <s v="R1025"/>
    <n v="38"/>
  </r>
  <r>
    <s v="Id1132"/>
    <s v="  Colleen"/>
    <n v="30.114999999999998"/>
    <n v="4.99"/>
    <s v="No"/>
    <s v="No"/>
    <s v="No"/>
    <n v="2"/>
    <s v="No"/>
    <x v="0"/>
    <s v="Normal"/>
    <s v="14-Sep-1972"/>
    <n v="9910.36"/>
    <s v="tier - 2"/>
    <s v="tier - 3"/>
    <s v="R1012"/>
    <n v="51"/>
  </r>
  <r>
    <s v="Id1133"/>
    <s v="  Gregory A"/>
    <n v="22.41"/>
    <n v="8.68"/>
    <s v="No"/>
    <s v="No"/>
    <s v="No"/>
    <n v="0"/>
    <s v="No"/>
    <x v="2"/>
    <s v="Diabetes"/>
    <s v="17-Aug-1962"/>
    <n v="9907.83"/>
    <s v="tier - 3"/>
    <s v="tier - 2"/>
    <s v="R1013"/>
    <n v="61"/>
  </r>
  <r>
    <s v="Id1134"/>
    <s v="  Lara"/>
    <n v="45.72"/>
    <n v="4.2300000000000004"/>
    <s v="Yes"/>
    <s v="No"/>
    <s v="No"/>
    <n v="0"/>
    <s v="No"/>
    <x v="0"/>
    <s v="Normal"/>
    <s v="8-Jul-1996"/>
    <n v="9894.69"/>
    <s v="tier - 2"/>
    <s v="tier - 3"/>
    <s v="R1012"/>
    <n v="27"/>
  </r>
  <r>
    <s v="Id1135"/>
    <s v="  Megan"/>
    <n v="25"/>
    <n v="5.32"/>
    <s v="Yes"/>
    <s v="No"/>
    <s v="No"/>
    <n v="2"/>
    <s v="No"/>
    <x v="1"/>
    <s v="Normal"/>
    <s v="5-Nov-1966"/>
    <n v="9890.23"/>
    <s v="tier - 3"/>
    <s v="tier - 3"/>
    <s v="R1013"/>
    <n v="57"/>
  </r>
  <r>
    <s v="Id1136"/>
    <s v="  Sara"/>
    <n v="39.5"/>
    <n v="6.66"/>
    <s v="No"/>
    <s v="No"/>
    <s v="No"/>
    <n v="0"/>
    <s v="No"/>
    <x v="0"/>
    <s v="Diabetes"/>
    <s v="8-Nov-1971"/>
    <n v="9880.07"/>
    <s v="tier - 2"/>
    <s v="tier - 3"/>
    <s v="R1011"/>
    <n v="52"/>
  </r>
  <r>
    <s v="Id1137"/>
    <s v="  Lucie J"/>
    <n v="37.729999999999997"/>
    <n v="7.4"/>
    <s v="No"/>
    <s v="No"/>
    <s v="No"/>
    <n v="0"/>
    <s v="No"/>
    <x v="0"/>
    <s v="Diabetes"/>
    <s v="3-Oct-1971"/>
    <n v="9877.61"/>
    <s v="tier - 2"/>
    <s v="tier - 1"/>
    <s v="R1013"/>
    <n v="52"/>
  </r>
  <r>
    <s v="Id1138"/>
    <s v="  Elizabeth S"/>
    <n v="40.659999999999997"/>
    <n v="10.08"/>
    <s v="No"/>
    <s v="No"/>
    <s v="No"/>
    <n v="0"/>
    <s v="No"/>
    <x v="0"/>
    <s v="Diabetes"/>
    <s v="3-Jul-1971"/>
    <n v="9875.68"/>
    <s v="tier - 2"/>
    <s v="tier - 3"/>
    <s v="R1024"/>
    <n v="52"/>
  </r>
  <r>
    <s v="Id1139"/>
    <s v="  Carma S"/>
    <n v="34.200000000000003"/>
    <n v="8.58"/>
    <s v="No"/>
    <s v="No"/>
    <s v="No"/>
    <n v="0"/>
    <s v="No"/>
    <x v="0"/>
    <s v="Diabetes"/>
    <s v="22-Dec-1971"/>
    <n v="9872.7000000000007"/>
    <s v="tier - 2"/>
    <s v="tier - 2"/>
    <s v="R1011"/>
    <n v="52"/>
  </r>
  <r>
    <s v="Id1140"/>
    <s v="  Ryan"/>
    <n v="46.51"/>
    <n v="5.84"/>
    <s v="No"/>
    <s v="No"/>
    <s v="No"/>
    <n v="1"/>
    <s v="No"/>
    <x v="0"/>
    <s v="Prediabetes"/>
    <s v="6-Jul-1998"/>
    <n v="9870.59"/>
    <s v="tier - 2"/>
    <s v="tier - 2"/>
    <s v="R1023"/>
    <n v="25"/>
  </r>
  <r>
    <s v="Id1141"/>
    <s v="  Daniel"/>
    <n v="28.88"/>
    <n v="4.8600000000000003"/>
    <s v="Yes"/>
    <s v="No"/>
    <s v="Yes"/>
    <n v="1"/>
    <s v="No"/>
    <x v="1"/>
    <s v="Normal"/>
    <s v="13-Aug-1969"/>
    <n v="9869.81"/>
    <s v="tier - 3"/>
    <s v="tier - 3"/>
    <s v="R1012"/>
    <n v="54"/>
  </r>
  <r>
    <s v="Id1142"/>
    <s v="  Sarah"/>
    <n v="33.914999999999999"/>
    <n v="11.52"/>
    <s v="No"/>
    <s v="No"/>
    <s v="No"/>
    <n v="0"/>
    <s v="No"/>
    <x v="0"/>
    <s v="Diabetes"/>
    <s v="9-Nov-1971"/>
    <n v="9866.2999999999993"/>
    <s v="tier - 2"/>
    <s v="tier - 3"/>
    <s v="R1024"/>
    <n v="52"/>
  </r>
  <r>
    <s v="Id1143"/>
    <s v="  Matthew J"/>
    <n v="24.32"/>
    <n v="6.15"/>
    <s v="Yes"/>
    <s v="No"/>
    <s v="Yes"/>
    <n v="1"/>
    <s v="No"/>
    <x v="2"/>
    <s v="Prediabetes"/>
    <s v="20-Oct-1969"/>
    <n v="9863.4699999999993"/>
    <s v="tier - 3"/>
    <s v="tier - 3"/>
    <s v="R1012"/>
    <n v="54"/>
  </r>
  <r>
    <s v="Id1144"/>
    <s v="  Francesca"/>
    <n v="25.8"/>
    <n v="9.94"/>
    <s v="No"/>
    <s v="No"/>
    <s v="No"/>
    <n v="0"/>
    <s v="No"/>
    <x v="1"/>
    <s v="Diabetes"/>
    <s v="17-Jul-1971"/>
    <n v="9861.0300000000007"/>
    <s v="tier - 2"/>
    <s v="tier - 2"/>
    <s v="R1011"/>
    <n v="52"/>
  </r>
  <r>
    <s v="Id1145"/>
    <s v="  Nicole"/>
    <n v="21.56"/>
    <n v="10.56"/>
    <s v="No"/>
    <s v="No"/>
    <s v="No"/>
    <n v="0"/>
    <s v="No"/>
    <x v="2"/>
    <s v="Diabetes"/>
    <s v="23-Oct-1971"/>
    <n v="9855.1299999999992"/>
    <s v="tier - 2"/>
    <s v="tier - 3"/>
    <s v="R1013"/>
    <n v="52"/>
  </r>
  <r>
    <s v="Id1146"/>
    <s v="  Toshiyuki"/>
    <n v="31.6"/>
    <n v="6.79"/>
    <s v="No"/>
    <s v="No"/>
    <s v="No"/>
    <n v="0"/>
    <s v="No"/>
    <x v="0"/>
    <s v="Diabetes"/>
    <s v="4-Nov-1968"/>
    <n v="9850.43"/>
    <s v="tier - 3"/>
    <s v="tier - 3"/>
    <s v="R1011"/>
    <n v="55"/>
  </r>
  <r>
    <s v="Id1147"/>
    <s v="  Tom L"/>
    <n v="42.93"/>
    <n v="4.8"/>
    <s v="No"/>
    <s v="No"/>
    <s v="No"/>
    <n v="1"/>
    <s v="No"/>
    <x v="0"/>
    <s v="Normal"/>
    <s v="13-Aug-1992"/>
    <n v="9844.4500000000007"/>
    <s v="tier - 2"/>
    <s v="tier - 1"/>
    <s v="R1012"/>
    <n v="31"/>
  </r>
  <r>
    <s v="Id1148"/>
    <s v="  Brian"/>
    <n v="26.72"/>
    <n v="5.75"/>
    <s v="No"/>
    <s v="No"/>
    <s v="No"/>
    <n v="2"/>
    <s v="No"/>
    <x v="1"/>
    <s v="Prediabetes"/>
    <s v="26-Sep-1972"/>
    <n v="9836.2099999999991"/>
    <s v="tier - 2"/>
    <s v="tier - 3"/>
    <s v="R1021"/>
    <n v="51"/>
  </r>
  <r>
    <s v="Id1149"/>
    <s v="  Matthew"/>
    <n v="26.67"/>
    <n v="5.81"/>
    <s v="No"/>
    <s v="No"/>
    <s v="No"/>
    <n v="2"/>
    <s v="No"/>
    <x v="1"/>
    <s v="Prediabetes"/>
    <s v="28-Jun-1972"/>
    <n v="9819.25"/>
    <s v="tier - 2"/>
    <s v="tier - 2"/>
    <s v="R1021"/>
    <n v="51"/>
  </r>
  <r>
    <s v="Id1150"/>
    <s v="  Julee"/>
    <n v="42.68"/>
    <n v="9.2799999999999994"/>
    <s v="No"/>
    <s v="No"/>
    <s v="No"/>
    <n v="2"/>
    <s v="No"/>
    <x v="0"/>
    <s v="Diabetes"/>
    <s v="17-Sep-1973"/>
    <n v="9800.89"/>
    <s v="tier - 2"/>
    <s v="tier - 1"/>
    <s v="R1013"/>
    <n v="50"/>
  </r>
  <r>
    <s v="Id1151"/>
    <s v="  Christopher M"/>
    <n v="24.31"/>
    <n v="6.37"/>
    <s v="No"/>
    <s v="No"/>
    <s v="No"/>
    <n v="0"/>
    <s v="No"/>
    <x v="2"/>
    <s v="Prediabetes"/>
    <s v="7-Jun-1977"/>
    <n v="9788.8700000000008"/>
    <s v="tier - 3"/>
    <s v="tier - 2"/>
    <s v="R1013"/>
    <n v="46"/>
  </r>
  <r>
    <s v="Id1152"/>
    <s v="  Ciaran"/>
    <n v="44.75"/>
    <n v="5.09"/>
    <s v="Yes"/>
    <s v="No"/>
    <s v="No"/>
    <n v="0"/>
    <s v="No"/>
    <x v="0"/>
    <s v="Normal"/>
    <s v="8-Aug-1996"/>
    <n v="9787.32"/>
    <s v="tier - 2"/>
    <s v="tier - 3"/>
    <s v="R1023"/>
    <n v="27"/>
  </r>
  <r>
    <s v="Id1153"/>
    <s v="  Kara"/>
    <n v="30.78"/>
    <n v="7.94"/>
    <s v="No"/>
    <s v="No"/>
    <s v="No"/>
    <n v="2"/>
    <s v="No"/>
    <x v="0"/>
    <s v="Diabetes"/>
    <s v="7-Jul-1973"/>
    <n v="9778.35"/>
    <s v="tier - 2"/>
    <s v="tier - 2"/>
    <s v="R1024"/>
    <n v="50"/>
  </r>
  <r>
    <s v="Id1154"/>
    <s v="  Makie"/>
    <n v="21.86"/>
    <n v="10.95"/>
    <s v="No"/>
    <s v="No"/>
    <s v="No"/>
    <n v="0"/>
    <s v="No"/>
    <x v="2"/>
    <s v="Diabetes"/>
    <s v="5-Sep-1965"/>
    <n v="9764.08"/>
    <s v="tier - 3"/>
    <s v="tier - 1"/>
    <s v="R1012"/>
    <n v="58"/>
  </r>
  <r>
    <s v="Id1155"/>
    <s v="  Emily E"/>
    <n v="49.09"/>
    <n v="6.3"/>
    <s v="Yes"/>
    <s v="No"/>
    <s v="No"/>
    <n v="0"/>
    <s v="No"/>
    <x v="0"/>
    <s v="Prediabetes"/>
    <s v="14-Jul-2001"/>
    <n v="9753.49"/>
    <s v="tier - 2"/>
    <s v="tier - 2"/>
    <s v="R1012"/>
    <n v="22"/>
  </r>
  <r>
    <s v="Id1156"/>
    <s v="  Cary"/>
    <n v="47.74"/>
    <n v="8.0500000000000007"/>
    <s v="Yes"/>
    <s v="No"/>
    <s v="No"/>
    <n v="2"/>
    <s v="No"/>
    <x v="0"/>
    <s v="Diabetes"/>
    <s v="4-Jul-1970"/>
    <n v="9748.91"/>
    <s v="tier - 2"/>
    <s v="tier - 1"/>
    <s v="R1013"/>
    <n v="53"/>
  </r>
  <r>
    <s v="Id1157"/>
    <s v="  Steven"/>
    <n v="30.2"/>
    <n v="9.8800000000000008"/>
    <s v="Yes"/>
    <s v="No"/>
    <s v="No"/>
    <n v="2"/>
    <s v="No"/>
    <x v="0"/>
    <s v="Diabetes"/>
    <s v="18-Aug-1970"/>
    <n v="9724.5300000000007"/>
    <s v="tier - 3"/>
    <s v="tier - 1"/>
    <s v="R1011"/>
    <n v="53"/>
  </r>
  <r>
    <s v="Id1158"/>
    <s v="  Jose Antonio Sr"/>
    <n v="33.25"/>
    <n v="7.42"/>
    <s v="Yes"/>
    <s v="No"/>
    <s v="No"/>
    <n v="2"/>
    <s v="No"/>
    <x v="0"/>
    <s v="Diabetes"/>
    <s v="12-Sep-1970"/>
    <n v="9722.77"/>
    <s v="tier - 3"/>
    <s v="tier - 1"/>
    <s v="R1016"/>
    <n v="53"/>
  </r>
  <r>
    <s v="Id1159"/>
    <s v="  Tatiana"/>
    <n v="26.6"/>
    <n v="8.4499999999999993"/>
    <s v="Yes"/>
    <s v="No"/>
    <s v="No"/>
    <n v="1"/>
    <s v="No"/>
    <x v="1"/>
    <s v="Diabetes"/>
    <s v="27-Jun-1975"/>
    <n v="9715.84"/>
    <s v="tier - 2"/>
    <s v="tier - 1"/>
    <s v="R1024"/>
    <n v="48"/>
  </r>
  <r>
    <s v="Id1160"/>
    <s v="  Dan T"/>
    <n v="26.35"/>
    <n v="6.21"/>
    <s v="No"/>
    <s v="No"/>
    <s v="No"/>
    <n v="2"/>
    <s v="No"/>
    <x v="1"/>
    <s v="Prediabetes"/>
    <s v="10-Jul-1972"/>
    <n v="9710.7099999999991"/>
    <s v="tier - 2"/>
    <s v="tier - 1"/>
    <s v="R1021"/>
    <n v="51"/>
  </r>
  <r>
    <s v="Id1161"/>
    <s v="  Liisa A"/>
    <n v="39.994999999999997"/>
    <n v="4.6500000000000004"/>
    <s v="No"/>
    <s v="No"/>
    <s v="No"/>
    <n v="0"/>
    <s v="No"/>
    <x v="0"/>
    <s v="Normal"/>
    <s v="19-Sep-1977"/>
    <n v="9704.67"/>
    <s v="tier - 2"/>
    <s v="tier - 3"/>
    <s v="R1024"/>
    <n v="46"/>
  </r>
  <r>
    <s v="Id1162"/>
    <s v="  Kathryn E"/>
    <n v="22.92"/>
    <n v="5.87"/>
    <s v="Yes"/>
    <s v="No"/>
    <s v="No"/>
    <n v="1"/>
    <s v="No"/>
    <x v="2"/>
    <s v="Prediabetes"/>
    <s v="7-Nov-1964"/>
    <n v="9698.42"/>
    <s v="tier - 3"/>
    <s v="tier - 3"/>
    <s v="R1013"/>
    <n v="59"/>
  </r>
  <r>
    <s v="Id1163"/>
    <s v="  Maxwell"/>
    <n v="24.78"/>
    <n v="4.24"/>
    <s v="Yes"/>
    <s v="No"/>
    <s v="No"/>
    <n v="2"/>
    <s v="No"/>
    <x v="2"/>
    <s v="Normal"/>
    <s v="16-Sep-1966"/>
    <n v="9684.2900000000009"/>
    <s v="tier - 3"/>
    <s v="tier - 2"/>
    <s v="R1013"/>
    <n v="57"/>
  </r>
  <r>
    <s v="Id1164"/>
    <s v="  Pascale"/>
    <n v="34.07"/>
    <n v="7.81"/>
    <s v="Yes"/>
    <s v="No"/>
    <s v="No"/>
    <n v="0"/>
    <s v="No"/>
    <x v="0"/>
    <s v="Diabetes"/>
    <s v="8-Aug-1981"/>
    <n v="9664.34"/>
    <s v="tier - 2"/>
    <s v="tier - 3"/>
    <s v="R1011"/>
    <n v="42"/>
  </r>
  <r>
    <s v="Id1165"/>
    <s v="  Becca"/>
    <n v="30.14"/>
    <n v="9.85"/>
    <s v="No"/>
    <s v="No"/>
    <s v="No"/>
    <n v="0"/>
    <s v="No"/>
    <x v="0"/>
    <s v="Diabetes"/>
    <s v="8-Jul-1974"/>
    <n v="9653.81"/>
    <s v="tier - 2"/>
    <s v="tier - 2"/>
    <s v="R1011"/>
    <n v="49"/>
  </r>
  <r>
    <s v="Id1166"/>
    <s v="  Grace"/>
    <n v="18.05"/>
    <n v="6.94"/>
    <s v="No"/>
    <s v="No"/>
    <s v="No"/>
    <n v="0"/>
    <s v="No"/>
    <x v="3"/>
    <s v="Diabetes"/>
    <s v="19-Jul-1971"/>
    <n v="9644.25"/>
    <s v="tier - 2"/>
    <s v="tier - 1"/>
    <s v="R1012"/>
    <n v="52"/>
  </r>
  <r>
    <s v="Id1167"/>
    <s v="  Samantha"/>
    <n v="37.4"/>
    <n v="11.3"/>
    <s v="Yes"/>
    <s v="No"/>
    <s v="No"/>
    <n v="2"/>
    <s v="No"/>
    <x v="0"/>
    <s v="Diabetes"/>
    <s v="30-Sep-1970"/>
    <n v="9634.5400000000009"/>
    <s v="tier - 2"/>
    <s v="tier - 2"/>
    <s v="R1011"/>
    <n v="53"/>
  </r>
  <r>
    <s v="Id1168"/>
    <s v="  Nicole R"/>
    <n v="25.75"/>
    <n v="9.23"/>
    <s v="No"/>
    <s v="No"/>
    <s v="No"/>
    <n v="0"/>
    <s v="No"/>
    <x v="1"/>
    <s v="Diabetes"/>
    <s v="22-Jun-1968"/>
    <n v="9630.91"/>
    <s v="tier - 3"/>
    <s v="tier - 2"/>
    <s v="R1013"/>
    <n v="55"/>
  </r>
  <r>
    <s v="Id1169"/>
    <s v="  David W"/>
    <n v="32.299999999999997"/>
    <n v="4.37"/>
    <s v="No"/>
    <s v="No"/>
    <s v="No"/>
    <n v="2"/>
    <s v="No"/>
    <x v="0"/>
    <s v="Normal"/>
    <s v="23-Oct-1972"/>
    <n v="9630.4"/>
    <s v="tier - 2"/>
    <s v="tier - 2"/>
    <s v="R1011"/>
    <n v="51"/>
  </r>
  <r>
    <s v="Id1170"/>
    <s v="  Grant"/>
    <n v="28.61"/>
    <n v="5.76"/>
    <s v="No"/>
    <s v="No"/>
    <s v="Yes"/>
    <n v="1"/>
    <s v="No"/>
    <x v="1"/>
    <s v="Prediabetes"/>
    <s v="19-Dec-1979"/>
    <n v="9630.2999999999993"/>
    <s v="tier - 2"/>
    <s v="tier - 2"/>
    <s v="R1021"/>
    <n v="44"/>
  </r>
  <r>
    <s v="Id1171"/>
    <s v="  Sophia"/>
    <n v="45.41"/>
    <n v="4.96"/>
    <s v="No"/>
    <s v="No"/>
    <s v="No"/>
    <n v="1"/>
    <s v="No"/>
    <x v="0"/>
    <s v="Normal"/>
    <s v="23-Jun-1998"/>
    <n v="9628.7900000000009"/>
    <s v="tier - 2"/>
    <s v="tier - 2"/>
    <s v="R1026"/>
    <n v="25"/>
  </r>
  <r>
    <s v="Id1172"/>
    <s v="  Christina"/>
    <n v="31.2"/>
    <n v="11.04"/>
    <s v="Yes"/>
    <s v="No"/>
    <s v="No"/>
    <n v="2"/>
    <s v="No"/>
    <x v="0"/>
    <s v="Diabetes"/>
    <s v="16-Dec-1970"/>
    <n v="9625.92"/>
    <s v="tier - 2"/>
    <s v="tier - 3"/>
    <s v="R1011"/>
    <n v="53"/>
  </r>
  <r>
    <s v="Id1173"/>
    <s v="  Sam L"/>
    <n v="29.83"/>
    <n v="7.81"/>
    <s v="Yes"/>
    <s v="No"/>
    <s v="No"/>
    <n v="1"/>
    <s v="No"/>
    <x v="1"/>
    <s v="Diabetes"/>
    <s v="29-Oct-1975"/>
    <n v="9620.33"/>
    <s v="tier - 3"/>
    <s v="tier - 3"/>
    <s v="R1012"/>
    <n v="48"/>
  </r>
  <r>
    <s v="Id1174"/>
    <s v="  Haley R"/>
    <n v="29.06"/>
    <n v="4.55"/>
    <s v="No"/>
    <s v="No"/>
    <s v="No"/>
    <n v="0"/>
    <s v="No"/>
    <x v="1"/>
    <s v="Normal"/>
    <s v="29-Aug-1982"/>
    <n v="9619.18"/>
    <s v="tier - 2"/>
    <s v="tier - 1"/>
    <s v="R1025"/>
    <n v="41"/>
  </r>
  <r>
    <s v="Id1175"/>
    <s v="  Ethan"/>
    <n v="27.454999999999998"/>
    <n v="6.13"/>
    <s v="No"/>
    <s v="No"/>
    <s v="No"/>
    <n v="2"/>
    <s v="No"/>
    <x v="1"/>
    <s v="Prediabetes"/>
    <s v="27-Dec-1972"/>
    <n v="9617.66"/>
    <s v="tier - 3"/>
    <s v="tier - 3"/>
    <s v="R1016"/>
    <n v="51"/>
  </r>
  <r>
    <s v="Id1176"/>
    <s v="  Andrew W"/>
    <n v="23.01"/>
    <n v="6.04"/>
    <s v="Yes"/>
    <s v="No"/>
    <s v="No"/>
    <n v="1"/>
    <s v="No"/>
    <x v="2"/>
    <s v="Prediabetes"/>
    <s v="15-Dec-1964"/>
    <n v="9597.6299999999992"/>
    <s v="tier - 3"/>
    <s v="tier - 3"/>
    <s v="R1013"/>
    <n v="59"/>
  </r>
  <r>
    <s v="Id1177"/>
    <s v="  Mark G"/>
    <n v="31.39"/>
    <n v="8.85"/>
    <s v="Yes"/>
    <s v="No"/>
    <s v="No"/>
    <n v="0"/>
    <s v="No"/>
    <x v="0"/>
    <s v="Diabetes"/>
    <s v="18-Oct-1981"/>
    <n v="9584.0400000000009"/>
    <s v="tier - 2"/>
    <s v="tier - 1"/>
    <s v="R1021"/>
    <n v="42"/>
  </r>
  <r>
    <s v="Id1178"/>
    <s v="  Kasey E"/>
    <n v="34.770000000000003"/>
    <n v="10.54"/>
    <s v="No"/>
    <s v="No"/>
    <s v="No"/>
    <n v="2"/>
    <s v="No"/>
    <x v="0"/>
    <s v="Diabetes"/>
    <s v="28-Nov-1973"/>
    <n v="9583.89"/>
    <s v="tier - 2"/>
    <s v="tier - 3"/>
    <s v="R1012"/>
    <n v="50"/>
  </r>
  <r>
    <s v="Id1179"/>
    <s v="  Jeff"/>
    <n v="24.48"/>
    <n v="4.37"/>
    <s v="Yes"/>
    <s v="No"/>
    <s v="No"/>
    <n v="2"/>
    <s v="No"/>
    <x v="2"/>
    <s v="Normal"/>
    <s v="4-Dec-1966"/>
    <n v="9582.5400000000009"/>
    <s v="tier - 3"/>
    <s v="tier - 2"/>
    <s v="R1013"/>
    <n v="57"/>
  </r>
  <r>
    <s v="Id1180"/>
    <s v="  Amy"/>
    <n v="22.61"/>
    <n v="9.6300000000000008"/>
    <s v="No"/>
    <s v="No"/>
    <s v="No"/>
    <n v="2"/>
    <s v="No"/>
    <x v="2"/>
    <s v="Diabetes"/>
    <s v="1-Dec-1973"/>
    <n v="9566.99"/>
    <s v="tier - 2"/>
    <s v="tier - 1"/>
    <s v="R1012"/>
    <n v="50"/>
  </r>
  <r>
    <s v="Id1181"/>
    <s v="  Adam"/>
    <n v="34.299999999999997"/>
    <n v="10.37"/>
    <s v="No"/>
    <s v="No"/>
    <s v="No"/>
    <n v="0"/>
    <s v="No"/>
    <x v="0"/>
    <s v="Diabetes"/>
    <s v="14-Aug-1974"/>
    <n v="9563.0300000000007"/>
    <s v="tier - 3"/>
    <s v="tier - 1"/>
    <s v="R1011"/>
    <n v="49"/>
  </r>
  <r>
    <s v="Id1182"/>
    <s v="  Kristin M"/>
    <n v="46.09"/>
    <n v="5.44"/>
    <s v="No"/>
    <s v="No"/>
    <s v="No"/>
    <n v="2"/>
    <s v="No"/>
    <x v="0"/>
    <s v="Normal"/>
    <s v="22-Sep-1972"/>
    <n v="9549.57"/>
    <s v="tier - 2"/>
    <s v="tier - 1"/>
    <s v="R1013"/>
    <n v="51"/>
  </r>
  <r>
    <s v="Id1183"/>
    <s v="  Mary-Lynn B"/>
    <n v="44.744999999999997"/>
    <n v="5.19"/>
    <s v="No"/>
    <s v="No"/>
    <s v="No"/>
    <n v="2"/>
    <s v="No"/>
    <x v="0"/>
    <s v="Normal"/>
    <s v="22-Sep-1972"/>
    <n v="9541.7000000000007"/>
    <s v="tier - 2"/>
    <s v="tier - 1"/>
    <s v="R1024"/>
    <n v="51"/>
  </r>
  <r>
    <s v="Id1184"/>
    <s v="  Jamie A"/>
    <n v="26.33"/>
    <n v="11.8"/>
    <s v="Yes"/>
    <s v="No"/>
    <s v="No"/>
    <n v="1"/>
    <s v="No"/>
    <x v="1"/>
    <s v="Diabetes"/>
    <s v="28-Jul-1975"/>
    <n v="9540.17"/>
    <s v="tier - 2"/>
    <s v="tier - 2"/>
    <s v="R1024"/>
    <n v="48"/>
  </r>
  <r>
    <s v="Id1185"/>
    <s v="  Jeffrey A"/>
    <n v="26.6"/>
    <n v="8.3800000000000008"/>
    <s v="No"/>
    <s v="No"/>
    <s v="No"/>
    <n v="2"/>
    <s v="No"/>
    <x v="1"/>
    <s v="Diabetes"/>
    <s v="21-Dec-1973"/>
    <n v="9538.65"/>
    <s v="tier - 2"/>
    <s v="tier - 3"/>
    <s v="R1021"/>
    <n v="50"/>
  </r>
  <r>
    <s v="Id1186"/>
    <s v="  Nicole"/>
    <n v="27.5"/>
    <n v="7.58"/>
    <s v="No"/>
    <s v="No"/>
    <s v="No"/>
    <n v="0"/>
    <s v="No"/>
    <x v="1"/>
    <s v="Diabetes"/>
    <s v="29-Nov-1971"/>
    <n v="9528.9"/>
    <s v="tier - 2"/>
    <s v="tier - 2"/>
    <s v="R1011"/>
    <n v="52"/>
  </r>
  <r>
    <s v="Id1187"/>
    <s v="  Audrey"/>
    <n v="41.55"/>
    <n v="4.6100000000000003"/>
    <s v="No"/>
    <s v="No"/>
    <s v="No"/>
    <n v="1"/>
    <s v="No"/>
    <x v="0"/>
    <s v="Normal"/>
    <s v="22-Aug-1992"/>
    <n v="9507.68"/>
    <s v="tier - 2"/>
    <s v="tier - 1"/>
    <s v="R1012"/>
    <n v="31"/>
  </r>
  <r>
    <s v="Id1188"/>
    <s v="  Jacob"/>
    <n v="41.47"/>
    <n v="4.7"/>
    <s v="Yes"/>
    <s v="No"/>
    <s v="Yes"/>
    <n v="1"/>
    <s v="No"/>
    <x v="0"/>
    <s v="Normal"/>
    <s v="24-Aug-1969"/>
    <n v="9504.31"/>
    <s v="tier - 3"/>
    <s v="tier - 2"/>
    <s v="R1013"/>
    <n v="54"/>
  </r>
  <r>
    <s v="Id1189"/>
    <s v="  Daniel S"/>
    <n v="24.795000000000002"/>
    <n v="6.05"/>
    <s v="Yes"/>
    <s v="No"/>
    <s v="No"/>
    <n v="0"/>
    <s v="No"/>
    <x v="2"/>
    <s v="Prediabetes"/>
    <s v="28-Nov-1976"/>
    <n v="9500.57"/>
    <s v="tier - 2"/>
    <s v="tier - 3"/>
    <s v="R1017"/>
    <n v="47"/>
  </r>
  <r>
    <s v="Id1190"/>
    <s v="  Marc C"/>
    <n v="29.48"/>
    <n v="5.63"/>
    <s v="Yes"/>
    <s v="No"/>
    <s v="Yes"/>
    <n v="1"/>
    <s v="No"/>
    <x v="1"/>
    <s v="Normal"/>
    <s v="4-Jun-1969"/>
    <n v="9487.64"/>
    <s v="tier - 2"/>
    <s v="tier - 2"/>
    <s v="R1013"/>
    <n v="54"/>
  </r>
  <r>
    <s v="Id1191"/>
    <s v="  Mark S"/>
    <n v="28.09"/>
    <n v="6.06"/>
    <s v="No"/>
    <s v="No"/>
    <s v="Yes"/>
    <n v="1"/>
    <s v="No"/>
    <x v="1"/>
    <s v="Prediabetes"/>
    <s v="17-Jul-1979"/>
    <n v="9453.92"/>
    <s v="tier - 2"/>
    <s v="tier - 2"/>
    <s v="R1021"/>
    <n v="44"/>
  </r>
  <r>
    <s v="Id1192"/>
    <s v="  Dan"/>
    <n v="32.729999999999997"/>
    <n v="5.19"/>
    <s v="No"/>
    <s v="No"/>
    <s v="No"/>
    <n v="1"/>
    <s v="No"/>
    <x v="0"/>
    <s v="Normal"/>
    <s v="14-Nov-1987"/>
    <n v="9448.42"/>
    <s v="tier - 2"/>
    <s v="tier - 3"/>
    <s v="R1021"/>
    <n v="36"/>
  </r>
  <r>
    <s v="Id1193"/>
    <s v="  Gabriela"/>
    <n v="27.36"/>
    <n v="8.9600000000000009"/>
    <s v="No"/>
    <s v="No"/>
    <s v="No"/>
    <n v="0"/>
    <s v="No"/>
    <x v="1"/>
    <s v="Diabetes"/>
    <s v="8-Jun-1974"/>
    <n v="9447.3799999999992"/>
    <s v="tier - 2"/>
    <s v="tier - 3"/>
    <s v="R1024"/>
    <n v="49"/>
  </r>
  <r>
    <s v="Id1194"/>
    <s v="  Amanda"/>
    <n v="27.265000000000001"/>
    <n v="11.39"/>
    <s v="No"/>
    <s v="No"/>
    <s v="No"/>
    <n v="0"/>
    <s v="No"/>
    <x v="1"/>
    <s v="Diabetes"/>
    <s v="27-Nov-1974"/>
    <n v="9447.25"/>
    <s v="tier - 2"/>
    <s v="tier - 1"/>
    <s v="R1024"/>
    <n v="49"/>
  </r>
  <r>
    <s v="Id1195"/>
    <s v="  Dara"/>
    <n v="48.07"/>
    <n v="4.0599999999999996"/>
    <s v="Yes"/>
    <s v="No"/>
    <s v="No"/>
    <n v="0"/>
    <s v="No"/>
    <x v="0"/>
    <s v="Normal"/>
    <s v="3-Nov-1976"/>
    <n v="9432.93"/>
    <s v="tier - 2"/>
    <s v="tier - 1"/>
    <s v="R1024"/>
    <n v="47"/>
  </r>
  <r>
    <s v="Id1196"/>
    <s v="  Rachelle R"/>
    <n v="30.8"/>
    <n v="5.23"/>
    <s v="Yes"/>
    <s v="No"/>
    <s v="No"/>
    <n v="0"/>
    <s v="No"/>
    <x v="0"/>
    <s v="Normal"/>
    <s v="30-Oct-1976"/>
    <n v="9414.92"/>
    <s v="tier - 2"/>
    <s v="tier - 2"/>
    <s v="R1011"/>
    <n v="47"/>
  </r>
  <r>
    <s v="Id1197"/>
    <s v="  Brenda J"/>
    <n v="32.299999999999997"/>
    <n v="5.05"/>
    <s v="Yes"/>
    <s v="No"/>
    <s v="No"/>
    <n v="0"/>
    <s v="No"/>
    <x v="0"/>
    <s v="Normal"/>
    <s v="17-Oct-1976"/>
    <n v="9411.01"/>
    <s v="tier - 2"/>
    <s v="tier - 3"/>
    <s v="R1024"/>
    <n v="47"/>
  </r>
  <r>
    <s v="Id1198"/>
    <s v="  Tim"/>
    <n v="39.700000000000003"/>
    <n v="7.34"/>
    <s v="No"/>
    <s v="No"/>
    <s v="No"/>
    <n v="0"/>
    <s v="No"/>
    <x v="0"/>
    <s v="Diabetes"/>
    <s v="20-Oct-1971"/>
    <n v="9391.35"/>
    <s v="tier - 3"/>
    <s v="tier - 3"/>
    <s v="R1011"/>
    <n v="52"/>
  </r>
  <r>
    <s v="Id1199"/>
    <s v="  Sylvain"/>
    <n v="35.97"/>
    <n v="8.1300000000000008"/>
    <s v="No"/>
    <s v="No"/>
    <s v="No"/>
    <n v="0"/>
    <s v="No"/>
    <x v="0"/>
    <s v="Diabetes"/>
    <s v="29-Dec-1971"/>
    <n v="9386.16"/>
    <s v="tier - 3"/>
    <s v="tier - 2"/>
    <s v="R1013"/>
    <n v="52"/>
  </r>
  <r>
    <s v="Id1200"/>
    <s v="  Lisa M"/>
    <n v="25.86"/>
    <n v="6.68"/>
    <s v="Yes"/>
    <s v="No"/>
    <s v="No"/>
    <n v="1"/>
    <s v="No"/>
    <x v="1"/>
    <s v="Diabetes"/>
    <s v="2-Dec-1975"/>
    <n v="9380.75"/>
    <s v="tier - 2"/>
    <s v="tier - 2"/>
    <s v="R1024"/>
    <n v="48"/>
  </r>
  <r>
    <s v="Id1201"/>
    <s v="  Ryan"/>
    <n v="30.03"/>
    <n v="11.51"/>
    <s v="No"/>
    <s v="No"/>
    <s v="No"/>
    <n v="0"/>
    <s v="No"/>
    <x v="0"/>
    <s v="Diabetes"/>
    <s v="26-Nov-1971"/>
    <n v="9377.9"/>
    <s v="tier - 2"/>
    <s v="tier - 1"/>
    <s v="R1013"/>
    <n v="52"/>
  </r>
  <r>
    <s v="Id1202"/>
    <s v="  Kaitlin M"/>
    <n v="25.76"/>
    <n v="6.02"/>
    <s v="Yes"/>
    <s v="No"/>
    <s v="Yes"/>
    <n v="1"/>
    <s v="No"/>
    <x v="1"/>
    <s v="Prediabetes"/>
    <s v="24-Nov-1969"/>
    <n v="9377.4500000000007"/>
    <s v="tier - 2"/>
    <s v="tier - 3"/>
    <s v="R1013"/>
    <n v="54"/>
  </r>
  <r>
    <s v="Id1203"/>
    <s v="  William R"/>
    <n v="22.42"/>
    <n v="7.96"/>
    <s v="No"/>
    <s v="No"/>
    <s v="No"/>
    <n v="0"/>
    <s v="No"/>
    <x v="2"/>
    <s v="Diabetes"/>
    <s v="8-Oct-1971"/>
    <n v="9361.33"/>
    <s v="tier - 3"/>
    <s v="tier - 1"/>
    <s v="R1016"/>
    <n v="52"/>
  </r>
  <r>
    <s v="Id1204"/>
    <s v="  Bruce"/>
    <n v="33.18"/>
    <n v="6.01"/>
    <s v="Yes"/>
    <s v="No"/>
    <s v="No"/>
    <n v="1"/>
    <s v="No"/>
    <x v="0"/>
    <s v="Prediabetes"/>
    <s v="1-Jul-1988"/>
    <n v="9344.2000000000007"/>
    <s v="tier - 2"/>
    <s v="tier - 1"/>
    <s v="R1021"/>
    <n v="35"/>
  </r>
  <r>
    <s v="Id1205"/>
    <s v="  Veronica"/>
    <n v="43.04"/>
    <n v="5.9"/>
    <s v="Yes"/>
    <s v="No"/>
    <s v="No"/>
    <n v="0"/>
    <s v="No"/>
    <x v="0"/>
    <s v="Prediabetes"/>
    <s v="12-Oct-1996"/>
    <n v="9338.61"/>
    <s v="tier - 2"/>
    <s v="tier - 1"/>
    <s v="R1026"/>
    <n v="27"/>
  </r>
  <r>
    <s v="Id1206"/>
    <s v="  Warren"/>
    <n v="34.15"/>
    <n v="4.49"/>
    <s v="Yes"/>
    <s v="No"/>
    <s v="No"/>
    <n v="1"/>
    <s v="No"/>
    <x v="0"/>
    <s v="Normal"/>
    <s v="9-Jul-1988"/>
    <n v="9320.26"/>
    <s v="tier - 2"/>
    <s v="tier - 1"/>
    <s v="R1012"/>
    <n v="35"/>
  </r>
  <r>
    <s v="Id1207"/>
    <s v="  Daniela"/>
    <n v="25.78"/>
    <n v="6.25"/>
    <s v="No"/>
    <s v="No"/>
    <s v="No"/>
    <n v="0"/>
    <s v="No"/>
    <x v="1"/>
    <s v="Prediabetes"/>
    <s v="12-Oct-1977"/>
    <n v="9315.41"/>
    <s v="tier - 2"/>
    <s v="tier - 1"/>
    <s v="R1024"/>
    <n v="46"/>
  </r>
  <r>
    <s v="Id1208"/>
    <s v="  Deirdre A"/>
    <n v="21.02"/>
    <n v="9.6199999999999992"/>
    <s v="Yes"/>
    <s v="No"/>
    <s v="Yes"/>
    <n v="1"/>
    <s v="No"/>
    <x v="2"/>
    <s v="Diabetes"/>
    <s v="8-Jun-1963"/>
    <n v="9310.81"/>
    <s v="tier - 3"/>
    <s v="tier - 1"/>
    <s v="R1013"/>
    <n v="60"/>
  </r>
  <r>
    <s v="Id1209"/>
    <s v="  Mathias"/>
    <n v="37.51"/>
    <n v="11.06"/>
    <s v="No"/>
    <s v="No"/>
    <s v="No"/>
    <n v="2"/>
    <s v="No"/>
    <x v="0"/>
    <s v="Diabetes"/>
    <s v="16-Oct-1973"/>
    <n v="9304.7000000000007"/>
    <s v="tier - 3"/>
    <s v="tier - 3"/>
    <s v="R1013"/>
    <n v="50"/>
  </r>
  <r>
    <s v="Id1210"/>
    <s v="  Matthew"/>
    <n v="25.745000000000001"/>
    <n v="6.11"/>
    <s v="Yes"/>
    <s v="No"/>
    <s v="No"/>
    <n v="0"/>
    <s v="No"/>
    <x v="1"/>
    <s v="Prediabetes"/>
    <s v="3-Nov-1976"/>
    <n v="9301.89"/>
    <s v="tier - 2"/>
    <s v="tier - 1"/>
    <s v="R1012"/>
    <n v="47"/>
  </r>
  <r>
    <s v="Id1211"/>
    <s v="  Kurt"/>
    <n v="31.35"/>
    <n v="11.49"/>
    <s v="No"/>
    <s v="No"/>
    <s v="No"/>
    <n v="2"/>
    <s v="No"/>
    <x v="0"/>
    <s v="Diabetes"/>
    <s v="18-Sep-1973"/>
    <n v="9290.14"/>
    <s v="tier - 3"/>
    <s v="tier - 3"/>
    <s v="R1016"/>
    <n v="50"/>
  </r>
  <r>
    <s v="Id1212"/>
    <s v="  Samuel"/>
    <n v="29.83"/>
    <n v="8.68"/>
    <s v="No"/>
    <s v="No"/>
    <s v="No"/>
    <n v="2"/>
    <s v="No"/>
    <x v="1"/>
    <s v="Diabetes"/>
    <s v="16-Oct-1973"/>
    <n v="9288.0300000000007"/>
    <s v="tier - 2"/>
    <s v="tier - 3"/>
    <s v="R1018"/>
    <n v="50"/>
  </r>
  <r>
    <s v="Id1213"/>
    <s v="  Emily"/>
    <n v="25.49"/>
    <n v="5.68"/>
    <s v="Yes"/>
    <s v="No"/>
    <s v="Yes"/>
    <n v="1"/>
    <s v="No"/>
    <x v="1"/>
    <s v="Normal"/>
    <s v="26-Nov-1969"/>
    <n v="9285.8700000000008"/>
    <s v="tier - 2"/>
    <s v="tier - 3"/>
    <s v="R1013"/>
    <n v="54"/>
  </r>
  <r>
    <s v="Id1214"/>
    <s v="  Tiffany"/>
    <n v="34.1"/>
    <n v="8.4499999999999993"/>
    <s v="No"/>
    <s v="No"/>
    <s v="No"/>
    <n v="0"/>
    <s v="No"/>
    <x v="0"/>
    <s v="Diabetes"/>
    <s v="2-Jul-1971"/>
    <n v="9283.56"/>
    <s v="tier - 2"/>
    <s v="tier - 3"/>
    <s v="R1013"/>
    <n v="52"/>
  </r>
  <r>
    <s v="Id1215"/>
    <s v="  Alex F"/>
    <n v="25.84"/>
    <n v="8.51"/>
    <s v="No"/>
    <s v="No"/>
    <s v="No"/>
    <n v="2"/>
    <s v="No"/>
    <x v="1"/>
    <s v="Diabetes"/>
    <s v="27-Oct-1973"/>
    <n v="9282.48"/>
    <s v="tier - 3"/>
    <s v="tier - 2"/>
    <s v="R1016"/>
    <n v="50"/>
  </r>
  <r>
    <s v="Id1216"/>
    <s v="  Alice"/>
    <n v="20.6"/>
    <n v="7.62"/>
    <s v="No"/>
    <s v="No"/>
    <s v="No"/>
    <n v="0"/>
    <s v="No"/>
    <x v="2"/>
    <s v="Diabetes"/>
    <s v="6-Aug-1971"/>
    <n v="9264.7999999999993"/>
    <s v="tier - 2"/>
    <s v="tier - 1"/>
    <s v="R1011"/>
    <n v="52"/>
  </r>
  <r>
    <s v="Id1217"/>
    <s v="  Allison M"/>
    <n v="28.88"/>
    <n v="10.18"/>
    <s v="No"/>
    <s v="No"/>
    <s v="No"/>
    <n v="0"/>
    <s v="No"/>
    <x v="1"/>
    <s v="Diabetes"/>
    <s v="21-Aug-1974"/>
    <n v="9249.5"/>
    <s v="tier - 2"/>
    <s v="tier - 1"/>
    <s v="R1012"/>
    <n v="49"/>
  </r>
  <r>
    <s v="Id1218"/>
    <s v="  Johannes Fiskerstand"/>
    <n v="28.24"/>
    <n v="5.36"/>
    <s v="No"/>
    <s v="No"/>
    <s v="No"/>
    <n v="0"/>
    <s v="No"/>
    <x v="1"/>
    <s v="Normal"/>
    <s v="5-Oct-1980"/>
    <n v="9247.94"/>
    <s v="tier - 2"/>
    <s v="tier - 1"/>
    <s v="R1021"/>
    <n v="43"/>
  </r>
  <r>
    <s v="Id1219"/>
    <s v="  Stephen"/>
    <n v="25.46"/>
    <n v="11.78"/>
    <s v="Yes"/>
    <s v="No"/>
    <s v="No"/>
    <n v="1"/>
    <s v="No"/>
    <x v="1"/>
    <s v="Diabetes"/>
    <s v="6-Dec-1975"/>
    <n v="9225.26"/>
    <s v="tier - 3"/>
    <s v="tier - 3"/>
    <s v="R1015"/>
    <n v="48"/>
  </r>
  <r>
    <s v="Id1220"/>
    <s v="  Jon M"/>
    <n v="29.64"/>
    <n v="10.82"/>
    <s v="Yes"/>
    <s v="No"/>
    <s v="No"/>
    <n v="0"/>
    <s v="No"/>
    <x v="1"/>
    <s v="Diabetes"/>
    <s v="5-Dec-1981"/>
    <n v="9222.4"/>
    <s v="tier - 2"/>
    <s v="tier - 3"/>
    <s v="R1019"/>
    <n v="42"/>
  </r>
  <r>
    <s v="Id1221"/>
    <s v="  Fasil"/>
    <n v="31.27"/>
    <n v="7.73"/>
    <s v="Yes"/>
    <s v="No"/>
    <s v="No"/>
    <n v="1"/>
    <s v="No"/>
    <x v="0"/>
    <s v="Diabetes"/>
    <s v="25-Dec-1986"/>
    <n v="9210.06"/>
    <s v="tier - 2"/>
    <s v="tier - 3"/>
    <s v="R1021"/>
    <n v="37"/>
  </r>
  <r>
    <s v="Id1222"/>
    <s v="  Megan C"/>
    <n v="19.95"/>
    <n v="6.24"/>
    <s v="Yes"/>
    <s v="No"/>
    <s v="No"/>
    <n v="0"/>
    <s v="No"/>
    <x v="2"/>
    <s v="Prediabetes"/>
    <s v="10-Sep-1976"/>
    <n v="9193.84"/>
    <s v="tier - 2"/>
    <s v="tier - 1"/>
    <s v="R1012"/>
    <n v="47"/>
  </r>
  <r>
    <s v="Id1223"/>
    <s v="  Lisa J"/>
    <n v="21.3"/>
    <n v="10.42"/>
    <s v="No"/>
    <s v="No"/>
    <s v="No"/>
    <n v="2"/>
    <s v="No"/>
    <x v="2"/>
    <s v="Diabetes"/>
    <s v="25-Dec-1973"/>
    <n v="9182.17"/>
    <s v="tier - 2"/>
    <s v="tier - 3"/>
    <s v="R1011"/>
    <n v="50"/>
  </r>
  <r>
    <s v="Id1224"/>
    <s v="  Doron P"/>
    <n v="31.635000000000002"/>
    <n v="11.11"/>
    <s v="No"/>
    <s v="No"/>
    <s v="No"/>
    <n v="0"/>
    <s v="No"/>
    <x v="0"/>
    <s v="Diabetes"/>
    <s v="29-Dec-1971"/>
    <n v="9174.14"/>
    <s v="tier - 3"/>
    <s v="tier - 1"/>
    <s v="R1012"/>
    <n v="52"/>
  </r>
  <r>
    <s v="Id1225"/>
    <s v="  Katharina"/>
    <n v="23.9"/>
    <n v="7.67"/>
    <s v="Yes"/>
    <s v="No"/>
    <s v="No"/>
    <n v="2"/>
    <s v="No"/>
    <x v="2"/>
    <s v="Diabetes"/>
    <s v="24-Oct-1970"/>
    <n v="9171.75"/>
    <s v="tier - 2"/>
    <s v="tier - 2"/>
    <s v="R1012"/>
    <n v="53"/>
  </r>
  <r>
    <s v="Id1226"/>
    <s v="  Carl"/>
    <n v="34.15"/>
    <n v="6.15"/>
    <s v="No"/>
    <s v="No"/>
    <s v="No"/>
    <n v="0"/>
    <s v="No"/>
    <x v="0"/>
    <s v="Prediabetes"/>
    <s v="23-Aug-1990"/>
    <n v="9159.51"/>
    <s v="tier - 2"/>
    <s v="tier - 2"/>
    <s v="R1021"/>
    <n v="33"/>
  </r>
  <r>
    <s v="Id1227"/>
    <s v="  Kelsey J"/>
    <n v="28.71"/>
    <n v="5.71"/>
    <s v="No"/>
    <s v="No"/>
    <s v="No"/>
    <n v="0"/>
    <s v="No"/>
    <x v="1"/>
    <s v="Prediabetes"/>
    <s v="8-Dec-1982"/>
    <n v="9147.5"/>
    <s v="tier - 2"/>
    <s v="tier - 1"/>
    <s v="R1012"/>
    <n v="41"/>
  </r>
  <r>
    <s v="Id1228"/>
    <s v="  Stephen A"/>
    <n v="36.700000000000003"/>
    <n v="8.6999999999999993"/>
    <s v="Yes"/>
    <s v="No"/>
    <s v="No"/>
    <n v="2"/>
    <s v="No"/>
    <x v="0"/>
    <s v="Diabetes"/>
    <s v="18-Oct-1970"/>
    <n v="9144.57"/>
    <s v="tier - 3"/>
    <s v="tier - 2"/>
    <s v="R1011"/>
    <n v="53"/>
  </r>
  <r>
    <s v="Id1229"/>
    <s v="  Dan"/>
    <n v="34.1"/>
    <n v="9.0399999999999991"/>
    <s v="Yes"/>
    <s v="No"/>
    <s v="No"/>
    <n v="2"/>
    <s v="No"/>
    <x v="0"/>
    <s v="Diabetes"/>
    <s v="12-Aug-1970"/>
    <n v="9140.9500000000007"/>
    <s v="tier - 3"/>
    <s v="tier - 3"/>
    <s v="R1013"/>
    <n v="53"/>
  </r>
  <r>
    <s v="Id1230"/>
    <s v="  Katie C"/>
    <n v="25.7"/>
    <n v="5.61"/>
    <s v="No"/>
    <s v="No"/>
    <s v="No"/>
    <n v="0"/>
    <s v="No"/>
    <x v="1"/>
    <s v="Normal"/>
    <s v="2-Dec-1977"/>
    <n v="9101.7999999999993"/>
    <s v="tier - 2"/>
    <s v="tier - 1"/>
    <s v="R1011"/>
    <n v="46"/>
  </r>
  <r>
    <s v="Id1231"/>
    <s v="  Melissa K"/>
    <n v="21.68"/>
    <n v="8.1199999999999992"/>
    <s v="No"/>
    <s v="No"/>
    <s v="No"/>
    <n v="0"/>
    <s v="No"/>
    <x v="2"/>
    <s v="Diabetes"/>
    <s v="9-Nov-1965"/>
    <n v="9095.94"/>
    <s v="tier - 3"/>
    <s v="tier - 1"/>
    <s v="R1011"/>
    <n v="58"/>
  </r>
  <r>
    <s v="Id1232"/>
    <s v="  Kara H"/>
    <n v="25.175000000000001"/>
    <n v="4.74"/>
    <s v="No"/>
    <s v="No"/>
    <s v="No"/>
    <n v="0"/>
    <s v="No"/>
    <x v="1"/>
    <s v="Normal"/>
    <s v="4-Nov-1977"/>
    <n v="9095.07"/>
    <s v="tier - 2"/>
    <s v="tier - 2"/>
    <s v="R1024"/>
    <n v="46"/>
  </r>
  <r>
    <s v="Id1233"/>
    <s v="  Juan Carlos"/>
    <n v="44.77"/>
    <n v="4.0599999999999996"/>
    <s v="No"/>
    <s v="No"/>
    <s v="No"/>
    <n v="2"/>
    <s v="No"/>
    <x v="0"/>
    <s v="Normal"/>
    <s v="2-Dec-1972"/>
    <n v="9058.73"/>
    <s v="tier - 3"/>
    <s v="tier - 2"/>
    <s v="R1013"/>
    <n v="51"/>
  </r>
  <r>
    <s v="Id1234"/>
    <s v="  John III"/>
    <n v="37.07"/>
    <n v="5.69"/>
    <s v="No"/>
    <s v="No"/>
    <s v="No"/>
    <n v="2"/>
    <s v="No"/>
    <x v="0"/>
    <s v="Normal"/>
    <s v="7-Dec-1972"/>
    <n v="9048.0300000000007"/>
    <s v="tier - 2"/>
    <s v="tier - 2"/>
    <s v="R1013"/>
    <n v="51"/>
  </r>
  <r>
    <s v="Id1235"/>
    <s v="  Sarah M"/>
    <n v="39.799999999999997"/>
    <n v="5.66"/>
    <s v="No"/>
    <s v="No"/>
    <s v="Yes"/>
    <n v="1"/>
    <s v="No"/>
    <x v="0"/>
    <s v="Normal"/>
    <s v="1-Dec-1993"/>
    <n v="9010.2000000000007"/>
    <s v="tier - 2"/>
    <s v="tier - 3"/>
    <s v="R1026"/>
    <n v="30"/>
  </r>
  <r>
    <s v="Id1236"/>
    <s v="  Kristin C"/>
    <n v="26.36"/>
    <n v="4.32"/>
    <s v="No"/>
    <s v="No"/>
    <s v="Yes"/>
    <n v="1"/>
    <s v="No"/>
    <x v="1"/>
    <s v="Normal"/>
    <s v="16-Dec-1979"/>
    <n v="8998.43"/>
    <s v="tier - 2"/>
    <s v="tier - 1"/>
    <s v="R1025"/>
    <n v="44"/>
  </r>
  <r>
    <s v="Id1237"/>
    <s v="  Casey M"/>
    <n v="29.925000000000001"/>
    <n v="8.2899999999999991"/>
    <s v="No"/>
    <s v="No"/>
    <s v="No"/>
    <n v="2"/>
    <s v="No"/>
    <x v="1"/>
    <s v="Diabetes"/>
    <s v="11-Oct-1973"/>
    <n v="8988.16"/>
    <s v="tier - 2"/>
    <s v="tier - 1"/>
    <s v="R1012"/>
    <n v="50"/>
  </r>
  <r>
    <s v="Id1238"/>
    <s v="  Samuel"/>
    <n v="37.29"/>
    <n v="10.46"/>
    <s v="No"/>
    <s v="No"/>
    <s v="No"/>
    <n v="0"/>
    <s v="No"/>
    <x v="0"/>
    <s v="Diabetes"/>
    <s v="21-Jul-1974"/>
    <n v="8978.19"/>
    <s v="tier - 2"/>
    <s v="tier - 2"/>
    <s v="R1013"/>
    <n v="49"/>
  </r>
  <r>
    <s v="Id1239"/>
    <s v="  Braulio"/>
    <n v="30.2"/>
    <n v="11.96"/>
    <s v="No"/>
    <s v="No"/>
    <s v="No"/>
    <n v="0"/>
    <s v="No"/>
    <x v="0"/>
    <s v="Diabetes"/>
    <s v="8-Sep-1974"/>
    <n v="8968.33"/>
    <s v="tier - 3"/>
    <s v="tier - 2"/>
    <s v="R1011"/>
    <n v="49"/>
  </r>
  <r>
    <s v="Id1240"/>
    <s v="  Anne-Marie"/>
    <n v="24.225000000000001"/>
    <n v="4.25"/>
    <s v="Yes"/>
    <s v="No"/>
    <s v="Yes"/>
    <n v="1"/>
    <s v="No"/>
    <x v="2"/>
    <s v="Normal"/>
    <s v="15-Jul-1983"/>
    <n v="8965.7999999999993"/>
    <s v="tier - 2"/>
    <s v="tier - 3"/>
    <s v="R1012"/>
    <n v="40"/>
  </r>
  <r>
    <s v="Id1241"/>
    <s v="  Samuel K"/>
    <n v="31.445"/>
    <n v="8.33"/>
    <s v="No"/>
    <s v="No"/>
    <s v="No"/>
    <n v="0"/>
    <s v="No"/>
    <x v="0"/>
    <s v="Diabetes"/>
    <s v="17-Aug-1974"/>
    <n v="8964.06"/>
    <s v="tier - 3"/>
    <s v="tier - 2"/>
    <s v="R1016"/>
    <n v="49"/>
  </r>
  <r>
    <s v="Id1242"/>
    <s v="  Yuki"/>
    <n v="38.880000000000003"/>
    <n v="4.29"/>
    <s v="No"/>
    <s v="No"/>
    <s v="No"/>
    <n v="1"/>
    <s v="No"/>
    <x v="0"/>
    <s v="Normal"/>
    <s v="27-Sep-1992"/>
    <n v="8954.99"/>
    <s v="tier - 2"/>
    <s v="tier - 3"/>
    <s v="R1026"/>
    <n v="31"/>
  </r>
  <r>
    <s v="Id1243"/>
    <s v="  Rafer"/>
    <n v="43.89"/>
    <n v="6.32"/>
    <s v="Yes"/>
    <s v="No"/>
    <s v="No"/>
    <n v="0"/>
    <s v="No"/>
    <x v="0"/>
    <s v="Prediabetes"/>
    <s v="25-Dec-1976"/>
    <n v="8944.1200000000008"/>
    <s v="tier - 3"/>
    <s v="tier - 2"/>
    <s v="R1013"/>
    <n v="47"/>
  </r>
  <r>
    <s v="Id1244"/>
    <s v="  Claire"/>
    <n v="25.6"/>
    <n v="5.65"/>
    <s v="No"/>
    <s v="No"/>
    <s v="No"/>
    <n v="2"/>
    <s v="No"/>
    <x v="1"/>
    <s v="Normal"/>
    <s v="6-Jun-1972"/>
    <n v="8932.08"/>
    <s v="tier - 2"/>
    <s v="tier - 1"/>
    <s v="R1011"/>
    <n v="51"/>
  </r>
  <r>
    <s v="Id1245"/>
    <s v="  Erynn J"/>
    <n v="29.545000000000002"/>
    <n v="8.41"/>
    <s v="Yes"/>
    <s v="No"/>
    <s v="No"/>
    <n v="1"/>
    <s v="No"/>
    <x v="1"/>
    <s v="Diabetes"/>
    <s v="7-Jul-1975"/>
    <n v="8930.93"/>
    <s v="tier - 2"/>
    <s v="tier - 2"/>
    <s v="R1012"/>
    <n v="48"/>
  </r>
  <r>
    <s v="Id1246"/>
    <s v="  Mahesh"/>
    <n v="23.25"/>
    <n v="11.96"/>
    <s v="Yes"/>
    <s v="No"/>
    <s v="No"/>
    <n v="0"/>
    <s v="No"/>
    <x v="2"/>
    <s v="Diabetes"/>
    <s v="6-Sep-1967"/>
    <n v="8908.4699999999993"/>
    <s v="tier - 3"/>
    <s v="tier - 2"/>
    <s v="R1013"/>
    <n v="56"/>
  </r>
  <r>
    <s v="Id1247"/>
    <s v="  Stanley"/>
    <n v="43.95"/>
    <n v="5.17"/>
    <s v="Yes"/>
    <s v="No"/>
    <s v="Yes"/>
    <n v="1"/>
    <s v="No"/>
    <x v="0"/>
    <s v="Normal"/>
    <s v="28-Nov-1997"/>
    <n v="8906.14"/>
    <s v="tier - 2"/>
    <s v="tier - 2"/>
    <s v="R1012"/>
    <n v="26"/>
  </r>
  <r>
    <s v="Id1248"/>
    <s v="  Gregory"/>
    <n v="21.85"/>
    <n v="8.76"/>
    <s v="No"/>
    <s v="No"/>
    <s v="No"/>
    <n v="0"/>
    <s v="No"/>
    <x v="2"/>
    <s v="Diabetes"/>
    <s v="16-Dec-1978"/>
    <n v="8891.14"/>
    <s v="tier - 2"/>
    <s v="tier - 3"/>
    <s v="R1017"/>
    <n v="45"/>
  </r>
  <r>
    <s v="Id1249"/>
    <s v="  Eric"/>
    <n v="25.73"/>
    <n v="7.99"/>
    <s v="No"/>
    <s v="No"/>
    <s v="No"/>
    <n v="2"/>
    <s v="No"/>
    <x v="1"/>
    <s v="Diabetes"/>
    <s v="9-Sep-1973"/>
    <n v="8890.59"/>
    <s v="tier - 2"/>
    <s v="tier - 3"/>
    <s v="R1012"/>
    <n v="50"/>
  </r>
  <r>
    <s v="Id1250"/>
    <s v="  Rachel M"/>
    <n v="32.229999999999997"/>
    <n v="8.59"/>
    <s v="No"/>
    <s v="No"/>
    <s v="No"/>
    <n v="0"/>
    <s v="No"/>
    <x v="0"/>
    <s v="Diabetes"/>
    <s v="18-Jun-1974"/>
    <n v="8871.15"/>
    <s v="tier - 2"/>
    <s v="tier - 3"/>
    <s v="R1013"/>
    <n v="49"/>
  </r>
  <r>
    <s v="Id1251"/>
    <s v="  Fritz"/>
    <n v="32.204999999999998"/>
    <n v="6.14"/>
    <s v="No"/>
    <s v="No"/>
    <s v="No"/>
    <n v="2"/>
    <s v="No"/>
    <x v="0"/>
    <s v="Prediabetes"/>
    <s v="22-Nov-1972"/>
    <n v="8835.26"/>
    <s v="tier - 3"/>
    <s v="tier - 2"/>
    <s v="R1012"/>
    <n v="51"/>
  </r>
  <r>
    <s v="Id1252"/>
    <s v="  Brad"/>
    <n v="26.41"/>
    <n v="4.08"/>
    <s v="No"/>
    <s v="No"/>
    <s v="No"/>
    <n v="2"/>
    <s v="No"/>
    <x v="1"/>
    <s v="Normal"/>
    <s v="14-Nov-1972"/>
    <n v="8827.2099999999991"/>
    <s v="tier - 3"/>
    <s v="tier - 1"/>
    <s v="R1012"/>
    <n v="51"/>
  </r>
  <r>
    <s v="Id1253"/>
    <s v="  Claire M"/>
    <n v="30.2"/>
    <n v="6.25"/>
    <s v="Yes"/>
    <s v="No"/>
    <s v="No"/>
    <n v="0"/>
    <s v="No"/>
    <x v="0"/>
    <s v="Prediabetes"/>
    <s v="14-Jul-1976"/>
    <n v="8825.09"/>
    <s v="tier - 2"/>
    <s v="tier - 3"/>
    <s v="R1011"/>
    <n v="47"/>
  </r>
  <r>
    <s v="Id1254"/>
    <s v="  Jennifer"/>
    <n v="31.26"/>
    <n v="5.94"/>
    <s v="Yes"/>
    <s v="No"/>
    <s v="No"/>
    <n v="1"/>
    <s v="No"/>
    <x v="0"/>
    <s v="Prediabetes"/>
    <s v="22-Aug-1988"/>
    <n v="8824.27"/>
    <s v="tier - 2"/>
    <s v="tier - 1"/>
    <s v="R1025"/>
    <n v="35"/>
  </r>
  <r>
    <s v="Id1255"/>
    <s v="  Maria S"/>
    <n v="33.725000000000001"/>
    <n v="6.45"/>
    <s v="Yes"/>
    <s v="No"/>
    <s v="No"/>
    <n v="0"/>
    <s v="No"/>
    <x v="0"/>
    <s v="Prediabetes"/>
    <s v="19-Oct-1976"/>
    <n v="8823.99"/>
    <s v="tier - 2"/>
    <s v="tier - 3"/>
    <s v="R1024"/>
    <n v="47"/>
  </r>
  <r>
    <s v="Id1256"/>
    <s v="  Katherine E"/>
    <n v="28.9"/>
    <n v="5.74"/>
    <s v="Yes"/>
    <s v="No"/>
    <s v="No"/>
    <n v="0"/>
    <s v="No"/>
    <x v="1"/>
    <s v="Prediabetes"/>
    <s v="14-Jun-1976"/>
    <n v="8823.2800000000007"/>
    <s v="tier - 2"/>
    <s v="tier - 1"/>
    <s v="R1011"/>
    <n v="47"/>
  </r>
  <r>
    <s v="Id1257"/>
    <s v="  Michael"/>
    <n v="45.69"/>
    <n v="4.43"/>
    <s v="Yes"/>
    <s v="No"/>
    <s v="No"/>
    <n v="0"/>
    <s v="No"/>
    <x v="0"/>
    <s v="Normal"/>
    <s v="7-Nov-2001"/>
    <n v="8821.8799999999992"/>
    <s v="tier - 2"/>
    <s v="tier - 3"/>
    <s v="R1023"/>
    <n v="22"/>
  </r>
  <r>
    <s v="Id1258"/>
    <s v="  Roxanne"/>
    <n v="21.03"/>
    <n v="6.5"/>
    <s v="No"/>
    <s v="No"/>
    <s v="No"/>
    <n v="0"/>
    <s v="No"/>
    <x v="2"/>
    <s v="Diabetes"/>
    <s v="29-Aug-1965"/>
    <n v="8800.49"/>
    <s v="tier - 3"/>
    <s v="tier - 2"/>
    <s v="R1013"/>
    <n v="58"/>
  </r>
  <r>
    <s v="Id1259"/>
    <s v="  Israel"/>
    <n v="37"/>
    <n v="8.75"/>
    <s v="No"/>
    <s v="No"/>
    <s v="No"/>
    <n v="0"/>
    <s v="No"/>
    <x v="0"/>
    <s v="Diabetes"/>
    <s v="18-Jun-1971"/>
    <n v="8798.59"/>
    <s v="tier - 2"/>
    <s v="tier - 1"/>
    <s v="R1011"/>
    <n v="52"/>
  </r>
  <r>
    <s v="Id1260"/>
    <s v="  Samalya"/>
    <n v="25.4"/>
    <n v="11.96"/>
    <s v="No"/>
    <s v="No"/>
    <s v="No"/>
    <n v="0"/>
    <s v="No"/>
    <x v="1"/>
    <s v="Diabetes"/>
    <s v="23-Aug-1971"/>
    <n v="8782.4699999999993"/>
    <s v="tier - 2"/>
    <s v="tier - 3"/>
    <s v="R1011"/>
    <n v="52"/>
  </r>
  <r>
    <s v="Id1261"/>
    <s v="  Peter"/>
    <n v="32.299999999999997"/>
    <n v="10.54"/>
    <s v="No"/>
    <s v="No"/>
    <s v="No"/>
    <n v="0"/>
    <s v="No"/>
    <x v="0"/>
    <s v="Diabetes"/>
    <s v="6-Sep-1974"/>
    <n v="8765.25"/>
    <s v="tier - 2"/>
    <s v="tier - 3"/>
    <s v="R1012"/>
    <n v="49"/>
  </r>
  <r>
    <s v="Id1262"/>
    <s v="  Alicia"/>
    <n v="23.94"/>
    <n v="4.54"/>
    <s v="Yes"/>
    <s v="No"/>
    <s v="Yes"/>
    <n v="1"/>
    <s v="No"/>
    <x v="2"/>
    <s v="Normal"/>
    <s v="9-Sep-1969"/>
    <n v="8760.1200000000008"/>
    <s v="tier - 2"/>
    <s v="tier - 1"/>
    <s v="R1013"/>
    <n v="54"/>
  </r>
  <r>
    <s v="Id1263"/>
    <s v="  Sarah K"/>
    <n v="46.4"/>
    <n v="5.71"/>
    <s v="No"/>
    <s v="No"/>
    <s v="No"/>
    <n v="0"/>
    <s v="No"/>
    <x v="0"/>
    <s v="Prediabetes"/>
    <s v="23-Aug-1999"/>
    <n v="8747.68"/>
    <s v="tier - 2"/>
    <s v="tier - 3"/>
    <s v="R1011"/>
    <n v="24"/>
  </r>
  <r>
    <s v="Id1264"/>
    <s v="  Guomin"/>
    <n v="40.375"/>
    <n v="6.25"/>
    <s v="Yes"/>
    <s v="No"/>
    <s v="No"/>
    <n v="0"/>
    <s v="No"/>
    <x v="0"/>
    <s v="Prediabetes"/>
    <s v="17-Jun-1976"/>
    <n v="8733.23"/>
    <s v="tier - 2"/>
    <s v="tier - 3"/>
    <s v="R1012"/>
    <n v="47"/>
  </r>
  <r>
    <s v="Id1265"/>
    <s v="  Javier"/>
    <n v="28.7"/>
    <n v="9.4700000000000006"/>
    <s v="No"/>
    <s v="No"/>
    <s v="No"/>
    <n v="2"/>
    <s v="No"/>
    <x v="1"/>
    <s v="Diabetes"/>
    <s v="25-Jun-1973"/>
    <n v="8703.4599999999991"/>
    <s v="tier - 3"/>
    <s v="tier - 3"/>
    <s v="R1011"/>
    <n v="50"/>
  </r>
  <r>
    <s v="Id1266"/>
    <s v="  Matt"/>
    <n v="26.63"/>
    <n v="5.7"/>
    <s v="No"/>
    <s v="No"/>
    <s v="No"/>
    <n v="0"/>
    <s v="No"/>
    <x v="1"/>
    <s v="Prediabetes"/>
    <s v="28-Oct-1980"/>
    <n v="8701.84"/>
    <s v="tier - 2"/>
    <s v="tier - 3"/>
    <s v="R1021"/>
    <n v="43"/>
  </r>
  <r>
    <s v="Id1267"/>
    <s v="  Thomas S"/>
    <n v="22.515000000000001"/>
    <n v="11.18"/>
    <s v="No"/>
    <s v="No"/>
    <s v="No"/>
    <n v="2"/>
    <s v="No"/>
    <x v="2"/>
    <s v="Diabetes"/>
    <s v="11-Oct-1973"/>
    <n v="8688.86"/>
    <s v="tier - 2"/>
    <s v="tier - 1"/>
    <s v="R1017"/>
    <n v="50"/>
  </r>
  <r>
    <s v="Id1268"/>
    <s v="  Martha Patricia"/>
    <n v="36.575000000000003"/>
    <n v="10.98"/>
    <s v="No"/>
    <s v="No"/>
    <s v="No"/>
    <n v="0"/>
    <s v="No"/>
    <x v="0"/>
    <s v="Diabetes"/>
    <s v="16-Aug-1974"/>
    <n v="8671.19"/>
    <s v="tier - 2"/>
    <s v="tier - 1"/>
    <s v="R1012"/>
    <n v="49"/>
  </r>
  <r>
    <s v="Id1269"/>
    <s v="  Alicia"/>
    <n v="23.66"/>
    <n v="5.1100000000000003"/>
    <s v="Yes"/>
    <s v="No"/>
    <s v="Yes"/>
    <n v="1"/>
    <s v="No"/>
    <x v="2"/>
    <s v="Normal"/>
    <s v="10-Aug-1969"/>
    <n v="8665.14"/>
    <s v="tier - 2"/>
    <s v="tier - 3"/>
    <s v="R1013"/>
    <n v="54"/>
  </r>
  <r>
    <s v="Id1270"/>
    <s v="  Jennifer V"/>
    <n v="18.62"/>
    <n v="10.24"/>
    <s v="No"/>
    <s v="No"/>
    <s v="No"/>
    <n v="0"/>
    <s v="No"/>
    <x v="2"/>
    <s v="Diabetes"/>
    <s v="21-Oct-1965"/>
    <n v="8665.09"/>
    <s v="tier - 3"/>
    <s v="tier - 2"/>
    <s v="R1012"/>
    <n v="58"/>
  </r>
  <r>
    <s v="Id1271"/>
    <s v="  Michael W"/>
    <n v="19.190000000000001"/>
    <n v="7.71"/>
    <s v="Yes"/>
    <s v="No"/>
    <s v="No"/>
    <n v="1"/>
    <s v="No"/>
    <x v="2"/>
    <s v="Diabetes"/>
    <s v="3-Aug-1975"/>
    <n v="8627.5400000000009"/>
    <s v="tier - 2"/>
    <s v="tier - 2"/>
    <s v="R1017"/>
    <n v="48"/>
  </r>
  <r>
    <s v="Id1272"/>
    <s v="  Eddie C"/>
    <n v="27.5"/>
    <n v="6.03"/>
    <s v="No"/>
    <s v="No"/>
    <s v="No"/>
    <n v="0"/>
    <s v="No"/>
    <x v="1"/>
    <s v="Prediabetes"/>
    <s v="2-Sep-1977"/>
    <n v="8615.2999999999993"/>
    <s v="tier - 2"/>
    <s v="tier - 3"/>
    <s v="R1011"/>
    <n v="46"/>
  </r>
  <r>
    <s v="Id1273"/>
    <s v="  Maxime M"/>
    <n v="27.36"/>
    <n v="5.96"/>
    <s v="No"/>
    <s v="No"/>
    <s v="Yes"/>
    <n v="1"/>
    <s v="No"/>
    <x v="1"/>
    <s v="Prediabetes"/>
    <s v="17-Jul-1979"/>
    <n v="8606.2199999999993"/>
    <s v="tier - 1"/>
    <s v="tier - 2"/>
    <s v="R1014"/>
    <n v="44"/>
  </r>
  <r>
    <s v="Id1274"/>
    <s v="  Mark D"/>
    <n v="20.350000000000001"/>
    <n v="4.16"/>
    <s v="No"/>
    <s v="No"/>
    <s v="No"/>
    <n v="0"/>
    <s v="No"/>
    <x v="2"/>
    <s v="Normal"/>
    <s v="15-Oct-1977"/>
    <n v="8605.36"/>
    <s v="tier - 2"/>
    <s v="tier - 2"/>
    <s v="R1013"/>
    <n v="46"/>
  </r>
  <r>
    <s v="Id1275"/>
    <s v="  Adam"/>
    <n v="24.035"/>
    <n v="6.11"/>
    <s v="No"/>
    <s v="No"/>
    <s v="No"/>
    <n v="0"/>
    <s v="No"/>
    <x v="2"/>
    <s v="Prediabetes"/>
    <s v="12-Nov-1977"/>
    <n v="8604.48"/>
    <s v="tier - 3"/>
    <s v="tier - 2"/>
    <s v="R1016"/>
    <n v="46"/>
  </r>
  <r>
    <s v="Id1276"/>
    <s v="  Justin M"/>
    <n v="23.56"/>
    <n v="5.97"/>
    <s v="No"/>
    <s v="No"/>
    <s v="No"/>
    <n v="0"/>
    <s v="No"/>
    <x v="2"/>
    <s v="Prediabetes"/>
    <s v="24-Sep-1977"/>
    <n v="8603.82"/>
    <s v="tier - 2"/>
    <s v="tier - 1"/>
    <s v="R1019"/>
    <n v="46"/>
  </r>
  <r>
    <s v="Id1277"/>
    <s v="  Svetlana V"/>
    <n v="27.17"/>
    <n v="10.81"/>
    <s v="No"/>
    <s v="No"/>
    <s v="No"/>
    <n v="2"/>
    <s v="No"/>
    <x v="1"/>
    <s v="Diabetes"/>
    <s v="11-Jul-1973"/>
    <n v="8601.33"/>
    <s v="tier - 2"/>
    <s v="tier - 1"/>
    <s v="R1013"/>
    <n v="50"/>
  </r>
  <r>
    <s v="Id1278"/>
    <s v="  Jana L"/>
    <n v="34.32"/>
    <n v="5.7"/>
    <s v="Yes"/>
    <s v="No"/>
    <s v="Yes"/>
    <n v="1"/>
    <s v="No"/>
    <x v="0"/>
    <s v="Prediabetes"/>
    <s v="25-Jul-1983"/>
    <n v="8596.83"/>
    <s v="tier - 2"/>
    <s v="tier - 3"/>
    <s v="R1013"/>
    <n v="40"/>
  </r>
  <r>
    <s v="Id1279"/>
    <s v="  Laura"/>
    <n v="23.87"/>
    <n v="4.7699999999999996"/>
    <s v="Yes"/>
    <s v="No"/>
    <s v="Yes"/>
    <n v="1"/>
    <s v="No"/>
    <x v="2"/>
    <s v="Normal"/>
    <s v="30-Dec-1983"/>
    <n v="8582.2999999999993"/>
    <s v="tier - 2"/>
    <s v="tier - 1"/>
    <s v="R1013"/>
    <n v="40"/>
  </r>
  <r>
    <s v="Id1280"/>
    <s v="  Torrey C III"/>
    <n v="30.15"/>
    <n v="4.25"/>
    <s v="No"/>
    <s v="No"/>
    <s v="No"/>
    <n v="1"/>
    <s v="No"/>
    <x v="0"/>
    <s v="Normal"/>
    <s v="11-Nov-1987"/>
    <n v="8573.2999999999993"/>
    <s v="tier - 2"/>
    <s v="tier - 2"/>
    <s v="R1021"/>
    <n v="36"/>
  </r>
  <r>
    <s v="Id1281"/>
    <s v="  Paul"/>
    <n v="26.36"/>
    <n v="5.52"/>
    <s v="No"/>
    <s v="No"/>
    <s v="No"/>
    <n v="0"/>
    <s v="No"/>
    <x v="1"/>
    <s v="Normal"/>
    <s v="6-Dec-1982"/>
    <n v="8572.0400000000009"/>
    <s v="tier - 2"/>
    <s v="tier - 2"/>
    <s v="R1021"/>
    <n v="41"/>
  </r>
  <r>
    <s v="Id1282"/>
    <s v="  Jennifer D"/>
    <n v="45.32"/>
    <n v="6.53"/>
    <s v="Yes"/>
    <s v="No"/>
    <s v="No"/>
    <n v="1"/>
    <s v="No"/>
    <x v="0"/>
    <s v="Diabetes"/>
    <s v="26-Sep-1975"/>
    <n v="8569.86"/>
    <s v="tier - 2"/>
    <s v="tier - 3"/>
    <s v="R1013"/>
    <n v="48"/>
  </r>
  <r>
    <s v="Id1283"/>
    <s v="  Erik"/>
    <n v="31.93"/>
    <n v="4.82"/>
    <s v="Yes"/>
    <s v="No"/>
    <s v="No"/>
    <n v="1"/>
    <s v="No"/>
    <x v="0"/>
    <s v="Normal"/>
    <s v="21-Sep-1988"/>
    <n v="8567.25"/>
    <s v="tier - 2"/>
    <s v="tier - 1"/>
    <s v="R1012"/>
    <n v="35"/>
  </r>
  <r>
    <s v="Id1284"/>
    <s v="  Lana J"/>
    <n v="36"/>
    <n v="11.94"/>
    <s v="Yes"/>
    <s v="No"/>
    <s v="No"/>
    <n v="1"/>
    <s v="No"/>
    <x v="0"/>
    <s v="Diabetes"/>
    <s v="21-Aug-1975"/>
    <n v="8556.91"/>
    <s v="tier - 2"/>
    <s v="tier - 1"/>
    <s v="R1011"/>
    <n v="48"/>
  </r>
  <r>
    <s v="Id1285"/>
    <s v="  Rebecca E"/>
    <n v="32"/>
    <n v="7.85"/>
    <s v="Yes"/>
    <s v="No"/>
    <s v="No"/>
    <n v="1"/>
    <s v="No"/>
    <x v="0"/>
    <s v="Diabetes"/>
    <s v="6-Aug-1975"/>
    <n v="8551.35"/>
    <s v="tier - 2"/>
    <s v="tier - 2"/>
    <s v="R1011"/>
    <n v="48"/>
  </r>
  <r>
    <s v="Id1286"/>
    <s v="  Katie M"/>
    <n v="29.37"/>
    <n v="8.01"/>
    <s v="Yes"/>
    <s v="No"/>
    <s v="No"/>
    <n v="1"/>
    <s v="No"/>
    <x v="1"/>
    <s v="Diabetes"/>
    <s v="12-Dec-1983"/>
    <n v="8547.69"/>
    <s v="tier - 2"/>
    <s v="tier - 1"/>
    <s v="R1013"/>
    <n v="40"/>
  </r>
  <r>
    <s v="Id1287"/>
    <s v="  Elizabeth A"/>
    <n v="23.6"/>
    <n v="7.4"/>
    <s v="Yes"/>
    <s v="No"/>
    <s v="No"/>
    <n v="1"/>
    <s v="No"/>
    <x v="2"/>
    <s v="Diabetes"/>
    <s v="6-Nov-1975"/>
    <n v="8539.67"/>
    <s v="tier - 2"/>
    <s v="tier - 3"/>
    <s v="R1011"/>
    <n v="48"/>
  </r>
  <r>
    <s v="Id1288"/>
    <s v="  Sarah"/>
    <n v="33.155000000000001"/>
    <n v="8.3800000000000008"/>
    <s v="Yes"/>
    <s v="No"/>
    <s v="No"/>
    <n v="0"/>
    <s v="No"/>
    <x v="0"/>
    <s v="Diabetes"/>
    <s v="27-Dec-1981"/>
    <n v="8538.2900000000009"/>
    <s v="tier - 2"/>
    <s v="tier - 3"/>
    <s v="R1024"/>
    <n v="42"/>
  </r>
  <r>
    <s v="Id1289"/>
    <s v="  Annie J"/>
    <n v="24.32"/>
    <n v="11.56"/>
    <s v="Yes"/>
    <s v="No"/>
    <s v="No"/>
    <n v="1"/>
    <s v="No"/>
    <x v="2"/>
    <s v="Diabetes"/>
    <s v="24-Jul-1983"/>
    <n v="8534.67"/>
    <s v="tier - 2"/>
    <s v="tier - 3"/>
    <s v="R1024"/>
    <n v="40"/>
  </r>
  <r>
    <s v="Id1290"/>
    <s v="  Annie"/>
    <n v="36.299999999999997"/>
    <n v="4.6100000000000003"/>
    <s v="No"/>
    <s v="No"/>
    <s v="No"/>
    <n v="0"/>
    <s v="No"/>
    <x v="0"/>
    <s v="Normal"/>
    <s v="26-Jul-1977"/>
    <n v="8527.5300000000007"/>
    <s v="tier - 2"/>
    <s v="tier - 2"/>
    <s v="R1013"/>
    <n v="46"/>
  </r>
  <r>
    <s v="Id1291"/>
    <s v="  Lindsey"/>
    <n v="34.4"/>
    <n v="4.95"/>
    <s v="No"/>
    <s v="No"/>
    <s v="Yes"/>
    <n v="1"/>
    <s v="No"/>
    <x v="0"/>
    <s v="Normal"/>
    <s v="13-Aug-1979"/>
    <n v="8522"/>
    <s v="tier - 2"/>
    <s v="tier - 2"/>
    <s v="R1011"/>
    <n v="44"/>
  </r>
  <r>
    <s v="Id1292"/>
    <s v="  Laura"/>
    <n v="30.9"/>
    <n v="5.04"/>
    <s v="No"/>
    <s v="No"/>
    <s v="No"/>
    <n v="0"/>
    <s v="No"/>
    <x v="0"/>
    <s v="Normal"/>
    <s v="29-Dec-1977"/>
    <n v="8520.0300000000007"/>
    <s v="tier - 2"/>
    <s v="tier - 3"/>
    <s v="R1011"/>
    <n v="46"/>
  </r>
  <r>
    <s v="Id1293"/>
    <s v="  Amy T"/>
    <n v="28.6"/>
    <n v="5.42"/>
    <s v="No"/>
    <s v="No"/>
    <s v="No"/>
    <n v="0"/>
    <s v="No"/>
    <x v="1"/>
    <s v="Normal"/>
    <s v="21-Jun-1977"/>
    <n v="8516.83"/>
    <s v="tier - 2"/>
    <s v="tier - 1"/>
    <s v="R1013"/>
    <n v="46"/>
  </r>
  <r>
    <s v="Id1294"/>
    <s v="  Katarina D"/>
    <n v="27.83"/>
    <n v="5.39"/>
    <s v="No"/>
    <s v="No"/>
    <s v="No"/>
    <n v="0"/>
    <s v="No"/>
    <x v="1"/>
    <s v="Normal"/>
    <s v="26-Dec-1977"/>
    <n v="8515.76"/>
    <s v="tier - 2"/>
    <s v="tier - 2"/>
    <s v="R1013"/>
    <n v="46"/>
  </r>
  <r>
    <s v="Id1295"/>
    <s v="  B"/>
    <n v="39.64"/>
    <n v="6"/>
    <s v="No"/>
    <s v="No"/>
    <s v="Yes"/>
    <n v="1"/>
    <s v="No"/>
    <x v="0"/>
    <s v="Prediabetes"/>
    <s v="10-Nov-1993"/>
    <n v="8471.65"/>
    <s v="tier - 2"/>
    <s v="tier - 1"/>
    <s v="R1012"/>
    <n v="30"/>
  </r>
  <r>
    <s v="Id1296"/>
    <s v="  Alison"/>
    <n v="38.479999999999997"/>
    <n v="6.02"/>
    <s v="No"/>
    <s v="No"/>
    <s v="No"/>
    <n v="1"/>
    <s v="No"/>
    <x v="0"/>
    <s v="Prediabetes"/>
    <s v="9-Sep-1992"/>
    <n v="8466.35"/>
    <s v="tier - 2"/>
    <s v="tier - 2"/>
    <s v="R1012"/>
    <n v="31"/>
  </r>
  <r>
    <s v="Id1297"/>
    <s v="  Neil K"/>
    <n v="36.200000000000003"/>
    <n v="4.62"/>
    <s v="No"/>
    <s v="No"/>
    <s v="No"/>
    <n v="2"/>
    <s v="No"/>
    <x v="0"/>
    <s v="Normal"/>
    <s v="26-Dec-1972"/>
    <n v="8457.82"/>
    <s v="tier - 2"/>
    <s v="tier - 3"/>
    <s v="R1011"/>
    <n v="51"/>
  </r>
  <r>
    <s v="Id1298"/>
    <s v="  Anne Hunter"/>
    <n v="27.13"/>
    <n v="5.59"/>
    <s v="No"/>
    <s v="No"/>
    <s v="No"/>
    <n v="1"/>
    <s v="No"/>
    <x v="1"/>
    <s v="Normal"/>
    <s v="19-Jun-1984"/>
    <n v="8450.82"/>
    <s v="tier - 2"/>
    <s v="tier - 2"/>
    <s v="R1025"/>
    <n v="39"/>
  </r>
  <r>
    <s v="Id1299"/>
    <s v="  Sandra"/>
    <n v="20.75"/>
    <n v="5.18"/>
    <s v="Yes"/>
    <s v="No"/>
    <s v="No"/>
    <n v="2"/>
    <s v="No"/>
    <x v="2"/>
    <s v="Normal"/>
    <s v="12-Jun-1966"/>
    <n v="8448.66"/>
    <s v="tier - 3"/>
    <s v="tier - 1"/>
    <s v="R1013"/>
    <n v="57"/>
  </r>
  <r>
    <s v="Id1300"/>
    <s v="  Robert"/>
    <n v="26.6"/>
    <n v="6.29"/>
    <s v="No"/>
    <s v="No"/>
    <s v="No"/>
    <n v="2"/>
    <s v="No"/>
    <x v="1"/>
    <s v="Prediabetes"/>
    <s v="4-Sep-1972"/>
    <n v="8444.4699999999993"/>
    <s v="tier - 3"/>
    <s v="tier - 1"/>
    <s v="R1011"/>
    <n v="51"/>
  </r>
  <r>
    <s v="Id1301"/>
    <s v="  Rodney"/>
    <n v="25.3"/>
    <n v="4.49"/>
    <s v="No"/>
    <s v="No"/>
    <s v="No"/>
    <n v="2"/>
    <s v="No"/>
    <x v="1"/>
    <s v="Normal"/>
    <s v="9-Sep-1972"/>
    <n v="8442.67"/>
    <s v="tier - 2"/>
    <s v="tier - 3"/>
    <s v="R1013"/>
    <n v="51"/>
  </r>
  <r>
    <s v="Id1302"/>
    <s v="  Carl R"/>
    <n v="18.84"/>
    <n v="11.82"/>
    <s v="Yes"/>
    <s v="No"/>
    <s v="Yes"/>
    <n v="1"/>
    <s v="No"/>
    <x v="2"/>
    <s v="Diabetes"/>
    <s v="24-Sep-1963"/>
    <n v="8440.0499999999993"/>
    <s v="tier - 3"/>
    <s v="tier - 2"/>
    <s v="R1013"/>
    <n v="60"/>
  </r>
  <r>
    <s v="Id1303"/>
    <s v="  Maximilian"/>
    <n v="19.57"/>
    <n v="7.41"/>
    <s v="Yes"/>
    <s v="No"/>
    <s v="No"/>
    <n v="1"/>
    <s v="No"/>
    <x v="2"/>
    <s v="Diabetes"/>
    <s v="28-Sep-1975"/>
    <n v="8428.07"/>
    <s v="tier - 3"/>
    <s v="tier - 2"/>
    <s v="R1012"/>
    <n v="48"/>
  </r>
  <r>
    <s v="Id1304"/>
    <s v="  Erik"/>
    <n v="30.495000000000001"/>
    <n v="5.97"/>
    <s v="No"/>
    <s v="No"/>
    <s v="No"/>
    <n v="0"/>
    <s v="No"/>
    <x v="0"/>
    <s v="Prediabetes"/>
    <s v="4-Sep-1977"/>
    <n v="8413.4599999999991"/>
    <s v="tier - 3"/>
    <s v="tier - 1"/>
    <s v="R1012"/>
    <n v="46"/>
  </r>
  <r>
    <s v="Id1305"/>
    <s v="  Christopher"/>
    <n v="30.114999999999998"/>
    <n v="5.74"/>
    <s v="No"/>
    <s v="No"/>
    <s v="Yes"/>
    <n v="1"/>
    <s v="No"/>
    <x v="0"/>
    <s v="Prediabetes"/>
    <s v="11-Jun-1979"/>
    <n v="8410.0499999999993"/>
    <s v="tier - 2"/>
    <s v="tier - 2"/>
    <s v="R1012"/>
    <n v="44"/>
  </r>
  <r>
    <s v="Id1306"/>
    <s v="  Eirik"/>
    <n v="24.78"/>
    <n v="9.85"/>
    <s v="No"/>
    <s v="No"/>
    <s v="No"/>
    <n v="0"/>
    <s v="No"/>
    <x v="2"/>
    <s v="Diabetes"/>
    <s v="18-Sep-1971"/>
    <n v="8400.01"/>
    <s v="tier - 2"/>
    <s v="tier - 3"/>
    <s v="R1013"/>
    <n v="52"/>
  </r>
  <r>
    <s v="Id1307"/>
    <s v="  Rik"/>
    <n v="24.77"/>
    <n v="7.59"/>
    <s v="No"/>
    <s v="No"/>
    <s v="No"/>
    <n v="0"/>
    <s v="No"/>
    <x v="2"/>
    <s v="Diabetes"/>
    <s v="4-Sep-1971"/>
    <n v="8396.6200000000008"/>
    <s v="tier - 2"/>
    <s v="tier - 3"/>
    <s v="R1013"/>
    <n v="52"/>
  </r>
  <r>
    <s v="Id1308"/>
    <s v="  Matthew R"/>
    <n v="16.579999999999998"/>
    <n v="6.98"/>
    <s v="Yes"/>
    <s v="No"/>
    <s v="Yes"/>
    <n v="1"/>
    <s v="No"/>
    <x v="3"/>
    <s v="Diabetes"/>
    <s v="21-Sep-1963"/>
    <n v="8355.5400000000009"/>
    <s v="tier - 3"/>
    <s v="tier - 3"/>
    <s v="R1012"/>
    <n v="60"/>
  </r>
  <r>
    <s v="Id1309"/>
    <s v="  Daniel G"/>
    <n v="38.17"/>
    <n v="4.7300000000000004"/>
    <s v="Yes"/>
    <s v="No"/>
    <s v="No"/>
    <n v="0"/>
    <s v="No"/>
    <x v="0"/>
    <s v="Normal"/>
    <s v="12-Jun-1976"/>
    <n v="8347.16"/>
    <s v="tier - 2"/>
    <s v="tier - 1"/>
    <s v="R1013"/>
    <n v="47"/>
  </r>
  <r>
    <s v="Id1310"/>
    <s v="  Yannick"/>
    <n v="39.424999999999997"/>
    <n v="4.76"/>
    <s v="Yes"/>
    <s v="No"/>
    <s v="No"/>
    <n v="0"/>
    <s v="No"/>
    <x v="0"/>
    <s v="Normal"/>
    <s v="7-Jul-1976"/>
    <n v="8342.91"/>
    <s v="tier - 3"/>
    <s v="tier - 1"/>
    <s v="R1016"/>
    <n v="47"/>
  </r>
  <r>
    <s v="Id1311"/>
    <s v="  Sean R"/>
    <n v="33.44"/>
    <n v="6.24"/>
    <s v="Yes"/>
    <s v="No"/>
    <s v="No"/>
    <n v="0"/>
    <s v="No"/>
    <x v="0"/>
    <s v="Prediabetes"/>
    <s v="20-Jul-1976"/>
    <n v="8334.59"/>
    <s v="tier - 3"/>
    <s v="tier - 2"/>
    <s v="R1016"/>
    <n v="47"/>
  </r>
  <r>
    <s v="Id1312"/>
    <s v="  Peter"/>
    <n v="33.344999999999999"/>
    <n v="5.44"/>
    <s v="Yes"/>
    <s v="No"/>
    <s v="No"/>
    <n v="0"/>
    <s v="No"/>
    <x v="0"/>
    <s v="Normal"/>
    <s v="12-Jul-1976"/>
    <n v="8334.4599999999991"/>
    <s v="tier - 3"/>
    <s v="tier - 2"/>
    <s v="R1016"/>
    <n v="47"/>
  </r>
  <r>
    <s v="Id1313"/>
    <s v="  Sara A"/>
    <n v="38.79"/>
    <n v="5.08"/>
    <s v="No"/>
    <s v="No"/>
    <s v="Yes"/>
    <n v="1"/>
    <s v="No"/>
    <x v="0"/>
    <s v="Normal"/>
    <s v="22-Jun-1993"/>
    <n v="8314.65"/>
    <s v="tier - 2"/>
    <s v="tier - 1"/>
    <s v="R1012"/>
    <n v="30"/>
  </r>
  <r>
    <s v="Id1314"/>
    <s v="  Erin C"/>
    <n v="30.684999999999999"/>
    <n v="4.87"/>
    <s v="No"/>
    <s v="No"/>
    <s v="Yes"/>
    <n v="1"/>
    <s v="No"/>
    <x v="0"/>
    <s v="Normal"/>
    <s v="7-Aug-1979"/>
    <n v="8310.84"/>
    <s v="tier - 2"/>
    <s v="tier - 2"/>
    <s v="R1012"/>
    <n v="44"/>
  </r>
  <r>
    <s v="Id1315"/>
    <s v="  Thibaud"/>
    <n v="22.135000000000002"/>
    <n v="8.17"/>
    <s v="No"/>
    <s v="No"/>
    <s v="No"/>
    <n v="0"/>
    <s v="No"/>
    <x v="2"/>
    <s v="Diabetes"/>
    <s v="26-Jun-1978"/>
    <n v="8302.5400000000009"/>
    <s v="tier - 3"/>
    <s v="tier - 3"/>
    <s v="R1016"/>
    <n v="45"/>
  </r>
  <r>
    <s v="Id1316"/>
    <s v="  Lisa"/>
    <n v="33.33"/>
    <n v="7.61"/>
    <s v="No"/>
    <s v="No"/>
    <s v="No"/>
    <n v="0"/>
    <s v="No"/>
    <x v="0"/>
    <s v="Diabetes"/>
    <s v="6-Jun-1974"/>
    <n v="8283.68"/>
    <s v="tier - 2"/>
    <s v="tier - 3"/>
    <s v="R1013"/>
    <n v="49"/>
  </r>
  <r>
    <s v="Id1317"/>
    <s v="  Gretchen K"/>
    <n v="31.13"/>
    <n v="10.1"/>
    <s v="No"/>
    <s v="No"/>
    <s v="No"/>
    <n v="0"/>
    <s v="No"/>
    <x v="0"/>
    <s v="Diabetes"/>
    <s v="22-Dec-1974"/>
    <n v="8280.6200000000008"/>
    <s v="tier - 2"/>
    <s v="tier - 2"/>
    <s v="R1013"/>
    <n v="49"/>
  </r>
  <r>
    <s v="Id1318"/>
    <s v="  Martina"/>
    <n v="28.9"/>
    <n v="11.24"/>
    <s v="No"/>
    <s v="No"/>
    <s v="No"/>
    <n v="0"/>
    <s v="No"/>
    <x v="1"/>
    <s v="Diabetes"/>
    <s v="26-Sep-1974"/>
    <n v="8277.52"/>
    <s v="tier - 2"/>
    <s v="tier - 2"/>
    <s v="R1011"/>
    <n v="49"/>
  </r>
  <r>
    <s v="Id1319"/>
    <s v="  Dustin J"/>
    <n v="43.31"/>
    <n v="6.1"/>
    <s v="Yes"/>
    <s v="Yes"/>
    <s v="No"/>
    <n v="1"/>
    <s v="No"/>
    <x v="0"/>
    <s v="Prediabetes"/>
    <s v="28-Nov-2000"/>
    <n v="8271.4599999999991"/>
    <s v="tier - 2"/>
    <s v="tier - 1"/>
    <s v="R1023"/>
    <n v="23"/>
  </r>
  <r>
    <s v="Id1320"/>
    <s v="  Kelsey"/>
    <n v="22.8"/>
    <n v="6.98"/>
    <s v="No"/>
    <s v="No"/>
    <s v="No"/>
    <n v="0"/>
    <s v="No"/>
    <x v="2"/>
    <s v="Diabetes"/>
    <s v="5-Aug-1974"/>
    <n v="8269.0400000000009"/>
    <s v="tier - 2"/>
    <s v="tier - 1"/>
    <s v="R1011"/>
    <n v="49"/>
  </r>
  <r>
    <s v="Id1321"/>
    <s v="  Daniel V"/>
    <n v="19.09"/>
    <n v="4"/>
    <s v="Yes"/>
    <s v="No"/>
    <s v="No"/>
    <n v="1"/>
    <s v="No"/>
    <x v="2"/>
    <s v="Normal"/>
    <s v="5-Sep-1964"/>
    <n v="8268"/>
    <s v="tier - 3"/>
    <s v="tier - 3"/>
    <s v="R1013"/>
    <n v="59"/>
  </r>
  <r>
    <s v="Id1322"/>
    <s v="  Saeger"/>
    <n v="23.37"/>
    <n v="4.2300000000000004"/>
    <s v="No"/>
    <s v="No"/>
    <s v="No"/>
    <n v="0"/>
    <s v="No"/>
    <x v="2"/>
    <s v="Normal"/>
    <s v="27-Sep-1982"/>
    <n v="8252.2800000000007"/>
    <s v="tier - 2"/>
    <s v="tier - 2"/>
    <s v="R1024"/>
    <n v="41"/>
  </r>
  <r>
    <s v="Id1323"/>
    <s v="  Buzunesh"/>
    <n v="33.44"/>
    <n v="4.72"/>
    <s v="Yes"/>
    <s v="No"/>
    <s v="No"/>
    <n v="0"/>
    <s v="No"/>
    <x v="0"/>
    <s v="Normal"/>
    <s v="2-Sep-1976"/>
    <n v="8240.59"/>
    <s v="tier - 2"/>
    <s v="tier - 2"/>
    <s v="R1013"/>
    <n v="47"/>
  </r>
  <r>
    <s v="Id1324"/>
    <s v="  Mirte"/>
    <n v="28.05"/>
    <n v="5.63"/>
    <s v="Yes"/>
    <s v="No"/>
    <s v="No"/>
    <n v="0"/>
    <s v="No"/>
    <x v="1"/>
    <s v="Normal"/>
    <s v="30-Jun-1976"/>
    <n v="8233.1"/>
    <s v="tier - 2"/>
    <s v="tier - 2"/>
    <s v="R1013"/>
    <n v="47"/>
  </r>
  <r>
    <s v="Id1325"/>
    <s v="  Megan"/>
    <n v="27.72"/>
    <n v="5.83"/>
    <s v="Yes"/>
    <s v="No"/>
    <s v="No"/>
    <n v="0"/>
    <s v="No"/>
    <x v="1"/>
    <s v="Prediabetes"/>
    <s v="3-Sep-1976"/>
    <n v="8232.64"/>
    <s v="tier - 2"/>
    <s v="tier - 3"/>
    <s v="R1013"/>
    <n v="47"/>
  </r>
  <r>
    <s v="Id1326"/>
    <s v="  Kerry A"/>
    <n v="29.81"/>
    <n v="9.23"/>
    <s v="No"/>
    <s v="No"/>
    <s v="No"/>
    <n v="0"/>
    <s v="No"/>
    <x v="1"/>
    <s v="Diabetes"/>
    <s v="30-Jun-1978"/>
    <n v="8219.2000000000007"/>
    <s v="tier - 2"/>
    <s v="tier - 2"/>
    <s v="R1013"/>
    <n v="45"/>
  </r>
  <r>
    <s v="Id1327"/>
    <s v="  Kristin"/>
    <n v="23.98"/>
    <n v="9.89"/>
    <s v="No"/>
    <s v="No"/>
    <s v="No"/>
    <n v="0"/>
    <s v="No"/>
    <x v="2"/>
    <s v="Diabetes"/>
    <s v="24-Oct-1978"/>
    <n v="8211.1"/>
    <s v="tier - 2"/>
    <s v="tier - 3"/>
    <s v="R1013"/>
    <n v="45"/>
  </r>
  <r>
    <s v="Id1328"/>
    <s v="  Christopher R"/>
    <n v="17.34"/>
    <n v="12"/>
    <s v="No"/>
    <s v="No"/>
    <s v="No"/>
    <n v="0"/>
    <s v="No"/>
    <x v="3"/>
    <s v="Diabetes"/>
    <s v="23-Nov-1962"/>
    <n v="8188.12"/>
    <s v="tier - 3"/>
    <s v="tier - 3"/>
    <s v="R1013"/>
    <n v="61"/>
  </r>
  <r>
    <s v="Id1329"/>
    <s v="  Elizabeth A"/>
    <n v="40.39"/>
    <n v="4.24"/>
    <s v="Yes"/>
    <s v="No"/>
    <s v="Yes"/>
    <n v="1"/>
    <s v="No"/>
    <x v="0"/>
    <s v="Normal"/>
    <s v="21-Oct-1997"/>
    <n v="8182.89"/>
    <s v="tier - 2"/>
    <s v="tier - 1"/>
    <s v="R1026"/>
    <n v="26"/>
  </r>
  <r>
    <s v="Id1330"/>
    <s v="  Andrew"/>
    <n v="25.96"/>
    <n v="4.68"/>
    <s v="Yes"/>
    <s v="No"/>
    <s v="Yes"/>
    <n v="1"/>
    <s v="No"/>
    <x v="1"/>
    <s v="Normal"/>
    <s v="8-Jun-1983"/>
    <n v="8179.51"/>
    <s v="tier - 2"/>
    <s v="tier - 2"/>
    <s v="R1020"/>
    <n v="40"/>
  </r>
  <r>
    <s v="Id1331"/>
    <s v="  Dawn M"/>
    <n v="17.68"/>
    <n v="8.57"/>
    <s v="Yes"/>
    <s v="No"/>
    <s v="Yes"/>
    <n v="1"/>
    <s v="No"/>
    <x v="3"/>
    <s v="Diabetes"/>
    <s v="5-Nov-1963"/>
    <n v="8177.9"/>
    <s v="tier - 3"/>
    <s v="tier - 1"/>
    <s v="R1013"/>
    <n v="60"/>
  </r>
  <r>
    <s v="Id1332"/>
    <s v="  Jonathan P"/>
    <n v="30.875"/>
    <n v="4.0999999999999996"/>
    <s v="No"/>
    <s v="No"/>
    <s v="No"/>
    <n v="0"/>
    <s v="No"/>
    <x v="0"/>
    <s v="Normal"/>
    <s v="28-Jun-1982"/>
    <n v="8162.72"/>
    <s v="tier - 3"/>
    <s v="tier - 3"/>
    <s v="R1012"/>
    <n v="41"/>
  </r>
  <r>
    <s v="Id1333"/>
    <s v="  Gina"/>
    <n v="30.81"/>
    <n v="4.49"/>
    <s v="No"/>
    <s v="No"/>
    <s v="No"/>
    <n v="0"/>
    <s v="No"/>
    <x v="0"/>
    <s v="Normal"/>
    <s v="21-Jun-1990"/>
    <n v="8157.92"/>
    <s v="tier - 2"/>
    <s v="tier - 3"/>
    <s v="R1025"/>
    <n v="33"/>
  </r>
  <r>
    <s v="Id1334"/>
    <s v="  Dino"/>
    <n v="36.85"/>
    <n v="8.8000000000000007"/>
    <s v="No"/>
    <s v="No"/>
    <s v="No"/>
    <n v="2"/>
    <s v="No"/>
    <x v="0"/>
    <s v="Diabetes"/>
    <s v="3-Sep-1973"/>
    <n v="8125.78"/>
    <s v="tier - 2"/>
    <s v="tier - 2"/>
    <s v="R1013"/>
    <n v="50"/>
  </r>
  <r>
    <s v="Id1335"/>
    <s v="  Jan"/>
    <n v="35.86"/>
    <n v="7.93"/>
    <s v="No"/>
    <s v="No"/>
    <s v="No"/>
    <n v="2"/>
    <s v="No"/>
    <x v="0"/>
    <s v="Diabetes"/>
    <s v="30-Aug-1973"/>
    <n v="8124.41"/>
    <s v="tier - 3"/>
    <s v="tier - 1"/>
    <s v="R1013"/>
    <n v="50"/>
  </r>
  <r>
    <s v="Id1336"/>
    <s v="  Jonathan E"/>
    <n v="30.3"/>
    <n v="9.4499999999999993"/>
    <s v="No"/>
    <s v="No"/>
    <s v="No"/>
    <n v="2"/>
    <s v="No"/>
    <x v="0"/>
    <s v="Diabetes"/>
    <s v="16-Dec-1973"/>
    <n v="8116.68"/>
    <s v="tier - 3"/>
    <s v="tier - 1"/>
    <s v="R1011"/>
    <n v="50"/>
  </r>
  <r>
    <s v="Id1337"/>
    <s v="  Mark A"/>
    <n v="32.015000000000001"/>
    <n v="7.67"/>
    <s v="No"/>
    <s v="No"/>
    <s v="No"/>
    <n v="0"/>
    <s v="No"/>
    <x v="0"/>
    <s v="Diabetes"/>
    <s v="1-Sep-1978"/>
    <n v="8116.27"/>
    <s v="tier - 3"/>
    <s v="tier - 1"/>
    <s v="R1012"/>
    <n v="45"/>
  </r>
  <r>
    <s v="Id1338"/>
    <s v="  Mary"/>
    <n v="25.06"/>
    <n v="10.53"/>
    <s v="No"/>
    <s v="No"/>
    <s v="No"/>
    <n v="2"/>
    <s v="No"/>
    <x v="1"/>
    <s v="Diabetes"/>
    <s v="11-Oct-1973"/>
    <n v="8112.59"/>
    <s v="tier - 2"/>
    <s v="tier - 2"/>
    <s v="R1013"/>
    <n v="50"/>
  </r>
  <r>
    <s v="Id1339"/>
    <s v="  Samuel"/>
    <n v="18.829999999999998"/>
    <n v="10.08"/>
    <s v="Yes"/>
    <s v="No"/>
    <s v="No"/>
    <n v="0"/>
    <s v="No"/>
    <x v="2"/>
    <s v="Diabetes"/>
    <s v="10-Jun-1967"/>
    <n v="8091.3"/>
    <s v="tier - 3"/>
    <s v="tier - 1"/>
    <s v="R1012"/>
    <n v="56"/>
  </r>
  <r>
    <s v="Id1340"/>
    <s v="  Stan J"/>
    <n v="47.52"/>
    <n v="11.39"/>
    <s v="Yes"/>
    <s v="No"/>
    <s v="No"/>
    <n v="1"/>
    <s v="No"/>
    <x v="0"/>
    <s v="Diabetes"/>
    <s v="21-Dec-1975"/>
    <n v="8083.92"/>
    <s v="tier - 3"/>
    <s v="tier - 3"/>
    <s v="R1013"/>
    <n v="48"/>
  </r>
  <r>
    <s v="Id1341"/>
    <s v="  Jessica L"/>
    <n v="37.82"/>
    <n v="6.36"/>
    <s v="No"/>
    <s v="No"/>
    <s v="No"/>
    <n v="0"/>
    <s v="No"/>
    <x v="0"/>
    <s v="Prediabetes"/>
    <s v="12-Oct-1994"/>
    <n v="8081.74"/>
    <s v="tier - 2"/>
    <s v="tier - 2"/>
    <s v="R1026"/>
    <n v="29"/>
  </r>
  <r>
    <s v="Id1342"/>
    <s v="  Krysta"/>
    <n v="44.16"/>
    <n v="5.31"/>
    <s v="Yes"/>
    <s v="No"/>
    <s v="No"/>
    <n v="0"/>
    <s v="No"/>
    <x v="0"/>
    <s v="Normal"/>
    <s v="28-Aug-2001"/>
    <n v="8081.26"/>
    <s v="tier - 2"/>
    <s v="tier - 2"/>
    <s v="R1012"/>
    <n v="22"/>
  </r>
  <r>
    <s v="Id1343"/>
    <s v="  Natascia"/>
    <n v="37.049999999999997"/>
    <n v="4.74"/>
    <s v="No"/>
    <s v="No"/>
    <s v="Yes"/>
    <n v="1"/>
    <s v="No"/>
    <x v="0"/>
    <s v="Normal"/>
    <s v="7-Nov-1993"/>
    <n v="8077.41"/>
    <s v="tier - 2"/>
    <s v="tier - 1"/>
    <s v="R1026"/>
    <n v="30"/>
  </r>
  <r>
    <s v="Id1344"/>
    <s v="  Jenny"/>
    <n v="18.66"/>
    <n v="11.35"/>
    <s v="No"/>
    <s v="No"/>
    <s v="No"/>
    <n v="0"/>
    <s v="No"/>
    <x v="2"/>
    <s v="Diabetes"/>
    <s v="21-Oct-1965"/>
    <n v="8071.57"/>
    <s v="tier - 3"/>
    <s v="tier - 1"/>
    <s v="R1011"/>
    <n v="58"/>
  </r>
  <r>
    <s v="Id1345"/>
    <s v="  Brian"/>
    <n v="36.200000000000003"/>
    <n v="6.81"/>
    <s v="Yes"/>
    <s v="No"/>
    <s v="No"/>
    <n v="1"/>
    <s v="No"/>
    <x v="0"/>
    <s v="Diabetes"/>
    <s v="15-Dec-1975"/>
    <n v="8068.19"/>
    <s v="tier - 3"/>
    <s v="tier - 2"/>
    <s v="R1011"/>
    <n v="48"/>
  </r>
  <r>
    <s v="Id1346"/>
    <s v="  Monica"/>
    <n v="18.87"/>
    <n v="8.06"/>
    <s v="No"/>
    <s v="No"/>
    <s v="No"/>
    <n v="0"/>
    <s v="No"/>
    <x v="2"/>
    <s v="Diabetes"/>
    <s v="11-Aug-1965"/>
    <n v="8067.83"/>
    <s v="tier - 3"/>
    <s v="tier - 1"/>
    <s v="R1013"/>
    <n v="58"/>
  </r>
  <r>
    <s v="Id1347"/>
    <s v="  Tyler"/>
    <n v="32.299999999999997"/>
    <n v="6.74"/>
    <s v="Yes"/>
    <s v="No"/>
    <s v="No"/>
    <n v="1"/>
    <s v="No"/>
    <x v="0"/>
    <s v="Diabetes"/>
    <s v="28-Jun-1975"/>
    <n v="8062.76"/>
    <s v="tier - 3"/>
    <s v="tier - 3"/>
    <s v="R1011"/>
    <n v="48"/>
  </r>
  <r>
    <s v="Id1348"/>
    <s v="  Kelly C"/>
    <n v="22.64"/>
    <n v="6.54"/>
    <s v="Yes"/>
    <s v="No"/>
    <s v="No"/>
    <n v="2"/>
    <s v="No"/>
    <x v="2"/>
    <s v="Diabetes"/>
    <s v="12-Dec-1970"/>
    <n v="8062.31"/>
    <s v="tier - 2"/>
    <s v="tier - 1"/>
    <s v="R1013"/>
    <n v="53"/>
  </r>
  <r>
    <s v="Id1349"/>
    <s v="  Emily"/>
    <n v="28.69"/>
    <n v="5.4"/>
    <s v="No"/>
    <s v="No"/>
    <s v="No"/>
    <n v="0"/>
    <s v="No"/>
    <x v="1"/>
    <s v="Normal"/>
    <s v="27-Dec-1982"/>
    <n v="8059.68"/>
    <s v="tier - 2"/>
    <s v="tier - 3"/>
    <s v="R1012"/>
    <n v="41"/>
  </r>
  <r>
    <s v="Id1350"/>
    <s v="  James V"/>
    <n v="28.16"/>
    <n v="5.58"/>
    <s v="Yes"/>
    <s v="No"/>
    <s v="No"/>
    <n v="0"/>
    <s v="No"/>
    <x v="1"/>
    <s v="Normal"/>
    <s v="28-Nov-1985"/>
    <n v="8059.06"/>
    <s v="tier - 2"/>
    <s v="tier - 3"/>
    <s v="R1012"/>
    <n v="38"/>
  </r>
  <r>
    <s v="Id1351"/>
    <s v="  Angie"/>
    <n v="45.54"/>
    <n v="5.84"/>
    <s v="No"/>
    <s v="No"/>
    <s v="Yes"/>
    <n v="1"/>
    <s v="No"/>
    <x v="0"/>
    <s v="Prediabetes"/>
    <s v="12-Dec-2003"/>
    <n v="8035.64"/>
    <s v="tier - 2"/>
    <s v="tier - 2"/>
    <s v="R1012"/>
    <n v="20"/>
  </r>
  <r>
    <s v="Id1352"/>
    <s v="  Michael J"/>
    <n v="28.7"/>
    <n v="4.2"/>
    <s v="No"/>
    <s v="No"/>
    <s v="No"/>
    <n v="0"/>
    <s v="No"/>
    <x v="1"/>
    <s v="Normal"/>
    <s v="6-Nov-1977"/>
    <n v="8027.97"/>
    <s v="tier - 3"/>
    <s v="tier - 2"/>
    <s v="R1011"/>
    <n v="46"/>
  </r>
  <r>
    <s v="Id1353"/>
    <s v="  Sabina"/>
    <n v="27.74"/>
    <n v="6.06"/>
    <s v="Yes"/>
    <s v="No"/>
    <s v="No"/>
    <n v="0"/>
    <s v="No"/>
    <x v="1"/>
    <s v="Prediabetes"/>
    <s v="20-Dec-1976"/>
    <n v="8026.67"/>
    <s v="tier - 2"/>
    <s v="tier - 2"/>
    <s v="R1012"/>
    <n v="47"/>
  </r>
  <r>
    <s v="Id1354"/>
    <s v="  Amy C"/>
    <n v="36.954999999999998"/>
    <n v="7.57"/>
    <s v="No"/>
    <s v="No"/>
    <s v="No"/>
    <n v="0"/>
    <s v="No"/>
    <x v="0"/>
    <s v="Diabetes"/>
    <s v="17-Jul-1978"/>
    <n v="8023.14"/>
    <s v="tier - 2"/>
    <s v="tier - 3"/>
    <s v="R1012"/>
    <n v="45"/>
  </r>
  <r>
    <s v="Id1355"/>
    <s v="  Victoria U"/>
    <n v="30.69"/>
    <n v="6.15"/>
    <s v="No"/>
    <s v="No"/>
    <s v="No"/>
    <n v="0"/>
    <s v="No"/>
    <x v="0"/>
    <s v="Prediabetes"/>
    <s v="3-Nov-1989"/>
    <n v="8021.11"/>
    <s v="tier - 2"/>
    <s v="tier - 1"/>
    <s v="R1012"/>
    <n v="34"/>
  </r>
  <r>
    <s v="Id1356"/>
    <s v="  Amelia B"/>
    <n v="24.984999999999999"/>
    <n v="4.5599999999999996"/>
    <s v="No"/>
    <s v="No"/>
    <s v="No"/>
    <n v="0"/>
    <s v="No"/>
    <x v="1"/>
    <s v="Normal"/>
    <s v="8-Nov-1980"/>
    <n v="8017.06"/>
    <s v="tier - 2"/>
    <s v="tier - 2"/>
    <s v="R1012"/>
    <n v="43"/>
  </r>
  <r>
    <s v="Id1357"/>
    <s v="  Jackie J"/>
    <n v="39.42"/>
    <n v="4.72"/>
    <s v="Yes"/>
    <s v="No"/>
    <s v="No"/>
    <n v="1"/>
    <s v="No"/>
    <x v="0"/>
    <s v="Normal"/>
    <s v="18-Sep-1995"/>
    <n v="8014.62"/>
    <s v="tier - 2"/>
    <s v="tier - 3"/>
    <s v="R1012"/>
    <n v="28"/>
  </r>
  <r>
    <s v="Id1358"/>
    <s v="  Justin"/>
    <n v="16.8"/>
    <n v="7.98"/>
    <s v="No"/>
    <s v="No"/>
    <s v="No"/>
    <n v="0"/>
    <s v="No"/>
    <x v="3"/>
    <s v="Diabetes"/>
    <s v="22-Aug-1962"/>
    <n v="8004.96"/>
    <s v="tier - 3"/>
    <s v="tier - 1"/>
    <s v="R1013"/>
    <n v="61"/>
  </r>
  <r>
    <s v="Id1359"/>
    <s v="  Kerry"/>
    <n v="23.274999999999999"/>
    <n v="6.26"/>
    <s v="Yes"/>
    <s v="No"/>
    <s v="Yes"/>
    <n v="1"/>
    <s v="No"/>
    <x v="2"/>
    <s v="Prediabetes"/>
    <s v="20-Aug-1983"/>
    <n v="7986.48"/>
    <s v="tier - 2"/>
    <s v="tier - 3"/>
    <s v="R1024"/>
    <n v="40"/>
  </r>
  <r>
    <s v="Id1360"/>
    <s v="  Cindy G"/>
    <n v="22.8"/>
    <n v="4.29"/>
    <s v="Yes"/>
    <s v="No"/>
    <s v="Yes"/>
    <n v="1"/>
    <s v="No"/>
    <x v="2"/>
    <s v="Normal"/>
    <s v="28-Aug-1983"/>
    <n v="7985.82"/>
    <s v="tier - 2"/>
    <s v="tier - 1"/>
    <s v="R1024"/>
    <n v="40"/>
  </r>
  <r>
    <s v="Id1361"/>
    <s v="  Gennaro"/>
    <n v="24.3"/>
    <n v="5.43"/>
    <s v="No"/>
    <s v="No"/>
    <s v="No"/>
    <n v="2"/>
    <s v="No"/>
    <x v="2"/>
    <s v="Normal"/>
    <s v="23-Nov-1972"/>
    <n v="7980.34"/>
    <s v="tier - 2"/>
    <s v="tier - 2"/>
    <s v="R1013"/>
    <n v="51"/>
  </r>
  <r>
    <s v="Id1362"/>
    <s v="  Terry"/>
    <n v="25.13"/>
    <n v="8"/>
    <s v="Yes"/>
    <s v="No"/>
    <s v="No"/>
    <n v="1"/>
    <s v="No"/>
    <x v="1"/>
    <s v="Diabetes"/>
    <s v="10-Aug-1975"/>
    <n v="7966.81"/>
    <s v="tier - 2"/>
    <s v="tier - 2"/>
    <s v="R1013"/>
    <n v="48"/>
  </r>
  <r>
    <s v="Id1363"/>
    <s v="  Patrick J"/>
    <n v="22.72"/>
    <n v="9.9600000000000009"/>
    <s v="Yes"/>
    <s v="No"/>
    <s v="No"/>
    <n v="2"/>
    <s v="No"/>
    <x v="2"/>
    <s v="Diabetes"/>
    <s v="19-Jun-1970"/>
    <n v="7958.13"/>
    <s v="tier - 2"/>
    <s v="tier - 2"/>
    <s v="R1013"/>
    <n v="53"/>
  </r>
  <r>
    <s v="Id1364"/>
    <s v="  Keara"/>
    <n v="32.6"/>
    <n v="6.8"/>
    <s v="Yes"/>
    <s v="No"/>
    <s v="No"/>
    <n v="0"/>
    <s v="No"/>
    <x v="0"/>
    <s v="Diabetes"/>
    <s v="28-Dec-1981"/>
    <n v="7954.52"/>
    <s v="tier - 2"/>
    <s v="tier - 2"/>
    <s v="R1011"/>
    <n v="42"/>
  </r>
  <r>
    <s v="Id1365"/>
    <s v="  Nicole"/>
    <n v="17.28"/>
    <n v="6.22"/>
    <s v="Yes"/>
    <s v="No"/>
    <s v="No"/>
    <n v="2"/>
    <s v="No"/>
    <x v="3"/>
    <s v="Prediabetes"/>
    <s v="9-Jul-1966"/>
    <n v="7953.72"/>
    <s v="tier - 3"/>
    <s v="tier - 3"/>
    <s v="R1012"/>
    <n v="57"/>
  </r>
  <r>
    <s v="Id1366"/>
    <s v="  Katena"/>
    <n v="27.92"/>
    <n v="5.79"/>
    <s v="No"/>
    <s v="No"/>
    <s v="No"/>
    <n v="1"/>
    <s v="No"/>
    <x v="1"/>
    <s v="Prediabetes"/>
    <s v="29-Oct-1987"/>
    <n v="7948.22"/>
    <s v="tier - 2"/>
    <s v="tier - 3"/>
    <s v="R1025"/>
    <n v="36"/>
  </r>
  <r>
    <s v="Id1367"/>
    <s v="  Bean K"/>
    <n v="38.284999999999997"/>
    <n v="5.41"/>
    <s v="No"/>
    <s v="No"/>
    <s v="No"/>
    <n v="0"/>
    <s v="No"/>
    <x v="0"/>
    <s v="Normal"/>
    <s v="20-Jul-1977"/>
    <n v="7935.29"/>
    <s v="tier - 2"/>
    <s v="tier - 1"/>
    <s v="R1024"/>
    <n v="46"/>
  </r>
  <r>
    <s v="Id1368"/>
    <s v="  Brian"/>
    <n v="16.48"/>
    <n v="11.05"/>
    <s v="No"/>
    <s v="No"/>
    <s v="No"/>
    <n v="0"/>
    <s v="No"/>
    <x v="3"/>
    <s v="Diabetes"/>
    <s v="10-Oct-1962"/>
    <n v="7896.41"/>
    <s v="tier - 3"/>
    <s v="tier - 2"/>
    <s v="R1013"/>
    <n v="61"/>
  </r>
  <r>
    <s v="Id1369"/>
    <s v="  Jan-Patrick"/>
    <n v="38.57"/>
    <n v="6.27"/>
    <s v="No"/>
    <s v="No"/>
    <s v="No"/>
    <n v="0"/>
    <s v="No"/>
    <x v="0"/>
    <s v="Prediabetes"/>
    <s v="17-Nov-1994"/>
    <n v="7851.85"/>
    <s v="tier - 2"/>
    <s v="tier - 3"/>
    <s v="R1012"/>
    <n v="29"/>
  </r>
  <r>
    <s v="Id1370"/>
    <s v="  Jesse J"/>
    <n v="43.85"/>
    <n v="4.7699999999999996"/>
    <s v="Yes"/>
    <s v="No"/>
    <s v="No"/>
    <n v="0"/>
    <s v="No"/>
    <x v="0"/>
    <s v="Normal"/>
    <s v="5-Oct-2001"/>
    <n v="7844.8"/>
    <s v="tier - 2"/>
    <s v="tier - 2"/>
    <s v="R1012"/>
    <n v="22"/>
  </r>
  <r>
    <s v="Id1371"/>
    <s v="  Lindsey M"/>
    <n v="30.11"/>
    <n v="4.08"/>
    <s v="No"/>
    <s v="No"/>
    <s v="No"/>
    <n v="0"/>
    <s v="No"/>
    <x v="0"/>
    <s v="Normal"/>
    <s v="12-Oct-1989"/>
    <n v="7824.37"/>
    <s v="tier - 2"/>
    <s v="tier - 2"/>
    <s v="R1012"/>
    <n v="34"/>
  </r>
  <r>
    <s v="Id1372"/>
    <s v="  Marguerite K"/>
    <n v="31.59"/>
    <n v="6.01"/>
    <s v="No"/>
    <s v="No"/>
    <s v="No"/>
    <n v="0"/>
    <s v="No"/>
    <x v="0"/>
    <s v="Prediabetes"/>
    <s v="21-Dec-1991"/>
    <n v="7812.67"/>
    <s v="tier - 2"/>
    <s v="tier - 1"/>
    <s v="R1012"/>
    <n v="32"/>
  </r>
  <r>
    <s v="Id1373"/>
    <s v="  Travis"/>
    <n v="40.15"/>
    <n v="11.84"/>
    <s v="No"/>
    <s v="No"/>
    <s v="No"/>
    <n v="0"/>
    <s v="No"/>
    <x v="0"/>
    <s v="Diabetes"/>
    <s v="9-Nov-1974"/>
    <n v="7804.16"/>
    <s v="tier - 2"/>
    <s v="tier - 3"/>
    <s v="R1013"/>
    <n v="49"/>
  </r>
  <r>
    <s v="Id1374"/>
    <s v="  Ricky"/>
    <n v="40.700000000000003"/>
    <n v="6.27"/>
    <s v="Yes"/>
    <s v="No"/>
    <s v="Yes"/>
    <n v="1"/>
    <s v="No"/>
    <x v="0"/>
    <s v="Prediabetes"/>
    <s v="2-Dec-1997"/>
    <n v="7803.77"/>
    <s v="tier - 2"/>
    <s v="tier - 3"/>
    <s v="R1012"/>
    <n v="26"/>
  </r>
  <r>
    <s v="Id1375"/>
    <s v="  Colleen L"/>
    <n v="40.76"/>
    <n v="5.28"/>
    <s v="No"/>
    <s v="No"/>
    <s v="No"/>
    <n v="0"/>
    <s v="No"/>
    <x v="0"/>
    <s v="Normal"/>
    <s v="25-Dec-1999"/>
    <n v="7794.68"/>
    <s v="tier - 2"/>
    <s v="tier - 2"/>
    <s v="R1026"/>
    <n v="24"/>
  </r>
  <r>
    <s v="Id1376"/>
    <s v="  Charlie A"/>
    <n v="29.7"/>
    <n v="7.03"/>
    <s v="No"/>
    <s v="No"/>
    <s v="No"/>
    <n v="0"/>
    <s v="No"/>
    <x v="1"/>
    <s v="Diabetes"/>
    <s v="6-Dec-1974"/>
    <n v="7789.64"/>
    <s v="tier - 1"/>
    <s v="tier - 3"/>
    <s v="R1013"/>
    <n v="49"/>
  </r>
  <r>
    <s v="Id1377"/>
    <s v="  Rick"/>
    <n v="40.58"/>
    <n v="5.32"/>
    <s v="Yes"/>
    <s v="No"/>
    <s v="Yes"/>
    <n v="1"/>
    <s v="No"/>
    <x v="0"/>
    <s v="Normal"/>
    <s v="21-Dec-1997"/>
    <n v="7763.06"/>
    <s v="tier - 2"/>
    <s v="tier - 1"/>
    <s v="R1012"/>
    <n v="26"/>
  </r>
  <r>
    <s v="Id1378"/>
    <s v="  Lauren C"/>
    <n v="33.06"/>
    <n v="9.59"/>
    <s v="Yes"/>
    <s v="No"/>
    <s v="No"/>
    <n v="0"/>
    <s v="No"/>
    <x v="0"/>
    <s v="Diabetes"/>
    <s v="30-Jun-1981"/>
    <n v="7749.16"/>
    <s v="tier - 2"/>
    <s v="tier - 1"/>
    <s v="R1012"/>
    <n v="42"/>
  </r>
  <r>
    <s v="Id1379"/>
    <s v="  Daniel"/>
    <n v="26.62"/>
    <n v="6.15"/>
    <s v="Yes"/>
    <s v="No"/>
    <s v="No"/>
    <n v="0"/>
    <s v="No"/>
    <x v="1"/>
    <s v="Prediabetes"/>
    <s v="12-Dec-1976"/>
    <n v="7742.11"/>
    <s v="tier - 3"/>
    <s v="tier - 2"/>
    <s v="R1013"/>
    <n v="47"/>
  </r>
  <r>
    <s v="Id1380"/>
    <s v="  Jaime"/>
    <n v="37.1"/>
    <n v="11.08"/>
    <s v="No"/>
    <s v="No"/>
    <s v="No"/>
    <n v="0"/>
    <s v="No"/>
    <x v="0"/>
    <s v="Diabetes"/>
    <s v="4-Sep-1978"/>
    <n v="7740.34"/>
    <s v="tier - 1"/>
    <s v="tier - 1"/>
    <s v="R1011"/>
    <n v="45"/>
  </r>
  <r>
    <s v="Id1381"/>
    <s v="  Erik R"/>
    <n v="18.28"/>
    <n v="7.95"/>
    <s v="No"/>
    <s v="No"/>
    <s v="No"/>
    <n v="0"/>
    <s v="No"/>
    <x v="3"/>
    <s v="Diabetes"/>
    <s v="18-Jul-1965"/>
    <n v="7736.39"/>
    <s v="tier - 3"/>
    <s v="tier - 2"/>
    <s v="R1013"/>
    <n v="58"/>
  </r>
  <r>
    <s v="Id1382"/>
    <s v="  Katie"/>
    <n v="35.814999999999998"/>
    <n v="6.23"/>
    <s v="No"/>
    <s v="No"/>
    <s v="No"/>
    <n v="0"/>
    <s v="No"/>
    <x v="0"/>
    <s v="Prediabetes"/>
    <s v="29-Aug-1977"/>
    <n v="7731.86"/>
    <s v="tier - 2"/>
    <s v="tier - 3"/>
    <s v="R1012"/>
    <n v="46"/>
  </r>
  <r>
    <s v="Id1383"/>
    <s v="  Thomas A"/>
    <n v="30.69"/>
    <n v="6.5"/>
    <s v="No"/>
    <s v="No"/>
    <s v="No"/>
    <n v="0"/>
    <s v="No"/>
    <x v="0"/>
    <s v="Diabetes"/>
    <s v="4-Dec-1978"/>
    <n v="7731.43"/>
    <s v="tier - 3"/>
    <s v="tier - 2"/>
    <s v="R1013"/>
    <n v="45"/>
  </r>
  <r>
    <s v="Id1384"/>
    <s v="  Jean-Marc"/>
    <n v="26.125"/>
    <n v="5.22"/>
    <s v="No"/>
    <s v="No"/>
    <s v="No"/>
    <n v="0"/>
    <s v="No"/>
    <x v="1"/>
    <s v="Normal"/>
    <s v="10-Sep-1980"/>
    <n v="7729.65"/>
    <s v="tier - 3"/>
    <s v="tier - 1"/>
    <s v="R1016"/>
    <n v="43"/>
  </r>
  <r>
    <s v="Id1385"/>
    <s v="  Kerry L"/>
    <n v="34.58"/>
    <n v="6.3"/>
    <s v="No"/>
    <s v="No"/>
    <s v="Yes"/>
    <n v="1"/>
    <s v="No"/>
    <x v="0"/>
    <s v="Prediabetes"/>
    <s v="2-Jun-1979"/>
    <n v="7727.25"/>
    <s v="tier - 2"/>
    <s v="tier - 3"/>
    <s v="R1012"/>
    <n v="44"/>
  </r>
  <r>
    <s v="Id1386"/>
    <s v="  Ulrich"/>
    <n v="27.4"/>
    <n v="8.84"/>
    <s v="No"/>
    <s v="No"/>
    <s v="No"/>
    <n v="0"/>
    <s v="No"/>
    <x v="1"/>
    <s v="Diabetes"/>
    <s v="29-Dec-1978"/>
    <n v="7726.85"/>
    <s v="tier - 1"/>
    <s v="tier - 2"/>
    <s v="R1011"/>
    <n v="45"/>
  </r>
  <r>
    <s v="Id1387"/>
    <s v="  Justin P"/>
    <n v="27.53"/>
    <n v="4.1100000000000003"/>
    <s v="No"/>
    <s v="No"/>
    <s v="No"/>
    <n v="1"/>
    <s v="No"/>
    <x v="1"/>
    <s v="Normal"/>
    <s v="12-Jul-1987"/>
    <n v="7684.62"/>
    <s v="tier - 2"/>
    <s v="tier - 3"/>
    <s v="R1021"/>
    <n v="36"/>
  </r>
  <r>
    <s v="Id1388"/>
    <s v="  Hannah E"/>
    <n v="33"/>
    <n v="4.57"/>
    <s v="No"/>
    <s v="No"/>
    <s v="No"/>
    <n v="0"/>
    <s v="No"/>
    <x v="0"/>
    <s v="Normal"/>
    <s v="18-Dec-1982"/>
    <n v="7682.67"/>
    <s v="tier - 2"/>
    <s v="tier - 1"/>
    <s v="R1013"/>
    <n v="41"/>
  </r>
  <r>
    <s v="Id1389"/>
    <s v="  David"/>
    <n v="25.78"/>
    <n v="11.06"/>
    <s v="Yes"/>
    <s v="No"/>
    <s v="No"/>
    <n v="0"/>
    <s v="No"/>
    <x v="1"/>
    <s v="Diabetes"/>
    <s v="19-Dec-1981"/>
    <n v="7681.17"/>
    <s v="tier - 2"/>
    <s v="tier - 2"/>
    <s v="R1020"/>
    <n v="42"/>
  </r>
  <r>
    <s v="Id1390"/>
    <s v="  Jim"/>
    <n v="22.66"/>
    <n v="10.68"/>
    <s v="No"/>
    <s v="No"/>
    <s v="No"/>
    <n v="0"/>
    <s v="No"/>
    <x v="2"/>
    <s v="Diabetes"/>
    <s v="11-Oct-1971"/>
    <n v="7680.92"/>
    <s v="tier - 2"/>
    <s v="tier - 1"/>
    <s v="R1013"/>
    <n v="52"/>
  </r>
  <r>
    <s v="Id1391"/>
    <s v="  Joseph P"/>
    <n v="38.81"/>
    <n v="6.14"/>
    <s v="Yes"/>
    <s v="No"/>
    <s v="No"/>
    <n v="1"/>
    <s v="No"/>
    <x v="0"/>
    <s v="Prediabetes"/>
    <s v="13-Sep-1995"/>
    <n v="7676.4"/>
    <s v="tier - 2"/>
    <s v="tier - 1"/>
    <s v="R1012"/>
    <n v="28"/>
  </r>
  <r>
    <s v="Id1392"/>
    <s v="  Michael"/>
    <n v="38.51"/>
    <n v="5.45"/>
    <s v="Yes"/>
    <s v="No"/>
    <s v="No"/>
    <n v="0"/>
    <s v="No"/>
    <x v="0"/>
    <s v="Normal"/>
    <s v="24-Nov-1996"/>
    <n v="7670.75"/>
    <s v="tier - 2"/>
    <s v="tier - 2"/>
    <s v="R1022"/>
    <n v="27"/>
  </r>
  <r>
    <s v="Id1393"/>
    <s v="  Gina M"/>
    <n v="22.98"/>
    <n v="6.14"/>
    <s v="Yes"/>
    <s v="No"/>
    <s v="No"/>
    <n v="0"/>
    <s v="No"/>
    <x v="2"/>
    <s v="Prediabetes"/>
    <s v="9-Oct-1976"/>
    <n v="7662.47"/>
    <s v="tier - 2"/>
    <s v="tier - 1"/>
    <s v="R1011"/>
    <n v="47"/>
  </r>
  <r>
    <s v="Id1394"/>
    <s v="  Shantel C"/>
    <n v="15.65"/>
    <n v="7.85"/>
    <s v="No"/>
    <s v="No"/>
    <s v="No"/>
    <n v="0"/>
    <s v="No"/>
    <x v="3"/>
    <s v="Diabetes"/>
    <s v="27-Dec-1965"/>
    <n v="7657.69"/>
    <s v="tier - 3"/>
    <s v="tier - 3"/>
    <s v="R1012"/>
    <n v="58"/>
  </r>
  <r>
    <s v="Id1395"/>
    <s v="  Brian"/>
    <n v="39.97"/>
    <n v="4.09"/>
    <s v="No"/>
    <s v="No"/>
    <s v="No"/>
    <n v="1"/>
    <s v="No"/>
    <x v="0"/>
    <s v="Normal"/>
    <s v="30-Sep-1998"/>
    <n v="7652.26"/>
    <s v="tier - 2"/>
    <s v="tier - 3"/>
    <s v="R1023"/>
    <n v="25"/>
  </r>
  <r>
    <s v="Id1396"/>
    <s v="  Brian"/>
    <n v="37.22"/>
    <n v="4.62"/>
    <s v="No"/>
    <s v="No"/>
    <s v="Yes"/>
    <n v="1"/>
    <s v="No"/>
    <x v="0"/>
    <s v="Normal"/>
    <s v="10-Aug-1993"/>
    <n v="7650.8"/>
    <s v="tier - 2"/>
    <s v="tier - 2"/>
    <s v="R1012"/>
    <n v="30"/>
  </r>
  <r>
    <s v="Id1397"/>
    <s v="  Jessica R"/>
    <n v="41.325000000000003"/>
    <n v="5.77"/>
    <s v="No"/>
    <s v="No"/>
    <s v="No"/>
    <n v="0"/>
    <s v="No"/>
    <x v="0"/>
    <s v="Prediabetes"/>
    <s v="16-Oct-1980"/>
    <n v="7650.77"/>
    <s v="tier - 2"/>
    <s v="tier - 2"/>
    <s v="R1024"/>
    <n v="43"/>
  </r>
  <r>
    <s v="Id1398"/>
    <s v="  Robyn"/>
    <n v="40.31"/>
    <n v="5.84"/>
    <s v="No"/>
    <s v="No"/>
    <s v="No"/>
    <n v="0"/>
    <s v="No"/>
    <x v="0"/>
    <s v="Prediabetes"/>
    <s v="15-Jun-1999"/>
    <n v="7642.05"/>
    <s v="tier - 2"/>
    <s v="tier - 2"/>
    <s v="R1026"/>
    <n v="24"/>
  </r>
  <r>
    <s v="Id1399"/>
    <s v="  Ashley"/>
    <n v="29.48"/>
    <n v="4.91"/>
    <s v="No"/>
    <s v="No"/>
    <s v="No"/>
    <n v="0"/>
    <s v="No"/>
    <x v="1"/>
    <s v="Normal"/>
    <s v="24-Jul-1980"/>
    <n v="7640.31"/>
    <s v="tier - 2"/>
    <s v="tier - 1"/>
    <s v="R1013"/>
    <n v="43"/>
  </r>
  <r>
    <s v="Id1400"/>
    <s v="  Dana"/>
    <n v="33.155000000000001"/>
    <n v="5.07"/>
    <s v="No"/>
    <s v="No"/>
    <s v="No"/>
    <n v="0"/>
    <s v="No"/>
    <x v="0"/>
    <s v="Normal"/>
    <s v="20-Jun-1980"/>
    <n v="7639.42"/>
    <s v="tier - 2"/>
    <s v="tier - 2"/>
    <s v="R1024"/>
    <n v="43"/>
  </r>
  <r>
    <s v="Id1401"/>
    <s v="  Jessica F"/>
    <n v="42.85"/>
    <n v="5.81"/>
    <s v="Yes"/>
    <s v="No"/>
    <s v="No"/>
    <n v="0"/>
    <s v="No"/>
    <x v="0"/>
    <s v="Prediabetes"/>
    <s v="13-Dec-2001"/>
    <n v="7636.92"/>
    <s v="tier - 2"/>
    <s v="tier - 3"/>
    <s v="R1012"/>
    <n v="22"/>
  </r>
  <r>
    <s v="Id1402"/>
    <s v="  Lindsey"/>
    <n v="32.340000000000003"/>
    <n v="11.2"/>
    <s v="No"/>
    <s v="No"/>
    <s v="No"/>
    <n v="0"/>
    <s v="No"/>
    <x v="0"/>
    <s v="Diabetes"/>
    <s v="24-Aug-1978"/>
    <n v="7633.72"/>
    <s v="tier - 2"/>
    <s v="tier - 1"/>
    <s v="R1013"/>
    <n v="45"/>
  </r>
  <r>
    <s v="Id1403"/>
    <s v="  Kelly A"/>
    <n v="27.5"/>
    <n v="10.75"/>
    <s v="No"/>
    <s v="No"/>
    <s v="No"/>
    <n v="0"/>
    <s v="No"/>
    <x v="1"/>
    <s v="Diabetes"/>
    <s v="29-Nov-1978"/>
    <n v="7626.99"/>
    <s v="tier - 2"/>
    <s v="tier - 2"/>
    <s v="R1011"/>
    <n v="45"/>
  </r>
  <r>
    <s v="Id1404"/>
    <s v="  Brooke E"/>
    <n v="25.8"/>
    <n v="7.8"/>
    <s v="No"/>
    <s v="No"/>
    <s v="No"/>
    <n v="0"/>
    <s v="No"/>
    <x v="1"/>
    <s v="Diabetes"/>
    <s v="6-Nov-1978"/>
    <n v="7624.63"/>
    <s v="tier - 2"/>
    <s v="tier - 1"/>
    <s v="R1011"/>
    <n v="45"/>
  </r>
  <r>
    <s v="Id1405"/>
    <s v="  Katelyn E"/>
    <n v="25"/>
    <n v="7.04"/>
    <s v="No"/>
    <s v="No"/>
    <s v="No"/>
    <n v="0"/>
    <s v="No"/>
    <x v="1"/>
    <s v="Diabetes"/>
    <s v="28-Nov-1978"/>
    <n v="7623.52"/>
    <s v="tier - 2"/>
    <s v="tier - 1"/>
    <s v="R1011"/>
    <n v="45"/>
  </r>
  <r>
    <s v="Id1406"/>
    <s v="  Adam"/>
    <n v="41.2"/>
    <n v="4.18"/>
    <s v="Yes"/>
    <s v="No"/>
    <s v="No"/>
    <n v="0"/>
    <s v="No"/>
    <x v="0"/>
    <s v="Normal"/>
    <s v="17-Sep-1996"/>
    <n v="7623.13"/>
    <s v="tier - 2"/>
    <s v="tier - 3"/>
    <s v="R1011"/>
    <n v="27"/>
  </r>
  <r>
    <s v="Id1407"/>
    <s v="  Dana"/>
    <n v="17.78"/>
    <n v="8.19"/>
    <s v="No"/>
    <s v="No"/>
    <s v="No"/>
    <n v="0"/>
    <s v="No"/>
    <x v="3"/>
    <s v="Diabetes"/>
    <s v="3-Jul-1968"/>
    <n v="7609.6"/>
    <s v="tier - 3"/>
    <s v="tier - 2"/>
    <s v="R1012"/>
    <n v="55"/>
  </r>
  <r>
    <s v="Id1408"/>
    <s v="  Eric W"/>
    <n v="40.119999999999997"/>
    <n v="6.22"/>
    <s v="Yes"/>
    <s v="No"/>
    <s v="Yes"/>
    <n v="1"/>
    <s v="No"/>
    <x v="0"/>
    <s v="Prediabetes"/>
    <s v="30-Sep-1997"/>
    <n v="7607.03"/>
    <s v="tier - 2"/>
    <s v="tier - 2"/>
    <s v="R1012"/>
    <n v="26"/>
  </r>
  <r>
    <s v="Id1409"/>
    <s v="  Matthew D"/>
    <n v="19.350000000000001"/>
    <n v="8.2200000000000006"/>
    <s v="Yes"/>
    <s v="No"/>
    <s v="No"/>
    <n v="0"/>
    <s v="No"/>
    <x v="2"/>
    <s v="Diabetes"/>
    <s v="17-Jul-1967"/>
    <n v="7585.62"/>
    <s v="tier - 3"/>
    <s v="tier - 2"/>
    <s v="R1013"/>
    <n v="56"/>
  </r>
  <r>
    <s v="Id1410"/>
    <s v="  Eoghan"/>
    <n v="36.69"/>
    <n v="6.15"/>
    <s v="No"/>
    <s v="No"/>
    <s v="No"/>
    <n v="0"/>
    <s v="No"/>
    <x v="0"/>
    <s v="Prediabetes"/>
    <s v="14-Aug-1994"/>
    <n v="7567.13"/>
    <s v="tier - 2"/>
    <s v="tier - 2"/>
    <s v="R1021"/>
    <n v="29"/>
  </r>
  <r>
    <s v="Id1411"/>
    <s v="  Pamela W"/>
    <n v="28.51"/>
    <n v="5.65"/>
    <s v="Yes"/>
    <s v="No"/>
    <s v="No"/>
    <n v="1"/>
    <s v="No"/>
    <x v="1"/>
    <s v="Normal"/>
    <s v="15-Dec-1988"/>
    <n v="7538.52"/>
    <s v="tier - 2"/>
    <s v="tier - 2"/>
    <s v="R1012"/>
    <n v="35"/>
  </r>
  <r>
    <s v="Id1412"/>
    <s v="  Lindsey M"/>
    <n v="30.21"/>
    <n v="5.5"/>
    <s v="No"/>
    <s v="No"/>
    <s v="No"/>
    <n v="1"/>
    <s v="No"/>
    <x v="0"/>
    <s v="Normal"/>
    <s v="22-Aug-1984"/>
    <n v="7537.16"/>
    <s v="tier - 2"/>
    <s v="tier - 2"/>
    <s v="R1012"/>
    <n v="39"/>
  </r>
  <r>
    <s v="Id1413"/>
    <s v="  Kassie"/>
    <n v="24.33"/>
    <n v="8"/>
    <s v="No"/>
    <s v="No"/>
    <s v="No"/>
    <n v="0"/>
    <s v="No"/>
    <x v="2"/>
    <s v="Diabetes"/>
    <s v="14-Dec-1978"/>
    <n v="7531.7"/>
    <s v="tier - 2"/>
    <s v="tier - 1"/>
    <s v="R1013"/>
    <n v="45"/>
  </r>
  <r>
    <s v="Id1414"/>
    <s v="  Matthew"/>
    <n v="19.855"/>
    <n v="5.71"/>
    <s v="Yes"/>
    <s v="No"/>
    <s v="No"/>
    <n v="0"/>
    <s v="No"/>
    <x v="2"/>
    <s v="Prediabetes"/>
    <s v="10-Oct-1976"/>
    <n v="7526.71"/>
    <s v="tier - 3"/>
    <s v="tier - 1"/>
    <s v="R1012"/>
    <n v="47"/>
  </r>
  <r>
    <s v="Id1415"/>
    <s v="  Ruben Dario"/>
    <n v="25.364999999999998"/>
    <n v="11.71"/>
    <s v="No"/>
    <s v="No"/>
    <s v="No"/>
    <n v="0"/>
    <s v="No"/>
    <x v="1"/>
    <s v="Diabetes"/>
    <s v="18-Oct-1978"/>
    <n v="7518.03"/>
    <s v="tier - 2"/>
    <s v="tier - 3"/>
    <s v="R1012"/>
    <n v="45"/>
  </r>
  <r>
    <s v="Id1416"/>
    <s v="  Kevin"/>
    <n v="29.6"/>
    <n v="6.17"/>
    <s v="Yes"/>
    <s v="No"/>
    <s v="Yes"/>
    <n v="1"/>
    <s v="No"/>
    <x v="1"/>
    <s v="Prediabetes"/>
    <s v="10-Jul-1983"/>
    <n v="7512.27"/>
    <s v="tier - 3"/>
    <s v="tier - 2"/>
    <s v="R1011"/>
    <n v="40"/>
  </r>
  <r>
    <s v="Id1417"/>
    <s v="  Lindsay M"/>
    <n v="39.43"/>
    <n v="6.1"/>
    <s v="Yes"/>
    <s v="No"/>
    <s v="Yes"/>
    <n v="1"/>
    <s v="No"/>
    <x v="0"/>
    <s v="Prediabetes"/>
    <s v="28-Oct-1997"/>
    <n v="7504.3"/>
    <s v="tier - 2"/>
    <s v="tier - 1"/>
    <s v="R1012"/>
    <n v="26"/>
  </r>
  <r>
    <s v="Id1418"/>
    <s v="  Amanda"/>
    <n v="27.34"/>
    <n v="5.19"/>
    <s v="Yes"/>
    <s v="No"/>
    <s v="No"/>
    <n v="1"/>
    <s v="No"/>
    <x v="1"/>
    <s v="Normal"/>
    <s v="15-Dec-1988"/>
    <n v="7494.63"/>
    <s v="tier - 2"/>
    <s v="tier - 3"/>
    <s v="R1025"/>
    <n v="35"/>
  </r>
  <r>
    <s v="Id1419"/>
    <s v="  James"/>
    <n v="39.01"/>
    <n v="5.37"/>
    <s v="Yes"/>
    <s v="No"/>
    <s v="No"/>
    <n v="0"/>
    <s v="No"/>
    <x v="0"/>
    <s v="Normal"/>
    <s v="14-Jun-1996"/>
    <n v="7487.38"/>
    <s v="tier - 2"/>
    <s v="tier - 3"/>
    <s v="R1012"/>
    <n v="27"/>
  </r>
  <r>
    <s v="Id1420"/>
    <s v="  Samuel H"/>
    <n v="18.989999999999998"/>
    <n v="10.82"/>
    <s v="Yes"/>
    <s v="No"/>
    <s v="No"/>
    <n v="0"/>
    <s v="No"/>
    <x v="2"/>
    <s v="Diabetes"/>
    <s v="4-Aug-1967"/>
    <n v="7463.51"/>
    <s v="tier - 3"/>
    <s v="tier - 3"/>
    <s v="R1013"/>
    <n v="56"/>
  </r>
  <r>
    <s v="Id1421"/>
    <s v="  Jenni"/>
    <n v="42.3"/>
    <n v="6.06"/>
    <s v="Yes"/>
    <s v="No"/>
    <s v="No"/>
    <n v="0"/>
    <s v="No"/>
    <x v="0"/>
    <s v="Prediabetes"/>
    <s v="1-Jun-2001"/>
    <n v="7450.36"/>
    <s v="tier - 2"/>
    <s v="tier - 2"/>
    <s v="R1012"/>
    <n v="22"/>
  </r>
  <r>
    <s v="Id1422"/>
    <s v="  Estuardo F"/>
    <n v="39.805"/>
    <n v="5.91"/>
    <s v="No"/>
    <s v="No"/>
    <s v="No"/>
    <n v="0"/>
    <s v="No"/>
    <x v="0"/>
    <s v="Prediabetes"/>
    <s v="30-Sep-1977"/>
    <n v="7448.4"/>
    <s v="tier - 3"/>
    <s v="tier - 3"/>
    <s v="R1017"/>
    <n v="46"/>
  </r>
  <r>
    <s v="Id1423"/>
    <s v="  Brett"/>
    <n v="33.700000000000003"/>
    <n v="5.87"/>
    <s v="No"/>
    <s v="No"/>
    <s v="No"/>
    <n v="0"/>
    <s v="No"/>
    <x v="0"/>
    <s v="Prediabetes"/>
    <s v="25-Sep-1977"/>
    <n v="7445.92"/>
    <s v="tier - 3"/>
    <s v="tier - 1"/>
    <s v="R1011"/>
    <n v="46"/>
  </r>
  <r>
    <s v="Id1424"/>
    <s v="  Sharon E"/>
    <n v="36.195"/>
    <n v="6.22"/>
    <s v="No"/>
    <s v="No"/>
    <s v="No"/>
    <n v="0"/>
    <s v="No"/>
    <x v="0"/>
    <s v="Prediabetes"/>
    <s v="7-Jul-1980"/>
    <n v="7443.64"/>
    <s v="tier - 2"/>
    <s v="tier - 3"/>
    <s v="R1012"/>
    <n v="43"/>
  </r>
  <r>
    <s v="Id1425"/>
    <s v="  Jacob W√¶ver"/>
    <n v="32.6"/>
    <n v="5.73"/>
    <s v="No"/>
    <s v="No"/>
    <s v="Yes"/>
    <n v="1"/>
    <s v="No"/>
    <x v="0"/>
    <s v="Prediabetes"/>
    <s v="1-Sep-1979"/>
    <n v="7441.5"/>
    <s v="tier - 3"/>
    <s v="tier - 2"/>
    <s v="R1011"/>
    <n v="44"/>
  </r>
  <r>
    <s v="Id1426"/>
    <s v="  Scott"/>
    <n v="30.2"/>
    <n v="5.7"/>
    <s v="No"/>
    <s v="No"/>
    <s v="No"/>
    <n v="0"/>
    <s v="No"/>
    <x v="0"/>
    <s v="Prediabetes"/>
    <s v="25-Aug-1977"/>
    <n v="7441.05"/>
    <s v="tier - 3"/>
    <s v="tier - 2"/>
    <s v="R1011"/>
    <n v="46"/>
  </r>
  <r>
    <s v="Id1427"/>
    <s v="  Brooke S"/>
    <n v="27.645"/>
    <n v="9.91"/>
    <s v="No"/>
    <s v="No"/>
    <s v="No"/>
    <n v="0"/>
    <s v="No"/>
    <x v="1"/>
    <s v="Diabetes"/>
    <s v="2-Dec-1978"/>
    <n v="7421.19"/>
    <s v="tier - 2"/>
    <s v="tier - 3"/>
    <s v="R1012"/>
    <n v="45"/>
  </r>
  <r>
    <s v="Id1428"/>
    <s v="  Kaye A"/>
    <n v="26.41"/>
    <n v="11.4"/>
    <s v="No"/>
    <s v="No"/>
    <s v="No"/>
    <n v="0"/>
    <s v="No"/>
    <x v="1"/>
    <s v="Diabetes"/>
    <s v="12-Nov-1978"/>
    <n v="7419.48"/>
    <s v="tier - 2"/>
    <s v="tier - 2"/>
    <s v="R1012"/>
    <n v="45"/>
  </r>
  <r>
    <s v="Id1429"/>
    <s v="  Carolyn"/>
    <n v="34.1"/>
    <n v="6.29"/>
    <s v="Yes"/>
    <s v="No"/>
    <s v="Yes"/>
    <n v="1"/>
    <s v="No"/>
    <x v="0"/>
    <s v="Prediabetes"/>
    <s v="19-Sep-1983"/>
    <n v="7418.52"/>
    <s v="tier - 2"/>
    <s v="tier - 2"/>
    <s v="R1011"/>
    <n v="40"/>
  </r>
  <r>
    <s v="Id1430"/>
    <s v="  Daniel C"/>
    <n v="17.3"/>
    <n v="9.2799999999999994"/>
    <s v="No"/>
    <s v="No"/>
    <s v="No"/>
    <n v="0"/>
    <s v="No"/>
    <x v="3"/>
    <s v="Diabetes"/>
    <s v="5-Dec-1965"/>
    <n v="7403.98"/>
    <s v="tier - 3"/>
    <s v="tier - 2"/>
    <s v="R1013"/>
    <n v="58"/>
  </r>
  <r>
    <s v="Id1431"/>
    <s v="  Laurie A"/>
    <n v="35.020000000000003"/>
    <n v="4.78"/>
    <s v="No"/>
    <s v="No"/>
    <s v="Yes"/>
    <n v="1"/>
    <s v="No"/>
    <x v="0"/>
    <s v="Normal"/>
    <s v="22-Jul-1993"/>
    <n v="7388.85"/>
    <s v="tier - 2"/>
    <s v="tier - 2"/>
    <s v="R1026"/>
    <n v="30"/>
  </r>
  <r>
    <s v="Id1432"/>
    <s v="  Nicole"/>
    <n v="37.1"/>
    <n v="8.8699999999999992"/>
    <s v="Yes"/>
    <s v="No"/>
    <s v="No"/>
    <n v="0"/>
    <s v="No"/>
    <x v="0"/>
    <s v="Diabetes"/>
    <s v="24-Nov-1981"/>
    <n v="7371.77"/>
    <s v="tier - 2"/>
    <s v="tier - 1"/>
    <s v="R1011"/>
    <n v="42"/>
  </r>
  <r>
    <s v="Id1433"/>
    <s v="  Shelby"/>
    <n v="16.79"/>
    <n v="11.4"/>
    <s v="No"/>
    <s v="No"/>
    <s v="No"/>
    <n v="0"/>
    <s v="No"/>
    <x v="3"/>
    <s v="Diabetes"/>
    <s v="9-Dec-1965"/>
    <n v="7362.31"/>
    <s v="tier - 3"/>
    <s v="tier - 3"/>
    <s v="R1013"/>
    <n v="58"/>
  </r>
  <r>
    <s v="Id1434"/>
    <s v="  Allison"/>
    <n v="31.635000000000002"/>
    <n v="9.1300000000000008"/>
    <s v="Yes"/>
    <s v="No"/>
    <s v="No"/>
    <n v="0"/>
    <s v="No"/>
    <x v="0"/>
    <s v="Diabetes"/>
    <s v="16-Jul-1981"/>
    <n v="7358.18"/>
    <s v="tier - 2"/>
    <s v="tier - 3"/>
    <s v="R1024"/>
    <n v="42"/>
  </r>
  <r>
    <s v="Id1435"/>
    <s v="  Leticia"/>
    <n v="24.19"/>
    <n v="6.22"/>
    <s v="Yes"/>
    <s v="No"/>
    <s v="Yes"/>
    <n v="1"/>
    <s v="No"/>
    <x v="2"/>
    <s v="Prediabetes"/>
    <s v="21-Jun-1983"/>
    <n v="7357.49"/>
    <s v="tier - 2"/>
    <s v="tier - 2"/>
    <s v="R1012"/>
    <n v="40"/>
  </r>
  <r>
    <s v="Id1436"/>
    <s v="  John S"/>
    <n v="35.29"/>
    <n v="5.9"/>
    <s v="No"/>
    <s v="No"/>
    <s v="Yes"/>
    <n v="1"/>
    <s v="No"/>
    <x v="0"/>
    <s v="Prediabetes"/>
    <s v="5-Oct-1993"/>
    <n v="7349.12"/>
    <s v="tier - 2"/>
    <s v="tier - 2"/>
    <s v="R1021"/>
    <n v="30"/>
  </r>
  <r>
    <s v="Id1437"/>
    <s v="  April"/>
    <n v="35.299999999999997"/>
    <n v="4.45"/>
    <s v="No"/>
    <s v="No"/>
    <s v="No"/>
    <n v="0"/>
    <s v="No"/>
    <x v="0"/>
    <s v="Normal"/>
    <s v="1-Dec-1977"/>
    <n v="7348.14"/>
    <s v="tier - 2"/>
    <s v="tier - 1"/>
    <s v="R1011"/>
    <n v="46"/>
  </r>
  <r>
    <s v="Id1438"/>
    <s v="  Ashley N"/>
    <n v="35.64"/>
    <n v="6.17"/>
    <s v="No"/>
    <s v="No"/>
    <s v="Yes"/>
    <n v="1"/>
    <s v="No"/>
    <x v="0"/>
    <s v="Prediabetes"/>
    <s v="26-Jun-1979"/>
    <n v="7345.73"/>
    <s v="tier - 2"/>
    <s v="tier - 1"/>
    <s v="R1013"/>
    <n v="44"/>
  </r>
  <r>
    <s v="Id1439"/>
    <s v="  Madeleine"/>
    <n v="33.1"/>
    <n v="4.93"/>
    <s v="No"/>
    <s v="No"/>
    <s v="No"/>
    <n v="0"/>
    <s v="No"/>
    <x v="0"/>
    <s v="Normal"/>
    <s v="18-Dec-1977"/>
    <n v="7345.08"/>
    <s v="tier - 2"/>
    <s v="tier - 1"/>
    <s v="R1011"/>
    <n v="46"/>
  </r>
  <r>
    <s v="Id1440"/>
    <s v="  Nelly S"/>
    <n v="26.41"/>
    <n v="7.32"/>
    <s v="Yes"/>
    <s v="No"/>
    <s v="No"/>
    <n v="1"/>
    <s v="No"/>
    <x v="1"/>
    <s v="Diabetes"/>
    <s v="15-Jun-1986"/>
    <n v="7339.93"/>
    <s v="tier - 2"/>
    <s v="tier - 2"/>
    <s v="R1012"/>
    <n v="37"/>
  </r>
  <r>
    <s v="Id1441"/>
    <s v="  Meredith S"/>
    <n v="29.9"/>
    <n v="5.27"/>
    <s v="No"/>
    <s v="No"/>
    <s v="Yes"/>
    <n v="1"/>
    <s v="No"/>
    <x v="1"/>
    <s v="Normal"/>
    <s v="19-Sep-1979"/>
    <n v="7337.75"/>
    <s v="tier - 2"/>
    <s v="tier - 3"/>
    <s v="R1011"/>
    <n v="44"/>
  </r>
  <r>
    <s v="Id1442"/>
    <s v="  Kevin"/>
    <n v="25.24"/>
    <n v="5.82"/>
    <s v="No"/>
    <s v="No"/>
    <s v="No"/>
    <n v="1"/>
    <s v="No"/>
    <x v="1"/>
    <s v="Prediabetes"/>
    <s v="25-Jul-1984"/>
    <n v="7325.47"/>
    <s v="tier - 2"/>
    <s v="tier - 1"/>
    <s v="R1012"/>
    <n v="39"/>
  </r>
  <r>
    <s v="Id1443"/>
    <s v="  Lisa"/>
    <n v="25.08"/>
    <n v="5.8"/>
    <s v="No"/>
    <s v="No"/>
    <s v="Yes"/>
    <n v="1"/>
    <s v="No"/>
    <x v="1"/>
    <s v="Prediabetes"/>
    <s v="19-Jun-1979"/>
    <n v="7325.05"/>
    <s v="tier - 2"/>
    <s v="tier - 3"/>
    <s v="R1024"/>
    <n v="44"/>
  </r>
  <r>
    <s v="Id1444"/>
    <s v="  Katherine A"/>
    <n v="29.164999999999999"/>
    <n v="4.87"/>
    <s v="No"/>
    <s v="Yes"/>
    <s v="No"/>
    <n v="1"/>
    <s v="No"/>
    <x v="1"/>
    <s v="Normal"/>
    <s v="15-Nov-2004"/>
    <n v="7323.73"/>
    <s v="tier - 2"/>
    <s v="tier - 2"/>
    <s v="R1024"/>
    <n v="19"/>
  </r>
  <r>
    <s v="Id1445"/>
    <s v="  Steve"/>
    <n v="15.05"/>
    <n v="8.1199999999999992"/>
    <s v="No"/>
    <s v="No"/>
    <s v="No"/>
    <n v="0"/>
    <s v="No"/>
    <x v="3"/>
    <s v="Diabetes"/>
    <s v="11-Jul-1965"/>
    <n v="7322.86"/>
    <s v="tier - 3"/>
    <s v="tier - 3"/>
    <s v="R1012"/>
    <n v="58"/>
  </r>
  <r>
    <s v="Id1446"/>
    <s v="  Kate L"/>
    <n v="19.95"/>
    <n v="4.3600000000000003"/>
    <s v="No"/>
    <s v="No"/>
    <s v="No"/>
    <n v="2"/>
    <s v="No"/>
    <x v="2"/>
    <s v="Normal"/>
    <s v="11-Aug-1972"/>
    <n v="7318.22"/>
    <s v="tier - 2"/>
    <s v="tier - 3"/>
    <s v="R1012"/>
    <n v="51"/>
  </r>
  <r>
    <s v="Id1447"/>
    <s v="  Beth"/>
    <n v="16.66"/>
    <n v="9.16"/>
    <s v="No"/>
    <s v="No"/>
    <s v="No"/>
    <n v="0"/>
    <s v="No"/>
    <x v="3"/>
    <s v="Diabetes"/>
    <s v="25-Jun-1965"/>
    <n v="7318.21"/>
    <s v="tier - 3"/>
    <s v="tier - 1"/>
    <s v="R1013"/>
    <n v="58"/>
  </r>
  <r>
    <s v="Id1448"/>
    <s v="  Katharine"/>
    <n v="16.62"/>
    <n v="9.14"/>
    <s v="No"/>
    <s v="No"/>
    <s v="No"/>
    <n v="0"/>
    <s v="No"/>
    <x v="3"/>
    <s v="Diabetes"/>
    <s v="6-Jun-1965"/>
    <n v="7304.65"/>
    <s v="tier - 3"/>
    <s v="tier - 3"/>
    <s v="R1013"/>
    <n v="58"/>
  </r>
  <r>
    <s v="Id1449"/>
    <s v="  Heather L"/>
    <n v="15.36"/>
    <n v="5.49"/>
    <s v="Yes"/>
    <s v="No"/>
    <s v="No"/>
    <n v="2"/>
    <s v="No"/>
    <x v="3"/>
    <s v="Normal"/>
    <s v="26-Dec-1966"/>
    <n v="7302.46"/>
    <s v="tier - 3"/>
    <s v="tier - 1"/>
    <s v="R1012"/>
    <n v="57"/>
  </r>
  <r>
    <s v="Id1450"/>
    <s v="  Desiree"/>
    <n v="27.74"/>
    <n v="5.96"/>
    <s v="Yes"/>
    <s v="No"/>
    <s v="No"/>
    <n v="0"/>
    <s v="No"/>
    <x v="1"/>
    <s v="Prediabetes"/>
    <s v="2-Nov-1985"/>
    <n v="7281.51"/>
    <s v="tier - 2"/>
    <s v="tier - 1"/>
    <s v="R1012"/>
    <n v="38"/>
  </r>
  <r>
    <s v="Id1451"/>
    <s v="  Peter B"/>
    <n v="22.44"/>
    <n v="4.62"/>
    <s v="Yes"/>
    <s v="No"/>
    <s v="No"/>
    <n v="0"/>
    <s v="No"/>
    <x v="2"/>
    <s v="Normal"/>
    <s v="18-Dec-1976"/>
    <n v="7273.02"/>
    <s v="tier - 2"/>
    <s v="tier - 1"/>
    <s v="R1013"/>
    <n v="47"/>
  </r>
  <r>
    <s v="Id1452"/>
    <s v="  Adam"/>
    <n v="37.049999999999997"/>
    <n v="9.9600000000000009"/>
    <s v="Yes"/>
    <s v="No"/>
    <s v="No"/>
    <n v="0"/>
    <s v="No"/>
    <x v="0"/>
    <s v="Diabetes"/>
    <s v="4-Aug-1981"/>
    <n v="7265.7"/>
    <s v="tier - 3"/>
    <s v="tier - 3"/>
    <s v="R1012"/>
    <n v="42"/>
  </r>
  <r>
    <s v="Id1453"/>
    <s v="  Jeremy J"/>
    <n v="22.95"/>
    <n v="10.53"/>
    <s v="No"/>
    <s v="No"/>
    <s v="No"/>
    <n v="2"/>
    <s v="No"/>
    <x v="2"/>
    <s v="Diabetes"/>
    <s v="25-Oct-1973"/>
    <n v="7265.58"/>
    <s v="tier - 2"/>
    <s v="tier - 2"/>
    <s v="R1013"/>
    <n v="50"/>
  </r>
  <r>
    <s v="Id1454"/>
    <s v="  Adam C"/>
    <n v="34.200000000000003"/>
    <n v="6.69"/>
    <s v="Yes"/>
    <s v="No"/>
    <s v="No"/>
    <n v="0"/>
    <s v="No"/>
    <x v="0"/>
    <s v="Diabetes"/>
    <s v="13-Jun-1981"/>
    <n v="7261.74"/>
    <s v="tier - 3"/>
    <s v="tier - 3"/>
    <s v="R1012"/>
    <n v="42"/>
  </r>
  <r>
    <s v="Id1455"/>
    <s v="  Jon"/>
    <n v="30.59"/>
    <n v="9.5500000000000007"/>
    <s v="Yes"/>
    <s v="No"/>
    <s v="No"/>
    <n v="0"/>
    <s v="No"/>
    <x v="0"/>
    <s v="Diabetes"/>
    <s v="14-Aug-1981"/>
    <n v="7256.72"/>
    <s v="tier - 3"/>
    <s v="tier - 2"/>
    <s v="R1012"/>
    <n v="42"/>
  </r>
  <r>
    <s v="Id1456"/>
    <s v="  Steven J"/>
    <n v="25.51"/>
    <n v="6.05"/>
    <s v="No"/>
    <s v="No"/>
    <s v="No"/>
    <n v="0"/>
    <s v="No"/>
    <x v="1"/>
    <s v="Prediabetes"/>
    <s v="24-Jul-1982"/>
    <n v="7248.71"/>
    <s v="tier - 2"/>
    <s v="tier - 1"/>
    <s v="R1013"/>
    <n v="41"/>
  </r>
  <r>
    <s v="Id1457"/>
    <s v="  Jessica P"/>
    <n v="29.04"/>
    <n v="10.56"/>
    <s v="Yes"/>
    <s v="No"/>
    <s v="No"/>
    <n v="1"/>
    <s v="No"/>
    <x v="1"/>
    <s v="Diabetes"/>
    <s v="2-Sep-1986"/>
    <n v="7243.81"/>
    <s v="tier - 2"/>
    <s v="tier - 3"/>
    <s v="R1013"/>
    <n v="37"/>
  </r>
  <r>
    <s v="Id1458"/>
    <s v="  Ashley"/>
    <n v="22.135000000000002"/>
    <n v="10.81"/>
    <s v="Yes"/>
    <s v="No"/>
    <s v="No"/>
    <n v="1"/>
    <s v="No"/>
    <x v="2"/>
    <s v="Diabetes"/>
    <s v="13-Jul-1986"/>
    <n v="7228.22"/>
    <s v="tier - 2"/>
    <s v="tier - 1"/>
    <s v="R1024"/>
    <n v="37"/>
  </r>
  <r>
    <s v="Id1459"/>
    <s v="  Arturo H"/>
    <n v="21.375"/>
    <n v="4.32"/>
    <s v="No"/>
    <s v="No"/>
    <s v="No"/>
    <n v="0"/>
    <s v="No"/>
    <x v="2"/>
    <s v="Normal"/>
    <s v="15-Sep-1977"/>
    <n v="7222.79"/>
    <s v="tier - 3"/>
    <s v="tier - 3"/>
    <s v="R1012"/>
    <n v="46"/>
  </r>
  <r>
    <s v="Id1460"/>
    <s v="  Ketil"/>
    <n v="29.19"/>
    <n v="4.37"/>
    <s v="No"/>
    <s v="No"/>
    <s v="No"/>
    <n v="0"/>
    <s v="No"/>
    <x v="1"/>
    <s v="Normal"/>
    <s v="28-Jun-1991"/>
    <n v="7220.25"/>
    <s v="tier - 2"/>
    <s v="tier - 2"/>
    <s v="R1021"/>
    <n v="32"/>
  </r>
  <r>
    <s v="Id1461"/>
    <s v="  Katie"/>
    <n v="31.92"/>
    <n v="4.8099999999999996"/>
    <s v="Yes"/>
    <s v="No"/>
    <s v="Yes"/>
    <n v="1"/>
    <s v="No"/>
    <x v="0"/>
    <s v="Normal"/>
    <s v="21-Nov-1983"/>
    <n v="7209.49"/>
    <s v="tier - 2"/>
    <s v="tier - 3"/>
    <s v="R1012"/>
    <n v="40"/>
  </r>
  <r>
    <s v="Id1462"/>
    <s v="  Christi"/>
    <n v="26.315000000000001"/>
    <n v="4.5599999999999996"/>
    <s v="Yes"/>
    <s v="No"/>
    <s v="Yes"/>
    <n v="1"/>
    <s v="No"/>
    <x v="1"/>
    <s v="Normal"/>
    <s v="11-Aug-1983"/>
    <n v="7201.7"/>
    <s v="tier - 2"/>
    <s v="tier - 3"/>
    <s v="R1012"/>
    <n v="40"/>
  </r>
  <r>
    <s v="Id1463"/>
    <s v="  Alan"/>
    <n v="35.299999999999997"/>
    <n v="4.3899999999999997"/>
    <s v="No"/>
    <s v="No"/>
    <s v="No"/>
    <n v="0"/>
    <s v="No"/>
    <x v="0"/>
    <s v="Normal"/>
    <s v="14-Sep-1982"/>
    <n v="7196.87"/>
    <s v="tier - 3"/>
    <s v="tier - 2"/>
    <s v="R1011"/>
    <n v="41"/>
  </r>
  <r>
    <s v="Id1464"/>
    <s v="  Edivaldo B"/>
    <n v="18.91"/>
    <n v="11.44"/>
    <s v="No"/>
    <s v="No"/>
    <s v="No"/>
    <n v="0"/>
    <s v="No"/>
    <x v="2"/>
    <s v="Diabetes"/>
    <s v="26-Aug-1968"/>
    <n v="7179.52"/>
    <s v="tier - 3"/>
    <s v="tier - 3"/>
    <s v="R1013"/>
    <n v="55"/>
  </r>
  <r>
    <s v="Id1465"/>
    <s v="  Eve"/>
    <n v="22.41"/>
    <n v="11.37"/>
    <s v="Yes"/>
    <s v="No"/>
    <s v="No"/>
    <n v="1"/>
    <s v="No"/>
    <x v="2"/>
    <s v="Diabetes"/>
    <s v="19-Jul-1975"/>
    <n v="7175.51"/>
    <s v="tier - 2"/>
    <s v="tier - 3"/>
    <s v="R1013"/>
    <n v="48"/>
  </r>
  <r>
    <s v="Id1466"/>
    <s v="  Devin"/>
    <n v="22.704999999999998"/>
    <n v="6.14"/>
    <s v="No"/>
    <s v="No"/>
    <s v="No"/>
    <n v="0"/>
    <s v="No"/>
    <x v="2"/>
    <s v="Prediabetes"/>
    <s v="16-Aug-1982"/>
    <n v="7173.36"/>
    <s v="tier - 3"/>
    <s v="tier - 2"/>
    <s v="R1016"/>
    <n v="41"/>
  </r>
  <r>
    <s v="Id1467"/>
    <s v="  Shaun R"/>
    <n v="37.18"/>
    <n v="4.8899999999999997"/>
    <s v="No"/>
    <s v="No"/>
    <s v="No"/>
    <n v="0"/>
    <s v="No"/>
    <x v="0"/>
    <s v="Normal"/>
    <s v="30-Sep-1980"/>
    <n v="7162.01"/>
    <s v="tier - 2"/>
    <s v="tier - 3"/>
    <s v="R1013"/>
    <n v="43"/>
  </r>
  <r>
    <s v="Id1468"/>
    <s v="  Adrian"/>
    <n v="35.97"/>
    <n v="4.5999999999999996"/>
    <s v="No"/>
    <s v="No"/>
    <s v="No"/>
    <n v="0"/>
    <s v="No"/>
    <x v="0"/>
    <s v="Normal"/>
    <s v="7-Oct-1980"/>
    <n v="7160.33"/>
    <s v="tier - 2"/>
    <s v="tier - 1"/>
    <s v="R1013"/>
    <n v="43"/>
  </r>
  <r>
    <s v="Id1469"/>
    <s v="  Andrew"/>
    <n v="35.799999999999997"/>
    <n v="4.42"/>
    <s v="No"/>
    <s v="No"/>
    <s v="No"/>
    <n v="0"/>
    <s v="No"/>
    <x v="0"/>
    <s v="Normal"/>
    <s v="22-Jun-1980"/>
    <n v="7160.09"/>
    <s v="tier - 2"/>
    <s v="tier - 2"/>
    <s v="R1011"/>
    <n v="43"/>
  </r>
  <r>
    <s v="Id1470"/>
    <s v="  Mallory"/>
    <n v="28.31"/>
    <n v="7.48"/>
    <s v="Yes"/>
    <s v="No"/>
    <s v="No"/>
    <n v="0"/>
    <s v="No"/>
    <x v="1"/>
    <s v="Diabetes"/>
    <s v="17-Jul-1981"/>
    <n v="7153.55"/>
    <s v="tier - 2"/>
    <s v="tier - 1"/>
    <s v="R1012"/>
    <n v="42"/>
  </r>
  <r>
    <s v="Id1471"/>
    <s v="  Shawn E"/>
    <n v="38.06"/>
    <n v="10.74"/>
    <s v="No"/>
    <s v="No"/>
    <s v="No"/>
    <n v="0"/>
    <s v="No"/>
    <x v="0"/>
    <s v="Diabetes"/>
    <s v="6-Sep-1978"/>
    <n v="7152.67"/>
    <s v="tier - 3"/>
    <s v="tier - 2"/>
    <s v="R1013"/>
    <n v="45"/>
  </r>
  <r>
    <s v="Id1472"/>
    <s v="  Sarah E"/>
    <n v="28"/>
    <n v="5.19"/>
    <s v="No"/>
    <s v="No"/>
    <s v="No"/>
    <n v="1"/>
    <s v="No"/>
    <x v="1"/>
    <s v="Normal"/>
    <s v="29-Jun-1984"/>
    <n v="7151.09"/>
    <s v="tier - 2"/>
    <s v="tier - 2"/>
    <s v="R1011"/>
    <n v="39"/>
  </r>
  <r>
    <s v="Id1473"/>
    <s v="  Josh"/>
    <n v="34.32"/>
    <n v="9.17"/>
    <s v="No"/>
    <s v="No"/>
    <s v="No"/>
    <n v="0"/>
    <s v="No"/>
    <x v="0"/>
    <s v="Diabetes"/>
    <s v="30-Jul-1978"/>
    <n v="7147.47"/>
    <s v="tier - 2"/>
    <s v="tier - 3"/>
    <s v="R1013"/>
    <n v="45"/>
  </r>
  <r>
    <s v="Id1474"/>
    <s v="  Johann A"/>
    <n v="22.3"/>
    <n v="4.95"/>
    <s v="Yes"/>
    <s v="No"/>
    <s v="No"/>
    <n v="0"/>
    <s v="No"/>
    <x v="2"/>
    <s v="Normal"/>
    <s v="24-Jun-1976"/>
    <n v="7147.11"/>
    <s v="tier - 3"/>
    <s v="tier - 2"/>
    <s v="R1011"/>
    <n v="47"/>
  </r>
  <r>
    <s v="Id1475"/>
    <s v="  Robin M"/>
    <n v="27.835000000000001"/>
    <n v="6.03"/>
    <s v="No"/>
    <s v="No"/>
    <s v="No"/>
    <n v="1"/>
    <s v="No"/>
    <x v="1"/>
    <s v="Prediabetes"/>
    <s v="21-Nov-1984"/>
    <n v="7144.86"/>
    <s v="tier - 2"/>
    <s v="tier - 2"/>
    <s v="R1024"/>
    <n v="39"/>
  </r>
  <r>
    <s v="Id1476"/>
    <s v="  Kyle K"/>
    <n v="39.229999999999997"/>
    <n v="5.36"/>
    <s v="No"/>
    <s v="No"/>
    <s v="No"/>
    <n v="0"/>
    <s v="No"/>
    <x v="0"/>
    <s v="Normal"/>
    <s v="8-Aug-1999"/>
    <n v="7144.4"/>
    <s v="tier - 2"/>
    <s v="tier - 1"/>
    <s v="R1022"/>
    <n v="24"/>
  </r>
  <r>
    <s v="Id1477"/>
    <s v="  Alison"/>
    <n v="19.95"/>
    <n v="6.11"/>
    <s v="No"/>
    <s v="No"/>
    <s v="No"/>
    <n v="1"/>
    <s v="No"/>
    <x v="2"/>
    <s v="Prediabetes"/>
    <s v="7-Jul-1984"/>
    <n v="7133.9"/>
    <s v="tier - 2"/>
    <s v="tier - 1"/>
    <s v="R1024"/>
    <n v="39"/>
  </r>
  <r>
    <s v="Id1478"/>
    <s v="  Michael A"/>
    <n v="34.64"/>
    <n v="4.88"/>
    <s v="No"/>
    <s v="No"/>
    <s v="Yes"/>
    <n v="1"/>
    <s v="No"/>
    <x v="0"/>
    <s v="Normal"/>
    <s v="1-Aug-1993"/>
    <n v="7128.64"/>
    <s v="tier - 2"/>
    <s v="tier - 2"/>
    <s v="R1021"/>
    <n v="30"/>
  </r>
  <r>
    <s v="Id1479"/>
    <s v="  Byron A"/>
    <n v="18.75"/>
    <n v="6.72"/>
    <s v="No"/>
    <s v="No"/>
    <s v="No"/>
    <n v="0"/>
    <s v="No"/>
    <x v="2"/>
    <s v="Diabetes"/>
    <s v="29-Jun-1968"/>
    <n v="7125.25"/>
    <s v="tier - 3"/>
    <s v="tier - 2"/>
    <s v="R1013"/>
    <n v="55"/>
  </r>
  <r>
    <s v="Id1480"/>
    <s v="  Carine A"/>
    <n v="26.48"/>
    <n v="4.2"/>
    <s v="No"/>
    <s v="No"/>
    <s v="No"/>
    <n v="1"/>
    <s v="No"/>
    <x v="1"/>
    <s v="Normal"/>
    <s v="11-Aug-1987"/>
    <n v="7106.81"/>
    <s v="tier - 2"/>
    <s v="tier - 1"/>
    <s v="R1012"/>
    <n v="36"/>
  </r>
  <r>
    <s v="Id1481"/>
    <s v="  Nathaniel"/>
    <n v="34.83"/>
    <n v="5.79"/>
    <s v="No"/>
    <s v="No"/>
    <s v="No"/>
    <n v="1"/>
    <s v="No"/>
    <x v="0"/>
    <s v="Prediabetes"/>
    <s v="18-Jun-1992"/>
    <n v="7096.98"/>
    <s v="tier - 2"/>
    <s v="tier - 2"/>
    <s v="R1012"/>
    <n v="31"/>
  </r>
  <r>
    <s v="Id1482"/>
    <s v="  Lindsay A"/>
    <n v="25.46"/>
    <n v="4.29"/>
    <s v="No"/>
    <s v="No"/>
    <s v="No"/>
    <n v="0"/>
    <s v="No"/>
    <x v="1"/>
    <s v="Normal"/>
    <s v="6-Oct-1982"/>
    <n v="7077.19"/>
    <s v="tier - 2"/>
    <s v="tier - 3"/>
    <s v="R1024"/>
    <n v="41"/>
  </r>
  <r>
    <s v="Id1483"/>
    <s v="  Justin R"/>
    <n v="23.31"/>
    <n v="8.27"/>
    <s v="No"/>
    <s v="No"/>
    <s v="No"/>
    <n v="0"/>
    <s v="No"/>
    <x v="2"/>
    <s v="Diabetes"/>
    <s v="24-Jun-1978"/>
    <n v="7054.41"/>
    <s v="tier - 2"/>
    <s v="tier - 2"/>
    <s v="R1013"/>
    <n v="45"/>
  </r>
  <r>
    <s v="Id1484"/>
    <s v="  Casey"/>
    <n v="29"/>
    <n v="4.5599999999999996"/>
    <s v="No"/>
    <s v="No"/>
    <s v="No"/>
    <n v="0"/>
    <s v="No"/>
    <x v="1"/>
    <s v="Normal"/>
    <s v="28-Jun-1980"/>
    <n v="7050.64"/>
    <s v="tier - 2"/>
    <s v="tier - 3"/>
    <s v="R1011"/>
    <n v="43"/>
  </r>
  <r>
    <s v="Id1485"/>
    <s v="  Amanda L"/>
    <n v="32.869999999999997"/>
    <n v="5.33"/>
    <s v="No"/>
    <s v="No"/>
    <s v="No"/>
    <n v="0"/>
    <s v="No"/>
    <x v="0"/>
    <s v="Normal"/>
    <s v="21-Jul-1980"/>
    <n v="7050.02"/>
    <s v="tier - 2"/>
    <s v="tier - 1"/>
    <s v="R1024"/>
    <n v="43"/>
  </r>
  <r>
    <s v="Id1486"/>
    <s v="  Ayako N"/>
    <n v="26.18"/>
    <n v="5.63"/>
    <s v="No"/>
    <s v="No"/>
    <s v="No"/>
    <n v="0"/>
    <s v="No"/>
    <x v="1"/>
    <s v="Normal"/>
    <s v="22-Oct-1980"/>
    <n v="7046.72"/>
    <s v="tier - 2"/>
    <s v="tier - 3"/>
    <s v="R1013"/>
    <n v="43"/>
  </r>
  <r>
    <s v="Id1487"/>
    <s v="  Emilee"/>
    <n v="25.3"/>
    <n v="5.12"/>
    <s v="No"/>
    <s v="No"/>
    <s v="No"/>
    <n v="0"/>
    <s v="No"/>
    <x v="1"/>
    <s v="Normal"/>
    <s v="26-Jul-1980"/>
    <n v="7045.5"/>
    <s v="tier - 2"/>
    <s v="tier - 1"/>
    <s v="R1011"/>
    <n v="43"/>
  </r>
  <r>
    <s v="Id1488"/>
    <s v="  Stephen M"/>
    <n v="36.94"/>
    <n v="5.15"/>
    <s v="Yes"/>
    <s v="No"/>
    <s v="No"/>
    <n v="1"/>
    <s v="No"/>
    <x v="0"/>
    <s v="Normal"/>
    <s v="29-Oct-1995"/>
    <n v="7042.11"/>
    <s v="tier - 2"/>
    <s v="tier - 3"/>
    <s v="R1012"/>
    <n v="28"/>
  </r>
  <r>
    <s v="Id1489"/>
    <s v="  Annemarie A"/>
    <n v="22.86"/>
    <n v="7.5"/>
    <s v="No"/>
    <s v="No"/>
    <s v="No"/>
    <n v="0"/>
    <s v="No"/>
    <x v="2"/>
    <s v="Diabetes"/>
    <s v="2-Jun-1978"/>
    <n v="7033.08"/>
    <s v="tier - 2"/>
    <s v="tier - 2"/>
    <s v="R1013"/>
    <n v="45"/>
  </r>
  <r>
    <s v="Id1490"/>
    <s v="  Ashley R"/>
    <n v="18.760000000000002"/>
    <n v="4.88"/>
    <s v="Yes"/>
    <s v="No"/>
    <s v="Yes"/>
    <n v="1"/>
    <s v="No"/>
    <x v="2"/>
    <s v="Normal"/>
    <s v="6-Jul-1969"/>
    <n v="7003.1"/>
    <s v="tier - 2"/>
    <s v="tier - 3"/>
    <s v="R1013"/>
    <n v="54"/>
  </r>
  <r>
    <s v="Id1491"/>
    <s v="  Leslie A"/>
    <n v="24.36"/>
    <n v="5.57"/>
    <s v="No"/>
    <s v="No"/>
    <s v="No"/>
    <n v="0"/>
    <s v="No"/>
    <x v="2"/>
    <s v="Normal"/>
    <s v="1-Sep-1982"/>
    <n v="6989.95"/>
    <s v="tier - 2"/>
    <s v="tier - 1"/>
    <s v="R1013"/>
    <n v="41"/>
  </r>
  <r>
    <s v="Id1492"/>
    <s v="  Mauricio J"/>
    <n v="32.299999999999997"/>
    <n v="5.31"/>
    <s v="No"/>
    <s v="No"/>
    <s v="No"/>
    <n v="0"/>
    <s v="No"/>
    <x v="0"/>
    <s v="Normal"/>
    <s v="18-Oct-1982"/>
    <n v="6986.7"/>
    <s v="tier - 3"/>
    <s v="tier - 1"/>
    <s v="R1012"/>
    <n v="41"/>
  </r>
  <r>
    <s v="Id1493"/>
    <s v="  Kieran"/>
    <n v="22.704999999999998"/>
    <n v="4.57"/>
    <s v="Yes"/>
    <s v="No"/>
    <s v="No"/>
    <n v="0"/>
    <s v="No"/>
    <x v="2"/>
    <s v="Normal"/>
    <s v="10-Dec-1985"/>
    <n v="6985.51"/>
    <s v="tier - 2"/>
    <s v="tier - 2"/>
    <s v="R1019"/>
    <n v="38"/>
  </r>
  <r>
    <s v="Id1494"/>
    <s v="  Elizabeth A"/>
    <n v="21.79"/>
    <n v="8.6999999999999993"/>
    <s v="Yes"/>
    <s v="No"/>
    <s v="No"/>
    <n v="1"/>
    <s v="No"/>
    <x v="2"/>
    <s v="Diabetes"/>
    <s v="3-Jun-1975"/>
    <n v="6965.21"/>
    <s v="tier - 2"/>
    <s v="tier - 3"/>
    <s v="R1013"/>
    <n v="48"/>
  </r>
  <r>
    <s v="Id1495"/>
    <s v="  Zeke M"/>
    <n v="24.52"/>
    <n v="4.76"/>
    <s v="No"/>
    <s v="No"/>
    <s v="No"/>
    <n v="0"/>
    <s v="No"/>
    <x v="2"/>
    <s v="Normal"/>
    <s v="18-Aug-1980"/>
    <n v="6951.12"/>
    <s v="tier - 2"/>
    <s v="tier - 2"/>
    <s v="R1013"/>
    <n v="43"/>
  </r>
  <r>
    <s v="Id1496"/>
    <s v="  Chip"/>
    <n v="39.520000000000003"/>
    <n v="11.81"/>
    <s v="No"/>
    <s v="No"/>
    <s v="No"/>
    <n v="0"/>
    <s v="No"/>
    <x v="0"/>
    <s v="Diabetes"/>
    <s v="15-Dec-1978"/>
    <n v="6948.7"/>
    <s v="tier - 1"/>
    <s v="tier - 2"/>
    <s v="R1012"/>
    <n v="45"/>
  </r>
  <r>
    <s v="Id1497"/>
    <s v="  Miguel Angel Sr"/>
    <n v="24.49"/>
    <n v="4.67"/>
    <s v="No"/>
    <s v="No"/>
    <s v="No"/>
    <n v="0"/>
    <s v="No"/>
    <x v="2"/>
    <s v="Normal"/>
    <s v="5-Oct-1980"/>
    <n v="6940.94"/>
    <s v="tier - 2"/>
    <s v="tier - 3"/>
    <s v="R1013"/>
    <n v="43"/>
  </r>
  <r>
    <s v="Id1498"/>
    <s v="  Brian"/>
    <n v="26.315000000000001"/>
    <n v="6.02"/>
    <s v="No"/>
    <s v="No"/>
    <s v="No"/>
    <n v="0"/>
    <s v="No"/>
    <x v="1"/>
    <s v="Prediabetes"/>
    <s v="30-Aug-1980"/>
    <n v="6940.91"/>
    <s v="tier - 2"/>
    <s v="tier - 2"/>
    <s v="R1012"/>
    <n v="43"/>
  </r>
  <r>
    <s v="Id1499"/>
    <s v="  Meghan"/>
    <n v="22.58"/>
    <n v="7.46"/>
    <s v="No"/>
    <s v="No"/>
    <s v="No"/>
    <n v="0"/>
    <s v="No"/>
    <x v="2"/>
    <s v="Diabetes"/>
    <s v="29-Nov-1978"/>
    <n v="6938.11"/>
    <s v="tier - 2"/>
    <s v="tier - 2"/>
    <s v="R1013"/>
    <n v="45"/>
  </r>
  <r>
    <s v="Id1500"/>
    <s v="  Meredith L"/>
    <n v="19.475000000000001"/>
    <n v="4.74"/>
    <s v="No"/>
    <s v="No"/>
    <s v="No"/>
    <n v="1"/>
    <s v="No"/>
    <x v="2"/>
    <s v="Normal"/>
    <s v="5-Sep-1984"/>
    <n v="6933.24"/>
    <s v="tier - 2"/>
    <s v="tier - 3"/>
    <s v="R1012"/>
    <n v="39"/>
  </r>
  <r>
    <s v="Id1501"/>
    <s v="  Millicent M"/>
    <n v="26.33"/>
    <n v="4.79"/>
    <s v="No"/>
    <s v="No"/>
    <s v="No"/>
    <n v="0"/>
    <s v="No"/>
    <x v="1"/>
    <s v="Normal"/>
    <s v="21-Dec-1989"/>
    <n v="6895.19"/>
    <s v="tier - 2"/>
    <s v="tier - 3"/>
    <s v="R1024"/>
    <n v="34"/>
  </r>
  <r>
    <s v="Id1502"/>
    <s v="  Kathleen"/>
    <n v="17.29"/>
    <n v="5.35"/>
    <s v="Yes"/>
    <s v="No"/>
    <s v="No"/>
    <n v="0"/>
    <s v="No"/>
    <x v="3"/>
    <s v="Normal"/>
    <s v="10-Sep-1985"/>
    <n v="6877.98"/>
    <s v="tier - 2"/>
    <s v="tier - 1"/>
    <s v="R1024"/>
    <n v="38"/>
  </r>
  <r>
    <s v="Id1503"/>
    <s v="  Kimberly K"/>
    <n v="42.88"/>
    <n v="4.87"/>
    <s v="No"/>
    <s v="Yes"/>
    <s v="No"/>
    <n v="1"/>
    <s v="No"/>
    <x v="0"/>
    <s v="Normal"/>
    <s v="24-Dec-2004"/>
    <n v="6876.53"/>
    <s v="tier - 2"/>
    <s v="tier - 1"/>
    <s v="R1012"/>
    <n v="19"/>
  </r>
  <r>
    <s v="Id1504"/>
    <s v="  Justin C"/>
    <n v="32.200000000000003"/>
    <n v="10.09"/>
    <s v="Yes"/>
    <s v="No"/>
    <s v="No"/>
    <n v="0"/>
    <s v="No"/>
    <x v="0"/>
    <s v="Diabetes"/>
    <s v="23-Jun-1981"/>
    <n v="6875.96"/>
    <s v="tier - 2"/>
    <s v="tier - 2"/>
    <s v="R1011"/>
    <n v="42"/>
  </r>
  <r>
    <s v="Id1505"/>
    <s v="  Tristan P"/>
    <n v="18.75"/>
    <n v="5.47"/>
    <s v="Yes"/>
    <s v="No"/>
    <s v="Yes"/>
    <n v="1"/>
    <s v="No"/>
    <x v="2"/>
    <s v="Normal"/>
    <s v="23-Oct-1969"/>
    <n v="6868.39"/>
    <s v="tier - 2"/>
    <s v="tier - 2"/>
    <s v="R1013"/>
    <n v="54"/>
  </r>
  <r>
    <s v="Id1506"/>
    <s v="  Traci A"/>
    <n v="22.36"/>
    <n v="8.6"/>
    <s v="No"/>
    <s v="No"/>
    <s v="No"/>
    <n v="0"/>
    <s v="No"/>
    <x v="2"/>
    <s v="Diabetes"/>
    <s v="5-Aug-1978"/>
    <n v="6863.49"/>
    <s v="tier - 2"/>
    <s v="tier - 1"/>
    <s v="R1013"/>
    <n v="45"/>
  </r>
  <r>
    <s v="Id1507"/>
    <s v="  Justin P"/>
    <n v="23.94"/>
    <n v="10.74"/>
    <s v="Yes"/>
    <s v="No"/>
    <s v="No"/>
    <n v="0"/>
    <s v="No"/>
    <x v="2"/>
    <s v="Diabetes"/>
    <s v="19-Jun-1981"/>
    <n v="6858.48"/>
    <s v="tier - 2"/>
    <s v="tier - 2"/>
    <s v="R1019"/>
    <n v="42"/>
  </r>
  <r>
    <s v="Id1508"/>
    <s v="  Logan M"/>
    <n v="30.1"/>
    <n v="4.3899999999999997"/>
    <s v="No"/>
    <s v="No"/>
    <s v="Yes"/>
    <n v="1"/>
    <s v="No"/>
    <x v="0"/>
    <s v="Normal"/>
    <s v="4-Nov-1979"/>
    <n v="6849.03"/>
    <s v="tier - 2"/>
    <s v="tier - 2"/>
    <s v="R1011"/>
    <n v="44"/>
  </r>
  <r>
    <s v="Id1509"/>
    <s v="  Sebastien"/>
    <n v="21.93"/>
    <n v="6.3"/>
    <s v="No"/>
    <s v="No"/>
    <s v="No"/>
    <n v="0"/>
    <s v="No"/>
    <x v="2"/>
    <s v="Prediabetes"/>
    <s v="15-Jun-1977"/>
    <n v="6843.17"/>
    <s v="tier - 2"/>
    <s v="tier - 1"/>
    <s v="R1013"/>
    <n v="46"/>
  </r>
  <r>
    <s v="Id1510"/>
    <s v="  Tiffany A"/>
    <n v="39.75"/>
    <n v="5.41"/>
    <s v="No"/>
    <s v="Yes"/>
    <s v="No"/>
    <n v="1"/>
    <s v="No"/>
    <x v="0"/>
    <s v="Normal"/>
    <s v="30-Nov-2000"/>
    <n v="6842.28"/>
    <s v="tier - 2"/>
    <s v="tier - 1"/>
    <s v="R1012"/>
    <n v="23"/>
  </r>
  <r>
    <s v="Id1511"/>
    <s v="  Matthew"/>
    <n v="26.03"/>
    <n v="4.47"/>
    <s v="No"/>
    <s v="No"/>
    <s v="Yes"/>
    <n v="1"/>
    <s v="No"/>
    <x v="1"/>
    <s v="Normal"/>
    <s v="15-Jul-1979"/>
    <n v="6837.37"/>
    <s v="tier - 3"/>
    <s v="tier - 1"/>
    <s v="R1016"/>
    <n v="44"/>
  </r>
  <r>
    <s v="Id1512"/>
    <s v="  Luke"/>
    <n v="34.51"/>
    <n v="6.26"/>
    <s v="No"/>
    <s v="No"/>
    <s v="No"/>
    <n v="0"/>
    <s v="No"/>
    <x v="0"/>
    <s v="Prediabetes"/>
    <s v="8-Jul-1994"/>
    <n v="6827.69"/>
    <s v="tier - 2"/>
    <s v="tier - 2"/>
    <s v="R1021"/>
    <n v="29"/>
  </r>
  <r>
    <s v="Id1513"/>
    <s v="  Leigh"/>
    <n v="19.32"/>
    <n v="11.58"/>
    <s v="Yes"/>
    <s v="No"/>
    <s v="No"/>
    <n v="1"/>
    <s v="No"/>
    <x v="2"/>
    <s v="Diabetes"/>
    <s v="17-Aug-1975"/>
    <n v="6809.46"/>
    <s v="tier - 2"/>
    <s v="tier - 1"/>
    <s v="R1012"/>
    <n v="48"/>
  </r>
  <r>
    <s v="Id1514"/>
    <s v="  Yosuke"/>
    <n v="28.5"/>
    <n v="4.3600000000000003"/>
    <s v="No"/>
    <s v="No"/>
    <s v="No"/>
    <n v="0"/>
    <s v="No"/>
    <x v="1"/>
    <s v="Normal"/>
    <s v="29-Jun-1991"/>
    <n v="6799.46"/>
    <s v="tier - 1"/>
    <s v="tier - 2"/>
    <s v="R1014"/>
    <n v="32"/>
  </r>
  <r>
    <s v="Id1515"/>
    <s v="  Matthew"/>
    <n v="30.875"/>
    <n v="4.1399999999999997"/>
    <s v="Yes"/>
    <s v="No"/>
    <s v="No"/>
    <n v="0"/>
    <s v="No"/>
    <x v="0"/>
    <s v="Normal"/>
    <s v="24-Dec-1985"/>
    <n v="6796.86"/>
    <s v="tier - 3"/>
    <s v="tier - 3"/>
    <s v="R1012"/>
    <n v="38"/>
  </r>
  <r>
    <s v="Id1516"/>
    <s v="  Jacob"/>
    <n v="24.02"/>
    <n v="4.38"/>
    <s v="No"/>
    <s v="No"/>
    <s v="No"/>
    <n v="0"/>
    <s v="No"/>
    <x v="2"/>
    <s v="Normal"/>
    <s v="23-Nov-1980"/>
    <n v="6781.52"/>
    <s v="tier - 2"/>
    <s v="tier - 2"/>
    <s v="R1013"/>
    <n v="43"/>
  </r>
  <r>
    <s v="Id1517"/>
    <s v="  Jodi"/>
    <n v="36.08"/>
    <n v="11.61"/>
    <s v="Yes"/>
    <s v="No"/>
    <s v="No"/>
    <n v="0"/>
    <s v="No"/>
    <x v="0"/>
    <s v="Diabetes"/>
    <s v="8-Oct-1981"/>
    <n v="6781.35"/>
    <s v="tier - 2"/>
    <s v="tier - 1"/>
    <s v="R1013"/>
    <n v="42"/>
  </r>
  <r>
    <s v="Id1518"/>
    <s v="  Lauren"/>
    <n v="32.200000000000003"/>
    <n v="10.59"/>
    <s v="Yes"/>
    <s v="No"/>
    <s v="No"/>
    <n v="0"/>
    <s v="No"/>
    <x v="0"/>
    <s v="Diabetes"/>
    <s v="3-Sep-1981"/>
    <n v="6775.96"/>
    <s v="tier - 2"/>
    <s v="tier - 3"/>
    <s v="R1011"/>
    <n v="42"/>
  </r>
  <r>
    <s v="Id1519"/>
    <s v="  Misti C"/>
    <n v="28.05"/>
    <n v="11.85"/>
    <s v="Yes"/>
    <s v="No"/>
    <s v="No"/>
    <n v="0"/>
    <s v="No"/>
    <x v="1"/>
    <s v="Diabetes"/>
    <s v="21-Sep-1981"/>
    <n v="6770.19"/>
    <s v="tier - 2"/>
    <s v="tier - 3"/>
    <s v="R1013"/>
    <n v="42"/>
  </r>
  <r>
    <s v="Id1520"/>
    <s v="  Angela J"/>
    <n v="19"/>
    <n v="5.46"/>
    <s v="Yes"/>
    <s v="No"/>
    <s v="No"/>
    <n v="1"/>
    <s v="No"/>
    <x v="2"/>
    <s v="Normal"/>
    <s v="10-Oct-1988"/>
    <n v="6753.04"/>
    <s v="tier - 2"/>
    <s v="tier - 2"/>
    <s v="R1024"/>
    <n v="35"/>
  </r>
  <r>
    <s v="Id1521"/>
    <s v="  Jonathan D"/>
    <n v="16.13"/>
    <n v="4.54"/>
    <s v="Yes"/>
    <s v="No"/>
    <s v="No"/>
    <n v="2"/>
    <s v="No"/>
    <x v="3"/>
    <s v="Normal"/>
    <s v="9-Dec-1966"/>
    <n v="6750.27"/>
    <s v="tier - 3"/>
    <s v="tier - 2"/>
    <s v="R1013"/>
    <n v="57"/>
  </r>
  <r>
    <s v="Id1522"/>
    <s v="  Victoria"/>
    <n v="18.77"/>
    <n v="11.98"/>
    <s v="Yes"/>
    <s v="No"/>
    <s v="No"/>
    <n v="2"/>
    <s v="No"/>
    <x v="2"/>
    <s v="Diabetes"/>
    <s v="17-Jun-1970"/>
    <n v="6749.63"/>
    <s v="tier - 2"/>
    <s v="tier - 1"/>
    <s v="R1013"/>
    <n v="53"/>
  </r>
  <r>
    <s v="Id1523"/>
    <s v="  Adrian R"/>
    <n v="28.88"/>
    <n v="6.59"/>
    <s v="Yes"/>
    <s v="No"/>
    <s v="No"/>
    <n v="1"/>
    <s v="No"/>
    <x v="1"/>
    <s v="Diabetes"/>
    <s v="5-Jun-1986"/>
    <n v="6748.59"/>
    <s v="tier - 3"/>
    <s v="tier - 1"/>
    <s v="R1016"/>
    <n v="37"/>
  </r>
  <r>
    <s v="Id1524"/>
    <s v="  Andrew"/>
    <n v="27.55"/>
    <n v="10.83"/>
    <s v="Yes"/>
    <s v="No"/>
    <s v="No"/>
    <n v="1"/>
    <s v="No"/>
    <x v="1"/>
    <s v="Diabetes"/>
    <s v="7-Aug-1986"/>
    <n v="6746.74"/>
    <s v="tier - 3"/>
    <s v="tier - 2"/>
    <s v="R1016"/>
    <n v="37"/>
  </r>
  <r>
    <s v="Id1525"/>
    <s v="  Jason A"/>
    <n v="15.6"/>
    <n v="8.6"/>
    <s v="No"/>
    <s v="No"/>
    <s v="No"/>
    <n v="0"/>
    <s v="No"/>
    <x v="3"/>
    <s v="Diabetes"/>
    <s v="18-Jul-1968"/>
    <n v="6738.84"/>
    <s v="tier - 3"/>
    <s v="tier - 1"/>
    <s v="R1012"/>
    <n v="55"/>
  </r>
  <r>
    <s v="Id1526"/>
    <s v="  Rachel"/>
    <n v="21.99"/>
    <n v="11.17"/>
    <s v="No"/>
    <s v="No"/>
    <s v="No"/>
    <n v="0"/>
    <s v="No"/>
    <x v="2"/>
    <s v="Diabetes"/>
    <s v="21-Oct-1978"/>
    <n v="6737.98"/>
    <s v="tier - 2"/>
    <s v="tier - 3"/>
    <s v="R1013"/>
    <n v="45"/>
  </r>
  <r>
    <s v="Id1527"/>
    <s v="  Susan"/>
    <n v="34.85"/>
    <n v="5.75"/>
    <s v="No"/>
    <s v="No"/>
    <s v="No"/>
    <n v="0"/>
    <s v="No"/>
    <x v="0"/>
    <s v="Prediabetes"/>
    <s v="13-Jun-1994"/>
    <n v="6721.37"/>
    <s v="tier - 2"/>
    <s v="tier - 1"/>
    <s v="R1012"/>
    <n v="29"/>
  </r>
  <r>
    <s v="Id1528"/>
    <s v="  Cameron M"/>
    <n v="24.51"/>
    <n v="4.83"/>
    <s v="Yes"/>
    <s v="No"/>
    <s v="Yes"/>
    <n v="1"/>
    <s v="No"/>
    <x v="2"/>
    <s v="Normal"/>
    <s v="12-Jun-1983"/>
    <n v="6710.19"/>
    <s v="tier - 3"/>
    <s v="tier - 3"/>
    <s v="R1012"/>
    <n v="40"/>
  </r>
  <r>
    <s v="Id1529"/>
    <s v="  Claudia A"/>
    <n v="19.399999999999999"/>
    <n v="11.93"/>
    <s v="No"/>
    <s v="No"/>
    <s v="No"/>
    <n v="0"/>
    <s v="No"/>
    <x v="2"/>
    <s v="Diabetes"/>
    <s v="12-Dec-1971"/>
    <n v="6706.47"/>
    <s v="tier - 2"/>
    <s v="tier - 1"/>
    <s v="R1013"/>
    <n v="52"/>
  </r>
  <r>
    <s v="Id1530"/>
    <s v="  Kate"/>
    <n v="15.1"/>
    <n v="8.41"/>
    <s v="No"/>
    <s v="No"/>
    <s v="No"/>
    <n v="0"/>
    <s v="No"/>
    <x v="3"/>
    <s v="Diabetes"/>
    <s v="13-Jul-1968"/>
    <n v="6700.56"/>
    <s v="tier - 3"/>
    <s v="tier - 1"/>
    <s v="R1012"/>
    <n v="55"/>
  </r>
  <r>
    <s v="Id1531"/>
    <s v="  Nicole M"/>
    <n v="23.37"/>
    <n v="5.59"/>
    <s v="Yes"/>
    <s v="No"/>
    <s v="No"/>
    <n v="0"/>
    <s v="No"/>
    <x v="2"/>
    <s v="Normal"/>
    <s v="9-Jul-1985"/>
    <n v="6686.43"/>
    <s v="tier - 2"/>
    <s v="tier - 3"/>
    <s v="R1012"/>
    <n v="38"/>
  </r>
  <r>
    <s v="Id1532"/>
    <s v="  Jack"/>
    <n v="42.4"/>
    <n v="4.0599999999999996"/>
    <s v="No"/>
    <s v="No"/>
    <s v="No"/>
    <n v="0"/>
    <s v="No"/>
    <x v="0"/>
    <s v="Normal"/>
    <s v="20-Oct-1989"/>
    <n v="6666.24"/>
    <s v="tier - 3"/>
    <s v="tier - 1"/>
    <s v="R1011"/>
    <n v="34"/>
  </r>
  <r>
    <s v="Id1533"/>
    <s v="  Gregory"/>
    <n v="28.405000000000001"/>
    <n v="7.02"/>
    <s v="Yes"/>
    <s v="No"/>
    <s v="No"/>
    <n v="0"/>
    <s v="No"/>
    <x v="1"/>
    <s v="Diabetes"/>
    <s v="17-Sep-1981"/>
    <n v="6664.69"/>
    <s v="tier - 3"/>
    <s v="tier - 1"/>
    <s v="R1012"/>
    <n v="42"/>
  </r>
  <r>
    <s v="Id1534"/>
    <s v="  Rebecca"/>
    <n v="23.4"/>
    <n v="4.47"/>
    <s v="No"/>
    <s v="No"/>
    <s v="No"/>
    <n v="0"/>
    <s v="No"/>
    <x v="2"/>
    <s v="Normal"/>
    <s v="27-Sep-1982"/>
    <n v="6664.32"/>
    <s v="tier - 2"/>
    <s v="tier - 2"/>
    <s v="R1013"/>
    <n v="41"/>
  </r>
  <r>
    <s v="Id1535"/>
    <s v="  Adam"/>
    <n v="33.44"/>
    <n v="4.54"/>
    <s v="No"/>
    <s v="No"/>
    <s v="No"/>
    <n v="0"/>
    <s v="No"/>
    <x v="0"/>
    <s v="Normal"/>
    <s v="19-Nov-1989"/>
    <n v="6653.79"/>
    <s v="tier - 2"/>
    <s v="tier - 1"/>
    <s v="R1013"/>
    <n v="34"/>
  </r>
  <r>
    <s v="Id1536"/>
    <s v="  Ryan"/>
    <n v="21.12"/>
    <n v="4.99"/>
    <s v="No"/>
    <s v="No"/>
    <s v="No"/>
    <n v="1"/>
    <s v="No"/>
    <x v="2"/>
    <s v="Normal"/>
    <s v="1-Jul-1984"/>
    <n v="6652.53"/>
    <s v="tier - 3"/>
    <s v="tier - 2"/>
    <s v="R1013"/>
    <n v="39"/>
  </r>
  <r>
    <s v="Id1537"/>
    <s v="  Jackie K"/>
    <n v="18.48"/>
    <n v="10.84"/>
    <s v="Yes"/>
    <s v="No"/>
    <s v="No"/>
    <n v="2"/>
    <s v="No"/>
    <x v="3"/>
    <s v="Diabetes"/>
    <s v="8-Nov-1970"/>
    <n v="6651.26"/>
    <s v="tier - 2"/>
    <s v="tier - 3"/>
    <s v="R1013"/>
    <n v="53"/>
  </r>
  <r>
    <s v="Id1538"/>
    <s v="  Chris"/>
    <n v="16.815000000000001"/>
    <n v="5.63"/>
    <s v="No"/>
    <s v="No"/>
    <s v="No"/>
    <n v="1"/>
    <s v="No"/>
    <x v="3"/>
    <s v="Normal"/>
    <s v="8-Dec-1984"/>
    <n v="6640.54"/>
    <s v="tier - 2"/>
    <s v="tier - 3"/>
    <s v="R1019"/>
    <n v="39"/>
  </r>
  <r>
    <s v="Id1539"/>
    <s v="  Tyler C"/>
    <n v="26.72"/>
    <n v="4.1399999999999997"/>
    <s v="No"/>
    <s v="No"/>
    <s v="No"/>
    <n v="0"/>
    <s v="No"/>
    <x v="1"/>
    <s v="Normal"/>
    <s v="6-Jun-1990"/>
    <n v="6639.3"/>
    <s v="tier - 2"/>
    <s v="tier - 2"/>
    <s v="R1021"/>
    <n v="33"/>
  </r>
  <r>
    <s v="Id1540"/>
    <s v="  Yoshie"/>
    <n v="41.42"/>
    <n v="5.17"/>
    <s v="No"/>
    <s v="No"/>
    <s v="Yes"/>
    <n v="1"/>
    <s v="No"/>
    <x v="0"/>
    <s v="Normal"/>
    <s v="4-Sep-2003"/>
    <n v="6638.16"/>
    <s v="tier - 2"/>
    <s v="tier - 1"/>
    <s v="R1012"/>
    <n v="20"/>
  </r>
  <r>
    <s v="Id1541"/>
    <s v="  Lauren A"/>
    <n v="20.69"/>
    <n v="6.93"/>
    <s v="No"/>
    <s v="No"/>
    <s v="No"/>
    <n v="2"/>
    <s v="No"/>
    <x v="2"/>
    <s v="Diabetes"/>
    <s v="29-Aug-1973"/>
    <n v="6630.31"/>
    <s v="tier - 2"/>
    <s v="tier - 1"/>
    <s v="R1013"/>
    <n v="50"/>
  </r>
  <r>
    <s v="Id1542"/>
    <s v="  Mason D"/>
    <n v="41.23"/>
    <n v="4.24"/>
    <s v="No"/>
    <s v="No"/>
    <s v="No"/>
    <n v="0"/>
    <s v="No"/>
    <x v="0"/>
    <s v="Normal"/>
    <s v="28-Aug-1982"/>
    <n v="6610.11"/>
    <s v="tier - 3"/>
    <s v="tier - 2"/>
    <s v="R1015"/>
    <n v="41"/>
  </r>
  <r>
    <s v="Id1543"/>
    <s v="  Ryan"/>
    <n v="29.9"/>
    <n v="5.91"/>
    <s v="No"/>
    <s v="No"/>
    <s v="No"/>
    <n v="0"/>
    <s v="No"/>
    <x v="1"/>
    <s v="Prediabetes"/>
    <s v="7-Nov-1982"/>
    <n v="6600.36"/>
    <s v="tier - 2"/>
    <s v="tier - 3"/>
    <s v="R1011"/>
    <n v="41"/>
  </r>
  <r>
    <s v="Id1544"/>
    <s v="  Arturo"/>
    <n v="34.104999999999997"/>
    <n v="5.93"/>
    <s v="No"/>
    <s v="No"/>
    <s v="No"/>
    <n v="0"/>
    <s v="No"/>
    <x v="0"/>
    <s v="Prediabetes"/>
    <s v="29-Dec-1982"/>
    <n v="6600.21"/>
    <s v="tier - 3"/>
    <s v="tier - 2"/>
    <s v="R1016"/>
    <n v="41"/>
  </r>
  <r>
    <s v="Id1545"/>
    <s v="  Jake"/>
    <n v="24.97"/>
    <n v="5.66"/>
    <s v="No"/>
    <s v="No"/>
    <s v="No"/>
    <n v="0"/>
    <s v="No"/>
    <x v="1"/>
    <s v="Normal"/>
    <s v="22-Nov-1982"/>
    <n v="6593.51"/>
    <s v="tier - 2"/>
    <s v="tier - 1"/>
    <s v="R1013"/>
    <n v="41"/>
  </r>
  <r>
    <s v="Id1546"/>
    <s v="  Sarah E"/>
    <n v="34.799999999999997"/>
    <n v="4.1900000000000004"/>
    <s v="No"/>
    <s v="No"/>
    <s v="No"/>
    <n v="1"/>
    <s v="No"/>
    <x v="0"/>
    <s v="Normal"/>
    <s v="5-Oct-1984"/>
    <n v="6571.54"/>
    <s v="tier - 2"/>
    <s v="tier - 3"/>
    <s v="R1011"/>
    <n v="39"/>
  </r>
  <r>
    <s v="Id1547"/>
    <s v="  Alison L"/>
    <n v="32.965000000000003"/>
    <n v="9.2100000000000009"/>
    <s v="Yes"/>
    <s v="No"/>
    <s v="No"/>
    <n v="0"/>
    <s v="No"/>
    <x v="0"/>
    <s v="Diabetes"/>
    <s v="20-Jul-1981"/>
    <n v="6571.02"/>
    <s v="tier - 2"/>
    <s v="tier - 1"/>
    <s v="R1012"/>
    <n v="42"/>
  </r>
  <r>
    <s v="Id1548"/>
    <s v="  Karen A"/>
    <n v="27.265000000000001"/>
    <n v="5.51"/>
    <s v="No"/>
    <s v="No"/>
    <s v="No"/>
    <n v="1"/>
    <s v="No"/>
    <x v="1"/>
    <s v="Normal"/>
    <s v="20-Sep-1984"/>
    <n v="6555.07"/>
    <s v="tier - 2"/>
    <s v="tier - 2"/>
    <s v="R1024"/>
    <n v="39"/>
  </r>
  <r>
    <s v="Id1549"/>
    <s v="  Thomas R"/>
    <n v="17.059999999999999"/>
    <n v="8.5"/>
    <s v="No"/>
    <s v="No"/>
    <s v="No"/>
    <n v="0"/>
    <s v="No"/>
    <x v="3"/>
    <s v="Diabetes"/>
    <s v="11-Dec-1968"/>
    <n v="6552.01"/>
    <s v="tier - 3"/>
    <s v="tier - 2"/>
    <s v="R1013"/>
    <n v="55"/>
  </r>
  <r>
    <s v="Id1550"/>
    <s v="  Stephanie W"/>
    <n v="36.29"/>
    <n v="6.23"/>
    <s v="No"/>
    <s v="No"/>
    <s v="No"/>
    <n v="0"/>
    <s v="No"/>
    <x v="0"/>
    <s v="Prediabetes"/>
    <s v="6-Aug-1989"/>
    <n v="6551.75"/>
    <s v="tier - 2"/>
    <s v="tier - 2"/>
    <s v="R1024"/>
    <n v="34"/>
  </r>
  <r>
    <s v="Id1551"/>
    <s v="  Ezra"/>
    <n v="28.594999999999999"/>
    <n v="8.5299999999999994"/>
    <s v="Yes"/>
    <s v="No"/>
    <s v="No"/>
    <n v="1"/>
    <s v="No"/>
    <x v="1"/>
    <s v="Diabetes"/>
    <s v="18-Dec-1986"/>
    <n v="6548.2"/>
    <s v="tier - 2"/>
    <s v="tier - 3"/>
    <s v="R1012"/>
    <n v="37"/>
  </r>
  <r>
    <s v="Id1552"/>
    <s v="  Jim"/>
    <n v="17.8"/>
    <n v="5.75"/>
    <s v="Yes"/>
    <s v="No"/>
    <s v="Yes"/>
    <n v="1"/>
    <s v="No"/>
    <x v="3"/>
    <s v="Prediabetes"/>
    <s v="3-Dec-1969"/>
    <n v="6546.16"/>
    <s v="tier - 2"/>
    <s v="tier - 3"/>
    <s v="R1013"/>
    <n v="54"/>
  </r>
  <r>
    <s v="Id1553"/>
    <s v="  Ari L"/>
    <n v="21.4"/>
    <n v="5.6"/>
    <s v="No"/>
    <s v="No"/>
    <s v="No"/>
    <n v="0"/>
    <s v="No"/>
    <x v="2"/>
    <s v="Normal"/>
    <s v="2-Oct-1982"/>
    <n v="6536.68"/>
    <s v="tier - 2"/>
    <s v="tier - 2"/>
    <s v="R1012"/>
    <n v="41"/>
  </r>
  <r>
    <s v="Id1554"/>
    <s v="  Fanny"/>
    <n v="23.01"/>
    <n v="4.68"/>
    <s v="No"/>
    <s v="No"/>
    <s v="No"/>
    <n v="0"/>
    <s v="No"/>
    <x v="2"/>
    <s v="Normal"/>
    <s v="12-Aug-1982"/>
    <n v="6532.04"/>
    <s v="tier - 2"/>
    <s v="tier - 1"/>
    <s v="R1013"/>
    <n v="41"/>
  </r>
  <r>
    <s v="Id1555"/>
    <s v="  Heather"/>
    <n v="19.86"/>
    <n v="5.62"/>
    <s v="Yes"/>
    <s v="No"/>
    <s v="No"/>
    <n v="0"/>
    <s v="No"/>
    <x v="2"/>
    <s v="Normal"/>
    <s v="23-Oct-1976"/>
    <n v="6529.21"/>
    <s v="tier - 2"/>
    <s v="tier - 1"/>
    <s v="R1013"/>
    <n v="47"/>
  </r>
  <r>
    <s v="Id1556"/>
    <s v="  Peter W"/>
    <n v="33.58"/>
    <n v="5.08"/>
    <s v="No"/>
    <s v="No"/>
    <s v="No"/>
    <n v="0"/>
    <s v="No"/>
    <x v="0"/>
    <s v="Normal"/>
    <s v="7-Jul-1994"/>
    <n v="6512.24"/>
    <s v="tier - 2"/>
    <s v="tier - 1"/>
    <s v="R1021"/>
    <n v="29"/>
  </r>
  <r>
    <s v="Id1557"/>
    <s v="  Catherine A"/>
    <n v="29.81"/>
    <n v="5.28"/>
    <s v="No"/>
    <s v="No"/>
    <s v="No"/>
    <n v="0"/>
    <s v="No"/>
    <x v="1"/>
    <s v="Normal"/>
    <s v="28-Aug-1982"/>
    <n v="6500.24"/>
    <s v="tier - 2"/>
    <s v="tier - 2"/>
    <s v="R1013"/>
    <n v="41"/>
  </r>
  <r>
    <s v="Id1558"/>
    <s v="  Kelly A"/>
    <n v="27.4"/>
    <n v="4.6100000000000003"/>
    <s v="No"/>
    <s v="No"/>
    <s v="No"/>
    <n v="0"/>
    <s v="No"/>
    <x v="1"/>
    <s v="Normal"/>
    <s v="9-Oct-1982"/>
    <n v="6496.89"/>
    <s v="tier - 2"/>
    <s v="tier - 3"/>
    <s v="R1011"/>
    <n v="41"/>
  </r>
  <r>
    <s v="Id1559"/>
    <s v="  Janel N"/>
    <n v="17.98"/>
    <n v="6.57"/>
    <s v="Yes"/>
    <s v="No"/>
    <s v="No"/>
    <n v="2"/>
    <s v="No"/>
    <x v="3"/>
    <s v="Diabetes"/>
    <s v="1-Dec-1970"/>
    <n v="6481.67"/>
    <s v="tier - 2"/>
    <s v="tier - 2"/>
    <s v="R1013"/>
    <n v="53"/>
  </r>
  <r>
    <s v="Id1560"/>
    <s v="  Yann Kai"/>
    <n v="37.9"/>
    <n v="5.83"/>
    <s v="No"/>
    <s v="No"/>
    <s v="No"/>
    <n v="0"/>
    <s v="No"/>
    <x v="0"/>
    <s v="Prediabetes"/>
    <s v="8-Jun-1980"/>
    <n v="6474.01"/>
    <s v="tier - 2"/>
    <s v="tier - 3"/>
    <s v="R1011"/>
    <n v="43"/>
  </r>
  <r>
    <s v="Id1561"/>
    <s v="  Zachary R"/>
    <n v="25.27"/>
    <n v="6.98"/>
    <s v="Yes"/>
    <s v="No"/>
    <s v="No"/>
    <n v="0"/>
    <s v="No"/>
    <x v="1"/>
    <s v="Diabetes"/>
    <s v="27-Jul-1981"/>
    <n v="6473.15"/>
    <s v="tier - 2"/>
    <s v="tier - 2"/>
    <s v="R1013"/>
    <n v="42"/>
  </r>
  <r>
    <s v="Id1562"/>
    <s v="  Alejandro Sr"/>
    <n v="29.26"/>
    <n v="4.03"/>
    <s v="No"/>
    <s v="No"/>
    <s v="No"/>
    <n v="1"/>
    <s v="No"/>
    <x v="1"/>
    <s v="Normal"/>
    <s v="1-Nov-1984"/>
    <n v="6457.84"/>
    <s v="tier - 2"/>
    <s v="tier - 3"/>
    <s v="R1012"/>
    <n v="39"/>
  </r>
  <r>
    <s v="Id1563"/>
    <s v="  Nicholas R"/>
    <n v="27.835000000000001"/>
    <n v="4.5599999999999996"/>
    <s v="No"/>
    <s v="No"/>
    <s v="No"/>
    <n v="1"/>
    <s v="No"/>
    <x v="1"/>
    <s v="Normal"/>
    <s v="26-Aug-1984"/>
    <n v="6455.86"/>
    <s v="tier - 3"/>
    <s v="tier - 3"/>
    <s v="R1012"/>
    <n v="39"/>
  </r>
  <r>
    <s v="Id1564"/>
    <s v="  Paul"/>
    <n v="46.53"/>
    <n v="5.38"/>
    <s v="Yes"/>
    <s v="No"/>
    <s v="No"/>
    <n v="0"/>
    <s v="No"/>
    <x v="0"/>
    <s v="Normal"/>
    <s v="22-Jul-1985"/>
    <n v="6435.62"/>
    <s v="tier - 3"/>
    <s v="tier - 2"/>
    <s v="R1013"/>
    <n v="38"/>
  </r>
  <r>
    <s v="Id1565"/>
    <s v="  Michael D"/>
    <n v="20.58"/>
    <n v="11.04"/>
    <s v="Yes"/>
    <s v="No"/>
    <s v="No"/>
    <n v="1"/>
    <s v="No"/>
    <x v="2"/>
    <s v="Diabetes"/>
    <s v="5-Aug-1975"/>
    <n v="6423.48"/>
    <s v="tier - 2"/>
    <s v="tier - 3"/>
    <s v="R1013"/>
    <n v="48"/>
  </r>
  <r>
    <s v="Id1566"/>
    <s v="  Marina"/>
    <n v="19.53"/>
    <n v="6.09"/>
    <s v="Yes"/>
    <s v="No"/>
    <s v="No"/>
    <n v="0"/>
    <s v="No"/>
    <x v="2"/>
    <s v="Prediabetes"/>
    <s v="30-Dec-1976"/>
    <n v="6417.28"/>
    <s v="tier - 2"/>
    <s v="tier - 3"/>
    <s v="R1013"/>
    <n v="47"/>
  </r>
  <r>
    <s v="Id1567"/>
    <s v="  Caroline"/>
    <n v="27.7"/>
    <n v="4.71"/>
    <s v="No"/>
    <s v="No"/>
    <s v="No"/>
    <n v="1"/>
    <s v="No"/>
    <x v="1"/>
    <s v="Normal"/>
    <s v="4-Sep-1987"/>
    <n v="6414.18"/>
    <s v="tier - 2"/>
    <s v="tier - 2"/>
    <s v="R1011"/>
    <n v="36"/>
  </r>
  <r>
    <s v="Id1568"/>
    <s v="  Ross P"/>
    <n v="18.920000000000002"/>
    <n v="8.18"/>
    <s v="No"/>
    <s v="No"/>
    <s v="No"/>
    <n v="0"/>
    <s v="No"/>
    <x v="2"/>
    <s v="Diabetes"/>
    <s v="22-Aug-1971"/>
    <n v="6412.34"/>
    <s v="tier - 2"/>
    <s v="tier - 3"/>
    <s v="R1013"/>
    <n v="52"/>
  </r>
  <r>
    <s v="Id1569"/>
    <s v="  Aoife"/>
    <n v="17.760000000000002"/>
    <n v="11.18"/>
    <s v="Yes"/>
    <s v="No"/>
    <s v="No"/>
    <n v="2"/>
    <s v="No"/>
    <x v="3"/>
    <s v="Diabetes"/>
    <s v="20-Aug-1970"/>
    <n v="6407.05"/>
    <s v="tier - 2"/>
    <s v="tier - 1"/>
    <s v="R1013"/>
    <n v="53"/>
  </r>
  <r>
    <s v="Id1570"/>
    <s v="  Wesley"/>
    <n v="29.83"/>
    <n v="5.03"/>
    <s v="Yes"/>
    <s v="No"/>
    <s v="No"/>
    <n v="0"/>
    <s v="No"/>
    <x v="1"/>
    <s v="Normal"/>
    <s v="10-Dec-1985"/>
    <n v="6406.41"/>
    <s v="tier - 1"/>
    <s v="tier - 3"/>
    <s v="R1014"/>
    <n v="38"/>
  </r>
  <r>
    <s v="Id1571"/>
    <s v="  Rebecca J"/>
    <n v="23.465"/>
    <n v="5.56"/>
    <s v="No"/>
    <s v="No"/>
    <s v="No"/>
    <n v="1"/>
    <s v="No"/>
    <x v="2"/>
    <s v="Normal"/>
    <s v="9-Sep-1987"/>
    <n v="6402.29"/>
    <s v="tier - 2"/>
    <s v="tier - 3"/>
    <s v="R1024"/>
    <n v="36"/>
  </r>
  <r>
    <s v="Id1572"/>
    <s v="  Barry P"/>
    <n v="29.355"/>
    <n v="4.33"/>
    <s v="No"/>
    <s v="No"/>
    <s v="No"/>
    <n v="0"/>
    <s v="No"/>
    <x v="1"/>
    <s v="Normal"/>
    <s v="28-Oct-1982"/>
    <n v="6393.6"/>
    <s v="tier - 2"/>
    <s v="tier - 1"/>
    <s v="R1012"/>
    <n v="41"/>
  </r>
  <r>
    <s v="Id1573"/>
    <s v="  Maciej"/>
    <n v="35.49"/>
    <n v="5.21"/>
    <s v="Yes"/>
    <s v="No"/>
    <s v="Yes"/>
    <n v="1"/>
    <s v="No"/>
    <x v="0"/>
    <s v="Normal"/>
    <s v="16-Aug-1997"/>
    <n v="6389.53"/>
    <s v="tier - 2"/>
    <s v="tier - 2"/>
    <s v="R1021"/>
    <n v="26"/>
  </r>
  <r>
    <s v="Id1574"/>
    <s v="  Jerry D"/>
    <n v="26.315000000000001"/>
    <n v="5.89"/>
    <s v="No"/>
    <s v="No"/>
    <s v="No"/>
    <n v="0"/>
    <s v="No"/>
    <x v="1"/>
    <s v="Prediabetes"/>
    <s v="6-Aug-1982"/>
    <n v="6389.38"/>
    <s v="tier - 1"/>
    <s v="tier - 2"/>
    <s v="R1012"/>
    <n v="41"/>
  </r>
  <r>
    <s v="Id1575"/>
    <s v="  Eric A"/>
    <n v="19.79"/>
    <n v="4.8099999999999996"/>
    <s v="Yes"/>
    <s v="No"/>
    <s v="No"/>
    <n v="0"/>
    <s v="No"/>
    <x v="2"/>
    <s v="Normal"/>
    <s v="18-Nov-1976"/>
    <n v="6374.16"/>
    <s v="tier - 2"/>
    <s v="tier - 2"/>
    <s v="R1013"/>
    <n v="47"/>
  </r>
  <r>
    <s v="Id1576"/>
    <s v="  Cathi"/>
    <n v="40.564999999999998"/>
    <n v="5.66"/>
    <s v="No"/>
    <s v="No"/>
    <s v="No"/>
    <n v="1"/>
    <s v="No"/>
    <x v="0"/>
    <s v="Normal"/>
    <s v="13-Aug-1984"/>
    <n v="6373.56"/>
    <s v="tier - 2"/>
    <s v="tier - 1"/>
    <s v="R1012"/>
    <n v="39"/>
  </r>
  <r>
    <s v="Id1577"/>
    <s v="  Alex M"/>
    <n v="18.03"/>
    <n v="10.66"/>
    <s v="Yes"/>
    <s v="No"/>
    <s v="No"/>
    <n v="2"/>
    <s v="No"/>
    <x v="3"/>
    <s v="Diabetes"/>
    <s v="9-Nov-1970"/>
    <n v="6367.31"/>
    <s v="tier - 2"/>
    <s v="tier - 1"/>
    <s v="R1013"/>
    <n v="53"/>
  </r>
  <r>
    <s v="Id1578"/>
    <s v="  Liang"/>
    <n v="34.65"/>
    <n v="5.98"/>
    <s v="Yes"/>
    <s v="No"/>
    <s v="No"/>
    <n v="0"/>
    <s v="No"/>
    <x v="0"/>
    <s v="Prediabetes"/>
    <s v="7-Jul-1996"/>
    <n v="6361.47"/>
    <s v="tier - 2"/>
    <s v="tier - 3"/>
    <s v="R1021"/>
    <n v="27"/>
  </r>
  <r>
    <s v="Id1579"/>
    <s v="  Lexy"/>
    <n v="42.94"/>
    <n v="4.34"/>
    <s v="No"/>
    <s v="No"/>
    <s v="No"/>
    <n v="0"/>
    <s v="No"/>
    <x v="0"/>
    <s v="Normal"/>
    <s v="24-Jun-1989"/>
    <n v="6360.99"/>
    <s v="tier - 2"/>
    <s v="tier - 2"/>
    <s v="R1012"/>
    <n v="34"/>
  </r>
  <r>
    <s v="Id1580"/>
    <s v="  Michael"/>
    <n v="31.254999999999999"/>
    <n v="5.17"/>
    <s v="No"/>
    <s v="No"/>
    <s v="No"/>
    <n v="0"/>
    <s v="No"/>
    <x v="0"/>
    <s v="Normal"/>
    <s v="30-Oct-1980"/>
    <n v="6358.78"/>
    <s v="tier - 2"/>
    <s v="tier - 1"/>
    <s v="R1012"/>
    <n v="43"/>
  </r>
  <r>
    <s v="Id1581"/>
    <s v="  Samuel L"/>
    <n v="45.43"/>
    <n v="4.2300000000000004"/>
    <s v="Yes"/>
    <s v="No"/>
    <s v="Yes"/>
    <n v="1"/>
    <s v="No"/>
    <x v="0"/>
    <s v="Normal"/>
    <s v="19-Aug-1983"/>
    <n v="6356.27"/>
    <s v="tier - 3"/>
    <s v="tier - 2"/>
    <s v="R1013"/>
    <n v="40"/>
  </r>
  <r>
    <s v="Id1582"/>
    <s v="  Spencer A"/>
    <n v="32.340000000000003"/>
    <n v="4.88"/>
    <s v="Yes"/>
    <s v="No"/>
    <s v="Yes"/>
    <n v="1"/>
    <s v="No"/>
    <x v="0"/>
    <s v="Normal"/>
    <s v="21-Oct-1983"/>
    <n v="6338.08"/>
    <s v="tier - 2"/>
    <s v="tier - 1"/>
    <s v="R1013"/>
    <n v="40"/>
  </r>
  <r>
    <s v="Id1583"/>
    <s v="  Rochelle"/>
    <n v="25.46"/>
    <n v="9.7100000000000009"/>
    <s v="Yes"/>
    <s v="No"/>
    <s v="No"/>
    <n v="1"/>
    <s v="No"/>
    <x v="1"/>
    <s v="Diabetes"/>
    <s v="25-Sep-1986"/>
    <n v="6335.64"/>
    <s v="tier - 2"/>
    <s v="tier - 2"/>
    <s v="R1013"/>
    <n v="37"/>
  </r>
  <r>
    <s v="Id1584"/>
    <s v="  Paula"/>
    <n v="37.145000000000003"/>
    <n v="5.32"/>
    <s v="No"/>
    <s v="No"/>
    <s v="No"/>
    <n v="0"/>
    <s v="No"/>
    <x v="0"/>
    <s v="Normal"/>
    <s v="13-Aug-1990"/>
    <n v="6334.34"/>
    <s v="tier - 2"/>
    <s v="tier - 2"/>
    <s v="R1024"/>
    <n v="33"/>
  </r>
  <r>
    <s v="Id1585"/>
    <s v="  Madeline E"/>
    <n v="30.8"/>
    <n v="5.83"/>
    <s v="Yes"/>
    <s v="No"/>
    <s v="No"/>
    <n v="0"/>
    <s v="No"/>
    <x v="0"/>
    <s v="Prediabetes"/>
    <s v="15-Dec-1985"/>
    <n v="6313.76"/>
    <s v="tier - 2"/>
    <s v="tier - 1"/>
    <s v="R1013"/>
    <n v="38"/>
  </r>
  <r>
    <s v="Id1586"/>
    <s v="  Maria Isabel"/>
    <n v="29.5"/>
    <n v="5.54"/>
    <s v="Yes"/>
    <s v="No"/>
    <s v="No"/>
    <n v="0"/>
    <s v="No"/>
    <x v="1"/>
    <s v="Normal"/>
    <s v="19-Nov-1985"/>
    <n v="6311.95"/>
    <s v="tier - 2"/>
    <s v="tier - 1"/>
    <s v="R1011"/>
    <n v="38"/>
  </r>
  <r>
    <s v="Id1587"/>
    <s v="  Arthur M"/>
    <n v="43.39"/>
    <n v="5.85"/>
    <s v="No"/>
    <s v="Yes"/>
    <s v="No"/>
    <n v="1"/>
    <s v="No"/>
    <x v="0"/>
    <s v="Prediabetes"/>
    <s v="27-Jul-2004"/>
    <n v="6311.11"/>
    <s v="tier - 2"/>
    <s v="tier - 2"/>
    <s v="R1011"/>
    <n v="19"/>
  </r>
  <r>
    <s v="Id1588"/>
    <s v="  Joseph R"/>
    <n v="15.08"/>
    <n v="4.8499999999999996"/>
    <s v="Yes"/>
    <s v="No"/>
    <s v="Yes"/>
    <n v="1"/>
    <s v="No"/>
    <x v="3"/>
    <s v="Normal"/>
    <s v="4-Sep-1969"/>
    <n v="6305.61"/>
    <s v="tier - 2"/>
    <s v="tier - 2"/>
    <s v="R1012"/>
    <n v="54"/>
  </r>
  <r>
    <s v="Id1589"/>
    <s v="  Sachiko"/>
    <n v="20.48"/>
    <n v="11.09"/>
    <s v="No"/>
    <s v="No"/>
    <s v="No"/>
    <n v="0"/>
    <s v="No"/>
    <x v="2"/>
    <s v="Diabetes"/>
    <s v="17-Sep-1974"/>
    <n v="6302.23"/>
    <s v="tier - 2"/>
    <s v="tier - 1"/>
    <s v="R1013"/>
    <n v="49"/>
  </r>
  <r>
    <s v="Id1590"/>
    <s v="  Christopher"/>
    <n v="34.450000000000003"/>
    <n v="5.58"/>
    <s v="Yes"/>
    <s v="No"/>
    <s v="No"/>
    <n v="0"/>
    <s v="No"/>
    <x v="0"/>
    <s v="Normal"/>
    <s v="4-Jul-1996"/>
    <n v="6293.63"/>
    <s v="tier - 2"/>
    <s v="tier - 3"/>
    <s v="R1021"/>
    <n v="27"/>
  </r>
  <r>
    <s v="Id1591"/>
    <s v="  Joseph"/>
    <n v="34.21"/>
    <n v="9.7200000000000006"/>
    <s v="Yes"/>
    <s v="No"/>
    <s v="No"/>
    <n v="0"/>
    <s v="No"/>
    <x v="0"/>
    <s v="Diabetes"/>
    <s v="26-Aug-1981"/>
    <n v="6289.75"/>
    <s v="tier - 2"/>
    <s v="tier - 3"/>
    <s v="R1013"/>
    <n v="42"/>
  </r>
  <r>
    <s v="Id1592"/>
    <s v="  Lawrence"/>
    <n v="28.8"/>
    <n v="11.41"/>
    <s v="Yes"/>
    <s v="No"/>
    <s v="No"/>
    <n v="0"/>
    <s v="No"/>
    <x v="1"/>
    <s v="Diabetes"/>
    <s v="24-Nov-1981"/>
    <n v="6282.24"/>
    <s v="tier - 2"/>
    <s v="tier - 1"/>
    <s v="R1011"/>
    <n v="42"/>
  </r>
  <r>
    <s v="Id1593"/>
    <s v="  Katie"/>
    <n v="31.74"/>
    <n v="4.46"/>
    <s v="No"/>
    <s v="No"/>
    <s v="Yes"/>
    <n v="1"/>
    <s v="No"/>
    <x v="0"/>
    <s v="Normal"/>
    <s v="16-Oct-1993"/>
    <n v="6276.3"/>
    <s v="tier - 2"/>
    <s v="tier - 1"/>
    <s v="R1025"/>
    <n v="30"/>
  </r>
  <r>
    <s v="Id1594"/>
    <s v="  Ruben"/>
    <n v="21.78"/>
    <n v="9.31"/>
    <s v="Yes"/>
    <s v="No"/>
    <s v="No"/>
    <n v="0"/>
    <s v="No"/>
    <x v="2"/>
    <s v="Diabetes"/>
    <s v="30-Jun-1981"/>
    <n v="6272.48"/>
    <s v="tier - 1"/>
    <s v="tier - 3"/>
    <s v="R1013"/>
    <n v="42"/>
  </r>
  <r>
    <s v="Id1595"/>
    <s v="  Sarah"/>
    <n v="23.75"/>
    <n v="5.03"/>
    <s v="No"/>
    <s v="No"/>
    <s v="No"/>
    <n v="1"/>
    <s v="No"/>
    <x v="2"/>
    <s v="Normal"/>
    <s v="25-Sep-1984"/>
    <n v="6269.33"/>
    <s v="tier - 2"/>
    <s v="tier - 1"/>
    <s v="R1013"/>
    <n v="39"/>
  </r>
  <r>
    <s v="Id1596"/>
    <s v="  Angela R"/>
    <n v="33.21"/>
    <n v="5.07"/>
    <s v="Yes"/>
    <s v="No"/>
    <s v="No"/>
    <n v="1"/>
    <s v="No"/>
    <x v="0"/>
    <s v="Normal"/>
    <s v="17-Oct-1995"/>
    <n v="6261.2"/>
    <s v="tier - 2"/>
    <s v="tier - 1"/>
    <s v="R1026"/>
    <n v="28"/>
  </r>
  <r>
    <s v="Id1597"/>
    <s v="  Chatham"/>
    <n v="17.7"/>
    <n v="10.42"/>
    <s v="Yes"/>
    <s v="No"/>
    <s v="No"/>
    <n v="2"/>
    <s v="No"/>
    <x v="3"/>
    <s v="Diabetes"/>
    <s v="11-Oct-1970"/>
    <n v="6255.38"/>
    <s v="tier - 2"/>
    <s v="tier - 2"/>
    <s v="R1013"/>
    <n v="53"/>
  </r>
  <r>
    <s v="Id1598"/>
    <s v="  Derek"/>
    <n v="17.2"/>
    <n v="6.45"/>
    <s v="No"/>
    <s v="No"/>
    <s v="No"/>
    <n v="2"/>
    <s v="No"/>
    <x v="3"/>
    <s v="Prediabetes"/>
    <s v="8-Sep-1972"/>
    <n v="6254.13"/>
    <s v="tier - 2"/>
    <s v="tier - 2"/>
    <s v="R1012"/>
    <n v="51"/>
  </r>
  <r>
    <s v="Id1599"/>
    <s v="  Kalvin J"/>
    <n v="19.21"/>
    <n v="5.52"/>
    <s v="No"/>
    <s v="No"/>
    <s v="No"/>
    <n v="2"/>
    <s v="No"/>
    <x v="2"/>
    <s v="Normal"/>
    <s v="11-Nov-1972"/>
    <n v="6253.85"/>
    <s v="tier - 2"/>
    <s v="tier - 2"/>
    <s v="R1013"/>
    <n v="51"/>
  </r>
  <r>
    <s v="Id1600"/>
    <s v="  Dave"/>
    <n v="23.2"/>
    <n v="4.41"/>
    <s v="No"/>
    <s v="No"/>
    <s v="Yes"/>
    <n v="1"/>
    <s v="No"/>
    <x v="2"/>
    <s v="Normal"/>
    <s v="10-Oct-1979"/>
    <n v="6250.44"/>
    <s v="tier - 2"/>
    <s v="tier - 1"/>
    <s v="R1011"/>
    <n v="44"/>
  </r>
  <r>
    <s v="Id1601"/>
    <s v="  Barbara G"/>
    <n v="32.5"/>
    <n v="4.6900000000000004"/>
    <s v="Yes"/>
    <s v="No"/>
    <s v="Yes"/>
    <n v="1"/>
    <s v="No"/>
    <x v="0"/>
    <s v="Normal"/>
    <s v="11-Aug-1983"/>
    <n v="6238.3"/>
    <s v="tier - 2"/>
    <s v="tier - 1"/>
    <s v="R1011"/>
    <n v="40"/>
  </r>
  <r>
    <s v="Id1602"/>
    <s v="  Skylar"/>
    <n v="20.9"/>
    <n v="6.94"/>
    <s v="No"/>
    <s v="No"/>
    <s v="No"/>
    <n v="0"/>
    <s v="No"/>
    <x v="2"/>
    <s v="Diabetes"/>
    <s v="19-Sep-1978"/>
    <n v="6236.95"/>
    <s v="tier - 2"/>
    <s v="tier - 2"/>
    <s v="R1013"/>
    <n v="45"/>
  </r>
  <r>
    <s v="Id1603"/>
    <s v="  Nick"/>
    <n v="19.11"/>
    <n v="4.3499999999999996"/>
    <s v="No"/>
    <s v="No"/>
    <s v="No"/>
    <n v="2"/>
    <s v="No"/>
    <x v="2"/>
    <s v="Normal"/>
    <s v="29-Jun-1972"/>
    <n v="6219.93"/>
    <s v="tier - 2"/>
    <s v="tier - 2"/>
    <s v="R1013"/>
    <n v="51"/>
  </r>
  <r>
    <s v="Id1604"/>
    <s v="  Sunny S"/>
    <n v="31.17"/>
    <n v="5.28"/>
    <s v="No"/>
    <s v="No"/>
    <s v="No"/>
    <n v="1"/>
    <s v="No"/>
    <x v="0"/>
    <s v="Normal"/>
    <s v="12-Aug-1992"/>
    <n v="6208.5"/>
    <s v="tier - 2"/>
    <s v="tier - 1"/>
    <s v="R1021"/>
    <n v="31"/>
  </r>
  <r>
    <s v="Id1605"/>
    <s v="  Anne-Marie"/>
    <n v="36.08"/>
    <n v="4.29"/>
    <s v="No"/>
    <s v="No"/>
    <s v="No"/>
    <n v="0"/>
    <s v="No"/>
    <x v="0"/>
    <s v="Normal"/>
    <s v="10-Sep-1999"/>
    <n v="6207.26"/>
    <s v="tier - 2"/>
    <s v="tier - 2"/>
    <s v="R1026"/>
    <n v="24"/>
  </r>
  <r>
    <s v="Id1606"/>
    <s v="  Nicholas"/>
    <n v="28.024999999999999"/>
    <n v="5.69"/>
    <s v="Yes"/>
    <s v="No"/>
    <s v="No"/>
    <n v="0"/>
    <s v="No"/>
    <x v="1"/>
    <s v="Normal"/>
    <s v="22-Sep-1985"/>
    <n v="6203.9"/>
    <s v="tier - 2"/>
    <s v="tier - 2"/>
    <s v="R1012"/>
    <n v="38"/>
  </r>
  <r>
    <s v="Id1607"/>
    <s v="  Scott M"/>
    <n v="24.32"/>
    <n v="5.56"/>
    <s v="Yes"/>
    <s v="No"/>
    <s v="No"/>
    <n v="0"/>
    <s v="No"/>
    <x v="2"/>
    <s v="Normal"/>
    <s v="22-Jul-1985"/>
    <n v="6198.75"/>
    <s v="tier - 2"/>
    <s v="tier - 1"/>
    <s v="R1012"/>
    <n v="38"/>
  </r>
  <r>
    <s v="Id1608"/>
    <s v="  Marisa A"/>
    <n v="38"/>
    <n v="5.41"/>
    <s v="Yes"/>
    <s v="No"/>
    <s v="No"/>
    <n v="1"/>
    <s v="No"/>
    <x v="0"/>
    <s v="Normal"/>
    <s v="23-Oct-1988"/>
    <n v="6196.45"/>
    <s v="tier - 2"/>
    <s v="tier - 1"/>
    <s v="R1011"/>
    <n v="35"/>
  </r>
  <r>
    <s v="Id1609"/>
    <s v="  Katie"/>
    <n v="31.6"/>
    <n v="10.85"/>
    <s v="Yes"/>
    <s v="No"/>
    <s v="No"/>
    <n v="0"/>
    <s v="No"/>
    <x v="0"/>
    <s v="Diabetes"/>
    <s v="1-Oct-1981"/>
    <n v="6186.13"/>
    <s v="tier - 2"/>
    <s v="tier - 3"/>
    <s v="R1011"/>
    <n v="42"/>
  </r>
  <r>
    <s v="Id1610"/>
    <s v="  Amy L"/>
    <n v="31.02"/>
    <n v="11.63"/>
    <s v="Yes"/>
    <s v="No"/>
    <s v="No"/>
    <n v="0"/>
    <s v="No"/>
    <x v="0"/>
    <s v="Diabetes"/>
    <s v="22-Nov-1981"/>
    <n v="6185.32"/>
    <s v="tier - 2"/>
    <s v="tier - 1"/>
    <s v="R1013"/>
    <n v="42"/>
  </r>
  <r>
    <s v="Id1611"/>
    <s v="  Jenna M"/>
    <n v="29.26"/>
    <n v="5.68"/>
    <s v="Yes"/>
    <s v="No"/>
    <s v="No"/>
    <n v="1"/>
    <s v="No"/>
    <x v="1"/>
    <s v="Normal"/>
    <s v="1-Nov-1988"/>
    <n v="6184.3"/>
    <s v="tier - 2"/>
    <s v="tier - 3"/>
    <s v="R1013"/>
    <n v="35"/>
  </r>
  <r>
    <s v="Id1612"/>
    <s v="  Elizabeth M"/>
    <n v="15.09"/>
    <n v="7.59"/>
    <s v="Yes"/>
    <s v="No"/>
    <s v="No"/>
    <n v="2"/>
    <s v="No"/>
    <x v="3"/>
    <s v="Diabetes"/>
    <s v="5-Oct-1970"/>
    <n v="6183.46"/>
    <s v="tier - 2"/>
    <s v="tier - 2"/>
    <s v="R1012"/>
    <n v="53"/>
  </r>
  <r>
    <s v="Id1613"/>
    <s v="  Lyazid"/>
    <n v="22.63"/>
    <n v="5.09"/>
    <s v="Yes"/>
    <s v="No"/>
    <s v="No"/>
    <n v="0"/>
    <s v="No"/>
    <x v="2"/>
    <s v="Normal"/>
    <s v="9-Aug-1985"/>
    <n v="6183.32"/>
    <s v="tier - 2"/>
    <s v="tier - 2"/>
    <s v="R1012"/>
    <n v="38"/>
  </r>
  <r>
    <s v="Id1614"/>
    <s v="  Lindsey A"/>
    <n v="23.46"/>
    <n v="4.21"/>
    <s v="No"/>
    <s v="No"/>
    <s v="No"/>
    <n v="1"/>
    <s v="No"/>
    <x v="2"/>
    <s v="Normal"/>
    <s v="6-Oct-1984"/>
    <n v="6170.96"/>
    <s v="tier - 2"/>
    <s v="tier - 1"/>
    <s v="R1013"/>
    <n v="39"/>
  </r>
  <r>
    <s v="Id1615"/>
    <s v="  Chris"/>
    <n v="22.56"/>
    <n v="4.34"/>
    <s v="Yes"/>
    <s v="No"/>
    <s v="No"/>
    <n v="0"/>
    <s v="No"/>
    <x v="2"/>
    <s v="Normal"/>
    <s v="15-Oct-1985"/>
    <n v="6159.57"/>
    <s v="tier - 2"/>
    <s v="tier - 1"/>
    <s v="R1012"/>
    <n v="38"/>
  </r>
  <r>
    <s v="Id1616"/>
    <s v="  Jennifer A"/>
    <n v="19.28"/>
    <n v="11.85"/>
    <s v="No"/>
    <s v="No"/>
    <s v="No"/>
    <n v="2"/>
    <s v="No"/>
    <x v="2"/>
    <s v="Diabetes"/>
    <s v="6-Nov-1973"/>
    <n v="6152.05"/>
    <s v="tier - 2"/>
    <s v="tier - 3"/>
    <s v="R1013"/>
    <n v="50"/>
  </r>
  <r>
    <s v="Id1617"/>
    <s v="  Leif S"/>
    <n v="15.37"/>
    <n v="9.61"/>
    <s v="Yes"/>
    <s v="No"/>
    <s v="No"/>
    <n v="2"/>
    <s v="No"/>
    <x v="3"/>
    <s v="Diabetes"/>
    <s v="14-Oct-1970"/>
    <n v="6147.12"/>
    <s v="tier - 2"/>
    <s v="tier - 3"/>
    <s v="R1012"/>
    <n v="53"/>
  </r>
  <r>
    <s v="Id1618"/>
    <s v="  Stephanie A"/>
    <n v="18.71"/>
    <n v="5.29"/>
    <s v="Yes"/>
    <s v="No"/>
    <s v="No"/>
    <n v="0"/>
    <s v="No"/>
    <x v="2"/>
    <s v="Normal"/>
    <s v="12-Dec-1976"/>
    <n v="6139.14"/>
    <s v="tier - 2"/>
    <s v="tier - 3"/>
    <s v="R1013"/>
    <n v="47"/>
  </r>
  <r>
    <s v="Id1619"/>
    <s v="  Bo"/>
    <n v="20.61"/>
    <n v="6.89"/>
    <s v="No"/>
    <s v="No"/>
    <s v="No"/>
    <n v="0"/>
    <s v="No"/>
    <x v="2"/>
    <s v="Diabetes"/>
    <s v="5-Sep-1978"/>
    <n v="6138.58"/>
    <s v="tier - 2"/>
    <s v="tier - 1"/>
    <s v="R1013"/>
    <n v="45"/>
  </r>
  <r>
    <s v="Id1620"/>
    <s v="  Leah"/>
    <n v="15.99"/>
    <n v="4.57"/>
    <s v="Yes"/>
    <s v="No"/>
    <s v="Yes"/>
    <n v="1"/>
    <s v="No"/>
    <x v="3"/>
    <s v="Normal"/>
    <s v="9-Nov-1969"/>
    <n v="6138.5"/>
    <s v="tier - 2"/>
    <s v="tier - 2"/>
    <s v="R1011"/>
    <n v="54"/>
  </r>
  <r>
    <s v="Id1621"/>
    <s v="  Kara Lynne"/>
    <n v="33.155000000000001"/>
    <n v="4.32"/>
    <s v="No"/>
    <s v="No"/>
    <s v="No"/>
    <n v="0"/>
    <s v="No"/>
    <x v="0"/>
    <s v="Normal"/>
    <s v="18-Aug-1990"/>
    <n v="6128.8"/>
    <s v="tier - 2"/>
    <s v="tier - 3"/>
    <s v="R1012"/>
    <n v="33"/>
  </r>
  <r>
    <s v="Id1622"/>
    <s v="  Jeffrey"/>
    <n v="26.22"/>
    <n v="5.57"/>
    <s v="Yes"/>
    <s v="No"/>
    <s v="Yes"/>
    <n v="1"/>
    <s v="No"/>
    <x v="1"/>
    <s v="Normal"/>
    <s v="16-Nov-1983"/>
    <n v="6123.57"/>
    <s v="tier - 3"/>
    <s v="tier - 2"/>
    <s v="R1012"/>
    <n v="40"/>
  </r>
  <r>
    <s v="Id1623"/>
    <s v="  Justin"/>
    <n v="21.85"/>
    <n v="5.26"/>
    <s v="Yes"/>
    <s v="No"/>
    <s v="Yes"/>
    <n v="1"/>
    <s v="No"/>
    <x v="2"/>
    <s v="Normal"/>
    <s v="11-Aug-1983"/>
    <n v="6117.49"/>
    <s v="tier - 2"/>
    <s v="tier - 3"/>
    <s v="R1012"/>
    <n v="40"/>
  </r>
  <r>
    <s v="Id1624"/>
    <s v="  Emily"/>
    <n v="30.495000000000001"/>
    <n v="6.25"/>
    <s v="No"/>
    <s v="No"/>
    <s v="No"/>
    <n v="0"/>
    <s v="No"/>
    <x v="0"/>
    <s v="Prediabetes"/>
    <s v="25-Jul-1991"/>
    <n v="6113.23"/>
    <s v="tier - 2"/>
    <s v="tier - 2"/>
    <s v="R1024"/>
    <n v="32"/>
  </r>
  <r>
    <s v="Id1625"/>
    <s v="  Rebecca"/>
    <n v="34.104999999999997"/>
    <n v="5.67"/>
    <s v="Yes"/>
    <s v="No"/>
    <s v="No"/>
    <n v="0"/>
    <s v="No"/>
    <x v="0"/>
    <s v="Normal"/>
    <s v="21-Jul-1985"/>
    <n v="6112.35"/>
    <s v="tier - 2"/>
    <s v="tier - 1"/>
    <s v="R1012"/>
    <n v="38"/>
  </r>
  <r>
    <s v="Id1626"/>
    <s v="  Allie"/>
    <n v="32.770000000000003"/>
    <n v="4.42"/>
    <s v="Yes"/>
    <s v="No"/>
    <s v="No"/>
    <n v="1"/>
    <s v="No"/>
    <x v="0"/>
    <s v="Normal"/>
    <s v="9-Sep-1995"/>
    <n v="6111.95"/>
    <s v="tier - 2"/>
    <s v="tier - 3"/>
    <s v="R1026"/>
    <n v="28"/>
  </r>
  <r>
    <s v="Id1627"/>
    <s v="  Trasi"/>
    <n v="16.850000000000001"/>
    <n v="11.75"/>
    <s v="Yes"/>
    <s v="No"/>
    <s v="No"/>
    <n v="2"/>
    <s v="No"/>
    <x v="3"/>
    <s v="Diabetes"/>
    <s v="9-Jun-1970"/>
    <n v="6098.38"/>
    <s v="tier - 2"/>
    <s v="tier - 2"/>
    <s v="R1013"/>
    <n v="53"/>
  </r>
  <r>
    <s v="Id1628"/>
    <s v="  Kevin"/>
    <n v="34.700000000000003"/>
    <n v="6.06"/>
    <s v="No"/>
    <s v="No"/>
    <s v="No"/>
    <n v="1"/>
    <s v="No"/>
    <x v="0"/>
    <s v="Prediabetes"/>
    <s v="25-Jul-1984"/>
    <n v="6082.41"/>
    <s v="tier - 1"/>
    <s v="tier - 2"/>
    <s v="R1011"/>
    <n v="39"/>
  </r>
  <r>
    <s v="Id1629"/>
    <s v="  Fernando"/>
    <n v="37.049999999999997"/>
    <n v="5.48"/>
    <s v="No"/>
    <s v="No"/>
    <s v="No"/>
    <n v="1"/>
    <s v="No"/>
    <x v="0"/>
    <s v="Normal"/>
    <s v="14-Oct-1984"/>
    <n v="6079.67"/>
    <s v="tier - 1"/>
    <s v="tier - 1"/>
    <s v="R1014"/>
    <n v="39"/>
  </r>
  <r>
    <s v="Id1630"/>
    <s v="  Ieva"/>
    <n v="18.78"/>
    <n v="4.45"/>
    <s v="No"/>
    <s v="No"/>
    <s v="Yes"/>
    <n v="1"/>
    <s v="No"/>
    <x v="2"/>
    <s v="Normal"/>
    <s v="8-Aug-1979"/>
    <n v="6074.37"/>
    <s v="tier - 2"/>
    <s v="tier - 2"/>
    <s v="R1012"/>
    <n v="44"/>
  </r>
  <r>
    <s v="Id1631"/>
    <s v="  Chris"/>
    <n v="28.024999999999999"/>
    <n v="5"/>
    <s v="No"/>
    <s v="No"/>
    <s v="No"/>
    <n v="1"/>
    <s v="No"/>
    <x v="1"/>
    <s v="Normal"/>
    <s v="21-Sep-1984"/>
    <n v="6067.13"/>
    <s v="tier - 3"/>
    <s v="tier - 1"/>
    <s v="R1016"/>
    <n v="39"/>
  </r>
  <r>
    <s v="Id1632"/>
    <s v="  Drew L"/>
    <n v="35.090000000000003"/>
    <n v="5.84"/>
    <s v="No"/>
    <s v="No"/>
    <s v="No"/>
    <n v="0"/>
    <s v="No"/>
    <x v="0"/>
    <s v="Prediabetes"/>
    <s v="8-Nov-1994"/>
    <n v="6064.37"/>
    <s v="tier - 2"/>
    <s v="tier - 2"/>
    <s v="R1011"/>
    <n v="29"/>
  </r>
  <r>
    <s v="Id1633"/>
    <s v="  Christina"/>
    <n v="34.42"/>
    <n v="5.21"/>
    <s v="Yes"/>
    <s v="No"/>
    <s v="No"/>
    <n v="0"/>
    <s v="No"/>
    <x v="0"/>
    <s v="Normal"/>
    <s v="28-Jul-1996"/>
    <n v="6061.8"/>
    <s v="tier - 2"/>
    <s v="tier - 3"/>
    <s v="R1012"/>
    <n v="27"/>
  </r>
  <r>
    <s v="Id1634"/>
    <s v="  Alexander G"/>
    <n v="29.4"/>
    <n v="4.26"/>
    <s v="No"/>
    <s v="No"/>
    <s v="No"/>
    <n v="0"/>
    <s v="No"/>
    <x v="1"/>
    <s v="Normal"/>
    <s v="16-Aug-1989"/>
    <n v="6059.17"/>
    <s v="tier - 2"/>
    <s v="tier - 1"/>
    <s v="R1011"/>
    <n v="34"/>
  </r>
  <r>
    <s v="Id1635"/>
    <s v="  Meaghan"/>
    <n v="21.31"/>
    <n v="4.17"/>
    <s v="No"/>
    <s v="No"/>
    <s v="No"/>
    <n v="0"/>
    <s v="No"/>
    <x v="2"/>
    <s v="Normal"/>
    <s v="8-Aug-1980"/>
    <n v="5993.62"/>
    <s v="tier - 2"/>
    <s v="tier - 3"/>
    <s v="R1013"/>
    <n v="43"/>
  </r>
  <r>
    <s v="Id1636"/>
    <s v="  Kristin"/>
    <n v="19.559999999999999"/>
    <n v="11.96"/>
    <s v="No"/>
    <s v="No"/>
    <s v="No"/>
    <n v="0"/>
    <s v="No"/>
    <x v="2"/>
    <s v="Diabetes"/>
    <s v="17-Aug-1974"/>
    <n v="5990.17"/>
    <s v="tier - 2"/>
    <s v="tier - 2"/>
    <s v="R1013"/>
    <n v="49"/>
  </r>
  <r>
    <s v="Id1637"/>
    <s v="  Andrea K"/>
    <n v="37.335000000000001"/>
    <n v="6.26"/>
    <s v="Yes"/>
    <s v="No"/>
    <s v="No"/>
    <n v="1"/>
    <s v="No"/>
    <x v="0"/>
    <s v="Prediabetes"/>
    <s v="10-Jun-1988"/>
    <n v="5989.52"/>
    <s v="tier - 2"/>
    <s v="tier - 1"/>
    <s v="R1012"/>
    <n v="35"/>
  </r>
  <r>
    <s v="Id1638"/>
    <s v="  Kris"/>
    <n v="19.53"/>
    <n v="11.68"/>
    <s v="No"/>
    <s v="No"/>
    <s v="No"/>
    <n v="0"/>
    <s v="No"/>
    <x v="2"/>
    <s v="Diabetes"/>
    <s v="11-Oct-1974"/>
    <n v="5979.99"/>
    <s v="tier - 2"/>
    <s v="tier - 3"/>
    <s v="R1013"/>
    <n v="49"/>
  </r>
  <r>
    <s v="Id1639"/>
    <s v="  Alden W"/>
    <n v="34.1"/>
    <n v="5.16"/>
    <s v="No"/>
    <s v="No"/>
    <s v="No"/>
    <n v="0"/>
    <s v="No"/>
    <x v="0"/>
    <s v="Normal"/>
    <s v="10-Oct-1980"/>
    <n v="5979.73"/>
    <s v="tier - 2"/>
    <s v="tier - 2"/>
    <s v="R1011"/>
    <n v="43"/>
  </r>
  <r>
    <s v="Id1640"/>
    <s v="  Suzanne M"/>
    <n v="16.5"/>
    <n v="6.9"/>
    <s v="Yes"/>
    <s v="No"/>
    <s v="No"/>
    <n v="2"/>
    <s v="No"/>
    <x v="3"/>
    <s v="Diabetes"/>
    <s v="25-Jun-1970"/>
    <n v="5979.66"/>
    <s v="tier - 2"/>
    <s v="tier - 3"/>
    <s v="R1013"/>
    <n v="53"/>
  </r>
  <r>
    <s v="Id1641"/>
    <s v="  Heidi Z"/>
    <n v="30.69"/>
    <n v="4.83"/>
    <s v="No"/>
    <s v="No"/>
    <s v="No"/>
    <n v="1"/>
    <s v="No"/>
    <x v="0"/>
    <s v="Normal"/>
    <s v="11-Nov-1984"/>
    <n v="5976.83"/>
    <s v="tier - 2"/>
    <s v="tier - 2"/>
    <s v="R1013"/>
    <n v="39"/>
  </r>
  <r>
    <s v="Id1642"/>
    <s v="  Carolyn"/>
    <n v="28.93"/>
    <n v="4.87"/>
    <s v="No"/>
    <s v="No"/>
    <s v="No"/>
    <n v="1"/>
    <s v="No"/>
    <x v="1"/>
    <s v="Normal"/>
    <s v="19-Sep-1984"/>
    <n v="5974.38"/>
    <s v="tier - 2"/>
    <s v="tier - 3"/>
    <s v="R1013"/>
    <n v="39"/>
  </r>
  <r>
    <s v="Id1643"/>
    <s v="  Sabine"/>
    <n v="38.9"/>
    <n v="4.28"/>
    <s v="No"/>
    <s v="No"/>
    <s v="No"/>
    <n v="0"/>
    <s v="No"/>
    <x v="0"/>
    <s v="Normal"/>
    <s v="22-Jul-1989"/>
    <n v="5972.38"/>
    <s v="tier - 2"/>
    <s v="tier - 2"/>
    <s v="R1011"/>
    <n v="34"/>
  </r>
  <r>
    <s v="Id1644"/>
    <s v="  Bobby"/>
    <n v="26.9"/>
    <n v="4.07"/>
    <s v="No"/>
    <s v="No"/>
    <s v="No"/>
    <n v="0"/>
    <s v="No"/>
    <x v="1"/>
    <s v="Normal"/>
    <s v="21-Jul-1980"/>
    <n v="5969.72"/>
    <s v="tier - 3"/>
    <s v="tier - 3"/>
    <s v="R1011"/>
    <n v="43"/>
  </r>
  <r>
    <s v="Id1645"/>
    <s v="  Fan"/>
    <n v="24.86"/>
    <n v="6.23"/>
    <s v="No"/>
    <s v="No"/>
    <s v="No"/>
    <n v="0"/>
    <s v="No"/>
    <x v="2"/>
    <s v="Prediabetes"/>
    <s v="5-Aug-1980"/>
    <n v="5966.89"/>
    <s v="tier - 2"/>
    <s v="tier - 3"/>
    <s v="R1013"/>
    <n v="43"/>
  </r>
  <r>
    <s v="Id1646"/>
    <s v="  Rachel M"/>
    <n v="39.14"/>
    <n v="6.24"/>
    <s v="No"/>
    <s v="Yes"/>
    <s v="No"/>
    <n v="1"/>
    <s v="No"/>
    <x v="0"/>
    <s v="Prediabetes"/>
    <s v="15-Jul-2004"/>
    <n v="5960.91"/>
    <s v="tier - 2"/>
    <s v="tier - 1"/>
    <s v="R1026"/>
    <n v="19"/>
  </r>
  <r>
    <s v="Id1647"/>
    <s v="  Greg"/>
    <n v="39.799999999999997"/>
    <n v="6.17"/>
    <s v="No"/>
    <s v="No"/>
    <s v="Yes"/>
    <n v="1"/>
    <s v="No"/>
    <x v="0"/>
    <s v="Prediabetes"/>
    <s v="13-Aug-2003"/>
    <n v="5957.35"/>
    <s v="tier - 2"/>
    <s v="tier - 2"/>
    <s v="R1012"/>
    <n v="20"/>
  </r>
  <r>
    <s v="Id1648"/>
    <s v="  Dan"/>
    <n v="34.32"/>
    <n v="5.16"/>
    <s v="No"/>
    <s v="No"/>
    <s v="No"/>
    <n v="1"/>
    <s v="No"/>
    <x v="0"/>
    <s v="Normal"/>
    <s v="14-Jul-1987"/>
    <n v="5934.38"/>
    <s v="tier - 3"/>
    <s v="tier - 2"/>
    <s v="R1013"/>
    <n v="36"/>
  </r>
  <r>
    <s v="Id1649"/>
    <s v="  Jennifer A"/>
    <n v="32.51"/>
    <n v="4.3"/>
    <s v="No"/>
    <s v="No"/>
    <s v="No"/>
    <n v="0"/>
    <s v="No"/>
    <x v="0"/>
    <s v="Normal"/>
    <s v="30-Jul-1994"/>
    <n v="5927.65"/>
    <s v="tier - 2"/>
    <s v="tier - 1"/>
    <s v="R1012"/>
    <n v="29"/>
  </r>
  <r>
    <s v="Id1650"/>
    <s v="  Jessica"/>
    <n v="30.71"/>
    <n v="6.14"/>
    <s v="No"/>
    <s v="No"/>
    <s v="Yes"/>
    <n v="1"/>
    <s v="No"/>
    <x v="0"/>
    <s v="Prediabetes"/>
    <s v="13-Aug-1993"/>
    <n v="5926.93"/>
    <s v="tier - 2"/>
    <s v="tier - 2"/>
    <s v="R1025"/>
    <n v="30"/>
  </r>
  <r>
    <s v="Id1651"/>
    <s v="  Chaiwat"/>
    <n v="28.9"/>
    <n v="5.36"/>
    <s v="No"/>
    <s v="No"/>
    <s v="No"/>
    <n v="1"/>
    <s v="No"/>
    <x v="1"/>
    <s v="Normal"/>
    <s v="29-Jul-1987"/>
    <n v="5926.85"/>
    <s v="tier - 3"/>
    <s v="tier - 3"/>
    <s v="R1011"/>
    <n v="36"/>
  </r>
  <r>
    <s v="Id1652"/>
    <s v="  Kerri"/>
    <n v="36.19"/>
    <n v="4.3"/>
    <s v="No"/>
    <s v="No"/>
    <s v="No"/>
    <n v="0"/>
    <s v="No"/>
    <x v="0"/>
    <s v="Normal"/>
    <s v="21-Dec-1982"/>
    <n v="5920.1"/>
    <s v="tier - 2"/>
    <s v="tier - 1"/>
    <s v="R1013"/>
    <n v="41"/>
  </r>
  <r>
    <s v="Id1653"/>
    <s v="  Lisa"/>
    <n v="29.6"/>
    <n v="4.09"/>
    <s v="No"/>
    <s v="No"/>
    <s v="No"/>
    <n v="0"/>
    <s v="No"/>
    <x v="1"/>
    <s v="Normal"/>
    <s v="8-Jul-1982"/>
    <n v="5910.94"/>
    <s v="tier - 2"/>
    <s v="tier - 1"/>
    <s v="R1011"/>
    <n v="41"/>
  </r>
  <r>
    <s v="Id1654"/>
    <s v="  Nicholas G"/>
    <n v="30.95"/>
    <n v="6.27"/>
    <s v="No"/>
    <s v="No"/>
    <s v="Yes"/>
    <n v="1"/>
    <s v="No"/>
    <x v="0"/>
    <s v="Prediabetes"/>
    <s v="19-Oct-1993"/>
    <n v="5877.02"/>
    <s v="tier - 2"/>
    <s v="tier - 2"/>
    <s v="R1021"/>
    <n v="30"/>
  </r>
  <r>
    <s v="Id1655"/>
    <s v="  Vasilis S"/>
    <n v="19.95"/>
    <n v="5.39"/>
    <s v="No"/>
    <s v="No"/>
    <s v="No"/>
    <n v="1"/>
    <s v="No"/>
    <x v="2"/>
    <s v="Normal"/>
    <s v="22-Nov-1984"/>
    <n v="5855.9"/>
    <s v="tier - 2"/>
    <s v="tier - 3"/>
    <s v="R1012"/>
    <n v="39"/>
  </r>
  <r>
    <s v="Id1656"/>
    <s v="  Michael P"/>
    <n v="23.65"/>
    <n v="5.75"/>
    <s v="Yes"/>
    <s v="No"/>
    <s v="No"/>
    <n v="0"/>
    <s v="No"/>
    <x v="2"/>
    <s v="Prediabetes"/>
    <s v="18-Jun-1985"/>
    <n v="5847.24"/>
    <s v="tier - 2"/>
    <s v="tier - 1"/>
    <s v="R1013"/>
    <n v="38"/>
  </r>
  <r>
    <s v="Id1657"/>
    <s v="  Colleen C"/>
    <n v="43.34"/>
    <n v="4.91"/>
    <s v="No"/>
    <s v="No"/>
    <s v="No"/>
    <n v="1"/>
    <s v="No"/>
    <x v="0"/>
    <s v="Normal"/>
    <s v="30-Sep-1987"/>
    <n v="5846.92"/>
    <s v="tier - 2"/>
    <s v="tier - 2"/>
    <s v="R1013"/>
    <n v="36"/>
  </r>
  <r>
    <s v="Id1658"/>
    <s v="  Annika"/>
    <n v="31.98"/>
    <n v="4.46"/>
    <s v="Yes"/>
    <s v="No"/>
    <s v="No"/>
    <n v="1"/>
    <s v="No"/>
    <x v="0"/>
    <s v="Normal"/>
    <s v="20-Aug-1995"/>
    <n v="5843.99"/>
    <s v="tier - 2"/>
    <s v="tier - 2"/>
    <s v="R1025"/>
    <n v="28"/>
  </r>
  <r>
    <s v="Id1659"/>
    <s v="  Kelly"/>
    <n v="35.86"/>
    <n v="6.22"/>
    <s v="No"/>
    <s v="No"/>
    <s v="No"/>
    <n v="1"/>
    <s v="No"/>
    <x v="0"/>
    <s v="Prediabetes"/>
    <s v="27-Jul-1987"/>
    <n v="5836.52"/>
    <s v="tier - 2"/>
    <s v="tier - 3"/>
    <s v="R1013"/>
    <n v="36"/>
  </r>
  <r>
    <s v="Id1660"/>
    <s v="  Nicholas C"/>
    <n v="15.2"/>
    <n v="8.82"/>
    <s v="No"/>
    <s v="No"/>
    <s v="No"/>
    <n v="0"/>
    <s v="No"/>
    <x v="3"/>
    <s v="Diabetes"/>
    <s v="27-Sep-1971"/>
    <n v="5832.6"/>
    <s v="tier - 2"/>
    <s v="tier - 3"/>
    <s v="R1012"/>
    <n v="52"/>
  </r>
  <r>
    <s v="Id1661"/>
    <s v="  Kelly K"/>
    <n v="37.200000000000003"/>
    <n v="10.14"/>
    <s v="No"/>
    <s v="No"/>
    <s v="No"/>
    <n v="0"/>
    <s v="No"/>
    <x v="0"/>
    <s v="Diabetes"/>
    <s v="22-Jul-2002"/>
    <n v="5816.58"/>
    <s v="tier - 2"/>
    <s v="tier - 2"/>
    <s v="R1026"/>
    <n v="21"/>
  </r>
  <r>
    <s v="Id1662"/>
    <s v="  Andrew"/>
    <n v="17.91"/>
    <n v="4.66"/>
    <s v="No"/>
    <s v="No"/>
    <s v="No"/>
    <n v="2"/>
    <s v="No"/>
    <x v="3"/>
    <s v="Normal"/>
    <s v="2-Nov-1972"/>
    <n v="5812.9"/>
    <s v="tier - 2"/>
    <s v="tier - 2"/>
    <s v="R1013"/>
    <n v="51"/>
  </r>
  <r>
    <s v="Id1663"/>
    <s v="  Hannah"/>
    <n v="20.76"/>
    <n v="6.26"/>
    <s v="No"/>
    <s v="No"/>
    <s v="No"/>
    <n v="0"/>
    <s v="No"/>
    <x v="2"/>
    <s v="Prediabetes"/>
    <s v="18-Sep-1980"/>
    <n v="5807.06"/>
    <s v="tier - 2"/>
    <s v="tier - 3"/>
    <s v="R1013"/>
    <n v="43"/>
  </r>
  <r>
    <s v="Id1664"/>
    <s v="  Patricio Sr"/>
    <n v="38.99"/>
    <n v="5.21"/>
    <s v="No"/>
    <s v="Yes"/>
    <s v="No"/>
    <n v="1"/>
    <s v="No"/>
    <x v="0"/>
    <s v="Normal"/>
    <s v="1-Nov-2004"/>
    <n v="5778.71"/>
    <s v="tier - 2"/>
    <s v="tier - 3"/>
    <s v="R1022"/>
    <n v="19"/>
  </r>
  <r>
    <s v="Id1665"/>
    <s v="  Robert B"/>
    <n v="42.655000000000001"/>
    <n v="5.94"/>
    <s v="Yes"/>
    <s v="No"/>
    <s v="Yes"/>
    <n v="1"/>
    <s v="No"/>
    <x v="0"/>
    <s v="Prediabetes"/>
    <s v="30-Aug-1983"/>
    <n v="5757.41"/>
    <s v="tier - 2"/>
    <s v="tier - 3"/>
    <s v="R1019"/>
    <n v="40"/>
  </r>
  <r>
    <s v="Id1666"/>
    <s v="  Benjamin M"/>
    <n v="30.57"/>
    <n v="5.34"/>
    <s v="No"/>
    <s v="No"/>
    <s v="Yes"/>
    <n v="1"/>
    <s v="No"/>
    <x v="0"/>
    <s v="Normal"/>
    <s v="10-Jun-1993"/>
    <n v="5748.13"/>
    <s v="tier - 2"/>
    <s v="tier - 1"/>
    <s v="R1021"/>
    <n v="30"/>
  </r>
  <r>
    <s v="Id1667"/>
    <s v="  Robert"/>
    <n v="17.7"/>
    <n v="6.38"/>
    <s v="No"/>
    <s v="No"/>
    <s v="No"/>
    <n v="2"/>
    <s v="No"/>
    <x v="3"/>
    <s v="Prediabetes"/>
    <s v="21-Aug-1972"/>
    <n v="5741.67"/>
    <s v="tier - 2"/>
    <s v="tier - 3"/>
    <s v="R1013"/>
    <n v="51"/>
  </r>
  <r>
    <s v="Id1668"/>
    <s v="  Eric R"/>
    <n v="34.770000000000003"/>
    <n v="4.47"/>
    <s v="No"/>
    <s v="No"/>
    <s v="No"/>
    <n v="1"/>
    <s v="No"/>
    <x v="0"/>
    <s v="Normal"/>
    <s v="19-Oct-1987"/>
    <n v="5729.01"/>
    <s v="tier - 1"/>
    <s v="tier - 2"/>
    <s v="R1012"/>
    <n v="36"/>
  </r>
  <r>
    <s v="Id1669"/>
    <s v="  Matthew"/>
    <n v="16.88"/>
    <n v="9.9600000000000009"/>
    <s v="No"/>
    <s v="No"/>
    <s v="No"/>
    <n v="0"/>
    <s v="No"/>
    <x v="3"/>
    <s v="Diabetes"/>
    <s v="18-Dec-1971"/>
    <n v="5720.38"/>
    <s v="tier - 2"/>
    <s v="tier - 1"/>
    <s v="R1013"/>
    <n v="52"/>
  </r>
  <r>
    <s v="Id1670"/>
    <s v="  Bob R"/>
    <n v="40.26"/>
    <n v="9.92"/>
    <s v="Yes"/>
    <s v="No"/>
    <s v="No"/>
    <n v="0"/>
    <s v="No"/>
    <x v="0"/>
    <s v="Diabetes"/>
    <s v="30-Aug-1981"/>
    <n v="5709.16"/>
    <s v="tier - 3"/>
    <s v="tier - 3"/>
    <s v="R1013"/>
    <n v="42"/>
  </r>
  <r>
    <s v="Id1671"/>
    <s v="  Stephanie J"/>
    <n v="25.6"/>
    <n v="6.03"/>
    <s v="No"/>
    <s v="No"/>
    <s v="Yes"/>
    <n v="1"/>
    <s v="No"/>
    <x v="1"/>
    <s v="Prediabetes"/>
    <s v="3-Nov-1993"/>
    <n v="5708.87"/>
    <s v="tier - 2"/>
    <s v="tier - 1"/>
    <s v="R1011"/>
    <n v="30"/>
  </r>
  <r>
    <s v="Id1672"/>
    <s v="  Jake"/>
    <n v="33.549999999999997"/>
    <n v="10.9"/>
    <s v="Yes"/>
    <s v="No"/>
    <s v="No"/>
    <n v="0"/>
    <s v="No"/>
    <x v="0"/>
    <s v="Diabetes"/>
    <s v="15-Jun-1981"/>
    <n v="5699.84"/>
    <s v="tier - 2"/>
    <s v="tier - 3"/>
    <s v="R1013"/>
    <n v="42"/>
  </r>
  <r>
    <s v="Id1673"/>
    <s v="  Alison L"/>
    <n v="16.690000000000001"/>
    <n v="10.66"/>
    <s v="No"/>
    <s v="No"/>
    <s v="No"/>
    <n v="0"/>
    <s v="No"/>
    <x v="3"/>
    <s v="Diabetes"/>
    <s v="6-Jul-1974"/>
    <n v="5698.74"/>
    <s v="tier - 2"/>
    <s v="tier - 2"/>
    <s v="R1012"/>
    <n v="49"/>
  </r>
  <r>
    <s v="Id1674"/>
    <s v="  Lindsay M"/>
    <n v="19.95"/>
    <n v="4.05"/>
    <s v="No"/>
    <s v="No"/>
    <s v="No"/>
    <n v="1"/>
    <s v="No"/>
    <x v="2"/>
    <s v="Normal"/>
    <s v="3-Nov-1992"/>
    <n v="5693.43"/>
    <s v="tier - 2"/>
    <s v="tier - 3"/>
    <s v="R1012"/>
    <n v="31"/>
  </r>
  <r>
    <s v="Id1675"/>
    <s v="  Guillaume"/>
    <n v="17.55"/>
    <n v="4.2300000000000004"/>
    <s v="No"/>
    <s v="No"/>
    <s v="No"/>
    <n v="2"/>
    <s v="No"/>
    <x v="3"/>
    <s v="Normal"/>
    <s v="28-Oct-1972"/>
    <n v="5690.79"/>
    <s v="tier - 2"/>
    <s v="tier - 1"/>
    <s v="R1013"/>
    <n v="51"/>
  </r>
  <r>
    <s v="Id1676"/>
    <s v="  Kaylee"/>
    <n v="22.01"/>
    <n v="5.01"/>
    <s v="No"/>
    <s v="No"/>
    <s v="No"/>
    <n v="1"/>
    <s v="No"/>
    <x v="2"/>
    <s v="Normal"/>
    <s v="12-Aug-1984"/>
    <n v="5679.13"/>
    <s v="tier - 2"/>
    <s v="tier - 2"/>
    <s v="R1013"/>
    <n v="39"/>
  </r>
  <r>
    <s v="Id1677"/>
    <s v="  Theresa"/>
    <n v="41.8"/>
    <n v="5.82"/>
    <s v="Yes"/>
    <s v="No"/>
    <s v="Yes"/>
    <n v="1"/>
    <s v="No"/>
    <x v="0"/>
    <s v="Prediabetes"/>
    <s v="3-Sep-1983"/>
    <n v="5662.23"/>
    <s v="tier - 2"/>
    <s v="tier - 1"/>
    <s v="R1013"/>
    <n v="40"/>
  </r>
  <r>
    <s v="Id1678"/>
    <s v="  Travis G"/>
    <n v="19.170000000000002"/>
    <n v="7.94"/>
    <s v="No"/>
    <s v="No"/>
    <s v="No"/>
    <n v="0"/>
    <s v="No"/>
    <x v="2"/>
    <s v="Diabetes"/>
    <s v="27-Sep-1978"/>
    <n v="5650.14"/>
    <s v="tier - 2"/>
    <s v="tier - 1"/>
    <s v="R1013"/>
    <n v="45"/>
  </r>
  <r>
    <s v="Id1679"/>
    <s v="  Emma L"/>
    <n v="32.799999999999997"/>
    <n v="6.16"/>
    <s v="Yes"/>
    <s v="No"/>
    <s v="Yes"/>
    <n v="1"/>
    <s v="No"/>
    <x v="0"/>
    <s v="Prediabetes"/>
    <s v="8-Jun-1983"/>
    <n v="5649.72"/>
    <s v="tier - 2"/>
    <s v="tier - 3"/>
    <s v="R1011"/>
    <n v="40"/>
  </r>
  <r>
    <s v="Id1680"/>
    <s v="  Linda"/>
    <n v="35.814999999999998"/>
    <n v="4.1500000000000004"/>
    <s v="No"/>
    <s v="No"/>
    <s v="No"/>
    <n v="1"/>
    <s v="No"/>
    <x v="0"/>
    <s v="Normal"/>
    <s v="9-Dec-1987"/>
    <n v="5630.46"/>
    <s v="tier - 2"/>
    <s v="tier - 3"/>
    <s v="R1012"/>
    <n v="36"/>
  </r>
  <r>
    <s v="Id1681"/>
    <s v="  Owen R"/>
    <n v="24.3"/>
    <n v="6.23"/>
    <s v="No"/>
    <s v="No"/>
    <s v="No"/>
    <n v="0"/>
    <s v="No"/>
    <x v="2"/>
    <s v="Prediabetes"/>
    <s v="15-Nov-1994"/>
    <n v="5615.37"/>
    <s v="tier - 2"/>
    <s v="tier - 3"/>
    <s v="R1011"/>
    <n v="29"/>
  </r>
  <r>
    <s v="Id1682"/>
    <s v="  Jacob"/>
    <n v="19.059999999999999"/>
    <n v="7.41"/>
    <s v="No"/>
    <s v="No"/>
    <s v="No"/>
    <n v="0"/>
    <s v="No"/>
    <x v="2"/>
    <s v="Diabetes"/>
    <s v="11-Sep-1978"/>
    <n v="5612.83"/>
    <s v="tier - 2"/>
    <s v="tier - 3"/>
    <s v="R1013"/>
    <n v="45"/>
  </r>
  <r>
    <s v="Id1683"/>
    <s v="  Jacqueline"/>
    <n v="33.25"/>
    <n v="5.62"/>
    <s v="Yes"/>
    <s v="No"/>
    <s v="No"/>
    <n v="1"/>
    <s v="No"/>
    <x v="0"/>
    <s v="Normal"/>
    <s v="18-Nov-1988"/>
    <n v="5594.85"/>
    <s v="tier - 2"/>
    <s v="tier - 3"/>
    <s v="R1024"/>
    <n v="35"/>
  </r>
  <r>
    <s v="Id1684"/>
    <s v="  Yefeng"/>
    <n v="21.37"/>
    <n v="4.54"/>
    <s v="Yes"/>
    <s v="No"/>
    <s v="Yes"/>
    <n v="1"/>
    <s v="No"/>
    <x v="2"/>
    <s v="Normal"/>
    <s v="3-Oct-1983"/>
    <n v="5587.59"/>
    <s v="tier - 2"/>
    <s v="tier - 1"/>
    <s v="R1013"/>
    <n v="40"/>
  </r>
  <r>
    <s v="Id1685"/>
    <s v="  Thomas J"/>
    <n v="34.43"/>
    <n v="8.6199999999999992"/>
    <s v="Yes"/>
    <s v="No"/>
    <s v="No"/>
    <n v="1"/>
    <s v="No"/>
    <x v="0"/>
    <s v="Diabetes"/>
    <s v="21-Nov-1986"/>
    <n v="5584.31"/>
    <s v="tier - 3"/>
    <s v="tier - 1"/>
    <s v="R1013"/>
    <n v="37"/>
  </r>
  <r>
    <s v="Id1686"/>
    <s v="  Ken"/>
    <n v="20.86"/>
    <n v="4.3600000000000003"/>
    <s v="Yes"/>
    <s v="No"/>
    <s v="No"/>
    <n v="0"/>
    <s v="No"/>
    <x v="2"/>
    <s v="Normal"/>
    <s v="5-Sep-1985"/>
    <n v="5582.95"/>
    <s v="tier - 2"/>
    <s v="tier - 1"/>
    <s v="R1012"/>
    <n v="38"/>
  </r>
  <r>
    <s v="Id1687"/>
    <s v="  Annie E"/>
    <n v="18.34"/>
    <n v="10.01"/>
    <s v="No"/>
    <s v="No"/>
    <s v="No"/>
    <n v="0"/>
    <s v="No"/>
    <x v="3"/>
    <s v="Diabetes"/>
    <s v="18-Sep-1974"/>
    <n v="5576.35"/>
    <s v="tier - 2"/>
    <s v="tier - 3"/>
    <s v="R1013"/>
    <n v="49"/>
  </r>
  <r>
    <s v="Id1688"/>
    <s v="  Noel K"/>
    <n v="34.15"/>
    <n v="5.42"/>
    <s v="No"/>
    <s v="No"/>
    <s v="No"/>
    <n v="0"/>
    <s v="No"/>
    <x v="0"/>
    <s v="Normal"/>
    <s v="22-Sep-1999"/>
    <n v="5552.61"/>
    <s v="tier - 2"/>
    <s v="tier - 3"/>
    <s v="R1026"/>
    <n v="24"/>
  </r>
  <r>
    <s v="Id1689"/>
    <s v="  Mark S"/>
    <n v="18.350000000000001"/>
    <n v="5.12"/>
    <s v="No"/>
    <s v="No"/>
    <s v="No"/>
    <n v="0"/>
    <s v="No"/>
    <x v="3"/>
    <s v="Normal"/>
    <s v="7-Dec-1980"/>
    <n v="5540.35"/>
    <s v="tier - 2"/>
    <s v="tier - 2"/>
    <s v="R1012"/>
    <n v="43"/>
  </r>
  <r>
    <s v="Id1690"/>
    <s v="  Federica"/>
    <n v="22.13"/>
    <n v="9.1999999999999993"/>
    <s v="Yes"/>
    <s v="No"/>
    <s v="No"/>
    <n v="0"/>
    <s v="No"/>
    <x v="2"/>
    <s v="Diabetes"/>
    <s v="7-Nov-1981"/>
    <n v="5539.4"/>
    <s v="tier - 2"/>
    <s v="tier - 2"/>
    <s v="R1013"/>
    <n v="42"/>
  </r>
  <r>
    <s v="Id1691"/>
    <s v="  Pamela L"/>
    <n v="22.51"/>
    <n v="6.08"/>
    <s v="Yes"/>
    <s v="No"/>
    <s v="No"/>
    <n v="1"/>
    <s v="No"/>
    <x v="2"/>
    <s v="Prediabetes"/>
    <s v="29-Jul-1988"/>
    <n v="5503.36"/>
    <s v="tier - 2"/>
    <s v="tier - 2"/>
    <s v="R1012"/>
    <n v="35"/>
  </r>
  <r>
    <s v="Id1692"/>
    <s v="  Andrew W"/>
    <n v="31"/>
    <n v="4.7699999999999996"/>
    <s v="No"/>
    <s v="No"/>
    <s v="No"/>
    <n v="1"/>
    <s v="No"/>
    <x v="0"/>
    <s v="Normal"/>
    <s v="17-Aug-1984"/>
    <n v="5488.26"/>
    <s v="tier - 2"/>
    <s v="tier - 3"/>
    <s v="R1011"/>
    <n v="39"/>
  </r>
  <r>
    <s v="Id1693"/>
    <s v="  Randall"/>
    <n v="28.27"/>
    <n v="4.62"/>
    <s v="No"/>
    <s v="No"/>
    <s v="No"/>
    <n v="1"/>
    <s v="No"/>
    <x v="1"/>
    <s v="Normal"/>
    <s v="26-Aug-1984"/>
    <n v="5484.47"/>
    <s v="tier - 2"/>
    <s v="tier - 2"/>
    <s v="R1013"/>
    <n v="39"/>
  </r>
  <r>
    <s v="Id1694"/>
    <s v="  Tracy L"/>
    <n v="29.92"/>
    <n v="9.07"/>
    <s v="Yes"/>
    <s v="No"/>
    <s v="No"/>
    <n v="1"/>
    <s v="No"/>
    <x v="1"/>
    <s v="Diabetes"/>
    <s v="30-Sep-1986"/>
    <n v="5478.04"/>
    <s v="tier - 2"/>
    <s v="tier - 3"/>
    <s v="R1013"/>
    <n v="37"/>
  </r>
  <r>
    <s v="Id1695"/>
    <s v="  Azelie"/>
    <n v="25.9"/>
    <n v="9.1199999999999992"/>
    <s v="Yes"/>
    <s v="No"/>
    <s v="No"/>
    <n v="1"/>
    <s v="No"/>
    <x v="1"/>
    <s v="Diabetes"/>
    <s v="12-Jul-1986"/>
    <n v="5472.45"/>
    <s v="tier - 2"/>
    <s v="tier - 3"/>
    <s v="R1011"/>
    <n v="37"/>
  </r>
  <r>
    <s v="Id1696"/>
    <s v="  Monica M"/>
    <n v="27.74"/>
    <n v="7.32"/>
    <s v="Yes"/>
    <s v="No"/>
    <s v="No"/>
    <n v="1"/>
    <s v="No"/>
    <x v="1"/>
    <s v="Diabetes"/>
    <s v="2-Dec-1986"/>
    <n v="5469.01"/>
    <s v="tier - 2"/>
    <s v="tier - 2"/>
    <s v="R1024"/>
    <n v="37"/>
  </r>
  <r>
    <s v="Id1697"/>
    <s v="  Katarina K"/>
    <n v="17.260000000000002"/>
    <n v="11.73"/>
    <s v="No"/>
    <s v="No"/>
    <s v="No"/>
    <n v="2"/>
    <s v="No"/>
    <x v="3"/>
    <s v="Diabetes"/>
    <s v="24-Oct-1973"/>
    <n v="5466.88"/>
    <s v="tier - 2"/>
    <s v="tier - 2"/>
    <s v="R1013"/>
    <n v="50"/>
  </r>
  <r>
    <s v="Id1698"/>
    <s v="  Jamie L"/>
    <n v="19.855"/>
    <n v="6.64"/>
    <s v="Yes"/>
    <s v="No"/>
    <s v="No"/>
    <n v="1"/>
    <s v="No"/>
    <x v="2"/>
    <s v="Diabetes"/>
    <s v="25-Dec-1986"/>
    <n v="5458.05"/>
    <s v="tier - 2"/>
    <s v="tier - 2"/>
    <s v="R1024"/>
    <n v="37"/>
  </r>
  <r>
    <s v="Id1699"/>
    <s v="  Brian"/>
    <n v="41.69"/>
    <n v="5.78"/>
    <s v="No"/>
    <s v="No"/>
    <s v="No"/>
    <n v="0"/>
    <s v="No"/>
    <x v="0"/>
    <s v="Prediabetes"/>
    <s v="25-Aug-1982"/>
    <n v="5438.75"/>
    <s v="tier - 3"/>
    <s v="tier - 2"/>
    <s v="R1013"/>
    <n v="41"/>
  </r>
  <r>
    <s v="Id1700"/>
    <s v="  Stacey L"/>
    <n v="16.12"/>
    <n v="10.45"/>
    <s v="No"/>
    <s v="No"/>
    <s v="No"/>
    <n v="0"/>
    <s v="No"/>
    <x v="3"/>
    <s v="Diabetes"/>
    <s v="8-Jun-1978"/>
    <n v="5428.98"/>
    <s v="tier - 2"/>
    <s v="tier - 2"/>
    <s v="R1012"/>
    <n v="45"/>
  </r>
  <r>
    <s v="Id1701"/>
    <s v="  Stephen"/>
    <n v="37.43"/>
    <n v="4.5199999999999996"/>
    <s v="No"/>
    <s v="No"/>
    <s v="No"/>
    <n v="1"/>
    <s v="No"/>
    <x v="0"/>
    <s v="Normal"/>
    <s v="17-Sep-1992"/>
    <n v="5428.73"/>
    <s v="tier - 3"/>
    <s v="tier - 1"/>
    <s v="R1017"/>
    <n v="31"/>
  </r>
  <r>
    <s v="Id1702"/>
    <s v="  Joshua"/>
    <n v="31.065000000000001"/>
    <n v="5.71"/>
    <s v="No"/>
    <s v="No"/>
    <s v="No"/>
    <n v="0"/>
    <s v="No"/>
    <x v="0"/>
    <s v="Prediabetes"/>
    <s v="6-Jul-1991"/>
    <n v="5425.02"/>
    <s v="tier - 2"/>
    <s v="tier - 1"/>
    <s v="R1012"/>
    <n v="32"/>
  </r>
  <r>
    <s v="Id1703"/>
    <s v="  Josh"/>
    <n v="25.08"/>
    <n v="4.7699999999999996"/>
    <s v="No"/>
    <s v="No"/>
    <s v="No"/>
    <n v="0"/>
    <s v="No"/>
    <x v="1"/>
    <s v="Normal"/>
    <s v="27-Sep-1982"/>
    <n v="5415.66"/>
    <s v="tier - 2"/>
    <s v="tier - 3"/>
    <s v="R1013"/>
    <n v="41"/>
  </r>
  <r>
    <s v="Id1704"/>
    <s v="  Heather"/>
    <n v="15.2"/>
    <n v="7.81"/>
    <s v="Yes"/>
    <s v="No"/>
    <s v="No"/>
    <n v="1"/>
    <s v="No"/>
    <x v="3"/>
    <s v="Diabetes"/>
    <s v="27-Sep-1975"/>
    <n v="5411.99"/>
    <s v="tier - 2"/>
    <s v="tier - 3"/>
    <s v="R1012"/>
    <n v="48"/>
  </r>
  <r>
    <s v="Id1705"/>
    <s v="  James C"/>
    <n v="22.34"/>
    <n v="5.19"/>
    <s v="Yes"/>
    <s v="No"/>
    <s v="No"/>
    <n v="0"/>
    <s v="No"/>
    <x v="2"/>
    <s v="Normal"/>
    <s v="23-Dec-1985"/>
    <n v="5402.89"/>
    <s v="tier - 2"/>
    <s v="tier - 1"/>
    <s v="R1013"/>
    <n v="38"/>
  </r>
  <r>
    <s v="Id1706"/>
    <s v="  Kim"/>
    <n v="40.15"/>
    <n v="5.93"/>
    <s v="No"/>
    <s v="No"/>
    <s v="No"/>
    <n v="1"/>
    <s v="No"/>
    <x v="0"/>
    <s v="Prediabetes"/>
    <s v="1-Aug-1984"/>
    <n v="5400.98"/>
    <s v="tier - 2"/>
    <s v="tier - 2"/>
    <s v="R1013"/>
    <n v="39"/>
  </r>
  <r>
    <s v="Id1707"/>
    <s v="  Marie E"/>
    <n v="37.729999999999997"/>
    <n v="6.29"/>
    <s v="No"/>
    <s v="No"/>
    <s v="No"/>
    <n v="1"/>
    <s v="No"/>
    <x v="0"/>
    <s v="Prediabetes"/>
    <s v="3-Sep-1984"/>
    <n v="5397.62"/>
    <s v="tier - 2"/>
    <s v="tier - 2"/>
    <s v="R1013"/>
    <n v="39"/>
  </r>
  <r>
    <s v="Id1708"/>
    <s v="  Dariusz"/>
    <n v="25.35"/>
    <n v="4.9000000000000004"/>
    <s v="No"/>
    <s v="No"/>
    <s v="No"/>
    <n v="0"/>
    <s v="No"/>
    <x v="1"/>
    <s v="Normal"/>
    <s v="6-Nov-1989"/>
    <n v="5396.44"/>
    <s v="tier - 2"/>
    <s v="tier - 3"/>
    <s v="R1013"/>
    <n v="34"/>
  </r>
  <r>
    <s v="Id1709"/>
    <s v="  Jessica E"/>
    <n v="26.41"/>
    <n v="5.07"/>
    <s v="Yes"/>
    <s v="No"/>
    <s v="No"/>
    <n v="1"/>
    <s v="No"/>
    <x v="1"/>
    <s v="Normal"/>
    <s v="8-Aug-1988"/>
    <n v="5385.34"/>
    <s v="tier - 2"/>
    <s v="tier - 3"/>
    <s v="R1012"/>
    <n v="35"/>
  </r>
  <r>
    <s v="Id1710"/>
    <s v="  Kristen"/>
    <n v="27.6"/>
    <n v="5.33"/>
    <s v="No"/>
    <s v="No"/>
    <s v="No"/>
    <n v="1"/>
    <s v="No"/>
    <x v="1"/>
    <s v="Normal"/>
    <s v="1-Jun-1984"/>
    <n v="5383.54"/>
    <s v="tier - 2"/>
    <s v="tier - 3"/>
    <s v="R1011"/>
    <n v="39"/>
  </r>
  <r>
    <s v="Id1711"/>
    <s v="  Jose Guadalupe P"/>
    <n v="33.82"/>
    <n v="8.93"/>
    <s v="Yes"/>
    <s v="No"/>
    <s v="No"/>
    <n v="1"/>
    <s v="No"/>
    <x v="0"/>
    <s v="Diabetes"/>
    <s v="22-Jul-1986"/>
    <n v="5377.46"/>
    <s v="tier - 2"/>
    <s v="tier - 3"/>
    <s v="R1012"/>
    <n v="37"/>
  </r>
  <r>
    <s v="Id1712"/>
    <s v="  Cynthia"/>
    <n v="32.9"/>
    <n v="4.3499999999999996"/>
    <s v="No"/>
    <s v="No"/>
    <s v="No"/>
    <n v="0"/>
    <s v="No"/>
    <x v="0"/>
    <s v="Normal"/>
    <s v="18-Nov-1989"/>
    <n v="5375.04"/>
    <s v="tier - 2"/>
    <s v="tier - 1"/>
    <s v="R1011"/>
    <n v="34"/>
  </r>
  <r>
    <s v="Id1713"/>
    <s v="  Tyler"/>
    <n v="30.875"/>
    <n v="9.5399999999999991"/>
    <s v="Yes"/>
    <s v="No"/>
    <s v="No"/>
    <n v="1"/>
    <s v="No"/>
    <x v="0"/>
    <s v="Diabetes"/>
    <s v="1-Jun-1986"/>
    <n v="5373.36"/>
    <s v="tier - 2"/>
    <s v="tier - 2"/>
    <s v="R1012"/>
    <n v="37"/>
  </r>
  <r>
    <s v="Id1714"/>
    <s v="  Holly J"/>
    <n v="32.64"/>
    <n v="5.91"/>
    <s v="No"/>
    <s v="No"/>
    <s v="No"/>
    <n v="0"/>
    <s v="No"/>
    <x v="0"/>
    <s v="Prediabetes"/>
    <s v="7-Dec-1994"/>
    <n v="5364.66"/>
    <s v="tier - 2"/>
    <s v="tier - 1"/>
    <s v="R1011"/>
    <n v="29"/>
  </r>
  <r>
    <s v="Id1715"/>
    <s v="  Kristen"/>
    <n v="22.135000000000002"/>
    <n v="5.0999999999999996"/>
    <s v="No"/>
    <s v="No"/>
    <s v="No"/>
    <n v="0"/>
    <s v="No"/>
    <x v="2"/>
    <s v="Normal"/>
    <s v="7-Nov-1989"/>
    <n v="5354.07"/>
    <s v="tier - 2"/>
    <s v="tier - 3"/>
    <s v="R1024"/>
    <n v="34"/>
  </r>
  <r>
    <s v="Id1716"/>
    <s v="  Thomas"/>
    <n v="16.53"/>
    <n v="5.08"/>
    <s v="No"/>
    <s v="No"/>
    <s v="No"/>
    <n v="2"/>
    <s v="No"/>
    <x v="3"/>
    <s v="Normal"/>
    <s v="15-Dec-1972"/>
    <n v="5344.81"/>
    <s v="tier - 2"/>
    <s v="tier - 3"/>
    <s v="R1013"/>
    <n v="51"/>
  </r>
  <r>
    <s v="Id1717"/>
    <s v="  Tricity M"/>
    <n v="32.774999999999999"/>
    <n v="4.75"/>
    <s v="No"/>
    <s v="No"/>
    <s v="No"/>
    <n v="0"/>
    <s v="No"/>
    <x v="0"/>
    <s v="Normal"/>
    <s v="28-Aug-1991"/>
    <n v="5327.4"/>
    <s v="tier - 2"/>
    <s v="tier - 1"/>
    <s v="R1012"/>
    <n v="32"/>
  </r>
  <r>
    <s v="Id1718"/>
    <s v="  Sarah A"/>
    <n v="30.9"/>
    <n v="6.05"/>
    <s v="No"/>
    <s v="No"/>
    <s v="No"/>
    <n v="1"/>
    <s v="No"/>
    <x v="0"/>
    <s v="Prediabetes"/>
    <s v="18-Jun-1992"/>
    <n v="5325.65"/>
    <s v="tier - 2"/>
    <s v="tier - 1"/>
    <s v="R1011"/>
    <n v="31"/>
  </r>
  <r>
    <s v="Id1719"/>
    <s v="  Lisa M"/>
    <n v="15.58"/>
    <n v="11.56"/>
    <s v="No"/>
    <s v="No"/>
    <s v="No"/>
    <n v="0"/>
    <s v="No"/>
    <x v="3"/>
    <s v="Diabetes"/>
    <s v="2-Sep-1974"/>
    <n v="5322.24"/>
    <s v="tier - 2"/>
    <s v="tier - 1"/>
    <s v="R1012"/>
    <n v="49"/>
  </r>
  <r>
    <s v="Id1720"/>
    <s v="  Tracy A"/>
    <n v="26.315000000000001"/>
    <n v="5.76"/>
    <s v="No"/>
    <s v="No"/>
    <s v="No"/>
    <n v="0"/>
    <s v="No"/>
    <x v="1"/>
    <s v="Prediabetes"/>
    <s v="13-Nov-1994"/>
    <n v="5312.17"/>
    <s v="tier - 2"/>
    <s v="tier - 2"/>
    <s v="R1012"/>
    <n v="29"/>
  </r>
  <r>
    <s v="Id1721"/>
    <s v="  Patrick"/>
    <n v="35.61"/>
    <n v="5.65"/>
    <s v="No"/>
    <s v="Yes"/>
    <s v="No"/>
    <n v="1"/>
    <s v="No"/>
    <x v="0"/>
    <s v="Normal"/>
    <s v="9-Sep-2000"/>
    <n v="5306.7"/>
    <s v="tier - 2"/>
    <s v="tier - 3"/>
    <s v="R1012"/>
    <n v="23"/>
  </r>
  <r>
    <s v="Id1722"/>
    <s v="  Trent"/>
    <n v="37.56"/>
    <n v="5.88"/>
    <s v="No"/>
    <s v="Yes"/>
    <s v="No"/>
    <n v="1"/>
    <s v="No"/>
    <x v="0"/>
    <s v="Prediabetes"/>
    <s v="22-Aug-2004"/>
    <n v="5293.67"/>
    <s v="tier - 2"/>
    <s v="tier - 2"/>
    <s v="R1022"/>
    <n v="19"/>
  </r>
  <r>
    <s v="Id1723"/>
    <s v="  Julie"/>
    <n v="15.49"/>
    <n v="9.6"/>
    <s v="No"/>
    <s v="No"/>
    <s v="No"/>
    <n v="0"/>
    <s v="No"/>
    <x v="3"/>
    <s v="Diabetes"/>
    <s v="12-Nov-1974"/>
    <n v="5291.71"/>
    <s v="tier - 2"/>
    <s v="tier - 2"/>
    <s v="R1012"/>
    <n v="49"/>
  </r>
  <r>
    <s v="Id1724"/>
    <s v="  Sawomir"/>
    <n v="23.48"/>
    <n v="6.24"/>
    <s v="No"/>
    <s v="No"/>
    <s v="No"/>
    <n v="1"/>
    <s v="No"/>
    <x v="2"/>
    <s v="Prediabetes"/>
    <s v="1-Sep-1987"/>
    <n v="5275.86"/>
    <s v="tier - 2"/>
    <s v="tier - 2"/>
    <s v="R1013"/>
    <n v="36"/>
  </r>
  <r>
    <s v="Id1725"/>
    <s v="  Micah"/>
    <n v="30.02"/>
    <n v="7.63"/>
    <s v="Yes"/>
    <s v="No"/>
    <s v="No"/>
    <n v="1"/>
    <s v="No"/>
    <x v="0"/>
    <s v="Diabetes"/>
    <s v="20-Oct-1986"/>
    <n v="5272.18"/>
    <s v="tier - 2"/>
    <s v="tier - 3"/>
    <s v="R1012"/>
    <n v="37"/>
  </r>
  <r>
    <s v="Id1726"/>
    <s v="  Kelly H"/>
    <n v="26.885000000000002"/>
    <n v="8.66"/>
    <s v="Yes"/>
    <s v="No"/>
    <s v="No"/>
    <n v="1"/>
    <s v="No"/>
    <x v="1"/>
    <s v="Diabetes"/>
    <s v="20-Sep-1986"/>
    <n v="5267.82"/>
    <s v="tier - 2"/>
    <s v="tier - 2"/>
    <s v="R1012"/>
    <n v="37"/>
  </r>
  <r>
    <s v="Id1727"/>
    <s v="  Lindsay M"/>
    <n v="25.84"/>
    <n v="8.5500000000000007"/>
    <s v="Yes"/>
    <s v="No"/>
    <s v="No"/>
    <n v="1"/>
    <s v="No"/>
    <x v="1"/>
    <s v="Diabetes"/>
    <s v="25-Oct-1986"/>
    <n v="5266.37"/>
    <s v="tier - 2"/>
    <s v="tier - 2"/>
    <s v="R1012"/>
    <n v="37"/>
  </r>
  <r>
    <s v="Id1728"/>
    <s v="  Austen G"/>
    <n v="27.454999999999998"/>
    <n v="4.54"/>
    <s v="No"/>
    <s v="No"/>
    <s v="No"/>
    <n v="0"/>
    <s v="No"/>
    <x v="1"/>
    <s v="Normal"/>
    <s v="19-Jul-1989"/>
    <n v="5261.47"/>
    <s v="tier - 2"/>
    <s v="tier - 2"/>
    <s v="R1012"/>
    <n v="34"/>
  </r>
  <r>
    <s v="Id1729"/>
    <s v="  Tory J"/>
    <n v="24.605"/>
    <n v="5.7"/>
    <s v="No"/>
    <s v="No"/>
    <s v="No"/>
    <n v="0"/>
    <s v="No"/>
    <x v="2"/>
    <s v="Prediabetes"/>
    <s v="25-Nov-1989"/>
    <n v="5257.51"/>
    <s v="tier - 2"/>
    <s v="tier - 2"/>
    <s v="R1012"/>
    <n v="34"/>
  </r>
  <r>
    <s v="Id1730"/>
    <s v="  Robert J"/>
    <n v="30.8"/>
    <n v="5.07"/>
    <s v="No"/>
    <s v="No"/>
    <s v="No"/>
    <n v="0"/>
    <s v="No"/>
    <x v="0"/>
    <s v="Normal"/>
    <s v="6-Jul-1990"/>
    <n v="5253.52"/>
    <s v="tier - 3"/>
    <s v="tier - 3"/>
    <s v="R1011"/>
    <n v="33"/>
  </r>
  <r>
    <s v="Id1731"/>
    <s v="  Steph"/>
    <n v="34.799999999999997"/>
    <n v="4.38"/>
    <s v="No"/>
    <s v="No"/>
    <s v="No"/>
    <n v="1"/>
    <s v="No"/>
    <x v="0"/>
    <s v="Normal"/>
    <s v="9-Sep-1987"/>
    <n v="5246.05"/>
    <s v="tier - 2"/>
    <s v="tier - 3"/>
    <s v="R1011"/>
    <n v="36"/>
  </r>
  <r>
    <s v="Id1732"/>
    <s v="  Kate"/>
    <n v="34.21"/>
    <n v="4.54"/>
    <s v="No"/>
    <s v="No"/>
    <s v="No"/>
    <n v="1"/>
    <s v="No"/>
    <x v="0"/>
    <s v="Normal"/>
    <s v="5-Jul-1987"/>
    <n v="5245.23"/>
    <s v="tier - 2"/>
    <s v="tier - 2"/>
    <s v="R1013"/>
    <n v="36"/>
  </r>
  <r>
    <s v="Id1733"/>
    <s v="  Kristina"/>
    <n v="31"/>
    <n v="5.38"/>
    <s v="No"/>
    <s v="No"/>
    <s v="No"/>
    <n v="1"/>
    <s v="No"/>
    <x v="0"/>
    <s v="Normal"/>
    <s v="26-Dec-1987"/>
    <n v="5240.7700000000004"/>
    <s v="tier - 2"/>
    <s v="tier - 2"/>
    <s v="R1011"/>
    <n v="36"/>
  </r>
  <r>
    <s v="Id1734"/>
    <s v="  Flo"/>
    <n v="26.125"/>
    <n v="5.55"/>
    <s v="No"/>
    <s v="No"/>
    <s v="No"/>
    <n v="1"/>
    <s v="No"/>
    <x v="1"/>
    <s v="Normal"/>
    <s v="29-Jun-1987"/>
    <n v="5227.99"/>
    <s v="tier - 2"/>
    <s v="tier - 1"/>
    <s v="R1024"/>
    <n v="36"/>
  </r>
  <r>
    <s v="Id1735"/>
    <s v="  Sarah P"/>
    <n v="30.13"/>
    <n v="4.03"/>
    <s v="Yes"/>
    <s v="No"/>
    <s v="No"/>
    <n v="1"/>
    <s v="No"/>
    <x v="0"/>
    <s v="Normal"/>
    <s v="6-Jun-1995"/>
    <n v="5216.4799999999996"/>
    <s v="tier - 2"/>
    <s v="tier - 2"/>
    <s v="R1025"/>
    <n v="28"/>
  </r>
  <r>
    <s v="Id1736"/>
    <s v="  Anabel"/>
    <n v="34.19"/>
    <n v="4.1900000000000004"/>
    <s v="No"/>
    <s v="No"/>
    <s v="No"/>
    <n v="0"/>
    <s v="No"/>
    <x v="0"/>
    <s v="Normal"/>
    <s v="1-Dec-1999"/>
    <n v="5213.22"/>
    <s v="tier - 2"/>
    <s v="tier - 1"/>
    <s v="R1012"/>
    <n v="24"/>
  </r>
  <r>
    <s v="Id1737"/>
    <s v="  Ian"/>
    <n v="22.515000000000001"/>
    <n v="4.37"/>
    <s v="No"/>
    <s v="No"/>
    <s v="Yes"/>
    <n v="1"/>
    <s v="No"/>
    <x v="2"/>
    <s v="Normal"/>
    <s v="17-Jun-1993"/>
    <n v="5209.58"/>
    <s v="tier - 3"/>
    <s v="tier - 3"/>
    <s v="R1017"/>
    <n v="30"/>
  </r>
  <r>
    <s v="Id1738"/>
    <s v="  Alex"/>
    <n v="18.239999999999998"/>
    <n v="5.31"/>
    <s v="Yes"/>
    <s v="No"/>
    <s v="Yes"/>
    <n v="1"/>
    <s v="No"/>
    <x v="3"/>
    <s v="Normal"/>
    <s v="24-Oct-1983"/>
    <n v="5207.97"/>
    <s v="tier - 2"/>
    <s v="tier - 2"/>
    <s v="R1012"/>
    <n v="40"/>
  </r>
  <r>
    <s v="Id1739"/>
    <s v="  Richard J"/>
    <n v="37.28"/>
    <n v="4.66"/>
    <s v="No"/>
    <s v="Yes"/>
    <s v="No"/>
    <n v="1"/>
    <s v="No"/>
    <x v="0"/>
    <s v="Normal"/>
    <s v="6-Jun-2004"/>
    <n v="5198.6899999999996"/>
    <s v="tier - 2"/>
    <s v="tier - 2"/>
    <s v="R1022"/>
    <n v="19"/>
  </r>
  <r>
    <s v="Id1740"/>
    <s v="  Jacqueline N"/>
    <n v="18.2"/>
    <n v="6.19"/>
    <s v="No"/>
    <s v="No"/>
    <s v="Yes"/>
    <n v="1"/>
    <s v="No"/>
    <x v="3"/>
    <s v="Prediabetes"/>
    <s v="12-Sep-1979"/>
    <n v="5195.58"/>
    <s v="tier - 2"/>
    <s v="tier - 2"/>
    <s v="R1013"/>
    <n v="44"/>
  </r>
  <r>
    <s v="Id1741"/>
    <s v="  Cindy"/>
    <n v="20.53"/>
    <n v="4.8600000000000003"/>
    <s v="No"/>
    <s v="No"/>
    <s v="No"/>
    <n v="1"/>
    <s v="No"/>
    <x v="2"/>
    <s v="Normal"/>
    <s v="16-Oct-1984"/>
    <n v="5177.12"/>
    <s v="tier - 2"/>
    <s v="tier - 1"/>
    <s v="R1013"/>
    <n v="39"/>
  </r>
  <r>
    <s v="Id1742"/>
    <s v="  Marcia"/>
    <n v="23.79"/>
    <n v="4.74"/>
    <s v="No"/>
    <s v="No"/>
    <s v="No"/>
    <n v="0"/>
    <s v="No"/>
    <x v="2"/>
    <s v="Normal"/>
    <s v="29-Aug-1991"/>
    <n v="5166.96"/>
    <s v="tier - 2"/>
    <s v="tier - 2"/>
    <s v="R1012"/>
    <n v="32"/>
  </r>
  <r>
    <s v="Id1743"/>
    <s v="  Samantha R"/>
    <n v="29.8"/>
    <n v="6.03"/>
    <s v="No"/>
    <s v="No"/>
    <s v="No"/>
    <n v="0"/>
    <s v="No"/>
    <x v="1"/>
    <s v="Prediabetes"/>
    <s v="9-Oct-1990"/>
    <n v="5152.13"/>
    <s v="tier - 2"/>
    <s v="tier - 2"/>
    <s v="R1011"/>
    <n v="33"/>
  </r>
  <r>
    <s v="Id1744"/>
    <s v="  Katie"/>
    <n v="31.54"/>
    <n v="4.71"/>
    <s v="No"/>
    <s v="No"/>
    <s v="No"/>
    <n v="0"/>
    <s v="No"/>
    <x v="0"/>
    <s v="Normal"/>
    <s v="22-Aug-1990"/>
    <n v="5148.55"/>
    <s v="tier - 2"/>
    <s v="tier - 2"/>
    <s v="R1024"/>
    <n v="33"/>
  </r>
  <r>
    <s v="Id1745"/>
    <s v="  John P"/>
    <n v="20.82"/>
    <n v="5.55"/>
    <s v="No"/>
    <s v="No"/>
    <s v="No"/>
    <n v="1"/>
    <s v="No"/>
    <x v="2"/>
    <s v="Normal"/>
    <s v="22-Aug-1984"/>
    <n v="5144.18"/>
    <s v="tier - 2"/>
    <s v="tier - 1"/>
    <s v="R1013"/>
    <n v="39"/>
  </r>
  <r>
    <s v="Id1746"/>
    <s v="  Rachel"/>
    <n v="38.83"/>
    <n v="4.78"/>
    <s v="No"/>
    <s v="No"/>
    <s v="Yes"/>
    <n v="1"/>
    <s v="No"/>
    <x v="0"/>
    <s v="Normal"/>
    <s v="10-Dec-1993"/>
    <n v="5138.26"/>
    <s v="tier - 2"/>
    <s v="tier - 2"/>
    <s v="R1013"/>
    <n v="30"/>
  </r>
  <r>
    <s v="Id1747"/>
    <s v="  Isabelle"/>
    <n v="23.44"/>
    <n v="4.6500000000000004"/>
    <s v="Yes"/>
    <s v="No"/>
    <s v="No"/>
    <n v="1"/>
    <s v="No"/>
    <x v="2"/>
    <s v="Normal"/>
    <s v="15-Sep-1988"/>
    <n v="5136.75"/>
    <s v="tier - 2"/>
    <s v="tier - 1"/>
    <s v="R1013"/>
    <n v="35"/>
  </r>
  <r>
    <s v="Id1748"/>
    <s v="  Neil"/>
    <n v="24.13"/>
    <n v="5.2"/>
    <s v="No"/>
    <s v="No"/>
    <s v="No"/>
    <n v="1"/>
    <s v="No"/>
    <x v="2"/>
    <s v="Normal"/>
    <s v="13-Sep-1987"/>
    <n v="5125.22"/>
    <s v="tier - 1"/>
    <s v="tier - 2"/>
    <s v="R1012"/>
    <n v="36"/>
  </r>
  <r>
    <s v="Id1749"/>
    <s v="  Tom"/>
    <n v="42.13"/>
    <n v="4.54"/>
    <s v="Yes"/>
    <s v="No"/>
    <s v="No"/>
    <n v="1"/>
    <s v="No"/>
    <x v="0"/>
    <s v="Normal"/>
    <s v="1-Nov-1988"/>
    <n v="5124.1899999999996"/>
    <s v="tier - 2"/>
    <s v="tier - 3"/>
    <s v="R1013"/>
    <n v="35"/>
  </r>
  <r>
    <s v="Id1750"/>
    <s v="  Nathan"/>
    <n v="17.86"/>
    <n v="4.1100000000000003"/>
    <s v="No"/>
    <s v="No"/>
    <s v="No"/>
    <n v="1"/>
    <s v="No"/>
    <x v="3"/>
    <s v="Normal"/>
    <s v="18-Nov-1987"/>
    <n v="5116.5"/>
    <s v="tier - 2"/>
    <s v="tier - 2"/>
    <s v="R1012"/>
    <n v="36"/>
  </r>
  <r>
    <s v="Id1751"/>
    <s v="  Kelli N"/>
    <n v="32.78"/>
    <n v="4.63"/>
    <s v="No"/>
    <s v="No"/>
    <s v="No"/>
    <n v="0"/>
    <s v="No"/>
    <x v="0"/>
    <s v="Normal"/>
    <s v="19-Jun-1999"/>
    <n v="5087.92"/>
    <s v="tier - 2"/>
    <s v="tier - 2"/>
    <s v="R1026"/>
    <n v="24"/>
  </r>
  <r>
    <s v="Id1752"/>
    <s v="  Scott M"/>
    <n v="23.9"/>
    <n v="6.06"/>
    <s v="Yes"/>
    <s v="No"/>
    <s v="Yes"/>
    <n v="1"/>
    <s v="No"/>
    <x v="2"/>
    <s v="Prediabetes"/>
    <s v="14-Jul-1997"/>
    <n v="5080.1000000000004"/>
    <s v="tier - 3"/>
    <s v="tier - 2"/>
    <s v="R1011"/>
    <n v="26"/>
  </r>
  <r>
    <s v="Id1753"/>
    <s v="  Grant A"/>
    <n v="15.47"/>
    <n v="8.43"/>
    <s v="No"/>
    <s v="No"/>
    <s v="No"/>
    <n v="0"/>
    <s v="No"/>
    <x v="3"/>
    <s v="Diabetes"/>
    <s v="22-Nov-1978"/>
    <n v="5077.1899999999996"/>
    <s v="tier - 2"/>
    <s v="tier - 3"/>
    <s v="R1012"/>
    <n v="45"/>
  </r>
  <r>
    <s v="Id1754"/>
    <s v="  Jonathan C"/>
    <n v="28.54"/>
    <n v="5.51"/>
    <s v="No"/>
    <s v="No"/>
    <s v="Yes"/>
    <n v="1"/>
    <s v="No"/>
    <x v="1"/>
    <s v="Normal"/>
    <s v="11-Jun-1993"/>
    <n v="5059.5600000000004"/>
    <s v="tier - 2"/>
    <s v="tier - 1"/>
    <s v="R1021"/>
    <n v="30"/>
  </r>
  <r>
    <s v="Id1755"/>
    <s v="  Rachael M"/>
    <n v="18.54"/>
    <n v="4.95"/>
    <s v="No"/>
    <s v="No"/>
    <s v="No"/>
    <n v="0"/>
    <s v="No"/>
    <x v="2"/>
    <s v="Normal"/>
    <s v="7-Sep-1980"/>
    <n v="5054.05"/>
    <s v="tier - 2"/>
    <s v="tier - 2"/>
    <s v="R1013"/>
    <n v="43"/>
  </r>
  <r>
    <s v="Id1756"/>
    <s v="  Pilar"/>
    <n v="32.18"/>
    <n v="6.44"/>
    <s v="Yes"/>
    <s v="No"/>
    <s v="Yes"/>
    <n v="1"/>
    <s v="No"/>
    <x v="0"/>
    <s v="Prediabetes"/>
    <s v="29-Jul-1997"/>
    <n v="5045.1499999999996"/>
    <s v="tier - 2"/>
    <s v="tier - 2"/>
    <s v="R1012"/>
    <n v="26"/>
  </r>
  <r>
    <s v="Id1757"/>
    <s v="  Kyle M"/>
    <n v="37.380000000000003"/>
    <n v="6.05"/>
    <s v="Yes"/>
    <s v="No"/>
    <s v="No"/>
    <n v="0"/>
    <s v="No"/>
    <x v="0"/>
    <s v="Prediabetes"/>
    <s v="16-Oct-2001"/>
    <n v="5043.13"/>
    <s v="tier - 2"/>
    <s v="tier - 3"/>
    <s v="R1011"/>
    <n v="22"/>
  </r>
  <r>
    <s v="Id1758"/>
    <s v="  Christie"/>
    <n v="31.12"/>
    <n v="4.76"/>
    <s v="Yes"/>
    <s v="No"/>
    <s v="Yes"/>
    <n v="1"/>
    <s v="No"/>
    <x v="0"/>
    <s v="Normal"/>
    <s v="4-Dec-1997"/>
    <n v="5038.57"/>
    <s v="tier - 2"/>
    <s v="tier - 2"/>
    <s v="R1025"/>
    <n v="26"/>
  </r>
  <r>
    <s v="Id1759"/>
    <s v="  David A"/>
    <n v="22.01"/>
    <n v="6.72"/>
    <s v="Yes"/>
    <s v="No"/>
    <s v="No"/>
    <n v="1"/>
    <s v="No"/>
    <x v="2"/>
    <s v="Diabetes"/>
    <s v="29-Jun-1986"/>
    <n v="5034.1000000000004"/>
    <s v="tier - 2"/>
    <s v="tier - 2"/>
    <s v="R1013"/>
    <n v="37"/>
  </r>
  <r>
    <s v="Id1760"/>
    <s v="  Masahiro"/>
    <n v="27.645"/>
    <n v="5.7"/>
    <s v="No"/>
    <s v="No"/>
    <s v="No"/>
    <n v="0"/>
    <s v="No"/>
    <x v="1"/>
    <s v="Prediabetes"/>
    <s v="10-Sep-1991"/>
    <n v="5031.2700000000004"/>
    <s v="tier - 3"/>
    <s v="tier - 1"/>
    <s v="R1016"/>
    <n v="32"/>
  </r>
  <r>
    <s v="Id1761"/>
    <s v="  Logan B"/>
    <n v="29.64"/>
    <n v="5.31"/>
    <s v="Yes"/>
    <s v="No"/>
    <s v="No"/>
    <n v="0"/>
    <s v="No"/>
    <x v="1"/>
    <s v="Normal"/>
    <s v="28-Dec-1985"/>
    <n v="5028.1499999999996"/>
    <s v="tier - 1"/>
    <s v="tier - 2"/>
    <s v="R1012"/>
    <n v="38"/>
  </r>
  <r>
    <s v="Id1762"/>
    <s v="  Stephanie L"/>
    <n v="33.700000000000003"/>
    <n v="4.32"/>
    <s v="Yes"/>
    <s v="No"/>
    <s v="No"/>
    <n v="1"/>
    <s v="No"/>
    <x v="0"/>
    <s v="Normal"/>
    <s v="9-Nov-1988"/>
    <n v="5012.47"/>
    <s v="tier - 2"/>
    <s v="tier - 3"/>
    <s v="R1011"/>
    <n v="35"/>
  </r>
  <r>
    <s v="Id1763"/>
    <s v="  Angela H"/>
    <n v="27.5"/>
    <n v="4.2300000000000004"/>
    <s v="Yes"/>
    <s v="No"/>
    <s v="No"/>
    <n v="1"/>
    <s v="No"/>
    <x v="1"/>
    <s v="Normal"/>
    <s v="8-Jul-1988"/>
    <n v="5003.8500000000004"/>
    <s v="tier - 2"/>
    <s v="tier - 3"/>
    <s v="R1011"/>
    <n v="35"/>
  </r>
  <r>
    <s v="Id1764"/>
    <s v="  Britt K"/>
    <n v="16.12"/>
    <n v="6.09"/>
    <s v="No"/>
    <s v="No"/>
    <s v="No"/>
    <n v="0"/>
    <s v="No"/>
    <x v="3"/>
    <s v="Prediabetes"/>
    <s v="9-Jun-1977"/>
    <n v="5003.7700000000004"/>
    <s v="tier - 2"/>
    <s v="tier - 3"/>
    <s v="R1013"/>
    <n v="46"/>
  </r>
  <r>
    <s v="Id1765"/>
    <s v="  Joyce R"/>
    <n v="26.73"/>
    <n v="4.74"/>
    <s v="Yes"/>
    <s v="No"/>
    <s v="No"/>
    <n v="1"/>
    <s v="No"/>
    <x v="1"/>
    <s v="Normal"/>
    <s v="4-Sep-1988"/>
    <n v="5002.78"/>
    <s v="tier - 2"/>
    <s v="tier - 2"/>
    <s v="R1013"/>
    <n v="35"/>
  </r>
  <r>
    <s v="Id1766"/>
    <s v="  Ben"/>
    <n v="37.25"/>
    <n v="6.23"/>
    <s v="Yes"/>
    <s v="No"/>
    <s v="No"/>
    <n v="0"/>
    <s v="No"/>
    <x v="0"/>
    <s v="Prediabetes"/>
    <s v="5-Oct-2001"/>
    <n v="4999.04"/>
    <s v="tier - 2"/>
    <s v="tier - 2"/>
    <s v="R1011"/>
    <n v="22"/>
  </r>
  <r>
    <s v="Id1767"/>
    <s v="  Sarah M"/>
    <n v="23.56"/>
    <n v="5.45"/>
    <s v="Yes"/>
    <s v="No"/>
    <s v="No"/>
    <n v="1"/>
    <s v="No"/>
    <x v="2"/>
    <s v="Normal"/>
    <s v="24-Jun-1988"/>
    <n v="4992.38"/>
    <s v="tier - 2"/>
    <s v="tier - 3"/>
    <s v="R1024"/>
    <n v="35"/>
  </r>
  <r>
    <s v="Id1768"/>
    <s v="  Sarah"/>
    <n v="15.84"/>
    <n v="10.34"/>
    <s v="No"/>
    <s v="No"/>
    <s v="No"/>
    <n v="2"/>
    <s v="No"/>
    <x v="3"/>
    <s v="Diabetes"/>
    <s v="7-Nov-1973"/>
    <n v="4985.22"/>
    <s v="tier - 2"/>
    <s v="tier - 3"/>
    <s v="R1013"/>
    <n v="50"/>
  </r>
  <r>
    <s v="Id1769"/>
    <s v="  Katie"/>
    <n v="36.630000000000003"/>
    <n v="5.15"/>
    <s v="No"/>
    <s v="No"/>
    <s v="No"/>
    <n v="0"/>
    <s v="No"/>
    <x v="0"/>
    <s v="Normal"/>
    <s v="30-Aug-1991"/>
    <n v="4949.76"/>
    <s v="tier - 2"/>
    <s v="tier - 1"/>
    <s v="R1013"/>
    <n v="32"/>
  </r>
  <r>
    <s v="Id1770"/>
    <s v="  Michaela L"/>
    <n v="16.47"/>
    <n v="11.72"/>
    <s v="No"/>
    <s v="No"/>
    <s v="No"/>
    <n v="0"/>
    <s v="No"/>
    <x v="3"/>
    <s v="Diabetes"/>
    <s v="26-Jun-1974"/>
    <n v="4942.0600000000004"/>
    <s v="tier - 2"/>
    <s v="tier - 2"/>
    <s v="R1013"/>
    <n v="49"/>
  </r>
  <r>
    <s v="Id1771"/>
    <s v="  Shalaleh"/>
    <n v="25.8"/>
    <n v="5.29"/>
    <s v="No"/>
    <s v="No"/>
    <s v="No"/>
    <n v="0"/>
    <s v="No"/>
    <x v="1"/>
    <s v="Normal"/>
    <s v="27-Nov-1991"/>
    <n v="4934.71"/>
    <s v="tier - 2"/>
    <s v="tier - 3"/>
    <s v="R1011"/>
    <n v="32"/>
  </r>
  <r>
    <s v="Id1772"/>
    <s v="  Karen"/>
    <n v="23.6"/>
    <n v="4.33"/>
    <s v="No"/>
    <s v="No"/>
    <s v="No"/>
    <n v="0"/>
    <s v="No"/>
    <x v="2"/>
    <s v="Normal"/>
    <s v="23-Aug-1991"/>
    <n v="4931.6499999999996"/>
    <s v="tier - 2"/>
    <s v="tier - 3"/>
    <s v="R1011"/>
    <n v="32"/>
  </r>
  <r>
    <s v="Id1773"/>
    <s v="  Zuzana"/>
    <n v="32.11"/>
    <n v="6.24"/>
    <s v="No"/>
    <s v="No"/>
    <s v="Yes"/>
    <n v="1"/>
    <s v="No"/>
    <x v="0"/>
    <s v="Prediabetes"/>
    <s v="10-Aug-1993"/>
    <n v="4922.92"/>
    <s v="tier - 2"/>
    <s v="tier - 2"/>
    <s v="R1012"/>
    <n v="30"/>
  </r>
  <r>
    <s v="Id1774"/>
    <s v="  Daniel J"/>
    <n v="30.114999999999998"/>
    <n v="11.61"/>
    <s v="No"/>
    <s v="No"/>
    <s v="No"/>
    <n v="0"/>
    <s v="No"/>
    <x v="0"/>
    <s v="Diabetes"/>
    <s v="21-Aug-2002"/>
    <n v="4915.0600000000004"/>
    <s v="tier - 2"/>
    <s v="tier - 1"/>
    <s v="R1017"/>
    <n v="21"/>
  </r>
  <r>
    <s v="Id1775"/>
    <s v="  Alexandra"/>
    <n v="20.28"/>
    <n v="11.07"/>
    <s v="Yes"/>
    <s v="No"/>
    <s v="No"/>
    <n v="0"/>
    <s v="No"/>
    <x v="2"/>
    <s v="Diabetes"/>
    <s v="18-Oct-1981"/>
    <n v="4911.8900000000003"/>
    <s v="tier - 2"/>
    <s v="tier - 3"/>
    <s v="R1013"/>
    <n v="42"/>
  </r>
  <r>
    <s v="Id1776"/>
    <s v="  Jessica"/>
    <n v="20.234999999999999"/>
    <n v="5.19"/>
    <s v="No"/>
    <s v="No"/>
    <s v="Yes"/>
    <n v="1"/>
    <s v="No"/>
    <x v="2"/>
    <s v="Normal"/>
    <s v="10-Jul-1993"/>
    <n v="4906.41"/>
    <s v="tier - 2"/>
    <s v="tier - 1"/>
    <s v="R1012"/>
    <n v="30"/>
  </r>
  <r>
    <s v="Id1777"/>
    <s v="  Matthew M"/>
    <n v="25.27"/>
    <n v="5.7"/>
    <s v="Yes"/>
    <s v="No"/>
    <s v="No"/>
    <n v="1"/>
    <s v="No"/>
    <x v="1"/>
    <s v="Prediabetes"/>
    <s v="23-Sep-1988"/>
    <n v="4894.75"/>
    <s v="tier - 3"/>
    <s v="tier - 3"/>
    <s v="R1012"/>
    <n v="35"/>
  </r>
  <r>
    <s v="Id1778"/>
    <s v="  Nadine A"/>
    <n v="24.24"/>
    <n v="6.15"/>
    <s v="No"/>
    <s v="No"/>
    <s v="No"/>
    <n v="0"/>
    <s v="No"/>
    <x v="2"/>
    <s v="Prediabetes"/>
    <s v="28-Nov-1990"/>
    <n v="4894.3900000000003"/>
    <s v="tier - 2"/>
    <s v="tier - 3"/>
    <s v="R1013"/>
    <n v="33"/>
  </r>
  <r>
    <s v="Id1779"/>
    <s v="  Peter J"/>
    <n v="35.75"/>
    <n v="5.07"/>
    <s v="No"/>
    <s v="No"/>
    <s v="No"/>
    <n v="0"/>
    <s v="No"/>
    <x v="0"/>
    <s v="Normal"/>
    <s v="10-Jul-1989"/>
    <n v="4890"/>
    <s v="tier - 3"/>
    <s v="tier - 2"/>
    <s v="R1013"/>
    <n v="34"/>
  </r>
  <r>
    <s v="Id1780"/>
    <s v="  Colleen M"/>
    <n v="29.92"/>
    <n v="10.97"/>
    <s v="Yes"/>
    <s v="No"/>
    <s v="No"/>
    <n v="1"/>
    <s v="No"/>
    <x v="1"/>
    <s v="Diabetes"/>
    <s v="27-Oct-1986"/>
    <n v="4889.04"/>
    <s v="tier - 2"/>
    <s v="tier - 1"/>
    <s v="R1013"/>
    <n v="37"/>
  </r>
  <r>
    <s v="Id1781"/>
    <s v="  Julie A"/>
    <n v="26.2"/>
    <n v="10.93"/>
    <s v="Yes"/>
    <s v="No"/>
    <s v="No"/>
    <n v="1"/>
    <s v="No"/>
    <x v="1"/>
    <s v="Diabetes"/>
    <s v="23-Dec-1986"/>
    <n v="4883.87"/>
    <s v="tier - 2"/>
    <s v="tier - 1"/>
    <s v="R1011"/>
    <n v="37"/>
  </r>
  <r>
    <s v="Id1782"/>
    <s v="  Douglas W"/>
    <n v="26.695"/>
    <n v="4.21"/>
    <s v="Yes"/>
    <s v="No"/>
    <s v="Yes"/>
    <n v="1"/>
    <s v="No"/>
    <x v="1"/>
    <s v="Normal"/>
    <s v="29-Sep-1997"/>
    <n v="4877.9799999999996"/>
    <s v="tier - 2"/>
    <s v="tier - 3"/>
    <s v="R1012"/>
    <n v="26"/>
  </r>
  <r>
    <s v="Id1783"/>
    <s v="  Catherine"/>
    <n v="23.16"/>
    <n v="5.5"/>
    <s v="No"/>
    <s v="No"/>
    <s v="No"/>
    <n v="0"/>
    <s v="No"/>
    <x v="2"/>
    <s v="Normal"/>
    <s v="1-Sep-1989"/>
    <n v="4859.8900000000003"/>
    <s v="tier - 2"/>
    <s v="tier - 3"/>
    <s v="R1011"/>
    <n v="34"/>
  </r>
  <r>
    <s v="Id1784"/>
    <s v="  James A"/>
    <n v="32.585000000000001"/>
    <n v="4.93"/>
    <s v="Yes"/>
    <s v="No"/>
    <s v="No"/>
    <n v="1"/>
    <s v="No"/>
    <x v="0"/>
    <s v="Normal"/>
    <s v="27-Dec-1995"/>
    <n v="4846.92"/>
    <s v="tier - 2"/>
    <s v="tier - 3"/>
    <s v="R1017"/>
    <n v="28"/>
  </r>
  <r>
    <s v="Id1785"/>
    <s v="  Youngseong"/>
    <n v="33.97"/>
    <n v="5.6"/>
    <s v="Yes"/>
    <s v="No"/>
    <s v="No"/>
    <n v="0"/>
    <s v="No"/>
    <x v="0"/>
    <s v="Normal"/>
    <s v="7-Jun-2001"/>
    <n v="4846.53"/>
    <s v="tier - 2"/>
    <s v="tier - 3"/>
    <s v="R1021"/>
    <n v="22"/>
  </r>
  <r>
    <s v="Id1786"/>
    <s v="  John"/>
    <n v="16.57"/>
    <n v="9.99"/>
    <s v="No"/>
    <s v="No"/>
    <s v="No"/>
    <n v="0"/>
    <s v="No"/>
    <x v="3"/>
    <s v="Diabetes"/>
    <s v="11-Sep-1974"/>
    <n v="4844.67"/>
    <s v="tier - 2"/>
    <s v="tier - 2"/>
    <s v="R1013"/>
    <n v="49"/>
  </r>
  <r>
    <s v="Id1787"/>
    <s v="  Brandon S"/>
    <n v="17.55"/>
    <n v="5.93"/>
    <s v="No"/>
    <s v="No"/>
    <s v="Yes"/>
    <n v="1"/>
    <s v="No"/>
    <x v="3"/>
    <s v="Prediabetes"/>
    <s v="13-Dec-1979"/>
    <n v="4843.79"/>
    <s v="tier - 2"/>
    <s v="tier - 3"/>
    <s v="R1013"/>
    <n v="44"/>
  </r>
  <r>
    <s v="Id1788"/>
    <s v="  Sean P"/>
    <n v="29.41"/>
    <n v="6.29"/>
    <s v="Yes"/>
    <s v="No"/>
    <s v="No"/>
    <n v="1"/>
    <s v="No"/>
    <x v="1"/>
    <s v="Prediabetes"/>
    <s v="29-Sep-1995"/>
    <n v="4840.95"/>
    <s v="tier - 2"/>
    <s v="tier - 1"/>
    <s v="R1021"/>
    <n v="28"/>
  </r>
  <r>
    <s v="Id1789"/>
    <s v="  Scott"/>
    <n v="17.91"/>
    <n v="5.65"/>
    <s v="No"/>
    <s v="No"/>
    <s v="No"/>
    <n v="1"/>
    <s v="No"/>
    <x v="3"/>
    <s v="Normal"/>
    <s v="15-Oct-1984"/>
    <n v="4839.18"/>
    <s v="tier - 2"/>
    <s v="tier - 1"/>
    <s v="R1012"/>
    <n v="39"/>
  </r>
  <r>
    <s v="Id1790"/>
    <s v="  Janez"/>
    <n v="31.57"/>
    <n v="6.15"/>
    <s v="No"/>
    <s v="No"/>
    <s v="No"/>
    <n v="1"/>
    <s v="No"/>
    <x v="0"/>
    <s v="Prediabetes"/>
    <s v="10-Sep-1992"/>
    <n v="4837.58"/>
    <s v="tier - 3"/>
    <s v="tier - 2"/>
    <s v="R1013"/>
    <n v="31"/>
  </r>
  <r>
    <s v="Id1791"/>
    <s v="  John I"/>
    <n v="33.18"/>
    <n v="5.22"/>
    <s v="No"/>
    <s v="Yes"/>
    <s v="No"/>
    <n v="1"/>
    <s v="No"/>
    <x v="0"/>
    <s v="Normal"/>
    <s v="11-Dec-2000"/>
    <n v="4835.43"/>
    <s v="tier - 2"/>
    <s v="tier - 2"/>
    <s v="R1021"/>
    <n v="23"/>
  </r>
  <r>
    <s v="Id1792"/>
    <s v="  Heather"/>
    <n v="37"/>
    <n v="11.66"/>
    <s v="No"/>
    <s v="No"/>
    <s v="No"/>
    <n v="0"/>
    <s v="No"/>
    <x v="0"/>
    <s v="Diabetes"/>
    <s v="27-Jun-2002"/>
    <n v="4830.63"/>
    <s v="tier - 2"/>
    <s v="tier - 1"/>
    <s v="R1011"/>
    <n v="21"/>
  </r>
  <r>
    <s v="Id1793"/>
    <s v="  Michael"/>
    <n v="18.905000000000001"/>
    <n v="4.91"/>
    <s v="Yes"/>
    <s v="No"/>
    <s v="No"/>
    <n v="1"/>
    <s v="No"/>
    <x v="2"/>
    <s v="Normal"/>
    <s v="1-Dec-1995"/>
    <n v="4827.8999999999996"/>
    <s v="tier - 1"/>
    <s v="tier - 2"/>
    <s v="Uknown"/>
    <n v="28"/>
  </r>
  <r>
    <s v="Id1794"/>
    <s v="  Kathleen"/>
    <n v="20.03"/>
    <n v="9.25"/>
    <s v="Yes"/>
    <s v="No"/>
    <s v="No"/>
    <n v="0"/>
    <s v="No"/>
    <x v="2"/>
    <s v="Diabetes"/>
    <s v="3-Jul-1981"/>
    <n v="4827.1000000000004"/>
    <s v="tier - 2"/>
    <s v="tier - 1"/>
    <s v="R1013"/>
    <n v="42"/>
  </r>
  <r>
    <s v="Id1795"/>
    <s v="  Ryan M"/>
    <n v="16.7"/>
    <n v="11.48"/>
    <s v="No"/>
    <s v="No"/>
    <s v="No"/>
    <n v="0"/>
    <s v="No"/>
    <x v="3"/>
    <s v="Diabetes"/>
    <s v="3-Oct-1978"/>
    <n v="4812.34"/>
    <s v="tier - 2"/>
    <s v="tier - 3"/>
    <s v="R1013"/>
    <n v="45"/>
  </r>
  <r>
    <s v="Id1796"/>
    <s v="  Sara"/>
    <n v="39.82"/>
    <n v="6.06"/>
    <s v="No"/>
    <s v="No"/>
    <s v="No"/>
    <n v="0"/>
    <s v="No"/>
    <x v="0"/>
    <s v="Prediabetes"/>
    <s v="16-Dec-1989"/>
    <n v="4795.66"/>
    <s v="tier - 2"/>
    <s v="tier - 1"/>
    <s v="R1013"/>
    <n v="34"/>
  </r>
  <r>
    <s v="Id1797"/>
    <s v="  Deniz"/>
    <n v="22.04"/>
    <n v="5.86"/>
    <s v="No"/>
    <s v="No"/>
    <s v="No"/>
    <n v="1"/>
    <s v="No"/>
    <x v="2"/>
    <s v="Prediabetes"/>
    <s v="22-Jun-1987"/>
    <n v="4787.42"/>
    <s v="tier - 2"/>
    <s v="tier - 3"/>
    <s v="R1013"/>
    <n v="36"/>
  </r>
  <r>
    <s v="Id1798"/>
    <s v="  Shannon L"/>
    <n v="28.27"/>
    <n v="5.33"/>
    <s v="No"/>
    <s v="No"/>
    <s v="No"/>
    <n v="0"/>
    <s v="No"/>
    <x v="1"/>
    <s v="Normal"/>
    <s v="9-Dec-1989"/>
    <n v="4779.6000000000004"/>
    <s v="tier - 2"/>
    <s v="tier - 3"/>
    <s v="R1013"/>
    <n v="34"/>
  </r>
  <r>
    <s v="Id1799"/>
    <s v="  Kaitlin M"/>
    <n v="18.5"/>
    <n v="5.33"/>
    <s v="No"/>
    <s v="No"/>
    <s v="No"/>
    <n v="0"/>
    <s v="No"/>
    <x v="2"/>
    <s v="Normal"/>
    <s v="1-Aug-1989"/>
    <n v="4766.0200000000004"/>
    <s v="tier - 2"/>
    <s v="tier - 3"/>
    <s v="R1011"/>
    <n v="34"/>
  </r>
  <r>
    <s v="Id1800"/>
    <s v="  Alfredo"/>
    <n v="38.6"/>
    <n v="6.02"/>
    <s v="No"/>
    <s v="No"/>
    <s v="No"/>
    <n v="1"/>
    <s v="No"/>
    <x v="0"/>
    <s v="Prediabetes"/>
    <s v="27-Sep-1987"/>
    <n v="4762.33"/>
    <s v="tier - 3"/>
    <s v="tier - 3"/>
    <s v="R1011"/>
    <n v="36"/>
  </r>
  <r>
    <s v="Id1801"/>
    <s v="  Kristen"/>
    <n v="43.12"/>
    <n v="6.25"/>
    <s v="No"/>
    <s v="No"/>
    <s v="No"/>
    <n v="1"/>
    <s v="No"/>
    <x v="0"/>
    <s v="Prediabetes"/>
    <s v="16-Aug-1992"/>
    <n v="4753.6400000000003"/>
    <s v="tier - 2"/>
    <s v="tier - 3"/>
    <s v="R1013"/>
    <n v="31"/>
  </r>
  <r>
    <s v="Id1802"/>
    <s v="  Daniel"/>
    <n v="30.5"/>
    <n v="4.8099999999999996"/>
    <s v="No"/>
    <s v="No"/>
    <s v="No"/>
    <n v="1"/>
    <s v="No"/>
    <x v="0"/>
    <s v="Normal"/>
    <s v="22-Nov-1987"/>
    <n v="4751.07"/>
    <s v="tier - 3"/>
    <s v="tier - 1"/>
    <s v="R1011"/>
    <n v="36"/>
  </r>
  <r>
    <s v="Id1803"/>
    <s v="  Jonathan"/>
    <n v="27.61"/>
    <n v="4.5999999999999996"/>
    <s v="No"/>
    <s v="No"/>
    <s v="No"/>
    <n v="1"/>
    <s v="No"/>
    <x v="1"/>
    <s v="Normal"/>
    <s v="2-Sep-1987"/>
    <n v="4747.05"/>
    <s v="tier - 2"/>
    <s v="tier - 2"/>
    <s v="R1013"/>
    <n v="36"/>
  </r>
  <r>
    <s v="Id1804"/>
    <s v="  Troy"/>
    <n v="27.1"/>
    <n v="5.08"/>
    <s v="No"/>
    <s v="No"/>
    <s v="No"/>
    <n v="1"/>
    <s v="No"/>
    <x v="1"/>
    <s v="Normal"/>
    <s v="5-Jun-1987"/>
    <n v="4746.34"/>
    <s v="tier - 2"/>
    <s v="tier - 2"/>
    <s v="R1011"/>
    <n v="36"/>
  </r>
  <r>
    <s v="Id1805"/>
    <s v="  Daniel C"/>
    <n v="35.93"/>
    <n v="5.43"/>
    <s v="No"/>
    <s v="Yes"/>
    <s v="No"/>
    <n v="1"/>
    <s v="No"/>
    <x v="0"/>
    <s v="Normal"/>
    <s v="24-Nov-2004"/>
    <n v="4740.78"/>
    <s v="tier - 2"/>
    <s v="tier - 3"/>
    <s v="R1021"/>
    <n v="19"/>
  </r>
  <r>
    <s v="Id1806"/>
    <s v="  Lauren"/>
    <n v="32.68"/>
    <n v="5.44"/>
    <s v="No"/>
    <s v="No"/>
    <s v="No"/>
    <n v="0"/>
    <s v="No"/>
    <x v="0"/>
    <s v="Normal"/>
    <s v="12-Oct-1991"/>
    <n v="4738.2700000000004"/>
    <s v="tier - 2"/>
    <s v="tier - 3"/>
    <s v="R1012"/>
    <n v="32"/>
  </r>
  <r>
    <s v="Id1807"/>
    <s v="  Jennefer"/>
    <n v="20.74"/>
    <n v="11.69"/>
    <s v="Yes"/>
    <s v="No"/>
    <s v="No"/>
    <n v="1"/>
    <s v="No"/>
    <x v="2"/>
    <s v="Diabetes"/>
    <s v="5-Sep-1986"/>
    <n v="4734.6400000000003"/>
    <s v="tier - 2"/>
    <s v="tier - 1"/>
    <s v="R1013"/>
    <n v="37"/>
  </r>
  <r>
    <s v="Id1808"/>
    <s v="  Tracey L"/>
    <n v="15.57"/>
    <n v="6.07"/>
    <s v="No"/>
    <s v="No"/>
    <s v="No"/>
    <n v="0"/>
    <s v="No"/>
    <x v="3"/>
    <s v="Prediabetes"/>
    <s v="2-Jul-1980"/>
    <n v="4728.71"/>
    <s v="tier - 2"/>
    <s v="tier - 3"/>
    <s v="R1012"/>
    <n v="43"/>
  </r>
  <r>
    <s v="Id1809"/>
    <s v="  Ashley"/>
    <n v="23.844999999999999"/>
    <n v="4.3600000000000003"/>
    <s v="No"/>
    <s v="No"/>
    <s v="No"/>
    <n v="0"/>
    <s v="No"/>
    <x v="2"/>
    <s v="Normal"/>
    <s v="12-Aug-1994"/>
    <n v="4719.74"/>
    <s v="tier - 2"/>
    <s v="tier - 1"/>
    <s v="R1012"/>
    <n v="29"/>
  </r>
  <r>
    <s v="Id1810"/>
    <s v="  Cindy"/>
    <n v="22.895"/>
    <n v="5.24"/>
    <s v="No"/>
    <s v="No"/>
    <s v="No"/>
    <n v="1"/>
    <s v="No"/>
    <x v="2"/>
    <s v="Normal"/>
    <s v="28-Sep-1992"/>
    <n v="4719.5200000000004"/>
    <s v="tier - 2"/>
    <s v="tier - 2"/>
    <s v="R1024"/>
    <n v="31"/>
  </r>
  <r>
    <s v="Id1811"/>
    <s v="  Esther"/>
    <n v="21.945"/>
    <n v="5.37"/>
    <s v="No"/>
    <s v="No"/>
    <s v="No"/>
    <n v="1"/>
    <s v="No"/>
    <x v="2"/>
    <s v="Normal"/>
    <s v="9-Oct-1992"/>
    <n v="4718.2"/>
    <s v="tier - 2"/>
    <s v="tier - 3"/>
    <s v="R1024"/>
    <n v="31"/>
  </r>
  <r>
    <s v="Id1812"/>
    <s v="  Jackie"/>
    <n v="19.47"/>
    <n v="6.6"/>
    <s v="Yes"/>
    <s v="No"/>
    <s v="No"/>
    <n v="0"/>
    <s v="No"/>
    <x v="2"/>
    <s v="Diabetes"/>
    <s v="12-Aug-1981"/>
    <n v="4712.12"/>
    <s v="tier - 2"/>
    <s v="tier - 3"/>
    <s v="R1011"/>
    <n v="42"/>
  </r>
  <r>
    <s v="Id1813"/>
    <s v="  Timothy P"/>
    <n v="15.61"/>
    <n v="5.77"/>
    <s v="No"/>
    <s v="No"/>
    <s v="No"/>
    <n v="0"/>
    <s v="No"/>
    <x v="3"/>
    <s v="Prediabetes"/>
    <s v="4-Dec-1977"/>
    <n v="4699.47"/>
    <s v="tier - 2"/>
    <s v="tier - 3"/>
    <s v="R1013"/>
    <n v="46"/>
  </r>
  <r>
    <s v="Id1814"/>
    <s v="  Lauren"/>
    <n v="28.6"/>
    <n v="6.08"/>
    <s v="No"/>
    <s v="No"/>
    <s v="Yes"/>
    <n v="1"/>
    <s v="No"/>
    <x v="1"/>
    <s v="Prediabetes"/>
    <s v="22-Jun-2003"/>
    <n v="4687.8"/>
    <s v="tier - 2"/>
    <s v="tier - 3"/>
    <s v="R1011"/>
    <n v="20"/>
  </r>
  <r>
    <s v="Id1815"/>
    <s v="  Benjamin"/>
    <n v="46.53"/>
    <n v="4.16"/>
    <s v="No"/>
    <s v="No"/>
    <s v="No"/>
    <n v="0"/>
    <s v="No"/>
    <x v="0"/>
    <s v="Normal"/>
    <s v="4-Sep-1990"/>
    <n v="4686.3900000000003"/>
    <s v="tier - 3"/>
    <s v="tier - 3"/>
    <s v="R1013"/>
    <n v="33"/>
  </r>
  <r>
    <s v="Id1816"/>
    <s v="  Hugo M"/>
    <n v="34.99"/>
    <n v="5.0999999999999996"/>
    <s v="No"/>
    <s v="No"/>
    <s v="Yes"/>
    <n v="1"/>
    <s v="No"/>
    <x v="0"/>
    <s v="Normal"/>
    <s v="4-Oct-2003"/>
    <n v="4678.8"/>
    <s v="tier - 2"/>
    <s v="tier - 1"/>
    <s v="R1021"/>
    <n v="20"/>
  </r>
  <r>
    <s v="Id1817"/>
    <s v="  Daniel J"/>
    <n v="17.05"/>
    <n v="5.3"/>
    <s v="No"/>
    <s v="No"/>
    <s v="Yes"/>
    <n v="1"/>
    <s v="No"/>
    <x v="3"/>
    <s v="Normal"/>
    <s v="18-Oct-1979"/>
    <n v="4674.2"/>
    <s v="tier - 2"/>
    <s v="tier - 1"/>
    <s v="R1013"/>
    <n v="44"/>
  </r>
  <r>
    <s v="Id1818"/>
    <s v="  Justin R"/>
    <n v="37.18"/>
    <n v="4.9000000000000004"/>
    <s v="No"/>
    <s v="No"/>
    <s v="No"/>
    <n v="0"/>
    <s v="No"/>
    <x v="0"/>
    <s v="Normal"/>
    <s v="13-Jul-1990"/>
    <n v="4673.3900000000003"/>
    <s v="tier - 2"/>
    <s v="tier - 1"/>
    <s v="R1013"/>
    <n v="33"/>
  </r>
  <r>
    <s v="Id1819"/>
    <s v="  Colin"/>
    <n v="35.200000000000003"/>
    <n v="5.55"/>
    <s v="No"/>
    <s v="No"/>
    <s v="No"/>
    <n v="0"/>
    <s v="No"/>
    <x v="0"/>
    <s v="Normal"/>
    <s v="26-Sep-1990"/>
    <n v="4670.6400000000003"/>
    <s v="tier - 2"/>
    <s v="tier - 2"/>
    <s v="R1011"/>
    <n v="33"/>
  </r>
  <r>
    <s v="Id1820"/>
    <s v="  Rob"/>
    <n v="37.335000000000001"/>
    <n v="4.95"/>
    <s v="No"/>
    <s v="No"/>
    <s v="No"/>
    <n v="0"/>
    <s v="No"/>
    <x v="0"/>
    <s v="Normal"/>
    <s v="5-Aug-1990"/>
    <n v="4667.6099999999997"/>
    <s v="tier - 3"/>
    <s v="tier - 3"/>
    <s v="R1016"/>
    <n v="33"/>
  </r>
  <r>
    <s v="Id1821"/>
    <s v="  Patrick"/>
    <n v="27.265000000000001"/>
    <n v="6.46"/>
    <s v="Yes"/>
    <s v="No"/>
    <s v="No"/>
    <n v="0"/>
    <s v="No"/>
    <x v="1"/>
    <s v="Prediabetes"/>
    <s v="25-Oct-1996"/>
    <n v="4661.29"/>
    <s v="tier - 2"/>
    <s v="tier - 1"/>
    <s v="R1017"/>
    <n v="27"/>
  </r>
  <r>
    <s v="Id1822"/>
    <s v="  Austin D"/>
    <n v="30.8"/>
    <n v="4.9000000000000004"/>
    <s v="Yes"/>
    <s v="No"/>
    <s v="No"/>
    <n v="0"/>
    <s v="No"/>
    <x v="0"/>
    <s v="Normal"/>
    <s v="22-Jun-1985"/>
    <n v="4646.76"/>
    <s v="tier - 1"/>
    <s v="tier - 1"/>
    <s v="R1011"/>
    <n v="38"/>
  </r>
  <r>
    <s v="Id1823"/>
    <s v="  Brittany"/>
    <n v="30.21"/>
    <n v="5.21"/>
    <s v="No"/>
    <s v="No"/>
    <s v="No"/>
    <n v="1"/>
    <s v="No"/>
    <x v="0"/>
    <s v="Normal"/>
    <s v="29-Jun-1998"/>
    <n v="4618.08"/>
    <s v="tier - 2"/>
    <s v="tier - 1"/>
    <s v="R1012"/>
    <n v="25"/>
  </r>
  <r>
    <s v="Id1824"/>
    <s v="  Matthew T"/>
    <n v="35.340000000000003"/>
    <n v="4.13"/>
    <s v="No"/>
    <s v="Yes"/>
    <s v="No"/>
    <n v="1"/>
    <s v="No"/>
    <x v="0"/>
    <s v="Normal"/>
    <s v="2-Jul-2000"/>
    <n v="4608.03"/>
    <s v="tier - 2"/>
    <s v="tier - 3"/>
    <s v="R1011"/>
    <n v="23"/>
  </r>
  <r>
    <s v="Id1825"/>
    <s v="  Becky G"/>
    <n v="26.695"/>
    <n v="5.28"/>
    <s v="No"/>
    <s v="No"/>
    <s v="No"/>
    <n v="0"/>
    <s v="No"/>
    <x v="1"/>
    <s v="Normal"/>
    <s v="18-Sep-1989"/>
    <n v="4571.41"/>
    <s v="tier - 2"/>
    <s v="tier - 2"/>
    <s v="R1012"/>
    <n v="34"/>
  </r>
  <r>
    <s v="Id1826"/>
    <s v="  Virginie"/>
    <n v="29.355"/>
    <n v="4.68"/>
    <s v="Yes"/>
    <s v="No"/>
    <s v="No"/>
    <n v="0"/>
    <s v="No"/>
    <x v="1"/>
    <s v="Normal"/>
    <s v="25-Dec-1996"/>
    <n v="4564.1899999999996"/>
    <s v="tier - 2"/>
    <s v="tier - 2"/>
    <s v="R1024"/>
    <n v="27"/>
  </r>
  <r>
    <s v="Id1827"/>
    <s v="  Allison A"/>
    <n v="29.59"/>
    <n v="4.0599999999999996"/>
    <s v="No"/>
    <s v="No"/>
    <s v="No"/>
    <n v="0"/>
    <s v="No"/>
    <x v="1"/>
    <s v="Normal"/>
    <s v="20-Sep-1990"/>
    <n v="4562.84"/>
    <s v="tier - 2"/>
    <s v="tier - 2"/>
    <s v="R1013"/>
    <n v="33"/>
  </r>
  <r>
    <s v="Id1828"/>
    <s v="  Julie"/>
    <n v="31.35"/>
    <n v="4.2"/>
    <s v="No"/>
    <s v="Yes"/>
    <s v="No"/>
    <n v="1"/>
    <s v="No"/>
    <x v="0"/>
    <s v="Normal"/>
    <s v="22-Dec-2004"/>
    <n v="4561.1899999999996"/>
    <s v="tier - 2"/>
    <s v="tier - 2"/>
    <s v="R1024"/>
    <n v="19"/>
  </r>
  <r>
    <s v="Id1829"/>
    <s v="  Katherine"/>
    <n v="20.52"/>
    <n v="4.83"/>
    <s v="No"/>
    <s v="No"/>
    <s v="No"/>
    <n v="0"/>
    <s v="No"/>
    <x v="2"/>
    <s v="Normal"/>
    <s v="17-Nov-1990"/>
    <n v="4544.2299999999996"/>
    <s v="tier - 2"/>
    <s v="tier - 1"/>
    <s v="R1024"/>
    <n v="33"/>
  </r>
  <r>
    <s v="Id1830"/>
    <s v="  Caleb"/>
    <n v="42.9"/>
    <n v="4.87"/>
    <s v="Yes"/>
    <s v="No"/>
    <s v="No"/>
    <n v="1"/>
    <s v="No"/>
    <x v="0"/>
    <s v="Normal"/>
    <s v="13-Jun-1988"/>
    <n v="4536.26"/>
    <s v="tier - 2"/>
    <s v="tier - 2"/>
    <s v="R1011"/>
    <n v="35"/>
  </r>
  <r>
    <s v="Id1831"/>
    <s v="  Jaime"/>
    <n v="24.6"/>
    <n v="5.86"/>
    <s v="No"/>
    <s v="No"/>
    <s v="Yes"/>
    <n v="1"/>
    <s v="No"/>
    <x v="2"/>
    <s v="Prediabetes"/>
    <s v="29-Jun-1993"/>
    <n v="4529.4799999999996"/>
    <s v="tier - 2"/>
    <s v="tier - 1"/>
    <s v="R1011"/>
    <n v="30"/>
  </r>
  <r>
    <s v="Id1832"/>
    <s v="  Hannah"/>
    <n v="28.405000000000001"/>
    <n v="4.12"/>
    <s v="No"/>
    <s v="No"/>
    <s v="No"/>
    <n v="1"/>
    <s v="No"/>
    <x v="1"/>
    <s v="Normal"/>
    <s v="13-Aug-1992"/>
    <n v="4527.18"/>
    <s v="tier - 2"/>
    <s v="tier - 2"/>
    <s v="R1012"/>
    <n v="31"/>
  </r>
  <r>
    <s v="Id1833"/>
    <s v="  Zachariah"/>
    <n v="34.674999999999997"/>
    <n v="5.71"/>
    <s v="Yes"/>
    <s v="No"/>
    <s v="No"/>
    <n v="1"/>
    <s v="No"/>
    <x v="0"/>
    <s v="Prediabetes"/>
    <s v="21-Dec-1988"/>
    <n v="4518.83"/>
    <s v="tier - 2"/>
    <s v="tier - 2"/>
    <s v="R1017"/>
    <n v="35"/>
  </r>
  <r>
    <s v="Id1834"/>
    <s v="  Patricia A"/>
    <n v="18.850000000000001"/>
    <n v="6.03"/>
    <s v="No"/>
    <s v="No"/>
    <s v="No"/>
    <n v="1"/>
    <s v="No"/>
    <x v="2"/>
    <s v="Prediabetes"/>
    <s v="5-Dec-1987"/>
    <n v="4518.7700000000004"/>
    <s v="tier - 2"/>
    <s v="tier - 3"/>
    <s v="R1012"/>
    <n v="36"/>
  </r>
  <r>
    <s v="Id1835"/>
    <s v="  Elizabeth A"/>
    <n v="34.130000000000003"/>
    <n v="5.65"/>
    <s v="No"/>
    <s v="No"/>
    <s v="Yes"/>
    <n v="1"/>
    <s v="No"/>
    <x v="0"/>
    <s v="Normal"/>
    <s v="2-Oct-2003"/>
    <n v="4518.3999999999996"/>
    <s v="tier - 2"/>
    <s v="tier - 3"/>
    <s v="R1026"/>
    <n v="20"/>
  </r>
  <r>
    <s v="Id1836"/>
    <s v="  Benjamin"/>
    <n v="17.34"/>
    <n v="5.05"/>
    <s v="No"/>
    <s v="No"/>
    <s v="No"/>
    <n v="0"/>
    <s v="No"/>
    <x v="3"/>
    <s v="Normal"/>
    <s v="16-Jun-1980"/>
    <n v="4515.71"/>
    <s v="tier - 2"/>
    <s v="tier - 3"/>
    <s v="R1013"/>
    <n v="43"/>
  </r>
  <r>
    <s v="Id1837"/>
    <s v="  Breno"/>
    <n v="17.440000000000001"/>
    <n v="6.26"/>
    <s v="No"/>
    <s v="No"/>
    <s v="No"/>
    <n v="0"/>
    <s v="No"/>
    <x v="3"/>
    <s v="Prediabetes"/>
    <s v="27-Sep-1982"/>
    <n v="4511.41"/>
    <s v="tier - 2"/>
    <s v="tier - 3"/>
    <s v="R1013"/>
    <n v="41"/>
  </r>
  <r>
    <s v="Id1838"/>
    <s v="  Takaya"/>
    <n v="33.659999999999997"/>
    <n v="4.08"/>
    <s v="Yes"/>
    <s v="No"/>
    <s v="Yes"/>
    <n v="1"/>
    <s v="No"/>
    <x v="0"/>
    <s v="Normal"/>
    <s v="13-Oct-1997"/>
    <n v="4504.66"/>
    <s v="tier - 1"/>
    <s v="tier - 2"/>
    <s v="R1013"/>
    <n v="26"/>
  </r>
  <r>
    <s v="Id1839"/>
    <s v="  Thomas IV"/>
    <n v="21.375"/>
    <n v="6.19"/>
    <s v="Yes"/>
    <s v="No"/>
    <s v="No"/>
    <n v="1"/>
    <s v="No"/>
    <x v="2"/>
    <s v="Prediabetes"/>
    <s v="26-Jun-1988"/>
    <n v="4500.34"/>
    <s v="tier - 2"/>
    <s v="tier - 1"/>
    <s v="R1017"/>
    <n v="35"/>
  </r>
  <r>
    <s v="Id1840"/>
    <s v="  Bradley E"/>
    <n v="27.14"/>
    <n v="6.01"/>
    <s v="No"/>
    <s v="No"/>
    <s v="No"/>
    <n v="1"/>
    <s v="No"/>
    <x v="1"/>
    <s v="Prediabetes"/>
    <s v="12-Jul-1992"/>
    <n v="4488.58"/>
    <s v="tier - 2"/>
    <s v="tier - 3"/>
    <s v="R1012"/>
    <n v="31"/>
  </r>
  <r>
    <s v="Id1841"/>
    <s v="  Megan"/>
    <n v="35.78"/>
    <n v="6.07"/>
    <s v="No"/>
    <s v="Yes"/>
    <s v="No"/>
    <n v="1"/>
    <s v="No"/>
    <x v="0"/>
    <s v="Prediabetes"/>
    <s v="18-Jul-2004"/>
    <n v="4468.25"/>
    <s v="tier - 2"/>
    <s v="tier - 2"/>
    <s v="R1012"/>
    <n v="19"/>
  </r>
  <r>
    <s v="Id1842"/>
    <s v="  Ruby J"/>
    <n v="34.96"/>
    <n v="5.63"/>
    <s v="No"/>
    <s v="No"/>
    <s v="No"/>
    <n v="0"/>
    <s v="No"/>
    <x v="0"/>
    <s v="Normal"/>
    <s v="20-Nov-1999"/>
    <n v="4466.62"/>
    <s v="tier - 2"/>
    <s v="tier - 2"/>
    <s v="R1012"/>
    <n v="24"/>
  </r>
  <r>
    <s v="Id1843"/>
    <s v="  Bart"/>
    <n v="38.39"/>
    <n v="6.05"/>
    <s v="No"/>
    <s v="No"/>
    <s v="No"/>
    <n v="0"/>
    <s v="No"/>
    <x v="0"/>
    <s v="Prediabetes"/>
    <s v="4-Jul-1991"/>
    <n v="4463.21"/>
    <s v="tier - 3"/>
    <s v="tier - 3"/>
    <s v="R1013"/>
    <n v="32"/>
  </r>
  <r>
    <s v="Id1844"/>
    <s v="  Robert A"/>
    <n v="33.82"/>
    <n v="4.6500000000000004"/>
    <s v="No"/>
    <s v="No"/>
    <s v="No"/>
    <n v="0"/>
    <s v="No"/>
    <x v="0"/>
    <s v="Normal"/>
    <s v="15-Jul-1990"/>
    <n v="4462.72"/>
    <s v="tier - 2"/>
    <s v="tier - 3"/>
    <s v="R1012"/>
    <n v="33"/>
  </r>
  <r>
    <s v="Id1845"/>
    <s v="  Adam"/>
    <n v="27.835000000000001"/>
    <n v="5.37"/>
    <s v="No"/>
    <s v="No"/>
    <s v="No"/>
    <n v="0"/>
    <s v="No"/>
    <x v="1"/>
    <s v="Normal"/>
    <s v="8-Aug-1990"/>
    <n v="4454.3999999999996"/>
    <s v="tier - 2"/>
    <s v="tier - 3"/>
    <s v="R1012"/>
    <n v="33"/>
  </r>
  <r>
    <s v="Id1846"/>
    <s v="  Yemane Adhane"/>
    <n v="33"/>
    <n v="5.39"/>
    <s v="No"/>
    <s v="No"/>
    <s v="No"/>
    <n v="0"/>
    <s v="No"/>
    <x v="0"/>
    <s v="Normal"/>
    <s v="28-Jun-1994"/>
    <n v="4449.46"/>
    <s v="tier - 1"/>
    <s v="tier - 2"/>
    <s v="R1013"/>
    <n v="29"/>
  </r>
  <r>
    <s v="Id1847"/>
    <s v="  Jesse A"/>
    <n v="26.885000000000002"/>
    <n v="5.86"/>
    <s v="No"/>
    <s v="No"/>
    <s v="No"/>
    <n v="0"/>
    <s v="No"/>
    <x v="1"/>
    <s v="Prediabetes"/>
    <s v="3-Sep-1991"/>
    <n v="4441.21"/>
    <s v="tier - 1"/>
    <s v="tier - 2"/>
    <s v="R1014"/>
    <n v="32"/>
  </r>
  <r>
    <s v="Id1848"/>
    <s v="  Bird"/>
    <n v="29.26"/>
    <n v="4.4400000000000004"/>
    <s v="No"/>
    <s v="No"/>
    <s v="No"/>
    <n v="0"/>
    <s v="No"/>
    <x v="1"/>
    <s v="Normal"/>
    <s v="24-Oct-1994"/>
    <n v="4438.26"/>
    <s v="tier - 2"/>
    <s v="tier - 3"/>
    <s v="R1017"/>
    <n v="29"/>
  </r>
  <r>
    <s v="Id1849"/>
    <s v="  Patrick M"/>
    <n v="26.98"/>
    <n v="4.41"/>
    <s v="No"/>
    <s v="No"/>
    <s v="No"/>
    <n v="0"/>
    <s v="No"/>
    <x v="1"/>
    <s v="Normal"/>
    <s v="8-Oct-1994"/>
    <n v="4435.09"/>
    <s v="tier - 3"/>
    <s v="tier - 2"/>
    <s v="R1016"/>
    <n v="29"/>
  </r>
  <r>
    <s v="Id1850"/>
    <s v="  Kyle"/>
    <n v="32.11"/>
    <n v="5.19"/>
    <s v="No"/>
    <s v="No"/>
    <s v="Yes"/>
    <n v="1"/>
    <s v="No"/>
    <x v="0"/>
    <s v="Normal"/>
    <s v="23-Dec-1993"/>
    <n v="4433.92"/>
    <s v="tier - 2"/>
    <s v="tier - 2"/>
    <s v="R1012"/>
    <n v="30"/>
  </r>
  <r>
    <s v="Id1851"/>
    <s v="  Ryan"/>
    <n v="31.73"/>
    <n v="5.16"/>
    <s v="No"/>
    <s v="No"/>
    <s v="Yes"/>
    <n v="1"/>
    <s v="No"/>
    <x v="0"/>
    <s v="Normal"/>
    <s v="4-Sep-1993"/>
    <n v="4433.3900000000003"/>
    <s v="tier - 2"/>
    <s v="tier - 3"/>
    <s v="R1012"/>
    <n v="30"/>
  </r>
  <r>
    <s v="Id1852"/>
    <s v="  Yuri"/>
    <n v="22.515000000000001"/>
    <n v="4.24"/>
    <s v="No"/>
    <s v="No"/>
    <s v="No"/>
    <n v="0"/>
    <s v="No"/>
    <x v="2"/>
    <s v="Normal"/>
    <s v="29-Dec-1994"/>
    <n v="4428.8900000000003"/>
    <s v="tier - 3"/>
    <s v="tier - 1"/>
    <s v="R1017"/>
    <n v="29"/>
  </r>
  <r>
    <s v="Id1853"/>
    <s v="  Ryan"/>
    <n v="25.9"/>
    <n v="5.45"/>
    <s v="No"/>
    <s v="No"/>
    <s v="No"/>
    <n v="1"/>
    <s v="No"/>
    <x v="1"/>
    <s v="Normal"/>
    <s v="15-Aug-1992"/>
    <n v="4420.95"/>
    <s v="tier - 2"/>
    <s v="tier - 3"/>
    <s v="R1020"/>
    <n v="31"/>
  </r>
  <r>
    <s v="Id1854"/>
    <s v="  Debbie"/>
    <n v="27.72"/>
    <n v="5.03"/>
    <s v="Yes"/>
    <s v="No"/>
    <s v="No"/>
    <n v="1"/>
    <s v="No"/>
    <x v="1"/>
    <s v="Normal"/>
    <s v="16-Sep-1988"/>
    <n v="4415.16"/>
    <s v="tier - 2"/>
    <s v="tier - 1"/>
    <s v="R1013"/>
    <n v="35"/>
  </r>
  <r>
    <s v="Id1855"/>
    <s v="  Mark D"/>
    <n v="31.5"/>
    <n v="9.6199999999999992"/>
    <s v="Yes"/>
    <s v="No"/>
    <s v="No"/>
    <n v="1"/>
    <s v="No"/>
    <x v="0"/>
    <s v="Diabetes"/>
    <s v="13-Jul-1986"/>
    <n v="4402.2299999999996"/>
    <s v="tier - 2"/>
    <s v="tier - 2"/>
    <s v="R1011"/>
    <n v="37"/>
  </r>
  <r>
    <s v="Id1856"/>
    <s v="  Christopher"/>
    <n v="29.7"/>
    <n v="6.77"/>
    <s v="Yes"/>
    <s v="No"/>
    <s v="No"/>
    <n v="1"/>
    <s v="No"/>
    <x v="1"/>
    <s v="Diabetes"/>
    <s v="11-Aug-1986"/>
    <n v="4399.7299999999996"/>
    <s v="tier - 3"/>
    <s v="tier - 2"/>
    <s v="R1013"/>
    <n v="37"/>
  </r>
  <r>
    <s v="Id1857"/>
    <s v="  Daniell L"/>
    <n v="21.26"/>
    <n v="5.36"/>
    <s v="Yes"/>
    <s v="No"/>
    <s v="No"/>
    <n v="1"/>
    <s v="No"/>
    <x v="2"/>
    <s v="Normal"/>
    <s v="18-Jul-1988"/>
    <n v="4397.3100000000004"/>
    <s v="tier - 2"/>
    <s v="tier - 2"/>
    <s v="R1013"/>
    <n v="35"/>
  </r>
  <r>
    <s v="Id1858"/>
    <s v="  Janne"/>
    <n v="17.09"/>
    <n v="5.69"/>
    <s v="No"/>
    <s v="No"/>
    <s v="No"/>
    <n v="0"/>
    <s v="No"/>
    <x v="3"/>
    <s v="Normal"/>
    <s v="29-Jun-1982"/>
    <n v="4392.7"/>
    <s v="tier - 2"/>
    <s v="tier - 2"/>
    <s v="R1013"/>
    <n v="41"/>
  </r>
  <r>
    <s v="Id1859"/>
    <s v="  Martina"/>
    <n v="24.3"/>
    <n v="4.9000000000000004"/>
    <s v="Yes"/>
    <s v="No"/>
    <s v="Yes"/>
    <n v="1"/>
    <s v="No"/>
    <x v="2"/>
    <s v="Normal"/>
    <s v="29-Nov-1997"/>
    <n v="4391.6499999999996"/>
    <s v="tier - 2"/>
    <s v="tier - 2"/>
    <s v="R1011"/>
    <n v="26"/>
  </r>
  <r>
    <s v="Id1860"/>
    <s v="  Elizabeth L"/>
    <n v="29.734999999999999"/>
    <n v="5.78"/>
    <s v="No"/>
    <s v="No"/>
    <s v="No"/>
    <n v="0"/>
    <s v="No"/>
    <x v="1"/>
    <s v="Prediabetes"/>
    <s v="28-Aug-1990"/>
    <n v="4357.04"/>
    <s v="tier - 2"/>
    <s v="tier - 3"/>
    <s v="R1012"/>
    <n v="33"/>
  </r>
  <r>
    <s v="Id1861"/>
    <s v="  Stephanie C"/>
    <n v="29.26"/>
    <n v="4.7"/>
    <s v="No"/>
    <s v="No"/>
    <s v="No"/>
    <n v="0"/>
    <s v="No"/>
    <x v="1"/>
    <s v="Normal"/>
    <s v="13-Sep-1991"/>
    <n v="4350.51"/>
    <s v="tier - 2"/>
    <s v="tier - 2"/>
    <s v="R1013"/>
    <n v="32"/>
  </r>
  <r>
    <s v="Id1862"/>
    <s v="  Katie"/>
    <n v="33"/>
    <n v="6.28"/>
    <s v="No"/>
    <s v="No"/>
    <s v="No"/>
    <n v="0"/>
    <s v="No"/>
    <x v="0"/>
    <s v="Prediabetes"/>
    <s v="1-Nov-1994"/>
    <n v="4349.46"/>
    <s v="tier - 2"/>
    <s v="tier - 2"/>
    <s v="R1013"/>
    <n v="29"/>
  </r>
  <r>
    <s v="Id1863"/>
    <s v="  Callie"/>
    <n v="31.065000000000001"/>
    <n v="4.2300000000000004"/>
    <s v="No"/>
    <s v="No"/>
    <s v="No"/>
    <n v="0"/>
    <s v="No"/>
    <x v="0"/>
    <s v="Normal"/>
    <s v="1-Jun-1991"/>
    <n v="4347.0200000000004"/>
    <s v="tier - 2"/>
    <s v="tier - 1"/>
    <s v="R1024"/>
    <n v="32"/>
  </r>
  <r>
    <s v="Id1864"/>
    <s v="  Inna"/>
    <n v="26.51"/>
    <n v="6.17"/>
    <s v="No"/>
    <s v="No"/>
    <s v="No"/>
    <n v="0"/>
    <s v="No"/>
    <x v="1"/>
    <s v="Prediabetes"/>
    <s v="26-Oct-1994"/>
    <n v="4340.4399999999996"/>
    <s v="tier - 2"/>
    <s v="tier - 1"/>
    <s v="R1013"/>
    <n v="29"/>
  </r>
  <r>
    <s v="Id1865"/>
    <s v="  Mary K"/>
    <n v="28.88"/>
    <n v="4.96"/>
    <s v="No"/>
    <s v="No"/>
    <s v="No"/>
    <n v="0"/>
    <s v="No"/>
    <x v="1"/>
    <s v="Normal"/>
    <s v="2-Nov-1994"/>
    <n v="4337.74"/>
    <s v="tier - 2"/>
    <s v="tier - 1"/>
    <s v="R1024"/>
    <n v="29"/>
  </r>
  <r>
    <s v="Id1866"/>
    <s v="  Samuel M"/>
    <n v="35.814999999999998"/>
    <n v="5.1100000000000003"/>
    <s v="Yes"/>
    <s v="No"/>
    <s v="No"/>
    <n v="1"/>
    <s v="No"/>
    <x v="0"/>
    <s v="Normal"/>
    <s v="19-Dec-1988"/>
    <n v="4320.41"/>
    <s v="tier - 2"/>
    <s v="tier - 1"/>
    <s v="R1012"/>
    <n v="35"/>
  </r>
  <r>
    <s v="Id1867"/>
    <s v="  Kimberly"/>
    <n v="21.28"/>
    <n v="4.05"/>
    <s v="No"/>
    <s v="Yes"/>
    <s v="No"/>
    <n v="1"/>
    <s v="No"/>
    <x v="2"/>
    <s v="Normal"/>
    <s v="25-Nov-2000"/>
    <n v="4296.2700000000004"/>
    <s v="tier - 2"/>
    <s v="tier - 3"/>
    <s v="R1012"/>
    <n v="23"/>
  </r>
  <r>
    <s v="Id1868"/>
    <s v="  Tom J"/>
    <n v="33.81"/>
    <n v="6.49"/>
    <s v="No"/>
    <s v="No"/>
    <s v="Yes"/>
    <n v="1"/>
    <s v="No"/>
    <x v="0"/>
    <s v="Prediabetes"/>
    <s v="8-Jun-2003"/>
    <n v="4278.55"/>
    <s v="tier - 2"/>
    <s v="tier - 1"/>
    <s v="R1021"/>
    <n v="20"/>
  </r>
  <r>
    <s v="Id1869"/>
    <s v="  Zachary"/>
    <n v="44.22"/>
    <n v="4.1900000000000004"/>
    <s v="No"/>
    <s v="No"/>
    <s v="No"/>
    <n v="1"/>
    <s v="No"/>
    <x v="0"/>
    <s v="Normal"/>
    <s v="18-Jun-1992"/>
    <n v="4266.17"/>
    <s v="tier - 3"/>
    <s v="tier - 2"/>
    <s v="R1013"/>
    <n v="31"/>
  </r>
  <r>
    <s v="Id1870"/>
    <s v="  Dane"/>
    <n v="15.46"/>
    <n v="4.99"/>
    <s v="Yes"/>
    <s v="No"/>
    <s v="Yes"/>
    <n v="1"/>
    <s v="No"/>
    <x v="3"/>
    <s v="Normal"/>
    <s v="20-Nov-1983"/>
    <n v="4265.01"/>
    <s v="tier - 2"/>
    <s v="tier - 1"/>
    <s v="R1012"/>
    <n v="40"/>
  </r>
  <r>
    <s v="Id1871"/>
    <s v="  Dougie J"/>
    <n v="30.3"/>
    <n v="4.7699999999999996"/>
    <s v="Yes"/>
    <s v="No"/>
    <s v="No"/>
    <n v="1"/>
    <s v="No"/>
    <x v="0"/>
    <s v="Normal"/>
    <s v="14-Oct-1995"/>
    <n v="4260.74"/>
    <s v="tier - 3"/>
    <s v="tier - 2"/>
    <s v="R1011"/>
    <n v="28"/>
  </r>
  <r>
    <s v="Id1872"/>
    <s v="  Jeremiah H"/>
    <n v="16.670000000000002"/>
    <n v="5.46"/>
    <s v="No"/>
    <s v="No"/>
    <s v="No"/>
    <n v="0"/>
    <s v="No"/>
    <x v="3"/>
    <s v="Normal"/>
    <s v="16-Jun-1982"/>
    <n v="4250.24"/>
    <s v="tier - 2"/>
    <s v="tier - 3"/>
    <s v="R1013"/>
    <n v="41"/>
  </r>
  <r>
    <s v="Id1873"/>
    <s v="  Ashley J"/>
    <n v="28.594999999999999"/>
    <n v="5.43"/>
    <s v="No"/>
    <s v="No"/>
    <s v="No"/>
    <n v="0"/>
    <s v="No"/>
    <x v="1"/>
    <s v="Normal"/>
    <s v="1-Dec-1991"/>
    <n v="4243.59"/>
    <s v="tier - 3"/>
    <s v="tier - 1"/>
    <s v="R1012"/>
    <n v="32"/>
  </r>
  <r>
    <s v="Id1874"/>
    <s v="  Turner J"/>
    <n v="25.934999999999999"/>
    <n v="4.29"/>
    <s v="No"/>
    <s v="No"/>
    <s v="No"/>
    <n v="0"/>
    <s v="No"/>
    <x v="1"/>
    <s v="Normal"/>
    <s v="3-Nov-1991"/>
    <n v="4239.8900000000003"/>
    <s v="tier - 2"/>
    <s v="tier - 2"/>
    <s v="R1012"/>
    <n v="32"/>
  </r>
  <r>
    <s v="Id1875"/>
    <s v="  Roger"/>
    <n v="27.645"/>
    <n v="5.25"/>
    <s v="No"/>
    <s v="No"/>
    <s v="No"/>
    <n v="1"/>
    <s v="No"/>
    <x v="1"/>
    <s v="Normal"/>
    <s v="27-Jun-1992"/>
    <n v="4237.13"/>
    <s v="tier - 3"/>
    <s v="tier - 1"/>
    <s v="R1016"/>
    <n v="31"/>
  </r>
  <r>
    <s v="Id1876"/>
    <s v="  Pamela"/>
    <n v="30.1"/>
    <n v="4.04"/>
    <s v="No"/>
    <s v="No"/>
    <s v="No"/>
    <n v="1"/>
    <s v="No"/>
    <x v="0"/>
    <s v="Normal"/>
    <s v="14-Dec-1998"/>
    <n v="4234.93"/>
    <s v="tier - 2"/>
    <s v="tier - 1"/>
    <s v="R1011"/>
    <n v="25"/>
  </r>
  <r>
    <s v="Id1877"/>
    <s v="  Allison M"/>
    <n v="26.79"/>
    <n v="5"/>
    <s v="Yes"/>
    <s v="No"/>
    <s v="Yes"/>
    <n v="1"/>
    <s v="No"/>
    <x v="1"/>
    <s v="Normal"/>
    <s v="6-Sep-1997"/>
    <n v="4189.1099999999997"/>
    <s v="tier - 2"/>
    <s v="tier - 2"/>
    <s v="R1012"/>
    <n v="26"/>
  </r>
  <r>
    <s v="Id1878"/>
    <s v="  Katherine H"/>
    <n v="27.1"/>
    <n v="4.01"/>
    <s v="Yes"/>
    <s v="No"/>
    <s v="No"/>
    <n v="1"/>
    <s v="No"/>
    <x v="1"/>
    <s v="Normal"/>
    <s v="3-Oct-1995"/>
    <n v="4188.7299999999996"/>
    <s v="tier - 2"/>
    <s v="tier - 2"/>
    <s v="R1025"/>
    <n v="28"/>
  </r>
  <r>
    <s v="Id1879"/>
    <s v="  Robin"/>
    <n v="24.31"/>
    <n v="5.4"/>
    <s v="No"/>
    <s v="No"/>
    <s v="No"/>
    <n v="0"/>
    <s v="No"/>
    <x v="2"/>
    <s v="Normal"/>
    <s v="25-Jun-1989"/>
    <n v="4185.1000000000004"/>
    <s v="tier - 2"/>
    <s v="tier - 3"/>
    <s v="R1013"/>
    <n v="34"/>
  </r>
  <r>
    <s v="Id1880"/>
    <s v="  Terri"/>
    <n v="15.53"/>
    <n v="5.81"/>
    <s v="No"/>
    <s v="No"/>
    <s v="No"/>
    <n v="1"/>
    <s v="No"/>
    <x v="3"/>
    <s v="Prediabetes"/>
    <s v="16-Sep-1984"/>
    <n v="4163.21"/>
    <s v="tier - 2"/>
    <s v="tier - 2"/>
    <s v="R1012"/>
    <n v="39"/>
  </r>
  <r>
    <s v="Id1881"/>
    <s v="  Eddie"/>
    <n v="30.7"/>
    <n v="5.82"/>
    <s v="No"/>
    <s v="No"/>
    <s v="No"/>
    <n v="1"/>
    <s v="No"/>
    <x v="0"/>
    <s v="Prediabetes"/>
    <s v="26-Nov-1998"/>
    <n v="4154.97"/>
    <s v="tier - 2"/>
    <s v="tier - 1"/>
    <s v="R1012"/>
    <n v="25"/>
  </r>
  <r>
    <s v="Id1882"/>
    <s v="  Pamela"/>
    <n v="33.33"/>
    <n v="4.82"/>
    <s v="No"/>
    <s v="No"/>
    <s v="No"/>
    <n v="1"/>
    <s v="No"/>
    <x v="0"/>
    <s v="Normal"/>
    <s v="4-Aug-1992"/>
    <n v="4151.03"/>
    <s v="tier - 2"/>
    <s v="tier - 2"/>
    <s v="R1013"/>
    <n v="31"/>
  </r>
  <r>
    <s v="Id1883"/>
    <s v="  Joyce"/>
    <n v="32.4"/>
    <n v="5.08"/>
    <s v="No"/>
    <s v="No"/>
    <s v="No"/>
    <n v="1"/>
    <s v="No"/>
    <x v="0"/>
    <s v="Normal"/>
    <s v="28-Jun-1992"/>
    <n v="4149.74"/>
    <s v="tier - 2"/>
    <s v="tier - 1"/>
    <s v="R1011"/>
    <n v="31"/>
  </r>
  <r>
    <s v="Id1884"/>
    <s v="  Alison W"/>
    <n v="27.93"/>
    <n v="5.59"/>
    <s v="No"/>
    <s v="No"/>
    <s v="No"/>
    <n v="1"/>
    <s v="No"/>
    <x v="1"/>
    <s v="Normal"/>
    <s v="18-Jun-1992"/>
    <n v="4137.5200000000004"/>
    <s v="tier - 2"/>
    <s v="tier - 3"/>
    <s v="R1024"/>
    <n v="31"/>
  </r>
  <r>
    <s v="Id1885"/>
    <s v="  Tammara C"/>
    <n v="21.754999999999999"/>
    <n v="5.12"/>
    <s v="No"/>
    <s v="No"/>
    <s v="No"/>
    <n v="0"/>
    <s v="No"/>
    <x v="2"/>
    <s v="Normal"/>
    <s v="6-Aug-1991"/>
    <n v="4134.08"/>
    <s v="tier - 2"/>
    <s v="tier - 1"/>
    <s v="R1012"/>
    <n v="32"/>
  </r>
  <r>
    <s v="Id1886"/>
    <s v="  Dorota"/>
    <n v="25.934999999999999"/>
    <n v="4.95"/>
    <s v="No"/>
    <s v="No"/>
    <s v="No"/>
    <n v="0"/>
    <s v="No"/>
    <x v="1"/>
    <s v="Normal"/>
    <s v="21-Aug-1994"/>
    <n v="4133.6400000000003"/>
    <s v="tier - 2"/>
    <s v="tier - 3"/>
    <s v="R1012"/>
    <n v="29"/>
  </r>
  <r>
    <s v="Id1887"/>
    <s v="  Jose Norberto Sr"/>
    <n v="31.5"/>
    <n v="6.16"/>
    <s v="No"/>
    <s v="No"/>
    <s v="No"/>
    <n v="0"/>
    <s v="No"/>
    <x v="0"/>
    <s v="Prediabetes"/>
    <s v="14-Dec-1990"/>
    <n v="4076.5"/>
    <s v="tier - 2"/>
    <s v="tier - 3"/>
    <s v="R1011"/>
    <n v="33"/>
  </r>
  <r>
    <s v="Id1888"/>
    <s v="  Peter"/>
    <n v="30.03"/>
    <n v="6.41"/>
    <s v="No"/>
    <s v="No"/>
    <s v="No"/>
    <n v="0"/>
    <s v="No"/>
    <x v="0"/>
    <s v="Prediabetes"/>
    <s v="1-Dec-1990"/>
    <n v="4074.45"/>
    <s v="tier - 3"/>
    <s v="tier - 2"/>
    <s v="R1013"/>
    <n v="33"/>
  </r>
  <r>
    <s v="Id1889"/>
    <s v="  Bryant"/>
    <n v="33.479999999999997"/>
    <n v="8.94"/>
    <s v="No"/>
    <s v="No"/>
    <s v="No"/>
    <n v="0"/>
    <s v="No"/>
    <x v="0"/>
    <s v="Diabetes"/>
    <s v="18-Oct-2002"/>
    <n v="4070.51"/>
    <s v="tier - 2"/>
    <s v="tier - 1"/>
    <s v="R1012"/>
    <n v="21"/>
  </r>
  <r>
    <s v="Id1890"/>
    <s v="  Christina"/>
    <n v="16.510000000000002"/>
    <n v="4.42"/>
    <s v="Yes"/>
    <s v="No"/>
    <s v="Yes"/>
    <n v="1"/>
    <s v="No"/>
    <x v="3"/>
    <s v="Normal"/>
    <s v="16-Sep-1983"/>
    <n v="4070.42"/>
    <s v="tier - 2"/>
    <s v="tier - 1"/>
    <s v="R1013"/>
    <n v="40"/>
  </r>
  <r>
    <s v="Id1891"/>
    <s v="  John"/>
    <n v="33.155000000000001"/>
    <n v="5.3"/>
    <s v="Yes"/>
    <s v="No"/>
    <s v="No"/>
    <n v="1"/>
    <s v="No"/>
    <x v="0"/>
    <s v="Normal"/>
    <s v="14-Sep-1995"/>
    <n v="4058.71"/>
    <s v="tier - 3"/>
    <s v="tier - 3"/>
    <s v="R1012"/>
    <n v="28"/>
  </r>
  <r>
    <s v="Id1892"/>
    <s v="  Eduardo"/>
    <n v="37.29"/>
    <n v="4.6399999999999997"/>
    <s v="No"/>
    <s v="No"/>
    <s v="Yes"/>
    <n v="1"/>
    <s v="No"/>
    <x v="0"/>
    <s v="Normal"/>
    <s v="13-Aug-1993"/>
    <n v="4058.12"/>
    <s v="tier - 2"/>
    <s v="tier - 1"/>
    <s v="R1013"/>
    <n v="30"/>
  </r>
  <r>
    <s v="Id1893"/>
    <s v="  Laura M"/>
    <n v="20.23"/>
    <n v="6.16"/>
    <s v="Yes"/>
    <s v="No"/>
    <s v="No"/>
    <n v="1"/>
    <s v="No"/>
    <x v="2"/>
    <s v="Prediabetes"/>
    <s v="30-Nov-1988"/>
    <n v="4047.94"/>
    <s v="tier - 2"/>
    <s v="tier - 1"/>
    <s v="R1013"/>
    <n v="35"/>
  </r>
  <r>
    <s v="Id1894"/>
    <s v="  Charlie"/>
    <n v="28.975000000000001"/>
    <n v="4.12"/>
    <s v="No"/>
    <s v="No"/>
    <s v="Yes"/>
    <n v="1"/>
    <s v="No"/>
    <x v="1"/>
    <s v="Normal"/>
    <s v="26-Dec-1993"/>
    <n v="4040.56"/>
    <s v="tier - 3"/>
    <s v="tier - 3"/>
    <s v="R1015"/>
    <n v="30"/>
  </r>
  <r>
    <s v="Id1895"/>
    <s v="  Melissa D"/>
    <n v="16.420000000000002"/>
    <n v="5.77"/>
    <s v="Yes"/>
    <s v="No"/>
    <s v="Yes"/>
    <n v="1"/>
    <s v="No"/>
    <x v="3"/>
    <s v="Prediabetes"/>
    <s v="10-Nov-1983"/>
    <n v="4039.9"/>
    <s v="tier - 2"/>
    <s v="tier - 1"/>
    <s v="R1013"/>
    <n v="40"/>
  </r>
  <r>
    <s v="Id1896"/>
    <s v="  Dan C"/>
    <n v="17.559999999999999"/>
    <n v="6.2"/>
    <s v="No"/>
    <s v="No"/>
    <s v="No"/>
    <n v="1"/>
    <s v="No"/>
    <x v="3"/>
    <s v="Prediabetes"/>
    <s v="7-Jul-1984"/>
    <n v="4038.41"/>
    <s v="tier - 2"/>
    <s v="tier - 1"/>
    <s v="R1013"/>
    <n v="39"/>
  </r>
  <r>
    <s v="Id1897"/>
    <s v="  Matthew"/>
    <n v="24.13"/>
    <n v="4.3899999999999997"/>
    <s v="No"/>
    <s v="No"/>
    <s v="No"/>
    <n v="1"/>
    <s v="No"/>
    <x v="2"/>
    <s v="Normal"/>
    <s v="11-Oct-1992"/>
    <n v="4032.24"/>
    <s v="tier - 3"/>
    <s v="tier - 3"/>
    <s v="R1012"/>
    <n v="31"/>
  </r>
  <r>
    <s v="Id1898"/>
    <s v="  Wesley C"/>
    <n v="19.95"/>
    <n v="5.13"/>
    <s v="No"/>
    <s v="Yes"/>
    <s v="No"/>
    <n v="2"/>
    <s v="No"/>
    <x v="2"/>
    <s v="Normal"/>
    <s v="13-Sep-2000"/>
    <n v="4005.42"/>
    <s v="tier - 2"/>
    <s v="tier - 1"/>
    <s v="R1015"/>
    <n v="23"/>
  </r>
  <r>
    <s v="Id1899"/>
    <s v="  Christopher"/>
    <n v="21.24"/>
    <n v="4.49"/>
    <s v="No"/>
    <s v="No"/>
    <s v="No"/>
    <n v="0"/>
    <s v="No"/>
    <x v="2"/>
    <s v="Normal"/>
    <s v="10-Jul-1989"/>
    <n v="4002.36"/>
    <s v="tier - 2"/>
    <s v="tier - 1"/>
    <s v="R1013"/>
    <n v="34"/>
  </r>
  <r>
    <s v="Id1900"/>
    <s v="  Jessica"/>
    <n v="44.22"/>
    <n v="6.35"/>
    <s v="No"/>
    <s v="No"/>
    <s v="No"/>
    <n v="0"/>
    <s v="No"/>
    <x v="0"/>
    <s v="Prediabetes"/>
    <s v="1-Nov-1990"/>
    <n v="3994.18"/>
    <s v="tier - 2"/>
    <s v="tier - 2"/>
    <s v="R1013"/>
    <n v="33"/>
  </r>
  <r>
    <s v="Id1901"/>
    <s v="  Christin"/>
    <n v="41.1"/>
    <n v="5.79"/>
    <s v="No"/>
    <s v="No"/>
    <s v="No"/>
    <n v="0"/>
    <s v="No"/>
    <x v="0"/>
    <s v="Prediabetes"/>
    <s v="22-Nov-1990"/>
    <n v="3989.84"/>
    <s v="tier - 2"/>
    <s v="tier - 2"/>
    <s v="R1011"/>
    <n v="33"/>
  </r>
  <r>
    <s v="Id1902"/>
    <s v="  Sara"/>
    <n v="34.200000000000003"/>
    <n v="4.78"/>
    <s v="Yes"/>
    <s v="No"/>
    <s v="No"/>
    <n v="0"/>
    <s v="No"/>
    <x v="0"/>
    <s v="Normal"/>
    <s v="8-Sep-1996"/>
    <n v="3987.93"/>
    <s v="tier - 2"/>
    <s v="tier - 2"/>
    <s v="R1011"/>
    <n v="27"/>
  </r>
  <r>
    <s v="Id1903"/>
    <s v="  Elizabeth"/>
    <n v="29.92"/>
    <n v="6.02"/>
    <s v="Yes"/>
    <s v="No"/>
    <s v="No"/>
    <n v="0"/>
    <s v="No"/>
    <x v="1"/>
    <s v="Prediabetes"/>
    <s v="17-Aug-1996"/>
    <n v="3981.98"/>
    <s v="tier - 2"/>
    <s v="tier - 2"/>
    <s v="R1013"/>
    <n v="27"/>
  </r>
  <r>
    <s v="Id1904"/>
    <s v="  Margaret P"/>
    <n v="28.93"/>
    <n v="4.4400000000000004"/>
    <s v="No"/>
    <s v="No"/>
    <s v="No"/>
    <n v="0"/>
    <s v="No"/>
    <x v="1"/>
    <s v="Normal"/>
    <s v="29-Jul-1990"/>
    <n v="3972.92"/>
    <s v="tier - 2"/>
    <s v="tier - 3"/>
    <s v="R1013"/>
    <n v="33"/>
  </r>
  <r>
    <s v="Id1905"/>
    <s v="  Tiffany K"/>
    <n v="31.254999999999999"/>
    <n v="5.84"/>
    <s v="Yes"/>
    <s v="No"/>
    <s v="No"/>
    <n v="1"/>
    <s v="No"/>
    <x v="0"/>
    <s v="Prediabetes"/>
    <s v="11-Jul-1995"/>
    <n v="3956.07"/>
    <s v="tier - 2"/>
    <s v="tier - 2"/>
    <s v="R1012"/>
    <n v="28"/>
  </r>
  <r>
    <s v="Id1906"/>
    <s v="  David M"/>
    <n v="29.83"/>
    <n v="5.39"/>
    <s v="No"/>
    <s v="No"/>
    <s v="No"/>
    <n v="0"/>
    <s v="No"/>
    <x v="1"/>
    <s v="Normal"/>
    <s v="10-Jul-1999"/>
    <n v="3955.98"/>
    <s v="tier - 2"/>
    <s v="tier - 3"/>
    <s v="R1021"/>
    <n v="24"/>
  </r>
  <r>
    <s v="Id1907"/>
    <s v="  Christine E"/>
    <n v="29.59"/>
    <n v="6.16"/>
    <s v="No"/>
    <s v="No"/>
    <s v="Yes"/>
    <n v="1"/>
    <s v="No"/>
    <x v="1"/>
    <s v="Prediabetes"/>
    <s v="11-Nov-1993"/>
    <n v="3947.41"/>
    <s v="tier - 2"/>
    <s v="tier - 2"/>
    <s v="R1013"/>
    <n v="30"/>
  </r>
  <r>
    <s v="Id1908"/>
    <s v="  Donna"/>
    <n v="31.16"/>
    <n v="4.49"/>
    <s v="No"/>
    <s v="No"/>
    <s v="Yes"/>
    <n v="1"/>
    <s v="No"/>
    <x v="0"/>
    <s v="Normal"/>
    <s v="29-Sep-1993"/>
    <n v="3943.6"/>
    <s v="tier - 2"/>
    <s v="tier - 3"/>
    <s v="R1024"/>
    <n v="30"/>
  </r>
  <r>
    <s v="Id1909"/>
    <s v="  Rod"/>
    <n v="34.21"/>
    <n v="4.4800000000000004"/>
    <s v="Yes"/>
    <s v="No"/>
    <s v="No"/>
    <n v="1"/>
    <s v="No"/>
    <x v="0"/>
    <s v="Normal"/>
    <s v="24-Oct-1988"/>
    <n v="3935.18"/>
    <s v="tier - 3"/>
    <s v="tier - 1"/>
    <s v="R1013"/>
    <n v="35"/>
  </r>
  <r>
    <s v="Id1910"/>
    <s v="  Joe"/>
    <n v="34.86"/>
    <n v="10.97"/>
    <s v="No"/>
    <s v="No"/>
    <s v="No"/>
    <n v="0"/>
    <s v="No"/>
    <x v="0"/>
    <s v="Diabetes"/>
    <s v="15-Jun-2002"/>
    <n v="3931.51"/>
    <s v="tier - 2"/>
    <s v="tier - 3"/>
    <s v="R1011"/>
    <n v="21"/>
  </r>
  <r>
    <s v="Id1911"/>
    <s v="  Kayleigh"/>
    <n v="34.58"/>
    <n v="5.14"/>
    <s v="No"/>
    <s v="Yes"/>
    <s v="No"/>
    <n v="2"/>
    <s v="No"/>
    <x v="0"/>
    <s v="Normal"/>
    <s v="10-Jul-2000"/>
    <n v="3925.76"/>
    <s v="tier - 2"/>
    <s v="tier - 2"/>
    <s v="R1024"/>
    <n v="23"/>
  </r>
  <r>
    <s v="Id1912"/>
    <s v="  Lorcan A"/>
    <n v="17.940000000000001"/>
    <n v="5.17"/>
    <s v="Yes"/>
    <s v="No"/>
    <s v="No"/>
    <n v="0"/>
    <s v="No"/>
    <x v="3"/>
    <s v="Normal"/>
    <s v="5-Jul-1985"/>
    <n v="3910.44"/>
    <s v="tier - 2"/>
    <s v="tier - 2"/>
    <s v="R1013"/>
    <n v="38"/>
  </r>
  <r>
    <s v="Id1913"/>
    <s v="  Billy"/>
    <n v="26.8"/>
    <n v="6.18"/>
    <s v="Yes"/>
    <s v="No"/>
    <s v="Yes"/>
    <n v="1"/>
    <s v="No"/>
    <x v="1"/>
    <s v="Prediabetes"/>
    <s v="24-Nov-1997"/>
    <n v="3906.13"/>
    <s v="tier - 3"/>
    <s v="tier - 3"/>
    <s v="R1011"/>
    <n v="26"/>
  </r>
  <r>
    <s v="Id1914"/>
    <s v="  Paul M"/>
    <n v="17.690000000000001"/>
    <n v="9.07"/>
    <s v="Yes"/>
    <s v="No"/>
    <s v="No"/>
    <n v="0"/>
    <s v="No"/>
    <x v="3"/>
    <s v="Diabetes"/>
    <s v="27-Aug-1981"/>
    <n v="3902.07"/>
    <s v="tier - 2"/>
    <s v="tier - 2"/>
    <s v="R1013"/>
    <n v="42"/>
  </r>
  <r>
    <s v="Id1915"/>
    <s v="  Brenda M"/>
    <n v="25.77"/>
    <n v="4.43"/>
    <s v="No"/>
    <s v="No"/>
    <s v="Yes"/>
    <n v="1"/>
    <s v="No"/>
    <x v="1"/>
    <s v="Normal"/>
    <s v="14-Sep-1993"/>
    <n v="3898.35"/>
    <s v="tier - 2"/>
    <s v="tier - 2"/>
    <s v="R1012"/>
    <n v="30"/>
  </r>
  <r>
    <s v="Id1916"/>
    <s v="  Jeff H"/>
    <n v="34.46"/>
    <n v="4.17"/>
    <s v="No"/>
    <s v="Yes"/>
    <s v="No"/>
    <n v="1"/>
    <s v="No"/>
    <x v="0"/>
    <s v="Normal"/>
    <s v="13-Jul-2004"/>
    <n v="3889.2"/>
    <s v="tier - 2"/>
    <s v="tier - 2"/>
    <s v="R1012"/>
    <n v="19"/>
  </r>
  <r>
    <s v="Id1917"/>
    <s v="  Michael"/>
    <n v="30.875"/>
    <n v="4.95"/>
    <s v="Yes"/>
    <s v="No"/>
    <s v="No"/>
    <n v="0"/>
    <s v="No"/>
    <x v="0"/>
    <s v="Normal"/>
    <s v="23-Oct-1996"/>
    <n v="3877.3"/>
    <s v="tier - 1"/>
    <s v="tier - 3"/>
    <s v="R1012"/>
    <n v="27"/>
  </r>
  <r>
    <s v="Id1918"/>
    <s v="  Jan"/>
    <n v="39.49"/>
    <n v="5.13"/>
    <s v="No"/>
    <s v="No"/>
    <s v="No"/>
    <n v="0"/>
    <s v="No"/>
    <x v="0"/>
    <s v="Normal"/>
    <s v="25-Jul-1991"/>
    <n v="3875.73"/>
    <s v="tier - 2"/>
    <s v="tier - 3"/>
    <s v="R1013"/>
    <n v="32"/>
  </r>
  <r>
    <s v="Id1919"/>
    <s v="  Bernard"/>
    <n v="28.88"/>
    <n v="4.0999999999999996"/>
    <s v="No"/>
    <s v="No"/>
    <s v="No"/>
    <n v="0"/>
    <s v="No"/>
    <x v="1"/>
    <s v="Normal"/>
    <s v="24-Jun-1990"/>
    <n v="3866.86"/>
    <s v="tier - 1"/>
    <s v="tier - 1"/>
    <s v="R1012"/>
    <n v="33"/>
  </r>
  <r>
    <s v="Id1920"/>
    <s v="  Craig"/>
    <n v="20.234999999999999"/>
    <n v="5.01"/>
    <s v="Yes"/>
    <s v="No"/>
    <s v="No"/>
    <n v="0"/>
    <s v="No"/>
    <x v="2"/>
    <s v="Normal"/>
    <s v="18-Oct-2001"/>
    <n v="3861.21"/>
    <s v="tier - 2"/>
    <s v="tier - 2"/>
    <s v="R1016"/>
    <n v="22"/>
  </r>
  <r>
    <s v="Id1921"/>
    <s v="  Bryn"/>
    <n v="30.67"/>
    <n v="5.09"/>
    <s v="Yes"/>
    <s v="No"/>
    <s v="No"/>
    <n v="0"/>
    <s v="No"/>
    <x v="0"/>
    <s v="Normal"/>
    <s v="6-Jun-2001"/>
    <n v="3858.51"/>
    <s v="tier - 2"/>
    <s v="tier - 3"/>
    <s v="R1025"/>
    <n v="22"/>
  </r>
  <r>
    <s v="Id1922"/>
    <s v="  Michael"/>
    <n v="30.875"/>
    <n v="6.49"/>
    <s v="No"/>
    <s v="No"/>
    <s v="No"/>
    <n v="0"/>
    <s v="No"/>
    <x v="0"/>
    <s v="Prediabetes"/>
    <s v="19-Aug-1991"/>
    <n v="3857.76"/>
    <s v="tier - 3"/>
    <s v="tier - 1"/>
    <s v="R1016"/>
    <n v="32"/>
  </r>
  <r>
    <s v="Id1923"/>
    <s v="  Benjamin"/>
    <n v="23.8"/>
    <n v="4.08"/>
    <s v="No"/>
    <s v="No"/>
    <s v="No"/>
    <n v="0"/>
    <s v="No"/>
    <x v="2"/>
    <s v="Normal"/>
    <s v="12-Aug-1994"/>
    <n v="3847.67"/>
    <s v="tier - 3"/>
    <s v="tier - 2"/>
    <s v="R1011"/>
    <n v="29"/>
  </r>
  <r>
    <s v="Id1924"/>
    <s v="  Jay"/>
    <n v="15.37"/>
    <n v="8.6300000000000008"/>
    <s v="Yes"/>
    <s v="No"/>
    <s v="No"/>
    <n v="0"/>
    <s v="No"/>
    <x v="3"/>
    <s v="Diabetes"/>
    <s v="29-Sep-1981"/>
    <n v="3797.2"/>
    <s v="tier - 2"/>
    <s v="tier - 3"/>
    <s v="R1012"/>
    <n v="42"/>
  </r>
  <r>
    <s v="Id1925"/>
    <s v="  William"/>
    <n v="30.4"/>
    <n v="5.28"/>
    <s v="No"/>
    <s v="No"/>
    <s v="No"/>
    <n v="0"/>
    <s v="No"/>
    <x v="0"/>
    <s v="Normal"/>
    <s v="24-Jun-1999"/>
    <n v="3796.36"/>
    <s v="tier - 2"/>
    <s v="tier - 3"/>
    <s v="R1012"/>
    <n v="24"/>
  </r>
  <r>
    <s v="Id1926"/>
    <s v="  Shelley"/>
    <n v="19.48"/>
    <n v="5.63"/>
    <s v="Yes"/>
    <s v="No"/>
    <s v="No"/>
    <n v="1"/>
    <s v="No"/>
    <x v="2"/>
    <s v="Normal"/>
    <s v="28-Aug-1988"/>
    <n v="3793.55"/>
    <s v="tier - 2"/>
    <s v="tier - 3"/>
    <s v="R1013"/>
    <n v="35"/>
  </r>
  <r>
    <s v="Id1927"/>
    <s v="  Jekaterina"/>
    <n v="16.96"/>
    <n v="11.47"/>
    <s v="Yes"/>
    <s v="No"/>
    <s v="No"/>
    <n v="0"/>
    <s v="No"/>
    <x v="3"/>
    <s v="Diabetes"/>
    <s v="13-Dec-1981"/>
    <n v="3785.77"/>
    <s v="tier - 2"/>
    <s v="tier - 1"/>
    <s v="R1013"/>
    <n v="42"/>
  </r>
  <r>
    <s v="Id1928"/>
    <s v="  Daniel"/>
    <n v="19.05"/>
    <n v="4.92"/>
    <s v="No"/>
    <s v="No"/>
    <s v="No"/>
    <n v="1"/>
    <s v="No"/>
    <x v="2"/>
    <s v="Normal"/>
    <s v="24-Oct-1987"/>
    <n v="3773.23"/>
    <s v="tier - 2"/>
    <s v="tier - 3"/>
    <s v="R1013"/>
    <n v="36"/>
  </r>
  <r>
    <s v="Id1929"/>
    <s v="  Pauline"/>
    <n v="37.619999999999997"/>
    <n v="4.18"/>
    <s v="No"/>
    <s v="No"/>
    <s v="No"/>
    <n v="0"/>
    <s v="No"/>
    <x v="0"/>
    <s v="Normal"/>
    <s v="21-Nov-1994"/>
    <n v="3766.88"/>
    <s v="tier - 2"/>
    <s v="tier - 1"/>
    <s v="R1013"/>
    <n v="29"/>
  </r>
  <r>
    <s v="Id1930"/>
    <s v="  Colleen"/>
    <n v="29.1"/>
    <n v="4.67"/>
    <s v="No"/>
    <s v="No"/>
    <s v="No"/>
    <n v="0"/>
    <s v="No"/>
    <x v="1"/>
    <s v="Normal"/>
    <s v="24-Oct-1991"/>
    <n v="3761.29"/>
    <s v="tier - 2"/>
    <s v="tier - 3"/>
    <s v="R1011"/>
    <n v="32"/>
  </r>
  <r>
    <s v="Id1931"/>
    <s v="  Aleah K"/>
    <n v="26.62"/>
    <n v="6.24"/>
    <s v="No"/>
    <s v="No"/>
    <s v="No"/>
    <n v="0"/>
    <s v="No"/>
    <x v="1"/>
    <s v="Prediabetes"/>
    <s v="25-Aug-1991"/>
    <n v="3757.84"/>
    <s v="tier - 2"/>
    <s v="tier - 1"/>
    <s v="R1013"/>
    <n v="32"/>
  </r>
  <r>
    <s v="Id1932"/>
    <s v="  Mare"/>
    <n v="25.74"/>
    <n v="5.99"/>
    <s v="No"/>
    <s v="No"/>
    <s v="No"/>
    <n v="0"/>
    <s v="No"/>
    <x v="1"/>
    <s v="Prediabetes"/>
    <s v="28-Oct-1991"/>
    <n v="3756.62"/>
    <s v="tier - 2"/>
    <s v="tier - 2"/>
    <s v="R1013"/>
    <n v="32"/>
  </r>
  <r>
    <s v="Id1933"/>
    <s v="  Kevin"/>
    <n v="18.22"/>
    <n v="10.27"/>
    <s v="Yes"/>
    <s v="No"/>
    <s v="No"/>
    <n v="1"/>
    <s v="No"/>
    <x v="3"/>
    <s v="Diabetes"/>
    <s v="9-Sep-1986"/>
    <n v="3748.56"/>
    <s v="tier - 2"/>
    <s v="tier - 2"/>
    <s v="R1013"/>
    <n v="37"/>
  </r>
  <r>
    <s v="Id1934"/>
    <s v="  Jessica"/>
    <n v="26.03"/>
    <n v="5.97"/>
    <s v="No"/>
    <s v="No"/>
    <s v="Yes"/>
    <n v="1"/>
    <s v="No"/>
    <x v="1"/>
    <s v="Prediabetes"/>
    <s v="22-Jun-1993"/>
    <n v="3736.46"/>
    <s v="tier - 2"/>
    <s v="tier - 2"/>
    <s v="R1012"/>
    <n v="30"/>
  </r>
  <r>
    <s v="Id1935"/>
    <s v="  Amanda R"/>
    <n v="17.29"/>
    <n v="4.9800000000000004"/>
    <s v="No"/>
    <s v="No"/>
    <s v="No"/>
    <n v="0"/>
    <s v="No"/>
    <x v="3"/>
    <s v="Normal"/>
    <s v="22-Aug-1994"/>
    <n v="3732.63"/>
    <s v="tier - 2"/>
    <s v="tier - 3"/>
    <s v="R1024"/>
    <n v="29"/>
  </r>
  <r>
    <s v="Id1936"/>
    <s v="  Murray W"/>
    <n v="18.170000000000002"/>
    <n v="6.91"/>
    <s v="Yes"/>
    <s v="No"/>
    <s v="No"/>
    <n v="1"/>
    <s v="No"/>
    <x v="3"/>
    <s v="Diabetes"/>
    <s v="1-Dec-1986"/>
    <n v="3731.6"/>
    <s v="tier - 2"/>
    <s v="tier - 2"/>
    <s v="R1013"/>
    <n v="37"/>
  </r>
  <r>
    <s v="Id1937"/>
    <s v="  Meghan P"/>
    <n v="32.54"/>
    <n v="6.38"/>
    <s v="No"/>
    <s v="Yes"/>
    <s v="No"/>
    <n v="1"/>
    <s v="No"/>
    <x v="0"/>
    <s v="Prediabetes"/>
    <s v="5-Nov-2004"/>
    <n v="3722.23"/>
    <s v="tier - 2"/>
    <s v="tier - 2"/>
    <s v="R1025"/>
    <n v="19"/>
  </r>
  <r>
    <s v="Id1938"/>
    <s v="  David"/>
    <n v="30.25"/>
    <n v="4.7699999999999996"/>
    <s v="No"/>
    <s v="No"/>
    <s v="No"/>
    <n v="0"/>
    <s v="No"/>
    <x v="0"/>
    <s v="Normal"/>
    <s v="2-Dec-1989"/>
    <n v="3704.35"/>
    <s v="tier - 2"/>
    <s v="tier - 2"/>
    <s v="R1013"/>
    <n v="34"/>
  </r>
  <r>
    <s v="Id1939"/>
    <s v="  Seth"/>
    <n v="19.59"/>
    <n v="6.04"/>
    <s v="Yes"/>
    <s v="No"/>
    <s v="No"/>
    <n v="1"/>
    <s v="No"/>
    <x v="2"/>
    <s v="Prediabetes"/>
    <s v="18-Aug-1988"/>
    <n v="3699.54"/>
    <s v="tier - 2"/>
    <s v="tier - 3"/>
    <s v="R1013"/>
    <n v="35"/>
  </r>
  <r>
    <s v="Id1940"/>
    <s v="  Michael P"/>
    <n v="45.9"/>
    <n v="4.3"/>
    <s v="Yes"/>
    <s v="No"/>
    <s v="No"/>
    <n v="1"/>
    <s v="No"/>
    <x v="0"/>
    <s v="Normal"/>
    <s v="21-Oct-1995"/>
    <n v="3693.43"/>
    <s v="tier - 2"/>
    <s v="tier - 3"/>
    <s v="R1011"/>
    <n v="28"/>
  </r>
  <r>
    <s v="Id1941"/>
    <s v="  Russell M"/>
    <n v="17.059999999999999"/>
    <n v="8.75"/>
    <s v="Yes"/>
    <s v="No"/>
    <s v="No"/>
    <n v="0"/>
    <s v="No"/>
    <x v="3"/>
    <s v="Diabetes"/>
    <s v="14-Dec-1981"/>
    <n v="3688.38"/>
    <s v="tier - 2"/>
    <s v="tier - 2"/>
    <s v="R1013"/>
    <n v="42"/>
  </r>
  <r>
    <s v="Id1942"/>
    <s v="  Martin"/>
    <n v="32.07"/>
    <n v="5.25"/>
    <s v="No"/>
    <s v="No"/>
    <s v="Yes"/>
    <n v="1"/>
    <s v="No"/>
    <x v="0"/>
    <s v="Normal"/>
    <s v="10-Jul-2003"/>
    <n v="3688.35"/>
    <s v="tier - 2"/>
    <s v="tier - 2"/>
    <s v="R1021"/>
    <n v="20"/>
  </r>
  <r>
    <s v="Id1943"/>
    <s v="  Michael"/>
    <n v="16.5"/>
    <n v="5.03"/>
    <s v="No"/>
    <s v="No"/>
    <s v="No"/>
    <n v="1"/>
    <s v="No"/>
    <x v="3"/>
    <s v="Normal"/>
    <s v="6-Jul-1984"/>
    <n v="3678.86"/>
    <s v="tier - 2"/>
    <s v="tier - 3"/>
    <s v="R1013"/>
    <n v="39"/>
  </r>
  <r>
    <s v="Id1944"/>
    <s v="  Miles"/>
    <n v="31.4"/>
    <n v="5.88"/>
    <s v="No"/>
    <s v="No"/>
    <s v="No"/>
    <n v="1"/>
    <s v="No"/>
    <x v="0"/>
    <s v="Prediabetes"/>
    <s v="14-Sep-1992"/>
    <n v="3659.35"/>
    <s v="tier - 3"/>
    <s v="tier - 1"/>
    <s v="R1011"/>
    <n v="31"/>
  </r>
  <r>
    <s v="Id1945"/>
    <s v="  Amanda"/>
    <n v="20.36"/>
    <n v="4.49"/>
    <s v="No"/>
    <s v="No"/>
    <s v="No"/>
    <n v="0"/>
    <s v="No"/>
    <x v="2"/>
    <s v="Normal"/>
    <s v="8-Nov-1990"/>
    <n v="3653.29"/>
    <s v="tier - 2"/>
    <s v="tier - 3"/>
    <s v="R1011"/>
    <n v="33"/>
  </r>
  <r>
    <s v="Id1946"/>
    <s v="  Roger"/>
    <n v="25.46"/>
    <n v="4.1399999999999997"/>
    <s v="No"/>
    <s v="No"/>
    <s v="No"/>
    <n v="1"/>
    <s v="No"/>
    <x v="1"/>
    <s v="Normal"/>
    <s v="17-Nov-1992"/>
    <n v="3645.09"/>
    <s v="tier - 1"/>
    <s v="tier - 2"/>
    <s v="R1014"/>
    <n v="31"/>
  </r>
  <r>
    <s v="Id1947"/>
    <s v="  Brock J"/>
    <n v="17.09"/>
    <n v="5.8"/>
    <s v="Yes"/>
    <s v="No"/>
    <s v="No"/>
    <n v="0"/>
    <s v="No"/>
    <x v="3"/>
    <s v="Prediabetes"/>
    <s v="14-Jun-1985"/>
    <n v="3622.13"/>
    <s v="tier - 2"/>
    <s v="tier - 1"/>
    <s v="R1013"/>
    <n v="38"/>
  </r>
  <r>
    <s v="Id1948"/>
    <s v="  Stephen F"/>
    <n v="20.83"/>
    <n v="5.12"/>
    <s v="No"/>
    <s v="No"/>
    <s v="No"/>
    <n v="0"/>
    <s v="No"/>
    <x v="2"/>
    <s v="Normal"/>
    <s v="11-Oct-1990"/>
    <n v="3606.43"/>
    <s v="tier - 2"/>
    <s v="tier - 1"/>
    <s v="R1013"/>
    <n v="33"/>
  </r>
  <r>
    <s v="Id1949"/>
    <s v="  Missy"/>
    <n v="18.920000000000002"/>
    <n v="5.98"/>
    <s v="Yes"/>
    <s v="No"/>
    <s v="No"/>
    <n v="1"/>
    <s v="No"/>
    <x v="2"/>
    <s v="Prediabetes"/>
    <s v="4-Nov-1988"/>
    <n v="3603.6"/>
    <s v="tier - 2"/>
    <s v="tier - 1"/>
    <s v="R1013"/>
    <n v="35"/>
  </r>
  <r>
    <s v="Id1950"/>
    <s v="  William"/>
    <n v="37.1"/>
    <n v="5.46"/>
    <s v="No"/>
    <s v="No"/>
    <s v="No"/>
    <n v="0"/>
    <s v="No"/>
    <x v="0"/>
    <s v="Normal"/>
    <s v="12-Aug-1999"/>
    <n v="3597.6"/>
    <s v="tier - 2"/>
    <s v="tier - 2"/>
    <s v="R1011"/>
    <n v="24"/>
  </r>
  <r>
    <s v="Id1951"/>
    <s v="  Lauren M"/>
    <n v="22.515000000000001"/>
    <n v="4.91"/>
    <s v="Yes"/>
    <s v="No"/>
    <s v="Yes"/>
    <n v="1"/>
    <s v="No"/>
    <x v="2"/>
    <s v="Normal"/>
    <s v="4-Nov-1997"/>
    <n v="3594.17"/>
    <s v="tier - 2"/>
    <s v="tier - 2"/>
    <s v="R1012"/>
    <n v="26"/>
  </r>
  <r>
    <s v="Id1952"/>
    <s v="  Apolo U"/>
    <n v="32.700000000000003"/>
    <n v="4.66"/>
    <s v="No"/>
    <s v="No"/>
    <s v="No"/>
    <n v="0"/>
    <s v="No"/>
    <x v="0"/>
    <s v="Normal"/>
    <s v="6-Jun-1999"/>
    <n v="3591.48"/>
    <s v="tier - 2"/>
    <s v="tier - 3"/>
    <s v="R1011"/>
    <n v="24"/>
  </r>
  <r>
    <s v="Id1953"/>
    <s v="  Alfons"/>
    <n v="17.75"/>
    <n v="6.8"/>
    <s v="Yes"/>
    <s v="No"/>
    <s v="No"/>
    <n v="1"/>
    <s v="No"/>
    <x v="3"/>
    <s v="Diabetes"/>
    <s v="27-Dec-1986"/>
    <n v="3589.14"/>
    <s v="tier - 2"/>
    <s v="tier - 2"/>
    <s v="R1013"/>
    <n v="37"/>
  </r>
  <r>
    <s v="Id1954"/>
    <s v="  Amber"/>
    <n v="33.630000000000003"/>
    <n v="4.47"/>
    <s v="Yes"/>
    <s v="No"/>
    <s v="No"/>
    <n v="0"/>
    <s v="No"/>
    <x v="0"/>
    <s v="Normal"/>
    <s v="11-Nov-2001"/>
    <n v="3579.83"/>
    <s v="tier - 2"/>
    <s v="tier - 2"/>
    <s v="R1012"/>
    <n v="22"/>
  </r>
  <r>
    <s v="Id1955"/>
    <s v="  Leah C"/>
    <n v="34.799999999999997"/>
    <n v="4.08"/>
    <s v="Yes"/>
    <s v="No"/>
    <s v="No"/>
    <n v="1"/>
    <s v="No"/>
    <x v="0"/>
    <s v="Normal"/>
    <s v="23-Aug-1995"/>
    <n v="3578"/>
    <s v="tier - 2"/>
    <s v="tier - 3"/>
    <s v="R1011"/>
    <n v="28"/>
  </r>
  <r>
    <s v="Id1956"/>
    <s v="  Lilia"/>
    <n v="16.809999999999999"/>
    <n v="5.51"/>
    <s v="Yes"/>
    <s v="No"/>
    <s v="No"/>
    <n v="1"/>
    <s v="No"/>
    <x v="3"/>
    <s v="Normal"/>
    <s v="18-Aug-1988"/>
    <n v="3569.96"/>
    <s v="tier - 2"/>
    <s v="tier - 1"/>
    <s v="R1012"/>
    <n v="35"/>
  </r>
  <r>
    <s v="Id1957"/>
    <s v="  Danny"/>
    <n v="16.690000000000001"/>
    <n v="8.4"/>
    <s v="Yes"/>
    <s v="No"/>
    <s v="No"/>
    <n v="0"/>
    <s v="No"/>
    <x v="3"/>
    <s v="Diabetes"/>
    <s v="10-Oct-1981"/>
    <n v="3562.87"/>
    <s v="tier - 2"/>
    <s v="tier - 1"/>
    <s v="R1013"/>
    <n v="42"/>
  </r>
  <r>
    <s v="Id1958"/>
    <s v="  Lauren"/>
    <n v="23.21"/>
    <n v="5.14"/>
    <s v="Yes"/>
    <s v="No"/>
    <s v="No"/>
    <n v="1"/>
    <s v="No"/>
    <x v="2"/>
    <s v="Normal"/>
    <s v="16-Jun-1995"/>
    <n v="3561.89"/>
    <s v="tier - 2"/>
    <s v="tier - 1"/>
    <s v="R1013"/>
    <n v="28"/>
  </r>
  <r>
    <s v="Id1959"/>
    <s v="  Courtney"/>
    <n v="25.175000000000001"/>
    <n v="5.21"/>
    <s v="Yes"/>
    <s v="No"/>
    <s v="No"/>
    <n v="1"/>
    <s v="No"/>
    <x v="1"/>
    <s v="Normal"/>
    <s v="9-Oct-1995"/>
    <n v="3558.62"/>
    <s v="tier - 2"/>
    <s v="tier - 3"/>
    <s v="R1024"/>
    <n v="28"/>
  </r>
  <r>
    <s v="Id1960"/>
    <s v="  Elizabeth"/>
    <n v="34.770000000000003"/>
    <n v="6.23"/>
    <s v="No"/>
    <s v="No"/>
    <s v="No"/>
    <n v="0"/>
    <s v="No"/>
    <x v="0"/>
    <s v="Prediabetes"/>
    <s v="24-Sep-1994"/>
    <n v="3556.92"/>
    <s v="tier - 2"/>
    <s v="tier - 3"/>
    <s v="R1012"/>
    <n v="29"/>
  </r>
  <r>
    <s v="Id1961"/>
    <s v="  Satomi"/>
    <n v="27.7"/>
    <n v="5.6"/>
    <s v="No"/>
    <s v="No"/>
    <s v="No"/>
    <n v="1"/>
    <s v="No"/>
    <x v="1"/>
    <s v="Normal"/>
    <s v="22-Dec-1992"/>
    <n v="3554.2"/>
    <s v="tier - 2"/>
    <s v="tier - 3"/>
    <s v="R1011"/>
    <n v="31"/>
  </r>
  <r>
    <s v="Id1962"/>
    <s v="  Matthew D"/>
    <n v="19.12"/>
    <n v="4.72"/>
    <s v="Yes"/>
    <s v="No"/>
    <s v="No"/>
    <n v="1"/>
    <s v="No"/>
    <x v="2"/>
    <s v="Normal"/>
    <s v="15-Oct-1988"/>
    <n v="3540.12"/>
    <s v="tier - 2"/>
    <s v="tier - 1"/>
    <s v="R1013"/>
    <n v="35"/>
  </r>
  <r>
    <s v="Id1963"/>
    <s v="  Peter T II"/>
    <n v="32.67"/>
    <n v="4.67"/>
    <s v="No"/>
    <s v="No"/>
    <s v="Yes"/>
    <n v="1"/>
    <s v="No"/>
    <x v="0"/>
    <s v="Normal"/>
    <s v="24-Aug-2003"/>
    <n v="3538.9"/>
    <s v="tier - 2"/>
    <s v="tier - 2"/>
    <s v="R1012"/>
    <n v="20"/>
  </r>
  <r>
    <s v="Id1964"/>
    <s v="  Manuel"/>
    <n v="28.5"/>
    <n v="6.11"/>
    <s v="No"/>
    <s v="No"/>
    <s v="No"/>
    <n v="1"/>
    <s v="No"/>
    <x v="1"/>
    <s v="Prediabetes"/>
    <s v="16-Sep-1998"/>
    <n v="3537.7"/>
    <s v="tier - 3"/>
    <s v="tier - 3"/>
    <s v="R1012"/>
    <n v="25"/>
  </r>
  <r>
    <s v="Id1965"/>
    <s v="  Kindsey P"/>
    <n v="39.270000000000003"/>
    <n v="6.25"/>
    <s v="No"/>
    <s v="No"/>
    <s v="No"/>
    <n v="0"/>
    <s v="No"/>
    <x v="0"/>
    <s v="Prediabetes"/>
    <s v="22-Sep-1999"/>
    <n v="3500.61"/>
    <s v="tier - 2"/>
    <s v="tier - 2"/>
    <s v="R1013"/>
    <n v="24"/>
  </r>
  <r>
    <s v="Id1966"/>
    <s v="  Thomas G"/>
    <n v="32.49"/>
    <n v="4"/>
    <s v="Yes"/>
    <s v="No"/>
    <s v="No"/>
    <n v="0"/>
    <s v="No"/>
    <x v="0"/>
    <s v="Normal"/>
    <s v="18-Sep-1996"/>
    <n v="3490.55"/>
    <s v="tier - 1"/>
    <s v="tier - 2"/>
    <s v="R1015"/>
    <n v="27"/>
  </r>
  <r>
    <s v="Id1967"/>
    <s v="  Kyle S"/>
    <n v="23.7"/>
    <n v="5.55"/>
    <s v="Yes"/>
    <s v="No"/>
    <s v="No"/>
    <n v="0"/>
    <s v="No"/>
    <x v="2"/>
    <s v="Normal"/>
    <s v="19-Sep-1996"/>
    <n v="3484.33"/>
    <s v="tier - 3"/>
    <s v="tier - 3"/>
    <s v="R1011"/>
    <n v="27"/>
  </r>
  <r>
    <s v="Id1968"/>
    <s v="  Alexander J"/>
    <n v="30.4"/>
    <n v="5.95"/>
    <s v="No"/>
    <s v="Yes"/>
    <s v="No"/>
    <n v="1"/>
    <s v="No"/>
    <x v="0"/>
    <s v="Prediabetes"/>
    <s v="26-Jun-2004"/>
    <n v="3481.87"/>
    <s v="tier - 2"/>
    <s v="tier - 3"/>
    <s v="R1016"/>
    <n v="19"/>
  </r>
  <r>
    <s v="Id1969"/>
    <s v="  Dustin L"/>
    <n v="38.94"/>
    <n v="4.3600000000000003"/>
    <s v="No"/>
    <s v="No"/>
    <s v="Yes"/>
    <n v="1"/>
    <s v="No"/>
    <x v="0"/>
    <s v="Normal"/>
    <s v="12-Oct-1993"/>
    <n v="3471.41"/>
    <s v="tier - 2"/>
    <s v="tier - 2"/>
    <s v="R1013"/>
    <n v="30"/>
  </r>
  <r>
    <s v="Id1970"/>
    <s v="  Chloe"/>
    <n v="31.02"/>
    <n v="4.84"/>
    <s v="No"/>
    <s v="No"/>
    <s v="Yes"/>
    <n v="1"/>
    <s v="No"/>
    <x v="0"/>
    <s v="Normal"/>
    <s v="29-Jul-2003"/>
    <n v="3463.51"/>
    <s v="tier - 2"/>
    <s v="tier - 1"/>
    <s v="R1025"/>
    <n v="20"/>
  </r>
  <r>
    <s v="Id1971"/>
    <s v="  Cailtlin"/>
    <n v="17.5"/>
    <n v="4.5599999999999996"/>
    <s v="No"/>
    <s v="No"/>
    <s v="No"/>
    <n v="1"/>
    <s v="No"/>
    <x v="3"/>
    <s v="Normal"/>
    <s v="14-Sep-1987"/>
    <n v="3453.77"/>
    <s v="tier - 2"/>
    <s v="tier - 1"/>
    <s v="R1011"/>
    <n v="36"/>
  </r>
  <r>
    <s v="Id1972"/>
    <s v="  Joshua"/>
    <n v="34.799999999999997"/>
    <n v="4.42"/>
    <s v="Yes"/>
    <s v="Yes"/>
    <s v="No"/>
    <n v="2"/>
    <s v="No"/>
    <x v="0"/>
    <s v="Normal"/>
    <s v="20-Jun-2000"/>
    <n v="3443.06"/>
    <s v="tier - 2"/>
    <s v="tier - 1"/>
    <s v="R1011"/>
    <n v="23"/>
  </r>
  <r>
    <s v="Id1973"/>
    <s v="  Chuy"/>
    <n v="17.3"/>
    <n v="7.66"/>
    <s v="Yes"/>
    <s v="No"/>
    <s v="No"/>
    <n v="1"/>
    <s v="No"/>
    <x v="3"/>
    <s v="Diabetes"/>
    <s v="27-Aug-1986"/>
    <n v="3436.5"/>
    <s v="tier - 2"/>
    <s v="tier - 1"/>
    <s v="R1013"/>
    <n v="37"/>
  </r>
  <r>
    <s v="Id1974"/>
    <s v="  Laurie B"/>
    <n v="32.25"/>
    <n v="5.2"/>
    <s v="Yes"/>
    <s v="No"/>
    <s v="No"/>
    <n v="0"/>
    <s v="No"/>
    <x v="0"/>
    <s v="Normal"/>
    <s v="26-Dec-2001"/>
    <n v="3434.38"/>
    <s v="tier - 2"/>
    <s v="tier - 2"/>
    <s v="R1011"/>
    <n v="22"/>
  </r>
  <r>
    <s v="Id1975"/>
    <s v="  Rachel B"/>
    <n v="42.4"/>
    <n v="5.53"/>
    <s v="Yes"/>
    <s v="No"/>
    <s v="No"/>
    <n v="0"/>
    <s v="No"/>
    <x v="0"/>
    <s v="Normal"/>
    <s v="19-Dec-1996"/>
    <n v="3410.32"/>
    <s v="tier - 2"/>
    <s v="tier - 2"/>
    <s v="R1011"/>
    <n v="27"/>
  </r>
  <r>
    <s v="Id1976"/>
    <s v="  Liza"/>
    <n v="38.664999999999999"/>
    <n v="4.8600000000000003"/>
    <s v="No"/>
    <s v="Yes"/>
    <s v="No"/>
    <n v="1"/>
    <s v="No"/>
    <x v="0"/>
    <s v="Normal"/>
    <s v="16-Jul-2004"/>
    <n v="3393.36"/>
    <s v="tier - 2"/>
    <s v="tier - 2"/>
    <s v="R1023"/>
    <n v="19"/>
  </r>
  <r>
    <s v="Id1977"/>
    <s v="  Lindsey"/>
    <n v="29.92"/>
    <n v="5.49"/>
    <s v="Yes"/>
    <s v="No"/>
    <s v="No"/>
    <n v="0"/>
    <s v="No"/>
    <x v="1"/>
    <s v="Normal"/>
    <s v="27-Oct-1996"/>
    <n v="3392.98"/>
    <s v="tier - 2"/>
    <s v="tier - 3"/>
    <s v="R1013"/>
    <n v="27"/>
  </r>
  <r>
    <s v="Id1978"/>
    <s v="  Lindsay E"/>
    <n v="29.48"/>
    <n v="4.09"/>
    <s v="Yes"/>
    <s v="No"/>
    <s v="No"/>
    <n v="0"/>
    <s v="No"/>
    <x v="1"/>
    <s v="Normal"/>
    <s v="10-Aug-1996"/>
    <n v="3392.37"/>
    <s v="tier - 2"/>
    <s v="tier - 3"/>
    <s v="R1013"/>
    <n v="27"/>
  </r>
  <r>
    <s v="Id1979"/>
    <s v="  Kathleen M"/>
    <n v="28.785"/>
    <n v="4.3099999999999996"/>
    <s v="Yes"/>
    <s v="No"/>
    <s v="No"/>
    <n v="0"/>
    <s v="No"/>
    <x v="1"/>
    <s v="Normal"/>
    <s v="13-Nov-1996"/>
    <n v="3385.4"/>
    <s v="tier - 2"/>
    <s v="tier - 2"/>
    <s v="R1024"/>
    <n v="27"/>
  </r>
  <r>
    <s v="Id1980"/>
    <s v="  Aya"/>
    <n v="19.8"/>
    <n v="4"/>
    <s v="Yes"/>
    <s v="No"/>
    <s v="No"/>
    <n v="0"/>
    <s v="No"/>
    <x v="2"/>
    <s v="Normal"/>
    <s v="14-Dec-1996"/>
    <n v="3378.91"/>
    <s v="tier - 2"/>
    <s v="tier - 1"/>
    <s v="R1011"/>
    <n v="27"/>
  </r>
  <r>
    <s v="Id1981"/>
    <s v="  Carolyn R"/>
    <n v="35.53"/>
    <n v="4.68"/>
    <s v="No"/>
    <s v="No"/>
    <s v="Yes"/>
    <n v="1"/>
    <s v="No"/>
    <x v="0"/>
    <s v="Normal"/>
    <s v="7-Oct-1993"/>
    <n v="3366.67"/>
    <s v="tier - 2"/>
    <s v="tier - 2"/>
    <s v="R1013"/>
    <n v="30"/>
  </r>
  <r>
    <s v="Id1982"/>
    <s v="  Bethany"/>
    <n v="21.47"/>
    <n v="4.0199999999999996"/>
    <s v="Yes"/>
    <s v="No"/>
    <s v="No"/>
    <n v="1"/>
    <s v="No"/>
    <x v="2"/>
    <s v="Normal"/>
    <s v="23-Jun-1995"/>
    <n v="3353.47"/>
    <s v="tier - 2"/>
    <s v="tier - 3"/>
    <s v="R1012"/>
    <n v="28"/>
  </r>
  <r>
    <s v="Id1983"/>
    <s v="  Holly A"/>
    <n v="25.9"/>
    <n v="5.12"/>
    <s v="No"/>
    <s v="No"/>
    <s v="Yes"/>
    <n v="1"/>
    <s v="No"/>
    <x v="1"/>
    <s v="Normal"/>
    <s v="28-Oct-1993"/>
    <n v="3353.28"/>
    <s v="tier - 2"/>
    <s v="tier - 1"/>
    <s v="R1011"/>
    <n v="30"/>
  </r>
  <r>
    <s v="Id1984"/>
    <s v="  Ping"/>
    <n v="20.81"/>
    <n v="5.52"/>
    <s v="No"/>
    <s v="No"/>
    <s v="No"/>
    <n v="0"/>
    <s v="No"/>
    <x v="2"/>
    <s v="Normal"/>
    <s v="1-Sep-1991"/>
    <n v="3342.79"/>
    <s v="tier - 2"/>
    <s v="tier - 1"/>
    <s v="R1013"/>
    <n v="32"/>
  </r>
  <r>
    <s v="Id1985"/>
    <s v="  Tim"/>
    <n v="25.84"/>
    <n v="5.81"/>
    <s v="Yes"/>
    <s v="No"/>
    <s v="Yes"/>
    <n v="1"/>
    <s v="No"/>
    <x v="1"/>
    <s v="Prediabetes"/>
    <s v="20-Jun-1997"/>
    <n v="3309.79"/>
    <s v="tier - 3"/>
    <s v="tier - 3"/>
    <s v="R1017"/>
    <n v="26"/>
  </r>
  <r>
    <s v="Id1986"/>
    <s v="  John"/>
    <n v="30.95"/>
    <n v="5.16"/>
    <s v="No"/>
    <s v="No"/>
    <s v="Yes"/>
    <n v="1"/>
    <s v="No"/>
    <x v="0"/>
    <s v="Normal"/>
    <s v="18-Nov-2003"/>
    <n v="3308.46"/>
    <s v="tier - 2"/>
    <s v="tier - 1"/>
    <s v="R1021"/>
    <n v="20"/>
  </r>
  <r>
    <s v="Id1987"/>
    <s v="  Cynthia"/>
    <n v="30.54"/>
    <n v="5"/>
    <s v="No"/>
    <s v="No"/>
    <s v="Yes"/>
    <n v="1"/>
    <s v="No"/>
    <x v="0"/>
    <s v="Normal"/>
    <s v="5-Dec-2003"/>
    <n v="3300.7"/>
    <s v="tier - 2"/>
    <s v="tier - 2"/>
    <s v="R1025"/>
    <n v="20"/>
  </r>
  <r>
    <s v="Id1988"/>
    <s v="  Emmett"/>
    <n v="33.914999999999999"/>
    <n v="5.84"/>
    <s v="Yes"/>
    <s v="No"/>
    <s v="No"/>
    <n v="0"/>
    <s v="No"/>
    <x v="0"/>
    <s v="Prediabetes"/>
    <s v="17-Nov-1996"/>
    <n v="3292.53"/>
    <s v="tier - 2"/>
    <s v="tier - 2"/>
    <s v="R1012"/>
    <n v="27"/>
  </r>
  <r>
    <s v="Id1989"/>
    <s v="  Kate"/>
    <n v="33.31"/>
    <n v="4.1900000000000004"/>
    <s v="No"/>
    <s v="No"/>
    <s v="Yes"/>
    <n v="1"/>
    <s v="No"/>
    <x v="0"/>
    <s v="Normal"/>
    <s v="3-Jul-2003"/>
    <n v="3280.22"/>
    <s v="tier - 2"/>
    <s v="tier - 3"/>
    <s v="R1011"/>
    <n v="20"/>
  </r>
  <r>
    <s v="Id1990"/>
    <s v="  Christopher L"/>
    <n v="25.745000000000001"/>
    <n v="4.62"/>
    <s v="Yes"/>
    <s v="No"/>
    <s v="No"/>
    <n v="0"/>
    <s v="No"/>
    <x v="1"/>
    <s v="Normal"/>
    <s v="6-Oct-2001"/>
    <n v="3279.87"/>
    <s v="tier - 2"/>
    <s v="tier - 1"/>
    <s v="R1017"/>
    <n v="22"/>
  </r>
  <r>
    <s v="Id1991"/>
    <s v="  Christopher P"/>
    <n v="37.1"/>
    <n v="6.24"/>
    <s v="No"/>
    <s v="No"/>
    <s v="No"/>
    <n v="0"/>
    <s v="No"/>
    <x v="0"/>
    <s v="Prediabetes"/>
    <s v="1-Jul-1994"/>
    <n v="3277.16"/>
    <s v="tier - 2"/>
    <s v="tier - 3"/>
    <s v="R1011"/>
    <n v="29"/>
  </r>
  <r>
    <s v="Id1992"/>
    <s v="  Christopher W"/>
    <n v="35.435000000000002"/>
    <n v="5.81"/>
    <s v="No"/>
    <s v="No"/>
    <s v="No"/>
    <n v="0"/>
    <s v="No"/>
    <x v="0"/>
    <s v="Prediabetes"/>
    <s v="2-Dec-1994"/>
    <n v="3268.85"/>
    <s v="tier - 3"/>
    <s v="tier - 1"/>
    <s v="R1016"/>
    <n v="29"/>
  </r>
  <r>
    <s v="Id1993"/>
    <s v="  Norman H"/>
    <n v="20.399999999999999"/>
    <n v="4.83"/>
    <s v="No"/>
    <s v="No"/>
    <s v="No"/>
    <n v="0"/>
    <s v="No"/>
    <x v="2"/>
    <s v="Normal"/>
    <s v="13-Nov-1991"/>
    <n v="3260.2"/>
    <s v="tier - 3"/>
    <s v="tier - 2"/>
    <s v="R1011"/>
    <n v="32"/>
  </r>
  <r>
    <s v="Id1994"/>
    <s v="  Susan"/>
    <n v="42.13"/>
    <n v="5.72"/>
    <s v="Yes"/>
    <s v="No"/>
    <s v="Yes"/>
    <n v="1"/>
    <s v="No"/>
    <x v="0"/>
    <s v="Prediabetes"/>
    <s v="2-Sep-1997"/>
    <n v="3238.44"/>
    <s v="tier - 2"/>
    <s v="tier - 3"/>
    <s v="R1013"/>
    <n v="26"/>
  </r>
  <r>
    <s v="Id1995"/>
    <s v="  Tatyana K"/>
    <n v="33.99"/>
    <n v="4.83"/>
    <s v="Yes"/>
    <s v="No"/>
    <s v="Yes"/>
    <n v="1"/>
    <s v="No"/>
    <x v="0"/>
    <s v="Normal"/>
    <s v="2-Aug-1997"/>
    <n v="3227.12"/>
    <s v="tier - 2"/>
    <s v="tier - 3"/>
    <s v="R1013"/>
    <n v="26"/>
  </r>
  <r>
    <s v="Id1996"/>
    <s v="  Chrissy"/>
    <n v="28.594999999999999"/>
    <n v="4.1399999999999997"/>
    <s v="Yes"/>
    <s v="No"/>
    <s v="Yes"/>
    <n v="1"/>
    <s v="No"/>
    <x v="1"/>
    <s v="Normal"/>
    <s v="6-Jul-1997"/>
    <n v="3213.62"/>
    <s v="tier - 2"/>
    <s v="tier - 2"/>
    <s v="R1024"/>
    <n v="26"/>
  </r>
  <r>
    <s v="Id1997"/>
    <s v="  Carrie"/>
    <n v="20.8"/>
    <n v="4.07"/>
    <s v="Yes"/>
    <s v="No"/>
    <s v="Yes"/>
    <n v="1"/>
    <s v="No"/>
    <x v="2"/>
    <s v="Normal"/>
    <s v="22-Dec-1997"/>
    <n v="3208.79"/>
    <s v="tier - 2"/>
    <s v="tier - 3"/>
    <s v="R1011"/>
    <n v="26"/>
  </r>
  <r>
    <s v="Id1998"/>
    <s v="  Halle"/>
    <n v="23.465"/>
    <n v="6.26"/>
    <s v="Yes"/>
    <s v="No"/>
    <s v="Yes"/>
    <n v="1"/>
    <s v="No"/>
    <x v="2"/>
    <s v="Prediabetes"/>
    <s v="5-Jul-1997"/>
    <n v="3206.49"/>
    <s v="tier - 2"/>
    <s v="tier - 3"/>
    <s v="R1024"/>
    <n v="26"/>
  </r>
  <r>
    <s v="Id1999"/>
    <s v="  Carolyn"/>
    <n v="40.185000000000002"/>
    <n v="5.88"/>
    <s v="Yes"/>
    <s v="No"/>
    <s v="No"/>
    <n v="0"/>
    <s v="No"/>
    <x v="0"/>
    <s v="Prediabetes"/>
    <s v="11-Oct-1996"/>
    <n v="3201.25"/>
    <s v="tier - 2"/>
    <s v="tier - 3"/>
    <s v="R1012"/>
    <n v="27"/>
  </r>
  <r>
    <s v="Id2000"/>
    <s v="  Tara D"/>
    <n v="21.89"/>
    <n v="5.72"/>
    <s v="Yes"/>
    <s v="No"/>
    <s v="No"/>
    <n v="0"/>
    <s v="No"/>
    <x v="2"/>
    <s v="Prediabetes"/>
    <s v="2-Sep-2001"/>
    <n v="3180.51"/>
    <s v="tier - 2"/>
    <s v="tier - 2"/>
    <s v="R1013"/>
    <n v="22"/>
  </r>
  <r>
    <s v="Id2001"/>
    <s v="  Rasim M"/>
    <n v="29.34"/>
    <n v="6.09"/>
    <s v="Yes"/>
    <s v="Yes"/>
    <s v="No"/>
    <n v="2"/>
    <s v="No"/>
    <x v="1"/>
    <s v="Prediabetes"/>
    <s v="23-Sep-2000"/>
    <n v="3179.96"/>
    <s v="tier - 2"/>
    <s v="tier - 2"/>
    <s v="R1012"/>
    <n v="23"/>
  </r>
  <r>
    <s v="Id2002"/>
    <s v="  Dina"/>
    <n v="22.61"/>
    <n v="4.25"/>
    <s v="Yes"/>
    <s v="No"/>
    <s v="No"/>
    <n v="0"/>
    <s v="No"/>
    <x v="2"/>
    <s v="Normal"/>
    <s v="3-Jul-1996"/>
    <n v="3176.82"/>
    <s v="tier - 2"/>
    <s v="tier - 1"/>
    <s v="R1012"/>
    <n v="27"/>
  </r>
  <r>
    <s v="Id2003"/>
    <s v="  Lisa"/>
    <n v="22.23"/>
    <n v="6.09"/>
    <s v="Yes"/>
    <s v="No"/>
    <s v="No"/>
    <n v="0"/>
    <s v="No"/>
    <x v="2"/>
    <s v="Prediabetes"/>
    <s v="14-Aug-1996"/>
    <n v="3176.29"/>
    <s v="tier - 2"/>
    <s v="tier - 2"/>
    <s v="R1012"/>
    <n v="27"/>
  </r>
  <r>
    <s v="Id2004"/>
    <s v="  Caitrin"/>
    <n v="33.4"/>
    <n v="5.51"/>
    <s v="No"/>
    <s v="No"/>
    <s v="No"/>
    <n v="0"/>
    <s v="No"/>
    <x v="0"/>
    <s v="Normal"/>
    <s v="6-Jul-1994"/>
    <n v="3172.02"/>
    <s v="tier - 2"/>
    <s v="tier - 1"/>
    <s v="R1011"/>
    <n v="29"/>
  </r>
  <r>
    <s v="Id2005"/>
    <s v="  Adriana S"/>
    <n v="33.11"/>
    <n v="5.63"/>
    <s v="No"/>
    <s v="No"/>
    <s v="No"/>
    <n v="0"/>
    <s v="No"/>
    <x v="0"/>
    <s v="Normal"/>
    <s v="25-Oct-1994"/>
    <n v="3171.61"/>
    <s v="tier - 2"/>
    <s v="tier - 3"/>
    <s v="R1013"/>
    <n v="29"/>
  </r>
  <r>
    <s v="Id2006"/>
    <s v="  Megan"/>
    <n v="16.815000000000001"/>
    <n v="5.29"/>
    <s v="Yes"/>
    <s v="No"/>
    <s v="No"/>
    <n v="0"/>
    <s v="No"/>
    <x v="3"/>
    <s v="Normal"/>
    <s v="29-Aug-2001"/>
    <n v="3167.46"/>
    <s v="tier - 2"/>
    <s v="tier - 3"/>
    <s v="R1024"/>
    <n v="22"/>
  </r>
  <r>
    <s v="Id2007"/>
    <s v="  Kristen M"/>
    <n v="25.61"/>
    <n v="4"/>
    <s v="No"/>
    <s v="No"/>
    <s v="Yes"/>
    <n v="1"/>
    <s v="No"/>
    <x v="1"/>
    <s v="Normal"/>
    <s v="25-Sep-1993"/>
    <n v="3162.02"/>
    <s v="tier - 2"/>
    <s v="tier - 3"/>
    <s v="R1013"/>
    <n v="30"/>
  </r>
  <r>
    <s v="Id2008"/>
    <s v="  Alix"/>
    <n v="25.8"/>
    <n v="5.49"/>
    <s v="No"/>
    <s v="No"/>
    <s v="No"/>
    <n v="0"/>
    <s v="No"/>
    <x v="1"/>
    <s v="Normal"/>
    <s v="10-Jul-1994"/>
    <n v="3161.45"/>
    <s v="tier - 2"/>
    <s v="tier - 1"/>
    <s v="R1011"/>
    <n v="29"/>
  </r>
  <r>
    <s v="Id2009"/>
    <s v="  Kakushin"/>
    <n v="27.39"/>
    <n v="5.34"/>
    <s v="No"/>
    <s v="No"/>
    <s v="No"/>
    <n v="0"/>
    <s v="No"/>
    <x v="1"/>
    <s v="Normal"/>
    <s v="25-Jun-1999"/>
    <n v="3128.35"/>
    <s v="tier - 2"/>
    <s v="tier - 3"/>
    <s v="R1021"/>
    <n v="24"/>
  </r>
  <r>
    <s v="Id2010"/>
    <s v="  Michael J"/>
    <n v="17.03"/>
    <n v="4.12"/>
    <s v="No"/>
    <s v="No"/>
    <s v="No"/>
    <n v="1"/>
    <s v="No"/>
    <x v="3"/>
    <s v="Normal"/>
    <s v="1-Aug-1987"/>
    <n v="3088.06"/>
    <s v="tier - 2"/>
    <s v="tier - 2"/>
    <s v="R1013"/>
    <n v="36"/>
  </r>
  <r>
    <s v="Id2011"/>
    <s v="  Bradley"/>
    <n v="23.75"/>
    <n v="5.49"/>
    <s v="Yes"/>
    <s v="No"/>
    <s v="No"/>
    <n v="0"/>
    <s v="No"/>
    <x v="2"/>
    <s v="Normal"/>
    <s v="13-Oct-2001"/>
    <n v="3077.1"/>
    <s v="tier - 2"/>
    <s v="tier - 1"/>
    <s v="R1012"/>
    <n v="22"/>
  </r>
  <r>
    <s v="Id2012"/>
    <s v="  Matt"/>
    <n v="26.03"/>
    <n v="5.1100000000000003"/>
    <s v="Yes"/>
    <s v="No"/>
    <s v="No"/>
    <n v="1"/>
    <s v="No"/>
    <x v="1"/>
    <s v="Normal"/>
    <s v="10-Sep-1995"/>
    <n v="3070.81"/>
    <s v="tier - 3"/>
    <s v="tier - 1"/>
    <s v="R1017"/>
    <n v="28"/>
  </r>
  <r>
    <s v="Id2013"/>
    <s v="  Amanda C"/>
    <n v="16.079999999999998"/>
    <n v="5.94"/>
    <s v="No"/>
    <s v="No"/>
    <s v="No"/>
    <n v="0"/>
    <s v="No"/>
    <x v="3"/>
    <s v="Prediabetes"/>
    <s v="1-Oct-1989"/>
    <n v="3065.49"/>
    <s v="tier - 2"/>
    <s v="tier - 1"/>
    <s v="R1012"/>
    <n v="34"/>
  </r>
  <r>
    <s v="Id2014"/>
    <s v="  Valur"/>
    <n v="30.875"/>
    <n v="5.54"/>
    <s v="No"/>
    <s v="No"/>
    <s v="No"/>
    <n v="0"/>
    <s v="No"/>
    <x v="0"/>
    <s v="Normal"/>
    <s v="26-Sep-1994"/>
    <n v="3062.51"/>
    <s v="tier - 3"/>
    <s v="tier - 1"/>
    <s v="R1012"/>
    <n v="29"/>
  </r>
  <r>
    <s v="Id2015"/>
    <s v="  Erica J"/>
    <n v="31.79"/>
    <n v="7.09"/>
    <s v="No"/>
    <s v="No"/>
    <s v="No"/>
    <n v="0"/>
    <s v="No"/>
    <x v="0"/>
    <s v="Diabetes"/>
    <s v="21-Jun-2002"/>
    <n v="3056.39"/>
    <s v="tier - 2"/>
    <s v="tier - 3"/>
    <s v="R1013"/>
    <n v="21"/>
  </r>
  <r>
    <s v="Id2016"/>
    <s v="  Stephen F"/>
    <n v="28.48"/>
    <n v="6.22"/>
    <s v="Yes"/>
    <s v="No"/>
    <s v="Yes"/>
    <n v="1"/>
    <s v="No"/>
    <x v="1"/>
    <s v="Prediabetes"/>
    <s v="22-Dec-1997"/>
    <n v="3051.73"/>
    <s v="tier - 2"/>
    <s v="tier - 2"/>
    <s v="R1011"/>
    <n v="26"/>
  </r>
  <r>
    <s v="Id2017"/>
    <s v="  Lissa"/>
    <n v="26.6"/>
    <n v="4.33"/>
    <s v="No"/>
    <s v="No"/>
    <s v="No"/>
    <n v="1"/>
    <s v="No"/>
    <x v="1"/>
    <s v="Normal"/>
    <s v="9-Aug-1998"/>
    <n v="3046.06"/>
    <s v="tier - 2"/>
    <s v="tier - 1"/>
    <s v="R1023"/>
    <n v="25"/>
  </r>
  <r>
    <s v="Id2018"/>
    <s v="  Megan"/>
    <n v="25.27"/>
    <n v="5.83"/>
    <s v="No"/>
    <s v="No"/>
    <s v="No"/>
    <n v="1"/>
    <s v="No"/>
    <x v="1"/>
    <s v="Prediabetes"/>
    <s v="15-Sep-1998"/>
    <n v="3044.21"/>
    <s v="tier - 2"/>
    <s v="tier - 3"/>
    <s v="R1024"/>
    <n v="25"/>
  </r>
  <r>
    <s v="Id2019"/>
    <s v="  Alyson"/>
    <n v="34.484999999999999"/>
    <n v="4.7"/>
    <s v="Yes"/>
    <s v="No"/>
    <s v="Yes"/>
    <n v="1"/>
    <s v="No"/>
    <x v="0"/>
    <s v="Normal"/>
    <s v="19-Dec-1997"/>
    <n v="3021.81"/>
    <s v="tier - 2"/>
    <s v="tier - 3"/>
    <s v="R1012"/>
    <n v="26"/>
  </r>
  <r>
    <s v="Id2020"/>
    <s v="  Chance B"/>
    <n v="15.57"/>
    <n v="4.07"/>
    <s v="Yes"/>
    <s v="No"/>
    <s v="No"/>
    <n v="1"/>
    <s v="No"/>
    <x v="3"/>
    <s v="Normal"/>
    <s v="28-Sep-1988"/>
    <n v="3018.04"/>
    <s v="tier - 2"/>
    <s v="tier - 2"/>
    <s v="R1012"/>
    <n v="35"/>
  </r>
  <r>
    <s v="Id2021"/>
    <s v="  Sean P"/>
    <n v="30.36"/>
    <n v="9.39"/>
    <s v="No"/>
    <s v="No"/>
    <s v="No"/>
    <n v="0"/>
    <s v="No"/>
    <x v="0"/>
    <s v="Diabetes"/>
    <s v="15-Dec-2002"/>
    <n v="3012.22"/>
    <s v="tier - 2"/>
    <s v="tier - 3"/>
    <s v="R1012"/>
    <n v="21"/>
  </r>
  <r>
    <s v="Id2022"/>
    <s v="  Therese"/>
    <n v="19.37"/>
    <n v="4.18"/>
    <s v="No"/>
    <s v="No"/>
    <s v="No"/>
    <n v="0"/>
    <s v="No"/>
    <x v="2"/>
    <s v="Normal"/>
    <s v="20-Nov-1991"/>
    <n v="2985.67"/>
    <s v="tier - 2"/>
    <s v="tier - 2"/>
    <s v="R1013"/>
    <n v="32"/>
  </r>
  <r>
    <s v="Id2023"/>
    <s v="  Beau"/>
    <n v="16.71"/>
    <n v="4.18"/>
    <s v="No"/>
    <s v="No"/>
    <s v="No"/>
    <n v="1"/>
    <s v="No"/>
    <x v="3"/>
    <s v="Normal"/>
    <s v="18-Jun-1987"/>
    <n v="2979.52"/>
    <s v="tier - 2"/>
    <s v="tier - 3"/>
    <s v="R1013"/>
    <n v="36"/>
  </r>
  <r>
    <s v="Id2024"/>
    <s v="  Kelsey M"/>
    <n v="24.1"/>
    <n v="4.4000000000000004"/>
    <s v="Yes"/>
    <s v="No"/>
    <s v="No"/>
    <n v="1"/>
    <s v="No"/>
    <x v="2"/>
    <s v="Normal"/>
    <s v="24-Sep-1995"/>
    <n v="2974.13"/>
    <s v="tier - 2"/>
    <s v="tier - 1"/>
    <s v="R1011"/>
    <n v="28"/>
  </r>
  <r>
    <s v="Id2025"/>
    <s v="  Gretchen"/>
    <n v="29.77"/>
    <n v="9.9"/>
    <s v="No"/>
    <s v="No"/>
    <s v="No"/>
    <n v="0"/>
    <s v="No"/>
    <x v="1"/>
    <s v="Diabetes"/>
    <s v="30-Sep-2002"/>
    <n v="2943.41"/>
    <s v="tier - 2"/>
    <s v="tier - 3"/>
    <s v="R1012"/>
    <n v="21"/>
  </r>
  <r>
    <s v="Id2026"/>
    <s v="  Nicholas E"/>
    <n v="46.53"/>
    <n v="4.84"/>
    <s v="Yes"/>
    <s v="No"/>
    <s v="No"/>
    <n v="0"/>
    <s v="No"/>
    <x v="0"/>
    <s v="Normal"/>
    <s v="30-Jun-1996"/>
    <n v="2927.06"/>
    <s v="tier - 2"/>
    <s v="tier - 2"/>
    <s v="R1013"/>
    <n v="27"/>
  </r>
  <r>
    <s v="Id2027"/>
    <s v="  Deborah"/>
    <n v="23.4"/>
    <n v="5.53"/>
    <s v="No"/>
    <s v="No"/>
    <s v="Yes"/>
    <n v="1"/>
    <s v="No"/>
    <x v="2"/>
    <s v="Normal"/>
    <s v="5-Jun-2003"/>
    <n v="2913.57"/>
    <s v="tier - 2"/>
    <s v="tier - 2"/>
    <s v="R1011"/>
    <n v="20"/>
  </r>
  <r>
    <s v="Id2028"/>
    <s v="  Chuck W"/>
    <n v="30"/>
    <n v="4.33"/>
    <s v="Yes"/>
    <s v="No"/>
    <s v="No"/>
    <n v="0"/>
    <s v="No"/>
    <x v="0"/>
    <s v="Normal"/>
    <s v="13-Jun-1996"/>
    <n v="2904.09"/>
    <s v="tier - 2"/>
    <s v="tier - 2"/>
    <s v="R1011"/>
    <n v="27"/>
  </r>
  <r>
    <s v="Id2029"/>
    <s v="  Daniel"/>
    <n v="29.15"/>
    <n v="4.91"/>
    <s v="Yes"/>
    <s v="No"/>
    <s v="No"/>
    <n v="0"/>
    <s v="No"/>
    <x v="1"/>
    <s v="Normal"/>
    <s v="24-Oct-1996"/>
    <n v="2902.91"/>
    <s v="tier - 2"/>
    <s v="tier - 2"/>
    <s v="R1013"/>
    <n v="27"/>
  </r>
  <r>
    <s v="Id2030"/>
    <s v="  Amany"/>
    <n v="34.865000000000002"/>
    <n v="4.8"/>
    <s v="No"/>
    <s v="No"/>
    <s v="No"/>
    <n v="0"/>
    <s v="No"/>
    <x v="0"/>
    <s v="Normal"/>
    <s v="1-Nov-1999"/>
    <n v="2899.49"/>
    <s v="tier - 2"/>
    <s v="tier - 2"/>
    <s v="R1024"/>
    <n v="24"/>
  </r>
  <r>
    <s v="Id2031"/>
    <s v="  Kipling"/>
    <n v="28.12"/>
    <n v="5.55"/>
    <s v="Yes"/>
    <s v="Yes"/>
    <s v="No"/>
    <n v="2"/>
    <s v="No"/>
    <x v="1"/>
    <s v="Normal"/>
    <s v="14-Jul-2000"/>
    <n v="2897.46"/>
    <s v="tier - 2"/>
    <s v="tier - 1"/>
    <s v="R1012"/>
    <n v="23"/>
  </r>
  <r>
    <s v="Id2032"/>
    <s v="  Duncan"/>
    <n v="29.45"/>
    <n v="5.24"/>
    <s v="Yes"/>
    <s v="No"/>
    <s v="No"/>
    <n v="0"/>
    <s v="No"/>
    <x v="1"/>
    <s v="Normal"/>
    <s v="21-Jun-1996"/>
    <n v="2897.32"/>
    <s v="tier - 3"/>
    <s v="tier - 3"/>
    <s v="R1016"/>
    <n v="27"/>
  </r>
  <r>
    <s v="Id2033"/>
    <s v="  Louis C"/>
    <n v="27.94"/>
    <n v="6.08"/>
    <s v="No"/>
    <s v="No"/>
    <s v="Yes"/>
    <n v="1"/>
    <s v="No"/>
    <x v="1"/>
    <s v="Prediabetes"/>
    <s v="12-Aug-1993"/>
    <n v="2867.12"/>
    <s v="tier - 1"/>
    <s v="tier - 3"/>
    <s v="R1013"/>
    <n v="30"/>
  </r>
  <r>
    <s v="Id2034"/>
    <s v="  Daniel J"/>
    <n v="27.2"/>
    <n v="5.83"/>
    <s v="No"/>
    <s v="No"/>
    <s v="Yes"/>
    <n v="1"/>
    <s v="No"/>
    <x v="1"/>
    <s v="Prediabetes"/>
    <s v="1-Nov-1993"/>
    <n v="2866.09"/>
    <s v="tier - 3"/>
    <s v="tier - 3"/>
    <s v="R1011"/>
    <n v="30"/>
  </r>
  <r>
    <s v="Id2035"/>
    <s v="  Ildiko M"/>
    <n v="33.344999999999999"/>
    <n v="4.29"/>
    <s v="No"/>
    <s v="No"/>
    <s v="No"/>
    <n v="1"/>
    <s v="No"/>
    <x v="0"/>
    <s v="Normal"/>
    <s v="4-Sep-1998"/>
    <n v="2855.44"/>
    <s v="tier - 2"/>
    <s v="tier - 3"/>
    <s v="R1012"/>
    <n v="25"/>
  </r>
  <r>
    <s v="Id2036"/>
    <s v="  Melinda E"/>
    <n v="29.925000000000001"/>
    <n v="5.3"/>
    <s v="No"/>
    <s v="No"/>
    <s v="No"/>
    <n v="1"/>
    <s v="No"/>
    <x v="1"/>
    <s v="Normal"/>
    <s v="17-Jun-1998"/>
    <n v="2850.68"/>
    <s v="tier - 2"/>
    <s v="tier - 3"/>
    <s v="R1012"/>
    <n v="25"/>
  </r>
  <r>
    <s v="Id2037"/>
    <s v="  Ashley M"/>
    <n v="24.225000000000001"/>
    <n v="4.42"/>
    <s v="No"/>
    <s v="No"/>
    <s v="No"/>
    <n v="1"/>
    <s v="No"/>
    <x v="2"/>
    <s v="Normal"/>
    <s v="15-Nov-1998"/>
    <n v="2842.76"/>
    <s v="tier - 2"/>
    <s v="tier - 3"/>
    <s v="R1012"/>
    <n v="25"/>
  </r>
  <r>
    <s v="Id2038"/>
    <s v="  Stephanie"/>
    <n v="29.68"/>
    <n v="5.68"/>
    <s v="No"/>
    <s v="Yes"/>
    <s v="No"/>
    <n v="1"/>
    <s v="No"/>
    <x v="1"/>
    <s v="Normal"/>
    <s v="1-Oct-2000"/>
    <n v="2819.51"/>
    <s v="tier - 2"/>
    <s v="tier - 3"/>
    <s v="R1011"/>
    <n v="23"/>
  </r>
  <r>
    <s v="Id2039"/>
    <s v="  Sean P"/>
    <n v="20.614999999999998"/>
    <n v="6.05"/>
    <s v="No"/>
    <s v="No"/>
    <s v="Yes"/>
    <n v="1"/>
    <s v="No"/>
    <x v="2"/>
    <s v="Prediabetes"/>
    <s v="23-Sep-2003"/>
    <n v="2803.7"/>
    <s v="tier - 2"/>
    <s v="tier - 1"/>
    <s v="R1012"/>
    <n v="20"/>
  </r>
  <r>
    <s v="Id2040"/>
    <s v="  Emily G"/>
    <n v="32.119999999999997"/>
    <n v="5.33"/>
    <s v="No"/>
    <s v="Yes"/>
    <s v="No"/>
    <n v="1"/>
    <s v="No"/>
    <x v="0"/>
    <s v="Normal"/>
    <s v="4-Aug-2004"/>
    <n v="2801.26"/>
    <s v="tier - 2"/>
    <s v="tier - 3"/>
    <s v="R1013"/>
    <n v="19"/>
  </r>
  <r>
    <s v="Id2041"/>
    <s v="  Malcolm"/>
    <n v="27.36"/>
    <n v="6.22"/>
    <s v="No"/>
    <s v="No"/>
    <s v="No"/>
    <n v="0"/>
    <s v="No"/>
    <x v="1"/>
    <s v="Prediabetes"/>
    <s v="24-Dec-1999"/>
    <n v="2789.06"/>
    <s v="tier - 2"/>
    <s v="tier - 3"/>
    <s v="R1012"/>
    <n v="24"/>
  </r>
  <r>
    <s v="Id2042"/>
    <s v="  Danilo"/>
    <n v="17.385000000000002"/>
    <n v="5.84"/>
    <s v="No"/>
    <s v="No"/>
    <s v="No"/>
    <n v="0"/>
    <s v="No"/>
    <x v="3"/>
    <s v="Prediabetes"/>
    <s v="29-Aug-1999"/>
    <n v="2775.19"/>
    <s v="tier - 2"/>
    <s v="tier - 1"/>
    <s v="R1012"/>
    <n v="24"/>
  </r>
  <r>
    <s v="Id2043"/>
    <s v="  Mikko"/>
    <n v="30.13"/>
    <n v="5.71"/>
    <s v="No"/>
    <s v="Yes"/>
    <s v="No"/>
    <n v="1"/>
    <s v="No"/>
    <x v="0"/>
    <s v="Prediabetes"/>
    <s v="14-Nov-2004"/>
    <n v="2773.46"/>
    <s v="tier - 2"/>
    <s v="tier - 1"/>
    <s v="R1021"/>
    <n v="19"/>
  </r>
  <r>
    <s v="Id2044"/>
    <s v="  Paula C"/>
    <n v="25.44"/>
    <n v="6.04"/>
    <s v="Yes"/>
    <s v="No"/>
    <s v="Yes"/>
    <n v="1"/>
    <s v="No"/>
    <x v="1"/>
    <s v="Prediabetes"/>
    <s v="10-Aug-1997"/>
    <n v="2758.99"/>
    <s v="tier - 2"/>
    <s v="tier - 1"/>
    <s v="R1012"/>
    <n v="26"/>
  </r>
  <r>
    <s v="Id2045"/>
    <s v="  Kirsten N"/>
    <n v="39.805"/>
    <n v="4.38"/>
    <s v="No"/>
    <s v="Yes"/>
    <s v="No"/>
    <n v="1"/>
    <s v="No"/>
    <x v="0"/>
    <s v="Normal"/>
    <s v="11-Oct-2000"/>
    <n v="2755.02"/>
    <s v="tier - 2"/>
    <s v="tier - 1"/>
    <s v="R1024"/>
    <n v="23"/>
  </r>
  <r>
    <s v="Id2046"/>
    <s v="  Christy"/>
    <n v="30.4"/>
    <n v="5.56"/>
    <s v="Yes"/>
    <s v="Yes"/>
    <s v="No"/>
    <n v="1"/>
    <s v="No"/>
    <x v="0"/>
    <s v="Normal"/>
    <s v="3-Oct-2000"/>
    <n v="2741.95"/>
    <s v="tier - 2"/>
    <s v="tier - 3"/>
    <s v="R1024"/>
    <n v="23"/>
  </r>
  <r>
    <s v="Id2047"/>
    <s v="  Jennifer"/>
    <n v="23.18"/>
    <n v="4.24"/>
    <s v="No"/>
    <s v="Yes"/>
    <s v="No"/>
    <n v="1"/>
    <s v="No"/>
    <x v="2"/>
    <s v="Normal"/>
    <s v="17-Dec-2000"/>
    <n v="2731.91"/>
    <s v="tier - 2"/>
    <s v="tier - 3"/>
    <s v="R1024"/>
    <n v="23"/>
  </r>
  <r>
    <s v="Id2048"/>
    <s v="  Jingjing"/>
    <n v="39.615000000000002"/>
    <n v="6.32"/>
    <s v="No"/>
    <s v="No"/>
    <s v="Yes"/>
    <n v="1"/>
    <s v="No"/>
    <x v="0"/>
    <s v="Prediabetes"/>
    <s v="3-Dec-2003"/>
    <n v="2730.11"/>
    <s v="tier - 2"/>
    <s v="tier - 3"/>
    <s v="R1012"/>
    <n v="20"/>
  </r>
  <r>
    <s v="Id2049"/>
    <s v="  Morgan"/>
    <n v="30.59"/>
    <n v="6.3"/>
    <s v="Yes"/>
    <s v="No"/>
    <s v="Yes"/>
    <n v="1"/>
    <s v="No"/>
    <x v="0"/>
    <s v="Prediabetes"/>
    <s v="6-Oct-1997"/>
    <n v="2727.4"/>
    <s v="tier - 3"/>
    <s v="tier - 3"/>
    <s v="R1016"/>
    <n v="26"/>
  </r>
  <r>
    <s v="Id2050"/>
    <s v="  Patrick J"/>
    <n v="16.72"/>
    <n v="4.38"/>
    <s v="Yes"/>
    <s v="No"/>
    <s v="No"/>
    <n v="1"/>
    <s v="No"/>
    <x v="3"/>
    <s v="Normal"/>
    <s v="20-Aug-1988"/>
    <n v="2726.06"/>
    <s v="tier - 2"/>
    <s v="tier - 2"/>
    <s v="R1013"/>
    <n v="35"/>
  </r>
  <r>
    <s v="Id2051"/>
    <s v="  Frankline"/>
    <n v="26.22"/>
    <n v="4.6500000000000004"/>
    <s v="Yes"/>
    <s v="No"/>
    <s v="Yes"/>
    <n v="1"/>
    <s v="No"/>
    <x v="1"/>
    <s v="Normal"/>
    <s v="30-Oct-1997"/>
    <n v="2721.32"/>
    <s v="tier - 1"/>
    <s v="tier - 3"/>
    <s v="R1014"/>
    <n v="26"/>
  </r>
  <r>
    <s v="Id2052"/>
    <s v="  Laura T"/>
    <n v="31.824999999999999"/>
    <n v="4.7"/>
    <s v="No"/>
    <s v="No"/>
    <s v="Yes"/>
    <n v="1"/>
    <s v="No"/>
    <x v="0"/>
    <s v="Normal"/>
    <s v="6-Aug-2003"/>
    <n v="2719.28"/>
    <s v="tier - 2"/>
    <s v="tier - 2"/>
    <s v="R1012"/>
    <n v="20"/>
  </r>
  <r>
    <s v="Id2053"/>
    <s v="  Natalia"/>
    <n v="25.745000000000001"/>
    <n v="4.34"/>
    <s v="No"/>
    <s v="No"/>
    <s v="Yes"/>
    <n v="1"/>
    <s v="No"/>
    <x v="1"/>
    <s v="Normal"/>
    <s v="1-Dec-2003"/>
    <n v="2710.83"/>
    <s v="tier - 2"/>
    <s v="tier - 3"/>
    <s v="R1012"/>
    <n v="20"/>
  </r>
  <r>
    <s v="Id2054"/>
    <s v="  Jennifer L"/>
    <n v="24.605"/>
    <n v="5.62"/>
    <s v="No"/>
    <s v="No"/>
    <s v="Yes"/>
    <n v="1"/>
    <s v="No"/>
    <x v="2"/>
    <s v="Normal"/>
    <s v="21-Nov-2003"/>
    <n v="2709.24"/>
    <s v="tier - 2"/>
    <s v="tier - 2"/>
    <s v="R1012"/>
    <n v="20"/>
  </r>
  <r>
    <s v="Id2055"/>
    <s v="  Brooke"/>
    <n v="24.51"/>
    <n v="4.24"/>
    <s v="No"/>
    <s v="No"/>
    <s v="Yes"/>
    <n v="1"/>
    <s v="No"/>
    <x v="2"/>
    <s v="Normal"/>
    <s v="17-Jul-2003"/>
    <n v="2709.11"/>
    <s v="tier - 2"/>
    <s v="tier - 2"/>
    <s v="R1012"/>
    <n v="20"/>
  </r>
  <r>
    <s v="Id2056"/>
    <s v="  Jeremy M"/>
    <n v="31.065000000000001"/>
    <n v="4.57"/>
    <s v="Yes"/>
    <s v="No"/>
    <s v="No"/>
    <n v="0"/>
    <s v="No"/>
    <x v="0"/>
    <s v="Normal"/>
    <s v="13-Jun-1996"/>
    <n v="2699.57"/>
    <s v="tier - 2"/>
    <s v="tier - 1"/>
    <s v="R1012"/>
    <n v="27"/>
  </r>
  <r>
    <s v="Id2057"/>
    <s v="  Megan L"/>
    <n v="28.12"/>
    <n v="5.05"/>
    <s v="No"/>
    <s v="No"/>
    <s v="No"/>
    <n v="0"/>
    <s v="No"/>
    <x v="1"/>
    <s v="Normal"/>
    <s v="11-Jun-1999"/>
    <n v="2690.11"/>
    <s v="tier - 2"/>
    <s v="tier - 2"/>
    <s v="R1012"/>
    <n v="24"/>
  </r>
  <r>
    <s v="Id2058"/>
    <s v="  Bryan"/>
    <n v="38.06"/>
    <n v="6.16"/>
    <s v="No"/>
    <s v="No"/>
    <s v="No"/>
    <n v="0"/>
    <s v="No"/>
    <x v="0"/>
    <s v="Prediabetes"/>
    <s v="2-Oct-1994"/>
    <n v="2689.5"/>
    <s v="tier - 3"/>
    <s v="tier - 2"/>
    <s v="R1013"/>
    <n v="29"/>
  </r>
  <r>
    <s v="Id2059"/>
    <s v="  Marny"/>
    <n v="24.96"/>
    <n v="4.57"/>
    <s v="No"/>
    <s v="No"/>
    <s v="No"/>
    <n v="0"/>
    <s v="No"/>
    <x v="1"/>
    <s v="Normal"/>
    <s v="17-Sep-1994"/>
    <n v="2684.69"/>
    <s v="tier - 2"/>
    <s v="tier - 2"/>
    <s v="R1013"/>
    <n v="29"/>
  </r>
  <r>
    <s v="Id2060"/>
    <s v="  Marc"/>
    <n v="17.670000000000002"/>
    <n v="5.53"/>
    <s v="Yes"/>
    <s v="No"/>
    <s v="No"/>
    <n v="0"/>
    <s v="No"/>
    <x v="3"/>
    <s v="Normal"/>
    <s v="5-Aug-1996"/>
    <n v="2680.95"/>
    <s v="tier - 3"/>
    <s v="tier - 2"/>
    <s v="R1012"/>
    <n v="27"/>
  </r>
  <r>
    <s v="Id2061"/>
    <s v="  Benjamin L"/>
    <n v="31.35"/>
    <n v="5.84"/>
    <s v="No"/>
    <s v="Yes"/>
    <s v="No"/>
    <n v="1"/>
    <s v="No"/>
    <x v="0"/>
    <s v="Prediabetes"/>
    <s v="9-Dec-2000"/>
    <n v="2643.27"/>
    <s v="tier - 2"/>
    <s v="tier - 1"/>
    <s v="R1012"/>
    <n v="23"/>
  </r>
  <r>
    <s v="Id2062"/>
    <s v="  Rob G"/>
    <n v="28.31"/>
    <n v="6.41"/>
    <s v="No"/>
    <s v="Yes"/>
    <s v="No"/>
    <n v="1"/>
    <s v="No"/>
    <x v="1"/>
    <s v="Prediabetes"/>
    <s v="24-Jun-2000"/>
    <n v="2639.04"/>
    <s v="tier - 2"/>
    <s v="tier - 2"/>
    <s v="R1012"/>
    <n v="23"/>
  </r>
  <r>
    <s v="Id2063"/>
    <s v="  Stefanie A"/>
    <n v="30.3"/>
    <n v="4.7300000000000004"/>
    <s v="Yes"/>
    <s v="No"/>
    <s v="Yes"/>
    <n v="1"/>
    <s v="No"/>
    <x v="0"/>
    <s v="Normal"/>
    <s v="26-Aug-1997"/>
    <n v="2632.99"/>
    <s v="tier - 2"/>
    <s v="tier - 1"/>
    <s v="R1011"/>
    <n v="26"/>
  </r>
  <r>
    <s v="Id2064"/>
    <s v="  Stephanie"/>
    <n v="26.4"/>
    <n v="6.22"/>
    <s v="Yes"/>
    <s v="No"/>
    <s v="No"/>
    <n v="0"/>
    <s v="No"/>
    <x v="1"/>
    <s v="Prediabetes"/>
    <s v="26-Aug-2001"/>
    <n v="2597.7800000000002"/>
    <s v="tier - 2"/>
    <s v="tier - 1"/>
    <s v="R1011"/>
    <n v="22"/>
  </r>
  <r>
    <s v="Id2065"/>
    <s v="  Caroline F"/>
    <n v="22.135000000000002"/>
    <n v="4.46"/>
    <s v="Yes"/>
    <s v="No"/>
    <s v="No"/>
    <n v="0"/>
    <s v="No"/>
    <x v="2"/>
    <s v="Normal"/>
    <s v="28-Jul-2001"/>
    <n v="2585.85"/>
    <s v="tier - 2"/>
    <s v="tier - 2"/>
    <s v="R1024"/>
    <n v="22"/>
  </r>
  <r>
    <s v="Id2066"/>
    <s v="  Julia J"/>
    <n v="17.399999999999999"/>
    <n v="4.5"/>
    <s v="Yes"/>
    <s v="No"/>
    <s v="No"/>
    <n v="0"/>
    <s v="No"/>
    <x v="3"/>
    <s v="Normal"/>
    <s v="15-Oct-2001"/>
    <n v="2585.27"/>
    <s v="tier - 2"/>
    <s v="tier - 3"/>
    <s v="R1011"/>
    <n v="22"/>
  </r>
  <r>
    <s v="Id2067"/>
    <s v="  Jack"/>
    <n v="28.06"/>
    <n v="8.93"/>
    <s v="No"/>
    <s v="No"/>
    <s v="No"/>
    <n v="0"/>
    <s v="No"/>
    <x v="1"/>
    <s v="Diabetes"/>
    <s v="20-Jul-2002"/>
    <n v="2585.04"/>
    <s v="tier - 2"/>
    <s v="tier - 2"/>
    <s v="R1021"/>
    <n v="21"/>
  </r>
  <r>
    <s v="Id2068"/>
    <s v="  Bernat"/>
    <n v="31.13"/>
    <n v="11.02"/>
    <s v="No"/>
    <s v="No"/>
    <s v="No"/>
    <n v="0"/>
    <s v="No"/>
    <x v="0"/>
    <s v="Diabetes"/>
    <s v="11-Oct-2002"/>
    <n v="2566.4699999999998"/>
    <s v="tier - 2"/>
    <s v="tier - 3"/>
    <s v="R1013"/>
    <n v="21"/>
  </r>
  <r>
    <s v="Id2069"/>
    <s v="  Hicham"/>
    <n v="18.46"/>
    <n v="5.25"/>
    <s v="No"/>
    <s v="No"/>
    <s v="No"/>
    <n v="0"/>
    <s v="No"/>
    <x v="3"/>
    <s v="Normal"/>
    <s v="17-Nov-1991"/>
    <n v="2545.6799999999998"/>
    <s v="tier - 2"/>
    <s v="tier - 1"/>
    <s v="R1013"/>
    <n v="32"/>
  </r>
  <r>
    <s v="Id2070"/>
    <s v="  Sarah"/>
    <n v="17.3"/>
    <n v="4.75"/>
    <s v="No"/>
    <s v="No"/>
    <s v="No"/>
    <n v="0"/>
    <s v="No"/>
    <x v="3"/>
    <s v="Normal"/>
    <s v="1-Oct-1990"/>
    <n v="2540.39"/>
    <s v="tier - 2"/>
    <s v="tier - 2"/>
    <s v="R1013"/>
    <n v="33"/>
  </r>
  <r>
    <s v="Id2071"/>
    <s v="  Anthony S"/>
    <n v="35.625"/>
    <n v="4.68"/>
    <s v="Yes"/>
    <s v="No"/>
    <s v="Yes"/>
    <n v="1"/>
    <s v="No"/>
    <x v="0"/>
    <s v="Normal"/>
    <s v="28-Jul-1997"/>
    <n v="2534.39"/>
    <s v="tier - 3"/>
    <s v="tier - 3"/>
    <s v="R1012"/>
    <n v="26"/>
  </r>
  <r>
    <s v="Id2072"/>
    <s v="  Elisabetta"/>
    <n v="20.234999999999999"/>
    <n v="6.17"/>
    <s v="Yes"/>
    <s v="Yes"/>
    <s v="No"/>
    <n v="2"/>
    <s v="No"/>
    <x v="2"/>
    <s v="Prediabetes"/>
    <s v="25-Aug-2000"/>
    <n v="2527.8200000000002"/>
    <s v="tier - 2"/>
    <s v="tier - 3"/>
    <s v="R1012"/>
    <n v="23"/>
  </r>
  <r>
    <s v="Id2073"/>
    <s v="  Trevor N"/>
    <n v="27.55"/>
    <n v="4.5599999999999996"/>
    <s v="Yes"/>
    <s v="No"/>
    <s v="Yes"/>
    <n v="1"/>
    <s v="No"/>
    <x v="1"/>
    <s v="Normal"/>
    <s v="2-Nov-1997"/>
    <n v="2523.17"/>
    <s v="tier - 3"/>
    <s v="tier - 1"/>
    <s v="R1012"/>
    <n v="26"/>
  </r>
  <r>
    <s v="Id2074"/>
    <s v="  Nancy"/>
    <n v="17.97"/>
    <n v="6.3"/>
    <s v="No"/>
    <s v="No"/>
    <s v="No"/>
    <n v="0"/>
    <s v="No"/>
    <x v="3"/>
    <s v="Prediabetes"/>
    <s v="5-Aug-1991"/>
    <n v="2510.79"/>
    <s v="tier - 2"/>
    <s v="tier - 1"/>
    <s v="R1013"/>
    <n v="32"/>
  </r>
  <r>
    <s v="Id2075"/>
    <s v="  Allison R"/>
    <n v="29.98"/>
    <n v="6.03"/>
    <s v="No"/>
    <s v="Yes"/>
    <s v="No"/>
    <n v="1"/>
    <s v="No"/>
    <x v="1"/>
    <s v="Prediabetes"/>
    <s v="6-Sep-2004"/>
    <n v="2500.9299999999998"/>
    <s v="tier - 2"/>
    <s v="tier - 2"/>
    <s v="R1012"/>
    <n v="19"/>
  </r>
  <r>
    <s v="Id2076"/>
    <s v="  Robert J"/>
    <n v="33.659999999999997"/>
    <n v="4.2"/>
    <s v="Yes"/>
    <s v="No"/>
    <s v="No"/>
    <n v="1"/>
    <s v="No"/>
    <x v="0"/>
    <s v="Normal"/>
    <s v="15-Oct-1995"/>
    <n v="2498.41"/>
    <s v="tier - 3"/>
    <s v="tier - 3"/>
    <s v="R1013"/>
    <n v="28"/>
  </r>
  <r>
    <s v="Id2077"/>
    <s v="  Nicholas"/>
    <n v="32.67"/>
    <n v="5.61"/>
    <s v="Yes"/>
    <s v="No"/>
    <s v="No"/>
    <n v="1"/>
    <s v="No"/>
    <x v="0"/>
    <s v="Normal"/>
    <s v="9-Jul-1995"/>
    <n v="2497.04"/>
    <s v="tier - 3"/>
    <s v="tier - 3"/>
    <s v="R1013"/>
    <n v="28"/>
  </r>
  <r>
    <s v="Id2078"/>
    <s v="  Kevin L"/>
    <n v="30.5"/>
    <n v="5.88"/>
    <s v="Yes"/>
    <s v="No"/>
    <s v="No"/>
    <n v="1"/>
    <s v="No"/>
    <x v="0"/>
    <s v="Prediabetes"/>
    <s v="14-Oct-1995"/>
    <n v="2494.02"/>
    <s v="tier - 3"/>
    <s v="tier - 1"/>
    <s v="R1011"/>
    <n v="28"/>
  </r>
  <r>
    <s v="Id2079"/>
    <s v="  Bryan"/>
    <n v="23.1"/>
    <n v="5.92"/>
    <s v="Yes"/>
    <s v="No"/>
    <s v="No"/>
    <n v="1"/>
    <s v="No"/>
    <x v="2"/>
    <s v="Prediabetes"/>
    <s v="6-Nov-1995"/>
    <n v="2483.7399999999998"/>
    <s v="tier - 3"/>
    <s v="tier - 2"/>
    <s v="R1013"/>
    <n v="28"/>
  </r>
  <r>
    <s v="Id2080"/>
    <s v="  Janae N"/>
    <n v="39.49"/>
    <n v="4.8099999999999996"/>
    <s v="No"/>
    <s v="No"/>
    <s v="No"/>
    <n v="1"/>
    <s v="No"/>
    <x v="0"/>
    <s v="Normal"/>
    <s v="20-Jun-1998"/>
    <n v="2480.98"/>
    <s v="tier - 2"/>
    <s v="tier - 2"/>
    <s v="R1013"/>
    <n v="25"/>
  </r>
  <r>
    <s v="Id2081"/>
    <s v="  Audrey"/>
    <n v="33.99"/>
    <n v="4.55"/>
    <s v="No"/>
    <s v="No"/>
    <s v="No"/>
    <n v="1"/>
    <s v="No"/>
    <x v="0"/>
    <s v="Normal"/>
    <s v="2-Jul-1998"/>
    <n v="2473.33"/>
    <s v="tier - 2"/>
    <s v="tier - 3"/>
    <s v="R1013"/>
    <n v="25"/>
  </r>
  <r>
    <s v="Id2082"/>
    <s v="  Laura"/>
    <n v="27.72"/>
    <n v="6.43"/>
    <s v="No"/>
    <s v="No"/>
    <s v="No"/>
    <n v="1"/>
    <s v="No"/>
    <x v="1"/>
    <s v="Prediabetes"/>
    <s v="17-Aug-1998"/>
    <n v="2464.62"/>
    <s v="tier - 2"/>
    <s v="tier - 3"/>
    <s v="R1013"/>
    <n v="25"/>
  </r>
  <r>
    <s v="Id2083"/>
    <s v="  Nicole F"/>
    <n v="30.59"/>
    <n v="11.62"/>
    <s v="No"/>
    <s v="No"/>
    <s v="No"/>
    <n v="0"/>
    <s v="No"/>
    <x v="0"/>
    <s v="Diabetes"/>
    <s v="11-Jul-2002"/>
    <n v="2459.7199999999998"/>
    <s v="tier - 2"/>
    <s v="tier - 2"/>
    <s v="R1024"/>
    <n v="21"/>
  </r>
  <r>
    <s v="Id2084"/>
    <s v="  Krista L"/>
    <n v="22.6"/>
    <n v="6.04"/>
    <s v="No"/>
    <s v="No"/>
    <s v="No"/>
    <n v="1"/>
    <s v="No"/>
    <x v="2"/>
    <s v="Prediabetes"/>
    <s v="19-Nov-1998"/>
    <n v="2457.5"/>
    <s v="tier - 2"/>
    <s v="tier - 1"/>
    <s v="R1011"/>
    <n v="25"/>
  </r>
  <r>
    <s v="Id2085"/>
    <s v="  Denise"/>
    <n v="28.785"/>
    <n v="8.82"/>
    <s v="No"/>
    <s v="No"/>
    <s v="No"/>
    <n v="0"/>
    <s v="No"/>
    <x v="1"/>
    <s v="Diabetes"/>
    <s v="29-Jul-2002"/>
    <n v="2457.21"/>
    <s v="tier - 2"/>
    <s v="tier - 1"/>
    <s v="R1024"/>
    <n v="21"/>
  </r>
  <r>
    <s v="Id2086"/>
    <s v="  Ariel"/>
    <n v="50.38"/>
    <n v="5.8"/>
    <s v="No"/>
    <s v="No"/>
    <s v="No"/>
    <n v="0"/>
    <s v="No"/>
    <x v="0"/>
    <s v="Prediabetes"/>
    <s v="21-Nov-1999"/>
    <n v="2438.06"/>
    <s v="tier - 2"/>
    <s v="tier - 2"/>
    <s v="R1013"/>
    <n v="24"/>
  </r>
  <r>
    <s v="Id2087"/>
    <s v="  Jeremy"/>
    <n v="35.200000000000003"/>
    <n v="4.28"/>
    <s v="No"/>
    <s v="No"/>
    <s v="No"/>
    <n v="0"/>
    <s v="No"/>
    <x v="0"/>
    <s v="Normal"/>
    <s v="12-Nov-1999"/>
    <n v="2416.96"/>
    <s v="tier - 2"/>
    <s v="tier - 2"/>
    <s v="R1011"/>
    <n v="24"/>
  </r>
  <r>
    <s v="Id2088"/>
    <s v="  Rosalie"/>
    <n v="35.72"/>
    <n v="5.5"/>
    <s v="Yes"/>
    <s v="No"/>
    <s v="No"/>
    <n v="0"/>
    <s v="No"/>
    <x v="0"/>
    <s v="Normal"/>
    <s v="3-Jun-2001"/>
    <n v="2404.73"/>
    <s v="tier - 2"/>
    <s v="tier - 3"/>
    <s v="R1012"/>
    <n v="22"/>
  </r>
  <r>
    <s v="Id2089"/>
    <s v="  Jay"/>
    <n v="24.51"/>
    <n v="4.6900000000000004"/>
    <s v="No"/>
    <s v="No"/>
    <s v="No"/>
    <n v="0"/>
    <s v="No"/>
    <x v="2"/>
    <s v="Normal"/>
    <s v="10-Aug-1999"/>
    <n v="2396.1"/>
    <s v="tier - 2"/>
    <s v="tier - 1"/>
    <s v="R1019"/>
    <n v="24"/>
  </r>
  <r>
    <s v="Id2090"/>
    <s v="  Vitaliy"/>
    <n v="23.844999999999999"/>
    <n v="4.43"/>
    <s v="No"/>
    <s v="No"/>
    <s v="No"/>
    <n v="0"/>
    <s v="No"/>
    <x v="2"/>
    <s v="Normal"/>
    <s v="17-Dec-1999"/>
    <n v="2395.17"/>
    <s v="tier - 2"/>
    <s v="tier - 1"/>
    <s v="R1014"/>
    <n v="24"/>
  </r>
  <r>
    <s v="Id2091"/>
    <s v="  Benjamin W"/>
    <n v="15.68"/>
    <n v="6.16"/>
    <s v="Yes"/>
    <s v="No"/>
    <s v="No"/>
    <n v="1"/>
    <s v="No"/>
    <x v="3"/>
    <s v="Prediabetes"/>
    <s v="12-Dec-1988"/>
    <n v="2373.3000000000002"/>
    <s v="tier - 2"/>
    <s v="tier - 2"/>
    <s v="R1013"/>
    <n v="35"/>
  </r>
  <r>
    <s v="Id2092"/>
    <s v="  Jesse"/>
    <n v="32.395000000000003"/>
    <n v="6.66"/>
    <s v="No"/>
    <s v="No"/>
    <s v="No"/>
    <n v="0"/>
    <s v="No"/>
    <x v="0"/>
    <s v="Diabetes"/>
    <s v="5-Nov-2002"/>
    <n v="2362.23"/>
    <s v="tier - 2"/>
    <s v="tier - 1"/>
    <s v="R1012"/>
    <n v="21"/>
  </r>
  <r>
    <s v="Id2093"/>
    <s v="  Mark"/>
    <n v="23.655000000000001"/>
    <n v="5.92"/>
    <s v="No"/>
    <s v="No"/>
    <s v="No"/>
    <n v="1"/>
    <s v="No"/>
    <x v="2"/>
    <s v="Prediabetes"/>
    <s v="21-Oct-1998"/>
    <n v="2352.9699999999998"/>
    <s v="tier - 3"/>
    <s v="tier - 3"/>
    <s v="R1012"/>
    <n v="25"/>
  </r>
  <r>
    <s v="Id2094"/>
    <s v="  Lauren"/>
    <n v="28.4"/>
    <n v="5.97"/>
    <s v="No"/>
    <s v="No"/>
    <s v="Yes"/>
    <n v="1"/>
    <s v="No"/>
    <x v="1"/>
    <s v="Prediabetes"/>
    <s v="18-Nov-2003"/>
    <n v="2331.52"/>
    <s v="tier - 2"/>
    <s v="tier - 3"/>
    <s v="R1011"/>
    <n v="20"/>
  </r>
  <r>
    <s v="Id2095"/>
    <s v="  Massimiliano"/>
    <n v="35.42"/>
    <n v="4.6399999999999997"/>
    <s v="Yes"/>
    <s v="No"/>
    <s v="No"/>
    <n v="0"/>
    <s v="No"/>
    <x v="0"/>
    <s v="Normal"/>
    <s v="17-Dec-1996"/>
    <n v="2322.62"/>
    <s v="tier - 2"/>
    <s v="tier - 1"/>
    <s v="R1013"/>
    <n v="27"/>
  </r>
  <r>
    <s v="Id2096"/>
    <s v="  Josh"/>
    <n v="26.18"/>
    <n v="6.12"/>
    <s v="No"/>
    <s v="Yes"/>
    <s v="No"/>
    <n v="1"/>
    <s v="No"/>
    <x v="1"/>
    <s v="Prediabetes"/>
    <s v="6-Sep-2004"/>
    <n v="2304"/>
    <s v="tier - 2"/>
    <s v="tier - 3"/>
    <s v="R1013"/>
    <n v="19"/>
  </r>
  <r>
    <s v="Id2097"/>
    <s v="  Kiyokatsu"/>
    <n v="20.8"/>
    <n v="4.87"/>
    <s v="Yes"/>
    <s v="No"/>
    <s v="No"/>
    <n v="0"/>
    <s v="No"/>
    <x v="2"/>
    <s v="Normal"/>
    <s v="28-Nov-1996"/>
    <n v="2302.3000000000002"/>
    <s v="tier - 1"/>
    <s v="tier - 2"/>
    <s v="R1011"/>
    <n v="27"/>
  </r>
  <r>
    <s v="Id2098"/>
    <s v="  Amanda L"/>
    <n v="15.82"/>
    <n v="4.5999999999999996"/>
    <s v="No"/>
    <s v="No"/>
    <s v="No"/>
    <n v="0"/>
    <s v="No"/>
    <x v="3"/>
    <s v="Normal"/>
    <s v="5-Oct-1989"/>
    <n v="2295.2399999999998"/>
    <s v="tier - 2"/>
    <s v="tier - 1"/>
    <s v="R1013"/>
    <n v="34"/>
  </r>
  <r>
    <s v="Id2099"/>
    <s v="  Matthew"/>
    <n v="17.670000000000002"/>
    <n v="4.78"/>
    <s v="No"/>
    <s v="No"/>
    <s v="No"/>
    <n v="0"/>
    <s v="No"/>
    <x v="3"/>
    <s v="Normal"/>
    <s v="16-Jun-1991"/>
    <n v="2277.7199999999998"/>
    <s v="tier - 2"/>
    <s v="tier - 1"/>
    <s v="R1013"/>
    <n v="32"/>
  </r>
  <r>
    <s v="Id2100"/>
    <s v="  Julia M"/>
    <n v="31.92"/>
    <n v="11.05"/>
    <s v="No"/>
    <s v="No"/>
    <s v="No"/>
    <n v="0"/>
    <s v="No"/>
    <x v="0"/>
    <s v="Diabetes"/>
    <s v="12-Nov-2002"/>
    <n v="2261.5700000000002"/>
    <s v="tier - 2"/>
    <s v="tier - 1"/>
    <s v="R1012"/>
    <n v="21"/>
  </r>
  <r>
    <s v="Id2101"/>
    <s v="  Rhea"/>
    <n v="28.975000000000001"/>
    <n v="7.62"/>
    <s v="No"/>
    <s v="No"/>
    <s v="No"/>
    <n v="0"/>
    <s v="No"/>
    <x v="1"/>
    <s v="Diabetes"/>
    <s v="15-Jul-2002"/>
    <n v="2257.48"/>
    <s v="tier - 2"/>
    <s v="tier - 1"/>
    <s v="R1012"/>
    <n v="21"/>
  </r>
  <r>
    <s v="Id2102"/>
    <s v="  Justin"/>
    <n v="31.73"/>
    <n v="4.78"/>
    <s v="Yes"/>
    <s v="Yes"/>
    <s v="No"/>
    <n v="2"/>
    <s v="No"/>
    <x v="0"/>
    <s v="Normal"/>
    <s v="11-Dec-2000"/>
    <n v="2254.8000000000002"/>
    <s v="tier - 2"/>
    <s v="tier - 3"/>
    <s v="R1016"/>
    <n v="23"/>
  </r>
  <r>
    <s v="Id2103"/>
    <s v="  Shamus M"/>
    <n v="28.88"/>
    <n v="6.09"/>
    <s v="Yes"/>
    <s v="Yes"/>
    <s v="No"/>
    <n v="2"/>
    <s v="No"/>
    <x v="1"/>
    <s v="Prediabetes"/>
    <s v="30-Jun-2000"/>
    <n v="2250.84"/>
    <s v="tier - 2"/>
    <s v="tier - 2"/>
    <s v="R1018"/>
    <n v="23"/>
  </r>
  <r>
    <s v="Id2104"/>
    <s v="  Mike"/>
    <n v="25.555"/>
    <n v="5.1100000000000003"/>
    <s v="No"/>
    <s v="No"/>
    <s v="Yes"/>
    <n v="1"/>
    <s v="No"/>
    <x v="1"/>
    <s v="Normal"/>
    <s v="10-Dec-2003"/>
    <n v="2221.56"/>
    <s v="tier - 2"/>
    <s v="tier - 3"/>
    <s v="R1012"/>
    <n v="20"/>
  </r>
  <r>
    <s v="Id2105"/>
    <s v="  Mary Beth"/>
    <n v="37.29"/>
    <n v="4.46"/>
    <s v="No"/>
    <s v="Yes"/>
    <s v="No"/>
    <n v="1"/>
    <s v="No"/>
    <x v="0"/>
    <s v="Normal"/>
    <s v="12-Dec-2004"/>
    <n v="2219.4499999999998"/>
    <s v="tier - 2"/>
    <s v="tier - 1"/>
    <s v="R1013"/>
    <n v="19"/>
  </r>
  <r>
    <s v="Id2106"/>
    <s v="  Erin"/>
    <n v="40.28"/>
    <n v="6.11"/>
    <s v="No"/>
    <s v="Yes"/>
    <s v="No"/>
    <n v="1"/>
    <s v="No"/>
    <x v="0"/>
    <s v="Prediabetes"/>
    <s v="25-Sep-2004"/>
    <n v="2217.6"/>
    <s v="tier - 2"/>
    <s v="tier - 1"/>
    <s v="R1024"/>
    <n v="19"/>
  </r>
  <r>
    <s v="Id2107"/>
    <s v="  Hallie"/>
    <n v="40.185000000000002"/>
    <n v="4.66"/>
    <s v="No"/>
    <s v="Yes"/>
    <s v="No"/>
    <n v="1"/>
    <s v="No"/>
    <x v="0"/>
    <s v="Normal"/>
    <s v="13-Jun-2004"/>
    <n v="2217.4699999999998"/>
    <s v="tier - 2"/>
    <s v="tier - 1"/>
    <s v="R1024"/>
    <n v="19"/>
  </r>
  <r>
    <s v="Id2108"/>
    <s v="  Paige P"/>
    <n v="23.57"/>
    <n v="6.14"/>
    <s v="No"/>
    <s v="No"/>
    <s v="No"/>
    <n v="0"/>
    <s v="No"/>
    <x v="2"/>
    <s v="Prediabetes"/>
    <s v="17-Nov-1994"/>
    <n v="2213.21"/>
    <s v="tier - 2"/>
    <s v="tier - 2"/>
    <s v="R1013"/>
    <n v="29"/>
  </r>
  <r>
    <s v="Id2109"/>
    <s v="  Ji"/>
    <n v="35.625"/>
    <n v="6.21"/>
    <s v="No"/>
    <s v="Yes"/>
    <s v="No"/>
    <n v="1"/>
    <s v="No"/>
    <x v="0"/>
    <s v="Prediabetes"/>
    <s v="27-Jul-2004"/>
    <n v="2211.13"/>
    <s v="tier - 2"/>
    <s v="tier - 2"/>
    <s v="R1024"/>
    <n v="19"/>
  </r>
  <r>
    <s v="Id2110"/>
    <s v="  Carissa A"/>
    <n v="33.155000000000001"/>
    <n v="4.5999999999999996"/>
    <s v="No"/>
    <s v="Yes"/>
    <s v="No"/>
    <n v="1"/>
    <s v="No"/>
    <x v="0"/>
    <s v="Normal"/>
    <s v="6-Aug-2004"/>
    <n v="2207.6999999999998"/>
    <s v="tier - 2"/>
    <s v="tier - 2"/>
    <s v="R1024"/>
    <n v="19"/>
  </r>
  <r>
    <s v="Id2111"/>
    <s v="  Mona"/>
    <n v="31.92"/>
    <n v="5.04"/>
    <s v="No"/>
    <s v="Yes"/>
    <s v="No"/>
    <n v="1"/>
    <s v="No"/>
    <x v="0"/>
    <s v="Normal"/>
    <s v="13-Nov-2004"/>
    <n v="2205.98"/>
    <s v="tier - 2"/>
    <s v="tier - 3"/>
    <s v="R1024"/>
    <n v="19"/>
  </r>
  <r>
    <s v="Id2112"/>
    <s v="  Kristin R"/>
    <n v="30.305"/>
    <n v="5.08"/>
    <s v="No"/>
    <s v="Yes"/>
    <s v="No"/>
    <n v="1"/>
    <s v="No"/>
    <x v="0"/>
    <s v="Normal"/>
    <s v="28-Oct-2004"/>
    <n v="2203.7399999999998"/>
    <s v="tier - 2"/>
    <s v="tier - 2"/>
    <s v="R1024"/>
    <n v="19"/>
  </r>
  <r>
    <s v="Id2113"/>
    <s v="  Beth"/>
    <n v="30.114999999999998"/>
    <n v="4.38"/>
    <s v="No"/>
    <s v="Yes"/>
    <s v="No"/>
    <n v="1"/>
    <s v="No"/>
    <x v="0"/>
    <s v="Normal"/>
    <s v="6-Aug-2004"/>
    <n v="2203.4699999999998"/>
    <s v="tier - 2"/>
    <s v="tier - 2"/>
    <s v="R1024"/>
    <n v="19"/>
  </r>
  <r>
    <s v="Id2114"/>
    <s v="  Allison"/>
    <n v="24.09"/>
    <n v="4.79"/>
    <s v="No"/>
    <s v="Yes"/>
    <s v="No"/>
    <n v="1"/>
    <s v="No"/>
    <x v="2"/>
    <s v="Normal"/>
    <s v="27-Jul-2004"/>
    <n v="2201.1"/>
    <s v="tier - 2"/>
    <s v="tier - 3"/>
    <s v="R1013"/>
    <n v="19"/>
  </r>
  <r>
    <s v="Id2115"/>
    <s v="  Ashley E"/>
    <n v="28.215"/>
    <n v="4.21"/>
    <s v="No"/>
    <s v="Yes"/>
    <s v="No"/>
    <n v="1"/>
    <s v="No"/>
    <x v="1"/>
    <s v="Normal"/>
    <s v="12-Sep-2004"/>
    <n v="2200.83"/>
    <s v="tier - 2"/>
    <s v="tier - 2"/>
    <s v="R1024"/>
    <n v="19"/>
  </r>
  <r>
    <s v="Id2116"/>
    <s v="  Hilary K"/>
    <n v="26.315000000000001"/>
    <n v="5.47"/>
    <s v="No"/>
    <s v="Yes"/>
    <s v="No"/>
    <n v="1"/>
    <s v="No"/>
    <x v="1"/>
    <s v="Normal"/>
    <s v="3-Sep-2004"/>
    <n v="2198.19"/>
    <s v="tier - 2"/>
    <s v="tier - 1"/>
    <s v="R1023"/>
    <n v="19"/>
  </r>
  <r>
    <s v="Id2117"/>
    <s v="  Dominique"/>
    <n v="25.08"/>
    <n v="5.09"/>
    <s v="No"/>
    <s v="Yes"/>
    <s v="No"/>
    <n v="1"/>
    <s v="No"/>
    <x v="1"/>
    <s v="Normal"/>
    <s v="7-Dec-2004"/>
    <n v="2196.4699999999998"/>
    <s v="tier - 2"/>
    <s v="tier - 3"/>
    <s v="R1024"/>
    <n v="19"/>
  </r>
  <r>
    <s v="Id2118"/>
    <s v="  Carlos I"/>
    <n v="15.41"/>
    <n v="5.08"/>
    <s v="No"/>
    <s v="No"/>
    <s v="No"/>
    <n v="0"/>
    <s v="No"/>
    <x v="3"/>
    <s v="Normal"/>
    <s v="16-Dec-1991"/>
    <n v="2193.1999999999998"/>
    <s v="tier - 2"/>
    <s v="tier - 2"/>
    <s v="R1012"/>
    <n v="32"/>
  </r>
  <r>
    <s v="Id2119"/>
    <s v="  Matthew"/>
    <n v="23.83"/>
    <n v="5.68"/>
    <s v="No"/>
    <s v="No"/>
    <s v="No"/>
    <n v="0"/>
    <s v="No"/>
    <x v="2"/>
    <s v="Normal"/>
    <s v="27-Sep-1994"/>
    <n v="2170.08"/>
    <s v="tier - 2"/>
    <s v="tier - 2"/>
    <s v="R1013"/>
    <n v="29"/>
  </r>
  <r>
    <s v="Id2120"/>
    <s v="  Kara"/>
    <n v="36"/>
    <n v="4.66"/>
    <s v="No"/>
    <s v="Yes"/>
    <s v="No"/>
    <n v="1"/>
    <s v="No"/>
    <x v="0"/>
    <s v="Normal"/>
    <s v="23-Aug-2000"/>
    <n v="2166.73"/>
    <s v="tier - 2"/>
    <s v="tier - 2"/>
    <s v="R1011"/>
    <n v="23"/>
  </r>
  <r>
    <s v="Id2121"/>
    <s v="  Sarah S"/>
    <n v="28.82"/>
    <n v="5.59"/>
    <s v="No"/>
    <s v="Yes"/>
    <s v="No"/>
    <n v="1"/>
    <s v="No"/>
    <x v="1"/>
    <s v="Normal"/>
    <s v="10-Dec-2000"/>
    <n v="2156.75"/>
    <s v="tier - 2"/>
    <s v="tier - 2"/>
    <s v="R1013"/>
    <n v="23"/>
  </r>
  <r>
    <s v="Id2122"/>
    <s v="  Shauna R"/>
    <n v="28.05"/>
    <n v="6.2"/>
    <s v="No"/>
    <s v="Yes"/>
    <s v="No"/>
    <n v="1"/>
    <s v="No"/>
    <x v="1"/>
    <s v="Prediabetes"/>
    <s v="29-Nov-2000"/>
    <n v="2155.6799999999998"/>
    <s v="tier - 2"/>
    <s v="tier - 3"/>
    <s v="R1013"/>
    <n v="23"/>
  </r>
  <r>
    <s v="Id2123"/>
    <s v="  Lindsay J"/>
    <n v="27.1"/>
    <n v="4.45"/>
    <s v="No"/>
    <s v="Yes"/>
    <s v="No"/>
    <n v="1"/>
    <s v="No"/>
    <x v="1"/>
    <s v="Normal"/>
    <s v="22-Oct-2000"/>
    <n v="2154.36"/>
    <s v="tier - 2"/>
    <s v="tier - 2"/>
    <s v="R1011"/>
    <n v="23"/>
  </r>
  <r>
    <s v="Id2124"/>
    <s v="  Danya A"/>
    <n v="24.3"/>
    <n v="6.1"/>
    <s v="Yes"/>
    <s v="Yes"/>
    <s v="No"/>
    <n v="1"/>
    <s v="No"/>
    <x v="2"/>
    <s v="Prediabetes"/>
    <s v="27-Dec-2000"/>
    <n v="2150.4699999999998"/>
    <s v="tier - 2"/>
    <s v="tier - 3"/>
    <s v="R1011"/>
    <n v="23"/>
  </r>
  <r>
    <s v="Id2125"/>
    <s v="  Lorraine"/>
    <n v="30.72"/>
    <n v="6.06"/>
    <s v="No"/>
    <s v="Yes"/>
    <s v="No"/>
    <n v="1"/>
    <s v="No"/>
    <x v="0"/>
    <s v="Prediabetes"/>
    <s v="4-Oct-2004"/>
    <n v="2144.85"/>
    <s v="tier - 2"/>
    <s v="tier - 1"/>
    <s v="R1011"/>
    <n v="19"/>
  </r>
  <r>
    <s v="Id2126"/>
    <s v="  Jennifer L"/>
    <n v="37.43"/>
    <n v="4.5599999999999996"/>
    <s v="No"/>
    <s v="No"/>
    <s v="Yes"/>
    <n v="1"/>
    <s v="No"/>
    <x v="0"/>
    <s v="Normal"/>
    <s v="19-Aug-2003"/>
    <n v="2138.0700000000002"/>
    <s v="tier - 2"/>
    <s v="tier - 1"/>
    <s v="R1012"/>
    <n v="20"/>
  </r>
  <r>
    <s v="Id2127"/>
    <s v="  Jesus Sr"/>
    <n v="25.74"/>
    <n v="6.41"/>
    <s v="Yes"/>
    <s v="No"/>
    <s v="Yes"/>
    <n v="1"/>
    <s v="No"/>
    <x v="1"/>
    <s v="Prediabetes"/>
    <s v="3-Sep-1997"/>
    <n v="2137.65"/>
    <s v="tier - 3"/>
    <s v="tier - 1"/>
    <s v="R1013"/>
    <n v="26"/>
  </r>
  <r>
    <s v="Id2128"/>
    <s v="  Kristen"/>
    <n v="36.575000000000003"/>
    <n v="5.57"/>
    <s v="No"/>
    <s v="No"/>
    <s v="Yes"/>
    <n v="1"/>
    <s v="No"/>
    <x v="0"/>
    <s v="Normal"/>
    <s v="26-Sep-2003"/>
    <n v="2136.88"/>
    <s v="tier - 2"/>
    <s v="tier - 2"/>
    <s v="R1012"/>
    <n v="20"/>
  </r>
  <r>
    <s v="Id2129"/>
    <s v="  Catherine C"/>
    <n v="35.15"/>
    <n v="5.47"/>
    <s v="No"/>
    <s v="No"/>
    <s v="Yes"/>
    <n v="1"/>
    <s v="No"/>
    <x v="0"/>
    <s v="Normal"/>
    <s v="1-Sep-2003"/>
    <n v="2134.9"/>
    <s v="tier - 2"/>
    <s v="tier - 3"/>
    <s v="R1012"/>
    <n v="20"/>
  </r>
  <r>
    <s v="Id2130"/>
    <s v="  Paula"/>
    <n v="32.11"/>
    <n v="4.43"/>
    <s v="No"/>
    <s v="No"/>
    <s v="Yes"/>
    <n v="1"/>
    <s v="No"/>
    <x v="0"/>
    <s v="Normal"/>
    <s v="22-Dec-2003"/>
    <n v="2130.6799999999998"/>
    <s v="tier - 2"/>
    <s v="tier - 3"/>
    <s v="R1012"/>
    <n v="20"/>
  </r>
  <r>
    <s v="Id2131"/>
    <s v="  Evan"/>
    <n v="30.495000000000001"/>
    <n v="4.95"/>
    <s v="No"/>
    <s v="No"/>
    <s v="Yes"/>
    <n v="1"/>
    <s v="No"/>
    <x v="0"/>
    <s v="Normal"/>
    <s v="30-Aug-2003"/>
    <n v="2128.4299999999998"/>
    <s v="tier - 2"/>
    <s v="tier - 1"/>
    <s v="R1012"/>
    <n v="20"/>
  </r>
  <r>
    <s v="Id2132"/>
    <s v="  Nathan J"/>
    <n v="29.24"/>
    <n v="4.04"/>
    <s v="No"/>
    <s v="Yes"/>
    <s v="No"/>
    <n v="1"/>
    <s v="No"/>
    <x v="1"/>
    <s v="Normal"/>
    <s v="4-Nov-2004"/>
    <n v="2118.61"/>
    <s v="tier - 2"/>
    <s v="tier - 1"/>
    <s v="R1012"/>
    <n v="19"/>
  </r>
  <r>
    <s v="Id2133"/>
    <s v="  Ashley M"/>
    <n v="22.515000000000001"/>
    <n v="5.93"/>
    <s v="No"/>
    <s v="No"/>
    <s v="Yes"/>
    <n v="1"/>
    <s v="No"/>
    <x v="2"/>
    <s v="Prediabetes"/>
    <s v="30-Sep-2003"/>
    <n v="2117.34"/>
    <s v="tier - 2"/>
    <s v="tier - 3"/>
    <s v="R1012"/>
    <n v="20"/>
  </r>
  <r>
    <s v="Id2134"/>
    <s v="  Jason"/>
    <n v="15.65"/>
    <n v="4.2300000000000004"/>
    <s v="No"/>
    <s v="No"/>
    <s v="No"/>
    <n v="0"/>
    <s v="No"/>
    <x v="3"/>
    <s v="Normal"/>
    <s v="21-Jul-1989"/>
    <n v="2106.2600000000002"/>
    <s v="tier - 2"/>
    <s v="tier - 2"/>
    <s v="R1013"/>
    <n v="34"/>
  </r>
  <r>
    <s v="Id2135"/>
    <s v="  Marshall"/>
    <n v="27.36"/>
    <n v="5.59"/>
    <s v="Yes"/>
    <s v="No"/>
    <s v="No"/>
    <n v="0"/>
    <s v="No"/>
    <x v="1"/>
    <s v="Normal"/>
    <s v="28-Nov-2001"/>
    <n v="2104.11"/>
    <s v="tier - 2"/>
    <s v="tier - 1"/>
    <s v="R1016"/>
    <n v="22"/>
  </r>
  <r>
    <s v="Id2136"/>
    <s v="  Lavar"/>
    <n v="22.3"/>
    <n v="4.8899999999999997"/>
    <s v="Yes"/>
    <s v="No"/>
    <s v="No"/>
    <n v="0"/>
    <s v="No"/>
    <x v="2"/>
    <s v="Normal"/>
    <s v="22-Jun-2001"/>
    <n v="2103.08"/>
    <s v="tier - 3"/>
    <s v="tier - 2"/>
    <s v="R1011"/>
    <n v="22"/>
  </r>
  <r>
    <s v="Id2137"/>
    <s v="  Charlie T"/>
    <n v="26.03"/>
    <n v="5.81"/>
    <s v="Yes"/>
    <s v="No"/>
    <s v="No"/>
    <n v="0"/>
    <s v="No"/>
    <x v="1"/>
    <s v="Prediabetes"/>
    <s v="14-Aug-2001"/>
    <n v="2102.2600000000002"/>
    <s v="tier - 3"/>
    <s v="tier - 2"/>
    <s v="R1019"/>
    <n v="22"/>
  </r>
  <r>
    <s v="Id2138"/>
    <s v="  Lauren"/>
    <n v="27.74"/>
    <n v="4.29"/>
    <s v="No"/>
    <s v="Yes"/>
    <s v="No"/>
    <n v="1"/>
    <s v="No"/>
    <x v="1"/>
    <s v="Normal"/>
    <s v="12-Jun-2004"/>
    <n v="2094.1"/>
    <s v="tier - 3"/>
    <s v="tier - 2"/>
    <s v="R1025"/>
    <n v="19"/>
  </r>
  <r>
    <s v="Id2139"/>
    <s v="  Arthur"/>
    <n v="32.11"/>
    <n v="4.03"/>
    <s v="Yes"/>
    <s v="Yes"/>
    <s v="No"/>
    <n v="2"/>
    <s v="No"/>
    <x v="0"/>
    <s v="Normal"/>
    <s v="26-Jul-2000"/>
    <n v="2055.3200000000002"/>
    <s v="tier - 3"/>
    <s v="tier - 3"/>
    <s v="R1012"/>
    <n v="23"/>
  </r>
  <r>
    <s v="Id2140"/>
    <s v="  Thomas"/>
    <n v="25.175000000000001"/>
    <n v="6.29"/>
    <s v="Yes"/>
    <s v="Yes"/>
    <s v="No"/>
    <n v="2"/>
    <s v="No"/>
    <x v="1"/>
    <s v="Prediabetes"/>
    <s v="2-Sep-2000"/>
    <n v="2045.69"/>
    <s v="tier - 3"/>
    <s v="tier - 3"/>
    <s v="R1012"/>
    <n v="23"/>
  </r>
  <r>
    <s v="Id2141"/>
    <s v="  Jennifer"/>
    <n v="39.49"/>
    <n v="4.4800000000000004"/>
    <s v="Yes"/>
    <s v="No"/>
    <s v="No"/>
    <n v="0"/>
    <s v="No"/>
    <x v="0"/>
    <s v="Normal"/>
    <s v="4-Aug-2001"/>
    <n v="2026.97"/>
    <s v="tier - 3"/>
    <s v="tier - 2"/>
    <s v="R1013"/>
    <n v="22"/>
  </r>
  <r>
    <s v="Id2142"/>
    <s v="  Tammy"/>
    <n v="34.869999999999997"/>
    <n v="5.51"/>
    <s v="Yes"/>
    <s v="No"/>
    <s v="No"/>
    <n v="0"/>
    <s v="No"/>
    <x v="0"/>
    <s v="Normal"/>
    <s v="6-Sep-2001"/>
    <n v="2020.55"/>
    <s v="tier - 3"/>
    <s v="tier - 2"/>
    <s v="R1013"/>
    <n v="22"/>
  </r>
  <r>
    <s v="Id2143"/>
    <s v="  Lena"/>
    <n v="34.6"/>
    <n v="4.5"/>
    <s v="Yes"/>
    <s v="No"/>
    <s v="No"/>
    <n v="0"/>
    <s v="No"/>
    <x v="0"/>
    <s v="Normal"/>
    <s v="1-Jul-2001"/>
    <n v="2020.18"/>
    <s v="tier - 3"/>
    <s v="tier - 1"/>
    <s v="R1011"/>
    <n v="22"/>
  </r>
  <r>
    <s v="Id2144"/>
    <s v="  Valentina"/>
    <n v="25.8"/>
    <n v="6.29"/>
    <s v="Yes"/>
    <s v="No"/>
    <s v="No"/>
    <n v="0"/>
    <s v="No"/>
    <x v="1"/>
    <s v="Prediabetes"/>
    <s v="14-Aug-2001"/>
    <n v="2007.95"/>
    <s v="tier - 3"/>
    <s v="tier - 2"/>
    <s v="R1011"/>
    <n v="22"/>
  </r>
  <r>
    <s v="Id2145"/>
    <s v="  Russell N"/>
    <n v="35.86"/>
    <n v="4.33"/>
    <s v="No"/>
    <s v="No"/>
    <s v="No"/>
    <n v="1"/>
    <s v="No"/>
    <x v="0"/>
    <s v="Normal"/>
    <s v="14-Sep-1998"/>
    <n v="1986.93"/>
    <s v="tier - 3"/>
    <s v="tier - 2"/>
    <s v="R1013"/>
    <n v="25"/>
  </r>
  <r>
    <s v="Id2146"/>
    <s v="  Scott R"/>
    <n v="40.47"/>
    <n v="11.15"/>
    <s v="No"/>
    <s v="No"/>
    <s v="No"/>
    <n v="0"/>
    <s v="No"/>
    <x v="0"/>
    <s v="Diabetes"/>
    <s v="29-Sep-2002"/>
    <n v="1984.45"/>
    <s v="tier - 3"/>
    <s v="tier - 3"/>
    <s v="R1016"/>
    <n v="21"/>
  </r>
  <r>
    <s v="Id2147"/>
    <s v="  Jose Francisco Sr"/>
    <n v="32.01"/>
    <n v="6.45"/>
    <s v="No"/>
    <s v="No"/>
    <s v="No"/>
    <n v="1"/>
    <s v="No"/>
    <x v="0"/>
    <s v="Prediabetes"/>
    <s v="29-Dec-1998"/>
    <n v="1981.58"/>
    <s v="tier - 3"/>
    <s v="tier - 1"/>
    <s v="R1013"/>
    <n v="25"/>
  </r>
  <r>
    <s v="Id2148"/>
    <s v="  Paul J"/>
    <n v="33"/>
    <n v="9.27"/>
    <s v="No"/>
    <s v="No"/>
    <s v="No"/>
    <n v="0"/>
    <s v="No"/>
    <x v="0"/>
    <s v="Diabetes"/>
    <s v="16-Jul-2002"/>
    <n v="1980.07"/>
    <s v="tier - 3"/>
    <s v="tier - 3"/>
    <s v="R1011"/>
    <n v="21"/>
  </r>
  <r>
    <s v="Id2149"/>
    <s v="  Adam"/>
    <n v="29.3"/>
    <n v="6.15"/>
    <s v="No"/>
    <s v="No"/>
    <s v="No"/>
    <n v="1"/>
    <s v="No"/>
    <x v="1"/>
    <s v="Prediabetes"/>
    <s v="29-Sep-1998"/>
    <n v="1977.82"/>
    <s v="tier - 3"/>
    <s v="tier - 1"/>
    <s v="R1011"/>
    <n v="25"/>
  </r>
  <r>
    <s v="Id2150"/>
    <s v="  Edward J"/>
    <n v="25.8"/>
    <n v="4.13"/>
    <s v="No"/>
    <s v="No"/>
    <s v="No"/>
    <n v="1"/>
    <s v="No"/>
    <x v="1"/>
    <s v="Normal"/>
    <s v="5-Oct-1998"/>
    <n v="1972.95"/>
    <s v="tier - 3"/>
    <s v="tier - 1"/>
    <s v="R1011"/>
    <n v="25"/>
  </r>
  <r>
    <s v="Id2151"/>
    <s v="  Patrick A"/>
    <n v="23.4"/>
    <n v="4.24"/>
    <s v="No"/>
    <s v="No"/>
    <s v="No"/>
    <n v="1"/>
    <s v="No"/>
    <x v="2"/>
    <s v="Normal"/>
    <s v="28-Sep-1998"/>
    <n v="1969.61"/>
    <s v="tier - 3"/>
    <s v="tier - 3"/>
    <s v="R1011"/>
    <n v="25"/>
  </r>
  <r>
    <s v="Id2152"/>
    <s v="  Geraint H"/>
    <n v="27.93"/>
    <n v="9.8800000000000008"/>
    <s v="No"/>
    <s v="No"/>
    <s v="No"/>
    <n v="0"/>
    <s v="No"/>
    <x v="1"/>
    <s v="Diabetes"/>
    <s v="29-Jul-2002"/>
    <n v="1967.02"/>
    <s v="tier - 3"/>
    <s v="tier - 2"/>
    <s v="R1016"/>
    <n v="21"/>
  </r>
  <r>
    <s v="Id2153"/>
    <s v="  Dj"/>
    <n v="22"/>
    <n v="9.5"/>
    <s v="No"/>
    <s v="No"/>
    <s v="No"/>
    <n v="0"/>
    <s v="No"/>
    <x v="2"/>
    <s v="Diabetes"/>
    <s v="7-Sep-2002"/>
    <n v="1964.78"/>
    <s v="tier - 3"/>
    <s v="tier - 1"/>
    <s v="R1011"/>
    <n v="21"/>
  </r>
  <r>
    <s v="Id2154"/>
    <s v="  Zachary A"/>
    <n v="36.86"/>
    <n v="4.97"/>
    <s v="Yes"/>
    <s v="No"/>
    <s v="No"/>
    <n v="0"/>
    <s v="No"/>
    <x v="0"/>
    <s v="Normal"/>
    <s v="9-Dec-2001"/>
    <n v="1917.32"/>
    <s v="tier - 3"/>
    <s v="tier - 2"/>
    <s v="R1012"/>
    <n v="22"/>
  </r>
  <r>
    <s v="Id2155"/>
    <s v="  Brian W"/>
    <n v="31.254999999999999"/>
    <n v="5.49"/>
    <s v="Yes"/>
    <s v="No"/>
    <s v="No"/>
    <n v="0"/>
    <s v="No"/>
    <x v="0"/>
    <s v="Normal"/>
    <s v="3-Aug-2001"/>
    <n v="1909.53"/>
    <s v="tier - 3"/>
    <s v="tier - 3"/>
    <s v="R1012"/>
    <n v="22"/>
  </r>
  <r>
    <s v="Id2156"/>
    <s v="  Joe"/>
    <n v="23.06"/>
    <n v="4.47"/>
    <s v="No"/>
    <s v="No"/>
    <s v="No"/>
    <n v="0"/>
    <s v="No"/>
    <x v="2"/>
    <s v="Normal"/>
    <s v="6-Oct-1994"/>
    <n v="1908.9"/>
    <s v="tier - 3"/>
    <s v="tier - 3"/>
    <s v="R1013"/>
    <n v="29"/>
  </r>
  <r>
    <s v="Id2157"/>
    <s v="  Stephen"/>
    <n v="28.975000000000001"/>
    <n v="4.34"/>
    <s v="Yes"/>
    <s v="No"/>
    <s v="No"/>
    <n v="0"/>
    <s v="No"/>
    <x v="1"/>
    <s v="Normal"/>
    <s v="10-Aug-2001"/>
    <n v="1906.36"/>
    <s v="tier - 3"/>
    <s v="tier - 1"/>
    <s v="R1012"/>
    <n v="22"/>
  </r>
  <r>
    <s v="Id2158"/>
    <s v="  Ellen L"/>
    <n v="33.299999999999997"/>
    <n v="9.49"/>
    <s v="No"/>
    <s v="No"/>
    <s v="No"/>
    <n v="0"/>
    <s v="No"/>
    <x v="0"/>
    <s v="Diabetes"/>
    <s v="21-Aug-2002"/>
    <n v="1880.49"/>
    <s v="tier - 3"/>
    <s v="tier - 1"/>
    <s v="R1011"/>
    <n v="21"/>
  </r>
  <r>
    <s v="Id2159"/>
    <s v="  Cindy"/>
    <n v="33"/>
    <n v="10.16"/>
    <s v="No"/>
    <s v="No"/>
    <s v="No"/>
    <n v="0"/>
    <s v="No"/>
    <x v="0"/>
    <s v="Diabetes"/>
    <s v="29-Aug-2002"/>
    <n v="1880.07"/>
    <s v="tier - 3"/>
    <s v="tier - 2"/>
    <s v="R1013"/>
    <n v="21"/>
  </r>
  <r>
    <s v="Id2160"/>
    <s v="  Abigail R"/>
    <n v="31.46"/>
    <n v="11.19"/>
    <s v="No"/>
    <s v="No"/>
    <s v="No"/>
    <n v="0"/>
    <s v="No"/>
    <x v="0"/>
    <s v="Diabetes"/>
    <s v="29-Oct-2002"/>
    <n v="1877.93"/>
    <s v="tier - 3"/>
    <s v="tier - 1"/>
    <s v="R1013"/>
    <n v="21"/>
  </r>
  <r>
    <s v="Id2161"/>
    <s v="  Amy L"/>
    <n v="29.6"/>
    <n v="11.03"/>
    <s v="No"/>
    <s v="No"/>
    <s v="No"/>
    <n v="0"/>
    <s v="No"/>
    <x v="1"/>
    <s v="Diabetes"/>
    <s v="22-Sep-2002"/>
    <n v="1875.34"/>
    <s v="tier - 3"/>
    <s v="tier - 2"/>
    <s v="R1011"/>
    <n v="21"/>
  </r>
  <r>
    <s v="Id2162"/>
    <s v="  Amy"/>
    <n v="22.05"/>
    <n v="4.43"/>
    <s v="Yes"/>
    <s v="No"/>
    <s v="No"/>
    <n v="0"/>
    <s v="No"/>
    <x v="2"/>
    <s v="Normal"/>
    <s v="2-Jul-1996"/>
    <n v="1865.98"/>
    <s v="tier - 3"/>
    <s v="tier - 3"/>
    <s v="R1012"/>
    <n v="27"/>
  </r>
  <r>
    <s v="Id2163"/>
    <s v="  Grace H"/>
    <n v="27.06"/>
    <n v="6.14"/>
    <s v="No"/>
    <s v="Yes"/>
    <s v="No"/>
    <n v="1"/>
    <s v="No"/>
    <x v="1"/>
    <s v="Prediabetes"/>
    <s v="27-Dec-2004"/>
    <n v="1863.45"/>
    <s v="tier - 3"/>
    <s v="tier - 1"/>
    <s v="R1025"/>
    <n v="19"/>
  </r>
  <r>
    <s v="Id2164"/>
    <s v="  Caitie J"/>
    <n v="20.49"/>
    <n v="4.87"/>
    <s v="No"/>
    <s v="No"/>
    <s v="No"/>
    <n v="0"/>
    <s v="No"/>
    <x v="2"/>
    <s v="Normal"/>
    <s v="6-Dec-1994"/>
    <n v="1850.55"/>
    <s v="tier - 3"/>
    <s v="tier - 2"/>
    <s v="R1012"/>
    <n v="29"/>
  </r>
  <r>
    <s v="Id2165"/>
    <s v="  Benjamin"/>
    <n v="28.4"/>
    <n v="4.3"/>
    <s v="No"/>
    <s v="No"/>
    <s v="Yes"/>
    <n v="1"/>
    <s v="No"/>
    <x v="1"/>
    <s v="Normal"/>
    <s v="20-Jul-2003"/>
    <n v="1842.52"/>
    <s v="tier - 3"/>
    <s v="tier - 2"/>
    <s v="R1011"/>
    <n v="20"/>
  </r>
  <r>
    <s v="Id2166"/>
    <s v="  Ian T"/>
    <n v="41.91"/>
    <n v="6.19"/>
    <s v="No"/>
    <s v="No"/>
    <s v="No"/>
    <n v="0"/>
    <s v="No"/>
    <x v="0"/>
    <s v="Prediabetes"/>
    <s v="12-Dec-1999"/>
    <n v="1837.28"/>
    <s v="tier - 3"/>
    <s v="tier - 2"/>
    <s v="R1013"/>
    <n v="24"/>
  </r>
  <r>
    <s v="Id2167"/>
    <s v="  Tadese"/>
    <n v="24.6"/>
    <n v="6.19"/>
    <s v="No"/>
    <s v="No"/>
    <s v="Yes"/>
    <n v="1"/>
    <s v="No"/>
    <x v="2"/>
    <s v="Prediabetes"/>
    <s v="4-Aug-2003"/>
    <n v="1837.24"/>
    <s v="tier - 3"/>
    <s v="tier - 2"/>
    <s v="R1011"/>
    <n v="20"/>
  </r>
  <r>
    <s v="Id2168"/>
    <s v="  Jonathan"/>
    <n v="20.9"/>
    <n v="5.12"/>
    <s v="No"/>
    <s v="No"/>
    <s v="Yes"/>
    <n v="1"/>
    <s v="No"/>
    <x v="2"/>
    <s v="Normal"/>
    <s v="11-Aug-2003"/>
    <n v="1832.09"/>
    <s v="tier - 3"/>
    <s v="tier - 3"/>
    <s v="R1011"/>
    <n v="20"/>
  </r>
  <r>
    <s v="Id2169"/>
    <s v="  Dathan"/>
    <n v="34.4"/>
    <n v="4.04"/>
    <s v="No"/>
    <s v="No"/>
    <s v="No"/>
    <n v="0"/>
    <s v="No"/>
    <x v="0"/>
    <s v="Normal"/>
    <s v="1-Oct-1999"/>
    <n v="1826.84"/>
    <s v="tier - 3"/>
    <s v="tier - 2"/>
    <s v="R1011"/>
    <n v="24"/>
  </r>
  <r>
    <s v="Id2170"/>
    <s v="  Eric"/>
    <n v="32.56"/>
    <n v="5.36"/>
    <s v="No"/>
    <s v="No"/>
    <s v="No"/>
    <n v="0"/>
    <s v="No"/>
    <x v="0"/>
    <s v="Normal"/>
    <s v="17-Nov-1999"/>
    <n v="1824.29"/>
    <s v="tier - 3"/>
    <s v="tier - 3"/>
    <s v="R1013"/>
    <n v="24"/>
  </r>
  <r>
    <s v="Id2171"/>
    <s v="  Allison M"/>
    <n v="27.98"/>
    <n v="4.38"/>
    <s v="No"/>
    <s v="Yes"/>
    <s v="No"/>
    <n v="1"/>
    <s v="No"/>
    <x v="1"/>
    <s v="Normal"/>
    <s v="19-Aug-2004"/>
    <n v="1822.54"/>
    <s v="tier - 3"/>
    <s v="tier - 1"/>
    <s v="R1012"/>
    <n v="19"/>
  </r>
  <r>
    <s v="Id2172"/>
    <s v="  Paul"/>
    <n v="26.51"/>
    <n v="4.58"/>
    <s v="No"/>
    <s v="No"/>
    <s v="No"/>
    <n v="0"/>
    <s v="No"/>
    <x v="1"/>
    <s v="Normal"/>
    <s v="25-Sep-1999"/>
    <n v="1815.88"/>
    <s v="tier - 3"/>
    <s v="tier - 3"/>
    <s v="R1013"/>
    <n v="24"/>
  </r>
  <r>
    <s v="Id2173"/>
    <s v="  Aaron R"/>
    <n v="29.734999999999999"/>
    <n v="11.92"/>
    <s v="No"/>
    <s v="No"/>
    <s v="No"/>
    <n v="0"/>
    <s v="No"/>
    <x v="1"/>
    <s v="Diabetes"/>
    <s v="13-Dec-2002"/>
    <n v="1769.53"/>
    <s v="tier - 3"/>
    <s v="tier - 3"/>
    <s v="R1012"/>
    <n v="21"/>
  </r>
  <r>
    <s v="Id2174"/>
    <s v="  Caitlin H"/>
    <n v="40.5"/>
    <n v="5.4"/>
    <s v="No"/>
    <s v="No"/>
    <s v="Yes"/>
    <n v="1"/>
    <s v="No"/>
    <x v="0"/>
    <s v="Normal"/>
    <s v="19-Nov-2003"/>
    <n v="1759.34"/>
    <s v="tier - 3"/>
    <s v="tier - 1"/>
    <s v="R1011"/>
    <n v="20"/>
  </r>
  <r>
    <s v="Id2175"/>
    <s v="  Harald E"/>
    <n v="25.64"/>
    <n v="4.76"/>
    <s v="No"/>
    <s v="No"/>
    <s v="No"/>
    <n v="1"/>
    <s v="No"/>
    <x v="1"/>
    <s v="Normal"/>
    <s v="7-Oct-1998"/>
    <n v="1756.6"/>
    <s v="tier - 3"/>
    <s v="tier - 3"/>
    <s v="R1013"/>
    <n v="25"/>
  </r>
  <r>
    <s v="Id2176"/>
    <s v="  Siobhan A"/>
    <n v="32.9"/>
    <n v="4.78"/>
    <s v="No"/>
    <s v="No"/>
    <s v="Yes"/>
    <n v="1"/>
    <s v="No"/>
    <x v="0"/>
    <s v="Normal"/>
    <s v="26-Sep-2003"/>
    <n v="1748.77"/>
    <s v="tier - 3"/>
    <s v="tier - 1"/>
    <s v="R1011"/>
    <n v="20"/>
  </r>
  <r>
    <s v="Id2177"/>
    <s v="  Andrea J"/>
    <n v="29.8"/>
    <n v="4.26"/>
    <s v="No"/>
    <s v="No"/>
    <s v="Yes"/>
    <n v="1"/>
    <s v="No"/>
    <x v="1"/>
    <s v="Normal"/>
    <s v="28-Jul-2003"/>
    <n v="1744.47"/>
    <s v="tier - 3"/>
    <s v="tier - 1"/>
    <s v="R1011"/>
    <n v="20"/>
  </r>
  <r>
    <s v="Id2178"/>
    <s v="  Marie"/>
    <n v="28.9"/>
    <n v="5.85"/>
    <s v="No"/>
    <s v="No"/>
    <s v="Yes"/>
    <n v="1"/>
    <s v="No"/>
    <x v="1"/>
    <s v="Prediabetes"/>
    <s v="25-Jul-2003"/>
    <n v="1743.21"/>
    <s v="tier - 3"/>
    <s v="tier - 1"/>
    <s v="R1011"/>
    <n v="20"/>
  </r>
  <r>
    <s v="Id2179"/>
    <s v="  Rachel A"/>
    <n v="24.7"/>
    <n v="5.32"/>
    <s v="No"/>
    <s v="No"/>
    <s v="Yes"/>
    <n v="1"/>
    <s v="No"/>
    <x v="2"/>
    <s v="Normal"/>
    <s v="14-Nov-2003"/>
    <n v="1737.38"/>
    <s v="tier - 3"/>
    <s v="tier - 2"/>
    <s v="R1011"/>
    <n v="20"/>
  </r>
  <r>
    <s v="Id2180"/>
    <s v="  Emma"/>
    <n v="20.6"/>
    <n v="5.14"/>
    <s v="No"/>
    <s v="No"/>
    <s v="Yes"/>
    <n v="1"/>
    <s v="No"/>
    <x v="2"/>
    <s v="Normal"/>
    <s v="9-Nov-2003"/>
    <n v="1731.68"/>
    <s v="tier - 3"/>
    <s v="tier - 2"/>
    <s v="R1011"/>
    <n v="20"/>
  </r>
  <r>
    <s v="Id2181"/>
    <s v="  Kiersten"/>
    <n v="18.600000000000001"/>
    <n v="5"/>
    <s v="No"/>
    <s v="No"/>
    <s v="Yes"/>
    <n v="1"/>
    <s v="No"/>
    <x v="2"/>
    <s v="Normal"/>
    <s v="1-Sep-2003"/>
    <n v="1728.9"/>
    <s v="tier - 3"/>
    <s v="tier - 2"/>
    <s v="R1011"/>
    <n v="20"/>
  </r>
  <r>
    <s v="Id2182"/>
    <s v="  Rachael"/>
    <n v="17.8"/>
    <n v="4.55"/>
    <s v="No"/>
    <s v="No"/>
    <s v="Yes"/>
    <n v="1"/>
    <s v="No"/>
    <x v="3"/>
    <s v="Normal"/>
    <s v="21-Nov-2003"/>
    <n v="1727.79"/>
    <s v="tier - 3"/>
    <s v="tier - 3"/>
    <s v="R1011"/>
    <n v="20"/>
  </r>
  <r>
    <s v="Id2183"/>
    <s v="  Timothy P"/>
    <n v="35.200000000000003"/>
    <n v="5.97"/>
    <s v="No"/>
    <s v="Yes"/>
    <s v="No"/>
    <n v="1"/>
    <s v="No"/>
    <x v="0"/>
    <s v="Prediabetes"/>
    <s v="9-Sep-2004"/>
    <n v="1727.54"/>
    <s v="tier - 3"/>
    <s v="tier - 1"/>
    <s v="R1013"/>
    <n v="19"/>
  </r>
  <r>
    <s v="Id2184"/>
    <s v="  Lelisa"/>
    <n v="33.770000000000003"/>
    <n v="4.0199999999999996"/>
    <s v="No"/>
    <s v="Yes"/>
    <s v="No"/>
    <n v="1"/>
    <s v="No"/>
    <x v="0"/>
    <s v="Normal"/>
    <s v="21-Oct-2004"/>
    <n v="1725.55"/>
    <s v="tier - 3"/>
    <s v="tier - 2"/>
    <s v="R1013"/>
    <n v="19"/>
  </r>
  <r>
    <s v="Id2185"/>
    <s v="  Nate"/>
    <n v="30.03"/>
    <n v="4.04"/>
    <s v="No"/>
    <s v="Yes"/>
    <s v="No"/>
    <n v="1"/>
    <s v="No"/>
    <x v="0"/>
    <s v="Normal"/>
    <s v="11-Sep-2004"/>
    <n v="1720.35"/>
    <s v="tier - 3"/>
    <s v="tier - 3"/>
    <s v="R1013"/>
    <n v="19"/>
  </r>
  <r>
    <s v="Id2186"/>
    <s v="  Chris C"/>
    <n v="29.37"/>
    <n v="5.54"/>
    <s v="No"/>
    <s v="Yes"/>
    <s v="No"/>
    <n v="1"/>
    <s v="No"/>
    <x v="1"/>
    <s v="Normal"/>
    <s v="10-Jun-2004"/>
    <n v="1719.44"/>
    <s v="tier - 3"/>
    <s v="tier - 3"/>
    <s v="R1013"/>
    <n v="19"/>
  </r>
  <r>
    <s v="Id2187"/>
    <s v="  Scott"/>
    <n v="28.5"/>
    <n v="4.03"/>
    <s v="No"/>
    <s v="Yes"/>
    <s v="No"/>
    <n v="1"/>
    <s v="No"/>
    <x v="1"/>
    <s v="Normal"/>
    <s v="21-Sep-2004"/>
    <n v="1712.23"/>
    <s v="tier - 3"/>
    <s v="tier - 1"/>
    <s v="R1016"/>
    <n v="19"/>
  </r>
  <r>
    <s v="Id2188"/>
    <s v="  Kevin"/>
    <n v="23.32"/>
    <n v="5.62"/>
    <s v="No"/>
    <s v="Yes"/>
    <s v="No"/>
    <n v="1"/>
    <s v="No"/>
    <x v="2"/>
    <s v="Normal"/>
    <s v="19-Sep-2004"/>
    <n v="1711.03"/>
    <s v="tier - 3"/>
    <s v="tier - 3"/>
    <s v="R1013"/>
    <n v="19"/>
  </r>
  <r>
    <s v="Id2189"/>
    <s v="  Erik C"/>
    <n v="26.125"/>
    <n v="5.27"/>
    <s v="No"/>
    <s v="Yes"/>
    <s v="No"/>
    <n v="1"/>
    <s v="No"/>
    <x v="1"/>
    <s v="Normal"/>
    <s v="12-Dec-2004"/>
    <n v="1708.93"/>
    <s v="tier - 3"/>
    <s v="tier - 1"/>
    <s v="R1019"/>
    <n v="19"/>
  </r>
  <r>
    <s v="Id2190"/>
    <s v="  Shawn C"/>
    <n v="25.46"/>
    <n v="5.18"/>
    <s v="No"/>
    <s v="Yes"/>
    <s v="No"/>
    <n v="1"/>
    <s v="No"/>
    <x v="1"/>
    <s v="Normal"/>
    <s v="17-Oct-2004"/>
    <n v="1708"/>
    <s v="tier - 3"/>
    <s v="tier - 2"/>
    <s v="R1016"/>
    <n v="19"/>
  </r>
  <r>
    <s v="Id2191"/>
    <s v="  Vajin L"/>
    <n v="23.75"/>
    <n v="5.27"/>
    <s v="No"/>
    <s v="Yes"/>
    <s v="No"/>
    <n v="1"/>
    <s v="No"/>
    <x v="2"/>
    <s v="Normal"/>
    <s v="6-Dec-2004"/>
    <n v="1705.62"/>
    <s v="tier - 2"/>
    <s v="tier - 2"/>
    <s v="R1015"/>
    <n v="19"/>
  </r>
  <r>
    <s v="Id2192"/>
    <s v="  John K"/>
    <n v="23.085000000000001"/>
    <n v="5.62"/>
    <s v="No"/>
    <s v="Yes"/>
    <s v="No"/>
    <n v="1"/>
    <s v="No"/>
    <x v="2"/>
    <s v="Normal"/>
    <s v="14-Dec-2004"/>
    <n v="1704.7"/>
    <s v="tier - 2"/>
    <s v="tier - 3"/>
    <s v="R1018"/>
    <n v="19"/>
  </r>
  <r>
    <s v="Id2193"/>
    <s v="  Kevin J"/>
    <n v="22.99"/>
    <n v="5.0599999999999996"/>
    <s v="No"/>
    <s v="Yes"/>
    <s v="No"/>
    <n v="1"/>
    <s v="No"/>
    <x v="2"/>
    <s v="Normal"/>
    <s v="7-Nov-2004"/>
    <n v="1704.57"/>
    <s v="tier - 2"/>
    <s v="tier - 1"/>
    <s v="R1016"/>
    <n v="19"/>
  </r>
  <r>
    <s v="Id2194"/>
    <s v="  Kirby W"/>
    <n v="21.47"/>
    <n v="4.6900000000000004"/>
    <s v="No"/>
    <s v="Yes"/>
    <s v="No"/>
    <n v="1"/>
    <s v="No"/>
    <x v="2"/>
    <s v="Normal"/>
    <s v="10-Dec-2004"/>
    <n v="1702.46"/>
    <s v="tier - 2"/>
    <s v="tier - 3"/>
    <s v="R1019"/>
    <n v="19"/>
  </r>
  <r>
    <s v="Id2195"/>
    <s v="  J A"/>
    <n v="15.96"/>
    <n v="5.44"/>
    <s v="No"/>
    <s v="Yes"/>
    <s v="No"/>
    <n v="1"/>
    <s v="No"/>
    <x v="3"/>
    <s v="Normal"/>
    <s v="17-Nov-2004"/>
    <n v="1694.8"/>
    <s v="tier - 2"/>
    <s v="tier - 2"/>
    <s v="R1015"/>
    <n v="19"/>
  </r>
  <r>
    <s v="Id2196"/>
    <s v="  Dustin G"/>
    <n v="39.5"/>
    <n v="5.05"/>
    <s v="No"/>
    <s v="Yes"/>
    <s v="No"/>
    <n v="1"/>
    <s v="No"/>
    <x v="0"/>
    <s v="Normal"/>
    <s v="21-Oct-2000"/>
    <n v="1682.6"/>
    <s v="tier - 2"/>
    <s v="tier - 2"/>
    <s v="R1011"/>
    <n v="23"/>
  </r>
  <r>
    <s v="Id2197"/>
    <s v="  Anthony G"/>
    <n v="33.770000000000003"/>
    <n v="6"/>
    <s v="No"/>
    <s v="Yes"/>
    <s v="No"/>
    <n v="1"/>
    <s v="No"/>
    <x v="0"/>
    <s v="Prediabetes"/>
    <s v="10-Jun-2000"/>
    <n v="1674.63"/>
    <s v="tier - 2"/>
    <s v="tier - 2"/>
    <s v="R1013"/>
    <n v="23"/>
  </r>
  <r>
    <s v="Id2198"/>
    <s v="  Ryan"/>
    <n v="26.84"/>
    <n v="5.99"/>
    <s v="Yes"/>
    <s v="Yes"/>
    <s v="No"/>
    <n v="1"/>
    <s v="No"/>
    <x v="1"/>
    <s v="Prediabetes"/>
    <s v="23-Oct-2000"/>
    <n v="1665"/>
    <s v="tier - 2"/>
    <s v="tier - 2"/>
    <s v="R1013"/>
    <n v="23"/>
  </r>
  <r>
    <s v="Id2199"/>
    <s v="  Eric N"/>
    <n v="35.53"/>
    <n v="4.3600000000000003"/>
    <s v="No"/>
    <s v="No"/>
    <s v="Yes"/>
    <n v="1"/>
    <s v="No"/>
    <x v="0"/>
    <s v="Normal"/>
    <s v="30-Dec-2003"/>
    <n v="1646.43"/>
    <s v="tier - 2"/>
    <s v="tier - 1"/>
    <s v="R1012"/>
    <n v="20"/>
  </r>
  <r>
    <s v="Id2200"/>
    <s v="  Connor"/>
    <n v="30.59"/>
    <n v="4.41"/>
    <s v="No"/>
    <s v="No"/>
    <s v="Yes"/>
    <n v="1"/>
    <s v="No"/>
    <x v="0"/>
    <s v="Normal"/>
    <s v="21-Aug-2003"/>
    <n v="1639.56"/>
    <s v="tier - 2"/>
    <s v="tier - 2"/>
    <s v="R1012"/>
    <n v="20"/>
  </r>
  <r>
    <s v="Id2201"/>
    <s v="  Patrick H"/>
    <n v="30.59"/>
    <n v="4.17"/>
    <s v="No"/>
    <s v="No"/>
    <s v="Yes"/>
    <n v="1"/>
    <s v="No"/>
    <x v="0"/>
    <s v="Normal"/>
    <s v="16-Sep-2003"/>
    <n v="1639.56"/>
    <s v="tier - 2"/>
    <s v="tier - 2"/>
    <s v="R1012"/>
    <n v="20"/>
  </r>
  <r>
    <s v="Id2202"/>
    <s v="  Tyler"/>
    <n v="27.835000000000001"/>
    <n v="4.4400000000000004"/>
    <s v="No"/>
    <s v="No"/>
    <s v="Yes"/>
    <n v="1"/>
    <s v="No"/>
    <x v="1"/>
    <s v="Normal"/>
    <s v="30-Dec-2003"/>
    <n v="1635.73"/>
    <s v="tier - 2"/>
    <s v="tier - 3"/>
    <s v="R1012"/>
    <n v="20"/>
  </r>
  <r>
    <s v="Id2203"/>
    <s v="  Deborah L"/>
    <n v="40.26"/>
    <n v="5.52"/>
    <s v="No"/>
    <s v="Yes"/>
    <s v="No"/>
    <n v="1"/>
    <s v="No"/>
    <x v="0"/>
    <s v="Normal"/>
    <s v="13-Jun-2004"/>
    <n v="1634.57"/>
    <s v="tier - 2"/>
    <s v="tier - 2"/>
    <s v="R1013"/>
    <n v="19"/>
  </r>
  <r>
    <s v="Id2204"/>
    <s v="  Andrea K"/>
    <n v="39.82"/>
    <n v="6.01"/>
    <s v="No"/>
    <s v="Yes"/>
    <s v="No"/>
    <n v="1"/>
    <s v="No"/>
    <x v="0"/>
    <s v="Prediabetes"/>
    <s v="8-Aug-2004"/>
    <n v="1633.96"/>
    <s v="tier - 2"/>
    <s v="tier - 1"/>
    <s v="R1013"/>
    <n v="19"/>
  </r>
  <r>
    <s v="Id2205"/>
    <s v="  Elleree"/>
    <n v="39.159999999999997"/>
    <n v="5.81"/>
    <s v="No"/>
    <s v="Yes"/>
    <s v="No"/>
    <n v="1"/>
    <s v="No"/>
    <x v="0"/>
    <s v="Prediabetes"/>
    <s v="13-Dec-2004"/>
    <n v="1633.04"/>
    <s v="tier - 2"/>
    <s v="tier - 2"/>
    <s v="R1013"/>
    <n v="19"/>
  </r>
  <r>
    <s v="Id2206"/>
    <s v="  Brandon J"/>
    <n v="25.555"/>
    <n v="4.37"/>
    <s v="No"/>
    <s v="No"/>
    <s v="Yes"/>
    <n v="1"/>
    <s v="No"/>
    <x v="1"/>
    <s v="Normal"/>
    <s v="16-Sep-2003"/>
    <n v="1632.56"/>
    <s v="tier - 2"/>
    <s v="tier - 2"/>
    <s v="R1012"/>
    <n v="20"/>
  </r>
  <r>
    <s v="Id2207"/>
    <s v="  Steve"/>
    <n v="25.175000000000001"/>
    <n v="5.74"/>
    <s v="No"/>
    <s v="No"/>
    <s v="Yes"/>
    <n v="1"/>
    <s v="No"/>
    <x v="1"/>
    <s v="Prediabetes"/>
    <s v="3-Oct-2003"/>
    <n v="1632.04"/>
    <s v="tier - 2"/>
    <s v="tier - 2"/>
    <s v="R1012"/>
    <n v="20"/>
  </r>
  <r>
    <s v="Id2208"/>
    <s v="  Nina Wavik Sr"/>
    <n v="38.28"/>
    <n v="5.39"/>
    <s v="No"/>
    <s v="Yes"/>
    <s v="No"/>
    <n v="1"/>
    <s v="No"/>
    <x v="0"/>
    <s v="Normal"/>
    <s v="9-Jul-2004"/>
    <n v="1631.82"/>
    <s v="tier - 2"/>
    <s v="tier - 1"/>
    <s v="R1013"/>
    <n v="19"/>
  </r>
  <r>
    <s v="Id2209"/>
    <s v="  Dani"/>
    <n v="38.17"/>
    <n v="4.07"/>
    <s v="No"/>
    <s v="Yes"/>
    <s v="No"/>
    <n v="1"/>
    <s v="No"/>
    <x v="0"/>
    <s v="Normal"/>
    <s v="5-Dec-2004"/>
    <n v="1631.67"/>
    <s v="tier - 2"/>
    <s v="tier - 3"/>
    <s v="R1013"/>
    <n v="19"/>
  </r>
  <r>
    <s v="Id2210"/>
    <s v="  Jennifer A"/>
    <n v="36.85"/>
    <n v="5.49"/>
    <s v="No"/>
    <s v="Yes"/>
    <s v="No"/>
    <n v="1"/>
    <s v="No"/>
    <x v="0"/>
    <s v="Normal"/>
    <s v="4-Oct-2004"/>
    <n v="1629.83"/>
    <s v="tier - 2"/>
    <s v="tier - 2"/>
    <s v="R1013"/>
    <n v="19"/>
  </r>
  <r>
    <s v="Id2211"/>
    <s v="  Martin"/>
    <n v="22.61"/>
    <n v="5.68"/>
    <s v="No"/>
    <s v="No"/>
    <s v="Yes"/>
    <n v="1"/>
    <s v="No"/>
    <x v="2"/>
    <s v="Normal"/>
    <s v="17-Jul-2003"/>
    <n v="1628.47"/>
    <s v="tier - 2"/>
    <s v="tier - 1"/>
    <s v="R1012"/>
    <n v="20"/>
  </r>
  <r>
    <s v="Id2212"/>
    <s v="  Steve"/>
    <n v="21.754999999999999"/>
    <n v="6.09"/>
    <s v="No"/>
    <s v="No"/>
    <s v="Yes"/>
    <n v="1"/>
    <s v="No"/>
    <x v="2"/>
    <s v="Prediabetes"/>
    <s v="4-Dec-2003"/>
    <n v="1627.28"/>
    <s v="tier - 2"/>
    <s v="tier - 2"/>
    <s v="R1012"/>
    <n v="20"/>
  </r>
  <r>
    <s v="Id2213"/>
    <s v="  Christopher"/>
    <n v="20.425000000000001"/>
    <n v="5.53"/>
    <s v="No"/>
    <s v="No"/>
    <s v="Yes"/>
    <n v="1"/>
    <s v="No"/>
    <x v="2"/>
    <s v="Normal"/>
    <s v="9-Sep-2003"/>
    <n v="1625.43"/>
    <s v="tier - 2"/>
    <s v="tier - 3"/>
    <s v="R1012"/>
    <n v="20"/>
  </r>
  <r>
    <s v="Id2214"/>
    <s v="  Kathryn M"/>
    <n v="31.35"/>
    <n v="4.28"/>
    <s v="No"/>
    <s v="Yes"/>
    <s v="No"/>
    <n v="1"/>
    <s v="No"/>
    <x v="0"/>
    <s v="Normal"/>
    <s v="25-Jul-2004"/>
    <n v="1622.19"/>
    <s v="tier - 2"/>
    <s v="tier - 1"/>
    <s v="R1013"/>
    <n v="19"/>
  </r>
  <r>
    <s v="Id2215"/>
    <s v="  Emily"/>
    <n v="31.13"/>
    <n v="6.01"/>
    <s v="No"/>
    <s v="Yes"/>
    <s v="No"/>
    <n v="1"/>
    <s v="No"/>
    <x v="0"/>
    <s v="Prediabetes"/>
    <s v="21-Aug-2004"/>
    <n v="1621.88"/>
    <s v="tier - 2"/>
    <s v="tier - 2"/>
    <s v="R1013"/>
    <n v="19"/>
  </r>
  <r>
    <s v="Id2216"/>
    <s v="  Trent A"/>
    <n v="17.48"/>
    <n v="4.59"/>
    <s v="No"/>
    <s v="No"/>
    <s v="Yes"/>
    <n v="1"/>
    <s v="No"/>
    <x v="3"/>
    <s v="Normal"/>
    <s v="14-Sep-2003"/>
    <n v="1621.34"/>
    <s v="tier - 2"/>
    <s v="tier - 2"/>
    <s v="R1012"/>
    <n v="20"/>
  </r>
  <r>
    <s v="Id2217"/>
    <s v="  Jennifer E"/>
    <n v="22.57"/>
    <n v="5.8"/>
    <s v="Yes"/>
    <s v="No"/>
    <s v="No"/>
    <n v="1"/>
    <s v="No"/>
    <x v="2"/>
    <s v="Prediabetes"/>
    <s v="5-Aug-1995"/>
    <n v="1617.16"/>
    <s v="tier - 2"/>
    <s v="tier - 1"/>
    <s v="R1013"/>
    <n v="28"/>
  </r>
  <r>
    <s v="Id2218"/>
    <s v="  Polly"/>
    <n v="26.73"/>
    <n v="5.08"/>
    <s v="No"/>
    <s v="Yes"/>
    <s v="No"/>
    <n v="1"/>
    <s v="No"/>
    <x v="1"/>
    <s v="Normal"/>
    <s v="22-Jul-2004"/>
    <n v="1615.77"/>
    <s v="tier - 2"/>
    <s v="tier - 1"/>
    <s v="R1013"/>
    <n v="19"/>
  </r>
  <r>
    <s v="Id2219"/>
    <s v="  Elizabeth"/>
    <n v="20.79"/>
    <n v="5.84"/>
    <s v="No"/>
    <s v="Yes"/>
    <s v="No"/>
    <n v="1"/>
    <s v="No"/>
    <x v="2"/>
    <s v="Prediabetes"/>
    <s v="19-Nov-2004"/>
    <n v="1607.51"/>
    <s v="tier - 2"/>
    <s v="tier - 3"/>
    <s v="R1013"/>
    <n v="19"/>
  </r>
  <r>
    <s v="Id2220"/>
    <s v="  Tiffany A"/>
    <n v="20.149999999999999"/>
    <n v="4.1500000000000004"/>
    <s v="No"/>
    <s v="No"/>
    <s v="No"/>
    <n v="1"/>
    <s v="No"/>
    <x v="2"/>
    <s v="Normal"/>
    <s v="22-Sep-1992"/>
    <n v="1566.88"/>
    <s v="tier - 2"/>
    <s v="tier - 1"/>
    <s v="R1013"/>
    <n v="31"/>
  </r>
  <r>
    <s v="Id2221"/>
    <s v="  Cole"/>
    <n v="36.85"/>
    <n v="4.3600000000000003"/>
    <s v="Yes"/>
    <s v="No"/>
    <s v="No"/>
    <n v="0"/>
    <s v="No"/>
    <x v="0"/>
    <s v="Normal"/>
    <s v="5-Dec-2001"/>
    <n v="1534.3"/>
    <s v="tier - 2"/>
    <s v="tier - 2"/>
    <s v="R1013"/>
    <n v="22"/>
  </r>
  <r>
    <s v="Id2222"/>
    <s v="  Matthew T"/>
    <n v="35.53"/>
    <n v="4.55"/>
    <s v="Yes"/>
    <s v="No"/>
    <s v="No"/>
    <n v="0"/>
    <s v="No"/>
    <x v="0"/>
    <s v="Normal"/>
    <s v="2-Jun-2001"/>
    <n v="1532.47"/>
    <s v="tier - 2"/>
    <s v="tier - 2"/>
    <s v="R1013"/>
    <n v="22"/>
  </r>
  <r>
    <s v="Id2223"/>
    <s v="  Zachary"/>
    <n v="31.1"/>
    <n v="4.37"/>
    <s v="Yes"/>
    <s v="No"/>
    <s v="No"/>
    <n v="0"/>
    <s v="No"/>
    <x v="0"/>
    <s v="Normal"/>
    <s v="7-Jul-2001"/>
    <n v="1526.31"/>
    <s v="tier - 2"/>
    <s v="tier - 3"/>
    <s v="R1011"/>
    <n v="22"/>
  </r>
  <r>
    <s v="Id2224"/>
    <s v="  Matthew T"/>
    <n v="23.21"/>
    <n v="5.24"/>
    <s v="Yes"/>
    <s v="No"/>
    <s v="No"/>
    <n v="0"/>
    <s v="No"/>
    <x v="2"/>
    <s v="Normal"/>
    <s v="25-Aug-2001"/>
    <n v="1515.34"/>
    <s v="tier - 2"/>
    <s v="tier - 3"/>
    <s v="R1013"/>
    <n v="22"/>
  </r>
  <r>
    <s v="Id2225"/>
    <s v="  Pat"/>
    <n v="18.36"/>
    <n v="5.96"/>
    <s v="No"/>
    <s v="No"/>
    <s v="No"/>
    <n v="1"/>
    <s v="No"/>
    <x v="3"/>
    <s v="Prediabetes"/>
    <s v="19-Jun-1998"/>
    <n v="1497"/>
    <s v="tier - 2"/>
    <s v="tier - 2"/>
    <s v="R1013"/>
    <n v="25"/>
  </r>
  <r>
    <s v="Id2226"/>
    <s v="  Ashley"/>
    <n v="15.92"/>
    <n v="4.76"/>
    <s v="Yes"/>
    <s v="No"/>
    <s v="No"/>
    <n v="1"/>
    <s v="No"/>
    <x v="3"/>
    <s v="Normal"/>
    <s v="7-Oct-1995"/>
    <n v="1493"/>
    <s v="tier - 2"/>
    <s v="tier - 3"/>
    <s v="R1013"/>
    <n v="28"/>
  </r>
  <r>
    <s v="Id2227"/>
    <s v="  Elizabeth A"/>
    <n v="15.17"/>
    <n v="4.3"/>
    <s v="Yes"/>
    <s v="No"/>
    <s v="Yes"/>
    <n v="1"/>
    <s v="No"/>
    <x v="3"/>
    <s v="Normal"/>
    <s v="9-Jun-1997"/>
    <n v="1481"/>
    <s v="tier - 2"/>
    <s v="tier - 1"/>
    <s v="R1012"/>
    <n v="26"/>
  </r>
  <r>
    <s v="Id2228"/>
    <s v="  Rebecca M"/>
    <n v="16.63"/>
    <n v="4.5"/>
    <s v="No"/>
    <s v="No"/>
    <s v="No"/>
    <n v="1"/>
    <s v="No"/>
    <x v="3"/>
    <s v="Normal"/>
    <s v="7-Dec-1998"/>
    <n v="1477"/>
    <s v="tier - 2"/>
    <s v="tier - 1"/>
    <s v="R1013"/>
    <n v="25"/>
  </r>
  <r>
    <s v="Id2229"/>
    <s v="  Ruth"/>
    <n v="19.39"/>
    <n v="5.59"/>
    <s v="No"/>
    <s v="No"/>
    <s v="Yes"/>
    <n v="1"/>
    <s v="No"/>
    <x v="2"/>
    <s v="Normal"/>
    <s v="20-Jun-2003"/>
    <n v="1467"/>
    <s v="tier - 2"/>
    <s v="tier - 2"/>
    <s v="R1013"/>
    <n v="20"/>
  </r>
  <r>
    <s v="Id2230"/>
    <s v="  Gregory S"/>
    <n v="17.34"/>
    <n v="6.29"/>
    <s v="Yes"/>
    <s v="No"/>
    <s v="Yes"/>
    <n v="1"/>
    <s v="No"/>
    <x v="3"/>
    <s v="Prediabetes"/>
    <s v="19-Jun-1997"/>
    <n v="1445"/>
    <s v="tier - 2"/>
    <s v="tier - 1"/>
    <s v="R1013"/>
    <n v="26"/>
  </r>
  <r>
    <s v="Id2231"/>
    <s v="  Alexandra S"/>
    <n v="17.940000000000001"/>
    <n v="4.1900000000000004"/>
    <s v="No"/>
    <s v="Yes"/>
    <s v="No"/>
    <n v="1"/>
    <s v="No"/>
    <x v="3"/>
    <s v="Normal"/>
    <s v="1-Sep-2000"/>
    <n v="1438"/>
    <s v="tier - 2"/>
    <s v="tier - 2"/>
    <s v="R1013"/>
    <n v="23"/>
  </r>
  <r>
    <s v="Id2232"/>
    <s v="  Hillary"/>
    <n v="16.670000000000002"/>
    <n v="4.7"/>
    <s v="Yes"/>
    <s v="No"/>
    <s v="Yes"/>
    <n v="1"/>
    <s v="No"/>
    <x v="3"/>
    <s v="Normal"/>
    <s v="5-Dec-1997"/>
    <n v="1422"/>
    <s v="tier - 2"/>
    <s v="tier - 2"/>
    <s v="R1013"/>
    <n v="26"/>
  </r>
  <r>
    <s v="Id2233"/>
    <s v="  Amy K"/>
    <n v="20.58"/>
    <n v="5.64"/>
    <s v="Yes"/>
    <s v="No"/>
    <s v="No"/>
    <n v="0"/>
    <s v="No"/>
    <x v="2"/>
    <s v="Normal"/>
    <s v="23-Aug-2001"/>
    <n v="1421"/>
    <s v="tier - 2"/>
    <s v="tier - 2"/>
    <s v="R1013"/>
    <n v="22"/>
  </r>
  <r>
    <s v="Id2234"/>
    <s v="  Scott"/>
    <n v="16.5"/>
    <n v="4.1100000000000003"/>
    <s v="Yes"/>
    <s v="No"/>
    <s v="No"/>
    <n v="0"/>
    <s v="No"/>
    <x v="3"/>
    <s v="Normal"/>
    <s v="23-Jun-1996"/>
    <n v="1417"/>
    <s v="tier - 2"/>
    <s v="tier - 3"/>
    <s v="R1013"/>
    <n v="27"/>
  </r>
  <r>
    <s v="Id2235"/>
    <s v="  John"/>
    <n v="15.41"/>
    <n v="5.43"/>
    <s v="Yes"/>
    <s v="No"/>
    <s v="Yes"/>
    <n v="1"/>
    <s v="No"/>
    <x v="3"/>
    <s v="Normal"/>
    <s v="27-Oct-1997"/>
    <n v="1402"/>
    <s v="tier - 2"/>
    <s v="tier - 3"/>
    <s v="R1011"/>
    <n v="26"/>
  </r>
  <r>
    <s v="Id2236"/>
    <s v="  Maaikel"/>
    <n v="24.59"/>
    <n v="4.38"/>
    <s v="No"/>
    <s v="No"/>
    <s v="No"/>
    <n v="1"/>
    <s v="No"/>
    <x v="2"/>
    <s v="Normal"/>
    <s v="5-Sep-1998"/>
    <n v="1400.44"/>
    <s v="tier - 2"/>
    <s v="tier - 2"/>
    <s v="R1013"/>
    <n v="25"/>
  </r>
  <r>
    <s v="Id2237"/>
    <s v="  Daniel C"/>
    <n v="33.33"/>
    <n v="9.7899999999999991"/>
    <s v="No"/>
    <s v="No"/>
    <s v="No"/>
    <n v="0"/>
    <s v="No"/>
    <x v="0"/>
    <s v="Diabetes"/>
    <s v="22-Dec-2002"/>
    <n v="1391.53"/>
    <s v="tier - 2"/>
    <s v="tier - 1"/>
    <s v="R1013"/>
    <n v="21"/>
  </r>
  <r>
    <s v="Id2238"/>
    <s v="  Christopher S"/>
    <n v="18.5"/>
    <n v="11.84"/>
    <s v="No"/>
    <s v="No"/>
    <s v="No"/>
    <n v="0"/>
    <s v="No"/>
    <x v="2"/>
    <s v="Diabetes"/>
    <s v="14-Nov-2002"/>
    <n v="1390"/>
    <s v="tier - 2"/>
    <s v="tier - 2"/>
    <s v="R1013"/>
    <n v="21"/>
  </r>
  <r>
    <s v="Id2239"/>
    <s v="  William R"/>
    <n v="18.579999999999998"/>
    <n v="6.22"/>
    <s v="No"/>
    <s v="No"/>
    <s v="No"/>
    <n v="0"/>
    <s v="No"/>
    <x v="2"/>
    <s v="Prediabetes"/>
    <s v="6-Jul-1999"/>
    <n v="1389"/>
    <s v="tier - 2"/>
    <s v="tier - 2"/>
    <s v="R1013"/>
    <n v="24"/>
  </r>
  <r>
    <s v="Id2240"/>
    <s v="  Lyndsy"/>
    <n v="16.64"/>
    <n v="10.01"/>
    <s v="No"/>
    <s v="No"/>
    <s v="No"/>
    <n v="0"/>
    <s v="No"/>
    <x v="3"/>
    <s v="Diabetes"/>
    <s v="15-Aug-2002"/>
    <n v="1382"/>
    <s v="tier - 2"/>
    <s v="tier - 1"/>
    <s v="R1013"/>
    <n v="21"/>
  </r>
  <r>
    <s v="Id2241"/>
    <s v="  Jessica"/>
    <n v="19.329999999999998"/>
    <n v="4.32"/>
    <s v="No"/>
    <s v="No"/>
    <s v="No"/>
    <n v="1"/>
    <s v="No"/>
    <x v="2"/>
    <s v="Normal"/>
    <s v="3-Dec-1998"/>
    <n v="1359"/>
    <s v="tier - 2"/>
    <s v="tier - 1"/>
    <s v="R1013"/>
    <n v="25"/>
  </r>
  <r>
    <s v="Id2242"/>
    <s v="  Anna"/>
    <n v="21.26"/>
    <n v="5.65"/>
    <s v="Yes"/>
    <s v="No"/>
    <s v="Yes"/>
    <n v="1"/>
    <s v="No"/>
    <x v="2"/>
    <s v="Normal"/>
    <s v="7-Nov-1997"/>
    <n v="1341.16"/>
    <s v="tier - 2"/>
    <s v="tier - 2"/>
    <s v="R1012"/>
    <n v="26"/>
  </r>
  <r>
    <s v="Id2243"/>
    <s v="  Jordan"/>
    <n v="15.6"/>
    <n v="4.12"/>
    <s v="Yes"/>
    <s v="No"/>
    <s v="No"/>
    <n v="1"/>
    <s v="No"/>
    <x v="3"/>
    <s v="Normal"/>
    <s v="30-Jul-1995"/>
    <n v="1338"/>
    <s v="tier - 2"/>
    <s v="tier - 3"/>
    <s v="R1012"/>
    <n v="28"/>
  </r>
  <r>
    <s v="Id2244"/>
    <s v="  Brian"/>
    <n v="24.39"/>
    <n v="6.24"/>
    <s v="No"/>
    <s v="No"/>
    <s v="No"/>
    <n v="1"/>
    <s v="No"/>
    <x v="2"/>
    <s v="Prediabetes"/>
    <s v="12-Jul-1998"/>
    <n v="1332.61"/>
    <s v="tier - 2"/>
    <s v="tier - 3"/>
    <s v="R1013"/>
    <n v="25"/>
  </r>
  <r>
    <s v="Id2245"/>
    <s v="  Katherine A"/>
    <n v="24.75"/>
    <n v="4.83"/>
    <s v="No"/>
    <s v="No"/>
    <s v="No"/>
    <n v="0"/>
    <s v="No"/>
    <x v="2"/>
    <s v="Normal"/>
    <s v="14-Oct-1999"/>
    <n v="1329.17"/>
    <s v="tier - 2"/>
    <s v="tier - 3"/>
    <s v="R1013"/>
    <n v="24"/>
  </r>
  <r>
    <s v="Id2246"/>
    <s v="  Melanie"/>
    <n v="20.88"/>
    <n v="7.4"/>
    <s v="No"/>
    <s v="No"/>
    <s v="No"/>
    <n v="0"/>
    <s v="No"/>
    <x v="2"/>
    <s v="Diabetes"/>
    <s v="13-Oct-2002"/>
    <n v="1315"/>
    <s v="tier - 2"/>
    <s v="tier - 2"/>
    <s v="R1013"/>
    <n v="21"/>
  </r>
  <r>
    <s v="Id2247"/>
    <s v="  Jessica"/>
    <n v="20.43"/>
    <n v="4.54"/>
    <s v="No"/>
    <s v="No"/>
    <s v="No"/>
    <n v="0"/>
    <s v="No"/>
    <x v="2"/>
    <s v="Normal"/>
    <s v="2-Dec-1999"/>
    <n v="1304"/>
    <s v="tier - 2"/>
    <s v="tier - 2"/>
    <s v="R1013"/>
    <n v="24"/>
  </r>
  <r>
    <s v="Id2248"/>
    <s v="  Eric S"/>
    <n v="15.18"/>
    <n v="11.11"/>
    <s v="No"/>
    <s v="No"/>
    <s v="No"/>
    <n v="0"/>
    <s v="No"/>
    <x v="3"/>
    <s v="Diabetes"/>
    <s v="10-Dec-2002"/>
    <n v="1304"/>
    <s v="tier - 2"/>
    <s v="tier - 2"/>
    <s v="R1012"/>
    <n v="21"/>
  </r>
  <r>
    <s v="Id2249"/>
    <s v="  Joseph"/>
    <n v="15.12"/>
    <n v="4.03"/>
    <s v="Yes"/>
    <s v="No"/>
    <s v="No"/>
    <n v="0"/>
    <s v="No"/>
    <x v="3"/>
    <s v="Normal"/>
    <s v="29-Nov-2001"/>
    <n v="1293"/>
    <s v="tier - 2"/>
    <s v="tier - 3"/>
    <s v="R1012"/>
    <n v="22"/>
  </r>
  <r>
    <s v="Id2250"/>
    <s v="  Mary"/>
    <n v="23.88"/>
    <n v="4.51"/>
    <s v="No"/>
    <s v="No"/>
    <s v="No"/>
    <n v="1"/>
    <s v="No"/>
    <x v="2"/>
    <s v="Normal"/>
    <s v="4-Jun-1998"/>
    <n v="1290.93"/>
    <s v="tier - 2"/>
    <s v="tier - 2"/>
    <s v="R1013"/>
    <n v="25"/>
  </r>
  <r>
    <s v="Id2251"/>
    <s v="  Natalie"/>
    <n v="16.13"/>
    <n v="5.56"/>
    <s v="No"/>
    <s v="Yes"/>
    <s v="No"/>
    <n v="1"/>
    <s v="No"/>
    <x v="3"/>
    <s v="Normal"/>
    <s v="26-Jun-2000"/>
    <n v="1286"/>
    <s v="tier - 2"/>
    <s v="tier - 2"/>
    <s v="R1013"/>
    <n v="23"/>
  </r>
  <r>
    <s v="Id2252"/>
    <s v="  Christopher"/>
    <n v="24.09"/>
    <n v="4.0999999999999996"/>
    <s v="No"/>
    <s v="Yes"/>
    <s v="No"/>
    <n v="1"/>
    <s v="No"/>
    <x v="2"/>
    <s v="Normal"/>
    <s v="28-Jul-2004"/>
    <n v="1285"/>
    <s v="tier - 2"/>
    <s v="tier - 3"/>
    <s v="R1013"/>
    <n v="19"/>
  </r>
  <r>
    <s v="Id2253"/>
    <s v="  Sonja"/>
    <n v="19.43"/>
    <n v="5.85"/>
    <s v="No"/>
    <s v="Yes"/>
    <s v="No"/>
    <n v="1"/>
    <s v="No"/>
    <x v="2"/>
    <s v="Prediabetes"/>
    <s v="30-Sep-2004"/>
    <n v="1283"/>
    <s v="tier - 2"/>
    <s v="tier - 1"/>
    <s v="R1013"/>
    <n v="19"/>
  </r>
  <r>
    <s v="Id2254"/>
    <s v="  Alexandra"/>
    <n v="15.22"/>
    <n v="4.92"/>
    <s v="Yes"/>
    <s v="No"/>
    <s v="Yes"/>
    <n v="1"/>
    <s v="No"/>
    <x v="3"/>
    <s v="Normal"/>
    <s v="26-Oct-1997"/>
    <n v="1276"/>
    <s v="tier - 2"/>
    <s v="tier - 2"/>
    <s v="R1012"/>
    <n v="26"/>
  </r>
  <r>
    <s v="Id2255"/>
    <s v="  Martha L"/>
    <n v="20.72"/>
    <n v="9.4600000000000009"/>
    <s v="No"/>
    <s v="No"/>
    <s v="No"/>
    <n v="0"/>
    <s v="No"/>
    <x v="2"/>
    <s v="Diabetes"/>
    <s v="4-Dec-2002"/>
    <n v="1267"/>
    <s v="tier - 2"/>
    <s v="tier - 1"/>
    <s v="R1013"/>
    <n v="21"/>
  </r>
  <r>
    <s v="Id2256"/>
    <s v="  Ryan C"/>
    <n v="35.4"/>
    <n v="5.94"/>
    <s v="No"/>
    <s v="No"/>
    <s v="Yes"/>
    <n v="1"/>
    <s v="No"/>
    <x v="0"/>
    <s v="Prediabetes"/>
    <s v="21-Nov-2003"/>
    <n v="1263.25"/>
    <s v="tier - 2"/>
    <s v="tier - 3"/>
    <s v="R1011"/>
    <n v="20"/>
  </r>
  <r>
    <s v="Id2257"/>
    <s v="  Cliff"/>
    <n v="34.4"/>
    <n v="5.7"/>
    <s v="No"/>
    <s v="No"/>
    <s v="Yes"/>
    <n v="1"/>
    <s v="No"/>
    <x v="0"/>
    <s v="Prediabetes"/>
    <s v="15-Aug-2003"/>
    <n v="1261.8599999999999"/>
    <s v="tier - 2"/>
    <s v="tier - 3"/>
    <s v="R1011"/>
    <n v="20"/>
  </r>
  <r>
    <s v="Id2258"/>
    <s v="  Blue"/>
    <n v="34.1"/>
    <n v="4.13"/>
    <s v="No"/>
    <s v="No"/>
    <s v="Yes"/>
    <n v="1"/>
    <s v="No"/>
    <x v="0"/>
    <s v="Normal"/>
    <s v="30-Oct-2003"/>
    <n v="1261.44"/>
    <s v="tier - 2"/>
    <s v="tier - 3"/>
    <s v="R1011"/>
    <n v="20"/>
  </r>
  <r>
    <s v="Id2259"/>
    <s v="  Jeffrey M"/>
    <n v="30.4"/>
    <n v="4.7699999999999996"/>
    <s v="No"/>
    <s v="No"/>
    <s v="Yes"/>
    <n v="1"/>
    <s v="No"/>
    <x v="0"/>
    <s v="Normal"/>
    <s v="13-Oct-2003"/>
    <n v="1256.3"/>
    <s v="tier - 2"/>
    <s v="tier - 3"/>
    <s v="R1011"/>
    <n v="20"/>
  </r>
  <r>
    <s v="Id2260"/>
    <s v="  Andrew"/>
    <n v="28.7"/>
    <n v="4.99"/>
    <s v="No"/>
    <s v="No"/>
    <s v="Yes"/>
    <n v="1"/>
    <s v="No"/>
    <x v="1"/>
    <s v="Normal"/>
    <s v="10-Dec-2003"/>
    <n v="1253.94"/>
    <s v="tier - 2"/>
    <s v="tier - 2"/>
    <s v="R1011"/>
    <n v="20"/>
  </r>
  <r>
    <s v="Id2261"/>
    <s v="  Julia"/>
    <n v="17.440000000000001"/>
    <n v="4.42"/>
    <s v="Yes"/>
    <s v="No"/>
    <s v="Yes"/>
    <n v="1"/>
    <s v="No"/>
    <x v="3"/>
    <s v="Normal"/>
    <s v="4-Nov-1997"/>
    <n v="1253"/>
    <s v="tier - 2"/>
    <s v="tier - 2"/>
    <s v="R1013"/>
    <n v="26"/>
  </r>
  <r>
    <s v="Id2262"/>
    <s v="  Daniel"/>
    <n v="27.6"/>
    <n v="4.01"/>
    <s v="No"/>
    <s v="No"/>
    <s v="Yes"/>
    <n v="1"/>
    <s v="No"/>
    <x v="1"/>
    <s v="Normal"/>
    <s v="15-Sep-2003"/>
    <n v="1252.4100000000001"/>
    <s v="tier - 2"/>
    <s v="tier - 3"/>
    <s v="R1011"/>
    <n v="20"/>
  </r>
  <r>
    <s v="Id2263"/>
    <s v="  Jaime"/>
    <n v="20.7"/>
    <n v="4.49"/>
    <s v="No"/>
    <s v="No"/>
    <s v="Yes"/>
    <n v="1"/>
    <s v="No"/>
    <x v="2"/>
    <s v="Normal"/>
    <s v="8-Sep-2003"/>
    <n v="1242.82"/>
    <s v="tier - 2"/>
    <s v="tier - 1"/>
    <s v="R1011"/>
    <n v="20"/>
  </r>
  <r>
    <s v="Id2264"/>
    <s v="  Mohd Syahidan"/>
    <n v="20.3"/>
    <n v="6.37"/>
    <s v="No"/>
    <s v="No"/>
    <s v="Yes"/>
    <n v="1"/>
    <s v="No"/>
    <x v="2"/>
    <s v="Prediabetes"/>
    <s v="15-Sep-2003"/>
    <n v="1242.26"/>
    <s v="tier - 2"/>
    <s v="tier - 1"/>
    <s v="R1011"/>
    <n v="20"/>
  </r>
  <r>
    <s v="Id2265"/>
    <s v="  Matthew"/>
    <n v="19.8"/>
    <n v="5.12"/>
    <s v="No"/>
    <s v="No"/>
    <s v="Yes"/>
    <n v="1"/>
    <s v="No"/>
    <x v="2"/>
    <s v="Normal"/>
    <s v="2-Aug-2003"/>
    <n v="1241.57"/>
    <s v="tier - 2"/>
    <s v="tier - 2"/>
    <s v="R1011"/>
    <n v="20"/>
  </r>
  <r>
    <s v="Id2266"/>
    <s v="  Elizabeth S"/>
    <n v="21.87"/>
    <n v="8.59"/>
    <s v="No"/>
    <s v="No"/>
    <s v="No"/>
    <n v="0"/>
    <s v="No"/>
    <x v="2"/>
    <s v="Diabetes"/>
    <s v="1-Jul-2002"/>
    <n v="1241"/>
    <s v="tier - 2"/>
    <s v="tier - 2"/>
    <s v="R1013"/>
    <n v="21"/>
  </r>
  <r>
    <s v="Id2267"/>
    <s v="  Katie"/>
    <n v="16.600000000000001"/>
    <n v="5.87"/>
    <s v="No"/>
    <s v="No"/>
    <s v="No"/>
    <n v="1"/>
    <s v="No"/>
    <x v="3"/>
    <s v="Prediabetes"/>
    <s v="11-Oct-1998"/>
    <n v="1240"/>
    <s v="tier - 2"/>
    <s v="tier - 1"/>
    <s v="R1012"/>
    <n v="25"/>
  </r>
  <r>
    <s v="Id2268"/>
    <s v="  Christi A"/>
    <n v="21.98"/>
    <n v="7.03"/>
    <s v="No"/>
    <s v="No"/>
    <s v="No"/>
    <n v="0"/>
    <s v="No"/>
    <x v="2"/>
    <s v="Diabetes"/>
    <s v="12-Dec-2002"/>
    <n v="1237"/>
    <s v="tier - 2"/>
    <s v="tier - 2"/>
    <s v="R1013"/>
    <n v="21"/>
  </r>
  <r>
    <s v="Id2269"/>
    <s v="  Sandra K"/>
    <n v="19.7"/>
    <n v="5.51"/>
    <s v="No"/>
    <s v="No"/>
    <s v="No"/>
    <n v="1"/>
    <s v="No"/>
    <x v="2"/>
    <s v="Normal"/>
    <s v="13-Jul-1998"/>
    <n v="1234"/>
    <s v="tier - 2"/>
    <s v="tier - 1"/>
    <s v="R1013"/>
    <n v="25"/>
  </r>
  <r>
    <s v="Id2270"/>
    <s v="  Katharine"/>
    <n v="19.21"/>
    <n v="4.76"/>
    <s v="No"/>
    <s v="Yes"/>
    <s v="No"/>
    <n v="1"/>
    <s v="No"/>
    <x v="2"/>
    <s v="Normal"/>
    <s v="16-Oct-2004"/>
    <n v="1228"/>
    <s v="tier - 2"/>
    <s v="tier - 1"/>
    <s v="R1012"/>
    <n v="19"/>
  </r>
  <r>
    <s v="Id2271"/>
    <s v="  Jerome"/>
    <n v="19.3"/>
    <n v="4.7"/>
    <s v="No"/>
    <s v="Yes"/>
    <s v="No"/>
    <n v="1"/>
    <s v="No"/>
    <x v="2"/>
    <s v="Normal"/>
    <s v="9-Jul-2004"/>
    <n v="1224"/>
    <s v="tier - 2"/>
    <s v="tier - 1"/>
    <s v="R1013"/>
    <n v="19"/>
  </r>
  <r>
    <s v="Id2272"/>
    <s v="  Julia R"/>
    <n v="16.22"/>
    <n v="6.21"/>
    <s v="Yes"/>
    <s v="No"/>
    <s v="No"/>
    <n v="0"/>
    <s v="No"/>
    <x v="3"/>
    <s v="Prediabetes"/>
    <s v="4-Nov-1996"/>
    <n v="1220"/>
    <s v="tier - 2"/>
    <s v="tier - 3"/>
    <s v="R1012"/>
    <n v="27"/>
  </r>
  <r>
    <s v="Id2273"/>
    <s v="  Sean Henry"/>
    <n v="17.12"/>
    <n v="4.5199999999999996"/>
    <s v="No"/>
    <s v="Yes"/>
    <s v="No"/>
    <n v="1"/>
    <s v="No"/>
    <x v="3"/>
    <s v="Normal"/>
    <s v="2-Jun-2004"/>
    <n v="1210"/>
    <s v="tier - 2"/>
    <s v="tier - 1"/>
    <s v="R1013"/>
    <n v="19"/>
  </r>
  <r>
    <s v="Id2274"/>
    <s v="  Rachel A"/>
    <n v="19.07"/>
    <n v="5.45"/>
    <s v="No"/>
    <s v="No"/>
    <s v="No"/>
    <n v="1"/>
    <s v="No"/>
    <x v="2"/>
    <s v="Normal"/>
    <s v="6-Oct-1992"/>
    <n v="1200.55"/>
    <s v="tier - 2"/>
    <s v="tier - 3"/>
    <s v="R1013"/>
    <n v="31"/>
  </r>
  <r>
    <s v="Id2275"/>
    <s v="  Jim"/>
    <n v="15.56"/>
    <n v="4.42"/>
    <s v="No"/>
    <s v="No"/>
    <s v="No"/>
    <n v="0"/>
    <s v="No"/>
    <x v="3"/>
    <s v="Normal"/>
    <s v="28-Jun-1999"/>
    <n v="1200"/>
    <s v="tier - 2"/>
    <s v="tier - 3"/>
    <s v="R1012"/>
    <n v="24"/>
  </r>
  <r>
    <s v="Id2276"/>
    <s v="  Tim"/>
    <n v="22.76"/>
    <n v="9.44"/>
    <s v="No"/>
    <s v="No"/>
    <s v="No"/>
    <n v="0"/>
    <s v="No"/>
    <x v="2"/>
    <s v="Diabetes"/>
    <s v="26-Aug-2002"/>
    <n v="1191"/>
    <s v="tier - 2"/>
    <s v="tier - 1"/>
    <s v="R1013"/>
    <n v="21"/>
  </r>
  <r>
    <s v="Id2277"/>
    <s v="  Abby L"/>
    <n v="22.79"/>
    <n v="6.15"/>
    <s v="Yes"/>
    <s v="No"/>
    <s v="Yes"/>
    <n v="1"/>
    <s v="No"/>
    <x v="2"/>
    <s v="Prediabetes"/>
    <s v="28-Jun-1997"/>
    <n v="1178.07"/>
    <s v="tier - 2"/>
    <s v="tier - 2"/>
    <s v="R1013"/>
    <n v="26"/>
  </r>
  <r>
    <s v="Id2278"/>
    <s v="  Mark"/>
    <n v="17.41"/>
    <n v="5.13"/>
    <s v="Yes"/>
    <s v="No"/>
    <s v="No"/>
    <n v="0"/>
    <s v="No"/>
    <x v="3"/>
    <s v="Normal"/>
    <s v="11-Aug-1996"/>
    <n v="1178"/>
    <s v="tier - 2"/>
    <s v="tier - 3"/>
    <s v="R1013"/>
    <n v="27"/>
  </r>
  <r>
    <s v="Id2279"/>
    <s v="  Ali"/>
    <n v="19.32"/>
    <n v="4.96"/>
    <s v="Yes"/>
    <s v="No"/>
    <s v="No"/>
    <n v="0"/>
    <s v="No"/>
    <x v="2"/>
    <s v="Normal"/>
    <s v="12-Nov-2001"/>
    <n v="1167"/>
    <s v="tier - 2"/>
    <s v="tier - 1"/>
    <s v="R1013"/>
    <n v="22"/>
  </r>
  <r>
    <s v="Id2280"/>
    <s v="  Joshua"/>
    <n v="18.25"/>
    <n v="10.95"/>
    <s v="No"/>
    <s v="No"/>
    <s v="No"/>
    <n v="0"/>
    <s v="No"/>
    <x v="3"/>
    <s v="Diabetes"/>
    <s v="11-Jun-2002"/>
    <n v="1165"/>
    <s v="tier - 2"/>
    <s v="tier - 3"/>
    <s v="R1012"/>
    <n v="21"/>
  </r>
  <r>
    <s v="Id2281"/>
    <s v="  Pierre"/>
    <n v="53.13"/>
    <n v="4.4400000000000004"/>
    <s v="No"/>
    <s v="Yes"/>
    <s v="No"/>
    <n v="1"/>
    <s v="No"/>
    <x v="0"/>
    <s v="Normal"/>
    <s v="11-Nov-2004"/>
    <n v="1163.46"/>
    <s v="tier - 2"/>
    <s v="tier - 3"/>
    <s v="R1013"/>
    <n v="19"/>
  </r>
  <r>
    <s v="Id2282"/>
    <s v="  Kate"/>
    <n v="20.46"/>
    <n v="4.0199999999999996"/>
    <s v="No"/>
    <s v="No"/>
    <s v="No"/>
    <n v="0"/>
    <s v="No"/>
    <x v="2"/>
    <s v="Normal"/>
    <s v="26-Jul-1994"/>
    <n v="1158.32"/>
    <s v="tier - 2"/>
    <s v="tier - 1"/>
    <s v="R1013"/>
    <n v="29"/>
  </r>
  <r>
    <s v="Id2283"/>
    <s v="  David"/>
    <n v="43.01"/>
    <n v="5.44"/>
    <s v="No"/>
    <s v="Yes"/>
    <s v="No"/>
    <n v="1"/>
    <s v="No"/>
    <x v="0"/>
    <s v="Normal"/>
    <s v="18-Jul-2004"/>
    <n v="1149.4000000000001"/>
    <s v="tier - 2"/>
    <s v="tier - 2"/>
    <s v="R1013"/>
    <n v="19"/>
  </r>
  <r>
    <s v="Id2284"/>
    <s v="  Carla"/>
    <n v="15.01"/>
    <n v="4.1500000000000004"/>
    <s v="No"/>
    <s v="No"/>
    <s v="Yes"/>
    <n v="1"/>
    <s v="No"/>
    <x v="3"/>
    <s v="Normal"/>
    <s v="12-Jun-2003"/>
    <n v="1149"/>
    <s v="tier - 2"/>
    <s v="tier - 1"/>
    <s v="R1012"/>
    <n v="20"/>
  </r>
  <r>
    <s v="Id2285"/>
    <s v="  Alvaro Sr"/>
    <n v="41.14"/>
    <n v="6.02"/>
    <s v="No"/>
    <s v="Yes"/>
    <s v="No"/>
    <n v="1"/>
    <s v="No"/>
    <x v="0"/>
    <s v="Prediabetes"/>
    <s v="10-Jun-2004"/>
    <n v="1146.8"/>
    <s v="tier - 2"/>
    <s v="tier - 2"/>
    <s v="R1013"/>
    <n v="19"/>
  </r>
  <r>
    <s v="Id2286"/>
    <s v="  Hope"/>
    <n v="16.55"/>
    <n v="7.73"/>
    <s v="No"/>
    <s v="No"/>
    <s v="No"/>
    <n v="0"/>
    <s v="No"/>
    <x v="3"/>
    <s v="Diabetes"/>
    <s v="1-Oct-2002"/>
    <n v="1142"/>
    <s v="tier - 3"/>
    <s v="tier - 2"/>
    <s v="R1011"/>
    <n v="21"/>
  </r>
  <r>
    <s v="Id2287"/>
    <s v="  Mark P"/>
    <n v="37.29"/>
    <n v="5.03"/>
    <s v="No"/>
    <s v="Yes"/>
    <s v="No"/>
    <n v="1"/>
    <s v="No"/>
    <x v="0"/>
    <s v="Normal"/>
    <s v="12-Sep-2004"/>
    <n v="1141.45"/>
    <s v="tier - 3"/>
    <s v="tier - 3"/>
    <s v="R1013"/>
    <n v="19"/>
  </r>
  <r>
    <s v="Id2288"/>
    <s v="  Desiree"/>
    <n v="16.739999999999998"/>
    <n v="4.08"/>
    <s v="Yes"/>
    <s v="No"/>
    <s v="No"/>
    <n v="0"/>
    <s v="No"/>
    <x v="3"/>
    <s v="Normal"/>
    <s v="25-Oct-2001"/>
    <n v="1141"/>
    <s v="tier - 3"/>
    <s v="tier - 1"/>
    <s v="R1013"/>
    <n v="22"/>
  </r>
  <r>
    <s v="Id2289"/>
    <s v="  Mario Jr"/>
    <n v="34.43"/>
    <n v="4.2699999999999996"/>
    <s v="No"/>
    <s v="Yes"/>
    <s v="No"/>
    <n v="1"/>
    <s v="No"/>
    <x v="0"/>
    <s v="Normal"/>
    <s v="27-Nov-2004"/>
    <n v="1137.47"/>
    <s v="tier - 3"/>
    <s v="tier - 2"/>
    <s v="R1013"/>
    <n v="19"/>
  </r>
  <r>
    <s v="Id2290"/>
    <s v="  Lusapho"/>
    <n v="34.1"/>
    <n v="4.07"/>
    <s v="No"/>
    <s v="Yes"/>
    <s v="No"/>
    <n v="1"/>
    <s v="No"/>
    <x v="0"/>
    <s v="Normal"/>
    <s v="15-Oct-2004"/>
    <n v="1137.01"/>
    <s v="tier - 3"/>
    <s v="tier - 1"/>
    <s v="R1013"/>
    <n v="19"/>
  </r>
  <r>
    <s v="Id2291"/>
    <s v="  Erin C"/>
    <n v="19.3"/>
    <n v="10.36"/>
    <s v="No"/>
    <s v="No"/>
    <s v="No"/>
    <n v="0"/>
    <s v="No"/>
    <x v="2"/>
    <s v="Diabetes"/>
    <s v="11-Aug-2002"/>
    <n v="1137"/>
    <s v="tier - 3"/>
    <s v="tier - 1"/>
    <s v="R1013"/>
    <n v="21"/>
  </r>
  <r>
    <s v="Id2292"/>
    <s v="  Alan F"/>
    <n v="33.659999999999997"/>
    <n v="5.71"/>
    <s v="No"/>
    <s v="Yes"/>
    <s v="No"/>
    <n v="1"/>
    <s v="No"/>
    <x v="0"/>
    <s v="Prediabetes"/>
    <s v="28-Nov-2004"/>
    <n v="1136.4000000000001"/>
    <s v="tier - 3"/>
    <s v="tier - 3"/>
    <s v="R1013"/>
    <n v="19"/>
  </r>
  <r>
    <s v="Id2293"/>
    <s v="  Ryan"/>
    <n v="33.33"/>
    <n v="6.08"/>
    <s v="No"/>
    <s v="Yes"/>
    <s v="No"/>
    <n v="1"/>
    <s v="No"/>
    <x v="0"/>
    <s v="Prediabetes"/>
    <s v="11-Jun-2004"/>
    <n v="1135.94"/>
    <s v="tier - 3"/>
    <s v="tier - 3"/>
    <s v="R1013"/>
    <n v="19"/>
  </r>
  <r>
    <s v="Id2294"/>
    <s v="  Hope"/>
    <n v="21.84"/>
    <n v="5.71"/>
    <s v="No"/>
    <s v="Yes"/>
    <s v="No"/>
    <n v="1"/>
    <s v="No"/>
    <x v="2"/>
    <s v="Prediabetes"/>
    <s v="6-Oct-2004"/>
    <n v="1135"/>
    <s v="tier - 3"/>
    <s v="tier - 3"/>
    <s v="R1013"/>
    <n v="19"/>
  </r>
  <r>
    <s v="Id2295"/>
    <s v="  Josh"/>
    <n v="16.87"/>
    <n v="9.1300000000000008"/>
    <s v="No"/>
    <s v="No"/>
    <s v="No"/>
    <n v="0"/>
    <s v="No"/>
    <x v="3"/>
    <s v="Diabetes"/>
    <s v="19-Jul-2002"/>
    <n v="1132"/>
    <s v="tier - 3"/>
    <s v="tier - 1"/>
    <s v="R1013"/>
    <n v="21"/>
  </r>
  <r>
    <s v="Id2296"/>
    <s v="  Jacob J"/>
    <n v="30.14"/>
    <n v="5.49"/>
    <s v="No"/>
    <s v="Yes"/>
    <s v="No"/>
    <n v="1"/>
    <s v="No"/>
    <x v="0"/>
    <s v="Normal"/>
    <s v="14-Jun-2004"/>
    <n v="1131.51"/>
    <s v="tier - 3"/>
    <s v="tier - 1"/>
    <s v="R1013"/>
    <n v="19"/>
  </r>
  <r>
    <s v="Id2297"/>
    <s v="  Jose Tomas"/>
    <n v="23.21"/>
    <n v="4.37"/>
    <s v="No"/>
    <s v="Yes"/>
    <s v="No"/>
    <n v="1"/>
    <s v="No"/>
    <x v="2"/>
    <s v="Normal"/>
    <s v="12-Nov-2004"/>
    <n v="1121.8699999999999"/>
    <s v="tier - 3"/>
    <s v="tier - 1"/>
    <s v="R1013"/>
    <n v="19"/>
  </r>
  <r>
    <s v="Id2298"/>
    <s v="  Mary Evan"/>
    <n v="17.170000000000002"/>
    <n v="8.4600000000000009"/>
    <s v="No"/>
    <s v="No"/>
    <s v="No"/>
    <n v="0"/>
    <s v="No"/>
    <x v="3"/>
    <s v="Diabetes"/>
    <s v="13-Aug-2002"/>
    <n v="1086"/>
    <s v="tier - 3"/>
    <s v="tier - 3"/>
    <s v="R1013"/>
    <n v="21"/>
  </r>
  <r>
    <s v="Id2299"/>
    <s v="  Justin K"/>
    <n v="15.61"/>
    <n v="5.28"/>
    <s v="No"/>
    <s v="No"/>
    <s v="No"/>
    <n v="1"/>
    <s v="No"/>
    <x v="3"/>
    <s v="Normal"/>
    <s v="26-Dec-1998"/>
    <n v="1082"/>
    <s v="tier - 3"/>
    <s v="tier - 2"/>
    <s v="R1013"/>
    <n v="25"/>
  </r>
  <r>
    <s v="Id2300"/>
    <s v="  Patrick"/>
    <n v="17.98"/>
    <n v="5.33"/>
    <s v="Yes"/>
    <s v="No"/>
    <s v="Yes"/>
    <n v="1"/>
    <s v="No"/>
    <x v="3"/>
    <s v="Normal"/>
    <s v="13-Aug-1997"/>
    <n v="1071"/>
    <s v="tier - 3"/>
    <s v="tier - 3"/>
    <s v="R1013"/>
    <n v="26"/>
  </r>
  <r>
    <s v="Id2301"/>
    <s v="  Roman"/>
    <n v="21.64"/>
    <n v="5.5"/>
    <s v="No"/>
    <s v="Yes"/>
    <s v="No"/>
    <n v="1"/>
    <s v="No"/>
    <x v="2"/>
    <s v="Normal"/>
    <s v="24-Aug-2004"/>
    <n v="1070"/>
    <s v="tier - 3"/>
    <s v="tier - 3"/>
    <s v="R1013"/>
    <n v="19"/>
  </r>
  <r>
    <s v="Id2302"/>
    <s v="  David"/>
    <n v="16.399999999999999"/>
    <n v="5.4"/>
    <s v="No"/>
    <s v="No"/>
    <s v="Yes"/>
    <n v="1"/>
    <s v="No"/>
    <x v="3"/>
    <s v="Normal"/>
    <s v="28-Sep-1993"/>
    <n v="1068"/>
    <s v="tier - 3"/>
    <s v="tier - 1"/>
    <s v="R1013"/>
    <n v="30"/>
  </r>
  <r>
    <s v="Id2303"/>
    <s v="  Evelyn L"/>
    <n v="15.77"/>
    <n v="6.05"/>
    <s v="Yes"/>
    <s v="No"/>
    <s v="No"/>
    <n v="1"/>
    <s v="No"/>
    <x v="3"/>
    <s v="Prediabetes"/>
    <s v="1-Jun-1995"/>
    <n v="1056"/>
    <s v="tier - 3"/>
    <s v="tier - 2"/>
    <s v="R1013"/>
    <n v="28"/>
  </r>
  <r>
    <s v="Id2304"/>
    <s v="  Jim"/>
    <n v="18.27"/>
    <n v="11.46"/>
    <s v="No"/>
    <s v="No"/>
    <s v="No"/>
    <n v="0"/>
    <s v="No"/>
    <x v="3"/>
    <s v="Diabetes"/>
    <s v="1-Jul-2002"/>
    <n v="1049"/>
    <s v="tier - 3"/>
    <s v="tier - 2"/>
    <s v="R1012"/>
    <n v="21"/>
  </r>
  <r>
    <s v="Id2305"/>
    <s v="  Matthew S"/>
    <n v="16.489999999999998"/>
    <n v="8.48"/>
    <s v="No"/>
    <s v="No"/>
    <s v="No"/>
    <n v="0"/>
    <s v="No"/>
    <x v="3"/>
    <s v="Diabetes"/>
    <s v="20-Jul-2002"/>
    <n v="1047"/>
    <s v="tier - 3"/>
    <s v="tier - 1"/>
    <s v="R1013"/>
    <n v="21"/>
  </r>
  <r>
    <s v="Id2306"/>
    <s v="  Kenneth"/>
    <n v="16.14"/>
    <n v="4.8600000000000003"/>
    <s v="No"/>
    <s v="No"/>
    <s v="No"/>
    <n v="0"/>
    <s v="No"/>
    <x v="3"/>
    <s v="Normal"/>
    <s v="17-Nov-1994"/>
    <n v="1044"/>
    <s v="tier - 3"/>
    <s v="tier - 2"/>
    <s v="R1013"/>
    <n v="29"/>
  </r>
  <r>
    <s v="Id2307"/>
    <s v="  Andrea"/>
    <n v="20.85"/>
    <n v="4.45"/>
    <s v="Yes"/>
    <s v="No"/>
    <s v="No"/>
    <n v="1"/>
    <s v="No"/>
    <x v="2"/>
    <s v="Normal"/>
    <s v="5-Oct-1995"/>
    <n v="1033.74"/>
    <s v="tier - 3"/>
    <s v="tier - 1"/>
    <s v="R1013"/>
    <n v="28"/>
  </r>
  <r>
    <s v="Id2308"/>
    <s v="  Kristina"/>
    <n v="15.88"/>
    <n v="4.3600000000000003"/>
    <s v="No"/>
    <s v="No"/>
    <s v="No"/>
    <n v="0"/>
    <s v="No"/>
    <x v="3"/>
    <s v="Normal"/>
    <s v="5-Aug-1999"/>
    <n v="1019"/>
    <s v="tier - 3"/>
    <s v="tier - 2"/>
    <s v="R1013"/>
    <n v="24"/>
  </r>
  <r>
    <s v="Id2309"/>
    <s v="  Kristen"/>
    <n v="20.66"/>
    <n v="5.8"/>
    <s v="No"/>
    <s v="Yes"/>
    <s v="No"/>
    <n v="1"/>
    <s v="No"/>
    <x v="2"/>
    <s v="Prediabetes"/>
    <s v="9-Oct-2000"/>
    <n v="1012"/>
    <s v="tier - 3"/>
    <s v="tier - 2"/>
    <s v="R1013"/>
    <n v="23"/>
  </r>
  <r>
    <s v="Id2310"/>
    <s v="  Matthew"/>
    <n v="20.399999999999999"/>
    <n v="5.27"/>
    <s v="No"/>
    <s v="No"/>
    <s v="No"/>
    <n v="0"/>
    <s v="No"/>
    <x v="2"/>
    <s v="Normal"/>
    <s v="22-Nov-1994"/>
    <n v="1006.65"/>
    <s v="tier - 3"/>
    <s v="tier - 2"/>
    <s v="R1013"/>
    <n v="29"/>
  </r>
  <r>
    <s v="Id2311"/>
    <s v="  Kathleen"/>
    <n v="25.19"/>
    <n v="5.64"/>
    <s v="Yes"/>
    <s v="No"/>
    <s v="No"/>
    <n v="0"/>
    <s v="No"/>
    <x v="1"/>
    <s v="Normal"/>
    <s v="19-Aug-2001"/>
    <n v="964.71"/>
    <s v="tier - 3"/>
    <s v="tier - 2"/>
    <s v="R1013"/>
    <n v="22"/>
  </r>
  <r>
    <s v="Id2312"/>
    <s v="  Lindsey"/>
    <n v="20.54"/>
    <n v="4.2"/>
    <s v="Yes"/>
    <s v="No"/>
    <s v="No"/>
    <n v="1"/>
    <s v="No"/>
    <x v="2"/>
    <s v="Normal"/>
    <s v="28-Oct-1995"/>
    <n v="928.59"/>
    <s v="tier - 3"/>
    <s v="tier - 1"/>
    <s v="R1013"/>
    <n v="28"/>
  </r>
  <r>
    <s v="Id2313"/>
    <s v="  Robert"/>
    <n v="20.13"/>
    <n v="5.42"/>
    <s v="No"/>
    <s v="No"/>
    <s v="No"/>
    <n v="0"/>
    <s v="No"/>
    <x v="2"/>
    <s v="Normal"/>
    <s v="30-Oct-1994"/>
    <n v="915.07"/>
    <s v="tier - 3"/>
    <s v="tier - 1"/>
    <s v="R1013"/>
    <n v="29"/>
  </r>
  <r>
    <s v="Id2314"/>
    <s v="  Sarah E"/>
    <n v="18.93"/>
    <n v="6.11"/>
    <s v="No"/>
    <s v="No"/>
    <s v="Yes"/>
    <n v="1"/>
    <s v="No"/>
    <x v="2"/>
    <s v="Prediabetes"/>
    <s v="27-Nov-1993"/>
    <n v="896.21"/>
    <s v="tier - 3"/>
    <s v="tier - 1"/>
    <s v="R1013"/>
    <n v="30"/>
  </r>
  <r>
    <s v="Id2315"/>
    <s v="  Flannery"/>
    <n v="24.14"/>
    <n v="5.29"/>
    <s v="No"/>
    <s v="Yes"/>
    <s v="No"/>
    <n v="1"/>
    <s v="No"/>
    <x v="2"/>
    <s v="Normal"/>
    <s v="18-Nov-2000"/>
    <n v="865.41"/>
    <s v="tier - 3"/>
    <s v="tier - 1"/>
    <s v="R1013"/>
    <n v="23"/>
  </r>
  <r>
    <s v="Id2316"/>
    <s v="  John T"/>
    <n v="25.03"/>
    <n v="5.91"/>
    <s v="No"/>
    <s v="Yes"/>
    <s v="No"/>
    <n v="1"/>
    <s v="No"/>
    <x v="1"/>
    <s v="Prediabetes"/>
    <s v="7-Oct-2004"/>
    <n v="830.52"/>
    <s v="tier - 3"/>
    <s v="tier - 2"/>
    <s v="R1011"/>
    <n v="19"/>
  </r>
  <r>
    <s v="Id2317"/>
    <s v="  Koji"/>
    <n v="20.47"/>
    <n v="5.81"/>
    <s v="Yes"/>
    <s v="No"/>
    <s v="No"/>
    <n v="1"/>
    <s v="No"/>
    <x v="2"/>
    <s v="Prediabetes"/>
    <s v="7-Dec-1995"/>
    <n v="773.54"/>
    <s v="tier - 3"/>
    <s v="tier - 2"/>
    <s v="R1013"/>
    <n v="28"/>
  </r>
  <r>
    <s v="Id2318"/>
    <s v="  Candice M"/>
    <n v="18.82"/>
    <n v="5.51"/>
    <s v="Yes"/>
    <s v="No"/>
    <s v="No"/>
    <n v="0"/>
    <s v="No"/>
    <x v="2"/>
    <s v="Normal"/>
    <s v="18-Sep-1996"/>
    <n v="770.38"/>
    <s v="tier - 3"/>
    <s v="tier - 2"/>
    <s v="R1012"/>
    <n v="27"/>
  </r>
  <r>
    <s v="Id2319"/>
    <s v="  Theodore A"/>
    <n v="17.079999999999998"/>
    <n v="5.73"/>
    <s v="No"/>
    <s v="No"/>
    <s v="Yes"/>
    <n v="1"/>
    <s v="No"/>
    <x v="3"/>
    <s v="Prediabetes"/>
    <s v="28-Jun-1993"/>
    <n v="770"/>
    <s v="tier - 3"/>
    <s v="tier - 3"/>
    <s v="R1013"/>
    <n v="30"/>
  </r>
  <r>
    <s v="Id2320"/>
    <s v="  Lindy"/>
    <n v="19.21"/>
    <n v="5.53"/>
    <s v="Yes"/>
    <s v="No"/>
    <s v="No"/>
    <n v="0"/>
    <s v="No"/>
    <x v="2"/>
    <s v="Normal"/>
    <s v="22-Oct-1996"/>
    <n v="760"/>
    <s v="tier - 3"/>
    <s v="tier - 3"/>
    <s v="R1013"/>
    <n v="27"/>
  </r>
  <r>
    <s v="Id2321"/>
    <s v="  Thomas"/>
    <n v="17.86"/>
    <n v="5.43"/>
    <s v="No"/>
    <s v="No"/>
    <s v="Yes"/>
    <n v="1"/>
    <s v="No"/>
    <x v="3"/>
    <s v="Normal"/>
    <s v="9-Aug-1993"/>
    <n v="760"/>
    <s v="tier - 3"/>
    <s v="tier - 1"/>
    <s v="R1013"/>
    <n v="30"/>
  </r>
  <r>
    <s v="Id2322"/>
    <s v="  Holly"/>
    <n v="21.38"/>
    <n v="8.01"/>
    <s v="No"/>
    <s v="No"/>
    <s v="No"/>
    <n v="0"/>
    <s v="No"/>
    <x v="2"/>
    <s v="Diabetes"/>
    <s v="19-Sep-2002"/>
    <n v="750"/>
    <s v="tier - 3"/>
    <s v="tier - 1"/>
    <s v="R1012"/>
    <n v="21"/>
  </r>
  <r>
    <s v="Id2323"/>
    <s v="  Matthew"/>
    <n v="23.35"/>
    <n v="5.94"/>
    <s v="No"/>
    <s v="No"/>
    <s v="No"/>
    <n v="0"/>
    <s v="No"/>
    <x v="2"/>
    <s v="Prediabetes"/>
    <s v="14-Dec-1999"/>
    <n v="722.99"/>
    <s v="tier - 3"/>
    <s v="tier - 1"/>
    <s v="R1013"/>
    <n v="24"/>
  </r>
  <r>
    <s v="Id2324"/>
    <s v="  Meghan K"/>
    <n v="22.24"/>
    <n v="5.04"/>
    <s v="No"/>
    <s v="No"/>
    <s v="No"/>
    <n v="0"/>
    <s v="No"/>
    <x v="2"/>
    <s v="Normal"/>
    <s v="26-Dec-1999"/>
    <n v="700"/>
    <s v="tier - 2"/>
    <s v="tier - 3"/>
    <s v="R1013"/>
    <n v="24"/>
  </r>
  <r>
    <s v="Id2325"/>
    <s v="  Fred"/>
    <n v="24.76"/>
    <n v="4.54"/>
    <s v="Yes"/>
    <s v="No"/>
    <s v="No"/>
    <n v="0"/>
    <s v="No"/>
    <x v="2"/>
    <s v="Normal"/>
    <s v="12-Sep-2001"/>
    <n v="687.54"/>
    <s v="tier - 3"/>
    <s v="tier - 2"/>
    <s v="R1013"/>
    <n v="22"/>
  </r>
  <r>
    <s v="Id2326"/>
    <s v="  Sebastian"/>
    <n v="20.100000000000001"/>
    <n v="5.6"/>
    <s v="Yes"/>
    <s v="No"/>
    <s v="Yes"/>
    <n v="1"/>
    <s v="No"/>
    <x v="2"/>
    <s v="Normal"/>
    <s v="9-Nov-1997"/>
    <n v="670"/>
    <s v="tier - 3"/>
    <s v="tier - 3"/>
    <s v="R1013"/>
    <n v="26"/>
  </r>
  <r>
    <s v="Id2327"/>
    <s v="  Laura"/>
    <n v="21.77"/>
    <n v="10.67"/>
    <s v="No"/>
    <s v="No"/>
    <s v="No"/>
    <n v="0"/>
    <s v="No"/>
    <x v="2"/>
    <s v="Diabetes"/>
    <s v="29-Nov-2002"/>
    <n v="668"/>
    <s v="tier - 3"/>
    <s v="tier - 2"/>
    <s v="R1012"/>
    <n v="21"/>
  </r>
  <r>
    <s v="Id2328"/>
    <s v="  Nicole"/>
    <n v="17.82"/>
    <n v="5.26"/>
    <s v="Yes"/>
    <s v="No"/>
    <s v="No"/>
    <n v="1"/>
    <s v="No"/>
    <x v="3"/>
    <s v="Normal"/>
    <s v="4-Jul-1995"/>
    <n v="650"/>
    <s v="tier - 3"/>
    <s v="tier - 3"/>
    <s v="R1013"/>
    <n v="28"/>
  </r>
  <r>
    <s v="Id2329"/>
    <s v="  Susan E"/>
    <n v="17.07"/>
    <n v="5.22"/>
    <s v="No"/>
    <s v="No"/>
    <s v="Yes"/>
    <n v="1"/>
    <s v="No"/>
    <x v="3"/>
    <s v="Normal"/>
    <s v="1-Jun-1993"/>
    <n v="650"/>
    <s v="tier - 3"/>
    <s v="tier - 3"/>
    <s v="R1013"/>
    <n v="30"/>
  </r>
  <r>
    <s v="Id2330"/>
    <s v="  Katy"/>
    <n v="22.24"/>
    <n v="4.29"/>
    <s v="Yes"/>
    <s v="No"/>
    <s v="No"/>
    <n v="0"/>
    <s v="No"/>
    <x v="2"/>
    <s v="Normal"/>
    <s v="20-Nov-2001"/>
    <n v="646.14"/>
    <s v="tier - 3"/>
    <s v="tier - 3"/>
    <s v="R1012"/>
    <n v="22"/>
  </r>
  <r>
    <s v="Id2331"/>
    <s v="  Jordan"/>
    <n v="22.34"/>
    <n v="5.57"/>
    <s v="No"/>
    <s v="No"/>
    <s v="No"/>
    <n v="1"/>
    <s v="No"/>
    <x v="2"/>
    <s v="Normal"/>
    <s v="27-Jul-1998"/>
    <n v="637.26"/>
    <s v="tier - 3"/>
    <s v="tier - 3"/>
    <s v="R1013"/>
    <n v="25"/>
  </r>
  <r>
    <s v="Id2332"/>
    <s v="  Juan D"/>
    <n v="17.7"/>
    <n v="6.28"/>
    <s v="No"/>
    <s v="No"/>
    <s v="No"/>
    <n v="1"/>
    <s v="No"/>
    <x v="3"/>
    <s v="Prediabetes"/>
    <s v="13-Sep-1992"/>
    <n v="604.54"/>
    <s v="tier - 3"/>
    <s v="tier - 3"/>
    <s v="R1013"/>
    <n v="31"/>
  </r>
  <r>
    <s v="Id2333"/>
    <s v="  Julie"/>
    <n v="16.47"/>
    <n v="6.35"/>
    <s v="No"/>
    <s v="No"/>
    <s v="Yes"/>
    <n v="1"/>
    <s v="No"/>
    <x v="3"/>
    <s v="Prediabetes"/>
    <s v="30-Jun-1993"/>
    <n v="600"/>
    <s v="tier - 2"/>
    <s v="tier - 1"/>
    <s v="R1013"/>
    <n v="30"/>
  </r>
  <r>
    <s v="Id2334"/>
    <s v="  Evan P"/>
    <n v="17.600000000000001"/>
    <n v="4.3899999999999997"/>
    <s v="No"/>
    <s v="No"/>
    <s v="No"/>
    <n v="1"/>
    <s v="No"/>
    <x v="3"/>
    <s v="Normal"/>
    <s v="30-Nov-1992"/>
    <n v="570.62"/>
    <s v="tier - 2"/>
    <s v="tier - 1"/>
    <s v="R1013"/>
    <n v="31"/>
  </r>
  <r>
    <s v="Id2335"/>
    <s v="  Aaron K"/>
    <n v="17.579999999999998"/>
    <n v="4.51"/>
    <s v="No"/>
    <s v="No"/>
    <s v="No"/>
    <n v="1"/>
    <s v="No"/>
    <x v="3"/>
    <s v="Normal"/>
    <s v="9-Jul-1992"/>
    <n v="563.84"/>
    <s v="tier - 2"/>
    <s v="tier - 3"/>
    <s v="R1013"/>
    <n v="31"/>
  </r>
  <r>
    <s v="UNKNOWN_001"/>
    <s v="Unknown"/>
    <n v="30.972648822269903"/>
    <n v="6.578997858672385"/>
    <s v="Unknown"/>
    <s v="Unknown"/>
    <s v="Unknown"/>
    <n v="0"/>
    <s v="Unknown"/>
    <x v="0"/>
    <s v="Diabetes"/>
    <s v="9-Jun-1999"/>
    <n v="2775.19"/>
    <s v="tier - 2"/>
    <s v="tier - 1"/>
    <s v="R1012"/>
    <n v="24"/>
  </r>
  <r>
    <s v="UNKNOWN_002"/>
    <s v="Unknown"/>
    <n v="30.972648822269903"/>
    <n v="6.578997858672385"/>
    <s v="Unknown"/>
    <s v="Unknown"/>
    <s v="Unknown"/>
    <n v="0"/>
    <s v="Unknown"/>
    <x v="0"/>
    <s v="Diabetes"/>
    <s v="20-Dec-1985"/>
    <n v="6203.9"/>
    <s v="tier - 1"/>
    <s v="tier - 2"/>
    <s v="R1012"/>
    <n v="38"/>
  </r>
  <r>
    <s v="UNKNOWN_003"/>
    <s v="Unknown"/>
    <n v="30.972648822269903"/>
    <n v="6.578997858672385"/>
    <s v="Unknown"/>
    <s v="Unknown"/>
    <s v="Unknown"/>
    <n v="0"/>
    <s v="Unknown"/>
    <x v="0"/>
    <s v="Diabetes"/>
    <s v="13-Oct-2000"/>
    <n v="35585.58"/>
    <s v="tier - 1"/>
    <s v="tier - 2"/>
    <s v="R1011"/>
    <n v="23"/>
  </r>
  <r>
    <s v="UNKNOWN_004"/>
    <s v="Unknown"/>
    <n v="30.972648822269903"/>
    <n v="6.578997858672385"/>
    <s v="Unknown"/>
    <s v="Unknown"/>
    <s v="Unknown"/>
    <n v="0"/>
    <s v="Unknown"/>
    <x v="0"/>
    <s v="Diabetes"/>
    <s v="6-Oct-1992"/>
    <n v="36837.47"/>
    <s v="tier - 1"/>
    <s v="tier - 2"/>
    <s v="R1011"/>
    <n v="31"/>
  </r>
  <r>
    <s v="UNKNOWN_005"/>
    <s v="Unknown"/>
    <n v="30.972648822269903"/>
    <n v="6.578997858672385"/>
    <s v="Unknown"/>
    <s v="Unknown"/>
    <s v="Unknown"/>
    <n v="0"/>
    <s v="Unknown"/>
    <x v="0"/>
    <s v="Diabetes"/>
    <s v="22-Nov-1991"/>
    <n v="38711"/>
    <s v="tier - 1"/>
    <s v="tier - 3"/>
    <s v="R1011"/>
    <n v="32"/>
  </r>
  <r>
    <s v="UNKNOWN_006"/>
    <s v="Unknown"/>
    <n v="30.972648822269903"/>
    <n v="6.578997858672385"/>
    <s v="Unknown"/>
    <s v="Unknown"/>
    <s v="Unknown"/>
    <n v="0"/>
    <s v="Unknown"/>
    <x v="0"/>
    <s v="Diabetes"/>
    <s v="27-Nov-1987"/>
    <n v="20984.09"/>
    <s v="tier - 2"/>
    <s v="tier - 2"/>
    <s v="R1015"/>
    <n v="36"/>
  </r>
  <r>
    <s v="id2444"/>
    <s v="Unknown"/>
    <n v="30.972648822269903"/>
    <n v="6.578997858672385"/>
    <s v="Unknown"/>
    <s v="Unknown"/>
    <s v="Unknown"/>
    <n v="0"/>
    <s v="Unknown"/>
    <x v="0"/>
    <s v="Diabetes"/>
    <s v="1-Nov-2004"/>
    <n v="34303.17"/>
    <s v="tier - 1"/>
    <s v="tier - 3"/>
    <s v="R1013"/>
    <n v="19"/>
  </r>
  <r>
    <s v="id3444"/>
    <s v="Unknown"/>
    <n v="30.972648822269903"/>
    <n v="6.578997858672385"/>
    <s v="Unknown"/>
    <s v="Unknown"/>
    <s v="Unknown"/>
    <n v="0"/>
    <s v="Unknown"/>
    <x v="0"/>
    <s v="Diabetes"/>
    <s v="6-Nov-2004"/>
    <n v="1137.01"/>
    <s v="tier - 3"/>
    <s v="tier - 1"/>
    <s v="R1013"/>
    <n v="19"/>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1"/>
    <s v="  Kelly"/>
    <n v="47.41"/>
    <n v="7.47"/>
    <x v="0"/>
    <s v="No"/>
    <s v="No"/>
    <n v="0"/>
    <s v="Yes"/>
    <x v="0"/>
    <s v="Diabetes"/>
    <s v="12-Oct-1968"/>
    <n v="63770.43"/>
    <s v="tier - 1"/>
    <s v="tier - 3"/>
    <s v="R1013"/>
    <n v="55"/>
  </r>
  <r>
    <s v="Id2"/>
    <s v="  Matthew D"/>
    <n v="30.36"/>
    <n v="5.77"/>
    <x v="0"/>
    <s v="No"/>
    <s v="No"/>
    <n v="0"/>
    <s v="Yes"/>
    <x v="0"/>
    <s v="Prediabetes"/>
    <s v="8-Jun-1977"/>
    <n v="62592.87"/>
    <s v="tier - 2"/>
    <s v="tier - 3"/>
    <s v="R1013"/>
    <n v="46"/>
  </r>
  <r>
    <s v="Id3"/>
    <s v="  Phil"/>
    <n v="34.484999999999999"/>
    <n v="11.87"/>
    <x v="1"/>
    <s v="No"/>
    <s v="No"/>
    <n v="2"/>
    <s v="Yes"/>
    <x v="0"/>
    <s v="Diabetes"/>
    <s v="11-Sep-1970"/>
    <n v="60021.4"/>
    <s v="tier - 1"/>
    <s v="tier - 1"/>
    <s v="R1012"/>
    <n v="53"/>
  </r>
  <r>
    <s v="Id4"/>
    <s v="  Kelsey"/>
    <n v="38.094999999999999"/>
    <n v="6.05"/>
    <x v="0"/>
    <s v="No"/>
    <s v="No"/>
    <n v="0"/>
    <s v="Yes"/>
    <x v="0"/>
    <s v="Prediabetes"/>
    <s v="6-Jun-1991"/>
    <n v="58571.07"/>
    <s v="tier - 1"/>
    <s v="tier - 3"/>
    <s v="R1024"/>
    <n v="32"/>
  </r>
  <r>
    <s v="Id5"/>
    <s v="  Kristyn"/>
    <n v="35.53"/>
    <n v="5.45"/>
    <x v="0"/>
    <s v="No"/>
    <s v="No"/>
    <n v="0"/>
    <s v="Yes"/>
    <x v="0"/>
    <s v="Normal"/>
    <s v="19-Jun-1989"/>
    <n v="55135.4"/>
    <s v="tier - 1"/>
    <s v="tier - 2"/>
    <s v="R1012"/>
    <n v="34"/>
  </r>
  <r>
    <s v="Id6"/>
    <s v="  Russell B"/>
    <n v="32.799999999999997"/>
    <n v="6.59"/>
    <x v="0"/>
    <s v="No"/>
    <s v="No"/>
    <n v="0"/>
    <s v="Yes"/>
    <x v="0"/>
    <s v="Diabetes"/>
    <s v="4-Aug-1962"/>
    <n v="52590.83"/>
    <s v="tier - 1"/>
    <s v="tier - 3"/>
    <s v="R1011"/>
    <n v="61"/>
  </r>
  <r>
    <s v="Id7"/>
    <s v="  Scott"/>
    <n v="36.4"/>
    <n v="6.07"/>
    <x v="0"/>
    <s v="No"/>
    <s v="No"/>
    <n v="0"/>
    <s v="Yes"/>
    <x v="0"/>
    <s v="Prediabetes"/>
    <s v="27-Oct-1994"/>
    <n v="51194.559999999998"/>
    <s v="tier - 1"/>
    <s v="tier - 3"/>
    <s v="R1011"/>
    <n v="29"/>
  </r>
  <r>
    <s v="Id8"/>
    <s v="  Stephen"/>
    <n v="36.96"/>
    <n v="7.93"/>
    <x v="0"/>
    <s v="No"/>
    <s v="No"/>
    <n v="3"/>
    <s v="Yes"/>
    <x v="0"/>
    <s v="Diabetes"/>
    <s v="27-Jun-1958"/>
    <n v="49577.66"/>
    <s v="tier - 2"/>
    <s v="tier - 2"/>
    <s v="R1013"/>
    <n v="65"/>
  </r>
  <r>
    <s v="Id9"/>
    <s v="  Patrick R"/>
    <n v="41.14"/>
    <n v="9.58"/>
    <x v="1"/>
    <s v="No"/>
    <s v="Yes"/>
    <n v="1"/>
    <s v="Yes"/>
    <x v="0"/>
    <s v="Diabetes"/>
    <s v="4-Sep-1963"/>
    <n v="48970.25"/>
    <s v="tier - 1"/>
    <s v="tier - 2"/>
    <s v="R1013"/>
    <n v="60"/>
  </r>
  <r>
    <s v="Id10"/>
    <s v="  Brooke N"/>
    <n v="38.06"/>
    <n v="10.79"/>
    <x v="0"/>
    <s v="No"/>
    <s v="No"/>
    <n v="0"/>
    <s v="Yes"/>
    <x v="0"/>
    <s v="Diabetes"/>
    <s v="29-Dec-1978"/>
    <n v="48885.14"/>
    <s v="tier - 1"/>
    <s v="tier - 2"/>
    <s v="R1013"/>
    <n v="45"/>
  </r>
  <r>
    <s v="Id11"/>
    <s v="  Paola Andrea"/>
    <n v="37.700000000000003"/>
    <n v="5.96"/>
    <x v="1"/>
    <s v="No"/>
    <s v="No"/>
    <n v="2"/>
    <s v="Yes"/>
    <x v="0"/>
    <s v="Prediabetes"/>
    <s v="22-Jul-1959"/>
    <n v="48824.45"/>
    <s v="tier - 2"/>
    <s v="tier - 1"/>
    <s v="R1011"/>
    <n v="64"/>
  </r>
  <r>
    <s v="Id12"/>
    <s v="  David"/>
    <n v="42.13"/>
    <n v="11.9"/>
    <x v="0"/>
    <s v="No"/>
    <s v="No"/>
    <n v="0"/>
    <s v="Yes"/>
    <x v="0"/>
    <s v="Diabetes"/>
    <s v="27-Oct-1965"/>
    <n v="48675.519999999997"/>
    <s v="tier - 1"/>
    <s v="tier - 2"/>
    <s v="R1013"/>
    <n v="58"/>
  </r>
  <r>
    <s v="Id13"/>
    <s v="  Wade"/>
    <n v="40.92"/>
    <n v="8.41"/>
    <x v="0"/>
    <s v="No"/>
    <s v="No"/>
    <n v="0"/>
    <s v="Yes"/>
    <x v="0"/>
    <s v="Diabetes"/>
    <s v="11-Oct-1962"/>
    <n v="48673.56"/>
    <s v="tier - 1"/>
    <s v="tier - 2"/>
    <s v="R1013"/>
    <n v="61"/>
  </r>
  <r>
    <s v="Id14"/>
    <s v="  Franklin"/>
    <n v="40.564999999999998"/>
    <n v="7.02"/>
    <x v="0"/>
    <s v="No"/>
    <s v="No"/>
    <n v="0"/>
    <s v="Yes"/>
    <x v="0"/>
    <s v="Diabetes"/>
    <s v="1-Dec-1968"/>
    <n v="48549.18"/>
    <s v="tier - 1"/>
    <s v="tier - 3"/>
    <s v="R1016"/>
    <n v="55"/>
  </r>
  <r>
    <s v="Id15"/>
    <s v="  Leilani M"/>
    <n v="36.384999999999998"/>
    <n v="7.59"/>
    <x v="1"/>
    <s v="No"/>
    <s v="No"/>
    <n v="2"/>
    <s v="Yes"/>
    <x v="0"/>
    <s v="Diabetes"/>
    <s v="21-Dec-1961"/>
    <n v="48517.56"/>
    <s v="tier - 1"/>
    <s v="tier - 3"/>
    <s v="R1024"/>
    <n v="62"/>
  </r>
  <r>
    <s v="Id16"/>
    <s v="  Philippe"/>
    <n v="39.9"/>
    <n v="11.32"/>
    <x v="0"/>
    <s v="No"/>
    <s v="No"/>
    <n v="0"/>
    <s v="Yes"/>
    <x v="0"/>
    <s v="Diabetes"/>
    <s v="27-Aug-1962"/>
    <n v="48173.36"/>
    <s v="tier - 1"/>
    <s v="tier - 3"/>
    <s v="R1011"/>
    <n v="61"/>
  </r>
  <r>
    <s v="Id17"/>
    <s v="  Jennifer A"/>
    <n v="33.799999999999997"/>
    <n v="7.67"/>
    <x v="0"/>
    <s v="No"/>
    <s v="No"/>
    <n v="3"/>
    <s v="Yes"/>
    <x v="0"/>
    <s v="Diabetes"/>
    <s v="16-Nov-1958"/>
    <n v="47928.03"/>
    <s v="tier - 2"/>
    <s v="tier - 3"/>
    <s v="R1011"/>
    <n v="65"/>
  </r>
  <r>
    <s v="Id18"/>
    <s v="  Christina M"/>
    <n v="36.765000000000001"/>
    <n v="7.29"/>
    <x v="1"/>
    <s v="No"/>
    <s v="Yes"/>
    <n v="1"/>
    <s v="Yes"/>
    <x v="0"/>
    <s v="Diabetes"/>
    <s v="5-Aug-1963"/>
    <n v="47896.79"/>
    <s v="tier - 1"/>
    <s v="tier - 3"/>
    <s v="R1024"/>
    <n v="60"/>
  </r>
  <r>
    <s v="Id19"/>
    <s v="  Said Sr"/>
    <n v="36.954999999999998"/>
    <n v="4.72"/>
    <x v="1"/>
    <s v="No"/>
    <s v="No"/>
    <n v="1"/>
    <s v="Yes"/>
    <x v="0"/>
    <s v="Normal"/>
    <s v="7-Nov-1964"/>
    <n v="47496.49"/>
    <s v="tier - 1"/>
    <s v="tier - 3"/>
    <s v="R1012"/>
    <n v="59"/>
  </r>
  <r>
    <s v="Id20"/>
    <s v="  John"/>
    <n v="42.9"/>
    <n v="11.41"/>
    <x v="0"/>
    <s v="No"/>
    <s v="No"/>
    <n v="0"/>
    <s v="Yes"/>
    <x v="0"/>
    <s v="Diabetes"/>
    <s v="27-Sep-1971"/>
    <n v="47462.89"/>
    <s v="tier - 1"/>
    <s v="tier - 2"/>
    <s v="R1013"/>
    <n v="52"/>
  </r>
  <r>
    <s v="Id21"/>
    <s v="  Myles"/>
    <n v="36.299999999999997"/>
    <n v="11.5"/>
    <x v="1"/>
    <s v="No"/>
    <s v="No"/>
    <n v="2"/>
    <s v="Yes"/>
    <x v="0"/>
    <s v="Diabetes"/>
    <s v="13-Jun-1961"/>
    <n v="47403.88"/>
    <s v="tier - 1"/>
    <s v="tier - 3"/>
    <s v="R1011"/>
    <n v="62"/>
  </r>
  <r>
    <s v="Id22"/>
    <s v="  Madelyn C"/>
    <n v="32.200000000000003"/>
    <n v="6.22"/>
    <x v="1"/>
    <s v="No"/>
    <s v="No"/>
    <n v="2"/>
    <s v="Yes"/>
    <x v="0"/>
    <s v="Prediabetes"/>
    <s v="4-Oct-1959"/>
    <n v="47305.31"/>
    <s v="tier - 2"/>
    <s v="tier - 1"/>
    <s v="R1011"/>
    <n v="64"/>
  </r>
  <r>
    <s v="Id23"/>
    <s v="  Nicole"/>
    <n v="31.3"/>
    <n v="11.38"/>
    <x v="0"/>
    <s v="No"/>
    <s v="No"/>
    <n v="3"/>
    <s v="Yes"/>
    <x v="0"/>
    <s v="Diabetes"/>
    <s v="3-Sep-1958"/>
    <n v="47291.06"/>
    <s v="tier - 2"/>
    <s v="tier - 1"/>
    <s v="R1011"/>
    <n v="65"/>
  </r>
  <r>
    <s v="Id24"/>
    <s v="  Eric A"/>
    <n v="41.8"/>
    <n v="7.89"/>
    <x v="1"/>
    <s v="No"/>
    <s v="No"/>
    <n v="2"/>
    <s v="Yes"/>
    <x v="0"/>
    <s v="Diabetes"/>
    <s v="28-Dec-1970"/>
    <n v="47269.85"/>
    <s v="tier - 1"/>
    <s v="tier - 2"/>
    <s v="R1013"/>
    <n v="53"/>
  </r>
  <r>
    <s v="Id25"/>
    <s v="  Emiliano I"/>
    <n v="35.090000000000003"/>
    <n v="4.38"/>
    <x v="1"/>
    <s v="No"/>
    <s v="No"/>
    <n v="2"/>
    <s v="Yes"/>
    <x v="0"/>
    <s v="Normal"/>
    <s v="14-Jul-1959"/>
    <n v="47055.53"/>
    <s v="tier - 2"/>
    <s v="tier - 1"/>
    <s v="R1013"/>
    <n v="64"/>
  </r>
  <r>
    <s v="Id26"/>
    <s v="  Adam"/>
    <n v="33.880000000000003"/>
    <n v="7.01"/>
    <x v="0"/>
    <s v="No"/>
    <s v="No"/>
    <n v="3"/>
    <s v="Yes"/>
    <x v="0"/>
    <s v="Diabetes"/>
    <s v="15-Sep-1958"/>
    <n v="46889.26"/>
    <s v="tier - 2"/>
    <s v="tier - 3"/>
    <s v="R1013"/>
    <n v="65"/>
  </r>
  <r>
    <s v="Id27"/>
    <s v="  Zach"/>
    <n v="30.875"/>
    <n v="11.88"/>
    <x v="0"/>
    <s v="No"/>
    <s v="No"/>
    <n v="0"/>
    <s v="Yes"/>
    <x v="0"/>
    <s v="Diabetes"/>
    <s v="17-Nov-1960"/>
    <n v="46718.16"/>
    <s v="tier - 1"/>
    <s v="tier - 1"/>
    <s v="R1012"/>
    <n v="63"/>
  </r>
  <r>
    <s v="Id28"/>
    <s v="  Stephanie W"/>
    <n v="36.86"/>
    <n v="5.19"/>
    <x v="1"/>
    <s v="No"/>
    <s v="Yes"/>
    <n v="1"/>
    <s v="Yes"/>
    <x v="0"/>
    <s v="Normal"/>
    <s v="23-Jun-1969"/>
    <n v="46661.440000000002"/>
    <s v="tier - 1"/>
    <s v="tier - 3"/>
    <s v="R1012"/>
    <n v="54"/>
  </r>
  <r>
    <s v="Id29"/>
    <s v="  Stephen"/>
    <n v="35.86"/>
    <n v="6.74"/>
    <x v="1"/>
    <s v="No"/>
    <s v="No"/>
    <n v="2"/>
    <s v="Yes"/>
    <x v="0"/>
    <s v="Diabetes"/>
    <s v="8-Aug-1961"/>
    <n v="46599.11"/>
    <s v="tier - 1"/>
    <s v="tier - 1"/>
    <s v="R1013"/>
    <n v="62"/>
  </r>
  <r>
    <s v="Id30"/>
    <s v="  Natalie"/>
    <n v="37.049999999999997"/>
    <n v="8.44"/>
    <x v="0"/>
    <s v="No"/>
    <s v="No"/>
    <n v="0"/>
    <s v="Yes"/>
    <x v="0"/>
    <s v="Diabetes"/>
    <s v="6-Dec-1971"/>
    <n v="46255.11"/>
    <s v="tier - 1"/>
    <s v="tier - 3"/>
    <s v="R1024"/>
    <n v="52"/>
  </r>
  <r>
    <s v="Id31"/>
    <s v="  Nicole J"/>
    <n v="43.89"/>
    <n v="8.7100000000000009"/>
    <x v="0"/>
    <s v="No"/>
    <s v="No"/>
    <n v="0"/>
    <s v="Yes"/>
    <x v="0"/>
    <s v="Diabetes"/>
    <s v="17-Aug-1978"/>
    <n v="46200.99"/>
    <s v="tier - 1"/>
    <s v="tier - 1"/>
    <s v="R1013"/>
    <n v="45"/>
  </r>
  <r>
    <s v="Id32"/>
    <s v="  Jefferson D"/>
    <n v="42.35"/>
    <n v="5.08"/>
    <x v="1"/>
    <s v="No"/>
    <s v="No"/>
    <n v="0"/>
    <s v="Yes"/>
    <x v="0"/>
    <s v="Normal"/>
    <s v="2-Dec-1976"/>
    <n v="46151.12"/>
    <s v="tier - 1"/>
    <s v="tier - 3"/>
    <s v="R1013"/>
    <n v="47"/>
  </r>
  <r>
    <s v="Id33"/>
    <s v="  Brendan D"/>
    <n v="31.35"/>
    <n v="6.86"/>
    <x v="0"/>
    <s v="No"/>
    <s v="No"/>
    <n v="0"/>
    <s v="Yes"/>
    <x v="0"/>
    <s v="Diabetes"/>
    <s v="4-Dec-1962"/>
    <n v="46130.53"/>
    <s v="tier - 1"/>
    <s v="tier - 1"/>
    <s v="R1012"/>
    <n v="61"/>
  </r>
  <r>
    <s v="Id34"/>
    <s v="  Courtney"/>
    <n v="47.6"/>
    <n v="5.95"/>
    <x v="1"/>
    <s v="No"/>
    <s v="No"/>
    <n v="0"/>
    <s v="Yes"/>
    <x v="0"/>
    <s v="Prediabetes"/>
    <s v="30-Sep-1985"/>
    <n v="46113.51"/>
    <s v="tier - 2"/>
    <s v="tier - 3"/>
    <s v="R1011"/>
    <n v="38"/>
  </r>
  <r>
    <s v="Id35"/>
    <s v="  Sydney L"/>
    <n v="46.2"/>
    <n v="6.09"/>
    <x v="0"/>
    <s v="No"/>
    <s v="Yes"/>
    <n v="1"/>
    <s v="Yes"/>
    <x v="0"/>
    <s v="Prediabetes"/>
    <s v="12-Aug-1979"/>
    <n v="45863.21"/>
    <s v="tier - 2"/>
    <s v="tier - 1"/>
    <s v="R1013"/>
    <n v="44"/>
  </r>
  <r>
    <s v="Id36"/>
    <s v="  Julien"/>
    <n v="32.015000000000001"/>
    <n v="11.75"/>
    <x v="0"/>
    <s v="No"/>
    <s v="No"/>
    <n v="0"/>
    <s v="Yes"/>
    <x v="0"/>
    <s v="Diabetes"/>
    <s v="21-Dec-1960"/>
    <n v="45710.21"/>
    <s v="tier - 2"/>
    <s v="tier - 2"/>
    <s v="R1016"/>
    <n v="63"/>
  </r>
  <r>
    <s v="Id37"/>
    <s v="  Ryan M"/>
    <n v="40.564999999999998"/>
    <n v="7.37"/>
    <x v="0"/>
    <s v="No"/>
    <s v="No"/>
    <n v="0"/>
    <s v="Yes"/>
    <x v="0"/>
    <s v="Diabetes"/>
    <s v="9-Aug-1974"/>
    <n v="45702.02"/>
    <s v="tier - 2"/>
    <s v="tier - 2"/>
    <s v="R1012"/>
    <n v="49"/>
  </r>
  <r>
    <s v="Id38"/>
    <s v="  Anna H"/>
    <n v="32.450000000000003"/>
    <n v="11.91"/>
    <x v="0"/>
    <s v="No"/>
    <s v="No"/>
    <n v="0"/>
    <s v="Yes"/>
    <x v="0"/>
    <s v="Diabetes"/>
    <s v="17-Dec-1962"/>
    <n v="45008.959999999999"/>
    <s v="tier - 2"/>
    <s v="tier - 2"/>
    <s v="R1013"/>
    <n v="61"/>
  </r>
  <r>
    <s v="Id39"/>
    <s v="  Samantha"/>
    <n v="34.96"/>
    <n v="6.52"/>
    <x v="0"/>
    <s v="No"/>
    <s v="No"/>
    <n v="0"/>
    <s v="Yes"/>
    <x v="0"/>
    <s v="Diabetes"/>
    <s v="13-Aug-1971"/>
    <n v="44641.2"/>
    <s v="tier - 2"/>
    <s v="tier - 3"/>
    <s v="R1024"/>
    <n v="52"/>
  </r>
  <r>
    <s v="Id40"/>
    <s v="  Robert"/>
    <n v="35.5"/>
    <n v="5.14"/>
    <x v="0"/>
    <s v="No"/>
    <s v="Yes"/>
    <n v="1"/>
    <s v="Yes"/>
    <x v="0"/>
    <s v="Normal"/>
    <s v="11-Oct-1993"/>
    <n v="44585.46"/>
    <s v="tier - 2"/>
    <s v="tier - 2"/>
    <s v="R1011"/>
    <n v="30"/>
  </r>
  <r>
    <s v="Id41"/>
    <s v="  James R"/>
    <n v="52.58"/>
    <n v="4.1900000000000004"/>
    <x v="0"/>
    <s v="Yes"/>
    <s v="No"/>
    <n v="1"/>
    <s v="Yes"/>
    <x v="0"/>
    <s v="Normal"/>
    <s v="2-Aug-2000"/>
    <n v="44501.4"/>
    <s v="tier - 2"/>
    <s v="tier - 3"/>
    <s v="R1013"/>
    <n v="23"/>
  </r>
  <r>
    <s v="Id42"/>
    <s v="  Roseann"/>
    <n v="35.200000000000003"/>
    <n v="11.68"/>
    <x v="1"/>
    <s v="No"/>
    <s v="No"/>
    <n v="0"/>
    <s v="Yes"/>
    <x v="0"/>
    <s v="Diabetes"/>
    <s v="14-Sep-1967"/>
    <n v="44423.8"/>
    <s v="tier - 2"/>
    <s v="tier - 3"/>
    <s v="R1013"/>
    <n v="56"/>
  </r>
  <r>
    <s v="Id43"/>
    <s v="  Nicole"/>
    <n v="38.06"/>
    <n v="6.98"/>
    <x v="0"/>
    <s v="No"/>
    <s v="No"/>
    <n v="0"/>
    <s v="Yes"/>
    <x v="0"/>
    <s v="Diabetes"/>
    <s v="29-Oct-1971"/>
    <n v="44400.41"/>
    <s v="tier - 2"/>
    <s v="tier - 2"/>
    <s v="R1013"/>
    <n v="52"/>
  </r>
  <r>
    <s v="Id44"/>
    <s v="  Spencer"/>
    <n v="34.21"/>
    <n v="8.34"/>
    <x v="0"/>
    <s v="No"/>
    <s v="No"/>
    <n v="0"/>
    <s v="Yes"/>
    <x v="0"/>
    <s v="Diabetes"/>
    <s v="24-Nov-1968"/>
    <n v="44260.75"/>
    <s v="tier - 2"/>
    <s v="tier - 1"/>
    <s v="R1013"/>
    <n v="55"/>
  </r>
  <r>
    <s v="Id45"/>
    <s v="  Eric W"/>
    <n v="38.94"/>
    <n v="8.49"/>
    <x v="1"/>
    <s v="No"/>
    <s v="No"/>
    <n v="1"/>
    <s v="Yes"/>
    <x v="0"/>
    <s v="Diabetes"/>
    <s v="1-Jun-1975"/>
    <n v="44202.65"/>
    <s v="tier - 2"/>
    <s v="tier - 2"/>
    <s v="R1013"/>
    <n v="48"/>
  </r>
  <r>
    <s v="Id46"/>
    <s v="  Brianna L"/>
    <n v="30.21"/>
    <n v="5.34"/>
    <x v="1"/>
    <s v="No"/>
    <s v="No"/>
    <n v="1"/>
    <s v="Yes"/>
    <x v="0"/>
    <s v="Normal"/>
    <s v="16-Jul-1988"/>
    <n v="43943.88"/>
    <s v="tier - 2"/>
    <s v="tier - 1"/>
    <s v="R1012"/>
    <n v="35"/>
  </r>
  <r>
    <s v="Id47"/>
    <s v="  Thomas J"/>
    <n v="33.630000000000003"/>
    <n v="4.43"/>
    <x v="1"/>
    <s v="No"/>
    <s v="No"/>
    <n v="2"/>
    <s v="Yes"/>
    <x v="0"/>
    <s v="Normal"/>
    <s v="5-Oct-1966"/>
    <n v="43921.18"/>
    <s v="tier - 2"/>
    <s v="tier - 2"/>
    <s v="R1012"/>
    <n v="57"/>
  </r>
  <r>
    <s v="Id48"/>
    <s v="  Melissa L"/>
    <n v="40.369999999999997"/>
    <n v="4.47"/>
    <x v="0"/>
    <s v="No"/>
    <s v="No"/>
    <n v="0"/>
    <s v="Yes"/>
    <x v="0"/>
    <s v="Normal"/>
    <s v="10-Nov-1980"/>
    <n v="43896.38"/>
    <s v="tier - 2"/>
    <s v="tier - 1"/>
    <s v="R1013"/>
    <n v="43"/>
  </r>
  <r>
    <s v="Id49"/>
    <s v="  Flavio"/>
    <n v="53.09"/>
    <n v="4.82"/>
    <x v="1"/>
    <s v="No"/>
    <s v="No"/>
    <n v="2"/>
    <s v="Yes"/>
    <x v="0"/>
    <s v="Normal"/>
    <s v="2-Jul-1966"/>
    <n v="43817.45"/>
    <s v="tier - 2"/>
    <s v="tier - 3"/>
    <s v="R1012"/>
    <n v="57"/>
  </r>
  <r>
    <s v="Id50"/>
    <s v="  Ryan"/>
    <n v="31.79"/>
    <n v="5.51"/>
    <x v="1"/>
    <s v="No"/>
    <s v="No"/>
    <n v="2"/>
    <s v="Yes"/>
    <x v="0"/>
    <s v="Normal"/>
    <s v="25-Oct-1966"/>
    <n v="43813.87"/>
    <s v="tier - 2"/>
    <s v="tier - 2"/>
    <s v="R1013"/>
    <n v="57"/>
  </r>
  <r>
    <s v="Id51"/>
    <s v="  Anthony J"/>
    <n v="41.895000000000003"/>
    <n v="10.87"/>
    <x v="1"/>
    <s v="No"/>
    <s v="No"/>
    <n v="1"/>
    <s v="Yes"/>
    <x v="0"/>
    <s v="Diabetes"/>
    <s v="29-Dec-1986"/>
    <n v="43753.34"/>
    <s v="tier - 2"/>
    <s v="tier - 1"/>
    <s v="R1015"/>
    <n v="37"/>
  </r>
  <r>
    <s v="Id52"/>
    <s v="  Alex"/>
    <n v="31.16"/>
    <n v="9.34"/>
    <x v="0"/>
    <s v="No"/>
    <s v="No"/>
    <n v="0"/>
    <s v="Yes"/>
    <x v="0"/>
    <s v="Diabetes"/>
    <s v="22-Aug-1965"/>
    <n v="43578.94"/>
    <s v="tier - 2"/>
    <s v="tier - 2"/>
    <s v="R1012"/>
    <n v="58"/>
  </r>
  <r>
    <s v="Id53"/>
    <s v="  David"/>
    <n v="34.104999999999997"/>
    <n v="5.03"/>
    <x v="1"/>
    <s v="No"/>
    <s v="Yes"/>
    <n v="1"/>
    <s v="Yes"/>
    <x v="0"/>
    <s v="Normal"/>
    <s v="3-Dec-1969"/>
    <n v="43254.42"/>
    <s v="tier - 2"/>
    <s v="tier - 2"/>
    <s v="R1016"/>
    <n v="54"/>
  </r>
  <r>
    <s v="Id54"/>
    <s v="  Andrew B"/>
    <n v="51.93"/>
    <n v="11.05"/>
    <x v="0"/>
    <s v="No"/>
    <s v="No"/>
    <n v="0"/>
    <s v="Yes"/>
    <x v="0"/>
    <s v="Diabetes"/>
    <s v="29-Nov-1965"/>
    <n v="43073.760000000002"/>
    <s v="tier - 2"/>
    <s v="tier - 2"/>
    <s v="R1011"/>
    <n v="58"/>
  </r>
  <r>
    <s v="Id55"/>
    <s v="  Dara E"/>
    <n v="38.950000000000003"/>
    <n v="11.95"/>
    <x v="0"/>
    <s v="No"/>
    <s v="No"/>
    <n v="0"/>
    <s v="Yes"/>
    <x v="0"/>
    <s v="Diabetes"/>
    <s v="4-Nov-1978"/>
    <n v="42983.46"/>
    <s v="tier - 1"/>
    <s v="tier - 2"/>
    <s v="R1012"/>
    <n v="45"/>
  </r>
  <r>
    <s v="Id56"/>
    <s v="  Inna"/>
    <n v="36.630000000000003"/>
    <n v="7.72"/>
    <x v="1"/>
    <s v="No"/>
    <s v="No"/>
    <n v="1"/>
    <s v="Yes"/>
    <x v="0"/>
    <s v="Diabetes"/>
    <s v="23-Oct-1975"/>
    <n v="42969.85"/>
    <s v="tier - 1"/>
    <s v="tier - 3"/>
    <s v="R1013"/>
    <n v="48"/>
  </r>
  <r>
    <s v="Id57"/>
    <s v="  Ari"/>
    <n v="34.200000000000003"/>
    <n v="5.75"/>
    <x v="0"/>
    <s v="No"/>
    <s v="No"/>
    <n v="2"/>
    <s v="Yes"/>
    <x v="0"/>
    <s v="Prediabetes"/>
    <s v="10-Sep-1972"/>
    <n v="42856.84"/>
    <s v="tier - 1"/>
    <s v="tier - 1"/>
    <s v="R1011"/>
    <n v="51"/>
  </r>
  <r>
    <s v="Id58"/>
    <s v="  Lindsey"/>
    <n v="50.63"/>
    <n v="11.89"/>
    <x v="0"/>
    <s v="No"/>
    <s v="No"/>
    <n v="0"/>
    <s v="Yes"/>
    <x v="0"/>
    <s v="Diabetes"/>
    <s v="29-Oct-1965"/>
    <n v="42764.12"/>
    <s v="tier - 1"/>
    <s v="tier - 2"/>
    <s v="R1011"/>
    <n v="58"/>
  </r>
  <r>
    <s v="Id59"/>
    <s v="  Kenny"/>
    <n v="36.479999999999997"/>
    <n v="6.2"/>
    <x v="0"/>
    <s v="No"/>
    <s v="No"/>
    <n v="0"/>
    <s v="Yes"/>
    <x v="0"/>
    <s v="Prediabetes"/>
    <s v="21-Oct-1977"/>
    <n v="42760.5"/>
    <s v="tier - 1"/>
    <s v="tier - 2"/>
    <s v="R1012"/>
    <n v="46"/>
  </r>
  <r>
    <s v="Id60"/>
    <s v="  Louise"/>
    <n v="54.82"/>
    <n v="10.61"/>
    <x v="0"/>
    <s v="No"/>
    <s v="No"/>
    <n v="0"/>
    <s v="Yes"/>
    <x v="0"/>
    <s v="Diabetes"/>
    <s v="3-Nov-1971"/>
    <n v="42644.2"/>
    <s v="tier - 1"/>
    <s v="tier - 3"/>
    <s v="R1011"/>
    <n v="52"/>
  </r>
  <r>
    <s v="Id61"/>
    <s v="  Cameron"/>
    <n v="38.06"/>
    <n v="6.04"/>
    <x v="0"/>
    <s v="No"/>
    <s v="Yes"/>
    <n v="1"/>
    <s v="Yes"/>
    <x v="0"/>
    <s v="Prediabetes"/>
    <s v="27-Dec-1979"/>
    <n v="42560.43"/>
    <s v="tier - 1"/>
    <s v="tier - 3"/>
    <s v="R1013"/>
    <n v="44"/>
  </r>
  <r>
    <s v="Id62"/>
    <s v="  Katie T"/>
    <n v="51.48"/>
    <n v="9.33"/>
    <x v="1"/>
    <s v="No"/>
    <s v="No"/>
    <n v="0"/>
    <s v="Yes"/>
    <x v="0"/>
    <s v="Diabetes"/>
    <s v="27-Jun-1967"/>
    <n v="42538.720000000001"/>
    <s v="tier - 1"/>
    <s v="tier - 3"/>
    <s v="R1011"/>
    <n v="56"/>
  </r>
  <r>
    <s v="Id63"/>
    <s v="  Casey"/>
    <n v="52.06"/>
    <n v="11.47"/>
    <x v="0"/>
    <s v="No"/>
    <s v="No"/>
    <n v="0"/>
    <s v="Yes"/>
    <x v="0"/>
    <s v="Diabetes"/>
    <s v="3-Aug-1968"/>
    <n v="42478.6"/>
    <s v="tier - 1"/>
    <s v="tier - 2"/>
    <s v="R1011"/>
    <n v="55"/>
  </r>
  <r>
    <s v="Id64"/>
    <s v="  David"/>
    <n v="30.684999999999999"/>
    <n v="7.02"/>
    <x v="1"/>
    <s v="No"/>
    <s v="No"/>
    <n v="0"/>
    <s v="Yes"/>
    <x v="0"/>
    <s v="Diabetes"/>
    <s v="28-Jun-1967"/>
    <n v="42303.69"/>
    <s v="tier - 1"/>
    <s v="tier - 2"/>
    <s v="R1016"/>
    <n v="56"/>
  </r>
  <r>
    <s v="Id65"/>
    <s v="  Bryson C"/>
    <n v="36.08"/>
    <n v="8.8000000000000007"/>
    <x v="1"/>
    <s v="No"/>
    <s v="No"/>
    <n v="1"/>
    <s v="Yes"/>
    <x v="0"/>
    <s v="Diabetes"/>
    <s v="15-Aug-1975"/>
    <n v="42211.14"/>
    <s v="tier - 1"/>
    <s v="tier - 3"/>
    <s v="R1013"/>
    <n v="48"/>
  </r>
  <r>
    <s v="Id66"/>
    <s v="  Megan"/>
    <n v="54.99"/>
    <n v="8.68"/>
    <x v="0"/>
    <s v="No"/>
    <s v="No"/>
    <n v="2"/>
    <s v="Yes"/>
    <x v="0"/>
    <s v="Diabetes"/>
    <s v="18-Sep-1973"/>
    <n v="42188.15"/>
    <s v="tier - 1"/>
    <s v="tier - 1"/>
    <s v="R1011"/>
    <n v="50"/>
  </r>
  <r>
    <s v="Id67"/>
    <s v="  Daniel"/>
    <n v="35.97"/>
    <n v="6.12"/>
    <x v="0"/>
    <s v="No"/>
    <s v="Yes"/>
    <n v="1"/>
    <s v="Yes"/>
    <x v="0"/>
    <s v="Prediabetes"/>
    <s v="3-Jul-1979"/>
    <n v="42124.52"/>
    <s v="tier - 1"/>
    <s v="tier - 1"/>
    <s v="R1013"/>
    <n v="44"/>
  </r>
  <r>
    <s v="Id68"/>
    <s v="  Steven M"/>
    <n v="45.54"/>
    <n v="5.4"/>
    <x v="1"/>
    <s v="No"/>
    <s v="Yes"/>
    <n v="1"/>
    <s v="Yes"/>
    <x v="0"/>
    <s v="Normal"/>
    <s v="9-Dec-1997"/>
    <n v="42112.24"/>
    <s v="tier - 1"/>
    <s v="tier - 3"/>
    <s v="R1013"/>
    <n v="26"/>
  </r>
  <r>
    <s v="Id69"/>
    <s v="  Jenna L"/>
    <n v="35.53"/>
    <n v="4.3600000000000003"/>
    <x v="1"/>
    <s v="No"/>
    <s v="No"/>
    <n v="0"/>
    <s v="Yes"/>
    <x v="0"/>
    <s v="Normal"/>
    <s v="28-Nov-1976"/>
    <n v="42111.66"/>
    <s v="tier - 1"/>
    <s v="tier - 1"/>
    <s v="R1024"/>
    <n v="47"/>
  </r>
  <r>
    <s v="Id70"/>
    <s v="  Freeman"/>
    <n v="30.8"/>
    <n v="9.77"/>
    <x v="0"/>
    <s v="No"/>
    <s v="No"/>
    <n v="0"/>
    <s v="Yes"/>
    <x v="0"/>
    <s v="Diabetes"/>
    <s v="19-Dec-1968"/>
    <n v="41999.519999999997"/>
    <s v="tier - 1"/>
    <s v="tier - 3"/>
    <s v="R1013"/>
    <n v="55"/>
  </r>
  <r>
    <s v="Id71"/>
    <s v="  Jeff"/>
    <n v="38.39"/>
    <n v="4.25"/>
    <x v="0"/>
    <s v="No"/>
    <s v="No"/>
    <n v="1"/>
    <s v="Yes"/>
    <x v="0"/>
    <s v="Normal"/>
    <s v="10-Nov-1984"/>
    <n v="41949.24"/>
    <s v="tier - 1"/>
    <s v="tier - 1"/>
    <s v="R1013"/>
    <n v="39"/>
  </r>
  <r>
    <s v="Id72"/>
    <s v="  Elenilton V"/>
    <n v="32.299999999999997"/>
    <n v="4.76"/>
    <x v="0"/>
    <s v="No"/>
    <s v="No"/>
    <n v="2"/>
    <s v="Yes"/>
    <x v="0"/>
    <s v="Normal"/>
    <s v="8-Jun-1972"/>
    <n v="41919.1"/>
    <s v="tier - 1"/>
    <s v="tier - 1"/>
    <s v="R1016"/>
    <n v="51"/>
  </r>
  <r>
    <s v="Id73"/>
    <s v="  Maurya"/>
    <n v="48.8"/>
    <n v="6.22"/>
    <x v="1"/>
    <s v="No"/>
    <s v="No"/>
    <n v="2"/>
    <s v="Yes"/>
    <x v="0"/>
    <s v="Prediabetes"/>
    <s v="21-Sep-1966"/>
    <n v="41886.54"/>
    <s v="tier - 1"/>
    <s v="tier - 3"/>
    <s v="R1011"/>
    <n v="57"/>
  </r>
  <r>
    <s v="Id74"/>
    <s v="  Samantha C"/>
    <n v="45.5"/>
    <n v="7.96"/>
    <x v="0"/>
    <s v="No"/>
    <s v="No"/>
    <n v="0"/>
    <s v="Yes"/>
    <x v="0"/>
    <s v="Diabetes"/>
    <s v="22-Sep-1962"/>
    <n v="41794.629999999997"/>
    <s v="tier - 1"/>
    <s v="tier - 3"/>
    <s v="R1011"/>
    <n v="61"/>
  </r>
  <r>
    <s v="Id75"/>
    <s v="  Bethany A"/>
    <n v="53.61"/>
    <n v="10.92"/>
    <x v="1"/>
    <s v="No"/>
    <s v="No"/>
    <n v="1"/>
    <s v="Yes"/>
    <x v="0"/>
    <s v="Diabetes"/>
    <s v="29-Sep-1975"/>
    <n v="41681.86"/>
    <s v="tier - 1"/>
    <s v="tier - 1"/>
    <s v="R1011"/>
    <n v="48"/>
  </r>
  <r>
    <s v="Id76"/>
    <s v="  Yves"/>
    <n v="36.19"/>
    <n v="11.51"/>
    <x v="1"/>
    <s v="No"/>
    <s v="No"/>
    <n v="1"/>
    <s v="Yes"/>
    <x v="0"/>
    <s v="Diabetes"/>
    <s v="14-Nov-1975"/>
    <n v="41676.080000000002"/>
    <s v="tier - 1"/>
    <s v="tier - 2"/>
    <s v="R1013"/>
    <n v="48"/>
  </r>
  <r>
    <s v="Id77"/>
    <s v="  Danielle"/>
    <n v="34.6"/>
    <n v="5.99"/>
    <x v="1"/>
    <s v="No"/>
    <s v="No"/>
    <n v="0"/>
    <s v="Yes"/>
    <x v="0"/>
    <s v="Prediabetes"/>
    <s v="29-Oct-1976"/>
    <n v="41661.599999999999"/>
    <s v="tier - 1"/>
    <s v="tier - 3"/>
    <s v="R1011"/>
    <n v="47"/>
  </r>
  <r>
    <s v="Id78"/>
    <s v="  Julia"/>
    <n v="54.12"/>
    <n v="11.57"/>
    <x v="0"/>
    <s v="No"/>
    <s v="No"/>
    <n v="0"/>
    <s v="Yes"/>
    <x v="0"/>
    <s v="Diabetes"/>
    <s v="24-Nov-1974"/>
    <n v="41636.199999999997"/>
    <s v="tier - 1"/>
    <s v="tier - 1"/>
    <s v="R1011"/>
    <n v="49"/>
  </r>
  <r>
    <s v="Id79"/>
    <s v="  Joshua"/>
    <n v="48.82"/>
    <n v="6.67"/>
    <x v="1"/>
    <s v="No"/>
    <s v="No"/>
    <n v="0"/>
    <s v="Yes"/>
    <x v="0"/>
    <s v="Diabetes"/>
    <s v="22-Dec-1967"/>
    <n v="41505.15"/>
    <s v="tier - 1"/>
    <s v="tier - 2"/>
    <s v="R1011"/>
    <n v="56"/>
  </r>
  <r>
    <s v="Id80"/>
    <s v="  Jennifer"/>
    <n v="51.01"/>
    <n v="9.1999999999999993"/>
    <x v="0"/>
    <s v="No"/>
    <s v="No"/>
    <n v="0"/>
    <s v="Yes"/>
    <x v="0"/>
    <s v="Diabetes"/>
    <s v="16-Oct-1971"/>
    <n v="41351.879999999997"/>
    <s v="tier - 1"/>
    <s v="tier - 2"/>
    <s v="R1011"/>
    <n v="52"/>
  </r>
  <r>
    <s v="Id81"/>
    <s v="  Gwen M"/>
    <n v="45.65"/>
    <n v="5.1100000000000003"/>
    <x v="1"/>
    <s v="No"/>
    <s v="No"/>
    <n v="1"/>
    <s v="Yes"/>
    <x v="0"/>
    <s v="Normal"/>
    <s v="7-Oct-1964"/>
    <n v="41331.79"/>
    <s v="tier - 1"/>
    <s v="tier - 2"/>
    <s v="R1011"/>
    <n v="59"/>
  </r>
  <r>
    <s v="Id82"/>
    <s v="  Patrick"/>
    <n v="52.9"/>
    <n v="5.34"/>
    <x v="0"/>
    <s v="No"/>
    <s v="No"/>
    <n v="0"/>
    <s v="Yes"/>
    <x v="0"/>
    <s v="Normal"/>
    <s v="27-Aug-1977"/>
    <n v="41271.5"/>
    <s v="tier - 1"/>
    <s v="tier - 2"/>
    <s v="R1011"/>
    <n v="46"/>
  </r>
  <r>
    <s v="Id83"/>
    <s v="  Kate"/>
    <n v="45.41"/>
    <n v="4.03"/>
    <x v="1"/>
    <s v="No"/>
    <s v="No"/>
    <n v="1"/>
    <s v="Yes"/>
    <x v="0"/>
    <s v="Normal"/>
    <s v="6-Jun-1964"/>
    <n v="41250.39"/>
    <s v="tier - 1"/>
    <s v="tier - 3"/>
    <s v="R1011"/>
    <n v="59"/>
  </r>
  <r>
    <s v="Id84"/>
    <s v="  Kevin"/>
    <n v="49.41"/>
    <n v="4.2300000000000004"/>
    <x v="1"/>
    <s v="No"/>
    <s v="Yes"/>
    <n v="1"/>
    <s v="Yes"/>
    <x v="0"/>
    <s v="Normal"/>
    <s v="8-Aug-1969"/>
    <n v="41191.57"/>
    <s v="tier - 1"/>
    <s v="tier - 2"/>
    <s v="R1011"/>
    <n v="54"/>
  </r>
  <r>
    <s v="Id85"/>
    <s v="  Stephen II"/>
    <n v="31.824999999999999"/>
    <n v="4.0599999999999996"/>
    <x v="0"/>
    <s v="No"/>
    <s v="No"/>
    <n v="2"/>
    <s v="Yes"/>
    <x v="0"/>
    <s v="Normal"/>
    <s v="6-Sep-1972"/>
    <n v="41097.160000000003"/>
    <s v="tier - 1"/>
    <s v="tier - 3"/>
    <s v="R1016"/>
    <n v="51"/>
  </r>
  <r>
    <s v="Id86"/>
    <s v="  Philip"/>
    <n v="51.28"/>
    <n v="4.68"/>
    <x v="0"/>
    <s v="No"/>
    <s v="No"/>
    <n v="2"/>
    <s v="Yes"/>
    <x v="0"/>
    <s v="Normal"/>
    <s v="12-Aug-1972"/>
    <n v="41055.29"/>
    <s v="tier - 1"/>
    <s v="tier - 2"/>
    <s v="R1011"/>
    <n v="51"/>
  </r>
  <r>
    <s v="Id87"/>
    <s v="  Brett A"/>
    <n v="34.96"/>
    <n v="4.34"/>
    <x v="0"/>
    <s v="No"/>
    <s v="Yes"/>
    <n v="1"/>
    <s v="Yes"/>
    <x v="0"/>
    <s v="Normal"/>
    <s v="11-Oct-1979"/>
    <n v="41034.22"/>
    <s v="tier - 1"/>
    <s v="tier - 3"/>
    <s v="R1017"/>
    <n v="44"/>
  </r>
  <r>
    <s v="Id88"/>
    <s v="  Rebecca"/>
    <n v="33.11"/>
    <n v="10.51"/>
    <x v="0"/>
    <s v="No"/>
    <s v="No"/>
    <n v="0"/>
    <s v="Yes"/>
    <x v="0"/>
    <s v="Diabetes"/>
    <s v="5-Jun-1974"/>
    <n v="40974.160000000003"/>
    <s v="tier - 1"/>
    <s v="tier - 2"/>
    <s v="R1013"/>
    <n v="49"/>
  </r>
  <r>
    <s v="Id89"/>
    <s v="  Kelley"/>
    <n v="54.74"/>
    <n v="5.84"/>
    <x v="1"/>
    <s v="No"/>
    <s v="Yes"/>
    <n v="1"/>
    <s v="Yes"/>
    <x v="0"/>
    <s v="Prediabetes"/>
    <s v="8-Sep-1983"/>
    <n v="40961.29"/>
    <s v="tier - 1"/>
    <s v="tier - 2"/>
    <s v="R1011"/>
    <n v="40"/>
  </r>
  <r>
    <s v="Id90"/>
    <s v="  Abigail K"/>
    <n v="32.56"/>
    <n v="5.41"/>
    <x v="0"/>
    <s v="No"/>
    <s v="Yes"/>
    <n v="1"/>
    <s v="Yes"/>
    <x v="0"/>
    <s v="Normal"/>
    <s v="16-Sep-1979"/>
    <n v="40941.29"/>
    <s v="tier - 1"/>
    <s v="tier - 2"/>
    <s v="R1013"/>
    <n v="44"/>
  </r>
  <r>
    <s v="Id91"/>
    <s v="  Hope"/>
    <n v="39.049999999999997"/>
    <n v="6.06"/>
    <x v="0"/>
    <s v="No"/>
    <s v="No"/>
    <n v="1"/>
    <s v="Yes"/>
    <x v="0"/>
    <s v="Prediabetes"/>
    <s v="4-Aug-1992"/>
    <n v="40932.43"/>
    <s v="tier - 1"/>
    <s v="tier - 2"/>
    <s v="R1013"/>
    <n v="31"/>
  </r>
  <r>
    <s v="Id92"/>
    <s v="  Elyse M"/>
    <n v="42.75"/>
    <n v="4.22"/>
    <x v="0"/>
    <s v="No"/>
    <s v="No"/>
    <n v="0"/>
    <s v="Yes"/>
    <x v="0"/>
    <s v="Normal"/>
    <s v="2-Jul-1999"/>
    <n v="40904.199999999997"/>
    <s v="tier - 1"/>
    <s v="tier - 1"/>
    <s v="R1024"/>
    <n v="24"/>
  </r>
  <r>
    <s v="Id93"/>
    <s v="  Nicholas"/>
    <n v="50.58"/>
    <n v="5.12"/>
    <x v="0"/>
    <s v="No"/>
    <s v="No"/>
    <n v="2"/>
    <s v="Yes"/>
    <x v="0"/>
    <s v="Normal"/>
    <s v="10-Jun-1972"/>
    <n v="40817.85"/>
    <s v="tier - 1"/>
    <s v="tier - 3"/>
    <s v="R1011"/>
    <n v="51"/>
  </r>
  <r>
    <s v="Id94"/>
    <s v="  David"/>
    <n v="30.495000000000001"/>
    <n v="4.57"/>
    <x v="1"/>
    <s v="No"/>
    <s v="No"/>
    <n v="0"/>
    <s v="Yes"/>
    <x v="0"/>
    <s v="Normal"/>
    <s v="26-Dec-1976"/>
    <n v="40720.550000000003"/>
    <s v="tier - 1"/>
    <s v="tier - 3"/>
    <s v="R1012"/>
    <n v="47"/>
  </r>
  <r>
    <s v="Id95"/>
    <s v="  Natalie"/>
    <n v="48.31"/>
    <n v="9.58"/>
    <x v="1"/>
    <s v="No"/>
    <s v="No"/>
    <n v="2"/>
    <s v="Yes"/>
    <x v="0"/>
    <s v="Diabetes"/>
    <s v="25-Sep-1970"/>
    <n v="40692.910000000003"/>
    <s v="tier - 1"/>
    <s v="tier - 1"/>
    <s v="R1011"/>
    <n v="53"/>
  </r>
  <r>
    <s v="Id96"/>
    <s v="  Thomas"/>
    <n v="48.99"/>
    <n v="9.7799999999999994"/>
    <x v="1"/>
    <s v="No"/>
    <s v="No"/>
    <n v="1"/>
    <s v="Yes"/>
    <x v="0"/>
    <s v="Diabetes"/>
    <s v="10-Jul-1975"/>
    <n v="40590.550000000003"/>
    <s v="tier - 1"/>
    <s v="tier - 3"/>
    <s v="R1012"/>
    <n v="48"/>
  </r>
  <r>
    <s v="Id97"/>
    <s v="  Pamela J"/>
    <n v="38.39"/>
    <n v="4.1100000000000003"/>
    <x v="1"/>
    <s v="No"/>
    <s v="No"/>
    <n v="0"/>
    <s v="Yes"/>
    <x v="0"/>
    <s v="Normal"/>
    <s v="3-Nov-1985"/>
    <n v="40419.019999999997"/>
    <s v="tier - 1"/>
    <s v="tier - 2"/>
    <s v="R1013"/>
    <n v="38"/>
  </r>
  <r>
    <s v="Id98"/>
    <s v="  Jessica"/>
    <n v="44.34"/>
    <n v="4.0199999999999996"/>
    <x v="1"/>
    <s v="No"/>
    <s v="No"/>
    <n v="2"/>
    <s v="Yes"/>
    <x v="0"/>
    <s v="Normal"/>
    <s v="12-Aug-1966"/>
    <n v="40373.74"/>
    <s v="tier - 1"/>
    <s v="tier - 3"/>
    <s v="R1011"/>
    <n v="57"/>
  </r>
  <r>
    <s v="Id99"/>
    <s v="  Ron N"/>
    <n v="41.51"/>
    <n v="6.92"/>
    <x v="0"/>
    <s v="No"/>
    <s v="No"/>
    <n v="0"/>
    <s v="Yes"/>
    <x v="0"/>
    <s v="Diabetes"/>
    <s v="4-Sep-1962"/>
    <n v="40309.93"/>
    <s v="tier - 1"/>
    <s v="tier - 3"/>
    <s v="R1011"/>
    <n v="61"/>
  </r>
  <r>
    <s v="Id100"/>
    <s v="  Daniel"/>
    <n v="48.2"/>
    <n v="4.84"/>
    <x v="0"/>
    <s v="No"/>
    <s v="No"/>
    <n v="0"/>
    <s v="Yes"/>
    <x v="0"/>
    <s v="Normal"/>
    <s v="27-Jun-1977"/>
    <n v="40284.379999999997"/>
    <s v="tier - 1"/>
    <s v="tier - 3"/>
    <s v="R1012"/>
    <n v="46"/>
  </r>
  <r>
    <s v="Id101"/>
    <s v="  Brian"/>
    <n v="35.75"/>
    <n v="8"/>
    <x v="1"/>
    <s v="No"/>
    <s v="No"/>
    <n v="0"/>
    <s v="Yes"/>
    <x v="0"/>
    <s v="Diabetes"/>
    <s v="4-Oct-1981"/>
    <n v="40273.65"/>
    <s v="tier - 1"/>
    <s v="tier - 3"/>
    <s v="R1013"/>
    <n v="42"/>
  </r>
  <r>
    <s v="Id102"/>
    <s v="  Sari"/>
    <n v="53.81"/>
    <n v="8.77"/>
    <x v="1"/>
    <s v="No"/>
    <s v="No"/>
    <n v="0"/>
    <s v="Yes"/>
    <x v="0"/>
    <s v="Diabetes"/>
    <s v="28-Jul-1981"/>
    <n v="40208.559999999998"/>
    <s v="tier - 1"/>
    <s v="tier - 2"/>
    <s v="R1011"/>
    <n v="42"/>
  </r>
  <r>
    <s v="Id103"/>
    <s v="  Robert M"/>
    <n v="49.48"/>
    <n v="4.96"/>
    <x v="0"/>
    <s v="No"/>
    <s v="Yes"/>
    <n v="1"/>
    <s v="Yes"/>
    <x v="0"/>
    <s v="Normal"/>
    <s v="18-Aug-1979"/>
    <n v="40204.83"/>
    <s v="tier - 1"/>
    <s v="tier - 3"/>
    <s v="R1012"/>
    <n v="44"/>
  </r>
  <r>
    <s v="Id104"/>
    <s v="  Ricardo"/>
    <n v="34.1"/>
    <n v="4.43"/>
    <x v="1"/>
    <s v="No"/>
    <s v="No"/>
    <n v="0"/>
    <s v="Yes"/>
    <x v="0"/>
    <s v="Normal"/>
    <s v="21-Oct-1985"/>
    <n v="40182.25"/>
    <s v="tier - 1"/>
    <s v="tier - 2"/>
    <s v="R1011"/>
    <n v="38"/>
  </r>
  <r>
    <s v="Id105"/>
    <s v="  Gedion"/>
    <n v="35.299999999999997"/>
    <n v="5.82"/>
    <x v="1"/>
    <s v="No"/>
    <s v="Yes"/>
    <n v="1"/>
    <s v="Yes"/>
    <x v="0"/>
    <s v="Prediabetes"/>
    <s v="14-Oct-1983"/>
    <n v="40103.89"/>
    <s v="tier - 1"/>
    <s v="tier - 2"/>
    <s v="R1011"/>
    <n v="40"/>
  </r>
  <r>
    <s v="Id106"/>
    <s v="  Mark"/>
    <n v="43.83"/>
    <n v="6.03"/>
    <x v="1"/>
    <s v="No"/>
    <s v="No"/>
    <n v="2"/>
    <s v="Yes"/>
    <x v="0"/>
    <s v="Prediabetes"/>
    <s v="12-Aug-1966"/>
    <n v="40069.440000000002"/>
    <s v="tier - 1"/>
    <s v="tier - 3"/>
    <s v="R1011"/>
    <n v="57"/>
  </r>
  <r>
    <s v="Id107"/>
    <s v="  Gamini P"/>
    <n v="50.07"/>
    <n v="9.27"/>
    <x v="0"/>
    <s v="No"/>
    <s v="No"/>
    <n v="0"/>
    <s v="Yes"/>
    <x v="0"/>
    <s v="Diabetes"/>
    <s v="20-Dec-1978"/>
    <n v="40054.730000000003"/>
    <s v="tier - 1"/>
    <s v="tier - 3"/>
    <s v="R1011"/>
    <n v="45"/>
  </r>
  <r>
    <s v="Id108"/>
    <s v="  Emily J"/>
    <n v="32.774999999999999"/>
    <n v="5.53"/>
    <x v="0"/>
    <s v="No"/>
    <s v="No"/>
    <n v="0"/>
    <s v="Yes"/>
    <x v="0"/>
    <s v="Normal"/>
    <s v="25-Dec-1982"/>
    <n v="40003.33"/>
    <s v="tier - 1"/>
    <s v="tier - 1"/>
    <s v="R1012"/>
    <n v="41"/>
  </r>
  <r>
    <s v="Id109"/>
    <s v="  Amanda"/>
    <n v="34.104999999999997"/>
    <n v="5.07"/>
    <x v="0"/>
    <s v="No"/>
    <s v="No"/>
    <n v="1"/>
    <s v="Yes"/>
    <x v="0"/>
    <s v="Normal"/>
    <s v="8-Aug-1987"/>
    <n v="39983.43"/>
    <s v="tier - 2"/>
    <s v="tier - 3"/>
    <s v="R1012"/>
    <n v="36"/>
  </r>
  <r>
    <s v="Id110"/>
    <s v="  Nicholas"/>
    <n v="48.93"/>
    <n v="11.17"/>
    <x v="1"/>
    <s v="No"/>
    <s v="No"/>
    <n v="1"/>
    <s v="Yes"/>
    <x v="0"/>
    <s v="Diabetes"/>
    <s v="2-Dec-1975"/>
    <n v="39963.120000000003"/>
    <s v="tier - 2"/>
    <s v="tier - 2"/>
    <s v="R1011"/>
    <n v="48"/>
  </r>
  <r>
    <s v="Id111"/>
    <s v="  Knox"/>
    <n v="37.07"/>
    <n v="6.14"/>
    <x v="1"/>
    <s v="No"/>
    <s v="No"/>
    <n v="0"/>
    <s v="Yes"/>
    <x v="0"/>
    <s v="Prediabetes"/>
    <s v="22-Aug-1985"/>
    <n v="39871.699999999997"/>
    <s v="tier - 1"/>
    <s v="tier - 2"/>
    <s v="R1013"/>
    <n v="38"/>
  </r>
  <r>
    <s v="Id112"/>
    <s v="  Yianna"/>
    <n v="51.51"/>
    <n v="6.26"/>
    <x v="1"/>
    <s v="No"/>
    <s v="Yes"/>
    <n v="1"/>
    <s v="Yes"/>
    <x v="0"/>
    <s v="Prediabetes"/>
    <s v="1-Jun-1983"/>
    <n v="39865.699999999997"/>
    <s v="tier - 2"/>
    <s v="tier - 2"/>
    <s v="R1011"/>
    <n v="40"/>
  </r>
  <r>
    <s v="Id113"/>
    <s v="  Roberta"/>
    <n v="34.799999999999997"/>
    <n v="4.72"/>
    <x v="1"/>
    <s v="No"/>
    <s v="No"/>
    <n v="0"/>
    <s v="Yes"/>
    <x v="0"/>
    <s v="Normal"/>
    <s v="17-Jul-1985"/>
    <n v="39836.519999999997"/>
    <s v="tier - 2"/>
    <s v="tier - 1"/>
    <s v="R1011"/>
    <n v="38"/>
  </r>
  <r>
    <s v="Id114"/>
    <s v="  Benjamin P"/>
    <n v="36.67"/>
    <n v="5.18"/>
    <x v="0"/>
    <s v="No"/>
    <s v="No"/>
    <n v="1"/>
    <s v="Yes"/>
    <x v="0"/>
    <s v="Normal"/>
    <s v="24-Jul-1987"/>
    <n v="39774.28"/>
    <s v="tier - 1"/>
    <s v="tier - 1"/>
    <s v="R1014"/>
    <n v="36"/>
  </r>
  <r>
    <s v="Id115"/>
    <s v="  Craig"/>
    <n v="30.9"/>
    <n v="9.4"/>
    <x v="0"/>
    <s v="No"/>
    <s v="No"/>
    <n v="2"/>
    <s v="Yes"/>
    <x v="0"/>
    <s v="Diabetes"/>
    <s v="17-Dec-1973"/>
    <n v="39727.61"/>
    <s v="tier - 1"/>
    <s v="tier - 2"/>
    <s v="R1011"/>
    <n v="50"/>
  </r>
  <r>
    <s v="Id116"/>
    <s v="  Ann"/>
    <n v="30.495000000000001"/>
    <n v="6.29"/>
    <x v="0"/>
    <s v="No"/>
    <s v="No"/>
    <n v="0"/>
    <s v="Yes"/>
    <x v="0"/>
    <s v="Prediabetes"/>
    <s v="12-Aug-1977"/>
    <n v="39725.519999999997"/>
    <s v="tier - 2"/>
    <s v="tier - 1"/>
    <s v="R1012"/>
    <n v="46"/>
  </r>
  <r>
    <s v="Id117"/>
    <s v="  Jamie P"/>
    <n v="44.88"/>
    <n v="6.04"/>
    <x v="0"/>
    <s v="No"/>
    <s v="Yes"/>
    <n v="1"/>
    <s v="Yes"/>
    <x v="0"/>
    <s v="Prediabetes"/>
    <s v="16-Jul-2003"/>
    <n v="39722.75"/>
    <s v="tier - 1"/>
    <s v="tier - 1"/>
    <s v="R1013"/>
    <n v="20"/>
  </r>
  <r>
    <s v="Id118"/>
    <s v="  John"/>
    <n v="44.32"/>
    <n v="10.55"/>
    <x v="0"/>
    <s v="No"/>
    <s v="No"/>
    <n v="0"/>
    <s v="Yes"/>
    <x v="0"/>
    <s v="Diabetes"/>
    <s v="29-Sep-1968"/>
    <n v="39721.93"/>
    <s v="tier - 2"/>
    <s v="tier - 2"/>
    <s v="R1011"/>
    <n v="55"/>
  </r>
  <r>
    <s v="Id119"/>
    <s v="  Charlie"/>
    <n v="46.39"/>
    <n v="5.09"/>
    <x v="0"/>
    <s v="No"/>
    <s v="No"/>
    <n v="0"/>
    <s v="Yes"/>
    <x v="0"/>
    <s v="Normal"/>
    <s v="17-Dec-1977"/>
    <n v="39670.44"/>
    <s v="tier - 2"/>
    <s v="tier - 1"/>
    <s v="R1012"/>
    <n v="46"/>
  </r>
  <r>
    <s v="Id120"/>
    <s v="  Meb"/>
    <n v="42.13"/>
    <n v="5.2"/>
    <x v="1"/>
    <s v="No"/>
    <s v="No"/>
    <n v="1"/>
    <s v="Yes"/>
    <x v="0"/>
    <s v="Normal"/>
    <s v="7-Aug-1995"/>
    <n v="39611.760000000002"/>
    <s v="tier - 1"/>
    <s v="tier - 3"/>
    <s v="R1013"/>
    <n v="28"/>
  </r>
  <r>
    <s v="Id121"/>
    <s v="  Aaqib L"/>
    <n v="30.78"/>
    <n v="8.4499999999999993"/>
    <x v="1"/>
    <s v="No"/>
    <s v="No"/>
    <n v="0"/>
    <s v="Yes"/>
    <x v="0"/>
    <s v="Diabetes"/>
    <s v="5-Jul-1981"/>
    <n v="39597.410000000003"/>
    <s v="tier - 1"/>
    <s v="tier - 2"/>
    <s v="R1017"/>
    <n v="42"/>
  </r>
  <r>
    <s v="Id122"/>
    <s v="  Craig A"/>
    <n v="31.35"/>
    <n v="9.5399999999999991"/>
    <x v="0"/>
    <s v="No"/>
    <s v="No"/>
    <n v="0"/>
    <s v="Yes"/>
    <x v="0"/>
    <s v="Diabetes"/>
    <s v="12-Jul-1978"/>
    <n v="39556.49"/>
    <s v="tier - 1"/>
    <s v="tier - 2"/>
    <s v="R1015"/>
    <n v="45"/>
  </r>
  <r>
    <s v="Id123"/>
    <s v="  Meredith"/>
    <n v="41.46"/>
    <n v="4.99"/>
    <x v="1"/>
    <s v="No"/>
    <s v="No"/>
    <n v="2"/>
    <s v="Yes"/>
    <x v="0"/>
    <s v="Normal"/>
    <s v="24-Jun-1966"/>
    <n v="39396.86"/>
    <s v="tier - 2"/>
    <s v="tier - 2"/>
    <s v="R1011"/>
    <n v="57"/>
  </r>
  <r>
    <s v="Id124"/>
    <s v="  Doug"/>
    <n v="48"/>
    <n v="10.54"/>
    <x v="0"/>
    <s v="No"/>
    <s v="No"/>
    <n v="0"/>
    <s v="Yes"/>
    <x v="0"/>
    <s v="Diabetes"/>
    <s v="5-Aug-1978"/>
    <n v="39352.6"/>
    <s v="tier - 2"/>
    <s v="tier - 3"/>
    <s v="R1011"/>
    <n v="45"/>
  </r>
  <r>
    <s v="Id125"/>
    <s v="  Elizabeth J"/>
    <n v="49.13"/>
    <n v="4.54"/>
    <x v="0"/>
    <s v="No"/>
    <s v="No"/>
    <n v="0"/>
    <s v="Yes"/>
    <x v="0"/>
    <s v="Normal"/>
    <s v="16-Aug-1982"/>
    <n v="39315.279999999999"/>
    <s v="tier - 2"/>
    <s v="tier - 3"/>
    <s v="R1011"/>
    <n v="41"/>
  </r>
  <r>
    <s v="Id126"/>
    <s v="  Matthew P"/>
    <n v="37.799999999999997"/>
    <n v="6.29"/>
    <x v="0"/>
    <s v="No"/>
    <s v="No"/>
    <n v="1"/>
    <s v="Yes"/>
    <x v="0"/>
    <s v="Prediabetes"/>
    <s v="30-Nov-1992"/>
    <n v="39241.440000000002"/>
    <s v="tier - 1"/>
    <s v="tier - 3"/>
    <s v="R1011"/>
    <n v="31"/>
  </r>
  <r>
    <s v="Id127"/>
    <s v="  Guillermo Sr"/>
    <n v="38.299999999999997"/>
    <n v="9.51"/>
    <x v="0"/>
    <s v="No"/>
    <s v="No"/>
    <n v="0"/>
    <s v="Yes"/>
    <x v="0"/>
    <s v="Diabetes"/>
    <s v="7-Jul-1962"/>
    <n v="39221.120000000003"/>
    <s v="tier - 2"/>
    <s v="tier - 1"/>
    <s v="R1011"/>
    <n v="61"/>
  </r>
  <r>
    <s v="Id128"/>
    <s v="  Ryan C"/>
    <n v="32.774999999999999"/>
    <n v="4.72"/>
    <x v="0"/>
    <s v="No"/>
    <s v="No"/>
    <n v="0"/>
    <s v="Yes"/>
    <x v="0"/>
    <s v="Normal"/>
    <s v="4-Aug-1982"/>
    <n v="39125.33"/>
    <s v="tier - 1"/>
    <s v="tier - 1"/>
    <s v="R1016"/>
    <n v="41"/>
  </r>
  <r>
    <s v="Id129"/>
    <s v="  Dane"/>
    <n v="34.200000000000003"/>
    <n v="5.91"/>
    <x v="1"/>
    <s v="No"/>
    <s v="No"/>
    <n v="0"/>
    <s v="Yes"/>
    <x v="0"/>
    <s v="Prediabetes"/>
    <s v="20-Sep-1985"/>
    <n v="39047.29"/>
    <s v="tier - 1"/>
    <s v="tier - 3"/>
    <s v="R1017"/>
    <n v="38"/>
  </r>
  <r>
    <s v="Id130"/>
    <s v="  Jonas"/>
    <n v="30.2"/>
    <n v="9.58"/>
    <x v="0"/>
    <s v="No"/>
    <s v="No"/>
    <n v="0"/>
    <s v="Yes"/>
    <x v="0"/>
    <s v="Diabetes"/>
    <s v="12-Oct-1978"/>
    <n v="38998.550000000003"/>
    <s v="tier - 1"/>
    <s v="tier - 1"/>
    <s v="R1011"/>
    <n v="45"/>
  </r>
  <r>
    <s v="Id131"/>
    <s v="  George E"/>
    <n v="48.32"/>
    <n v="5.77"/>
    <x v="0"/>
    <s v="No"/>
    <s v="No"/>
    <n v="0"/>
    <s v="Yes"/>
    <x v="0"/>
    <s v="Prediabetes"/>
    <s v="24-Sep-1980"/>
    <n v="38947.43"/>
    <s v="tier - 2"/>
    <s v="tier - 3"/>
    <s v="R1011"/>
    <n v="43"/>
  </r>
  <r>
    <s v="Id132"/>
    <s v="  Sara S"/>
    <n v="44.86"/>
    <n v="4.38"/>
    <x v="1"/>
    <s v="No"/>
    <s v="No"/>
    <n v="0"/>
    <s v="Yes"/>
    <x v="0"/>
    <s v="Normal"/>
    <s v="15-Dec-1976"/>
    <n v="38932.559999999998"/>
    <s v="tier - 2"/>
    <s v="tier - 3"/>
    <s v="R1011"/>
    <n v="47"/>
  </r>
  <r>
    <s v="Id133"/>
    <s v="  Nick"/>
    <n v="52.15"/>
    <n v="5.65"/>
    <x v="0"/>
    <s v="No"/>
    <s v="No"/>
    <n v="1"/>
    <s v="Yes"/>
    <x v="0"/>
    <s v="Normal"/>
    <s v="16-Jun-1987"/>
    <n v="38924.04"/>
    <s v="tier - 2"/>
    <s v="tier - 2"/>
    <s v="R1011"/>
    <n v="36"/>
  </r>
  <r>
    <s v="Id134"/>
    <s v="  Timothy"/>
    <n v="41.12"/>
    <n v="7.54"/>
    <x v="1"/>
    <s v="No"/>
    <s v="No"/>
    <n v="0"/>
    <s v="Yes"/>
    <x v="0"/>
    <s v="Diabetes"/>
    <s v="30-Jul-1967"/>
    <n v="38893.360000000001"/>
    <s v="tier - 1"/>
    <s v="tier - 2"/>
    <s v="R1011"/>
    <n v="56"/>
  </r>
  <r>
    <s v="Id135"/>
    <s v="  Becky L"/>
    <n v="38.39"/>
    <n v="5.1100000000000003"/>
    <x v="1"/>
    <s v="No"/>
    <s v="No"/>
    <n v="1"/>
    <s v="Yes"/>
    <x v="0"/>
    <s v="Normal"/>
    <s v="6-Jun-1964"/>
    <n v="38869.25"/>
    <s v="tier - 2"/>
    <s v="tier - 2"/>
    <s v="R1011"/>
    <n v="59"/>
  </r>
  <r>
    <s v="Id136"/>
    <s v="  Steph K"/>
    <n v="46.85"/>
    <n v="4.25"/>
    <x v="0"/>
    <s v="No"/>
    <s v="Yes"/>
    <n v="1"/>
    <s v="Yes"/>
    <x v="0"/>
    <s v="Normal"/>
    <s v="3-Dec-1979"/>
    <n v="38836.980000000003"/>
    <s v="tier - 2"/>
    <s v="tier - 1"/>
    <s v="R1011"/>
    <n v="44"/>
  </r>
  <r>
    <s v="Id137"/>
    <s v="  Kristine B"/>
    <n v="42.24"/>
    <n v="5.55"/>
    <x v="0"/>
    <s v="Yes"/>
    <s v="No"/>
    <n v="1"/>
    <s v="Yes"/>
    <x v="0"/>
    <s v="Normal"/>
    <s v="5-Dec-2004"/>
    <n v="38792.69"/>
    <s v="tier - 2"/>
    <s v="tier - 2"/>
    <s v="R1013"/>
    <n v="19"/>
  </r>
  <r>
    <s v="Id138"/>
    <s v="  Taylor B"/>
    <n v="34.39"/>
    <n v="5.78"/>
    <x v="0"/>
    <s v="No"/>
    <s v="No"/>
    <n v="0"/>
    <s v="Yes"/>
    <x v="0"/>
    <s v="Prediabetes"/>
    <s v="8-Nov-1991"/>
    <n v="38746.36"/>
    <s v="tier - 1"/>
    <s v="tier - 2"/>
    <s v="R1012"/>
    <n v="32"/>
  </r>
  <r>
    <s v="Id139"/>
    <s v="  William"/>
    <n v="42.89"/>
    <n v="5.28"/>
    <x v="1"/>
    <s v="No"/>
    <s v="No"/>
    <n v="0"/>
    <s v="Yes"/>
    <x v="0"/>
    <s v="Normal"/>
    <s v="15-Jun-1976"/>
    <n v="38740.120000000003"/>
    <s v="tier - 2"/>
    <s v="tier - 2"/>
    <s v="R1012"/>
    <n v="47"/>
  </r>
  <r>
    <s v="Id140"/>
    <s v="  Sage"/>
    <n v="36.299999999999997"/>
    <n v="5.39"/>
    <x v="0"/>
    <s v="No"/>
    <s v="No"/>
    <n v="0"/>
    <s v="Yes"/>
    <x v="0"/>
    <s v="Normal"/>
    <s v="2-Nov-1991"/>
    <n v="38711"/>
    <s v="tier - 2"/>
    <s v="tier - 2"/>
    <s v="R1011"/>
    <n v="32"/>
  </r>
  <r>
    <s v="Id141"/>
    <s v="  Cole"/>
    <n v="35.200000000000003"/>
    <n v="8.01"/>
    <x v="1"/>
    <s v="No"/>
    <s v="No"/>
    <n v="1"/>
    <s v="Yes"/>
    <x v="0"/>
    <s v="Diabetes"/>
    <s v="20-Jul-1986"/>
    <n v="38709.18"/>
    <s v="tier - 1"/>
    <s v="tier - 3"/>
    <s v="R1013"/>
    <n v="37"/>
  </r>
  <r>
    <s v="Id142"/>
    <s v="  Jesse"/>
    <n v="53.62"/>
    <n v="5.21"/>
    <x v="0"/>
    <s v="No"/>
    <s v="No"/>
    <n v="0"/>
    <s v="Yes"/>
    <x v="0"/>
    <s v="Normal"/>
    <s v="13-Jul-1990"/>
    <n v="38652.089999999997"/>
    <s v="tier - 2"/>
    <s v="tier - 2"/>
    <s v="R1011"/>
    <n v="33"/>
  </r>
  <r>
    <s v="Id143"/>
    <s v="  Tammi J"/>
    <n v="36.67"/>
    <n v="6.27"/>
    <x v="0"/>
    <s v="No"/>
    <s v="No"/>
    <n v="0"/>
    <s v="Yes"/>
    <x v="0"/>
    <s v="Prediabetes"/>
    <s v="12-Nov-1999"/>
    <n v="38511.629999999997"/>
    <s v="tier - 2"/>
    <s v="tier - 2"/>
    <s v="R1024"/>
    <n v="24"/>
  </r>
  <r>
    <s v="Id144"/>
    <s v="  Matthew S"/>
    <n v="33.4"/>
    <n v="10.73"/>
    <x v="1"/>
    <s v="No"/>
    <s v="No"/>
    <n v="1"/>
    <s v="Yes"/>
    <x v="0"/>
    <s v="Diabetes"/>
    <s v="21-Jun-1986"/>
    <n v="38415.47"/>
    <s v="tier - 1"/>
    <s v="tier - 2"/>
    <s v="R1011"/>
    <n v="37"/>
  </r>
  <r>
    <s v="Id145"/>
    <s v="  Eric"/>
    <n v="42.71"/>
    <n v="10.52"/>
    <x v="0"/>
    <s v="No"/>
    <s v="No"/>
    <n v="0"/>
    <s v="Yes"/>
    <x v="0"/>
    <s v="Diabetes"/>
    <s v="23-Dec-1971"/>
    <n v="38405.26"/>
    <s v="tier - 2"/>
    <s v="tier - 1"/>
    <s v="R1011"/>
    <n v="52"/>
  </r>
  <r>
    <s v="Id146"/>
    <s v="  Valeria R"/>
    <n v="41.52"/>
    <n v="11.82"/>
    <x v="1"/>
    <s v="No"/>
    <s v="No"/>
    <n v="2"/>
    <s v="Yes"/>
    <x v="0"/>
    <s v="Diabetes"/>
    <s v="22-Aug-1970"/>
    <n v="38389.79"/>
    <s v="tier - 2"/>
    <s v="tier - 3"/>
    <s v="R1011"/>
    <n v="53"/>
  </r>
  <r>
    <s v="Id147"/>
    <s v="  Michael P"/>
    <n v="39.4"/>
    <n v="6.76"/>
    <x v="0"/>
    <s v="No"/>
    <s v="No"/>
    <n v="0"/>
    <s v="Yes"/>
    <x v="0"/>
    <s v="Diabetes"/>
    <s v="17-Sep-2002"/>
    <n v="38344.57"/>
    <s v="tier - 1"/>
    <s v="tier - 3"/>
    <s v="R1011"/>
    <n v="21"/>
  </r>
  <r>
    <s v="Id148"/>
    <s v="  Rami"/>
    <n v="46.45"/>
    <n v="5.62"/>
    <x v="0"/>
    <s v="No"/>
    <s v="No"/>
    <n v="0"/>
    <s v="Yes"/>
    <x v="0"/>
    <s v="Normal"/>
    <s v="12-Jun-1980"/>
    <n v="38313.129999999997"/>
    <s v="tier - 1"/>
    <s v="tier - 3"/>
    <s v="R1011"/>
    <n v="43"/>
  </r>
  <r>
    <s v="Id149"/>
    <s v="  Denis"/>
    <n v="35.75"/>
    <n v="4.1900000000000004"/>
    <x v="0"/>
    <s v="No"/>
    <s v="No"/>
    <n v="0"/>
    <s v="Yes"/>
    <x v="0"/>
    <s v="Normal"/>
    <s v="30-Oct-1989"/>
    <n v="38282.75"/>
    <s v="tier - 1"/>
    <s v="tier - 2"/>
    <s v="R1013"/>
    <n v="34"/>
  </r>
  <r>
    <s v="Id150"/>
    <s v="  Brian E"/>
    <n v="26.07"/>
    <n v="5.32"/>
    <x v="0"/>
    <s v="No"/>
    <s v="No"/>
    <n v="0"/>
    <s v="Yes"/>
    <x v="1"/>
    <s v="Normal"/>
    <s v="16-Aug-1980"/>
    <n v="38245.589999999997"/>
    <s v="tier - 1"/>
    <s v="tier - 2"/>
    <s v="R1013"/>
    <n v="43"/>
  </r>
  <r>
    <s v="Id151"/>
    <s v="  Bonnie"/>
    <n v="36.54"/>
    <n v="4.46"/>
    <x v="1"/>
    <s v="No"/>
    <s v="No"/>
    <n v="1"/>
    <s v="Yes"/>
    <x v="0"/>
    <s v="Normal"/>
    <s v="16-Jun-1964"/>
    <n v="38241.74"/>
    <s v="tier - 2"/>
    <s v="tier - 3"/>
    <s v="R1011"/>
    <n v="59"/>
  </r>
  <r>
    <s v="Id152"/>
    <s v="  Michael P"/>
    <n v="51.64"/>
    <n v="5.65"/>
    <x v="0"/>
    <s v="No"/>
    <s v="No"/>
    <n v="0"/>
    <s v="Yes"/>
    <x v="0"/>
    <s v="Normal"/>
    <s v="8-Sep-1989"/>
    <n v="38237.339999999997"/>
    <s v="tier - 2"/>
    <s v="tier - 3"/>
    <s v="R1011"/>
    <n v="34"/>
  </r>
  <r>
    <s v="Id153"/>
    <s v="  Paul"/>
    <n v="42.83"/>
    <n v="6.04"/>
    <x v="0"/>
    <s v="No"/>
    <s v="No"/>
    <n v="2"/>
    <s v="Yes"/>
    <x v="0"/>
    <s v="Prediabetes"/>
    <s v="19-Nov-1972"/>
    <n v="38189.1"/>
    <s v="tier - 2"/>
    <s v="tier - 2"/>
    <s v="R1011"/>
    <n v="51"/>
  </r>
  <r>
    <s v="Id154"/>
    <s v="  Michael"/>
    <n v="40.15"/>
    <n v="5.76"/>
    <x v="0"/>
    <s v="No"/>
    <s v="No"/>
    <n v="1"/>
    <s v="Yes"/>
    <x v="0"/>
    <s v="Prediabetes"/>
    <s v="29-Jul-1998"/>
    <n v="38126.25"/>
    <s v="tier - 1"/>
    <s v="tier - 3"/>
    <s v="R1013"/>
    <n v="25"/>
  </r>
  <r>
    <s v="Id155"/>
    <s v="  Samuel"/>
    <n v="27.8"/>
    <n v="4.3600000000000003"/>
    <x v="0"/>
    <s v="No"/>
    <s v="Yes"/>
    <n v="1"/>
    <s v="Yes"/>
    <x v="1"/>
    <s v="Normal"/>
    <s v="9-Sep-1979"/>
    <n v="37829.72"/>
    <s v="tier - 1"/>
    <s v="tier - 2"/>
    <s v="R1011"/>
    <n v="44"/>
  </r>
  <r>
    <s v="Id156"/>
    <s v="  Matthew"/>
    <n v="45.81"/>
    <n v="4.76"/>
    <x v="1"/>
    <s v="No"/>
    <s v="Yes"/>
    <n v="1"/>
    <s v="Yes"/>
    <x v="0"/>
    <s v="Normal"/>
    <s v="26-Jul-1983"/>
    <n v="37800.980000000003"/>
    <s v="tier - 2"/>
    <s v="tier - 2"/>
    <s v="R1011"/>
    <n v="40"/>
  </r>
  <r>
    <s v="Id157"/>
    <s v="  Daniel"/>
    <n v="34.43"/>
    <n v="10.82"/>
    <x v="1"/>
    <s v="No"/>
    <s v="No"/>
    <n v="1"/>
    <s v="Yes"/>
    <x v="0"/>
    <s v="Diabetes"/>
    <s v="15-Aug-1986"/>
    <n v="37742.58"/>
    <s v="tier - 1"/>
    <s v="tier - 1"/>
    <s v="R1013"/>
    <n v="37"/>
  </r>
  <r>
    <s v="Id158"/>
    <s v="  Syndy"/>
    <n v="41.33"/>
    <n v="4.01"/>
    <x v="1"/>
    <s v="No"/>
    <s v="No"/>
    <n v="0"/>
    <s v="Yes"/>
    <x v="0"/>
    <s v="Normal"/>
    <s v="18-Sep-1976"/>
    <n v="37735.199999999997"/>
    <s v="tier - 2"/>
    <s v="tier - 2"/>
    <s v="R1011"/>
    <n v="47"/>
  </r>
  <r>
    <s v="Id159"/>
    <s v="  Aleksandra"/>
    <n v="31.92"/>
    <n v="5.12"/>
    <x v="1"/>
    <s v="No"/>
    <s v="No"/>
    <n v="1"/>
    <s v="Yes"/>
    <x v="0"/>
    <s v="Normal"/>
    <s v="10-Oct-1988"/>
    <n v="37701.879999999997"/>
    <s v="tier - 2"/>
    <s v="tier - 3"/>
    <s v="R1023"/>
    <n v="35"/>
  </r>
  <r>
    <s v="Id160"/>
    <s v="  Steeve T Sr"/>
    <n v="39.799999999999997"/>
    <n v="10.54"/>
    <x v="1"/>
    <s v="No"/>
    <s v="No"/>
    <n v="2"/>
    <s v="Yes"/>
    <x v="0"/>
    <s v="Diabetes"/>
    <s v="28-Oct-1970"/>
    <n v="37675.06"/>
    <s v="tier - 2"/>
    <s v="tier - 3"/>
    <s v="R1011"/>
    <n v="53"/>
  </r>
  <r>
    <s v="Id161"/>
    <s v="  Richard"/>
    <n v="42.82"/>
    <n v="4.21"/>
    <x v="0"/>
    <s v="No"/>
    <s v="No"/>
    <n v="0"/>
    <s v="Yes"/>
    <x v="0"/>
    <s v="Normal"/>
    <s v="20-Jun-1982"/>
    <n v="37650.74"/>
    <s v="tier - 2"/>
    <s v="tier - 2"/>
    <s v="R1012"/>
    <n v="41"/>
  </r>
  <r>
    <s v="Id162"/>
    <s v="  Aaron T"/>
    <n v="33.630000000000003"/>
    <n v="5.42"/>
    <x v="0"/>
    <s v="No"/>
    <s v="No"/>
    <n v="0"/>
    <s v="Yes"/>
    <x v="0"/>
    <s v="Normal"/>
    <s v="16-Nov-1990"/>
    <n v="37607.53"/>
    <s v="tier - 1"/>
    <s v="tier - 2"/>
    <s v="R1019"/>
    <n v="33"/>
  </r>
  <r>
    <s v="Id163"/>
    <s v="  Akira"/>
    <n v="37.07"/>
    <n v="4.28"/>
    <x v="0"/>
    <s v="Yes"/>
    <s v="No"/>
    <n v="1"/>
    <s v="Yes"/>
    <x v="0"/>
    <s v="Normal"/>
    <s v="12-Oct-2000"/>
    <n v="37484.449999999997"/>
    <s v="tier - 1"/>
    <s v="tier - 1"/>
    <s v="R1013"/>
    <n v="23"/>
  </r>
  <r>
    <s v="Id164"/>
    <s v="  Ben"/>
    <n v="35.625"/>
    <n v="8.9"/>
    <x v="0"/>
    <s v="No"/>
    <s v="No"/>
    <n v="0"/>
    <s v="Yes"/>
    <x v="0"/>
    <s v="Diabetes"/>
    <s v="27-Sep-2002"/>
    <n v="37465.339999999997"/>
    <s v="tier - 1"/>
    <s v="tier - 2"/>
    <s v="R1012"/>
    <n v="21"/>
  </r>
  <r>
    <s v="Id165"/>
    <s v="  Jana"/>
    <n v="42.69"/>
    <n v="4.8899999999999997"/>
    <x v="0"/>
    <s v="No"/>
    <s v="Yes"/>
    <n v="1"/>
    <s v="Yes"/>
    <x v="0"/>
    <s v="Normal"/>
    <s v="3-Aug-1979"/>
    <n v="37425.94"/>
    <s v="tier - 2"/>
    <s v="tier - 1"/>
    <s v="R1011"/>
    <n v="44"/>
  </r>
  <r>
    <s v="Id166"/>
    <s v="  Jay T"/>
    <n v="37.869999999999997"/>
    <n v="4.29"/>
    <x v="1"/>
    <s v="No"/>
    <s v="Yes"/>
    <n v="1"/>
    <s v="Yes"/>
    <x v="0"/>
    <s v="Normal"/>
    <s v="30-Oct-1969"/>
    <n v="37277.269999999997"/>
    <s v="tier - 1"/>
    <s v="tier - 3"/>
    <s v="R1011"/>
    <n v="54"/>
  </r>
  <r>
    <s v="Id167"/>
    <s v="  Marie-Helene"/>
    <n v="40.61"/>
    <n v="8"/>
    <x v="1"/>
    <s v="No"/>
    <s v="No"/>
    <n v="1"/>
    <s v="Yes"/>
    <x v="0"/>
    <s v="Diabetes"/>
    <s v="9-Nov-1975"/>
    <n v="37272.339999999997"/>
    <s v="tier - 2"/>
    <s v="tier - 3"/>
    <s v="R1011"/>
    <n v="48"/>
  </r>
  <r>
    <s v="Id168"/>
    <s v="  Bret R"/>
    <n v="30.78"/>
    <n v="4.67"/>
    <x v="1"/>
    <s v="No"/>
    <s v="No"/>
    <n v="0"/>
    <s v="Yes"/>
    <x v="0"/>
    <s v="Normal"/>
    <s v="17-Nov-1985"/>
    <n v="37270.15"/>
    <s v="tier - 2"/>
    <s v="tier - 1"/>
    <s v="R1024"/>
    <n v="38"/>
  </r>
  <r>
    <s v="Id169"/>
    <s v="  Gardner L"/>
    <n v="49.49"/>
    <n v="4.5"/>
    <x v="0"/>
    <s v="No"/>
    <s v="No"/>
    <n v="0"/>
    <s v="Yes"/>
    <x v="0"/>
    <s v="Normal"/>
    <s v="17-Oct-1990"/>
    <n v="37251.22"/>
    <s v="tier - 2"/>
    <s v="tier - 2"/>
    <s v="R1011"/>
    <n v="33"/>
  </r>
  <r>
    <s v="Id170"/>
    <s v="  Bobby"/>
    <n v="37.619999999999997"/>
    <n v="6.32"/>
    <x v="1"/>
    <s v="Yes"/>
    <s v="No"/>
    <n v="2"/>
    <s v="Yes"/>
    <x v="0"/>
    <s v="Prediabetes"/>
    <s v="5-Sep-2000"/>
    <n v="37165.160000000003"/>
    <s v="tier - 1"/>
    <s v="tier - 3"/>
    <s v="Uknown"/>
    <n v="23"/>
  </r>
  <r>
    <s v="Id171"/>
    <s v="  Natalie"/>
    <n v="36.08"/>
    <n v="6.1"/>
    <x v="1"/>
    <s v="No"/>
    <s v="No"/>
    <n v="1"/>
    <s v="Yes"/>
    <x v="0"/>
    <s v="Prediabetes"/>
    <s v="30-Oct-1995"/>
    <n v="37133.9"/>
    <s v="tier - 2"/>
    <s v="tier - 2"/>
    <s v="R1013"/>
    <n v="28"/>
  </r>
  <r>
    <s v="Id172"/>
    <s v="  Lina"/>
    <n v="33.5"/>
    <n v="5.4"/>
    <x v="0"/>
    <s v="No"/>
    <s v="No"/>
    <n v="0"/>
    <s v="Yes"/>
    <x v="0"/>
    <s v="Normal"/>
    <s v="10-Jun-1989"/>
    <n v="37079.370000000003"/>
    <s v="tier - 2"/>
    <s v="tier - 3"/>
    <s v="R1011"/>
    <n v="34"/>
  </r>
  <r>
    <s v="Id173"/>
    <s v="  Zebulon"/>
    <n v="47.46"/>
    <n v="6.24"/>
    <x v="1"/>
    <s v="No"/>
    <s v="No"/>
    <n v="1"/>
    <s v="Yes"/>
    <x v="0"/>
    <s v="Prediabetes"/>
    <s v="17-Dec-1988"/>
    <n v="37076.370000000003"/>
    <s v="tier - 2"/>
    <s v="tier - 1"/>
    <s v="R1011"/>
    <n v="35"/>
  </r>
  <r>
    <s v="Id174"/>
    <s v="  Amanda"/>
    <n v="49.24"/>
    <n v="4.45"/>
    <x v="0"/>
    <s v="No"/>
    <s v="No"/>
    <n v="0"/>
    <s v="Yes"/>
    <x v="0"/>
    <s v="Normal"/>
    <s v="1-Nov-1991"/>
    <n v="37040.879999999997"/>
    <s v="tier - 2"/>
    <s v="tier - 2"/>
    <s v="R1011"/>
    <n v="32"/>
  </r>
  <r>
    <s v="Id175"/>
    <s v="  Greg"/>
    <n v="54.4"/>
    <n v="5.22"/>
    <x v="0"/>
    <s v="No"/>
    <s v="No"/>
    <n v="1"/>
    <s v="Yes"/>
    <x v="0"/>
    <s v="Normal"/>
    <s v="13-Sep-1992"/>
    <n v="36976.449999999997"/>
    <s v="tier - 2"/>
    <s v="tier - 3"/>
    <s v="R1011"/>
    <n v="31"/>
  </r>
  <r>
    <s v="Id176"/>
    <s v="  John"/>
    <n v="35.53"/>
    <n v="4.6100000000000003"/>
    <x v="0"/>
    <s v="No"/>
    <s v="No"/>
    <n v="1"/>
    <s v="Yes"/>
    <x v="0"/>
    <s v="Normal"/>
    <s v="25-Aug-1992"/>
    <n v="36950.26"/>
    <s v="tier - 1"/>
    <s v="tier - 1"/>
    <s v="R1013"/>
    <n v="31"/>
  </r>
  <r>
    <s v="Id177"/>
    <s v="  Kelsey A"/>
    <n v="39.729999999999997"/>
    <n v="6.24"/>
    <x v="0"/>
    <s v="No"/>
    <s v="No"/>
    <n v="0"/>
    <s v="Yes"/>
    <x v="0"/>
    <s v="Prediabetes"/>
    <s v="13-Aug-1977"/>
    <n v="36935.64"/>
    <s v="tier - 2"/>
    <s v="tier - 1"/>
    <s v="R1011"/>
    <n v="46"/>
  </r>
  <r>
    <s v="Id178"/>
    <s v="  Bronwen L"/>
    <n v="35.68"/>
    <n v="10.039999999999999"/>
    <x v="0"/>
    <s v="No"/>
    <s v="No"/>
    <n v="0"/>
    <s v="Yes"/>
    <x v="0"/>
    <s v="Diabetes"/>
    <s v="22-Oct-1968"/>
    <n v="36922.61"/>
    <s v="tier - 2"/>
    <s v="tier - 1"/>
    <s v="R1011"/>
    <n v="55"/>
  </r>
  <r>
    <s v="Id179"/>
    <s v="  Manuela"/>
    <n v="48.86"/>
    <n v="6.09"/>
    <x v="0"/>
    <s v="No"/>
    <s v="No"/>
    <n v="0"/>
    <s v="Yes"/>
    <x v="0"/>
    <s v="Prediabetes"/>
    <s v="10-Jun-1991"/>
    <n v="36911.99"/>
    <s v="tier - 2"/>
    <s v="tier - 2"/>
    <s v="R1011"/>
    <n v="32"/>
  </r>
  <r>
    <s v="Id180"/>
    <s v="  Jennifer L"/>
    <n v="34.799999999999997"/>
    <n v="11.4"/>
    <x v="1"/>
    <s v="No"/>
    <s v="Yes"/>
    <n v="1"/>
    <s v="No"/>
    <x v="0"/>
    <s v="Diabetes"/>
    <s v="24-Jul-1963"/>
    <n v="36910.61"/>
    <s v="tier - 2"/>
    <s v="tier - 2"/>
    <s v="R1011"/>
    <n v="60"/>
  </r>
  <r>
    <s v="Id181"/>
    <s v="  Abby W"/>
    <n v="32.49"/>
    <n v="4.29"/>
    <x v="0"/>
    <s v="No"/>
    <s v="Yes"/>
    <n v="1"/>
    <s v="Yes"/>
    <x v="0"/>
    <s v="Normal"/>
    <s v="21-Jun-2003"/>
    <n v="36898.730000000003"/>
    <s v="tier - 2"/>
    <s v="tier - 1"/>
    <s v="R1012"/>
    <n v="20"/>
  </r>
  <r>
    <s v="Id182"/>
    <s v="  Tyler"/>
    <n v="39"/>
    <n v="5.7"/>
    <x v="0"/>
    <s v="No"/>
    <s v="No"/>
    <n v="2"/>
    <s v="Yes"/>
    <x v="0"/>
    <s v="Prediabetes"/>
    <s v="5-Dec-1972"/>
    <n v="36889.99"/>
    <s v="tier - 1"/>
    <s v="tier - 3"/>
    <s v="R1011"/>
    <n v="51"/>
  </r>
  <r>
    <s v="Id183"/>
    <s v="  Jeffrey"/>
    <n v="35.299999999999997"/>
    <n v="6.09"/>
    <x v="0"/>
    <s v="No"/>
    <s v="No"/>
    <n v="1"/>
    <s v="Yes"/>
    <x v="0"/>
    <s v="Prediabetes"/>
    <s v="4-Jul-1992"/>
    <n v="36837.47"/>
    <s v="tier - 2"/>
    <s v="tier - 3"/>
    <s v="R1011"/>
    <n v="31"/>
  </r>
  <r>
    <s v="Id184"/>
    <s v="  Matthew F"/>
    <n v="33.42"/>
    <n v="10.67"/>
    <x v="0"/>
    <s v="No"/>
    <s v="No"/>
    <n v="0"/>
    <s v="Yes"/>
    <x v="0"/>
    <s v="Diabetes"/>
    <s v="28-Dec-1965"/>
    <n v="36795.29"/>
    <s v="tier - 2"/>
    <s v="tier - 1"/>
    <s v="R1011"/>
    <n v="58"/>
  </r>
  <r>
    <s v="Id185"/>
    <s v="  Ryan J"/>
    <n v="37.18"/>
    <n v="6.75"/>
    <x v="1"/>
    <s v="No"/>
    <s v="No"/>
    <n v="2"/>
    <s v="Yes"/>
    <x v="0"/>
    <s v="Diabetes"/>
    <s v="14-Jul-1970"/>
    <n v="36786.370000000003"/>
    <s v="tier - 1"/>
    <s v="tier - 1"/>
    <s v="R1011"/>
    <n v="53"/>
  </r>
  <r>
    <s v="Id186"/>
    <s v="  Amy"/>
    <n v="33.33"/>
    <n v="9.26"/>
    <x v="1"/>
    <s v="No"/>
    <s v="No"/>
    <n v="2"/>
    <s v="No"/>
    <x v="0"/>
    <s v="Diabetes"/>
    <s v="29-Jul-1961"/>
    <n v="36580.28"/>
    <s v="tier - 2"/>
    <s v="tier - 2"/>
    <s v="R1013"/>
    <n v="62"/>
  </r>
  <r>
    <s v="Id187"/>
    <s v="  Andrew P"/>
    <n v="53.21"/>
    <n v="4.2699999999999996"/>
    <x v="0"/>
    <s v="No"/>
    <s v="No"/>
    <n v="1"/>
    <s v="Yes"/>
    <x v="0"/>
    <s v="Normal"/>
    <s v="9-Oct-1992"/>
    <n v="36572.800000000003"/>
    <s v="tier - 1"/>
    <s v="tier - 2"/>
    <s v="R1011"/>
    <n v="31"/>
  </r>
  <r>
    <s v="Id188"/>
    <s v="  George M"/>
    <n v="38.729999999999997"/>
    <n v="11.51"/>
    <x v="0"/>
    <s v="No"/>
    <s v="No"/>
    <n v="2"/>
    <s v="Yes"/>
    <x v="0"/>
    <s v="Diabetes"/>
    <s v="9-Aug-1973"/>
    <n v="36541.550000000003"/>
    <s v="tier - 2"/>
    <s v="tier - 3"/>
    <s v="R1011"/>
    <n v="50"/>
  </r>
  <r>
    <s v="Id189"/>
    <s v="  Sarah"/>
    <n v="29.73"/>
    <n v="7.22"/>
    <x v="0"/>
    <s v="No"/>
    <s v="No"/>
    <n v="0"/>
    <s v="Yes"/>
    <x v="1"/>
    <s v="Diabetes"/>
    <s v="19-Nov-1962"/>
    <n v="36445.550000000003"/>
    <s v="tier - 2"/>
    <s v="tier - 2"/>
    <s v="R1011"/>
    <n v="61"/>
  </r>
  <r>
    <s v="Id190"/>
    <s v="  Lara"/>
    <n v="34.700000000000003"/>
    <n v="4.37"/>
    <x v="0"/>
    <s v="No"/>
    <s v="Yes"/>
    <n v="1"/>
    <s v="Yes"/>
    <x v="0"/>
    <s v="Normal"/>
    <s v="9-Dec-2003"/>
    <n v="36397.58"/>
    <s v="tier - 2"/>
    <s v="tier - 3"/>
    <s v="R1011"/>
    <n v="20"/>
  </r>
  <r>
    <s v="Id191"/>
    <s v="  Sebastien"/>
    <n v="38.28"/>
    <n v="11.56"/>
    <x v="1"/>
    <s v="No"/>
    <s v="No"/>
    <n v="1"/>
    <s v="Yes"/>
    <x v="0"/>
    <s v="Diabetes"/>
    <s v="5-Jun-1975"/>
    <n v="36350.71"/>
    <s v="tier - 1"/>
    <s v="tier - 2"/>
    <s v="R1011"/>
    <n v="48"/>
  </r>
  <r>
    <s v="Id192"/>
    <s v="  Padraig"/>
    <n v="33.57"/>
    <n v="8.82"/>
    <x v="1"/>
    <s v="No"/>
    <s v="No"/>
    <n v="0"/>
    <s v="Yes"/>
    <x v="0"/>
    <s v="Diabetes"/>
    <s v="18-Oct-1967"/>
    <n v="36332.449999999997"/>
    <s v="tier - 1"/>
    <s v="tier - 3"/>
    <s v="R1011"/>
    <n v="56"/>
  </r>
  <r>
    <s v="Id193"/>
    <s v="  Heather"/>
    <n v="52.06"/>
    <n v="4.6900000000000004"/>
    <x v="0"/>
    <s v="No"/>
    <s v="No"/>
    <n v="1"/>
    <s v="Yes"/>
    <x v="0"/>
    <s v="Normal"/>
    <s v="16-Jun-1992"/>
    <n v="36314.050000000003"/>
    <s v="tier - 2"/>
    <s v="tier - 2"/>
    <s v="R1011"/>
    <n v="31"/>
  </r>
  <r>
    <s v="Id194"/>
    <s v="  Jorge"/>
    <n v="38.17"/>
    <n v="4.53"/>
    <x v="0"/>
    <s v="Yes"/>
    <s v="No"/>
    <n v="1"/>
    <s v="Yes"/>
    <x v="0"/>
    <s v="Normal"/>
    <s v="25-Dec-2004"/>
    <n v="36307.800000000003"/>
    <s v="tier - 1"/>
    <s v="tier - 2"/>
    <s v="R1013"/>
    <n v="19"/>
  </r>
  <r>
    <s v="Id195"/>
    <s v="  Jack R"/>
    <n v="36.954999999999998"/>
    <n v="5.84"/>
    <x v="0"/>
    <s v="No"/>
    <s v="Yes"/>
    <n v="1"/>
    <s v="Yes"/>
    <x v="0"/>
    <s v="Prediabetes"/>
    <s v="5-Sep-2003"/>
    <n v="36219.410000000003"/>
    <s v="tier - 1"/>
    <s v="tier - 1"/>
    <s v="R1012"/>
    <n v="20"/>
  </r>
  <r>
    <s v="Id196"/>
    <s v="  Felix"/>
    <n v="34.4"/>
    <n v="4.9000000000000004"/>
    <x v="0"/>
    <s v="No"/>
    <s v="Yes"/>
    <n v="1"/>
    <s v="Yes"/>
    <x v="0"/>
    <s v="Normal"/>
    <s v="28-Dec-1993"/>
    <n v="36197.699999999997"/>
    <s v="tier - 1"/>
    <s v="tier - 3"/>
    <s v="R1011"/>
    <n v="30"/>
  </r>
  <r>
    <s v="Id197"/>
    <s v="  Christopher C"/>
    <n v="31.73"/>
    <n v="4.3"/>
    <x v="0"/>
    <s v="No"/>
    <s v="No"/>
    <n v="0"/>
    <s v="Yes"/>
    <x v="0"/>
    <s v="Normal"/>
    <s v="1-Oct-1999"/>
    <n v="36189.1"/>
    <s v="tier - 1"/>
    <s v="tier - 3"/>
    <s v="R1016"/>
    <n v="24"/>
  </r>
  <r>
    <s v="Id198"/>
    <s v="  Jesse"/>
    <n v="36.64"/>
    <n v="11.34"/>
    <x v="0"/>
    <s v="No"/>
    <s v="No"/>
    <n v="0"/>
    <s v="Yes"/>
    <x v="0"/>
    <s v="Diabetes"/>
    <s v="6-Dec-1974"/>
    <n v="36182.870000000003"/>
    <s v="tier - 2"/>
    <s v="tier - 3"/>
    <s v="R1012"/>
    <n v="49"/>
  </r>
  <r>
    <s v="Id199"/>
    <s v="  Jill"/>
    <n v="36.85"/>
    <n v="5.88"/>
    <x v="0"/>
    <s v="Yes"/>
    <s v="No"/>
    <n v="1"/>
    <s v="Yes"/>
    <x v="0"/>
    <s v="Prediabetes"/>
    <s v="30-Aug-2004"/>
    <n v="36149.480000000003"/>
    <s v="tier - 2"/>
    <s v="tier - 2"/>
    <s v="R1013"/>
    <n v="19"/>
  </r>
  <r>
    <s v="Id200"/>
    <s v="  William"/>
    <n v="33.33"/>
    <n v="5.01"/>
    <x v="1"/>
    <s v="No"/>
    <s v="Yes"/>
    <n v="1"/>
    <s v="Yes"/>
    <x v="0"/>
    <s v="Normal"/>
    <s v="12-Jun-1997"/>
    <n v="36124.57"/>
    <s v="tier - 1"/>
    <s v="tier - 3"/>
    <s v="R1013"/>
    <n v="26"/>
  </r>
  <r>
    <s v="Id201"/>
    <s v="  Alejandro"/>
    <n v="39.14"/>
    <n v="4.4000000000000004"/>
    <x v="0"/>
    <s v="No"/>
    <s v="Yes"/>
    <n v="1"/>
    <s v="Yes"/>
    <x v="0"/>
    <s v="Normal"/>
    <s v="4-Nov-1979"/>
    <n v="36090.49"/>
    <s v="tier - 2"/>
    <s v="tier - 2"/>
    <s v="R1011"/>
    <n v="44"/>
  </r>
  <r>
    <s v="Id202"/>
    <s v="  Ian E"/>
    <n v="32.9"/>
    <n v="6.26"/>
    <x v="1"/>
    <s v="No"/>
    <s v="No"/>
    <n v="0"/>
    <s v="Yes"/>
    <x v="0"/>
    <s v="Prediabetes"/>
    <s v="20-Aug-1996"/>
    <n v="36085.22"/>
    <s v="tier - 1"/>
    <s v="tier - 1"/>
    <s v="R1011"/>
    <n v="27"/>
  </r>
  <r>
    <s v="Id203"/>
    <s v="  Hector Sr"/>
    <n v="29.78"/>
    <n v="10.27"/>
    <x v="1"/>
    <s v="No"/>
    <s v="Yes"/>
    <n v="1"/>
    <s v="Yes"/>
    <x v="1"/>
    <s v="Diabetes"/>
    <s v="22-Jul-1963"/>
    <n v="36074.339999999997"/>
    <s v="tier - 2"/>
    <s v="tier - 1"/>
    <s v="R1011"/>
    <n v="60"/>
  </r>
  <r>
    <s v="Id204"/>
    <s v="  Rebecca"/>
    <n v="32.78"/>
    <n v="5.27"/>
    <x v="0"/>
    <s v="No"/>
    <s v="No"/>
    <n v="0"/>
    <s v="Yes"/>
    <x v="0"/>
    <s v="Normal"/>
    <s v="4-Sep-1999"/>
    <n v="36021.01"/>
    <s v="tier - 2"/>
    <s v="tier - 3"/>
    <s v="R1013"/>
    <n v="24"/>
  </r>
  <r>
    <s v="Id205"/>
    <s v="  Matt"/>
    <n v="41.65"/>
    <n v="10.73"/>
    <x v="1"/>
    <s v="No"/>
    <s v="No"/>
    <n v="0"/>
    <s v="Yes"/>
    <x v="0"/>
    <s v="Diabetes"/>
    <s v="22-Nov-1981"/>
    <n v="35952.65"/>
    <s v="tier - 1"/>
    <s v="tier - 3"/>
    <s v="R1011"/>
    <n v="42"/>
  </r>
  <r>
    <s v="Id206"/>
    <s v="  Elizabeth H"/>
    <n v="50.79"/>
    <n v="4.45"/>
    <x v="0"/>
    <s v="No"/>
    <s v="No"/>
    <n v="1"/>
    <s v="Yes"/>
    <x v="0"/>
    <s v="Normal"/>
    <s v="18-Jun-1992"/>
    <n v="35883.269999999997"/>
    <s v="tier - 2"/>
    <s v="tier - 1"/>
    <s v="R1011"/>
    <n v="31"/>
  </r>
  <r>
    <s v="Id207"/>
    <s v="  Grace"/>
    <n v="35.43"/>
    <n v="5.25"/>
    <x v="1"/>
    <s v="No"/>
    <s v="No"/>
    <n v="0"/>
    <s v="Yes"/>
    <x v="0"/>
    <s v="Normal"/>
    <s v="4-Oct-1976"/>
    <n v="35733.96"/>
    <s v="tier - 2"/>
    <s v="tier - 2"/>
    <s v="R1011"/>
    <n v="47"/>
  </r>
  <r>
    <s v="Id208"/>
    <s v="  Jaime"/>
    <n v="35.25"/>
    <n v="9.51"/>
    <x v="0"/>
    <s v="No"/>
    <s v="No"/>
    <n v="0"/>
    <s v="Yes"/>
    <x v="0"/>
    <s v="Diabetes"/>
    <s v="15-Jul-1974"/>
    <n v="35711.39"/>
    <s v="tier - 2"/>
    <s v="tier - 3"/>
    <s v="R1012"/>
    <n v="49"/>
  </r>
  <r>
    <s v="Id209"/>
    <s v="  Calesse"/>
    <n v="36.85"/>
    <n v="11.12"/>
    <x v="0"/>
    <s v="No"/>
    <s v="No"/>
    <n v="0"/>
    <s v="Yes"/>
    <x v="0"/>
    <s v="Diabetes"/>
    <s v="19-Dec-1978"/>
    <n v="35701.9"/>
    <s v="tier - 2"/>
    <s v="tier - 1"/>
    <s v="R1011"/>
    <n v="45"/>
  </r>
  <r>
    <s v="Id210"/>
    <s v="  Kate L"/>
    <n v="31.02"/>
    <n v="4.5599999999999996"/>
    <x v="0"/>
    <s v="Yes"/>
    <s v="No"/>
    <n v="1"/>
    <s v="Yes"/>
    <x v="0"/>
    <s v="Normal"/>
    <s v="17-Dec-2000"/>
    <n v="35595.589999999997"/>
    <s v="tier - 2"/>
    <s v="tier - 3"/>
    <s v="R1013"/>
    <n v="23"/>
  </r>
  <r>
    <s v="Id211"/>
    <s v="  Sergey"/>
    <n v="35.6"/>
    <n v="4.0199999999999996"/>
    <x v="1"/>
    <s v="Yes"/>
    <s v="No"/>
    <n v="2"/>
    <s v="Yes"/>
    <x v="0"/>
    <s v="Normal"/>
    <s v="19-Nov-2000"/>
    <n v="35585.58"/>
    <s v="tier - 2"/>
    <s v="tier - 3"/>
    <s v="R1011"/>
    <n v="23"/>
  </r>
  <r>
    <s v="Id212"/>
    <s v="  Timothy V"/>
    <n v="34.39"/>
    <n v="8.7200000000000006"/>
    <x v="0"/>
    <s v="No"/>
    <s v="No"/>
    <n v="0"/>
    <s v="Yes"/>
    <x v="0"/>
    <s v="Diabetes"/>
    <s v="10-Aug-1971"/>
    <n v="35583.17"/>
    <s v="tier - 1"/>
    <s v="tier - 3"/>
    <s v="R1011"/>
    <n v="52"/>
  </r>
  <r>
    <s v="Id213"/>
    <s v="  Andrew S"/>
    <n v="29.06"/>
    <n v="6.25"/>
    <x v="1"/>
    <s v="No"/>
    <s v="No"/>
    <n v="1"/>
    <s v="Yes"/>
    <x v="1"/>
    <s v="Prediabetes"/>
    <s v="29-Aug-1964"/>
    <n v="35573.26"/>
    <s v="tier - 2"/>
    <s v="tier - 1"/>
    <s v="R1011"/>
    <n v="59"/>
  </r>
  <r>
    <s v="Id214"/>
    <s v="  Matthew D"/>
    <n v="35.799999999999997"/>
    <n v="7.32"/>
    <x v="0"/>
    <s v="No"/>
    <s v="No"/>
    <n v="2"/>
    <s v="Yes"/>
    <x v="0"/>
    <s v="Diabetes"/>
    <s v="27-Oct-1973"/>
    <n v="35547.72"/>
    <s v="tier - 1"/>
    <s v="tier - 1"/>
    <s v="R1011"/>
    <n v="50"/>
  </r>
  <r>
    <s v="Id215"/>
    <s v="  Jessica"/>
    <n v="49.8"/>
    <n v="4.24"/>
    <x v="0"/>
    <s v="No"/>
    <s v="No"/>
    <n v="1"/>
    <s v="Yes"/>
    <x v="0"/>
    <s v="Normal"/>
    <s v="13-Sep-1992"/>
    <n v="35547.47"/>
    <s v="tier - 2"/>
    <s v="tier - 3"/>
    <s v="R1011"/>
    <n v="31"/>
  </r>
  <r>
    <s v="Id216"/>
    <s v="  Lawrence"/>
    <n v="35.71"/>
    <n v="6.84"/>
    <x v="0"/>
    <s v="No"/>
    <s v="No"/>
    <n v="2"/>
    <s v="Yes"/>
    <x v="0"/>
    <s v="Diabetes"/>
    <s v="16-Dec-1973"/>
    <n v="35517.19"/>
    <s v="tier - 2"/>
    <s v="tier - 2"/>
    <s v="R1011"/>
    <n v="50"/>
  </r>
  <r>
    <s v="Id217"/>
    <s v="  Alex"/>
    <n v="30.8"/>
    <n v="5.23"/>
    <x v="1"/>
    <s v="No"/>
    <s v="No"/>
    <n v="1"/>
    <s v="Yes"/>
    <x v="0"/>
    <s v="Normal"/>
    <s v="20-Nov-1988"/>
    <n v="35491.64"/>
    <s v="tier - 1"/>
    <s v="tier - 2"/>
    <s v="R1011"/>
    <n v="35"/>
  </r>
  <r>
    <s v="Id218"/>
    <s v="  Kevin"/>
    <n v="33.69"/>
    <n v="9.68"/>
    <x v="0"/>
    <s v="No"/>
    <s v="No"/>
    <n v="0"/>
    <s v="Yes"/>
    <x v="0"/>
    <s v="Diabetes"/>
    <s v="22-Sep-1971"/>
    <n v="35345.730000000003"/>
    <s v="tier - 2"/>
    <s v="tier - 3"/>
    <s v="R1011"/>
    <n v="52"/>
  </r>
  <r>
    <s v="Id219"/>
    <s v="  Gavin M"/>
    <n v="42.27"/>
    <n v="6.05"/>
    <x v="1"/>
    <s v="No"/>
    <s v="No"/>
    <n v="1"/>
    <s v="Yes"/>
    <x v="0"/>
    <s v="Prediabetes"/>
    <s v="19-Sep-1988"/>
    <n v="35315.96"/>
    <s v="tier - 2"/>
    <s v="tier - 1"/>
    <s v="R1011"/>
    <n v="35"/>
  </r>
  <r>
    <s v="Id220"/>
    <s v="  Rick E"/>
    <n v="53.25"/>
    <n v="6.11"/>
    <x v="1"/>
    <s v="No"/>
    <s v="Yes"/>
    <n v="1"/>
    <s v="Yes"/>
    <x v="0"/>
    <s v="Prediabetes"/>
    <s v="9-Jul-1997"/>
    <n v="35302.089999999997"/>
    <s v="tier - 1"/>
    <s v="tier - 2"/>
    <s v="R1011"/>
    <n v="26"/>
  </r>
  <r>
    <s v="Id221"/>
    <s v="  Andrea H"/>
    <n v="26.8"/>
    <n v="10.93"/>
    <x v="1"/>
    <s v="No"/>
    <s v="No"/>
    <n v="0"/>
    <s v="No"/>
    <x v="1"/>
    <s v="Diabetes"/>
    <s v="30-Dec-1967"/>
    <n v="35160.129999999997"/>
    <s v="tier - 2"/>
    <s v="tier - 2"/>
    <s v="R1011"/>
    <n v="56"/>
  </r>
  <r>
    <s v="Id222"/>
    <s v="  Anthony S"/>
    <n v="28.5"/>
    <n v="5.12"/>
    <x v="0"/>
    <s v="No"/>
    <s v="No"/>
    <n v="1"/>
    <s v="Yes"/>
    <x v="1"/>
    <s v="Normal"/>
    <s v="22-Dec-1998"/>
    <n v="35147.53"/>
    <s v="tier - 1"/>
    <s v="tier - 1"/>
    <s v="R1016"/>
    <n v="25"/>
  </r>
  <r>
    <s v="Id223"/>
    <s v="  Erik"/>
    <n v="22.895"/>
    <n v="5.72"/>
    <x v="0"/>
    <s v="No"/>
    <s v="No"/>
    <n v="0"/>
    <s v="Yes"/>
    <x v="2"/>
    <s v="Prediabetes"/>
    <s v="29-Jun-1977"/>
    <n v="35069.370000000003"/>
    <s v="tier - 1"/>
    <s v="tier - 1"/>
    <s v="R1017"/>
    <n v="46"/>
  </r>
  <r>
    <s v="Id224"/>
    <s v="  Kiley D"/>
    <n v="34.06"/>
    <n v="11.83"/>
    <x v="1"/>
    <s v="No"/>
    <s v="No"/>
    <n v="1"/>
    <s v="Yes"/>
    <x v="0"/>
    <s v="Diabetes"/>
    <s v="29-Aug-1975"/>
    <n v="35050.620000000003"/>
    <s v="tier - 2"/>
    <s v="tier - 1"/>
    <s v="R1011"/>
    <n v="48"/>
  </r>
  <r>
    <s v="Id225"/>
    <s v="  Jennifer"/>
    <n v="36.409999999999997"/>
    <n v="4.55"/>
    <x v="0"/>
    <s v="No"/>
    <s v="No"/>
    <n v="0"/>
    <s v="Yes"/>
    <x v="0"/>
    <s v="Normal"/>
    <s v="5-Jul-1982"/>
    <n v="35000.730000000003"/>
    <s v="tier - 2"/>
    <s v="tier - 3"/>
    <s v="R1011"/>
    <n v="41"/>
  </r>
  <r>
    <s v="Id226"/>
    <s v="  Chris"/>
    <n v="52.3"/>
    <n v="4.87"/>
    <x v="1"/>
    <s v="No"/>
    <s v="Yes"/>
    <n v="1"/>
    <s v="Yes"/>
    <x v="0"/>
    <s v="Normal"/>
    <s v="22-Aug-1997"/>
    <n v="34979.86"/>
    <s v="tier - 2"/>
    <s v="tier - 2"/>
    <s v="R1011"/>
    <n v="26"/>
  </r>
  <r>
    <s v="Id227"/>
    <s v="  Marian M"/>
    <n v="52.66"/>
    <n v="4.45"/>
    <x v="0"/>
    <s v="No"/>
    <s v="No"/>
    <n v="1"/>
    <s v="Yes"/>
    <x v="0"/>
    <s v="Normal"/>
    <s v="22-Aug-1998"/>
    <n v="34976.42"/>
    <s v="tier - 2"/>
    <s v="tier - 1"/>
    <s v="R1011"/>
    <n v="25"/>
  </r>
  <r>
    <s v="Id228"/>
    <s v="  Jeremy"/>
    <n v="29.57"/>
    <n v="9.42"/>
    <x v="1"/>
    <s v="No"/>
    <s v="No"/>
    <n v="0"/>
    <s v="Yes"/>
    <x v="1"/>
    <s v="Diabetes"/>
    <s v="7-Oct-1967"/>
    <n v="34975.68"/>
    <s v="tier - 2"/>
    <s v="tier - 2"/>
    <s v="R1011"/>
    <n v="56"/>
  </r>
  <r>
    <s v="Id229"/>
    <s v="  Allison H"/>
    <n v="36.99"/>
    <n v="5.37"/>
    <x v="1"/>
    <s v="No"/>
    <s v="Yes"/>
    <n v="1"/>
    <s v="Yes"/>
    <x v="0"/>
    <s v="Normal"/>
    <s v="29-Jul-1983"/>
    <n v="34940.61"/>
    <s v="tier - 2"/>
    <s v="tier - 3"/>
    <s v="R1011"/>
    <n v="40"/>
  </r>
  <r>
    <s v="Id230"/>
    <s v="  Elizabeth"/>
    <n v="31.4"/>
    <n v="4.5999999999999996"/>
    <x v="1"/>
    <s v="No"/>
    <s v="No"/>
    <n v="1"/>
    <s v="Yes"/>
    <x v="0"/>
    <s v="Normal"/>
    <s v="17-Oct-1995"/>
    <n v="34838.870000000003"/>
    <s v="tier - 2"/>
    <s v="tier - 3"/>
    <s v="R1011"/>
    <n v="28"/>
  </r>
  <r>
    <s v="Id231"/>
    <s v="  Andrew"/>
    <n v="34.9"/>
    <n v="6.22"/>
    <x v="0"/>
    <s v="No"/>
    <s v="Yes"/>
    <n v="1"/>
    <s v="Yes"/>
    <x v="0"/>
    <s v="Prediabetes"/>
    <s v="17-Sep-2003"/>
    <n v="34828.65"/>
    <s v="tier - 1"/>
    <s v="tier - 3"/>
    <s v="R1011"/>
    <n v="20"/>
  </r>
  <r>
    <s v="Id232"/>
    <s v="  Anders J"/>
    <n v="31.13"/>
    <n v="4.5199999999999996"/>
    <x v="1"/>
    <s v="No"/>
    <s v="No"/>
    <n v="1"/>
    <s v="Yes"/>
    <x v="0"/>
    <s v="Normal"/>
    <s v="27-Dec-1995"/>
    <n v="34806.47"/>
    <s v="tier - 1"/>
    <s v="tier - 2"/>
    <s v="R1013"/>
    <n v="28"/>
  </r>
  <r>
    <s v="Id233"/>
    <s v="  Sean"/>
    <n v="34.799999999999997"/>
    <n v="6.18"/>
    <x v="0"/>
    <s v="No"/>
    <s v="Yes"/>
    <n v="1"/>
    <s v="Yes"/>
    <x v="0"/>
    <s v="Prediabetes"/>
    <s v="3-Jul-2003"/>
    <n v="34779.620000000003"/>
    <s v="tier - 1"/>
    <s v="tier - 2"/>
    <s v="R1011"/>
    <n v="20"/>
  </r>
  <r>
    <s v="Id234"/>
    <s v="  Brian M"/>
    <n v="31.68"/>
    <n v="4.4000000000000004"/>
    <x v="0"/>
    <s v="No"/>
    <s v="No"/>
    <n v="0"/>
    <s v="Yes"/>
    <x v="0"/>
    <s v="Normal"/>
    <s v="7-Jul-1994"/>
    <n v="34672.15"/>
    <s v="tier - 1"/>
    <s v="tier - 3"/>
    <s v="R1013"/>
    <n v="29"/>
  </r>
  <r>
    <s v="Id235"/>
    <s v="  Jeremy"/>
    <n v="33.534999999999997"/>
    <n v="6.23"/>
    <x v="0"/>
    <s v="Yes"/>
    <s v="No"/>
    <n v="1"/>
    <s v="Yes"/>
    <x v="0"/>
    <s v="Prediabetes"/>
    <s v="9-Oct-2004"/>
    <n v="34617.839999999997"/>
    <s v="tier - 1"/>
    <s v="tier - 3"/>
    <s v="R1016"/>
    <n v="19"/>
  </r>
  <r>
    <s v="Id236"/>
    <s v="  Susannah"/>
    <n v="31.92"/>
    <n v="5.33"/>
    <x v="1"/>
    <s v="No"/>
    <s v="No"/>
    <n v="0"/>
    <s v="Yes"/>
    <x v="0"/>
    <s v="Normal"/>
    <s v="25-Nov-1976"/>
    <n v="34543.39"/>
    <s v="tier - 2"/>
    <s v="tier - 3"/>
    <s v="R1011"/>
    <n v="47"/>
  </r>
  <r>
    <s v="Id237"/>
    <s v="  Randy"/>
    <n v="32.700000000000003"/>
    <n v="4.09"/>
    <x v="0"/>
    <s v="No"/>
    <s v="No"/>
    <n v="1"/>
    <s v="Yes"/>
    <x v="0"/>
    <s v="Normal"/>
    <s v="24-Jun-1998"/>
    <n v="34472.839999999997"/>
    <s v="tier - 1"/>
    <s v="tier - 3"/>
    <s v="R1011"/>
    <n v="25"/>
  </r>
  <r>
    <s v="Id238"/>
    <s v="  Leslie"/>
    <n v="41.25"/>
    <n v="5.19"/>
    <x v="0"/>
    <s v="No"/>
    <s v="No"/>
    <n v="0"/>
    <s v="Yes"/>
    <x v="0"/>
    <s v="Normal"/>
    <s v="24-Sep-1990"/>
    <n v="34456.269999999997"/>
    <s v="tier - 1"/>
    <s v="tier - 2"/>
    <s v="R1011"/>
    <n v="33"/>
  </r>
  <r>
    <s v="Id239"/>
    <s v="  Brittany L"/>
    <n v="33.11"/>
    <n v="4.12"/>
    <x v="0"/>
    <s v="No"/>
    <s v="Yes"/>
    <n v="1"/>
    <s v="Yes"/>
    <x v="0"/>
    <s v="Normal"/>
    <s v="5-Oct-2003"/>
    <n v="34439.86"/>
    <s v="tier - 2"/>
    <s v="tier - 1"/>
    <s v="R1013"/>
    <n v="20"/>
  </r>
  <r>
    <s v="Id240"/>
    <s v="  Cassie J"/>
    <n v="36.159999999999997"/>
    <n v="5.0999999999999996"/>
    <x v="0"/>
    <s v="No"/>
    <s v="No"/>
    <n v="1"/>
    <s v="Yes"/>
    <x v="0"/>
    <s v="Normal"/>
    <s v="1-Oct-1984"/>
    <n v="34402.22"/>
    <s v="tier - 2"/>
    <s v="tier - 3"/>
    <s v="R1011"/>
    <n v="39"/>
  </r>
  <r>
    <s v="Id241"/>
    <s v="  Peter W"/>
    <n v="33.72"/>
    <n v="6.21"/>
    <x v="1"/>
    <s v="No"/>
    <s v="Yes"/>
    <n v="1"/>
    <s v="Yes"/>
    <x v="0"/>
    <s v="Prediabetes"/>
    <s v="2-Oct-1983"/>
    <n v="34307.22"/>
    <s v="tier - 2"/>
    <s v="tier - 2"/>
    <s v="R1012"/>
    <n v="40"/>
  </r>
  <r>
    <s v="Id242"/>
    <s v="  Douglas"/>
    <n v="37.74"/>
    <n v="9.5299999999999994"/>
    <x v="1"/>
    <s v="No"/>
    <s v="No"/>
    <n v="1"/>
    <s v="Yes"/>
    <x v="0"/>
    <s v="Diabetes"/>
    <s v="11-Oct-1986"/>
    <n v="34293.120000000003"/>
    <s v="tier - 1"/>
    <s v="tier - 2"/>
    <s v="R1011"/>
    <n v="37"/>
  </r>
  <r>
    <s v="Id243"/>
    <s v="  Dan"/>
    <n v="48.75"/>
    <n v="4.6399999999999997"/>
    <x v="1"/>
    <s v="No"/>
    <s v="No"/>
    <n v="1"/>
    <s v="Yes"/>
    <x v="0"/>
    <s v="Normal"/>
    <s v="30-Oct-1995"/>
    <n v="34289.43"/>
    <s v="tier - 1"/>
    <s v="tier - 1"/>
    <s v="R1011"/>
    <n v="28"/>
  </r>
  <r>
    <s v="Id244"/>
    <s v="  Dan M"/>
    <n v="31.065000000000001"/>
    <n v="5.05"/>
    <x v="0"/>
    <s v="No"/>
    <s v="No"/>
    <n v="1"/>
    <s v="Yes"/>
    <x v="0"/>
    <s v="Normal"/>
    <s v="11-Jun-1998"/>
    <n v="34254.050000000003"/>
    <s v="tier - 1"/>
    <s v="tier - 3"/>
    <s v="R1019"/>
    <n v="25"/>
  </r>
  <r>
    <s v="Id245"/>
    <s v="  Eric L"/>
    <n v="23.55"/>
    <n v="10.38"/>
    <x v="0"/>
    <s v="No"/>
    <s v="No"/>
    <n v="0"/>
    <s v="Yes"/>
    <x v="2"/>
    <s v="Diabetes"/>
    <s v="5-Jul-1962"/>
    <n v="34218.019999999997"/>
    <s v="tier - 1"/>
    <s v="tier - 1"/>
    <s v="R1011"/>
    <n v="61"/>
  </r>
  <r>
    <s v="Id246"/>
    <s v="  Les J"/>
    <n v="30.18"/>
    <n v="8.31"/>
    <x v="1"/>
    <s v="No"/>
    <s v="No"/>
    <n v="1"/>
    <s v="Yes"/>
    <x v="0"/>
    <s v="Diabetes"/>
    <s v="21-Jul-1975"/>
    <n v="34210.33"/>
    <s v="tier - 2"/>
    <s v="tier - 1"/>
    <s v="R1012"/>
    <n v="48"/>
  </r>
  <r>
    <s v="Id247"/>
    <s v="  Stephanie"/>
    <n v="29.94"/>
    <n v="7.59"/>
    <x v="0"/>
    <s v="No"/>
    <s v="No"/>
    <n v="0"/>
    <s v="Yes"/>
    <x v="1"/>
    <s v="Diabetes"/>
    <s v="25-Aug-1971"/>
    <n v="34205.07"/>
    <s v="tier - 2"/>
    <s v="tier - 2"/>
    <s v="R1011"/>
    <n v="52"/>
  </r>
  <r>
    <s v="Id248"/>
    <s v="  Melissa Y"/>
    <n v="31.4"/>
    <n v="5.49"/>
    <x v="0"/>
    <s v="No"/>
    <s v="No"/>
    <n v="0"/>
    <s v="Yes"/>
    <x v="0"/>
    <s v="Normal"/>
    <s v="6-Nov-1999"/>
    <n v="34166.269999999997"/>
    <s v="tier - 2"/>
    <s v="tier - 3"/>
    <s v="R1011"/>
    <n v="24"/>
  </r>
  <r>
    <s v="Id249"/>
    <s v="  Ashley"/>
    <n v="53.06"/>
    <n v="11.68"/>
    <x v="0"/>
    <s v="No"/>
    <s v="No"/>
    <n v="0"/>
    <s v="Yes"/>
    <x v="0"/>
    <s v="Diabetes"/>
    <s v="26-Dec-2002"/>
    <n v="34084.68"/>
    <s v="tier - 2"/>
    <s v="tier - 3"/>
    <s v="R1011"/>
    <n v="21"/>
  </r>
  <r>
    <s v="Id250"/>
    <s v="  Stephanie M"/>
    <n v="30.25"/>
    <n v="4.1900000000000004"/>
    <x v="0"/>
    <s v="No"/>
    <s v="No"/>
    <n v="2"/>
    <s v="Yes"/>
    <x v="0"/>
    <s v="Normal"/>
    <s v="26-Jul-1972"/>
    <n v="34053.360000000001"/>
    <s v="tier - 2"/>
    <s v="tier - 2"/>
    <s v="R1011"/>
    <n v="51"/>
  </r>
  <r>
    <s v="Id251"/>
    <s v="  Kylie"/>
    <n v="46.68"/>
    <n v="4.01"/>
    <x v="0"/>
    <s v="No"/>
    <s v="No"/>
    <n v="0"/>
    <s v="Yes"/>
    <x v="0"/>
    <s v="Normal"/>
    <s v="25-Sep-1994"/>
    <n v="33975.47"/>
    <s v="tier - 2"/>
    <s v="tier - 2"/>
    <s v="R1011"/>
    <n v="29"/>
  </r>
  <r>
    <s v="Id252"/>
    <s v="  Kelly"/>
    <n v="30.4"/>
    <n v="5.91"/>
    <x v="0"/>
    <s v="Yes"/>
    <s v="No"/>
    <n v="2"/>
    <s v="Yes"/>
    <x v="0"/>
    <s v="Prediabetes"/>
    <s v="27-Dec-2000"/>
    <n v="33907.550000000003"/>
    <s v="tier - 2"/>
    <s v="tier - 2"/>
    <s v="R1012"/>
    <n v="23"/>
  </r>
  <r>
    <s v="Id253"/>
    <s v="  Carrie"/>
    <n v="30.2"/>
    <n v="4.47"/>
    <x v="1"/>
    <s v="No"/>
    <s v="Yes"/>
    <n v="1"/>
    <s v="Yes"/>
    <x v="0"/>
    <s v="Normal"/>
    <s v="9-Aug-1997"/>
    <n v="33900.65"/>
    <s v="tier - 2"/>
    <s v="tier - 3"/>
    <s v="R1011"/>
    <n v="26"/>
  </r>
  <r>
    <s v="Id254"/>
    <s v="  Alex"/>
    <n v="51.18"/>
    <n v="4.5599999999999996"/>
    <x v="1"/>
    <s v="Yes"/>
    <s v="No"/>
    <n v="2"/>
    <s v="Yes"/>
    <x v="0"/>
    <s v="Normal"/>
    <s v="26-Oct-2000"/>
    <n v="33829.39"/>
    <s v="tier - 2"/>
    <s v="tier - 3"/>
    <s v="R1011"/>
    <n v="23"/>
  </r>
  <r>
    <s v="Id255"/>
    <s v="  Zach S"/>
    <n v="22.18"/>
    <n v="9.9"/>
    <x v="0"/>
    <s v="No"/>
    <s v="No"/>
    <n v="0"/>
    <s v="Yes"/>
    <x v="2"/>
    <s v="Diabetes"/>
    <s v="11-Dec-1962"/>
    <n v="33753.32"/>
    <s v="tier - 1"/>
    <s v="tier - 3"/>
    <s v="R1011"/>
    <n v="61"/>
  </r>
  <r>
    <s v="Id256"/>
    <s v="  Alan"/>
    <n v="31.92"/>
    <n v="5.1100000000000003"/>
    <x v="0"/>
    <s v="No"/>
    <s v="Yes"/>
    <n v="1"/>
    <s v="Yes"/>
    <x v="0"/>
    <s v="Normal"/>
    <s v="12-Sep-2003"/>
    <n v="33750.29"/>
    <s v="tier - 1"/>
    <s v="tier - 3"/>
    <s v="R1012"/>
    <n v="20"/>
  </r>
  <r>
    <s v="Id257"/>
    <s v="  Nate"/>
    <n v="31.73"/>
    <n v="5.73"/>
    <x v="0"/>
    <s v="Yes"/>
    <s v="No"/>
    <n v="1"/>
    <s v="Yes"/>
    <x v="0"/>
    <s v="Prediabetes"/>
    <s v="1-Nov-2004"/>
    <n v="33732.69"/>
    <s v="tier - 1"/>
    <s v="tier - 1"/>
    <s v="R1017"/>
    <n v="19"/>
  </r>
  <r>
    <s v="Id258"/>
    <s v="  Jesse G"/>
    <n v="45.52"/>
    <n v="6.04"/>
    <x v="0"/>
    <s v="No"/>
    <s v="Yes"/>
    <n v="1"/>
    <s v="Yes"/>
    <x v="0"/>
    <s v="Prediabetes"/>
    <s v="28-Nov-1993"/>
    <n v="33707.550000000003"/>
    <s v="tier - 2"/>
    <s v="tier - 2"/>
    <s v="R1011"/>
    <n v="30"/>
  </r>
  <r>
    <s v="Id259"/>
    <s v="  Jason"/>
    <n v="52.81"/>
    <n v="5.19"/>
    <x v="0"/>
    <s v="No"/>
    <s v="Yes"/>
    <n v="1"/>
    <s v="Yes"/>
    <x v="0"/>
    <s v="Normal"/>
    <s v="9-Sep-2003"/>
    <n v="33611.71"/>
    <s v="tier - 1"/>
    <s v="tier - 2"/>
    <s v="R1011"/>
    <n v="20"/>
  </r>
  <r>
    <s v="Id260"/>
    <s v="  Megan A"/>
    <n v="33.58"/>
    <n v="5.56"/>
    <x v="0"/>
    <s v="No"/>
    <s v="No"/>
    <n v="1"/>
    <s v="Yes"/>
    <x v="0"/>
    <s v="Normal"/>
    <s v="22-Jul-1984"/>
    <n v="33527.1"/>
    <s v="tier - 2"/>
    <s v="tier - 3"/>
    <s v="R1011"/>
    <n v="39"/>
  </r>
  <r>
    <s v="Id261"/>
    <s v="  Luke M"/>
    <n v="30.684999999999999"/>
    <n v="8.23"/>
    <x v="0"/>
    <s v="No"/>
    <s v="No"/>
    <n v="0"/>
    <s v="Yes"/>
    <x v="0"/>
    <s v="Diabetes"/>
    <s v="25-Aug-2002"/>
    <n v="33475.82"/>
    <s v="tier - 1"/>
    <s v="tier - 1"/>
    <s v="R1018"/>
    <n v="21"/>
  </r>
  <r>
    <s v="Id262"/>
    <s v="  Jacy D"/>
    <n v="37.524999999999999"/>
    <n v="9.0299999999999994"/>
    <x v="1"/>
    <s v="No"/>
    <s v="No"/>
    <n v="2"/>
    <s v="No"/>
    <x v="0"/>
    <s v="Diabetes"/>
    <s v="18-Jun-1970"/>
    <n v="33471.97"/>
    <s v="tier - 2"/>
    <s v="tier - 2"/>
    <s v="R1012"/>
    <n v="53"/>
  </r>
  <r>
    <s v="Id263"/>
    <s v="  Simon G"/>
    <n v="34.5"/>
    <n v="4.07"/>
    <x v="1"/>
    <s v="No"/>
    <s v="No"/>
    <n v="0"/>
    <s v="Yes"/>
    <x v="0"/>
    <s v="Normal"/>
    <s v="7-Dec-1985"/>
    <n v="33450.99"/>
    <s v="tier - 2"/>
    <s v="tier - 2"/>
    <s v="R1011"/>
    <n v="38"/>
  </r>
  <r>
    <s v="Id264"/>
    <s v="  Ainsley E"/>
    <n v="28.16"/>
    <n v="5.77"/>
    <x v="0"/>
    <s v="No"/>
    <s v="No"/>
    <n v="2"/>
    <s v="Yes"/>
    <x v="1"/>
    <s v="Prediabetes"/>
    <s v="5-Sep-1972"/>
    <n v="33344.449999999997"/>
    <s v="tier - 2"/>
    <s v="tier - 3"/>
    <s v="R1011"/>
    <n v="51"/>
  </r>
  <r>
    <s v="Id265"/>
    <s v="  Erica A"/>
    <n v="30.02"/>
    <n v="5.98"/>
    <x v="0"/>
    <s v="No"/>
    <s v="Yes"/>
    <n v="1"/>
    <s v="Yes"/>
    <x v="0"/>
    <s v="Prediabetes"/>
    <s v="28-Nov-2003"/>
    <n v="33307.550000000003"/>
    <s v="tier - 2"/>
    <s v="tier - 3"/>
    <s v="R1012"/>
    <n v="20"/>
  </r>
  <r>
    <s v="Id266"/>
    <s v="  Erik"/>
    <n v="37.82"/>
    <n v="6.01"/>
    <x v="0"/>
    <s v="No"/>
    <s v="No"/>
    <n v="0"/>
    <s v="Yes"/>
    <x v="0"/>
    <s v="Prediabetes"/>
    <s v="12-Oct-1990"/>
    <n v="33292.83"/>
    <s v="tier - 2"/>
    <s v="tier - 1"/>
    <s v="R1011"/>
    <n v="33"/>
  </r>
  <r>
    <s v="Id267"/>
    <s v="  Erin C"/>
    <n v="33.14"/>
    <n v="5.67"/>
    <x v="1"/>
    <s v="No"/>
    <s v="No"/>
    <n v="0"/>
    <s v="Yes"/>
    <x v="0"/>
    <s v="Normal"/>
    <s v="15-Jul-1985"/>
    <n v="33121"/>
    <s v="tier - 2"/>
    <s v="tier - 1"/>
    <s v="R1011"/>
    <n v="38"/>
  </r>
  <r>
    <s v="Id268"/>
    <s v="  Adrienne"/>
    <n v="25.14"/>
    <n v="6.02"/>
    <x v="1"/>
    <s v="No"/>
    <s v="Yes"/>
    <n v="1"/>
    <s v="Yes"/>
    <x v="1"/>
    <s v="Prediabetes"/>
    <s v="30-Oct-1969"/>
    <n v="33090.660000000003"/>
    <s v="tier - 2"/>
    <s v="tier - 2"/>
    <s v="R1011"/>
    <n v="54"/>
  </r>
  <r>
    <s v="Id269"/>
    <s v="  Adam"/>
    <n v="20.18"/>
    <n v="11.19"/>
    <x v="0"/>
    <s v="No"/>
    <s v="No"/>
    <n v="0"/>
    <s v="Yes"/>
    <x v="2"/>
    <s v="Diabetes"/>
    <s v="1-Jul-1962"/>
    <n v="33074.94"/>
    <s v="tier - 1"/>
    <s v="tier - 2"/>
    <s v="R1011"/>
    <n v="61"/>
  </r>
  <r>
    <s v="Id270"/>
    <s v="  Yutaka"/>
    <n v="44.36"/>
    <n v="5.1100000000000003"/>
    <x v="0"/>
    <s v="No"/>
    <s v="No"/>
    <n v="0"/>
    <s v="Yes"/>
    <x v="0"/>
    <s v="Normal"/>
    <s v="28-Jul-1994"/>
    <n v="33057.230000000003"/>
    <s v="tier - 1"/>
    <s v="tier - 2"/>
    <s v="R1011"/>
    <n v="29"/>
  </r>
  <r>
    <s v="Id271"/>
    <s v="  Tyler M"/>
    <n v="23.82"/>
    <n v="10.85"/>
    <x v="1"/>
    <s v="No"/>
    <s v="No"/>
    <n v="0"/>
    <s v="Yes"/>
    <x v="2"/>
    <s v="Diabetes"/>
    <s v="10-Jul-1967"/>
    <n v="33025.32"/>
    <s v="tier - 2"/>
    <s v="tier - 3"/>
    <s v="R1011"/>
    <n v="56"/>
  </r>
  <r>
    <s v="Id272"/>
    <s v="  Stephen"/>
    <n v="45"/>
    <n v="5.24"/>
    <x v="1"/>
    <s v="No"/>
    <s v="No"/>
    <n v="1"/>
    <s v="Yes"/>
    <x v="0"/>
    <s v="Normal"/>
    <s v="8-Jul-1995"/>
    <n v="33017.46"/>
    <s v="tier - 1"/>
    <s v="tier - 1"/>
    <s v="R1011"/>
    <n v="28"/>
  </r>
  <r>
    <s v="Id273"/>
    <s v="  Andrew B"/>
    <n v="26.62"/>
    <n v="10.08"/>
    <x v="0"/>
    <s v="No"/>
    <s v="No"/>
    <n v="0"/>
    <s v="Yes"/>
    <x v="1"/>
    <s v="Diabetes"/>
    <s v="24-Aug-1971"/>
    <n v="32947.629999999997"/>
    <s v="tier - 2"/>
    <s v="tier - 1"/>
    <s v="R1011"/>
    <n v="52"/>
  </r>
  <r>
    <s v="Id274"/>
    <s v="  James"/>
    <n v="32.67"/>
    <n v="10.97"/>
    <x v="1"/>
    <s v="No"/>
    <s v="No"/>
    <n v="0"/>
    <s v="Yes"/>
    <x v="0"/>
    <s v="Diabetes"/>
    <s v="17-Nov-1981"/>
    <n v="32906.69"/>
    <s v="tier - 2"/>
    <s v="tier - 3"/>
    <s v="R1011"/>
    <n v="42"/>
  </r>
  <r>
    <s v="Id275"/>
    <s v="  Shawn P"/>
    <n v="44.44"/>
    <n v="4.9000000000000004"/>
    <x v="1"/>
    <s v="No"/>
    <s v="No"/>
    <n v="1"/>
    <s v="Yes"/>
    <x v="0"/>
    <s v="Normal"/>
    <s v="4-Dec-1995"/>
    <n v="32827.51"/>
    <s v="tier - 1"/>
    <s v="tier - 2"/>
    <s v="R1011"/>
    <n v="28"/>
  </r>
  <r>
    <s v="Id276"/>
    <s v="  Matt"/>
    <n v="28.31"/>
    <n v="5.33"/>
    <x v="0"/>
    <s v="No"/>
    <s v="No"/>
    <n v="0"/>
    <s v="Yes"/>
    <x v="1"/>
    <s v="Normal"/>
    <s v="12-Dec-1980"/>
    <n v="32787.46"/>
    <s v="tier - 1"/>
    <s v="tier - 3"/>
    <s v="R1012"/>
    <n v="43"/>
  </r>
  <r>
    <s v="Id277"/>
    <s v="  Nathaniel"/>
    <n v="25.05"/>
    <n v="4.6100000000000003"/>
    <x v="0"/>
    <s v="No"/>
    <s v="No"/>
    <n v="2"/>
    <s v="Yes"/>
    <x v="1"/>
    <s v="Normal"/>
    <s v="7-Nov-1972"/>
    <n v="32765.33"/>
    <s v="tier - 2"/>
    <s v="tier - 2"/>
    <s v="R1012"/>
    <n v="51"/>
  </r>
  <r>
    <s v="Id278"/>
    <s v="  Kevin D"/>
    <n v="28.34"/>
    <n v="8.18"/>
    <x v="0"/>
    <s v="No"/>
    <s v="No"/>
    <n v="0"/>
    <s v="Yes"/>
    <x v="1"/>
    <s v="Diabetes"/>
    <s v="6-Dec-1974"/>
    <n v="32760.48"/>
    <s v="tier - 1"/>
    <s v="tier - 1"/>
    <s v="R1011"/>
    <n v="49"/>
  </r>
  <r>
    <s v="Id279"/>
    <s v="  Joan"/>
    <n v="17.765000000000001"/>
    <n v="5.62"/>
    <x v="0"/>
    <s v="No"/>
    <s v="No"/>
    <n v="0"/>
    <s v="Yes"/>
    <x v="3"/>
    <s v="Normal"/>
    <s v="9-Jul-1990"/>
    <n v="32734.19"/>
    <s v="tier - 2"/>
    <s v="tier - 1"/>
    <s v="R1012"/>
    <n v="33"/>
  </r>
  <r>
    <s v="Id280"/>
    <s v="  Christopher A"/>
    <n v="36.119999999999997"/>
    <n v="5.82"/>
    <x v="0"/>
    <s v="No"/>
    <s v="No"/>
    <n v="0"/>
    <s v="Yes"/>
    <x v="0"/>
    <s v="Prediabetes"/>
    <s v="30-Sep-1990"/>
    <n v="32716.2"/>
    <s v="tier - 1"/>
    <s v="tier - 2"/>
    <s v="R1011"/>
    <n v="33"/>
  </r>
  <r>
    <s v="Id281"/>
    <s v="  Kacy L"/>
    <n v="23.19"/>
    <n v="7.66"/>
    <x v="0"/>
    <s v="No"/>
    <s v="No"/>
    <n v="0"/>
    <s v="Yes"/>
    <x v="2"/>
    <s v="Diabetes"/>
    <s v="1-Nov-1968"/>
    <n v="32686.080000000002"/>
    <s v="tier - 2"/>
    <s v="tier - 3"/>
    <s v="R1011"/>
    <n v="55"/>
  </r>
  <r>
    <s v="Id282"/>
    <s v="  Benjamin H"/>
    <n v="35.99"/>
    <n v="4.2300000000000004"/>
    <x v="0"/>
    <s v="No"/>
    <s v="No"/>
    <n v="0"/>
    <s v="Yes"/>
    <x v="0"/>
    <s v="Normal"/>
    <s v="13-Jul-1990"/>
    <n v="32672.11"/>
    <s v="tier - 1"/>
    <s v="tier - 1"/>
    <s v="R1011"/>
    <n v="33"/>
  </r>
  <r>
    <s v="Id283"/>
    <s v="  Xaviour J"/>
    <n v="30.25"/>
    <n v="5.58"/>
    <x v="0"/>
    <s v="No"/>
    <s v="Yes"/>
    <n v="1"/>
    <s v="Yes"/>
    <x v="0"/>
    <s v="Normal"/>
    <s v="8-Oct-2003"/>
    <n v="32548.34"/>
    <s v="tier - 1"/>
    <s v="tier - 2"/>
    <s v="R1013"/>
    <n v="20"/>
  </r>
  <r>
    <s v="Id284"/>
    <s v="  Michael T"/>
    <n v="26.24"/>
    <n v="6.26"/>
    <x v="1"/>
    <s v="No"/>
    <s v="No"/>
    <n v="0"/>
    <s v="Yes"/>
    <x v="1"/>
    <s v="Prediabetes"/>
    <s v="19-Sep-1976"/>
    <n v="32485.46"/>
    <s v="tier - 2"/>
    <s v="tier - 1"/>
    <s v="R1011"/>
    <n v="47"/>
  </r>
  <r>
    <s v="Id285"/>
    <s v="  Bradley"/>
    <n v="31.36"/>
    <n v="10.6"/>
    <x v="1"/>
    <s v="No"/>
    <s v="No"/>
    <n v="0"/>
    <s v="Yes"/>
    <x v="0"/>
    <s v="Diabetes"/>
    <s v="27-Sep-1981"/>
    <n v="32462.35"/>
    <s v="tier - 2"/>
    <s v="tier - 2"/>
    <s v="R1011"/>
    <n v="42"/>
  </r>
  <r>
    <s v="Id286"/>
    <s v="  Andrea"/>
    <n v="25.69"/>
    <n v="4.78"/>
    <x v="1"/>
    <s v="No"/>
    <s v="No"/>
    <n v="0"/>
    <s v="Yes"/>
    <x v="1"/>
    <s v="Normal"/>
    <s v="9-Aug-1976"/>
    <n v="32430.22"/>
    <s v="tier - 2"/>
    <s v="tier - 3"/>
    <s v="R1011"/>
    <n v="47"/>
  </r>
  <r>
    <s v="Id287"/>
    <s v="  Nancy M"/>
    <n v="25.46"/>
    <n v="6.03"/>
    <x v="0"/>
    <s v="No"/>
    <s v="No"/>
    <n v="2"/>
    <s v="Yes"/>
    <x v="1"/>
    <s v="Prediabetes"/>
    <s v="19-Oct-1972"/>
    <n v="32428.63"/>
    <s v="tier - 2"/>
    <s v="tier - 2"/>
    <s v="R1011"/>
    <n v="51"/>
  </r>
  <r>
    <s v="Id288"/>
    <s v="  Matt"/>
    <n v="31.83"/>
    <n v="11.55"/>
    <x v="1"/>
    <s v="No"/>
    <s v="No"/>
    <n v="1"/>
    <s v="Yes"/>
    <x v="0"/>
    <s v="Diabetes"/>
    <s v="2-Dec-1986"/>
    <n v="32288.49"/>
    <s v="tier - 2"/>
    <s v="tier - 2"/>
    <s v="R1011"/>
    <n v="37"/>
  </r>
  <r>
    <s v="Id289"/>
    <s v="  Lee"/>
    <n v="24.43"/>
    <n v="7.59"/>
    <x v="1"/>
    <s v="No"/>
    <s v="No"/>
    <n v="1"/>
    <s v="Yes"/>
    <x v="2"/>
    <s v="Diabetes"/>
    <s v="17-Dec-1975"/>
    <n v="32259.96"/>
    <s v="tier - 2"/>
    <s v="tier - 3"/>
    <s v="R1012"/>
    <n v="48"/>
  </r>
  <r>
    <s v="Id290"/>
    <s v="  Chris"/>
    <n v="41.9"/>
    <n v="4.26"/>
    <x v="0"/>
    <s v="No"/>
    <s v="No"/>
    <n v="0"/>
    <s v="Yes"/>
    <x v="0"/>
    <s v="Normal"/>
    <s v="8-Sep-1994"/>
    <n v="32222.81"/>
    <s v="tier - 2"/>
    <s v="tier - 1"/>
    <s v="R1011"/>
    <n v="29"/>
  </r>
  <r>
    <s v="Id291"/>
    <s v="  Erik T"/>
    <n v="22.88"/>
    <n v="5.9"/>
    <x v="1"/>
    <s v="No"/>
    <s v="Yes"/>
    <n v="1"/>
    <s v="Yes"/>
    <x v="2"/>
    <s v="Prediabetes"/>
    <s v="11-Sep-1969"/>
    <n v="32192.76"/>
    <s v="tier - 1"/>
    <s v="tier - 2"/>
    <s v="R1011"/>
    <n v="54"/>
  </r>
  <r>
    <s v="Id292"/>
    <s v="  Rod W"/>
    <n v="29.734999999999999"/>
    <n v="7.79"/>
    <x v="0"/>
    <s v="No"/>
    <s v="No"/>
    <n v="0"/>
    <s v="No"/>
    <x v="1"/>
    <s v="Diabetes"/>
    <s v="10-Nov-1978"/>
    <n v="32108.66"/>
    <s v="tier - 1"/>
    <s v="tier - 3"/>
    <s v="R1017"/>
    <n v="45"/>
  </r>
  <r>
    <s v="Id293"/>
    <s v="  Joey"/>
    <n v="40.74"/>
    <n v="5.28"/>
    <x v="0"/>
    <s v="No"/>
    <s v="Yes"/>
    <n v="1"/>
    <s v="Yes"/>
    <x v="0"/>
    <s v="Normal"/>
    <s v="13-Sep-1993"/>
    <n v="32086.21"/>
    <s v="tier - 1"/>
    <s v="tier - 3"/>
    <s v="R1011"/>
    <n v="30"/>
  </r>
  <r>
    <s v="Id294"/>
    <s v="  Hillary L"/>
    <n v="24.14"/>
    <n v="5.87"/>
    <x v="0"/>
    <s v="No"/>
    <s v="No"/>
    <n v="2"/>
    <s v="Yes"/>
    <x v="2"/>
    <s v="Prediabetes"/>
    <s v="21-Sep-1972"/>
    <n v="31980.89"/>
    <s v="tier - 2"/>
    <s v="tier - 1"/>
    <s v="R1011"/>
    <n v="51"/>
  </r>
  <r>
    <s v="Id295"/>
    <s v="  Eric J"/>
    <n v="25.15"/>
    <n v="9.08"/>
    <x v="1"/>
    <s v="No"/>
    <s v="No"/>
    <n v="1"/>
    <s v="Yes"/>
    <x v="1"/>
    <s v="Diabetes"/>
    <s v="25-Sep-1975"/>
    <n v="31897.1"/>
    <s v="tier - 2"/>
    <s v="tier - 3"/>
    <s v="R1011"/>
    <n v="48"/>
  </r>
  <r>
    <s v="Id296"/>
    <s v="  Nicolas"/>
    <n v="28.71"/>
    <n v="5.2"/>
    <x v="0"/>
    <s v="No"/>
    <s v="No"/>
    <n v="1"/>
    <s v="Yes"/>
    <x v="1"/>
    <s v="Normal"/>
    <s v="10-Sep-1984"/>
    <n v="31743.919999999998"/>
    <s v="tier - 2"/>
    <s v="tier - 1"/>
    <s v="R1011"/>
    <n v="39"/>
  </r>
  <r>
    <s v="Id297"/>
    <s v="  Marcel"/>
    <n v="23"/>
    <n v="5.48"/>
    <x v="0"/>
    <s v="No"/>
    <s v="No"/>
    <n v="0"/>
    <s v="Yes"/>
    <x v="2"/>
    <s v="Normal"/>
    <s v="14-Oct-1977"/>
    <n v="31736.7"/>
    <s v="tier - 2"/>
    <s v="tier - 2"/>
    <s v="R1012"/>
    <n v="46"/>
  </r>
  <r>
    <s v="Id298"/>
    <s v="  Ashley N"/>
    <n v="36.86"/>
    <n v="11.95"/>
    <x v="0"/>
    <s v="No"/>
    <s v="No"/>
    <n v="0"/>
    <s v="No"/>
    <x v="0"/>
    <s v="Diabetes"/>
    <s v="13-Dec-1960"/>
    <n v="31620"/>
    <s v="tier - 2"/>
    <s v="tier - 1"/>
    <s v="R1024"/>
    <n v="63"/>
  </r>
  <r>
    <s v="Id299"/>
    <s v="  Evan D"/>
    <n v="24.25"/>
    <n v="8.6999999999999993"/>
    <x v="1"/>
    <s v="No"/>
    <s v="No"/>
    <n v="1"/>
    <s v="Yes"/>
    <x v="2"/>
    <s v="Diabetes"/>
    <s v="29-Oct-1975"/>
    <n v="31591.82"/>
    <s v="tier - 2"/>
    <s v="tier - 1"/>
    <s v="R1011"/>
    <n v="48"/>
  </r>
  <r>
    <s v="Id300"/>
    <s v="  Krisana"/>
    <n v="23.85"/>
    <n v="7.84"/>
    <x v="0"/>
    <s v="No"/>
    <s v="No"/>
    <n v="0"/>
    <s v="Yes"/>
    <x v="2"/>
    <s v="Diabetes"/>
    <s v="8-Oct-1974"/>
    <n v="31368.81"/>
    <s v="tier - 2"/>
    <s v="tier - 3"/>
    <s v="R1011"/>
    <n v="49"/>
  </r>
  <r>
    <s v="Id301"/>
    <s v="  Kyle"/>
    <n v="40.020000000000003"/>
    <n v="5.19"/>
    <x v="1"/>
    <s v="No"/>
    <s v="No"/>
    <n v="1"/>
    <s v="Yes"/>
    <x v="0"/>
    <s v="Normal"/>
    <s v="27-Sep-1995"/>
    <n v="31328.27"/>
    <s v="tier - 2"/>
    <s v="tier - 2"/>
    <s v="R1011"/>
    <n v="28"/>
  </r>
  <r>
    <s v="Id302"/>
    <s v="  Kate"/>
    <n v="19.170000000000002"/>
    <n v="8.41"/>
    <x v="0"/>
    <s v="No"/>
    <s v="No"/>
    <n v="0"/>
    <s v="Yes"/>
    <x v="2"/>
    <s v="Diabetes"/>
    <s v="9-Jul-1968"/>
    <n v="31322.53"/>
    <s v="tier - 2"/>
    <s v="tier - 1"/>
    <s v="R1011"/>
    <n v="55"/>
  </r>
  <r>
    <s v="Id303"/>
    <s v="  Martin A"/>
    <n v="43.53"/>
    <n v="5.86"/>
    <x v="1"/>
    <s v="Yes"/>
    <s v="No"/>
    <n v="2"/>
    <s v="Yes"/>
    <x v="0"/>
    <s v="Prediabetes"/>
    <s v="22-Jul-2000"/>
    <n v="31234.560000000001"/>
    <s v="tier - 1"/>
    <s v="tier - 1"/>
    <s v="R1011"/>
    <n v="23"/>
  </r>
  <r>
    <s v="Id304"/>
    <s v="  Stacey"/>
    <n v="46.06"/>
    <n v="4.18"/>
    <x v="0"/>
    <s v="Yes"/>
    <s v="No"/>
    <n v="1"/>
    <s v="Yes"/>
    <x v="0"/>
    <s v="Normal"/>
    <s v="9-Nov-2004"/>
    <n v="31196.61"/>
    <s v="tier - 2"/>
    <s v="tier - 1"/>
    <s v="R1011"/>
    <n v="19"/>
  </r>
  <r>
    <s v="Id305"/>
    <s v="  Christine"/>
    <n v="29.92"/>
    <n v="11.99"/>
    <x v="1"/>
    <s v="No"/>
    <s v="No"/>
    <n v="2"/>
    <s v="Yes"/>
    <x v="1"/>
    <s v="Diabetes"/>
    <s v="9-Sep-1961"/>
    <n v="30942.19"/>
    <s v="tier - 2"/>
    <s v="tier - 2"/>
    <s v="R1013"/>
    <n v="62"/>
  </r>
  <r>
    <s v="Id306"/>
    <s v="  Sarah C"/>
    <n v="28.46"/>
    <n v="4.8499999999999996"/>
    <x v="1"/>
    <s v="No"/>
    <s v="No"/>
    <n v="1"/>
    <s v="Yes"/>
    <x v="1"/>
    <s v="Normal"/>
    <s v="5-Sep-1988"/>
    <n v="30763.01"/>
    <s v="tier - 2"/>
    <s v="tier - 1"/>
    <s v="R1011"/>
    <n v="35"/>
  </r>
  <r>
    <s v="Id307"/>
    <s v="  Megan"/>
    <n v="24.56"/>
    <n v="6.18"/>
    <x v="1"/>
    <s v="No"/>
    <s v="Yes"/>
    <n v="1"/>
    <s v="Yes"/>
    <x v="2"/>
    <s v="Prediabetes"/>
    <s v="21-Dec-1983"/>
    <n v="30724.44"/>
    <s v="tier - 2"/>
    <s v="tier - 3"/>
    <s v="R1011"/>
    <n v="40"/>
  </r>
  <r>
    <s v="Id308"/>
    <s v="  Jason W"/>
    <n v="41.19"/>
    <n v="6.37"/>
    <x v="0"/>
    <s v="No"/>
    <s v="No"/>
    <n v="0"/>
    <s v="Yes"/>
    <x v="0"/>
    <s v="Prediabetes"/>
    <s v="21-Sep-1999"/>
    <n v="30697.71"/>
    <s v="tier - 1"/>
    <s v="tier - 2"/>
    <s v="R1011"/>
    <n v="24"/>
  </r>
  <r>
    <s v="Id309"/>
    <s v="  Michele"/>
    <n v="18.63"/>
    <n v="9.81"/>
    <x v="1"/>
    <s v="No"/>
    <s v="No"/>
    <n v="2"/>
    <s v="Yes"/>
    <x v="2"/>
    <s v="Diabetes"/>
    <s v="11-Nov-1970"/>
    <n v="30625.65"/>
    <s v="tier - 2"/>
    <s v="tier - 3"/>
    <s v="R1011"/>
    <n v="53"/>
  </r>
  <r>
    <s v="Id310"/>
    <s v="  Nikki"/>
    <n v="26.26"/>
    <n v="11.8"/>
    <x v="1"/>
    <s v="No"/>
    <s v="No"/>
    <n v="1"/>
    <s v="Yes"/>
    <x v="1"/>
    <s v="Diabetes"/>
    <s v="10-Aug-1986"/>
    <n v="30530.5"/>
    <s v="tier - 2"/>
    <s v="tier - 1"/>
    <s v="R1011"/>
    <n v="37"/>
  </r>
  <r>
    <s v="Id311"/>
    <s v="  Philip J"/>
    <n v="22.37"/>
    <n v="5.86"/>
    <x v="1"/>
    <s v="No"/>
    <s v="Yes"/>
    <n v="1"/>
    <s v="Yes"/>
    <x v="2"/>
    <s v="Prediabetes"/>
    <s v="3-Sep-1983"/>
    <n v="30457.37"/>
    <s v="tier - 2"/>
    <s v="tier - 1"/>
    <s v="R1012"/>
    <n v="40"/>
  </r>
  <r>
    <s v="Id312"/>
    <s v="  Bryan L"/>
    <n v="39.619999999999997"/>
    <n v="4.28"/>
    <x v="0"/>
    <s v="No"/>
    <s v="No"/>
    <n v="1"/>
    <s v="Yes"/>
    <x v="0"/>
    <s v="Normal"/>
    <s v="28-Oct-1998"/>
    <n v="30422.03"/>
    <s v="tier - 2"/>
    <s v="tier - 3"/>
    <s v="R1011"/>
    <n v="25"/>
  </r>
  <r>
    <s v="Id313"/>
    <s v="  Timothy F"/>
    <n v="18.329999999999998"/>
    <n v="4.16"/>
    <x v="1"/>
    <s v="No"/>
    <s v="No"/>
    <n v="0"/>
    <s v="Yes"/>
    <x v="3"/>
    <s v="Normal"/>
    <s v="3-Sep-1976"/>
    <n v="30409.53"/>
    <s v="tier - 2"/>
    <s v="tier - 3"/>
    <s v="R1012"/>
    <n v="47"/>
  </r>
  <r>
    <s v="Id314"/>
    <s v="  Angielyn M"/>
    <n v="17.11"/>
    <n v="4.9800000000000004"/>
    <x v="1"/>
    <s v="No"/>
    <s v="Yes"/>
    <n v="1"/>
    <s v="Yes"/>
    <x v="3"/>
    <s v="Normal"/>
    <s v="30-Jul-1969"/>
    <n v="30366.93"/>
    <s v="tier - 2"/>
    <s v="tier - 2"/>
    <s v="R1011"/>
    <n v="54"/>
  </r>
  <r>
    <s v="Id315"/>
    <s v="  Jeanie M"/>
    <n v="43.5"/>
    <n v="6.38"/>
    <x v="0"/>
    <s v="Yes"/>
    <s v="No"/>
    <n v="1"/>
    <s v="Yes"/>
    <x v="0"/>
    <s v="Prediabetes"/>
    <s v="1-Jun-2004"/>
    <n v="30328.27"/>
    <s v="tier - 2"/>
    <s v="tier - 2"/>
    <s v="R1011"/>
    <n v="19"/>
  </r>
  <r>
    <s v="Id316"/>
    <s v="  Greg"/>
    <n v="25.364999999999998"/>
    <n v="5.19"/>
    <x v="0"/>
    <s v="No"/>
    <s v="No"/>
    <n v="2"/>
    <s v="No"/>
    <x v="1"/>
    <s v="Normal"/>
    <s v="24-Jul-1972"/>
    <n v="30284.639999999999"/>
    <s v="tier - 1"/>
    <s v="tier - 1"/>
    <s v="R1012"/>
    <n v="51"/>
  </r>
  <r>
    <s v="Id317"/>
    <s v="  John"/>
    <n v="28.594999999999999"/>
    <n v="10.210000000000001"/>
    <x v="0"/>
    <s v="No"/>
    <s v="No"/>
    <n v="0"/>
    <s v="No"/>
    <x v="1"/>
    <s v="Diabetes"/>
    <s v="15-Sep-1962"/>
    <n v="30260"/>
    <s v="tier - 1"/>
    <s v="tier - 1"/>
    <s v="R1014"/>
    <n v="61"/>
  </r>
  <r>
    <s v="Id318"/>
    <s v="  Aliaksandr"/>
    <n v="29.83"/>
    <n v="9.6999999999999993"/>
    <x v="1"/>
    <s v="No"/>
    <s v="Yes"/>
    <n v="1"/>
    <s v="Yes"/>
    <x v="1"/>
    <s v="Diabetes"/>
    <s v="13-Sep-1963"/>
    <n v="30184.94"/>
    <s v="tier - 1"/>
    <s v="tier - 1"/>
    <s v="R1014"/>
    <n v="60"/>
  </r>
  <r>
    <s v="Id319"/>
    <s v="  Jason M"/>
    <n v="24.7"/>
    <n v="10.25"/>
    <x v="0"/>
    <s v="No"/>
    <s v="No"/>
    <n v="3"/>
    <s v="No"/>
    <x v="2"/>
    <s v="Diabetes"/>
    <s v="11-Aug-1958"/>
    <n v="30166.62"/>
    <s v="tier - 1"/>
    <s v="tier - 3"/>
    <s v="R1012"/>
    <n v="65"/>
  </r>
  <r>
    <s v="Id320"/>
    <s v="  Sheera K"/>
    <n v="17.940000000000001"/>
    <n v="9.77"/>
    <x v="0"/>
    <s v="No"/>
    <s v="No"/>
    <n v="0"/>
    <s v="Yes"/>
    <x v="3"/>
    <s v="Diabetes"/>
    <s v="25-Dec-1971"/>
    <n v="30134.75"/>
    <s v="tier - 2"/>
    <s v="tier - 3"/>
    <s v="R1011"/>
    <n v="52"/>
  </r>
  <r>
    <s v="Id321"/>
    <s v="  Janice"/>
    <n v="21.08"/>
    <n v="4.83"/>
    <x v="0"/>
    <s v="No"/>
    <s v="Yes"/>
    <n v="1"/>
    <s v="Yes"/>
    <x v="2"/>
    <s v="Normal"/>
    <s v="2-Sep-1979"/>
    <n v="30095.97"/>
    <s v="tier - 2"/>
    <s v="tier - 3"/>
    <s v="R1011"/>
    <n v="44"/>
  </r>
  <r>
    <s v="Id322"/>
    <s v="  Timothy G"/>
    <n v="37.715000000000003"/>
    <n v="10.86"/>
    <x v="1"/>
    <s v="No"/>
    <s v="No"/>
    <n v="0"/>
    <s v="No"/>
    <x v="0"/>
    <s v="Diabetes"/>
    <s v="16-Jun-1967"/>
    <n v="30063.58"/>
    <s v="tier - 1"/>
    <s v="tier - 1"/>
    <s v="R1012"/>
    <n v="56"/>
  </r>
  <r>
    <s v="Id323"/>
    <s v="  Alan R"/>
    <n v="22.39"/>
    <n v="9.5299999999999994"/>
    <x v="1"/>
    <s v="No"/>
    <s v="No"/>
    <n v="0"/>
    <s v="Yes"/>
    <x v="2"/>
    <s v="Diabetes"/>
    <s v="4-Aug-1981"/>
    <n v="30026.87"/>
    <s v="tier - 2"/>
    <s v="tier - 3"/>
    <s v="R1012"/>
    <n v="42"/>
  </r>
  <r>
    <s v="Id324"/>
    <s v="  Michael"/>
    <n v="28.78"/>
    <n v="5.68"/>
    <x v="0"/>
    <s v="No"/>
    <s v="No"/>
    <n v="0"/>
    <s v="Yes"/>
    <x v="1"/>
    <s v="Normal"/>
    <s v="5-Oct-1991"/>
    <n v="29969.67"/>
    <s v="tier - 1"/>
    <s v="tier - 1"/>
    <s v="R1011"/>
    <n v="32"/>
  </r>
  <r>
    <s v="Id325"/>
    <s v="  Marie-France"/>
    <n v="18.329999999999998"/>
    <n v="5.57"/>
    <x v="1"/>
    <s v="No"/>
    <s v="No"/>
    <n v="0"/>
    <s v="Yes"/>
    <x v="3"/>
    <s v="Normal"/>
    <s v="12-Jun-1976"/>
    <n v="29933.75"/>
    <s v="tier - 1"/>
    <s v="tier - 1"/>
    <s v="R1011"/>
    <n v="47"/>
  </r>
  <r>
    <s v="Id326"/>
    <s v="  Erik F"/>
    <n v="26.39"/>
    <n v="4.58"/>
    <x v="1"/>
    <s v="No"/>
    <s v="No"/>
    <n v="1"/>
    <s v="Yes"/>
    <x v="1"/>
    <s v="Normal"/>
    <s v="30-Dec-1988"/>
    <n v="29929.56"/>
    <s v="tier - 1"/>
    <s v="tier - 1"/>
    <s v="R1011"/>
    <n v="35"/>
  </r>
  <r>
    <s v="Id327"/>
    <s v="  Andrew"/>
    <n v="19.260000000000002"/>
    <n v="8.9600000000000009"/>
    <x v="1"/>
    <s v="No"/>
    <s v="No"/>
    <n v="1"/>
    <s v="Yes"/>
    <x v="2"/>
    <s v="Diabetes"/>
    <s v="19-Aug-1975"/>
    <n v="29899.25"/>
    <s v="tier - 1"/>
    <s v="tier - 3"/>
    <s v="R1011"/>
    <n v="48"/>
  </r>
  <r>
    <s v="Id328"/>
    <s v="  Anthony"/>
    <n v="26.92"/>
    <n v="6.09"/>
    <x v="0"/>
    <s v="No"/>
    <s v="No"/>
    <n v="0"/>
    <s v="Yes"/>
    <x v="1"/>
    <s v="Prediabetes"/>
    <s v="30-Dec-1989"/>
    <n v="29852.48"/>
    <s v="tier - 1"/>
    <s v="tier - 3"/>
    <s v="R1011"/>
    <n v="34"/>
  </r>
  <r>
    <s v="Id329"/>
    <s v="  Chris"/>
    <n v="19.73"/>
    <n v="4.3600000000000003"/>
    <x v="0"/>
    <s v="No"/>
    <s v="No"/>
    <n v="0"/>
    <s v="Yes"/>
    <x v="2"/>
    <s v="Normal"/>
    <s v="29-Oct-1982"/>
    <n v="29818.76"/>
    <s v="tier - 1"/>
    <s v="tier - 1"/>
    <s v="R1012"/>
    <n v="41"/>
  </r>
  <r>
    <s v="Id330"/>
    <s v="  Yu"/>
    <n v="23.56"/>
    <n v="11.74"/>
    <x v="1"/>
    <s v="No"/>
    <s v="No"/>
    <n v="0"/>
    <s v="Yes"/>
    <x v="2"/>
    <s v="Diabetes"/>
    <s v="13-Aug-1981"/>
    <n v="29816.639999999999"/>
    <s v="tier - 1"/>
    <s v="tier - 2"/>
    <s v="R1011"/>
    <n v="42"/>
  </r>
  <r>
    <s v="Id331"/>
    <s v="  Caleb N"/>
    <n v="37.67"/>
    <n v="5.89"/>
    <x v="0"/>
    <s v="No"/>
    <s v="No"/>
    <n v="1"/>
    <s v="Yes"/>
    <x v="0"/>
    <s v="Prediabetes"/>
    <s v="20-Jun-1998"/>
    <n v="29760.6"/>
    <s v="tier - 1"/>
    <s v="tier - 2"/>
    <s v="R1011"/>
    <n v="25"/>
  </r>
  <r>
    <s v="Id332"/>
    <s v="  Jason M"/>
    <n v="18.73"/>
    <n v="10.64"/>
    <x v="0"/>
    <s v="No"/>
    <s v="No"/>
    <n v="2"/>
    <s v="Yes"/>
    <x v="2"/>
    <s v="Diabetes"/>
    <s v="23-Aug-1973"/>
    <n v="29757.69"/>
    <s v="tier - 1"/>
    <s v="tier - 3"/>
    <s v="R1011"/>
    <n v="50"/>
  </r>
  <r>
    <s v="Id333"/>
    <s v="  Angela R"/>
    <n v="33.090000000000003"/>
    <n v="6.06"/>
    <x v="0"/>
    <s v="No"/>
    <s v="Yes"/>
    <n v="1"/>
    <s v="Yes"/>
    <x v="0"/>
    <s v="Prediabetes"/>
    <s v="27-Jul-1993"/>
    <n v="29622.69"/>
    <s v="tier - 1"/>
    <s v="tier - 1"/>
    <s v="R1011"/>
    <n v="30"/>
  </r>
  <r>
    <s v="Id334"/>
    <s v="  Keith J"/>
    <n v="18.329999999999998"/>
    <n v="7.46"/>
    <x v="1"/>
    <s v="No"/>
    <s v="No"/>
    <n v="1"/>
    <s v="Yes"/>
    <x v="3"/>
    <s v="Diabetes"/>
    <s v="3-Nov-1975"/>
    <n v="29583.8"/>
    <s v="tier - 1"/>
    <s v="tier - 1"/>
    <s v="R1011"/>
    <n v="48"/>
  </r>
  <r>
    <s v="Id335"/>
    <s v="  Emma"/>
    <n v="27.74"/>
    <n v="4.68"/>
    <x v="1"/>
    <s v="No"/>
    <s v="No"/>
    <n v="2"/>
    <s v="Yes"/>
    <x v="1"/>
    <s v="Normal"/>
    <s v="20-Oct-1959"/>
    <n v="29523.17"/>
    <s v="tier - 1"/>
    <s v="tier - 2"/>
    <s v="R1024"/>
    <n v="64"/>
  </r>
  <r>
    <s v="Id336"/>
    <s v="  Nathan A"/>
    <n v="24.2"/>
    <n v="6.15"/>
    <x v="0"/>
    <s v="No"/>
    <s v="No"/>
    <n v="1"/>
    <s v="Yes"/>
    <x v="2"/>
    <s v="Prediabetes"/>
    <s v="16-Jul-1987"/>
    <n v="29443.59"/>
    <s v="tier - 1"/>
    <s v="tier - 1"/>
    <s v="R1011"/>
    <n v="36"/>
  </r>
  <r>
    <s v="Id337"/>
    <s v="  Kathryn"/>
    <n v="22.03"/>
    <n v="4.28"/>
    <x v="1"/>
    <s v="No"/>
    <s v="No"/>
    <n v="0"/>
    <s v="Yes"/>
    <x v="2"/>
    <s v="Normal"/>
    <s v="7-Nov-1985"/>
    <n v="29352.560000000001"/>
    <s v="tier - 1"/>
    <s v="tier - 1"/>
    <s v="R1011"/>
    <n v="38"/>
  </r>
  <r>
    <s v="Id338"/>
    <s v="  Elizabeth H"/>
    <n v="26.885000000000002"/>
    <n v="9.86"/>
    <x v="0"/>
    <s v="No"/>
    <s v="No"/>
    <n v="3"/>
    <s v="Yes"/>
    <x v="1"/>
    <s v="Diabetes"/>
    <s v="5-Jun-1958"/>
    <n v="29330.98"/>
    <s v="tier - 1"/>
    <s v="tier - 2"/>
    <s v="R1012"/>
    <n v="65"/>
  </r>
  <r>
    <s v="Id339"/>
    <s v="  Ben"/>
    <n v="16.36"/>
    <n v="11.19"/>
    <x v="0"/>
    <s v="No"/>
    <s v="No"/>
    <n v="0"/>
    <s v="Yes"/>
    <x v="3"/>
    <s v="Diabetes"/>
    <s v="21-Jul-1978"/>
    <n v="29227.599999999999"/>
    <s v="tier - 1"/>
    <s v="tier - 3"/>
    <s v="R1012"/>
    <n v="45"/>
  </r>
  <r>
    <s v="Id340"/>
    <s v="  Cheryl A"/>
    <n v="32.299999999999997"/>
    <n v="4.8899999999999997"/>
    <x v="1"/>
    <s v="No"/>
    <s v="Yes"/>
    <n v="1"/>
    <s v="No"/>
    <x v="0"/>
    <s v="Normal"/>
    <s v="9-Jul-1969"/>
    <n v="29186.48"/>
    <s v="tier - 1"/>
    <s v="tier - 3"/>
    <s v="R1024"/>
    <n v="54"/>
  </r>
  <r>
    <s v="Id341"/>
    <s v="  Kimberly A"/>
    <n v="16.05"/>
    <n v="4.3499999999999996"/>
    <x v="1"/>
    <s v="No"/>
    <s v="No"/>
    <n v="0"/>
    <s v="Yes"/>
    <x v="3"/>
    <s v="Normal"/>
    <s v="8-Nov-1976"/>
    <n v="29160.39"/>
    <s v="tier - 1"/>
    <s v="tier - 2"/>
    <s v="R1011"/>
    <n v="47"/>
  </r>
  <r>
    <s v="Id342"/>
    <s v="  Cynthia"/>
    <n v="29.07"/>
    <n v="8.66"/>
    <x v="1"/>
    <s v="No"/>
    <s v="No"/>
    <n v="2"/>
    <s v="Yes"/>
    <x v="1"/>
    <s v="Diabetes"/>
    <s v="24-Dec-1961"/>
    <n v="29141.360000000001"/>
    <s v="tier - 1"/>
    <s v="tier - 3"/>
    <s v="R1012"/>
    <n v="62"/>
  </r>
  <r>
    <s v="Id343"/>
    <s v="  Jessica"/>
    <n v="17.43"/>
    <n v="8.64"/>
    <x v="0"/>
    <s v="No"/>
    <s v="No"/>
    <n v="0"/>
    <s v="Yes"/>
    <x v="3"/>
    <s v="Diabetes"/>
    <s v="29-Nov-1978"/>
    <n v="29114.77"/>
    <s v="tier - 1"/>
    <s v="tier - 1"/>
    <s v="R1011"/>
    <n v="45"/>
  </r>
  <r>
    <s v="Id344"/>
    <s v="  Bruce"/>
    <n v="19.329999999999998"/>
    <n v="4.2699999999999996"/>
    <x v="0"/>
    <s v="No"/>
    <s v="No"/>
    <n v="0"/>
    <s v="Yes"/>
    <x v="2"/>
    <s v="Normal"/>
    <s v="14-Jul-1980"/>
    <n v="29114.21"/>
    <s v="tier - 1"/>
    <s v="tier - 3"/>
    <s v="R1011"/>
    <n v="43"/>
  </r>
  <r>
    <s v="Id345"/>
    <s v="  Allison"/>
    <n v="30.52"/>
    <n v="4.21"/>
    <x v="0"/>
    <s v="No"/>
    <s v="No"/>
    <n v="1"/>
    <s v="Yes"/>
    <x v="0"/>
    <s v="Normal"/>
    <s v="7-Jul-1992"/>
    <n v="29007.82"/>
    <s v="tier - 1"/>
    <s v="tier - 3"/>
    <s v="R1011"/>
    <n v="31"/>
  </r>
  <r>
    <s v="Id346"/>
    <s v="  Alex"/>
    <n v="39.21"/>
    <n v="5.04"/>
    <x v="0"/>
    <s v="No"/>
    <s v="Yes"/>
    <n v="1"/>
    <s v="Yes"/>
    <x v="0"/>
    <s v="Normal"/>
    <s v="1-Sep-2003"/>
    <n v="28998.68"/>
    <s v="tier - 1"/>
    <s v="tier - 3"/>
    <s v="R1011"/>
    <n v="20"/>
  </r>
  <r>
    <s v="Id347"/>
    <s v="  Gabriela"/>
    <n v="26.98"/>
    <n v="5.21"/>
    <x v="1"/>
    <s v="No"/>
    <s v="No"/>
    <n v="2"/>
    <s v="Yes"/>
    <x v="1"/>
    <s v="Normal"/>
    <s v="5-Dec-1959"/>
    <n v="28950.47"/>
    <s v="tier - 1"/>
    <s v="tier - 1"/>
    <s v="R1012"/>
    <n v="64"/>
  </r>
  <r>
    <s v="Id348"/>
    <s v="  Sharon"/>
    <n v="25.84"/>
    <n v="8.83"/>
    <x v="0"/>
    <s v="No"/>
    <s v="No"/>
    <n v="0"/>
    <s v="No"/>
    <x v="1"/>
    <s v="Diabetes"/>
    <s v="25-Jul-1962"/>
    <n v="28923.14"/>
    <s v="tier - 1"/>
    <s v="tier - 1"/>
    <s v="R1012"/>
    <n v="61"/>
  </r>
  <r>
    <s v="Id349"/>
    <s v="  Jason A"/>
    <n v="28.31"/>
    <n v="8.4700000000000006"/>
    <x v="1"/>
    <s v="No"/>
    <s v="No"/>
    <n v="2"/>
    <s v="Yes"/>
    <x v="1"/>
    <s v="Diabetes"/>
    <s v="3-Aug-1961"/>
    <n v="28868.66"/>
    <s v="tier - 1"/>
    <s v="tier - 2"/>
    <s v="R1012"/>
    <n v="62"/>
  </r>
  <r>
    <s v="Id350"/>
    <s v="  Chelsey C"/>
    <n v="23.94"/>
    <n v="4.2"/>
    <x v="0"/>
    <s v="No"/>
    <s v="No"/>
    <n v="0"/>
    <s v="Yes"/>
    <x v="2"/>
    <s v="Normal"/>
    <s v="5-Dec-1990"/>
    <n v="28716.14"/>
    <s v="tier - 1"/>
    <s v="tier - 3"/>
    <s v="R1011"/>
    <n v="33"/>
  </r>
  <r>
    <s v="Id351"/>
    <s v="  Devon A"/>
    <n v="20.03"/>
    <n v="6.14"/>
    <x v="1"/>
    <s v="No"/>
    <s v="No"/>
    <n v="0"/>
    <s v="Yes"/>
    <x v="2"/>
    <s v="Prediabetes"/>
    <s v="27-Sep-1985"/>
    <n v="28542.86"/>
    <s v="tier - 1"/>
    <s v="tier - 3"/>
    <s v="R1011"/>
    <n v="38"/>
  </r>
  <r>
    <s v="Id352"/>
    <s v="  Joni L"/>
    <n v="41.42"/>
    <n v="6.07"/>
    <x v="0"/>
    <s v="No"/>
    <s v="No"/>
    <n v="0"/>
    <s v="No"/>
    <x v="0"/>
    <s v="Prediabetes"/>
    <s v="11-Dec-1982"/>
    <n v="28476.73"/>
    <s v="tier - 1"/>
    <s v="tier - 2"/>
    <s v="R1012"/>
    <n v="41"/>
  </r>
  <r>
    <s v="Id353"/>
    <s v="  Colin"/>
    <n v="36.67"/>
    <n v="10.210000000000001"/>
    <x v="0"/>
    <s v="No"/>
    <s v="No"/>
    <n v="0"/>
    <s v="No"/>
    <x v="0"/>
    <s v="Diabetes"/>
    <s v="16-Sep-1974"/>
    <n v="28468.92"/>
    <s v="tier - 1"/>
    <s v="tier - 1"/>
    <s v="R1012"/>
    <n v="49"/>
  </r>
  <r>
    <s v="Id354"/>
    <s v="  Rachael"/>
    <n v="27.645"/>
    <n v="4.6900000000000004"/>
    <x v="0"/>
    <s v="No"/>
    <s v="No"/>
    <n v="0"/>
    <s v="No"/>
    <x v="1"/>
    <s v="Normal"/>
    <s v="2-Dec-1977"/>
    <n v="28340.19"/>
    <s v="tier - 1"/>
    <s v="tier - 2"/>
    <s v="R1012"/>
    <n v="46"/>
  </r>
  <r>
    <s v="Id355"/>
    <s v="  Maricela"/>
    <n v="22.72"/>
    <n v="5.71"/>
    <x v="0"/>
    <s v="No"/>
    <s v="No"/>
    <n v="0"/>
    <s v="Yes"/>
    <x v="2"/>
    <s v="Prediabetes"/>
    <s v="24-Dec-1990"/>
    <n v="28302.33"/>
    <s v="tier - 1"/>
    <s v="tier - 2"/>
    <s v="R1011"/>
    <n v="33"/>
  </r>
  <r>
    <s v="Id356"/>
    <s v="  Marie"/>
    <n v="36.520000000000003"/>
    <n v="9.07"/>
    <x v="1"/>
    <s v="No"/>
    <s v="Yes"/>
    <n v="1"/>
    <s v="No"/>
    <x v="0"/>
    <s v="Diabetes"/>
    <s v="25-Nov-1963"/>
    <n v="28287.9"/>
    <s v="tier - 1"/>
    <s v="tier - 1"/>
    <s v="R1013"/>
    <n v="60"/>
  </r>
  <r>
    <s v="Id357"/>
    <s v="  Frank"/>
    <n v="33.96"/>
    <n v="4.99"/>
    <x v="0"/>
    <s v="No"/>
    <s v="No"/>
    <n v="0"/>
    <s v="Yes"/>
    <x v="0"/>
    <s v="Normal"/>
    <s v="6-Sep-1999"/>
    <n v="28245.34"/>
    <s v="tier - 1"/>
    <s v="tier - 3"/>
    <s v="R1011"/>
    <n v="24"/>
  </r>
  <r>
    <s v="Id358"/>
    <s v="  Jeffry"/>
    <n v="26.695"/>
    <n v="8.31"/>
    <x v="0"/>
    <s v="No"/>
    <s v="No"/>
    <n v="0"/>
    <s v="Yes"/>
    <x v="1"/>
    <s v="Diabetes"/>
    <s v="22-Nov-1960"/>
    <n v="28101.33"/>
    <s v="tier - 1"/>
    <s v="tier - 2"/>
    <s v="R1019"/>
    <n v="63"/>
  </r>
  <r>
    <s v="Id359"/>
    <s v="  Mike"/>
    <n v="18.45"/>
    <n v="5.07"/>
    <x v="1"/>
    <s v="No"/>
    <s v="No"/>
    <n v="0"/>
    <s v="Yes"/>
    <x v="3"/>
    <s v="Normal"/>
    <s v="29-Nov-1985"/>
    <n v="28006.94"/>
    <s v="tier - 1"/>
    <s v="tier - 2"/>
    <s v="R1011"/>
    <n v="38"/>
  </r>
  <r>
    <s v="Id360"/>
    <s v="  Rick"/>
    <n v="33.18"/>
    <n v="4.79"/>
    <x v="0"/>
    <s v="No"/>
    <s v="No"/>
    <n v="0"/>
    <s v="Yes"/>
    <x v="0"/>
    <s v="Normal"/>
    <s v="21-Dec-1999"/>
    <n v="27980.77"/>
    <s v="tier - 1"/>
    <s v="tier - 1"/>
    <s v="R1011"/>
    <n v="24"/>
  </r>
  <r>
    <s v="Id361"/>
    <s v="  Pierre-Michel"/>
    <n v="36.1"/>
    <n v="11.39"/>
    <x v="1"/>
    <s v="No"/>
    <s v="No"/>
    <n v="2"/>
    <s v="No"/>
    <x v="0"/>
    <s v="Diabetes"/>
    <s v="28-Jul-1961"/>
    <n v="27941.29"/>
    <s v="tier - 1"/>
    <s v="tier - 3"/>
    <s v="R1011"/>
    <n v="62"/>
  </r>
  <r>
    <s v="Id362"/>
    <s v="  Daniel"/>
    <n v="22.77"/>
    <n v="6"/>
    <x v="0"/>
    <s v="No"/>
    <s v="No"/>
    <n v="0"/>
    <s v="Yes"/>
    <x v="2"/>
    <s v="Prediabetes"/>
    <s v="4-Jun-1991"/>
    <n v="27931.11"/>
    <s v="tier - 1"/>
    <s v="tier - 3"/>
    <s v="R1011"/>
    <n v="32"/>
  </r>
  <r>
    <s v="Id363"/>
    <s v="  Brian L"/>
    <n v="21.24"/>
    <n v="5.13"/>
    <x v="0"/>
    <s v="No"/>
    <s v="No"/>
    <n v="0"/>
    <s v="Yes"/>
    <x v="2"/>
    <s v="Normal"/>
    <s v="21-Nov-1989"/>
    <n v="27925.86"/>
    <s v="tier - 1"/>
    <s v="tier - 2"/>
    <s v="R1011"/>
    <n v="34"/>
  </r>
  <r>
    <s v="Id364"/>
    <s v="  Morgan M"/>
    <n v="17.600000000000001"/>
    <n v="5.26"/>
    <x v="1"/>
    <s v="No"/>
    <s v="No"/>
    <n v="0"/>
    <s v="Yes"/>
    <x v="3"/>
    <s v="Normal"/>
    <s v="4-Dec-1985"/>
    <n v="27849.94"/>
    <s v="tier - 1"/>
    <s v="tier - 1"/>
    <s v="R1011"/>
    <n v="38"/>
  </r>
  <r>
    <s v="Id365"/>
    <s v="  Caroline"/>
    <n v="26.29"/>
    <n v="6.84"/>
    <x v="0"/>
    <s v="No"/>
    <s v="No"/>
    <n v="0"/>
    <s v="Yes"/>
    <x v="1"/>
    <s v="Diabetes"/>
    <s v="6-Jul-1960"/>
    <n v="27808.73"/>
    <s v="tier - 1"/>
    <s v="tier - 1"/>
    <s v="R1013"/>
    <n v="63"/>
  </r>
  <r>
    <s v="Id366"/>
    <s v="  Drew T"/>
    <n v="35.31"/>
    <n v="9.0399999999999991"/>
    <x v="0"/>
    <s v="No"/>
    <s v="No"/>
    <n v="0"/>
    <s v="No"/>
    <x v="0"/>
    <s v="Diabetes"/>
    <s v="6-Dec-2002"/>
    <n v="27724.29"/>
    <s v="tier - 1"/>
    <s v="tier - 3"/>
    <s v="R1013"/>
    <n v="21"/>
  </r>
  <r>
    <s v="Id367"/>
    <s v="  Austin W"/>
    <n v="27.04"/>
    <n v="4.0999999999999996"/>
    <x v="0"/>
    <s v="No"/>
    <s v="No"/>
    <n v="1"/>
    <s v="Yes"/>
    <x v="1"/>
    <s v="Normal"/>
    <s v="3-Jul-1992"/>
    <n v="27696.11"/>
    <s v="tier - 1"/>
    <s v="tier - 2"/>
    <s v="R1011"/>
    <n v="31"/>
  </r>
  <r>
    <s v="Id368"/>
    <s v="  Berenice"/>
    <n v="30.23"/>
    <n v="4.2300000000000004"/>
    <x v="1"/>
    <s v="No"/>
    <s v="Yes"/>
    <n v="1"/>
    <s v="Yes"/>
    <x v="0"/>
    <s v="Normal"/>
    <s v="7-Oct-1997"/>
    <n v="27625.17"/>
    <s v="tier - 1"/>
    <s v="tier - 1"/>
    <s v="R1011"/>
    <n v="26"/>
  </r>
  <r>
    <s v="Id369"/>
    <s v="  Kenneth A"/>
    <n v="30.6"/>
    <n v="6.48"/>
    <x v="1"/>
    <s v="No"/>
    <s v="Yes"/>
    <n v="1"/>
    <s v="Yes"/>
    <x v="0"/>
    <s v="Prediabetes"/>
    <s v="9-Sep-1997"/>
    <n v="27619.360000000001"/>
    <s v="tier - 2"/>
    <s v="tier - 3"/>
    <s v="R1011"/>
    <n v="26"/>
  </r>
  <r>
    <s v="Id370"/>
    <s v="  Miguel"/>
    <n v="26.8"/>
    <n v="5.53"/>
    <x v="0"/>
    <s v="No"/>
    <s v="No"/>
    <n v="1"/>
    <s v="Yes"/>
    <x v="1"/>
    <s v="Normal"/>
    <s v="11-Jun-1992"/>
    <n v="27614.71"/>
    <s v="tier - 2"/>
    <s v="tier - 3"/>
    <s v="R1011"/>
    <n v="31"/>
  </r>
  <r>
    <s v="Id371"/>
    <s v="  Hadley T"/>
    <n v="16.86"/>
    <n v="4.07"/>
    <x v="1"/>
    <s v="No"/>
    <s v="No"/>
    <n v="0"/>
    <s v="Yes"/>
    <x v="3"/>
    <s v="Normal"/>
    <s v="6-Nov-1985"/>
    <n v="27598.93"/>
    <s v="tier - 2"/>
    <s v="tier - 1"/>
    <s v="R1011"/>
    <n v="38"/>
  </r>
  <r>
    <s v="Id372"/>
    <s v="  Taylor"/>
    <n v="16.3"/>
    <n v="5.51"/>
    <x v="0"/>
    <s v="No"/>
    <s v="No"/>
    <n v="1"/>
    <s v="Yes"/>
    <x v="3"/>
    <s v="Normal"/>
    <s v="22-Jul-1984"/>
    <n v="27534.53"/>
    <s v="tier - 2"/>
    <s v="tier - 2"/>
    <s v="R1011"/>
    <n v="39"/>
  </r>
  <r>
    <s v="Id373"/>
    <s v="  Tenielle M"/>
    <n v="29.81"/>
    <n v="11.66"/>
    <x v="0"/>
    <s v="No"/>
    <s v="No"/>
    <n v="0"/>
    <s v="Yes"/>
    <x v="1"/>
    <s v="Diabetes"/>
    <s v="19-Oct-1965"/>
    <n v="27533.91"/>
    <s v="tier - 2"/>
    <s v="tier - 3"/>
    <s v="R1013"/>
    <n v="58"/>
  </r>
  <r>
    <s v="Id374"/>
    <s v="  Andrea"/>
    <n v="16.329999999999998"/>
    <n v="7.26"/>
    <x v="1"/>
    <s v="No"/>
    <s v="No"/>
    <n v="0"/>
    <s v="Yes"/>
    <x v="3"/>
    <s v="Diabetes"/>
    <s v="3-Oct-1981"/>
    <n v="27495.59"/>
    <s v="tier - 2"/>
    <s v="tier - 1"/>
    <s v="R1011"/>
    <n v="42"/>
  </r>
  <r>
    <s v="Id375"/>
    <s v="  Nora P"/>
    <n v="16.37"/>
    <n v="4.79"/>
    <x v="1"/>
    <s v="No"/>
    <s v="No"/>
    <n v="0"/>
    <s v="Yes"/>
    <x v="3"/>
    <s v="Normal"/>
    <s v="5-Dec-1985"/>
    <n v="27432.73"/>
    <s v="tier - 2"/>
    <s v="tier - 1"/>
    <s v="R1011"/>
    <n v="38"/>
  </r>
  <r>
    <s v="Id376"/>
    <s v="  Zachary"/>
    <n v="22.42"/>
    <n v="4.68"/>
    <x v="1"/>
    <s v="No"/>
    <s v="No"/>
    <n v="1"/>
    <s v="No"/>
    <x v="2"/>
    <s v="Normal"/>
    <s v="15-Sep-1988"/>
    <n v="27375.9"/>
    <s v="tier - 2"/>
    <s v="tier - 3"/>
    <s v="R1015"/>
    <n v="35"/>
  </r>
  <r>
    <s v="Id377"/>
    <s v="  Michael"/>
    <n v="31.35"/>
    <n v="4.33"/>
    <x v="1"/>
    <s v="No"/>
    <s v="Yes"/>
    <n v="1"/>
    <s v="No"/>
    <x v="0"/>
    <s v="Normal"/>
    <s v="16-Oct-1969"/>
    <n v="27346.04"/>
    <s v="tier - 2"/>
    <s v="tier - 2"/>
    <s v="R1013"/>
    <n v="54"/>
  </r>
  <r>
    <s v="Id378"/>
    <s v="  Alyssa K"/>
    <n v="31.9"/>
    <n v="11.89"/>
    <x v="0"/>
    <s v="No"/>
    <s v="No"/>
    <n v="0"/>
    <s v="No"/>
    <x v="0"/>
    <s v="Diabetes"/>
    <s v="6-Jun-1968"/>
    <n v="27322.73"/>
    <s v="tier - 2"/>
    <s v="tier - 2"/>
    <s v="R1013"/>
    <n v="55"/>
  </r>
  <r>
    <s v="Id379"/>
    <s v="  Heather"/>
    <n v="30.6"/>
    <n v="5.24"/>
    <x v="0"/>
    <s v="No"/>
    <s v="No"/>
    <n v="0"/>
    <s v="Yes"/>
    <x v="0"/>
    <s v="Normal"/>
    <s v="2-Dec-1999"/>
    <n v="27236.959999999999"/>
    <s v="tier - 2"/>
    <s v="tier - 1"/>
    <s v="R1011"/>
    <n v="24"/>
  </r>
  <r>
    <s v="Id380"/>
    <s v="  Dante"/>
    <n v="28.975000000000001"/>
    <n v="7.63"/>
    <x v="0"/>
    <s v="No"/>
    <s v="No"/>
    <n v="0"/>
    <s v="Yes"/>
    <x v="1"/>
    <s v="Diabetes"/>
    <s v="21-Dec-1965"/>
    <n v="27218.44"/>
    <s v="tier - 2"/>
    <s v="tier - 1"/>
    <s v="R1017"/>
    <n v="58"/>
  </r>
  <r>
    <s v="Id381"/>
    <s v="  Sara E"/>
    <n v="24.86"/>
    <n v="8.92"/>
    <x v="1"/>
    <s v="No"/>
    <s v="No"/>
    <n v="2"/>
    <s v="No"/>
    <x v="2"/>
    <s v="Diabetes"/>
    <s v="2-Oct-1970"/>
    <n v="27117.99"/>
    <s v="tier - 2"/>
    <s v="tier - 2"/>
    <s v="R1013"/>
    <n v="53"/>
  </r>
  <r>
    <s v="Id382"/>
    <s v="  Scott"/>
    <n v="19.54"/>
    <n v="5.37"/>
    <x v="0"/>
    <s v="No"/>
    <s v="No"/>
    <n v="0"/>
    <s v="Yes"/>
    <x v="2"/>
    <s v="Normal"/>
    <s v="13-Dec-1990"/>
    <n v="27092.38"/>
    <s v="tier - 2"/>
    <s v="tier - 3"/>
    <s v="R1011"/>
    <n v="33"/>
  </r>
  <r>
    <s v="Id383"/>
    <s v="  Sean"/>
    <n v="26.74"/>
    <n v="4.3099999999999996"/>
    <x v="0"/>
    <s v="No"/>
    <s v="No"/>
    <n v="0"/>
    <s v="Yes"/>
    <x v="1"/>
    <s v="Normal"/>
    <s v="2-Jul-1994"/>
    <n v="27080.639999999999"/>
    <s v="tier - 2"/>
    <s v="tier - 2"/>
    <s v="R1011"/>
    <n v="29"/>
  </r>
  <r>
    <s v="Id384"/>
    <s v="  Danielle"/>
    <n v="22.99"/>
    <n v="10.46"/>
    <x v="0"/>
    <s v="No"/>
    <s v="No"/>
    <n v="3"/>
    <s v="Yes"/>
    <x v="2"/>
    <s v="Diabetes"/>
    <s v="30-Jun-1958"/>
    <n v="27037.91"/>
    <s v="tier - 2"/>
    <s v="tier - 2"/>
    <s v="R1013"/>
    <n v="65"/>
  </r>
  <r>
    <s v="Id385"/>
    <s v="  Andrew D"/>
    <n v="31.46"/>
    <n v="7.39"/>
    <x v="0"/>
    <s v="No"/>
    <s v="No"/>
    <n v="0"/>
    <s v="No"/>
    <x v="0"/>
    <s v="Diabetes"/>
    <s v="9-Jul-1960"/>
    <n v="27000.98"/>
    <s v="tier - 2"/>
    <s v="tier - 2"/>
    <s v="R1013"/>
    <n v="63"/>
  </r>
  <r>
    <s v="Id386"/>
    <s v="  Joel D"/>
    <n v="30.86"/>
    <n v="6.18"/>
    <x v="0"/>
    <s v="Yes"/>
    <s v="No"/>
    <n v="2"/>
    <s v="Yes"/>
    <x v="0"/>
    <s v="Prediabetes"/>
    <s v="9-Nov-2000"/>
    <n v="26936.98"/>
    <s v="tier - 2"/>
    <s v="tier - 3"/>
    <s v="R1011"/>
    <n v="23"/>
  </r>
  <r>
    <s v="Id387"/>
    <s v="  Michelle"/>
    <n v="31.96"/>
    <n v="8.86"/>
    <x v="0"/>
    <s v="No"/>
    <s v="No"/>
    <n v="0"/>
    <s v="Yes"/>
    <x v="0"/>
    <s v="Diabetes"/>
    <s v="17-Jun-2002"/>
    <n v="26927.69"/>
    <s v="tier - 2"/>
    <s v="tier - 2"/>
    <s v="R1011"/>
    <n v="21"/>
  </r>
  <r>
    <s v="Id388"/>
    <s v="  Michael J"/>
    <n v="23.76"/>
    <n v="10.96"/>
    <x v="0"/>
    <s v="No"/>
    <s v="No"/>
    <n v="3"/>
    <s v="Yes"/>
    <x v="2"/>
    <s v="Diabetes"/>
    <s v="25-Dec-1958"/>
    <n v="26926.51"/>
    <s v="tier - 2"/>
    <s v="tier - 1"/>
    <s v="R1013"/>
    <n v="65"/>
  </r>
  <r>
    <s v="Id389"/>
    <s v="  Nikki"/>
    <n v="19.38"/>
    <n v="6.28"/>
    <x v="0"/>
    <s v="No"/>
    <s v="No"/>
    <n v="0"/>
    <s v="Yes"/>
    <x v="2"/>
    <s v="Prediabetes"/>
    <s v="22-Aug-1991"/>
    <n v="26912.560000000001"/>
    <s v="tier - 2"/>
    <s v="tier - 2"/>
    <s v="R1011"/>
    <n v="32"/>
  </r>
  <r>
    <s v="Id390"/>
    <s v="  Summer B"/>
    <n v="16.21"/>
    <n v="6.29"/>
    <x v="1"/>
    <s v="No"/>
    <s v="No"/>
    <n v="1"/>
    <s v="Yes"/>
    <x v="3"/>
    <s v="Prediabetes"/>
    <s v="22-Jul-1988"/>
    <n v="26607.89"/>
    <s v="tier - 2"/>
    <s v="tier - 1"/>
    <s v="R1011"/>
    <n v="35"/>
  </r>
  <r>
    <s v="Id391"/>
    <s v="  Edward"/>
    <n v="32.54"/>
    <n v="4.0199999999999996"/>
    <x v="0"/>
    <s v="Yes"/>
    <s v="No"/>
    <n v="1"/>
    <s v="Yes"/>
    <x v="0"/>
    <s v="Normal"/>
    <s v="5-Sep-2004"/>
    <n v="26479.4"/>
    <s v="tier - 2"/>
    <s v="tier - 2"/>
    <s v="R1011"/>
    <n v="19"/>
  </r>
  <r>
    <s v="Id392"/>
    <s v="  Ryan"/>
    <n v="36.765000000000001"/>
    <n v="11.95"/>
    <x v="1"/>
    <s v="No"/>
    <s v="No"/>
    <n v="2"/>
    <s v="No"/>
    <x v="0"/>
    <s v="Diabetes"/>
    <s v="27-Aug-1970"/>
    <n v="26467.1"/>
    <s v="tier - 2"/>
    <s v="tier - 3"/>
    <s v="R1012"/>
    <n v="53"/>
  </r>
  <r>
    <s v="Id393"/>
    <s v="  Kacee"/>
    <n v="35.909999999999997"/>
    <n v="8.7100000000000009"/>
    <x v="0"/>
    <s v="No"/>
    <s v="No"/>
    <n v="0"/>
    <s v="No"/>
    <x v="0"/>
    <s v="Diabetes"/>
    <s v="21-Sep-1974"/>
    <n v="26392.26"/>
    <s v="tier - 2"/>
    <s v="tier - 2"/>
    <s v="R1024"/>
    <n v="49"/>
  </r>
  <r>
    <s v="Id394"/>
    <s v="  Dave"/>
    <n v="32.06"/>
    <n v="4.67"/>
    <x v="0"/>
    <s v="Yes"/>
    <s v="No"/>
    <n v="1"/>
    <s v="Yes"/>
    <x v="0"/>
    <s v="Normal"/>
    <s v="5-Dec-2004"/>
    <n v="26316.59"/>
    <s v="tier - 2"/>
    <s v="tier - 3"/>
    <s v="R1011"/>
    <n v="19"/>
  </r>
  <r>
    <s v="Id395"/>
    <s v="  Maryanna"/>
    <n v="24.1"/>
    <n v="11.14"/>
    <x v="1"/>
    <s v="No"/>
    <s v="No"/>
    <n v="1"/>
    <s v="No"/>
    <x v="2"/>
    <s v="Diabetes"/>
    <s v="4-Jun-1975"/>
    <n v="26236.58"/>
    <s v="tier - 2"/>
    <s v="tier - 1"/>
    <s v="R1011"/>
    <n v="48"/>
  </r>
  <r>
    <s v="Id396"/>
    <s v="  Jessica H"/>
    <n v="27.1"/>
    <n v="9.0500000000000007"/>
    <x v="0"/>
    <s v="No"/>
    <s v="No"/>
    <n v="2"/>
    <s v="No"/>
    <x v="1"/>
    <s v="Diabetes"/>
    <s v="7-Jul-1973"/>
    <n v="26140.36"/>
    <s v="tier - 2"/>
    <s v="tier - 3"/>
    <s v="R1011"/>
    <n v="50"/>
  </r>
  <r>
    <s v="Id397"/>
    <s v="  Deanna"/>
    <n v="24.42"/>
    <n v="11.31"/>
    <x v="0"/>
    <s v="No"/>
    <s v="No"/>
    <n v="0"/>
    <s v="Yes"/>
    <x v="2"/>
    <s v="Diabetes"/>
    <s v="11-Oct-2002"/>
    <n v="26125.67"/>
    <s v="tier - 2"/>
    <s v="tier - 1"/>
    <s v="R1013"/>
    <n v="21"/>
  </r>
  <r>
    <s v="Id398"/>
    <s v="  Peter"/>
    <n v="26.695"/>
    <n v="4.68"/>
    <x v="1"/>
    <s v="No"/>
    <s v="No"/>
    <n v="2"/>
    <s v="Yes"/>
    <x v="1"/>
    <s v="Normal"/>
    <s v="9-Jul-1966"/>
    <n v="26109.33"/>
    <s v="tier - 2"/>
    <s v="tier - 3"/>
    <s v="R1012"/>
    <n v="57"/>
  </r>
  <r>
    <s v="Id399"/>
    <s v="  Rebecca"/>
    <n v="27.79"/>
    <n v="6.05"/>
    <x v="1"/>
    <s v="Yes"/>
    <s v="No"/>
    <n v="1"/>
    <s v="Yes"/>
    <x v="1"/>
    <s v="Prediabetes"/>
    <s v="26-Dec-2000"/>
    <n v="26026.97"/>
    <s v="tier - 2"/>
    <s v="tier - 3"/>
    <s v="R1011"/>
    <n v="23"/>
  </r>
  <r>
    <s v="Id400"/>
    <s v="  Elizabeth M"/>
    <n v="32.68"/>
    <n v="4.68"/>
    <x v="1"/>
    <s v="No"/>
    <s v="No"/>
    <n v="0"/>
    <s v="No"/>
    <x v="0"/>
    <s v="Normal"/>
    <s v="5-Jun-2001"/>
    <n v="26018.95"/>
    <s v="tier - 2"/>
    <s v="tier - 2"/>
    <s v="R1012"/>
    <n v="22"/>
  </r>
  <r>
    <s v="Id401"/>
    <s v="  Gregory"/>
    <n v="26.4"/>
    <n v="9.5"/>
    <x v="1"/>
    <s v="No"/>
    <s v="No"/>
    <n v="2"/>
    <s v="No"/>
    <x v="1"/>
    <s v="Diabetes"/>
    <s v="3-Dec-1970"/>
    <n v="25992.82"/>
    <s v="tier - 2"/>
    <s v="tier - 2"/>
    <s v="R1013"/>
    <n v="53"/>
  </r>
  <r>
    <s v="Id402"/>
    <s v="  Sarah E"/>
    <n v="23.655000000000001"/>
    <n v="10.84"/>
    <x v="1"/>
    <s v="No"/>
    <s v="Yes"/>
    <n v="1"/>
    <s v="Yes"/>
    <x v="2"/>
    <s v="Diabetes"/>
    <s v="21-Aug-1963"/>
    <n v="25678.78"/>
    <s v="tier - 2"/>
    <s v="tier - 3"/>
    <s v="R1012"/>
    <n v="60"/>
  </r>
  <r>
    <s v="Id403"/>
    <s v="  Anne Elise"/>
    <n v="27.36"/>
    <n v="5.88"/>
    <x v="0"/>
    <s v="No"/>
    <s v="No"/>
    <n v="2"/>
    <s v="No"/>
    <x v="1"/>
    <s v="Prediabetes"/>
    <s v="17-Jul-1972"/>
    <n v="25656.58"/>
    <s v="tier - 2"/>
    <s v="tier - 3"/>
    <s v="R1024"/>
    <n v="51"/>
  </r>
  <r>
    <s v="Id404"/>
    <s v="  Christopher R"/>
    <n v="27.82"/>
    <n v="5.24"/>
    <x v="1"/>
    <s v="No"/>
    <s v="No"/>
    <n v="0"/>
    <s v="Yes"/>
    <x v="1"/>
    <s v="Normal"/>
    <s v="2-Aug-2001"/>
    <n v="25648.98"/>
    <s v="tier - 2"/>
    <s v="tier - 1"/>
    <s v="R1011"/>
    <n v="22"/>
  </r>
  <r>
    <s v="Id405"/>
    <s v="  Elliot"/>
    <n v="25.46"/>
    <n v="11.75"/>
    <x v="0"/>
    <s v="No"/>
    <s v="No"/>
    <n v="0"/>
    <s v="No"/>
    <x v="1"/>
    <s v="Diabetes"/>
    <s v="11-Dec-1968"/>
    <n v="25517.11"/>
    <s v="tier - 2"/>
    <s v="tier - 3"/>
    <s v="R1017"/>
    <n v="55"/>
  </r>
  <r>
    <s v="Id406"/>
    <s v="  Christopher D"/>
    <n v="25.1"/>
    <n v="6.97"/>
    <x v="0"/>
    <s v="No"/>
    <s v="No"/>
    <n v="0"/>
    <s v="Yes"/>
    <x v="1"/>
    <s v="Diabetes"/>
    <s v="22-Aug-1968"/>
    <n v="25382.3"/>
    <s v="tier - 2"/>
    <s v="tier - 2"/>
    <s v="R1011"/>
    <n v="55"/>
  </r>
  <r>
    <s v="Id407"/>
    <s v="  Corey"/>
    <n v="32.11"/>
    <n v="4.76"/>
    <x v="0"/>
    <s v="No"/>
    <s v="No"/>
    <n v="2"/>
    <s v="No"/>
    <x v="0"/>
    <s v="Normal"/>
    <s v="26-Sep-1972"/>
    <n v="25333.33"/>
    <s v="tier - 2"/>
    <s v="tier - 2"/>
    <s v="R1017"/>
    <n v="51"/>
  </r>
  <r>
    <s v="Id408"/>
    <s v="  Patrick D"/>
    <n v="29.8"/>
    <n v="8.24"/>
    <x v="1"/>
    <s v="No"/>
    <s v="No"/>
    <n v="1"/>
    <s v="Yes"/>
    <x v="1"/>
    <s v="Diabetes"/>
    <s v="14-Dec-1975"/>
    <n v="25309.49"/>
    <s v="tier - 2"/>
    <s v="tier - 1"/>
    <s v="R1011"/>
    <n v="48"/>
  </r>
  <r>
    <s v="Id409"/>
    <s v="  Anthony D"/>
    <n v="24.01"/>
    <n v="4.76"/>
    <x v="0"/>
    <s v="No"/>
    <s v="No"/>
    <n v="1"/>
    <s v="Yes"/>
    <x v="2"/>
    <s v="Normal"/>
    <s v="24-Nov-1998"/>
    <n v="25127.22"/>
    <s v="tier - 2"/>
    <s v="tier - 3"/>
    <s v="R1011"/>
    <n v="25"/>
  </r>
  <r>
    <s v="Id410"/>
    <s v="  Melissa"/>
    <n v="23.21"/>
    <n v="6.03"/>
    <x v="0"/>
    <s v="No"/>
    <s v="No"/>
    <n v="1"/>
    <s v="No"/>
    <x v="2"/>
    <s v="Prediabetes"/>
    <s v="14-Jun-1998"/>
    <n v="25081.77"/>
    <s v="tier - 2"/>
    <s v="tier - 2"/>
    <s v="R1013"/>
    <n v="25"/>
  </r>
  <r>
    <s v="Id411"/>
    <s v="  Raven"/>
    <n v="21.2"/>
    <n v="4.07"/>
    <x v="1"/>
    <s v="No"/>
    <s v="No"/>
    <n v="1"/>
    <s v="Yes"/>
    <x v="2"/>
    <s v="Normal"/>
    <s v="4-Dec-1995"/>
    <n v="25075.97"/>
    <s v="tier - 2"/>
    <s v="tier - 2"/>
    <s v="R1011"/>
    <n v="28"/>
  </r>
  <r>
    <s v="Id412"/>
    <s v="  Christopher"/>
    <n v="28.215"/>
    <n v="8.26"/>
    <x v="1"/>
    <s v="No"/>
    <s v="No"/>
    <n v="1"/>
    <s v="Yes"/>
    <x v="1"/>
    <s v="Diabetes"/>
    <s v="14-Nov-1975"/>
    <n v="24915.22"/>
    <s v="tier - 2"/>
    <s v="tier - 3"/>
    <s v="R1012"/>
    <n v="48"/>
  </r>
  <r>
    <s v="Id413"/>
    <s v="  Kendra A"/>
    <n v="38.094999999999999"/>
    <n v="4.76"/>
    <x v="0"/>
    <s v="No"/>
    <s v="No"/>
    <n v="1"/>
    <s v="No"/>
    <x v="0"/>
    <s v="Normal"/>
    <s v="14-Jun-1987"/>
    <n v="24915.05"/>
    <s v="tier - 2"/>
    <s v="tier - 1"/>
    <s v="R1024"/>
    <n v="36"/>
  </r>
  <r>
    <s v="Id414"/>
    <s v="  Jordan"/>
    <n v="22.61"/>
    <n v="6.13"/>
    <x v="1"/>
    <s v="No"/>
    <s v="Yes"/>
    <n v="1"/>
    <s v="Yes"/>
    <x v="2"/>
    <s v="Prediabetes"/>
    <s v="23-Jul-1969"/>
    <n v="24873.38"/>
    <s v="tier - 2"/>
    <s v="tier - 1"/>
    <s v="R1024"/>
    <n v="54"/>
  </r>
  <r>
    <s v="Id415"/>
    <s v="  Nils"/>
    <n v="24.32"/>
    <n v="10.47"/>
    <x v="1"/>
    <s v="No"/>
    <s v="No"/>
    <n v="2"/>
    <s v="Yes"/>
    <x v="2"/>
    <s v="Diabetes"/>
    <s v="26-Nov-1970"/>
    <n v="24869.84"/>
    <s v="tier - 2"/>
    <s v="tier - 2"/>
    <s v="R1016"/>
    <n v="53"/>
  </r>
  <r>
    <s v="Id416"/>
    <s v="  Scott"/>
    <n v="20.96"/>
    <n v="4.04"/>
    <x v="1"/>
    <s v="No"/>
    <s v="No"/>
    <n v="1"/>
    <s v="Yes"/>
    <x v="2"/>
    <s v="Normal"/>
    <s v="10-Jun-1995"/>
    <n v="24863.25"/>
    <s v="tier - 2"/>
    <s v="tier - 3"/>
    <s v="R1011"/>
    <n v="28"/>
  </r>
  <r>
    <s v="Id417"/>
    <s v="  Angela"/>
    <n v="19.68"/>
    <n v="5.74"/>
    <x v="0"/>
    <s v="No"/>
    <s v="No"/>
    <n v="0"/>
    <s v="Yes"/>
    <x v="2"/>
    <s v="Prediabetes"/>
    <s v="9-Sep-1994"/>
    <n v="24817.25"/>
    <s v="tier - 2"/>
    <s v="tier - 2"/>
    <s v="R1011"/>
    <n v="29"/>
  </r>
  <r>
    <s v="Id418"/>
    <s v="  Allison"/>
    <n v="18.100000000000001"/>
    <n v="6.33"/>
    <x v="0"/>
    <s v="No"/>
    <s v="No"/>
    <n v="1"/>
    <s v="Yes"/>
    <x v="3"/>
    <s v="Prediabetes"/>
    <s v="11-Oct-1992"/>
    <n v="24795.040000000001"/>
    <s v="tier - 2"/>
    <s v="tier - 3"/>
    <s v="R1011"/>
    <n v="31"/>
  </r>
  <r>
    <s v="Id419"/>
    <s v="  Caitlin O"/>
    <n v="29.64"/>
    <n v="4.28"/>
    <x v="1"/>
    <s v="No"/>
    <s v="No"/>
    <n v="0"/>
    <s v="No"/>
    <x v="1"/>
    <s v="Normal"/>
    <s v="28-Aug-1996"/>
    <n v="24671.66"/>
    <s v="tier - 2"/>
    <s v="tier - 1"/>
    <s v="R1024"/>
    <n v="27"/>
  </r>
  <r>
    <s v="Id420"/>
    <s v="  Tracy M"/>
    <n v="25.3"/>
    <n v="9.4700000000000006"/>
    <x v="1"/>
    <s v="No"/>
    <s v="No"/>
    <n v="2"/>
    <s v="Yes"/>
    <x v="1"/>
    <s v="Diabetes"/>
    <s v="12-Jun-1970"/>
    <n v="24667.42"/>
    <s v="tier - 2"/>
    <s v="tier - 3"/>
    <s v="R1013"/>
    <n v="53"/>
  </r>
  <r>
    <s v="Id421"/>
    <s v="  Dustin M"/>
    <n v="27.6"/>
    <n v="4.8499999999999996"/>
    <x v="1"/>
    <s v="No"/>
    <s v="No"/>
    <n v="0"/>
    <s v="No"/>
    <x v="1"/>
    <s v="Normal"/>
    <s v="12-Oct-1976"/>
    <n v="24603.05"/>
    <s v="tier - 2"/>
    <s v="tier - 2"/>
    <s v="R1011"/>
    <n v="47"/>
  </r>
  <r>
    <s v="Id422"/>
    <s v="  Jenny"/>
    <n v="27.645"/>
    <n v="11.03"/>
    <x v="1"/>
    <s v="No"/>
    <s v="No"/>
    <n v="1"/>
    <s v="Yes"/>
    <x v="1"/>
    <s v="Diabetes"/>
    <s v="13-Jun-1975"/>
    <n v="24535.7"/>
    <s v="tier - 2"/>
    <s v="tier - 2"/>
    <s v="R1012"/>
    <n v="48"/>
  </r>
  <r>
    <s v="Id423"/>
    <s v="  Emily"/>
    <n v="27.6"/>
    <n v="5.22"/>
    <x v="0"/>
    <s v="No"/>
    <s v="No"/>
    <n v="2"/>
    <s v="Yes"/>
    <x v="1"/>
    <s v="Normal"/>
    <s v="14-Sep-1972"/>
    <n v="24520.26"/>
    <s v="tier - 2"/>
    <s v="tier - 3"/>
    <s v="R1011"/>
    <n v="51"/>
  </r>
  <r>
    <s v="Id424"/>
    <s v="  Fabienne"/>
    <n v="25.08"/>
    <n v="9.52"/>
    <x v="1"/>
    <s v="No"/>
    <s v="No"/>
    <n v="2"/>
    <s v="No"/>
    <x v="1"/>
    <s v="Diabetes"/>
    <s v="21-Oct-1961"/>
    <n v="24513.09"/>
    <s v="tier - 2"/>
    <s v="tier - 2"/>
    <s v="R1013"/>
    <n v="62"/>
  </r>
  <r>
    <s v="Id425"/>
    <s v="  Jordan"/>
    <n v="30.02"/>
    <n v="11.09"/>
    <x v="0"/>
    <s v="No"/>
    <s v="No"/>
    <n v="0"/>
    <s v="No"/>
    <x v="0"/>
    <s v="Diabetes"/>
    <s v="6-Jul-1968"/>
    <n v="24476.48"/>
    <s v="tier - 2"/>
    <s v="tier - 2"/>
    <s v="R1012"/>
    <n v="55"/>
  </r>
  <r>
    <s v="Id426"/>
    <s v="  Matt"/>
    <n v="27.36"/>
    <n v="9.4499999999999993"/>
    <x v="1"/>
    <s v="No"/>
    <s v="No"/>
    <n v="2"/>
    <s v="Yes"/>
    <x v="1"/>
    <s v="Diabetes"/>
    <s v="30-Nov-1970"/>
    <n v="24393.62"/>
    <s v="tier - 2"/>
    <s v="tier - 3"/>
    <s v="R1012"/>
    <n v="53"/>
  </r>
  <r>
    <s v="Id427"/>
    <s v="  Taryn L"/>
    <n v="22.2"/>
    <n v="5.51"/>
    <x v="0"/>
    <s v="No"/>
    <s v="No"/>
    <n v="0"/>
    <s v="Yes"/>
    <x v="2"/>
    <s v="Normal"/>
    <s v="7-Oct-1999"/>
    <n v="24387.74"/>
    <s v="tier - 2"/>
    <s v="tier - 1"/>
    <s v="R1011"/>
    <n v="24"/>
  </r>
  <r>
    <s v="Id428"/>
    <s v="  Temima"/>
    <n v="25.71"/>
    <n v="4.18"/>
    <x v="0"/>
    <s v="Yes"/>
    <s v="No"/>
    <n v="1"/>
    <s v="Yes"/>
    <x v="1"/>
    <s v="Normal"/>
    <s v="3-Aug-2004"/>
    <n v="24294.02"/>
    <s v="tier - 2"/>
    <s v="tier - 1"/>
    <s v="R1011"/>
    <n v="19"/>
  </r>
  <r>
    <s v="Id429"/>
    <s v="  Jennifer"/>
    <n v="41.91"/>
    <n v="5.98"/>
    <x v="1"/>
    <s v="No"/>
    <s v="No"/>
    <n v="1"/>
    <s v="No"/>
    <x v="0"/>
    <s v="Prediabetes"/>
    <s v="16-Dec-1964"/>
    <n v="24227.34"/>
    <s v="tier - 2"/>
    <s v="tier - 1"/>
    <s v="R1013"/>
    <n v="59"/>
  </r>
  <r>
    <s v="Id430"/>
    <s v="  Serena M"/>
    <n v="25.85"/>
    <n v="10.16"/>
    <x v="0"/>
    <s v="No"/>
    <s v="No"/>
    <n v="0"/>
    <s v="Yes"/>
    <x v="1"/>
    <s v="Diabetes"/>
    <s v="10-Sep-1974"/>
    <n v="24180.93"/>
    <s v="tier - 2"/>
    <s v="tier - 1"/>
    <s v="R1013"/>
    <n v="49"/>
  </r>
  <r>
    <s v="Id431"/>
    <s v="  Victoria M"/>
    <n v="23.844999999999999"/>
    <n v="11.71"/>
    <x v="0"/>
    <s v="No"/>
    <s v="No"/>
    <n v="2"/>
    <s v="Yes"/>
    <x v="2"/>
    <s v="Diabetes"/>
    <s v="13-Jun-1973"/>
    <n v="24106.91"/>
    <s v="tier - 2"/>
    <s v="tier - 2"/>
    <s v="R1024"/>
    <n v="50"/>
  </r>
  <r>
    <s v="Id432"/>
    <s v="  Phoebe"/>
    <n v="30.59"/>
    <n v="5.23"/>
    <x v="0"/>
    <s v="No"/>
    <s v="Yes"/>
    <n v="1"/>
    <s v="No"/>
    <x v="0"/>
    <s v="Normal"/>
    <s v="30-Dec-2003"/>
    <n v="24059.68"/>
    <s v="tier - 2"/>
    <s v="tier - 2"/>
    <s v="R1012"/>
    <n v="20"/>
  </r>
  <r>
    <s v="Id433"/>
    <s v="  Corey"/>
    <n v="24.795000000000002"/>
    <n v="6.85"/>
    <x v="0"/>
    <s v="No"/>
    <s v="No"/>
    <n v="0"/>
    <s v="Yes"/>
    <x v="2"/>
    <s v="Diabetes"/>
    <s v="10-Jul-1971"/>
    <n v="23967.38"/>
    <s v="tier - 2"/>
    <s v="tier - 2"/>
    <s v="R1012"/>
    <n v="52"/>
  </r>
  <r>
    <s v="Id434"/>
    <s v="  Rebecca"/>
    <n v="24.13"/>
    <n v="7.05"/>
    <x v="1"/>
    <s v="No"/>
    <s v="No"/>
    <n v="2"/>
    <s v="Yes"/>
    <x v="2"/>
    <s v="Diabetes"/>
    <s v="8-Aug-1970"/>
    <n v="23887.66"/>
    <s v="tier - 2"/>
    <s v="tier - 3"/>
    <s v="R1012"/>
    <n v="53"/>
  </r>
  <r>
    <s v="Id435"/>
    <s v="  Nicholas D"/>
    <n v="25.84"/>
    <n v="11.64"/>
    <x v="0"/>
    <s v="No"/>
    <s v="No"/>
    <n v="2"/>
    <s v="Yes"/>
    <x v="1"/>
    <s v="Diabetes"/>
    <s v="27-Jun-1973"/>
    <n v="23807.24"/>
    <s v="tier - 2"/>
    <s v="tier - 3"/>
    <s v="R1012"/>
    <n v="50"/>
  </r>
  <r>
    <s v="Id436"/>
    <s v="  Christian"/>
    <n v="28"/>
    <n v="10.52"/>
    <x v="0"/>
    <s v="No"/>
    <s v="No"/>
    <n v="0"/>
    <s v="Yes"/>
    <x v="1"/>
    <s v="Diabetes"/>
    <s v="2-Jun-1974"/>
    <n v="23568.27"/>
    <s v="tier - 2"/>
    <s v="tier - 2"/>
    <s v="R1011"/>
    <n v="49"/>
  </r>
  <r>
    <s v="Id437"/>
    <s v="  Jonathon S"/>
    <n v="34.1"/>
    <n v="4.01"/>
    <x v="1"/>
    <s v="No"/>
    <s v="Yes"/>
    <n v="1"/>
    <s v="No"/>
    <x v="0"/>
    <s v="Normal"/>
    <s v="26-Aug-1983"/>
    <n v="23563.02"/>
    <s v="tier - 2"/>
    <s v="tier - 2"/>
    <s v="R1013"/>
    <n v="40"/>
  </r>
  <r>
    <s v="Id438"/>
    <s v="  Caroline"/>
    <n v="26.125"/>
    <n v="8.56"/>
    <x v="1"/>
    <s v="No"/>
    <s v="No"/>
    <n v="1"/>
    <s v="Yes"/>
    <x v="1"/>
    <s v="Diabetes"/>
    <s v="13-Nov-1975"/>
    <n v="23401.31"/>
    <s v="tier - 2"/>
    <s v="tier - 3"/>
    <s v="R1024"/>
    <n v="48"/>
  </r>
  <r>
    <s v="Id439"/>
    <s v="  Joshua D"/>
    <n v="25.6"/>
    <n v="10.5"/>
    <x v="0"/>
    <s v="No"/>
    <s v="No"/>
    <n v="2"/>
    <s v="Yes"/>
    <x v="1"/>
    <s v="Diabetes"/>
    <s v="22-Oct-1973"/>
    <n v="23306.55"/>
    <s v="tier - 2"/>
    <s v="tier - 2"/>
    <s v="R1011"/>
    <n v="50"/>
  </r>
  <r>
    <s v="Id440"/>
    <s v="  Nichole"/>
    <n v="24.32"/>
    <n v="6.39"/>
    <x v="0"/>
    <s v="No"/>
    <s v="No"/>
    <n v="0"/>
    <s v="No"/>
    <x v="2"/>
    <s v="Prediabetes"/>
    <s v="3-Oct-1994"/>
    <n v="23288.93"/>
    <s v="tier - 2"/>
    <s v="tier - 3"/>
    <s v="R1024"/>
    <n v="29"/>
  </r>
  <r>
    <s v="Id441"/>
    <s v="  Denise M"/>
    <n v="22.88"/>
    <n v="5.71"/>
    <x v="1"/>
    <s v="No"/>
    <s v="Yes"/>
    <n v="1"/>
    <s v="Yes"/>
    <x v="2"/>
    <s v="Prediabetes"/>
    <s v="14-Nov-1969"/>
    <n v="23244.79"/>
    <s v="tier - 2"/>
    <s v="tier - 3"/>
    <s v="R1013"/>
    <n v="54"/>
  </r>
  <r>
    <s v="Id442"/>
    <s v="  Peter R"/>
    <n v="24.984999999999999"/>
    <n v="4.43"/>
    <x v="1"/>
    <s v="No"/>
    <s v="Yes"/>
    <n v="1"/>
    <s v="No"/>
    <x v="1"/>
    <s v="Normal"/>
    <s v="7-Aug-1997"/>
    <n v="23241.47"/>
    <s v="tier - 2"/>
    <s v="tier - 3"/>
    <s v="R1018"/>
    <n v="26"/>
  </r>
  <r>
    <s v="Id443"/>
    <s v="  Johnson K"/>
    <n v="33.1"/>
    <n v="5.52"/>
    <x v="0"/>
    <s v="No"/>
    <s v="Yes"/>
    <n v="1"/>
    <s v="No"/>
    <x v="0"/>
    <s v="Normal"/>
    <s v="14-Dec-2003"/>
    <n v="23082.959999999999"/>
    <s v="tier - 2"/>
    <s v="tier - 2"/>
    <s v="R1011"/>
    <n v="20"/>
  </r>
  <r>
    <s v="Id444"/>
    <s v="  Katherine"/>
    <n v="27.83"/>
    <n v="9.1999999999999993"/>
    <x v="1"/>
    <s v="No"/>
    <s v="No"/>
    <n v="1"/>
    <s v="Yes"/>
    <x v="1"/>
    <s v="Diabetes"/>
    <s v="9-Sep-1975"/>
    <n v="23065.42"/>
    <s v="tier - 2"/>
    <s v="tier - 2"/>
    <s v="R1013"/>
    <n v="48"/>
  </r>
  <r>
    <s v="Id445"/>
    <s v="  Lynda"/>
    <n v="30.875"/>
    <n v="10.97"/>
    <x v="1"/>
    <s v="No"/>
    <s v="No"/>
    <n v="2"/>
    <s v="No"/>
    <x v="0"/>
    <s v="Diabetes"/>
    <s v="9-Nov-1970"/>
    <n v="23045.57"/>
    <s v="tier - 2"/>
    <s v="tier - 2"/>
    <s v="R1024"/>
    <n v="53"/>
  </r>
  <r>
    <s v="Id446"/>
    <s v="  Anthony"/>
    <n v="27.265000000000001"/>
    <n v="4.25"/>
    <x v="0"/>
    <s v="No"/>
    <s v="Yes"/>
    <n v="1"/>
    <s v="No"/>
    <x v="1"/>
    <s v="Normal"/>
    <s v="25-Jul-2003"/>
    <n v="22493.66"/>
    <s v="tier - 2"/>
    <s v="tier - 1"/>
    <s v="R1012"/>
    <n v="20"/>
  </r>
  <r>
    <s v="Id447"/>
    <s v="  Linnea C"/>
    <n v="26.7"/>
    <n v="5.23"/>
    <x v="0"/>
    <s v="No"/>
    <s v="Yes"/>
    <n v="1"/>
    <s v="Yes"/>
    <x v="1"/>
    <s v="Normal"/>
    <s v="14-Nov-1979"/>
    <n v="22478.6"/>
    <s v="tier - 3"/>
    <s v="tier - 2"/>
    <s v="R1011"/>
    <n v="44"/>
  </r>
  <r>
    <s v="Id448"/>
    <s v="  Massimiliano A"/>
    <n v="29.925000000000001"/>
    <n v="5.96"/>
    <x v="1"/>
    <s v="No"/>
    <s v="Yes"/>
    <n v="1"/>
    <s v="Yes"/>
    <x v="1"/>
    <s v="Prediabetes"/>
    <s v="21-Dec-1983"/>
    <n v="22462.04"/>
    <s v="tier - 3"/>
    <s v="tier - 1"/>
    <s v="R1019"/>
    <n v="40"/>
  </r>
  <r>
    <s v="Id449"/>
    <s v="  James M"/>
    <n v="19.95"/>
    <n v="4.29"/>
    <x v="1"/>
    <s v="No"/>
    <s v="No"/>
    <n v="2"/>
    <s v="Yes"/>
    <x v="2"/>
    <s v="Normal"/>
    <s v="18-Aug-1966"/>
    <n v="22412.65"/>
    <s v="tier - 3"/>
    <s v="tier - 3"/>
    <s v="R1014"/>
    <n v="57"/>
  </r>
  <r>
    <s v="Id450"/>
    <s v="  Lauren"/>
    <n v="24.225000000000001"/>
    <n v="4.09"/>
    <x v="0"/>
    <s v="No"/>
    <s v="No"/>
    <n v="0"/>
    <s v="No"/>
    <x v="2"/>
    <s v="Normal"/>
    <s v="26-Aug-1999"/>
    <n v="22395.74"/>
    <s v="tier - 3"/>
    <s v="tier - 2"/>
    <s v="R1024"/>
    <n v="24"/>
  </r>
  <r>
    <s v="Id451"/>
    <s v="  Michele V"/>
    <n v="28.12"/>
    <n v="4.88"/>
    <x v="0"/>
    <s v="No"/>
    <s v="No"/>
    <n v="0"/>
    <s v="Yes"/>
    <x v="1"/>
    <s v="Normal"/>
    <s v="27-Dec-1982"/>
    <n v="22331.57"/>
    <s v="tier - 2"/>
    <s v="tier - 3"/>
    <s v="R1024"/>
    <n v="41"/>
  </r>
  <r>
    <s v="Id452"/>
    <s v="  Xiao"/>
    <n v="23.21"/>
    <n v="6.76"/>
    <x v="0"/>
    <s v="No"/>
    <s v="No"/>
    <n v="0"/>
    <s v="Yes"/>
    <x v="2"/>
    <s v="Diabetes"/>
    <s v="16-Jun-1971"/>
    <n v="22218.11"/>
    <s v="tier - 2"/>
    <s v="tier - 3"/>
    <s v="R1013"/>
    <n v="52"/>
  </r>
  <r>
    <s v="Id453"/>
    <s v="  Harper L"/>
    <n v="23.98"/>
    <n v="10.67"/>
    <x v="0"/>
    <s v="No"/>
    <s v="No"/>
    <n v="0"/>
    <s v="No"/>
    <x v="2"/>
    <s v="Diabetes"/>
    <s v="24-Aug-1965"/>
    <n v="22192.44"/>
    <s v="tier - 3"/>
    <s v="tier - 1"/>
    <s v="R1013"/>
    <n v="58"/>
  </r>
  <r>
    <s v="Id454"/>
    <s v="  Nick"/>
    <n v="30"/>
    <n v="6.21"/>
    <x v="0"/>
    <s v="No"/>
    <s v="No"/>
    <n v="0"/>
    <s v="Yes"/>
    <x v="0"/>
    <s v="Prediabetes"/>
    <s v="12-Sep-1980"/>
    <n v="22144.03"/>
    <s v="tier - 2"/>
    <s v="tier - 2"/>
    <s v="R1011"/>
    <n v="43"/>
  </r>
  <r>
    <s v="Id455"/>
    <s v="  Scott"/>
    <n v="17.350000000000001"/>
    <n v="5.03"/>
    <x v="1"/>
    <s v="No"/>
    <s v="No"/>
    <n v="0"/>
    <s v="Yes"/>
    <x v="3"/>
    <s v="Normal"/>
    <s v="28-Aug-2001"/>
    <n v="22097.62"/>
    <s v="tier - 3"/>
    <s v="tier - 1"/>
    <s v="R1011"/>
    <n v="22"/>
  </r>
  <r>
    <s v="Id456"/>
    <s v="  Wilson"/>
    <n v="22.704999999999998"/>
    <n v="5.27"/>
    <x v="0"/>
    <s v="No"/>
    <s v="No"/>
    <n v="0"/>
    <s v="No"/>
    <x v="2"/>
    <s v="Normal"/>
    <s v="14-Oct-1989"/>
    <n v="21984.47"/>
    <s v="tier - 3"/>
    <s v="tier - 1"/>
    <s v="R1012"/>
    <n v="34"/>
  </r>
  <r>
    <s v="Id457"/>
    <s v="  Lee"/>
    <n v="25.41"/>
    <n v="10.53"/>
    <x v="1"/>
    <s v="No"/>
    <s v="No"/>
    <n v="1"/>
    <s v="Yes"/>
    <x v="1"/>
    <s v="Diabetes"/>
    <s v="19-Dec-1975"/>
    <n v="21978.68"/>
    <s v="tier - 3"/>
    <s v="tier - 3"/>
    <s v="R1013"/>
    <n v="48"/>
  </r>
  <r>
    <s v="Id458"/>
    <s v="  Shizhong"/>
    <n v="18.23"/>
    <n v="5.78"/>
    <x v="0"/>
    <s v="No"/>
    <s v="Yes"/>
    <n v="1"/>
    <s v="Yes"/>
    <x v="3"/>
    <s v="Prediabetes"/>
    <s v="28-Sep-2003"/>
    <n v="21882.400000000001"/>
    <s v="tier - 2"/>
    <s v="tier - 1"/>
    <s v="R1011"/>
    <n v="20"/>
  </r>
  <r>
    <s v="Id459"/>
    <s v="  Marie-Claire"/>
    <n v="24.7"/>
    <n v="4.3600000000000003"/>
    <x v="0"/>
    <s v="No"/>
    <s v="Yes"/>
    <n v="1"/>
    <s v="Yes"/>
    <x v="2"/>
    <s v="Normal"/>
    <s v="17-Aug-1979"/>
    <n v="21880.82"/>
    <s v="tier - 3"/>
    <s v="tier - 1"/>
    <s v="R1012"/>
    <n v="44"/>
  </r>
  <r>
    <s v="Id460"/>
    <s v="  Todd J"/>
    <n v="37.4"/>
    <n v="9.7200000000000006"/>
    <x v="1"/>
    <s v="No"/>
    <s v="Yes"/>
    <n v="1"/>
    <s v="No"/>
    <x v="0"/>
    <s v="Diabetes"/>
    <s v="27-Aug-1963"/>
    <n v="21797"/>
    <s v="tier - 3"/>
    <s v="tier - 1"/>
    <s v="R1011"/>
    <n v="60"/>
  </r>
  <r>
    <s v="Id461"/>
    <s v="  Carolyn"/>
    <n v="26.885000000000002"/>
    <n v="5.18"/>
    <x v="0"/>
    <s v="No"/>
    <s v="Yes"/>
    <n v="1"/>
    <s v="Yes"/>
    <x v="1"/>
    <s v="Normal"/>
    <s v="28-Sep-1979"/>
    <n v="21774.32"/>
    <s v="tier - 3"/>
    <s v="tier - 2"/>
    <s v="R1012"/>
    <n v="44"/>
  </r>
  <r>
    <s v="Id462"/>
    <s v="  Lindsey"/>
    <n v="25.27"/>
    <n v="5.29"/>
    <x v="0"/>
    <s v="No"/>
    <s v="Yes"/>
    <n v="1"/>
    <s v="Yes"/>
    <x v="1"/>
    <s v="Normal"/>
    <s v="20-Sep-1979"/>
    <n v="21771.34"/>
    <s v="tier - 3"/>
    <s v="tier - 1"/>
    <s v="R1024"/>
    <n v="44"/>
  </r>
  <r>
    <s v="Id463"/>
    <s v="  Marissa D"/>
    <n v="23.655000000000001"/>
    <n v="4.8600000000000003"/>
    <x v="1"/>
    <s v="No"/>
    <s v="No"/>
    <n v="0"/>
    <s v="Yes"/>
    <x v="2"/>
    <s v="Normal"/>
    <s v="18-Jul-1976"/>
    <n v="21677.279999999999"/>
    <s v="tier - 3"/>
    <s v="tier - 1"/>
    <s v="R1012"/>
    <n v="47"/>
  </r>
  <r>
    <s v="Id464"/>
    <s v="  Jean Luc"/>
    <n v="55.05"/>
    <n v="7.66"/>
    <x v="0"/>
    <s v="No"/>
    <s v="No"/>
    <n v="0"/>
    <s v="No"/>
    <x v="0"/>
    <s v="Diabetes"/>
    <s v="16-Nov-1962"/>
    <n v="21661.16"/>
    <s v="tier - 2"/>
    <s v="tier - 2"/>
    <s v="R1012"/>
    <n v="61"/>
  </r>
  <r>
    <s v="Id465"/>
    <s v="  Danielle"/>
    <n v="24.89"/>
    <n v="6.1"/>
    <x v="1"/>
    <s v="No"/>
    <s v="Yes"/>
    <n v="1"/>
    <s v="Yes"/>
    <x v="2"/>
    <s v="Prediabetes"/>
    <s v="25-Dec-1983"/>
    <n v="21659.93"/>
    <s v="tier - 3"/>
    <s v="tier - 3"/>
    <s v="R1024"/>
    <n v="40"/>
  </r>
  <r>
    <s v="Id466"/>
    <s v="  Jim"/>
    <n v="18.715"/>
    <n v="4.4400000000000004"/>
    <x v="0"/>
    <s v="No"/>
    <s v="No"/>
    <n v="0"/>
    <s v="No"/>
    <x v="2"/>
    <s v="Normal"/>
    <s v="12-Jun-1999"/>
    <n v="21595.38"/>
    <s v="tier - 2"/>
    <s v="tier - 3"/>
    <s v="R1012"/>
    <n v="24"/>
  </r>
  <r>
    <s v="Id467"/>
    <s v="  Matthew T"/>
    <n v="28.12"/>
    <n v="6.15"/>
    <x v="0"/>
    <s v="No"/>
    <s v="No"/>
    <n v="0"/>
    <s v="Yes"/>
    <x v="1"/>
    <s v="Prediabetes"/>
    <s v="21-Nov-1990"/>
    <n v="21472.48"/>
    <s v="tier - 2"/>
    <s v="tier - 2"/>
    <s v="R1012"/>
    <n v="33"/>
  </r>
  <r>
    <s v="Id468"/>
    <s v="  Rachel L"/>
    <n v="26.6"/>
    <n v="4.53"/>
    <x v="0"/>
    <s v="No"/>
    <s v="No"/>
    <n v="0"/>
    <s v="Yes"/>
    <x v="1"/>
    <s v="Normal"/>
    <s v="4-Sep-1980"/>
    <n v="21348.71"/>
    <s v="tier - 2"/>
    <s v="tier - 1"/>
    <s v="R1012"/>
    <n v="43"/>
  </r>
  <r>
    <s v="Id469"/>
    <s v="  Corina"/>
    <n v="30.114999999999998"/>
    <n v="5.48"/>
    <x v="0"/>
    <s v="Yes"/>
    <s v="No"/>
    <n v="1"/>
    <s v="No"/>
    <x v="0"/>
    <s v="Normal"/>
    <s v="4-Aug-2004"/>
    <n v="21344.85"/>
    <s v="tier - 3"/>
    <s v="tier - 1"/>
    <s v="R1024"/>
    <n v="19"/>
  </r>
  <r>
    <s v="Id470"/>
    <s v="  Guannan"/>
    <n v="24.605"/>
    <n v="5.48"/>
    <x v="0"/>
    <s v="No"/>
    <s v="No"/>
    <n v="0"/>
    <s v="Yes"/>
    <x v="2"/>
    <s v="Normal"/>
    <s v="10-Dec-1980"/>
    <n v="21259.38"/>
    <s v="tier - 3"/>
    <s v="tier - 3"/>
    <s v="R1019"/>
    <n v="43"/>
  </r>
  <r>
    <s v="Id471"/>
    <s v="  Don"/>
    <n v="29.6"/>
    <n v="8.1"/>
    <x v="0"/>
    <s v="No"/>
    <s v="No"/>
    <n v="0"/>
    <s v="No"/>
    <x v="1"/>
    <s v="Diabetes"/>
    <s v="3-Sep-1974"/>
    <n v="21232.18"/>
    <s v="tier - 3"/>
    <s v="tier - 2"/>
    <s v="R1011"/>
    <n v="49"/>
  </r>
  <r>
    <s v="Id472"/>
    <s v="  Chris"/>
    <n v="24.42"/>
    <n v="7.16"/>
    <x v="0"/>
    <s v="No"/>
    <s v="No"/>
    <n v="0"/>
    <s v="Yes"/>
    <x v="2"/>
    <s v="Diabetes"/>
    <s v="14-Oct-1974"/>
    <n v="21223.68"/>
    <s v="tier - 3"/>
    <s v="tier - 2"/>
    <s v="R1013"/>
    <n v="49"/>
  </r>
  <r>
    <s v="Id473"/>
    <s v="  Gavin V"/>
    <n v="20.9"/>
    <n v="4.55"/>
    <x v="1"/>
    <s v="No"/>
    <s v="Yes"/>
    <n v="1"/>
    <s v="Yes"/>
    <x v="2"/>
    <s v="Normal"/>
    <s v="26-Aug-1969"/>
    <n v="21195.82"/>
    <s v="tier - 3"/>
    <s v="tier - 1"/>
    <s v="R1013"/>
    <n v="54"/>
  </r>
  <r>
    <s v="Id474"/>
    <s v="  David"/>
    <n v="22.895"/>
    <n v="6.03"/>
    <x v="0"/>
    <s v="No"/>
    <s v="No"/>
    <n v="0"/>
    <s v="Yes"/>
    <x v="2"/>
    <s v="Prediabetes"/>
    <s v="23-Nov-1977"/>
    <n v="21098.55"/>
    <s v="tier - 3"/>
    <s v="tier - 3"/>
    <s v="R1012"/>
    <n v="46"/>
  </r>
  <r>
    <s v="Id475"/>
    <s v="  Jatin"/>
    <n v="28.3"/>
    <n v="5.47"/>
    <x v="1"/>
    <s v="No"/>
    <s v="Yes"/>
    <n v="1"/>
    <s v="Yes"/>
    <x v="1"/>
    <s v="Normal"/>
    <s v="2-Jul-1983"/>
    <n v="21082.16"/>
    <s v="tier - 3"/>
    <s v="tier - 2"/>
    <s v="R1011"/>
    <n v="40"/>
  </r>
  <r>
    <s v="Id476"/>
    <s v="  J P"/>
    <n v="54.3"/>
    <n v="4.1500000000000004"/>
    <x v="1"/>
    <s v="No"/>
    <s v="No"/>
    <n v="1"/>
    <s v="No"/>
    <x v="0"/>
    <s v="Normal"/>
    <s v="19-Nov-1964"/>
    <n v="20893.060000000001"/>
    <s v="tier - 2"/>
    <s v="tier - 3"/>
    <s v="R1012"/>
    <n v="59"/>
  </r>
  <r>
    <s v="Id477"/>
    <s v="  Angela M"/>
    <n v="33.344999999999999"/>
    <n v="11.32"/>
    <x v="1"/>
    <s v="No"/>
    <s v="No"/>
    <n v="1"/>
    <s v="No"/>
    <x v="0"/>
    <s v="Diabetes"/>
    <s v="8-Dec-1975"/>
    <n v="20878.78"/>
    <s v="tier - 2"/>
    <s v="tier - 1"/>
    <s v="R1024"/>
    <n v="48"/>
  </r>
  <r>
    <s v="Id478"/>
    <s v="  Blake K"/>
    <n v="33"/>
    <n v="9.51"/>
    <x v="1"/>
    <s v="No"/>
    <s v="No"/>
    <n v="0"/>
    <s v="No"/>
    <x v="0"/>
    <s v="Diabetes"/>
    <s v="8-Sep-1967"/>
    <n v="20781.490000000002"/>
    <s v="tier - 2"/>
    <s v="tier - 3"/>
    <s v="R1013"/>
    <n v="56"/>
  </r>
  <r>
    <s v="Id479"/>
    <s v="  Brian T"/>
    <n v="28.024999999999999"/>
    <n v="7.67"/>
    <x v="1"/>
    <s v="No"/>
    <s v="No"/>
    <n v="1"/>
    <s v="Yes"/>
    <x v="1"/>
    <s v="Diabetes"/>
    <s v="4-Aug-1986"/>
    <n v="20773.63"/>
    <s v="tier - 2"/>
    <s v="tier - 3"/>
    <s v="R1017"/>
    <n v="37"/>
  </r>
  <r>
    <s v="Id480"/>
    <s v="  Damon"/>
    <n v="28.69"/>
    <n v="6.23"/>
    <x v="0"/>
    <s v="No"/>
    <s v="No"/>
    <n v="1"/>
    <s v="Yes"/>
    <x v="1"/>
    <s v="Prediabetes"/>
    <s v="14-Sep-1992"/>
    <n v="20745.990000000002"/>
    <s v="tier - 3"/>
    <s v="tier - 1"/>
    <s v="R1012"/>
    <n v="31"/>
  </r>
  <r>
    <s v="Id481"/>
    <s v="  Jeffrey"/>
    <n v="40.28"/>
    <n v="8.9"/>
    <x v="0"/>
    <s v="No"/>
    <s v="No"/>
    <n v="0"/>
    <s v="No"/>
    <x v="0"/>
    <s v="Diabetes"/>
    <s v="1-Aug-1965"/>
    <n v="20709.02"/>
    <s v="tier - 3"/>
    <s v="tier - 2"/>
    <s v="R1019"/>
    <n v="58"/>
  </r>
  <r>
    <s v="Id482"/>
    <s v="  Malcolm J"/>
    <n v="37.299999999999997"/>
    <n v="7.79"/>
    <x v="1"/>
    <s v="No"/>
    <s v="No"/>
    <n v="0"/>
    <s v="No"/>
    <x v="0"/>
    <s v="Diabetes"/>
    <s v="17-Dec-1967"/>
    <n v="20630.28"/>
    <s v="tier - 2"/>
    <s v="tier - 3"/>
    <s v="R1011"/>
    <n v="56"/>
  </r>
  <r>
    <s v="Id483"/>
    <s v="  Margaret B"/>
    <n v="54.47"/>
    <n v="4.49"/>
    <x v="1"/>
    <s v="No"/>
    <s v="No"/>
    <n v="2"/>
    <s v="No"/>
    <x v="0"/>
    <s v="Normal"/>
    <s v="9-Jul-1966"/>
    <n v="20568.32"/>
    <s v="tier - 3"/>
    <s v="tier - 2"/>
    <s v="R1012"/>
    <n v="57"/>
  </r>
  <r>
    <s v="Id484"/>
    <s v="  Helen"/>
    <n v="38.06"/>
    <n v="5.24"/>
    <x v="1"/>
    <s v="No"/>
    <s v="Yes"/>
    <n v="1"/>
    <s v="No"/>
    <x v="0"/>
    <s v="Normal"/>
    <s v="13-Oct-1969"/>
    <n v="20463"/>
    <s v="tier - 2"/>
    <s v="tier - 2"/>
    <s v="R1013"/>
    <n v="54"/>
  </r>
  <r>
    <s v="Id485"/>
    <s v="  Matthew"/>
    <n v="51.47"/>
    <n v="9.6"/>
    <x v="0"/>
    <s v="No"/>
    <s v="No"/>
    <n v="0"/>
    <s v="No"/>
    <x v="0"/>
    <s v="Diabetes"/>
    <s v="18-Oct-1962"/>
    <n v="20446.849999999999"/>
    <s v="tier - 2"/>
    <s v="tier - 1"/>
    <s v="R1012"/>
    <n v="61"/>
  </r>
  <r>
    <s v="Id486"/>
    <s v="  Jeff"/>
    <n v="29.8"/>
    <n v="5.78"/>
    <x v="1"/>
    <s v="No"/>
    <s v="No"/>
    <n v="0"/>
    <s v="No"/>
    <x v="1"/>
    <s v="Prediabetes"/>
    <s v="12-Jul-1985"/>
    <n v="20420.599999999999"/>
    <s v="tier - 3"/>
    <s v="tier - 2"/>
    <s v="R1011"/>
    <n v="38"/>
  </r>
  <r>
    <s v="Id487"/>
    <s v="  Tara R"/>
    <n v="49.77"/>
    <n v="7.02"/>
    <x v="0"/>
    <s v="No"/>
    <s v="No"/>
    <n v="0"/>
    <s v="No"/>
    <x v="0"/>
    <s v="Diabetes"/>
    <s v="2-Jul-1962"/>
    <n v="20354.5"/>
    <s v="tier - 3"/>
    <s v="tier - 2"/>
    <s v="R1026"/>
    <n v="61"/>
  </r>
  <r>
    <s v="Id488"/>
    <s v="  Kristin"/>
    <n v="25.555"/>
    <n v="4.09"/>
    <x v="1"/>
    <s v="No"/>
    <s v="No"/>
    <n v="0"/>
    <s v="Yes"/>
    <x v="1"/>
    <s v="Normal"/>
    <s v="17-Sep-1985"/>
    <n v="20296.86"/>
    <s v="tier - 3"/>
    <s v="tier - 1"/>
    <s v="R1024"/>
    <n v="38"/>
  </r>
  <r>
    <s v="Id489"/>
    <s v="  Timothy"/>
    <n v="29.64"/>
    <n v="4.93"/>
    <x v="0"/>
    <s v="No"/>
    <s v="Yes"/>
    <n v="1"/>
    <s v="No"/>
    <x v="1"/>
    <s v="Normal"/>
    <s v="7-Sep-1993"/>
    <n v="20277.810000000001"/>
    <s v="tier - 3"/>
    <s v="tier - 3"/>
    <s v="R1016"/>
    <n v="30"/>
  </r>
  <r>
    <s v="Id490"/>
    <s v="  Scott"/>
    <n v="53.93"/>
    <n v="5.34"/>
    <x v="1"/>
    <s v="No"/>
    <s v="No"/>
    <n v="2"/>
    <s v="No"/>
    <x v="0"/>
    <s v="Normal"/>
    <s v="22-Aug-1966"/>
    <n v="20253.84"/>
    <s v="tier - 2"/>
    <s v="tier - 3"/>
    <s v="R1012"/>
    <n v="57"/>
  </r>
  <r>
    <s v="Id491"/>
    <s v="  Carly E"/>
    <n v="28.024999999999999"/>
    <n v="5.65"/>
    <x v="0"/>
    <s v="No"/>
    <s v="No"/>
    <n v="1"/>
    <s v="Yes"/>
    <x v="1"/>
    <s v="Normal"/>
    <s v="17-Oct-1987"/>
    <n v="20234.849999999999"/>
    <s v="tier - 2"/>
    <s v="tier - 3"/>
    <s v="R1012"/>
    <n v="36"/>
  </r>
  <r>
    <s v="Id492"/>
    <s v="  Lisa"/>
    <n v="27.5"/>
    <n v="4.49"/>
    <x v="0"/>
    <s v="No"/>
    <s v="No"/>
    <n v="0"/>
    <s v="No"/>
    <x v="1"/>
    <s v="Normal"/>
    <s v="8-Jun-1994"/>
    <n v="20177.669999999998"/>
    <s v="tier - 2"/>
    <s v="tier - 1"/>
    <s v="R1011"/>
    <n v="29"/>
  </r>
  <r>
    <s v="Id493"/>
    <s v="  Stacey"/>
    <n v="21.8"/>
    <n v="10.55"/>
    <x v="0"/>
    <s v="No"/>
    <s v="No"/>
    <n v="0"/>
    <s v="Yes"/>
    <x v="2"/>
    <s v="Diabetes"/>
    <s v="9-Jul-2002"/>
    <n v="20167.34"/>
    <s v="tier - 3"/>
    <s v="tier - 3"/>
    <s v="R1011"/>
    <n v="21"/>
  </r>
  <r>
    <s v="Id494"/>
    <s v="  Louis"/>
    <n v="26.41"/>
    <n v="4.92"/>
    <x v="1"/>
    <s v="No"/>
    <s v="Yes"/>
    <n v="1"/>
    <s v="Yes"/>
    <x v="1"/>
    <s v="Normal"/>
    <s v="6-Oct-1983"/>
    <n v="20149.32"/>
    <s v="tier - 2"/>
    <s v="tier - 1"/>
    <s v="R1016"/>
    <n v="40"/>
  </r>
  <r>
    <s v="Id495"/>
    <s v="  Brian R"/>
    <n v="27.835000000000001"/>
    <n v="5.9"/>
    <x v="1"/>
    <s v="No"/>
    <s v="No"/>
    <n v="1"/>
    <s v="Yes"/>
    <x v="1"/>
    <s v="Prediabetes"/>
    <s v="25-Jul-1988"/>
    <n v="20009.63"/>
    <s v="tier - 2"/>
    <s v="tier - 1"/>
    <s v="R1012"/>
    <n v="35"/>
  </r>
  <r>
    <s v="Id496"/>
    <s v="  Jessica"/>
    <n v="51.74"/>
    <n v="4.9800000000000004"/>
    <x v="1"/>
    <s v="No"/>
    <s v="No"/>
    <n v="2"/>
    <s v="No"/>
    <x v="0"/>
    <s v="Normal"/>
    <s v="10-Aug-1966"/>
    <n v="19995.29"/>
    <s v="tier - 1"/>
    <s v="tier - 3"/>
    <s v="R1026"/>
    <n v="57"/>
  </r>
  <r>
    <s v="Id497"/>
    <s v="  Dawn M"/>
    <n v="23.37"/>
    <n v="5.8"/>
    <x v="0"/>
    <s v="No"/>
    <s v="No"/>
    <n v="0"/>
    <s v="Yes"/>
    <x v="2"/>
    <s v="Prediabetes"/>
    <s v="9-Oct-1980"/>
    <n v="19964.75"/>
    <s v="tier - 1"/>
    <s v="tier - 2"/>
    <s v="R1024"/>
    <n v="43"/>
  </r>
  <r>
    <s v="Id498"/>
    <s v="  Chris"/>
    <n v="29.7"/>
    <n v="6.21"/>
    <x v="1"/>
    <s v="No"/>
    <s v="Yes"/>
    <n v="1"/>
    <s v="Yes"/>
    <x v="1"/>
    <s v="Prediabetes"/>
    <s v="18-Oct-1997"/>
    <n v="19933.46"/>
    <s v="tier - 1"/>
    <s v="tier - 3"/>
    <s v="R1011"/>
    <n v="26"/>
  </r>
  <r>
    <s v="Id499"/>
    <s v="  Karen"/>
    <n v="20.045000000000002"/>
    <n v="6.17"/>
    <x v="0"/>
    <s v="No"/>
    <s v="Yes"/>
    <n v="1"/>
    <s v="Yes"/>
    <x v="2"/>
    <s v="Prediabetes"/>
    <s v="30-Oct-1979"/>
    <n v="19798.05"/>
    <s v="tier - 1"/>
    <s v="tier - 1"/>
    <s v="R1024"/>
    <n v="44"/>
  </r>
  <r>
    <s v="Id500"/>
    <s v="  Jessica"/>
    <n v="27.83"/>
    <n v="5.36"/>
    <x v="0"/>
    <s v="No"/>
    <s v="No"/>
    <n v="2"/>
    <s v="No"/>
    <x v="1"/>
    <s v="Normal"/>
    <s v="14-Jun-1972"/>
    <n v="19749.38"/>
    <s v="tier - 1"/>
    <s v="tier - 3"/>
    <s v="R1013"/>
    <n v="51"/>
  </r>
  <r>
    <s v="Id501"/>
    <s v="  Mathieu"/>
    <n v="28.93"/>
    <n v="5.2"/>
    <x v="0"/>
    <s v="No"/>
    <s v="No"/>
    <n v="0"/>
    <s v="Yes"/>
    <x v="1"/>
    <s v="Normal"/>
    <s v="8-Aug-1990"/>
    <n v="19719.689999999999"/>
    <s v="tier - 1"/>
    <s v="tier - 2"/>
    <s v="R1013"/>
    <n v="33"/>
  </r>
  <r>
    <s v="Id502"/>
    <s v="  Kam S"/>
    <n v="33.82"/>
    <n v="5.42"/>
    <x v="0"/>
    <s v="No"/>
    <s v="No"/>
    <n v="0"/>
    <s v="No"/>
    <x v="0"/>
    <s v="Normal"/>
    <s v="27-Aug-1994"/>
    <n v="19673.34"/>
    <s v="tier - 1"/>
    <s v="tier - 2"/>
    <s v="R1012"/>
    <n v="29"/>
  </r>
  <r>
    <s v="Id503"/>
    <s v="  Valerie A"/>
    <n v="20.234999999999999"/>
    <n v="6.84"/>
    <x v="0"/>
    <s v="No"/>
    <s v="No"/>
    <n v="0"/>
    <s v="Yes"/>
    <x v="2"/>
    <s v="Diabetes"/>
    <s v="24-Sep-1978"/>
    <n v="19594.810000000001"/>
    <s v="tier - 1"/>
    <s v="tier - 1"/>
    <s v="R1024"/>
    <n v="45"/>
  </r>
  <r>
    <s v="Id504"/>
    <s v="  Freya R"/>
    <n v="49.2"/>
    <n v="10.9"/>
    <x v="1"/>
    <s v="No"/>
    <s v="Yes"/>
    <n v="1"/>
    <s v="No"/>
    <x v="0"/>
    <s v="Diabetes"/>
    <s v="14-Jul-1963"/>
    <n v="19551.34"/>
    <s v="tier - 1"/>
    <s v="tier - 3"/>
    <s v="R1012"/>
    <n v="60"/>
  </r>
  <r>
    <s v="Id505"/>
    <s v="  Jennifer"/>
    <n v="26.4"/>
    <n v="4.87"/>
    <x v="1"/>
    <s v="No"/>
    <s v="No"/>
    <n v="0"/>
    <s v="Yes"/>
    <x v="1"/>
    <s v="Normal"/>
    <s v="17-Sep-1985"/>
    <n v="19539.240000000002"/>
    <s v="tier - 1"/>
    <s v="tier - 1"/>
    <s v="R1013"/>
    <n v="38"/>
  </r>
  <r>
    <s v="Id506"/>
    <s v="  Kara"/>
    <n v="28.38"/>
    <n v="6.07"/>
    <x v="0"/>
    <s v="No"/>
    <s v="No"/>
    <n v="1"/>
    <s v="Yes"/>
    <x v="1"/>
    <s v="Prediabetes"/>
    <s v="19-Aug-1992"/>
    <n v="19521.97"/>
    <s v="tier - 1"/>
    <s v="tier - 2"/>
    <s v="R1013"/>
    <n v="31"/>
  </r>
  <r>
    <s v="Id507"/>
    <s v="  Bradley A"/>
    <n v="24.64"/>
    <n v="4.33"/>
    <x v="0"/>
    <s v="No"/>
    <s v="No"/>
    <n v="0"/>
    <s v="Yes"/>
    <x v="2"/>
    <s v="Normal"/>
    <s v="8-Nov-1980"/>
    <n v="19515.54"/>
    <s v="tier - 1"/>
    <s v="tier - 1"/>
    <s v="R1013"/>
    <n v="43"/>
  </r>
  <r>
    <s v="Id508"/>
    <s v="  Brendan"/>
    <n v="39.71"/>
    <n v="5.83"/>
    <x v="0"/>
    <s v="No"/>
    <s v="No"/>
    <n v="1"/>
    <s v="No"/>
    <x v="0"/>
    <s v="Prediabetes"/>
    <s v="30-Nov-1987"/>
    <n v="19496.72"/>
    <s v="tier - 1"/>
    <s v="tier - 3"/>
    <s v="R1019"/>
    <n v="36"/>
  </r>
  <r>
    <s v="Id509"/>
    <s v="  Amber R"/>
    <n v="22.22"/>
    <n v="5.5"/>
    <x v="0"/>
    <s v="No"/>
    <s v="No"/>
    <n v="0"/>
    <s v="Yes"/>
    <x v="2"/>
    <s v="Normal"/>
    <s v="15-Dec-1982"/>
    <n v="19444.27"/>
    <s v="tier - 1"/>
    <s v="tier - 1"/>
    <s v="R1013"/>
    <n v="41"/>
  </r>
  <r>
    <s v="Id510"/>
    <s v="  Sean K"/>
    <n v="33.344999999999999"/>
    <n v="4.79"/>
    <x v="0"/>
    <s v="No"/>
    <s v="Yes"/>
    <n v="1"/>
    <s v="No"/>
    <x v="0"/>
    <s v="Normal"/>
    <s v="6-Sep-1993"/>
    <n v="19442.349999999999"/>
    <s v="tier - 1"/>
    <s v="tier - 3"/>
    <s v="R1012"/>
    <n v="30"/>
  </r>
  <r>
    <s v="Id511"/>
    <s v="  Rick"/>
    <n v="24.42"/>
    <n v="5.81"/>
    <x v="0"/>
    <s v="No"/>
    <s v="No"/>
    <n v="1"/>
    <s v="Yes"/>
    <x v="2"/>
    <s v="Prediabetes"/>
    <s v="30-Jun-1987"/>
    <n v="19362"/>
    <s v="tier - 1"/>
    <s v="tier - 3"/>
    <s v="R1013"/>
    <n v="36"/>
  </r>
  <r>
    <s v="Id512"/>
    <s v="  Matthew"/>
    <n v="29.81"/>
    <n v="5.58"/>
    <x v="0"/>
    <s v="No"/>
    <s v="No"/>
    <n v="0"/>
    <s v="Yes"/>
    <x v="1"/>
    <s v="Normal"/>
    <s v="24-Aug-1991"/>
    <n v="19350.37"/>
    <s v="tier - 1"/>
    <s v="tier - 3"/>
    <s v="R1013"/>
    <n v="32"/>
  </r>
  <r>
    <s v="Id513"/>
    <s v="  Brady"/>
    <n v="51.18"/>
    <n v="4.4000000000000004"/>
    <x v="1"/>
    <s v="No"/>
    <s v="No"/>
    <n v="2"/>
    <s v="No"/>
    <x v="0"/>
    <s v="Normal"/>
    <s v="15-Nov-1966"/>
    <n v="19321.060000000001"/>
    <s v="tier - 1"/>
    <s v="tier - 1"/>
    <s v="R1012"/>
    <n v="57"/>
  </r>
  <r>
    <s v="Id514"/>
    <s v="  Kameko"/>
    <n v="51.37"/>
    <n v="8.18"/>
    <x v="1"/>
    <s v="No"/>
    <s v="No"/>
    <n v="0"/>
    <s v="No"/>
    <x v="0"/>
    <s v="Diabetes"/>
    <s v="29-Jul-1967"/>
    <n v="19259.96"/>
    <s v="tier - 1"/>
    <s v="tier - 1"/>
    <s v="R1012"/>
    <n v="56"/>
  </r>
  <r>
    <s v="Id515"/>
    <s v="  Jeremy A"/>
    <n v="36.19"/>
    <n v="5.52"/>
    <x v="1"/>
    <s v="No"/>
    <s v="No"/>
    <n v="0"/>
    <s v="No"/>
    <x v="0"/>
    <s v="Normal"/>
    <s v="28-Dec-1985"/>
    <n v="19214.71"/>
    <s v="tier - 1"/>
    <s v="tier - 3"/>
    <s v="R1013"/>
    <n v="38"/>
  </r>
  <r>
    <s v="Id516"/>
    <s v="  Daniel"/>
    <n v="25.9"/>
    <n v="4.84"/>
    <x v="0"/>
    <s v="No"/>
    <s v="No"/>
    <n v="0"/>
    <s v="Yes"/>
    <x v="1"/>
    <s v="Normal"/>
    <s v="16-Sep-1991"/>
    <n v="19199.939999999999"/>
    <s v="tier - 1"/>
    <s v="tier - 3"/>
    <s v="R1011"/>
    <n v="32"/>
  </r>
  <r>
    <s v="Id517"/>
    <s v="  Amanda"/>
    <n v="35.72"/>
    <n v="4.08"/>
    <x v="0"/>
    <s v="No"/>
    <s v="Yes"/>
    <n v="1"/>
    <s v="No"/>
    <x v="0"/>
    <s v="Normal"/>
    <s v="2-Jul-1979"/>
    <n v="19144.580000000002"/>
    <s v="tier - 1"/>
    <s v="tier - 1"/>
    <s v="R1024"/>
    <n v="44"/>
  </r>
  <r>
    <s v="Id518"/>
    <s v="  Karen"/>
    <n v="27.94"/>
    <n v="4.4800000000000004"/>
    <x v="0"/>
    <s v="No"/>
    <s v="Yes"/>
    <n v="1"/>
    <s v="Yes"/>
    <x v="1"/>
    <s v="Normal"/>
    <s v="28-Sep-1993"/>
    <n v="19107.78"/>
    <s v="tier - 1"/>
    <s v="tier - 2"/>
    <s v="R1013"/>
    <n v="30"/>
  </r>
  <r>
    <s v="Id519"/>
    <s v="  Gregory"/>
    <n v="27.1"/>
    <n v="5.73"/>
    <x v="0"/>
    <s v="No"/>
    <s v="No"/>
    <n v="0"/>
    <s v="Yes"/>
    <x v="1"/>
    <s v="Prediabetes"/>
    <s v="5-Jun-1989"/>
    <n v="19040.88"/>
    <s v="tier - 1"/>
    <s v="tier - 3"/>
    <s v="R1011"/>
    <n v="34"/>
  </r>
  <r>
    <s v="Id520"/>
    <s v="  Sabine"/>
    <n v="18.3"/>
    <n v="5.46"/>
    <x v="1"/>
    <s v="No"/>
    <s v="Yes"/>
    <n v="1"/>
    <s v="Yes"/>
    <x v="3"/>
    <s v="Normal"/>
    <s v="19-Dec-1983"/>
    <n v="19023.259999999998"/>
    <s v="tier - 1"/>
    <s v="tier - 3"/>
    <s v="R1011"/>
    <n v="40"/>
  </r>
  <r>
    <s v="Id521"/>
    <s v="  Joseph"/>
    <n v="25.3"/>
    <n v="5.0199999999999996"/>
    <x v="1"/>
    <s v="No"/>
    <s v="No"/>
    <n v="1"/>
    <s v="Yes"/>
    <x v="1"/>
    <s v="Normal"/>
    <s v="24-Oct-1988"/>
    <n v="18972.5"/>
    <s v="tier - 1"/>
    <s v="tier - 3"/>
    <s v="R1013"/>
    <n v="35"/>
  </r>
  <r>
    <s v="Id522"/>
    <s v="  Adam"/>
    <n v="38.83"/>
    <n v="6.36"/>
    <x v="0"/>
    <s v="No"/>
    <s v="No"/>
    <n v="1"/>
    <s v="No"/>
    <x v="0"/>
    <s v="Prediabetes"/>
    <s v="30-Nov-1992"/>
    <n v="18963.169999999998"/>
    <s v="tier - 1"/>
    <s v="tier - 1"/>
    <s v="R1013"/>
    <n v="31"/>
  </r>
  <r>
    <s v="Id523"/>
    <s v="  Karolyn A"/>
    <n v="27.6"/>
    <n v="5.36"/>
    <x v="0"/>
    <s v="No"/>
    <s v="No"/>
    <n v="1"/>
    <s v="No"/>
    <x v="1"/>
    <s v="Normal"/>
    <s v="6-Aug-1998"/>
    <n v="18955.22"/>
    <s v="tier - 1"/>
    <s v="tier - 3"/>
    <s v="R1011"/>
    <n v="25"/>
  </r>
  <r>
    <s v="Id524"/>
    <s v="  Anita L"/>
    <n v="46.4"/>
    <n v="8.3699999999999992"/>
    <x v="1"/>
    <s v="No"/>
    <s v="Yes"/>
    <n v="1"/>
    <s v="No"/>
    <x v="0"/>
    <s v="Diabetes"/>
    <s v="20-Oct-1963"/>
    <n v="18954.560000000001"/>
    <s v="tier - 1"/>
    <s v="tier - 1"/>
    <s v="R1026"/>
    <n v="60"/>
  </r>
  <r>
    <s v="Id525"/>
    <s v="  Laura E"/>
    <n v="51.92"/>
    <n v="5.18"/>
    <x v="1"/>
    <s v="No"/>
    <s v="Yes"/>
    <n v="1"/>
    <s v="No"/>
    <x v="0"/>
    <s v="Normal"/>
    <s v="3-Aug-1969"/>
    <n v="18932.810000000001"/>
    <s v="tier - 1"/>
    <s v="tier - 3"/>
    <s v="R1012"/>
    <n v="54"/>
  </r>
  <r>
    <s v="Id526"/>
    <s v="  Sarah"/>
    <n v="32.395000000000003"/>
    <n v="5.68"/>
    <x v="1"/>
    <s v="No"/>
    <s v="No"/>
    <n v="1"/>
    <s v="No"/>
    <x v="0"/>
    <s v="Normal"/>
    <s v="27-Sep-1995"/>
    <n v="18903.490000000002"/>
    <s v="tier - 1"/>
    <s v="tier - 2"/>
    <s v="R1024"/>
    <n v="28"/>
  </r>
  <r>
    <s v="Id527"/>
    <s v="  Ashley E"/>
    <n v="46.19"/>
    <n v="7.31"/>
    <x v="1"/>
    <s v="No"/>
    <s v="Yes"/>
    <n v="1"/>
    <s v="No"/>
    <x v="0"/>
    <s v="Diabetes"/>
    <s v="6-Dec-1963"/>
    <n v="18883.330000000002"/>
    <s v="tier - 1"/>
    <s v="tier - 1"/>
    <s v="R1026"/>
    <n v="60"/>
  </r>
  <r>
    <s v="Id528"/>
    <s v="  Lindsey"/>
    <n v="27.93"/>
    <n v="4.67"/>
    <x v="0"/>
    <s v="No"/>
    <s v="Yes"/>
    <n v="1"/>
    <s v="No"/>
    <x v="1"/>
    <s v="Normal"/>
    <s v="24-Jul-2003"/>
    <n v="18838.7"/>
    <s v="tier - 1"/>
    <s v="tier - 3"/>
    <s v="R1012"/>
    <n v="20"/>
  </r>
  <r>
    <s v="Id529"/>
    <s v="  Alan"/>
    <n v="45.62"/>
    <n v="6.87"/>
    <x v="0"/>
    <s v="No"/>
    <s v="No"/>
    <n v="0"/>
    <s v="No"/>
    <x v="0"/>
    <s v="Diabetes"/>
    <s v="18-Dec-1962"/>
    <n v="18815.53"/>
    <s v="tier - 1"/>
    <s v="tier - 1"/>
    <s v="R1023"/>
    <n v="61"/>
  </r>
  <r>
    <s v="Id530"/>
    <s v="  Dan R"/>
    <n v="35.31"/>
    <n v="5.87"/>
    <x v="0"/>
    <s v="No"/>
    <s v="Yes"/>
    <n v="1"/>
    <s v="No"/>
    <x v="0"/>
    <s v="Prediabetes"/>
    <s v="15-Oct-1979"/>
    <n v="18806.150000000001"/>
    <s v="tier - 1"/>
    <s v="tier - 2"/>
    <s v="R1013"/>
    <n v="44"/>
  </r>
  <r>
    <s v="Id531"/>
    <s v="  Katie"/>
    <n v="30.4"/>
    <n v="4.07"/>
    <x v="1"/>
    <s v="No"/>
    <s v="No"/>
    <n v="1"/>
    <s v="No"/>
    <x v="0"/>
    <s v="Normal"/>
    <s v="28-Nov-1995"/>
    <n v="18804.75"/>
    <s v="tier - 1"/>
    <s v="tier - 1"/>
    <s v="R1012"/>
    <n v="28"/>
  </r>
  <r>
    <s v="Id532"/>
    <s v="  Eric"/>
    <n v="20.13"/>
    <n v="6.47"/>
    <x v="0"/>
    <s v="No"/>
    <s v="Yes"/>
    <n v="1"/>
    <s v="Yes"/>
    <x v="2"/>
    <s v="Prediabetes"/>
    <s v="19-Nov-1979"/>
    <n v="18767.740000000002"/>
    <s v="tier - 1"/>
    <s v="tier - 1"/>
    <s v="R1013"/>
    <n v="44"/>
  </r>
  <r>
    <s v="Id533"/>
    <s v="  Cathryn"/>
    <n v="23.655000000000001"/>
    <n v="5.14"/>
    <x v="0"/>
    <s v="No"/>
    <s v="No"/>
    <n v="1"/>
    <s v="Yes"/>
    <x v="2"/>
    <s v="Normal"/>
    <s v="27-Dec-1992"/>
    <n v="18765.88"/>
    <s v="tier - 1"/>
    <s v="tier - 2"/>
    <s v="R1012"/>
    <n v="31"/>
  </r>
  <r>
    <s v="Id534"/>
    <s v="  Brendan"/>
    <n v="49.05"/>
    <n v="9.77"/>
    <x v="1"/>
    <s v="No"/>
    <s v="No"/>
    <n v="0"/>
    <s v="No"/>
    <x v="0"/>
    <s v="Diabetes"/>
    <s v="30-Aug-1967"/>
    <n v="18694.689999999999"/>
    <s v="tier - 1"/>
    <s v="tier - 1"/>
    <s v="R1023"/>
    <n v="56"/>
  </r>
  <r>
    <s v="Id535"/>
    <s v="  Shauna"/>
    <n v="51.94"/>
    <n v="8.8000000000000007"/>
    <x v="1"/>
    <s v="No"/>
    <s v="No"/>
    <n v="2"/>
    <s v="No"/>
    <x v="0"/>
    <s v="Diabetes"/>
    <s v="17-Oct-1970"/>
    <n v="18682.740000000002"/>
    <s v="tier - 1"/>
    <s v="tier - 3"/>
    <s v="R1012"/>
    <n v="53"/>
  </r>
  <r>
    <s v="Id536"/>
    <s v="  Terence"/>
    <n v="29.83"/>
    <n v="5.84"/>
    <x v="0"/>
    <s v="No"/>
    <s v="No"/>
    <n v="1"/>
    <s v="Yes"/>
    <x v="1"/>
    <s v="Prediabetes"/>
    <s v="23-Sep-1998"/>
    <n v="18648.419999999998"/>
    <s v="tier - 1"/>
    <s v="tier - 1"/>
    <s v="R1019"/>
    <n v="25"/>
  </r>
  <r>
    <s v="Id537"/>
    <s v="  Marisol"/>
    <n v="22.6"/>
    <n v="10.43"/>
    <x v="1"/>
    <s v="No"/>
    <s v="No"/>
    <n v="1"/>
    <s v="Yes"/>
    <x v="2"/>
    <s v="Diabetes"/>
    <s v="12-Aug-1986"/>
    <n v="18608.259999999998"/>
    <s v="tier - 1"/>
    <s v="tier - 3"/>
    <s v="R1011"/>
    <n v="37"/>
  </r>
  <r>
    <s v="Id538"/>
    <s v="  Lindsay"/>
    <n v="46.69"/>
    <n v="4.25"/>
    <x v="1"/>
    <s v="No"/>
    <s v="No"/>
    <n v="1"/>
    <s v="No"/>
    <x v="0"/>
    <s v="Normal"/>
    <s v="26-Sep-1964"/>
    <n v="18443.11"/>
    <s v="tier - 1"/>
    <s v="tier - 2"/>
    <s v="R1012"/>
    <n v="59"/>
  </r>
  <r>
    <s v="Id539"/>
    <s v="  Katie"/>
    <n v="28.49"/>
    <n v="4.8899999999999997"/>
    <x v="0"/>
    <s v="No"/>
    <s v="No"/>
    <n v="0"/>
    <s v="Yes"/>
    <x v="1"/>
    <s v="Normal"/>
    <s v="15-Dec-1999"/>
    <n v="18328.240000000002"/>
    <s v="tier - 1"/>
    <s v="tier - 2"/>
    <s v="R1013"/>
    <n v="24"/>
  </r>
  <r>
    <s v="Id540"/>
    <s v="  Daniel"/>
    <n v="28.5"/>
    <n v="5.55"/>
    <x v="1"/>
    <s v="No"/>
    <s v="No"/>
    <n v="1"/>
    <s v="Yes"/>
    <x v="1"/>
    <s v="Normal"/>
    <s v="4-Jul-1995"/>
    <n v="18310.740000000002"/>
    <s v="tier - 1"/>
    <s v="tier - 3"/>
    <s v="R1012"/>
    <n v="28"/>
  </r>
  <r>
    <s v="Id541"/>
    <s v="  Brett W"/>
    <n v="24.4"/>
    <n v="4.5199999999999996"/>
    <x v="0"/>
    <s v="No"/>
    <s v="No"/>
    <n v="1"/>
    <s v="Yes"/>
    <x v="2"/>
    <s v="Normal"/>
    <s v="25-Dec-1992"/>
    <n v="18259.22"/>
    <s v="tier - 1"/>
    <s v="tier - 3"/>
    <s v="R1011"/>
    <n v="31"/>
  </r>
  <r>
    <s v="Id542"/>
    <s v="  Dylan J"/>
    <n v="29.15"/>
    <n v="4.45"/>
    <x v="1"/>
    <s v="No"/>
    <s v="No"/>
    <n v="1"/>
    <s v="Yes"/>
    <x v="1"/>
    <s v="Normal"/>
    <s v="3-Aug-1995"/>
    <n v="18246.5"/>
    <s v="tier - 1"/>
    <s v="tier - 1"/>
    <s v="R1013"/>
    <n v="28"/>
  </r>
  <r>
    <s v="Id543"/>
    <s v="  Elizabeth"/>
    <n v="27.28"/>
    <n v="4.72"/>
    <x v="0"/>
    <s v="Yes"/>
    <s v="No"/>
    <n v="1"/>
    <s v="Yes"/>
    <x v="1"/>
    <s v="Normal"/>
    <s v="10-Sep-2004"/>
    <n v="18223.45"/>
    <s v="tier - 1"/>
    <s v="tier - 3"/>
    <s v="R1013"/>
    <n v="19"/>
  </r>
  <r>
    <s v="Id544"/>
    <s v="  Brooke M"/>
    <n v="32.229999999999997"/>
    <n v="4.6500000000000004"/>
    <x v="1"/>
    <s v="No"/>
    <s v="Yes"/>
    <n v="1"/>
    <s v="No"/>
    <x v="0"/>
    <s v="Normal"/>
    <s v="15-Jun-1997"/>
    <n v="18218.16"/>
    <s v="tier - 1"/>
    <s v="tier - 1"/>
    <s v="R1013"/>
    <n v="26"/>
  </r>
  <r>
    <s v="Id545"/>
    <s v="  Teiko"/>
    <n v="44.2"/>
    <n v="11.34"/>
    <x v="1"/>
    <s v="No"/>
    <s v="Yes"/>
    <n v="1"/>
    <s v="No"/>
    <x v="0"/>
    <s v="Diabetes"/>
    <s v="4-Jul-1963"/>
    <n v="18208.34"/>
    <s v="tier - 1"/>
    <s v="tier - 2"/>
    <s v="R1026"/>
    <n v="60"/>
  </r>
  <r>
    <s v="Id546"/>
    <s v="  Zachary"/>
    <n v="29.734999999999999"/>
    <n v="4.53"/>
    <x v="0"/>
    <s v="No"/>
    <s v="Yes"/>
    <n v="1"/>
    <s v="No"/>
    <x v="1"/>
    <s v="Normal"/>
    <s v="12-Jul-1993"/>
    <n v="18157.88"/>
    <s v="tier - 1"/>
    <s v="tier - 1"/>
    <s v="R1012"/>
    <n v="30"/>
  </r>
  <r>
    <s v="Id547"/>
    <s v="  Johannah"/>
    <n v="28.31"/>
    <n v="6.35"/>
    <x v="0"/>
    <s v="No"/>
    <s v="No"/>
    <n v="0"/>
    <s v="Yes"/>
    <x v="1"/>
    <s v="Prediabetes"/>
    <s v="24-Oct-1999"/>
    <n v="18033.97"/>
    <s v="tier - 1"/>
    <s v="tier - 1"/>
    <s v="R1012"/>
    <n v="24"/>
  </r>
  <r>
    <s v="Id548"/>
    <s v="  Ryan A"/>
    <n v="46.62"/>
    <n v="8.51"/>
    <x v="0"/>
    <s v="No"/>
    <s v="No"/>
    <n v="0"/>
    <s v="No"/>
    <x v="0"/>
    <s v="Diabetes"/>
    <s v="17-Oct-1965"/>
    <n v="18031.189999999999"/>
    <s v="tier - 1"/>
    <s v="tier - 2"/>
    <s v="R1012"/>
    <n v="58"/>
  </r>
  <r>
    <s v="Id549"/>
    <s v="  Andres Sr"/>
    <n v="51.75"/>
    <n v="8.59"/>
    <x v="1"/>
    <s v="No"/>
    <s v="No"/>
    <n v="1"/>
    <s v="No"/>
    <x v="0"/>
    <s v="Diabetes"/>
    <s v="27-Jun-1975"/>
    <n v="18031.16"/>
    <s v="tier - 1"/>
    <s v="tier - 3"/>
    <s v="R1023"/>
    <n v="48"/>
  </r>
  <r>
    <s v="Id550"/>
    <s v="  Bryan"/>
    <n v="25.7"/>
    <n v="4.13"/>
    <x v="1"/>
    <s v="No"/>
    <s v="No"/>
    <n v="0"/>
    <s v="Yes"/>
    <x v="1"/>
    <s v="Normal"/>
    <s v="28-Sep-2001"/>
    <n v="17942.11"/>
    <s v="tier - 1"/>
    <s v="tier - 2"/>
    <s v="R1011"/>
    <n v="22"/>
  </r>
  <r>
    <s v="Id551"/>
    <s v="  Lizette"/>
    <n v="31.79"/>
    <n v="4.55"/>
    <x v="0"/>
    <s v="No"/>
    <s v="No"/>
    <n v="0"/>
    <s v="No"/>
    <x v="0"/>
    <s v="Normal"/>
    <s v="17-Oct-1977"/>
    <n v="17929.3"/>
    <s v="tier - 1"/>
    <s v="tier - 2"/>
    <s v="R1013"/>
    <n v="46"/>
  </r>
  <r>
    <s v="Id552"/>
    <s v="  Don"/>
    <n v="24.795000000000002"/>
    <n v="4.5199999999999996"/>
    <x v="0"/>
    <s v="No"/>
    <s v="No"/>
    <n v="0"/>
    <s v="Yes"/>
    <x v="2"/>
    <s v="Normal"/>
    <s v="4-Dec-1989"/>
    <n v="17904.53"/>
    <s v="tier - 1"/>
    <s v="tier - 2"/>
    <s v="R1017"/>
    <n v="34"/>
  </r>
  <r>
    <s v="Id553"/>
    <s v="  Jeb"/>
    <n v="53.98"/>
    <n v="5.07"/>
    <x v="0"/>
    <s v="No"/>
    <s v="Yes"/>
    <n v="1"/>
    <s v="No"/>
    <x v="0"/>
    <s v="Normal"/>
    <s v="12-Nov-1979"/>
    <n v="17882.669999999998"/>
    <s v="tier - 1"/>
    <s v="tier - 3"/>
    <s v="R1012"/>
    <n v="44"/>
  </r>
  <r>
    <s v="Id554"/>
    <s v="  Amy R"/>
    <n v="41.325000000000003"/>
    <n v="4.04"/>
    <x v="1"/>
    <s v="No"/>
    <s v="Yes"/>
    <n v="1"/>
    <s v="No"/>
    <x v="0"/>
    <s v="Normal"/>
    <s v="26-Aug-1997"/>
    <n v="17878.900000000001"/>
    <s v="tier - 1"/>
    <s v="tier - 2"/>
    <s v="R1024"/>
    <n v="26"/>
  </r>
  <r>
    <s v="Id555"/>
    <s v="  Brian"/>
    <n v="51.65"/>
    <n v="5.3"/>
    <x v="1"/>
    <s v="No"/>
    <s v="No"/>
    <n v="0"/>
    <s v="No"/>
    <x v="0"/>
    <s v="Normal"/>
    <s v="12-Dec-1976"/>
    <n v="17862.919999999998"/>
    <s v="tier - 1"/>
    <s v="tier - 2"/>
    <s v="R1012"/>
    <n v="47"/>
  </r>
  <r>
    <s v="Id556"/>
    <s v="  Mike G"/>
    <n v="44.52"/>
    <n v="8.64"/>
    <x v="1"/>
    <s v="No"/>
    <s v="Yes"/>
    <n v="1"/>
    <s v="No"/>
    <x v="0"/>
    <s v="Diabetes"/>
    <s v="8-Dec-1963"/>
    <n v="17832.599999999999"/>
    <s v="tier - 1"/>
    <s v="tier - 2"/>
    <s v="R1012"/>
    <n v="60"/>
  </r>
  <r>
    <s v="Id557"/>
    <s v="  Simonezitrone Sr"/>
    <n v="53.29"/>
    <n v="4.03"/>
    <x v="0"/>
    <s v="No"/>
    <s v="Yes"/>
    <n v="1"/>
    <s v="No"/>
    <x v="0"/>
    <s v="Normal"/>
    <s v="10-Oct-1979"/>
    <n v="17779.939999999999"/>
    <s v="tier - 1"/>
    <s v="tier - 2"/>
    <s v="R1012"/>
    <n v="44"/>
  </r>
  <r>
    <s v="Id558"/>
    <s v="  Nicholas"/>
    <n v="46.63"/>
    <n v="4.26"/>
    <x v="1"/>
    <s v="No"/>
    <s v="No"/>
    <n v="2"/>
    <s v="No"/>
    <x v="0"/>
    <s v="Normal"/>
    <s v="21-Jun-1966"/>
    <n v="17777.73"/>
    <s v="tier - 1"/>
    <s v="tier - 3"/>
    <s v="R1012"/>
    <n v="57"/>
  </r>
  <r>
    <s v="Id559"/>
    <s v="  Angela M"/>
    <n v="28.88"/>
    <n v="5.35"/>
    <x v="0"/>
    <s v="No"/>
    <s v="Yes"/>
    <n v="1"/>
    <s v="Yes"/>
    <x v="1"/>
    <s v="Normal"/>
    <s v="14-Jul-2003"/>
    <n v="17748.509999999998"/>
    <s v="tier - 1"/>
    <s v="tier - 1"/>
    <s v="R1012"/>
    <n v="20"/>
  </r>
  <r>
    <s v="Id560"/>
    <s v="  Oz"/>
    <n v="23.98"/>
    <n v="4.9000000000000004"/>
    <x v="0"/>
    <s v="No"/>
    <s v="No"/>
    <n v="0"/>
    <s v="No"/>
    <x v="2"/>
    <s v="Normal"/>
    <s v="1-Jul-1994"/>
    <n v="17663.14"/>
    <s v="tier - 1"/>
    <s v="tier - 3"/>
    <s v="R1013"/>
    <n v="29"/>
  </r>
  <r>
    <s v="Id561"/>
    <s v="  Erin M"/>
    <n v="23.65"/>
    <n v="4.5"/>
    <x v="0"/>
    <s v="No"/>
    <s v="No"/>
    <n v="0"/>
    <s v="No"/>
    <x v="2"/>
    <s v="Normal"/>
    <s v="25-Oct-1990"/>
    <n v="17626.240000000002"/>
    <s v="tier - 1"/>
    <s v="tier - 3"/>
    <s v="R1013"/>
    <n v="33"/>
  </r>
  <r>
    <s v="Id562"/>
    <s v="  Bobby E"/>
    <n v="49.09"/>
    <n v="8.3800000000000008"/>
    <x v="1"/>
    <s v="No"/>
    <s v="No"/>
    <n v="2"/>
    <s v="No"/>
    <x v="0"/>
    <s v="Diabetes"/>
    <s v="26-Jul-1970"/>
    <n v="17584.72"/>
    <s v="tier - 1"/>
    <s v="tier - 3"/>
    <s v="R1012"/>
    <n v="53"/>
  </r>
  <r>
    <s v="Id563"/>
    <s v="  Daniel P"/>
    <n v="28.024999999999999"/>
    <n v="7.03"/>
    <x v="0"/>
    <s v="No"/>
    <s v="No"/>
    <n v="0"/>
    <s v="Yes"/>
    <x v="1"/>
    <s v="Diabetes"/>
    <s v="25-Aug-2002"/>
    <n v="17560.38"/>
    <s v="tier - 1"/>
    <s v="tier - 1"/>
    <s v="R1012"/>
    <n v="21"/>
  </r>
  <r>
    <s v="Id564"/>
    <s v="  Marie E"/>
    <n v="43.32"/>
    <n v="8.75"/>
    <x v="1"/>
    <s v="No"/>
    <s v="Yes"/>
    <n v="1"/>
    <s v="No"/>
    <x v="0"/>
    <s v="Diabetes"/>
    <s v="16-Nov-1963"/>
    <n v="17556.88"/>
    <s v="tier - 1"/>
    <s v="tier - 2"/>
    <s v="R1012"/>
    <n v="60"/>
  </r>
  <r>
    <s v="Id565"/>
    <s v="  Katie"/>
    <n v="45.92"/>
    <n v="9.51"/>
    <x v="0"/>
    <s v="No"/>
    <s v="No"/>
    <n v="0"/>
    <s v="No"/>
    <x v="0"/>
    <s v="Diabetes"/>
    <s v="12-Jul-1968"/>
    <n v="17507.47"/>
    <s v="tier - 1"/>
    <s v="tier - 1"/>
    <s v="R1026"/>
    <n v="55"/>
  </r>
  <r>
    <s v="Id566"/>
    <s v="  Eric D"/>
    <n v="44.03"/>
    <n v="9.36"/>
    <x v="0"/>
    <s v="No"/>
    <s v="No"/>
    <n v="0"/>
    <s v="No"/>
    <x v="0"/>
    <s v="Diabetes"/>
    <s v="16-Jun-1965"/>
    <n v="17505.650000000001"/>
    <s v="tier - 1"/>
    <s v="tier - 2"/>
    <s v="R1023"/>
    <n v="58"/>
  </r>
  <r>
    <s v="Id567"/>
    <s v="  Tara"/>
    <n v="24.6"/>
    <n v="4.8099999999999996"/>
    <x v="0"/>
    <s v="No"/>
    <s v="No"/>
    <n v="0"/>
    <s v="Yes"/>
    <x v="2"/>
    <s v="Normal"/>
    <s v="29-Dec-1990"/>
    <n v="17496.310000000001"/>
    <s v="tier - 1"/>
    <s v="tier - 2"/>
    <s v="R1011"/>
    <n v="33"/>
  </r>
  <r>
    <s v="Id568"/>
    <s v="  Haley L"/>
    <n v="49.15"/>
    <n v="8.08"/>
    <x v="0"/>
    <s v="No"/>
    <s v="No"/>
    <n v="0"/>
    <s v="No"/>
    <x v="0"/>
    <s v="Diabetes"/>
    <s v="8-Jun-1971"/>
    <n v="17479.53"/>
    <s v="tier - 1"/>
    <s v="tier - 1"/>
    <s v="R1012"/>
    <n v="52"/>
  </r>
  <r>
    <s v="Id569"/>
    <s v="  Kayla B"/>
    <n v="28.31"/>
    <n v="6.29"/>
    <x v="0"/>
    <s v="No"/>
    <s v="Yes"/>
    <n v="1"/>
    <s v="Yes"/>
    <x v="1"/>
    <s v="Prediabetes"/>
    <s v="2-Nov-2003"/>
    <n v="17468.98"/>
    <s v="tier - 2"/>
    <s v="tier - 1"/>
    <s v="R1012"/>
    <n v="20"/>
  </r>
  <r>
    <s v="Id570"/>
    <s v="  Mark D"/>
    <n v="22.99"/>
    <n v="6.29"/>
    <x v="0"/>
    <s v="No"/>
    <s v="No"/>
    <n v="1"/>
    <s v="Yes"/>
    <x v="2"/>
    <s v="Prediabetes"/>
    <s v="18-Oct-1992"/>
    <n v="17361.77"/>
    <s v="tier - 2"/>
    <s v="tier - 1"/>
    <s v="R1012"/>
    <n v="31"/>
  </r>
  <r>
    <s v="Id571"/>
    <s v="  Patrick J"/>
    <n v="29.07"/>
    <n v="5.12"/>
    <x v="0"/>
    <s v="No"/>
    <s v="Yes"/>
    <n v="1"/>
    <s v="Yes"/>
    <x v="1"/>
    <s v="Normal"/>
    <s v="1-Nov-2003"/>
    <n v="17352.68"/>
    <s v="tier - 2"/>
    <s v="tier - 3"/>
    <s v="R1012"/>
    <n v="20"/>
  </r>
  <r>
    <s v="Id572"/>
    <s v="  Alejandro"/>
    <n v="42.02"/>
    <n v="9.9499999999999993"/>
    <x v="1"/>
    <s v="No"/>
    <s v="Yes"/>
    <n v="1"/>
    <s v="No"/>
    <x v="0"/>
    <s v="Diabetes"/>
    <s v="12-Jul-1963"/>
    <n v="17337.580000000002"/>
    <s v="tier - 2"/>
    <s v="tier - 3"/>
    <s v="R1023"/>
    <n v="60"/>
  </r>
  <r>
    <s v="Id573"/>
    <s v="  Beth A"/>
    <n v="49.07"/>
    <n v="9.08"/>
    <x v="1"/>
    <s v="No"/>
    <s v="No"/>
    <n v="1"/>
    <s v="No"/>
    <x v="0"/>
    <s v="Diabetes"/>
    <s v="25-Aug-1975"/>
    <n v="17253.43"/>
    <s v="tier - 2"/>
    <s v="tier - 3"/>
    <s v="R1026"/>
    <n v="48"/>
  </r>
  <r>
    <s v="Id574"/>
    <s v="  Jason R"/>
    <n v="19.8"/>
    <n v="4.82"/>
    <x v="0"/>
    <s v="No"/>
    <s v="No"/>
    <n v="0"/>
    <s v="Yes"/>
    <x v="2"/>
    <s v="Normal"/>
    <s v="22-Oct-1982"/>
    <n v="17179.52"/>
    <s v="tier - 2"/>
    <s v="tier - 1"/>
    <s v="R1013"/>
    <n v="41"/>
  </r>
  <r>
    <s v="Id575"/>
    <s v="  Yoshinori"/>
    <n v="27.36"/>
    <n v="4.6500000000000004"/>
    <x v="0"/>
    <s v="Yes"/>
    <s v="No"/>
    <n v="1"/>
    <s v="Yes"/>
    <x v="1"/>
    <s v="Normal"/>
    <s v="18-Aug-2004"/>
    <n v="17178.68"/>
    <s v="tier - 2"/>
    <s v="tier - 2"/>
    <s v="R1019"/>
    <n v="19"/>
  </r>
  <r>
    <s v="Id576"/>
    <s v="  Adrienne G"/>
    <n v="42.95"/>
    <n v="5.16"/>
    <x v="1"/>
    <s v="No"/>
    <s v="No"/>
    <n v="1"/>
    <s v="No"/>
    <x v="0"/>
    <s v="Normal"/>
    <s v="7-Jun-1964"/>
    <n v="17174.52"/>
    <s v="tier - 2"/>
    <s v="tier - 2"/>
    <s v="R1012"/>
    <n v="59"/>
  </r>
  <r>
    <s v="Id577"/>
    <s v="  Meredith"/>
    <n v="42.66"/>
    <n v="10.44"/>
    <x v="0"/>
    <s v="No"/>
    <s v="No"/>
    <n v="0"/>
    <s v="No"/>
    <x v="0"/>
    <s v="Diabetes"/>
    <s v="16-Sep-1965"/>
    <n v="17172.27"/>
    <s v="tier - 2"/>
    <s v="tier - 2"/>
    <s v="R1026"/>
    <n v="58"/>
  </r>
  <r>
    <s v="Id578"/>
    <s v="  Junyong"/>
    <n v="33.630000000000003"/>
    <n v="5.69"/>
    <x v="0"/>
    <s v="No"/>
    <s v="No"/>
    <n v="1"/>
    <s v="No"/>
    <x v="0"/>
    <s v="Normal"/>
    <s v="3-Jun-1998"/>
    <n v="17128.43"/>
    <s v="tier - 2"/>
    <s v="tier - 3"/>
    <s v="R1016"/>
    <n v="25"/>
  </r>
  <r>
    <s v="Id579"/>
    <s v="  Kristen A"/>
    <n v="26.84"/>
    <n v="6.5"/>
    <x v="0"/>
    <s v="No"/>
    <s v="No"/>
    <n v="0"/>
    <s v="Yes"/>
    <x v="1"/>
    <s v="Diabetes"/>
    <s v="28-Jun-2002"/>
    <n v="17085.27"/>
    <s v="tier - 2"/>
    <s v="tier - 3"/>
    <s v="R1013"/>
    <n v="21"/>
  </r>
  <r>
    <s v="Id580"/>
    <s v="  Maria I"/>
    <n v="28.3"/>
    <n v="5.73"/>
    <x v="0"/>
    <s v="No"/>
    <s v="Yes"/>
    <n v="1"/>
    <s v="Yes"/>
    <x v="1"/>
    <s v="Prediabetes"/>
    <s v="26-Dec-2003"/>
    <n v="17081.080000000002"/>
    <s v="tier - 2"/>
    <s v="tier - 2"/>
    <s v="R1011"/>
    <n v="20"/>
  </r>
  <r>
    <s v="Id581"/>
    <s v="  Jonathan"/>
    <n v="27.06"/>
    <n v="5.74"/>
    <x v="1"/>
    <s v="No"/>
    <s v="No"/>
    <n v="0"/>
    <s v="Yes"/>
    <x v="1"/>
    <s v="Prediabetes"/>
    <s v="10-Jun-1996"/>
    <n v="17043.34"/>
    <s v="tier - 2"/>
    <s v="tier - 3"/>
    <s v="R1013"/>
    <n v="27"/>
  </r>
  <r>
    <s v="Id582"/>
    <s v="  Phil"/>
    <n v="47.13"/>
    <n v="8.6999999999999993"/>
    <x v="0"/>
    <s v="No"/>
    <s v="No"/>
    <n v="0"/>
    <s v="No"/>
    <x v="0"/>
    <s v="Diabetes"/>
    <s v="22-Aug-1971"/>
    <n v="17016.009999999998"/>
    <s v="tier - 2"/>
    <s v="tier - 2"/>
    <s v="R1023"/>
    <n v="52"/>
  </r>
  <r>
    <s v="Id583"/>
    <s v="  Benjamina C"/>
    <n v="51.72"/>
    <n v="5.09"/>
    <x v="0"/>
    <s v="No"/>
    <s v="No"/>
    <n v="0"/>
    <s v="No"/>
    <x v="0"/>
    <s v="Normal"/>
    <s v="16-Jul-1980"/>
    <n v="16990.55"/>
    <s v="tier - 2"/>
    <s v="tier - 3"/>
    <s v="R1012"/>
    <n v="43"/>
  </r>
  <r>
    <s v="Id584"/>
    <s v="  Christopher"/>
    <n v="48.59"/>
    <n v="5.57"/>
    <x v="0"/>
    <s v="No"/>
    <s v="No"/>
    <n v="0"/>
    <s v="No"/>
    <x v="0"/>
    <s v="Normal"/>
    <s v="25-Aug-1977"/>
    <n v="16921.09"/>
    <s v="tier - 2"/>
    <s v="tier - 3"/>
    <s v="R1023"/>
    <n v="46"/>
  </r>
  <r>
    <s v="Id585"/>
    <s v="  Alison B"/>
    <n v="45.18"/>
    <n v="10.87"/>
    <x v="0"/>
    <s v="No"/>
    <s v="No"/>
    <n v="0"/>
    <s v="No"/>
    <x v="0"/>
    <s v="Diabetes"/>
    <s v="21-Oct-1968"/>
    <n v="16903.5"/>
    <s v="tier - 2"/>
    <s v="tier - 3"/>
    <s v="R1012"/>
    <n v="55"/>
  </r>
  <r>
    <s v="Id586"/>
    <s v="  Caroline"/>
    <n v="27.9"/>
    <n v="6.02"/>
    <x v="0"/>
    <s v="No"/>
    <s v="Yes"/>
    <n v="1"/>
    <s v="Yes"/>
    <x v="1"/>
    <s v="Prediabetes"/>
    <s v="10-Sep-2003"/>
    <n v="16884.919999999998"/>
    <s v="tier - 2"/>
    <s v="tier - 2"/>
    <s v="R1011"/>
    <n v="20"/>
  </r>
  <r>
    <s v="Id587"/>
    <s v="  Alexis N"/>
    <n v="51.33"/>
    <n v="7"/>
    <x v="0"/>
    <s v="No"/>
    <s v="No"/>
    <n v="0"/>
    <s v="No"/>
    <x v="0"/>
    <s v="Diabetes"/>
    <s v="8-Aug-1974"/>
    <n v="16841.32"/>
    <s v="tier - 2"/>
    <s v="tier - 3"/>
    <s v="R1011"/>
    <n v="49"/>
  </r>
  <r>
    <s v="Id588"/>
    <s v="  Shanda L"/>
    <n v="30.59"/>
    <n v="5.56"/>
    <x v="1"/>
    <s v="No"/>
    <s v="No"/>
    <n v="1"/>
    <s v="No"/>
    <x v="0"/>
    <s v="Normal"/>
    <s v="19-Oct-1995"/>
    <n v="16796.41"/>
    <s v="tier - 2"/>
    <s v="tier - 3"/>
    <s v="R1024"/>
    <n v="28"/>
  </r>
  <r>
    <s v="Id589"/>
    <s v="  Lacey"/>
    <n v="39.229999999999997"/>
    <n v="8.4499999999999993"/>
    <x v="0"/>
    <s v="No"/>
    <s v="No"/>
    <n v="0"/>
    <s v="No"/>
    <x v="0"/>
    <s v="Diabetes"/>
    <s v="29-Jul-1962"/>
    <n v="16779.400000000001"/>
    <s v="tier - 2"/>
    <s v="tier - 2"/>
    <s v="R1026"/>
    <n v="61"/>
  </r>
  <r>
    <s v="Id590"/>
    <s v="  Laurette"/>
    <n v="19.094999999999999"/>
    <n v="6.19"/>
    <x v="0"/>
    <s v="No"/>
    <s v="No"/>
    <n v="0"/>
    <s v="Yes"/>
    <x v="2"/>
    <s v="Prediabetes"/>
    <s v="23-Sep-1989"/>
    <n v="16776.3"/>
    <s v="tier - 2"/>
    <s v="tier - 2"/>
    <s v="R1024"/>
    <n v="34"/>
  </r>
  <r>
    <s v="Id591"/>
    <s v="  Jason"/>
    <n v="49.72"/>
    <n v="7.71"/>
    <x v="0"/>
    <s v="No"/>
    <s v="No"/>
    <n v="0"/>
    <s v="No"/>
    <x v="0"/>
    <s v="Diabetes"/>
    <s v="28-Aug-1974"/>
    <n v="16770.990000000002"/>
    <s v="tier - 2"/>
    <s v="tier - 1"/>
    <s v="R1012"/>
    <n v="49"/>
  </r>
  <r>
    <s v="Id592"/>
    <s v="  Mary"/>
    <n v="21.754999999999999"/>
    <n v="4.63"/>
    <x v="0"/>
    <s v="No"/>
    <s v="Yes"/>
    <n v="1"/>
    <s v="Yes"/>
    <x v="2"/>
    <s v="Normal"/>
    <s v="5-Nov-1993"/>
    <n v="16657.72"/>
    <s v="tier - 2"/>
    <s v="tier - 1"/>
    <s v="R1024"/>
    <n v="30"/>
  </r>
  <r>
    <s v="Id593"/>
    <s v="  Kati A"/>
    <n v="48.39"/>
    <n v="4.6100000000000003"/>
    <x v="0"/>
    <s v="No"/>
    <s v="No"/>
    <n v="0"/>
    <s v="No"/>
    <x v="0"/>
    <s v="Normal"/>
    <s v="25-Sep-1977"/>
    <n v="16631.61"/>
    <s v="tier - 2"/>
    <s v="tier - 1"/>
    <s v="R1012"/>
    <n v="46"/>
  </r>
  <r>
    <s v="Id594"/>
    <s v="  Kelly J"/>
    <n v="47.15"/>
    <n v="9.5299999999999994"/>
    <x v="1"/>
    <s v="No"/>
    <s v="No"/>
    <n v="1"/>
    <s v="No"/>
    <x v="0"/>
    <s v="Diabetes"/>
    <s v="24-Jul-1975"/>
    <n v="16602.18"/>
    <s v="tier - 2"/>
    <s v="tier - 1"/>
    <s v="R1026"/>
    <n v="48"/>
  </r>
  <r>
    <s v="Id595"/>
    <s v="  Greer D"/>
    <n v="47.59"/>
    <n v="11.43"/>
    <x v="1"/>
    <s v="No"/>
    <s v="No"/>
    <n v="2"/>
    <s v="No"/>
    <x v="0"/>
    <s v="Diabetes"/>
    <s v="10-Jul-1970"/>
    <n v="16600.16"/>
    <s v="tier - 2"/>
    <s v="tier - 2"/>
    <s v="R1011"/>
    <n v="53"/>
  </r>
  <r>
    <s v="Id596"/>
    <s v="  Brent"/>
    <n v="39.81"/>
    <n v="7.65"/>
    <x v="1"/>
    <s v="No"/>
    <s v="Yes"/>
    <n v="1"/>
    <s v="No"/>
    <x v="0"/>
    <s v="Diabetes"/>
    <s v="25-Jun-1963"/>
    <n v="16587.96"/>
    <s v="tier - 2"/>
    <s v="tier - 2"/>
    <s v="R1023"/>
    <n v="60"/>
  </r>
  <r>
    <s v="Id597"/>
    <s v="  Eugene M"/>
    <n v="31.02"/>
    <n v="5.87"/>
    <x v="1"/>
    <s v="No"/>
    <s v="No"/>
    <n v="0"/>
    <s v="No"/>
    <x v="0"/>
    <s v="Prediabetes"/>
    <s v="25-Jun-2001"/>
    <n v="16586.5"/>
    <s v="tier - 2"/>
    <s v="tier - 1"/>
    <s v="R1013"/>
    <n v="22"/>
  </r>
  <r>
    <s v="Id598"/>
    <s v="  Erin D"/>
    <n v="24.75"/>
    <n v="4.3600000000000003"/>
    <x v="1"/>
    <s v="No"/>
    <s v="No"/>
    <n v="1"/>
    <s v="Yes"/>
    <x v="2"/>
    <s v="Normal"/>
    <s v="23-Dec-1995"/>
    <n v="16577.78"/>
    <s v="tier - 2"/>
    <s v="tier - 1"/>
    <s v="R1013"/>
    <n v="28"/>
  </r>
  <r>
    <s v="Id599"/>
    <s v="  Kamilla"/>
    <n v="30.114999999999998"/>
    <n v="10.119999999999999"/>
    <x v="0"/>
    <s v="No"/>
    <s v="No"/>
    <n v="3"/>
    <s v="No"/>
    <x v="0"/>
    <s v="Diabetes"/>
    <s v="10-Oct-1958"/>
    <n v="16455.71"/>
    <s v="tier - 2"/>
    <s v="tier - 2"/>
    <s v="R1012"/>
    <n v="65"/>
  </r>
  <r>
    <s v="Id600"/>
    <s v="  Wayne I"/>
    <n v="26.03"/>
    <n v="4.01"/>
    <x v="0"/>
    <s v="No"/>
    <s v="Yes"/>
    <n v="1"/>
    <s v="Yes"/>
    <x v="1"/>
    <s v="Normal"/>
    <s v="20-Dec-2003"/>
    <n v="16450.89"/>
    <s v="tier - 2"/>
    <s v="tier - 1"/>
    <s v="R1012"/>
    <n v="20"/>
  </r>
  <r>
    <s v="Id601"/>
    <s v="  Tracy L"/>
    <n v="20.045000000000002"/>
    <n v="4.7699999999999996"/>
    <x v="1"/>
    <s v="No"/>
    <s v="No"/>
    <n v="1"/>
    <s v="Yes"/>
    <x v="2"/>
    <s v="Normal"/>
    <s v="28-Sep-1995"/>
    <n v="16420.490000000002"/>
    <s v="tier - 2"/>
    <s v="tier - 3"/>
    <s v="R1012"/>
    <n v="28"/>
  </r>
  <r>
    <s v="Id602"/>
    <s v="  Heather"/>
    <n v="40.24"/>
    <n v="6.83"/>
    <x v="0"/>
    <s v="No"/>
    <s v="No"/>
    <n v="0"/>
    <s v="No"/>
    <x v="0"/>
    <s v="Diabetes"/>
    <s v="5-Dec-1965"/>
    <n v="16351.42"/>
    <s v="tier - 2"/>
    <s v="tier - 3"/>
    <s v="R1026"/>
    <n v="58"/>
  </r>
  <r>
    <s v="Id603"/>
    <s v="  Megan C"/>
    <n v="43.15"/>
    <n v="6.14"/>
    <x v="1"/>
    <s v="No"/>
    <s v="Yes"/>
    <n v="1"/>
    <s v="No"/>
    <x v="0"/>
    <s v="Prediabetes"/>
    <s v="8-Aug-1969"/>
    <n v="16311.05"/>
    <s v="tier - 2"/>
    <s v="tier - 3"/>
    <s v="R1026"/>
    <n v="54"/>
  </r>
  <r>
    <s v="Id604"/>
    <s v="  Jonathan"/>
    <n v="27.7"/>
    <n v="5.6"/>
    <x v="0"/>
    <s v="No"/>
    <s v="Yes"/>
    <n v="1"/>
    <s v="Yes"/>
    <x v="1"/>
    <s v="Normal"/>
    <s v="24-Aug-2003"/>
    <n v="16297.85"/>
    <s v="tier - 2"/>
    <s v="tier - 3"/>
    <s v="R1011"/>
    <n v="20"/>
  </r>
  <r>
    <s v="Id605"/>
    <s v="  Greg D"/>
    <n v="45.68"/>
    <n v="4.8"/>
    <x v="0"/>
    <s v="No"/>
    <s v="No"/>
    <n v="2"/>
    <s v="No"/>
    <x v="0"/>
    <s v="Normal"/>
    <s v="30-Jul-1972"/>
    <n v="16267.32"/>
    <s v="tier - 2"/>
    <s v="tier - 2"/>
    <s v="R1023"/>
    <n v="51"/>
  </r>
  <r>
    <s v="Id606"/>
    <s v="  Steven L"/>
    <n v="27.3"/>
    <n v="11.89"/>
    <x v="0"/>
    <s v="No"/>
    <s v="No"/>
    <n v="0"/>
    <s v="Yes"/>
    <x v="1"/>
    <s v="Diabetes"/>
    <s v="8-Sep-2002"/>
    <n v="16232.85"/>
    <s v="tier - 2"/>
    <s v="tier - 1"/>
    <s v="R1011"/>
    <n v="21"/>
  </r>
  <r>
    <s v="Id607"/>
    <s v="  Gianfilippo"/>
    <n v="54.45"/>
    <n v="4.7300000000000004"/>
    <x v="1"/>
    <s v="No"/>
    <s v="No"/>
    <n v="1"/>
    <s v="No"/>
    <x v="0"/>
    <s v="Normal"/>
    <s v="21-Aug-1988"/>
    <n v="16205.88"/>
    <s v="tier - 2"/>
    <s v="tier - 1"/>
    <s v="R1012"/>
    <n v="35"/>
  </r>
  <r>
    <s v="Id608"/>
    <s v="  Hector"/>
    <n v="54.43"/>
    <n v="4.6100000000000003"/>
    <x v="1"/>
    <s v="No"/>
    <s v="No"/>
    <n v="1"/>
    <s v="No"/>
    <x v="0"/>
    <s v="Normal"/>
    <s v="6-Aug-1988"/>
    <n v="16199.1"/>
    <s v="tier - 2"/>
    <s v="tier - 2"/>
    <s v="R1012"/>
    <n v="35"/>
  </r>
  <r>
    <s v="Id609"/>
    <s v="  Mark W"/>
    <n v="48.01"/>
    <n v="7.3"/>
    <x v="0"/>
    <s v="No"/>
    <s v="No"/>
    <n v="0"/>
    <s v="No"/>
    <x v="0"/>
    <s v="Diabetes"/>
    <s v="11-Sep-1974"/>
    <n v="16190.97"/>
    <s v="tier - 2"/>
    <s v="tier - 3"/>
    <s v="R1012"/>
    <n v="49"/>
  </r>
  <r>
    <s v="Id610"/>
    <s v="  Aubri"/>
    <n v="48.32"/>
    <n v="5.88"/>
    <x v="0"/>
    <s v="No"/>
    <s v="No"/>
    <n v="0"/>
    <s v="No"/>
    <x v="0"/>
    <s v="Prediabetes"/>
    <s v="6-Jul-1982"/>
    <n v="16152.04"/>
    <s v="tier - 2"/>
    <s v="tier - 1"/>
    <s v="R1026"/>
    <n v="41"/>
  </r>
  <r>
    <s v="Id611"/>
    <s v="  Justin"/>
    <n v="22.895"/>
    <n v="4.0599999999999996"/>
    <x v="0"/>
    <s v="No"/>
    <s v="Yes"/>
    <n v="1"/>
    <s v="Yes"/>
    <x v="2"/>
    <s v="Normal"/>
    <s v="12-Dec-1993"/>
    <n v="16138.76"/>
    <s v="tier - 2"/>
    <s v="tier - 3"/>
    <s v="R1017"/>
    <n v="30"/>
  </r>
  <r>
    <s v="Id612"/>
    <s v="  Megan A"/>
    <n v="54.85"/>
    <n v="4.9000000000000004"/>
    <x v="0"/>
    <s v="No"/>
    <s v="No"/>
    <n v="1"/>
    <s v="No"/>
    <x v="0"/>
    <s v="Normal"/>
    <s v="6-Oct-1987"/>
    <n v="16122.65"/>
    <s v="tier - 2"/>
    <s v="tier - 1"/>
    <s v="R1011"/>
    <n v="36"/>
  </r>
  <r>
    <s v="Id613"/>
    <s v="  Erika M"/>
    <n v="21.85"/>
    <n v="5.52"/>
    <x v="0"/>
    <s v="No"/>
    <s v="Yes"/>
    <n v="1"/>
    <s v="Yes"/>
    <x v="2"/>
    <s v="Normal"/>
    <s v="8-Aug-1993"/>
    <n v="16115.3"/>
    <s v="tier - 2"/>
    <s v="tier - 1"/>
    <s v="R1024"/>
    <n v="30"/>
  </r>
  <r>
    <s v="Id614"/>
    <s v="  Daniel G"/>
    <n v="51.86"/>
    <n v="5.2"/>
    <x v="1"/>
    <s v="No"/>
    <s v="No"/>
    <n v="0"/>
    <s v="No"/>
    <x v="0"/>
    <s v="Normal"/>
    <s v="27-Aug-1985"/>
    <n v="16097.94"/>
    <s v="tier - 2"/>
    <s v="tier - 3"/>
    <s v="R1012"/>
    <n v="38"/>
  </r>
  <r>
    <s v="Id615"/>
    <s v="  Devin C"/>
    <n v="39.049999999999997"/>
    <n v="7.59"/>
    <x v="0"/>
    <s v="No"/>
    <s v="No"/>
    <n v="3"/>
    <s v="No"/>
    <x v="0"/>
    <s v="Diabetes"/>
    <s v="21-Jun-1958"/>
    <n v="16085.13"/>
    <s v="tier - 2"/>
    <s v="tier - 2"/>
    <s v="R1013"/>
    <n v="65"/>
  </r>
  <r>
    <s v="Id616"/>
    <s v="  Louise A"/>
    <n v="31.824999999999999"/>
    <n v="8.2799999999999994"/>
    <x v="0"/>
    <s v="No"/>
    <s v="No"/>
    <n v="3"/>
    <s v="No"/>
    <x v="0"/>
    <s v="Diabetes"/>
    <s v="22-Oct-1958"/>
    <n v="16069.08"/>
    <s v="tier - 2"/>
    <s v="tier - 2"/>
    <s v="R1024"/>
    <n v="65"/>
  </r>
  <r>
    <s v="Id617"/>
    <s v="  Sarah"/>
    <n v="46.43"/>
    <n v="6.72"/>
    <x v="0"/>
    <s v="No"/>
    <s v="No"/>
    <n v="0"/>
    <s v="No"/>
    <x v="0"/>
    <s v="Diabetes"/>
    <s v="16-Sep-1978"/>
    <n v="16062.89"/>
    <s v="tier - 2"/>
    <s v="tier - 2"/>
    <s v="R1026"/>
    <n v="45"/>
  </r>
  <r>
    <s v="Id618"/>
    <s v="  Amy"/>
    <n v="53.63"/>
    <n v="5.47"/>
    <x v="1"/>
    <s v="No"/>
    <s v="No"/>
    <n v="1"/>
    <s v="No"/>
    <x v="0"/>
    <s v="Normal"/>
    <s v="5-Dec-1988"/>
    <n v="16059.06"/>
    <s v="tier - 2"/>
    <s v="tier - 3"/>
    <s v="R1012"/>
    <n v="35"/>
  </r>
  <r>
    <s v="Id619"/>
    <s v="  Brittany L"/>
    <n v="48.7"/>
    <n v="4.71"/>
    <x v="0"/>
    <s v="No"/>
    <s v="No"/>
    <n v="0"/>
    <s v="No"/>
    <x v="0"/>
    <s v="Normal"/>
    <s v="19-Sep-1980"/>
    <n v="15966.19"/>
    <s v="tier - 2"/>
    <s v="tier - 2"/>
    <s v="R1012"/>
    <n v="43"/>
  </r>
  <r>
    <s v="Id620"/>
    <s v="  Jessica L"/>
    <n v="48.81"/>
    <n v="5.49"/>
    <x v="0"/>
    <s v="No"/>
    <s v="No"/>
    <n v="0"/>
    <s v="No"/>
    <x v="0"/>
    <s v="Normal"/>
    <s v="24-Jul-1982"/>
    <n v="15965.29"/>
    <s v="tier - 2"/>
    <s v="tier - 1"/>
    <s v="R1012"/>
    <n v="41"/>
  </r>
  <r>
    <s v="Id621"/>
    <s v="  Kristina K"/>
    <n v="47.53"/>
    <n v="4.72"/>
    <x v="0"/>
    <s v="No"/>
    <s v="No"/>
    <n v="0"/>
    <s v="No"/>
    <x v="0"/>
    <s v="Normal"/>
    <s v="12-Oct-1980"/>
    <n v="15922.29"/>
    <s v="tier - 2"/>
    <s v="tier - 3"/>
    <s v="R1026"/>
    <n v="43"/>
  </r>
  <r>
    <s v="Id622"/>
    <s v="  Brad"/>
    <n v="36.85"/>
    <n v="6.7"/>
    <x v="0"/>
    <s v="No"/>
    <s v="No"/>
    <n v="0"/>
    <s v="No"/>
    <x v="0"/>
    <s v="Diabetes"/>
    <s v="25-Dec-1962"/>
    <n v="15840.81"/>
    <s v="tier - 2"/>
    <s v="tier - 1"/>
    <s v="R1022"/>
    <n v="61"/>
  </r>
  <r>
    <s v="Id623"/>
    <s v="  Margaret O"/>
    <n v="29.3"/>
    <n v="5.5"/>
    <x v="0"/>
    <s v="No"/>
    <s v="No"/>
    <n v="0"/>
    <s v="No"/>
    <x v="1"/>
    <s v="Normal"/>
    <s v="11-Nov-1982"/>
    <n v="15828.82"/>
    <s v="tier - 2"/>
    <s v="tier - 3"/>
    <s v="R1011"/>
    <n v="41"/>
  </r>
  <r>
    <s v="Id624"/>
    <s v="  Craig R"/>
    <n v="19.3"/>
    <n v="4.46"/>
    <x v="0"/>
    <s v="No"/>
    <s v="No"/>
    <n v="1"/>
    <s v="Yes"/>
    <x v="2"/>
    <s v="Normal"/>
    <s v="26-Jun-1984"/>
    <n v="15820.7"/>
    <s v="tier - 2"/>
    <s v="tier - 3"/>
    <s v="R1011"/>
    <n v="39"/>
  </r>
  <r>
    <s v="Id625"/>
    <s v="  Simo"/>
    <n v="24.13"/>
    <n v="5.29"/>
    <x v="1"/>
    <s v="No"/>
    <s v="Yes"/>
    <n v="1"/>
    <s v="Yes"/>
    <x v="2"/>
    <s v="Normal"/>
    <s v="9-Oct-1997"/>
    <n v="15817.99"/>
    <s v="tier - 2"/>
    <s v="tier - 2"/>
    <s v="R1012"/>
    <n v="26"/>
  </r>
  <r>
    <s v="Id626"/>
    <s v="  Christopher J"/>
    <n v="46.7"/>
    <n v="10.99"/>
    <x v="0"/>
    <s v="No"/>
    <s v="No"/>
    <n v="0"/>
    <s v="No"/>
    <x v="0"/>
    <s v="Diabetes"/>
    <s v="29-Aug-1974"/>
    <n v="15746.62"/>
    <s v="tier - 2"/>
    <s v="tier - 1"/>
    <s v="R1012"/>
    <n v="49"/>
  </r>
  <r>
    <s v="Id627"/>
    <s v="  Mario Sr"/>
    <n v="45.27"/>
    <n v="5.2"/>
    <x v="1"/>
    <s v="No"/>
    <s v="No"/>
    <n v="0"/>
    <s v="No"/>
    <x v="0"/>
    <s v="Normal"/>
    <s v="20-Sep-1976"/>
    <n v="15698.86"/>
    <s v="tier - 2"/>
    <s v="tier - 2"/>
    <s v="R1012"/>
    <n v="47"/>
  </r>
  <r>
    <s v="Id628"/>
    <s v="  Meghann R"/>
    <n v="44.29"/>
    <n v="9.66"/>
    <x v="0"/>
    <s v="No"/>
    <s v="No"/>
    <n v="2"/>
    <s v="No"/>
    <x v="0"/>
    <s v="Diabetes"/>
    <s v="26-Jun-1973"/>
    <n v="15670.3"/>
    <s v="tier - 2"/>
    <s v="tier - 2"/>
    <s v="R1026"/>
    <n v="50"/>
  </r>
  <r>
    <s v="Id629"/>
    <s v="  Scott M"/>
    <n v="54.59"/>
    <n v="4.22"/>
    <x v="1"/>
    <s v="No"/>
    <s v="No"/>
    <n v="1"/>
    <s v="No"/>
    <x v="0"/>
    <s v="Normal"/>
    <s v="22-Dec-1988"/>
    <n v="15646.28"/>
    <s v="tier - 2"/>
    <s v="tier - 2"/>
    <s v="R1011"/>
    <n v="35"/>
  </r>
  <r>
    <s v="Id630"/>
    <s v="  Caitlin E"/>
    <n v="32.965000000000003"/>
    <n v="11.78"/>
    <x v="0"/>
    <s v="No"/>
    <s v="No"/>
    <n v="0"/>
    <s v="No"/>
    <x v="0"/>
    <s v="Diabetes"/>
    <s v="6-Jun-1960"/>
    <n v="15612.19"/>
    <s v="tier - 2"/>
    <s v="tier - 2"/>
    <s v="R1012"/>
    <n v="63"/>
  </r>
  <r>
    <s v="Id631"/>
    <s v="  Samantha A"/>
    <n v="38.049999999999997"/>
    <n v="9.6199999999999992"/>
    <x v="0"/>
    <s v="No"/>
    <s v="No"/>
    <n v="0"/>
    <s v="No"/>
    <x v="0"/>
    <s v="Diabetes"/>
    <s v="28-Oct-1965"/>
    <n v="15608.58"/>
    <s v="tier - 2"/>
    <s v="tier - 2"/>
    <s v="R1026"/>
    <n v="58"/>
  </r>
  <r>
    <s v="Id632"/>
    <s v="  Erik"/>
    <n v="46.14"/>
    <n v="10.78"/>
    <x v="0"/>
    <s v="No"/>
    <s v="No"/>
    <n v="0"/>
    <s v="No"/>
    <x v="0"/>
    <s v="Diabetes"/>
    <s v="30-Jul-1974"/>
    <n v="15556.67"/>
    <s v="tier - 2"/>
    <s v="tier - 2"/>
    <s v="R1012"/>
    <n v="49"/>
  </r>
  <r>
    <s v="Id633"/>
    <s v="  Christopher"/>
    <n v="41.325000000000003"/>
    <n v="5.1100000000000003"/>
    <x v="1"/>
    <s v="No"/>
    <s v="No"/>
    <n v="2"/>
    <s v="No"/>
    <x v="0"/>
    <s v="Normal"/>
    <s v="2-Oct-1959"/>
    <n v="15555.19"/>
    <s v="tier - 2"/>
    <s v="tier - 3"/>
    <s v="R1012"/>
    <n v="64"/>
  </r>
  <r>
    <s v="Id634"/>
    <s v="  Maya"/>
    <n v="44.64"/>
    <n v="7.18"/>
    <x v="0"/>
    <s v="No"/>
    <s v="No"/>
    <n v="0"/>
    <s v="No"/>
    <x v="0"/>
    <s v="Diabetes"/>
    <s v="28-Jun-1974"/>
    <n v="15532.16"/>
    <s v="tier - 2"/>
    <s v="tier - 2"/>
    <s v="R1026"/>
    <n v="49"/>
  </r>
  <r>
    <s v="Id635"/>
    <s v="  Zachary T"/>
    <n v="25.175000000000001"/>
    <n v="4.96"/>
    <x v="0"/>
    <s v="Yes"/>
    <s v="No"/>
    <n v="1"/>
    <s v="No"/>
    <x v="1"/>
    <s v="Normal"/>
    <s v="17-Jul-2004"/>
    <n v="15518.18"/>
    <s v="tier - 2"/>
    <s v="tier - 3"/>
    <s v="R1015"/>
    <n v="19"/>
  </r>
  <r>
    <s v="Id636"/>
    <s v="  Hilda"/>
    <n v="43.11"/>
    <n v="4.67"/>
    <x v="1"/>
    <s v="No"/>
    <s v="No"/>
    <n v="0"/>
    <s v="No"/>
    <x v="0"/>
    <s v="Normal"/>
    <s v="20-Jul-1976"/>
    <n v="15450.48"/>
    <s v="tier - 2"/>
    <s v="tier - 1"/>
    <s v="R1026"/>
    <n v="47"/>
  </r>
  <r>
    <s v="Id637"/>
    <s v="  Stephanie"/>
    <n v="53.32"/>
    <n v="5.0599999999999996"/>
    <x v="0"/>
    <s v="No"/>
    <s v="No"/>
    <n v="0"/>
    <s v="No"/>
    <x v="0"/>
    <s v="Normal"/>
    <s v="25-Oct-1990"/>
    <n v="15440.2"/>
    <s v="tier - 2"/>
    <s v="tier - 1"/>
    <s v="R1012"/>
    <n v="33"/>
  </r>
  <r>
    <s v="Id638"/>
    <s v="  Doug"/>
    <n v="38.04"/>
    <n v="5.0199999999999996"/>
    <x v="1"/>
    <s v="No"/>
    <s v="No"/>
    <n v="1"/>
    <s v="No"/>
    <x v="0"/>
    <s v="Normal"/>
    <s v="4-Sep-1964"/>
    <n v="15377.77"/>
    <s v="tier - 2"/>
    <s v="tier - 2"/>
    <s v="R1012"/>
    <n v="59"/>
  </r>
  <r>
    <s v="Id639"/>
    <s v="  Bethany N"/>
    <n v="37.9"/>
    <n v="7.76"/>
    <x v="0"/>
    <s v="No"/>
    <s v="No"/>
    <n v="0"/>
    <s v="No"/>
    <x v="0"/>
    <s v="Diabetes"/>
    <s v="6-Sep-1962"/>
    <n v="15368.22"/>
    <s v="tier - 2"/>
    <s v="tier - 2"/>
    <s v="R1011"/>
    <n v="61"/>
  </r>
  <r>
    <s v="Id640"/>
    <s v="  Sandra H"/>
    <n v="39.6"/>
    <n v="9.32"/>
    <x v="0"/>
    <s v="No"/>
    <s v="No"/>
    <n v="0"/>
    <s v="No"/>
    <x v="0"/>
    <s v="Diabetes"/>
    <s v="18-Jul-1968"/>
    <n v="15363.77"/>
    <s v="tier - 2"/>
    <s v="tier - 1"/>
    <s v="R1026"/>
    <n v="55"/>
  </r>
  <r>
    <s v="Id641"/>
    <s v="  Takuo"/>
    <n v="50.92"/>
    <n v="5.31"/>
    <x v="1"/>
    <s v="No"/>
    <s v="No"/>
    <n v="1"/>
    <s v="No"/>
    <x v="0"/>
    <s v="Normal"/>
    <s v="17-Dec-1988"/>
    <n v="15361.5"/>
    <s v="tier - 2"/>
    <s v="tier - 3"/>
    <s v="R1023"/>
    <n v="35"/>
  </r>
  <r>
    <s v="Id642"/>
    <s v="  Kelly A"/>
    <n v="21.85"/>
    <n v="5.56"/>
    <x v="1"/>
    <s v="No"/>
    <s v="No"/>
    <n v="0"/>
    <s v="Yes"/>
    <x v="2"/>
    <s v="Normal"/>
    <s v="14-Jul-2001"/>
    <n v="15359.1"/>
    <s v="tier - 2"/>
    <s v="tier - 3"/>
    <s v="R1024"/>
    <n v="22"/>
  </r>
  <r>
    <s v="Id643"/>
    <s v="  Scott"/>
    <n v="36.08"/>
    <n v="7.11"/>
    <x v="1"/>
    <s v="No"/>
    <s v="Yes"/>
    <n v="1"/>
    <s v="No"/>
    <x v="0"/>
    <s v="Diabetes"/>
    <s v="13-Dec-1963"/>
    <n v="15322.77"/>
    <s v="tier - 2"/>
    <s v="tier - 3"/>
    <s v="R1021"/>
    <n v="60"/>
  </r>
  <r>
    <s v="Id644"/>
    <s v="  Benoit"/>
    <n v="40.44"/>
    <n v="5.13"/>
    <x v="1"/>
    <s v="No"/>
    <s v="Yes"/>
    <n v="1"/>
    <s v="No"/>
    <x v="0"/>
    <s v="Normal"/>
    <s v="16-Sep-1969"/>
    <n v="15260.52"/>
    <s v="tier - 2"/>
    <s v="tier - 2"/>
    <s v="R1023"/>
    <n v="54"/>
  </r>
  <r>
    <s v="Id645"/>
    <s v="  Elizabeth M"/>
    <n v="38.094999999999999"/>
    <n v="10.199999999999999"/>
    <x v="0"/>
    <s v="No"/>
    <s v="No"/>
    <n v="0"/>
    <s v="No"/>
    <x v="0"/>
    <s v="Diabetes"/>
    <s v="25-Jul-1960"/>
    <n v="15230.32"/>
    <s v="tier - 2"/>
    <s v="tier - 2"/>
    <s v="R1024"/>
    <n v="63"/>
  </r>
  <r>
    <s v="Id646"/>
    <s v="  Jessica A"/>
    <n v="44.95"/>
    <n v="10.4"/>
    <x v="0"/>
    <s v="No"/>
    <s v="No"/>
    <n v="0"/>
    <s v="No"/>
    <x v="0"/>
    <s v="Diabetes"/>
    <s v="23-Nov-1978"/>
    <n v="15207.92"/>
    <s v="tier - 2"/>
    <s v="tier - 1"/>
    <s v="R1012"/>
    <n v="45"/>
  </r>
  <r>
    <s v="Id647"/>
    <s v="  Monica K"/>
    <n v="35.54"/>
    <n v="10.67"/>
    <x v="0"/>
    <s v="No"/>
    <s v="No"/>
    <n v="0"/>
    <s v="No"/>
    <x v="0"/>
    <s v="Diabetes"/>
    <s v="17-Jun-1962"/>
    <n v="15174.81"/>
    <s v="tier - 2"/>
    <s v="tier - 1"/>
    <s v="R1012"/>
    <n v="61"/>
  </r>
  <r>
    <s v="Id648"/>
    <s v="  Kevin L"/>
    <n v="39.799999999999997"/>
    <n v="4.6500000000000004"/>
    <x v="1"/>
    <s v="No"/>
    <s v="No"/>
    <n v="2"/>
    <s v="No"/>
    <x v="0"/>
    <s v="Normal"/>
    <s v="3-Dec-1959"/>
    <n v="15170.07"/>
    <s v="tier - 2"/>
    <s v="tier - 3"/>
    <s v="R1011"/>
    <n v="64"/>
  </r>
  <r>
    <s v="Id649"/>
    <s v="  Gregory"/>
    <n v="33.659999999999997"/>
    <n v="5.65"/>
    <x v="1"/>
    <s v="No"/>
    <s v="No"/>
    <n v="2"/>
    <s v="No"/>
    <x v="0"/>
    <s v="Normal"/>
    <s v="4-Jun-1959"/>
    <n v="15161.53"/>
    <s v="tier - 2"/>
    <s v="tier - 1"/>
    <s v="R1013"/>
    <n v="64"/>
  </r>
  <r>
    <s v="Id650"/>
    <s v="  Della"/>
    <n v="35.5"/>
    <n v="11.97"/>
    <x v="0"/>
    <s v="No"/>
    <s v="No"/>
    <n v="0"/>
    <s v="No"/>
    <x v="0"/>
    <s v="Diabetes"/>
    <s v="25-Oct-1962"/>
    <n v="15161.25"/>
    <s v="tier - 2"/>
    <s v="tier - 2"/>
    <s v="R1012"/>
    <n v="61"/>
  </r>
  <r>
    <s v="Id651"/>
    <s v="  David"/>
    <n v="41.63"/>
    <n v="6.71"/>
    <x v="0"/>
    <s v="No"/>
    <s v="No"/>
    <n v="0"/>
    <s v="No"/>
    <x v="0"/>
    <s v="Diabetes"/>
    <s v="25-Nov-1971"/>
    <n v="15150.44"/>
    <s v="tier - 2"/>
    <s v="tier - 1"/>
    <s v="R1023"/>
    <n v="52"/>
  </r>
  <r>
    <s v="Id652"/>
    <s v="  Victoria"/>
    <n v="46.49"/>
    <n v="11.92"/>
    <x v="0"/>
    <s v="No"/>
    <s v="No"/>
    <n v="0"/>
    <s v="No"/>
    <x v="0"/>
    <s v="Diabetes"/>
    <s v="5-Sep-1978"/>
    <n v="15123.19"/>
    <s v="tier - 2"/>
    <s v="tier - 1"/>
    <s v="R1011"/>
    <n v="45"/>
  </r>
  <r>
    <s v="Id653"/>
    <s v="  Tasos"/>
    <n v="43.29"/>
    <n v="5.35"/>
    <x v="0"/>
    <s v="No"/>
    <s v="No"/>
    <n v="2"/>
    <s v="No"/>
    <x v="0"/>
    <s v="Normal"/>
    <s v="7-Nov-1972"/>
    <n v="15103.69"/>
    <s v="tier - 2"/>
    <s v="tier - 1"/>
    <s v="R1012"/>
    <n v="51"/>
  </r>
  <r>
    <s v="Id654"/>
    <s v="  Thomas"/>
    <n v="43.08"/>
    <n v="8.9600000000000009"/>
    <x v="1"/>
    <s v="No"/>
    <s v="No"/>
    <n v="1"/>
    <s v="No"/>
    <x v="0"/>
    <s v="Diabetes"/>
    <s v="26-Oct-1975"/>
    <n v="15090.35"/>
    <s v="tier - 2"/>
    <s v="tier - 1"/>
    <s v="R1023"/>
    <n v="48"/>
  </r>
  <r>
    <s v="Id655"/>
    <s v="  Lukasz"/>
    <n v="39.07"/>
    <n v="11.93"/>
    <x v="0"/>
    <s v="No"/>
    <s v="No"/>
    <n v="0"/>
    <s v="No"/>
    <x v="0"/>
    <s v="Diabetes"/>
    <s v="12-Jun-1968"/>
    <n v="15052.68"/>
    <s v="tier - 2"/>
    <s v="tier - 2"/>
    <s v="R1022"/>
    <n v="55"/>
  </r>
  <r>
    <s v="Id656"/>
    <s v="  Matthew A"/>
    <n v="41.3"/>
    <n v="9.59"/>
    <x v="0"/>
    <s v="No"/>
    <s v="No"/>
    <n v="0"/>
    <s v="No"/>
    <x v="0"/>
    <s v="Diabetes"/>
    <s v="15-Aug-1971"/>
    <n v="15038.51"/>
    <s v="tier - 2"/>
    <s v="tier - 3"/>
    <s v="R1023"/>
    <n v="52"/>
  </r>
  <r>
    <s v="Id657"/>
    <s v="  Meta"/>
    <n v="42.95"/>
    <n v="11.88"/>
    <x v="1"/>
    <s v="No"/>
    <s v="No"/>
    <n v="2"/>
    <s v="No"/>
    <x v="0"/>
    <s v="Diabetes"/>
    <s v="11-Sep-1970"/>
    <n v="15026.3"/>
    <s v="tier - 2"/>
    <s v="tier - 3"/>
    <s v="R1011"/>
    <n v="53"/>
  </r>
  <r>
    <s v="Id658"/>
    <s v="  Rachel E"/>
    <n v="46.96"/>
    <n v="4.6399999999999997"/>
    <x v="0"/>
    <s v="No"/>
    <s v="Yes"/>
    <n v="1"/>
    <s v="No"/>
    <x v="0"/>
    <s v="Normal"/>
    <s v="25-Nov-1979"/>
    <n v="15025.76"/>
    <s v="tier - 2"/>
    <s v="tier - 1"/>
    <s v="R1011"/>
    <n v="44"/>
  </r>
  <r>
    <s v="Id659"/>
    <s v="  Angelica"/>
    <n v="30.495000000000001"/>
    <n v="9.5299999999999994"/>
    <x v="0"/>
    <s v="No"/>
    <s v="No"/>
    <n v="0"/>
    <s v="No"/>
    <x v="0"/>
    <s v="Diabetes"/>
    <s v="8-Aug-1960"/>
    <n v="15019.76"/>
    <s v="tier - 2"/>
    <s v="tier - 2"/>
    <s v="R1012"/>
    <n v="63"/>
  </r>
  <r>
    <s v="Id660"/>
    <s v="  Kathleen"/>
    <n v="17.954999999999998"/>
    <n v="5.29"/>
    <x v="1"/>
    <s v="No"/>
    <s v="No"/>
    <n v="1"/>
    <s v="Yes"/>
    <x v="3"/>
    <s v="Normal"/>
    <s v="2-Aug-1995"/>
    <n v="15006.58"/>
    <s v="tier - 2"/>
    <s v="tier - 2"/>
    <s v="R1024"/>
    <n v="28"/>
  </r>
  <r>
    <s v="Id661"/>
    <s v="  Gabriel D"/>
    <n v="25.6"/>
    <n v="10.95"/>
    <x v="0"/>
    <s v="No"/>
    <s v="No"/>
    <n v="3"/>
    <s v="No"/>
    <x v="1"/>
    <s v="Diabetes"/>
    <s v="29-Jul-1958"/>
    <n v="14988.43"/>
    <s v="tier - 2"/>
    <s v="tier - 3"/>
    <s v="R1011"/>
    <n v="65"/>
  </r>
  <r>
    <s v="Id662"/>
    <s v="  Jeff T"/>
    <n v="34.21"/>
    <n v="9.17"/>
    <x v="0"/>
    <s v="No"/>
    <s v="No"/>
    <n v="0"/>
    <s v="No"/>
    <x v="0"/>
    <s v="Diabetes"/>
    <s v="29-Nov-1962"/>
    <n v="14945.34"/>
    <s v="tier - 2"/>
    <s v="tier - 1"/>
    <s v="R1021"/>
    <n v="61"/>
  </r>
  <r>
    <s v="Id663"/>
    <s v="  Neil D"/>
    <n v="39.74"/>
    <n v="7.39"/>
    <x v="0"/>
    <s v="No"/>
    <s v="No"/>
    <n v="0"/>
    <s v="No"/>
    <x v="0"/>
    <s v="Diabetes"/>
    <s v="8-Nov-1968"/>
    <n v="14926.97"/>
    <s v="tier - 2"/>
    <s v="tier - 2"/>
    <s v="R1012"/>
    <n v="55"/>
  </r>
  <r>
    <s v="Id664"/>
    <s v="  Katherine L"/>
    <n v="49.53"/>
    <n v="9.1300000000000008"/>
    <x v="1"/>
    <s v="No"/>
    <s v="No"/>
    <n v="0"/>
    <s v="No"/>
    <x v="0"/>
    <s v="Diabetes"/>
    <s v="4-Jul-1981"/>
    <n v="14908.27"/>
    <s v="tier - 2"/>
    <s v="tier - 1"/>
    <s v="R1011"/>
    <n v="42"/>
  </r>
  <r>
    <s v="Id665"/>
    <s v="  Ariel E"/>
    <n v="39.33"/>
    <n v="10.4"/>
    <x v="0"/>
    <s v="No"/>
    <s v="No"/>
    <n v="3"/>
    <s v="No"/>
    <x v="0"/>
    <s v="Diabetes"/>
    <s v="17-Oct-1958"/>
    <n v="14901.52"/>
    <s v="tier - 2"/>
    <s v="tier - 2"/>
    <s v="R1024"/>
    <n v="65"/>
  </r>
  <r>
    <s v="Id666"/>
    <s v="  Christopher P"/>
    <n v="39.979999999999997"/>
    <n v="9.4600000000000009"/>
    <x v="1"/>
    <s v="No"/>
    <s v="No"/>
    <n v="2"/>
    <s v="No"/>
    <x v="0"/>
    <s v="Diabetes"/>
    <s v="11-Nov-1970"/>
    <n v="14847.63"/>
    <s v="tier - 2"/>
    <s v="tier - 2"/>
    <s v="R1023"/>
    <n v="53"/>
  </r>
  <r>
    <s v="Id667"/>
    <s v="  Erin M"/>
    <n v="46.51"/>
    <n v="8.69"/>
    <x v="1"/>
    <s v="No"/>
    <s v="No"/>
    <n v="0"/>
    <s v="No"/>
    <x v="0"/>
    <s v="Diabetes"/>
    <s v="5-Jun-1981"/>
    <n v="14843.96"/>
    <s v="tier - 2"/>
    <s v="tier - 3"/>
    <s v="R1026"/>
    <n v="42"/>
  </r>
  <r>
    <s v="Id668"/>
    <s v="  Molly K"/>
    <n v="43.58"/>
    <n v="4.2300000000000004"/>
    <x v="0"/>
    <s v="No"/>
    <s v="Yes"/>
    <n v="1"/>
    <s v="No"/>
    <x v="0"/>
    <s v="Normal"/>
    <s v="18-Oct-1979"/>
    <n v="14839.34"/>
    <s v="tier - 2"/>
    <s v="tier - 3"/>
    <s v="R1026"/>
    <n v="44"/>
  </r>
  <r>
    <s v="Id669"/>
    <s v="  Ryan J"/>
    <n v="42.28"/>
    <n v="9.16"/>
    <x v="1"/>
    <s v="No"/>
    <s v="No"/>
    <n v="1"/>
    <s v="No"/>
    <x v="0"/>
    <s v="Diabetes"/>
    <s v="10-Dec-1975"/>
    <n v="14819"/>
    <s v="tier - 2"/>
    <s v="tier - 3"/>
    <s v="R1023"/>
    <n v="48"/>
  </r>
  <r>
    <s v="Id670"/>
    <s v="  Jennifer"/>
    <n v="35.520000000000003"/>
    <n v="8.26"/>
    <x v="0"/>
    <s v="No"/>
    <s v="No"/>
    <n v="0"/>
    <s v="No"/>
    <x v="0"/>
    <s v="Diabetes"/>
    <s v="27-Jul-1965"/>
    <n v="14750.42"/>
    <s v="tier - 2"/>
    <s v="tier - 2"/>
    <s v="R1026"/>
    <n v="58"/>
  </r>
  <r>
    <s v="Id671"/>
    <s v="  Daniel M"/>
    <n v="33.6"/>
    <n v="11.25"/>
    <x v="0"/>
    <s v="No"/>
    <s v="No"/>
    <n v="0"/>
    <s v="No"/>
    <x v="0"/>
    <s v="Diabetes"/>
    <s v="29-Jul-1962"/>
    <n v="14738.43"/>
    <s v="tier - 2"/>
    <s v="tier - 3"/>
    <s v="R1021"/>
    <n v="61"/>
  </r>
  <r>
    <s v="Id672"/>
    <s v="  Hiruni"/>
    <n v="22.42"/>
    <n v="6.74"/>
    <x v="0"/>
    <s v="No"/>
    <s v="No"/>
    <n v="0"/>
    <s v="Yes"/>
    <x v="2"/>
    <s v="Diabetes"/>
    <s v="24-Sep-2002"/>
    <n v="14711.74"/>
    <s v="tier - 2"/>
    <s v="tier - 2"/>
    <s v="R1012"/>
    <n v="21"/>
  </r>
  <r>
    <s v="Id673"/>
    <s v="  Reina H"/>
    <n v="46.86"/>
    <n v="4.87"/>
    <x v="0"/>
    <s v="No"/>
    <s v="No"/>
    <n v="0"/>
    <s v="No"/>
    <x v="0"/>
    <s v="Normal"/>
    <s v="4-Sep-1982"/>
    <n v="14696.77"/>
    <s v="tier - 2"/>
    <s v="tier - 2"/>
    <s v="R1011"/>
    <n v="41"/>
  </r>
  <r>
    <s v="Id674"/>
    <s v="  Kristi"/>
    <n v="32.965000000000003"/>
    <n v="6.68"/>
    <x v="0"/>
    <s v="No"/>
    <s v="No"/>
    <n v="3"/>
    <s v="No"/>
    <x v="0"/>
    <s v="Diabetes"/>
    <s v="23-Jul-1958"/>
    <n v="14692.67"/>
    <s v="tier - 2"/>
    <s v="tier - 1"/>
    <s v="R1012"/>
    <n v="65"/>
  </r>
  <r>
    <s v="Id675"/>
    <s v="  Meredith L"/>
    <n v="39.340000000000003"/>
    <n v="5.0199999999999996"/>
    <x v="1"/>
    <s v="No"/>
    <s v="Yes"/>
    <n v="1"/>
    <s v="No"/>
    <x v="0"/>
    <s v="Normal"/>
    <s v="20-Oct-1969"/>
    <n v="14665.75"/>
    <s v="tier - 2"/>
    <s v="tier - 1"/>
    <s v="R1012"/>
    <n v="54"/>
  </r>
  <r>
    <s v="Id676"/>
    <s v="  Jocelyn"/>
    <n v="47"/>
    <n v="10.64"/>
    <x v="1"/>
    <s v="No"/>
    <s v="No"/>
    <n v="0"/>
    <s v="No"/>
    <x v="0"/>
    <s v="Diabetes"/>
    <s v="13-Nov-1981"/>
    <n v="14657.2"/>
    <s v="tier - 2"/>
    <s v="tier - 1"/>
    <s v="R1012"/>
    <n v="42"/>
  </r>
  <r>
    <s v="Id677"/>
    <s v="  Daphne"/>
    <n v="36.71"/>
    <n v="8.74"/>
    <x v="1"/>
    <s v="No"/>
    <s v="No"/>
    <n v="0"/>
    <s v="No"/>
    <x v="0"/>
    <s v="Diabetes"/>
    <s v="1-Sep-1967"/>
    <n v="14640.35"/>
    <s v="tier - 2"/>
    <s v="tier - 3"/>
    <s v="R1026"/>
    <n v="56"/>
  </r>
  <r>
    <s v="Id678"/>
    <s v="  Margaret E"/>
    <n v="53.48"/>
    <n v="5.64"/>
    <x v="0"/>
    <s v="No"/>
    <s v="No"/>
    <n v="0"/>
    <s v="No"/>
    <x v="0"/>
    <s v="Normal"/>
    <s v="21-Aug-1991"/>
    <n v="14630.52"/>
    <s v="tier - 2"/>
    <s v="tier - 3"/>
    <s v="R1011"/>
    <n v="32"/>
  </r>
  <r>
    <s v="Id679"/>
    <s v="  Mario J"/>
    <n v="35.5"/>
    <n v="10.37"/>
    <x v="0"/>
    <s v="No"/>
    <s v="No"/>
    <n v="0"/>
    <s v="No"/>
    <x v="0"/>
    <s v="Diabetes"/>
    <s v="8-Nov-1965"/>
    <n v="14612.33"/>
    <s v="tier - 2"/>
    <s v="tier - 3"/>
    <s v="R1021"/>
    <n v="58"/>
  </r>
  <r>
    <s v="Id680"/>
    <s v="  Peter"/>
    <n v="36.979999999999997"/>
    <n v="9.56"/>
    <x v="1"/>
    <s v="No"/>
    <s v="No"/>
    <n v="0"/>
    <s v="No"/>
    <x v="0"/>
    <s v="Diabetes"/>
    <s v="18-Jul-1967"/>
    <n v="14600.62"/>
    <s v="tier - 2"/>
    <s v="tier - 3"/>
    <s v="R1022"/>
    <n v="56"/>
  </r>
  <r>
    <s v="Id681"/>
    <s v="  Carolina"/>
    <n v="32.395000000000003"/>
    <n v="8.23"/>
    <x v="1"/>
    <s v="No"/>
    <s v="Yes"/>
    <n v="1"/>
    <s v="No"/>
    <x v="0"/>
    <s v="Diabetes"/>
    <s v="14-Oct-1963"/>
    <n v="14590.63"/>
    <s v="tier - 2"/>
    <s v="tier - 1"/>
    <s v="R1024"/>
    <n v="60"/>
  </r>
  <r>
    <s v="Id682"/>
    <s v="  Jenny K"/>
    <n v="32.729999999999997"/>
    <n v="7.03"/>
    <x v="0"/>
    <s v="No"/>
    <s v="No"/>
    <n v="0"/>
    <s v="No"/>
    <x v="0"/>
    <s v="Diabetes"/>
    <s v="3-Dec-1962"/>
    <n v="14574.64"/>
    <s v="tier - 2"/>
    <s v="tier - 1"/>
    <s v="R1025"/>
    <n v="61"/>
  </r>
  <r>
    <s v="Id683"/>
    <s v="  Jessica"/>
    <n v="20.52"/>
    <n v="5.45"/>
    <x v="0"/>
    <s v="No"/>
    <s v="No"/>
    <n v="1"/>
    <s v="Yes"/>
    <x v="2"/>
    <s v="Normal"/>
    <s v="12-Sep-1998"/>
    <n v="14571.89"/>
    <s v="tier - 2"/>
    <s v="tier - 1"/>
    <s v="R1024"/>
    <n v="25"/>
  </r>
  <r>
    <s v="Id684"/>
    <s v="  Kimberly D"/>
    <n v="51.72"/>
    <n v="5.76"/>
    <x v="0"/>
    <s v="No"/>
    <s v="No"/>
    <n v="0"/>
    <s v="No"/>
    <x v="0"/>
    <s v="Prediabetes"/>
    <s v="14-Jul-1989"/>
    <n v="14547.26"/>
    <s v="tier - 2"/>
    <s v="tier - 3"/>
    <s v="R1011"/>
    <n v="34"/>
  </r>
  <r>
    <s v="Id685"/>
    <s v="  Marc-Olivier"/>
    <n v="50.2"/>
    <n v="5.4"/>
    <x v="0"/>
    <s v="No"/>
    <s v="No"/>
    <n v="0"/>
    <s v="No"/>
    <x v="0"/>
    <s v="Normal"/>
    <s v="22-Jul-1989"/>
    <n v="14507.46"/>
    <s v="tier - 2"/>
    <s v="tier - 3"/>
    <s v="R1012"/>
    <n v="34"/>
  </r>
  <r>
    <s v="Id686"/>
    <s v="  Russell J"/>
    <n v="25.52"/>
    <n v="6.35"/>
    <x v="0"/>
    <s v="No"/>
    <s v="Yes"/>
    <n v="1"/>
    <s v="No"/>
    <x v="1"/>
    <s v="Prediabetes"/>
    <s v="20-Oct-1979"/>
    <n v="14478.33"/>
    <s v="tier - 2"/>
    <s v="tier - 2"/>
    <s v="R1013"/>
    <n v="44"/>
  </r>
  <r>
    <s v="Id687"/>
    <s v="  Karine"/>
    <n v="35.200000000000003"/>
    <n v="6.26"/>
    <x v="1"/>
    <s v="No"/>
    <s v="No"/>
    <n v="2"/>
    <s v="No"/>
    <x v="0"/>
    <s v="Prediabetes"/>
    <s v="20-Nov-1959"/>
    <n v="14474.68"/>
    <s v="tier - 2"/>
    <s v="tier - 2"/>
    <s v="R1013"/>
    <n v="64"/>
  </r>
  <r>
    <s v="Id688"/>
    <s v="  Cheryl"/>
    <n v="41.26"/>
    <n v="5.97"/>
    <x v="1"/>
    <s v="No"/>
    <s v="No"/>
    <n v="0"/>
    <s v="No"/>
    <x v="0"/>
    <s v="Prediabetes"/>
    <s v="27-Nov-1976"/>
    <n v="14470.01"/>
    <s v="tier - 2"/>
    <s v="tier - 3"/>
    <s v="R1012"/>
    <n v="47"/>
  </r>
  <r>
    <s v="Id689"/>
    <s v="  Allison M"/>
    <n v="17.195"/>
    <n v="5.29"/>
    <x v="1"/>
    <s v="No"/>
    <s v="No"/>
    <n v="0"/>
    <s v="Yes"/>
    <x v="3"/>
    <s v="Normal"/>
    <s v="10-Nov-1996"/>
    <n v="14455.64"/>
    <s v="tier - 2"/>
    <s v="tier - 3"/>
    <s v="R1024"/>
    <n v="27"/>
  </r>
  <r>
    <s v="Id690"/>
    <s v="  Adriana"/>
    <n v="23.085000000000001"/>
    <n v="4.2699999999999996"/>
    <x v="1"/>
    <s v="No"/>
    <s v="No"/>
    <n v="2"/>
    <s v="No"/>
    <x v="2"/>
    <s v="Normal"/>
    <s v="3-Aug-1959"/>
    <n v="14451.84"/>
    <s v="tier - 2"/>
    <s v="tier - 3"/>
    <s v="R1023"/>
    <n v="64"/>
  </r>
  <r>
    <s v="Id691"/>
    <s v="  Miranda J"/>
    <n v="21.66"/>
    <n v="5.2"/>
    <x v="1"/>
    <s v="No"/>
    <s v="No"/>
    <n v="2"/>
    <s v="No"/>
    <x v="2"/>
    <s v="Normal"/>
    <s v="29-Jun-1959"/>
    <n v="14449.85"/>
    <s v="tier - 2"/>
    <s v="tier - 1"/>
    <s v="R1024"/>
    <n v="64"/>
  </r>
  <r>
    <s v="Id692"/>
    <s v="  Roberto"/>
    <n v="36.47"/>
    <n v="8.23"/>
    <x v="1"/>
    <s v="No"/>
    <s v="No"/>
    <n v="0"/>
    <s v="No"/>
    <x v="0"/>
    <s v="Diabetes"/>
    <s v="4-Nov-1967"/>
    <n v="14427.63"/>
    <s v="tier - 2"/>
    <s v="tier - 2"/>
    <s v="R1021"/>
    <n v="56"/>
  </r>
  <r>
    <s v="Id693"/>
    <s v="  Rebecca B"/>
    <n v="36.08"/>
    <n v="10.33"/>
    <x v="1"/>
    <s v="No"/>
    <s v="No"/>
    <n v="0"/>
    <s v="No"/>
    <x v="0"/>
    <s v="Diabetes"/>
    <s v="15-Aug-1967"/>
    <n v="14426.66"/>
    <s v="tier - 2"/>
    <s v="tier - 2"/>
    <s v="R1026"/>
    <n v="56"/>
  </r>
  <r>
    <s v="Id694"/>
    <s v="  Tiffany"/>
    <n v="23.18"/>
    <n v="6.13"/>
    <x v="0"/>
    <s v="No"/>
    <s v="No"/>
    <n v="0"/>
    <s v="No"/>
    <x v="2"/>
    <s v="Prediabetes"/>
    <s v="10-Aug-1999"/>
    <n v="14426.07"/>
    <s v="tier - 2"/>
    <s v="tier - 1"/>
    <s v="R1012"/>
    <n v="24"/>
  </r>
  <r>
    <s v="Id695"/>
    <s v="  Alexander"/>
    <n v="39.159999999999997"/>
    <n v="8.08"/>
    <x v="0"/>
    <s v="No"/>
    <s v="No"/>
    <n v="3"/>
    <s v="No"/>
    <x v="0"/>
    <s v="Diabetes"/>
    <s v="20-Sep-1958"/>
    <n v="14418.28"/>
    <s v="tier - 2"/>
    <s v="tier - 3"/>
    <s v="R1013"/>
    <n v="65"/>
  </r>
  <r>
    <s v="Id696"/>
    <s v="  Rich M"/>
    <n v="38.19"/>
    <n v="10.49"/>
    <x v="0"/>
    <s v="No"/>
    <s v="No"/>
    <n v="3"/>
    <s v="No"/>
    <x v="0"/>
    <s v="Diabetes"/>
    <s v="29-Jul-1958"/>
    <n v="14410.93"/>
    <s v="tier - 2"/>
    <s v="tier - 2"/>
    <s v="R1016"/>
    <n v="65"/>
  </r>
  <r>
    <s v="Id697"/>
    <s v="  Aaron C"/>
    <n v="26.41"/>
    <n v="8.11"/>
    <x v="0"/>
    <s v="No"/>
    <s v="No"/>
    <n v="3"/>
    <s v="No"/>
    <x v="1"/>
    <s v="Diabetes"/>
    <s v="14-Sep-1958"/>
    <n v="14394.56"/>
    <s v="tier - 2"/>
    <s v="tier - 1"/>
    <s v="R1018"/>
    <n v="65"/>
  </r>
  <r>
    <s v="Id698"/>
    <s v="  Kate"/>
    <n v="28.785"/>
    <n v="6.6"/>
    <x v="0"/>
    <s v="No"/>
    <s v="No"/>
    <n v="0"/>
    <s v="No"/>
    <x v="1"/>
    <s v="Diabetes"/>
    <s v="22-Jun-1965"/>
    <n v="14394.4"/>
    <s v="tier - 2"/>
    <s v="tier - 3"/>
    <s v="R1024"/>
    <n v="58"/>
  </r>
  <r>
    <s v="Id699"/>
    <s v="  Maria M"/>
    <n v="26.695"/>
    <n v="10.14"/>
    <x v="1"/>
    <s v="No"/>
    <s v="Yes"/>
    <n v="1"/>
    <s v="No"/>
    <x v="1"/>
    <s v="Diabetes"/>
    <s v="16-Jul-1963"/>
    <n v="14382.71"/>
    <s v="tier - 2"/>
    <s v="tier - 2"/>
    <s v="R1012"/>
    <n v="60"/>
  </r>
  <r>
    <s v="Id700"/>
    <s v="  Daven W"/>
    <n v="32.799999999999997"/>
    <n v="6.06"/>
    <x v="1"/>
    <s v="No"/>
    <s v="No"/>
    <n v="1"/>
    <s v="No"/>
    <x v="0"/>
    <s v="Prediabetes"/>
    <s v="16-Nov-1988"/>
    <n v="14358.36"/>
    <s v="tier - 2"/>
    <s v="tier - 2"/>
    <s v="R1011"/>
    <n v="35"/>
  </r>
  <r>
    <s v="Id701"/>
    <s v="  Brianne"/>
    <n v="35.869999999999997"/>
    <n v="9.91"/>
    <x v="1"/>
    <s v="No"/>
    <s v="No"/>
    <n v="0"/>
    <s v="No"/>
    <x v="0"/>
    <s v="Diabetes"/>
    <s v="10-Oct-1967"/>
    <n v="14355.43"/>
    <s v="tier - 2"/>
    <s v="tier - 1"/>
    <s v="R1026"/>
    <n v="56"/>
  </r>
  <r>
    <s v="Id702"/>
    <s v="  Hiroki"/>
    <n v="21.66"/>
    <n v="4.1399999999999997"/>
    <x v="1"/>
    <s v="No"/>
    <s v="No"/>
    <n v="2"/>
    <s v="No"/>
    <x v="2"/>
    <s v="Normal"/>
    <s v="24-Dec-1959"/>
    <n v="14349.85"/>
    <s v="tier - 2"/>
    <s v="tier - 2"/>
    <s v="R1012"/>
    <n v="64"/>
  </r>
  <r>
    <s v="Id703"/>
    <s v="  Anders"/>
    <n v="37.72"/>
    <n v="4.38"/>
    <x v="1"/>
    <s v="No"/>
    <s v="Yes"/>
    <n v="1"/>
    <s v="No"/>
    <x v="0"/>
    <s v="Normal"/>
    <s v="26-Sep-1969"/>
    <n v="14337.91"/>
    <s v="tier - 2"/>
    <s v="tier - 3"/>
    <s v="R1022"/>
    <n v="54"/>
  </r>
  <r>
    <s v="Id704"/>
    <s v="  Danielle"/>
    <n v="39.700000000000003"/>
    <n v="9.83"/>
    <x v="0"/>
    <s v="No"/>
    <s v="No"/>
    <n v="3"/>
    <s v="No"/>
    <x v="0"/>
    <s v="Diabetes"/>
    <s v="10-Jul-1958"/>
    <n v="14319.03"/>
    <s v="tier - 2"/>
    <s v="tier - 2"/>
    <s v="R1011"/>
    <n v="65"/>
  </r>
  <r>
    <s v="Id705"/>
    <s v="  Candace N"/>
    <n v="35.97"/>
    <n v="11.08"/>
    <x v="0"/>
    <s v="No"/>
    <s v="No"/>
    <n v="3"/>
    <s v="No"/>
    <x v="0"/>
    <s v="Diabetes"/>
    <s v="15-Oct-1958"/>
    <n v="14313.85"/>
    <s v="tier - 2"/>
    <s v="tier - 3"/>
    <s v="R1013"/>
    <n v="65"/>
  </r>
  <r>
    <s v="Id706"/>
    <s v="  Bruno F"/>
    <n v="37.85"/>
    <n v="11.01"/>
    <x v="0"/>
    <s v="No"/>
    <s v="No"/>
    <n v="0"/>
    <s v="No"/>
    <x v="0"/>
    <s v="Diabetes"/>
    <s v="15-Dec-1968"/>
    <n v="14285.9"/>
    <s v="tier - 2"/>
    <s v="tier - 3"/>
    <s v="R1012"/>
    <n v="55"/>
  </r>
  <r>
    <s v="Id707"/>
    <s v="  Emily"/>
    <n v="21.66"/>
    <n v="4.37"/>
    <x v="0"/>
    <s v="Yes"/>
    <s v="No"/>
    <n v="1"/>
    <s v="Yes"/>
    <x v="2"/>
    <s v="Normal"/>
    <s v="6-Sep-2004"/>
    <n v="14283.46"/>
    <s v="tier - 2"/>
    <s v="tier - 2"/>
    <s v="R1024"/>
    <n v="19"/>
  </r>
  <r>
    <s v="Id708"/>
    <s v="  Katie"/>
    <n v="39.369999999999997"/>
    <n v="5.91"/>
    <x v="0"/>
    <s v="No"/>
    <s v="No"/>
    <n v="2"/>
    <s v="No"/>
    <x v="0"/>
    <s v="Prediabetes"/>
    <s v="13-Jul-1972"/>
    <n v="14258.33"/>
    <s v="tier - 2"/>
    <s v="tier - 2"/>
    <s v="R1026"/>
    <n v="51"/>
  </r>
  <r>
    <s v="Id709"/>
    <s v="  Sally"/>
    <n v="40.880000000000003"/>
    <n v="7.65"/>
    <x v="0"/>
    <s v="No"/>
    <s v="No"/>
    <n v="0"/>
    <s v="No"/>
    <x v="0"/>
    <s v="Diabetes"/>
    <s v="26-Dec-1974"/>
    <n v="14256.79"/>
    <s v="tier - 2"/>
    <s v="tier - 2"/>
    <s v="R1026"/>
    <n v="49"/>
  </r>
  <r>
    <s v="Id710"/>
    <s v="  Meaghan J"/>
    <n v="26.22"/>
    <n v="5.37"/>
    <x v="1"/>
    <s v="No"/>
    <s v="No"/>
    <n v="2"/>
    <s v="No"/>
    <x v="1"/>
    <s v="Normal"/>
    <s v="8-Nov-1959"/>
    <n v="14256.19"/>
    <s v="tier - 2"/>
    <s v="tier - 3"/>
    <s v="R1012"/>
    <n v="64"/>
  </r>
  <r>
    <s v="Id711"/>
    <s v="  Rina"/>
    <n v="25.08"/>
    <n v="5.75"/>
    <x v="1"/>
    <s v="No"/>
    <s v="No"/>
    <n v="2"/>
    <s v="No"/>
    <x v="1"/>
    <s v="Prediabetes"/>
    <s v="10-Oct-1959"/>
    <n v="14254.61"/>
    <s v="tier - 2"/>
    <s v="tier - 1"/>
    <s v="R1012"/>
    <n v="64"/>
  </r>
  <r>
    <s v="Id712"/>
    <s v="  Kristin P"/>
    <n v="39.1"/>
    <n v="6.79"/>
    <x v="1"/>
    <s v="No"/>
    <s v="No"/>
    <n v="2"/>
    <s v="No"/>
    <x v="0"/>
    <s v="Diabetes"/>
    <s v="25-Sep-1961"/>
    <n v="14235.07"/>
    <s v="tier - 2"/>
    <s v="tier - 1"/>
    <s v="R1011"/>
    <n v="62"/>
  </r>
  <r>
    <s v="Id713"/>
    <s v="  Albert"/>
    <n v="37.905000000000001"/>
    <n v="7.03"/>
    <x v="0"/>
    <s v="No"/>
    <s v="No"/>
    <n v="3"/>
    <s v="No"/>
    <x v="0"/>
    <s v="Diabetes"/>
    <s v="21-Sep-1958"/>
    <n v="14210.54"/>
    <s v="tier - 2"/>
    <s v="tier - 2"/>
    <s v="R1012"/>
    <n v="65"/>
  </r>
  <r>
    <s v="Id714"/>
    <s v="  Ashley"/>
    <n v="43.35"/>
    <n v="5.41"/>
    <x v="1"/>
    <s v="No"/>
    <s v="Yes"/>
    <n v="1"/>
    <s v="No"/>
    <x v="0"/>
    <s v="Normal"/>
    <s v="17-Nov-1983"/>
    <n v="14209.4"/>
    <s v="tier - 2"/>
    <s v="tier - 1"/>
    <s v="R1026"/>
    <n v="40"/>
  </r>
  <r>
    <s v="Id715"/>
    <s v="  Shannon L"/>
    <n v="36.15"/>
    <n v="8.0500000000000007"/>
    <x v="0"/>
    <s v="No"/>
    <s v="No"/>
    <n v="0"/>
    <s v="No"/>
    <x v="0"/>
    <s v="Diabetes"/>
    <s v="25-Dec-1968"/>
    <n v="14193.55"/>
    <s v="tier - 2"/>
    <s v="tier - 1"/>
    <s v="R1026"/>
    <n v="55"/>
  </r>
  <r>
    <s v="Id716"/>
    <s v="  Amy B"/>
    <n v="44.98"/>
    <n v="5.94"/>
    <x v="0"/>
    <s v="No"/>
    <s v="No"/>
    <n v="1"/>
    <s v="No"/>
    <x v="0"/>
    <s v="Prediabetes"/>
    <s v="7-Jul-1984"/>
    <n v="14152.46"/>
    <s v="tier - 2"/>
    <s v="tier - 1"/>
    <s v="R1012"/>
    <n v="39"/>
  </r>
  <r>
    <s v="Id717"/>
    <s v="  A Danielle"/>
    <n v="38.28"/>
    <n v="5.51"/>
    <x v="0"/>
    <s v="Yes"/>
    <s v="No"/>
    <n v="1"/>
    <s v="No"/>
    <x v="0"/>
    <s v="Normal"/>
    <s v="6-Jul-2004"/>
    <n v="14133.04"/>
    <s v="tier - 2"/>
    <s v="tier - 3"/>
    <s v="R1013"/>
    <n v="19"/>
  </r>
  <r>
    <s v="Id718"/>
    <s v="  Conrad F"/>
    <n v="32.299999999999997"/>
    <n v="6.55"/>
    <x v="1"/>
    <s v="No"/>
    <s v="No"/>
    <n v="2"/>
    <s v="No"/>
    <x v="0"/>
    <s v="Diabetes"/>
    <s v="14-Jun-1961"/>
    <n v="14119.62"/>
    <s v="tier - 2"/>
    <s v="tier - 1"/>
    <s v="R1012"/>
    <n v="62"/>
  </r>
  <r>
    <s v="Id719"/>
    <s v="  Josh"/>
    <n v="39.51"/>
    <n v="5.79"/>
    <x v="1"/>
    <s v="No"/>
    <s v="No"/>
    <n v="0"/>
    <s v="No"/>
    <x v="0"/>
    <s v="Prediabetes"/>
    <s v="26-Sep-1976"/>
    <n v="14098.07"/>
    <s v="tier - 2"/>
    <s v="tier - 3"/>
    <s v="R1023"/>
    <n v="47"/>
  </r>
  <r>
    <s v="Id720"/>
    <s v="  Maxime"/>
    <n v="50.46"/>
    <n v="4.5599999999999996"/>
    <x v="0"/>
    <s v="No"/>
    <s v="No"/>
    <n v="0"/>
    <s v="No"/>
    <x v="0"/>
    <s v="Normal"/>
    <s v="12-Sep-1991"/>
    <n v="14081.93"/>
    <s v="tier - 2"/>
    <s v="tier - 3"/>
    <s v="R1012"/>
    <n v="32"/>
  </r>
  <r>
    <s v="Id721"/>
    <s v="  Natalie"/>
    <n v="31.73"/>
    <n v="7"/>
    <x v="0"/>
    <s v="No"/>
    <s v="No"/>
    <n v="0"/>
    <s v="No"/>
    <x v="0"/>
    <s v="Diabetes"/>
    <s v="8-Nov-1960"/>
    <n v="14043.48"/>
    <s v="tier - 2"/>
    <s v="tier - 3"/>
    <s v="R1024"/>
    <n v="63"/>
  </r>
  <r>
    <s v="Id722"/>
    <s v="  Melissa"/>
    <n v="32.1"/>
    <n v="6.57"/>
    <x v="1"/>
    <s v="No"/>
    <s v="Yes"/>
    <n v="1"/>
    <s v="No"/>
    <x v="0"/>
    <s v="Diabetes"/>
    <s v="8-Jul-1963"/>
    <n v="14007.22"/>
    <s v="tier - 2"/>
    <s v="tier - 3"/>
    <s v="R1011"/>
    <n v="60"/>
  </r>
  <r>
    <s v="Id723"/>
    <s v="  Laura P"/>
    <n v="27.83"/>
    <n v="11.61"/>
    <x v="1"/>
    <s v="No"/>
    <s v="Yes"/>
    <n v="1"/>
    <s v="No"/>
    <x v="1"/>
    <s v="Diabetes"/>
    <s v="6-Jul-1963"/>
    <n v="14001.29"/>
    <s v="tier - 2"/>
    <s v="tier - 2"/>
    <s v="R1013"/>
    <n v="60"/>
  </r>
  <r>
    <s v="Id724"/>
    <s v="  Lisa"/>
    <n v="27.72"/>
    <n v="8.16"/>
    <x v="1"/>
    <s v="No"/>
    <s v="Yes"/>
    <n v="1"/>
    <s v="No"/>
    <x v="1"/>
    <s v="Diabetes"/>
    <s v="23-Dec-1963"/>
    <n v="14001.13"/>
    <s v="tier - 2"/>
    <s v="tier - 1"/>
    <s v="R1013"/>
    <n v="60"/>
  </r>
  <r>
    <s v="Id725"/>
    <s v="  William D"/>
    <n v="36.765000000000001"/>
    <n v="4.4800000000000004"/>
    <x v="1"/>
    <s v="No"/>
    <s v="No"/>
    <n v="2"/>
    <s v="No"/>
    <x v="0"/>
    <s v="Normal"/>
    <s v="6-Sep-1959"/>
    <n v="13981.85"/>
    <s v="tier - 2"/>
    <s v="tier - 1"/>
    <s v="R1016"/>
    <n v="64"/>
  </r>
  <r>
    <s v="Id726"/>
    <s v="  James"/>
    <n v="48.36"/>
    <n v="4.08"/>
    <x v="0"/>
    <s v="No"/>
    <s v="No"/>
    <n v="0"/>
    <s v="No"/>
    <x v="0"/>
    <s v="Normal"/>
    <s v="13-Jul-1990"/>
    <n v="13979.45"/>
    <s v="tier - 2"/>
    <s v="tier - 1"/>
    <s v="R1023"/>
    <n v="33"/>
  </r>
  <r>
    <s v="Id727"/>
    <s v="  John"/>
    <n v="31.445"/>
    <n v="4.4000000000000004"/>
    <x v="1"/>
    <s v="No"/>
    <s v="No"/>
    <n v="2"/>
    <s v="No"/>
    <x v="0"/>
    <s v="Normal"/>
    <s v="29-Aug-1959"/>
    <n v="13974.46"/>
    <s v="tier - 2"/>
    <s v="tier - 2"/>
    <s v="R1019"/>
    <n v="64"/>
  </r>
  <r>
    <s v="Id728"/>
    <s v="  Adam S"/>
    <n v="27.55"/>
    <n v="9.02"/>
    <x v="0"/>
    <s v="No"/>
    <s v="No"/>
    <n v="0"/>
    <s v="No"/>
    <x v="1"/>
    <s v="Diabetes"/>
    <s v="18-Jun-1960"/>
    <n v="13937.67"/>
    <s v="tier - 2"/>
    <s v="tier - 1"/>
    <s v="R1012"/>
    <n v="63"/>
  </r>
  <r>
    <s v="Id729"/>
    <s v="  Armando"/>
    <n v="33.11"/>
    <n v="8.06"/>
    <x v="0"/>
    <s v="No"/>
    <s v="No"/>
    <n v="0"/>
    <s v="No"/>
    <x v="0"/>
    <s v="Diabetes"/>
    <s v="27-Jul-1962"/>
    <n v="13919.82"/>
    <s v="tier - 2"/>
    <s v="tier - 2"/>
    <s v="R1013"/>
    <n v="61"/>
  </r>
  <r>
    <s v="Id730"/>
    <s v="  Dana"/>
    <n v="36.85"/>
    <n v="6.21"/>
    <x v="1"/>
    <s v="No"/>
    <s v="No"/>
    <n v="2"/>
    <s v="No"/>
    <x v="0"/>
    <s v="Prediabetes"/>
    <s v="7-Jul-1959"/>
    <n v="13887.97"/>
    <s v="tier - 2"/>
    <s v="tier - 2"/>
    <s v="R1013"/>
    <n v="64"/>
  </r>
  <r>
    <s v="Id731"/>
    <s v="  Jennifer L"/>
    <n v="36.299999999999997"/>
    <n v="5.79"/>
    <x v="1"/>
    <s v="No"/>
    <s v="No"/>
    <n v="2"/>
    <s v="No"/>
    <x v="0"/>
    <s v="Prediabetes"/>
    <s v="29-Dec-1959"/>
    <n v="13887.2"/>
    <s v="tier - 2"/>
    <s v="tier - 3"/>
    <s v="R1013"/>
    <n v="64"/>
  </r>
  <r>
    <s v="Id732"/>
    <s v="  Benjamin"/>
    <n v="45.34"/>
    <n v="5.69"/>
    <x v="1"/>
    <s v="No"/>
    <s v="No"/>
    <n v="0"/>
    <s v="No"/>
    <x v="0"/>
    <s v="Normal"/>
    <s v="25-Sep-1985"/>
    <n v="13886.4"/>
    <s v="tier - 2"/>
    <s v="tier - 2"/>
    <s v="R1012"/>
    <n v="38"/>
  </r>
  <r>
    <s v="Id733"/>
    <s v="  Tanya"/>
    <n v="31.8"/>
    <n v="5.36"/>
    <x v="1"/>
    <s v="No"/>
    <s v="No"/>
    <n v="2"/>
    <s v="No"/>
    <x v="0"/>
    <s v="Normal"/>
    <s v="5-Oct-1959"/>
    <n v="13880.95"/>
    <s v="tier - 2"/>
    <s v="tier - 2"/>
    <s v="R1011"/>
    <n v="64"/>
  </r>
  <r>
    <s v="Id734"/>
    <s v="  Tracy"/>
    <n v="41.02"/>
    <n v="11.37"/>
    <x v="0"/>
    <s v="No"/>
    <s v="No"/>
    <n v="0"/>
    <s v="No"/>
    <x v="0"/>
    <s v="Diabetes"/>
    <s v="19-Dec-1978"/>
    <n v="13874.89"/>
    <s v="tier - 2"/>
    <s v="tier - 1"/>
    <s v="R1012"/>
    <n v="45"/>
  </r>
  <r>
    <s v="Id735"/>
    <s v="  Emily S"/>
    <n v="32.68"/>
    <n v="11.87"/>
    <x v="0"/>
    <s v="No"/>
    <s v="No"/>
    <n v="0"/>
    <s v="No"/>
    <x v="0"/>
    <s v="Diabetes"/>
    <s v="21-Jul-1960"/>
    <n v="13844.8"/>
    <s v="tier - 2"/>
    <s v="tier - 2"/>
    <s v="R1012"/>
    <n v="63"/>
  </r>
  <r>
    <s v="Id736"/>
    <s v="  Kelly R"/>
    <n v="21.7"/>
    <n v="4.9000000000000004"/>
    <x v="0"/>
    <s v="No"/>
    <s v="Yes"/>
    <n v="1"/>
    <s v="Yes"/>
    <x v="2"/>
    <s v="Normal"/>
    <s v="7-Jun-2003"/>
    <n v="13844.51"/>
    <s v="tier - 2"/>
    <s v="tier - 1"/>
    <s v="R1011"/>
    <n v="20"/>
  </r>
  <r>
    <s v="Id737"/>
    <s v="  Kyle"/>
    <n v="40.479999999999997"/>
    <n v="6.7"/>
    <x v="0"/>
    <s v="No"/>
    <s v="No"/>
    <n v="3"/>
    <s v="No"/>
    <x v="0"/>
    <s v="Diabetes"/>
    <s v="10-Dec-1958"/>
    <n v="13831.12"/>
    <s v="tier - 3"/>
    <s v="tier - 1"/>
    <s v="R1013"/>
    <n v="65"/>
  </r>
  <r>
    <s v="Id738"/>
    <s v="  Bruce A Jr"/>
    <n v="34.5"/>
    <n v="10.3"/>
    <x v="0"/>
    <s v="No"/>
    <s v="No"/>
    <n v="3"/>
    <s v="No"/>
    <x v="0"/>
    <s v="Diabetes"/>
    <s v="25-Nov-1958"/>
    <n v="13822.8"/>
    <s v="tier - 3"/>
    <s v="tier - 3"/>
    <s v="R1011"/>
    <n v="65"/>
  </r>
  <r>
    <s v="Id739"/>
    <s v="  Cary J"/>
    <n v="45.9"/>
    <n v="11.14"/>
    <x v="1"/>
    <s v="No"/>
    <s v="No"/>
    <n v="1"/>
    <s v="No"/>
    <x v="0"/>
    <s v="Diabetes"/>
    <s v="8-Dec-1986"/>
    <n v="13819.49"/>
    <s v="tier - 3"/>
    <s v="tier - 2"/>
    <s v="R1012"/>
    <n v="37"/>
  </r>
  <r>
    <s v="Id740"/>
    <s v="  Jill M"/>
    <n v="33.479999999999997"/>
    <n v="4.74"/>
    <x v="1"/>
    <s v="No"/>
    <s v="No"/>
    <n v="2"/>
    <s v="No"/>
    <x v="0"/>
    <s v="Normal"/>
    <s v="10-Nov-1966"/>
    <n v="13801.61"/>
    <s v="tier - 3"/>
    <s v="tier - 3"/>
    <s v="R1026"/>
    <n v="57"/>
  </r>
  <r>
    <s v="Id741"/>
    <s v="  Chris"/>
    <n v="28.31"/>
    <n v="5.96"/>
    <x v="1"/>
    <s v="No"/>
    <s v="No"/>
    <n v="2"/>
    <s v="No"/>
    <x v="1"/>
    <s v="Prediabetes"/>
    <s v="6-Aug-1959"/>
    <n v="13770.1"/>
    <s v="tier - 3"/>
    <s v="tier - 1"/>
    <s v="R1012"/>
    <n v="64"/>
  </r>
  <r>
    <s v="Id742"/>
    <s v="  Michael E"/>
    <n v="21.565000000000001"/>
    <n v="4.95"/>
    <x v="0"/>
    <s v="Yes"/>
    <s v="No"/>
    <n v="1"/>
    <s v="Yes"/>
    <x v="2"/>
    <s v="Normal"/>
    <s v="16-Jul-2004"/>
    <n v="13747.87"/>
    <s v="tier - 3"/>
    <s v="tier - 2"/>
    <s v="R1018"/>
    <n v="19"/>
  </r>
  <r>
    <s v="Id743"/>
    <s v="  Lauren"/>
    <n v="35.590000000000003"/>
    <n v="5.21"/>
    <x v="1"/>
    <s v="No"/>
    <s v="Yes"/>
    <n v="1"/>
    <s v="No"/>
    <x v="0"/>
    <s v="Normal"/>
    <s v="23-Oct-1969"/>
    <n v="13746.74"/>
    <s v="tier - 3"/>
    <s v="tier - 2"/>
    <s v="R1026"/>
    <n v="54"/>
  </r>
  <r>
    <s v="Id744"/>
    <s v="  Kathryn E"/>
    <n v="43.44"/>
    <n v="4.8600000000000003"/>
    <x v="1"/>
    <s v="No"/>
    <s v="No"/>
    <n v="0"/>
    <s v="No"/>
    <x v="0"/>
    <s v="Normal"/>
    <s v="29-Aug-1985"/>
    <n v="13726.21"/>
    <s v="tier - 3"/>
    <s v="tier - 3"/>
    <s v="R1026"/>
    <n v="38"/>
  </r>
  <r>
    <s v="Id745"/>
    <s v="  Polly"/>
    <n v="21.754999999999999"/>
    <n v="7.79"/>
    <x v="1"/>
    <s v="No"/>
    <s v="No"/>
    <n v="0"/>
    <s v="No"/>
    <x v="2"/>
    <s v="Diabetes"/>
    <s v="2-Aug-1981"/>
    <n v="13725.47"/>
    <s v="tier - 3"/>
    <s v="tier - 2"/>
    <s v="R1024"/>
    <n v="42"/>
  </r>
  <r>
    <s v="Id746"/>
    <s v="  Mark H"/>
    <n v="44.55"/>
    <n v="7.12"/>
    <x v="1"/>
    <s v="No"/>
    <s v="No"/>
    <n v="1"/>
    <s v="No"/>
    <x v="0"/>
    <s v="Diabetes"/>
    <s v="24-Nov-1986"/>
    <n v="13714.55"/>
    <s v="tier - 3"/>
    <s v="tier - 2"/>
    <s v="R1023"/>
    <n v="37"/>
  </r>
  <r>
    <s v="Id747"/>
    <s v="  Jessie M"/>
    <n v="43.32"/>
    <n v="4.67"/>
    <x v="1"/>
    <s v="No"/>
    <s v="No"/>
    <n v="0"/>
    <s v="No"/>
    <x v="0"/>
    <s v="Normal"/>
    <s v="14-Sep-1985"/>
    <n v="13685.51"/>
    <s v="tier - 3"/>
    <s v="tier - 1"/>
    <s v="R1026"/>
    <n v="38"/>
  </r>
  <r>
    <s v="Id748"/>
    <s v="  Chris"/>
    <n v="31.23"/>
    <n v="9.1199999999999992"/>
    <x v="1"/>
    <s v="No"/>
    <s v="Yes"/>
    <n v="1"/>
    <s v="No"/>
    <x v="0"/>
    <s v="Diabetes"/>
    <s v="4-Aug-1963"/>
    <n v="13677.68"/>
    <s v="tier - 3"/>
    <s v="tier - 2"/>
    <s v="R1021"/>
    <n v="60"/>
  </r>
  <r>
    <s v="Id749"/>
    <s v="  Daniel"/>
    <n v="42.81"/>
    <n v="4.1500000000000004"/>
    <x v="0"/>
    <s v="No"/>
    <s v="No"/>
    <n v="1"/>
    <s v="No"/>
    <x v="0"/>
    <s v="Normal"/>
    <s v="20-Jul-1984"/>
    <n v="13638.06"/>
    <s v="tier - 3"/>
    <s v="tier - 3"/>
    <s v="R1023"/>
    <n v="39"/>
  </r>
  <r>
    <s v="Id750"/>
    <s v="  Megan"/>
    <n v="35.909999999999997"/>
    <n v="6.72"/>
    <x v="1"/>
    <s v="No"/>
    <s v="No"/>
    <n v="2"/>
    <s v="No"/>
    <x v="0"/>
    <s v="Diabetes"/>
    <s v="24-Dec-1961"/>
    <n v="13635.64"/>
    <s v="tier - 3"/>
    <s v="tier - 3"/>
    <s v="R1024"/>
    <n v="62"/>
  </r>
  <r>
    <s v="Id751"/>
    <s v="  Kevin"/>
    <n v="36.65"/>
    <n v="5.01"/>
    <x v="1"/>
    <s v="No"/>
    <s v="Yes"/>
    <n v="1"/>
    <s v="No"/>
    <x v="0"/>
    <s v="Normal"/>
    <s v="26-Jul-1969"/>
    <n v="13622.01"/>
    <s v="tier - 3"/>
    <s v="tier - 3"/>
    <s v="R1012"/>
    <n v="54"/>
  </r>
  <r>
    <s v="Id752"/>
    <s v="  Caroline S"/>
    <n v="22.04"/>
    <n v="10.9"/>
    <x v="1"/>
    <s v="No"/>
    <s v="No"/>
    <n v="2"/>
    <s v="No"/>
    <x v="2"/>
    <s v="Diabetes"/>
    <s v="18-Nov-1961"/>
    <n v="13616.36"/>
    <s v="tier - 3"/>
    <s v="tier - 3"/>
    <s v="R1024"/>
    <n v="62"/>
  </r>
  <r>
    <s v="Id753"/>
    <s v="  Nuta"/>
    <n v="31.824999999999999"/>
    <n v="5.52"/>
    <x v="1"/>
    <s v="No"/>
    <s v="No"/>
    <n v="1"/>
    <s v="No"/>
    <x v="0"/>
    <s v="Normal"/>
    <s v="10-Sep-1964"/>
    <n v="13607.37"/>
    <s v="tier - 3"/>
    <s v="tier - 1"/>
    <s v="R1024"/>
    <n v="59"/>
  </r>
  <r>
    <s v="Id754"/>
    <s v="  Margie"/>
    <n v="53.58"/>
    <n v="4.55"/>
    <x v="0"/>
    <s v="No"/>
    <s v="No"/>
    <n v="1"/>
    <s v="No"/>
    <x v="0"/>
    <s v="Normal"/>
    <s v="14-Aug-1992"/>
    <n v="13588.17"/>
    <s v="tier - 3"/>
    <s v="tier - 1"/>
    <s v="R1012"/>
    <n v="31"/>
  </r>
  <r>
    <s v="Id755"/>
    <s v="  Heidi"/>
    <n v="34.299999999999997"/>
    <n v="11.76"/>
    <x v="0"/>
    <s v="No"/>
    <s v="No"/>
    <n v="0"/>
    <s v="No"/>
    <x v="0"/>
    <s v="Diabetes"/>
    <s v="15-Jul-1968"/>
    <n v="13566.04"/>
    <s v="tier - 3"/>
    <s v="tier - 3"/>
    <s v="R1026"/>
    <n v="55"/>
  </r>
  <r>
    <s v="Id756"/>
    <s v="  Diego J"/>
    <n v="32.11"/>
    <n v="7.06"/>
    <x v="0"/>
    <s v="No"/>
    <s v="No"/>
    <n v="0"/>
    <s v="No"/>
    <x v="0"/>
    <s v="Diabetes"/>
    <s v="11-Jul-1960"/>
    <n v="13555"/>
    <s v="tier - 3"/>
    <s v="tier - 3"/>
    <s v="R1017"/>
    <n v="63"/>
  </r>
  <r>
    <s v="Id757"/>
    <s v="  Enrique M Sr"/>
    <n v="31.78"/>
    <n v="11.35"/>
    <x v="1"/>
    <s v="No"/>
    <s v="Yes"/>
    <n v="1"/>
    <s v="No"/>
    <x v="0"/>
    <s v="Diabetes"/>
    <s v="14-Oct-1963"/>
    <n v="13511.28"/>
    <s v="tier - 3"/>
    <s v="tier - 1"/>
    <s v="R1012"/>
    <n v="60"/>
  </r>
  <r>
    <s v="Id758"/>
    <s v="  Greg"/>
    <n v="46.89"/>
    <n v="5.52"/>
    <x v="0"/>
    <s v="No"/>
    <s v="No"/>
    <n v="0"/>
    <s v="No"/>
    <x v="0"/>
    <s v="Normal"/>
    <s v="30-Aug-1990"/>
    <n v="13480.83"/>
    <s v="tier - 3"/>
    <s v="tier - 2"/>
    <s v="R1023"/>
    <n v="33"/>
  </r>
  <r>
    <s v="Id759"/>
    <s v="  Filip"/>
    <n v="39.35"/>
    <n v="7.86"/>
    <x v="1"/>
    <s v="No"/>
    <s v="No"/>
    <n v="1"/>
    <s v="No"/>
    <x v="0"/>
    <s v="Diabetes"/>
    <s v="7-Aug-1975"/>
    <n v="13472.19"/>
    <s v="tier - 3"/>
    <s v="tier - 2"/>
    <s v="R1012"/>
    <n v="48"/>
  </r>
  <r>
    <s v="Id760"/>
    <s v="  Rosemary E"/>
    <n v="39.200000000000003"/>
    <n v="11.38"/>
    <x v="0"/>
    <s v="No"/>
    <s v="No"/>
    <n v="0"/>
    <s v="No"/>
    <x v="0"/>
    <s v="Diabetes"/>
    <s v="24-Jul-1960"/>
    <n v="13470.86"/>
    <s v="tier - 3"/>
    <s v="tier - 3"/>
    <s v="R1011"/>
    <n v="63"/>
  </r>
  <r>
    <s v="Id761"/>
    <s v="  Lisa"/>
    <n v="39.159999999999997"/>
    <n v="10.48"/>
    <x v="0"/>
    <s v="No"/>
    <s v="No"/>
    <n v="0"/>
    <s v="No"/>
    <x v="0"/>
    <s v="Diabetes"/>
    <s v="28-Jul-1960"/>
    <n v="13470.8"/>
    <s v="tier - 3"/>
    <s v="tier - 2"/>
    <s v="R1013"/>
    <n v="63"/>
  </r>
  <r>
    <s v="Id762"/>
    <s v="  Jason"/>
    <n v="44.1"/>
    <n v="5.04"/>
    <x v="1"/>
    <s v="No"/>
    <s v="No"/>
    <n v="0"/>
    <s v="No"/>
    <x v="0"/>
    <s v="Normal"/>
    <s v="19-Aug-1985"/>
    <n v="13465.8"/>
    <s v="tier - 3"/>
    <s v="tier - 1"/>
    <s v="R1012"/>
    <n v="38"/>
  </r>
  <r>
    <s v="Id763"/>
    <s v="  Courtney"/>
    <n v="33.200000000000003"/>
    <n v="9.06"/>
    <x v="0"/>
    <s v="No"/>
    <s v="No"/>
    <n v="0"/>
    <s v="No"/>
    <x v="0"/>
    <s v="Diabetes"/>
    <s v="16-Dec-1960"/>
    <n v="13462.52"/>
    <s v="tier - 3"/>
    <s v="tier - 2"/>
    <s v="R1011"/>
    <n v="63"/>
  </r>
  <r>
    <s v="Id764"/>
    <s v="  Jennifer R"/>
    <n v="29.92"/>
    <n v="11.07"/>
    <x v="0"/>
    <s v="No"/>
    <s v="No"/>
    <n v="0"/>
    <s v="No"/>
    <x v="1"/>
    <s v="Diabetes"/>
    <s v="11-Jul-1960"/>
    <n v="13457.96"/>
    <s v="tier - 3"/>
    <s v="tier - 1"/>
    <s v="R1013"/>
    <n v="63"/>
  </r>
  <r>
    <s v="Id765"/>
    <s v="  Lauren E"/>
    <n v="25"/>
    <n v="10.45"/>
    <x v="0"/>
    <s v="No"/>
    <s v="No"/>
    <n v="0"/>
    <s v="No"/>
    <x v="1"/>
    <s v="Diabetes"/>
    <s v="13-Aug-1960"/>
    <n v="13451.12"/>
    <s v="tier - 3"/>
    <s v="tier - 1"/>
    <s v="R1011"/>
    <n v="63"/>
  </r>
  <r>
    <s v="Id766"/>
    <s v="  Ashley M"/>
    <n v="38.869999999999997"/>
    <n v="8.6300000000000008"/>
    <x v="1"/>
    <s v="No"/>
    <s v="No"/>
    <n v="1"/>
    <s v="No"/>
    <x v="0"/>
    <s v="Diabetes"/>
    <s v="29-Jun-1975"/>
    <n v="13440.7"/>
    <s v="tier - 3"/>
    <s v="tier - 2"/>
    <s v="R1012"/>
    <n v="48"/>
  </r>
  <r>
    <s v="Id767"/>
    <s v="  Alison R"/>
    <n v="32.299999999999997"/>
    <n v="5.28"/>
    <x v="1"/>
    <s v="No"/>
    <s v="No"/>
    <n v="2"/>
    <s v="No"/>
    <x v="0"/>
    <s v="Normal"/>
    <s v="14-Nov-1966"/>
    <n v="13430.27"/>
    <s v="tier - 3"/>
    <s v="tier - 3"/>
    <s v="R1024"/>
    <n v="57"/>
  </r>
  <r>
    <s v="Id768"/>
    <s v="  Madeleine"/>
    <n v="31.16"/>
    <n v="7.49"/>
    <x v="1"/>
    <s v="No"/>
    <s v="No"/>
    <n v="2"/>
    <s v="No"/>
    <x v="0"/>
    <s v="Diabetes"/>
    <s v="3-Nov-1961"/>
    <n v="13429.04"/>
    <s v="tier - 3"/>
    <s v="tier - 3"/>
    <s v="R1012"/>
    <n v="62"/>
  </r>
  <r>
    <s v="Id769"/>
    <s v="  Stacey"/>
    <n v="54.59"/>
    <n v="4.2699999999999996"/>
    <x v="0"/>
    <s v="No"/>
    <s v="No"/>
    <n v="0"/>
    <s v="No"/>
    <x v="0"/>
    <s v="Normal"/>
    <s v="17-Jun-1994"/>
    <n v="13417.05"/>
    <s v="tier - 3"/>
    <s v="tier - 3"/>
    <s v="R1012"/>
    <n v="29"/>
  </r>
  <r>
    <s v="Id770"/>
    <s v="  Kimberly"/>
    <n v="21.09"/>
    <n v="9.2200000000000006"/>
    <x v="1"/>
    <s v="No"/>
    <s v="No"/>
    <n v="2"/>
    <s v="No"/>
    <x v="2"/>
    <s v="Diabetes"/>
    <s v="22-Jul-1961"/>
    <n v="13415.04"/>
    <s v="tier - 3"/>
    <s v="tier - 2"/>
    <s v="R1012"/>
    <n v="62"/>
  </r>
  <r>
    <s v="Id771"/>
    <s v="  Matthew D"/>
    <n v="52.41"/>
    <n v="5.99"/>
    <x v="0"/>
    <s v="No"/>
    <s v="No"/>
    <n v="1"/>
    <s v="No"/>
    <x v="0"/>
    <s v="Prediabetes"/>
    <s v="19-Dec-1992"/>
    <n v="13412.97"/>
    <s v="tier - 3"/>
    <s v="tier - 3"/>
    <s v="R1023"/>
    <n v="31"/>
  </r>
  <r>
    <s v="Id772"/>
    <s v="  Michael"/>
    <n v="41.47"/>
    <n v="5.86"/>
    <x v="1"/>
    <s v="No"/>
    <s v="No"/>
    <n v="2"/>
    <s v="No"/>
    <x v="0"/>
    <s v="Prediabetes"/>
    <s v="20-Dec-1959"/>
    <n v="13405.39"/>
    <s v="tier - 3"/>
    <s v="tier - 3"/>
    <s v="R1013"/>
    <n v="64"/>
  </r>
  <r>
    <s v="Id773"/>
    <s v="  Ben"/>
    <n v="33.1"/>
    <n v="5.19"/>
    <x v="1"/>
    <s v="No"/>
    <s v="No"/>
    <n v="2"/>
    <s v="No"/>
    <x v="0"/>
    <s v="Normal"/>
    <s v="25-Nov-1959"/>
    <n v="13393.76"/>
    <s v="tier - 3"/>
    <s v="tier - 1"/>
    <s v="R1011"/>
    <n v="64"/>
  </r>
  <r>
    <s v="Id774"/>
    <s v="  Chris"/>
    <n v="30.8"/>
    <n v="4.37"/>
    <x v="1"/>
    <s v="No"/>
    <s v="No"/>
    <n v="2"/>
    <s v="No"/>
    <x v="0"/>
    <s v="Normal"/>
    <s v="9-Dec-1959"/>
    <n v="13390.56"/>
    <s v="tier - 3"/>
    <s v="tier - 3"/>
    <s v="R1011"/>
    <n v="64"/>
  </r>
  <r>
    <s v="Id775"/>
    <s v="  Jeremy J"/>
    <n v="42.06"/>
    <n v="5.32"/>
    <x v="0"/>
    <s v="No"/>
    <s v="No"/>
    <n v="1"/>
    <s v="No"/>
    <x v="0"/>
    <s v="Normal"/>
    <s v="6-Jun-1984"/>
    <n v="13383.67"/>
    <s v="tier - 3"/>
    <s v="tier - 2"/>
    <s v="R1023"/>
    <n v="39"/>
  </r>
  <r>
    <s v="Id776"/>
    <s v="  Amy L"/>
    <n v="39.270000000000003"/>
    <n v="5.64"/>
    <x v="0"/>
    <s v="No"/>
    <s v="Yes"/>
    <n v="1"/>
    <s v="No"/>
    <x v="0"/>
    <s v="Normal"/>
    <s v="30-Sep-1979"/>
    <n v="13377.41"/>
    <s v="tier - 3"/>
    <s v="tier - 3"/>
    <s v="R1026"/>
    <n v="44"/>
  </r>
  <r>
    <s v="Id777"/>
    <s v="  Karen L"/>
    <n v="30.71"/>
    <n v="5.59"/>
    <x v="1"/>
    <s v="No"/>
    <s v="No"/>
    <n v="1"/>
    <s v="No"/>
    <x v="0"/>
    <s v="Normal"/>
    <s v="24-Sep-1964"/>
    <n v="13375.76"/>
    <s v="tier - 3"/>
    <s v="tier - 2"/>
    <s v="R1025"/>
    <n v="59"/>
  </r>
  <r>
    <s v="Id778"/>
    <s v="  Tennille"/>
    <n v="47.19"/>
    <n v="5.29"/>
    <x v="0"/>
    <s v="No"/>
    <s v="No"/>
    <n v="0"/>
    <s v="No"/>
    <x v="0"/>
    <s v="Normal"/>
    <s v="2-Oct-1990"/>
    <n v="13360.94"/>
    <s v="tier - 3"/>
    <s v="tier - 1"/>
    <s v="R1012"/>
    <n v="33"/>
  </r>
  <r>
    <s v="Id779"/>
    <s v="  Matt"/>
    <n v="30.02"/>
    <n v="6.65"/>
    <x v="0"/>
    <s v="No"/>
    <s v="No"/>
    <n v="0"/>
    <s v="No"/>
    <x v="0"/>
    <s v="Diabetes"/>
    <s v="11-Nov-1960"/>
    <n v="13352.1"/>
    <s v="tier - 3"/>
    <s v="tier - 1"/>
    <s v="R1012"/>
    <n v="63"/>
  </r>
  <r>
    <s v="Id780"/>
    <s v="  Emily"/>
    <n v="37.909999999999997"/>
    <n v="5.68"/>
    <x v="1"/>
    <s v="No"/>
    <s v="No"/>
    <n v="0"/>
    <s v="No"/>
    <x v="0"/>
    <s v="Normal"/>
    <s v="23-Aug-1976"/>
    <n v="13333.71"/>
    <s v="tier - 3"/>
    <s v="tier - 2"/>
    <s v="R1012"/>
    <n v="47"/>
  </r>
  <r>
    <s v="Id781"/>
    <s v="  Justin E"/>
    <n v="54.61"/>
    <n v="4.49"/>
    <x v="0"/>
    <s v="No"/>
    <s v="No"/>
    <n v="0"/>
    <s v="No"/>
    <x v="0"/>
    <s v="Normal"/>
    <s v="1-Jul-1994"/>
    <n v="13292.52"/>
    <s v="tier - 3"/>
    <s v="tier - 3"/>
    <s v="R1012"/>
    <n v="29"/>
  </r>
  <r>
    <s v="Id782"/>
    <s v="  Shalane"/>
    <n v="36.005000000000003"/>
    <n v="6.9"/>
    <x v="0"/>
    <s v="No"/>
    <s v="No"/>
    <n v="0"/>
    <s v="No"/>
    <x v="0"/>
    <s v="Diabetes"/>
    <s v="11-Oct-1962"/>
    <n v="13228.85"/>
    <s v="tier - 3"/>
    <s v="tier - 3"/>
    <s v="R1023"/>
    <n v="61"/>
  </r>
  <r>
    <s v="Id783"/>
    <s v="  Jessica N"/>
    <n v="28.7"/>
    <n v="11.52"/>
    <x v="0"/>
    <s v="No"/>
    <s v="No"/>
    <n v="0"/>
    <s v="No"/>
    <x v="1"/>
    <s v="Diabetes"/>
    <s v="24-Nov-1962"/>
    <n v="13224.69"/>
    <s v="tier - 3"/>
    <s v="tier - 2"/>
    <s v="R1011"/>
    <n v="61"/>
  </r>
  <r>
    <s v="Id784"/>
    <s v="  Melanie"/>
    <n v="34.295000000000002"/>
    <n v="11.24"/>
    <x v="0"/>
    <s v="No"/>
    <s v="No"/>
    <n v="0"/>
    <s v="No"/>
    <x v="0"/>
    <s v="Diabetes"/>
    <s v="13-Nov-1965"/>
    <n v="13224.06"/>
    <s v="tier - 3"/>
    <s v="tier - 3"/>
    <s v="R1024"/>
    <n v="58"/>
  </r>
  <r>
    <s v="Id785"/>
    <s v="  Ruth Angelica"/>
    <n v="27.55"/>
    <n v="10.98"/>
    <x v="0"/>
    <s v="No"/>
    <s v="No"/>
    <n v="0"/>
    <s v="No"/>
    <x v="1"/>
    <s v="Diabetes"/>
    <s v="7-Dec-1962"/>
    <n v="13217.09"/>
    <s v="tier - 3"/>
    <s v="tier - 1"/>
    <s v="R1024"/>
    <n v="61"/>
  </r>
  <r>
    <s v="Id786"/>
    <s v="  Una M"/>
    <n v="40.700000000000003"/>
    <n v="5.42"/>
    <x v="0"/>
    <s v="No"/>
    <s v="No"/>
    <n v="0"/>
    <s v="No"/>
    <x v="0"/>
    <s v="Normal"/>
    <s v="15-Oct-1982"/>
    <n v="13214.43"/>
    <s v="tier - 3"/>
    <s v="tier - 2"/>
    <s v="R1012"/>
    <n v="41"/>
  </r>
  <r>
    <s v="Id787"/>
    <s v="  Taralyn"/>
    <n v="18.335000000000001"/>
    <n v="10.97"/>
    <x v="0"/>
    <s v="No"/>
    <s v="No"/>
    <n v="0"/>
    <s v="No"/>
    <x v="3"/>
    <s v="Diabetes"/>
    <s v="5-Aug-1962"/>
    <n v="13204.29"/>
    <s v="tier - 3"/>
    <s v="tier - 1"/>
    <s v="R1024"/>
    <n v="61"/>
  </r>
  <r>
    <s v="Id788"/>
    <s v="  James A"/>
    <n v="33.914999999999999"/>
    <n v="9.56"/>
    <x v="1"/>
    <s v="No"/>
    <s v="No"/>
    <n v="2"/>
    <s v="No"/>
    <x v="0"/>
    <s v="Diabetes"/>
    <s v="6-Dec-1961"/>
    <n v="13143.86"/>
    <s v="tier - 3"/>
    <s v="tier - 2"/>
    <s v="R1016"/>
    <n v="62"/>
  </r>
  <r>
    <s v="Id789"/>
    <s v="  Ning"/>
    <n v="33.534999999999997"/>
    <n v="9.4"/>
    <x v="1"/>
    <s v="No"/>
    <s v="No"/>
    <n v="2"/>
    <s v="No"/>
    <x v="0"/>
    <s v="Diabetes"/>
    <s v="6-Dec-1961"/>
    <n v="13143.34"/>
    <s v="tier - 3"/>
    <s v="tier - 2"/>
    <s v="R1020"/>
    <n v="62"/>
  </r>
  <r>
    <s v="Id790"/>
    <s v="  Joel"/>
    <n v="23.655000000000001"/>
    <n v="8.48"/>
    <x v="1"/>
    <s v="No"/>
    <s v="No"/>
    <n v="2"/>
    <s v="No"/>
    <x v="2"/>
    <s v="Diabetes"/>
    <s v="7-Sep-1961"/>
    <n v="13129.6"/>
    <s v="tier - 3"/>
    <s v="tier - 2"/>
    <s v="R1017"/>
    <n v="62"/>
  </r>
  <r>
    <s v="Id791"/>
    <s v="  Pamela J"/>
    <n v="28"/>
    <n v="5.57"/>
    <x v="0"/>
    <s v="No"/>
    <s v="No"/>
    <n v="0"/>
    <s v="No"/>
    <x v="1"/>
    <s v="Normal"/>
    <s v="16-Aug-1999"/>
    <n v="13126.68"/>
    <s v="tier - 3"/>
    <s v="tier - 3"/>
    <s v="R1011"/>
    <n v="24"/>
  </r>
  <r>
    <s v="Id792"/>
    <s v="  Brittney"/>
    <n v="30.23"/>
    <n v="6.94"/>
    <x v="1"/>
    <s v="No"/>
    <s v="Yes"/>
    <n v="1"/>
    <s v="No"/>
    <x v="0"/>
    <s v="Diabetes"/>
    <s v="14-Sep-1963"/>
    <n v="13116.84"/>
    <s v="tier - 3"/>
    <s v="tier - 1"/>
    <s v="R1012"/>
    <n v="60"/>
  </r>
  <r>
    <s v="Id793"/>
    <s v="  Sheila"/>
    <n v="51.14"/>
    <n v="4.05"/>
    <x v="0"/>
    <s v="No"/>
    <s v="No"/>
    <n v="1"/>
    <s v="No"/>
    <x v="0"/>
    <s v="Normal"/>
    <s v="12-Aug-1992"/>
    <n v="13113.51"/>
    <s v="tier - 3"/>
    <s v="tier - 2"/>
    <s v="R1026"/>
    <n v="31"/>
  </r>
  <r>
    <s v="Id794"/>
    <s v="  Koji"/>
    <n v="24.32"/>
    <n v="10.220000000000001"/>
    <x v="0"/>
    <s v="No"/>
    <s v="No"/>
    <n v="0"/>
    <s v="No"/>
    <x v="2"/>
    <s v="Diabetes"/>
    <s v="2-Aug-1962"/>
    <n v="13112.6"/>
    <s v="tier - 3"/>
    <s v="tier - 3"/>
    <s v="R1012"/>
    <n v="61"/>
  </r>
  <r>
    <s v="Id795"/>
    <s v="  Sarah"/>
    <n v="38.06"/>
    <n v="9.24"/>
    <x v="0"/>
    <s v="No"/>
    <s v="No"/>
    <n v="0"/>
    <s v="No"/>
    <x v="0"/>
    <s v="Diabetes"/>
    <s v="30-Oct-1971"/>
    <n v="13110.79"/>
    <s v="tier - 3"/>
    <s v="tier - 2"/>
    <s v="R1011"/>
    <n v="52"/>
  </r>
  <r>
    <s v="Id796"/>
    <s v="  Colleen M"/>
    <n v="37.700000000000003"/>
    <n v="8.6"/>
    <x v="0"/>
    <s v="No"/>
    <s v="No"/>
    <n v="0"/>
    <s v="No"/>
    <x v="0"/>
    <s v="Diabetes"/>
    <s v="17-Jul-1978"/>
    <n v="13101.74"/>
    <s v="tier - 3"/>
    <s v="tier - 2"/>
    <s v="R1026"/>
    <n v="45"/>
  </r>
  <r>
    <s v="Id797"/>
    <s v="  Deedra G"/>
    <n v="44"/>
    <n v="9.32"/>
    <x v="1"/>
    <s v="No"/>
    <s v="No"/>
    <n v="2"/>
    <s v="No"/>
    <x v="0"/>
    <s v="Diabetes"/>
    <s v="6-Nov-1961"/>
    <n v="13063.88"/>
    <s v="tier - 3"/>
    <s v="tier - 2"/>
    <s v="R1011"/>
    <n v="62"/>
  </r>
  <r>
    <s v="Id798"/>
    <s v="  Kulwinder"/>
    <n v="41.45"/>
    <n v="6.12"/>
    <x v="1"/>
    <s v="No"/>
    <s v="No"/>
    <n v="0"/>
    <s v="No"/>
    <x v="0"/>
    <s v="Prediabetes"/>
    <s v="26-Oct-1985"/>
    <n v="13051.22"/>
    <s v="tier - 3"/>
    <s v="tier - 1"/>
    <s v="R1026"/>
    <n v="38"/>
  </r>
  <r>
    <s v="Id799"/>
    <s v="  Ann M"/>
    <n v="25.364999999999998"/>
    <n v="9.19"/>
    <x v="1"/>
    <s v="No"/>
    <s v="No"/>
    <n v="0"/>
    <s v="No"/>
    <x v="1"/>
    <s v="Diabetes"/>
    <s v="6-Aug-1967"/>
    <n v="13047.33"/>
    <s v="tier - 3"/>
    <s v="tier - 3"/>
    <s v="R1024"/>
    <n v="56"/>
  </r>
  <r>
    <s v="Id800"/>
    <s v="  Sarah E"/>
    <n v="34.56"/>
    <n v="5.84"/>
    <x v="1"/>
    <s v="No"/>
    <s v="Yes"/>
    <n v="1"/>
    <s v="No"/>
    <x v="0"/>
    <s v="Prediabetes"/>
    <s v="23-Sep-1969"/>
    <n v="13044.41"/>
    <s v="tier - 3"/>
    <s v="tier - 1"/>
    <s v="R1012"/>
    <n v="54"/>
  </r>
  <r>
    <s v="Id801"/>
    <s v="  Apryl J"/>
    <n v="28.2"/>
    <n v="7.19"/>
    <x v="1"/>
    <s v="No"/>
    <s v="No"/>
    <n v="2"/>
    <s v="No"/>
    <x v="1"/>
    <s v="Diabetes"/>
    <s v="9-Nov-1961"/>
    <n v="13041.92"/>
    <s v="tier - 3"/>
    <s v="tier - 1"/>
    <s v="R1011"/>
    <n v="62"/>
  </r>
  <r>
    <s v="Id802"/>
    <s v="  Ilana"/>
    <n v="30.43"/>
    <n v="9.39"/>
    <x v="0"/>
    <s v="No"/>
    <s v="No"/>
    <n v="0"/>
    <s v="No"/>
    <x v="0"/>
    <s v="Diabetes"/>
    <s v="4-Nov-1965"/>
    <n v="13023.93"/>
    <s v="tier - 3"/>
    <s v="tier - 2"/>
    <s v="R1025"/>
    <n v="58"/>
  </r>
  <r>
    <s v="Id803"/>
    <s v="  Katherine"/>
    <n v="32.395000000000003"/>
    <n v="4.2699999999999996"/>
    <x v="1"/>
    <s v="No"/>
    <s v="No"/>
    <n v="1"/>
    <s v="No"/>
    <x v="0"/>
    <s v="Normal"/>
    <s v="23-Sep-1964"/>
    <n v="13019.16"/>
    <s v="tier - 3"/>
    <s v="tier - 1"/>
    <s v="R1024"/>
    <n v="59"/>
  </r>
  <r>
    <s v="Id804"/>
    <s v="  Katherine"/>
    <n v="24.035"/>
    <n v="11.71"/>
    <x v="0"/>
    <s v="No"/>
    <s v="No"/>
    <n v="0"/>
    <s v="No"/>
    <x v="2"/>
    <s v="Diabetes"/>
    <s v="20-Jul-1962"/>
    <n v="13012.21"/>
    <s v="tier - 3"/>
    <s v="tier - 1"/>
    <s v="R1012"/>
    <n v="61"/>
  </r>
  <r>
    <s v="Id805"/>
    <s v="  Karl"/>
    <n v="37.119999999999997"/>
    <n v="5.29"/>
    <x v="0"/>
    <s v="No"/>
    <s v="No"/>
    <n v="2"/>
    <s v="No"/>
    <x v="0"/>
    <s v="Normal"/>
    <s v="27-Sep-1972"/>
    <n v="13010.86"/>
    <s v="tier - 3"/>
    <s v="tier - 2"/>
    <s v="R1012"/>
    <n v="51"/>
  </r>
  <r>
    <s v="Id806"/>
    <s v="  Stephen"/>
    <n v="34.840000000000003"/>
    <n v="6"/>
    <x v="1"/>
    <s v="No"/>
    <s v="Yes"/>
    <n v="1"/>
    <s v="No"/>
    <x v="0"/>
    <s v="Prediabetes"/>
    <s v="13-Dec-1969"/>
    <n v="13008.07"/>
    <s v="tier - 3"/>
    <s v="tier - 3"/>
    <s v="R1012"/>
    <n v="54"/>
  </r>
  <r>
    <s v="Id807"/>
    <s v="  Will"/>
    <n v="29.53"/>
    <n v="10.64"/>
    <x v="0"/>
    <s v="No"/>
    <s v="No"/>
    <n v="0"/>
    <s v="No"/>
    <x v="1"/>
    <s v="Diabetes"/>
    <s v="24-Jun-1962"/>
    <n v="13004.95"/>
    <s v="tier - 3"/>
    <s v="tier - 1"/>
    <s v="R1012"/>
    <n v="61"/>
  </r>
  <r>
    <s v="Id808"/>
    <s v="  Bradley D"/>
    <n v="42.51"/>
    <n v="8.2100000000000009"/>
    <x v="1"/>
    <s v="No"/>
    <s v="No"/>
    <n v="0"/>
    <s v="No"/>
    <x v="0"/>
    <s v="Diabetes"/>
    <s v="30-Oct-1981"/>
    <n v="13002.91"/>
    <s v="tier - 3"/>
    <s v="tier - 1"/>
    <s v="R1012"/>
    <n v="42"/>
  </r>
  <r>
    <s v="Id809"/>
    <s v="  Amy M"/>
    <n v="38.14"/>
    <n v="5.58"/>
    <x v="0"/>
    <s v="No"/>
    <s v="Yes"/>
    <n v="1"/>
    <s v="No"/>
    <x v="0"/>
    <s v="Normal"/>
    <s v="27-Nov-1979"/>
    <n v="12994.12"/>
    <s v="tier - 3"/>
    <s v="tier - 2"/>
    <s v="R1026"/>
    <n v="44"/>
  </r>
  <r>
    <s v="Id810"/>
    <s v="  Matthew W"/>
    <n v="39.93"/>
    <n v="8.75"/>
    <x v="0"/>
    <s v="No"/>
    <s v="No"/>
    <n v="0"/>
    <s v="No"/>
    <x v="0"/>
    <s v="Diabetes"/>
    <s v="28-Nov-1960"/>
    <n v="12982.87"/>
    <s v="tier - 3"/>
    <s v="tier - 1"/>
    <s v="R1013"/>
    <n v="63"/>
  </r>
  <r>
    <s v="Id811"/>
    <s v="  Doug"/>
    <n v="38.83"/>
    <n v="11.86"/>
    <x v="0"/>
    <s v="No"/>
    <s v="No"/>
    <n v="0"/>
    <s v="No"/>
    <x v="0"/>
    <s v="Diabetes"/>
    <s v="23-Sep-1960"/>
    <n v="12981.35"/>
    <s v="tier - 3"/>
    <s v="tier - 3"/>
    <s v="R1013"/>
    <n v="63"/>
  </r>
  <r>
    <s v="Id812"/>
    <s v="  Tom"/>
    <n v="37.4"/>
    <n v="11.46"/>
    <x v="0"/>
    <s v="No"/>
    <s v="No"/>
    <n v="0"/>
    <s v="No"/>
    <x v="0"/>
    <s v="Diabetes"/>
    <s v="22-Jun-1960"/>
    <n v="12979.36"/>
    <s v="tier - 3"/>
    <s v="tier - 1"/>
    <s v="R1011"/>
    <n v="63"/>
  </r>
  <r>
    <s v="Id813"/>
    <s v="  Jonathan"/>
    <n v="21.4"/>
    <n v="9.0299999999999994"/>
    <x v="0"/>
    <s v="No"/>
    <s v="No"/>
    <n v="0"/>
    <s v="No"/>
    <x v="2"/>
    <s v="Diabetes"/>
    <s v="4-Nov-1960"/>
    <n v="12957.12"/>
    <s v="tier - 3"/>
    <s v="tier - 1"/>
    <s v="R1011"/>
    <n v="63"/>
  </r>
  <r>
    <s v="Id814"/>
    <s v="  Wayne A"/>
    <n v="38.380000000000003"/>
    <n v="8.26"/>
    <x v="1"/>
    <s v="No"/>
    <s v="No"/>
    <n v="2"/>
    <s v="No"/>
    <x v="0"/>
    <s v="Diabetes"/>
    <s v="20-Aug-1961"/>
    <n v="12950.07"/>
    <s v="tier - 3"/>
    <s v="tier - 1"/>
    <s v="R1012"/>
    <n v="62"/>
  </r>
  <r>
    <s v="Id815"/>
    <s v="  Nobuyori"/>
    <n v="33.659999999999997"/>
    <n v="5.42"/>
    <x v="1"/>
    <s v="No"/>
    <s v="No"/>
    <n v="2"/>
    <s v="No"/>
    <x v="0"/>
    <s v="Normal"/>
    <s v="22-Dec-1966"/>
    <n v="12949.16"/>
    <s v="tier - 3"/>
    <s v="tier - 3"/>
    <s v="R1013"/>
    <n v="57"/>
  </r>
  <r>
    <s v="Id816"/>
    <s v="  Rich"/>
    <n v="31.79"/>
    <n v="11.33"/>
    <x v="1"/>
    <s v="No"/>
    <s v="Yes"/>
    <n v="1"/>
    <s v="No"/>
    <x v="0"/>
    <s v="Diabetes"/>
    <s v="14-Aug-1963"/>
    <n v="12928.79"/>
    <s v="tier - 3"/>
    <s v="tier - 2"/>
    <s v="R1013"/>
    <n v="60"/>
  </r>
  <r>
    <s v="Id817"/>
    <s v="  Marcos S"/>
    <n v="29.7"/>
    <n v="7.69"/>
    <x v="1"/>
    <s v="No"/>
    <s v="Yes"/>
    <n v="1"/>
    <s v="No"/>
    <x v="1"/>
    <s v="Diabetes"/>
    <s v="1-Sep-1963"/>
    <n v="12925.89"/>
    <s v="tier - 3"/>
    <s v="tier - 2"/>
    <s v="R1013"/>
    <n v="60"/>
  </r>
  <r>
    <s v="Id818"/>
    <s v="  Dave"/>
    <n v="25.46"/>
    <n v="8.77"/>
    <x v="1"/>
    <s v="No"/>
    <s v="Yes"/>
    <n v="1"/>
    <s v="No"/>
    <x v="1"/>
    <s v="Diabetes"/>
    <s v="16-Aug-1963"/>
    <n v="12913.99"/>
    <s v="tier - 3"/>
    <s v="tier - 2"/>
    <s v="R1016"/>
    <n v="60"/>
  </r>
  <r>
    <s v="Id819"/>
    <s v="  Andy"/>
    <n v="39.14"/>
    <n v="4.91"/>
    <x v="0"/>
    <s v="Yes"/>
    <s v="No"/>
    <n v="1"/>
    <s v="No"/>
    <x v="0"/>
    <s v="Normal"/>
    <s v="9-Jul-2004"/>
    <n v="12890.06"/>
    <s v="tier - 3"/>
    <s v="tier - 1"/>
    <s v="R1019"/>
    <n v="19"/>
  </r>
  <r>
    <s v="Id820"/>
    <s v="  Mary"/>
    <n v="41.2"/>
    <n v="4.95"/>
    <x v="0"/>
    <s v="No"/>
    <s v="No"/>
    <n v="1"/>
    <s v="No"/>
    <x v="0"/>
    <s v="Normal"/>
    <s v="6-Aug-1984"/>
    <n v="12870.31"/>
    <s v="tier - 3"/>
    <s v="tier - 3"/>
    <s v="R1012"/>
    <n v="39"/>
  </r>
  <r>
    <s v="Id821"/>
    <s v="  Marcus B"/>
    <n v="28.81"/>
    <n v="10.8"/>
    <x v="1"/>
    <s v="No"/>
    <s v="Yes"/>
    <n v="1"/>
    <s v="No"/>
    <x v="1"/>
    <s v="Diabetes"/>
    <s v="27-Sep-1963"/>
    <n v="12856.84"/>
    <s v="tier - 3"/>
    <s v="tier - 3"/>
    <s v="R1021"/>
    <n v="60"/>
  </r>
  <r>
    <s v="Id822"/>
    <s v="  Thomas K"/>
    <n v="37.409999999999997"/>
    <n v="7.21"/>
    <x v="0"/>
    <s v="No"/>
    <s v="No"/>
    <n v="2"/>
    <s v="No"/>
    <x v="0"/>
    <s v="Diabetes"/>
    <s v="22-Sep-1973"/>
    <n v="12852.37"/>
    <s v="tier - 3"/>
    <s v="tier - 1"/>
    <s v="R1012"/>
    <n v="50"/>
  </r>
  <r>
    <s v="Id823"/>
    <s v="  Robert"/>
    <n v="52.54"/>
    <n v="5.12"/>
    <x v="0"/>
    <s v="No"/>
    <s v="Yes"/>
    <n v="1"/>
    <s v="No"/>
    <x v="0"/>
    <s v="Normal"/>
    <s v="27-Sep-1993"/>
    <n v="12847.24"/>
    <s v="tier - 3"/>
    <s v="tier - 2"/>
    <s v="R1012"/>
    <n v="30"/>
  </r>
  <r>
    <s v="Id824"/>
    <s v="  Geoff"/>
    <n v="17.29"/>
    <n v="4.62"/>
    <x v="0"/>
    <s v="Yes"/>
    <s v="No"/>
    <n v="1"/>
    <s v="Yes"/>
    <x v="3"/>
    <s v="Normal"/>
    <s v="9-Nov-2004"/>
    <n v="12829.46"/>
    <s v="tier - 3"/>
    <s v="tier - 3"/>
    <s v="R1016"/>
    <n v="19"/>
  </r>
  <r>
    <s v="Id825"/>
    <s v="  Chris J"/>
    <n v="31.74"/>
    <n v="7.68"/>
    <x v="1"/>
    <s v="No"/>
    <s v="No"/>
    <n v="0"/>
    <s v="No"/>
    <x v="0"/>
    <s v="Diabetes"/>
    <s v="25-Sep-1967"/>
    <n v="12823.25"/>
    <s v="tier - 3"/>
    <s v="tier - 3"/>
    <s v="R1021"/>
    <n v="56"/>
  </r>
  <r>
    <s v="Id826"/>
    <s v="  Kate A"/>
    <n v="26.504999999999999"/>
    <n v="6.79"/>
    <x v="1"/>
    <s v="No"/>
    <s v="Yes"/>
    <n v="1"/>
    <s v="No"/>
    <x v="1"/>
    <s v="Diabetes"/>
    <s v="20-Jul-1963"/>
    <n v="12815.44"/>
    <s v="tier - 3"/>
    <s v="tier - 3"/>
    <s v="R1024"/>
    <n v="60"/>
  </r>
  <r>
    <s v="Id827"/>
    <s v="  Kelli"/>
    <n v="36.479999999999997"/>
    <n v="11.09"/>
    <x v="0"/>
    <s v="No"/>
    <s v="No"/>
    <n v="0"/>
    <s v="No"/>
    <x v="0"/>
    <s v="Diabetes"/>
    <s v="24-Jul-1978"/>
    <n v="12797.21"/>
    <s v="tier - 3"/>
    <s v="tier - 1"/>
    <s v="R1024"/>
    <n v="45"/>
  </r>
  <r>
    <s v="Id828"/>
    <s v="  Maggie M"/>
    <n v="39.159999999999997"/>
    <n v="5.24"/>
    <x v="1"/>
    <s v="No"/>
    <s v="Yes"/>
    <n v="1"/>
    <s v="No"/>
    <x v="0"/>
    <s v="Normal"/>
    <s v="29-Oct-1983"/>
    <n v="12788.18"/>
    <s v="tier - 3"/>
    <s v="tier - 1"/>
    <s v="R1026"/>
    <n v="40"/>
  </r>
  <r>
    <s v="Id829"/>
    <s v="  Michelle L"/>
    <n v="28.22"/>
    <n v="7.51"/>
    <x v="1"/>
    <s v="No"/>
    <s v="Yes"/>
    <n v="1"/>
    <s v="No"/>
    <x v="1"/>
    <s v="Diabetes"/>
    <s v="5-Dec-1963"/>
    <n v="12788.03"/>
    <s v="tier - 3"/>
    <s v="tier - 3"/>
    <s v="R1025"/>
    <n v="60"/>
  </r>
  <r>
    <s v="Id830"/>
    <s v="  Ashley K"/>
    <n v="35"/>
    <n v="4.13"/>
    <x v="0"/>
    <s v="No"/>
    <s v="No"/>
    <n v="2"/>
    <s v="No"/>
    <x v="0"/>
    <s v="Normal"/>
    <s v="7-Oct-1972"/>
    <n v="12776.05"/>
    <s v="tier - 3"/>
    <s v="tier - 3"/>
    <s v="R1026"/>
    <n v="51"/>
  </r>
  <r>
    <s v="Id831"/>
    <s v="  Michael"/>
    <n v="36.24"/>
    <n v="8.3800000000000008"/>
    <x v="1"/>
    <s v="No"/>
    <s v="No"/>
    <n v="1"/>
    <s v="No"/>
    <x v="0"/>
    <s v="Diabetes"/>
    <s v="25-Sep-1975"/>
    <n v="12770.27"/>
    <s v="tier - 3"/>
    <s v="tier - 3"/>
    <s v="R1021"/>
    <n v="48"/>
  </r>
  <r>
    <s v="Id832"/>
    <s v="  Ryan K"/>
    <n v="36.954999999999998"/>
    <n v="8.07"/>
    <x v="0"/>
    <s v="No"/>
    <s v="No"/>
    <n v="0"/>
    <s v="No"/>
    <x v="0"/>
    <s v="Diabetes"/>
    <s v="1-Oct-1962"/>
    <n v="12741.17"/>
    <s v="tier - 3"/>
    <s v="tier - 1"/>
    <s v="R1017"/>
    <n v="61"/>
  </r>
  <r>
    <s v="Id833"/>
    <s v="  Matthew J"/>
    <n v="29.64"/>
    <n v="8.9499999999999993"/>
    <x v="0"/>
    <s v="No"/>
    <s v="No"/>
    <n v="0"/>
    <s v="No"/>
    <x v="1"/>
    <s v="Diabetes"/>
    <s v="2-Sep-1962"/>
    <n v="12731"/>
    <s v="tier - 3"/>
    <s v="tier - 3"/>
    <s v="R1016"/>
    <n v="61"/>
  </r>
  <r>
    <s v="Id834"/>
    <s v="  Karine"/>
    <n v="42.74"/>
    <n v="6.31"/>
    <x v="1"/>
    <s v="No"/>
    <s v="No"/>
    <n v="1"/>
    <s v="No"/>
    <x v="0"/>
    <s v="Prediabetes"/>
    <s v="17-Jul-1988"/>
    <n v="12718.21"/>
    <s v="tier - 3"/>
    <s v="tier - 1"/>
    <s v="R1026"/>
    <n v="35"/>
  </r>
  <r>
    <s v="Id835"/>
    <s v="  Antonia G"/>
    <n v="36.130000000000003"/>
    <n v="7.19"/>
    <x v="1"/>
    <s v="No"/>
    <s v="No"/>
    <n v="2"/>
    <s v="No"/>
    <x v="0"/>
    <s v="Diabetes"/>
    <s v="8-Jul-1970"/>
    <n v="12713"/>
    <s v="tier - 3"/>
    <s v="tier - 1"/>
    <s v="R1011"/>
    <n v="53"/>
  </r>
  <r>
    <s v="Id836"/>
    <s v="  Casondra L"/>
    <n v="31.55"/>
    <n v="6.11"/>
    <x v="1"/>
    <s v="No"/>
    <s v="No"/>
    <n v="1"/>
    <s v="No"/>
    <x v="0"/>
    <s v="Prediabetes"/>
    <s v="28-Nov-1964"/>
    <n v="12700.63"/>
    <s v="tier - 3"/>
    <s v="tier - 3"/>
    <s v="R1011"/>
    <n v="59"/>
  </r>
  <r>
    <s v="Id837"/>
    <s v="  Wendy"/>
    <n v="52.75"/>
    <n v="6.02"/>
    <x v="0"/>
    <s v="No"/>
    <s v="No"/>
    <n v="1"/>
    <s v="No"/>
    <x v="0"/>
    <s v="Prediabetes"/>
    <s v="7-Jul-1992"/>
    <n v="12699.56"/>
    <s v="tier - 3"/>
    <s v="tier - 2"/>
    <s v="R1011"/>
    <n v="31"/>
  </r>
  <r>
    <s v="Id838"/>
    <s v="  Eric D"/>
    <n v="36.67"/>
    <n v="11.86"/>
    <x v="0"/>
    <s v="No"/>
    <s v="No"/>
    <n v="0"/>
    <s v="No"/>
    <x v="0"/>
    <s v="Diabetes"/>
    <s v="24-Sep-1974"/>
    <n v="12697.48"/>
    <s v="tier - 3"/>
    <s v="tier - 3"/>
    <s v="R1021"/>
    <n v="49"/>
  </r>
  <r>
    <s v="Id839"/>
    <s v="  Elizabeth"/>
    <n v="38.06"/>
    <n v="8.25"/>
    <x v="0"/>
    <s v="No"/>
    <s v="No"/>
    <n v="0"/>
    <s v="No"/>
    <x v="0"/>
    <s v="Diabetes"/>
    <s v="27-Aug-1962"/>
    <n v="12648.7"/>
    <s v="tier - 3"/>
    <s v="tier - 2"/>
    <s v="R1013"/>
    <n v="61"/>
  </r>
  <r>
    <s v="Id840"/>
    <s v="  Laura F"/>
    <n v="38"/>
    <n v="8.1300000000000008"/>
    <x v="0"/>
    <s v="No"/>
    <s v="No"/>
    <n v="0"/>
    <s v="No"/>
    <x v="0"/>
    <s v="Diabetes"/>
    <s v="14-Sep-1965"/>
    <n v="12646.21"/>
    <s v="tier - 3"/>
    <s v="tier - 2"/>
    <s v="R1011"/>
    <n v="58"/>
  </r>
  <r>
    <s v="Id841"/>
    <s v="  Amelia F"/>
    <n v="35.1"/>
    <n v="10.1"/>
    <x v="0"/>
    <s v="No"/>
    <s v="No"/>
    <n v="0"/>
    <s v="No"/>
    <x v="0"/>
    <s v="Diabetes"/>
    <s v="11-Jul-1962"/>
    <n v="12644.59"/>
    <s v="tier - 3"/>
    <s v="tier - 2"/>
    <s v="R1011"/>
    <n v="61"/>
  </r>
  <r>
    <s v="Id842"/>
    <s v="  Amy L"/>
    <n v="33.82"/>
    <n v="5.89"/>
    <x v="1"/>
    <s v="No"/>
    <s v="No"/>
    <n v="2"/>
    <s v="No"/>
    <x v="0"/>
    <s v="Prediabetes"/>
    <s v="17-Dec-1966"/>
    <n v="12643.38"/>
    <s v="tier - 3"/>
    <s v="tier - 1"/>
    <s v="R1012"/>
    <n v="57"/>
  </r>
  <r>
    <s v="Id843"/>
    <s v="  Katie J"/>
    <n v="37.43"/>
    <n v="4.97"/>
    <x v="0"/>
    <s v="No"/>
    <s v="No"/>
    <n v="2"/>
    <s v="No"/>
    <x v="0"/>
    <s v="Normal"/>
    <s v="5-Sep-1972"/>
    <n v="12640.24"/>
    <s v="tier - 3"/>
    <s v="tier - 1"/>
    <s v="R1011"/>
    <n v="51"/>
  </r>
  <r>
    <s v="Id844"/>
    <s v="  Laura E"/>
    <n v="30.5"/>
    <n v="9.9"/>
    <x v="0"/>
    <s v="No"/>
    <s v="No"/>
    <n v="0"/>
    <s v="No"/>
    <x v="0"/>
    <s v="Diabetes"/>
    <s v="22-Jul-1962"/>
    <n v="12638.2"/>
    <s v="tier - 3"/>
    <s v="tier - 1"/>
    <s v="R1011"/>
    <n v="61"/>
  </r>
  <r>
    <s v="Id845"/>
    <s v="  Mayumi"/>
    <n v="24.53"/>
    <n v="9.0500000000000007"/>
    <x v="0"/>
    <s v="No"/>
    <s v="No"/>
    <n v="0"/>
    <s v="No"/>
    <x v="2"/>
    <s v="Diabetes"/>
    <s v="22-Nov-1962"/>
    <n v="12629.9"/>
    <s v="tier - 3"/>
    <s v="tier - 3"/>
    <s v="R1013"/>
    <n v="61"/>
  </r>
  <r>
    <s v="Id846"/>
    <s v="  Vanessa"/>
    <n v="25.74"/>
    <n v="10.93"/>
    <x v="0"/>
    <s v="No"/>
    <s v="No"/>
    <n v="0"/>
    <s v="No"/>
    <x v="1"/>
    <s v="Diabetes"/>
    <s v="4-Oct-1965"/>
    <n v="12629.17"/>
    <s v="tier - 3"/>
    <s v="tier - 1"/>
    <s v="R1013"/>
    <n v="58"/>
  </r>
  <r>
    <s v="Id847"/>
    <s v="  Natali N"/>
    <n v="34.08"/>
    <n v="7.58"/>
    <x v="1"/>
    <s v="No"/>
    <s v="No"/>
    <n v="2"/>
    <s v="No"/>
    <x v="0"/>
    <s v="Diabetes"/>
    <s v="28-Dec-1970"/>
    <n v="12624.74"/>
    <s v="tier - 3"/>
    <s v="tier - 1"/>
    <s v="R1012"/>
    <n v="53"/>
  </r>
  <r>
    <s v="Id848"/>
    <s v="  Beth"/>
    <n v="31.35"/>
    <n v="11"/>
    <x v="1"/>
    <s v="No"/>
    <s v="Yes"/>
    <n v="1"/>
    <s v="No"/>
    <x v="0"/>
    <s v="Diabetes"/>
    <s v="19-Aug-1963"/>
    <n v="12622.18"/>
    <s v="tier - 3"/>
    <s v="tier - 1"/>
    <s v="R1012"/>
    <n v="60"/>
  </r>
  <r>
    <s v="Id849"/>
    <s v="  Alex"/>
    <n v="26.79"/>
    <n v="5.0599999999999996"/>
    <x v="0"/>
    <s v="No"/>
    <s v="No"/>
    <n v="1"/>
    <s v="No"/>
    <x v="1"/>
    <s v="Normal"/>
    <s v="18-Nov-1998"/>
    <n v="12609.89"/>
    <s v="tier - 3"/>
    <s v="tier - 3"/>
    <s v="R1012"/>
    <n v="25"/>
  </r>
  <r>
    <s v="Id850"/>
    <s v="  Spencer"/>
    <n v="42.78"/>
    <n v="6.11"/>
    <x v="1"/>
    <s v="No"/>
    <s v="No"/>
    <n v="1"/>
    <s v="No"/>
    <x v="0"/>
    <s v="Prediabetes"/>
    <s v="11-Aug-1988"/>
    <n v="12600.46"/>
    <s v="tier - 3"/>
    <s v="tier - 1"/>
    <s v="R1023"/>
    <n v="35"/>
  </r>
  <r>
    <s v="Id851"/>
    <s v="  Andee W"/>
    <n v="46.75"/>
    <n v="6.66"/>
    <x v="1"/>
    <s v="No"/>
    <s v="No"/>
    <n v="2"/>
    <s v="No"/>
    <x v="0"/>
    <s v="Diabetes"/>
    <s v="18-Jun-1970"/>
    <n v="12592.53"/>
    <s v="tier - 3"/>
    <s v="tier - 2"/>
    <s v="R1013"/>
    <n v="53"/>
  </r>
  <r>
    <s v="Id852"/>
    <s v="  Amy"/>
    <n v="32.15"/>
    <n v="4.0199999999999996"/>
    <x v="1"/>
    <s v="No"/>
    <s v="Yes"/>
    <n v="1"/>
    <s v="No"/>
    <x v="0"/>
    <s v="Normal"/>
    <s v="26-Nov-1969"/>
    <n v="12579.92"/>
    <s v="tier - 3"/>
    <s v="tier - 1"/>
    <s v="R1025"/>
    <n v="54"/>
  </r>
  <r>
    <s v="Id853"/>
    <s v="  Joshua"/>
    <n v="43.4"/>
    <n v="8.81"/>
    <x v="1"/>
    <s v="No"/>
    <s v="No"/>
    <n v="2"/>
    <s v="No"/>
    <x v="0"/>
    <s v="Diabetes"/>
    <s v="28-Nov-1961"/>
    <n v="12574.05"/>
    <s v="tier - 3"/>
    <s v="tier - 1"/>
    <s v="R1011"/>
    <n v="62"/>
  </r>
  <r>
    <s v="Id854"/>
    <s v="  C Fred"/>
    <n v="31.57"/>
    <n v="7.92"/>
    <x v="1"/>
    <s v="No"/>
    <s v="No"/>
    <n v="2"/>
    <s v="No"/>
    <x v="0"/>
    <s v="Diabetes"/>
    <s v="28-Nov-1961"/>
    <n v="12557.61"/>
    <s v="tier - 3"/>
    <s v="tier - 3"/>
    <s v="R1013"/>
    <n v="62"/>
  </r>
  <r>
    <s v="Id855"/>
    <s v="  Jeremy"/>
    <n v="24.32"/>
    <n v="7.48"/>
    <x v="0"/>
    <s v="No"/>
    <s v="No"/>
    <n v="0"/>
    <s v="No"/>
    <x v="2"/>
    <s v="Diabetes"/>
    <s v="16-Oct-1962"/>
    <n v="12523.6"/>
    <s v="tier - 3"/>
    <s v="tier - 3"/>
    <s v="R1012"/>
    <n v="61"/>
  </r>
  <r>
    <s v="Id856"/>
    <s v="  Patrick Sr"/>
    <n v="31.07"/>
    <n v="4.62"/>
    <x v="1"/>
    <s v="No"/>
    <s v="No"/>
    <n v="2"/>
    <s v="No"/>
    <x v="0"/>
    <s v="Normal"/>
    <s v="12-Jul-1966"/>
    <n v="12499.88"/>
    <s v="tier - 3"/>
    <s v="tier - 2"/>
    <s v="R1012"/>
    <n v="57"/>
  </r>
  <r>
    <s v="Id857"/>
    <s v="  Kelly M"/>
    <n v="35.814999999999998"/>
    <n v="8.4700000000000006"/>
    <x v="0"/>
    <s v="No"/>
    <s v="No"/>
    <n v="0"/>
    <s v="No"/>
    <x v="0"/>
    <s v="Diabetes"/>
    <s v="3-Dec-1968"/>
    <n v="12495.29"/>
    <s v="tier - 3"/>
    <s v="tier - 3"/>
    <s v="R1012"/>
    <n v="55"/>
  </r>
  <r>
    <s v="Id858"/>
    <s v="  Katherine"/>
    <n v="40.81"/>
    <n v="10.58"/>
    <x v="1"/>
    <s v="No"/>
    <s v="No"/>
    <n v="0"/>
    <s v="No"/>
    <x v="0"/>
    <s v="Diabetes"/>
    <s v="1-Sep-1967"/>
    <n v="12485.8"/>
    <s v="tier - 3"/>
    <s v="tier - 3"/>
    <s v="R1013"/>
    <n v="56"/>
  </r>
  <r>
    <s v="Id859"/>
    <s v="  Keila L"/>
    <n v="24.605"/>
    <n v="7.48"/>
    <x v="0"/>
    <s v="No"/>
    <s v="No"/>
    <n v="0"/>
    <s v="No"/>
    <x v="2"/>
    <s v="Diabetes"/>
    <s v="12-Nov-1968"/>
    <n v="12479.71"/>
    <s v="tier - 3"/>
    <s v="tier - 3"/>
    <s v="R1012"/>
    <n v="55"/>
  </r>
  <r>
    <s v="Id860"/>
    <s v="  Zanae E"/>
    <n v="21.47"/>
    <n v="7.82"/>
    <x v="0"/>
    <s v="No"/>
    <s v="No"/>
    <n v="0"/>
    <s v="No"/>
    <x v="2"/>
    <s v="Diabetes"/>
    <s v="26-Nov-1968"/>
    <n v="12475.35"/>
    <s v="tier - 3"/>
    <s v="tier - 1"/>
    <s v="R1012"/>
    <n v="55"/>
  </r>
  <r>
    <s v="Id861"/>
    <s v="  Alex"/>
    <n v="52.89"/>
    <n v="4.96"/>
    <x v="1"/>
    <s v="No"/>
    <s v="No"/>
    <n v="1"/>
    <s v="No"/>
    <x v="0"/>
    <s v="Normal"/>
    <s v="9-Aug-1995"/>
    <n v="12452.25"/>
    <s v="tier - 3"/>
    <s v="tier - 3"/>
    <s v="R1012"/>
    <n v="28"/>
  </r>
  <r>
    <s v="Id862"/>
    <s v="  Kathryn"/>
    <n v="32.965000000000003"/>
    <n v="6.15"/>
    <x v="1"/>
    <s v="No"/>
    <s v="No"/>
    <n v="1"/>
    <s v="No"/>
    <x v="0"/>
    <s v="Prediabetes"/>
    <s v="4-Aug-1964"/>
    <n v="12430.95"/>
    <s v="tier - 3"/>
    <s v="tier - 3"/>
    <s v="R1024"/>
    <n v="59"/>
  </r>
  <r>
    <s v="Id863"/>
    <s v="  Jason L"/>
    <n v="36.799999999999997"/>
    <n v="4.62"/>
    <x v="0"/>
    <s v="No"/>
    <s v="Yes"/>
    <n v="1"/>
    <s v="No"/>
    <x v="0"/>
    <s v="Normal"/>
    <s v="14-Jul-1979"/>
    <n v="12408.29"/>
    <s v="tier - 3"/>
    <s v="tier - 1"/>
    <s v="R1022"/>
    <n v="44"/>
  </r>
  <r>
    <s v="Id864"/>
    <s v="  Benjamin J"/>
    <n v="34.299999999999997"/>
    <n v="4.87"/>
    <x v="0"/>
    <s v="No"/>
    <s v="No"/>
    <n v="2"/>
    <s v="No"/>
    <x v="0"/>
    <s v="Normal"/>
    <s v="21-Aug-1972"/>
    <n v="12407.3"/>
    <s v="tier - 3"/>
    <s v="tier - 2"/>
    <s v="R1021"/>
    <n v="51"/>
  </r>
  <r>
    <s v="Id865"/>
    <s v="  Steven M"/>
    <n v="35.244999999999997"/>
    <n v="4.63"/>
    <x v="0"/>
    <s v="No"/>
    <s v="No"/>
    <n v="0"/>
    <s v="No"/>
    <x v="0"/>
    <s v="Normal"/>
    <s v="29-Dec-1989"/>
    <n v="12404.88"/>
    <s v="tier - 3"/>
    <s v="tier - 3"/>
    <s v="R1016"/>
    <n v="34"/>
  </r>
  <r>
    <s v="Id866"/>
    <s v="  Erika"/>
    <n v="26.23"/>
    <n v="11.93"/>
    <x v="0"/>
    <s v="No"/>
    <s v="No"/>
    <n v="0"/>
    <s v="No"/>
    <x v="1"/>
    <s v="Diabetes"/>
    <s v="26-Sep-1962"/>
    <n v="12369.89"/>
    <s v="tier - 3"/>
    <s v="tier - 2"/>
    <s v="R1024"/>
    <n v="61"/>
  </r>
  <r>
    <s v="Id867"/>
    <s v="  Chad"/>
    <n v="36.1"/>
    <n v="5.65"/>
    <x v="1"/>
    <s v="No"/>
    <s v="No"/>
    <n v="2"/>
    <s v="No"/>
    <x v="0"/>
    <s v="Normal"/>
    <s v="29-Dec-1966"/>
    <n v="12363.55"/>
    <s v="tier - 3"/>
    <s v="tier - 3"/>
    <s v="R1011"/>
    <n v="57"/>
  </r>
  <r>
    <s v="Id868"/>
    <s v="  Mark"/>
    <n v="37.1"/>
    <n v="11.21"/>
    <x v="1"/>
    <s v="No"/>
    <s v="Yes"/>
    <n v="1"/>
    <s v="No"/>
    <x v="0"/>
    <s v="Diabetes"/>
    <s v="22-Sep-1963"/>
    <n v="12347.17"/>
    <s v="tier - 3"/>
    <s v="tier - 3"/>
    <s v="R1011"/>
    <n v="60"/>
  </r>
  <r>
    <s v="Id869"/>
    <s v="  David"/>
    <n v="27.5"/>
    <n v="10.62"/>
    <x v="1"/>
    <s v="No"/>
    <s v="Yes"/>
    <n v="1"/>
    <s v="No"/>
    <x v="1"/>
    <s v="Diabetes"/>
    <s v="2-Aug-1963"/>
    <n v="12333.83"/>
    <s v="tier - 3"/>
    <s v="tier - 2"/>
    <s v="R1011"/>
    <n v="60"/>
  </r>
  <r>
    <s v="Id870"/>
    <s v="  Matthew R"/>
    <n v="24.7"/>
    <n v="10.7"/>
    <x v="1"/>
    <s v="No"/>
    <s v="Yes"/>
    <n v="1"/>
    <s v="No"/>
    <x v="2"/>
    <s v="Diabetes"/>
    <s v="29-Aug-1963"/>
    <n v="12323.94"/>
    <s v="tier - 3"/>
    <s v="tier - 3"/>
    <s v="R1017"/>
    <n v="60"/>
  </r>
  <r>
    <s v="Id871"/>
    <s v="  Orla"/>
    <n v="26.78"/>
    <n v="10.02"/>
    <x v="1"/>
    <s v="No"/>
    <s v="Yes"/>
    <n v="1"/>
    <s v="No"/>
    <x v="1"/>
    <s v="Diabetes"/>
    <s v="28-Oct-1963"/>
    <n v="12299.59"/>
    <s v="tier - 3"/>
    <s v="tier - 1"/>
    <s v="R1025"/>
    <n v="60"/>
  </r>
  <r>
    <s v="Id872"/>
    <s v="  Shaista S"/>
    <n v="45.8"/>
    <n v="4.8499999999999996"/>
    <x v="0"/>
    <s v="No"/>
    <s v="No"/>
    <n v="0"/>
    <s v="No"/>
    <x v="0"/>
    <s v="Normal"/>
    <s v="29-Oct-1990"/>
    <n v="12282.38"/>
    <s v="tier - 3"/>
    <s v="tier - 1"/>
    <s v="R1011"/>
    <n v="33"/>
  </r>
  <r>
    <s v="Id873"/>
    <s v="  Emily"/>
    <n v="29"/>
    <n v="4.3899999999999997"/>
    <x v="1"/>
    <s v="No"/>
    <s v="No"/>
    <n v="2"/>
    <s v="No"/>
    <x v="1"/>
    <s v="Normal"/>
    <s v="16-Nov-1966"/>
    <n v="12282.03"/>
    <s v="tier - 3"/>
    <s v="tier - 1"/>
    <s v="R1025"/>
    <n v="57"/>
  </r>
  <r>
    <s v="Id874"/>
    <s v="  Julie A"/>
    <n v="33.534999999999997"/>
    <n v="8.24"/>
    <x v="1"/>
    <s v="No"/>
    <s v="No"/>
    <n v="0"/>
    <s v="No"/>
    <x v="0"/>
    <s v="Diabetes"/>
    <s v="28-Aug-1967"/>
    <n v="12269.69"/>
    <s v="tier - 3"/>
    <s v="tier - 2"/>
    <s v="R1012"/>
    <n v="56"/>
  </r>
  <r>
    <s v="Id875"/>
    <s v="  Megumi"/>
    <n v="32.774999999999999"/>
    <n v="9.77"/>
    <x v="1"/>
    <s v="No"/>
    <s v="No"/>
    <n v="0"/>
    <s v="No"/>
    <x v="0"/>
    <s v="Diabetes"/>
    <s v="30-Dec-1967"/>
    <n v="12268.63"/>
    <s v="tier - 3"/>
    <s v="tier - 1"/>
    <s v="R1012"/>
    <n v="56"/>
  </r>
  <r>
    <s v="Id876"/>
    <s v="  Skylar"/>
    <n v="37.51"/>
    <n v="5.5"/>
    <x v="1"/>
    <s v="No"/>
    <s v="No"/>
    <n v="2"/>
    <s v="No"/>
    <x v="0"/>
    <s v="Normal"/>
    <s v="6-Dec-1966"/>
    <n v="12265.51"/>
    <s v="tier - 3"/>
    <s v="tier - 3"/>
    <s v="R1013"/>
    <n v="57"/>
  </r>
  <r>
    <s v="Id877"/>
    <s v="  Victoria"/>
    <n v="39.86"/>
    <n v="11.84"/>
    <x v="1"/>
    <s v="No"/>
    <s v="No"/>
    <n v="1"/>
    <s v="No"/>
    <x v="0"/>
    <s v="Diabetes"/>
    <s v="13-Aug-1986"/>
    <n v="12255.04"/>
    <s v="tier - 3"/>
    <s v="tier - 2"/>
    <s v="R1026"/>
    <n v="37"/>
  </r>
  <r>
    <s v="Id878"/>
    <s v="  Amanda L"/>
    <n v="42.13"/>
    <n v="4.66"/>
    <x v="0"/>
    <s v="No"/>
    <s v="No"/>
    <n v="0"/>
    <s v="No"/>
    <x v="0"/>
    <s v="Normal"/>
    <s v="23-Nov-1989"/>
    <n v="12254.44"/>
    <s v="tier - 3"/>
    <s v="tier - 3"/>
    <s v="R1026"/>
    <n v="34"/>
  </r>
  <r>
    <s v="Id879"/>
    <s v="  Renee"/>
    <n v="35.99"/>
    <n v="11.11"/>
    <x v="0"/>
    <s v="No"/>
    <s v="No"/>
    <n v="0"/>
    <s v="No"/>
    <x v="0"/>
    <s v="Diabetes"/>
    <s v="23-Jun-1974"/>
    <n v="12245.17"/>
    <s v="tier - 3"/>
    <s v="tier - 1"/>
    <s v="R1012"/>
    <n v="49"/>
  </r>
  <r>
    <s v="Id880"/>
    <s v="  Nellie A"/>
    <n v="35.200000000000003"/>
    <n v="7.72"/>
    <x v="1"/>
    <s v="No"/>
    <s v="Yes"/>
    <n v="1"/>
    <s v="No"/>
    <x v="0"/>
    <s v="Diabetes"/>
    <s v="17-Jul-1963"/>
    <n v="12244.53"/>
    <s v="tier - 3"/>
    <s v="tier - 1"/>
    <s v="R1013"/>
    <n v="60"/>
  </r>
  <r>
    <s v="Id881"/>
    <s v="  Tamara"/>
    <n v="29.91"/>
    <n v="5.55"/>
    <x v="1"/>
    <s v="No"/>
    <s v="No"/>
    <n v="2"/>
    <s v="No"/>
    <x v="1"/>
    <s v="Normal"/>
    <s v="29-Jul-1966"/>
    <n v="12237.73"/>
    <s v="tier - 3"/>
    <s v="tier - 3"/>
    <s v="R1012"/>
    <n v="57"/>
  </r>
  <r>
    <s v="Id882"/>
    <s v="  Joan"/>
    <n v="36.479999999999997"/>
    <n v="5.05"/>
    <x v="1"/>
    <s v="No"/>
    <s v="No"/>
    <n v="1"/>
    <s v="No"/>
    <x v="0"/>
    <s v="Normal"/>
    <s v="15-Oct-1964"/>
    <n v="12235.84"/>
    <s v="tier - 3"/>
    <s v="tier - 3"/>
    <s v="R1012"/>
    <n v="59"/>
  </r>
  <r>
    <s v="Id883"/>
    <s v="  Aimee J"/>
    <n v="27.5"/>
    <n v="8.69"/>
    <x v="1"/>
    <s v="No"/>
    <s v="Yes"/>
    <n v="1"/>
    <s v="No"/>
    <x v="1"/>
    <s v="Diabetes"/>
    <s v="19-Jul-1963"/>
    <n v="12233.83"/>
    <s v="tier - 3"/>
    <s v="tier - 1"/>
    <s v="R1011"/>
    <n v="60"/>
  </r>
  <r>
    <s v="Id884"/>
    <s v="  Suzanne"/>
    <n v="33.44"/>
    <n v="5.9"/>
    <x v="1"/>
    <s v="No"/>
    <s v="No"/>
    <n v="1"/>
    <s v="No"/>
    <x v="0"/>
    <s v="Prediabetes"/>
    <s v="24-Jun-1964"/>
    <n v="12231.61"/>
    <s v="tier - 3"/>
    <s v="tier - 3"/>
    <s v="R1012"/>
    <n v="59"/>
  </r>
  <r>
    <s v="Id885"/>
    <s v="  Kristin A"/>
    <n v="28.215"/>
    <n v="6.29"/>
    <x v="1"/>
    <s v="No"/>
    <s v="No"/>
    <n v="1"/>
    <s v="No"/>
    <x v="1"/>
    <s v="Prediabetes"/>
    <s v="2-Jul-1964"/>
    <n v="12224.35"/>
    <s v="tier - 3"/>
    <s v="tier - 1"/>
    <s v="R1012"/>
    <n v="59"/>
  </r>
  <r>
    <s v="Id886"/>
    <s v="  Bronwyn"/>
    <n v="27.17"/>
    <n v="5.84"/>
    <x v="1"/>
    <s v="No"/>
    <s v="No"/>
    <n v="1"/>
    <s v="No"/>
    <x v="1"/>
    <s v="Prediabetes"/>
    <s v="20-Jul-1964"/>
    <n v="12222.9"/>
    <s v="tier - 3"/>
    <s v="tier - 2"/>
    <s v="R1012"/>
    <n v="59"/>
  </r>
  <r>
    <s v="Id887"/>
    <s v="  Taylor J"/>
    <n v="35.380000000000003"/>
    <n v="6.12"/>
    <x v="0"/>
    <s v="No"/>
    <s v="No"/>
    <n v="0"/>
    <s v="No"/>
    <x v="0"/>
    <s v="Prediabetes"/>
    <s v="14-Aug-1977"/>
    <n v="12218.7"/>
    <s v="tier - 3"/>
    <s v="tier - 1"/>
    <s v="R1012"/>
    <n v="46"/>
  </r>
  <r>
    <s v="Id888"/>
    <s v="  Kimberly M"/>
    <n v="43.48"/>
    <n v="6.24"/>
    <x v="0"/>
    <s v="No"/>
    <s v="No"/>
    <n v="0"/>
    <s v="No"/>
    <x v="0"/>
    <s v="Prediabetes"/>
    <s v="29-Aug-1991"/>
    <n v="12198.64"/>
    <s v="tier - 3"/>
    <s v="tier - 3"/>
    <s v="R1026"/>
    <n v="32"/>
  </r>
  <r>
    <s v="Id889"/>
    <s v="  Joshua E"/>
    <n v="41.73"/>
    <n v="6.25"/>
    <x v="0"/>
    <s v="No"/>
    <s v="No"/>
    <n v="1"/>
    <s v="No"/>
    <x v="0"/>
    <s v="Prediabetes"/>
    <s v="5-Oct-1987"/>
    <n v="12148.2"/>
    <s v="tier - 3"/>
    <s v="tier - 3"/>
    <s v="R1012"/>
    <n v="36"/>
  </r>
  <r>
    <s v="Id890"/>
    <s v="  Jeffrey"/>
    <n v="28.9"/>
    <n v="11.96"/>
    <x v="0"/>
    <s v="No"/>
    <s v="No"/>
    <n v="0"/>
    <s v="No"/>
    <x v="1"/>
    <s v="Diabetes"/>
    <s v="15-Sep-1962"/>
    <n v="12146.97"/>
    <s v="tier - 3"/>
    <s v="tier - 3"/>
    <s v="R1011"/>
    <n v="61"/>
  </r>
  <r>
    <s v="Id891"/>
    <s v="  Andrew R"/>
    <n v="25.74"/>
    <n v="7.69"/>
    <x v="0"/>
    <s v="No"/>
    <s v="No"/>
    <n v="0"/>
    <s v="No"/>
    <x v="1"/>
    <s v="Diabetes"/>
    <s v="4-Nov-1962"/>
    <n v="12142.58"/>
    <s v="tier - 3"/>
    <s v="tier - 2"/>
    <s v="R1013"/>
    <n v="61"/>
  </r>
  <r>
    <s v="Id892"/>
    <s v="  Francisco J"/>
    <n v="36.06"/>
    <n v="8.83"/>
    <x v="0"/>
    <s v="No"/>
    <s v="No"/>
    <n v="0"/>
    <s v="No"/>
    <x v="0"/>
    <s v="Diabetes"/>
    <s v="16-Sep-1974"/>
    <n v="12137.6"/>
    <s v="tier - 3"/>
    <s v="tier - 3"/>
    <s v="R1012"/>
    <n v="49"/>
  </r>
  <r>
    <s v="Id893"/>
    <s v="  Rhonda"/>
    <n v="43.28"/>
    <n v="4.41"/>
    <x v="0"/>
    <s v="No"/>
    <s v="No"/>
    <n v="0"/>
    <s v="No"/>
    <x v="0"/>
    <s v="Normal"/>
    <s v="6-Nov-1991"/>
    <n v="12130.8"/>
    <s v="tier - 3"/>
    <s v="tier - 3"/>
    <s v="R1026"/>
    <n v="32"/>
  </r>
  <r>
    <s v="Id894"/>
    <s v="  John"/>
    <n v="28.785"/>
    <n v="9.1"/>
    <x v="1"/>
    <s v="No"/>
    <s v="Yes"/>
    <n v="1"/>
    <s v="No"/>
    <x v="1"/>
    <s v="Diabetes"/>
    <s v="4-Jun-1963"/>
    <n v="12129.61"/>
    <s v="tier - 3"/>
    <s v="tier - 1"/>
    <s v="R1012"/>
    <n v="60"/>
  </r>
  <r>
    <s v="Id895"/>
    <s v="  Miles J"/>
    <n v="25.46"/>
    <n v="11.52"/>
    <x v="1"/>
    <s v="No"/>
    <s v="Yes"/>
    <n v="1"/>
    <s v="No"/>
    <x v="1"/>
    <s v="Diabetes"/>
    <s v="20-Jul-1963"/>
    <n v="12124.99"/>
    <s v="tier - 3"/>
    <s v="tier - 1"/>
    <s v="R1012"/>
    <n v="60"/>
  </r>
  <r>
    <s v="Id896"/>
    <s v="  Justyna I"/>
    <n v="30.8"/>
    <n v="10.95"/>
    <x v="0"/>
    <s v="No"/>
    <s v="No"/>
    <n v="0"/>
    <s v="No"/>
    <x v="0"/>
    <s v="Diabetes"/>
    <s v="25-Oct-1968"/>
    <n v="12105.32"/>
    <s v="tier - 3"/>
    <s v="tier - 3"/>
    <s v="R1011"/>
    <n v="55"/>
  </r>
  <r>
    <s v="Id897"/>
    <s v="  Lucille"/>
    <n v="28.88"/>
    <n v="11.5"/>
    <x v="0"/>
    <s v="No"/>
    <s v="No"/>
    <n v="0"/>
    <s v="No"/>
    <x v="1"/>
    <s v="Diabetes"/>
    <s v="9-Dec-1968"/>
    <n v="12096.65"/>
    <s v="tier - 3"/>
    <s v="tier - 1"/>
    <s v="R1024"/>
    <n v="55"/>
  </r>
  <r>
    <s v="Id898"/>
    <s v="  April"/>
    <n v="23"/>
    <n v="9.8800000000000008"/>
    <x v="0"/>
    <s v="No"/>
    <s v="No"/>
    <n v="0"/>
    <s v="No"/>
    <x v="2"/>
    <s v="Diabetes"/>
    <s v="21-Jun-1968"/>
    <n v="12094.48"/>
    <s v="tier - 3"/>
    <s v="tier - 3"/>
    <s v="R1011"/>
    <n v="55"/>
  </r>
  <r>
    <s v="Id899"/>
    <s v="  Robert"/>
    <n v="38.25"/>
    <n v="6.2"/>
    <x v="0"/>
    <s v="No"/>
    <s v="No"/>
    <n v="1"/>
    <s v="No"/>
    <x v="0"/>
    <s v="Prediabetes"/>
    <s v="2-Sep-1984"/>
    <n v="12091.34"/>
    <s v="tier - 3"/>
    <s v="tier - 2"/>
    <s v="R1022"/>
    <n v="39"/>
  </r>
  <r>
    <s v="Id900"/>
    <s v="  Alyssa"/>
    <n v="39.25"/>
    <n v="8.41"/>
    <x v="1"/>
    <s v="No"/>
    <s v="No"/>
    <n v="1"/>
    <s v="No"/>
    <x v="0"/>
    <s v="Diabetes"/>
    <s v="7-Sep-1986"/>
    <n v="12048.13"/>
    <s v="tier - 3"/>
    <s v="tier - 2"/>
    <s v="R1026"/>
    <n v="37"/>
  </r>
  <r>
    <s v="Id901"/>
    <s v="  Jessica E"/>
    <n v="26.6"/>
    <n v="5.07"/>
    <x v="1"/>
    <s v="No"/>
    <s v="No"/>
    <n v="2"/>
    <s v="No"/>
    <x v="1"/>
    <s v="Normal"/>
    <s v="24-Nov-1966"/>
    <n v="12044.34"/>
    <s v="tier - 3"/>
    <s v="tier - 1"/>
    <s v="R1012"/>
    <n v="57"/>
  </r>
  <r>
    <s v="Id902"/>
    <s v="  Patrick J"/>
    <n v="35.700000000000003"/>
    <n v="4.0599999999999996"/>
    <x v="0"/>
    <s v="No"/>
    <s v="Yes"/>
    <n v="1"/>
    <s v="No"/>
    <x v="0"/>
    <s v="Normal"/>
    <s v="16-Oct-1979"/>
    <n v="12035.18"/>
    <s v="tier - 3"/>
    <s v="tier - 3"/>
    <s v="R1021"/>
    <n v="44"/>
  </r>
  <r>
    <s v="Id903"/>
    <s v="  Emilie"/>
    <n v="20.100000000000001"/>
    <n v="10.52"/>
    <x v="0"/>
    <s v="No"/>
    <s v="No"/>
    <n v="0"/>
    <s v="No"/>
    <x v="2"/>
    <s v="Diabetes"/>
    <s v="29-Oct-1965"/>
    <n v="12032.33"/>
    <s v="tier - 3"/>
    <s v="tier - 1"/>
    <s v="R1011"/>
    <n v="58"/>
  </r>
  <r>
    <s v="Id904"/>
    <s v="  Caitlin B"/>
    <n v="22.23"/>
    <n v="9.65"/>
    <x v="0"/>
    <s v="No"/>
    <s v="No"/>
    <n v="0"/>
    <s v="No"/>
    <x v="2"/>
    <s v="Diabetes"/>
    <s v="9-Jun-1965"/>
    <n v="12029.29"/>
    <s v="tier - 3"/>
    <s v="tier - 2"/>
    <s v="R1024"/>
    <n v="58"/>
  </r>
  <r>
    <s v="Id905"/>
    <s v="  Joseph W"/>
    <n v="36.47"/>
    <n v="6.21"/>
    <x v="0"/>
    <s v="No"/>
    <s v="No"/>
    <n v="0"/>
    <s v="No"/>
    <x v="0"/>
    <s v="Prediabetes"/>
    <s v="17-Oct-1982"/>
    <n v="12001.29"/>
    <s v="tier - 3"/>
    <s v="tier - 3"/>
    <s v="R1021"/>
    <n v="41"/>
  </r>
  <r>
    <s v="Id906"/>
    <s v="  Wendy"/>
    <n v="49.64"/>
    <n v="4.76"/>
    <x v="0"/>
    <s v="No"/>
    <s v="Yes"/>
    <n v="1"/>
    <s v="No"/>
    <x v="0"/>
    <s v="Normal"/>
    <s v="12-Dec-1993"/>
    <n v="11994.89"/>
    <s v="tier - 3"/>
    <s v="tier - 2"/>
    <s v="R1012"/>
    <n v="30"/>
  </r>
  <r>
    <s v="Id907"/>
    <s v="  Leah L"/>
    <n v="36.799999999999997"/>
    <n v="5.73"/>
    <x v="1"/>
    <s v="No"/>
    <s v="Yes"/>
    <n v="1"/>
    <s v="No"/>
    <x v="0"/>
    <s v="Prediabetes"/>
    <s v="4-Jul-1983"/>
    <n v="11987.68"/>
    <s v="tier - 3"/>
    <s v="tier - 2"/>
    <s v="R1026"/>
    <n v="40"/>
  </r>
  <r>
    <s v="Id908"/>
    <s v="  Wayne L"/>
    <n v="33.880000000000003"/>
    <n v="10.78"/>
    <x v="1"/>
    <s v="No"/>
    <s v="No"/>
    <n v="0"/>
    <s v="No"/>
    <x v="0"/>
    <s v="Diabetes"/>
    <s v="22-Dec-1967"/>
    <n v="11987.17"/>
    <s v="tier - 3"/>
    <s v="tier - 3"/>
    <s v="R1013"/>
    <n v="56"/>
  </r>
  <r>
    <s v="Id909"/>
    <s v="  Jason M"/>
    <n v="32.01"/>
    <n v="5.08"/>
    <x v="1"/>
    <s v="No"/>
    <s v="No"/>
    <n v="1"/>
    <s v="No"/>
    <x v="0"/>
    <s v="Normal"/>
    <s v="29-Sep-1964"/>
    <n v="11946.63"/>
    <s v="tier - 3"/>
    <s v="tier - 2"/>
    <s v="R1013"/>
    <n v="59"/>
  </r>
  <r>
    <s v="Id910"/>
    <s v="  Floris"/>
    <n v="33.630000000000003"/>
    <n v="11.39"/>
    <x v="0"/>
    <s v="No"/>
    <s v="No"/>
    <n v="0"/>
    <s v="No"/>
    <x v="0"/>
    <s v="Diabetes"/>
    <s v="1-Nov-1965"/>
    <n v="11945.13"/>
    <s v="tier - 3"/>
    <s v="tier - 2"/>
    <s v="R1012"/>
    <n v="58"/>
  </r>
  <r>
    <s v="Id911"/>
    <s v="  Marc"/>
    <n v="34.865000000000002"/>
    <n v="5.35"/>
    <x v="1"/>
    <s v="No"/>
    <s v="No"/>
    <n v="1"/>
    <s v="No"/>
    <x v="0"/>
    <s v="Normal"/>
    <s v="25-Dec-1964"/>
    <n v="11944.59"/>
    <s v="tier - 3"/>
    <s v="tier - 2"/>
    <s v="R1016"/>
    <n v="59"/>
  </r>
  <r>
    <s v="Id912"/>
    <s v="  Christopher"/>
    <n v="43.11"/>
    <n v="5.6"/>
    <x v="0"/>
    <s v="No"/>
    <s v="No"/>
    <n v="0"/>
    <s v="No"/>
    <x v="0"/>
    <s v="Normal"/>
    <s v="19-Oct-1991"/>
    <n v="11941.83"/>
    <s v="tier - 3"/>
    <s v="tier - 1"/>
    <s v="R1023"/>
    <n v="32"/>
  </r>
  <r>
    <s v="Id913"/>
    <s v="  Kevin"/>
    <n v="30.305"/>
    <n v="4.2699999999999996"/>
    <x v="1"/>
    <s v="No"/>
    <s v="No"/>
    <n v="1"/>
    <s v="No"/>
    <x v="0"/>
    <s v="Normal"/>
    <s v="2-Aug-1964"/>
    <n v="11938.26"/>
    <s v="tier - 3"/>
    <s v="tier - 3"/>
    <s v="R1019"/>
    <n v="59"/>
  </r>
  <r>
    <s v="Id914"/>
    <s v="  Aharon N"/>
    <n v="25.175000000000001"/>
    <n v="5.57"/>
    <x v="1"/>
    <s v="No"/>
    <s v="No"/>
    <n v="1"/>
    <s v="No"/>
    <x v="1"/>
    <s v="Normal"/>
    <s v="20-Dec-1964"/>
    <n v="11931.13"/>
    <s v="tier - 3"/>
    <s v="tier - 1"/>
    <s v="R1019"/>
    <n v="59"/>
  </r>
  <r>
    <s v="Id915"/>
    <s v="  Lawrence D"/>
    <n v="26.8"/>
    <n v="5.68"/>
    <x v="1"/>
    <s v="No"/>
    <s v="No"/>
    <n v="1"/>
    <s v="No"/>
    <x v="1"/>
    <s v="Normal"/>
    <s v="19-Nov-1964"/>
    <n v="11918.2"/>
    <s v="tier - 3"/>
    <s v="tier - 1"/>
    <s v="R1021"/>
    <n v="59"/>
  </r>
  <r>
    <s v="Id916"/>
    <s v="  Malcolm"/>
    <n v="21.78"/>
    <n v="5.3"/>
    <x v="0"/>
    <s v="Yes"/>
    <s v="No"/>
    <n v="1"/>
    <s v="No"/>
    <x v="2"/>
    <s v="Normal"/>
    <s v="2-Jun-2004"/>
    <n v="11884.05"/>
    <s v="tier - 3"/>
    <s v="tier - 3"/>
    <s v="R1013"/>
    <n v="19"/>
  </r>
  <r>
    <s v="Id917"/>
    <s v="  Anna E"/>
    <n v="30.14"/>
    <n v="9.4499999999999993"/>
    <x v="1"/>
    <s v="No"/>
    <s v="No"/>
    <n v="0"/>
    <s v="No"/>
    <x v="0"/>
    <s v="Diabetes"/>
    <s v="29-Oct-1967"/>
    <n v="11881.97"/>
    <s v="tier - 3"/>
    <s v="tier - 1"/>
    <s v="R1013"/>
    <n v="56"/>
  </r>
  <r>
    <s v="Id918"/>
    <s v="  Jenny"/>
    <n v="29.7"/>
    <n v="6.79"/>
    <x v="1"/>
    <s v="No"/>
    <s v="No"/>
    <n v="0"/>
    <s v="No"/>
    <x v="1"/>
    <s v="Diabetes"/>
    <s v="14-Jul-1967"/>
    <n v="11881.36"/>
    <s v="tier - 3"/>
    <s v="tier - 2"/>
    <s v="R1011"/>
    <n v="56"/>
  </r>
  <r>
    <s v="Id919"/>
    <s v="  Melissa L"/>
    <n v="32.395000000000003"/>
    <n v="11.1"/>
    <x v="1"/>
    <s v="No"/>
    <s v="No"/>
    <n v="0"/>
    <s v="No"/>
    <x v="0"/>
    <s v="Diabetes"/>
    <s v="24-Aug-1967"/>
    <n v="11879.1"/>
    <s v="tier - 3"/>
    <s v="tier - 3"/>
    <s v="R1024"/>
    <n v="56"/>
  </r>
  <r>
    <s v="Id920"/>
    <s v="  Chia J"/>
    <n v="36.64"/>
    <n v="7.26"/>
    <x v="0"/>
    <s v="No"/>
    <s v="No"/>
    <n v="0"/>
    <s v="No"/>
    <x v="0"/>
    <s v="Diabetes"/>
    <s v="7-Jul-1974"/>
    <n v="11858.56"/>
    <s v="tier - 3"/>
    <s v="tier - 3"/>
    <s v="R1011"/>
    <n v="49"/>
  </r>
  <r>
    <s v="Id921"/>
    <s v="  Laura A"/>
    <n v="39.049999999999997"/>
    <n v="5.27"/>
    <x v="1"/>
    <s v="No"/>
    <s v="No"/>
    <n v="1"/>
    <s v="No"/>
    <x v="0"/>
    <s v="Normal"/>
    <s v="29-Sep-1964"/>
    <n v="11856.41"/>
    <s v="tier - 3"/>
    <s v="tier - 2"/>
    <s v="R1013"/>
    <n v="59"/>
  </r>
  <r>
    <s v="Id922"/>
    <s v="  Aditi"/>
    <n v="33.1"/>
    <n v="5.46"/>
    <x v="1"/>
    <s v="No"/>
    <s v="No"/>
    <n v="1"/>
    <s v="No"/>
    <x v="0"/>
    <s v="Normal"/>
    <s v="27-Jun-1964"/>
    <n v="11848.14"/>
    <s v="tier - 3"/>
    <s v="tier - 2"/>
    <s v="R1011"/>
    <n v="59"/>
  </r>
  <r>
    <s v="Id923"/>
    <s v="  Leah A"/>
    <n v="31.824999999999999"/>
    <n v="8.1300000000000008"/>
    <x v="0"/>
    <s v="No"/>
    <s v="No"/>
    <n v="0"/>
    <s v="No"/>
    <x v="0"/>
    <s v="Diabetes"/>
    <s v="10-Nov-1965"/>
    <n v="11842.62"/>
    <s v="tier - 3"/>
    <s v="tier - 3"/>
    <s v="R1012"/>
    <n v="58"/>
  </r>
  <r>
    <s v="Id924"/>
    <s v="  Marianne"/>
    <n v="29"/>
    <n v="4.25"/>
    <x v="1"/>
    <s v="No"/>
    <s v="No"/>
    <n v="1"/>
    <s v="No"/>
    <x v="1"/>
    <s v="Normal"/>
    <s v="11-Jul-1964"/>
    <n v="11842.44"/>
    <s v="tier - 3"/>
    <s v="tier - 2"/>
    <s v="R1011"/>
    <n v="59"/>
  </r>
  <r>
    <s v="Id925"/>
    <s v="  Carla"/>
    <n v="30.495000000000001"/>
    <n v="8.68"/>
    <x v="0"/>
    <s v="No"/>
    <s v="No"/>
    <n v="0"/>
    <s v="No"/>
    <x v="0"/>
    <s v="Diabetes"/>
    <s v="25-Sep-1965"/>
    <n v="11840.78"/>
    <s v="tier - 3"/>
    <s v="tier - 2"/>
    <s v="R1012"/>
    <n v="58"/>
  </r>
  <r>
    <s v="Id926"/>
    <s v="  Oksana"/>
    <n v="25.2"/>
    <n v="6.25"/>
    <x v="1"/>
    <s v="No"/>
    <s v="No"/>
    <n v="1"/>
    <s v="No"/>
    <x v="1"/>
    <s v="Prediabetes"/>
    <s v="11-Sep-1964"/>
    <n v="11837.16"/>
    <s v="tier - 3"/>
    <s v="tier - 3"/>
    <s v="R1011"/>
    <n v="59"/>
  </r>
  <r>
    <s v="Id927"/>
    <s v="  Rebecca B"/>
    <n v="22.77"/>
    <n v="4.47"/>
    <x v="1"/>
    <s v="No"/>
    <s v="No"/>
    <n v="1"/>
    <s v="No"/>
    <x v="2"/>
    <s v="Normal"/>
    <s v="27-Jun-1964"/>
    <n v="11833.78"/>
    <s v="tier - 3"/>
    <s v="tier - 3"/>
    <s v="R1013"/>
    <n v="59"/>
  </r>
  <r>
    <s v="Id928"/>
    <s v="  Maria A"/>
    <n v="23.18"/>
    <n v="8.31"/>
    <x v="0"/>
    <s v="No"/>
    <s v="No"/>
    <n v="0"/>
    <s v="No"/>
    <x v="2"/>
    <s v="Diabetes"/>
    <s v="3-Oct-1965"/>
    <n v="11830.61"/>
    <s v="tier - 3"/>
    <s v="tier - 1"/>
    <s v="R1012"/>
    <n v="58"/>
  </r>
  <r>
    <s v="Id929"/>
    <s v="  Lisa M"/>
    <n v="35.409999999999997"/>
    <n v="5.68"/>
    <x v="0"/>
    <s v="No"/>
    <s v="No"/>
    <n v="0"/>
    <s v="No"/>
    <x v="0"/>
    <s v="Normal"/>
    <s v="20-Nov-1982"/>
    <n v="11773.06"/>
    <s v="tier - 3"/>
    <s v="tier - 3"/>
    <s v="R1026"/>
    <n v="41"/>
  </r>
  <r>
    <s v="Id930"/>
    <s v="  Steve Jr"/>
    <n v="32.11"/>
    <n v="4.75"/>
    <x v="1"/>
    <s v="No"/>
    <s v="No"/>
    <n v="2"/>
    <s v="No"/>
    <x v="0"/>
    <s v="Normal"/>
    <s v="25-Jul-1966"/>
    <n v="11763"/>
    <s v="tier - 3"/>
    <s v="tier - 3"/>
    <s v="R1016"/>
    <n v="57"/>
  </r>
  <r>
    <s v="Id931"/>
    <s v="  Tiffany"/>
    <n v="34.479999999999997"/>
    <n v="6.31"/>
    <x v="0"/>
    <s v="No"/>
    <s v="Yes"/>
    <n v="1"/>
    <s v="No"/>
    <x v="0"/>
    <s v="Prediabetes"/>
    <s v="6-Nov-1979"/>
    <n v="11752.68"/>
    <s v="tier - 3"/>
    <s v="tier - 1"/>
    <s v="R1026"/>
    <n v="44"/>
  </r>
  <r>
    <s v="Id932"/>
    <s v="  Greg"/>
    <n v="34.39"/>
    <n v="6.28"/>
    <x v="1"/>
    <s v="No"/>
    <s v="No"/>
    <n v="1"/>
    <s v="No"/>
    <x v="0"/>
    <s v="Prediabetes"/>
    <s v="2-Dec-1964"/>
    <n v="11743.93"/>
    <s v="tier - 3"/>
    <s v="tier - 1"/>
    <s v="R1012"/>
    <n v="59"/>
  </r>
  <r>
    <s v="Id933"/>
    <s v="  Dale"/>
    <n v="26.4"/>
    <n v="9.2899999999999991"/>
    <x v="1"/>
    <s v="No"/>
    <s v="Yes"/>
    <n v="1"/>
    <s v="No"/>
    <x v="1"/>
    <s v="Diabetes"/>
    <s v="9-Jun-1963"/>
    <n v="11743.3"/>
    <s v="tier - 3"/>
    <s v="tier - 3"/>
    <s v="R1013"/>
    <n v="60"/>
  </r>
  <r>
    <s v="Id934"/>
    <s v="  Brittany A"/>
    <n v="28.1"/>
    <n v="5.79"/>
    <x v="1"/>
    <s v="No"/>
    <s v="Yes"/>
    <n v="1"/>
    <s v="No"/>
    <x v="1"/>
    <s v="Prediabetes"/>
    <s v="12-Nov-1969"/>
    <n v="11741.73"/>
    <s v="tier - 3"/>
    <s v="tier - 1"/>
    <s v="R1011"/>
    <n v="54"/>
  </r>
  <r>
    <s v="Id935"/>
    <s v="  Robert S"/>
    <n v="27"/>
    <n v="4.54"/>
    <x v="1"/>
    <s v="No"/>
    <s v="No"/>
    <n v="1"/>
    <s v="No"/>
    <x v="1"/>
    <s v="Normal"/>
    <s v="5-Sep-1988"/>
    <n v="11737.85"/>
    <s v="tier - 3"/>
    <s v="tier - 1"/>
    <s v="R1011"/>
    <n v="35"/>
  </r>
  <r>
    <s v="Id936"/>
    <s v="  Cameron"/>
    <n v="28.594999999999999"/>
    <n v="4.68"/>
    <x v="1"/>
    <s v="No"/>
    <s v="No"/>
    <n v="1"/>
    <s v="No"/>
    <x v="1"/>
    <s v="Normal"/>
    <s v="9-Nov-1964"/>
    <n v="11735.88"/>
    <s v="tier - 3"/>
    <s v="tier - 1"/>
    <s v="R1012"/>
    <n v="59"/>
  </r>
  <r>
    <s v="Id937"/>
    <s v="  Ulrike"/>
    <n v="36.799999999999997"/>
    <n v="5.88"/>
    <x v="0"/>
    <s v="No"/>
    <s v="No"/>
    <n v="1"/>
    <s v="No"/>
    <x v="0"/>
    <s v="Prediabetes"/>
    <s v="26-Nov-1984"/>
    <n v="11730.82"/>
    <s v="tier - 3"/>
    <s v="tier - 3"/>
    <s v="R1026"/>
    <n v="39"/>
  </r>
  <r>
    <s v="Id938"/>
    <s v="  Katlyn A"/>
    <n v="23.75"/>
    <n v="5.42"/>
    <x v="1"/>
    <s v="No"/>
    <s v="Yes"/>
    <n v="1"/>
    <s v="No"/>
    <x v="2"/>
    <s v="Normal"/>
    <s v="12-Oct-1969"/>
    <n v="11729.68"/>
    <s v="tier - 3"/>
    <s v="tier - 1"/>
    <s v="R1024"/>
    <n v="54"/>
  </r>
  <r>
    <s v="Id939"/>
    <s v="  Morgan B"/>
    <n v="35.619999999999997"/>
    <n v="4.16"/>
    <x v="0"/>
    <s v="No"/>
    <s v="No"/>
    <n v="0"/>
    <s v="No"/>
    <x v="0"/>
    <s v="Normal"/>
    <s v="21-Oct-1982"/>
    <n v="11712.97"/>
    <s v="tier - 3"/>
    <s v="tier - 2"/>
    <s v="R1021"/>
    <n v="41"/>
  </r>
  <r>
    <s v="Id940"/>
    <s v="  Peter"/>
    <n v="30.69"/>
    <n v="7.05"/>
    <x v="1"/>
    <s v="No"/>
    <s v="No"/>
    <n v="2"/>
    <s v="No"/>
    <x v="0"/>
    <s v="Diabetes"/>
    <s v="1-Dec-1970"/>
    <n v="11696.52"/>
    <s v="tier - 3"/>
    <s v="tier - 1"/>
    <s v="R1021"/>
    <n v="53"/>
  </r>
  <r>
    <s v="Id941"/>
    <s v="  Chandler"/>
    <n v="35.799999999999997"/>
    <n v="5.63"/>
    <x v="1"/>
    <s v="No"/>
    <s v="No"/>
    <n v="2"/>
    <s v="No"/>
    <x v="0"/>
    <s v="Normal"/>
    <s v="9-Nov-1966"/>
    <n v="11674.13"/>
    <s v="tier - 3"/>
    <s v="tier - 1"/>
    <s v="R1011"/>
    <n v="57"/>
  </r>
  <r>
    <s v="Id942"/>
    <s v="  Silvana M"/>
    <n v="28.785"/>
    <n v="4.24"/>
    <x v="1"/>
    <s v="No"/>
    <s v="No"/>
    <n v="2"/>
    <s v="No"/>
    <x v="1"/>
    <s v="Normal"/>
    <s v="23-Aug-1966"/>
    <n v="11658.38"/>
    <s v="tier - 3"/>
    <s v="tier - 3"/>
    <s v="R1024"/>
    <n v="57"/>
  </r>
  <r>
    <s v="Id943"/>
    <s v="  Natty"/>
    <n v="28.594999999999999"/>
    <n v="4.96"/>
    <x v="1"/>
    <s v="No"/>
    <s v="No"/>
    <n v="2"/>
    <s v="No"/>
    <x v="1"/>
    <s v="Normal"/>
    <s v="6-Jul-1966"/>
    <n v="11658.12"/>
    <s v="tier - 3"/>
    <s v="tier - 1"/>
    <s v="R1024"/>
    <n v="57"/>
  </r>
  <r>
    <s v="Id944"/>
    <s v="  Nicholas T"/>
    <n v="48.75"/>
    <n v="4.34"/>
    <x v="0"/>
    <s v="No"/>
    <s v="No"/>
    <n v="0"/>
    <s v="No"/>
    <x v="0"/>
    <s v="Normal"/>
    <s v="20-Jul-1994"/>
    <n v="11657.81"/>
    <s v="tier - 3"/>
    <s v="tier - 2"/>
    <s v="R1023"/>
    <n v="29"/>
  </r>
  <r>
    <s v="Id945"/>
    <s v="  Rebecca"/>
    <n v="28.31"/>
    <n v="5.43"/>
    <x v="1"/>
    <s v="No"/>
    <s v="No"/>
    <n v="2"/>
    <s v="No"/>
    <x v="1"/>
    <s v="Normal"/>
    <s v="4-Oct-1966"/>
    <n v="11657.72"/>
    <s v="tier - 3"/>
    <s v="tier - 2"/>
    <s v="R1024"/>
    <n v="57"/>
  </r>
  <r>
    <s v="Id946"/>
    <s v="  John"/>
    <n v="38.39"/>
    <n v="8.33"/>
    <x v="1"/>
    <s v="No"/>
    <s v="No"/>
    <n v="1"/>
    <s v="No"/>
    <x v="0"/>
    <s v="Diabetes"/>
    <s v="17-Jul-1986"/>
    <n v="11625.11"/>
    <s v="tier - 3"/>
    <s v="tier - 3"/>
    <s v="R1022"/>
    <n v="37"/>
  </r>
  <r>
    <s v="Id947"/>
    <s v="  Antony G"/>
    <n v="25.87"/>
    <n v="5.63"/>
    <x v="1"/>
    <s v="No"/>
    <s v="No"/>
    <n v="1"/>
    <s v="No"/>
    <x v="1"/>
    <s v="Normal"/>
    <s v="20-Jun-1964"/>
    <n v="11602.75"/>
    <s v="tier - 3"/>
    <s v="tier - 1"/>
    <s v="R1020"/>
    <n v="59"/>
  </r>
  <r>
    <s v="Id948"/>
    <s v="  Eric"/>
    <n v="43.7"/>
    <n v="7.23"/>
    <x v="0"/>
    <s v="No"/>
    <s v="No"/>
    <n v="0"/>
    <s v="No"/>
    <x v="0"/>
    <s v="Diabetes"/>
    <s v="6-Nov-1965"/>
    <n v="11576.13"/>
    <s v="tier - 3"/>
    <s v="tier - 3"/>
    <s v="R1011"/>
    <n v="58"/>
  </r>
  <r>
    <s v="Id949"/>
    <s v="  Erik"/>
    <n v="40.945"/>
    <n v="10.57"/>
    <x v="0"/>
    <s v="No"/>
    <s v="No"/>
    <n v="0"/>
    <s v="No"/>
    <x v="0"/>
    <s v="Diabetes"/>
    <s v="25-Dec-1965"/>
    <n v="11566.3"/>
    <s v="tier - 3"/>
    <s v="tier - 3"/>
    <s v="R1016"/>
    <n v="58"/>
  </r>
  <r>
    <s v="Id950"/>
    <s v="  Matthew T"/>
    <n v="27.94"/>
    <n v="7.92"/>
    <x v="0"/>
    <s v="No"/>
    <s v="No"/>
    <n v="0"/>
    <s v="No"/>
    <x v="1"/>
    <s v="Diabetes"/>
    <s v="27-Oct-1965"/>
    <n v="11554.22"/>
    <s v="tier - 3"/>
    <s v="tier - 1"/>
    <s v="R1013"/>
    <n v="58"/>
  </r>
  <r>
    <s v="Id951"/>
    <s v="  Cassandra"/>
    <n v="31.9"/>
    <n v="10.119999999999999"/>
    <x v="0"/>
    <s v="No"/>
    <s v="No"/>
    <n v="2"/>
    <s v="No"/>
    <x v="0"/>
    <s v="Diabetes"/>
    <s v="23-Jul-1973"/>
    <n v="11552.9"/>
    <s v="tier - 3"/>
    <s v="tier - 2"/>
    <s v="R1011"/>
    <n v="50"/>
  </r>
  <r>
    <s v="Id952"/>
    <s v="  Rosemary C"/>
    <n v="31.64"/>
    <n v="7.91"/>
    <x v="0"/>
    <s v="No"/>
    <s v="No"/>
    <n v="0"/>
    <s v="No"/>
    <x v="0"/>
    <s v="Diabetes"/>
    <s v="1-Dec-1971"/>
    <n v="11540.25"/>
    <s v="tier - 3"/>
    <s v="tier - 1"/>
    <s v="R1012"/>
    <n v="52"/>
  </r>
  <r>
    <s v="Id953"/>
    <s v="  Carrie A"/>
    <n v="46.7"/>
    <n v="10.9"/>
    <x v="0"/>
    <s v="No"/>
    <s v="No"/>
    <n v="0"/>
    <s v="No"/>
    <x v="0"/>
    <s v="Diabetes"/>
    <s v="14-Nov-1968"/>
    <n v="11538.42"/>
    <s v="tier - 3"/>
    <s v="tier - 1"/>
    <s v="R1011"/>
    <n v="55"/>
  </r>
  <r>
    <s v="Id954"/>
    <s v="  Gerardo Sr"/>
    <n v="18.335000000000001"/>
    <n v="11.83"/>
    <x v="0"/>
    <s v="No"/>
    <s v="No"/>
    <n v="0"/>
    <s v="No"/>
    <x v="3"/>
    <s v="Diabetes"/>
    <s v="3-Oct-1965"/>
    <n v="11534.87"/>
    <s v="tier - 3"/>
    <s v="tier - 1"/>
    <s v="R1017"/>
    <n v="58"/>
  </r>
  <r>
    <s v="Id955"/>
    <s v="  Matthew R"/>
    <n v="31.24"/>
    <n v="7.42"/>
    <x v="1"/>
    <s v="No"/>
    <s v="No"/>
    <n v="2"/>
    <s v="No"/>
    <x v="0"/>
    <s v="Diabetes"/>
    <s v="23-Jul-1970"/>
    <n v="11530.12"/>
    <s v="tier - 3"/>
    <s v="tier - 1"/>
    <s v="R1012"/>
    <n v="53"/>
  </r>
  <r>
    <s v="Id956"/>
    <s v="  Meghan E"/>
    <n v="39.22"/>
    <n v="5.62"/>
    <x v="1"/>
    <s v="No"/>
    <s v="No"/>
    <n v="1"/>
    <s v="No"/>
    <x v="0"/>
    <s v="Normal"/>
    <s v="12-Jun-1988"/>
    <n v="11524.25"/>
    <s v="tier - 3"/>
    <s v="tier - 1"/>
    <s v="R1026"/>
    <n v="35"/>
  </r>
  <r>
    <s v="Id957"/>
    <s v="  Eric"/>
    <n v="24.414999999999999"/>
    <n v="7.16"/>
    <x v="0"/>
    <s v="No"/>
    <s v="No"/>
    <n v="0"/>
    <s v="No"/>
    <x v="2"/>
    <s v="Diabetes"/>
    <s v="19-Dec-1971"/>
    <n v="11520.1"/>
    <s v="tier - 3"/>
    <s v="tier - 1"/>
    <s v="R1012"/>
    <n v="52"/>
  </r>
  <r>
    <s v="Id958"/>
    <s v="  Lisa B"/>
    <n v="32.299999999999997"/>
    <n v="9.89"/>
    <x v="0"/>
    <s v="No"/>
    <s v="No"/>
    <n v="0"/>
    <s v="No"/>
    <x v="0"/>
    <s v="Diabetes"/>
    <s v="24-Jun-1968"/>
    <n v="11512.41"/>
    <s v="tier - 3"/>
    <s v="tier - 1"/>
    <s v="R1024"/>
    <n v="55"/>
  </r>
  <r>
    <s v="Id959"/>
    <s v="  Jane R"/>
    <n v="39.94"/>
    <n v="5.14"/>
    <x v="0"/>
    <s v="No"/>
    <s v="No"/>
    <n v="0"/>
    <s v="No"/>
    <x v="0"/>
    <s v="Normal"/>
    <s v="6-Oct-1989"/>
    <n v="11511.61"/>
    <s v="tier - 3"/>
    <s v="tier - 3"/>
    <s v="R1026"/>
    <n v="34"/>
  </r>
  <r>
    <s v="Id960"/>
    <s v="  Allison M"/>
    <n v="30"/>
    <n v="5.61"/>
    <x v="1"/>
    <s v="No"/>
    <s v="Yes"/>
    <n v="1"/>
    <s v="No"/>
    <x v="0"/>
    <s v="Normal"/>
    <s v="11-Aug-1969"/>
    <n v="11497.69"/>
    <s v="tier - 3"/>
    <s v="tier - 1"/>
    <s v="R1012"/>
    <n v="54"/>
  </r>
  <r>
    <s v="Id961"/>
    <s v="  Sarah E"/>
    <n v="35.340000000000003"/>
    <n v="5.51"/>
    <x v="1"/>
    <s v="No"/>
    <s v="Yes"/>
    <n v="1"/>
    <s v="No"/>
    <x v="0"/>
    <s v="Normal"/>
    <s v="7-Jun-1983"/>
    <n v="11492.46"/>
    <s v="tier - 3"/>
    <s v="tier - 3"/>
    <s v="R1026"/>
    <n v="40"/>
  </r>
  <r>
    <s v="Id962"/>
    <s v="  Philip J"/>
    <n v="32.204999999999998"/>
    <n v="8.3800000000000008"/>
    <x v="1"/>
    <s v="No"/>
    <s v="No"/>
    <n v="2"/>
    <s v="No"/>
    <x v="0"/>
    <s v="Diabetes"/>
    <s v="13-Oct-1970"/>
    <n v="11488.32"/>
    <s v="tier - 3"/>
    <s v="tier - 1"/>
    <s v="R1014"/>
    <n v="53"/>
  </r>
  <r>
    <s v="Id963"/>
    <s v="  Jillian A"/>
    <n v="33.880000000000003"/>
    <n v="4.68"/>
    <x v="0"/>
    <s v="Yes"/>
    <s v="No"/>
    <n v="1"/>
    <s v="No"/>
    <x v="0"/>
    <s v="Normal"/>
    <s v="10-Sep-2004"/>
    <n v="11482.63"/>
    <s v="tier - 3"/>
    <s v="tier - 2"/>
    <s v="R1013"/>
    <n v="19"/>
  </r>
  <r>
    <s v="Id964"/>
    <s v="  Laura D"/>
    <n v="26.63"/>
    <n v="4.3600000000000003"/>
    <x v="1"/>
    <s v="No"/>
    <s v="No"/>
    <n v="2"/>
    <s v="No"/>
    <x v="1"/>
    <s v="Normal"/>
    <s v="7-Sep-1966"/>
    <n v="11478.14"/>
    <s v="tier - 3"/>
    <s v="tier - 2"/>
    <s v="R1025"/>
    <n v="57"/>
  </r>
  <r>
    <s v="Id965"/>
    <s v="  Megan E"/>
    <n v="28.7"/>
    <n v="7.74"/>
    <x v="0"/>
    <s v="No"/>
    <s v="No"/>
    <n v="0"/>
    <s v="No"/>
    <x v="1"/>
    <s v="Diabetes"/>
    <s v="23-Jun-1965"/>
    <n v="11455.28"/>
    <s v="tier - 3"/>
    <s v="tier - 2"/>
    <s v="R1011"/>
    <n v="58"/>
  </r>
  <r>
    <s v="Id966"/>
    <s v="  Shannon J"/>
    <n v="25.65"/>
    <n v="4.05"/>
    <x v="1"/>
    <s v="No"/>
    <s v="No"/>
    <n v="2"/>
    <s v="No"/>
    <x v="1"/>
    <s v="Normal"/>
    <s v="14-Jun-1966"/>
    <n v="11454.02"/>
    <s v="tier - 3"/>
    <s v="tier - 1"/>
    <s v="R1012"/>
    <n v="57"/>
  </r>
  <r>
    <s v="Id967"/>
    <s v="  Rachelle M"/>
    <n v="36.384999999999998"/>
    <n v="11.49"/>
    <x v="0"/>
    <s v="No"/>
    <s v="No"/>
    <n v="0"/>
    <s v="No"/>
    <x v="0"/>
    <s v="Diabetes"/>
    <s v="12-Sep-1971"/>
    <n v="11436.74"/>
    <s v="tier - 3"/>
    <s v="tier - 3"/>
    <s v="R1012"/>
    <n v="52"/>
  </r>
  <r>
    <s v="Id968"/>
    <s v="  Casey"/>
    <n v="34.69"/>
    <n v="5.65"/>
    <x v="0"/>
    <s v="No"/>
    <s v="No"/>
    <n v="0"/>
    <s v="No"/>
    <x v="0"/>
    <s v="Normal"/>
    <s v="17-Jul-1980"/>
    <n v="11435.74"/>
    <s v="tier - 3"/>
    <s v="tier - 3"/>
    <s v="R1021"/>
    <n v="43"/>
  </r>
  <r>
    <s v="Id969"/>
    <s v="  Jessica L"/>
    <n v="37.68"/>
    <n v="4.29"/>
    <x v="1"/>
    <s v="No"/>
    <s v="No"/>
    <n v="0"/>
    <s v="No"/>
    <x v="0"/>
    <s v="Normal"/>
    <s v="9-Jun-1985"/>
    <n v="11419.49"/>
    <s v="tier - 3"/>
    <s v="tier - 1"/>
    <s v="R1012"/>
    <n v="38"/>
  </r>
  <r>
    <s v="Id970"/>
    <s v="  Brandon F"/>
    <n v="35.49"/>
    <n v="4.74"/>
    <x v="1"/>
    <s v="No"/>
    <s v="Yes"/>
    <n v="1"/>
    <s v="No"/>
    <x v="0"/>
    <s v="Normal"/>
    <s v="23-Oct-1983"/>
    <n v="11412.02"/>
    <s v="tier - 3"/>
    <s v="tier - 1"/>
    <s v="R1021"/>
    <n v="40"/>
  </r>
  <r>
    <s v="Id971"/>
    <s v="  Melissa"/>
    <n v="44.7"/>
    <n v="7.6"/>
    <x v="1"/>
    <s v="No"/>
    <s v="No"/>
    <n v="2"/>
    <s v="No"/>
    <x v="0"/>
    <s v="Diabetes"/>
    <s v="7-Oct-1970"/>
    <n v="11411.69"/>
    <s v="tier - 3"/>
    <s v="tier - 2"/>
    <s v="R1011"/>
    <n v="53"/>
  </r>
  <r>
    <s v="Id972"/>
    <s v="  Danielle N"/>
    <n v="38.380000000000003"/>
    <n v="8.5"/>
    <x v="1"/>
    <s v="No"/>
    <s v="No"/>
    <n v="2"/>
    <s v="No"/>
    <x v="0"/>
    <s v="Diabetes"/>
    <s v="2-Oct-1970"/>
    <n v="11396.9"/>
    <s v="tier - 3"/>
    <s v="tier - 3"/>
    <s v="R1024"/>
    <n v="53"/>
  </r>
  <r>
    <s v="Id973"/>
    <s v="  Matthew"/>
    <n v="35.244999999999997"/>
    <n v="11.22"/>
    <x v="1"/>
    <s v="No"/>
    <s v="No"/>
    <n v="0"/>
    <s v="No"/>
    <x v="0"/>
    <s v="Diabetes"/>
    <s v="19-Dec-1967"/>
    <n v="11394.07"/>
    <s v="tier - 3"/>
    <s v="tier - 1"/>
    <s v="R1018"/>
    <n v="56"/>
  </r>
  <r>
    <s v="Id974"/>
    <s v="  Bettina"/>
    <n v="49.84"/>
    <n v="5.0999999999999996"/>
    <x v="1"/>
    <s v="No"/>
    <s v="Yes"/>
    <n v="1"/>
    <s v="No"/>
    <x v="0"/>
    <s v="Normal"/>
    <s v="28-Jul-1997"/>
    <n v="11388.27"/>
    <s v="tier - 3"/>
    <s v="tier - 2"/>
    <s v="R1026"/>
    <n v="26"/>
  </r>
  <r>
    <s v="Id975"/>
    <s v="  Alexander"/>
    <n v="49.06"/>
    <n v="5.43"/>
    <x v="1"/>
    <s v="No"/>
    <s v="No"/>
    <n v="1"/>
    <s v="No"/>
    <x v="0"/>
    <s v="Normal"/>
    <s v="13-Jun-1964"/>
    <n v="11381.33"/>
    <s v="tier - 3"/>
    <s v="tier - 2"/>
    <s v="R1013"/>
    <n v="59"/>
  </r>
  <r>
    <s v="Id976"/>
    <s v="  Holli"/>
    <n v="30.88"/>
    <n v="5.82"/>
    <x v="0"/>
    <s v="No"/>
    <s v="No"/>
    <n v="2"/>
    <s v="No"/>
    <x v="0"/>
    <s v="Prediabetes"/>
    <s v="6-Dec-1972"/>
    <n v="11378.57"/>
    <s v="tier - 3"/>
    <s v="tier - 2"/>
    <s v="R1025"/>
    <n v="51"/>
  </r>
  <r>
    <s v="Id977"/>
    <s v="  Heather C"/>
    <n v="33.35"/>
    <n v="6.05"/>
    <x v="0"/>
    <s v="No"/>
    <s v="Yes"/>
    <n v="1"/>
    <s v="No"/>
    <x v="0"/>
    <s v="Prediabetes"/>
    <s v="7-Jun-1979"/>
    <n v="11369.39"/>
    <s v="tier - 3"/>
    <s v="tier - 1"/>
    <s v="R1026"/>
    <n v="44"/>
  </r>
  <r>
    <s v="Id978"/>
    <s v="  Kyle"/>
    <n v="38"/>
    <n v="6.38"/>
    <x v="1"/>
    <s v="No"/>
    <s v="No"/>
    <n v="1"/>
    <s v="No"/>
    <x v="0"/>
    <s v="Prediabetes"/>
    <s v="13-Dec-1964"/>
    <n v="11365.95"/>
    <s v="tier - 3"/>
    <s v="tier - 2"/>
    <s v="R1011"/>
    <n v="59"/>
  </r>
  <r>
    <s v="Id979"/>
    <s v="  Thomas J"/>
    <n v="36.08"/>
    <n v="5.73"/>
    <x v="1"/>
    <s v="No"/>
    <s v="No"/>
    <n v="1"/>
    <s v="No"/>
    <x v="0"/>
    <s v="Prediabetes"/>
    <s v="3-Jul-1964"/>
    <n v="11363.28"/>
    <s v="tier - 3"/>
    <s v="tier - 1"/>
    <s v="R1013"/>
    <n v="59"/>
  </r>
  <r>
    <s v="Id980"/>
    <s v="  Chris"/>
    <n v="35.700000000000003"/>
    <n v="5.47"/>
    <x v="1"/>
    <s v="No"/>
    <s v="No"/>
    <n v="1"/>
    <s v="No"/>
    <x v="0"/>
    <s v="Normal"/>
    <s v="4-Jul-1964"/>
    <n v="11362.76"/>
    <s v="tier - 3"/>
    <s v="tier - 1"/>
    <s v="R1011"/>
    <n v="59"/>
  </r>
  <r>
    <s v="Id981"/>
    <s v="  Graham"/>
    <n v="34.01"/>
    <n v="11.3"/>
    <x v="0"/>
    <s v="No"/>
    <s v="No"/>
    <n v="0"/>
    <s v="No"/>
    <x v="0"/>
    <s v="Diabetes"/>
    <s v="26-Sep-1965"/>
    <n v="11356.66"/>
    <s v="tier - 3"/>
    <s v="tier - 3"/>
    <s v="R1012"/>
    <n v="58"/>
  </r>
  <r>
    <s v="Id982"/>
    <s v="  Garrett"/>
    <n v="31.54"/>
    <n v="6.72"/>
    <x v="0"/>
    <s v="No"/>
    <s v="No"/>
    <n v="0"/>
    <s v="No"/>
    <x v="0"/>
    <s v="Diabetes"/>
    <s v="29-Nov-1965"/>
    <n v="11353.23"/>
    <s v="tier - 3"/>
    <s v="tier - 1"/>
    <s v="R1012"/>
    <n v="58"/>
  </r>
  <r>
    <s v="Id983"/>
    <s v="  Andrew"/>
    <n v="23.3"/>
    <n v="5.36"/>
    <x v="1"/>
    <s v="No"/>
    <s v="No"/>
    <n v="1"/>
    <s v="No"/>
    <x v="2"/>
    <s v="Normal"/>
    <s v="12-Jul-1964"/>
    <n v="11345.52"/>
    <s v="tier - 3"/>
    <s v="tier - 3"/>
    <s v="R1011"/>
    <n v="59"/>
  </r>
  <r>
    <s v="Id984"/>
    <s v="  Annabelle M"/>
    <n v="27.75"/>
    <n v="9.8800000000000008"/>
    <x v="0"/>
    <s v="No"/>
    <s v="No"/>
    <n v="0"/>
    <s v="No"/>
    <x v="1"/>
    <s v="Diabetes"/>
    <s v="2-Nov-1968"/>
    <n v="11344.32"/>
    <s v="tier - 3"/>
    <s v="tier - 2"/>
    <s v="R1025"/>
    <n v="55"/>
  </r>
  <r>
    <s v="Id985"/>
    <s v="  Daniel T"/>
    <n v="42.46"/>
    <n v="4.1100000000000003"/>
    <x v="0"/>
    <s v="No"/>
    <s v="No"/>
    <n v="0"/>
    <s v="No"/>
    <x v="0"/>
    <s v="Normal"/>
    <s v="19-Aug-1989"/>
    <n v="11326.71"/>
    <s v="tier - 3"/>
    <s v="tier - 3"/>
    <s v="R1013"/>
    <n v="34"/>
  </r>
  <r>
    <s v="Id986"/>
    <s v="  Deanne"/>
    <n v="54.47"/>
    <n v="7.48"/>
    <x v="0"/>
    <s v="No"/>
    <s v="No"/>
    <n v="0"/>
    <s v="No"/>
    <x v="0"/>
    <s v="Diabetes"/>
    <s v="20-Sep-2002"/>
    <n v="11321.49"/>
    <s v="tier - 3"/>
    <s v="tier - 3"/>
    <s v="R1012"/>
    <n v="21"/>
  </r>
  <r>
    <s v="Id987"/>
    <s v="  Carrie"/>
    <n v="24.93"/>
    <n v="9.18"/>
    <x v="1"/>
    <s v="No"/>
    <s v="Yes"/>
    <n v="1"/>
    <s v="No"/>
    <x v="1"/>
    <s v="Diabetes"/>
    <s v="11-Jul-1963"/>
    <n v="11319.12"/>
    <s v="tier - 3"/>
    <s v="tier - 1"/>
    <s v="R1012"/>
    <n v="60"/>
  </r>
  <r>
    <s v="Id988"/>
    <s v="  Suzanne"/>
    <n v="48.12"/>
    <n v="4.51"/>
    <x v="1"/>
    <s v="No"/>
    <s v="No"/>
    <n v="1"/>
    <s v="No"/>
    <x v="0"/>
    <s v="Normal"/>
    <s v="10-Dec-1995"/>
    <n v="11318.57"/>
    <s v="tier - 3"/>
    <s v="tier - 2"/>
    <s v="R1026"/>
    <n v="28"/>
  </r>
  <r>
    <s v="Id989"/>
    <s v="  Jasmine P"/>
    <n v="24.91"/>
    <n v="7.33"/>
    <x v="1"/>
    <s v="No"/>
    <s v="Yes"/>
    <n v="1"/>
    <s v="No"/>
    <x v="1"/>
    <s v="Diabetes"/>
    <s v="22-Nov-1963"/>
    <n v="11312.33"/>
    <s v="tier - 3"/>
    <s v="tier - 3"/>
    <s v="R1012"/>
    <n v="60"/>
  </r>
  <r>
    <s v="Id990"/>
    <s v="  Jennifer"/>
    <n v="27.645"/>
    <n v="10.56"/>
    <x v="0"/>
    <s v="No"/>
    <s v="No"/>
    <n v="0"/>
    <s v="No"/>
    <x v="1"/>
    <s v="Diabetes"/>
    <s v="6-Oct-1968"/>
    <n v="11305.93"/>
    <s v="tier - 3"/>
    <s v="tier - 1"/>
    <s v="R1012"/>
    <n v="55"/>
  </r>
  <r>
    <s v="Id991"/>
    <s v="  Tracie"/>
    <n v="33.700000000000003"/>
    <n v="4.01"/>
    <x v="0"/>
    <s v="No"/>
    <s v="No"/>
    <n v="2"/>
    <s v="No"/>
    <x v="0"/>
    <s v="Normal"/>
    <s v="25-Sep-1972"/>
    <n v="11299.34"/>
    <s v="tier - 3"/>
    <s v="tier - 2"/>
    <s v="R1011"/>
    <n v="51"/>
  </r>
  <r>
    <s v="Id992"/>
    <s v="  Tristan D"/>
    <n v="38.93"/>
    <n v="5.64"/>
    <x v="1"/>
    <s v="No"/>
    <s v="No"/>
    <n v="1"/>
    <s v="No"/>
    <x v="0"/>
    <s v="Normal"/>
    <s v="14-Nov-1988"/>
    <n v="11294.57"/>
    <s v="tier - 3"/>
    <s v="tier - 1"/>
    <s v="R1022"/>
    <n v="35"/>
  </r>
  <r>
    <s v="Id993"/>
    <s v="  Peiweng"/>
    <n v="32.774999999999999"/>
    <n v="8.02"/>
    <x v="1"/>
    <s v="No"/>
    <s v="No"/>
    <n v="2"/>
    <s v="No"/>
    <x v="0"/>
    <s v="Diabetes"/>
    <s v="22-Jun-1970"/>
    <n v="11289.11"/>
    <s v="tier - 3"/>
    <s v="tier - 1"/>
    <s v="R1012"/>
    <n v="53"/>
  </r>
  <r>
    <s v="Id994"/>
    <s v="  Theresa M"/>
    <n v="29.83"/>
    <n v="7.2"/>
    <x v="1"/>
    <s v="No"/>
    <s v="No"/>
    <n v="0"/>
    <s v="No"/>
    <x v="1"/>
    <s v="Diabetes"/>
    <s v="14-Jun-1967"/>
    <n v="11286.54"/>
    <s v="tier - 3"/>
    <s v="tier - 3"/>
    <s v="R1024"/>
    <n v="56"/>
  </r>
  <r>
    <s v="Id995"/>
    <s v="  Daniel J"/>
    <n v="28.31"/>
    <n v="4.55"/>
    <x v="0"/>
    <s v="Yes"/>
    <s v="No"/>
    <n v="1"/>
    <s v="No"/>
    <x v="1"/>
    <s v="Normal"/>
    <s v="4-Oct-2004"/>
    <n v="11272.33"/>
    <s v="tier - 3"/>
    <s v="tier - 2"/>
    <s v="R1019"/>
    <n v="19"/>
  </r>
  <r>
    <s v="Id996"/>
    <s v="  Courtney M"/>
    <n v="29.79"/>
    <n v="9.0299999999999994"/>
    <x v="0"/>
    <s v="No"/>
    <s v="No"/>
    <n v="0"/>
    <s v="No"/>
    <x v="1"/>
    <s v="Diabetes"/>
    <s v="26-Dec-1971"/>
    <n v="11265.71"/>
    <s v="tier - 3"/>
    <s v="tier - 1"/>
    <s v="R1025"/>
    <n v="52"/>
  </r>
  <r>
    <s v="Id997"/>
    <s v="  Jose A"/>
    <n v="36.6"/>
    <n v="5.2"/>
    <x v="1"/>
    <s v="No"/>
    <s v="Yes"/>
    <n v="1"/>
    <s v="No"/>
    <x v="0"/>
    <s v="Normal"/>
    <s v="11-Oct-1969"/>
    <n v="11264.54"/>
    <s v="tier - 3"/>
    <s v="tier - 2"/>
    <s v="R1011"/>
    <n v="54"/>
  </r>
  <r>
    <s v="Id998"/>
    <s v="  Lauren"/>
    <n v="35.93"/>
    <n v="8.3000000000000007"/>
    <x v="1"/>
    <s v="No"/>
    <s v="No"/>
    <n v="0"/>
    <s v="No"/>
    <x v="0"/>
    <s v="Diabetes"/>
    <s v="2-Oct-1981"/>
    <n v="11255.29"/>
    <s v="tier - 3"/>
    <s v="tier - 1"/>
    <s v="R1026"/>
    <n v="42"/>
  </r>
  <r>
    <s v="Id999"/>
    <s v="  Jonathon M"/>
    <n v="28.6"/>
    <n v="5.56"/>
    <x v="1"/>
    <s v="No"/>
    <s v="Yes"/>
    <n v="1"/>
    <s v="No"/>
    <x v="1"/>
    <s v="Normal"/>
    <s v="20-Aug-1969"/>
    <n v="11253.42"/>
    <s v="tier - 3"/>
    <s v="tier - 1"/>
    <s v="R1011"/>
    <n v="54"/>
  </r>
  <r>
    <s v="Id1000"/>
    <s v="  Stephanie A"/>
    <n v="39.17"/>
    <n v="4.1500000000000004"/>
    <x v="0"/>
    <s v="No"/>
    <s v="No"/>
    <n v="0"/>
    <s v="No"/>
    <x v="0"/>
    <s v="Normal"/>
    <s v="17-Dec-1989"/>
    <n v="11250.43"/>
    <s v="tier - 3"/>
    <s v="tier - 2"/>
    <s v="R1026"/>
    <n v="34"/>
  </r>
  <r>
    <s v="Id1001"/>
    <s v="  Patrick"/>
    <n v="26.41"/>
    <n v="5.99"/>
    <x v="1"/>
    <s v="No"/>
    <s v="Yes"/>
    <n v="1"/>
    <s v="No"/>
    <x v="1"/>
    <s v="Prediabetes"/>
    <s v="30-Dec-1969"/>
    <n v="11244.38"/>
    <s v="tier - 3"/>
    <s v="tier - 1"/>
    <s v="R1016"/>
    <n v="54"/>
  </r>
  <r>
    <s v="Id1002"/>
    <s v="  Krista"/>
    <n v="30.63"/>
    <n v="5.8"/>
    <x v="1"/>
    <s v="No"/>
    <s v="No"/>
    <n v="0"/>
    <s v="No"/>
    <x v="0"/>
    <s v="Prediabetes"/>
    <s v="28-Jun-1976"/>
    <n v="11217.35"/>
    <s v="tier - 3"/>
    <s v="tier - 2"/>
    <s v="R1025"/>
    <n v="47"/>
  </r>
  <r>
    <s v="Id1003"/>
    <s v="  Jenessa"/>
    <n v="31.73"/>
    <n v="7.32"/>
    <x v="1"/>
    <s v="No"/>
    <s v="No"/>
    <n v="2"/>
    <s v="No"/>
    <x v="0"/>
    <s v="Diabetes"/>
    <s v="14-Jun-1970"/>
    <n v="11187.66"/>
    <s v="tier - 3"/>
    <s v="tier - 2"/>
    <s v="R1012"/>
    <n v="53"/>
  </r>
  <r>
    <s v="Id1004"/>
    <s v="  Ryan M"/>
    <n v="30.7"/>
    <n v="5.16"/>
    <x v="0"/>
    <s v="No"/>
    <s v="No"/>
    <n v="2"/>
    <s v="No"/>
    <x v="0"/>
    <s v="Normal"/>
    <s v="3-Sep-1972"/>
    <n v="11186.2"/>
    <s v="tier - 3"/>
    <s v="tier - 2"/>
    <s v="R1021"/>
    <n v="51"/>
  </r>
  <r>
    <s v="Id1005"/>
    <s v="  Thomas"/>
    <n v="25.934999999999999"/>
    <n v="5.96"/>
    <x v="1"/>
    <s v="No"/>
    <s v="No"/>
    <n v="2"/>
    <s v="No"/>
    <x v="1"/>
    <s v="Prediabetes"/>
    <s v="6-Aug-1966"/>
    <n v="11165.42"/>
    <s v="tier - 3"/>
    <s v="tier - 1"/>
    <s v="R1016"/>
    <n v="57"/>
  </r>
  <r>
    <s v="Id1006"/>
    <s v="  Amanda N"/>
    <n v="35.9"/>
    <n v="4.8499999999999996"/>
    <x v="1"/>
    <s v="No"/>
    <s v="Yes"/>
    <n v="1"/>
    <s v="No"/>
    <x v="0"/>
    <s v="Normal"/>
    <s v="25-Jun-1969"/>
    <n v="11163.57"/>
    <s v="tier - 3"/>
    <s v="tier - 2"/>
    <s v="R1011"/>
    <n v="54"/>
  </r>
  <r>
    <s v="Id1007"/>
    <s v="  Teresa P"/>
    <n v="26.7"/>
    <n v="5.09"/>
    <x v="1"/>
    <s v="No"/>
    <s v="Yes"/>
    <n v="1"/>
    <s v="No"/>
    <x v="1"/>
    <s v="Normal"/>
    <s v="30-Nov-1969"/>
    <n v="11150.78"/>
    <s v="tier - 3"/>
    <s v="tier - 2"/>
    <s v="R1011"/>
    <n v="54"/>
  </r>
  <r>
    <s v="Id1008"/>
    <s v="  Dorian"/>
    <n v="33.71"/>
    <n v="4.9400000000000004"/>
    <x v="0"/>
    <s v="No"/>
    <s v="No"/>
    <n v="0"/>
    <s v="No"/>
    <x v="0"/>
    <s v="Normal"/>
    <s v="20-Aug-1980"/>
    <n v="11103.33"/>
    <s v="tier - 3"/>
    <s v="tier - 1"/>
    <s v="R1021"/>
    <n v="43"/>
  </r>
  <r>
    <s v="Id1009"/>
    <s v="  Amy"/>
    <n v="41.91"/>
    <n v="4.92"/>
    <x v="1"/>
    <s v="No"/>
    <s v="No"/>
    <n v="2"/>
    <s v="No"/>
    <x v="0"/>
    <s v="Normal"/>
    <s v="5-Jul-1966"/>
    <n v="11093.62"/>
    <s v="tier - 3"/>
    <s v="tier - 1"/>
    <s v="R1013"/>
    <n v="57"/>
  </r>
  <r>
    <s v="Id1010"/>
    <s v="  Aberu"/>
    <n v="39.82"/>
    <n v="6.05"/>
    <x v="1"/>
    <s v="No"/>
    <s v="No"/>
    <n v="2"/>
    <s v="No"/>
    <x v="0"/>
    <s v="Prediabetes"/>
    <s v="9-Sep-1966"/>
    <n v="11090.72"/>
    <s v="tier - 3"/>
    <s v="tier - 1"/>
    <s v="R1013"/>
    <n v="57"/>
  </r>
  <r>
    <s v="Id1011"/>
    <s v="  Ashley"/>
    <n v="28.12"/>
    <n v="4.67"/>
    <x v="0"/>
    <s v="No"/>
    <s v="No"/>
    <n v="2"/>
    <s v="No"/>
    <x v="1"/>
    <s v="Normal"/>
    <s v="7-Oct-1972"/>
    <n v="11085.59"/>
    <s v="tier - 3"/>
    <s v="tier - 2"/>
    <s v="R1012"/>
    <n v="51"/>
  </r>
  <r>
    <s v="Id1012"/>
    <s v="  Anna E"/>
    <n v="26.98"/>
    <n v="9.81"/>
    <x v="1"/>
    <s v="No"/>
    <s v="No"/>
    <n v="0"/>
    <s v="No"/>
    <x v="1"/>
    <s v="Diabetes"/>
    <s v="4-Sep-1967"/>
    <n v="11082.58"/>
    <s v="tier - 3"/>
    <s v="tier - 2"/>
    <s v="R1012"/>
    <n v="56"/>
  </r>
  <r>
    <s v="Id1013"/>
    <s v="  Tania K"/>
    <n v="27.2"/>
    <n v="6.06"/>
    <x v="1"/>
    <s v="No"/>
    <s v="No"/>
    <n v="2"/>
    <s v="No"/>
    <x v="1"/>
    <s v="Prediabetes"/>
    <s v="20-Nov-1966"/>
    <n v="11073.18"/>
    <s v="tier - 3"/>
    <s v="tier - 3"/>
    <s v="R1011"/>
    <n v="57"/>
  </r>
  <r>
    <s v="Id1014"/>
    <s v="  Ashley E"/>
    <n v="25.3"/>
    <n v="5.19"/>
    <x v="1"/>
    <s v="No"/>
    <s v="No"/>
    <n v="2"/>
    <s v="No"/>
    <x v="1"/>
    <s v="Normal"/>
    <s v="7-Nov-1966"/>
    <n v="11070.54"/>
    <s v="tier - 3"/>
    <s v="tier - 3"/>
    <s v="R1011"/>
    <n v="57"/>
  </r>
  <r>
    <s v="Id1015"/>
    <s v="  Aleksandra"/>
    <n v="30.25"/>
    <n v="10.16"/>
    <x v="0"/>
    <s v="No"/>
    <s v="No"/>
    <n v="0"/>
    <s v="No"/>
    <x v="0"/>
    <s v="Diabetes"/>
    <s v="9-Nov-1971"/>
    <n v="11068.77"/>
    <s v="tier - 3"/>
    <s v="tier - 2"/>
    <s v="R1012"/>
    <n v="52"/>
  </r>
  <r>
    <s v="Id1016"/>
    <s v="  Valery L"/>
    <n v="54"/>
    <n v="4.68"/>
    <x v="1"/>
    <s v="Yes"/>
    <s v="No"/>
    <n v="2"/>
    <s v="No"/>
    <x v="0"/>
    <s v="Normal"/>
    <s v="18-Sep-2000"/>
    <n v="11068.7"/>
    <s v="tier - 3"/>
    <s v="tier - 1"/>
    <s v="R1011"/>
    <n v="23"/>
  </r>
  <r>
    <s v="Id1017"/>
    <s v="  Joanna G"/>
    <n v="51.86"/>
    <n v="5.32"/>
    <x v="1"/>
    <s v="No"/>
    <s v="No"/>
    <n v="0"/>
    <s v="No"/>
    <x v="0"/>
    <s v="Normal"/>
    <s v="17-Dec-2001"/>
    <n v="11046.02"/>
    <s v="tier - 3"/>
    <s v="tier - 1"/>
    <s v="R1026"/>
    <n v="22"/>
  </r>
  <r>
    <s v="Id1018"/>
    <s v="  Stefanie F"/>
    <n v="31.39"/>
    <n v="6.99"/>
    <x v="0"/>
    <s v="No"/>
    <s v="No"/>
    <n v="0"/>
    <s v="No"/>
    <x v="0"/>
    <s v="Diabetes"/>
    <s v="30-Aug-1974"/>
    <n v="11037.85"/>
    <s v="tier - 3"/>
    <s v="tier - 2"/>
    <s v="R1025"/>
    <n v="49"/>
  </r>
  <r>
    <s v="Id1019"/>
    <s v="  Stephen"/>
    <n v="39.97"/>
    <n v="5.55"/>
    <x v="0"/>
    <s v="No"/>
    <s v="No"/>
    <n v="0"/>
    <s v="No"/>
    <x v="0"/>
    <s v="Normal"/>
    <s v="25-Oct-1989"/>
    <n v="11037.51"/>
    <s v="tier - 3"/>
    <s v="tier - 1"/>
    <s v="R1012"/>
    <n v="34"/>
  </r>
  <r>
    <s v="Id1020"/>
    <s v="  Liza J"/>
    <n v="41.23"/>
    <n v="6.94"/>
    <x v="0"/>
    <s v="No"/>
    <s v="No"/>
    <n v="0"/>
    <s v="No"/>
    <x v="0"/>
    <s v="Diabetes"/>
    <s v="10-Dec-1974"/>
    <n v="11033.66"/>
    <s v="tier - 3"/>
    <s v="tier - 3"/>
    <s v="R1012"/>
    <n v="49"/>
  </r>
  <r>
    <s v="Id1021"/>
    <s v="  Ian M"/>
    <n v="49.45"/>
    <n v="4.2"/>
    <x v="1"/>
    <s v="No"/>
    <s v="No"/>
    <n v="0"/>
    <s v="No"/>
    <x v="0"/>
    <s v="Normal"/>
    <s v="21-Jul-1996"/>
    <n v="11028.56"/>
    <s v="tier - 3"/>
    <s v="tier - 3"/>
    <s v="R1012"/>
    <n v="27"/>
  </r>
  <r>
    <s v="Id1022"/>
    <s v="  Claudia L"/>
    <n v="41.04"/>
    <n v="5.59"/>
    <x v="0"/>
    <s v="No"/>
    <s v="No"/>
    <n v="0"/>
    <s v="No"/>
    <x v="0"/>
    <s v="Normal"/>
    <s v="26-Jun-1991"/>
    <n v="11018.05"/>
    <s v="tier - 3"/>
    <s v="tier - 2"/>
    <s v="R1012"/>
    <n v="32"/>
  </r>
  <r>
    <s v="Id1023"/>
    <s v="  Jessica M"/>
    <n v="27.93"/>
    <n v="9.9600000000000009"/>
    <x v="0"/>
    <s v="No"/>
    <s v="No"/>
    <n v="0"/>
    <s v="No"/>
    <x v="1"/>
    <s v="Diabetes"/>
    <s v="15-Dec-1974"/>
    <n v="11015.17"/>
    <s v="tier - 3"/>
    <s v="tier - 1"/>
    <s v="R1012"/>
    <n v="49"/>
  </r>
  <r>
    <s v="Id1024"/>
    <s v="  Billy Jr"/>
    <n v="21.01"/>
    <n v="7.37"/>
    <x v="0"/>
    <s v="No"/>
    <s v="No"/>
    <n v="0"/>
    <s v="No"/>
    <x v="2"/>
    <s v="Diabetes"/>
    <s v="24-Oct-1968"/>
    <n v="11013.71"/>
    <s v="tier - 3"/>
    <s v="tier - 1"/>
    <s v="R1013"/>
    <n v="55"/>
  </r>
  <r>
    <s v="Id1025"/>
    <s v="  David"/>
    <n v="52.37"/>
    <n v="5.0599999999999996"/>
    <x v="1"/>
    <s v="Yes"/>
    <s v="No"/>
    <n v="2"/>
    <s v="No"/>
    <x v="0"/>
    <s v="Normal"/>
    <s v="17-Sep-2000"/>
    <n v="10991.58"/>
    <s v="tier - 3"/>
    <s v="tier - 3"/>
    <s v="R1012"/>
    <n v="23"/>
  </r>
  <r>
    <s v="Id1026"/>
    <s v="  Tim"/>
    <n v="40.369999999999997"/>
    <n v="8.2100000000000009"/>
    <x v="0"/>
    <s v="No"/>
    <s v="No"/>
    <n v="0"/>
    <s v="No"/>
    <x v="0"/>
    <s v="Diabetes"/>
    <s v="18-Dec-1965"/>
    <n v="10982.5"/>
    <s v="tier - 3"/>
    <s v="tier - 3"/>
    <s v="R1013"/>
    <n v="58"/>
  </r>
  <r>
    <s v="Id1027"/>
    <s v="  Emma M"/>
    <n v="41.47"/>
    <n v="10.34"/>
    <x v="0"/>
    <s v="No"/>
    <s v="No"/>
    <n v="2"/>
    <s v="No"/>
    <x v="0"/>
    <s v="Diabetes"/>
    <s v="21-Oct-1973"/>
    <n v="10977.21"/>
    <s v="tier - 3"/>
    <s v="tier - 1"/>
    <s v="R1013"/>
    <n v="50"/>
  </r>
  <r>
    <s v="Id1028"/>
    <s v="  Tim"/>
    <n v="33.725000000000001"/>
    <n v="5.51"/>
    <x v="1"/>
    <s v="No"/>
    <s v="No"/>
    <n v="2"/>
    <s v="No"/>
    <x v="0"/>
    <s v="Normal"/>
    <s v="9-Jul-1966"/>
    <n v="10976.25"/>
    <s v="tier - 3"/>
    <s v="tier - 2"/>
    <s v="R1012"/>
    <n v="57"/>
  </r>
  <r>
    <s v="Id1029"/>
    <s v="  Patrick"/>
    <n v="28.1"/>
    <n v="11.2"/>
    <x v="0"/>
    <s v="No"/>
    <s v="No"/>
    <n v="0"/>
    <s v="No"/>
    <x v="1"/>
    <s v="Diabetes"/>
    <s v="19-Jun-1965"/>
    <n v="10965.45"/>
    <s v="tier - 3"/>
    <s v="tier - 2"/>
    <s v="R1011"/>
    <n v="58"/>
  </r>
  <r>
    <s v="Id1030"/>
    <s v="  Bridget K"/>
    <n v="37.43"/>
    <n v="4.3499999999999996"/>
    <x v="1"/>
    <s v="No"/>
    <s v="Yes"/>
    <n v="1"/>
    <s v="No"/>
    <x v="0"/>
    <s v="Normal"/>
    <s v="14-Aug-1969"/>
    <n v="10959.69"/>
    <s v="tier - 3"/>
    <s v="tier - 3"/>
    <s v="R1012"/>
    <n v="54"/>
  </r>
  <r>
    <s v="Id1031"/>
    <s v="  Gabriel"/>
    <n v="23.7"/>
    <n v="10.45"/>
    <x v="0"/>
    <s v="No"/>
    <s v="No"/>
    <n v="0"/>
    <s v="No"/>
    <x v="2"/>
    <s v="Diabetes"/>
    <s v="4-Dec-1965"/>
    <n v="10959.33"/>
    <s v="tier - 3"/>
    <s v="tier - 3"/>
    <s v="R1011"/>
    <n v="58"/>
  </r>
  <r>
    <s v="Id1032"/>
    <s v="  Natasha"/>
    <n v="24.795000000000002"/>
    <n v="4.07"/>
    <x v="1"/>
    <s v="No"/>
    <s v="Yes"/>
    <n v="1"/>
    <s v="No"/>
    <x v="2"/>
    <s v="Normal"/>
    <s v="10-Nov-1969"/>
    <n v="10942.13"/>
    <s v="tier - 3"/>
    <s v="tier - 3"/>
    <s v="R1012"/>
    <n v="54"/>
  </r>
  <r>
    <s v="Id1033"/>
    <s v="  Abby A"/>
    <n v="31.9"/>
    <n v="8.34"/>
    <x v="0"/>
    <s v="No"/>
    <s v="No"/>
    <n v="0"/>
    <s v="No"/>
    <x v="0"/>
    <s v="Diabetes"/>
    <s v="12-Nov-1968"/>
    <n v="10928.85"/>
    <s v="tier - 3"/>
    <s v="tier - 3"/>
    <s v="R1013"/>
    <n v="55"/>
  </r>
  <r>
    <s v="Id1034"/>
    <s v="  Michelle"/>
    <n v="32.68"/>
    <n v="7.41"/>
    <x v="0"/>
    <s v="No"/>
    <s v="No"/>
    <n v="0"/>
    <s v="No"/>
    <x v="0"/>
    <s v="Diabetes"/>
    <s v="13-Nov-1968"/>
    <n v="10923.93"/>
    <s v="tier - 3"/>
    <s v="tier - 1"/>
    <s v="R1024"/>
    <n v="55"/>
  </r>
  <r>
    <s v="Id1035"/>
    <s v="  Mckendree"/>
    <n v="47.13"/>
    <n v="4.3099999999999996"/>
    <x v="0"/>
    <s v="No"/>
    <s v="No"/>
    <n v="0"/>
    <s v="No"/>
    <x v="0"/>
    <s v="Normal"/>
    <s v="6-Sep-1994"/>
    <n v="10886.66"/>
    <s v="tier - 3"/>
    <s v="tier - 3"/>
    <s v="R1012"/>
    <n v="29"/>
  </r>
  <r>
    <s v="Id1036"/>
    <s v="  Tara"/>
    <n v="36.67"/>
    <n v="10.83"/>
    <x v="0"/>
    <s v="No"/>
    <s v="No"/>
    <n v="0"/>
    <s v="No"/>
    <x v="0"/>
    <s v="Diabetes"/>
    <s v="20-Dec-1971"/>
    <n v="10848.13"/>
    <s v="tier - 3"/>
    <s v="tier - 3"/>
    <s v="R1012"/>
    <n v="52"/>
  </r>
  <r>
    <s v="Id1037"/>
    <s v="  Daniel"/>
    <n v="33.630000000000003"/>
    <n v="11.31"/>
    <x v="0"/>
    <s v="No"/>
    <s v="No"/>
    <n v="0"/>
    <s v="No"/>
    <x v="0"/>
    <s v="Diabetes"/>
    <s v="28-Jul-1968"/>
    <n v="10825.25"/>
    <s v="tier - 3"/>
    <s v="tier - 3"/>
    <s v="R1012"/>
    <n v="55"/>
  </r>
  <r>
    <s v="Id1038"/>
    <s v="  Joshua P"/>
    <n v="32.67"/>
    <n v="11.81"/>
    <x v="1"/>
    <s v="No"/>
    <s v="No"/>
    <n v="0"/>
    <s v="No"/>
    <x v="0"/>
    <s v="Diabetes"/>
    <s v="2-Oct-1967"/>
    <n v="10807.49"/>
    <s v="tier - 3"/>
    <s v="tier - 2"/>
    <s v="R1013"/>
    <n v="56"/>
  </r>
  <r>
    <s v="Id1039"/>
    <s v="  Erin C"/>
    <n v="33.299999999999997"/>
    <n v="8.26"/>
    <x v="1"/>
    <s v="No"/>
    <s v="No"/>
    <n v="2"/>
    <s v="No"/>
    <x v="0"/>
    <s v="Diabetes"/>
    <s v="18-Dec-1970"/>
    <n v="10806.84"/>
    <s v="tier - 3"/>
    <s v="tier - 2"/>
    <s v="R1011"/>
    <n v="53"/>
  </r>
  <r>
    <s v="Id1040"/>
    <s v="  Shure"/>
    <n v="30.78"/>
    <n v="10.74"/>
    <x v="1"/>
    <s v="No"/>
    <s v="No"/>
    <n v="2"/>
    <s v="No"/>
    <x v="0"/>
    <s v="Diabetes"/>
    <s v="28-Oct-1970"/>
    <n v="10797.34"/>
    <s v="tier - 3"/>
    <s v="tier - 2"/>
    <s v="R1023"/>
    <n v="53"/>
  </r>
  <r>
    <s v="Id1041"/>
    <s v="  Richard"/>
    <n v="28.975000000000001"/>
    <n v="7.69"/>
    <x v="1"/>
    <s v="No"/>
    <s v="No"/>
    <n v="0"/>
    <s v="No"/>
    <x v="1"/>
    <s v="Diabetes"/>
    <s v="23-Oct-1967"/>
    <n v="10796.35"/>
    <s v="tier - 3"/>
    <s v="tier - 1"/>
    <s v="R1019"/>
    <n v="56"/>
  </r>
  <r>
    <s v="Id1042"/>
    <s v="  Brenda"/>
    <n v="33.4"/>
    <n v="4.84"/>
    <x v="0"/>
    <s v="No"/>
    <s v="No"/>
    <n v="0"/>
    <s v="No"/>
    <x v="0"/>
    <s v="Normal"/>
    <s v="24-Dec-1999"/>
    <n v="10795.94"/>
    <s v="tier - 3"/>
    <s v="tier - 1"/>
    <s v="R1011"/>
    <n v="24"/>
  </r>
  <r>
    <s v="Id1043"/>
    <s v="  Joseph M"/>
    <n v="21.5"/>
    <n v="9.77"/>
    <x v="1"/>
    <s v="No"/>
    <s v="No"/>
    <n v="0"/>
    <s v="No"/>
    <x v="2"/>
    <s v="Diabetes"/>
    <s v="11-Nov-1967"/>
    <n v="10791.96"/>
    <s v="tier - 3"/>
    <s v="tier - 2"/>
    <s v="R1011"/>
    <n v="56"/>
  </r>
  <r>
    <s v="Id1044"/>
    <s v="  Stephen J"/>
    <n v="38.14"/>
    <n v="5.84"/>
    <x v="0"/>
    <s v="No"/>
    <s v="No"/>
    <n v="0"/>
    <s v="No"/>
    <x v="0"/>
    <s v="Prediabetes"/>
    <s v="25-Nov-1989"/>
    <n v="10769.75"/>
    <s v="tier - 3"/>
    <s v="tier - 2"/>
    <s v="R1022"/>
    <n v="34"/>
  </r>
  <r>
    <s v="Id1045"/>
    <s v="  Kathya"/>
    <n v="35.42"/>
    <n v="8.6999999999999993"/>
    <x v="1"/>
    <s v="No"/>
    <s v="No"/>
    <n v="1"/>
    <s v="No"/>
    <x v="0"/>
    <s v="Diabetes"/>
    <s v="29-Aug-1986"/>
    <n v="10749.02"/>
    <s v="tier - 3"/>
    <s v="tier - 1"/>
    <s v="R1026"/>
    <n v="37"/>
  </r>
  <r>
    <s v="Id1046"/>
    <s v="  Wesley"/>
    <n v="35.625"/>
    <n v="10.79"/>
    <x v="0"/>
    <s v="No"/>
    <s v="No"/>
    <n v="0"/>
    <s v="No"/>
    <x v="0"/>
    <s v="Diabetes"/>
    <s v="9-Dec-1974"/>
    <n v="10736.87"/>
    <s v="tier - 3"/>
    <s v="tier - 1"/>
    <s v="R1016"/>
    <n v="49"/>
  </r>
  <r>
    <s v="Id1047"/>
    <s v="  Tim"/>
    <n v="45.51"/>
    <n v="4.32"/>
    <x v="0"/>
    <s v="No"/>
    <s v="No"/>
    <n v="1"/>
    <s v="No"/>
    <x v="0"/>
    <s v="Normal"/>
    <s v="25-Jun-1992"/>
    <n v="10719.57"/>
    <s v="tier - 3"/>
    <s v="tier - 1"/>
    <s v="R1012"/>
    <n v="31"/>
  </r>
  <r>
    <s v="Id1048"/>
    <s v="  Jamie L"/>
    <n v="37.1"/>
    <n v="7.19"/>
    <x v="1"/>
    <s v="No"/>
    <s v="No"/>
    <n v="0"/>
    <s v="No"/>
    <x v="0"/>
    <s v="Diabetes"/>
    <s v="5-Oct-1967"/>
    <n v="10713.64"/>
    <s v="tier - 3"/>
    <s v="tier - 3"/>
    <s v="R1011"/>
    <n v="56"/>
  </r>
  <r>
    <s v="Id1049"/>
    <s v="  Alexandra"/>
    <n v="30.5"/>
    <n v="11.94"/>
    <x v="1"/>
    <s v="No"/>
    <s v="No"/>
    <n v="0"/>
    <s v="No"/>
    <x v="0"/>
    <s v="Diabetes"/>
    <s v="30-Jul-1967"/>
    <n v="10704.47"/>
    <s v="tier - 3"/>
    <s v="tier - 2"/>
    <s v="R1011"/>
    <n v="56"/>
  </r>
  <r>
    <s v="Id1050"/>
    <s v="  Tiffany"/>
    <n v="28.16"/>
    <n v="5.56"/>
    <x v="0"/>
    <s v="No"/>
    <s v="No"/>
    <n v="2"/>
    <s v="No"/>
    <x v="1"/>
    <s v="Normal"/>
    <s v="24-Oct-1972"/>
    <n v="10702.64"/>
    <s v="tier - 3"/>
    <s v="tier - 3"/>
    <s v="R1013"/>
    <n v="51"/>
  </r>
  <r>
    <s v="Id1051"/>
    <s v="  Rebecca J"/>
    <n v="29.1"/>
    <n v="5.64"/>
    <x v="1"/>
    <s v="No"/>
    <s v="No"/>
    <n v="0"/>
    <s v="No"/>
    <x v="1"/>
    <s v="Normal"/>
    <s v="30-Sep-1976"/>
    <n v="10698.38"/>
    <s v="tier - 3"/>
    <s v="tier - 1"/>
    <s v="R1025"/>
    <n v="47"/>
  </r>
  <r>
    <s v="Id1052"/>
    <s v="  Austin T"/>
    <n v="30.22"/>
    <n v="4.6500000000000004"/>
    <x v="0"/>
    <s v="No"/>
    <s v="No"/>
    <n v="0"/>
    <s v="No"/>
    <x v="0"/>
    <s v="Normal"/>
    <s v="2-Aug-1977"/>
    <n v="10690.11"/>
    <s v="tier - 3"/>
    <s v="tier - 2"/>
    <s v="R1021"/>
    <n v="46"/>
  </r>
  <r>
    <s v="Id1053"/>
    <s v="  Jamie T"/>
    <n v="24.29"/>
    <n v="9.0500000000000007"/>
    <x v="0"/>
    <s v="No"/>
    <s v="No"/>
    <n v="0"/>
    <s v="No"/>
    <x v="2"/>
    <s v="Diabetes"/>
    <s v="7-Sep-1962"/>
    <n v="10676.83"/>
    <s v="tier - 3"/>
    <s v="tier - 3"/>
    <s v="R1013"/>
    <n v="61"/>
  </r>
  <r>
    <s v="Id1054"/>
    <s v="  Matthew T"/>
    <n v="29.39"/>
    <n v="4.5199999999999996"/>
    <x v="1"/>
    <s v="No"/>
    <s v="No"/>
    <n v="0"/>
    <s v="No"/>
    <x v="1"/>
    <s v="Normal"/>
    <s v="22-Nov-1976"/>
    <n v="10665.44"/>
    <s v="tier - 3"/>
    <s v="tier - 2"/>
    <s v="R1021"/>
    <n v="47"/>
  </r>
  <r>
    <s v="Id1055"/>
    <s v="  Emily"/>
    <n v="25.66"/>
    <n v="4.62"/>
    <x v="1"/>
    <s v="No"/>
    <s v="No"/>
    <n v="1"/>
    <s v="No"/>
    <x v="1"/>
    <s v="Normal"/>
    <s v="8-Aug-1964"/>
    <n v="10627.81"/>
    <s v="tier - 3"/>
    <s v="tier - 3"/>
    <s v="R1013"/>
    <n v="59"/>
  </r>
  <r>
    <s v="Id1056"/>
    <s v="  Gillian"/>
    <n v="39.11"/>
    <n v="5.87"/>
    <x v="0"/>
    <s v="No"/>
    <s v="No"/>
    <n v="0"/>
    <s v="No"/>
    <x v="0"/>
    <s v="Prediabetes"/>
    <s v="6-Jul-1990"/>
    <n v="10620.26"/>
    <s v="tier - 3"/>
    <s v="tier - 3"/>
    <s v="R1012"/>
    <n v="33"/>
  </r>
  <r>
    <s v="Id1057"/>
    <s v="  Brenn E"/>
    <n v="43.78"/>
    <n v="5.71"/>
    <x v="0"/>
    <s v="No"/>
    <s v="No"/>
    <n v="1"/>
    <s v="No"/>
    <x v="0"/>
    <s v="Prediabetes"/>
    <s v="23-Jul-1992"/>
    <n v="10617.04"/>
    <s v="tier - 3"/>
    <s v="tier - 3"/>
    <s v="R1026"/>
    <n v="31"/>
  </r>
  <r>
    <s v="Id1058"/>
    <s v="  Lisa M"/>
    <n v="24.35"/>
    <n v="9.08"/>
    <x v="0"/>
    <s v="No"/>
    <s v="No"/>
    <n v="0"/>
    <s v="No"/>
    <x v="2"/>
    <s v="Diabetes"/>
    <s v="27-Jun-1965"/>
    <n v="10608.67"/>
    <s v="tier - 3"/>
    <s v="tier - 3"/>
    <s v="R1012"/>
    <n v="58"/>
  </r>
  <r>
    <s v="Id1059"/>
    <s v="  Matt"/>
    <n v="40.299999999999997"/>
    <n v="5.3"/>
    <x v="1"/>
    <s v="No"/>
    <s v="No"/>
    <n v="2"/>
    <s v="No"/>
    <x v="0"/>
    <s v="Normal"/>
    <s v="2-Jul-1966"/>
    <n v="10602.39"/>
    <s v="tier - 3"/>
    <s v="tier - 3"/>
    <s v="R1011"/>
    <n v="57"/>
  </r>
  <r>
    <s v="Id1060"/>
    <s v="  Thomas A"/>
    <n v="32.774999999999999"/>
    <n v="11.76"/>
    <x v="1"/>
    <s v="No"/>
    <s v="No"/>
    <n v="0"/>
    <s v="No"/>
    <x v="0"/>
    <s v="Diabetes"/>
    <s v="23-Jun-1967"/>
    <n v="10601.63"/>
    <s v="tier - 3"/>
    <s v="tier - 2"/>
    <s v="R1012"/>
    <n v="56"/>
  </r>
  <r>
    <s v="Id1061"/>
    <s v="  Kevin J"/>
    <n v="39.6"/>
    <n v="5.1100000000000003"/>
    <x v="1"/>
    <s v="No"/>
    <s v="No"/>
    <n v="2"/>
    <s v="No"/>
    <x v="0"/>
    <s v="Normal"/>
    <s v="20-Jul-1966"/>
    <n v="10601.41"/>
    <s v="tier - 3"/>
    <s v="tier - 2"/>
    <s v="R1011"/>
    <n v="57"/>
  </r>
  <r>
    <s v="Id1062"/>
    <s v="  William H"/>
    <n v="30.97"/>
    <n v="5.54"/>
    <x v="0"/>
    <s v="No"/>
    <s v="No"/>
    <n v="2"/>
    <s v="No"/>
    <x v="0"/>
    <s v="Normal"/>
    <s v="14-Dec-1972"/>
    <n v="10600.55"/>
    <s v="tier - 3"/>
    <s v="tier - 1"/>
    <s v="R1012"/>
    <n v="51"/>
  </r>
  <r>
    <s v="Id1063"/>
    <s v="  Gal"/>
    <n v="27.645"/>
    <n v="8.8699999999999992"/>
    <x v="1"/>
    <s v="No"/>
    <s v="No"/>
    <n v="0"/>
    <s v="No"/>
    <x v="1"/>
    <s v="Diabetes"/>
    <s v="29-Nov-1967"/>
    <n v="10594.5"/>
    <s v="tier - 3"/>
    <s v="tier - 1"/>
    <s v="R1012"/>
    <n v="56"/>
  </r>
  <r>
    <s v="Id1064"/>
    <s v="  Anton"/>
    <n v="34.43"/>
    <n v="5.96"/>
    <x v="1"/>
    <s v="No"/>
    <s v="No"/>
    <n v="2"/>
    <s v="No"/>
    <x v="0"/>
    <s v="Prediabetes"/>
    <s v="3-Nov-1966"/>
    <n v="10594.23"/>
    <s v="tier - 3"/>
    <s v="tier - 3"/>
    <s v="R1013"/>
    <n v="57"/>
  </r>
  <r>
    <s v="Id1065"/>
    <s v="  Yazmin"/>
    <n v="39.6"/>
    <n v="4.4400000000000004"/>
    <x v="1"/>
    <s v="No"/>
    <s v="Yes"/>
    <n v="1"/>
    <s v="No"/>
    <x v="0"/>
    <s v="Normal"/>
    <s v="25-Dec-1969"/>
    <n v="10579.71"/>
    <s v="tier - 3"/>
    <s v="tier - 3"/>
    <s v="R1013"/>
    <n v="54"/>
  </r>
  <r>
    <s v="Id1066"/>
    <s v="  Florian"/>
    <n v="22.1"/>
    <n v="4.6500000000000004"/>
    <x v="1"/>
    <s v="No"/>
    <s v="No"/>
    <n v="2"/>
    <s v="No"/>
    <x v="2"/>
    <s v="Normal"/>
    <s v="11-Dec-1966"/>
    <n v="10577.09"/>
    <s v="tier - 3"/>
    <s v="tier - 3"/>
    <s v="R1011"/>
    <n v="57"/>
  </r>
  <r>
    <s v="Id1067"/>
    <s v="  Karen L"/>
    <n v="33.25"/>
    <n v="5.64"/>
    <x v="1"/>
    <s v="No"/>
    <s v="Yes"/>
    <n v="1"/>
    <s v="No"/>
    <x v="0"/>
    <s v="Normal"/>
    <s v="17-Jul-1969"/>
    <n v="10564.88"/>
    <s v="tier - 3"/>
    <s v="tier - 1"/>
    <s v="R1024"/>
    <n v="54"/>
  </r>
  <r>
    <s v="Id1068"/>
    <s v="  Scott"/>
    <n v="33.33"/>
    <n v="10.19"/>
    <x v="0"/>
    <s v="No"/>
    <s v="No"/>
    <n v="0"/>
    <s v="No"/>
    <x v="0"/>
    <s v="Diabetes"/>
    <s v="29-Jun-1971"/>
    <n v="10560.49"/>
    <s v="tier - 3"/>
    <s v="tier - 2"/>
    <s v="R1013"/>
    <n v="52"/>
  </r>
  <r>
    <s v="Id1069"/>
    <s v="  Claire"/>
    <n v="30.5"/>
    <n v="10.79"/>
    <x v="0"/>
    <s v="No"/>
    <s v="No"/>
    <n v="0"/>
    <s v="No"/>
    <x v="0"/>
    <s v="Diabetes"/>
    <s v="26-Sep-1971"/>
    <n v="10546.48"/>
    <s v="tier - 3"/>
    <s v="tier - 3"/>
    <s v="R1011"/>
    <n v="52"/>
  </r>
  <r>
    <s v="Id1070"/>
    <s v="  Lynn M"/>
    <n v="30.3"/>
    <n v="4.24"/>
    <x v="0"/>
    <s v="No"/>
    <s v="No"/>
    <n v="0"/>
    <s v="No"/>
    <x v="0"/>
    <s v="Normal"/>
    <s v="25-Oct-1977"/>
    <n v="10495.6"/>
    <s v="tier - 3"/>
    <s v="tier - 1"/>
    <s v="R1012"/>
    <n v="46"/>
  </r>
  <r>
    <s v="Id1071"/>
    <s v="  Sharon"/>
    <n v="26.22"/>
    <n v="5.83"/>
    <x v="0"/>
    <s v="No"/>
    <s v="No"/>
    <n v="2"/>
    <s v="No"/>
    <x v="1"/>
    <s v="Prediabetes"/>
    <s v="19-Oct-1972"/>
    <n v="10493.95"/>
    <s v="tier - 3"/>
    <s v="tier - 1"/>
    <s v="R1012"/>
    <n v="51"/>
  </r>
  <r>
    <s v="Id1072"/>
    <s v="  Candice"/>
    <n v="29.99"/>
    <n v="11.85"/>
    <x v="0"/>
    <s v="No"/>
    <s v="No"/>
    <n v="0"/>
    <s v="No"/>
    <x v="1"/>
    <s v="Diabetes"/>
    <s v="21-Aug-1978"/>
    <n v="10486.55"/>
    <s v="tier - 3"/>
    <s v="tier - 3"/>
    <s v="R1025"/>
    <n v="45"/>
  </r>
  <r>
    <s v="Id1073"/>
    <s v="  Jennifer D"/>
    <n v="36.380000000000003"/>
    <n v="5.98"/>
    <x v="0"/>
    <s v="No"/>
    <s v="No"/>
    <n v="1"/>
    <s v="No"/>
    <x v="0"/>
    <s v="Prediabetes"/>
    <s v="28-Jun-1987"/>
    <n v="10464.83"/>
    <s v="tier - 3"/>
    <s v="tier - 1"/>
    <s v="R1012"/>
    <n v="36"/>
  </r>
  <r>
    <s v="Id1074"/>
    <s v="  Eric"/>
    <n v="31.16"/>
    <n v="4.26"/>
    <x v="1"/>
    <s v="No"/>
    <s v="Yes"/>
    <n v="1"/>
    <s v="No"/>
    <x v="0"/>
    <s v="Normal"/>
    <s v="22-Sep-1969"/>
    <n v="10461.98"/>
    <s v="tier - 3"/>
    <s v="tier - 1"/>
    <s v="R1012"/>
    <n v="54"/>
  </r>
  <r>
    <s v="Id1075"/>
    <s v="  Bryan"/>
    <n v="25.55"/>
    <n v="4.96"/>
    <x v="1"/>
    <s v="No"/>
    <s v="No"/>
    <n v="1"/>
    <s v="No"/>
    <x v="1"/>
    <s v="Normal"/>
    <s v="27-Jul-1964"/>
    <n v="10459.19"/>
    <s v="tier - 3"/>
    <s v="tier - 1"/>
    <s v="R1013"/>
    <n v="59"/>
  </r>
  <r>
    <s v="Id1076"/>
    <s v="  Devon R"/>
    <n v="28.77"/>
    <n v="4"/>
    <x v="1"/>
    <s v="No"/>
    <s v="No"/>
    <n v="0"/>
    <s v="No"/>
    <x v="1"/>
    <s v="Normal"/>
    <s v="3-Aug-1976"/>
    <n v="10455.14"/>
    <s v="tier - 3"/>
    <s v="tier - 2"/>
    <s v="R1021"/>
    <n v="47"/>
  </r>
  <r>
    <s v="Id1077"/>
    <s v="  Elena"/>
    <n v="23.14"/>
    <n v="4.1500000000000004"/>
    <x v="1"/>
    <s v="No"/>
    <s v="No"/>
    <n v="1"/>
    <s v="No"/>
    <x v="2"/>
    <s v="Normal"/>
    <s v="14-Oct-1964"/>
    <n v="10455.1"/>
    <s v="tier - 3"/>
    <s v="tier - 1"/>
    <s v="R1012"/>
    <n v="59"/>
  </r>
  <r>
    <s v="Id1078"/>
    <s v="  Chris"/>
    <n v="39.6"/>
    <n v="11.36"/>
    <x v="0"/>
    <s v="No"/>
    <s v="No"/>
    <n v="0"/>
    <s v="No"/>
    <x v="0"/>
    <s v="Diabetes"/>
    <s v="8-Nov-1968"/>
    <n v="10450.549999999999"/>
    <s v="tier - 3"/>
    <s v="tier - 1"/>
    <s v="R1011"/>
    <n v="55"/>
  </r>
  <r>
    <s v="Id1079"/>
    <s v="  Bert"/>
    <n v="29.2"/>
    <n v="7.53"/>
    <x v="0"/>
    <s v="No"/>
    <s v="No"/>
    <n v="0"/>
    <s v="No"/>
    <x v="1"/>
    <s v="Diabetes"/>
    <s v="29-Aug-1968"/>
    <n v="10436.1"/>
    <s v="tier - 3"/>
    <s v="tier - 3"/>
    <s v="R1011"/>
    <n v="55"/>
  </r>
  <r>
    <s v="Id1080"/>
    <s v="  John P"/>
    <n v="32.774999999999999"/>
    <n v="7.95"/>
    <x v="0"/>
    <s v="No"/>
    <s v="No"/>
    <n v="0"/>
    <s v="No"/>
    <x v="0"/>
    <s v="Diabetes"/>
    <s v="23-Aug-1968"/>
    <n v="10435.07"/>
    <s v="tier - 3"/>
    <s v="tier - 1"/>
    <s v="R1016"/>
    <n v="55"/>
  </r>
  <r>
    <s v="Id1081"/>
    <s v="  Daniel P"/>
    <n v="24.035"/>
    <n v="8.5"/>
    <x v="0"/>
    <s v="No"/>
    <s v="No"/>
    <n v="0"/>
    <s v="No"/>
    <x v="2"/>
    <s v="Diabetes"/>
    <s v="27-Dec-1968"/>
    <n v="10422.92"/>
    <s v="tier - 3"/>
    <s v="tier - 1"/>
    <s v="R1017"/>
    <n v="55"/>
  </r>
  <r>
    <s v="Id1082"/>
    <s v="  Lisa K"/>
    <n v="30.55"/>
    <n v="5.89"/>
    <x v="0"/>
    <s v="No"/>
    <s v="Yes"/>
    <n v="1"/>
    <s v="No"/>
    <x v="0"/>
    <s v="Prediabetes"/>
    <s v="25-Nov-1979"/>
    <n v="10419.65"/>
    <s v="tier - 3"/>
    <s v="tier - 2"/>
    <s v="R1025"/>
    <n v="44"/>
  </r>
  <r>
    <s v="Id1083"/>
    <s v="  Kristine"/>
    <n v="28.81"/>
    <n v="8.76"/>
    <x v="0"/>
    <s v="No"/>
    <s v="No"/>
    <n v="2"/>
    <s v="No"/>
    <x v="1"/>
    <s v="Diabetes"/>
    <s v="11-Oct-1973"/>
    <n v="10419.59"/>
    <s v="tier - 3"/>
    <s v="tier - 2"/>
    <s v="R1025"/>
    <n v="50"/>
  </r>
  <r>
    <s v="Id1084"/>
    <s v="  Paul A"/>
    <n v="31.66"/>
    <n v="4.1100000000000003"/>
    <x v="0"/>
    <s v="No"/>
    <s v="No"/>
    <n v="0"/>
    <s v="No"/>
    <x v="0"/>
    <s v="Normal"/>
    <s v="24-Oct-1980"/>
    <n v="10407.98"/>
    <s v="tier - 3"/>
    <s v="tier - 1"/>
    <s v="R1021"/>
    <n v="43"/>
  </r>
  <r>
    <s v="Id1085"/>
    <s v="  Bryan"/>
    <n v="28.215"/>
    <n v="7.56"/>
    <x v="1"/>
    <s v="No"/>
    <s v="No"/>
    <n v="1"/>
    <s v="No"/>
    <x v="1"/>
    <s v="Diabetes"/>
    <s v="5-Jun-1975"/>
    <n v="10407.09"/>
    <s v="tier - 3"/>
    <s v="tier - 1"/>
    <s v="R1015"/>
    <n v="48"/>
  </r>
  <r>
    <s v="Id1086"/>
    <s v="  Chris"/>
    <n v="26.12"/>
    <n v="4.17"/>
    <x v="1"/>
    <s v="No"/>
    <s v="Yes"/>
    <n v="1"/>
    <s v="No"/>
    <x v="1"/>
    <s v="Normal"/>
    <s v="7-Jul-1969"/>
    <n v="10403.27"/>
    <s v="tier - 3"/>
    <s v="tier - 2"/>
    <s v="R1020"/>
    <n v="54"/>
  </r>
  <r>
    <s v="Id1087"/>
    <s v="  Milah B"/>
    <n v="36.630000000000003"/>
    <n v="11.42"/>
    <x v="0"/>
    <s v="No"/>
    <s v="No"/>
    <n v="2"/>
    <s v="No"/>
    <x v="0"/>
    <s v="Diabetes"/>
    <s v="19-Sep-1973"/>
    <n v="10381.48"/>
    <s v="tier - 3"/>
    <s v="tier - 3"/>
    <s v="R1013"/>
    <n v="50"/>
  </r>
  <r>
    <s v="Id1088"/>
    <s v="  Annette M"/>
    <n v="33.344999999999999"/>
    <n v="7.33"/>
    <x v="0"/>
    <s v="No"/>
    <s v="No"/>
    <n v="2"/>
    <s v="No"/>
    <x v="0"/>
    <s v="Diabetes"/>
    <s v="29-Sep-1973"/>
    <n v="10370.91"/>
    <s v="tier - 3"/>
    <s v="tier - 3"/>
    <s v="R1024"/>
    <n v="50"/>
  </r>
  <r>
    <s v="Id1089"/>
    <s v="  Yoko"/>
    <n v="27.11"/>
    <n v="6.7"/>
    <x v="0"/>
    <s v="No"/>
    <s v="No"/>
    <n v="0"/>
    <s v="No"/>
    <x v="1"/>
    <s v="Diabetes"/>
    <s v="6-Sep-1971"/>
    <n v="10356.67"/>
    <s v="tier - 3"/>
    <s v="tier - 1"/>
    <s v="R1025"/>
    <n v="52"/>
  </r>
  <r>
    <s v="Id1090"/>
    <s v="  Laura"/>
    <n v="26.6"/>
    <n v="5.27"/>
    <x v="1"/>
    <s v="No"/>
    <s v="Yes"/>
    <n v="1"/>
    <s v="No"/>
    <x v="1"/>
    <s v="Normal"/>
    <s v="17-Jun-1969"/>
    <n v="10355.64"/>
    <s v="tier - 3"/>
    <s v="tier - 1"/>
    <s v="R1012"/>
    <n v="54"/>
  </r>
  <r>
    <s v="Id1091"/>
    <s v="  Tess A"/>
    <n v="30.41"/>
    <n v="7.72"/>
    <x v="0"/>
    <s v="No"/>
    <s v="No"/>
    <n v="0"/>
    <s v="No"/>
    <x v="0"/>
    <s v="Diabetes"/>
    <s v="29-Sep-1974"/>
    <n v="10352.48"/>
    <s v="tier - 3"/>
    <s v="tier - 1"/>
    <s v="R1012"/>
    <n v="49"/>
  </r>
  <r>
    <s v="Id1092"/>
    <s v="  William G"/>
    <n v="28.98"/>
    <n v="8.68"/>
    <x v="0"/>
    <s v="No"/>
    <s v="No"/>
    <n v="2"/>
    <s v="No"/>
    <x v="1"/>
    <s v="Diabetes"/>
    <s v="8-Aug-1973"/>
    <n v="10345.93"/>
    <s v="tier - 3"/>
    <s v="tier - 2"/>
    <s v="R1021"/>
    <n v="50"/>
  </r>
  <r>
    <s v="Id1093"/>
    <s v="  Paige"/>
    <n v="31.24"/>
    <n v="9.8000000000000007"/>
    <x v="0"/>
    <s v="No"/>
    <s v="No"/>
    <n v="0"/>
    <s v="No"/>
    <x v="0"/>
    <s v="Diabetes"/>
    <s v="19-Jul-1968"/>
    <n v="10338.93"/>
    <s v="tier - 3"/>
    <s v="tier - 1"/>
    <s v="R1013"/>
    <n v="55"/>
  </r>
  <r>
    <s v="Id1094"/>
    <s v="  Matthew J"/>
    <n v="31.54"/>
    <n v="4.4400000000000004"/>
    <x v="0"/>
    <s v="No"/>
    <s v="No"/>
    <n v="0"/>
    <s v="No"/>
    <x v="0"/>
    <s v="Normal"/>
    <s v="21-Jul-1982"/>
    <n v="10329.06"/>
    <s v="tier - 3"/>
    <s v="tier - 1"/>
    <s v="R1021"/>
    <n v="41"/>
  </r>
  <r>
    <s v="Id1095"/>
    <s v="  Matthew"/>
    <n v="38.6"/>
    <n v="7.19"/>
    <x v="1"/>
    <s v="No"/>
    <s v="No"/>
    <n v="2"/>
    <s v="No"/>
    <x v="0"/>
    <s v="Diabetes"/>
    <s v="1-Dec-1970"/>
    <n v="10325.209999999999"/>
    <s v="tier - 3"/>
    <s v="tier - 3"/>
    <s v="R1011"/>
    <n v="53"/>
  </r>
  <r>
    <s v="Id1096"/>
    <s v="  Maria"/>
    <n v="37.950000000000003"/>
    <n v="6.06"/>
    <x v="0"/>
    <s v="No"/>
    <s v="No"/>
    <n v="0"/>
    <s v="No"/>
    <x v="0"/>
    <s v="Prediabetes"/>
    <s v="21-Aug-1991"/>
    <n v="10322.9"/>
    <s v="tier - 3"/>
    <s v="tier - 1"/>
    <s v="R1026"/>
    <n v="32"/>
  </r>
  <r>
    <s v="Id1097"/>
    <s v="  Stephanie D"/>
    <n v="38.97"/>
    <n v="5.12"/>
    <x v="0"/>
    <s v="No"/>
    <s v="No"/>
    <n v="0"/>
    <s v="No"/>
    <x v="0"/>
    <s v="Normal"/>
    <s v="17-Nov-1991"/>
    <n v="10315.91"/>
    <s v="tier - 3"/>
    <s v="tier - 2"/>
    <s v="R1012"/>
    <n v="32"/>
  </r>
  <r>
    <s v="Id1098"/>
    <s v="  Tiffany"/>
    <n v="21.2"/>
    <n v="10.72"/>
    <x v="0"/>
    <s v="No"/>
    <s v="No"/>
    <n v="0"/>
    <s v="No"/>
    <x v="2"/>
    <s v="Diabetes"/>
    <s v="12-Jul-1962"/>
    <n v="10310.780000000001"/>
    <s v="tier - 3"/>
    <s v="tier - 3"/>
    <s v="R1012"/>
    <n v="61"/>
  </r>
  <r>
    <s v="Id1099"/>
    <s v="  Sara M"/>
    <n v="23.96"/>
    <n v="9.58"/>
    <x v="1"/>
    <s v="No"/>
    <s v="Yes"/>
    <n v="1"/>
    <s v="No"/>
    <x v="2"/>
    <s v="Diabetes"/>
    <s v="24-Sep-1963"/>
    <n v="10308.040000000001"/>
    <s v="tier - 3"/>
    <s v="tier - 1"/>
    <s v="R1013"/>
    <n v="60"/>
  </r>
  <r>
    <s v="Id1100"/>
    <s v="  Scott A"/>
    <n v="35.93"/>
    <n v="6.4"/>
    <x v="1"/>
    <s v="No"/>
    <s v="No"/>
    <n v="1"/>
    <s v="No"/>
    <x v="0"/>
    <s v="Prediabetes"/>
    <s v="14-Sep-1988"/>
    <n v="10276.99"/>
    <s v="tier - 3"/>
    <s v="tier - 1"/>
    <s v="R1021"/>
    <n v="35"/>
  </r>
  <r>
    <s v="Id1101"/>
    <s v="  Lauren"/>
    <n v="26.11"/>
    <n v="6.8"/>
    <x v="1"/>
    <s v="No"/>
    <s v="No"/>
    <n v="2"/>
    <s v="No"/>
    <x v="1"/>
    <s v="Diabetes"/>
    <s v="21-Jun-1970"/>
    <n v="10274.33"/>
    <s v="tier - 3"/>
    <s v="tier - 1"/>
    <s v="R1024"/>
    <n v="53"/>
  </r>
  <r>
    <s v="Id1102"/>
    <s v="  Scott"/>
    <n v="32.299999999999997"/>
    <n v="9.48"/>
    <x v="0"/>
    <s v="No"/>
    <s v="No"/>
    <n v="2"/>
    <s v="No"/>
    <x v="0"/>
    <s v="Diabetes"/>
    <s v="27-Nov-1973"/>
    <n v="10269.459999999999"/>
    <s v="tier - 3"/>
    <s v="tier - 3"/>
    <s v="R1012"/>
    <n v="50"/>
  </r>
  <r>
    <s v="Id1103"/>
    <s v="  Brian A"/>
    <n v="28.69"/>
    <n v="7.45"/>
    <x v="0"/>
    <s v="No"/>
    <s v="No"/>
    <n v="2"/>
    <s v="No"/>
    <x v="1"/>
    <s v="Diabetes"/>
    <s v="5-Sep-1973"/>
    <n v="10264.44"/>
    <s v="tier - 3"/>
    <s v="tier - 2"/>
    <s v="R1012"/>
    <n v="50"/>
  </r>
  <r>
    <s v="Id1104"/>
    <s v="  Kaitlin R"/>
    <n v="31.28"/>
    <n v="6.94"/>
    <x v="1"/>
    <s v="No"/>
    <s v="No"/>
    <n v="1"/>
    <s v="No"/>
    <x v="0"/>
    <s v="Diabetes"/>
    <s v="15-Aug-1975"/>
    <n v="10259.129999999999"/>
    <s v="tier - 3"/>
    <s v="tier - 2"/>
    <s v="R1011"/>
    <n v="48"/>
  </r>
  <r>
    <s v="Id1105"/>
    <s v="  Mohammad"/>
    <n v="30.21"/>
    <n v="7.83"/>
    <x v="0"/>
    <s v="No"/>
    <s v="No"/>
    <n v="0"/>
    <s v="No"/>
    <x v="0"/>
    <s v="Diabetes"/>
    <s v="23-Sep-1968"/>
    <n v="10231.5"/>
    <s v="tier - 3"/>
    <s v="tier - 1"/>
    <s v="R1012"/>
    <n v="55"/>
  </r>
  <r>
    <s v="Id1106"/>
    <s v="  Charlie"/>
    <n v="38.28"/>
    <n v="10.17"/>
    <x v="1"/>
    <s v="No"/>
    <s v="No"/>
    <n v="0"/>
    <s v="No"/>
    <x v="0"/>
    <s v="Diabetes"/>
    <s v="28-Jun-1967"/>
    <n v="10226.280000000001"/>
    <s v="tier - 3"/>
    <s v="tier - 3"/>
    <s v="R1013"/>
    <n v="56"/>
  </r>
  <r>
    <s v="Id1107"/>
    <s v="  Brent"/>
    <n v="29.9"/>
    <n v="8.9600000000000009"/>
    <x v="1"/>
    <s v="No"/>
    <s v="No"/>
    <n v="0"/>
    <s v="No"/>
    <x v="1"/>
    <s v="Diabetes"/>
    <s v="26-Sep-1967"/>
    <n v="10214.64"/>
    <s v="tier - 3"/>
    <s v="tier - 2"/>
    <s v="R1011"/>
    <n v="56"/>
  </r>
  <r>
    <s v="Id1108"/>
    <s v="  Kelli M"/>
    <n v="23.18"/>
    <n v="6.96"/>
    <x v="1"/>
    <s v="No"/>
    <s v="No"/>
    <n v="2"/>
    <s v="No"/>
    <x v="2"/>
    <s v="Diabetes"/>
    <s v="24-Dec-1970"/>
    <n v="10197.77"/>
    <s v="tier - 3"/>
    <s v="tier - 1"/>
    <s v="R1024"/>
    <n v="53"/>
  </r>
  <r>
    <s v="Id1109"/>
    <s v="  Sheridan H"/>
    <n v="33.020000000000003"/>
    <n v="5.07"/>
    <x v="1"/>
    <s v="No"/>
    <s v="No"/>
    <n v="0"/>
    <s v="No"/>
    <x v="0"/>
    <s v="Normal"/>
    <s v="16-Oct-1985"/>
    <n v="10191.82"/>
    <s v="tier - 3"/>
    <s v="tier - 2"/>
    <s v="R1026"/>
    <n v="38"/>
  </r>
  <r>
    <s v="Id1110"/>
    <s v="  Sarah M"/>
    <n v="27.29"/>
    <n v="5.85"/>
    <x v="0"/>
    <s v="No"/>
    <s v="No"/>
    <n v="2"/>
    <s v="No"/>
    <x v="1"/>
    <s v="Prediabetes"/>
    <s v="10-Jul-1972"/>
    <n v="10160.870000000001"/>
    <s v="tier - 3"/>
    <s v="tier - 3"/>
    <s v="R1025"/>
    <n v="51"/>
  </r>
  <r>
    <s v="Id1111"/>
    <s v="  Jennifer"/>
    <n v="23.18"/>
    <n v="10.56"/>
    <x v="0"/>
    <s v="No"/>
    <s v="No"/>
    <n v="2"/>
    <s v="No"/>
    <x v="2"/>
    <s v="Diabetes"/>
    <s v="13-Oct-1973"/>
    <n v="10156.780000000001"/>
    <s v="tier - 3"/>
    <s v="tier - 2"/>
    <s v="R1012"/>
    <n v="50"/>
  </r>
  <r>
    <s v="Id1112"/>
    <s v="  Laura J"/>
    <n v="32.659999999999997"/>
    <n v="8.92"/>
    <x v="1"/>
    <s v="No"/>
    <s v="No"/>
    <n v="0"/>
    <s v="No"/>
    <x v="0"/>
    <s v="Diabetes"/>
    <s v="12-Jun-1981"/>
    <n v="10146.129999999999"/>
    <s v="tier - 3"/>
    <s v="tier - 1"/>
    <s v="R1025"/>
    <n v="42"/>
  </r>
  <r>
    <s v="Id1113"/>
    <s v="  Thomas"/>
    <n v="30.78"/>
    <n v="8.6300000000000008"/>
    <x v="0"/>
    <s v="No"/>
    <s v="No"/>
    <n v="0"/>
    <s v="No"/>
    <x v="0"/>
    <s v="Diabetes"/>
    <s v="30-Dec-1974"/>
    <n v="10141.14"/>
    <s v="tier - 3"/>
    <s v="tier - 1"/>
    <s v="R1016"/>
    <n v="49"/>
  </r>
  <r>
    <s v="Id1114"/>
    <s v="  Gisele"/>
    <n v="47.2"/>
    <n v="6.29"/>
    <x v="1"/>
    <s v="No"/>
    <s v="Yes"/>
    <n v="1"/>
    <s v="No"/>
    <x v="0"/>
    <s v="Prediabetes"/>
    <s v="5-Sep-1997"/>
    <n v="10139.84"/>
    <s v="tier - 3"/>
    <s v="tier - 2"/>
    <s v="R1012"/>
    <n v="26"/>
  </r>
  <r>
    <s v="Id1115"/>
    <s v="  Myra L"/>
    <n v="31.6"/>
    <n v="5.75"/>
    <x v="0"/>
    <s v="No"/>
    <s v="No"/>
    <n v="2"/>
    <s v="No"/>
    <x v="0"/>
    <s v="Prediabetes"/>
    <s v="16-Nov-1972"/>
    <n v="10118.42"/>
    <s v="tier - 3"/>
    <s v="tier - 3"/>
    <s v="R1011"/>
    <n v="51"/>
  </r>
  <r>
    <s v="Id1116"/>
    <s v="  Melissa M"/>
    <n v="33.914999999999999"/>
    <n v="6.66"/>
    <x v="1"/>
    <s v="No"/>
    <s v="No"/>
    <n v="1"/>
    <s v="No"/>
    <x v="0"/>
    <s v="Diabetes"/>
    <s v="2-Jul-1975"/>
    <n v="10115.01"/>
    <s v="tier - 3"/>
    <s v="tier - 3"/>
    <s v="R1012"/>
    <n v="48"/>
  </r>
  <r>
    <s v="Id1117"/>
    <s v="  Eleanor F"/>
    <n v="23.54"/>
    <n v="5.0999999999999996"/>
    <x v="0"/>
    <s v="No"/>
    <s v="No"/>
    <n v="2"/>
    <s v="No"/>
    <x v="2"/>
    <s v="Normal"/>
    <s v="8-Aug-1972"/>
    <n v="10107.219999999999"/>
    <s v="tier - 3"/>
    <s v="tier - 1"/>
    <s v="R1013"/>
    <n v="51"/>
  </r>
  <r>
    <s v="Id1118"/>
    <s v="  Elizabeth"/>
    <n v="27.074999999999999"/>
    <n v="4.41"/>
    <x v="0"/>
    <s v="No"/>
    <s v="No"/>
    <n v="2"/>
    <s v="No"/>
    <x v="1"/>
    <s v="Normal"/>
    <s v="19-Oct-1972"/>
    <n v="10106.129999999999"/>
    <s v="tier - 3"/>
    <s v="tier - 1"/>
    <s v="R1024"/>
    <n v="51"/>
  </r>
  <r>
    <s v="Id1119"/>
    <s v="  Kenneth"/>
    <n v="25.8"/>
    <n v="5.52"/>
    <x v="1"/>
    <s v="No"/>
    <s v="No"/>
    <n v="0"/>
    <s v="No"/>
    <x v="1"/>
    <s v="Normal"/>
    <s v="19-Dec-1976"/>
    <n v="10096.969999999999"/>
    <s v="tier - 3"/>
    <s v="tier - 2"/>
    <s v="R1011"/>
    <n v="47"/>
  </r>
  <r>
    <s v="Id1120"/>
    <s v="  Robert G"/>
    <n v="36.1"/>
    <n v="4.62"/>
    <x v="1"/>
    <s v="No"/>
    <s v="Yes"/>
    <n v="1"/>
    <s v="No"/>
    <x v="0"/>
    <s v="Normal"/>
    <s v="3-Jul-1969"/>
    <n v="10085.85"/>
    <s v="tier - 3"/>
    <s v="tier - 3"/>
    <s v="R1011"/>
    <n v="54"/>
  </r>
  <r>
    <s v="Id1121"/>
    <s v="  Thomas C"/>
    <n v="30.495000000000001"/>
    <n v="5.74"/>
    <x v="1"/>
    <s v="No"/>
    <s v="Yes"/>
    <n v="1"/>
    <s v="No"/>
    <x v="0"/>
    <s v="Prediabetes"/>
    <s v="27-Oct-1969"/>
    <n v="10072.06"/>
    <s v="tier - 3"/>
    <s v="tier - 1"/>
    <s v="R1017"/>
    <n v="54"/>
  </r>
  <r>
    <s v="Id1122"/>
    <s v="  Matthew J"/>
    <n v="21.4"/>
    <n v="6.3"/>
    <x v="1"/>
    <s v="No"/>
    <s v="Yes"/>
    <n v="1"/>
    <s v="No"/>
    <x v="2"/>
    <s v="Prediabetes"/>
    <s v="22-Aug-1969"/>
    <n v="10065.41"/>
    <s v="tier - 3"/>
    <s v="tier - 2"/>
    <s v="R1011"/>
    <n v="54"/>
  </r>
  <r>
    <s v="Id1123"/>
    <s v="  Mallory D"/>
    <n v="32.299999999999997"/>
    <n v="10.27"/>
    <x v="0"/>
    <s v="No"/>
    <s v="No"/>
    <n v="0"/>
    <s v="No"/>
    <x v="0"/>
    <s v="Diabetes"/>
    <s v="30-Aug-1974"/>
    <n v="10043.25"/>
    <s v="tier - 3"/>
    <s v="tier - 2"/>
    <s v="R1024"/>
    <n v="49"/>
  </r>
  <r>
    <s v="Id1124"/>
    <s v="  Christopher D"/>
    <n v="29.78"/>
    <n v="5.85"/>
    <x v="0"/>
    <s v="No"/>
    <s v="Yes"/>
    <n v="1"/>
    <s v="No"/>
    <x v="1"/>
    <s v="Prediabetes"/>
    <s v="28-Dec-1979"/>
    <n v="10027.15"/>
    <s v="tier - 3"/>
    <s v="tier - 1"/>
    <s v="R1021"/>
    <n v="44"/>
  </r>
  <r>
    <s v="Id1125"/>
    <s v="  Jamie"/>
    <n v="34.76"/>
    <n v="5.92"/>
    <x v="1"/>
    <s v="No"/>
    <s v="No"/>
    <n v="1"/>
    <s v="No"/>
    <x v="0"/>
    <s v="Prediabetes"/>
    <s v="3-Jul-1988"/>
    <n v="10011.44"/>
    <s v="tier - 3"/>
    <s v="tier - 3"/>
    <s v="R1026"/>
    <n v="35"/>
  </r>
  <r>
    <s v="Id1126"/>
    <s v="  Ariell"/>
    <n v="18.335000000000001"/>
    <n v="10.01"/>
    <x v="1"/>
    <s v="No"/>
    <s v="No"/>
    <n v="2"/>
    <s v="No"/>
    <x v="3"/>
    <s v="Diabetes"/>
    <s v="11-Aug-1970"/>
    <n v="9991.0400000000009"/>
    <s v="tier - 2"/>
    <s v="tier - 3"/>
    <s v="R1012"/>
    <n v="53"/>
  </r>
  <r>
    <s v="Id1127"/>
    <s v="  Christopher"/>
    <n v="32.299999999999997"/>
    <n v="9.59"/>
    <x v="0"/>
    <s v="No"/>
    <s v="No"/>
    <n v="0"/>
    <s v="No"/>
    <x v="0"/>
    <s v="Diabetes"/>
    <s v="6-Oct-1971"/>
    <n v="9964.06"/>
    <s v="tier - 2"/>
    <s v="tier - 2"/>
    <s v="R1019"/>
    <n v="52"/>
  </r>
  <r>
    <s v="Id1128"/>
    <s v="  Ryan"/>
    <n v="27.74"/>
    <n v="10.37"/>
    <x v="0"/>
    <s v="No"/>
    <s v="No"/>
    <n v="0"/>
    <s v="No"/>
    <x v="1"/>
    <s v="Diabetes"/>
    <s v="26-Dec-1971"/>
    <n v="9957.7199999999993"/>
    <s v="tier - 2"/>
    <s v="tier - 3"/>
    <s v="R1018"/>
    <n v="52"/>
  </r>
  <r>
    <s v="Id1129"/>
    <s v="  Thomas B"/>
    <n v="24"/>
    <n v="4.01"/>
    <x v="1"/>
    <s v="No"/>
    <s v="No"/>
    <n v="1"/>
    <s v="No"/>
    <x v="2"/>
    <s v="Normal"/>
    <s v="11-Sep-1964"/>
    <n v="9933.44"/>
    <s v="tier - 3"/>
    <s v="tier - 3"/>
    <s v="R1013"/>
    <n v="59"/>
  </r>
  <r>
    <s v="Id1130"/>
    <s v="  Katie"/>
    <n v="31.78"/>
    <n v="4.24"/>
    <x v="1"/>
    <s v="No"/>
    <s v="Yes"/>
    <n v="1"/>
    <s v="No"/>
    <x v="0"/>
    <s v="Normal"/>
    <s v="3-Dec-1983"/>
    <n v="9931.9599999999991"/>
    <s v="tier - 2"/>
    <s v="tier - 2"/>
    <s v="R1012"/>
    <n v="40"/>
  </r>
  <r>
    <s v="Id1131"/>
    <s v="  Rachelle L"/>
    <n v="32.25"/>
    <n v="5.36"/>
    <x v="1"/>
    <s v="No"/>
    <s v="No"/>
    <n v="0"/>
    <s v="No"/>
    <x v="0"/>
    <s v="Normal"/>
    <s v="19-Aug-1985"/>
    <n v="9930.64"/>
    <s v="tier - 2"/>
    <s v="tier - 3"/>
    <s v="R1025"/>
    <n v="38"/>
  </r>
  <r>
    <s v="Id1132"/>
    <s v="  Colleen"/>
    <n v="30.114999999999998"/>
    <n v="4.99"/>
    <x v="0"/>
    <s v="No"/>
    <s v="No"/>
    <n v="2"/>
    <s v="No"/>
    <x v="0"/>
    <s v="Normal"/>
    <s v="14-Sep-1972"/>
    <n v="9910.36"/>
    <s v="tier - 2"/>
    <s v="tier - 3"/>
    <s v="R1012"/>
    <n v="51"/>
  </r>
  <r>
    <s v="Id1133"/>
    <s v="  Gregory A"/>
    <n v="22.41"/>
    <n v="8.68"/>
    <x v="0"/>
    <s v="No"/>
    <s v="No"/>
    <n v="0"/>
    <s v="No"/>
    <x v="2"/>
    <s v="Diabetes"/>
    <s v="17-Aug-1962"/>
    <n v="9907.83"/>
    <s v="tier - 3"/>
    <s v="tier - 2"/>
    <s v="R1013"/>
    <n v="61"/>
  </r>
  <r>
    <s v="Id1134"/>
    <s v="  Lara"/>
    <n v="45.72"/>
    <n v="4.2300000000000004"/>
    <x v="1"/>
    <s v="No"/>
    <s v="No"/>
    <n v="0"/>
    <s v="No"/>
    <x v="0"/>
    <s v="Normal"/>
    <s v="8-Jul-1996"/>
    <n v="9894.69"/>
    <s v="tier - 2"/>
    <s v="tier - 3"/>
    <s v="R1012"/>
    <n v="27"/>
  </r>
  <r>
    <s v="Id1135"/>
    <s v="  Megan"/>
    <n v="25"/>
    <n v="5.32"/>
    <x v="1"/>
    <s v="No"/>
    <s v="No"/>
    <n v="2"/>
    <s v="No"/>
    <x v="1"/>
    <s v="Normal"/>
    <s v="5-Nov-1966"/>
    <n v="9890.23"/>
    <s v="tier - 3"/>
    <s v="tier - 3"/>
    <s v="R1013"/>
    <n v="57"/>
  </r>
  <r>
    <s v="Id1136"/>
    <s v="  Sara"/>
    <n v="39.5"/>
    <n v="6.66"/>
    <x v="0"/>
    <s v="No"/>
    <s v="No"/>
    <n v="0"/>
    <s v="No"/>
    <x v="0"/>
    <s v="Diabetes"/>
    <s v="8-Nov-1971"/>
    <n v="9880.07"/>
    <s v="tier - 2"/>
    <s v="tier - 3"/>
    <s v="R1011"/>
    <n v="52"/>
  </r>
  <r>
    <s v="Id1137"/>
    <s v="  Lucie J"/>
    <n v="37.729999999999997"/>
    <n v="7.4"/>
    <x v="0"/>
    <s v="No"/>
    <s v="No"/>
    <n v="0"/>
    <s v="No"/>
    <x v="0"/>
    <s v="Diabetes"/>
    <s v="3-Oct-1971"/>
    <n v="9877.61"/>
    <s v="tier - 2"/>
    <s v="tier - 1"/>
    <s v="R1013"/>
    <n v="52"/>
  </r>
  <r>
    <s v="Id1138"/>
    <s v="  Elizabeth S"/>
    <n v="40.659999999999997"/>
    <n v="10.08"/>
    <x v="0"/>
    <s v="No"/>
    <s v="No"/>
    <n v="0"/>
    <s v="No"/>
    <x v="0"/>
    <s v="Diabetes"/>
    <s v="3-Jul-1971"/>
    <n v="9875.68"/>
    <s v="tier - 2"/>
    <s v="tier - 3"/>
    <s v="R1024"/>
    <n v="52"/>
  </r>
  <r>
    <s v="Id1139"/>
    <s v="  Carma S"/>
    <n v="34.200000000000003"/>
    <n v="8.58"/>
    <x v="0"/>
    <s v="No"/>
    <s v="No"/>
    <n v="0"/>
    <s v="No"/>
    <x v="0"/>
    <s v="Diabetes"/>
    <s v="22-Dec-1971"/>
    <n v="9872.7000000000007"/>
    <s v="tier - 2"/>
    <s v="tier - 2"/>
    <s v="R1011"/>
    <n v="52"/>
  </r>
  <r>
    <s v="Id1140"/>
    <s v="  Ryan"/>
    <n v="46.51"/>
    <n v="5.84"/>
    <x v="0"/>
    <s v="No"/>
    <s v="No"/>
    <n v="1"/>
    <s v="No"/>
    <x v="0"/>
    <s v="Prediabetes"/>
    <s v="6-Jul-1998"/>
    <n v="9870.59"/>
    <s v="tier - 2"/>
    <s v="tier - 2"/>
    <s v="R1023"/>
    <n v="25"/>
  </r>
  <r>
    <s v="Id1141"/>
    <s v="  Daniel"/>
    <n v="28.88"/>
    <n v="4.8600000000000003"/>
    <x v="1"/>
    <s v="No"/>
    <s v="Yes"/>
    <n v="1"/>
    <s v="No"/>
    <x v="1"/>
    <s v="Normal"/>
    <s v="13-Aug-1969"/>
    <n v="9869.81"/>
    <s v="tier - 3"/>
    <s v="tier - 3"/>
    <s v="R1012"/>
    <n v="54"/>
  </r>
  <r>
    <s v="Id1142"/>
    <s v="  Sarah"/>
    <n v="33.914999999999999"/>
    <n v="11.52"/>
    <x v="0"/>
    <s v="No"/>
    <s v="No"/>
    <n v="0"/>
    <s v="No"/>
    <x v="0"/>
    <s v="Diabetes"/>
    <s v="9-Nov-1971"/>
    <n v="9866.2999999999993"/>
    <s v="tier - 2"/>
    <s v="tier - 3"/>
    <s v="R1024"/>
    <n v="52"/>
  </r>
  <r>
    <s v="Id1143"/>
    <s v="  Matthew J"/>
    <n v="24.32"/>
    <n v="6.15"/>
    <x v="1"/>
    <s v="No"/>
    <s v="Yes"/>
    <n v="1"/>
    <s v="No"/>
    <x v="2"/>
    <s v="Prediabetes"/>
    <s v="20-Oct-1969"/>
    <n v="9863.4699999999993"/>
    <s v="tier - 3"/>
    <s v="tier - 3"/>
    <s v="R1012"/>
    <n v="54"/>
  </r>
  <r>
    <s v="Id1144"/>
    <s v="  Francesca"/>
    <n v="25.8"/>
    <n v="9.94"/>
    <x v="0"/>
    <s v="No"/>
    <s v="No"/>
    <n v="0"/>
    <s v="No"/>
    <x v="1"/>
    <s v="Diabetes"/>
    <s v="17-Jul-1971"/>
    <n v="9861.0300000000007"/>
    <s v="tier - 2"/>
    <s v="tier - 2"/>
    <s v="R1011"/>
    <n v="52"/>
  </r>
  <r>
    <s v="Id1145"/>
    <s v="  Nicole"/>
    <n v="21.56"/>
    <n v="10.56"/>
    <x v="0"/>
    <s v="No"/>
    <s v="No"/>
    <n v="0"/>
    <s v="No"/>
    <x v="2"/>
    <s v="Diabetes"/>
    <s v="23-Oct-1971"/>
    <n v="9855.1299999999992"/>
    <s v="tier - 2"/>
    <s v="tier - 3"/>
    <s v="R1013"/>
    <n v="52"/>
  </r>
  <r>
    <s v="Id1146"/>
    <s v="  Toshiyuki"/>
    <n v="31.6"/>
    <n v="6.79"/>
    <x v="0"/>
    <s v="No"/>
    <s v="No"/>
    <n v="0"/>
    <s v="No"/>
    <x v="0"/>
    <s v="Diabetes"/>
    <s v="4-Nov-1968"/>
    <n v="9850.43"/>
    <s v="tier - 3"/>
    <s v="tier - 3"/>
    <s v="R1011"/>
    <n v="55"/>
  </r>
  <r>
    <s v="Id1147"/>
    <s v="  Tom L"/>
    <n v="42.93"/>
    <n v="4.8"/>
    <x v="0"/>
    <s v="No"/>
    <s v="No"/>
    <n v="1"/>
    <s v="No"/>
    <x v="0"/>
    <s v="Normal"/>
    <s v="13-Aug-1992"/>
    <n v="9844.4500000000007"/>
    <s v="tier - 2"/>
    <s v="tier - 1"/>
    <s v="R1012"/>
    <n v="31"/>
  </r>
  <r>
    <s v="Id1148"/>
    <s v="  Brian"/>
    <n v="26.72"/>
    <n v="5.75"/>
    <x v="0"/>
    <s v="No"/>
    <s v="No"/>
    <n v="2"/>
    <s v="No"/>
    <x v="1"/>
    <s v="Prediabetes"/>
    <s v="26-Sep-1972"/>
    <n v="9836.2099999999991"/>
    <s v="tier - 2"/>
    <s v="tier - 3"/>
    <s v="R1021"/>
    <n v="51"/>
  </r>
  <r>
    <s v="Id1149"/>
    <s v="  Matthew"/>
    <n v="26.67"/>
    <n v="5.81"/>
    <x v="0"/>
    <s v="No"/>
    <s v="No"/>
    <n v="2"/>
    <s v="No"/>
    <x v="1"/>
    <s v="Prediabetes"/>
    <s v="28-Jun-1972"/>
    <n v="9819.25"/>
    <s v="tier - 2"/>
    <s v="tier - 2"/>
    <s v="R1021"/>
    <n v="51"/>
  </r>
  <r>
    <s v="Id1150"/>
    <s v="  Julee"/>
    <n v="42.68"/>
    <n v="9.2799999999999994"/>
    <x v="0"/>
    <s v="No"/>
    <s v="No"/>
    <n v="2"/>
    <s v="No"/>
    <x v="0"/>
    <s v="Diabetes"/>
    <s v="17-Sep-1973"/>
    <n v="9800.89"/>
    <s v="tier - 2"/>
    <s v="tier - 1"/>
    <s v="R1013"/>
    <n v="50"/>
  </r>
  <r>
    <s v="Id1151"/>
    <s v="  Christopher M"/>
    <n v="24.31"/>
    <n v="6.37"/>
    <x v="0"/>
    <s v="No"/>
    <s v="No"/>
    <n v="0"/>
    <s v="No"/>
    <x v="2"/>
    <s v="Prediabetes"/>
    <s v="7-Jun-1977"/>
    <n v="9788.8700000000008"/>
    <s v="tier - 3"/>
    <s v="tier - 2"/>
    <s v="R1013"/>
    <n v="46"/>
  </r>
  <r>
    <s v="Id1152"/>
    <s v="  Ciaran"/>
    <n v="44.75"/>
    <n v="5.09"/>
    <x v="1"/>
    <s v="No"/>
    <s v="No"/>
    <n v="0"/>
    <s v="No"/>
    <x v="0"/>
    <s v="Normal"/>
    <s v="8-Aug-1996"/>
    <n v="9787.32"/>
    <s v="tier - 2"/>
    <s v="tier - 3"/>
    <s v="R1023"/>
    <n v="27"/>
  </r>
  <r>
    <s v="Id1153"/>
    <s v="  Kara"/>
    <n v="30.78"/>
    <n v="7.94"/>
    <x v="0"/>
    <s v="No"/>
    <s v="No"/>
    <n v="2"/>
    <s v="No"/>
    <x v="0"/>
    <s v="Diabetes"/>
    <s v="7-Jul-1973"/>
    <n v="9778.35"/>
    <s v="tier - 2"/>
    <s v="tier - 2"/>
    <s v="R1024"/>
    <n v="50"/>
  </r>
  <r>
    <s v="Id1154"/>
    <s v="  Makie"/>
    <n v="21.86"/>
    <n v="10.95"/>
    <x v="0"/>
    <s v="No"/>
    <s v="No"/>
    <n v="0"/>
    <s v="No"/>
    <x v="2"/>
    <s v="Diabetes"/>
    <s v="5-Sep-1965"/>
    <n v="9764.08"/>
    <s v="tier - 3"/>
    <s v="tier - 1"/>
    <s v="R1012"/>
    <n v="58"/>
  </r>
  <r>
    <s v="Id1155"/>
    <s v="  Emily E"/>
    <n v="49.09"/>
    <n v="6.3"/>
    <x v="1"/>
    <s v="No"/>
    <s v="No"/>
    <n v="0"/>
    <s v="No"/>
    <x v="0"/>
    <s v="Prediabetes"/>
    <s v="14-Jul-2001"/>
    <n v="9753.49"/>
    <s v="tier - 2"/>
    <s v="tier - 2"/>
    <s v="R1012"/>
    <n v="22"/>
  </r>
  <r>
    <s v="Id1156"/>
    <s v="  Cary"/>
    <n v="47.74"/>
    <n v="8.0500000000000007"/>
    <x v="1"/>
    <s v="No"/>
    <s v="No"/>
    <n v="2"/>
    <s v="No"/>
    <x v="0"/>
    <s v="Diabetes"/>
    <s v="4-Jul-1970"/>
    <n v="9748.91"/>
    <s v="tier - 2"/>
    <s v="tier - 1"/>
    <s v="R1013"/>
    <n v="53"/>
  </r>
  <r>
    <s v="Id1157"/>
    <s v="  Steven"/>
    <n v="30.2"/>
    <n v="9.8800000000000008"/>
    <x v="1"/>
    <s v="No"/>
    <s v="No"/>
    <n v="2"/>
    <s v="No"/>
    <x v="0"/>
    <s v="Diabetes"/>
    <s v="18-Aug-1970"/>
    <n v="9724.5300000000007"/>
    <s v="tier - 3"/>
    <s v="tier - 1"/>
    <s v="R1011"/>
    <n v="53"/>
  </r>
  <r>
    <s v="Id1158"/>
    <s v="  Jose Antonio Sr"/>
    <n v="33.25"/>
    <n v="7.42"/>
    <x v="1"/>
    <s v="No"/>
    <s v="No"/>
    <n v="2"/>
    <s v="No"/>
    <x v="0"/>
    <s v="Diabetes"/>
    <s v="12-Sep-1970"/>
    <n v="9722.77"/>
    <s v="tier - 3"/>
    <s v="tier - 1"/>
    <s v="R1016"/>
    <n v="53"/>
  </r>
  <r>
    <s v="Id1159"/>
    <s v="  Tatiana"/>
    <n v="26.6"/>
    <n v="8.4499999999999993"/>
    <x v="1"/>
    <s v="No"/>
    <s v="No"/>
    <n v="1"/>
    <s v="No"/>
    <x v="1"/>
    <s v="Diabetes"/>
    <s v="27-Jun-1975"/>
    <n v="9715.84"/>
    <s v="tier - 2"/>
    <s v="tier - 1"/>
    <s v="R1024"/>
    <n v="48"/>
  </r>
  <r>
    <s v="Id1160"/>
    <s v="  Dan T"/>
    <n v="26.35"/>
    <n v="6.21"/>
    <x v="0"/>
    <s v="No"/>
    <s v="No"/>
    <n v="2"/>
    <s v="No"/>
    <x v="1"/>
    <s v="Prediabetes"/>
    <s v="10-Jul-1972"/>
    <n v="9710.7099999999991"/>
    <s v="tier - 2"/>
    <s v="tier - 1"/>
    <s v="R1021"/>
    <n v="51"/>
  </r>
  <r>
    <s v="Id1161"/>
    <s v="  Liisa A"/>
    <n v="39.994999999999997"/>
    <n v="4.6500000000000004"/>
    <x v="0"/>
    <s v="No"/>
    <s v="No"/>
    <n v="0"/>
    <s v="No"/>
    <x v="0"/>
    <s v="Normal"/>
    <s v="19-Sep-1977"/>
    <n v="9704.67"/>
    <s v="tier - 2"/>
    <s v="tier - 3"/>
    <s v="R1024"/>
    <n v="46"/>
  </r>
  <r>
    <s v="Id1162"/>
    <s v="  Kathryn E"/>
    <n v="22.92"/>
    <n v="5.87"/>
    <x v="1"/>
    <s v="No"/>
    <s v="No"/>
    <n v="1"/>
    <s v="No"/>
    <x v="2"/>
    <s v="Prediabetes"/>
    <s v="7-Nov-1964"/>
    <n v="9698.42"/>
    <s v="tier - 3"/>
    <s v="tier - 3"/>
    <s v="R1013"/>
    <n v="59"/>
  </r>
  <r>
    <s v="Id1163"/>
    <s v="  Maxwell"/>
    <n v="24.78"/>
    <n v="4.24"/>
    <x v="1"/>
    <s v="No"/>
    <s v="No"/>
    <n v="2"/>
    <s v="No"/>
    <x v="2"/>
    <s v="Normal"/>
    <s v="16-Sep-1966"/>
    <n v="9684.2900000000009"/>
    <s v="tier - 3"/>
    <s v="tier - 2"/>
    <s v="R1013"/>
    <n v="57"/>
  </r>
  <r>
    <s v="Id1164"/>
    <s v="  Pascale"/>
    <n v="34.07"/>
    <n v="7.81"/>
    <x v="1"/>
    <s v="No"/>
    <s v="No"/>
    <n v="0"/>
    <s v="No"/>
    <x v="0"/>
    <s v="Diabetes"/>
    <s v="8-Aug-1981"/>
    <n v="9664.34"/>
    <s v="tier - 2"/>
    <s v="tier - 3"/>
    <s v="R1011"/>
    <n v="42"/>
  </r>
  <r>
    <s v="Id1165"/>
    <s v="  Becca"/>
    <n v="30.14"/>
    <n v="9.85"/>
    <x v="0"/>
    <s v="No"/>
    <s v="No"/>
    <n v="0"/>
    <s v="No"/>
    <x v="0"/>
    <s v="Diabetes"/>
    <s v="8-Jul-1974"/>
    <n v="9653.81"/>
    <s v="tier - 2"/>
    <s v="tier - 2"/>
    <s v="R1011"/>
    <n v="49"/>
  </r>
  <r>
    <s v="Id1166"/>
    <s v="  Grace"/>
    <n v="18.05"/>
    <n v="6.94"/>
    <x v="0"/>
    <s v="No"/>
    <s v="No"/>
    <n v="0"/>
    <s v="No"/>
    <x v="3"/>
    <s v="Diabetes"/>
    <s v="19-Jul-1971"/>
    <n v="9644.25"/>
    <s v="tier - 2"/>
    <s v="tier - 1"/>
    <s v="R1012"/>
    <n v="52"/>
  </r>
  <r>
    <s v="Id1167"/>
    <s v="  Samantha"/>
    <n v="37.4"/>
    <n v="11.3"/>
    <x v="1"/>
    <s v="No"/>
    <s v="No"/>
    <n v="2"/>
    <s v="No"/>
    <x v="0"/>
    <s v="Diabetes"/>
    <s v="30-Sep-1970"/>
    <n v="9634.5400000000009"/>
    <s v="tier - 2"/>
    <s v="tier - 2"/>
    <s v="R1011"/>
    <n v="53"/>
  </r>
  <r>
    <s v="Id1168"/>
    <s v="  Nicole R"/>
    <n v="25.75"/>
    <n v="9.23"/>
    <x v="0"/>
    <s v="No"/>
    <s v="No"/>
    <n v="0"/>
    <s v="No"/>
    <x v="1"/>
    <s v="Diabetes"/>
    <s v="22-Jun-1968"/>
    <n v="9630.91"/>
    <s v="tier - 3"/>
    <s v="tier - 2"/>
    <s v="R1013"/>
    <n v="55"/>
  </r>
  <r>
    <s v="Id1169"/>
    <s v="  David W"/>
    <n v="32.299999999999997"/>
    <n v="4.37"/>
    <x v="0"/>
    <s v="No"/>
    <s v="No"/>
    <n v="2"/>
    <s v="No"/>
    <x v="0"/>
    <s v="Normal"/>
    <s v="23-Oct-1972"/>
    <n v="9630.4"/>
    <s v="tier - 2"/>
    <s v="tier - 2"/>
    <s v="R1011"/>
    <n v="51"/>
  </r>
  <r>
    <s v="Id1170"/>
    <s v="  Grant"/>
    <n v="28.61"/>
    <n v="5.76"/>
    <x v="0"/>
    <s v="No"/>
    <s v="Yes"/>
    <n v="1"/>
    <s v="No"/>
    <x v="1"/>
    <s v="Prediabetes"/>
    <s v="19-Dec-1979"/>
    <n v="9630.2999999999993"/>
    <s v="tier - 2"/>
    <s v="tier - 2"/>
    <s v="R1021"/>
    <n v="44"/>
  </r>
  <r>
    <s v="Id1171"/>
    <s v="  Sophia"/>
    <n v="45.41"/>
    <n v="4.96"/>
    <x v="0"/>
    <s v="No"/>
    <s v="No"/>
    <n v="1"/>
    <s v="No"/>
    <x v="0"/>
    <s v="Normal"/>
    <s v="23-Jun-1998"/>
    <n v="9628.7900000000009"/>
    <s v="tier - 2"/>
    <s v="tier - 2"/>
    <s v="R1026"/>
    <n v="25"/>
  </r>
  <r>
    <s v="Id1172"/>
    <s v="  Christina"/>
    <n v="31.2"/>
    <n v="11.04"/>
    <x v="1"/>
    <s v="No"/>
    <s v="No"/>
    <n v="2"/>
    <s v="No"/>
    <x v="0"/>
    <s v="Diabetes"/>
    <s v="16-Dec-1970"/>
    <n v="9625.92"/>
    <s v="tier - 2"/>
    <s v="tier - 3"/>
    <s v="R1011"/>
    <n v="53"/>
  </r>
  <r>
    <s v="Id1173"/>
    <s v="  Sam L"/>
    <n v="29.83"/>
    <n v="7.81"/>
    <x v="1"/>
    <s v="No"/>
    <s v="No"/>
    <n v="1"/>
    <s v="No"/>
    <x v="1"/>
    <s v="Diabetes"/>
    <s v="29-Oct-1975"/>
    <n v="9620.33"/>
    <s v="tier - 3"/>
    <s v="tier - 3"/>
    <s v="R1012"/>
    <n v="48"/>
  </r>
  <r>
    <s v="Id1174"/>
    <s v="  Haley R"/>
    <n v="29.06"/>
    <n v="4.55"/>
    <x v="0"/>
    <s v="No"/>
    <s v="No"/>
    <n v="0"/>
    <s v="No"/>
    <x v="1"/>
    <s v="Normal"/>
    <s v="29-Aug-1982"/>
    <n v="9619.18"/>
    <s v="tier - 2"/>
    <s v="tier - 1"/>
    <s v="R1025"/>
    <n v="41"/>
  </r>
  <r>
    <s v="Id1175"/>
    <s v="  Ethan"/>
    <n v="27.454999999999998"/>
    <n v="6.13"/>
    <x v="0"/>
    <s v="No"/>
    <s v="No"/>
    <n v="2"/>
    <s v="No"/>
    <x v="1"/>
    <s v="Prediabetes"/>
    <s v="27-Dec-1972"/>
    <n v="9617.66"/>
    <s v="tier - 3"/>
    <s v="tier - 3"/>
    <s v="R1016"/>
    <n v="51"/>
  </r>
  <r>
    <s v="Id1176"/>
    <s v="  Andrew W"/>
    <n v="23.01"/>
    <n v="6.04"/>
    <x v="1"/>
    <s v="No"/>
    <s v="No"/>
    <n v="1"/>
    <s v="No"/>
    <x v="2"/>
    <s v="Prediabetes"/>
    <s v="15-Dec-1964"/>
    <n v="9597.6299999999992"/>
    <s v="tier - 3"/>
    <s v="tier - 3"/>
    <s v="R1013"/>
    <n v="59"/>
  </r>
  <r>
    <s v="Id1177"/>
    <s v="  Mark G"/>
    <n v="31.39"/>
    <n v="8.85"/>
    <x v="1"/>
    <s v="No"/>
    <s v="No"/>
    <n v="0"/>
    <s v="No"/>
    <x v="0"/>
    <s v="Diabetes"/>
    <s v="18-Oct-1981"/>
    <n v="9584.0400000000009"/>
    <s v="tier - 2"/>
    <s v="tier - 1"/>
    <s v="R1021"/>
    <n v="42"/>
  </r>
  <r>
    <s v="Id1178"/>
    <s v="  Kasey E"/>
    <n v="34.770000000000003"/>
    <n v="10.54"/>
    <x v="0"/>
    <s v="No"/>
    <s v="No"/>
    <n v="2"/>
    <s v="No"/>
    <x v="0"/>
    <s v="Diabetes"/>
    <s v="28-Nov-1973"/>
    <n v="9583.89"/>
    <s v="tier - 2"/>
    <s v="tier - 3"/>
    <s v="R1012"/>
    <n v="50"/>
  </r>
  <r>
    <s v="Id1179"/>
    <s v="  Jeff"/>
    <n v="24.48"/>
    <n v="4.37"/>
    <x v="1"/>
    <s v="No"/>
    <s v="No"/>
    <n v="2"/>
    <s v="No"/>
    <x v="2"/>
    <s v="Normal"/>
    <s v="4-Dec-1966"/>
    <n v="9582.5400000000009"/>
    <s v="tier - 3"/>
    <s v="tier - 2"/>
    <s v="R1013"/>
    <n v="57"/>
  </r>
  <r>
    <s v="Id1180"/>
    <s v="  Amy"/>
    <n v="22.61"/>
    <n v="9.6300000000000008"/>
    <x v="0"/>
    <s v="No"/>
    <s v="No"/>
    <n v="2"/>
    <s v="No"/>
    <x v="2"/>
    <s v="Diabetes"/>
    <s v="1-Dec-1973"/>
    <n v="9566.99"/>
    <s v="tier - 2"/>
    <s v="tier - 1"/>
    <s v="R1012"/>
    <n v="50"/>
  </r>
  <r>
    <s v="Id1181"/>
    <s v="  Adam"/>
    <n v="34.299999999999997"/>
    <n v="10.37"/>
    <x v="0"/>
    <s v="No"/>
    <s v="No"/>
    <n v="0"/>
    <s v="No"/>
    <x v="0"/>
    <s v="Diabetes"/>
    <s v="14-Aug-1974"/>
    <n v="9563.0300000000007"/>
    <s v="tier - 3"/>
    <s v="tier - 1"/>
    <s v="R1011"/>
    <n v="49"/>
  </r>
  <r>
    <s v="Id1182"/>
    <s v="  Kristin M"/>
    <n v="46.09"/>
    <n v="5.44"/>
    <x v="0"/>
    <s v="No"/>
    <s v="No"/>
    <n v="2"/>
    <s v="No"/>
    <x v="0"/>
    <s v="Normal"/>
    <s v="22-Sep-1972"/>
    <n v="9549.57"/>
    <s v="tier - 2"/>
    <s v="tier - 1"/>
    <s v="R1013"/>
    <n v="51"/>
  </r>
  <r>
    <s v="Id1183"/>
    <s v="  Mary-Lynn B"/>
    <n v="44.744999999999997"/>
    <n v="5.19"/>
    <x v="0"/>
    <s v="No"/>
    <s v="No"/>
    <n v="2"/>
    <s v="No"/>
    <x v="0"/>
    <s v="Normal"/>
    <s v="22-Sep-1972"/>
    <n v="9541.7000000000007"/>
    <s v="tier - 2"/>
    <s v="tier - 1"/>
    <s v="R1024"/>
    <n v="51"/>
  </r>
  <r>
    <s v="Id1184"/>
    <s v="  Jamie A"/>
    <n v="26.33"/>
    <n v="11.8"/>
    <x v="1"/>
    <s v="No"/>
    <s v="No"/>
    <n v="1"/>
    <s v="No"/>
    <x v="1"/>
    <s v="Diabetes"/>
    <s v="28-Jul-1975"/>
    <n v="9540.17"/>
    <s v="tier - 2"/>
    <s v="tier - 2"/>
    <s v="R1024"/>
    <n v="48"/>
  </r>
  <r>
    <s v="Id1185"/>
    <s v="  Jeffrey A"/>
    <n v="26.6"/>
    <n v="8.3800000000000008"/>
    <x v="0"/>
    <s v="No"/>
    <s v="No"/>
    <n v="2"/>
    <s v="No"/>
    <x v="1"/>
    <s v="Diabetes"/>
    <s v="21-Dec-1973"/>
    <n v="9538.65"/>
    <s v="tier - 2"/>
    <s v="tier - 3"/>
    <s v="R1021"/>
    <n v="50"/>
  </r>
  <r>
    <s v="Id1186"/>
    <s v="  Nicole"/>
    <n v="27.5"/>
    <n v="7.58"/>
    <x v="0"/>
    <s v="No"/>
    <s v="No"/>
    <n v="0"/>
    <s v="No"/>
    <x v="1"/>
    <s v="Diabetes"/>
    <s v="29-Nov-1971"/>
    <n v="9528.9"/>
    <s v="tier - 2"/>
    <s v="tier - 2"/>
    <s v="R1011"/>
    <n v="52"/>
  </r>
  <r>
    <s v="Id1187"/>
    <s v="  Audrey"/>
    <n v="41.55"/>
    <n v="4.6100000000000003"/>
    <x v="0"/>
    <s v="No"/>
    <s v="No"/>
    <n v="1"/>
    <s v="No"/>
    <x v="0"/>
    <s v="Normal"/>
    <s v="22-Aug-1992"/>
    <n v="9507.68"/>
    <s v="tier - 2"/>
    <s v="tier - 1"/>
    <s v="R1012"/>
    <n v="31"/>
  </r>
  <r>
    <s v="Id1188"/>
    <s v="  Jacob"/>
    <n v="41.47"/>
    <n v="4.7"/>
    <x v="1"/>
    <s v="No"/>
    <s v="Yes"/>
    <n v="1"/>
    <s v="No"/>
    <x v="0"/>
    <s v="Normal"/>
    <s v="24-Aug-1969"/>
    <n v="9504.31"/>
    <s v="tier - 3"/>
    <s v="tier - 2"/>
    <s v="R1013"/>
    <n v="54"/>
  </r>
  <r>
    <s v="Id1189"/>
    <s v="  Daniel S"/>
    <n v="24.795000000000002"/>
    <n v="6.05"/>
    <x v="1"/>
    <s v="No"/>
    <s v="No"/>
    <n v="0"/>
    <s v="No"/>
    <x v="2"/>
    <s v="Prediabetes"/>
    <s v="28-Nov-1976"/>
    <n v="9500.57"/>
    <s v="tier - 2"/>
    <s v="tier - 3"/>
    <s v="R1017"/>
    <n v="47"/>
  </r>
  <r>
    <s v="Id1190"/>
    <s v="  Marc C"/>
    <n v="29.48"/>
    <n v="5.63"/>
    <x v="1"/>
    <s v="No"/>
    <s v="Yes"/>
    <n v="1"/>
    <s v="No"/>
    <x v="1"/>
    <s v="Normal"/>
    <s v="4-Jun-1969"/>
    <n v="9487.64"/>
    <s v="tier - 2"/>
    <s v="tier - 2"/>
    <s v="R1013"/>
    <n v="54"/>
  </r>
  <r>
    <s v="Id1191"/>
    <s v="  Mark S"/>
    <n v="28.09"/>
    <n v="6.06"/>
    <x v="0"/>
    <s v="No"/>
    <s v="Yes"/>
    <n v="1"/>
    <s v="No"/>
    <x v="1"/>
    <s v="Prediabetes"/>
    <s v="17-Jul-1979"/>
    <n v="9453.92"/>
    <s v="tier - 2"/>
    <s v="tier - 2"/>
    <s v="R1021"/>
    <n v="44"/>
  </r>
  <r>
    <s v="Id1192"/>
    <s v="  Dan"/>
    <n v="32.729999999999997"/>
    <n v="5.19"/>
    <x v="0"/>
    <s v="No"/>
    <s v="No"/>
    <n v="1"/>
    <s v="No"/>
    <x v="0"/>
    <s v="Normal"/>
    <s v="14-Nov-1987"/>
    <n v="9448.42"/>
    <s v="tier - 2"/>
    <s v="tier - 3"/>
    <s v="R1021"/>
    <n v="36"/>
  </r>
  <r>
    <s v="Id1193"/>
    <s v="  Gabriela"/>
    <n v="27.36"/>
    <n v="8.9600000000000009"/>
    <x v="0"/>
    <s v="No"/>
    <s v="No"/>
    <n v="0"/>
    <s v="No"/>
    <x v="1"/>
    <s v="Diabetes"/>
    <s v="8-Jun-1974"/>
    <n v="9447.3799999999992"/>
    <s v="tier - 2"/>
    <s v="tier - 3"/>
    <s v="R1024"/>
    <n v="49"/>
  </r>
  <r>
    <s v="Id1194"/>
    <s v="  Amanda"/>
    <n v="27.265000000000001"/>
    <n v="11.39"/>
    <x v="0"/>
    <s v="No"/>
    <s v="No"/>
    <n v="0"/>
    <s v="No"/>
    <x v="1"/>
    <s v="Diabetes"/>
    <s v="27-Nov-1974"/>
    <n v="9447.25"/>
    <s v="tier - 2"/>
    <s v="tier - 1"/>
    <s v="R1024"/>
    <n v="49"/>
  </r>
  <r>
    <s v="Id1195"/>
    <s v="  Dara"/>
    <n v="48.07"/>
    <n v="4.0599999999999996"/>
    <x v="1"/>
    <s v="No"/>
    <s v="No"/>
    <n v="0"/>
    <s v="No"/>
    <x v="0"/>
    <s v="Normal"/>
    <s v="3-Nov-1976"/>
    <n v="9432.93"/>
    <s v="tier - 2"/>
    <s v="tier - 1"/>
    <s v="R1024"/>
    <n v="47"/>
  </r>
  <r>
    <s v="Id1196"/>
    <s v="  Rachelle R"/>
    <n v="30.8"/>
    <n v="5.23"/>
    <x v="1"/>
    <s v="No"/>
    <s v="No"/>
    <n v="0"/>
    <s v="No"/>
    <x v="0"/>
    <s v="Normal"/>
    <s v="30-Oct-1976"/>
    <n v="9414.92"/>
    <s v="tier - 2"/>
    <s v="tier - 2"/>
    <s v="R1011"/>
    <n v="47"/>
  </r>
  <r>
    <s v="Id1197"/>
    <s v="  Brenda J"/>
    <n v="32.299999999999997"/>
    <n v="5.05"/>
    <x v="1"/>
    <s v="No"/>
    <s v="No"/>
    <n v="0"/>
    <s v="No"/>
    <x v="0"/>
    <s v="Normal"/>
    <s v="17-Oct-1976"/>
    <n v="9411.01"/>
    <s v="tier - 2"/>
    <s v="tier - 3"/>
    <s v="R1024"/>
    <n v="47"/>
  </r>
  <r>
    <s v="Id1198"/>
    <s v="  Tim"/>
    <n v="39.700000000000003"/>
    <n v="7.34"/>
    <x v="0"/>
    <s v="No"/>
    <s v="No"/>
    <n v="0"/>
    <s v="No"/>
    <x v="0"/>
    <s v="Diabetes"/>
    <s v="20-Oct-1971"/>
    <n v="9391.35"/>
    <s v="tier - 3"/>
    <s v="tier - 3"/>
    <s v="R1011"/>
    <n v="52"/>
  </r>
  <r>
    <s v="Id1199"/>
    <s v="  Sylvain"/>
    <n v="35.97"/>
    <n v="8.1300000000000008"/>
    <x v="0"/>
    <s v="No"/>
    <s v="No"/>
    <n v="0"/>
    <s v="No"/>
    <x v="0"/>
    <s v="Diabetes"/>
    <s v="29-Dec-1971"/>
    <n v="9386.16"/>
    <s v="tier - 3"/>
    <s v="tier - 2"/>
    <s v="R1013"/>
    <n v="52"/>
  </r>
  <r>
    <s v="Id1200"/>
    <s v="  Lisa M"/>
    <n v="25.86"/>
    <n v="6.68"/>
    <x v="1"/>
    <s v="No"/>
    <s v="No"/>
    <n v="1"/>
    <s v="No"/>
    <x v="1"/>
    <s v="Diabetes"/>
    <s v="2-Dec-1975"/>
    <n v="9380.75"/>
    <s v="tier - 2"/>
    <s v="tier - 2"/>
    <s v="R1024"/>
    <n v="48"/>
  </r>
  <r>
    <s v="Id1201"/>
    <s v="  Ryan"/>
    <n v="30.03"/>
    <n v="11.51"/>
    <x v="0"/>
    <s v="No"/>
    <s v="No"/>
    <n v="0"/>
    <s v="No"/>
    <x v="0"/>
    <s v="Diabetes"/>
    <s v="26-Nov-1971"/>
    <n v="9377.9"/>
    <s v="tier - 2"/>
    <s v="tier - 1"/>
    <s v="R1013"/>
    <n v="52"/>
  </r>
  <r>
    <s v="Id1202"/>
    <s v="  Kaitlin M"/>
    <n v="25.76"/>
    <n v="6.02"/>
    <x v="1"/>
    <s v="No"/>
    <s v="Yes"/>
    <n v="1"/>
    <s v="No"/>
    <x v="1"/>
    <s v="Prediabetes"/>
    <s v="24-Nov-1969"/>
    <n v="9377.4500000000007"/>
    <s v="tier - 2"/>
    <s v="tier - 3"/>
    <s v="R1013"/>
    <n v="54"/>
  </r>
  <r>
    <s v="Id1203"/>
    <s v="  William R"/>
    <n v="22.42"/>
    <n v="7.96"/>
    <x v="0"/>
    <s v="No"/>
    <s v="No"/>
    <n v="0"/>
    <s v="No"/>
    <x v="2"/>
    <s v="Diabetes"/>
    <s v="8-Oct-1971"/>
    <n v="9361.33"/>
    <s v="tier - 3"/>
    <s v="tier - 1"/>
    <s v="R1016"/>
    <n v="52"/>
  </r>
  <r>
    <s v="Id1204"/>
    <s v="  Bruce"/>
    <n v="33.18"/>
    <n v="6.01"/>
    <x v="1"/>
    <s v="No"/>
    <s v="No"/>
    <n v="1"/>
    <s v="No"/>
    <x v="0"/>
    <s v="Prediabetes"/>
    <s v="1-Jul-1988"/>
    <n v="9344.2000000000007"/>
    <s v="tier - 2"/>
    <s v="tier - 1"/>
    <s v="R1021"/>
    <n v="35"/>
  </r>
  <r>
    <s v="Id1205"/>
    <s v="  Veronica"/>
    <n v="43.04"/>
    <n v="5.9"/>
    <x v="1"/>
    <s v="No"/>
    <s v="No"/>
    <n v="0"/>
    <s v="No"/>
    <x v="0"/>
    <s v="Prediabetes"/>
    <s v="12-Oct-1996"/>
    <n v="9338.61"/>
    <s v="tier - 2"/>
    <s v="tier - 1"/>
    <s v="R1026"/>
    <n v="27"/>
  </r>
  <r>
    <s v="Id1206"/>
    <s v="  Warren"/>
    <n v="34.15"/>
    <n v="4.49"/>
    <x v="1"/>
    <s v="No"/>
    <s v="No"/>
    <n v="1"/>
    <s v="No"/>
    <x v="0"/>
    <s v="Normal"/>
    <s v="9-Jul-1988"/>
    <n v="9320.26"/>
    <s v="tier - 2"/>
    <s v="tier - 1"/>
    <s v="R1012"/>
    <n v="35"/>
  </r>
  <r>
    <s v="Id1207"/>
    <s v="  Daniela"/>
    <n v="25.78"/>
    <n v="6.25"/>
    <x v="0"/>
    <s v="No"/>
    <s v="No"/>
    <n v="0"/>
    <s v="No"/>
    <x v="1"/>
    <s v="Prediabetes"/>
    <s v="12-Oct-1977"/>
    <n v="9315.41"/>
    <s v="tier - 2"/>
    <s v="tier - 1"/>
    <s v="R1024"/>
    <n v="46"/>
  </r>
  <r>
    <s v="Id1208"/>
    <s v="  Deirdre A"/>
    <n v="21.02"/>
    <n v="9.6199999999999992"/>
    <x v="1"/>
    <s v="No"/>
    <s v="Yes"/>
    <n v="1"/>
    <s v="No"/>
    <x v="2"/>
    <s v="Diabetes"/>
    <s v="8-Jun-1963"/>
    <n v="9310.81"/>
    <s v="tier - 3"/>
    <s v="tier - 1"/>
    <s v="R1013"/>
    <n v="60"/>
  </r>
  <r>
    <s v="Id1209"/>
    <s v="  Mathias"/>
    <n v="37.51"/>
    <n v="11.06"/>
    <x v="0"/>
    <s v="No"/>
    <s v="No"/>
    <n v="2"/>
    <s v="No"/>
    <x v="0"/>
    <s v="Diabetes"/>
    <s v="16-Oct-1973"/>
    <n v="9304.7000000000007"/>
    <s v="tier - 3"/>
    <s v="tier - 3"/>
    <s v="R1013"/>
    <n v="50"/>
  </r>
  <r>
    <s v="Id1210"/>
    <s v="  Matthew"/>
    <n v="25.745000000000001"/>
    <n v="6.11"/>
    <x v="1"/>
    <s v="No"/>
    <s v="No"/>
    <n v="0"/>
    <s v="No"/>
    <x v="1"/>
    <s v="Prediabetes"/>
    <s v="3-Nov-1976"/>
    <n v="9301.89"/>
    <s v="tier - 2"/>
    <s v="tier - 1"/>
    <s v="R1012"/>
    <n v="47"/>
  </r>
  <r>
    <s v="Id1211"/>
    <s v="  Kurt"/>
    <n v="31.35"/>
    <n v="11.49"/>
    <x v="0"/>
    <s v="No"/>
    <s v="No"/>
    <n v="2"/>
    <s v="No"/>
    <x v="0"/>
    <s v="Diabetes"/>
    <s v="18-Sep-1973"/>
    <n v="9290.14"/>
    <s v="tier - 3"/>
    <s v="tier - 3"/>
    <s v="R1016"/>
    <n v="50"/>
  </r>
  <r>
    <s v="Id1212"/>
    <s v="  Samuel"/>
    <n v="29.83"/>
    <n v="8.68"/>
    <x v="0"/>
    <s v="No"/>
    <s v="No"/>
    <n v="2"/>
    <s v="No"/>
    <x v="1"/>
    <s v="Diabetes"/>
    <s v="16-Oct-1973"/>
    <n v="9288.0300000000007"/>
    <s v="tier - 2"/>
    <s v="tier - 3"/>
    <s v="R1018"/>
    <n v="50"/>
  </r>
  <r>
    <s v="Id1213"/>
    <s v="  Emily"/>
    <n v="25.49"/>
    <n v="5.68"/>
    <x v="1"/>
    <s v="No"/>
    <s v="Yes"/>
    <n v="1"/>
    <s v="No"/>
    <x v="1"/>
    <s v="Normal"/>
    <s v="26-Nov-1969"/>
    <n v="9285.8700000000008"/>
    <s v="tier - 2"/>
    <s v="tier - 3"/>
    <s v="R1013"/>
    <n v="54"/>
  </r>
  <r>
    <s v="Id1214"/>
    <s v="  Tiffany"/>
    <n v="34.1"/>
    <n v="8.4499999999999993"/>
    <x v="0"/>
    <s v="No"/>
    <s v="No"/>
    <n v="0"/>
    <s v="No"/>
    <x v="0"/>
    <s v="Diabetes"/>
    <s v="2-Jul-1971"/>
    <n v="9283.56"/>
    <s v="tier - 2"/>
    <s v="tier - 3"/>
    <s v="R1013"/>
    <n v="52"/>
  </r>
  <r>
    <s v="Id1215"/>
    <s v="  Alex F"/>
    <n v="25.84"/>
    <n v="8.51"/>
    <x v="0"/>
    <s v="No"/>
    <s v="No"/>
    <n v="2"/>
    <s v="No"/>
    <x v="1"/>
    <s v="Diabetes"/>
    <s v="27-Oct-1973"/>
    <n v="9282.48"/>
    <s v="tier - 3"/>
    <s v="tier - 2"/>
    <s v="R1016"/>
    <n v="50"/>
  </r>
  <r>
    <s v="Id1216"/>
    <s v="  Alice"/>
    <n v="20.6"/>
    <n v="7.62"/>
    <x v="0"/>
    <s v="No"/>
    <s v="No"/>
    <n v="0"/>
    <s v="No"/>
    <x v="2"/>
    <s v="Diabetes"/>
    <s v="6-Aug-1971"/>
    <n v="9264.7999999999993"/>
    <s v="tier - 2"/>
    <s v="tier - 1"/>
    <s v="R1011"/>
    <n v="52"/>
  </r>
  <r>
    <s v="Id1217"/>
    <s v="  Allison M"/>
    <n v="28.88"/>
    <n v="10.18"/>
    <x v="0"/>
    <s v="No"/>
    <s v="No"/>
    <n v="0"/>
    <s v="No"/>
    <x v="1"/>
    <s v="Diabetes"/>
    <s v="21-Aug-1974"/>
    <n v="9249.5"/>
    <s v="tier - 2"/>
    <s v="tier - 1"/>
    <s v="R1012"/>
    <n v="49"/>
  </r>
  <r>
    <s v="Id1218"/>
    <s v="  Johannes Fiskerstand"/>
    <n v="28.24"/>
    <n v="5.36"/>
    <x v="0"/>
    <s v="No"/>
    <s v="No"/>
    <n v="0"/>
    <s v="No"/>
    <x v="1"/>
    <s v="Normal"/>
    <s v="5-Oct-1980"/>
    <n v="9247.94"/>
    <s v="tier - 2"/>
    <s v="tier - 1"/>
    <s v="R1021"/>
    <n v="43"/>
  </r>
  <r>
    <s v="Id1219"/>
    <s v="  Stephen"/>
    <n v="25.46"/>
    <n v="11.78"/>
    <x v="1"/>
    <s v="No"/>
    <s v="No"/>
    <n v="1"/>
    <s v="No"/>
    <x v="1"/>
    <s v="Diabetes"/>
    <s v="6-Dec-1975"/>
    <n v="9225.26"/>
    <s v="tier - 3"/>
    <s v="tier - 3"/>
    <s v="R1015"/>
    <n v="48"/>
  </r>
  <r>
    <s v="Id1220"/>
    <s v="  Jon M"/>
    <n v="29.64"/>
    <n v="10.82"/>
    <x v="1"/>
    <s v="No"/>
    <s v="No"/>
    <n v="0"/>
    <s v="No"/>
    <x v="1"/>
    <s v="Diabetes"/>
    <s v="5-Dec-1981"/>
    <n v="9222.4"/>
    <s v="tier - 2"/>
    <s v="tier - 3"/>
    <s v="R1019"/>
    <n v="42"/>
  </r>
  <r>
    <s v="Id1221"/>
    <s v="  Fasil"/>
    <n v="31.27"/>
    <n v="7.73"/>
    <x v="1"/>
    <s v="No"/>
    <s v="No"/>
    <n v="1"/>
    <s v="No"/>
    <x v="0"/>
    <s v="Diabetes"/>
    <s v="25-Dec-1986"/>
    <n v="9210.06"/>
    <s v="tier - 2"/>
    <s v="tier - 3"/>
    <s v="R1021"/>
    <n v="37"/>
  </r>
  <r>
    <s v="Id1222"/>
    <s v="  Megan C"/>
    <n v="19.95"/>
    <n v="6.24"/>
    <x v="1"/>
    <s v="No"/>
    <s v="No"/>
    <n v="0"/>
    <s v="No"/>
    <x v="2"/>
    <s v="Prediabetes"/>
    <s v="10-Sep-1976"/>
    <n v="9193.84"/>
    <s v="tier - 2"/>
    <s v="tier - 1"/>
    <s v="R1012"/>
    <n v="47"/>
  </r>
  <r>
    <s v="Id1223"/>
    <s v="  Lisa J"/>
    <n v="21.3"/>
    <n v="10.42"/>
    <x v="0"/>
    <s v="No"/>
    <s v="No"/>
    <n v="2"/>
    <s v="No"/>
    <x v="2"/>
    <s v="Diabetes"/>
    <s v="25-Dec-1973"/>
    <n v="9182.17"/>
    <s v="tier - 2"/>
    <s v="tier - 3"/>
    <s v="R1011"/>
    <n v="50"/>
  </r>
  <r>
    <s v="Id1224"/>
    <s v="  Doron P"/>
    <n v="31.635000000000002"/>
    <n v="11.11"/>
    <x v="0"/>
    <s v="No"/>
    <s v="No"/>
    <n v="0"/>
    <s v="No"/>
    <x v="0"/>
    <s v="Diabetes"/>
    <s v="29-Dec-1971"/>
    <n v="9174.14"/>
    <s v="tier - 3"/>
    <s v="tier - 1"/>
    <s v="R1012"/>
    <n v="52"/>
  </r>
  <r>
    <s v="Id1225"/>
    <s v="  Katharina"/>
    <n v="23.9"/>
    <n v="7.67"/>
    <x v="1"/>
    <s v="No"/>
    <s v="No"/>
    <n v="2"/>
    <s v="No"/>
    <x v="2"/>
    <s v="Diabetes"/>
    <s v="24-Oct-1970"/>
    <n v="9171.75"/>
    <s v="tier - 2"/>
    <s v="tier - 2"/>
    <s v="R1012"/>
    <n v="53"/>
  </r>
  <r>
    <s v="Id1226"/>
    <s v="  Carl"/>
    <n v="34.15"/>
    <n v="6.15"/>
    <x v="0"/>
    <s v="No"/>
    <s v="No"/>
    <n v="0"/>
    <s v="No"/>
    <x v="0"/>
    <s v="Prediabetes"/>
    <s v="23-Aug-1990"/>
    <n v="9159.51"/>
    <s v="tier - 2"/>
    <s v="tier - 2"/>
    <s v="R1021"/>
    <n v="33"/>
  </r>
  <r>
    <s v="Id1227"/>
    <s v="  Kelsey J"/>
    <n v="28.71"/>
    <n v="5.71"/>
    <x v="0"/>
    <s v="No"/>
    <s v="No"/>
    <n v="0"/>
    <s v="No"/>
    <x v="1"/>
    <s v="Prediabetes"/>
    <s v="8-Dec-1982"/>
    <n v="9147.5"/>
    <s v="tier - 2"/>
    <s v="tier - 1"/>
    <s v="R1012"/>
    <n v="41"/>
  </r>
  <r>
    <s v="Id1228"/>
    <s v="  Stephen A"/>
    <n v="36.700000000000003"/>
    <n v="8.6999999999999993"/>
    <x v="1"/>
    <s v="No"/>
    <s v="No"/>
    <n v="2"/>
    <s v="No"/>
    <x v="0"/>
    <s v="Diabetes"/>
    <s v="18-Oct-1970"/>
    <n v="9144.57"/>
    <s v="tier - 3"/>
    <s v="tier - 2"/>
    <s v="R1011"/>
    <n v="53"/>
  </r>
  <r>
    <s v="Id1229"/>
    <s v="  Dan"/>
    <n v="34.1"/>
    <n v="9.0399999999999991"/>
    <x v="1"/>
    <s v="No"/>
    <s v="No"/>
    <n v="2"/>
    <s v="No"/>
    <x v="0"/>
    <s v="Diabetes"/>
    <s v="12-Aug-1970"/>
    <n v="9140.9500000000007"/>
    <s v="tier - 3"/>
    <s v="tier - 3"/>
    <s v="R1013"/>
    <n v="53"/>
  </r>
  <r>
    <s v="Id1230"/>
    <s v="  Katie C"/>
    <n v="25.7"/>
    <n v="5.61"/>
    <x v="0"/>
    <s v="No"/>
    <s v="No"/>
    <n v="0"/>
    <s v="No"/>
    <x v="1"/>
    <s v="Normal"/>
    <s v="2-Dec-1977"/>
    <n v="9101.7999999999993"/>
    <s v="tier - 2"/>
    <s v="tier - 1"/>
    <s v="R1011"/>
    <n v="46"/>
  </r>
  <r>
    <s v="Id1231"/>
    <s v="  Melissa K"/>
    <n v="21.68"/>
    <n v="8.1199999999999992"/>
    <x v="0"/>
    <s v="No"/>
    <s v="No"/>
    <n v="0"/>
    <s v="No"/>
    <x v="2"/>
    <s v="Diabetes"/>
    <s v="9-Nov-1965"/>
    <n v="9095.94"/>
    <s v="tier - 3"/>
    <s v="tier - 1"/>
    <s v="R1011"/>
    <n v="58"/>
  </r>
  <r>
    <s v="Id1232"/>
    <s v="  Kara H"/>
    <n v="25.175000000000001"/>
    <n v="4.74"/>
    <x v="0"/>
    <s v="No"/>
    <s v="No"/>
    <n v="0"/>
    <s v="No"/>
    <x v="1"/>
    <s v="Normal"/>
    <s v="4-Nov-1977"/>
    <n v="9095.07"/>
    <s v="tier - 2"/>
    <s v="tier - 2"/>
    <s v="R1024"/>
    <n v="46"/>
  </r>
  <r>
    <s v="Id1233"/>
    <s v="  Juan Carlos"/>
    <n v="44.77"/>
    <n v="4.0599999999999996"/>
    <x v="0"/>
    <s v="No"/>
    <s v="No"/>
    <n v="2"/>
    <s v="No"/>
    <x v="0"/>
    <s v="Normal"/>
    <s v="2-Dec-1972"/>
    <n v="9058.73"/>
    <s v="tier - 3"/>
    <s v="tier - 2"/>
    <s v="R1013"/>
    <n v="51"/>
  </r>
  <r>
    <s v="Id1234"/>
    <s v="  John III"/>
    <n v="37.07"/>
    <n v="5.69"/>
    <x v="0"/>
    <s v="No"/>
    <s v="No"/>
    <n v="2"/>
    <s v="No"/>
    <x v="0"/>
    <s v="Normal"/>
    <s v="7-Dec-1972"/>
    <n v="9048.0300000000007"/>
    <s v="tier - 2"/>
    <s v="tier - 2"/>
    <s v="R1013"/>
    <n v="51"/>
  </r>
  <r>
    <s v="Id1235"/>
    <s v="  Sarah M"/>
    <n v="39.799999999999997"/>
    <n v="5.66"/>
    <x v="0"/>
    <s v="No"/>
    <s v="Yes"/>
    <n v="1"/>
    <s v="No"/>
    <x v="0"/>
    <s v="Normal"/>
    <s v="1-Dec-1993"/>
    <n v="9010.2000000000007"/>
    <s v="tier - 2"/>
    <s v="tier - 3"/>
    <s v="R1026"/>
    <n v="30"/>
  </r>
  <r>
    <s v="Id1236"/>
    <s v="  Kristin C"/>
    <n v="26.36"/>
    <n v="4.32"/>
    <x v="0"/>
    <s v="No"/>
    <s v="Yes"/>
    <n v="1"/>
    <s v="No"/>
    <x v="1"/>
    <s v="Normal"/>
    <s v="16-Dec-1979"/>
    <n v="8998.43"/>
    <s v="tier - 2"/>
    <s v="tier - 1"/>
    <s v="R1025"/>
    <n v="44"/>
  </r>
  <r>
    <s v="Id1237"/>
    <s v="  Casey M"/>
    <n v="29.925000000000001"/>
    <n v="8.2899999999999991"/>
    <x v="0"/>
    <s v="No"/>
    <s v="No"/>
    <n v="2"/>
    <s v="No"/>
    <x v="1"/>
    <s v="Diabetes"/>
    <s v="11-Oct-1973"/>
    <n v="8988.16"/>
    <s v="tier - 2"/>
    <s v="tier - 1"/>
    <s v="R1012"/>
    <n v="50"/>
  </r>
  <r>
    <s v="Id1238"/>
    <s v="  Samuel"/>
    <n v="37.29"/>
    <n v="10.46"/>
    <x v="0"/>
    <s v="No"/>
    <s v="No"/>
    <n v="0"/>
    <s v="No"/>
    <x v="0"/>
    <s v="Diabetes"/>
    <s v="21-Jul-1974"/>
    <n v="8978.19"/>
    <s v="tier - 2"/>
    <s v="tier - 2"/>
    <s v="R1013"/>
    <n v="49"/>
  </r>
  <r>
    <s v="Id1239"/>
    <s v="  Braulio"/>
    <n v="30.2"/>
    <n v="11.96"/>
    <x v="0"/>
    <s v="No"/>
    <s v="No"/>
    <n v="0"/>
    <s v="No"/>
    <x v="0"/>
    <s v="Diabetes"/>
    <s v="8-Sep-1974"/>
    <n v="8968.33"/>
    <s v="tier - 3"/>
    <s v="tier - 2"/>
    <s v="R1011"/>
    <n v="49"/>
  </r>
  <r>
    <s v="Id1240"/>
    <s v="  Anne-Marie"/>
    <n v="24.225000000000001"/>
    <n v="4.25"/>
    <x v="1"/>
    <s v="No"/>
    <s v="Yes"/>
    <n v="1"/>
    <s v="No"/>
    <x v="2"/>
    <s v="Normal"/>
    <s v="15-Jul-1983"/>
    <n v="8965.7999999999993"/>
    <s v="tier - 2"/>
    <s v="tier - 3"/>
    <s v="R1012"/>
    <n v="40"/>
  </r>
  <r>
    <s v="Id1241"/>
    <s v="  Samuel K"/>
    <n v="31.445"/>
    <n v="8.33"/>
    <x v="0"/>
    <s v="No"/>
    <s v="No"/>
    <n v="0"/>
    <s v="No"/>
    <x v="0"/>
    <s v="Diabetes"/>
    <s v="17-Aug-1974"/>
    <n v="8964.06"/>
    <s v="tier - 3"/>
    <s v="tier - 2"/>
    <s v="R1016"/>
    <n v="49"/>
  </r>
  <r>
    <s v="Id1242"/>
    <s v="  Yuki"/>
    <n v="38.880000000000003"/>
    <n v="4.29"/>
    <x v="0"/>
    <s v="No"/>
    <s v="No"/>
    <n v="1"/>
    <s v="No"/>
    <x v="0"/>
    <s v="Normal"/>
    <s v="27-Sep-1992"/>
    <n v="8954.99"/>
    <s v="tier - 2"/>
    <s v="tier - 3"/>
    <s v="R1026"/>
    <n v="31"/>
  </r>
  <r>
    <s v="Id1243"/>
    <s v="  Rafer"/>
    <n v="43.89"/>
    <n v="6.32"/>
    <x v="1"/>
    <s v="No"/>
    <s v="No"/>
    <n v="0"/>
    <s v="No"/>
    <x v="0"/>
    <s v="Prediabetes"/>
    <s v="25-Dec-1976"/>
    <n v="8944.1200000000008"/>
    <s v="tier - 3"/>
    <s v="tier - 2"/>
    <s v="R1013"/>
    <n v="47"/>
  </r>
  <r>
    <s v="Id1244"/>
    <s v="  Claire"/>
    <n v="25.6"/>
    <n v="5.65"/>
    <x v="0"/>
    <s v="No"/>
    <s v="No"/>
    <n v="2"/>
    <s v="No"/>
    <x v="1"/>
    <s v="Normal"/>
    <s v="6-Jun-1972"/>
    <n v="8932.08"/>
    <s v="tier - 2"/>
    <s v="tier - 1"/>
    <s v="R1011"/>
    <n v="51"/>
  </r>
  <r>
    <s v="Id1245"/>
    <s v="  Erynn J"/>
    <n v="29.545000000000002"/>
    <n v="8.41"/>
    <x v="1"/>
    <s v="No"/>
    <s v="No"/>
    <n v="1"/>
    <s v="No"/>
    <x v="1"/>
    <s v="Diabetes"/>
    <s v="7-Jul-1975"/>
    <n v="8930.93"/>
    <s v="tier - 2"/>
    <s v="tier - 2"/>
    <s v="R1012"/>
    <n v="48"/>
  </r>
  <r>
    <s v="Id1246"/>
    <s v="  Mahesh"/>
    <n v="23.25"/>
    <n v="11.96"/>
    <x v="1"/>
    <s v="No"/>
    <s v="No"/>
    <n v="0"/>
    <s v="No"/>
    <x v="2"/>
    <s v="Diabetes"/>
    <s v="6-Sep-1967"/>
    <n v="8908.4699999999993"/>
    <s v="tier - 3"/>
    <s v="tier - 2"/>
    <s v="R1013"/>
    <n v="56"/>
  </r>
  <r>
    <s v="Id1247"/>
    <s v="  Stanley"/>
    <n v="43.95"/>
    <n v="5.17"/>
    <x v="1"/>
    <s v="No"/>
    <s v="Yes"/>
    <n v="1"/>
    <s v="No"/>
    <x v="0"/>
    <s v="Normal"/>
    <s v="28-Nov-1997"/>
    <n v="8906.14"/>
    <s v="tier - 2"/>
    <s v="tier - 2"/>
    <s v="R1012"/>
    <n v="26"/>
  </r>
  <r>
    <s v="Id1248"/>
    <s v="  Gregory"/>
    <n v="21.85"/>
    <n v="8.76"/>
    <x v="0"/>
    <s v="No"/>
    <s v="No"/>
    <n v="0"/>
    <s v="No"/>
    <x v="2"/>
    <s v="Diabetes"/>
    <s v="16-Dec-1978"/>
    <n v="8891.14"/>
    <s v="tier - 2"/>
    <s v="tier - 3"/>
    <s v="R1017"/>
    <n v="45"/>
  </r>
  <r>
    <s v="Id1249"/>
    <s v="  Eric"/>
    <n v="25.73"/>
    <n v="7.99"/>
    <x v="0"/>
    <s v="No"/>
    <s v="No"/>
    <n v="2"/>
    <s v="No"/>
    <x v="1"/>
    <s v="Diabetes"/>
    <s v="9-Sep-1973"/>
    <n v="8890.59"/>
    <s v="tier - 2"/>
    <s v="tier - 3"/>
    <s v="R1012"/>
    <n v="50"/>
  </r>
  <r>
    <s v="Id1250"/>
    <s v="  Rachel M"/>
    <n v="32.229999999999997"/>
    <n v="8.59"/>
    <x v="0"/>
    <s v="No"/>
    <s v="No"/>
    <n v="0"/>
    <s v="No"/>
    <x v="0"/>
    <s v="Diabetes"/>
    <s v="18-Jun-1974"/>
    <n v="8871.15"/>
    <s v="tier - 2"/>
    <s v="tier - 3"/>
    <s v="R1013"/>
    <n v="49"/>
  </r>
  <r>
    <s v="Id1251"/>
    <s v="  Fritz"/>
    <n v="32.204999999999998"/>
    <n v="6.14"/>
    <x v="0"/>
    <s v="No"/>
    <s v="No"/>
    <n v="2"/>
    <s v="No"/>
    <x v="0"/>
    <s v="Prediabetes"/>
    <s v="22-Nov-1972"/>
    <n v="8835.26"/>
    <s v="tier - 3"/>
    <s v="tier - 2"/>
    <s v="R1012"/>
    <n v="51"/>
  </r>
  <r>
    <s v="Id1252"/>
    <s v="  Brad"/>
    <n v="26.41"/>
    <n v="4.08"/>
    <x v="0"/>
    <s v="No"/>
    <s v="No"/>
    <n v="2"/>
    <s v="No"/>
    <x v="1"/>
    <s v="Normal"/>
    <s v="14-Nov-1972"/>
    <n v="8827.2099999999991"/>
    <s v="tier - 3"/>
    <s v="tier - 1"/>
    <s v="R1012"/>
    <n v="51"/>
  </r>
  <r>
    <s v="Id1253"/>
    <s v="  Claire M"/>
    <n v="30.2"/>
    <n v="6.25"/>
    <x v="1"/>
    <s v="No"/>
    <s v="No"/>
    <n v="0"/>
    <s v="No"/>
    <x v="0"/>
    <s v="Prediabetes"/>
    <s v="14-Jul-1976"/>
    <n v="8825.09"/>
    <s v="tier - 2"/>
    <s v="tier - 3"/>
    <s v="R1011"/>
    <n v="47"/>
  </r>
  <r>
    <s v="Id1254"/>
    <s v="  Jennifer"/>
    <n v="31.26"/>
    <n v="5.94"/>
    <x v="1"/>
    <s v="No"/>
    <s v="No"/>
    <n v="1"/>
    <s v="No"/>
    <x v="0"/>
    <s v="Prediabetes"/>
    <s v="22-Aug-1988"/>
    <n v="8824.27"/>
    <s v="tier - 2"/>
    <s v="tier - 1"/>
    <s v="R1025"/>
    <n v="35"/>
  </r>
  <r>
    <s v="Id1255"/>
    <s v="  Maria S"/>
    <n v="33.725000000000001"/>
    <n v="6.45"/>
    <x v="1"/>
    <s v="No"/>
    <s v="No"/>
    <n v="0"/>
    <s v="No"/>
    <x v="0"/>
    <s v="Prediabetes"/>
    <s v="19-Oct-1976"/>
    <n v="8823.99"/>
    <s v="tier - 2"/>
    <s v="tier - 3"/>
    <s v="R1024"/>
    <n v="47"/>
  </r>
  <r>
    <s v="Id1256"/>
    <s v="  Katherine E"/>
    <n v="28.9"/>
    <n v="5.74"/>
    <x v="1"/>
    <s v="No"/>
    <s v="No"/>
    <n v="0"/>
    <s v="No"/>
    <x v="1"/>
    <s v="Prediabetes"/>
    <s v="14-Jun-1976"/>
    <n v="8823.2800000000007"/>
    <s v="tier - 2"/>
    <s v="tier - 1"/>
    <s v="R1011"/>
    <n v="47"/>
  </r>
  <r>
    <s v="Id1257"/>
    <s v="  Michael"/>
    <n v="45.69"/>
    <n v="4.43"/>
    <x v="1"/>
    <s v="No"/>
    <s v="No"/>
    <n v="0"/>
    <s v="No"/>
    <x v="0"/>
    <s v="Normal"/>
    <s v="7-Nov-2001"/>
    <n v="8821.8799999999992"/>
    <s v="tier - 2"/>
    <s v="tier - 3"/>
    <s v="R1023"/>
    <n v="22"/>
  </r>
  <r>
    <s v="Id1258"/>
    <s v="  Roxanne"/>
    <n v="21.03"/>
    <n v="6.5"/>
    <x v="0"/>
    <s v="No"/>
    <s v="No"/>
    <n v="0"/>
    <s v="No"/>
    <x v="2"/>
    <s v="Diabetes"/>
    <s v="29-Aug-1965"/>
    <n v="8800.49"/>
    <s v="tier - 3"/>
    <s v="tier - 2"/>
    <s v="R1013"/>
    <n v="58"/>
  </r>
  <r>
    <s v="Id1259"/>
    <s v="  Israel"/>
    <n v="37"/>
    <n v="8.75"/>
    <x v="0"/>
    <s v="No"/>
    <s v="No"/>
    <n v="0"/>
    <s v="No"/>
    <x v="0"/>
    <s v="Diabetes"/>
    <s v="18-Jun-1971"/>
    <n v="8798.59"/>
    <s v="tier - 2"/>
    <s v="tier - 1"/>
    <s v="R1011"/>
    <n v="52"/>
  </r>
  <r>
    <s v="Id1260"/>
    <s v="  Samalya"/>
    <n v="25.4"/>
    <n v="11.96"/>
    <x v="0"/>
    <s v="No"/>
    <s v="No"/>
    <n v="0"/>
    <s v="No"/>
    <x v="1"/>
    <s v="Diabetes"/>
    <s v="23-Aug-1971"/>
    <n v="8782.4699999999993"/>
    <s v="tier - 2"/>
    <s v="tier - 3"/>
    <s v="R1011"/>
    <n v="52"/>
  </r>
  <r>
    <s v="Id1261"/>
    <s v="  Peter"/>
    <n v="32.299999999999997"/>
    <n v="10.54"/>
    <x v="0"/>
    <s v="No"/>
    <s v="No"/>
    <n v="0"/>
    <s v="No"/>
    <x v="0"/>
    <s v="Diabetes"/>
    <s v="6-Sep-1974"/>
    <n v="8765.25"/>
    <s v="tier - 2"/>
    <s v="tier - 3"/>
    <s v="R1012"/>
    <n v="49"/>
  </r>
  <r>
    <s v="Id1262"/>
    <s v="  Alicia"/>
    <n v="23.94"/>
    <n v="4.54"/>
    <x v="1"/>
    <s v="No"/>
    <s v="Yes"/>
    <n v="1"/>
    <s v="No"/>
    <x v="2"/>
    <s v="Normal"/>
    <s v="9-Sep-1969"/>
    <n v="8760.1200000000008"/>
    <s v="tier - 2"/>
    <s v="tier - 1"/>
    <s v="R1013"/>
    <n v="54"/>
  </r>
  <r>
    <s v="Id1263"/>
    <s v="  Sarah K"/>
    <n v="46.4"/>
    <n v="5.71"/>
    <x v="0"/>
    <s v="No"/>
    <s v="No"/>
    <n v="0"/>
    <s v="No"/>
    <x v="0"/>
    <s v="Prediabetes"/>
    <s v="23-Aug-1999"/>
    <n v="8747.68"/>
    <s v="tier - 2"/>
    <s v="tier - 3"/>
    <s v="R1011"/>
    <n v="24"/>
  </r>
  <r>
    <s v="Id1264"/>
    <s v="  Guomin"/>
    <n v="40.375"/>
    <n v="6.25"/>
    <x v="1"/>
    <s v="No"/>
    <s v="No"/>
    <n v="0"/>
    <s v="No"/>
    <x v="0"/>
    <s v="Prediabetes"/>
    <s v="17-Jun-1976"/>
    <n v="8733.23"/>
    <s v="tier - 2"/>
    <s v="tier - 3"/>
    <s v="R1012"/>
    <n v="47"/>
  </r>
  <r>
    <s v="Id1265"/>
    <s v="  Javier"/>
    <n v="28.7"/>
    <n v="9.4700000000000006"/>
    <x v="0"/>
    <s v="No"/>
    <s v="No"/>
    <n v="2"/>
    <s v="No"/>
    <x v="1"/>
    <s v="Diabetes"/>
    <s v="25-Jun-1973"/>
    <n v="8703.4599999999991"/>
    <s v="tier - 3"/>
    <s v="tier - 3"/>
    <s v="R1011"/>
    <n v="50"/>
  </r>
  <r>
    <s v="Id1266"/>
    <s v="  Matt"/>
    <n v="26.63"/>
    <n v="5.7"/>
    <x v="0"/>
    <s v="No"/>
    <s v="No"/>
    <n v="0"/>
    <s v="No"/>
    <x v="1"/>
    <s v="Prediabetes"/>
    <s v="28-Oct-1980"/>
    <n v="8701.84"/>
    <s v="tier - 2"/>
    <s v="tier - 3"/>
    <s v="R1021"/>
    <n v="43"/>
  </r>
  <r>
    <s v="Id1267"/>
    <s v="  Thomas S"/>
    <n v="22.515000000000001"/>
    <n v="11.18"/>
    <x v="0"/>
    <s v="No"/>
    <s v="No"/>
    <n v="2"/>
    <s v="No"/>
    <x v="2"/>
    <s v="Diabetes"/>
    <s v="11-Oct-1973"/>
    <n v="8688.86"/>
    <s v="tier - 2"/>
    <s v="tier - 1"/>
    <s v="R1017"/>
    <n v="50"/>
  </r>
  <r>
    <s v="Id1268"/>
    <s v="  Martha Patricia"/>
    <n v="36.575000000000003"/>
    <n v="10.98"/>
    <x v="0"/>
    <s v="No"/>
    <s v="No"/>
    <n v="0"/>
    <s v="No"/>
    <x v="0"/>
    <s v="Diabetes"/>
    <s v="16-Aug-1974"/>
    <n v="8671.19"/>
    <s v="tier - 2"/>
    <s v="tier - 1"/>
    <s v="R1012"/>
    <n v="49"/>
  </r>
  <r>
    <s v="Id1269"/>
    <s v="  Alicia"/>
    <n v="23.66"/>
    <n v="5.1100000000000003"/>
    <x v="1"/>
    <s v="No"/>
    <s v="Yes"/>
    <n v="1"/>
    <s v="No"/>
    <x v="2"/>
    <s v="Normal"/>
    <s v="10-Aug-1969"/>
    <n v="8665.14"/>
    <s v="tier - 2"/>
    <s v="tier - 3"/>
    <s v="R1013"/>
    <n v="54"/>
  </r>
  <r>
    <s v="Id1270"/>
    <s v="  Jennifer V"/>
    <n v="18.62"/>
    <n v="10.24"/>
    <x v="0"/>
    <s v="No"/>
    <s v="No"/>
    <n v="0"/>
    <s v="No"/>
    <x v="2"/>
    <s v="Diabetes"/>
    <s v="21-Oct-1965"/>
    <n v="8665.09"/>
    <s v="tier - 3"/>
    <s v="tier - 2"/>
    <s v="R1012"/>
    <n v="58"/>
  </r>
  <r>
    <s v="Id1271"/>
    <s v="  Michael W"/>
    <n v="19.190000000000001"/>
    <n v="7.71"/>
    <x v="1"/>
    <s v="No"/>
    <s v="No"/>
    <n v="1"/>
    <s v="No"/>
    <x v="2"/>
    <s v="Diabetes"/>
    <s v="3-Aug-1975"/>
    <n v="8627.5400000000009"/>
    <s v="tier - 2"/>
    <s v="tier - 2"/>
    <s v="R1017"/>
    <n v="48"/>
  </r>
  <r>
    <s v="Id1272"/>
    <s v="  Eddie C"/>
    <n v="27.5"/>
    <n v="6.03"/>
    <x v="0"/>
    <s v="No"/>
    <s v="No"/>
    <n v="0"/>
    <s v="No"/>
    <x v="1"/>
    <s v="Prediabetes"/>
    <s v="2-Sep-1977"/>
    <n v="8615.2999999999993"/>
    <s v="tier - 2"/>
    <s v="tier - 3"/>
    <s v="R1011"/>
    <n v="46"/>
  </r>
  <r>
    <s v="Id1273"/>
    <s v="  Maxime M"/>
    <n v="27.36"/>
    <n v="5.96"/>
    <x v="0"/>
    <s v="No"/>
    <s v="Yes"/>
    <n v="1"/>
    <s v="No"/>
    <x v="1"/>
    <s v="Prediabetes"/>
    <s v="17-Jul-1979"/>
    <n v="8606.2199999999993"/>
    <s v="tier - 1"/>
    <s v="tier - 2"/>
    <s v="R1014"/>
    <n v="44"/>
  </r>
  <r>
    <s v="Id1274"/>
    <s v="  Mark D"/>
    <n v="20.350000000000001"/>
    <n v="4.16"/>
    <x v="0"/>
    <s v="No"/>
    <s v="No"/>
    <n v="0"/>
    <s v="No"/>
    <x v="2"/>
    <s v="Normal"/>
    <s v="15-Oct-1977"/>
    <n v="8605.36"/>
    <s v="tier - 2"/>
    <s v="tier - 2"/>
    <s v="R1013"/>
    <n v="46"/>
  </r>
  <r>
    <s v="Id1275"/>
    <s v="  Adam"/>
    <n v="24.035"/>
    <n v="6.11"/>
    <x v="0"/>
    <s v="No"/>
    <s v="No"/>
    <n v="0"/>
    <s v="No"/>
    <x v="2"/>
    <s v="Prediabetes"/>
    <s v="12-Nov-1977"/>
    <n v="8604.48"/>
    <s v="tier - 3"/>
    <s v="tier - 2"/>
    <s v="R1016"/>
    <n v="46"/>
  </r>
  <r>
    <s v="Id1276"/>
    <s v="  Justin M"/>
    <n v="23.56"/>
    <n v="5.97"/>
    <x v="0"/>
    <s v="No"/>
    <s v="No"/>
    <n v="0"/>
    <s v="No"/>
    <x v="2"/>
    <s v="Prediabetes"/>
    <s v="24-Sep-1977"/>
    <n v="8603.82"/>
    <s v="tier - 2"/>
    <s v="tier - 1"/>
    <s v="R1019"/>
    <n v="46"/>
  </r>
  <r>
    <s v="Id1277"/>
    <s v="  Svetlana V"/>
    <n v="27.17"/>
    <n v="10.81"/>
    <x v="0"/>
    <s v="No"/>
    <s v="No"/>
    <n v="2"/>
    <s v="No"/>
    <x v="1"/>
    <s v="Diabetes"/>
    <s v="11-Jul-1973"/>
    <n v="8601.33"/>
    <s v="tier - 2"/>
    <s v="tier - 1"/>
    <s v="R1013"/>
    <n v="50"/>
  </r>
  <r>
    <s v="Id1278"/>
    <s v="  Jana L"/>
    <n v="34.32"/>
    <n v="5.7"/>
    <x v="1"/>
    <s v="No"/>
    <s v="Yes"/>
    <n v="1"/>
    <s v="No"/>
    <x v="0"/>
    <s v="Prediabetes"/>
    <s v="25-Jul-1983"/>
    <n v="8596.83"/>
    <s v="tier - 2"/>
    <s v="tier - 3"/>
    <s v="R1013"/>
    <n v="40"/>
  </r>
  <r>
    <s v="Id1279"/>
    <s v="  Laura"/>
    <n v="23.87"/>
    <n v="4.7699999999999996"/>
    <x v="1"/>
    <s v="No"/>
    <s v="Yes"/>
    <n v="1"/>
    <s v="No"/>
    <x v="2"/>
    <s v="Normal"/>
    <s v="30-Dec-1983"/>
    <n v="8582.2999999999993"/>
    <s v="tier - 2"/>
    <s v="tier - 1"/>
    <s v="R1013"/>
    <n v="40"/>
  </r>
  <r>
    <s v="Id1280"/>
    <s v="  Torrey C III"/>
    <n v="30.15"/>
    <n v="4.25"/>
    <x v="0"/>
    <s v="No"/>
    <s v="No"/>
    <n v="1"/>
    <s v="No"/>
    <x v="0"/>
    <s v="Normal"/>
    <s v="11-Nov-1987"/>
    <n v="8573.2999999999993"/>
    <s v="tier - 2"/>
    <s v="tier - 2"/>
    <s v="R1021"/>
    <n v="36"/>
  </r>
  <r>
    <s v="Id1281"/>
    <s v="  Paul"/>
    <n v="26.36"/>
    <n v="5.52"/>
    <x v="0"/>
    <s v="No"/>
    <s v="No"/>
    <n v="0"/>
    <s v="No"/>
    <x v="1"/>
    <s v="Normal"/>
    <s v="6-Dec-1982"/>
    <n v="8572.0400000000009"/>
    <s v="tier - 2"/>
    <s v="tier - 2"/>
    <s v="R1021"/>
    <n v="41"/>
  </r>
  <r>
    <s v="Id1282"/>
    <s v="  Jennifer D"/>
    <n v="45.32"/>
    <n v="6.53"/>
    <x v="1"/>
    <s v="No"/>
    <s v="No"/>
    <n v="1"/>
    <s v="No"/>
    <x v="0"/>
    <s v="Diabetes"/>
    <s v="26-Sep-1975"/>
    <n v="8569.86"/>
    <s v="tier - 2"/>
    <s v="tier - 3"/>
    <s v="R1013"/>
    <n v="48"/>
  </r>
  <r>
    <s v="Id1283"/>
    <s v="  Erik"/>
    <n v="31.93"/>
    <n v="4.82"/>
    <x v="1"/>
    <s v="No"/>
    <s v="No"/>
    <n v="1"/>
    <s v="No"/>
    <x v="0"/>
    <s v="Normal"/>
    <s v="21-Sep-1988"/>
    <n v="8567.25"/>
    <s v="tier - 2"/>
    <s v="tier - 1"/>
    <s v="R1012"/>
    <n v="35"/>
  </r>
  <r>
    <s v="Id1284"/>
    <s v="  Lana J"/>
    <n v="36"/>
    <n v="11.94"/>
    <x v="1"/>
    <s v="No"/>
    <s v="No"/>
    <n v="1"/>
    <s v="No"/>
    <x v="0"/>
    <s v="Diabetes"/>
    <s v="21-Aug-1975"/>
    <n v="8556.91"/>
    <s v="tier - 2"/>
    <s v="tier - 1"/>
    <s v="R1011"/>
    <n v="48"/>
  </r>
  <r>
    <s v="Id1285"/>
    <s v="  Rebecca E"/>
    <n v="32"/>
    <n v="7.85"/>
    <x v="1"/>
    <s v="No"/>
    <s v="No"/>
    <n v="1"/>
    <s v="No"/>
    <x v="0"/>
    <s v="Diabetes"/>
    <s v="6-Aug-1975"/>
    <n v="8551.35"/>
    <s v="tier - 2"/>
    <s v="tier - 2"/>
    <s v="R1011"/>
    <n v="48"/>
  </r>
  <r>
    <s v="Id1286"/>
    <s v="  Katie M"/>
    <n v="29.37"/>
    <n v="8.01"/>
    <x v="1"/>
    <s v="No"/>
    <s v="No"/>
    <n v="1"/>
    <s v="No"/>
    <x v="1"/>
    <s v="Diabetes"/>
    <s v="12-Dec-1983"/>
    <n v="8547.69"/>
    <s v="tier - 2"/>
    <s v="tier - 1"/>
    <s v="R1013"/>
    <n v="40"/>
  </r>
  <r>
    <s v="Id1287"/>
    <s v="  Elizabeth A"/>
    <n v="23.6"/>
    <n v="7.4"/>
    <x v="1"/>
    <s v="No"/>
    <s v="No"/>
    <n v="1"/>
    <s v="No"/>
    <x v="2"/>
    <s v="Diabetes"/>
    <s v="6-Nov-1975"/>
    <n v="8539.67"/>
    <s v="tier - 2"/>
    <s v="tier - 3"/>
    <s v="R1011"/>
    <n v="48"/>
  </r>
  <r>
    <s v="Id1288"/>
    <s v="  Sarah"/>
    <n v="33.155000000000001"/>
    <n v="8.3800000000000008"/>
    <x v="1"/>
    <s v="No"/>
    <s v="No"/>
    <n v="0"/>
    <s v="No"/>
    <x v="0"/>
    <s v="Diabetes"/>
    <s v="27-Dec-1981"/>
    <n v="8538.2900000000009"/>
    <s v="tier - 2"/>
    <s v="tier - 3"/>
    <s v="R1024"/>
    <n v="42"/>
  </r>
  <r>
    <s v="Id1289"/>
    <s v="  Annie J"/>
    <n v="24.32"/>
    <n v="11.56"/>
    <x v="1"/>
    <s v="No"/>
    <s v="No"/>
    <n v="1"/>
    <s v="No"/>
    <x v="2"/>
    <s v="Diabetes"/>
    <s v="24-Jul-1983"/>
    <n v="8534.67"/>
    <s v="tier - 2"/>
    <s v="tier - 3"/>
    <s v="R1024"/>
    <n v="40"/>
  </r>
  <r>
    <s v="Id1290"/>
    <s v="  Annie"/>
    <n v="36.299999999999997"/>
    <n v="4.6100000000000003"/>
    <x v="0"/>
    <s v="No"/>
    <s v="No"/>
    <n v="0"/>
    <s v="No"/>
    <x v="0"/>
    <s v="Normal"/>
    <s v="26-Jul-1977"/>
    <n v="8527.5300000000007"/>
    <s v="tier - 2"/>
    <s v="tier - 2"/>
    <s v="R1013"/>
    <n v="46"/>
  </r>
  <r>
    <s v="Id1291"/>
    <s v="  Lindsey"/>
    <n v="34.4"/>
    <n v="4.95"/>
    <x v="0"/>
    <s v="No"/>
    <s v="Yes"/>
    <n v="1"/>
    <s v="No"/>
    <x v="0"/>
    <s v="Normal"/>
    <s v="13-Aug-1979"/>
    <n v="8522"/>
    <s v="tier - 2"/>
    <s v="tier - 2"/>
    <s v="R1011"/>
    <n v="44"/>
  </r>
  <r>
    <s v="Id1292"/>
    <s v="  Laura"/>
    <n v="30.9"/>
    <n v="5.04"/>
    <x v="0"/>
    <s v="No"/>
    <s v="No"/>
    <n v="0"/>
    <s v="No"/>
    <x v="0"/>
    <s v="Normal"/>
    <s v="29-Dec-1977"/>
    <n v="8520.0300000000007"/>
    <s v="tier - 2"/>
    <s v="tier - 3"/>
    <s v="R1011"/>
    <n v="46"/>
  </r>
  <r>
    <s v="Id1293"/>
    <s v="  Amy T"/>
    <n v="28.6"/>
    <n v="5.42"/>
    <x v="0"/>
    <s v="No"/>
    <s v="No"/>
    <n v="0"/>
    <s v="No"/>
    <x v="1"/>
    <s v="Normal"/>
    <s v="21-Jun-1977"/>
    <n v="8516.83"/>
    <s v="tier - 2"/>
    <s v="tier - 1"/>
    <s v="R1013"/>
    <n v="46"/>
  </r>
  <r>
    <s v="Id1294"/>
    <s v="  Katarina D"/>
    <n v="27.83"/>
    <n v="5.39"/>
    <x v="0"/>
    <s v="No"/>
    <s v="No"/>
    <n v="0"/>
    <s v="No"/>
    <x v="1"/>
    <s v="Normal"/>
    <s v="26-Dec-1977"/>
    <n v="8515.76"/>
    <s v="tier - 2"/>
    <s v="tier - 2"/>
    <s v="R1013"/>
    <n v="46"/>
  </r>
  <r>
    <s v="Id1295"/>
    <s v="  B"/>
    <n v="39.64"/>
    <n v="6"/>
    <x v="0"/>
    <s v="No"/>
    <s v="Yes"/>
    <n v="1"/>
    <s v="No"/>
    <x v="0"/>
    <s v="Prediabetes"/>
    <s v="10-Nov-1993"/>
    <n v="8471.65"/>
    <s v="tier - 2"/>
    <s v="tier - 1"/>
    <s v="R1012"/>
    <n v="30"/>
  </r>
  <r>
    <s v="Id1296"/>
    <s v="  Alison"/>
    <n v="38.479999999999997"/>
    <n v="6.02"/>
    <x v="0"/>
    <s v="No"/>
    <s v="No"/>
    <n v="1"/>
    <s v="No"/>
    <x v="0"/>
    <s v="Prediabetes"/>
    <s v="9-Sep-1992"/>
    <n v="8466.35"/>
    <s v="tier - 2"/>
    <s v="tier - 2"/>
    <s v="R1012"/>
    <n v="31"/>
  </r>
  <r>
    <s v="Id1297"/>
    <s v="  Neil K"/>
    <n v="36.200000000000003"/>
    <n v="4.62"/>
    <x v="0"/>
    <s v="No"/>
    <s v="No"/>
    <n v="2"/>
    <s v="No"/>
    <x v="0"/>
    <s v="Normal"/>
    <s v="26-Dec-1972"/>
    <n v="8457.82"/>
    <s v="tier - 2"/>
    <s v="tier - 3"/>
    <s v="R1011"/>
    <n v="51"/>
  </r>
  <r>
    <s v="Id1298"/>
    <s v="  Anne Hunter"/>
    <n v="27.13"/>
    <n v="5.59"/>
    <x v="0"/>
    <s v="No"/>
    <s v="No"/>
    <n v="1"/>
    <s v="No"/>
    <x v="1"/>
    <s v="Normal"/>
    <s v="19-Jun-1984"/>
    <n v="8450.82"/>
    <s v="tier - 2"/>
    <s v="tier - 2"/>
    <s v="R1025"/>
    <n v="39"/>
  </r>
  <r>
    <s v="Id1299"/>
    <s v="  Sandra"/>
    <n v="20.75"/>
    <n v="5.18"/>
    <x v="1"/>
    <s v="No"/>
    <s v="No"/>
    <n v="2"/>
    <s v="No"/>
    <x v="2"/>
    <s v="Normal"/>
    <s v="12-Jun-1966"/>
    <n v="8448.66"/>
    <s v="tier - 3"/>
    <s v="tier - 1"/>
    <s v="R1013"/>
    <n v="57"/>
  </r>
  <r>
    <s v="Id1300"/>
    <s v="  Robert"/>
    <n v="26.6"/>
    <n v="6.29"/>
    <x v="0"/>
    <s v="No"/>
    <s v="No"/>
    <n v="2"/>
    <s v="No"/>
    <x v="1"/>
    <s v="Prediabetes"/>
    <s v="4-Sep-1972"/>
    <n v="8444.4699999999993"/>
    <s v="tier - 3"/>
    <s v="tier - 1"/>
    <s v="R1011"/>
    <n v="51"/>
  </r>
  <r>
    <s v="Id1301"/>
    <s v="  Rodney"/>
    <n v="25.3"/>
    <n v="4.49"/>
    <x v="0"/>
    <s v="No"/>
    <s v="No"/>
    <n v="2"/>
    <s v="No"/>
    <x v="1"/>
    <s v="Normal"/>
    <s v="9-Sep-1972"/>
    <n v="8442.67"/>
    <s v="tier - 2"/>
    <s v="tier - 3"/>
    <s v="R1013"/>
    <n v="51"/>
  </r>
  <r>
    <s v="Id1302"/>
    <s v="  Carl R"/>
    <n v="18.84"/>
    <n v="11.82"/>
    <x v="1"/>
    <s v="No"/>
    <s v="Yes"/>
    <n v="1"/>
    <s v="No"/>
    <x v="2"/>
    <s v="Diabetes"/>
    <s v="24-Sep-1963"/>
    <n v="8440.0499999999993"/>
    <s v="tier - 3"/>
    <s v="tier - 2"/>
    <s v="R1013"/>
    <n v="60"/>
  </r>
  <r>
    <s v="Id1303"/>
    <s v="  Maximilian"/>
    <n v="19.57"/>
    <n v="7.41"/>
    <x v="1"/>
    <s v="No"/>
    <s v="No"/>
    <n v="1"/>
    <s v="No"/>
    <x v="2"/>
    <s v="Diabetes"/>
    <s v="28-Sep-1975"/>
    <n v="8428.07"/>
    <s v="tier - 3"/>
    <s v="tier - 2"/>
    <s v="R1012"/>
    <n v="48"/>
  </r>
  <r>
    <s v="Id1304"/>
    <s v="  Erik"/>
    <n v="30.495000000000001"/>
    <n v="5.97"/>
    <x v="0"/>
    <s v="No"/>
    <s v="No"/>
    <n v="0"/>
    <s v="No"/>
    <x v="0"/>
    <s v="Prediabetes"/>
    <s v="4-Sep-1977"/>
    <n v="8413.4599999999991"/>
    <s v="tier - 3"/>
    <s v="tier - 1"/>
    <s v="R1012"/>
    <n v="46"/>
  </r>
  <r>
    <s v="Id1305"/>
    <s v="  Christopher"/>
    <n v="30.114999999999998"/>
    <n v="5.74"/>
    <x v="0"/>
    <s v="No"/>
    <s v="Yes"/>
    <n v="1"/>
    <s v="No"/>
    <x v="0"/>
    <s v="Prediabetes"/>
    <s v="11-Jun-1979"/>
    <n v="8410.0499999999993"/>
    <s v="tier - 2"/>
    <s v="tier - 2"/>
    <s v="R1012"/>
    <n v="44"/>
  </r>
  <r>
    <s v="Id1306"/>
    <s v="  Eirik"/>
    <n v="24.78"/>
    <n v="9.85"/>
    <x v="0"/>
    <s v="No"/>
    <s v="No"/>
    <n v="0"/>
    <s v="No"/>
    <x v="2"/>
    <s v="Diabetes"/>
    <s v="18-Sep-1971"/>
    <n v="8400.01"/>
    <s v="tier - 2"/>
    <s v="tier - 3"/>
    <s v="R1013"/>
    <n v="52"/>
  </r>
  <r>
    <s v="Id1307"/>
    <s v="  Rik"/>
    <n v="24.77"/>
    <n v="7.59"/>
    <x v="0"/>
    <s v="No"/>
    <s v="No"/>
    <n v="0"/>
    <s v="No"/>
    <x v="2"/>
    <s v="Diabetes"/>
    <s v="4-Sep-1971"/>
    <n v="8396.6200000000008"/>
    <s v="tier - 2"/>
    <s v="tier - 3"/>
    <s v="R1013"/>
    <n v="52"/>
  </r>
  <r>
    <s v="Id1308"/>
    <s v="  Matthew R"/>
    <n v="16.579999999999998"/>
    <n v="6.98"/>
    <x v="1"/>
    <s v="No"/>
    <s v="Yes"/>
    <n v="1"/>
    <s v="No"/>
    <x v="3"/>
    <s v="Diabetes"/>
    <s v="21-Sep-1963"/>
    <n v="8355.5400000000009"/>
    <s v="tier - 3"/>
    <s v="tier - 3"/>
    <s v="R1012"/>
    <n v="60"/>
  </r>
  <r>
    <s v="Id1309"/>
    <s v="  Daniel G"/>
    <n v="38.17"/>
    <n v="4.7300000000000004"/>
    <x v="1"/>
    <s v="No"/>
    <s v="No"/>
    <n v="0"/>
    <s v="No"/>
    <x v="0"/>
    <s v="Normal"/>
    <s v="12-Jun-1976"/>
    <n v="8347.16"/>
    <s v="tier - 2"/>
    <s v="tier - 1"/>
    <s v="R1013"/>
    <n v="47"/>
  </r>
  <r>
    <s v="Id1310"/>
    <s v="  Yannick"/>
    <n v="39.424999999999997"/>
    <n v="4.76"/>
    <x v="1"/>
    <s v="No"/>
    <s v="No"/>
    <n v="0"/>
    <s v="No"/>
    <x v="0"/>
    <s v="Normal"/>
    <s v="7-Jul-1976"/>
    <n v="8342.91"/>
    <s v="tier - 3"/>
    <s v="tier - 1"/>
    <s v="R1016"/>
    <n v="47"/>
  </r>
  <r>
    <s v="Id1311"/>
    <s v="  Sean R"/>
    <n v="33.44"/>
    <n v="6.24"/>
    <x v="1"/>
    <s v="No"/>
    <s v="No"/>
    <n v="0"/>
    <s v="No"/>
    <x v="0"/>
    <s v="Prediabetes"/>
    <s v="20-Jul-1976"/>
    <n v="8334.59"/>
    <s v="tier - 3"/>
    <s v="tier - 2"/>
    <s v="R1016"/>
    <n v="47"/>
  </r>
  <r>
    <s v="Id1312"/>
    <s v="  Peter"/>
    <n v="33.344999999999999"/>
    <n v="5.44"/>
    <x v="1"/>
    <s v="No"/>
    <s v="No"/>
    <n v="0"/>
    <s v="No"/>
    <x v="0"/>
    <s v="Normal"/>
    <s v="12-Jul-1976"/>
    <n v="8334.4599999999991"/>
    <s v="tier - 3"/>
    <s v="tier - 2"/>
    <s v="R1016"/>
    <n v="47"/>
  </r>
  <r>
    <s v="Id1313"/>
    <s v="  Sara A"/>
    <n v="38.79"/>
    <n v="5.08"/>
    <x v="0"/>
    <s v="No"/>
    <s v="Yes"/>
    <n v="1"/>
    <s v="No"/>
    <x v="0"/>
    <s v="Normal"/>
    <s v="22-Jun-1993"/>
    <n v="8314.65"/>
    <s v="tier - 2"/>
    <s v="tier - 1"/>
    <s v="R1012"/>
    <n v="30"/>
  </r>
  <r>
    <s v="Id1314"/>
    <s v="  Erin C"/>
    <n v="30.684999999999999"/>
    <n v="4.87"/>
    <x v="0"/>
    <s v="No"/>
    <s v="Yes"/>
    <n v="1"/>
    <s v="No"/>
    <x v="0"/>
    <s v="Normal"/>
    <s v="7-Aug-1979"/>
    <n v="8310.84"/>
    <s v="tier - 2"/>
    <s v="tier - 2"/>
    <s v="R1012"/>
    <n v="44"/>
  </r>
  <r>
    <s v="Id1315"/>
    <s v="  Thibaud"/>
    <n v="22.135000000000002"/>
    <n v="8.17"/>
    <x v="0"/>
    <s v="No"/>
    <s v="No"/>
    <n v="0"/>
    <s v="No"/>
    <x v="2"/>
    <s v="Diabetes"/>
    <s v="26-Jun-1978"/>
    <n v="8302.5400000000009"/>
    <s v="tier - 3"/>
    <s v="tier - 3"/>
    <s v="R1016"/>
    <n v="45"/>
  </r>
  <r>
    <s v="Id1316"/>
    <s v="  Lisa"/>
    <n v="33.33"/>
    <n v="7.61"/>
    <x v="0"/>
    <s v="No"/>
    <s v="No"/>
    <n v="0"/>
    <s v="No"/>
    <x v="0"/>
    <s v="Diabetes"/>
    <s v="6-Jun-1974"/>
    <n v="8283.68"/>
    <s v="tier - 2"/>
    <s v="tier - 3"/>
    <s v="R1013"/>
    <n v="49"/>
  </r>
  <r>
    <s v="Id1317"/>
    <s v="  Gretchen K"/>
    <n v="31.13"/>
    <n v="10.1"/>
    <x v="0"/>
    <s v="No"/>
    <s v="No"/>
    <n v="0"/>
    <s v="No"/>
    <x v="0"/>
    <s v="Diabetes"/>
    <s v="22-Dec-1974"/>
    <n v="8280.6200000000008"/>
    <s v="tier - 2"/>
    <s v="tier - 2"/>
    <s v="R1013"/>
    <n v="49"/>
  </r>
  <r>
    <s v="Id1318"/>
    <s v="  Martina"/>
    <n v="28.9"/>
    <n v="11.24"/>
    <x v="0"/>
    <s v="No"/>
    <s v="No"/>
    <n v="0"/>
    <s v="No"/>
    <x v="1"/>
    <s v="Diabetes"/>
    <s v="26-Sep-1974"/>
    <n v="8277.52"/>
    <s v="tier - 2"/>
    <s v="tier - 2"/>
    <s v="R1011"/>
    <n v="49"/>
  </r>
  <r>
    <s v="Id1319"/>
    <s v="  Dustin J"/>
    <n v="43.31"/>
    <n v="6.1"/>
    <x v="1"/>
    <s v="Yes"/>
    <s v="No"/>
    <n v="1"/>
    <s v="No"/>
    <x v="0"/>
    <s v="Prediabetes"/>
    <s v="28-Nov-2000"/>
    <n v="8271.4599999999991"/>
    <s v="tier - 2"/>
    <s v="tier - 1"/>
    <s v="R1023"/>
    <n v="23"/>
  </r>
  <r>
    <s v="Id1320"/>
    <s v="  Kelsey"/>
    <n v="22.8"/>
    <n v="6.98"/>
    <x v="0"/>
    <s v="No"/>
    <s v="No"/>
    <n v="0"/>
    <s v="No"/>
    <x v="2"/>
    <s v="Diabetes"/>
    <s v="5-Aug-1974"/>
    <n v="8269.0400000000009"/>
    <s v="tier - 2"/>
    <s v="tier - 1"/>
    <s v="R1011"/>
    <n v="49"/>
  </r>
  <r>
    <s v="Id1321"/>
    <s v="  Daniel V"/>
    <n v="19.09"/>
    <n v="4"/>
    <x v="1"/>
    <s v="No"/>
    <s v="No"/>
    <n v="1"/>
    <s v="No"/>
    <x v="2"/>
    <s v="Normal"/>
    <s v="5-Sep-1964"/>
    <n v="8268"/>
    <s v="tier - 3"/>
    <s v="tier - 3"/>
    <s v="R1013"/>
    <n v="59"/>
  </r>
  <r>
    <s v="Id1322"/>
    <s v="  Saeger"/>
    <n v="23.37"/>
    <n v="4.2300000000000004"/>
    <x v="0"/>
    <s v="No"/>
    <s v="No"/>
    <n v="0"/>
    <s v="No"/>
    <x v="2"/>
    <s v="Normal"/>
    <s v="27-Sep-1982"/>
    <n v="8252.2800000000007"/>
    <s v="tier - 2"/>
    <s v="tier - 2"/>
    <s v="R1024"/>
    <n v="41"/>
  </r>
  <r>
    <s v="Id1323"/>
    <s v="  Buzunesh"/>
    <n v="33.44"/>
    <n v="4.72"/>
    <x v="1"/>
    <s v="No"/>
    <s v="No"/>
    <n v="0"/>
    <s v="No"/>
    <x v="0"/>
    <s v="Normal"/>
    <s v="2-Sep-1976"/>
    <n v="8240.59"/>
    <s v="tier - 2"/>
    <s v="tier - 2"/>
    <s v="R1013"/>
    <n v="47"/>
  </r>
  <r>
    <s v="Id1324"/>
    <s v="  Mirte"/>
    <n v="28.05"/>
    <n v="5.63"/>
    <x v="1"/>
    <s v="No"/>
    <s v="No"/>
    <n v="0"/>
    <s v="No"/>
    <x v="1"/>
    <s v="Normal"/>
    <s v="30-Jun-1976"/>
    <n v="8233.1"/>
    <s v="tier - 2"/>
    <s v="tier - 2"/>
    <s v="R1013"/>
    <n v="47"/>
  </r>
  <r>
    <s v="Id1325"/>
    <s v="  Megan"/>
    <n v="27.72"/>
    <n v="5.83"/>
    <x v="1"/>
    <s v="No"/>
    <s v="No"/>
    <n v="0"/>
    <s v="No"/>
    <x v="1"/>
    <s v="Prediabetes"/>
    <s v="3-Sep-1976"/>
    <n v="8232.64"/>
    <s v="tier - 2"/>
    <s v="tier - 3"/>
    <s v="R1013"/>
    <n v="47"/>
  </r>
  <r>
    <s v="Id1326"/>
    <s v="  Kerry A"/>
    <n v="29.81"/>
    <n v="9.23"/>
    <x v="0"/>
    <s v="No"/>
    <s v="No"/>
    <n v="0"/>
    <s v="No"/>
    <x v="1"/>
    <s v="Diabetes"/>
    <s v="30-Jun-1978"/>
    <n v="8219.2000000000007"/>
    <s v="tier - 2"/>
    <s v="tier - 2"/>
    <s v="R1013"/>
    <n v="45"/>
  </r>
  <r>
    <s v="Id1327"/>
    <s v="  Kristin"/>
    <n v="23.98"/>
    <n v="9.89"/>
    <x v="0"/>
    <s v="No"/>
    <s v="No"/>
    <n v="0"/>
    <s v="No"/>
    <x v="2"/>
    <s v="Diabetes"/>
    <s v="24-Oct-1978"/>
    <n v="8211.1"/>
    <s v="tier - 2"/>
    <s v="tier - 3"/>
    <s v="R1013"/>
    <n v="45"/>
  </r>
  <r>
    <s v="Id1328"/>
    <s v="  Christopher R"/>
    <n v="17.34"/>
    <n v="12"/>
    <x v="0"/>
    <s v="No"/>
    <s v="No"/>
    <n v="0"/>
    <s v="No"/>
    <x v="3"/>
    <s v="Diabetes"/>
    <s v="23-Nov-1962"/>
    <n v="8188.12"/>
    <s v="tier - 3"/>
    <s v="tier - 3"/>
    <s v="R1013"/>
    <n v="61"/>
  </r>
  <r>
    <s v="Id1329"/>
    <s v="  Elizabeth A"/>
    <n v="40.39"/>
    <n v="4.24"/>
    <x v="1"/>
    <s v="No"/>
    <s v="Yes"/>
    <n v="1"/>
    <s v="No"/>
    <x v="0"/>
    <s v="Normal"/>
    <s v="21-Oct-1997"/>
    <n v="8182.89"/>
    <s v="tier - 2"/>
    <s v="tier - 1"/>
    <s v="R1026"/>
    <n v="26"/>
  </r>
  <r>
    <s v="Id1330"/>
    <s v="  Andrew"/>
    <n v="25.96"/>
    <n v="4.68"/>
    <x v="1"/>
    <s v="No"/>
    <s v="Yes"/>
    <n v="1"/>
    <s v="No"/>
    <x v="1"/>
    <s v="Normal"/>
    <s v="8-Jun-1983"/>
    <n v="8179.51"/>
    <s v="tier - 2"/>
    <s v="tier - 2"/>
    <s v="R1020"/>
    <n v="40"/>
  </r>
  <r>
    <s v="Id1331"/>
    <s v="  Dawn M"/>
    <n v="17.68"/>
    <n v="8.57"/>
    <x v="1"/>
    <s v="No"/>
    <s v="Yes"/>
    <n v="1"/>
    <s v="No"/>
    <x v="3"/>
    <s v="Diabetes"/>
    <s v="5-Nov-1963"/>
    <n v="8177.9"/>
    <s v="tier - 3"/>
    <s v="tier - 1"/>
    <s v="R1013"/>
    <n v="60"/>
  </r>
  <r>
    <s v="Id1332"/>
    <s v="  Jonathan P"/>
    <n v="30.875"/>
    <n v="4.0999999999999996"/>
    <x v="0"/>
    <s v="No"/>
    <s v="No"/>
    <n v="0"/>
    <s v="No"/>
    <x v="0"/>
    <s v="Normal"/>
    <s v="28-Jun-1982"/>
    <n v="8162.72"/>
    <s v="tier - 3"/>
    <s v="tier - 3"/>
    <s v="R1012"/>
    <n v="41"/>
  </r>
  <r>
    <s v="Id1333"/>
    <s v="  Gina"/>
    <n v="30.81"/>
    <n v="4.49"/>
    <x v="0"/>
    <s v="No"/>
    <s v="No"/>
    <n v="0"/>
    <s v="No"/>
    <x v="0"/>
    <s v="Normal"/>
    <s v="21-Jun-1990"/>
    <n v="8157.92"/>
    <s v="tier - 2"/>
    <s v="tier - 3"/>
    <s v="R1025"/>
    <n v="33"/>
  </r>
  <r>
    <s v="Id1334"/>
    <s v="  Dino"/>
    <n v="36.85"/>
    <n v="8.8000000000000007"/>
    <x v="0"/>
    <s v="No"/>
    <s v="No"/>
    <n v="2"/>
    <s v="No"/>
    <x v="0"/>
    <s v="Diabetes"/>
    <s v="3-Sep-1973"/>
    <n v="8125.78"/>
    <s v="tier - 2"/>
    <s v="tier - 2"/>
    <s v="R1013"/>
    <n v="50"/>
  </r>
  <r>
    <s v="Id1335"/>
    <s v="  Jan"/>
    <n v="35.86"/>
    <n v="7.93"/>
    <x v="0"/>
    <s v="No"/>
    <s v="No"/>
    <n v="2"/>
    <s v="No"/>
    <x v="0"/>
    <s v="Diabetes"/>
    <s v="30-Aug-1973"/>
    <n v="8124.41"/>
    <s v="tier - 3"/>
    <s v="tier - 1"/>
    <s v="R1013"/>
    <n v="50"/>
  </r>
  <r>
    <s v="Id1336"/>
    <s v="  Jonathan E"/>
    <n v="30.3"/>
    <n v="9.4499999999999993"/>
    <x v="0"/>
    <s v="No"/>
    <s v="No"/>
    <n v="2"/>
    <s v="No"/>
    <x v="0"/>
    <s v="Diabetes"/>
    <s v="16-Dec-1973"/>
    <n v="8116.68"/>
    <s v="tier - 3"/>
    <s v="tier - 1"/>
    <s v="R1011"/>
    <n v="50"/>
  </r>
  <r>
    <s v="Id1337"/>
    <s v="  Mark A"/>
    <n v="32.015000000000001"/>
    <n v="7.67"/>
    <x v="0"/>
    <s v="No"/>
    <s v="No"/>
    <n v="0"/>
    <s v="No"/>
    <x v="0"/>
    <s v="Diabetes"/>
    <s v="1-Sep-1978"/>
    <n v="8116.27"/>
    <s v="tier - 3"/>
    <s v="tier - 1"/>
    <s v="R1012"/>
    <n v="45"/>
  </r>
  <r>
    <s v="Id1338"/>
    <s v="  Mary"/>
    <n v="25.06"/>
    <n v="10.53"/>
    <x v="0"/>
    <s v="No"/>
    <s v="No"/>
    <n v="2"/>
    <s v="No"/>
    <x v="1"/>
    <s v="Diabetes"/>
    <s v="11-Oct-1973"/>
    <n v="8112.59"/>
    <s v="tier - 2"/>
    <s v="tier - 2"/>
    <s v="R1013"/>
    <n v="50"/>
  </r>
  <r>
    <s v="Id1339"/>
    <s v="  Samuel"/>
    <n v="18.829999999999998"/>
    <n v="10.08"/>
    <x v="1"/>
    <s v="No"/>
    <s v="No"/>
    <n v="0"/>
    <s v="No"/>
    <x v="2"/>
    <s v="Diabetes"/>
    <s v="10-Jun-1967"/>
    <n v="8091.3"/>
    <s v="tier - 3"/>
    <s v="tier - 1"/>
    <s v="R1012"/>
    <n v="56"/>
  </r>
  <r>
    <s v="Id1340"/>
    <s v="  Stan J"/>
    <n v="47.52"/>
    <n v="11.39"/>
    <x v="1"/>
    <s v="No"/>
    <s v="No"/>
    <n v="1"/>
    <s v="No"/>
    <x v="0"/>
    <s v="Diabetes"/>
    <s v="21-Dec-1975"/>
    <n v="8083.92"/>
    <s v="tier - 3"/>
    <s v="tier - 3"/>
    <s v="R1013"/>
    <n v="48"/>
  </r>
  <r>
    <s v="Id1341"/>
    <s v="  Jessica L"/>
    <n v="37.82"/>
    <n v="6.36"/>
    <x v="0"/>
    <s v="No"/>
    <s v="No"/>
    <n v="0"/>
    <s v="No"/>
    <x v="0"/>
    <s v="Prediabetes"/>
    <s v="12-Oct-1994"/>
    <n v="8081.74"/>
    <s v="tier - 2"/>
    <s v="tier - 2"/>
    <s v="R1026"/>
    <n v="29"/>
  </r>
  <r>
    <s v="Id1342"/>
    <s v="  Krysta"/>
    <n v="44.16"/>
    <n v="5.31"/>
    <x v="1"/>
    <s v="No"/>
    <s v="No"/>
    <n v="0"/>
    <s v="No"/>
    <x v="0"/>
    <s v="Normal"/>
    <s v="28-Aug-2001"/>
    <n v="8081.26"/>
    <s v="tier - 2"/>
    <s v="tier - 2"/>
    <s v="R1012"/>
    <n v="22"/>
  </r>
  <r>
    <s v="Id1343"/>
    <s v="  Natascia"/>
    <n v="37.049999999999997"/>
    <n v="4.74"/>
    <x v="0"/>
    <s v="No"/>
    <s v="Yes"/>
    <n v="1"/>
    <s v="No"/>
    <x v="0"/>
    <s v="Normal"/>
    <s v="7-Nov-1993"/>
    <n v="8077.41"/>
    <s v="tier - 2"/>
    <s v="tier - 1"/>
    <s v="R1026"/>
    <n v="30"/>
  </r>
  <r>
    <s v="Id1344"/>
    <s v="  Jenny"/>
    <n v="18.66"/>
    <n v="11.35"/>
    <x v="0"/>
    <s v="No"/>
    <s v="No"/>
    <n v="0"/>
    <s v="No"/>
    <x v="2"/>
    <s v="Diabetes"/>
    <s v="21-Oct-1965"/>
    <n v="8071.57"/>
    <s v="tier - 3"/>
    <s v="tier - 1"/>
    <s v="R1011"/>
    <n v="58"/>
  </r>
  <r>
    <s v="Id1345"/>
    <s v="  Brian"/>
    <n v="36.200000000000003"/>
    <n v="6.81"/>
    <x v="1"/>
    <s v="No"/>
    <s v="No"/>
    <n v="1"/>
    <s v="No"/>
    <x v="0"/>
    <s v="Diabetes"/>
    <s v="15-Dec-1975"/>
    <n v="8068.19"/>
    <s v="tier - 3"/>
    <s v="tier - 2"/>
    <s v="R1011"/>
    <n v="48"/>
  </r>
  <r>
    <s v="Id1346"/>
    <s v="  Monica"/>
    <n v="18.87"/>
    <n v="8.06"/>
    <x v="0"/>
    <s v="No"/>
    <s v="No"/>
    <n v="0"/>
    <s v="No"/>
    <x v="2"/>
    <s v="Diabetes"/>
    <s v="11-Aug-1965"/>
    <n v="8067.83"/>
    <s v="tier - 3"/>
    <s v="tier - 1"/>
    <s v="R1013"/>
    <n v="58"/>
  </r>
  <r>
    <s v="Id1347"/>
    <s v="  Tyler"/>
    <n v="32.299999999999997"/>
    <n v="6.74"/>
    <x v="1"/>
    <s v="No"/>
    <s v="No"/>
    <n v="1"/>
    <s v="No"/>
    <x v="0"/>
    <s v="Diabetes"/>
    <s v="28-Jun-1975"/>
    <n v="8062.76"/>
    <s v="tier - 3"/>
    <s v="tier - 3"/>
    <s v="R1011"/>
    <n v="48"/>
  </r>
  <r>
    <s v="Id1348"/>
    <s v="  Kelly C"/>
    <n v="22.64"/>
    <n v="6.54"/>
    <x v="1"/>
    <s v="No"/>
    <s v="No"/>
    <n v="2"/>
    <s v="No"/>
    <x v="2"/>
    <s v="Diabetes"/>
    <s v="12-Dec-1970"/>
    <n v="8062.31"/>
    <s v="tier - 2"/>
    <s v="tier - 1"/>
    <s v="R1013"/>
    <n v="53"/>
  </r>
  <r>
    <s v="Id1349"/>
    <s v="  Emily"/>
    <n v="28.69"/>
    <n v="5.4"/>
    <x v="0"/>
    <s v="No"/>
    <s v="No"/>
    <n v="0"/>
    <s v="No"/>
    <x v="1"/>
    <s v="Normal"/>
    <s v="27-Dec-1982"/>
    <n v="8059.68"/>
    <s v="tier - 2"/>
    <s v="tier - 3"/>
    <s v="R1012"/>
    <n v="41"/>
  </r>
  <r>
    <s v="Id1350"/>
    <s v="  James V"/>
    <n v="28.16"/>
    <n v="5.58"/>
    <x v="1"/>
    <s v="No"/>
    <s v="No"/>
    <n v="0"/>
    <s v="No"/>
    <x v="1"/>
    <s v="Normal"/>
    <s v="28-Nov-1985"/>
    <n v="8059.06"/>
    <s v="tier - 2"/>
    <s v="tier - 3"/>
    <s v="R1012"/>
    <n v="38"/>
  </r>
  <r>
    <s v="Id1351"/>
    <s v="  Angie"/>
    <n v="45.54"/>
    <n v="5.84"/>
    <x v="0"/>
    <s v="No"/>
    <s v="Yes"/>
    <n v="1"/>
    <s v="No"/>
    <x v="0"/>
    <s v="Prediabetes"/>
    <s v="12-Dec-2003"/>
    <n v="8035.64"/>
    <s v="tier - 2"/>
    <s v="tier - 2"/>
    <s v="R1012"/>
    <n v="20"/>
  </r>
  <r>
    <s v="Id1352"/>
    <s v="  Michael J"/>
    <n v="28.7"/>
    <n v="4.2"/>
    <x v="0"/>
    <s v="No"/>
    <s v="No"/>
    <n v="0"/>
    <s v="No"/>
    <x v="1"/>
    <s v="Normal"/>
    <s v="6-Nov-1977"/>
    <n v="8027.97"/>
    <s v="tier - 3"/>
    <s v="tier - 2"/>
    <s v="R1011"/>
    <n v="46"/>
  </r>
  <r>
    <s v="Id1353"/>
    <s v="  Sabina"/>
    <n v="27.74"/>
    <n v="6.06"/>
    <x v="1"/>
    <s v="No"/>
    <s v="No"/>
    <n v="0"/>
    <s v="No"/>
    <x v="1"/>
    <s v="Prediabetes"/>
    <s v="20-Dec-1976"/>
    <n v="8026.67"/>
    <s v="tier - 2"/>
    <s v="tier - 2"/>
    <s v="R1012"/>
    <n v="47"/>
  </r>
  <r>
    <s v="Id1354"/>
    <s v="  Amy C"/>
    <n v="36.954999999999998"/>
    <n v="7.57"/>
    <x v="0"/>
    <s v="No"/>
    <s v="No"/>
    <n v="0"/>
    <s v="No"/>
    <x v="0"/>
    <s v="Diabetes"/>
    <s v="17-Jul-1978"/>
    <n v="8023.14"/>
    <s v="tier - 2"/>
    <s v="tier - 3"/>
    <s v="R1012"/>
    <n v="45"/>
  </r>
  <r>
    <s v="Id1355"/>
    <s v="  Victoria U"/>
    <n v="30.69"/>
    <n v="6.15"/>
    <x v="0"/>
    <s v="No"/>
    <s v="No"/>
    <n v="0"/>
    <s v="No"/>
    <x v="0"/>
    <s v="Prediabetes"/>
    <s v="3-Nov-1989"/>
    <n v="8021.11"/>
    <s v="tier - 2"/>
    <s v="tier - 1"/>
    <s v="R1012"/>
    <n v="34"/>
  </r>
  <r>
    <s v="Id1356"/>
    <s v="  Amelia B"/>
    <n v="24.984999999999999"/>
    <n v="4.5599999999999996"/>
    <x v="0"/>
    <s v="No"/>
    <s v="No"/>
    <n v="0"/>
    <s v="No"/>
    <x v="1"/>
    <s v="Normal"/>
    <s v="8-Nov-1980"/>
    <n v="8017.06"/>
    <s v="tier - 2"/>
    <s v="tier - 2"/>
    <s v="R1012"/>
    <n v="43"/>
  </r>
  <r>
    <s v="Id1357"/>
    <s v="  Jackie J"/>
    <n v="39.42"/>
    <n v="4.72"/>
    <x v="1"/>
    <s v="No"/>
    <s v="No"/>
    <n v="1"/>
    <s v="No"/>
    <x v="0"/>
    <s v="Normal"/>
    <s v="18-Sep-1995"/>
    <n v="8014.62"/>
    <s v="tier - 2"/>
    <s v="tier - 3"/>
    <s v="R1012"/>
    <n v="28"/>
  </r>
  <r>
    <s v="Id1358"/>
    <s v="  Justin"/>
    <n v="16.8"/>
    <n v="7.98"/>
    <x v="0"/>
    <s v="No"/>
    <s v="No"/>
    <n v="0"/>
    <s v="No"/>
    <x v="3"/>
    <s v="Diabetes"/>
    <s v="22-Aug-1962"/>
    <n v="8004.96"/>
    <s v="tier - 3"/>
    <s v="tier - 1"/>
    <s v="R1013"/>
    <n v="61"/>
  </r>
  <r>
    <s v="Id1359"/>
    <s v="  Kerry"/>
    <n v="23.274999999999999"/>
    <n v="6.26"/>
    <x v="1"/>
    <s v="No"/>
    <s v="Yes"/>
    <n v="1"/>
    <s v="No"/>
    <x v="2"/>
    <s v="Prediabetes"/>
    <s v="20-Aug-1983"/>
    <n v="7986.48"/>
    <s v="tier - 2"/>
    <s v="tier - 3"/>
    <s v="R1024"/>
    <n v="40"/>
  </r>
  <r>
    <s v="Id1360"/>
    <s v="  Cindy G"/>
    <n v="22.8"/>
    <n v="4.29"/>
    <x v="1"/>
    <s v="No"/>
    <s v="Yes"/>
    <n v="1"/>
    <s v="No"/>
    <x v="2"/>
    <s v="Normal"/>
    <s v="28-Aug-1983"/>
    <n v="7985.82"/>
    <s v="tier - 2"/>
    <s v="tier - 1"/>
    <s v="R1024"/>
    <n v="40"/>
  </r>
  <r>
    <s v="Id1361"/>
    <s v="  Gennaro"/>
    <n v="24.3"/>
    <n v="5.43"/>
    <x v="0"/>
    <s v="No"/>
    <s v="No"/>
    <n v="2"/>
    <s v="No"/>
    <x v="2"/>
    <s v="Normal"/>
    <s v="23-Nov-1972"/>
    <n v="7980.34"/>
    <s v="tier - 2"/>
    <s v="tier - 2"/>
    <s v="R1013"/>
    <n v="51"/>
  </r>
  <r>
    <s v="Id1362"/>
    <s v="  Terry"/>
    <n v="25.13"/>
    <n v="8"/>
    <x v="1"/>
    <s v="No"/>
    <s v="No"/>
    <n v="1"/>
    <s v="No"/>
    <x v="1"/>
    <s v="Diabetes"/>
    <s v="10-Aug-1975"/>
    <n v="7966.81"/>
    <s v="tier - 2"/>
    <s v="tier - 2"/>
    <s v="R1013"/>
    <n v="48"/>
  </r>
  <r>
    <s v="Id1363"/>
    <s v="  Patrick J"/>
    <n v="22.72"/>
    <n v="9.9600000000000009"/>
    <x v="1"/>
    <s v="No"/>
    <s v="No"/>
    <n v="2"/>
    <s v="No"/>
    <x v="2"/>
    <s v="Diabetes"/>
    <s v="19-Jun-1970"/>
    <n v="7958.13"/>
    <s v="tier - 2"/>
    <s v="tier - 2"/>
    <s v="R1013"/>
    <n v="53"/>
  </r>
  <r>
    <s v="Id1364"/>
    <s v="  Keara"/>
    <n v="32.6"/>
    <n v="6.8"/>
    <x v="1"/>
    <s v="No"/>
    <s v="No"/>
    <n v="0"/>
    <s v="No"/>
    <x v="0"/>
    <s v="Diabetes"/>
    <s v="28-Dec-1981"/>
    <n v="7954.52"/>
    <s v="tier - 2"/>
    <s v="tier - 2"/>
    <s v="R1011"/>
    <n v="42"/>
  </r>
  <r>
    <s v="Id1365"/>
    <s v="  Nicole"/>
    <n v="17.28"/>
    <n v="6.22"/>
    <x v="1"/>
    <s v="No"/>
    <s v="No"/>
    <n v="2"/>
    <s v="No"/>
    <x v="3"/>
    <s v="Prediabetes"/>
    <s v="9-Jul-1966"/>
    <n v="7953.72"/>
    <s v="tier - 3"/>
    <s v="tier - 3"/>
    <s v="R1012"/>
    <n v="57"/>
  </r>
  <r>
    <s v="Id1366"/>
    <s v="  Katena"/>
    <n v="27.92"/>
    <n v="5.79"/>
    <x v="0"/>
    <s v="No"/>
    <s v="No"/>
    <n v="1"/>
    <s v="No"/>
    <x v="1"/>
    <s v="Prediabetes"/>
    <s v="29-Oct-1987"/>
    <n v="7948.22"/>
    <s v="tier - 2"/>
    <s v="tier - 3"/>
    <s v="R1025"/>
    <n v="36"/>
  </r>
  <r>
    <s v="Id1367"/>
    <s v="  Bean K"/>
    <n v="38.284999999999997"/>
    <n v="5.41"/>
    <x v="0"/>
    <s v="No"/>
    <s v="No"/>
    <n v="0"/>
    <s v="No"/>
    <x v="0"/>
    <s v="Normal"/>
    <s v="20-Jul-1977"/>
    <n v="7935.29"/>
    <s v="tier - 2"/>
    <s v="tier - 1"/>
    <s v="R1024"/>
    <n v="46"/>
  </r>
  <r>
    <s v="Id1368"/>
    <s v="  Brian"/>
    <n v="16.48"/>
    <n v="11.05"/>
    <x v="0"/>
    <s v="No"/>
    <s v="No"/>
    <n v="0"/>
    <s v="No"/>
    <x v="3"/>
    <s v="Diabetes"/>
    <s v="10-Oct-1962"/>
    <n v="7896.41"/>
    <s v="tier - 3"/>
    <s v="tier - 2"/>
    <s v="R1013"/>
    <n v="61"/>
  </r>
  <r>
    <s v="Id1369"/>
    <s v="  Jan-Patrick"/>
    <n v="38.57"/>
    <n v="6.27"/>
    <x v="0"/>
    <s v="No"/>
    <s v="No"/>
    <n v="0"/>
    <s v="No"/>
    <x v="0"/>
    <s v="Prediabetes"/>
    <s v="17-Nov-1994"/>
    <n v="7851.85"/>
    <s v="tier - 2"/>
    <s v="tier - 3"/>
    <s v="R1012"/>
    <n v="29"/>
  </r>
  <r>
    <s v="Id1370"/>
    <s v="  Jesse J"/>
    <n v="43.85"/>
    <n v="4.7699999999999996"/>
    <x v="1"/>
    <s v="No"/>
    <s v="No"/>
    <n v="0"/>
    <s v="No"/>
    <x v="0"/>
    <s v="Normal"/>
    <s v="5-Oct-2001"/>
    <n v="7844.8"/>
    <s v="tier - 2"/>
    <s v="tier - 2"/>
    <s v="R1012"/>
    <n v="22"/>
  </r>
  <r>
    <s v="Id1371"/>
    <s v="  Lindsey M"/>
    <n v="30.11"/>
    <n v="4.08"/>
    <x v="0"/>
    <s v="No"/>
    <s v="No"/>
    <n v="0"/>
    <s v="No"/>
    <x v="0"/>
    <s v="Normal"/>
    <s v="12-Oct-1989"/>
    <n v="7824.37"/>
    <s v="tier - 2"/>
    <s v="tier - 2"/>
    <s v="R1012"/>
    <n v="34"/>
  </r>
  <r>
    <s v="Id1372"/>
    <s v="  Marguerite K"/>
    <n v="31.59"/>
    <n v="6.01"/>
    <x v="0"/>
    <s v="No"/>
    <s v="No"/>
    <n v="0"/>
    <s v="No"/>
    <x v="0"/>
    <s v="Prediabetes"/>
    <s v="21-Dec-1991"/>
    <n v="7812.67"/>
    <s v="tier - 2"/>
    <s v="tier - 1"/>
    <s v="R1012"/>
    <n v="32"/>
  </r>
  <r>
    <s v="Id1373"/>
    <s v="  Travis"/>
    <n v="40.15"/>
    <n v="11.84"/>
    <x v="0"/>
    <s v="No"/>
    <s v="No"/>
    <n v="0"/>
    <s v="No"/>
    <x v="0"/>
    <s v="Diabetes"/>
    <s v="9-Nov-1974"/>
    <n v="7804.16"/>
    <s v="tier - 2"/>
    <s v="tier - 3"/>
    <s v="R1013"/>
    <n v="49"/>
  </r>
  <r>
    <s v="Id1374"/>
    <s v="  Ricky"/>
    <n v="40.700000000000003"/>
    <n v="6.27"/>
    <x v="1"/>
    <s v="No"/>
    <s v="Yes"/>
    <n v="1"/>
    <s v="No"/>
    <x v="0"/>
    <s v="Prediabetes"/>
    <s v="2-Dec-1997"/>
    <n v="7803.77"/>
    <s v="tier - 2"/>
    <s v="tier - 3"/>
    <s v="R1012"/>
    <n v="26"/>
  </r>
  <r>
    <s v="Id1375"/>
    <s v="  Colleen L"/>
    <n v="40.76"/>
    <n v="5.28"/>
    <x v="0"/>
    <s v="No"/>
    <s v="No"/>
    <n v="0"/>
    <s v="No"/>
    <x v="0"/>
    <s v="Normal"/>
    <s v="25-Dec-1999"/>
    <n v="7794.68"/>
    <s v="tier - 2"/>
    <s v="tier - 2"/>
    <s v="R1026"/>
    <n v="24"/>
  </r>
  <r>
    <s v="Id1376"/>
    <s v="  Charlie A"/>
    <n v="29.7"/>
    <n v="7.03"/>
    <x v="0"/>
    <s v="No"/>
    <s v="No"/>
    <n v="0"/>
    <s v="No"/>
    <x v="1"/>
    <s v="Diabetes"/>
    <s v="6-Dec-1974"/>
    <n v="7789.64"/>
    <s v="tier - 1"/>
    <s v="tier - 3"/>
    <s v="R1013"/>
    <n v="49"/>
  </r>
  <r>
    <s v="Id1377"/>
    <s v="  Rick"/>
    <n v="40.58"/>
    <n v="5.32"/>
    <x v="1"/>
    <s v="No"/>
    <s v="Yes"/>
    <n v="1"/>
    <s v="No"/>
    <x v="0"/>
    <s v="Normal"/>
    <s v="21-Dec-1997"/>
    <n v="7763.06"/>
    <s v="tier - 2"/>
    <s v="tier - 1"/>
    <s v="R1012"/>
    <n v="26"/>
  </r>
  <r>
    <s v="Id1378"/>
    <s v="  Lauren C"/>
    <n v="33.06"/>
    <n v="9.59"/>
    <x v="1"/>
    <s v="No"/>
    <s v="No"/>
    <n v="0"/>
    <s v="No"/>
    <x v="0"/>
    <s v="Diabetes"/>
    <s v="30-Jun-1981"/>
    <n v="7749.16"/>
    <s v="tier - 2"/>
    <s v="tier - 1"/>
    <s v="R1012"/>
    <n v="42"/>
  </r>
  <r>
    <s v="Id1379"/>
    <s v="  Daniel"/>
    <n v="26.62"/>
    <n v="6.15"/>
    <x v="1"/>
    <s v="No"/>
    <s v="No"/>
    <n v="0"/>
    <s v="No"/>
    <x v="1"/>
    <s v="Prediabetes"/>
    <s v="12-Dec-1976"/>
    <n v="7742.11"/>
    <s v="tier - 3"/>
    <s v="tier - 2"/>
    <s v="R1013"/>
    <n v="47"/>
  </r>
  <r>
    <s v="Id1380"/>
    <s v="  Jaime"/>
    <n v="37.1"/>
    <n v="11.08"/>
    <x v="0"/>
    <s v="No"/>
    <s v="No"/>
    <n v="0"/>
    <s v="No"/>
    <x v="0"/>
    <s v="Diabetes"/>
    <s v="4-Sep-1978"/>
    <n v="7740.34"/>
    <s v="tier - 1"/>
    <s v="tier - 1"/>
    <s v="R1011"/>
    <n v="45"/>
  </r>
  <r>
    <s v="Id1381"/>
    <s v="  Erik R"/>
    <n v="18.28"/>
    <n v="7.95"/>
    <x v="0"/>
    <s v="No"/>
    <s v="No"/>
    <n v="0"/>
    <s v="No"/>
    <x v="3"/>
    <s v="Diabetes"/>
    <s v="18-Jul-1965"/>
    <n v="7736.39"/>
    <s v="tier - 3"/>
    <s v="tier - 2"/>
    <s v="R1013"/>
    <n v="58"/>
  </r>
  <r>
    <s v="Id1382"/>
    <s v="  Katie"/>
    <n v="35.814999999999998"/>
    <n v="6.23"/>
    <x v="0"/>
    <s v="No"/>
    <s v="No"/>
    <n v="0"/>
    <s v="No"/>
    <x v="0"/>
    <s v="Prediabetes"/>
    <s v="29-Aug-1977"/>
    <n v="7731.86"/>
    <s v="tier - 2"/>
    <s v="tier - 3"/>
    <s v="R1012"/>
    <n v="46"/>
  </r>
  <r>
    <s v="Id1383"/>
    <s v="  Thomas A"/>
    <n v="30.69"/>
    <n v="6.5"/>
    <x v="0"/>
    <s v="No"/>
    <s v="No"/>
    <n v="0"/>
    <s v="No"/>
    <x v="0"/>
    <s v="Diabetes"/>
    <s v="4-Dec-1978"/>
    <n v="7731.43"/>
    <s v="tier - 3"/>
    <s v="tier - 2"/>
    <s v="R1013"/>
    <n v="45"/>
  </r>
  <r>
    <s v="Id1384"/>
    <s v="  Jean-Marc"/>
    <n v="26.125"/>
    <n v="5.22"/>
    <x v="0"/>
    <s v="No"/>
    <s v="No"/>
    <n v="0"/>
    <s v="No"/>
    <x v="1"/>
    <s v="Normal"/>
    <s v="10-Sep-1980"/>
    <n v="7729.65"/>
    <s v="tier - 3"/>
    <s v="tier - 1"/>
    <s v="R1016"/>
    <n v="43"/>
  </r>
  <r>
    <s v="Id1385"/>
    <s v="  Kerry L"/>
    <n v="34.58"/>
    <n v="6.3"/>
    <x v="0"/>
    <s v="No"/>
    <s v="Yes"/>
    <n v="1"/>
    <s v="No"/>
    <x v="0"/>
    <s v="Prediabetes"/>
    <s v="2-Jun-1979"/>
    <n v="7727.25"/>
    <s v="tier - 2"/>
    <s v="tier - 3"/>
    <s v="R1012"/>
    <n v="44"/>
  </r>
  <r>
    <s v="Id1386"/>
    <s v="  Ulrich"/>
    <n v="27.4"/>
    <n v="8.84"/>
    <x v="0"/>
    <s v="No"/>
    <s v="No"/>
    <n v="0"/>
    <s v="No"/>
    <x v="1"/>
    <s v="Diabetes"/>
    <s v="29-Dec-1978"/>
    <n v="7726.85"/>
    <s v="tier - 1"/>
    <s v="tier - 2"/>
    <s v="R1011"/>
    <n v="45"/>
  </r>
  <r>
    <s v="Id1387"/>
    <s v="  Justin P"/>
    <n v="27.53"/>
    <n v="4.1100000000000003"/>
    <x v="0"/>
    <s v="No"/>
    <s v="No"/>
    <n v="1"/>
    <s v="No"/>
    <x v="1"/>
    <s v="Normal"/>
    <s v="12-Jul-1987"/>
    <n v="7684.62"/>
    <s v="tier - 2"/>
    <s v="tier - 3"/>
    <s v="R1021"/>
    <n v="36"/>
  </r>
  <r>
    <s v="Id1388"/>
    <s v="  Hannah E"/>
    <n v="33"/>
    <n v="4.57"/>
    <x v="0"/>
    <s v="No"/>
    <s v="No"/>
    <n v="0"/>
    <s v="No"/>
    <x v="0"/>
    <s v="Normal"/>
    <s v="18-Dec-1982"/>
    <n v="7682.67"/>
    <s v="tier - 2"/>
    <s v="tier - 1"/>
    <s v="R1013"/>
    <n v="41"/>
  </r>
  <r>
    <s v="Id1389"/>
    <s v="  David"/>
    <n v="25.78"/>
    <n v="11.06"/>
    <x v="1"/>
    <s v="No"/>
    <s v="No"/>
    <n v="0"/>
    <s v="No"/>
    <x v="1"/>
    <s v="Diabetes"/>
    <s v="19-Dec-1981"/>
    <n v="7681.17"/>
    <s v="tier - 2"/>
    <s v="tier - 2"/>
    <s v="R1020"/>
    <n v="42"/>
  </r>
  <r>
    <s v="Id1390"/>
    <s v="  Jim"/>
    <n v="22.66"/>
    <n v="10.68"/>
    <x v="0"/>
    <s v="No"/>
    <s v="No"/>
    <n v="0"/>
    <s v="No"/>
    <x v="2"/>
    <s v="Diabetes"/>
    <s v="11-Oct-1971"/>
    <n v="7680.92"/>
    <s v="tier - 2"/>
    <s v="tier - 1"/>
    <s v="R1013"/>
    <n v="52"/>
  </r>
  <r>
    <s v="Id1391"/>
    <s v="  Joseph P"/>
    <n v="38.81"/>
    <n v="6.14"/>
    <x v="1"/>
    <s v="No"/>
    <s v="No"/>
    <n v="1"/>
    <s v="No"/>
    <x v="0"/>
    <s v="Prediabetes"/>
    <s v="13-Sep-1995"/>
    <n v="7676.4"/>
    <s v="tier - 2"/>
    <s v="tier - 1"/>
    <s v="R1012"/>
    <n v="28"/>
  </r>
  <r>
    <s v="Id1392"/>
    <s v="  Michael"/>
    <n v="38.51"/>
    <n v="5.45"/>
    <x v="1"/>
    <s v="No"/>
    <s v="No"/>
    <n v="0"/>
    <s v="No"/>
    <x v="0"/>
    <s v="Normal"/>
    <s v="24-Nov-1996"/>
    <n v="7670.75"/>
    <s v="tier - 2"/>
    <s v="tier - 2"/>
    <s v="R1022"/>
    <n v="27"/>
  </r>
  <r>
    <s v="Id1393"/>
    <s v="  Gina M"/>
    <n v="22.98"/>
    <n v="6.14"/>
    <x v="1"/>
    <s v="No"/>
    <s v="No"/>
    <n v="0"/>
    <s v="No"/>
    <x v="2"/>
    <s v="Prediabetes"/>
    <s v="9-Oct-1976"/>
    <n v="7662.47"/>
    <s v="tier - 2"/>
    <s v="tier - 1"/>
    <s v="R1011"/>
    <n v="47"/>
  </r>
  <r>
    <s v="Id1394"/>
    <s v="  Shantel C"/>
    <n v="15.65"/>
    <n v="7.85"/>
    <x v="0"/>
    <s v="No"/>
    <s v="No"/>
    <n v="0"/>
    <s v="No"/>
    <x v="3"/>
    <s v="Diabetes"/>
    <s v="27-Dec-1965"/>
    <n v="7657.69"/>
    <s v="tier - 3"/>
    <s v="tier - 3"/>
    <s v="R1012"/>
    <n v="58"/>
  </r>
  <r>
    <s v="Id1395"/>
    <s v="  Brian"/>
    <n v="39.97"/>
    <n v="4.09"/>
    <x v="0"/>
    <s v="No"/>
    <s v="No"/>
    <n v="1"/>
    <s v="No"/>
    <x v="0"/>
    <s v="Normal"/>
    <s v="30-Sep-1998"/>
    <n v="7652.26"/>
    <s v="tier - 2"/>
    <s v="tier - 3"/>
    <s v="R1023"/>
    <n v="25"/>
  </r>
  <r>
    <s v="Id1396"/>
    <s v="  Brian"/>
    <n v="37.22"/>
    <n v="4.62"/>
    <x v="0"/>
    <s v="No"/>
    <s v="Yes"/>
    <n v="1"/>
    <s v="No"/>
    <x v="0"/>
    <s v="Normal"/>
    <s v="10-Aug-1993"/>
    <n v="7650.8"/>
    <s v="tier - 2"/>
    <s v="tier - 2"/>
    <s v="R1012"/>
    <n v="30"/>
  </r>
  <r>
    <s v="Id1397"/>
    <s v="  Jessica R"/>
    <n v="41.325000000000003"/>
    <n v="5.77"/>
    <x v="0"/>
    <s v="No"/>
    <s v="No"/>
    <n v="0"/>
    <s v="No"/>
    <x v="0"/>
    <s v="Prediabetes"/>
    <s v="16-Oct-1980"/>
    <n v="7650.77"/>
    <s v="tier - 2"/>
    <s v="tier - 2"/>
    <s v="R1024"/>
    <n v="43"/>
  </r>
  <r>
    <s v="Id1398"/>
    <s v="  Robyn"/>
    <n v="40.31"/>
    <n v="5.84"/>
    <x v="0"/>
    <s v="No"/>
    <s v="No"/>
    <n v="0"/>
    <s v="No"/>
    <x v="0"/>
    <s v="Prediabetes"/>
    <s v="15-Jun-1999"/>
    <n v="7642.05"/>
    <s v="tier - 2"/>
    <s v="tier - 2"/>
    <s v="R1026"/>
    <n v="24"/>
  </r>
  <r>
    <s v="Id1399"/>
    <s v="  Ashley"/>
    <n v="29.48"/>
    <n v="4.91"/>
    <x v="0"/>
    <s v="No"/>
    <s v="No"/>
    <n v="0"/>
    <s v="No"/>
    <x v="1"/>
    <s v="Normal"/>
    <s v="24-Jul-1980"/>
    <n v="7640.31"/>
    <s v="tier - 2"/>
    <s v="tier - 1"/>
    <s v="R1013"/>
    <n v="43"/>
  </r>
  <r>
    <s v="Id1400"/>
    <s v="  Dana"/>
    <n v="33.155000000000001"/>
    <n v="5.07"/>
    <x v="0"/>
    <s v="No"/>
    <s v="No"/>
    <n v="0"/>
    <s v="No"/>
    <x v="0"/>
    <s v="Normal"/>
    <s v="20-Jun-1980"/>
    <n v="7639.42"/>
    <s v="tier - 2"/>
    <s v="tier - 2"/>
    <s v="R1024"/>
    <n v="43"/>
  </r>
  <r>
    <s v="Id1401"/>
    <s v="  Jessica F"/>
    <n v="42.85"/>
    <n v="5.81"/>
    <x v="1"/>
    <s v="No"/>
    <s v="No"/>
    <n v="0"/>
    <s v="No"/>
    <x v="0"/>
    <s v="Prediabetes"/>
    <s v="13-Dec-2001"/>
    <n v="7636.92"/>
    <s v="tier - 2"/>
    <s v="tier - 3"/>
    <s v="R1012"/>
    <n v="22"/>
  </r>
  <r>
    <s v="Id1402"/>
    <s v="  Lindsey"/>
    <n v="32.340000000000003"/>
    <n v="11.2"/>
    <x v="0"/>
    <s v="No"/>
    <s v="No"/>
    <n v="0"/>
    <s v="No"/>
    <x v="0"/>
    <s v="Diabetes"/>
    <s v="24-Aug-1978"/>
    <n v="7633.72"/>
    <s v="tier - 2"/>
    <s v="tier - 1"/>
    <s v="R1013"/>
    <n v="45"/>
  </r>
  <r>
    <s v="Id1403"/>
    <s v="  Kelly A"/>
    <n v="27.5"/>
    <n v="10.75"/>
    <x v="0"/>
    <s v="No"/>
    <s v="No"/>
    <n v="0"/>
    <s v="No"/>
    <x v="1"/>
    <s v="Diabetes"/>
    <s v="29-Nov-1978"/>
    <n v="7626.99"/>
    <s v="tier - 2"/>
    <s v="tier - 2"/>
    <s v="R1011"/>
    <n v="45"/>
  </r>
  <r>
    <s v="Id1404"/>
    <s v="  Brooke E"/>
    <n v="25.8"/>
    <n v="7.8"/>
    <x v="0"/>
    <s v="No"/>
    <s v="No"/>
    <n v="0"/>
    <s v="No"/>
    <x v="1"/>
    <s v="Diabetes"/>
    <s v="6-Nov-1978"/>
    <n v="7624.63"/>
    <s v="tier - 2"/>
    <s v="tier - 1"/>
    <s v="R1011"/>
    <n v="45"/>
  </r>
  <r>
    <s v="Id1405"/>
    <s v="  Katelyn E"/>
    <n v="25"/>
    <n v="7.04"/>
    <x v="0"/>
    <s v="No"/>
    <s v="No"/>
    <n v="0"/>
    <s v="No"/>
    <x v="1"/>
    <s v="Diabetes"/>
    <s v="28-Nov-1978"/>
    <n v="7623.52"/>
    <s v="tier - 2"/>
    <s v="tier - 1"/>
    <s v="R1011"/>
    <n v="45"/>
  </r>
  <r>
    <s v="Id1406"/>
    <s v="  Adam"/>
    <n v="41.2"/>
    <n v="4.18"/>
    <x v="1"/>
    <s v="No"/>
    <s v="No"/>
    <n v="0"/>
    <s v="No"/>
    <x v="0"/>
    <s v="Normal"/>
    <s v="17-Sep-1996"/>
    <n v="7623.13"/>
    <s v="tier - 2"/>
    <s v="tier - 3"/>
    <s v="R1011"/>
    <n v="27"/>
  </r>
  <r>
    <s v="Id1407"/>
    <s v="  Dana"/>
    <n v="17.78"/>
    <n v="8.19"/>
    <x v="0"/>
    <s v="No"/>
    <s v="No"/>
    <n v="0"/>
    <s v="No"/>
    <x v="3"/>
    <s v="Diabetes"/>
    <s v="3-Jul-1968"/>
    <n v="7609.6"/>
    <s v="tier - 3"/>
    <s v="tier - 2"/>
    <s v="R1012"/>
    <n v="55"/>
  </r>
  <r>
    <s v="Id1408"/>
    <s v="  Eric W"/>
    <n v="40.119999999999997"/>
    <n v="6.22"/>
    <x v="1"/>
    <s v="No"/>
    <s v="Yes"/>
    <n v="1"/>
    <s v="No"/>
    <x v="0"/>
    <s v="Prediabetes"/>
    <s v="30-Sep-1997"/>
    <n v="7607.03"/>
    <s v="tier - 2"/>
    <s v="tier - 2"/>
    <s v="R1012"/>
    <n v="26"/>
  </r>
  <r>
    <s v="Id1409"/>
    <s v="  Matthew D"/>
    <n v="19.350000000000001"/>
    <n v="8.2200000000000006"/>
    <x v="1"/>
    <s v="No"/>
    <s v="No"/>
    <n v="0"/>
    <s v="No"/>
    <x v="2"/>
    <s v="Diabetes"/>
    <s v="17-Jul-1967"/>
    <n v="7585.62"/>
    <s v="tier - 3"/>
    <s v="tier - 2"/>
    <s v="R1013"/>
    <n v="56"/>
  </r>
  <r>
    <s v="Id1410"/>
    <s v="  Eoghan"/>
    <n v="36.69"/>
    <n v="6.15"/>
    <x v="0"/>
    <s v="No"/>
    <s v="No"/>
    <n v="0"/>
    <s v="No"/>
    <x v="0"/>
    <s v="Prediabetes"/>
    <s v="14-Aug-1994"/>
    <n v="7567.13"/>
    <s v="tier - 2"/>
    <s v="tier - 2"/>
    <s v="R1021"/>
    <n v="29"/>
  </r>
  <r>
    <s v="Id1411"/>
    <s v="  Pamela W"/>
    <n v="28.51"/>
    <n v="5.65"/>
    <x v="1"/>
    <s v="No"/>
    <s v="No"/>
    <n v="1"/>
    <s v="No"/>
    <x v="1"/>
    <s v="Normal"/>
    <s v="15-Dec-1988"/>
    <n v="7538.52"/>
    <s v="tier - 2"/>
    <s v="tier - 2"/>
    <s v="R1012"/>
    <n v="35"/>
  </r>
  <r>
    <s v="Id1412"/>
    <s v="  Lindsey M"/>
    <n v="30.21"/>
    <n v="5.5"/>
    <x v="0"/>
    <s v="No"/>
    <s v="No"/>
    <n v="1"/>
    <s v="No"/>
    <x v="0"/>
    <s v="Normal"/>
    <s v="22-Aug-1984"/>
    <n v="7537.16"/>
    <s v="tier - 2"/>
    <s v="tier - 2"/>
    <s v="R1012"/>
    <n v="39"/>
  </r>
  <r>
    <s v="Id1413"/>
    <s v="  Kassie"/>
    <n v="24.33"/>
    <n v="8"/>
    <x v="0"/>
    <s v="No"/>
    <s v="No"/>
    <n v="0"/>
    <s v="No"/>
    <x v="2"/>
    <s v="Diabetes"/>
    <s v="14-Dec-1978"/>
    <n v="7531.7"/>
    <s v="tier - 2"/>
    <s v="tier - 1"/>
    <s v="R1013"/>
    <n v="45"/>
  </r>
  <r>
    <s v="Id1414"/>
    <s v="  Matthew"/>
    <n v="19.855"/>
    <n v="5.71"/>
    <x v="1"/>
    <s v="No"/>
    <s v="No"/>
    <n v="0"/>
    <s v="No"/>
    <x v="2"/>
    <s v="Prediabetes"/>
    <s v="10-Oct-1976"/>
    <n v="7526.71"/>
    <s v="tier - 3"/>
    <s v="tier - 1"/>
    <s v="R1012"/>
    <n v="47"/>
  </r>
  <r>
    <s v="Id1415"/>
    <s v="  Ruben Dario"/>
    <n v="25.364999999999998"/>
    <n v="11.71"/>
    <x v="0"/>
    <s v="No"/>
    <s v="No"/>
    <n v="0"/>
    <s v="No"/>
    <x v="1"/>
    <s v="Diabetes"/>
    <s v="18-Oct-1978"/>
    <n v="7518.03"/>
    <s v="tier - 2"/>
    <s v="tier - 3"/>
    <s v="R1012"/>
    <n v="45"/>
  </r>
  <r>
    <s v="Id1416"/>
    <s v="  Kevin"/>
    <n v="29.6"/>
    <n v="6.17"/>
    <x v="1"/>
    <s v="No"/>
    <s v="Yes"/>
    <n v="1"/>
    <s v="No"/>
    <x v="1"/>
    <s v="Prediabetes"/>
    <s v="10-Jul-1983"/>
    <n v="7512.27"/>
    <s v="tier - 3"/>
    <s v="tier - 2"/>
    <s v="R1011"/>
    <n v="40"/>
  </r>
  <r>
    <s v="Id1417"/>
    <s v="  Lindsay M"/>
    <n v="39.43"/>
    <n v="6.1"/>
    <x v="1"/>
    <s v="No"/>
    <s v="Yes"/>
    <n v="1"/>
    <s v="No"/>
    <x v="0"/>
    <s v="Prediabetes"/>
    <s v="28-Oct-1997"/>
    <n v="7504.3"/>
    <s v="tier - 2"/>
    <s v="tier - 1"/>
    <s v="R1012"/>
    <n v="26"/>
  </r>
  <r>
    <s v="Id1418"/>
    <s v="  Amanda"/>
    <n v="27.34"/>
    <n v="5.19"/>
    <x v="1"/>
    <s v="No"/>
    <s v="No"/>
    <n v="1"/>
    <s v="No"/>
    <x v="1"/>
    <s v="Normal"/>
    <s v="15-Dec-1988"/>
    <n v="7494.63"/>
    <s v="tier - 2"/>
    <s v="tier - 3"/>
    <s v="R1025"/>
    <n v="35"/>
  </r>
  <r>
    <s v="Id1419"/>
    <s v="  James"/>
    <n v="39.01"/>
    <n v="5.37"/>
    <x v="1"/>
    <s v="No"/>
    <s v="No"/>
    <n v="0"/>
    <s v="No"/>
    <x v="0"/>
    <s v="Normal"/>
    <s v="14-Jun-1996"/>
    <n v="7487.38"/>
    <s v="tier - 2"/>
    <s v="tier - 3"/>
    <s v="R1012"/>
    <n v="27"/>
  </r>
  <r>
    <s v="Id1420"/>
    <s v="  Samuel H"/>
    <n v="18.989999999999998"/>
    <n v="10.82"/>
    <x v="1"/>
    <s v="No"/>
    <s v="No"/>
    <n v="0"/>
    <s v="No"/>
    <x v="2"/>
    <s v="Diabetes"/>
    <s v="4-Aug-1967"/>
    <n v="7463.51"/>
    <s v="tier - 3"/>
    <s v="tier - 3"/>
    <s v="R1013"/>
    <n v="56"/>
  </r>
  <r>
    <s v="Id1421"/>
    <s v="  Jenni"/>
    <n v="42.3"/>
    <n v="6.06"/>
    <x v="1"/>
    <s v="No"/>
    <s v="No"/>
    <n v="0"/>
    <s v="No"/>
    <x v="0"/>
    <s v="Prediabetes"/>
    <s v="1-Jun-2001"/>
    <n v="7450.36"/>
    <s v="tier - 2"/>
    <s v="tier - 2"/>
    <s v="R1012"/>
    <n v="22"/>
  </r>
  <r>
    <s v="Id1422"/>
    <s v="  Estuardo F"/>
    <n v="39.805"/>
    <n v="5.91"/>
    <x v="0"/>
    <s v="No"/>
    <s v="No"/>
    <n v="0"/>
    <s v="No"/>
    <x v="0"/>
    <s v="Prediabetes"/>
    <s v="30-Sep-1977"/>
    <n v="7448.4"/>
    <s v="tier - 3"/>
    <s v="tier - 3"/>
    <s v="R1017"/>
    <n v="46"/>
  </r>
  <r>
    <s v="Id1423"/>
    <s v="  Brett"/>
    <n v="33.700000000000003"/>
    <n v="5.87"/>
    <x v="0"/>
    <s v="No"/>
    <s v="No"/>
    <n v="0"/>
    <s v="No"/>
    <x v="0"/>
    <s v="Prediabetes"/>
    <s v="25-Sep-1977"/>
    <n v="7445.92"/>
    <s v="tier - 3"/>
    <s v="tier - 1"/>
    <s v="R1011"/>
    <n v="46"/>
  </r>
  <r>
    <s v="Id1424"/>
    <s v="  Sharon E"/>
    <n v="36.195"/>
    <n v="6.22"/>
    <x v="0"/>
    <s v="No"/>
    <s v="No"/>
    <n v="0"/>
    <s v="No"/>
    <x v="0"/>
    <s v="Prediabetes"/>
    <s v="7-Jul-1980"/>
    <n v="7443.64"/>
    <s v="tier - 2"/>
    <s v="tier - 3"/>
    <s v="R1012"/>
    <n v="43"/>
  </r>
  <r>
    <s v="Id1425"/>
    <s v="  Jacob W√¶ver"/>
    <n v="32.6"/>
    <n v="5.73"/>
    <x v="0"/>
    <s v="No"/>
    <s v="Yes"/>
    <n v="1"/>
    <s v="No"/>
    <x v="0"/>
    <s v="Prediabetes"/>
    <s v="1-Sep-1979"/>
    <n v="7441.5"/>
    <s v="tier - 3"/>
    <s v="tier - 2"/>
    <s v="R1011"/>
    <n v="44"/>
  </r>
  <r>
    <s v="Id1426"/>
    <s v="  Scott"/>
    <n v="30.2"/>
    <n v="5.7"/>
    <x v="0"/>
    <s v="No"/>
    <s v="No"/>
    <n v="0"/>
    <s v="No"/>
    <x v="0"/>
    <s v="Prediabetes"/>
    <s v="25-Aug-1977"/>
    <n v="7441.05"/>
    <s v="tier - 3"/>
    <s v="tier - 2"/>
    <s v="R1011"/>
    <n v="46"/>
  </r>
  <r>
    <s v="Id1427"/>
    <s v="  Brooke S"/>
    <n v="27.645"/>
    <n v="9.91"/>
    <x v="0"/>
    <s v="No"/>
    <s v="No"/>
    <n v="0"/>
    <s v="No"/>
    <x v="1"/>
    <s v="Diabetes"/>
    <s v="2-Dec-1978"/>
    <n v="7421.19"/>
    <s v="tier - 2"/>
    <s v="tier - 3"/>
    <s v="R1012"/>
    <n v="45"/>
  </r>
  <r>
    <s v="Id1428"/>
    <s v="  Kaye A"/>
    <n v="26.41"/>
    <n v="11.4"/>
    <x v="0"/>
    <s v="No"/>
    <s v="No"/>
    <n v="0"/>
    <s v="No"/>
    <x v="1"/>
    <s v="Diabetes"/>
    <s v="12-Nov-1978"/>
    <n v="7419.48"/>
    <s v="tier - 2"/>
    <s v="tier - 2"/>
    <s v="R1012"/>
    <n v="45"/>
  </r>
  <r>
    <s v="Id1429"/>
    <s v="  Carolyn"/>
    <n v="34.1"/>
    <n v="6.29"/>
    <x v="1"/>
    <s v="No"/>
    <s v="Yes"/>
    <n v="1"/>
    <s v="No"/>
    <x v="0"/>
    <s v="Prediabetes"/>
    <s v="19-Sep-1983"/>
    <n v="7418.52"/>
    <s v="tier - 2"/>
    <s v="tier - 2"/>
    <s v="R1011"/>
    <n v="40"/>
  </r>
  <r>
    <s v="Id1430"/>
    <s v="  Daniel C"/>
    <n v="17.3"/>
    <n v="9.2799999999999994"/>
    <x v="0"/>
    <s v="No"/>
    <s v="No"/>
    <n v="0"/>
    <s v="No"/>
    <x v="3"/>
    <s v="Diabetes"/>
    <s v="5-Dec-1965"/>
    <n v="7403.98"/>
    <s v="tier - 3"/>
    <s v="tier - 2"/>
    <s v="R1013"/>
    <n v="58"/>
  </r>
  <r>
    <s v="Id1431"/>
    <s v="  Laurie A"/>
    <n v="35.020000000000003"/>
    <n v="4.78"/>
    <x v="0"/>
    <s v="No"/>
    <s v="Yes"/>
    <n v="1"/>
    <s v="No"/>
    <x v="0"/>
    <s v="Normal"/>
    <s v="22-Jul-1993"/>
    <n v="7388.85"/>
    <s v="tier - 2"/>
    <s v="tier - 2"/>
    <s v="R1026"/>
    <n v="30"/>
  </r>
  <r>
    <s v="Id1432"/>
    <s v="  Nicole"/>
    <n v="37.1"/>
    <n v="8.8699999999999992"/>
    <x v="1"/>
    <s v="No"/>
    <s v="No"/>
    <n v="0"/>
    <s v="No"/>
    <x v="0"/>
    <s v="Diabetes"/>
    <s v="24-Nov-1981"/>
    <n v="7371.77"/>
    <s v="tier - 2"/>
    <s v="tier - 1"/>
    <s v="R1011"/>
    <n v="42"/>
  </r>
  <r>
    <s v="Id1433"/>
    <s v="  Shelby"/>
    <n v="16.79"/>
    <n v="11.4"/>
    <x v="0"/>
    <s v="No"/>
    <s v="No"/>
    <n v="0"/>
    <s v="No"/>
    <x v="3"/>
    <s v="Diabetes"/>
    <s v="9-Dec-1965"/>
    <n v="7362.31"/>
    <s v="tier - 3"/>
    <s v="tier - 3"/>
    <s v="R1013"/>
    <n v="58"/>
  </r>
  <r>
    <s v="Id1434"/>
    <s v="  Allison"/>
    <n v="31.635000000000002"/>
    <n v="9.1300000000000008"/>
    <x v="1"/>
    <s v="No"/>
    <s v="No"/>
    <n v="0"/>
    <s v="No"/>
    <x v="0"/>
    <s v="Diabetes"/>
    <s v="16-Jul-1981"/>
    <n v="7358.18"/>
    <s v="tier - 2"/>
    <s v="tier - 3"/>
    <s v="R1024"/>
    <n v="42"/>
  </r>
  <r>
    <s v="Id1435"/>
    <s v="  Leticia"/>
    <n v="24.19"/>
    <n v="6.22"/>
    <x v="1"/>
    <s v="No"/>
    <s v="Yes"/>
    <n v="1"/>
    <s v="No"/>
    <x v="2"/>
    <s v="Prediabetes"/>
    <s v="21-Jun-1983"/>
    <n v="7357.49"/>
    <s v="tier - 2"/>
    <s v="tier - 2"/>
    <s v="R1012"/>
    <n v="40"/>
  </r>
  <r>
    <s v="Id1436"/>
    <s v="  John S"/>
    <n v="35.29"/>
    <n v="5.9"/>
    <x v="0"/>
    <s v="No"/>
    <s v="Yes"/>
    <n v="1"/>
    <s v="No"/>
    <x v="0"/>
    <s v="Prediabetes"/>
    <s v="5-Oct-1993"/>
    <n v="7349.12"/>
    <s v="tier - 2"/>
    <s v="tier - 2"/>
    <s v="R1021"/>
    <n v="30"/>
  </r>
  <r>
    <s v="Id1437"/>
    <s v="  April"/>
    <n v="35.299999999999997"/>
    <n v="4.45"/>
    <x v="0"/>
    <s v="No"/>
    <s v="No"/>
    <n v="0"/>
    <s v="No"/>
    <x v="0"/>
    <s v="Normal"/>
    <s v="1-Dec-1977"/>
    <n v="7348.14"/>
    <s v="tier - 2"/>
    <s v="tier - 1"/>
    <s v="R1011"/>
    <n v="46"/>
  </r>
  <r>
    <s v="Id1438"/>
    <s v="  Ashley N"/>
    <n v="35.64"/>
    <n v="6.17"/>
    <x v="0"/>
    <s v="No"/>
    <s v="Yes"/>
    <n v="1"/>
    <s v="No"/>
    <x v="0"/>
    <s v="Prediabetes"/>
    <s v="26-Jun-1979"/>
    <n v="7345.73"/>
    <s v="tier - 2"/>
    <s v="tier - 1"/>
    <s v="R1013"/>
    <n v="44"/>
  </r>
  <r>
    <s v="Id1439"/>
    <s v="  Madeleine"/>
    <n v="33.1"/>
    <n v="4.93"/>
    <x v="0"/>
    <s v="No"/>
    <s v="No"/>
    <n v="0"/>
    <s v="No"/>
    <x v="0"/>
    <s v="Normal"/>
    <s v="18-Dec-1977"/>
    <n v="7345.08"/>
    <s v="tier - 2"/>
    <s v="tier - 1"/>
    <s v="R1011"/>
    <n v="46"/>
  </r>
  <r>
    <s v="Id1440"/>
    <s v="  Nelly S"/>
    <n v="26.41"/>
    <n v="7.32"/>
    <x v="1"/>
    <s v="No"/>
    <s v="No"/>
    <n v="1"/>
    <s v="No"/>
    <x v="1"/>
    <s v="Diabetes"/>
    <s v="15-Jun-1986"/>
    <n v="7339.93"/>
    <s v="tier - 2"/>
    <s v="tier - 2"/>
    <s v="R1012"/>
    <n v="37"/>
  </r>
  <r>
    <s v="Id1441"/>
    <s v="  Meredith S"/>
    <n v="29.9"/>
    <n v="5.27"/>
    <x v="0"/>
    <s v="No"/>
    <s v="Yes"/>
    <n v="1"/>
    <s v="No"/>
    <x v="1"/>
    <s v="Normal"/>
    <s v="19-Sep-1979"/>
    <n v="7337.75"/>
    <s v="tier - 2"/>
    <s v="tier - 3"/>
    <s v="R1011"/>
    <n v="44"/>
  </r>
  <r>
    <s v="Id1442"/>
    <s v="  Kevin"/>
    <n v="25.24"/>
    <n v="5.82"/>
    <x v="0"/>
    <s v="No"/>
    <s v="No"/>
    <n v="1"/>
    <s v="No"/>
    <x v="1"/>
    <s v="Prediabetes"/>
    <s v="25-Jul-1984"/>
    <n v="7325.47"/>
    <s v="tier - 2"/>
    <s v="tier - 1"/>
    <s v="R1012"/>
    <n v="39"/>
  </r>
  <r>
    <s v="Id1443"/>
    <s v="  Lisa"/>
    <n v="25.08"/>
    <n v="5.8"/>
    <x v="0"/>
    <s v="No"/>
    <s v="Yes"/>
    <n v="1"/>
    <s v="No"/>
    <x v="1"/>
    <s v="Prediabetes"/>
    <s v="19-Jun-1979"/>
    <n v="7325.05"/>
    <s v="tier - 2"/>
    <s v="tier - 3"/>
    <s v="R1024"/>
    <n v="44"/>
  </r>
  <r>
    <s v="Id1444"/>
    <s v="  Katherine A"/>
    <n v="29.164999999999999"/>
    <n v="4.87"/>
    <x v="0"/>
    <s v="Yes"/>
    <s v="No"/>
    <n v="1"/>
    <s v="No"/>
    <x v="1"/>
    <s v="Normal"/>
    <s v="15-Nov-2004"/>
    <n v="7323.73"/>
    <s v="tier - 2"/>
    <s v="tier - 2"/>
    <s v="R1024"/>
    <n v="19"/>
  </r>
  <r>
    <s v="Id1445"/>
    <s v="  Steve"/>
    <n v="15.05"/>
    <n v="8.1199999999999992"/>
    <x v="0"/>
    <s v="No"/>
    <s v="No"/>
    <n v="0"/>
    <s v="No"/>
    <x v="3"/>
    <s v="Diabetes"/>
    <s v="11-Jul-1965"/>
    <n v="7322.86"/>
    <s v="tier - 3"/>
    <s v="tier - 3"/>
    <s v="R1012"/>
    <n v="58"/>
  </r>
  <r>
    <s v="Id1446"/>
    <s v="  Kate L"/>
    <n v="19.95"/>
    <n v="4.3600000000000003"/>
    <x v="0"/>
    <s v="No"/>
    <s v="No"/>
    <n v="2"/>
    <s v="No"/>
    <x v="2"/>
    <s v="Normal"/>
    <s v="11-Aug-1972"/>
    <n v="7318.22"/>
    <s v="tier - 2"/>
    <s v="tier - 3"/>
    <s v="R1012"/>
    <n v="51"/>
  </r>
  <r>
    <s v="Id1447"/>
    <s v="  Beth"/>
    <n v="16.66"/>
    <n v="9.16"/>
    <x v="0"/>
    <s v="No"/>
    <s v="No"/>
    <n v="0"/>
    <s v="No"/>
    <x v="3"/>
    <s v="Diabetes"/>
    <s v="25-Jun-1965"/>
    <n v="7318.21"/>
    <s v="tier - 3"/>
    <s v="tier - 1"/>
    <s v="R1013"/>
    <n v="58"/>
  </r>
  <r>
    <s v="Id1448"/>
    <s v="  Katharine"/>
    <n v="16.62"/>
    <n v="9.14"/>
    <x v="0"/>
    <s v="No"/>
    <s v="No"/>
    <n v="0"/>
    <s v="No"/>
    <x v="3"/>
    <s v="Diabetes"/>
    <s v="6-Jun-1965"/>
    <n v="7304.65"/>
    <s v="tier - 3"/>
    <s v="tier - 3"/>
    <s v="R1013"/>
    <n v="58"/>
  </r>
  <r>
    <s v="Id1449"/>
    <s v="  Heather L"/>
    <n v="15.36"/>
    <n v="5.49"/>
    <x v="1"/>
    <s v="No"/>
    <s v="No"/>
    <n v="2"/>
    <s v="No"/>
    <x v="3"/>
    <s v="Normal"/>
    <s v="26-Dec-1966"/>
    <n v="7302.46"/>
    <s v="tier - 3"/>
    <s v="tier - 1"/>
    <s v="R1012"/>
    <n v="57"/>
  </r>
  <r>
    <s v="Id1450"/>
    <s v="  Desiree"/>
    <n v="27.74"/>
    <n v="5.96"/>
    <x v="1"/>
    <s v="No"/>
    <s v="No"/>
    <n v="0"/>
    <s v="No"/>
    <x v="1"/>
    <s v="Prediabetes"/>
    <s v="2-Nov-1985"/>
    <n v="7281.51"/>
    <s v="tier - 2"/>
    <s v="tier - 1"/>
    <s v="R1012"/>
    <n v="38"/>
  </r>
  <r>
    <s v="Id1451"/>
    <s v="  Peter B"/>
    <n v="22.44"/>
    <n v="4.62"/>
    <x v="1"/>
    <s v="No"/>
    <s v="No"/>
    <n v="0"/>
    <s v="No"/>
    <x v="2"/>
    <s v="Normal"/>
    <s v="18-Dec-1976"/>
    <n v="7273.02"/>
    <s v="tier - 2"/>
    <s v="tier - 1"/>
    <s v="R1013"/>
    <n v="47"/>
  </r>
  <r>
    <s v="Id1452"/>
    <s v="  Adam"/>
    <n v="37.049999999999997"/>
    <n v="9.9600000000000009"/>
    <x v="1"/>
    <s v="No"/>
    <s v="No"/>
    <n v="0"/>
    <s v="No"/>
    <x v="0"/>
    <s v="Diabetes"/>
    <s v="4-Aug-1981"/>
    <n v="7265.7"/>
    <s v="tier - 3"/>
    <s v="tier - 3"/>
    <s v="R1012"/>
    <n v="42"/>
  </r>
  <r>
    <s v="Id1453"/>
    <s v="  Jeremy J"/>
    <n v="22.95"/>
    <n v="10.53"/>
    <x v="0"/>
    <s v="No"/>
    <s v="No"/>
    <n v="2"/>
    <s v="No"/>
    <x v="2"/>
    <s v="Diabetes"/>
    <s v="25-Oct-1973"/>
    <n v="7265.58"/>
    <s v="tier - 2"/>
    <s v="tier - 2"/>
    <s v="R1013"/>
    <n v="50"/>
  </r>
  <r>
    <s v="Id1454"/>
    <s v="  Adam C"/>
    <n v="34.200000000000003"/>
    <n v="6.69"/>
    <x v="1"/>
    <s v="No"/>
    <s v="No"/>
    <n v="0"/>
    <s v="No"/>
    <x v="0"/>
    <s v="Diabetes"/>
    <s v="13-Jun-1981"/>
    <n v="7261.74"/>
    <s v="tier - 3"/>
    <s v="tier - 3"/>
    <s v="R1012"/>
    <n v="42"/>
  </r>
  <r>
    <s v="Id1455"/>
    <s v="  Jon"/>
    <n v="30.59"/>
    <n v="9.5500000000000007"/>
    <x v="1"/>
    <s v="No"/>
    <s v="No"/>
    <n v="0"/>
    <s v="No"/>
    <x v="0"/>
    <s v="Diabetes"/>
    <s v="14-Aug-1981"/>
    <n v="7256.72"/>
    <s v="tier - 3"/>
    <s v="tier - 2"/>
    <s v="R1012"/>
    <n v="42"/>
  </r>
  <r>
    <s v="Id1456"/>
    <s v="  Steven J"/>
    <n v="25.51"/>
    <n v="6.05"/>
    <x v="0"/>
    <s v="No"/>
    <s v="No"/>
    <n v="0"/>
    <s v="No"/>
    <x v="1"/>
    <s v="Prediabetes"/>
    <s v="24-Jul-1982"/>
    <n v="7248.71"/>
    <s v="tier - 2"/>
    <s v="tier - 1"/>
    <s v="R1013"/>
    <n v="41"/>
  </r>
  <r>
    <s v="Id1457"/>
    <s v="  Jessica P"/>
    <n v="29.04"/>
    <n v="10.56"/>
    <x v="1"/>
    <s v="No"/>
    <s v="No"/>
    <n v="1"/>
    <s v="No"/>
    <x v="1"/>
    <s v="Diabetes"/>
    <s v="2-Sep-1986"/>
    <n v="7243.81"/>
    <s v="tier - 2"/>
    <s v="tier - 3"/>
    <s v="R1013"/>
    <n v="37"/>
  </r>
  <r>
    <s v="Id1458"/>
    <s v="  Ashley"/>
    <n v="22.135000000000002"/>
    <n v="10.81"/>
    <x v="1"/>
    <s v="No"/>
    <s v="No"/>
    <n v="1"/>
    <s v="No"/>
    <x v="2"/>
    <s v="Diabetes"/>
    <s v="13-Jul-1986"/>
    <n v="7228.22"/>
    <s v="tier - 2"/>
    <s v="tier - 1"/>
    <s v="R1024"/>
    <n v="37"/>
  </r>
  <r>
    <s v="Id1459"/>
    <s v="  Arturo H"/>
    <n v="21.375"/>
    <n v="4.32"/>
    <x v="0"/>
    <s v="No"/>
    <s v="No"/>
    <n v="0"/>
    <s v="No"/>
    <x v="2"/>
    <s v="Normal"/>
    <s v="15-Sep-1977"/>
    <n v="7222.79"/>
    <s v="tier - 3"/>
    <s v="tier - 3"/>
    <s v="R1012"/>
    <n v="46"/>
  </r>
  <r>
    <s v="Id1460"/>
    <s v="  Ketil"/>
    <n v="29.19"/>
    <n v="4.37"/>
    <x v="0"/>
    <s v="No"/>
    <s v="No"/>
    <n v="0"/>
    <s v="No"/>
    <x v="1"/>
    <s v="Normal"/>
    <s v="28-Jun-1991"/>
    <n v="7220.25"/>
    <s v="tier - 2"/>
    <s v="tier - 2"/>
    <s v="R1021"/>
    <n v="32"/>
  </r>
  <r>
    <s v="Id1461"/>
    <s v="  Katie"/>
    <n v="31.92"/>
    <n v="4.8099999999999996"/>
    <x v="1"/>
    <s v="No"/>
    <s v="Yes"/>
    <n v="1"/>
    <s v="No"/>
    <x v="0"/>
    <s v="Normal"/>
    <s v="21-Nov-1983"/>
    <n v="7209.49"/>
    <s v="tier - 2"/>
    <s v="tier - 3"/>
    <s v="R1012"/>
    <n v="40"/>
  </r>
  <r>
    <s v="Id1462"/>
    <s v="  Christi"/>
    <n v="26.315000000000001"/>
    <n v="4.5599999999999996"/>
    <x v="1"/>
    <s v="No"/>
    <s v="Yes"/>
    <n v="1"/>
    <s v="No"/>
    <x v="1"/>
    <s v="Normal"/>
    <s v="11-Aug-1983"/>
    <n v="7201.7"/>
    <s v="tier - 2"/>
    <s v="tier - 3"/>
    <s v="R1012"/>
    <n v="40"/>
  </r>
  <r>
    <s v="Id1463"/>
    <s v="  Alan"/>
    <n v="35.299999999999997"/>
    <n v="4.3899999999999997"/>
    <x v="0"/>
    <s v="No"/>
    <s v="No"/>
    <n v="0"/>
    <s v="No"/>
    <x v="0"/>
    <s v="Normal"/>
    <s v="14-Sep-1982"/>
    <n v="7196.87"/>
    <s v="tier - 3"/>
    <s v="tier - 2"/>
    <s v="R1011"/>
    <n v="41"/>
  </r>
  <r>
    <s v="Id1464"/>
    <s v="  Edivaldo B"/>
    <n v="18.91"/>
    <n v="11.44"/>
    <x v="0"/>
    <s v="No"/>
    <s v="No"/>
    <n v="0"/>
    <s v="No"/>
    <x v="2"/>
    <s v="Diabetes"/>
    <s v="26-Aug-1968"/>
    <n v="7179.52"/>
    <s v="tier - 3"/>
    <s v="tier - 3"/>
    <s v="R1013"/>
    <n v="55"/>
  </r>
  <r>
    <s v="Id1465"/>
    <s v="  Eve"/>
    <n v="22.41"/>
    <n v="11.37"/>
    <x v="1"/>
    <s v="No"/>
    <s v="No"/>
    <n v="1"/>
    <s v="No"/>
    <x v="2"/>
    <s v="Diabetes"/>
    <s v="19-Jul-1975"/>
    <n v="7175.51"/>
    <s v="tier - 2"/>
    <s v="tier - 3"/>
    <s v="R1013"/>
    <n v="48"/>
  </r>
  <r>
    <s v="Id1466"/>
    <s v="  Devin"/>
    <n v="22.704999999999998"/>
    <n v="6.14"/>
    <x v="0"/>
    <s v="No"/>
    <s v="No"/>
    <n v="0"/>
    <s v="No"/>
    <x v="2"/>
    <s v="Prediabetes"/>
    <s v="16-Aug-1982"/>
    <n v="7173.36"/>
    <s v="tier - 3"/>
    <s v="tier - 2"/>
    <s v="R1016"/>
    <n v="41"/>
  </r>
  <r>
    <s v="Id1467"/>
    <s v="  Shaun R"/>
    <n v="37.18"/>
    <n v="4.8899999999999997"/>
    <x v="0"/>
    <s v="No"/>
    <s v="No"/>
    <n v="0"/>
    <s v="No"/>
    <x v="0"/>
    <s v="Normal"/>
    <s v="30-Sep-1980"/>
    <n v="7162.01"/>
    <s v="tier - 2"/>
    <s v="tier - 3"/>
    <s v="R1013"/>
    <n v="43"/>
  </r>
  <r>
    <s v="Id1468"/>
    <s v="  Adrian"/>
    <n v="35.97"/>
    <n v="4.5999999999999996"/>
    <x v="0"/>
    <s v="No"/>
    <s v="No"/>
    <n v="0"/>
    <s v="No"/>
    <x v="0"/>
    <s v="Normal"/>
    <s v="7-Oct-1980"/>
    <n v="7160.33"/>
    <s v="tier - 2"/>
    <s v="tier - 1"/>
    <s v="R1013"/>
    <n v="43"/>
  </r>
  <r>
    <s v="Id1469"/>
    <s v="  Andrew"/>
    <n v="35.799999999999997"/>
    <n v="4.42"/>
    <x v="0"/>
    <s v="No"/>
    <s v="No"/>
    <n v="0"/>
    <s v="No"/>
    <x v="0"/>
    <s v="Normal"/>
    <s v="22-Jun-1980"/>
    <n v="7160.09"/>
    <s v="tier - 2"/>
    <s v="tier - 2"/>
    <s v="R1011"/>
    <n v="43"/>
  </r>
  <r>
    <s v="Id1470"/>
    <s v="  Mallory"/>
    <n v="28.31"/>
    <n v="7.48"/>
    <x v="1"/>
    <s v="No"/>
    <s v="No"/>
    <n v="0"/>
    <s v="No"/>
    <x v="1"/>
    <s v="Diabetes"/>
    <s v="17-Jul-1981"/>
    <n v="7153.55"/>
    <s v="tier - 2"/>
    <s v="tier - 1"/>
    <s v="R1012"/>
    <n v="42"/>
  </r>
  <r>
    <s v="Id1471"/>
    <s v="  Shawn E"/>
    <n v="38.06"/>
    <n v="10.74"/>
    <x v="0"/>
    <s v="No"/>
    <s v="No"/>
    <n v="0"/>
    <s v="No"/>
    <x v="0"/>
    <s v="Diabetes"/>
    <s v="6-Sep-1978"/>
    <n v="7152.67"/>
    <s v="tier - 3"/>
    <s v="tier - 2"/>
    <s v="R1013"/>
    <n v="45"/>
  </r>
  <r>
    <s v="Id1472"/>
    <s v="  Sarah E"/>
    <n v="28"/>
    <n v="5.19"/>
    <x v="0"/>
    <s v="No"/>
    <s v="No"/>
    <n v="1"/>
    <s v="No"/>
    <x v="1"/>
    <s v="Normal"/>
    <s v="29-Jun-1984"/>
    <n v="7151.09"/>
    <s v="tier - 2"/>
    <s v="tier - 2"/>
    <s v="R1011"/>
    <n v="39"/>
  </r>
  <r>
    <s v="Id1473"/>
    <s v="  Josh"/>
    <n v="34.32"/>
    <n v="9.17"/>
    <x v="0"/>
    <s v="No"/>
    <s v="No"/>
    <n v="0"/>
    <s v="No"/>
    <x v="0"/>
    <s v="Diabetes"/>
    <s v="30-Jul-1978"/>
    <n v="7147.47"/>
    <s v="tier - 2"/>
    <s v="tier - 3"/>
    <s v="R1013"/>
    <n v="45"/>
  </r>
  <r>
    <s v="Id1474"/>
    <s v="  Johann A"/>
    <n v="22.3"/>
    <n v="4.95"/>
    <x v="1"/>
    <s v="No"/>
    <s v="No"/>
    <n v="0"/>
    <s v="No"/>
    <x v="2"/>
    <s v="Normal"/>
    <s v="24-Jun-1976"/>
    <n v="7147.11"/>
    <s v="tier - 3"/>
    <s v="tier - 2"/>
    <s v="R1011"/>
    <n v="47"/>
  </r>
  <r>
    <s v="Id1475"/>
    <s v="  Robin M"/>
    <n v="27.835000000000001"/>
    <n v="6.03"/>
    <x v="0"/>
    <s v="No"/>
    <s v="No"/>
    <n v="1"/>
    <s v="No"/>
    <x v="1"/>
    <s v="Prediabetes"/>
    <s v="21-Nov-1984"/>
    <n v="7144.86"/>
    <s v="tier - 2"/>
    <s v="tier - 2"/>
    <s v="R1024"/>
    <n v="39"/>
  </r>
  <r>
    <s v="Id1476"/>
    <s v="  Kyle K"/>
    <n v="39.229999999999997"/>
    <n v="5.36"/>
    <x v="0"/>
    <s v="No"/>
    <s v="No"/>
    <n v="0"/>
    <s v="No"/>
    <x v="0"/>
    <s v="Normal"/>
    <s v="8-Aug-1999"/>
    <n v="7144.4"/>
    <s v="tier - 2"/>
    <s v="tier - 1"/>
    <s v="R1022"/>
    <n v="24"/>
  </r>
  <r>
    <s v="Id1477"/>
    <s v="  Alison"/>
    <n v="19.95"/>
    <n v="6.11"/>
    <x v="0"/>
    <s v="No"/>
    <s v="No"/>
    <n v="1"/>
    <s v="No"/>
    <x v="2"/>
    <s v="Prediabetes"/>
    <s v="7-Jul-1984"/>
    <n v="7133.9"/>
    <s v="tier - 2"/>
    <s v="tier - 1"/>
    <s v="R1024"/>
    <n v="39"/>
  </r>
  <r>
    <s v="Id1478"/>
    <s v="  Michael A"/>
    <n v="34.64"/>
    <n v="4.88"/>
    <x v="0"/>
    <s v="No"/>
    <s v="Yes"/>
    <n v="1"/>
    <s v="No"/>
    <x v="0"/>
    <s v="Normal"/>
    <s v="1-Aug-1993"/>
    <n v="7128.64"/>
    <s v="tier - 2"/>
    <s v="tier - 2"/>
    <s v="R1021"/>
    <n v="30"/>
  </r>
  <r>
    <s v="Id1479"/>
    <s v="  Byron A"/>
    <n v="18.75"/>
    <n v="6.72"/>
    <x v="0"/>
    <s v="No"/>
    <s v="No"/>
    <n v="0"/>
    <s v="No"/>
    <x v="2"/>
    <s v="Diabetes"/>
    <s v="29-Jun-1968"/>
    <n v="7125.25"/>
    <s v="tier - 3"/>
    <s v="tier - 2"/>
    <s v="R1013"/>
    <n v="55"/>
  </r>
  <r>
    <s v="Id1480"/>
    <s v="  Carine A"/>
    <n v="26.48"/>
    <n v="4.2"/>
    <x v="0"/>
    <s v="No"/>
    <s v="No"/>
    <n v="1"/>
    <s v="No"/>
    <x v="1"/>
    <s v="Normal"/>
    <s v="11-Aug-1987"/>
    <n v="7106.81"/>
    <s v="tier - 2"/>
    <s v="tier - 1"/>
    <s v="R1012"/>
    <n v="36"/>
  </r>
  <r>
    <s v="Id1481"/>
    <s v="  Nathaniel"/>
    <n v="34.83"/>
    <n v="5.79"/>
    <x v="0"/>
    <s v="No"/>
    <s v="No"/>
    <n v="1"/>
    <s v="No"/>
    <x v="0"/>
    <s v="Prediabetes"/>
    <s v="18-Jun-1992"/>
    <n v="7096.98"/>
    <s v="tier - 2"/>
    <s v="tier - 2"/>
    <s v="R1012"/>
    <n v="31"/>
  </r>
  <r>
    <s v="Id1482"/>
    <s v="  Lindsay A"/>
    <n v="25.46"/>
    <n v="4.29"/>
    <x v="0"/>
    <s v="No"/>
    <s v="No"/>
    <n v="0"/>
    <s v="No"/>
    <x v="1"/>
    <s v="Normal"/>
    <s v="6-Oct-1982"/>
    <n v="7077.19"/>
    <s v="tier - 2"/>
    <s v="tier - 3"/>
    <s v="R1024"/>
    <n v="41"/>
  </r>
  <r>
    <s v="Id1483"/>
    <s v="  Justin R"/>
    <n v="23.31"/>
    <n v="8.27"/>
    <x v="0"/>
    <s v="No"/>
    <s v="No"/>
    <n v="0"/>
    <s v="No"/>
    <x v="2"/>
    <s v="Diabetes"/>
    <s v="24-Jun-1978"/>
    <n v="7054.41"/>
    <s v="tier - 2"/>
    <s v="tier - 2"/>
    <s v="R1013"/>
    <n v="45"/>
  </r>
  <r>
    <s v="Id1484"/>
    <s v="  Casey"/>
    <n v="29"/>
    <n v="4.5599999999999996"/>
    <x v="0"/>
    <s v="No"/>
    <s v="No"/>
    <n v="0"/>
    <s v="No"/>
    <x v="1"/>
    <s v="Normal"/>
    <s v="28-Jun-1980"/>
    <n v="7050.64"/>
    <s v="tier - 2"/>
    <s v="tier - 3"/>
    <s v="R1011"/>
    <n v="43"/>
  </r>
  <r>
    <s v="Id1485"/>
    <s v="  Amanda L"/>
    <n v="32.869999999999997"/>
    <n v="5.33"/>
    <x v="0"/>
    <s v="No"/>
    <s v="No"/>
    <n v="0"/>
    <s v="No"/>
    <x v="0"/>
    <s v="Normal"/>
    <s v="21-Jul-1980"/>
    <n v="7050.02"/>
    <s v="tier - 2"/>
    <s v="tier - 1"/>
    <s v="R1024"/>
    <n v="43"/>
  </r>
  <r>
    <s v="Id1486"/>
    <s v="  Ayako N"/>
    <n v="26.18"/>
    <n v="5.63"/>
    <x v="0"/>
    <s v="No"/>
    <s v="No"/>
    <n v="0"/>
    <s v="No"/>
    <x v="1"/>
    <s v="Normal"/>
    <s v="22-Oct-1980"/>
    <n v="7046.72"/>
    <s v="tier - 2"/>
    <s v="tier - 3"/>
    <s v="R1013"/>
    <n v="43"/>
  </r>
  <r>
    <s v="Id1487"/>
    <s v="  Emilee"/>
    <n v="25.3"/>
    <n v="5.12"/>
    <x v="0"/>
    <s v="No"/>
    <s v="No"/>
    <n v="0"/>
    <s v="No"/>
    <x v="1"/>
    <s v="Normal"/>
    <s v="26-Jul-1980"/>
    <n v="7045.5"/>
    <s v="tier - 2"/>
    <s v="tier - 1"/>
    <s v="R1011"/>
    <n v="43"/>
  </r>
  <r>
    <s v="Id1488"/>
    <s v="  Stephen M"/>
    <n v="36.94"/>
    <n v="5.15"/>
    <x v="1"/>
    <s v="No"/>
    <s v="No"/>
    <n v="1"/>
    <s v="No"/>
    <x v="0"/>
    <s v="Normal"/>
    <s v="29-Oct-1995"/>
    <n v="7042.11"/>
    <s v="tier - 2"/>
    <s v="tier - 3"/>
    <s v="R1012"/>
    <n v="28"/>
  </r>
  <r>
    <s v="Id1489"/>
    <s v="  Annemarie A"/>
    <n v="22.86"/>
    <n v="7.5"/>
    <x v="0"/>
    <s v="No"/>
    <s v="No"/>
    <n v="0"/>
    <s v="No"/>
    <x v="2"/>
    <s v="Diabetes"/>
    <s v="2-Jun-1978"/>
    <n v="7033.08"/>
    <s v="tier - 2"/>
    <s v="tier - 2"/>
    <s v="R1013"/>
    <n v="45"/>
  </r>
  <r>
    <s v="Id1490"/>
    <s v="  Ashley R"/>
    <n v="18.760000000000002"/>
    <n v="4.88"/>
    <x v="1"/>
    <s v="No"/>
    <s v="Yes"/>
    <n v="1"/>
    <s v="No"/>
    <x v="2"/>
    <s v="Normal"/>
    <s v="6-Jul-1969"/>
    <n v="7003.1"/>
    <s v="tier - 2"/>
    <s v="tier - 3"/>
    <s v="R1013"/>
    <n v="54"/>
  </r>
  <r>
    <s v="Id1491"/>
    <s v="  Leslie A"/>
    <n v="24.36"/>
    <n v="5.57"/>
    <x v="0"/>
    <s v="No"/>
    <s v="No"/>
    <n v="0"/>
    <s v="No"/>
    <x v="2"/>
    <s v="Normal"/>
    <s v="1-Sep-1982"/>
    <n v="6989.95"/>
    <s v="tier - 2"/>
    <s v="tier - 1"/>
    <s v="R1013"/>
    <n v="41"/>
  </r>
  <r>
    <s v="Id1492"/>
    <s v="  Mauricio J"/>
    <n v="32.299999999999997"/>
    <n v="5.31"/>
    <x v="0"/>
    <s v="No"/>
    <s v="No"/>
    <n v="0"/>
    <s v="No"/>
    <x v="0"/>
    <s v="Normal"/>
    <s v="18-Oct-1982"/>
    <n v="6986.7"/>
    <s v="tier - 3"/>
    <s v="tier - 1"/>
    <s v="R1012"/>
    <n v="41"/>
  </r>
  <r>
    <s v="Id1493"/>
    <s v="  Kieran"/>
    <n v="22.704999999999998"/>
    <n v="4.57"/>
    <x v="1"/>
    <s v="No"/>
    <s v="No"/>
    <n v="0"/>
    <s v="No"/>
    <x v="2"/>
    <s v="Normal"/>
    <s v="10-Dec-1985"/>
    <n v="6985.51"/>
    <s v="tier - 2"/>
    <s v="tier - 2"/>
    <s v="R1019"/>
    <n v="38"/>
  </r>
  <r>
    <s v="Id1494"/>
    <s v="  Elizabeth A"/>
    <n v="21.79"/>
    <n v="8.6999999999999993"/>
    <x v="1"/>
    <s v="No"/>
    <s v="No"/>
    <n v="1"/>
    <s v="No"/>
    <x v="2"/>
    <s v="Diabetes"/>
    <s v="3-Jun-1975"/>
    <n v="6965.21"/>
    <s v="tier - 2"/>
    <s v="tier - 3"/>
    <s v="R1013"/>
    <n v="48"/>
  </r>
  <r>
    <s v="Id1495"/>
    <s v="  Zeke M"/>
    <n v="24.52"/>
    <n v="4.76"/>
    <x v="0"/>
    <s v="No"/>
    <s v="No"/>
    <n v="0"/>
    <s v="No"/>
    <x v="2"/>
    <s v="Normal"/>
    <s v="18-Aug-1980"/>
    <n v="6951.12"/>
    <s v="tier - 2"/>
    <s v="tier - 2"/>
    <s v="R1013"/>
    <n v="43"/>
  </r>
  <r>
    <s v="Id1496"/>
    <s v="  Chip"/>
    <n v="39.520000000000003"/>
    <n v="11.81"/>
    <x v="0"/>
    <s v="No"/>
    <s v="No"/>
    <n v="0"/>
    <s v="No"/>
    <x v="0"/>
    <s v="Diabetes"/>
    <s v="15-Dec-1978"/>
    <n v="6948.7"/>
    <s v="tier - 1"/>
    <s v="tier - 2"/>
    <s v="R1012"/>
    <n v="45"/>
  </r>
  <r>
    <s v="Id1497"/>
    <s v="  Miguel Angel Sr"/>
    <n v="24.49"/>
    <n v="4.67"/>
    <x v="0"/>
    <s v="No"/>
    <s v="No"/>
    <n v="0"/>
    <s v="No"/>
    <x v="2"/>
    <s v="Normal"/>
    <s v="5-Oct-1980"/>
    <n v="6940.94"/>
    <s v="tier - 2"/>
    <s v="tier - 3"/>
    <s v="R1013"/>
    <n v="43"/>
  </r>
  <r>
    <s v="Id1498"/>
    <s v="  Brian"/>
    <n v="26.315000000000001"/>
    <n v="6.02"/>
    <x v="0"/>
    <s v="No"/>
    <s v="No"/>
    <n v="0"/>
    <s v="No"/>
    <x v="1"/>
    <s v="Prediabetes"/>
    <s v="30-Aug-1980"/>
    <n v="6940.91"/>
    <s v="tier - 2"/>
    <s v="tier - 2"/>
    <s v="R1012"/>
    <n v="43"/>
  </r>
  <r>
    <s v="Id1499"/>
    <s v="  Meghan"/>
    <n v="22.58"/>
    <n v="7.46"/>
    <x v="0"/>
    <s v="No"/>
    <s v="No"/>
    <n v="0"/>
    <s v="No"/>
    <x v="2"/>
    <s v="Diabetes"/>
    <s v="29-Nov-1978"/>
    <n v="6938.11"/>
    <s v="tier - 2"/>
    <s v="tier - 2"/>
    <s v="R1013"/>
    <n v="45"/>
  </r>
  <r>
    <s v="Id1500"/>
    <s v="  Meredith L"/>
    <n v="19.475000000000001"/>
    <n v="4.74"/>
    <x v="0"/>
    <s v="No"/>
    <s v="No"/>
    <n v="1"/>
    <s v="No"/>
    <x v="2"/>
    <s v="Normal"/>
    <s v="5-Sep-1984"/>
    <n v="6933.24"/>
    <s v="tier - 2"/>
    <s v="tier - 3"/>
    <s v="R1012"/>
    <n v="39"/>
  </r>
  <r>
    <s v="Id1501"/>
    <s v="  Millicent M"/>
    <n v="26.33"/>
    <n v="4.79"/>
    <x v="0"/>
    <s v="No"/>
    <s v="No"/>
    <n v="0"/>
    <s v="No"/>
    <x v="1"/>
    <s v="Normal"/>
    <s v="21-Dec-1989"/>
    <n v="6895.19"/>
    <s v="tier - 2"/>
    <s v="tier - 3"/>
    <s v="R1024"/>
    <n v="34"/>
  </r>
  <r>
    <s v="Id1502"/>
    <s v="  Kathleen"/>
    <n v="17.29"/>
    <n v="5.35"/>
    <x v="1"/>
    <s v="No"/>
    <s v="No"/>
    <n v="0"/>
    <s v="No"/>
    <x v="3"/>
    <s v="Normal"/>
    <s v="10-Sep-1985"/>
    <n v="6877.98"/>
    <s v="tier - 2"/>
    <s v="tier - 1"/>
    <s v="R1024"/>
    <n v="38"/>
  </r>
  <r>
    <s v="Id1503"/>
    <s v="  Kimberly K"/>
    <n v="42.88"/>
    <n v="4.87"/>
    <x v="0"/>
    <s v="Yes"/>
    <s v="No"/>
    <n v="1"/>
    <s v="No"/>
    <x v="0"/>
    <s v="Normal"/>
    <s v="24-Dec-2004"/>
    <n v="6876.53"/>
    <s v="tier - 2"/>
    <s v="tier - 1"/>
    <s v="R1012"/>
    <n v="19"/>
  </r>
  <r>
    <s v="Id1504"/>
    <s v="  Justin C"/>
    <n v="32.200000000000003"/>
    <n v="10.09"/>
    <x v="1"/>
    <s v="No"/>
    <s v="No"/>
    <n v="0"/>
    <s v="No"/>
    <x v="0"/>
    <s v="Diabetes"/>
    <s v="23-Jun-1981"/>
    <n v="6875.96"/>
    <s v="tier - 2"/>
    <s v="tier - 2"/>
    <s v="R1011"/>
    <n v="42"/>
  </r>
  <r>
    <s v="Id1505"/>
    <s v="  Tristan P"/>
    <n v="18.75"/>
    <n v="5.47"/>
    <x v="1"/>
    <s v="No"/>
    <s v="Yes"/>
    <n v="1"/>
    <s v="No"/>
    <x v="2"/>
    <s v="Normal"/>
    <s v="23-Oct-1969"/>
    <n v="6868.39"/>
    <s v="tier - 2"/>
    <s v="tier - 2"/>
    <s v="R1013"/>
    <n v="54"/>
  </r>
  <r>
    <s v="Id1506"/>
    <s v="  Traci A"/>
    <n v="22.36"/>
    <n v="8.6"/>
    <x v="0"/>
    <s v="No"/>
    <s v="No"/>
    <n v="0"/>
    <s v="No"/>
    <x v="2"/>
    <s v="Diabetes"/>
    <s v="5-Aug-1978"/>
    <n v="6863.49"/>
    <s v="tier - 2"/>
    <s v="tier - 1"/>
    <s v="R1013"/>
    <n v="45"/>
  </r>
  <r>
    <s v="Id1507"/>
    <s v="  Justin P"/>
    <n v="23.94"/>
    <n v="10.74"/>
    <x v="1"/>
    <s v="No"/>
    <s v="No"/>
    <n v="0"/>
    <s v="No"/>
    <x v="2"/>
    <s v="Diabetes"/>
    <s v="19-Jun-1981"/>
    <n v="6858.48"/>
    <s v="tier - 2"/>
    <s v="tier - 2"/>
    <s v="R1019"/>
    <n v="42"/>
  </r>
  <r>
    <s v="Id1508"/>
    <s v="  Logan M"/>
    <n v="30.1"/>
    <n v="4.3899999999999997"/>
    <x v="0"/>
    <s v="No"/>
    <s v="Yes"/>
    <n v="1"/>
    <s v="No"/>
    <x v="0"/>
    <s v="Normal"/>
    <s v="4-Nov-1979"/>
    <n v="6849.03"/>
    <s v="tier - 2"/>
    <s v="tier - 2"/>
    <s v="R1011"/>
    <n v="44"/>
  </r>
  <r>
    <s v="Id1509"/>
    <s v="  Sebastien"/>
    <n v="21.93"/>
    <n v="6.3"/>
    <x v="0"/>
    <s v="No"/>
    <s v="No"/>
    <n v="0"/>
    <s v="No"/>
    <x v="2"/>
    <s v="Prediabetes"/>
    <s v="15-Jun-1977"/>
    <n v="6843.17"/>
    <s v="tier - 2"/>
    <s v="tier - 1"/>
    <s v="R1013"/>
    <n v="46"/>
  </r>
  <r>
    <s v="Id1510"/>
    <s v="  Tiffany A"/>
    <n v="39.75"/>
    <n v="5.41"/>
    <x v="0"/>
    <s v="Yes"/>
    <s v="No"/>
    <n v="1"/>
    <s v="No"/>
    <x v="0"/>
    <s v="Normal"/>
    <s v="30-Nov-2000"/>
    <n v="6842.28"/>
    <s v="tier - 2"/>
    <s v="tier - 1"/>
    <s v="R1012"/>
    <n v="23"/>
  </r>
  <r>
    <s v="Id1511"/>
    <s v="  Matthew"/>
    <n v="26.03"/>
    <n v="4.47"/>
    <x v="0"/>
    <s v="No"/>
    <s v="Yes"/>
    <n v="1"/>
    <s v="No"/>
    <x v="1"/>
    <s v="Normal"/>
    <s v="15-Jul-1979"/>
    <n v="6837.37"/>
    <s v="tier - 3"/>
    <s v="tier - 1"/>
    <s v="R1016"/>
    <n v="44"/>
  </r>
  <r>
    <s v="Id1512"/>
    <s v="  Luke"/>
    <n v="34.51"/>
    <n v="6.26"/>
    <x v="0"/>
    <s v="No"/>
    <s v="No"/>
    <n v="0"/>
    <s v="No"/>
    <x v="0"/>
    <s v="Prediabetes"/>
    <s v="8-Jul-1994"/>
    <n v="6827.69"/>
    <s v="tier - 2"/>
    <s v="tier - 2"/>
    <s v="R1021"/>
    <n v="29"/>
  </r>
  <r>
    <s v="Id1513"/>
    <s v="  Leigh"/>
    <n v="19.32"/>
    <n v="11.58"/>
    <x v="1"/>
    <s v="No"/>
    <s v="No"/>
    <n v="1"/>
    <s v="No"/>
    <x v="2"/>
    <s v="Diabetes"/>
    <s v="17-Aug-1975"/>
    <n v="6809.46"/>
    <s v="tier - 2"/>
    <s v="tier - 1"/>
    <s v="R1012"/>
    <n v="48"/>
  </r>
  <r>
    <s v="Id1514"/>
    <s v="  Yosuke"/>
    <n v="28.5"/>
    <n v="4.3600000000000003"/>
    <x v="0"/>
    <s v="No"/>
    <s v="No"/>
    <n v="0"/>
    <s v="No"/>
    <x v="1"/>
    <s v="Normal"/>
    <s v="29-Jun-1991"/>
    <n v="6799.46"/>
    <s v="tier - 1"/>
    <s v="tier - 2"/>
    <s v="R1014"/>
    <n v="32"/>
  </r>
  <r>
    <s v="Id1515"/>
    <s v="  Matthew"/>
    <n v="30.875"/>
    <n v="4.1399999999999997"/>
    <x v="1"/>
    <s v="No"/>
    <s v="No"/>
    <n v="0"/>
    <s v="No"/>
    <x v="0"/>
    <s v="Normal"/>
    <s v="24-Dec-1985"/>
    <n v="6796.86"/>
    <s v="tier - 3"/>
    <s v="tier - 3"/>
    <s v="R1012"/>
    <n v="38"/>
  </r>
  <r>
    <s v="Id1516"/>
    <s v="  Jacob"/>
    <n v="24.02"/>
    <n v="4.38"/>
    <x v="0"/>
    <s v="No"/>
    <s v="No"/>
    <n v="0"/>
    <s v="No"/>
    <x v="2"/>
    <s v="Normal"/>
    <s v="23-Nov-1980"/>
    <n v="6781.52"/>
    <s v="tier - 2"/>
    <s v="tier - 2"/>
    <s v="R1013"/>
    <n v="43"/>
  </r>
  <r>
    <s v="Id1517"/>
    <s v="  Jodi"/>
    <n v="36.08"/>
    <n v="11.61"/>
    <x v="1"/>
    <s v="No"/>
    <s v="No"/>
    <n v="0"/>
    <s v="No"/>
    <x v="0"/>
    <s v="Diabetes"/>
    <s v="8-Oct-1981"/>
    <n v="6781.35"/>
    <s v="tier - 2"/>
    <s v="tier - 1"/>
    <s v="R1013"/>
    <n v="42"/>
  </r>
  <r>
    <s v="Id1518"/>
    <s v="  Lauren"/>
    <n v="32.200000000000003"/>
    <n v="10.59"/>
    <x v="1"/>
    <s v="No"/>
    <s v="No"/>
    <n v="0"/>
    <s v="No"/>
    <x v="0"/>
    <s v="Diabetes"/>
    <s v="3-Sep-1981"/>
    <n v="6775.96"/>
    <s v="tier - 2"/>
    <s v="tier - 3"/>
    <s v="R1011"/>
    <n v="42"/>
  </r>
  <r>
    <s v="Id1519"/>
    <s v="  Misti C"/>
    <n v="28.05"/>
    <n v="11.85"/>
    <x v="1"/>
    <s v="No"/>
    <s v="No"/>
    <n v="0"/>
    <s v="No"/>
    <x v="1"/>
    <s v="Diabetes"/>
    <s v="21-Sep-1981"/>
    <n v="6770.19"/>
    <s v="tier - 2"/>
    <s v="tier - 3"/>
    <s v="R1013"/>
    <n v="42"/>
  </r>
  <r>
    <s v="Id1520"/>
    <s v="  Angela J"/>
    <n v="19"/>
    <n v="5.46"/>
    <x v="1"/>
    <s v="No"/>
    <s v="No"/>
    <n v="1"/>
    <s v="No"/>
    <x v="2"/>
    <s v="Normal"/>
    <s v="10-Oct-1988"/>
    <n v="6753.04"/>
    <s v="tier - 2"/>
    <s v="tier - 2"/>
    <s v="R1024"/>
    <n v="35"/>
  </r>
  <r>
    <s v="Id1521"/>
    <s v="  Jonathan D"/>
    <n v="16.13"/>
    <n v="4.54"/>
    <x v="1"/>
    <s v="No"/>
    <s v="No"/>
    <n v="2"/>
    <s v="No"/>
    <x v="3"/>
    <s v="Normal"/>
    <s v="9-Dec-1966"/>
    <n v="6750.27"/>
    <s v="tier - 3"/>
    <s v="tier - 2"/>
    <s v="R1013"/>
    <n v="57"/>
  </r>
  <r>
    <s v="Id1522"/>
    <s v="  Victoria"/>
    <n v="18.77"/>
    <n v="11.98"/>
    <x v="1"/>
    <s v="No"/>
    <s v="No"/>
    <n v="2"/>
    <s v="No"/>
    <x v="2"/>
    <s v="Diabetes"/>
    <s v="17-Jun-1970"/>
    <n v="6749.63"/>
    <s v="tier - 2"/>
    <s v="tier - 1"/>
    <s v="R1013"/>
    <n v="53"/>
  </r>
  <r>
    <s v="Id1523"/>
    <s v="  Adrian R"/>
    <n v="28.88"/>
    <n v="6.59"/>
    <x v="1"/>
    <s v="No"/>
    <s v="No"/>
    <n v="1"/>
    <s v="No"/>
    <x v="1"/>
    <s v="Diabetes"/>
    <s v="5-Jun-1986"/>
    <n v="6748.59"/>
    <s v="tier - 3"/>
    <s v="tier - 1"/>
    <s v="R1016"/>
    <n v="37"/>
  </r>
  <r>
    <s v="Id1524"/>
    <s v="  Andrew"/>
    <n v="27.55"/>
    <n v="10.83"/>
    <x v="1"/>
    <s v="No"/>
    <s v="No"/>
    <n v="1"/>
    <s v="No"/>
    <x v="1"/>
    <s v="Diabetes"/>
    <s v="7-Aug-1986"/>
    <n v="6746.74"/>
    <s v="tier - 3"/>
    <s v="tier - 2"/>
    <s v="R1016"/>
    <n v="37"/>
  </r>
  <r>
    <s v="Id1525"/>
    <s v="  Jason A"/>
    <n v="15.6"/>
    <n v="8.6"/>
    <x v="0"/>
    <s v="No"/>
    <s v="No"/>
    <n v="0"/>
    <s v="No"/>
    <x v="3"/>
    <s v="Diabetes"/>
    <s v="18-Jul-1968"/>
    <n v="6738.84"/>
    <s v="tier - 3"/>
    <s v="tier - 1"/>
    <s v="R1012"/>
    <n v="55"/>
  </r>
  <r>
    <s v="Id1526"/>
    <s v="  Rachel"/>
    <n v="21.99"/>
    <n v="11.17"/>
    <x v="0"/>
    <s v="No"/>
    <s v="No"/>
    <n v="0"/>
    <s v="No"/>
    <x v="2"/>
    <s v="Diabetes"/>
    <s v="21-Oct-1978"/>
    <n v="6737.98"/>
    <s v="tier - 2"/>
    <s v="tier - 3"/>
    <s v="R1013"/>
    <n v="45"/>
  </r>
  <r>
    <s v="Id1527"/>
    <s v="  Susan"/>
    <n v="34.85"/>
    <n v="5.75"/>
    <x v="0"/>
    <s v="No"/>
    <s v="No"/>
    <n v="0"/>
    <s v="No"/>
    <x v="0"/>
    <s v="Prediabetes"/>
    <s v="13-Jun-1994"/>
    <n v="6721.37"/>
    <s v="tier - 2"/>
    <s v="tier - 1"/>
    <s v="R1012"/>
    <n v="29"/>
  </r>
  <r>
    <s v="Id1528"/>
    <s v="  Cameron M"/>
    <n v="24.51"/>
    <n v="4.83"/>
    <x v="1"/>
    <s v="No"/>
    <s v="Yes"/>
    <n v="1"/>
    <s v="No"/>
    <x v="2"/>
    <s v="Normal"/>
    <s v="12-Jun-1983"/>
    <n v="6710.19"/>
    <s v="tier - 3"/>
    <s v="tier - 3"/>
    <s v="R1012"/>
    <n v="40"/>
  </r>
  <r>
    <s v="Id1529"/>
    <s v="  Claudia A"/>
    <n v="19.399999999999999"/>
    <n v="11.93"/>
    <x v="0"/>
    <s v="No"/>
    <s v="No"/>
    <n v="0"/>
    <s v="No"/>
    <x v="2"/>
    <s v="Diabetes"/>
    <s v="12-Dec-1971"/>
    <n v="6706.47"/>
    <s v="tier - 2"/>
    <s v="tier - 1"/>
    <s v="R1013"/>
    <n v="52"/>
  </r>
  <r>
    <s v="Id1530"/>
    <s v="  Kate"/>
    <n v="15.1"/>
    <n v="8.41"/>
    <x v="0"/>
    <s v="No"/>
    <s v="No"/>
    <n v="0"/>
    <s v="No"/>
    <x v="3"/>
    <s v="Diabetes"/>
    <s v="13-Jul-1968"/>
    <n v="6700.56"/>
    <s v="tier - 3"/>
    <s v="tier - 1"/>
    <s v="R1012"/>
    <n v="55"/>
  </r>
  <r>
    <s v="Id1531"/>
    <s v="  Nicole M"/>
    <n v="23.37"/>
    <n v="5.59"/>
    <x v="1"/>
    <s v="No"/>
    <s v="No"/>
    <n v="0"/>
    <s v="No"/>
    <x v="2"/>
    <s v="Normal"/>
    <s v="9-Jul-1985"/>
    <n v="6686.43"/>
    <s v="tier - 2"/>
    <s v="tier - 3"/>
    <s v="R1012"/>
    <n v="38"/>
  </r>
  <r>
    <s v="Id1532"/>
    <s v="  Jack"/>
    <n v="42.4"/>
    <n v="4.0599999999999996"/>
    <x v="0"/>
    <s v="No"/>
    <s v="No"/>
    <n v="0"/>
    <s v="No"/>
    <x v="0"/>
    <s v="Normal"/>
    <s v="20-Oct-1989"/>
    <n v="6666.24"/>
    <s v="tier - 3"/>
    <s v="tier - 1"/>
    <s v="R1011"/>
    <n v="34"/>
  </r>
  <r>
    <s v="Id1533"/>
    <s v="  Gregory"/>
    <n v="28.405000000000001"/>
    <n v="7.02"/>
    <x v="1"/>
    <s v="No"/>
    <s v="No"/>
    <n v="0"/>
    <s v="No"/>
    <x v="1"/>
    <s v="Diabetes"/>
    <s v="17-Sep-1981"/>
    <n v="6664.69"/>
    <s v="tier - 3"/>
    <s v="tier - 1"/>
    <s v="R1012"/>
    <n v="42"/>
  </r>
  <r>
    <s v="Id1534"/>
    <s v="  Rebecca"/>
    <n v="23.4"/>
    <n v="4.47"/>
    <x v="0"/>
    <s v="No"/>
    <s v="No"/>
    <n v="0"/>
    <s v="No"/>
    <x v="2"/>
    <s v="Normal"/>
    <s v="27-Sep-1982"/>
    <n v="6664.32"/>
    <s v="tier - 2"/>
    <s v="tier - 2"/>
    <s v="R1013"/>
    <n v="41"/>
  </r>
  <r>
    <s v="Id1535"/>
    <s v="  Adam"/>
    <n v="33.44"/>
    <n v="4.54"/>
    <x v="0"/>
    <s v="No"/>
    <s v="No"/>
    <n v="0"/>
    <s v="No"/>
    <x v="0"/>
    <s v="Normal"/>
    <s v="19-Nov-1989"/>
    <n v="6653.79"/>
    <s v="tier - 2"/>
    <s v="tier - 1"/>
    <s v="R1013"/>
    <n v="34"/>
  </r>
  <r>
    <s v="Id1536"/>
    <s v="  Ryan"/>
    <n v="21.12"/>
    <n v="4.99"/>
    <x v="0"/>
    <s v="No"/>
    <s v="No"/>
    <n v="1"/>
    <s v="No"/>
    <x v="2"/>
    <s v="Normal"/>
    <s v="1-Jul-1984"/>
    <n v="6652.53"/>
    <s v="tier - 3"/>
    <s v="tier - 2"/>
    <s v="R1013"/>
    <n v="39"/>
  </r>
  <r>
    <s v="Id1537"/>
    <s v="  Jackie K"/>
    <n v="18.48"/>
    <n v="10.84"/>
    <x v="1"/>
    <s v="No"/>
    <s v="No"/>
    <n v="2"/>
    <s v="No"/>
    <x v="3"/>
    <s v="Diabetes"/>
    <s v="8-Nov-1970"/>
    <n v="6651.26"/>
    <s v="tier - 2"/>
    <s v="tier - 3"/>
    <s v="R1013"/>
    <n v="53"/>
  </r>
  <r>
    <s v="Id1538"/>
    <s v="  Chris"/>
    <n v="16.815000000000001"/>
    <n v="5.63"/>
    <x v="0"/>
    <s v="No"/>
    <s v="No"/>
    <n v="1"/>
    <s v="No"/>
    <x v="3"/>
    <s v="Normal"/>
    <s v="8-Dec-1984"/>
    <n v="6640.54"/>
    <s v="tier - 2"/>
    <s v="tier - 3"/>
    <s v="R1019"/>
    <n v="39"/>
  </r>
  <r>
    <s v="Id1539"/>
    <s v="  Tyler C"/>
    <n v="26.72"/>
    <n v="4.1399999999999997"/>
    <x v="0"/>
    <s v="No"/>
    <s v="No"/>
    <n v="0"/>
    <s v="No"/>
    <x v="1"/>
    <s v="Normal"/>
    <s v="6-Jun-1990"/>
    <n v="6639.3"/>
    <s v="tier - 2"/>
    <s v="tier - 2"/>
    <s v="R1021"/>
    <n v="33"/>
  </r>
  <r>
    <s v="Id1540"/>
    <s v="  Yoshie"/>
    <n v="41.42"/>
    <n v="5.17"/>
    <x v="0"/>
    <s v="No"/>
    <s v="Yes"/>
    <n v="1"/>
    <s v="No"/>
    <x v="0"/>
    <s v="Normal"/>
    <s v="4-Sep-2003"/>
    <n v="6638.16"/>
    <s v="tier - 2"/>
    <s v="tier - 1"/>
    <s v="R1012"/>
    <n v="20"/>
  </r>
  <r>
    <s v="Id1541"/>
    <s v="  Lauren A"/>
    <n v="20.69"/>
    <n v="6.93"/>
    <x v="0"/>
    <s v="No"/>
    <s v="No"/>
    <n v="2"/>
    <s v="No"/>
    <x v="2"/>
    <s v="Diabetes"/>
    <s v="29-Aug-1973"/>
    <n v="6630.31"/>
    <s v="tier - 2"/>
    <s v="tier - 1"/>
    <s v="R1013"/>
    <n v="50"/>
  </r>
  <r>
    <s v="Id1542"/>
    <s v="  Mason D"/>
    <n v="41.23"/>
    <n v="4.24"/>
    <x v="0"/>
    <s v="No"/>
    <s v="No"/>
    <n v="0"/>
    <s v="No"/>
    <x v="0"/>
    <s v="Normal"/>
    <s v="28-Aug-1982"/>
    <n v="6610.11"/>
    <s v="tier - 3"/>
    <s v="tier - 2"/>
    <s v="R1015"/>
    <n v="41"/>
  </r>
  <r>
    <s v="Id1543"/>
    <s v="  Ryan"/>
    <n v="29.9"/>
    <n v="5.91"/>
    <x v="0"/>
    <s v="No"/>
    <s v="No"/>
    <n v="0"/>
    <s v="No"/>
    <x v="1"/>
    <s v="Prediabetes"/>
    <s v="7-Nov-1982"/>
    <n v="6600.36"/>
    <s v="tier - 2"/>
    <s v="tier - 3"/>
    <s v="R1011"/>
    <n v="41"/>
  </r>
  <r>
    <s v="Id1544"/>
    <s v="  Arturo"/>
    <n v="34.104999999999997"/>
    <n v="5.93"/>
    <x v="0"/>
    <s v="No"/>
    <s v="No"/>
    <n v="0"/>
    <s v="No"/>
    <x v="0"/>
    <s v="Prediabetes"/>
    <s v="29-Dec-1982"/>
    <n v="6600.21"/>
    <s v="tier - 3"/>
    <s v="tier - 2"/>
    <s v="R1016"/>
    <n v="41"/>
  </r>
  <r>
    <s v="Id1545"/>
    <s v="  Jake"/>
    <n v="24.97"/>
    <n v="5.66"/>
    <x v="0"/>
    <s v="No"/>
    <s v="No"/>
    <n v="0"/>
    <s v="No"/>
    <x v="1"/>
    <s v="Normal"/>
    <s v="22-Nov-1982"/>
    <n v="6593.51"/>
    <s v="tier - 2"/>
    <s v="tier - 1"/>
    <s v="R1013"/>
    <n v="41"/>
  </r>
  <r>
    <s v="Id1546"/>
    <s v="  Sarah E"/>
    <n v="34.799999999999997"/>
    <n v="4.1900000000000004"/>
    <x v="0"/>
    <s v="No"/>
    <s v="No"/>
    <n v="1"/>
    <s v="No"/>
    <x v="0"/>
    <s v="Normal"/>
    <s v="5-Oct-1984"/>
    <n v="6571.54"/>
    <s v="tier - 2"/>
    <s v="tier - 3"/>
    <s v="R1011"/>
    <n v="39"/>
  </r>
  <r>
    <s v="Id1547"/>
    <s v="  Alison L"/>
    <n v="32.965000000000003"/>
    <n v="9.2100000000000009"/>
    <x v="1"/>
    <s v="No"/>
    <s v="No"/>
    <n v="0"/>
    <s v="No"/>
    <x v="0"/>
    <s v="Diabetes"/>
    <s v="20-Jul-1981"/>
    <n v="6571.02"/>
    <s v="tier - 2"/>
    <s v="tier - 1"/>
    <s v="R1012"/>
    <n v="42"/>
  </r>
  <r>
    <s v="Id1548"/>
    <s v="  Karen A"/>
    <n v="27.265000000000001"/>
    <n v="5.51"/>
    <x v="0"/>
    <s v="No"/>
    <s v="No"/>
    <n v="1"/>
    <s v="No"/>
    <x v="1"/>
    <s v="Normal"/>
    <s v="20-Sep-1984"/>
    <n v="6555.07"/>
    <s v="tier - 2"/>
    <s v="tier - 2"/>
    <s v="R1024"/>
    <n v="39"/>
  </r>
  <r>
    <s v="Id1549"/>
    <s v="  Thomas R"/>
    <n v="17.059999999999999"/>
    <n v="8.5"/>
    <x v="0"/>
    <s v="No"/>
    <s v="No"/>
    <n v="0"/>
    <s v="No"/>
    <x v="3"/>
    <s v="Diabetes"/>
    <s v="11-Dec-1968"/>
    <n v="6552.01"/>
    <s v="tier - 3"/>
    <s v="tier - 2"/>
    <s v="R1013"/>
    <n v="55"/>
  </r>
  <r>
    <s v="Id1550"/>
    <s v="  Stephanie W"/>
    <n v="36.29"/>
    <n v="6.23"/>
    <x v="0"/>
    <s v="No"/>
    <s v="No"/>
    <n v="0"/>
    <s v="No"/>
    <x v="0"/>
    <s v="Prediabetes"/>
    <s v="6-Aug-1989"/>
    <n v="6551.75"/>
    <s v="tier - 2"/>
    <s v="tier - 2"/>
    <s v="R1024"/>
    <n v="34"/>
  </r>
  <r>
    <s v="Id1551"/>
    <s v="  Ezra"/>
    <n v="28.594999999999999"/>
    <n v="8.5299999999999994"/>
    <x v="1"/>
    <s v="No"/>
    <s v="No"/>
    <n v="1"/>
    <s v="No"/>
    <x v="1"/>
    <s v="Diabetes"/>
    <s v="18-Dec-1986"/>
    <n v="6548.2"/>
    <s v="tier - 2"/>
    <s v="tier - 3"/>
    <s v="R1012"/>
    <n v="37"/>
  </r>
  <r>
    <s v="Id1552"/>
    <s v="  Jim"/>
    <n v="17.8"/>
    <n v="5.75"/>
    <x v="1"/>
    <s v="No"/>
    <s v="Yes"/>
    <n v="1"/>
    <s v="No"/>
    <x v="3"/>
    <s v="Prediabetes"/>
    <s v="3-Dec-1969"/>
    <n v="6546.16"/>
    <s v="tier - 2"/>
    <s v="tier - 3"/>
    <s v="R1013"/>
    <n v="54"/>
  </r>
  <r>
    <s v="Id1553"/>
    <s v="  Ari L"/>
    <n v="21.4"/>
    <n v="5.6"/>
    <x v="0"/>
    <s v="No"/>
    <s v="No"/>
    <n v="0"/>
    <s v="No"/>
    <x v="2"/>
    <s v="Normal"/>
    <s v="2-Oct-1982"/>
    <n v="6536.68"/>
    <s v="tier - 2"/>
    <s v="tier - 2"/>
    <s v="R1012"/>
    <n v="41"/>
  </r>
  <r>
    <s v="Id1554"/>
    <s v="  Fanny"/>
    <n v="23.01"/>
    <n v="4.68"/>
    <x v="0"/>
    <s v="No"/>
    <s v="No"/>
    <n v="0"/>
    <s v="No"/>
    <x v="2"/>
    <s v="Normal"/>
    <s v="12-Aug-1982"/>
    <n v="6532.04"/>
    <s v="tier - 2"/>
    <s v="tier - 1"/>
    <s v="R1013"/>
    <n v="41"/>
  </r>
  <r>
    <s v="Id1555"/>
    <s v="  Heather"/>
    <n v="19.86"/>
    <n v="5.62"/>
    <x v="1"/>
    <s v="No"/>
    <s v="No"/>
    <n v="0"/>
    <s v="No"/>
    <x v="2"/>
    <s v="Normal"/>
    <s v="23-Oct-1976"/>
    <n v="6529.21"/>
    <s v="tier - 2"/>
    <s v="tier - 1"/>
    <s v="R1013"/>
    <n v="47"/>
  </r>
  <r>
    <s v="Id1556"/>
    <s v="  Peter W"/>
    <n v="33.58"/>
    <n v="5.08"/>
    <x v="0"/>
    <s v="No"/>
    <s v="No"/>
    <n v="0"/>
    <s v="No"/>
    <x v="0"/>
    <s v="Normal"/>
    <s v="7-Jul-1994"/>
    <n v="6512.24"/>
    <s v="tier - 2"/>
    <s v="tier - 1"/>
    <s v="R1021"/>
    <n v="29"/>
  </r>
  <r>
    <s v="Id1557"/>
    <s v="  Catherine A"/>
    <n v="29.81"/>
    <n v="5.28"/>
    <x v="0"/>
    <s v="No"/>
    <s v="No"/>
    <n v="0"/>
    <s v="No"/>
    <x v="1"/>
    <s v="Normal"/>
    <s v="28-Aug-1982"/>
    <n v="6500.24"/>
    <s v="tier - 2"/>
    <s v="tier - 2"/>
    <s v="R1013"/>
    <n v="41"/>
  </r>
  <r>
    <s v="Id1558"/>
    <s v="  Kelly A"/>
    <n v="27.4"/>
    <n v="4.6100000000000003"/>
    <x v="0"/>
    <s v="No"/>
    <s v="No"/>
    <n v="0"/>
    <s v="No"/>
    <x v="1"/>
    <s v="Normal"/>
    <s v="9-Oct-1982"/>
    <n v="6496.89"/>
    <s v="tier - 2"/>
    <s v="tier - 3"/>
    <s v="R1011"/>
    <n v="41"/>
  </r>
  <r>
    <s v="Id1559"/>
    <s v="  Janel N"/>
    <n v="17.98"/>
    <n v="6.57"/>
    <x v="1"/>
    <s v="No"/>
    <s v="No"/>
    <n v="2"/>
    <s v="No"/>
    <x v="3"/>
    <s v="Diabetes"/>
    <s v="1-Dec-1970"/>
    <n v="6481.67"/>
    <s v="tier - 2"/>
    <s v="tier - 2"/>
    <s v="R1013"/>
    <n v="53"/>
  </r>
  <r>
    <s v="Id1560"/>
    <s v="  Yann Kai"/>
    <n v="37.9"/>
    <n v="5.83"/>
    <x v="0"/>
    <s v="No"/>
    <s v="No"/>
    <n v="0"/>
    <s v="No"/>
    <x v="0"/>
    <s v="Prediabetes"/>
    <s v="8-Jun-1980"/>
    <n v="6474.01"/>
    <s v="tier - 2"/>
    <s v="tier - 3"/>
    <s v="R1011"/>
    <n v="43"/>
  </r>
  <r>
    <s v="Id1561"/>
    <s v="  Zachary R"/>
    <n v="25.27"/>
    <n v="6.98"/>
    <x v="1"/>
    <s v="No"/>
    <s v="No"/>
    <n v="0"/>
    <s v="No"/>
    <x v="1"/>
    <s v="Diabetes"/>
    <s v="27-Jul-1981"/>
    <n v="6473.15"/>
    <s v="tier - 2"/>
    <s v="tier - 2"/>
    <s v="R1013"/>
    <n v="42"/>
  </r>
  <r>
    <s v="Id1562"/>
    <s v="  Alejandro Sr"/>
    <n v="29.26"/>
    <n v="4.03"/>
    <x v="0"/>
    <s v="No"/>
    <s v="No"/>
    <n v="1"/>
    <s v="No"/>
    <x v="1"/>
    <s v="Normal"/>
    <s v="1-Nov-1984"/>
    <n v="6457.84"/>
    <s v="tier - 2"/>
    <s v="tier - 3"/>
    <s v="R1012"/>
    <n v="39"/>
  </r>
  <r>
    <s v="Id1563"/>
    <s v="  Nicholas R"/>
    <n v="27.835000000000001"/>
    <n v="4.5599999999999996"/>
    <x v="0"/>
    <s v="No"/>
    <s v="No"/>
    <n v="1"/>
    <s v="No"/>
    <x v="1"/>
    <s v="Normal"/>
    <s v="26-Aug-1984"/>
    <n v="6455.86"/>
    <s v="tier - 3"/>
    <s v="tier - 3"/>
    <s v="R1012"/>
    <n v="39"/>
  </r>
  <r>
    <s v="Id1564"/>
    <s v="  Paul"/>
    <n v="46.53"/>
    <n v="5.38"/>
    <x v="1"/>
    <s v="No"/>
    <s v="No"/>
    <n v="0"/>
    <s v="No"/>
    <x v="0"/>
    <s v="Normal"/>
    <s v="22-Jul-1985"/>
    <n v="6435.62"/>
    <s v="tier - 3"/>
    <s v="tier - 2"/>
    <s v="R1013"/>
    <n v="38"/>
  </r>
  <r>
    <s v="Id1565"/>
    <s v="  Michael D"/>
    <n v="20.58"/>
    <n v="11.04"/>
    <x v="1"/>
    <s v="No"/>
    <s v="No"/>
    <n v="1"/>
    <s v="No"/>
    <x v="2"/>
    <s v="Diabetes"/>
    <s v="5-Aug-1975"/>
    <n v="6423.48"/>
    <s v="tier - 2"/>
    <s v="tier - 3"/>
    <s v="R1013"/>
    <n v="48"/>
  </r>
  <r>
    <s v="Id1566"/>
    <s v="  Marina"/>
    <n v="19.53"/>
    <n v="6.09"/>
    <x v="1"/>
    <s v="No"/>
    <s v="No"/>
    <n v="0"/>
    <s v="No"/>
    <x v="2"/>
    <s v="Prediabetes"/>
    <s v="30-Dec-1976"/>
    <n v="6417.28"/>
    <s v="tier - 2"/>
    <s v="tier - 3"/>
    <s v="R1013"/>
    <n v="47"/>
  </r>
  <r>
    <s v="Id1567"/>
    <s v="  Caroline"/>
    <n v="27.7"/>
    <n v="4.71"/>
    <x v="0"/>
    <s v="No"/>
    <s v="No"/>
    <n v="1"/>
    <s v="No"/>
    <x v="1"/>
    <s v="Normal"/>
    <s v="4-Sep-1987"/>
    <n v="6414.18"/>
    <s v="tier - 2"/>
    <s v="tier - 2"/>
    <s v="R1011"/>
    <n v="36"/>
  </r>
  <r>
    <s v="Id1568"/>
    <s v="  Ross P"/>
    <n v="18.920000000000002"/>
    <n v="8.18"/>
    <x v="0"/>
    <s v="No"/>
    <s v="No"/>
    <n v="0"/>
    <s v="No"/>
    <x v="2"/>
    <s v="Diabetes"/>
    <s v="22-Aug-1971"/>
    <n v="6412.34"/>
    <s v="tier - 2"/>
    <s v="tier - 3"/>
    <s v="R1013"/>
    <n v="52"/>
  </r>
  <r>
    <s v="Id1569"/>
    <s v="  Aoife"/>
    <n v="17.760000000000002"/>
    <n v="11.18"/>
    <x v="1"/>
    <s v="No"/>
    <s v="No"/>
    <n v="2"/>
    <s v="No"/>
    <x v="3"/>
    <s v="Diabetes"/>
    <s v="20-Aug-1970"/>
    <n v="6407.05"/>
    <s v="tier - 2"/>
    <s v="tier - 1"/>
    <s v="R1013"/>
    <n v="53"/>
  </r>
  <r>
    <s v="Id1570"/>
    <s v="  Wesley"/>
    <n v="29.83"/>
    <n v="5.03"/>
    <x v="1"/>
    <s v="No"/>
    <s v="No"/>
    <n v="0"/>
    <s v="No"/>
    <x v="1"/>
    <s v="Normal"/>
    <s v="10-Dec-1985"/>
    <n v="6406.41"/>
    <s v="tier - 1"/>
    <s v="tier - 3"/>
    <s v="R1014"/>
    <n v="38"/>
  </r>
  <r>
    <s v="Id1571"/>
    <s v="  Rebecca J"/>
    <n v="23.465"/>
    <n v="5.56"/>
    <x v="0"/>
    <s v="No"/>
    <s v="No"/>
    <n v="1"/>
    <s v="No"/>
    <x v="2"/>
    <s v="Normal"/>
    <s v="9-Sep-1987"/>
    <n v="6402.29"/>
    <s v="tier - 2"/>
    <s v="tier - 3"/>
    <s v="R1024"/>
    <n v="36"/>
  </r>
  <r>
    <s v="Id1572"/>
    <s v="  Barry P"/>
    <n v="29.355"/>
    <n v="4.33"/>
    <x v="0"/>
    <s v="No"/>
    <s v="No"/>
    <n v="0"/>
    <s v="No"/>
    <x v="1"/>
    <s v="Normal"/>
    <s v="28-Oct-1982"/>
    <n v="6393.6"/>
    <s v="tier - 2"/>
    <s v="tier - 1"/>
    <s v="R1012"/>
    <n v="41"/>
  </r>
  <r>
    <s v="Id1573"/>
    <s v="  Maciej"/>
    <n v="35.49"/>
    <n v="5.21"/>
    <x v="1"/>
    <s v="No"/>
    <s v="Yes"/>
    <n v="1"/>
    <s v="No"/>
    <x v="0"/>
    <s v="Normal"/>
    <s v="16-Aug-1997"/>
    <n v="6389.53"/>
    <s v="tier - 2"/>
    <s v="tier - 2"/>
    <s v="R1021"/>
    <n v="26"/>
  </r>
  <r>
    <s v="Id1574"/>
    <s v="  Jerry D"/>
    <n v="26.315000000000001"/>
    <n v="5.89"/>
    <x v="0"/>
    <s v="No"/>
    <s v="No"/>
    <n v="0"/>
    <s v="No"/>
    <x v="1"/>
    <s v="Prediabetes"/>
    <s v="6-Aug-1982"/>
    <n v="6389.38"/>
    <s v="tier - 1"/>
    <s v="tier - 2"/>
    <s v="R1012"/>
    <n v="41"/>
  </r>
  <r>
    <s v="Id1575"/>
    <s v="  Eric A"/>
    <n v="19.79"/>
    <n v="4.8099999999999996"/>
    <x v="1"/>
    <s v="No"/>
    <s v="No"/>
    <n v="0"/>
    <s v="No"/>
    <x v="2"/>
    <s v="Normal"/>
    <s v="18-Nov-1976"/>
    <n v="6374.16"/>
    <s v="tier - 2"/>
    <s v="tier - 2"/>
    <s v="R1013"/>
    <n v="47"/>
  </r>
  <r>
    <s v="Id1576"/>
    <s v="  Cathi"/>
    <n v="40.564999999999998"/>
    <n v="5.66"/>
    <x v="0"/>
    <s v="No"/>
    <s v="No"/>
    <n v="1"/>
    <s v="No"/>
    <x v="0"/>
    <s v="Normal"/>
    <s v="13-Aug-1984"/>
    <n v="6373.56"/>
    <s v="tier - 2"/>
    <s v="tier - 1"/>
    <s v="R1012"/>
    <n v="39"/>
  </r>
  <r>
    <s v="Id1577"/>
    <s v="  Alex M"/>
    <n v="18.03"/>
    <n v="10.66"/>
    <x v="1"/>
    <s v="No"/>
    <s v="No"/>
    <n v="2"/>
    <s v="No"/>
    <x v="3"/>
    <s v="Diabetes"/>
    <s v="9-Nov-1970"/>
    <n v="6367.31"/>
    <s v="tier - 2"/>
    <s v="tier - 1"/>
    <s v="R1013"/>
    <n v="53"/>
  </r>
  <r>
    <s v="Id1578"/>
    <s v="  Liang"/>
    <n v="34.65"/>
    <n v="5.98"/>
    <x v="1"/>
    <s v="No"/>
    <s v="No"/>
    <n v="0"/>
    <s v="No"/>
    <x v="0"/>
    <s v="Prediabetes"/>
    <s v="7-Jul-1996"/>
    <n v="6361.47"/>
    <s v="tier - 2"/>
    <s v="tier - 3"/>
    <s v="R1021"/>
    <n v="27"/>
  </r>
  <r>
    <s v="Id1579"/>
    <s v="  Lexy"/>
    <n v="42.94"/>
    <n v="4.34"/>
    <x v="0"/>
    <s v="No"/>
    <s v="No"/>
    <n v="0"/>
    <s v="No"/>
    <x v="0"/>
    <s v="Normal"/>
    <s v="24-Jun-1989"/>
    <n v="6360.99"/>
    <s v="tier - 2"/>
    <s v="tier - 2"/>
    <s v="R1012"/>
    <n v="34"/>
  </r>
  <r>
    <s v="Id1580"/>
    <s v="  Michael"/>
    <n v="31.254999999999999"/>
    <n v="5.17"/>
    <x v="0"/>
    <s v="No"/>
    <s v="No"/>
    <n v="0"/>
    <s v="No"/>
    <x v="0"/>
    <s v="Normal"/>
    <s v="30-Oct-1980"/>
    <n v="6358.78"/>
    <s v="tier - 2"/>
    <s v="tier - 1"/>
    <s v="R1012"/>
    <n v="43"/>
  </r>
  <r>
    <s v="Id1581"/>
    <s v="  Samuel L"/>
    <n v="45.43"/>
    <n v="4.2300000000000004"/>
    <x v="1"/>
    <s v="No"/>
    <s v="Yes"/>
    <n v="1"/>
    <s v="No"/>
    <x v="0"/>
    <s v="Normal"/>
    <s v="19-Aug-1983"/>
    <n v="6356.27"/>
    <s v="tier - 3"/>
    <s v="tier - 2"/>
    <s v="R1013"/>
    <n v="40"/>
  </r>
  <r>
    <s v="Id1582"/>
    <s v="  Spencer A"/>
    <n v="32.340000000000003"/>
    <n v="4.88"/>
    <x v="1"/>
    <s v="No"/>
    <s v="Yes"/>
    <n v="1"/>
    <s v="No"/>
    <x v="0"/>
    <s v="Normal"/>
    <s v="21-Oct-1983"/>
    <n v="6338.08"/>
    <s v="tier - 2"/>
    <s v="tier - 1"/>
    <s v="R1013"/>
    <n v="40"/>
  </r>
  <r>
    <s v="Id1583"/>
    <s v="  Rochelle"/>
    <n v="25.46"/>
    <n v="9.7100000000000009"/>
    <x v="1"/>
    <s v="No"/>
    <s v="No"/>
    <n v="1"/>
    <s v="No"/>
    <x v="1"/>
    <s v="Diabetes"/>
    <s v="25-Sep-1986"/>
    <n v="6335.64"/>
    <s v="tier - 2"/>
    <s v="tier - 2"/>
    <s v="R1013"/>
    <n v="37"/>
  </r>
  <r>
    <s v="Id1584"/>
    <s v="  Paula"/>
    <n v="37.145000000000003"/>
    <n v="5.32"/>
    <x v="0"/>
    <s v="No"/>
    <s v="No"/>
    <n v="0"/>
    <s v="No"/>
    <x v="0"/>
    <s v="Normal"/>
    <s v="13-Aug-1990"/>
    <n v="6334.34"/>
    <s v="tier - 2"/>
    <s v="tier - 2"/>
    <s v="R1024"/>
    <n v="33"/>
  </r>
  <r>
    <s v="Id1585"/>
    <s v="  Madeline E"/>
    <n v="30.8"/>
    <n v="5.83"/>
    <x v="1"/>
    <s v="No"/>
    <s v="No"/>
    <n v="0"/>
    <s v="No"/>
    <x v="0"/>
    <s v="Prediabetes"/>
    <s v="15-Dec-1985"/>
    <n v="6313.76"/>
    <s v="tier - 2"/>
    <s v="tier - 1"/>
    <s v="R1013"/>
    <n v="38"/>
  </r>
  <r>
    <s v="Id1586"/>
    <s v="  Maria Isabel"/>
    <n v="29.5"/>
    <n v="5.54"/>
    <x v="1"/>
    <s v="No"/>
    <s v="No"/>
    <n v="0"/>
    <s v="No"/>
    <x v="1"/>
    <s v="Normal"/>
    <s v="19-Nov-1985"/>
    <n v="6311.95"/>
    <s v="tier - 2"/>
    <s v="tier - 1"/>
    <s v="R1011"/>
    <n v="38"/>
  </r>
  <r>
    <s v="Id1587"/>
    <s v="  Arthur M"/>
    <n v="43.39"/>
    <n v="5.85"/>
    <x v="0"/>
    <s v="Yes"/>
    <s v="No"/>
    <n v="1"/>
    <s v="No"/>
    <x v="0"/>
    <s v="Prediabetes"/>
    <s v="27-Jul-2004"/>
    <n v="6311.11"/>
    <s v="tier - 2"/>
    <s v="tier - 2"/>
    <s v="R1011"/>
    <n v="19"/>
  </r>
  <r>
    <s v="Id1588"/>
    <s v="  Joseph R"/>
    <n v="15.08"/>
    <n v="4.8499999999999996"/>
    <x v="1"/>
    <s v="No"/>
    <s v="Yes"/>
    <n v="1"/>
    <s v="No"/>
    <x v="3"/>
    <s v="Normal"/>
    <s v="4-Sep-1969"/>
    <n v="6305.61"/>
    <s v="tier - 2"/>
    <s v="tier - 2"/>
    <s v="R1012"/>
    <n v="54"/>
  </r>
  <r>
    <s v="Id1589"/>
    <s v="  Sachiko"/>
    <n v="20.48"/>
    <n v="11.09"/>
    <x v="0"/>
    <s v="No"/>
    <s v="No"/>
    <n v="0"/>
    <s v="No"/>
    <x v="2"/>
    <s v="Diabetes"/>
    <s v="17-Sep-1974"/>
    <n v="6302.23"/>
    <s v="tier - 2"/>
    <s v="tier - 1"/>
    <s v="R1013"/>
    <n v="49"/>
  </r>
  <r>
    <s v="Id1590"/>
    <s v="  Christopher"/>
    <n v="34.450000000000003"/>
    <n v="5.58"/>
    <x v="1"/>
    <s v="No"/>
    <s v="No"/>
    <n v="0"/>
    <s v="No"/>
    <x v="0"/>
    <s v="Normal"/>
    <s v="4-Jul-1996"/>
    <n v="6293.63"/>
    <s v="tier - 2"/>
    <s v="tier - 3"/>
    <s v="R1021"/>
    <n v="27"/>
  </r>
  <r>
    <s v="Id1591"/>
    <s v="  Joseph"/>
    <n v="34.21"/>
    <n v="9.7200000000000006"/>
    <x v="1"/>
    <s v="No"/>
    <s v="No"/>
    <n v="0"/>
    <s v="No"/>
    <x v="0"/>
    <s v="Diabetes"/>
    <s v="26-Aug-1981"/>
    <n v="6289.75"/>
    <s v="tier - 2"/>
    <s v="tier - 3"/>
    <s v="R1013"/>
    <n v="42"/>
  </r>
  <r>
    <s v="Id1592"/>
    <s v="  Lawrence"/>
    <n v="28.8"/>
    <n v="11.41"/>
    <x v="1"/>
    <s v="No"/>
    <s v="No"/>
    <n v="0"/>
    <s v="No"/>
    <x v="1"/>
    <s v="Diabetes"/>
    <s v="24-Nov-1981"/>
    <n v="6282.24"/>
    <s v="tier - 2"/>
    <s v="tier - 1"/>
    <s v="R1011"/>
    <n v="42"/>
  </r>
  <r>
    <s v="Id1593"/>
    <s v="  Katie"/>
    <n v="31.74"/>
    <n v="4.46"/>
    <x v="0"/>
    <s v="No"/>
    <s v="Yes"/>
    <n v="1"/>
    <s v="No"/>
    <x v="0"/>
    <s v="Normal"/>
    <s v="16-Oct-1993"/>
    <n v="6276.3"/>
    <s v="tier - 2"/>
    <s v="tier - 1"/>
    <s v="R1025"/>
    <n v="30"/>
  </r>
  <r>
    <s v="Id1594"/>
    <s v="  Ruben"/>
    <n v="21.78"/>
    <n v="9.31"/>
    <x v="1"/>
    <s v="No"/>
    <s v="No"/>
    <n v="0"/>
    <s v="No"/>
    <x v="2"/>
    <s v="Diabetes"/>
    <s v="30-Jun-1981"/>
    <n v="6272.48"/>
    <s v="tier - 1"/>
    <s v="tier - 3"/>
    <s v="R1013"/>
    <n v="42"/>
  </r>
  <r>
    <s v="Id1595"/>
    <s v="  Sarah"/>
    <n v="23.75"/>
    <n v="5.03"/>
    <x v="0"/>
    <s v="No"/>
    <s v="No"/>
    <n v="1"/>
    <s v="No"/>
    <x v="2"/>
    <s v="Normal"/>
    <s v="25-Sep-1984"/>
    <n v="6269.33"/>
    <s v="tier - 2"/>
    <s v="tier - 1"/>
    <s v="R1013"/>
    <n v="39"/>
  </r>
  <r>
    <s v="Id1596"/>
    <s v="  Angela R"/>
    <n v="33.21"/>
    <n v="5.07"/>
    <x v="1"/>
    <s v="No"/>
    <s v="No"/>
    <n v="1"/>
    <s v="No"/>
    <x v="0"/>
    <s v="Normal"/>
    <s v="17-Oct-1995"/>
    <n v="6261.2"/>
    <s v="tier - 2"/>
    <s v="tier - 1"/>
    <s v="R1026"/>
    <n v="28"/>
  </r>
  <r>
    <s v="Id1597"/>
    <s v="  Chatham"/>
    <n v="17.7"/>
    <n v="10.42"/>
    <x v="1"/>
    <s v="No"/>
    <s v="No"/>
    <n v="2"/>
    <s v="No"/>
    <x v="3"/>
    <s v="Diabetes"/>
    <s v="11-Oct-1970"/>
    <n v="6255.38"/>
    <s v="tier - 2"/>
    <s v="tier - 2"/>
    <s v="R1013"/>
    <n v="53"/>
  </r>
  <r>
    <s v="Id1598"/>
    <s v="  Derek"/>
    <n v="17.2"/>
    <n v="6.45"/>
    <x v="0"/>
    <s v="No"/>
    <s v="No"/>
    <n v="2"/>
    <s v="No"/>
    <x v="3"/>
    <s v="Prediabetes"/>
    <s v="8-Sep-1972"/>
    <n v="6254.13"/>
    <s v="tier - 2"/>
    <s v="tier - 2"/>
    <s v="R1012"/>
    <n v="51"/>
  </r>
  <r>
    <s v="Id1599"/>
    <s v="  Kalvin J"/>
    <n v="19.21"/>
    <n v="5.52"/>
    <x v="0"/>
    <s v="No"/>
    <s v="No"/>
    <n v="2"/>
    <s v="No"/>
    <x v="2"/>
    <s v="Normal"/>
    <s v="11-Nov-1972"/>
    <n v="6253.85"/>
    <s v="tier - 2"/>
    <s v="tier - 2"/>
    <s v="R1013"/>
    <n v="51"/>
  </r>
  <r>
    <s v="Id1600"/>
    <s v="  Dave"/>
    <n v="23.2"/>
    <n v="4.41"/>
    <x v="0"/>
    <s v="No"/>
    <s v="Yes"/>
    <n v="1"/>
    <s v="No"/>
    <x v="2"/>
    <s v="Normal"/>
    <s v="10-Oct-1979"/>
    <n v="6250.44"/>
    <s v="tier - 2"/>
    <s v="tier - 1"/>
    <s v="R1011"/>
    <n v="44"/>
  </r>
  <r>
    <s v="Id1601"/>
    <s v="  Barbara G"/>
    <n v="32.5"/>
    <n v="4.6900000000000004"/>
    <x v="1"/>
    <s v="No"/>
    <s v="Yes"/>
    <n v="1"/>
    <s v="No"/>
    <x v="0"/>
    <s v="Normal"/>
    <s v="11-Aug-1983"/>
    <n v="6238.3"/>
    <s v="tier - 2"/>
    <s v="tier - 1"/>
    <s v="R1011"/>
    <n v="40"/>
  </r>
  <r>
    <s v="Id1602"/>
    <s v="  Skylar"/>
    <n v="20.9"/>
    <n v="6.94"/>
    <x v="0"/>
    <s v="No"/>
    <s v="No"/>
    <n v="0"/>
    <s v="No"/>
    <x v="2"/>
    <s v="Diabetes"/>
    <s v="19-Sep-1978"/>
    <n v="6236.95"/>
    <s v="tier - 2"/>
    <s v="tier - 2"/>
    <s v="R1013"/>
    <n v="45"/>
  </r>
  <r>
    <s v="Id1603"/>
    <s v="  Nick"/>
    <n v="19.11"/>
    <n v="4.3499999999999996"/>
    <x v="0"/>
    <s v="No"/>
    <s v="No"/>
    <n v="2"/>
    <s v="No"/>
    <x v="2"/>
    <s v="Normal"/>
    <s v="29-Jun-1972"/>
    <n v="6219.93"/>
    <s v="tier - 2"/>
    <s v="tier - 2"/>
    <s v="R1013"/>
    <n v="51"/>
  </r>
  <r>
    <s v="Id1604"/>
    <s v="  Sunny S"/>
    <n v="31.17"/>
    <n v="5.28"/>
    <x v="0"/>
    <s v="No"/>
    <s v="No"/>
    <n v="1"/>
    <s v="No"/>
    <x v="0"/>
    <s v="Normal"/>
    <s v="12-Aug-1992"/>
    <n v="6208.5"/>
    <s v="tier - 2"/>
    <s v="tier - 1"/>
    <s v="R1021"/>
    <n v="31"/>
  </r>
  <r>
    <s v="Id1605"/>
    <s v="  Anne-Marie"/>
    <n v="36.08"/>
    <n v="4.29"/>
    <x v="0"/>
    <s v="No"/>
    <s v="No"/>
    <n v="0"/>
    <s v="No"/>
    <x v="0"/>
    <s v="Normal"/>
    <s v="10-Sep-1999"/>
    <n v="6207.26"/>
    <s v="tier - 2"/>
    <s v="tier - 2"/>
    <s v="R1026"/>
    <n v="24"/>
  </r>
  <r>
    <s v="Id1606"/>
    <s v="  Nicholas"/>
    <n v="28.024999999999999"/>
    <n v="5.69"/>
    <x v="1"/>
    <s v="No"/>
    <s v="No"/>
    <n v="0"/>
    <s v="No"/>
    <x v="1"/>
    <s v="Normal"/>
    <s v="22-Sep-1985"/>
    <n v="6203.9"/>
    <s v="tier - 2"/>
    <s v="tier - 2"/>
    <s v="R1012"/>
    <n v="38"/>
  </r>
  <r>
    <s v="Id1607"/>
    <s v="  Scott M"/>
    <n v="24.32"/>
    <n v="5.56"/>
    <x v="1"/>
    <s v="No"/>
    <s v="No"/>
    <n v="0"/>
    <s v="No"/>
    <x v="2"/>
    <s v="Normal"/>
    <s v="22-Jul-1985"/>
    <n v="6198.75"/>
    <s v="tier - 2"/>
    <s v="tier - 1"/>
    <s v="R1012"/>
    <n v="38"/>
  </r>
  <r>
    <s v="Id1608"/>
    <s v="  Marisa A"/>
    <n v="38"/>
    <n v="5.41"/>
    <x v="1"/>
    <s v="No"/>
    <s v="No"/>
    <n v="1"/>
    <s v="No"/>
    <x v="0"/>
    <s v="Normal"/>
    <s v="23-Oct-1988"/>
    <n v="6196.45"/>
    <s v="tier - 2"/>
    <s v="tier - 1"/>
    <s v="R1011"/>
    <n v="35"/>
  </r>
  <r>
    <s v="Id1609"/>
    <s v="  Katie"/>
    <n v="31.6"/>
    <n v="10.85"/>
    <x v="1"/>
    <s v="No"/>
    <s v="No"/>
    <n v="0"/>
    <s v="No"/>
    <x v="0"/>
    <s v="Diabetes"/>
    <s v="1-Oct-1981"/>
    <n v="6186.13"/>
    <s v="tier - 2"/>
    <s v="tier - 3"/>
    <s v="R1011"/>
    <n v="42"/>
  </r>
  <r>
    <s v="Id1610"/>
    <s v="  Amy L"/>
    <n v="31.02"/>
    <n v="11.63"/>
    <x v="1"/>
    <s v="No"/>
    <s v="No"/>
    <n v="0"/>
    <s v="No"/>
    <x v="0"/>
    <s v="Diabetes"/>
    <s v="22-Nov-1981"/>
    <n v="6185.32"/>
    <s v="tier - 2"/>
    <s v="tier - 1"/>
    <s v="R1013"/>
    <n v="42"/>
  </r>
  <r>
    <s v="Id1611"/>
    <s v="  Jenna M"/>
    <n v="29.26"/>
    <n v="5.68"/>
    <x v="1"/>
    <s v="No"/>
    <s v="No"/>
    <n v="1"/>
    <s v="No"/>
    <x v="1"/>
    <s v="Normal"/>
    <s v="1-Nov-1988"/>
    <n v="6184.3"/>
    <s v="tier - 2"/>
    <s v="tier - 3"/>
    <s v="R1013"/>
    <n v="35"/>
  </r>
  <r>
    <s v="Id1612"/>
    <s v="  Elizabeth M"/>
    <n v="15.09"/>
    <n v="7.59"/>
    <x v="1"/>
    <s v="No"/>
    <s v="No"/>
    <n v="2"/>
    <s v="No"/>
    <x v="3"/>
    <s v="Diabetes"/>
    <s v="5-Oct-1970"/>
    <n v="6183.46"/>
    <s v="tier - 2"/>
    <s v="tier - 2"/>
    <s v="R1012"/>
    <n v="53"/>
  </r>
  <r>
    <s v="Id1613"/>
    <s v="  Lyazid"/>
    <n v="22.63"/>
    <n v="5.09"/>
    <x v="1"/>
    <s v="No"/>
    <s v="No"/>
    <n v="0"/>
    <s v="No"/>
    <x v="2"/>
    <s v="Normal"/>
    <s v="9-Aug-1985"/>
    <n v="6183.32"/>
    <s v="tier - 2"/>
    <s v="tier - 2"/>
    <s v="R1012"/>
    <n v="38"/>
  </r>
  <r>
    <s v="Id1614"/>
    <s v="  Lindsey A"/>
    <n v="23.46"/>
    <n v="4.21"/>
    <x v="0"/>
    <s v="No"/>
    <s v="No"/>
    <n v="1"/>
    <s v="No"/>
    <x v="2"/>
    <s v="Normal"/>
    <s v="6-Oct-1984"/>
    <n v="6170.96"/>
    <s v="tier - 2"/>
    <s v="tier - 1"/>
    <s v="R1013"/>
    <n v="39"/>
  </r>
  <r>
    <s v="Id1615"/>
    <s v="  Chris"/>
    <n v="22.56"/>
    <n v="4.34"/>
    <x v="1"/>
    <s v="No"/>
    <s v="No"/>
    <n v="0"/>
    <s v="No"/>
    <x v="2"/>
    <s v="Normal"/>
    <s v="15-Oct-1985"/>
    <n v="6159.57"/>
    <s v="tier - 2"/>
    <s v="tier - 1"/>
    <s v="R1012"/>
    <n v="38"/>
  </r>
  <r>
    <s v="Id1616"/>
    <s v="  Jennifer A"/>
    <n v="19.28"/>
    <n v="11.85"/>
    <x v="0"/>
    <s v="No"/>
    <s v="No"/>
    <n v="2"/>
    <s v="No"/>
    <x v="2"/>
    <s v="Diabetes"/>
    <s v="6-Nov-1973"/>
    <n v="6152.05"/>
    <s v="tier - 2"/>
    <s v="tier - 3"/>
    <s v="R1013"/>
    <n v="50"/>
  </r>
  <r>
    <s v="Id1617"/>
    <s v="  Leif S"/>
    <n v="15.37"/>
    <n v="9.61"/>
    <x v="1"/>
    <s v="No"/>
    <s v="No"/>
    <n v="2"/>
    <s v="No"/>
    <x v="3"/>
    <s v="Diabetes"/>
    <s v="14-Oct-1970"/>
    <n v="6147.12"/>
    <s v="tier - 2"/>
    <s v="tier - 3"/>
    <s v="R1012"/>
    <n v="53"/>
  </r>
  <r>
    <s v="Id1618"/>
    <s v="  Stephanie A"/>
    <n v="18.71"/>
    <n v="5.29"/>
    <x v="1"/>
    <s v="No"/>
    <s v="No"/>
    <n v="0"/>
    <s v="No"/>
    <x v="2"/>
    <s v="Normal"/>
    <s v="12-Dec-1976"/>
    <n v="6139.14"/>
    <s v="tier - 2"/>
    <s v="tier - 3"/>
    <s v="R1013"/>
    <n v="47"/>
  </r>
  <r>
    <s v="Id1619"/>
    <s v="  Bo"/>
    <n v="20.61"/>
    <n v="6.89"/>
    <x v="0"/>
    <s v="No"/>
    <s v="No"/>
    <n v="0"/>
    <s v="No"/>
    <x v="2"/>
    <s v="Diabetes"/>
    <s v="5-Sep-1978"/>
    <n v="6138.58"/>
    <s v="tier - 2"/>
    <s v="tier - 1"/>
    <s v="R1013"/>
    <n v="45"/>
  </r>
  <r>
    <s v="Id1620"/>
    <s v="  Leah"/>
    <n v="15.99"/>
    <n v="4.57"/>
    <x v="1"/>
    <s v="No"/>
    <s v="Yes"/>
    <n v="1"/>
    <s v="No"/>
    <x v="3"/>
    <s v="Normal"/>
    <s v="9-Nov-1969"/>
    <n v="6138.5"/>
    <s v="tier - 2"/>
    <s v="tier - 2"/>
    <s v="R1011"/>
    <n v="54"/>
  </r>
  <r>
    <s v="Id1621"/>
    <s v="  Kara Lynne"/>
    <n v="33.155000000000001"/>
    <n v="4.32"/>
    <x v="0"/>
    <s v="No"/>
    <s v="No"/>
    <n v="0"/>
    <s v="No"/>
    <x v="0"/>
    <s v="Normal"/>
    <s v="18-Aug-1990"/>
    <n v="6128.8"/>
    <s v="tier - 2"/>
    <s v="tier - 3"/>
    <s v="R1012"/>
    <n v="33"/>
  </r>
  <r>
    <s v="Id1622"/>
    <s v="  Jeffrey"/>
    <n v="26.22"/>
    <n v="5.57"/>
    <x v="1"/>
    <s v="No"/>
    <s v="Yes"/>
    <n v="1"/>
    <s v="No"/>
    <x v="1"/>
    <s v="Normal"/>
    <s v="16-Nov-1983"/>
    <n v="6123.57"/>
    <s v="tier - 3"/>
    <s v="tier - 2"/>
    <s v="R1012"/>
    <n v="40"/>
  </r>
  <r>
    <s v="Id1623"/>
    <s v="  Justin"/>
    <n v="21.85"/>
    <n v="5.26"/>
    <x v="1"/>
    <s v="No"/>
    <s v="Yes"/>
    <n v="1"/>
    <s v="No"/>
    <x v="2"/>
    <s v="Normal"/>
    <s v="11-Aug-1983"/>
    <n v="6117.49"/>
    <s v="tier - 2"/>
    <s v="tier - 3"/>
    <s v="R1012"/>
    <n v="40"/>
  </r>
  <r>
    <s v="Id1624"/>
    <s v="  Emily"/>
    <n v="30.495000000000001"/>
    <n v="6.25"/>
    <x v="0"/>
    <s v="No"/>
    <s v="No"/>
    <n v="0"/>
    <s v="No"/>
    <x v="0"/>
    <s v="Prediabetes"/>
    <s v="25-Jul-1991"/>
    <n v="6113.23"/>
    <s v="tier - 2"/>
    <s v="tier - 2"/>
    <s v="R1024"/>
    <n v="32"/>
  </r>
  <r>
    <s v="Id1625"/>
    <s v="  Rebecca"/>
    <n v="34.104999999999997"/>
    <n v="5.67"/>
    <x v="1"/>
    <s v="No"/>
    <s v="No"/>
    <n v="0"/>
    <s v="No"/>
    <x v="0"/>
    <s v="Normal"/>
    <s v="21-Jul-1985"/>
    <n v="6112.35"/>
    <s v="tier - 2"/>
    <s v="tier - 1"/>
    <s v="R1012"/>
    <n v="38"/>
  </r>
  <r>
    <s v="Id1626"/>
    <s v="  Allie"/>
    <n v="32.770000000000003"/>
    <n v="4.42"/>
    <x v="1"/>
    <s v="No"/>
    <s v="No"/>
    <n v="1"/>
    <s v="No"/>
    <x v="0"/>
    <s v="Normal"/>
    <s v="9-Sep-1995"/>
    <n v="6111.95"/>
    <s v="tier - 2"/>
    <s v="tier - 3"/>
    <s v="R1026"/>
    <n v="28"/>
  </r>
  <r>
    <s v="Id1627"/>
    <s v="  Trasi"/>
    <n v="16.850000000000001"/>
    <n v="11.75"/>
    <x v="1"/>
    <s v="No"/>
    <s v="No"/>
    <n v="2"/>
    <s v="No"/>
    <x v="3"/>
    <s v="Diabetes"/>
    <s v="9-Jun-1970"/>
    <n v="6098.38"/>
    <s v="tier - 2"/>
    <s v="tier - 2"/>
    <s v="R1013"/>
    <n v="53"/>
  </r>
  <r>
    <s v="Id1628"/>
    <s v="  Kevin"/>
    <n v="34.700000000000003"/>
    <n v="6.06"/>
    <x v="0"/>
    <s v="No"/>
    <s v="No"/>
    <n v="1"/>
    <s v="No"/>
    <x v="0"/>
    <s v="Prediabetes"/>
    <s v="25-Jul-1984"/>
    <n v="6082.41"/>
    <s v="tier - 1"/>
    <s v="tier - 2"/>
    <s v="R1011"/>
    <n v="39"/>
  </r>
  <r>
    <s v="Id1629"/>
    <s v="  Fernando"/>
    <n v="37.049999999999997"/>
    <n v="5.48"/>
    <x v="0"/>
    <s v="No"/>
    <s v="No"/>
    <n v="1"/>
    <s v="No"/>
    <x v="0"/>
    <s v="Normal"/>
    <s v="14-Oct-1984"/>
    <n v="6079.67"/>
    <s v="tier - 1"/>
    <s v="tier - 1"/>
    <s v="R1014"/>
    <n v="39"/>
  </r>
  <r>
    <s v="Id1630"/>
    <s v="  Ieva"/>
    <n v="18.78"/>
    <n v="4.45"/>
    <x v="0"/>
    <s v="No"/>
    <s v="Yes"/>
    <n v="1"/>
    <s v="No"/>
    <x v="2"/>
    <s v="Normal"/>
    <s v="8-Aug-1979"/>
    <n v="6074.37"/>
    <s v="tier - 2"/>
    <s v="tier - 2"/>
    <s v="R1012"/>
    <n v="44"/>
  </r>
  <r>
    <s v="Id1631"/>
    <s v="  Chris"/>
    <n v="28.024999999999999"/>
    <n v="5"/>
    <x v="0"/>
    <s v="No"/>
    <s v="No"/>
    <n v="1"/>
    <s v="No"/>
    <x v="1"/>
    <s v="Normal"/>
    <s v="21-Sep-1984"/>
    <n v="6067.13"/>
    <s v="tier - 3"/>
    <s v="tier - 1"/>
    <s v="R1016"/>
    <n v="39"/>
  </r>
  <r>
    <s v="Id1632"/>
    <s v="  Drew L"/>
    <n v="35.090000000000003"/>
    <n v="5.84"/>
    <x v="0"/>
    <s v="No"/>
    <s v="No"/>
    <n v="0"/>
    <s v="No"/>
    <x v="0"/>
    <s v="Prediabetes"/>
    <s v="8-Nov-1994"/>
    <n v="6064.37"/>
    <s v="tier - 2"/>
    <s v="tier - 2"/>
    <s v="R1011"/>
    <n v="29"/>
  </r>
  <r>
    <s v="Id1633"/>
    <s v="  Christina"/>
    <n v="34.42"/>
    <n v="5.21"/>
    <x v="1"/>
    <s v="No"/>
    <s v="No"/>
    <n v="0"/>
    <s v="No"/>
    <x v="0"/>
    <s v="Normal"/>
    <s v="28-Jul-1996"/>
    <n v="6061.8"/>
    <s v="tier - 2"/>
    <s v="tier - 3"/>
    <s v="R1012"/>
    <n v="27"/>
  </r>
  <r>
    <s v="Id1634"/>
    <s v="  Alexander G"/>
    <n v="29.4"/>
    <n v="4.26"/>
    <x v="0"/>
    <s v="No"/>
    <s v="No"/>
    <n v="0"/>
    <s v="No"/>
    <x v="1"/>
    <s v="Normal"/>
    <s v="16-Aug-1989"/>
    <n v="6059.17"/>
    <s v="tier - 2"/>
    <s v="tier - 1"/>
    <s v="R1011"/>
    <n v="34"/>
  </r>
  <r>
    <s v="Id1635"/>
    <s v="  Meaghan"/>
    <n v="21.31"/>
    <n v="4.17"/>
    <x v="0"/>
    <s v="No"/>
    <s v="No"/>
    <n v="0"/>
    <s v="No"/>
    <x v="2"/>
    <s v="Normal"/>
    <s v="8-Aug-1980"/>
    <n v="5993.62"/>
    <s v="tier - 2"/>
    <s v="tier - 3"/>
    <s v="R1013"/>
    <n v="43"/>
  </r>
  <r>
    <s v="Id1636"/>
    <s v="  Kristin"/>
    <n v="19.559999999999999"/>
    <n v="11.96"/>
    <x v="0"/>
    <s v="No"/>
    <s v="No"/>
    <n v="0"/>
    <s v="No"/>
    <x v="2"/>
    <s v="Diabetes"/>
    <s v="17-Aug-1974"/>
    <n v="5990.17"/>
    <s v="tier - 2"/>
    <s v="tier - 2"/>
    <s v="R1013"/>
    <n v="49"/>
  </r>
  <r>
    <s v="Id1637"/>
    <s v="  Andrea K"/>
    <n v="37.335000000000001"/>
    <n v="6.26"/>
    <x v="1"/>
    <s v="No"/>
    <s v="No"/>
    <n v="1"/>
    <s v="No"/>
    <x v="0"/>
    <s v="Prediabetes"/>
    <s v="10-Jun-1988"/>
    <n v="5989.52"/>
    <s v="tier - 2"/>
    <s v="tier - 1"/>
    <s v="R1012"/>
    <n v="35"/>
  </r>
  <r>
    <s v="Id1638"/>
    <s v="  Kris"/>
    <n v="19.53"/>
    <n v="11.68"/>
    <x v="0"/>
    <s v="No"/>
    <s v="No"/>
    <n v="0"/>
    <s v="No"/>
    <x v="2"/>
    <s v="Diabetes"/>
    <s v="11-Oct-1974"/>
    <n v="5979.99"/>
    <s v="tier - 2"/>
    <s v="tier - 3"/>
    <s v="R1013"/>
    <n v="49"/>
  </r>
  <r>
    <s v="Id1639"/>
    <s v="  Alden W"/>
    <n v="34.1"/>
    <n v="5.16"/>
    <x v="0"/>
    <s v="No"/>
    <s v="No"/>
    <n v="0"/>
    <s v="No"/>
    <x v="0"/>
    <s v="Normal"/>
    <s v="10-Oct-1980"/>
    <n v="5979.73"/>
    <s v="tier - 2"/>
    <s v="tier - 2"/>
    <s v="R1011"/>
    <n v="43"/>
  </r>
  <r>
    <s v="Id1640"/>
    <s v="  Suzanne M"/>
    <n v="16.5"/>
    <n v="6.9"/>
    <x v="1"/>
    <s v="No"/>
    <s v="No"/>
    <n v="2"/>
    <s v="No"/>
    <x v="3"/>
    <s v="Diabetes"/>
    <s v="25-Jun-1970"/>
    <n v="5979.66"/>
    <s v="tier - 2"/>
    <s v="tier - 3"/>
    <s v="R1013"/>
    <n v="53"/>
  </r>
  <r>
    <s v="Id1641"/>
    <s v="  Heidi Z"/>
    <n v="30.69"/>
    <n v="4.83"/>
    <x v="0"/>
    <s v="No"/>
    <s v="No"/>
    <n v="1"/>
    <s v="No"/>
    <x v="0"/>
    <s v="Normal"/>
    <s v="11-Nov-1984"/>
    <n v="5976.83"/>
    <s v="tier - 2"/>
    <s v="tier - 2"/>
    <s v="R1013"/>
    <n v="39"/>
  </r>
  <r>
    <s v="Id1642"/>
    <s v="  Carolyn"/>
    <n v="28.93"/>
    <n v="4.87"/>
    <x v="0"/>
    <s v="No"/>
    <s v="No"/>
    <n v="1"/>
    <s v="No"/>
    <x v="1"/>
    <s v="Normal"/>
    <s v="19-Sep-1984"/>
    <n v="5974.38"/>
    <s v="tier - 2"/>
    <s v="tier - 3"/>
    <s v="R1013"/>
    <n v="39"/>
  </r>
  <r>
    <s v="Id1643"/>
    <s v="  Sabine"/>
    <n v="38.9"/>
    <n v="4.28"/>
    <x v="0"/>
    <s v="No"/>
    <s v="No"/>
    <n v="0"/>
    <s v="No"/>
    <x v="0"/>
    <s v="Normal"/>
    <s v="22-Jul-1989"/>
    <n v="5972.38"/>
    <s v="tier - 2"/>
    <s v="tier - 2"/>
    <s v="R1011"/>
    <n v="34"/>
  </r>
  <r>
    <s v="Id1644"/>
    <s v="  Bobby"/>
    <n v="26.9"/>
    <n v="4.07"/>
    <x v="0"/>
    <s v="No"/>
    <s v="No"/>
    <n v="0"/>
    <s v="No"/>
    <x v="1"/>
    <s v="Normal"/>
    <s v="21-Jul-1980"/>
    <n v="5969.72"/>
    <s v="tier - 3"/>
    <s v="tier - 3"/>
    <s v="R1011"/>
    <n v="43"/>
  </r>
  <r>
    <s v="Id1645"/>
    <s v="  Fan"/>
    <n v="24.86"/>
    <n v="6.23"/>
    <x v="0"/>
    <s v="No"/>
    <s v="No"/>
    <n v="0"/>
    <s v="No"/>
    <x v="2"/>
    <s v="Prediabetes"/>
    <s v="5-Aug-1980"/>
    <n v="5966.89"/>
    <s v="tier - 2"/>
    <s v="tier - 3"/>
    <s v="R1013"/>
    <n v="43"/>
  </r>
  <r>
    <s v="Id1646"/>
    <s v="  Rachel M"/>
    <n v="39.14"/>
    <n v="6.24"/>
    <x v="0"/>
    <s v="Yes"/>
    <s v="No"/>
    <n v="1"/>
    <s v="No"/>
    <x v="0"/>
    <s v="Prediabetes"/>
    <s v="15-Jul-2004"/>
    <n v="5960.91"/>
    <s v="tier - 2"/>
    <s v="tier - 1"/>
    <s v="R1026"/>
    <n v="19"/>
  </r>
  <r>
    <s v="Id1647"/>
    <s v="  Greg"/>
    <n v="39.799999999999997"/>
    <n v="6.17"/>
    <x v="0"/>
    <s v="No"/>
    <s v="Yes"/>
    <n v="1"/>
    <s v="No"/>
    <x v="0"/>
    <s v="Prediabetes"/>
    <s v="13-Aug-2003"/>
    <n v="5957.35"/>
    <s v="tier - 2"/>
    <s v="tier - 2"/>
    <s v="R1012"/>
    <n v="20"/>
  </r>
  <r>
    <s v="Id1648"/>
    <s v="  Dan"/>
    <n v="34.32"/>
    <n v="5.16"/>
    <x v="0"/>
    <s v="No"/>
    <s v="No"/>
    <n v="1"/>
    <s v="No"/>
    <x v="0"/>
    <s v="Normal"/>
    <s v="14-Jul-1987"/>
    <n v="5934.38"/>
    <s v="tier - 3"/>
    <s v="tier - 2"/>
    <s v="R1013"/>
    <n v="36"/>
  </r>
  <r>
    <s v="Id1649"/>
    <s v="  Jennifer A"/>
    <n v="32.51"/>
    <n v="4.3"/>
    <x v="0"/>
    <s v="No"/>
    <s v="No"/>
    <n v="0"/>
    <s v="No"/>
    <x v="0"/>
    <s v="Normal"/>
    <s v="30-Jul-1994"/>
    <n v="5927.65"/>
    <s v="tier - 2"/>
    <s v="tier - 1"/>
    <s v="R1012"/>
    <n v="29"/>
  </r>
  <r>
    <s v="Id1650"/>
    <s v="  Jessica"/>
    <n v="30.71"/>
    <n v="6.14"/>
    <x v="0"/>
    <s v="No"/>
    <s v="Yes"/>
    <n v="1"/>
    <s v="No"/>
    <x v="0"/>
    <s v="Prediabetes"/>
    <s v="13-Aug-1993"/>
    <n v="5926.93"/>
    <s v="tier - 2"/>
    <s v="tier - 2"/>
    <s v="R1025"/>
    <n v="30"/>
  </r>
  <r>
    <s v="Id1651"/>
    <s v="  Chaiwat"/>
    <n v="28.9"/>
    <n v="5.36"/>
    <x v="0"/>
    <s v="No"/>
    <s v="No"/>
    <n v="1"/>
    <s v="No"/>
    <x v="1"/>
    <s v="Normal"/>
    <s v="29-Jul-1987"/>
    <n v="5926.85"/>
    <s v="tier - 3"/>
    <s v="tier - 3"/>
    <s v="R1011"/>
    <n v="36"/>
  </r>
  <r>
    <s v="Id1652"/>
    <s v="  Kerri"/>
    <n v="36.19"/>
    <n v="4.3"/>
    <x v="0"/>
    <s v="No"/>
    <s v="No"/>
    <n v="0"/>
    <s v="No"/>
    <x v="0"/>
    <s v="Normal"/>
    <s v="21-Dec-1982"/>
    <n v="5920.1"/>
    <s v="tier - 2"/>
    <s v="tier - 1"/>
    <s v="R1013"/>
    <n v="41"/>
  </r>
  <r>
    <s v="Id1653"/>
    <s v="  Lisa"/>
    <n v="29.6"/>
    <n v="4.09"/>
    <x v="0"/>
    <s v="No"/>
    <s v="No"/>
    <n v="0"/>
    <s v="No"/>
    <x v="1"/>
    <s v="Normal"/>
    <s v="8-Jul-1982"/>
    <n v="5910.94"/>
    <s v="tier - 2"/>
    <s v="tier - 1"/>
    <s v="R1011"/>
    <n v="41"/>
  </r>
  <r>
    <s v="Id1654"/>
    <s v="  Nicholas G"/>
    <n v="30.95"/>
    <n v="6.27"/>
    <x v="0"/>
    <s v="No"/>
    <s v="Yes"/>
    <n v="1"/>
    <s v="No"/>
    <x v="0"/>
    <s v="Prediabetes"/>
    <s v="19-Oct-1993"/>
    <n v="5877.02"/>
    <s v="tier - 2"/>
    <s v="tier - 2"/>
    <s v="R1021"/>
    <n v="30"/>
  </r>
  <r>
    <s v="Id1655"/>
    <s v="  Vasilis S"/>
    <n v="19.95"/>
    <n v="5.39"/>
    <x v="0"/>
    <s v="No"/>
    <s v="No"/>
    <n v="1"/>
    <s v="No"/>
    <x v="2"/>
    <s v="Normal"/>
    <s v="22-Nov-1984"/>
    <n v="5855.9"/>
    <s v="tier - 2"/>
    <s v="tier - 3"/>
    <s v="R1012"/>
    <n v="39"/>
  </r>
  <r>
    <s v="Id1656"/>
    <s v="  Michael P"/>
    <n v="23.65"/>
    <n v="5.75"/>
    <x v="1"/>
    <s v="No"/>
    <s v="No"/>
    <n v="0"/>
    <s v="No"/>
    <x v="2"/>
    <s v="Prediabetes"/>
    <s v="18-Jun-1985"/>
    <n v="5847.24"/>
    <s v="tier - 2"/>
    <s v="tier - 1"/>
    <s v="R1013"/>
    <n v="38"/>
  </r>
  <r>
    <s v="Id1657"/>
    <s v="  Colleen C"/>
    <n v="43.34"/>
    <n v="4.91"/>
    <x v="0"/>
    <s v="No"/>
    <s v="No"/>
    <n v="1"/>
    <s v="No"/>
    <x v="0"/>
    <s v="Normal"/>
    <s v="30-Sep-1987"/>
    <n v="5846.92"/>
    <s v="tier - 2"/>
    <s v="tier - 2"/>
    <s v="R1013"/>
    <n v="36"/>
  </r>
  <r>
    <s v="Id1658"/>
    <s v="  Annika"/>
    <n v="31.98"/>
    <n v="4.46"/>
    <x v="1"/>
    <s v="No"/>
    <s v="No"/>
    <n v="1"/>
    <s v="No"/>
    <x v="0"/>
    <s v="Normal"/>
    <s v="20-Aug-1995"/>
    <n v="5843.99"/>
    <s v="tier - 2"/>
    <s v="tier - 2"/>
    <s v="R1025"/>
    <n v="28"/>
  </r>
  <r>
    <s v="Id1659"/>
    <s v="  Kelly"/>
    <n v="35.86"/>
    <n v="6.22"/>
    <x v="0"/>
    <s v="No"/>
    <s v="No"/>
    <n v="1"/>
    <s v="No"/>
    <x v="0"/>
    <s v="Prediabetes"/>
    <s v="27-Jul-1987"/>
    <n v="5836.52"/>
    <s v="tier - 2"/>
    <s v="tier - 3"/>
    <s v="R1013"/>
    <n v="36"/>
  </r>
  <r>
    <s v="Id1660"/>
    <s v="  Nicholas C"/>
    <n v="15.2"/>
    <n v="8.82"/>
    <x v="0"/>
    <s v="No"/>
    <s v="No"/>
    <n v="0"/>
    <s v="No"/>
    <x v="3"/>
    <s v="Diabetes"/>
    <s v="27-Sep-1971"/>
    <n v="5832.6"/>
    <s v="tier - 2"/>
    <s v="tier - 3"/>
    <s v="R1012"/>
    <n v="52"/>
  </r>
  <r>
    <s v="Id1661"/>
    <s v="  Kelly K"/>
    <n v="37.200000000000003"/>
    <n v="10.14"/>
    <x v="0"/>
    <s v="No"/>
    <s v="No"/>
    <n v="0"/>
    <s v="No"/>
    <x v="0"/>
    <s v="Diabetes"/>
    <s v="22-Jul-2002"/>
    <n v="5816.58"/>
    <s v="tier - 2"/>
    <s v="tier - 2"/>
    <s v="R1026"/>
    <n v="21"/>
  </r>
  <r>
    <s v="Id1662"/>
    <s v="  Andrew"/>
    <n v="17.91"/>
    <n v="4.66"/>
    <x v="0"/>
    <s v="No"/>
    <s v="No"/>
    <n v="2"/>
    <s v="No"/>
    <x v="3"/>
    <s v="Normal"/>
    <s v="2-Nov-1972"/>
    <n v="5812.9"/>
    <s v="tier - 2"/>
    <s v="tier - 2"/>
    <s v="R1013"/>
    <n v="51"/>
  </r>
  <r>
    <s v="Id1663"/>
    <s v="  Hannah"/>
    <n v="20.76"/>
    <n v="6.26"/>
    <x v="0"/>
    <s v="No"/>
    <s v="No"/>
    <n v="0"/>
    <s v="No"/>
    <x v="2"/>
    <s v="Prediabetes"/>
    <s v="18-Sep-1980"/>
    <n v="5807.06"/>
    <s v="tier - 2"/>
    <s v="tier - 3"/>
    <s v="R1013"/>
    <n v="43"/>
  </r>
  <r>
    <s v="Id1664"/>
    <s v="  Patricio Sr"/>
    <n v="38.99"/>
    <n v="5.21"/>
    <x v="0"/>
    <s v="Yes"/>
    <s v="No"/>
    <n v="1"/>
    <s v="No"/>
    <x v="0"/>
    <s v="Normal"/>
    <s v="1-Nov-2004"/>
    <n v="5778.71"/>
    <s v="tier - 2"/>
    <s v="tier - 3"/>
    <s v="R1022"/>
    <n v="19"/>
  </r>
  <r>
    <s v="Id1665"/>
    <s v="  Robert B"/>
    <n v="42.655000000000001"/>
    <n v="5.94"/>
    <x v="1"/>
    <s v="No"/>
    <s v="Yes"/>
    <n v="1"/>
    <s v="No"/>
    <x v="0"/>
    <s v="Prediabetes"/>
    <s v="30-Aug-1983"/>
    <n v="5757.41"/>
    <s v="tier - 2"/>
    <s v="tier - 3"/>
    <s v="R1019"/>
    <n v="40"/>
  </r>
  <r>
    <s v="Id1666"/>
    <s v="  Benjamin M"/>
    <n v="30.57"/>
    <n v="5.34"/>
    <x v="0"/>
    <s v="No"/>
    <s v="Yes"/>
    <n v="1"/>
    <s v="No"/>
    <x v="0"/>
    <s v="Normal"/>
    <s v="10-Jun-1993"/>
    <n v="5748.13"/>
    <s v="tier - 2"/>
    <s v="tier - 1"/>
    <s v="R1021"/>
    <n v="30"/>
  </r>
  <r>
    <s v="Id1667"/>
    <s v="  Robert"/>
    <n v="17.7"/>
    <n v="6.38"/>
    <x v="0"/>
    <s v="No"/>
    <s v="No"/>
    <n v="2"/>
    <s v="No"/>
    <x v="3"/>
    <s v="Prediabetes"/>
    <s v="21-Aug-1972"/>
    <n v="5741.67"/>
    <s v="tier - 2"/>
    <s v="tier - 3"/>
    <s v="R1013"/>
    <n v="51"/>
  </r>
  <r>
    <s v="Id1668"/>
    <s v="  Eric R"/>
    <n v="34.770000000000003"/>
    <n v="4.47"/>
    <x v="0"/>
    <s v="No"/>
    <s v="No"/>
    <n v="1"/>
    <s v="No"/>
    <x v="0"/>
    <s v="Normal"/>
    <s v="19-Oct-1987"/>
    <n v="5729.01"/>
    <s v="tier - 1"/>
    <s v="tier - 2"/>
    <s v="R1012"/>
    <n v="36"/>
  </r>
  <r>
    <s v="Id1669"/>
    <s v="  Matthew"/>
    <n v="16.88"/>
    <n v="9.9600000000000009"/>
    <x v="0"/>
    <s v="No"/>
    <s v="No"/>
    <n v="0"/>
    <s v="No"/>
    <x v="3"/>
    <s v="Diabetes"/>
    <s v="18-Dec-1971"/>
    <n v="5720.38"/>
    <s v="tier - 2"/>
    <s v="tier - 1"/>
    <s v="R1013"/>
    <n v="52"/>
  </r>
  <r>
    <s v="Id1670"/>
    <s v="  Bob R"/>
    <n v="40.26"/>
    <n v="9.92"/>
    <x v="1"/>
    <s v="No"/>
    <s v="No"/>
    <n v="0"/>
    <s v="No"/>
    <x v="0"/>
    <s v="Diabetes"/>
    <s v="30-Aug-1981"/>
    <n v="5709.16"/>
    <s v="tier - 3"/>
    <s v="tier - 3"/>
    <s v="R1013"/>
    <n v="42"/>
  </r>
  <r>
    <s v="Id1671"/>
    <s v="  Stephanie J"/>
    <n v="25.6"/>
    <n v="6.03"/>
    <x v="0"/>
    <s v="No"/>
    <s v="Yes"/>
    <n v="1"/>
    <s v="No"/>
    <x v="1"/>
    <s v="Prediabetes"/>
    <s v="3-Nov-1993"/>
    <n v="5708.87"/>
    <s v="tier - 2"/>
    <s v="tier - 1"/>
    <s v="R1011"/>
    <n v="30"/>
  </r>
  <r>
    <s v="Id1672"/>
    <s v="  Jake"/>
    <n v="33.549999999999997"/>
    <n v="10.9"/>
    <x v="1"/>
    <s v="No"/>
    <s v="No"/>
    <n v="0"/>
    <s v="No"/>
    <x v="0"/>
    <s v="Diabetes"/>
    <s v="15-Jun-1981"/>
    <n v="5699.84"/>
    <s v="tier - 2"/>
    <s v="tier - 3"/>
    <s v="R1013"/>
    <n v="42"/>
  </r>
  <r>
    <s v="Id1673"/>
    <s v="  Alison L"/>
    <n v="16.690000000000001"/>
    <n v="10.66"/>
    <x v="0"/>
    <s v="No"/>
    <s v="No"/>
    <n v="0"/>
    <s v="No"/>
    <x v="3"/>
    <s v="Diabetes"/>
    <s v="6-Jul-1974"/>
    <n v="5698.74"/>
    <s v="tier - 2"/>
    <s v="tier - 2"/>
    <s v="R1012"/>
    <n v="49"/>
  </r>
  <r>
    <s v="Id1674"/>
    <s v="  Lindsay M"/>
    <n v="19.95"/>
    <n v="4.05"/>
    <x v="0"/>
    <s v="No"/>
    <s v="No"/>
    <n v="1"/>
    <s v="No"/>
    <x v="2"/>
    <s v="Normal"/>
    <s v="3-Nov-1992"/>
    <n v="5693.43"/>
    <s v="tier - 2"/>
    <s v="tier - 3"/>
    <s v="R1012"/>
    <n v="31"/>
  </r>
  <r>
    <s v="Id1675"/>
    <s v="  Guillaume"/>
    <n v="17.55"/>
    <n v="4.2300000000000004"/>
    <x v="0"/>
    <s v="No"/>
    <s v="No"/>
    <n v="2"/>
    <s v="No"/>
    <x v="3"/>
    <s v="Normal"/>
    <s v="28-Oct-1972"/>
    <n v="5690.79"/>
    <s v="tier - 2"/>
    <s v="tier - 1"/>
    <s v="R1013"/>
    <n v="51"/>
  </r>
  <r>
    <s v="Id1676"/>
    <s v="  Kaylee"/>
    <n v="22.01"/>
    <n v="5.01"/>
    <x v="0"/>
    <s v="No"/>
    <s v="No"/>
    <n v="1"/>
    <s v="No"/>
    <x v="2"/>
    <s v="Normal"/>
    <s v="12-Aug-1984"/>
    <n v="5679.13"/>
    <s v="tier - 2"/>
    <s v="tier - 2"/>
    <s v="R1013"/>
    <n v="39"/>
  </r>
  <r>
    <s v="Id1677"/>
    <s v="  Theresa"/>
    <n v="41.8"/>
    <n v="5.82"/>
    <x v="1"/>
    <s v="No"/>
    <s v="Yes"/>
    <n v="1"/>
    <s v="No"/>
    <x v="0"/>
    <s v="Prediabetes"/>
    <s v="3-Sep-1983"/>
    <n v="5662.23"/>
    <s v="tier - 2"/>
    <s v="tier - 1"/>
    <s v="R1013"/>
    <n v="40"/>
  </r>
  <r>
    <s v="Id1678"/>
    <s v="  Travis G"/>
    <n v="19.170000000000002"/>
    <n v="7.94"/>
    <x v="0"/>
    <s v="No"/>
    <s v="No"/>
    <n v="0"/>
    <s v="No"/>
    <x v="2"/>
    <s v="Diabetes"/>
    <s v="27-Sep-1978"/>
    <n v="5650.14"/>
    <s v="tier - 2"/>
    <s v="tier - 1"/>
    <s v="R1013"/>
    <n v="45"/>
  </r>
  <r>
    <s v="Id1679"/>
    <s v="  Emma L"/>
    <n v="32.799999999999997"/>
    <n v="6.16"/>
    <x v="1"/>
    <s v="No"/>
    <s v="Yes"/>
    <n v="1"/>
    <s v="No"/>
    <x v="0"/>
    <s v="Prediabetes"/>
    <s v="8-Jun-1983"/>
    <n v="5649.72"/>
    <s v="tier - 2"/>
    <s v="tier - 3"/>
    <s v="R1011"/>
    <n v="40"/>
  </r>
  <r>
    <s v="Id1680"/>
    <s v="  Linda"/>
    <n v="35.814999999999998"/>
    <n v="4.1500000000000004"/>
    <x v="0"/>
    <s v="No"/>
    <s v="No"/>
    <n v="1"/>
    <s v="No"/>
    <x v="0"/>
    <s v="Normal"/>
    <s v="9-Dec-1987"/>
    <n v="5630.46"/>
    <s v="tier - 2"/>
    <s v="tier - 3"/>
    <s v="R1012"/>
    <n v="36"/>
  </r>
  <r>
    <s v="Id1681"/>
    <s v="  Owen R"/>
    <n v="24.3"/>
    <n v="6.23"/>
    <x v="0"/>
    <s v="No"/>
    <s v="No"/>
    <n v="0"/>
    <s v="No"/>
    <x v="2"/>
    <s v="Prediabetes"/>
    <s v="15-Nov-1994"/>
    <n v="5615.37"/>
    <s v="tier - 2"/>
    <s v="tier - 3"/>
    <s v="R1011"/>
    <n v="29"/>
  </r>
  <r>
    <s v="Id1682"/>
    <s v="  Jacob"/>
    <n v="19.059999999999999"/>
    <n v="7.41"/>
    <x v="0"/>
    <s v="No"/>
    <s v="No"/>
    <n v="0"/>
    <s v="No"/>
    <x v="2"/>
    <s v="Diabetes"/>
    <s v="11-Sep-1978"/>
    <n v="5612.83"/>
    <s v="tier - 2"/>
    <s v="tier - 3"/>
    <s v="R1013"/>
    <n v="45"/>
  </r>
  <r>
    <s v="Id1683"/>
    <s v="  Jacqueline"/>
    <n v="33.25"/>
    <n v="5.62"/>
    <x v="1"/>
    <s v="No"/>
    <s v="No"/>
    <n v="1"/>
    <s v="No"/>
    <x v="0"/>
    <s v="Normal"/>
    <s v="18-Nov-1988"/>
    <n v="5594.85"/>
    <s v="tier - 2"/>
    <s v="tier - 3"/>
    <s v="R1024"/>
    <n v="35"/>
  </r>
  <r>
    <s v="Id1684"/>
    <s v="  Yefeng"/>
    <n v="21.37"/>
    <n v="4.54"/>
    <x v="1"/>
    <s v="No"/>
    <s v="Yes"/>
    <n v="1"/>
    <s v="No"/>
    <x v="2"/>
    <s v="Normal"/>
    <s v="3-Oct-1983"/>
    <n v="5587.59"/>
    <s v="tier - 2"/>
    <s v="tier - 1"/>
    <s v="R1013"/>
    <n v="40"/>
  </r>
  <r>
    <s v="Id1685"/>
    <s v="  Thomas J"/>
    <n v="34.43"/>
    <n v="8.6199999999999992"/>
    <x v="1"/>
    <s v="No"/>
    <s v="No"/>
    <n v="1"/>
    <s v="No"/>
    <x v="0"/>
    <s v="Diabetes"/>
    <s v="21-Nov-1986"/>
    <n v="5584.31"/>
    <s v="tier - 3"/>
    <s v="tier - 1"/>
    <s v="R1013"/>
    <n v="37"/>
  </r>
  <r>
    <s v="Id1686"/>
    <s v="  Ken"/>
    <n v="20.86"/>
    <n v="4.3600000000000003"/>
    <x v="1"/>
    <s v="No"/>
    <s v="No"/>
    <n v="0"/>
    <s v="No"/>
    <x v="2"/>
    <s v="Normal"/>
    <s v="5-Sep-1985"/>
    <n v="5582.95"/>
    <s v="tier - 2"/>
    <s v="tier - 1"/>
    <s v="R1012"/>
    <n v="38"/>
  </r>
  <r>
    <s v="Id1687"/>
    <s v="  Annie E"/>
    <n v="18.34"/>
    <n v="10.01"/>
    <x v="0"/>
    <s v="No"/>
    <s v="No"/>
    <n v="0"/>
    <s v="No"/>
    <x v="3"/>
    <s v="Diabetes"/>
    <s v="18-Sep-1974"/>
    <n v="5576.35"/>
    <s v="tier - 2"/>
    <s v="tier - 3"/>
    <s v="R1013"/>
    <n v="49"/>
  </r>
  <r>
    <s v="Id1688"/>
    <s v="  Noel K"/>
    <n v="34.15"/>
    <n v="5.42"/>
    <x v="0"/>
    <s v="No"/>
    <s v="No"/>
    <n v="0"/>
    <s v="No"/>
    <x v="0"/>
    <s v="Normal"/>
    <s v="22-Sep-1999"/>
    <n v="5552.61"/>
    <s v="tier - 2"/>
    <s v="tier - 3"/>
    <s v="R1026"/>
    <n v="24"/>
  </r>
  <r>
    <s v="Id1689"/>
    <s v="  Mark S"/>
    <n v="18.350000000000001"/>
    <n v="5.12"/>
    <x v="0"/>
    <s v="No"/>
    <s v="No"/>
    <n v="0"/>
    <s v="No"/>
    <x v="3"/>
    <s v="Normal"/>
    <s v="7-Dec-1980"/>
    <n v="5540.35"/>
    <s v="tier - 2"/>
    <s v="tier - 2"/>
    <s v="R1012"/>
    <n v="43"/>
  </r>
  <r>
    <s v="Id1690"/>
    <s v="  Federica"/>
    <n v="22.13"/>
    <n v="9.1999999999999993"/>
    <x v="1"/>
    <s v="No"/>
    <s v="No"/>
    <n v="0"/>
    <s v="No"/>
    <x v="2"/>
    <s v="Diabetes"/>
    <s v="7-Nov-1981"/>
    <n v="5539.4"/>
    <s v="tier - 2"/>
    <s v="tier - 2"/>
    <s v="R1013"/>
    <n v="42"/>
  </r>
  <r>
    <s v="Id1691"/>
    <s v="  Pamela L"/>
    <n v="22.51"/>
    <n v="6.08"/>
    <x v="1"/>
    <s v="No"/>
    <s v="No"/>
    <n v="1"/>
    <s v="No"/>
    <x v="2"/>
    <s v="Prediabetes"/>
    <s v="29-Jul-1988"/>
    <n v="5503.36"/>
    <s v="tier - 2"/>
    <s v="tier - 2"/>
    <s v="R1012"/>
    <n v="35"/>
  </r>
  <r>
    <s v="Id1692"/>
    <s v="  Andrew W"/>
    <n v="31"/>
    <n v="4.7699999999999996"/>
    <x v="0"/>
    <s v="No"/>
    <s v="No"/>
    <n v="1"/>
    <s v="No"/>
    <x v="0"/>
    <s v="Normal"/>
    <s v="17-Aug-1984"/>
    <n v="5488.26"/>
    <s v="tier - 2"/>
    <s v="tier - 3"/>
    <s v="R1011"/>
    <n v="39"/>
  </r>
  <r>
    <s v="Id1693"/>
    <s v="  Randall"/>
    <n v="28.27"/>
    <n v="4.62"/>
    <x v="0"/>
    <s v="No"/>
    <s v="No"/>
    <n v="1"/>
    <s v="No"/>
    <x v="1"/>
    <s v="Normal"/>
    <s v="26-Aug-1984"/>
    <n v="5484.47"/>
    <s v="tier - 2"/>
    <s v="tier - 2"/>
    <s v="R1013"/>
    <n v="39"/>
  </r>
  <r>
    <s v="Id1694"/>
    <s v="  Tracy L"/>
    <n v="29.92"/>
    <n v="9.07"/>
    <x v="1"/>
    <s v="No"/>
    <s v="No"/>
    <n v="1"/>
    <s v="No"/>
    <x v="1"/>
    <s v="Diabetes"/>
    <s v="30-Sep-1986"/>
    <n v="5478.04"/>
    <s v="tier - 2"/>
    <s v="tier - 3"/>
    <s v="R1013"/>
    <n v="37"/>
  </r>
  <r>
    <s v="Id1695"/>
    <s v="  Azelie"/>
    <n v="25.9"/>
    <n v="9.1199999999999992"/>
    <x v="1"/>
    <s v="No"/>
    <s v="No"/>
    <n v="1"/>
    <s v="No"/>
    <x v="1"/>
    <s v="Diabetes"/>
    <s v="12-Jul-1986"/>
    <n v="5472.45"/>
    <s v="tier - 2"/>
    <s v="tier - 3"/>
    <s v="R1011"/>
    <n v="37"/>
  </r>
  <r>
    <s v="Id1696"/>
    <s v="  Monica M"/>
    <n v="27.74"/>
    <n v="7.32"/>
    <x v="1"/>
    <s v="No"/>
    <s v="No"/>
    <n v="1"/>
    <s v="No"/>
    <x v="1"/>
    <s v="Diabetes"/>
    <s v="2-Dec-1986"/>
    <n v="5469.01"/>
    <s v="tier - 2"/>
    <s v="tier - 2"/>
    <s v="R1024"/>
    <n v="37"/>
  </r>
  <r>
    <s v="Id1697"/>
    <s v="  Katarina K"/>
    <n v="17.260000000000002"/>
    <n v="11.73"/>
    <x v="0"/>
    <s v="No"/>
    <s v="No"/>
    <n v="2"/>
    <s v="No"/>
    <x v="3"/>
    <s v="Diabetes"/>
    <s v="24-Oct-1973"/>
    <n v="5466.88"/>
    <s v="tier - 2"/>
    <s v="tier - 2"/>
    <s v="R1013"/>
    <n v="50"/>
  </r>
  <r>
    <s v="Id1698"/>
    <s v="  Jamie L"/>
    <n v="19.855"/>
    <n v="6.64"/>
    <x v="1"/>
    <s v="No"/>
    <s v="No"/>
    <n v="1"/>
    <s v="No"/>
    <x v="2"/>
    <s v="Diabetes"/>
    <s v="25-Dec-1986"/>
    <n v="5458.05"/>
    <s v="tier - 2"/>
    <s v="tier - 2"/>
    <s v="R1024"/>
    <n v="37"/>
  </r>
  <r>
    <s v="Id1699"/>
    <s v="  Brian"/>
    <n v="41.69"/>
    <n v="5.78"/>
    <x v="0"/>
    <s v="No"/>
    <s v="No"/>
    <n v="0"/>
    <s v="No"/>
    <x v="0"/>
    <s v="Prediabetes"/>
    <s v="25-Aug-1982"/>
    <n v="5438.75"/>
    <s v="tier - 3"/>
    <s v="tier - 2"/>
    <s v="R1013"/>
    <n v="41"/>
  </r>
  <r>
    <s v="Id1700"/>
    <s v="  Stacey L"/>
    <n v="16.12"/>
    <n v="10.45"/>
    <x v="0"/>
    <s v="No"/>
    <s v="No"/>
    <n v="0"/>
    <s v="No"/>
    <x v="3"/>
    <s v="Diabetes"/>
    <s v="8-Jun-1978"/>
    <n v="5428.98"/>
    <s v="tier - 2"/>
    <s v="tier - 2"/>
    <s v="R1012"/>
    <n v="45"/>
  </r>
  <r>
    <s v="Id1701"/>
    <s v="  Stephen"/>
    <n v="37.43"/>
    <n v="4.5199999999999996"/>
    <x v="0"/>
    <s v="No"/>
    <s v="No"/>
    <n v="1"/>
    <s v="No"/>
    <x v="0"/>
    <s v="Normal"/>
    <s v="17-Sep-1992"/>
    <n v="5428.73"/>
    <s v="tier - 3"/>
    <s v="tier - 1"/>
    <s v="R1017"/>
    <n v="31"/>
  </r>
  <r>
    <s v="Id1702"/>
    <s v="  Joshua"/>
    <n v="31.065000000000001"/>
    <n v="5.71"/>
    <x v="0"/>
    <s v="No"/>
    <s v="No"/>
    <n v="0"/>
    <s v="No"/>
    <x v="0"/>
    <s v="Prediabetes"/>
    <s v="6-Jul-1991"/>
    <n v="5425.02"/>
    <s v="tier - 2"/>
    <s v="tier - 1"/>
    <s v="R1012"/>
    <n v="32"/>
  </r>
  <r>
    <s v="Id1703"/>
    <s v="  Josh"/>
    <n v="25.08"/>
    <n v="4.7699999999999996"/>
    <x v="0"/>
    <s v="No"/>
    <s v="No"/>
    <n v="0"/>
    <s v="No"/>
    <x v="1"/>
    <s v="Normal"/>
    <s v="27-Sep-1982"/>
    <n v="5415.66"/>
    <s v="tier - 2"/>
    <s v="tier - 3"/>
    <s v="R1013"/>
    <n v="41"/>
  </r>
  <r>
    <s v="Id1704"/>
    <s v="  Heather"/>
    <n v="15.2"/>
    <n v="7.81"/>
    <x v="1"/>
    <s v="No"/>
    <s v="No"/>
    <n v="1"/>
    <s v="No"/>
    <x v="3"/>
    <s v="Diabetes"/>
    <s v="27-Sep-1975"/>
    <n v="5411.99"/>
    <s v="tier - 2"/>
    <s v="tier - 3"/>
    <s v="R1012"/>
    <n v="48"/>
  </r>
  <r>
    <s v="Id1705"/>
    <s v="  James C"/>
    <n v="22.34"/>
    <n v="5.19"/>
    <x v="1"/>
    <s v="No"/>
    <s v="No"/>
    <n v="0"/>
    <s v="No"/>
    <x v="2"/>
    <s v="Normal"/>
    <s v="23-Dec-1985"/>
    <n v="5402.89"/>
    <s v="tier - 2"/>
    <s v="tier - 1"/>
    <s v="R1013"/>
    <n v="38"/>
  </r>
  <r>
    <s v="Id1706"/>
    <s v="  Kim"/>
    <n v="40.15"/>
    <n v="5.93"/>
    <x v="0"/>
    <s v="No"/>
    <s v="No"/>
    <n v="1"/>
    <s v="No"/>
    <x v="0"/>
    <s v="Prediabetes"/>
    <s v="1-Aug-1984"/>
    <n v="5400.98"/>
    <s v="tier - 2"/>
    <s v="tier - 2"/>
    <s v="R1013"/>
    <n v="39"/>
  </r>
  <r>
    <s v="Id1707"/>
    <s v="  Marie E"/>
    <n v="37.729999999999997"/>
    <n v="6.29"/>
    <x v="0"/>
    <s v="No"/>
    <s v="No"/>
    <n v="1"/>
    <s v="No"/>
    <x v="0"/>
    <s v="Prediabetes"/>
    <s v="3-Sep-1984"/>
    <n v="5397.62"/>
    <s v="tier - 2"/>
    <s v="tier - 2"/>
    <s v="R1013"/>
    <n v="39"/>
  </r>
  <r>
    <s v="Id1708"/>
    <s v="  Dariusz"/>
    <n v="25.35"/>
    <n v="4.9000000000000004"/>
    <x v="0"/>
    <s v="No"/>
    <s v="No"/>
    <n v="0"/>
    <s v="No"/>
    <x v="1"/>
    <s v="Normal"/>
    <s v="6-Nov-1989"/>
    <n v="5396.44"/>
    <s v="tier - 2"/>
    <s v="tier - 3"/>
    <s v="R1013"/>
    <n v="34"/>
  </r>
  <r>
    <s v="Id1709"/>
    <s v="  Jessica E"/>
    <n v="26.41"/>
    <n v="5.07"/>
    <x v="1"/>
    <s v="No"/>
    <s v="No"/>
    <n v="1"/>
    <s v="No"/>
    <x v="1"/>
    <s v="Normal"/>
    <s v="8-Aug-1988"/>
    <n v="5385.34"/>
    <s v="tier - 2"/>
    <s v="tier - 3"/>
    <s v="R1012"/>
    <n v="35"/>
  </r>
  <r>
    <s v="Id1710"/>
    <s v="  Kristen"/>
    <n v="27.6"/>
    <n v="5.33"/>
    <x v="0"/>
    <s v="No"/>
    <s v="No"/>
    <n v="1"/>
    <s v="No"/>
    <x v="1"/>
    <s v="Normal"/>
    <s v="1-Jun-1984"/>
    <n v="5383.54"/>
    <s v="tier - 2"/>
    <s v="tier - 3"/>
    <s v="R1011"/>
    <n v="39"/>
  </r>
  <r>
    <s v="Id1711"/>
    <s v="  Jose Guadalupe P"/>
    <n v="33.82"/>
    <n v="8.93"/>
    <x v="1"/>
    <s v="No"/>
    <s v="No"/>
    <n v="1"/>
    <s v="No"/>
    <x v="0"/>
    <s v="Diabetes"/>
    <s v="22-Jul-1986"/>
    <n v="5377.46"/>
    <s v="tier - 2"/>
    <s v="tier - 3"/>
    <s v="R1012"/>
    <n v="37"/>
  </r>
  <r>
    <s v="Id1712"/>
    <s v="  Cynthia"/>
    <n v="32.9"/>
    <n v="4.3499999999999996"/>
    <x v="0"/>
    <s v="No"/>
    <s v="No"/>
    <n v="0"/>
    <s v="No"/>
    <x v="0"/>
    <s v="Normal"/>
    <s v="18-Nov-1989"/>
    <n v="5375.04"/>
    <s v="tier - 2"/>
    <s v="tier - 1"/>
    <s v="R1011"/>
    <n v="34"/>
  </r>
  <r>
    <s v="Id1713"/>
    <s v="  Tyler"/>
    <n v="30.875"/>
    <n v="9.5399999999999991"/>
    <x v="1"/>
    <s v="No"/>
    <s v="No"/>
    <n v="1"/>
    <s v="No"/>
    <x v="0"/>
    <s v="Diabetes"/>
    <s v="1-Jun-1986"/>
    <n v="5373.36"/>
    <s v="tier - 2"/>
    <s v="tier - 2"/>
    <s v="R1012"/>
    <n v="37"/>
  </r>
  <r>
    <s v="Id1714"/>
    <s v="  Holly J"/>
    <n v="32.64"/>
    <n v="5.91"/>
    <x v="0"/>
    <s v="No"/>
    <s v="No"/>
    <n v="0"/>
    <s v="No"/>
    <x v="0"/>
    <s v="Prediabetes"/>
    <s v="7-Dec-1994"/>
    <n v="5364.66"/>
    <s v="tier - 2"/>
    <s v="tier - 1"/>
    <s v="R1011"/>
    <n v="29"/>
  </r>
  <r>
    <s v="Id1715"/>
    <s v="  Kristen"/>
    <n v="22.135000000000002"/>
    <n v="5.0999999999999996"/>
    <x v="0"/>
    <s v="No"/>
    <s v="No"/>
    <n v="0"/>
    <s v="No"/>
    <x v="2"/>
    <s v="Normal"/>
    <s v="7-Nov-1989"/>
    <n v="5354.07"/>
    <s v="tier - 2"/>
    <s v="tier - 3"/>
    <s v="R1024"/>
    <n v="34"/>
  </r>
  <r>
    <s v="Id1716"/>
    <s v="  Thomas"/>
    <n v="16.53"/>
    <n v="5.08"/>
    <x v="0"/>
    <s v="No"/>
    <s v="No"/>
    <n v="2"/>
    <s v="No"/>
    <x v="3"/>
    <s v="Normal"/>
    <s v="15-Dec-1972"/>
    <n v="5344.81"/>
    <s v="tier - 2"/>
    <s v="tier - 3"/>
    <s v="R1013"/>
    <n v="51"/>
  </r>
  <r>
    <s v="Id1717"/>
    <s v="  Tricity M"/>
    <n v="32.774999999999999"/>
    <n v="4.75"/>
    <x v="0"/>
    <s v="No"/>
    <s v="No"/>
    <n v="0"/>
    <s v="No"/>
    <x v="0"/>
    <s v="Normal"/>
    <s v="28-Aug-1991"/>
    <n v="5327.4"/>
    <s v="tier - 2"/>
    <s v="tier - 1"/>
    <s v="R1012"/>
    <n v="32"/>
  </r>
  <r>
    <s v="Id1718"/>
    <s v="  Sarah A"/>
    <n v="30.9"/>
    <n v="6.05"/>
    <x v="0"/>
    <s v="No"/>
    <s v="No"/>
    <n v="1"/>
    <s v="No"/>
    <x v="0"/>
    <s v="Prediabetes"/>
    <s v="18-Jun-1992"/>
    <n v="5325.65"/>
    <s v="tier - 2"/>
    <s v="tier - 1"/>
    <s v="R1011"/>
    <n v="31"/>
  </r>
  <r>
    <s v="Id1719"/>
    <s v="  Lisa M"/>
    <n v="15.58"/>
    <n v="11.56"/>
    <x v="0"/>
    <s v="No"/>
    <s v="No"/>
    <n v="0"/>
    <s v="No"/>
    <x v="3"/>
    <s v="Diabetes"/>
    <s v="2-Sep-1974"/>
    <n v="5322.24"/>
    <s v="tier - 2"/>
    <s v="tier - 1"/>
    <s v="R1012"/>
    <n v="49"/>
  </r>
  <r>
    <s v="Id1720"/>
    <s v="  Tracy A"/>
    <n v="26.315000000000001"/>
    <n v="5.76"/>
    <x v="0"/>
    <s v="No"/>
    <s v="No"/>
    <n v="0"/>
    <s v="No"/>
    <x v="1"/>
    <s v="Prediabetes"/>
    <s v="13-Nov-1994"/>
    <n v="5312.17"/>
    <s v="tier - 2"/>
    <s v="tier - 2"/>
    <s v="R1012"/>
    <n v="29"/>
  </r>
  <r>
    <s v="Id1721"/>
    <s v="  Patrick"/>
    <n v="35.61"/>
    <n v="5.65"/>
    <x v="0"/>
    <s v="Yes"/>
    <s v="No"/>
    <n v="1"/>
    <s v="No"/>
    <x v="0"/>
    <s v="Normal"/>
    <s v="9-Sep-2000"/>
    <n v="5306.7"/>
    <s v="tier - 2"/>
    <s v="tier - 3"/>
    <s v="R1012"/>
    <n v="23"/>
  </r>
  <r>
    <s v="Id1722"/>
    <s v="  Trent"/>
    <n v="37.56"/>
    <n v="5.88"/>
    <x v="0"/>
    <s v="Yes"/>
    <s v="No"/>
    <n v="1"/>
    <s v="No"/>
    <x v="0"/>
    <s v="Prediabetes"/>
    <s v="22-Aug-2004"/>
    <n v="5293.67"/>
    <s v="tier - 2"/>
    <s v="tier - 2"/>
    <s v="R1022"/>
    <n v="19"/>
  </r>
  <r>
    <s v="Id1723"/>
    <s v="  Julie"/>
    <n v="15.49"/>
    <n v="9.6"/>
    <x v="0"/>
    <s v="No"/>
    <s v="No"/>
    <n v="0"/>
    <s v="No"/>
    <x v="3"/>
    <s v="Diabetes"/>
    <s v="12-Nov-1974"/>
    <n v="5291.71"/>
    <s v="tier - 2"/>
    <s v="tier - 2"/>
    <s v="R1012"/>
    <n v="49"/>
  </r>
  <r>
    <s v="Id1724"/>
    <s v="  Sawomir"/>
    <n v="23.48"/>
    <n v="6.24"/>
    <x v="0"/>
    <s v="No"/>
    <s v="No"/>
    <n v="1"/>
    <s v="No"/>
    <x v="2"/>
    <s v="Prediabetes"/>
    <s v="1-Sep-1987"/>
    <n v="5275.86"/>
    <s v="tier - 2"/>
    <s v="tier - 2"/>
    <s v="R1013"/>
    <n v="36"/>
  </r>
  <r>
    <s v="Id1725"/>
    <s v="  Micah"/>
    <n v="30.02"/>
    <n v="7.63"/>
    <x v="1"/>
    <s v="No"/>
    <s v="No"/>
    <n v="1"/>
    <s v="No"/>
    <x v="0"/>
    <s v="Diabetes"/>
    <s v="20-Oct-1986"/>
    <n v="5272.18"/>
    <s v="tier - 2"/>
    <s v="tier - 3"/>
    <s v="R1012"/>
    <n v="37"/>
  </r>
  <r>
    <s v="Id1726"/>
    <s v="  Kelly H"/>
    <n v="26.885000000000002"/>
    <n v="8.66"/>
    <x v="1"/>
    <s v="No"/>
    <s v="No"/>
    <n v="1"/>
    <s v="No"/>
    <x v="1"/>
    <s v="Diabetes"/>
    <s v="20-Sep-1986"/>
    <n v="5267.82"/>
    <s v="tier - 2"/>
    <s v="tier - 2"/>
    <s v="R1012"/>
    <n v="37"/>
  </r>
  <r>
    <s v="Id1727"/>
    <s v="  Lindsay M"/>
    <n v="25.84"/>
    <n v="8.5500000000000007"/>
    <x v="1"/>
    <s v="No"/>
    <s v="No"/>
    <n v="1"/>
    <s v="No"/>
    <x v="1"/>
    <s v="Diabetes"/>
    <s v="25-Oct-1986"/>
    <n v="5266.37"/>
    <s v="tier - 2"/>
    <s v="tier - 2"/>
    <s v="R1012"/>
    <n v="37"/>
  </r>
  <r>
    <s v="Id1728"/>
    <s v="  Austen G"/>
    <n v="27.454999999999998"/>
    <n v="4.54"/>
    <x v="0"/>
    <s v="No"/>
    <s v="No"/>
    <n v="0"/>
    <s v="No"/>
    <x v="1"/>
    <s v="Normal"/>
    <s v="19-Jul-1989"/>
    <n v="5261.47"/>
    <s v="tier - 2"/>
    <s v="tier - 2"/>
    <s v="R1012"/>
    <n v="34"/>
  </r>
  <r>
    <s v="Id1729"/>
    <s v="  Tory J"/>
    <n v="24.605"/>
    <n v="5.7"/>
    <x v="0"/>
    <s v="No"/>
    <s v="No"/>
    <n v="0"/>
    <s v="No"/>
    <x v="2"/>
    <s v="Prediabetes"/>
    <s v="25-Nov-1989"/>
    <n v="5257.51"/>
    <s v="tier - 2"/>
    <s v="tier - 2"/>
    <s v="R1012"/>
    <n v="34"/>
  </r>
  <r>
    <s v="Id1730"/>
    <s v="  Robert J"/>
    <n v="30.8"/>
    <n v="5.07"/>
    <x v="0"/>
    <s v="No"/>
    <s v="No"/>
    <n v="0"/>
    <s v="No"/>
    <x v="0"/>
    <s v="Normal"/>
    <s v="6-Jul-1990"/>
    <n v="5253.52"/>
    <s v="tier - 3"/>
    <s v="tier - 3"/>
    <s v="R1011"/>
    <n v="33"/>
  </r>
  <r>
    <s v="Id1731"/>
    <s v="  Steph"/>
    <n v="34.799999999999997"/>
    <n v="4.38"/>
    <x v="0"/>
    <s v="No"/>
    <s v="No"/>
    <n v="1"/>
    <s v="No"/>
    <x v="0"/>
    <s v="Normal"/>
    <s v="9-Sep-1987"/>
    <n v="5246.05"/>
    <s v="tier - 2"/>
    <s v="tier - 3"/>
    <s v="R1011"/>
    <n v="36"/>
  </r>
  <r>
    <s v="Id1732"/>
    <s v="  Kate"/>
    <n v="34.21"/>
    <n v="4.54"/>
    <x v="0"/>
    <s v="No"/>
    <s v="No"/>
    <n v="1"/>
    <s v="No"/>
    <x v="0"/>
    <s v="Normal"/>
    <s v="5-Jul-1987"/>
    <n v="5245.23"/>
    <s v="tier - 2"/>
    <s v="tier - 2"/>
    <s v="R1013"/>
    <n v="36"/>
  </r>
  <r>
    <s v="Id1733"/>
    <s v="  Kristina"/>
    <n v="31"/>
    <n v="5.38"/>
    <x v="0"/>
    <s v="No"/>
    <s v="No"/>
    <n v="1"/>
    <s v="No"/>
    <x v="0"/>
    <s v="Normal"/>
    <s v="26-Dec-1987"/>
    <n v="5240.7700000000004"/>
    <s v="tier - 2"/>
    <s v="tier - 2"/>
    <s v="R1011"/>
    <n v="36"/>
  </r>
  <r>
    <s v="Id1734"/>
    <s v="  Flo"/>
    <n v="26.125"/>
    <n v="5.55"/>
    <x v="0"/>
    <s v="No"/>
    <s v="No"/>
    <n v="1"/>
    <s v="No"/>
    <x v="1"/>
    <s v="Normal"/>
    <s v="29-Jun-1987"/>
    <n v="5227.99"/>
    <s v="tier - 2"/>
    <s v="tier - 1"/>
    <s v="R1024"/>
    <n v="36"/>
  </r>
  <r>
    <s v="Id1735"/>
    <s v="  Sarah P"/>
    <n v="30.13"/>
    <n v="4.03"/>
    <x v="1"/>
    <s v="No"/>
    <s v="No"/>
    <n v="1"/>
    <s v="No"/>
    <x v="0"/>
    <s v="Normal"/>
    <s v="6-Jun-1995"/>
    <n v="5216.4799999999996"/>
    <s v="tier - 2"/>
    <s v="tier - 2"/>
    <s v="R1025"/>
    <n v="28"/>
  </r>
  <r>
    <s v="Id1736"/>
    <s v="  Anabel"/>
    <n v="34.19"/>
    <n v="4.1900000000000004"/>
    <x v="0"/>
    <s v="No"/>
    <s v="No"/>
    <n v="0"/>
    <s v="No"/>
    <x v="0"/>
    <s v="Normal"/>
    <s v="1-Dec-1999"/>
    <n v="5213.22"/>
    <s v="tier - 2"/>
    <s v="tier - 1"/>
    <s v="R1012"/>
    <n v="24"/>
  </r>
  <r>
    <s v="Id1737"/>
    <s v="  Ian"/>
    <n v="22.515000000000001"/>
    <n v="4.37"/>
    <x v="0"/>
    <s v="No"/>
    <s v="Yes"/>
    <n v="1"/>
    <s v="No"/>
    <x v="2"/>
    <s v="Normal"/>
    <s v="17-Jun-1993"/>
    <n v="5209.58"/>
    <s v="tier - 3"/>
    <s v="tier - 3"/>
    <s v="R1017"/>
    <n v="30"/>
  </r>
  <r>
    <s v="Id1738"/>
    <s v="  Alex"/>
    <n v="18.239999999999998"/>
    <n v="5.31"/>
    <x v="1"/>
    <s v="No"/>
    <s v="Yes"/>
    <n v="1"/>
    <s v="No"/>
    <x v="3"/>
    <s v="Normal"/>
    <s v="24-Oct-1983"/>
    <n v="5207.97"/>
    <s v="tier - 2"/>
    <s v="tier - 2"/>
    <s v="R1012"/>
    <n v="40"/>
  </r>
  <r>
    <s v="Id1739"/>
    <s v="  Richard J"/>
    <n v="37.28"/>
    <n v="4.66"/>
    <x v="0"/>
    <s v="Yes"/>
    <s v="No"/>
    <n v="1"/>
    <s v="No"/>
    <x v="0"/>
    <s v="Normal"/>
    <s v="6-Jun-2004"/>
    <n v="5198.6899999999996"/>
    <s v="tier - 2"/>
    <s v="tier - 2"/>
    <s v="R1022"/>
    <n v="19"/>
  </r>
  <r>
    <s v="Id1740"/>
    <s v="  Jacqueline N"/>
    <n v="18.2"/>
    <n v="6.19"/>
    <x v="0"/>
    <s v="No"/>
    <s v="Yes"/>
    <n v="1"/>
    <s v="No"/>
    <x v="3"/>
    <s v="Prediabetes"/>
    <s v="12-Sep-1979"/>
    <n v="5195.58"/>
    <s v="tier - 2"/>
    <s v="tier - 2"/>
    <s v="R1013"/>
    <n v="44"/>
  </r>
  <r>
    <s v="Id1741"/>
    <s v="  Cindy"/>
    <n v="20.53"/>
    <n v="4.8600000000000003"/>
    <x v="0"/>
    <s v="No"/>
    <s v="No"/>
    <n v="1"/>
    <s v="No"/>
    <x v="2"/>
    <s v="Normal"/>
    <s v="16-Oct-1984"/>
    <n v="5177.12"/>
    <s v="tier - 2"/>
    <s v="tier - 1"/>
    <s v="R1013"/>
    <n v="39"/>
  </r>
  <r>
    <s v="Id1742"/>
    <s v="  Marcia"/>
    <n v="23.79"/>
    <n v="4.74"/>
    <x v="0"/>
    <s v="No"/>
    <s v="No"/>
    <n v="0"/>
    <s v="No"/>
    <x v="2"/>
    <s v="Normal"/>
    <s v="29-Aug-1991"/>
    <n v="5166.96"/>
    <s v="tier - 2"/>
    <s v="tier - 2"/>
    <s v="R1012"/>
    <n v="32"/>
  </r>
  <r>
    <s v="Id1743"/>
    <s v="  Samantha R"/>
    <n v="29.8"/>
    <n v="6.03"/>
    <x v="0"/>
    <s v="No"/>
    <s v="No"/>
    <n v="0"/>
    <s v="No"/>
    <x v="1"/>
    <s v="Prediabetes"/>
    <s v="9-Oct-1990"/>
    <n v="5152.13"/>
    <s v="tier - 2"/>
    <s v="tier - 2"/>
    <s v="R1011"/>
    <n v="33"/>
  </r>
  <r>
    <s v="Id1744"/>
    <s v="  Katie"/>
    <n v="31.54"/>
    <n v="4.71"/>
    <x v="0"/>
    <s v="No"/>
    <s v="No"/>
    <n v="0"/>
    <s v="No"/>
    <x v="0"/>
    <s v="Normal"/>
    <s v="22-Aug-1990"/>
    <n v="5148.55"/>
    <s v="tier - 2"/>
    <s v="tier - 2"/>
    <s v="R1024"/>
    <n v="33"/>
  </r>
  <r>
    <s v="Id1745"/>
    <s v="  John P"/>
    <n v="20.82"/>
    <n v="5.55"/>
    <x v="0"/>
    <s v="No"/>
    <s v="No"/>
    <n v="1"/>
    <s v="No"/>
    <x v="2"/>
    <s v="Normal"/>
    <s v="22-Aug-1984"/>
    <n v="5144.18"/>
    <s v="tier - 2"/>
    <s v="tier - 1"/>
    <s v="R1013"/>
    <n v="39"/>
  </r>
  <r>
    <s v="Id1746"/>
    <s v="  Rachel"/>
    <n v="38.83"/>
    <n v="4.78"/>
    <x v="0"/>
    <s v="No"/>
    <s v="Yes"/>
    <n v="1"/>
    <s v="No"/>
    <x v="0"/>
    <s v="Normal"/>
    <s v="10-Dec-1993"/>
    <n v="5138.26"/>
    <s v="tier - 2"/>
    <s v="tier - 2"/>
    <s v="R1013"/>
    <n v="30"/>
  </r>
  <r>
    <s v="Id1747"/>
    <s v="  Isabelle"/>
    <n v="23.44"/>
    <n v="4.6500000000000004"/>
    <x v="1"/>
    <s v="No"/>
    <s v="No"/>
    <n v="1"/>
    <s v="No"/>
    <x v="2"/>
    <s v="Normal"/>
    <s v="15-Sep-1988"/>
    <n v="5136.75"/>
    <s v="tier - 2"/>
    <s v="tier - 1"/>
    <s v="R1013"/>
    <n v="35"/>
  </r>
  <r>
    <s v="Id1748"/>
    <s v="  Neil"/>
    <n v="24.13"/>
    <n v="5.2"/>
    <x v="0"/>
    <s v="No"/>
    <s v="No"/>
    <n v="1"/>
    <s v="No"/>
    <x v="2"/>
    <s v="Normal"/>
    <s v="13-Sep-1987"/>
    <n v="5125.22"/>
    <s v="tier - 1"/>
    <s v="tier - 2"/>
    <s v="R1012"/>
    <n v="36"/>
  </r>
  <r>
    <s v="Id1749"/>
    <s v="  Tom"/>
    <n v="42.13"/>
    <n v="4.54"/>
    <x v="1"/>
    <s v="No"/>
    <s v="No"/>
    <n v="1"/>
    <s v="No"/>
    <x v="0"/>
    <s v="Normal"/>
    <s v="1-Nov-1988"/>
    <n v="5124.1899999999996"/>
    <s v="tier - 2"/>
    <s v="tier - 3"/>
    <s v="R1013"/>
    <n v="35"/>
  </r>
  <r>
    <s v="Id1750"/>
    <s v="  Nathan"/>
    <n v="17.86"/>
    <n v="4.1100000000000003"/>
    <x v="0"/>
    <s v="No"/>
    <s v="No"/>
    <n v="1"/>
    <s v="No"/>
    <x v="3"/>
    <s v="Normal"/>
    <s v="18-Nov-1987"/>
    <n v="5116.5"/>
    <s v="tier - 2"/>
    <s v="tier - 2"/>
    <s v="R1012"/>
    <n v="36"/>
  </r>
  <r>
    <s v="Id1751"/>
    <s v="  Kelli N"/>
    <n v="32.78"/>
    <n v="4.63"/>
    <x v="0"/>
    <s v="No"/>
    <s v="No"/>
    <n v="0"/>
    <s v="No"/>
    <x v="0"/>
    <s v="Normal"/>
    <s v="19-Jun-1999"/>
    <n v="5087.92"/>
    <s v="tier - 2"/>
    <s v="tier - 2"/>
    <s v="R1026"/>
    <n v="24"/>
  </r>
  <r>
    <s v="Id1752"/>
    <s v="  Scott M"/>
    <n v="23.9"/>
    <n v="6.06"/>
    <x v="1"/>
    <s v="No"/>
    <s v="Yes"/>
    <n v="1"/>
    <s v="No"/>
    <x v="2"/>
    <s v="Prediabetes"/>
    <s v="14-Jul-1997"/>
    <n v="5080.1000000000004"/>
    <s v="tier - 3"/>
    <s v="tier - 2"/>
    <s v="R1011"/>
    <n v="26"/>
  </r>
  <r>
    <s v="Id1753"/>
    <s v="  Grant A"/>
    <n v="15.47"/>
    <n v="8.43"/>
    <x v="0"/>
    <s v="No"/>
    <s v="No"/>
    <n v="0"/>
    <s v="No"/>
    <x v="3"/>
    <s v="Diabetes"/>
    <s v="22-Nov-1978"/>
    <n v="5077.1899999999996"/>
    <s v="tier - 2"/>
    <s v="tier - 3"/>
    <s v="R1012"/>
    <n v="45"/>
  </r>
  <r>
    <s v="Id1754"/>
    <s v="  Jonathan C"/>
    <n v="28.54"/>
    <n v="5.51"/>
    <x v="0"/>
    <s v="No"/>
    <s v="Yes"/>
    <n v="1"/>
    <s v="No"/>
    <x v="1"/>
    <s v="Normal"/>
    <s v="11-Jun-1993"/>
    <n v="5059.5600000000004"/>
    <s v="tier - 2"/>
    <s v="tier - 1"/>
    <s v="R1021"/>
    <n v="30"/>
  </r>
  <r>
    <s v="Id1755"/>
    <s v="  Rachael M"/>
    <n v="18.54"/>
    <n v="4.95"/>
    <x v="0"/>
    <s v="No"/>
    <s v="No"/>
    <n v="0"/>
    <s v="No"/>
    <x v="2"/>
    <s v="Normal"/>
    <s v="7-Sep-1980"/>
    <n v="5054.05"/>
    <s v="tier - 2"/>
    <s v="tier - 2"/>
    <s v="R1013"/>
    <n v="43"/>
  </r>
  <r>
    <s v="Id1756"/>
    <s v="  Pilar"/>
    <n v="32.18"/>
    <n v="6.44"/>
    <x v="1"/>
    <s v="No"/>
    <s v="Yes"/>
    <n v="1"/>
    <s v="No"/>
    <x v="0"/>
    <s v="Prediabetes"/>
    <s v="29-Jul-1997"/>
    <n v="5045.1499999999996"/>
    <s v="tier - 2"/>
    <s v="tier - 2"/>
    <s v="R1012"/>
    <n v="26"/>
  </r>
  <r>
    <s v="Id1757"/>
    <s v="  Kyle M"/>
    <n v="37.380000000000003"/>
    <n v="6.05"/>
    <x v="1"/>
    <s v="No"/>
    <s v="No"/>
    <n v="0"/>
    <s v="No"/>
    <x v="0"/>
    <s v="Prediabetes"/>
    <s v="16-Oct-2001"/>
    <n v="5043.13"/>
    <s v="tier - 2"/>
    <s v="tier - 3"/>
    <s v="R1011"/>
    <n v="22"/>
  </r>
  <r>
    <s v="Id1758"/>
    <s v="  Christie"/>
    <n v="31.12"/>
    <n v="4.76"/>
    <x v="1"/>
    <s v="No"/>
    <s v="Yes"/>
    <n v="1"/>
    <s v="No"/>
    <x v="0"/>
    <s v="Normal"/>
    <s v="4-Dec-1997"/>
    <n v="5038.57"/>
    <s v="tier - 2"/>
    <s v="tier - 2"/>
    <s v="R1025"/>
    <n v="26"/>
  </r>
  <r>
    <s v="Id1759"/>
    <s v="  David A"/>
    <n v="22.01"/>
    <n v="6.72"/>
    <x v="1"/>
    <s v="No"/>
    <s v="No"/>
    <n v="1"/>
    <s v="No"/>
    <x v="2"/>
    <s v="Diabetes"/>
    <s v="29-Jun-1986"/>
    <n v="5034.1000000000004"/>
    <s v="tier - 2"/>
    <s v="tier - 2"/>
    <s v="R1013"/>
    <n v="37"/>
  </r>
  <r>
    <s v="Id1760"/>
    <s v="  Masahiro"/>
    <n v="27.645"/>
    <n v="5.7"/>
    <x v="0"/>
    <s v="No"/>
    <s v="No"/>
    <n v="0"/>
    <s v="No"/>
    <x v="1"/>
    <s v="Prediabetes"/>
    <s v="10-Sep-1991"/>
    <n v="5031.2700000000004"/>
    <s v="tier - 3"/>
    <s v="tier - 1"/>
    <s v="R1016"/>
    <n v="32"/>
  </r>
  <r>
    <s v="Id1761"/>
    <s v="  Logan B"/>
    <n v="29.64"/>
    <n v="5.31"/>
    <x v="1"/>
    <s v="No"/>
    <s v="No"/>
    <n v="0"/>
    <s v="No"/>
    <x v="1"/>
    <s v="Normal"/>
    <s v="28-Dec-1985"/>
    <n v="5028.1499999999996"/>
    <s v="tier - 1"/>
    <s v="tier - 2"/>
    <s v="R1012"/>
    <n v="38"/>
  </r>
  <r>
    <s v="Id1762"/>
    <s v="  Stephanie L"/>
    <n v="33.700000000000003"/>
    <n v="4.32"/>
    <x v="1"/>
    <s v="No"/>
    <s v="No"/>
    <n v="1"/>
    <s v="No"/>
    <x v="0"/>
    <s v="Normal"/>
    <s v="9-Nov-1988"/>
    <n v="5012.47"/>
    <s v="tier - 2"/>
    <s v="tier - 3"/>
    <s v="R1011"/>
    <n v="35"/>
  </r>
  <r>
    <s v="Id1763"/>
    <s v="  Angela H"/>
    <n v="27.5"/>
    <n v="4.2300000000000004"/>
    <x v="1"/>
    <s v="No"/>
    <s v="No"/>
    <n v="1"/>
    <s v="No"/>
    <x v="1"/>
    <s v="Normal"/>
    <s v="8-Jul-1988"/>
    <n v="5003.8500000000004"/>
    <s v="tier - 2"/>
    <s v="tier - 3"/>
    <s v="R1011"/>
    <n v="35"/>
  </r>
  <r>
    <s v="Id1764"/>
    <s v="  Britt K"/>
    <n v="16.12"/>
    <n v="6.09"/>
    <x v="0"/>
    <s v="No"/>
    <s v="No"/>
    <n v="0"/>
    <s v="No"/>
    <x v="3"/>
    <s v="Prediabetes"/>
    <s v="9-Jun-1977"/>
    <n v="5003.7700000000004"/>
    <s v="tier - 2"/>
    <s v="tier - 3"/>
    <s v="R1013"/>
    <n v="46"/>
  </r>
  <r>
    <s v="Id1765"/>
    <s v="  Joyce R"/>
    <n v="26.73"/>
    <n v="4.74"/>
    <x v="1"/>
    <s v="No"/>
    <s v="No"/>
    <n v="1"/>
    <s v="No"/>
    <x v="1"/>
    <s v="Normal"/>
    <s v="4-Sep-1988"/>
    <n v="5002.78"/>
    <s v="tier - 2"/>
    <s v="tier - 2"/>
    <s v="R1013"/>
    <n v="35"/>
  </r>
  <r>
    <s v="Id1766"/>
    <s v="  Ben"/>
    <n v="37.25"/>
    <n v="6.23"/>
    <x v="1"/>
    <s v="No"/>
    <s v="No"/>
    <n v="0"/>
    <s v="No"/>
    <x v="0"/>
    <s v="Prediabetes"/>
    <s v="5-Oct-2001"/>
    <n v="4999.04"/>
    <s v="tier - 2"/>
    <s v="tier - 2"/>
    <s v="R1011"/>
    <n v="22"/>
  </r>
  <r>
    <s v="Id1767"/>
    <s v="  Sarah M"/>
    <n v="23.56"/>
    <n v="5.45"/>
    <x v="1"/>
    <s v="No"/>
    <s v="No"/>
    <n v="1"/>
    <s v="No"/>
    <x v="2"/>
    <s v="Normal"/>
    <s v="24-Jun-1988"/>
    <n v="4992.38"/>
    <s v="tier - 2"/>
    <s v="tier - 3"/>
    <s v="R1024"/>
    <n v="35"/>
  </r>
  <r>
    <s v="Id1768"/>
    <s v="  Sarah"/>
    <n v="15.84"/>
    <n v="10.34"/>
    <x v="0"/>
    <s v="No"/>
    <s v="No"/>
    <n v="2"/>
    <s v="No"/>
    <x v="3"/>
    <s v="Diabetes"/>
    <s v="7-Nov-1973"/>
    <n v="4985.22"/>
    <s v="tier - 2"/>
    <s v="tier - 3"/>
    <s v="R1013"/>
    <n v="50"/>
  </r>
  <r>
    <s v="Id1769"/>
    <s v="  Katie"/>
    <n v="36.630000000000003"/>
    <n v="5.15"/>
    <x v="0"/>
    <s v="No"/>
    <s v="No"/>
    <n v="0"/>
    <s v="No"/>
    <x v="0"/>
    <s v="Normal"/>
    <s v="30-Aug-1991"/>
    <n v="4949.76"/>
    <s v="tier - 2"/>
    <s v="tier - 1"/>
    <s v="R1013"/>
    <n v="32"/>
  </r>
  <r>
    <s v="Id1770"/>
    <s v="  Michaela L"/>
    <n v="16.47"/>
    <n v="11.72"/>
    <x v="0"/>
    <s v="No"/>
    <s v="No"/>
    <n v="0"/>
    <s v="No"/>
    <x v="3"/>
    <s v="Diabetes"/>
    <s v="26-Jun-1974"/>
    <n v="4942.0600000000004"/>
    <s v="tier - 2"/>
    <s v="tier - 2"/>
    <s v="R1013"/>
    <n v="49"/>
  </r>
  <r>
    <s v="Id1771"/>
    <s v="  Shalaleh"/>
    <n v="25.8"/>
    <n v="5.29"/>
    <x v="0"/>
    <s v="No"/>
    <s v="No"/>
    <n v="0"/>
    <s v="No"/>
    <x v="1"/>
    <s v="Normal"/>
    <s v="27-Nov-1991"/>
    <n v="4934.71"/>
    <s v="tier - 2"/>
    <s v="tier - 3"/>
    <s v="R1011"/>
    <n v="32"/>
  </r>
  <r>
    <s v="Id1772"/>
    <s v="  Karen"/>
    <n v="23.6"/>
    <n v="4.33"/>
    <x v="0"/>
    <s v="No"/>
    <s v="No"/>
    <n v="0"/>
    <s v="No"/>
    <x v="2"/>
    <s v="Normal"/>
    <s v="23-Aug-1991"/>
    <n v="4931.6499999999996"/>
    <s v="tier - 2"/>
    <s v="tier - 3"/>
    <s v="R1011"/>
    <n v="32"/>
  </r>
  <r>
    <s v="Id1773"/>
    <s v="  Zuzana"/>
    <n v="32.11"/>
    <n v="6.24"/>
    <x v="0"/>
    <s v="No"/>
    <s v="Yes"/>
    <n v="1"/>
    <s v="No"/>
    <x v="0"/>
    <s v="Prediabetes"/>
    <s v="10-Aug-1993"/>
    <n v="4922.92"/>
    <s v="tier - 2"/>
    <s v="tier - 2"/>
    <s v="R1012"/>
    <n v="30"/>
  </r>
  <r>
    <s v="Id1774"/>
    <s v="  Daniel J"/>
    <n v="30.114999999999998"/>
    <n v="11.61"/>
    <x v="0"/>
    <s v="No"/>
    <s v="No"/>
    <n v="0"/>
    <s v="No"/>
    <x v="0"/>
    <s v="Diabetes"/>
    <s v="21-Aug-2002"/>
    <n v="4915.0600000000004"/>
    <s v="tier - 2"/>
    <s v="tier - 1"/>
    <s v="R1017"/>
    <n v="21"/>
  </r>
  <r>
    <s v="Id1775"/>
    <s v="  Alexandra"/>
    <n v="20.28"/>
    <n v="11.07"/>
    <x v="1"/>
    <s v="No"/>
    <s v="No"/>
    <n v="0"/>
    <s v="No"/>
    <x v="2"/>
    <s v="Diabetes"/>
    <s v="18-Oct-1981"/>
    <n v="4911.8900000000003"/>
    <s v="tier - 2"/>
    <s v="tier - 3"/>
    <s v="R1013"/>
    <n v="42"/>
  </r>
  <r>
    <s v="Id1776"/>
    <s v="  Jessica"/>
    <n v="20.234999999999999"/>
    <n v="5.19"/>
    <x v="0"/>
    <s v="No"/>
    <s v="Yes"/>
    <n v="1"/>
    <s v="No"/>
    <x v="2"/>
    <s v="Normal"/>
    <s v="10-Jul-1993"/>
    <n v="4906.41"/>
    <s v="tier - 2"/>
    <s v="tier - 1"/>
    <s v="R1012"/>
    <n v="30"/>
  </r>
  <r>
    <s v="Id1777"/>
    <s v="  Matthew M"/>
    <n v="25.27"/>
    <n v="5.7"/>
    <x v="1"/>
    <s v="No"/>
    <s v="No"/>
    <n v="1"/>
    <s v="No"/>
    <x v="1"/>
    <s v="Prediabetes"/>
    <s v="23-Sep-1988"/>
    <n v="4894.75"/>
    <s v="tier - 3"/>
    <s v="tier - 3"/>
    <s v="R1012"/>
    <n v="35"/>
  </r>
  <r>
    <s v="Id1778"/>
    <s v="  Nadine A"/>
    <n v="24.24"/>
    <n v="6.15"/>
    <x v="0"/>
    <s v="No"/>
    <s v="No"/>
    <n v="0"/>
    <s v="No"/>
    <x v="2"/>
    <s v="Prediabetes"/>
    <s v="28-Nov-1990"/>
    <n v="4894.3900000000003"/>
    <s v="tier - 2"/>
    <s v="tier - 3"/>
    <s v="R1013"/>
    <n v="33"/>
  </r>
  <r>
    <s v="Id1779"/>
    <s v="  Peter J"/>
    <n v="35.75"/>
    <n v="5.07"/>
    <x v="0"/>
    <s v="No"/>
    <s v="No"/>
    <n v="0"/>
    <s v="No"/>
    <x v="0"/>
    <s v="Normal"/>
    <s v="10-Jul-1989"/>
    <n v="4890"/>
    <s v="tier - 3"/>
    <s v="tier - 2"/>
    <s v="R1013"/>
    <n v="34"/>
  </r>
  <r>
    <s v="Id1780"/>
    <s v="  Colleen M"/>
    <n v="29.92"/>
    <n v="10.97"/>
    <x v="1"/>
    <s v="No"/>
    <s v="No"/>
    <n v="1"/>
    <s v="No"/>
    <x v="1"/>
    <s v="Diabetes"/>
    <s v="27-Oct-1986"/>
    <n v="4889.04"/>
    <s v="tier - 2"/>
    <s v="tier - 1"/>
    <s v="R1013"/>
    <n v="37"/>
  </r>
  <r>
    <s v="Id1781"/>
    <s v="  Julie A"/>
    <n v="26.2"/>
    <n v="10.93"/>
    <x v="1"/>
    <s v="No"/>
    <s v="No"/>
    <n v="1"/>
    <s v="No"/>
    <x v="1"/>
    <s v="Diabetes"/>
    <s v="23-Dec-1986"/>
    <n v="4883.87"/>
    <s v="tier - 2"/>
    <s v="tier - 1"/>
    <s v="R1011"/>
    <n v="37"/>
  </r>
  <r>
    <s v="Id1782"/>
    <s v="  Douglas W"/>
    <n v="26.695"/>
    <n v="4.21"/>
    <x v="1"/>
    <s v="No"/>
    <s v="Yes"/>
    <n v="1"/>
    <s v="No"/>
    <x v="1"/>
    <s v="Normal"/>
    <s v="29-Sep-1997"/>
    <n v="4877.9799999999996"/>
    <s v="tier - 2"/>
    <s v="tier - 3"/>
    <s v="R1012"/>
    <n v="26"/>
  </r>
  <r>
    <s v="Id1783"/>
    <s v="  Catherine"/>
    <n v="23.16"/>
    <n v="5.5"/>
    <x v="0"/>
    <s v="No"/>
    <s v="No"/>
    <n v="0"/>
    <s v="No"/>
    <x v="2"/>
    <s v="Normal"/>
    <s v="1-Sep-1989"/>
    <n v="4859.8900000000003"/>
    <s v="tier - 2"/>
    <s v="tier - 3"/>
    <s v="R1011"/>
    <n v="34"/>
  </r>
  <r>
    <s v="Id1784"/>
    <s v="  James A"/>
    <n v="32.585000000000001"/>
    <n v="4.93"/>
    <x v="1"/>
    <s v="No"/>
    <s v="No"/>
    <n v="1"/>
    <s v="No"/>
    <x v="0"/>
    <s v="Normal"/>
    <s v="27-Dec-1995"/>
    <n v="4846.92"/>
    <s v="tier - 2"/>
    <s v="tier - 3"/>
    <s v="R1017"/>
    <n v="28"/>
  </r>
  <r>
    <s v="Id1785"/>
    <s v="  Youngseong"/>
    <n v="33.97"/>
    <n v="5.6"/>
    <x v="1"/>
    <s v="No"/>
    <s v="No"/>
    <n v="0"/>
    <s v="No"/>
    <x v="0"/>
    <s v="Normal"/>
    <s v="7-Jun-2001"/>
    <n v="4846.53"/>
    <s v="tier - 2"/>
    <s v="tier - 3"/>
    <s v="R1021"/>
    <n v="22"/>
  </r>
  <r>
    <s v="Id1786"/>
    <s v="  John"/>
    <n v="16.57"/>
    <n v="9.99"/>
    <x v="0"/>
    <s v="No"/>
    <s v="No"/>
    <n v="0"/>
    <s v="No"/>
    <x v="3"/>
    <s v="Diabetes"/>
    <s v="11-Sep-1974"/>
    <n v="4844.67"/>
    <s v="tier - 2"/>
    <s v="tier - 2"/>
    <s v="R1013"/>
    <n v="49"/>
  </r>
  <r>
    <s v="Id1787"/>
    <s v="  Brandon S"/>
    <n v="17.55"/>
    <n v="5.93"/>
    <x v="0"/>
    <s v="No"/>
    <s v="Yes"/>
    <n v="1"/>
    <s v="No"/>
    <x v="3"/>
    <s v="Prediabetes"/>
    <s v="13-Dec-1979"/>
    <n v="4843.79"/>
    <s v="tier - 2"/>
    <s v="tier - 3"/>
    <s v="R1013"/>
    <n v="44"/>
  </r>
  <r>
    <s v="Id1788"/>
    <s v="  Sean P"/>
    <n v="29.41"/>
    <n v="6.29"/>
    <x v="1"/>
    <s v="No"/>
    <s v="No"/>
    <n v="1"/>
    <s v="No"/>
    <x v="1"/>
    <s v="Prediabetes"/>
    <s v="29-Sep-1995"/>
    <n v="4840.95"/>
    <s v="tier - 2"/>
    <s v="tier - 1"/>
    <s v="R1021"/>
    <n v="28"/>
  </r>
  <r>
    <s v="Id1789"/>
    <s v="  Scott"/>
    <n v="17.91"/>
    <n v="5.65"/>
    <x v="0"/>
    <s v="No"/>
    <s v="No"/>
    <n v="1"/>
    <s v="No"/>
    <x v="3"/>
    <s v="Normal"/>
    <s v="15-Oct-1984"/>
    <n v="4839.18"/>
    <s v="tier - 2"/>
    <s v="tier - 1"/>
    <s v="R1012"/>
    <n v="39"/>
  </r>
  <r>
    <s v="Id1790"/>
    <s v="  Janez"/>
    <n v="31.57"/>
    <n v="6.15"/>
    <x v="0"/>
    <s v="No"/>
    <s v="No"/>
    <n v="1"/>
    <s v="No"/>
    <x v="0"/>
    <s v="Prediabetes"/>
    <s v="10-Sep-1992"/>
    <n v="4837.58"/>
    <s v="tier - 3"/>
    <s v="tier - 2"/>
    <s v="R1013"/>
    <n v="31"/>
  </r>
  <r>
    <s v="Id1791"/>
    <s v="  John I"/>
    <n v="33.18"/>
    <n v="5.22"/>
    <x v="0"/>
    <s v="Yes"/>
    <s v="No"/>
    <n v="1"/>
    <s v="No"/>
    <x v="0"/>
    <s v="Normal"/>
    <s v="11-Dec-2000"/>
    <n v="4835.43"/>
    <s v="tier - 2"/>
    <s v="tier - 2"/>
    <s v="R1021"/>
    <n v="23"/>
  </r>
  <r>
    <s v="Id1792"/>
    <s v="  Heather"/>
    <n v="37"/>
    <n v="11.66"/>
    <x v="0"/>
    <s v="No"/>
    <s v="No"/>
    <n v="0"/>
    <s v="No"/>
    <x v="0"/>
    <s v="Diabetes"/>
    <s v="27-Jun-2002"/>
    <n v="4830.63"/>
    <s v="tier - 2"/>
    <s v="tier - 1"/>
    <s v="R1011"/>
    <n v="21"/>
  </r>
  <r>
    <s v="Id1793"/>
    <s v="  Michael"/>
    <n v="18.905000000000001"/>
    <n v="4.91"/>
    <x v="1"/>
    <s v="No"/>
    <s v="No"/>
    <n v="1"/>
    <s v="No"/>
    <x v="2"/>
    <s v="Normal"/>
    <s v="1-Dec-1995"/>
    <n v="4827.8999999999996"/>
    <s v="tier - 1"/>
    <s v="tier - 2"/>
    <s v="Uknown"/>
    <n v="28"/>
  </r>
  <r>
    <s v="Id1794"/>
    <s v="  Kathleen"/>
    <n v="20.03"/>
    <n v="9.25"/>
    <x v="1"/>
    <s v="No"/>
    <s v="No"/>
    <n v="0"/>
    <s v="No"/>
    <x v="2"/>
    <s v="Diabetes"/>
    <s v="3-Jul-1981"/>
    <n v="4827.1000000000004"/>
    <s v="tier - 2"/>
    <s v="tier - 1"/>
    <s v="R1013"/>
    <n v="42"/>
  </r>
  <r>
    <s v="Id1795"/>
    <s v="  Ryan M"/>
    <n v="16.7"/>
    <n v="11.48"/>
    <x v="0"/>
    <s v="No"/>
    <s v="No"/>
    <n v="0"/>
    <s v="No"/>
    <x v="3"/>
    <s v="Diabetes"/>
    <s v="3-Oct-1978"/>
    <n v="4812.34"/>
    <s v="tier - 2"/>
    <s v="tier - 3"/>
    <s v="R1013"/>
    <n v="45"/>
  </r>
  <r>
    <s v="Id1796"/>
    <s v="  Sara"/>
    <n v="39.82"/>
    <n v="6.06"/>
    <x v="0"/>
    <s v="No"/>
    <s v="No"/>
    <n v="0"/>
    <s v="No"/>
    <x v="0"/>
    <s v="Prediabetes"/>
    <s v="16-Dec-1989"/>
    <n v="4795.66"/>
    <s v="tier - 2"/>
    <s v="tier - 1"/>
    <s v="R1013"/>
    <n v="34"/>
  </r>
  <r>
    <s v="Id1797"/>
    <s v="  Deniz"/>
    <n v="22.04"/>
    <n v="5.86"/>
    <x v="0"/>
    <s v="No"/>
    <s v="No"/>
    <n v="1"/>
    <s v="No"/>
    <x v="2"/>
    <s v="Prediabetes"/>
    <s v="22-Jun-1987"/>
    <n v="4787.42"/>
    <s v="tier - 2"/>
    <s v="tier - 3"/>
    <s v="R1013"/>
    <n v="36"/>
  </r>
  <r>
    <s v="Id1798"/>
    <s v="  Shannon L"/>
    <n v="28.27"/>
    <n v="5.33"/>
    <x v="0"/>
    <s v="No"/>
    <s v="No"/>
    <n v="0"/>
    <s v="No"/>
    <x v="1"/>
    <s v="Normal"/>
    <s v="9-Dec-1989"/>
    <n v="4779.6000000000004"/>
    <s v="tier - 2"/>
    <s v="tier - 3"/>
    <s v="R1013"/>
    <n v="34"/>
  </r>
  <r>
    <s v="Id1799"/>
    <s v="  Kaitlin M"/>
    <n v="18.5"/>
    <n v="5.33"/>
    <x v="0"/>
    <s v="No"/>
    <s v="No"/>
    <n v="0"/>
    <s v="No"/>
    <x v="2"/>
    <s v="Normal"/>
    <s v="1-Aug-1989"/>
    <n v="4766.0200000000004"/>
    <s v="tier - 2"/>
    <s v="tier - 3"/>
    <s v="R1011"/>
    <n v="34"/>
  </r>
  <r>
    <s v="Id1800"/>
    <s v="  Alfredo"/>
    <n v="38.6"/>
    <n v="6.02"/>
    <x v="0"/>
    <s v="No"/>
    <s v="No"/>
    <n v="1"/>
    <s v="No"/>
    <x v="0"/>
    <s v="Prediabetes"/>
    <s v="27-Sep-1987"/>
    <n v="4762.33"/>
    <s v="tier - 3"/>
    <s v="tier - 3"/>
    <s v="R1011"/>
    <n v="36"/>
  </r>
  <r>
    <s v="Id1801"/>
    <s v="  Kristen"/>
    <n v="43.12"/>
    <n v="6.25"/>
    <x v="0"/>
    <s v="No"/>
    <s v="No"/>
    <n v="1"/>
    <s v="No"/>
    <x v="0"/>
    <s v="Prediabetes"/>
    <s v="16-Aug-1992"/>
    <n v="4753.6400000000003"/>
    <s v="tier - 2"/>
    <s v="tier - 3"/>
    <s v="R1013"/>
    <n v="31"/>
  </r>
  <r>
    <s v="Id1802"/>
    <s v="  Daniel"/>
    <n v="30.5"/>
    <n v="4.8099999999999996"/>
    <x v="0"/>
    <s v="No"/>
    <s v="No"/>
    <n v="1"/>
    <s v="No"/>
    <x v="0"/>
    <s v="Normal"/>
    <s v="22-Nov-1987"/>
    <n v="4751.07"/>
    <s v="tier - 3"/>
    <s v="tier - 1"/>
    <s v="R1011"/>
    <n v="36"/>
  </r>
  <r>
    <s v="Id1803"/>
    <s v="  Jonathan"/>
    <n v="27.61"/>
    <n v="4.5999999999999996"/>
    <x v="0"/>
    <s v="No"/>
    <s v="No"/>
    <n v="1"/>
    <s v="No"/>
    <x v="1"/>
    <s v="Normal"/>
    <s v="2-Sep-1987"/>
    <n v="4747.05"/>
    <s v="tier - 2"/>
    <s v="tier - 2"/>
    <s v="R1013"/>
    <n v="36"/>
  </r>
  <r>
    <s v="Id1804"/>
    <s v="  Troy"/>
    <n v="27.1"/>
    <n v="5.08"/>
    <x v="0"/>
    <s v="No"/>
    <s v="No"/>
    <n v="1"/>
    <s v="No"/>
    <x v="1"/>
    <s v="Normal"/>
    <s v="5-Jun-1987"/>
    <n v="4746.34"/>
    <s v="tier - 2"/>
    <s v="tier - 2"/>
    <s v="R1011"/>
    <n v="36"/>
  </r>
  <r>
    <s v="Id1805"/>
    <s v="  Daniel C"/>
    <n v="35.93"/>
    <n v="5.43"/>
    <x v="0"/>
    <s v="Yes"/>
    <s v="No"/>
    <n v="1"/>
    <s v="No"/>
    <x v="0"/>
    <s v="Normal"/>
    <s v="24-Nov-2004"/>
    <n v="4740.78"/>
    <s v="tier - 2"/>
    <s v="tier - 3"/>
    <s v="R1021"/>
    <n v="19"/>
  </r>
  <r>
    <s v="Id1806"/>
    <s v="  Lauren"/>
    <n v="32.68"/>
    <n v="5.44"/>
    <x v="0"/>
    <s v="No"/>
    <s v="No"/>
    <n v="0"/>
    <s v="No"/>
    <x v="0"/>
    <s v="Normal"/>
    <s v="12-Oct-1991"/>
    <n v="4738.2700000000004"/>
    <s v="tier - 2"/>
    <s v="tier - 3"/>
    <s v="R1012"/>
    <n v="32"/>
  </r>
  <r>
    <s v="Id1807"/>
    <s v="  Jennefer"/>
    <n v="20.74"/>
    <n v="11.69"/>
    <x v="1"/>
    <s v="No"/>
    <s v="No"/>
    <n v="1"/>
    <s v="No"/>
    <x v="2"/>
    <s v="Diabetes"/>
    <s v="5-Sep-1986"/>
    <n v="4734.6400000000003"/>
    <s v="tier - 2"/>
    <s v="tier - 1"/>
    <s v="R1013"/>
    <n v="37"/>
  </r>
  <r>
    <s v="Id1808"/>
    <s v="  Tracey L"/>
    <n v="15.57"/>
    <n v="6.07"/>
    <x v="0"/>
    <s v="No"/>
    <s v="No"/>
    <n v="0"/>
    <s v="No"/>
    <x v="3"/>
    <s v="Prediabetes"/>
    <s v="2-Jul-1980"/>
    <n v="4728.71"/>
    <s v="tier - 2"/>
    <s v="tier - 3"/>
    <s v="R1012"/>
    <n v="43"/>
  </r>
  <r>
    <s v="Id1809"/>
    <s v="  Ashley"/>
    <n v="23.844999999999999"/>
    <n v="4.3600000000000003"/>
    <x v="0"/>
    <s v="No"/>
    <s v="No"/>
    <n v="0"/>
    <s v="No"/>
    <x v="2"/>
    <s v="Normal"/>
    <s v="12-Aug-1994"/>
    <n v="4719.74"/>
    <s v="tier - 2"/>
    <s v="tier - 1"/>
    <s v="R1012"/>
    <n v="29"/>
  </r>
  <r>
    <s v="Id1810"/>
    <s v="  Cindy"/>
    <n v="22.895"/>
    <n v="5.24"/>
    <x v="0"/>
    <s v="No"/>
    <s v="No"/>
    <n v="1"/>
    <s v="No"/>
    <x v="2"/>
    <s v="Normal"/>
    <s v="28-Sep-1992"/>
    <n v="4719.5200000000004"/>
    <s v="tier - 2"/>
    <s v="tier - 2"/>
    <s v="R1024"/>
    <n v="31"/>
  </r>
  <r>
    <s v="Id1811"/>
    <s v="  Esther"/>
    <n v="21.945"/>
    <n v="5.37"/>
    <x v="0"/>
    <s v="No"/>
    <s v="No"/>
    <n v="1"/>
    <s v="No"/>
    <x v="2"/>
    <s v="Normal"/>
    <s v="9-Oct-1992"/>
    <n v="4718.2"/>
    <s v="tier - 2"/>
    <s v="tier - 3"/>
    <s v="R1024"/>
    <n v="31"/>
  </r>
  <r>
    <s v="Id1812"/>
    <s v="  Jackie"/>
    <n v="19.47"/>
    <n v="6.6"/>
    <x v="1"/>
    <s v="No"/>
    <s v="No"/>
    <n v="0"/>
    <s v="No"/>
    <x v="2"/>
    <s v="Diabetes"/>
    <s v="12-Aug-1981"/>
    <n v="4712.12"/>
    <s v="tier - 2"/>
    <s v="tier - 3"/>
    <s v="R1011"/>
    <n v="42"/>
  </r>
  <r>
    <s v="Id1813"/>
    <s v="  Timothy P"/>
    <n v="15.61"/>
    <n v="5.77"/>
    <x v="0"/>
    <s v="No"/>
    <s v="No"/>
    <n v="0"/>
    <s v="No"/>
    <x v="3"/>
    <s v="Prediabetes"/>
    <s v="4-Dec-1977"/>
    <n v="4699.47"/>
    <s v="tier - 2"/>
    <s v="tier - 3"/>
    <s v="R1013"/>
    <n v="46"/>
  </r>
  <r>
    <s v="Id1814"/>
    <s v="  Lauren"/>
    <n v="28.6"/>
    <n v="6.08"/>
    <x v="0"/>
    <s v="No"/>
    <s v="Yes"/>
    <n v="1"/>
    <s v="No"/>
    <x v="1"/>
    <s v="Prediabetes"/>
    <s v="22-Jun-2003"/>
    <n v="4687.8"/>
    <s v="tier - 2"/>
    <s v="tier - 3"/>
    <s v="R1011"/>
    <n v="20"/>
  </r>
  <r>
    <s v="Id1815"/>
    <s v="  Benjamin"/>
    <n v="46.53"/>
    <n v="4.16"/>
    <x v="0"/>
    <s v="No"/>
    <s v="No"/>
    <n v="0"/>
    <s v="No"/>
    <x v="0"/>
    <s v="Normal"/>
    <s v="4-Sep-1990"/>
    <n v="4686.3900000000003"/>
    <s v="tier - 3"/>
    <s v="tier - 3"/>
    <s v="R1013"/>
    <n v="33"/>
  </r>
  <r>
    <s v="Id1816"/>
    <s v="  Hugo M"/>
    <n v="34.99"/>
    <n v="5.0999999999999996"/>
    <x v="0"/>
    <s v="No"/>
    <s v="Yes"/>
    <n v="1"/>
    <s v="No"/>
    <x v="0"/>
    <s v="Normal"/>
    <s v="4-Oct-2003"/>
    <n v="4678.8"/>
    <s v="tier - 2"/>
    <s v="tier - 1"/>
    <s v="R1021"/>
    <n v="20"/>
  </r>
  <r>
    <s v="Id1817"/>
    <s v="  Daniel J"/>
    <n v="17.05"/>
    <n v="5.3"/>
    <x v="0"/>
    <s v="No"/>
    <s v="Yes"/>
    <n v="1"/>
    <s v="No"/>
    <x v="3"/>
    <s v="Normal"/>
    <s v="18-Oct-1979"/>
    <n v="4674.2"/>
    <s v="tier - 2"/>
    <s v="tier - 1"/>
    <s v="R1013"/>
    <n v="44"/>
  </r>
  <r>
    <s v="Id1818"/>
    <s v="  Justin R"/>
    <n v="37.18"/>
    <n v="4.9000000000000004"/>
    <x v="0"/>
    <s v="No"/>
    <s v="No"/>
    <n v="0"/>
    <s v="No"/>
    <x v="0"/>
    <s v="Normal"/>
    <s v="13-Jul-1990"/>
    <n v="4673.3900000000003"/>
    <s v="tier - 2"/>
    <s v="tier - 1"/>
    <s v="R1013"/>
    <n v="33"/>
  </r>
  <r>
    <s v="Id1819"/>
    <s v="  Colin"/>
    <n v="35.200000000000003"/>
    <n v="5.55"/>
    <x v="0"/>
    <s v="No"/>
    <s v="No"/>
    <n v="0"/>
    <s v="No"/>
    <x v="0"/>
    <s v="Normal"/>
    <s v="26-Sep-1990"/>
    <n v="4670.6400000000003"/>
    <s v="tier - 2"/>
    <s v="tier - 2"/>
    <s v="R1011"/>
    <n v="33"/>
  </r>
  <r>
    <s v="Id1820"/>
    <s v="  Rob"/>
    <n v="37.335000000000001"/>
    <n v="4.95"/>
    <x v="0"/>
    <s v="No"/>
    <s v="No"/>
    <n v="0"/>
    <s v="No"/>
    <x v="0"/>
    <s v="Normal"/>
    <s v="5-Aug-1990"/>
    <n v="4667.6099999999997"/>
    <s v="tier - 3"/>
    <s v="tier - 3"/>
    <s v="R1016"/>
    <n v="33"/>
  </r>
  <r>
    <s v="Id1821"/>
    <s v="  Patrick"/>
    <n v="27.265000000000001"/>
    <n v="6.46"/>
    <x v="1"/>
    <s v="No"/>
    <s v="No"/>
    <n v="0"/>
    <s v="No"/>
    <x v="1"/>
    <s v="Prediabetes"/>
    <s v="25-Oct-1996"/>
    <n v="4661.29"/>
    <s v="tier - 2"/>
    <s v="tier - 1"/>
    <s v="R1017"/>
    <n v="27"/>
  </r>
  <r>
    <s v="Id1822"/>
    <s v="  Austin D"/>
    <n v="30.8"/>
    <n v="4.9000000000000004"/>
    <x v="1"/>
    <s v="No"/>
    <s v="No"/>
    <n v="0"/>
    <s v="No"/>
    <x v="0"/>
    <s v="Normal"/>
    <s v="22-Jun-1985"/>
    <n v="4646.76"/>
    <s v="tier - 1"/>
    <s v="tier - 1"/>
    <s v="R1011"/>
    <n v="38"/>
  </r>
  <r>
    <s v="Id1823"/>
    <s v="  Brittany"/>
    <n v="30.21"/>
    <n v="5.21"/>
    <x v="0"/>
    <s v="No"/>
    <s v="No"/>
    <n v="1"/>
    <s v="No"/>
    <x v="0"/>
    <s v="Normal"/>
    <s v="29-Jun-1998"/>
    <n v="4618.08"/>
    <s v="tier - 2"/>
    <s v="tier - 1"/>
    <s v="R1012"/>
    <n v="25"/>
  </r>
  <r>
    <s v="Id1824"/>
    <s v="  Matthew T"/>
    <n v="35.340000000000003"/>
    <n v="4.13"/>
    <x v="0"/>
    <s v="Yes"/>
    <s v="No"/>
    <n v="1"/>
    <s v="No"/>
    <x v="0"/>
    <s v="Normal"/>
    <s v="2-Jul-2000"/>
    <n v="4608.03"/>
    <s v="tier - 2"/>
    <s v="tier - 3"/>
    <s v="R1011"/>
    <n v="23"/>
  </r>
  <r>
    <s v="Id1825"/>
    <s v="  Becky G"/>
    <n v="26.695"/>
    <n v="5.28"/>
    <x v="0"/>
    <s v="No"/>
    <s v="No"/>
    <n v="0"/>
    <s v="No"/>
    <x v="1"/>
    <s v="Normal"/>
    <s v="18-Sep-1989"/>
    <n v="4571.41"/>
    <s v="tier - 2"/>
    <s v="tier - 2"/>
    <s v="R1012"/>
    <n v="34"/>
  </r>
  <r>
    <s v="Id1826"/>
    <s v="  Virginie"/>
    <n v="29.355"/>
    <n v="4.68"/>
    <x v="1"/>
    <s v="No"/>
    <s v="No"/>
    <n v="0"/>
    <s v="No"/>
    <x v="1"/>
    <s v="Normal"/>
    <s v="25-Dec-1996"/>
    <n v="4564.1899999999996"/>
    <s v="tier - 2"/>
    <s v="tier - 2"/>
    <s v="R1024"/>
    <n v="27"/>
  </r>
  <r>
    <s v="Id1827"/>
    <s v="  Allison A"/>
    <n v="29.59"/>
    <n v="4.0599999999999996"/>
    <x v="0"/>
    <s v="No"/>
    <s v="No"/>
    <n v="0"/>
    <s v="No"/>
    <x v="1"/>
    <s v="Normal"/>
    <s v="20-Sep-1990"/>
    <n v="4562.84"/>
    <s v="tier - 2"/>
    <s v="tier - 2"/>
    <s v="R1013"/>
    <n v="33"/>
  </r>
  <r>
    <s v="Id1828"/>
    <s v="  Julie"/>
    <n v="31.35"/>
    <n v="4.2"/>
    <x v="0"/>
    <s v="Yes"/>
    <s v="No"/>
    <n v="1"/>
    <s v="No"/>
    <x v="0"/>
    <s v="Normal"/>
    <s v="22-Dec-2004"/>
    <n v="4561.1899999999996"/>
    <s v="tier - 2"/>
    <s v="tier - 2"/>
    <s v="R1024"/>
    <n v="19"/>
  </r>
  <r>
    <s v="Id1829"/>
    <s v="  Katherine"/>
    <n v="20.52"/>
    <n v="4.83"/>
    <x v="0"/>
    <s v="No"/>
    <s v="No"/>
    <n v="0"/>
    <s v="No"/>
    <x v="2"/>
    <s v="Normal"/>
    <s v="17-Nov-1990"/>
    <n v="4544.2299999999996"/>
    <s v="tier - 2"/>
    <s v="tier - 1"/>
    <s v="R1024"/>
    <n v="33"/>
  </r>
  <r>
    <s v="Id1830"/>
    <s v="  Caleb"/>
    <n v="42.9"/>
    <n v="4.87"/>
    <x v="1"/>
    <s v="No"/>
    <s v="No"/>
    <n v="1"/>
    <s v="No"/>
    <x v="0"/>
    <s v="Normal"/>
    <s v="13-Jun-1988"/>
    <n v="4536.26"/>
    <s v="tier - 2"/>
    <s v="tier - 2"/>
    <s v="R1011"/>
    <n v="35"/>
  </r>
  <r>
    <s v="Id1831"/>
    <s v="  Jaime"/>
    <n v="24.6"/>
    <n v="5.86"/>
    <x v="0"/>
    <s v="No"/>
    <s v="Yes"/>
    <n v="1"/>
    <s v="No"/>
    <x v="2"/>
    <s v="Prediabetes"/>
    <s v="29-Jun-1993"/>
    <n v="4529.4799999999996"/>
    <s v="tier - 2"/>
    <s v="tier - 1"/>
    <s v="R1011"/>
    <n v="30"/>
  </r>
  <r>
    <s v="Id1832"/>
    <s v="  Hannah"/>
    <n v="28.405000000000001"/>
    <n v="4.12"/>
    <x v="0"/>
    <s v="No"/>
    <s v="No"/>
    <n v="1"/>
    <s v="No"/>
    <x v="1"/>
    <s v="Normal"/>
    <s v="13-Aug-1992"/>
    <n v="4527.18"/>
    <s v="tier - 2"/>
    <s v="tier - 2"/>
    <s v="R1012"/>
    <n v="31"/>
  </r>
  <r>
    <s v="Id1833"/>
    <s v="  Zachariah"/>
    <n v="34.674999999999997"/>
    <n v="5.71"/>
    <x v="1"/>
    <s v="No"/>
    <s v="No"/>
    <n v="1"/>
    <s v="No"/>
    <x v="0"/>
    <s v="Prediabetes"/>
    <s v="21-Dec-1988"/>
    <n v="4518.83"/>
    <s v="tier - 2"/>
    <s v="tier - 2"/>
    <s v="R1017"/>
    <n v="35"/>
  </r>
  <r>
    <s v="Id1834"/>
    <s v="  Patricia A"/>
    <n v="18.850000000000001"/>
    <n v="6.03"/>
    <x v="0"/>
    <s v="No"/>
    <s v="No"/>
    <n v="1"/>
    <s v="No"/>
    <x v="2"/>
    <s v="Prediabetes"/>
    <s v="5-Dec-1987"/>
    <n v="4518.7700000000004"/>
    <s v="tier - 2"/>
    <s v="tier - 3"/>
    <s v="R1012"/>
    <n v="36"/>
  </r>
  <r>
    <s v="Id1835"/>
    <s v="  Elizabeth A"/>
    <n v="34.130000000000003"/>
    <n v="5.65"/>
    <x v="0"/>
    <s v="No"/>
    <s v="Yes"/>
    <n v="1"/>
    <s v="No"/>
    <x v="0"/>
    <s v="Normal"/>
    <s v="2-Oct-2003"/>
    <n v="4518.3999999999996"/>
    <s v="tier - 2"/>
    <s v="tier - 3"/>
    <s v="R1026"/>
    <n v="20"/>
  </r>
  <r>
    <s v="Id1836"/>
    <s v="  Benjamin"/>
    <n v="17.34"/>
    <n v="5.05"/>
    <x v="0"/>
    <s v="No"/>
    <s v="No"/>
    <n v="0"/>
    <s v="No"/>
    <x v="3"/>
    <s v="Normal"/>
    <s v="16-Jun-1980"/>
    <n v="4515.71"/>
    <s v="tier - 2"/>
    <s v="tier - 3"/>
    <s v="R1013"/>
    <n v="43"/>
  </r>
  <r>
    <s v="Id1837"/>
    <s v="  Breno"/>
    <n v="17.440000000000001"/>
    <n v="6.26"/>
    <x v="0"/>
    <s v="No"/>
    <s v="No"/>
    <n v="0"/>
    <s v="No"/>
    <x v="3"/>
    <s v="Prediabetes"/>
    <s v="27-Sep-1982"/>
    <n v="4511.41"/>
    <s v="tier - 2"/>
    <s v="tier - 3"/>
    <s v="R1013"/>
    <n v="41"/>
  </r>
  <r>
    <s v="Id1838"/>
    <s v="  Takaya"/>
    <n v="33.659999999999997"/>
    <n v="4.08"/>
    <x v="1"/>
    <s v="No"/>
    <s v="Yes"/>
    <n v="1"/>
    <s v="No"/>
    <x v="0"/>
    <s v="Normal"/>
    <s v="13-Oct-1997"/>
    <n v="4504.66"/>
    <s v="tier - 1"/>
    <s v="tier - 2"/>
    <s v="R1013"/>
    <n v="26"/>
  </r>
  <r>
    <s v="Id1839"/>
    <s v="  Thomas IV"/>
    <n v="21.375"/>
    <n v="6.19"/>
    <x v="1"/>
    <s v="No"/>
    <s v="No"/>
    <n v="1"/>
    <s v="No"/>
    <x v="2"/>
    <s v="Prediabetes"/>
    <s v="26-Jun-1988"/>
    <n v="4500.34"/>
    <s v="tier - 2"/>
    <s v="tier - 1"/>
    <s v="R1017"/>
    <n v="35"/>
  </r>
  <r>
    <s v="Id1840"/>
    <s v="  Bradley E"/>
    <n v="27.14"/>
    <n v="6.01"/>
    <x v="0"/>
    <s v="No"/>
    <s v="No"/>
    <n v="1"/>
    <s v="No"/>
    <x v="1"/>
    <s v="Prediabetes"/>
    <s v="12-Jul-1992"/>
    <n v="4488.58"/>
    <s v="tier - 2"/>
    <s v="tier - 3"/>
    <s v="R1012"/>
    <n v="31"/>
  </r>
  <r>
    <s v="Id1841"/>
    <s v="  Megan"/>
    <n v="35.78"/>
    <n v="6.07"/>
    <x v="0"/>
    <s v="Yes"/>
    <s v="No"/>
    <n v="1"/>
    <s v="No"/>
    <x v="0"/>
    <s v="Prediabetes"/>
    <s v="18-Jul-2004"/>
    <n v="4468.25"/>
    <s v="tier - 2"/>
    <s v="tier - 2"/>
    <s v="R1012"/>
    <n v="19"/>
  </r>
  <r>
    <s v="Id1842"/>
    <s v="  Ruby J"/>
    <n v="34.96"/>
    <n v="5.63"/>
    <x v="0"/>
    <s v="No"/>
    <s v="No"/>
    <n v="0"/>
    <s v="No"/>
    <x v="0"/>
    <s v="Normal"/>
    <s v="20-Nov-1999"/>
    <n v="4466.62"/>
    <s v="tier - 2"/>
    <s v="tier - 2"/>
    <s v="R1012"/>
    <n v="24"/>
  </r>
  <r>
    <s v="Id1843"/>
    <s v="  Bart"/>
    <n v="38.39"/>
    <n v="6.05"/>
    <x v="0"/>
    <s v="No"/>
    <s v="No"/>
    <n v="0"/>
    <s v="No"/>
    <x v="0"/>
    <s v="Prediabetes"/>
    <s v="4-Jul-1991"/>
    <n v="4463.21"/>
    <s v="tier - 3"/>
    <s v="tier - 3"/>
    <s v="R1013"/>
    <n v="32"/>
  </r>
  <r>
    <s v="Id1844"/>
    <s v="  Robert A"/>
    <n v="33.82"/>
    <n v="4.6500000000000004"/>
    <x v="0"/>
    <s v="No"/>
    <s v="No"/>
    <n v="0"/>
    <s v="No"/>
    <x v="0"/>
    <s v="Normal"/>
    <s v="15-Jul-1990"/>
    <n v="4462.72"/>
    <s v="tier - 2"/>
    <s v="tier - 3"/>
    <s v="R1012"/>
    <n v="33"/>
  </r>
  <r>
    <s v="Id1845"/>
    <s v="  Adam"/>
    <n v="27.835000000000001"/>
    <n v="5.37"/>
    <x v="0"/>
    <s v="No"/>
    <s v="No"/>
    <n v="0"/>
    <s v="No"/>
    <x v="1"/>
    <s v="Normal"/>
    <s v="8-Aug-1990"/>
    <n v="4454.3999999999996"/>
    <s v="tier - 2"/>
    <s v="tier - 3"/>
    <s v="R1012"/>
    <n v="33"/>
  </r>
  <r>
    <s v="Id1846"/>
    <s v="  Yemane Adhane"/>
    <n v="33"/>
    <n v="5.39"/>
    <x v="0"/>
    <s v="No"/>
    <s v="No"/>
    <n v="0"/>
    <s v="No"/>
    <x v="0"/>
    <s v="Normal"/>
    <s v="28-Jun-1994"/>
    <n v="4449.46"/>
    <s v="tier - 1"/>
    <s v="tier - 2"/>
    <s v="R1013"/>
    <n v="29"/>
  </r>
  <r>
    <s v="Id1847"/>
    <s v="  Jesse A"/>
    <n v="26.885000000000002"/>
    <n v="5.86"/>
    <x v="0"/>
    <s v="No"/>
    <s v="No"/>
    <n v="0"/>
    <s v="No"/>
    <x v="1"/>
    <s v="Prediabetes"/>
    <s v="3-Sep-1991"/>
    <n v="4441.21"/>
    <s v="tier - 1"/>
    <s v="tier - 2"/>
    <s v="R1014"/>
    <n v="32"/>
  </r>
  <r>
    <s v="Id1848"/>
    <s v="  Bird"/>
    <n v="29.26"/>
    <n v="4.4400000000000004"/>
    <x v="0"/>
    <s v="No"/>
    <s v="No"/>
    <n v="0"/>
    <s v="No"/>
    <x v="1"/>
    <s v="Normal"/>
    <s v="24-Oct-1994"/>
    <n v="4438.26"/>
    <s v="tier - 2"/>
    <s v="tier - 3"/>
    <s v="R1017"/>
    <n v="29"/>
  </r>
  <r>
    <s v="Id1849"/>
    <s v="  Patrick M"/>
    <n v="26.98"/>
    <n v="4.41"/>
    <x v="0"/>
    <s v="No"/>
    <s v="No"/>
    <n v="0"/>
    <s v="No"/>
    <x v="1"/>
    <s v="Normal"/>
    <s v="8-Oct-1994"/>
    <n v="4435.09"/>
    <s v="tier - 3"/>
    <s v="tier - 2"/>
    <s v="R1016"/>
    <n v="29"/>
  </r>
  <r>
    <s v="Id1850"/>
    <s v="  Kyle"/>
    <n v="32.11"/>
    <n v="5.19"/>
    <x v="0"/>
    <s v="No"/>
    <s v="Yes"/>
    <n v="1"/>
    <s v="No"/>
    <x v="0"/>
    <s v="Normal"/>
    <s v="23-Dec-1993"/>
    <n v="4433.92"/>
    <s v="tier - 2"/>
    <s v="tier - 2"/>
    <s v="R1012"/>
    <n v="30"/>
  </r>
  <r>
    <s v="Id1851"/>
    <s v="  Ryan"/>
    <n v="31.73"/>
    <n v="5.16"/>
    <x v="0"/>
    <s v="No"/>
    <s v="Yes"/>
    <n v="1"/>
    <s v="No"/>
    <x v="0"/>
    <s v="Normal"/>
    <s v="4-Sep-1993"/>
    <n v="4433.3900000000003"/>
    <s v="tier - 2"/>
    <s v="tier - 3"/>
    <s v="R1012"/>
    <n v="30"/>
  </r>
  <r>
    <s v="Id1852"/>
    <s v="  Yuri"/>
    <n v="22.515000000000001"/>
    <n v="4.24"/>
    <x v="0"/>
    <s v="No"/>
    <s v="No"/>
    <n v="0"/>
    <s v="No"/>
    <x v="2"/>
    <s v="Normal"/>
    <s v="29-Dec-1994"/>
    <n v="4428.8900000000003"/>
    <s v="tier - 3"/>
    <s v="tier - 1"/>
    <s v="R1017"/>
    <n v="29"/>
  </r>
  <r>
    <s v="Id1853"/>
    <s v="  Ryan"/>
    <n v="25.9"/>
    <n v="5.45"/>
    <x v="0"/>
    <s v="No"/>
    <s v="No"/>
    <n v="1"/>
    <s v="No"/>
    <x v="1"/>
    <s v="Normal"/>
    <s v="15-Aug-1992"/>
    <n v="4420.95"/>
    <s v="tier - 2"/>
    <s v="tier - 3"/>
    <s v="R1020"/>
    <n v="31"/>
  </r>
  <r>
    <s v="Id1854"/>
    <s v="  Debbie"/>
    <n v="27.72"/>
    <n v="5.03"/>
    <x v="1"/>
    <s v="No"/>
    <s v="No"/>
    <n v="1"/>
    <s v="No"/>
    <x v="1"/>
    <s v="Normal"/>
    <s v="16-Sep-1988"/>
    <n v="4415.16"/>
    <s v="tier - 2"/>
    <s v="tier - 1"/>
    <s v="R1013"/>
    <n v="35"/>
  </r>
  <r>
    <s v="Id1855"/>
    <s v="  Mark D"/>
    <n v="31.5"/>
    <n v="9.6199999999999992"/>
    <x v="1"/>
    <s v="No"/>
    <s v="No"/>
    <n v="1"/>
    <s v="No"/>
    <x v="0"/>
    <s v="Diabetes"/>
    <s v="13-Jul-1986"/>
    <n v="4402.2299999999996"/>
    <s v="tier - 2"/>
    <s v="tier - 2"/>
    <s v="R1011"/>
    <n v="37"/>
  </r>
  <r>
    <s v="Id1856"/>
    <s v="  Christopher"/>
    <n v="29.7"/>
    <n v="6.77"/>
    <x v="1"/>
    <s v="No"/>
    <s v="No"/>
    <n v="1"/>
    <s v="No"/>
    <x v="1"/>
    <s v="Diabetes"/>
    <s v="11-Aug-1986"/>
    <n v="4399.7299999999996"/>
    <s v="tier - 3"/>
    <s v="tier - 2"/>
    <s v="R1013"/>
    <n v="37"/>
  </r>
  <r>
    <s v="Id1857"/>
    <s v="  Daniell L"/>
    <n v="21.26"/>
    <n v="5.36"/>
    <x v="1"/>
    <s v="No"/>
    <s v="No"/>
    <n v="1"/>
    <s v="No"/>
    <x v="2"/>
    <s v="Normal"/>
    <s v="18-Jul-1988"/>
    <n v="4397.3100000000004"/>
    <s v="tier - 2"/>
    <s v="tier - 2"/>
    <s v="R1013"/>
    <n v="35"/>
  </r>
  <r>
    <s v="Id1858"/>
    <s v="  Janne"/>
    <n v="17.09"/>
    <n v="5.69"/>
    <x v="0"/>
    <s v="No"/>
    <s v="No"/>
    <n v="0"/>
    <s v="No"/>
    <x v="3"/>
    <s v="Normal"/>
    <s v="29-Jun-1982"/>
    <n v="4392.7"/>
    <s v="tier - 2"/>
    <s v="tier - 2"/>
    <s v="R1013"/>
    <n v="41"/>
  </r>
  <r>
    <s v="Id1859"/>
    <s v="  Martina"/>
    <n v="24.3"/>
    <n v="4.9000000000000004"/>
    <x v="1"/>
    <s v="No"/>
    <s v="Yes"/>
    <n v="1"/>
    <s v="No"/>
    <x v="2"/>
    <s v="Normal"/>
    <s v="29-Nov-1997"/>
    <n v="4391.6499999999996"/>
    <s v="tier - 2"/>
    <s v="tier - 2"/>
    <s v="R1011"/>
    <n v="26"/>
  </r>
  <r>
    <s v="Id1860"/>
    <s v="  Elizabeth L"/>
    <n v="29.734999999999999"/>
    <n v="5.78"/>
    <x v="0"/>
    <s v="No"/>
    <s v="No"/>
    <n v="0"/>
    <s v="No"/>
    <x v="1"/>
    <s v="Prediabetes"/>
    <s v="28-Aug-1990"/>
    <n v="4357.04"/>
    <s v="tier - 2"/>
    <s v="tier - 3"/>
    <s v="R1012"/>
    <n v="33"/>
  </r>
  <r>
    <s v="Id1861"/>
    <s v="  Stephanie C"/>
    <n v="29.26"/>
    <n v="4.7"/>
    <x v="0"/>
    <s v="No"/>
    <s v="No"/>
    <n v="0"/>
    <s v="No"/>
    <x v="1"/>
    <s v="Normal"/>
    <s v="13-Sep-1991"/>
    <n v="4350.51"/>
    <s v="tier - 2"/>
    <s v="tier - 2"/>
    <s v="R1013"/>
    <n v="32"/>
  </r>
  <r>
    <s v="Id1862"/>
    <s v="  Katie"/>
    <n v="33"/>
    <n v="6.28"/>
    <x v="0"/>
    <s v="No"/>
    <s v="No"/>
    <n v="0"/>
    <s v="No"/>
    <x v="0"/>
    <s v="Prediabetes"/>
    <s v="1-Nov-1994"/>
    <n v="4349.46"/>
    <s v="tier - 2"/>
    <s v="tier - 2"/>
    <s v="R1013"/>
    <n v="29"/>
  </r>
  <r>
    <s v="Id1863"/>
    <s v="  Callie"/>
    <n v="31.065000000000001"/>
    <n v="4.2300000000000004"/>
    <x v="0"/>
    <s v="No"/>
    <s v="No"/>
    <n v="0"/>
    <s v="No"/>
    <x v="0"/>
    <s v="Normal"/>
    <s v="1-Jun-1991"/>
    <n v="4347.0200000000004"/>
    <s v="tier - 2"/>
    <s v="tier - 1"/>
    <s v="R1024"/>
    <n v="32"/>
  </r>
  <r>
    <s v="Id1864"/>
    <s v="  Inna"/>
    <n v="26.51"/>
    <n v="6.17"/>
    <x v="0"/>
    <s v="No"/>
    <s v="No"/>
    <n v="0"/>
    <s v="No"/>
    <x v="1"/>
    <s v="Prediabetes"/>
    <s v="26-Oct-1994"/>
    <n v="4340.4399999999996"/>
    <s v="tier - 2"/>
    <s v="tier - 1"/>
    <s v="R1013"/>
    <n v="29"/>
  </r>
  <r>
    <s v="Id1865"/>
    <s v="  Mary K"/>
    <n v="28.88"/>
    <n v="4.96"/>
    <x v="0"/>
    <s v="No"/>
    <s v="No"/>
    <n v="0"/>
    <s v="No"/>
    <x v="1"/>
    <s v="Normal"/>
    <s v="2-Nov-1994"/>
    <n v="4337.74"/>
    <s v="tier - 2"/>
    <s v="tier - 1"/>
    <s v="R1024"/>
    <n v="29"/>
  </r>
  <r>
    <s v="Id1866"/>
    <s v="  Samuel M"/>
    <n v="35.814999999999998"/>
    <n v="5.1100000000000003"/>
    <x v="1"/>
    <s v="No"/>
    <s v="No"/>
    <n v="1"/>
    <s v="No"/>
    <x v="0"/>
    <s v="Normal"/>
    <s v="19-Dec-1988"/>
    <n v="4320.41"/>
    <s v="tier - 2"/>
    <s v="tier - 1"/>
    <s v="R1012"/>
    <n v="35"/>
  </r>
  <r>
    <s v="Id1867"/>
    <s v="  Kimberly"/>
    <n v="21.28"/>
    <n v="4.05"/>
    <x v="0"/>
    <s v="Yes"/>
    <s v="No"/>
    <n v="1"/>
    <s v="No"/>
    <x v="2"/>
    <s v="Normal"/>
    <s v="25-Nov-2000"/>
    <n v="4296.2700000000004"/>
    <s v="tier - 2"/>
    <s v="tier - 3"/>
    <s v="R1012"/>
    <n v="23"/>
  </r>
  <r>
    <s v="Id1868"/>
    <s v="  Tom J"/>
    <n v="33.81"/>
    <n v="6.49"/>
    <x v="0"/>
    <s v="No"/>
    <s v="Yes"/>
    <n v="1"/>
    <s v="No"/>
    <x v="0"/>
    <s v="Prediabetes"/>
    <s v="8-Jun-2003"/>
    <n v="4278.55"/>
    <s v="tier - 2"/>
    <s v="tier - 1"/>
    <s v="R1021"/>
    <n v="20"/>
  </r>
  <r>
    <s v="Id1869"/>
    <s v="  Zachary"/>
    <n v="44.22"/>
    <n v="4.1900000000000004"/>
    <x v="0"/>
    <s v="No"/>
    <s v="No"/>
    <n v="1"/>
    <s v="No"/>
    <x v="0"/>
    <s v="Normal"/>
    <s v="18-Jun-1992"/>
    <n v="4266.17"/>
    <s v="tier - 3"/>
    <s v="tier - 2"/>
    <s v="R1013"/>
    <n v="31"/>
  </r>
  <r>
    <s v="Id1870"/>
    <s v="  Dane"/>
    <n v="15.46"/>
    <n v="4.99"/>
    <x v="1"/>
    <s v="No"/>
    <s v="Yes"/>
    <n v="1"/>
    <s v="No"/>
    <x v="3"/>
    <s v="Normal"/>
    <s v="20-Nov-1983"/>
    <n v="4265.01"/>
    <s v="tier - 2"/>
    <s v="tier - 1"/>
    <s v="R1012"/>
    <n v="40"/>
  </r>
  <r>
    <s v="Id1871"/>
    <s v="  Dougie J"/>
    <n v="30.3"/>
    <n v="4.7699999999999996"/>
    <x v="1"/>
    <s v="No"/>
    <s v="No"/>
    <n v="1"/>
    <s v="No"/>
    <x v="0"/>
    <s v="Normal"/>
    <s v="14-Oct-1995"/>
    <n v="4260.74"/>
    <s v="tier - 3"/>
    <s v="tier - 2"/>
    <s v="R1011"/>
    <n v="28"/>
  </r>
  <r>
    <s v="Id1872"/>
    <s v="  Jeremiah H"/>
    <n v="16.670000000000002"/>
    <n v="5.46"/>
    <x v="0"/>
    <s v="No"/>
    <s v="No"/>
    <n v="0"/>
    <s v="No"/>
    <x v="3"/>
    <s v="Normal"/>
    <s v="16-Jun-1982"/>
    <n v="4250.24"/>
    <s v="tier - 2"/>
    <s v="tier - 3"/>
    <s v="R1013"/>
    <n v="41"/>
  </r>
  <r>
    <s v="Id1873"/>
    <s v="  Ashley J"/>
    <n v="28.594999999999999"/>
    <n v="5.43"/>
    <x v="0"/>
    <s v="No"/>
    <s v="No"/>
    <n v="0"/>
    <s v="No"/>
    <x v="1"/>
    <s v="Normal"/>
    <s v="1-Dec-1991"/>
    <n v="4243.59"/>
    <s v="tier - 3"/>
    <s v="tier - 1"/>
    <s v="R1012"/>
    <n v="32"/>
  </r>
  <r>
    <s v="Id1874"/>
    <s v="  Turner J"/>
    <n v="25.934999999999999"/>
    <n v="4.29"/>
    <x v="0"/>
    <s v="No"/>
    <s v="No"/>
    <n v="0"/>
    <s v="No"/>
    <x v="1"/>
    <s v="Normal"/>
    <s v="3-Nov-1991"/>
    <n v="4239.8900000000003"/>
    <s v="tier - 2"/>
    <s v="tier - 2"/>
    <s v="R1012"/>
    <n v="32"/>
  </r>
  <r>
    <s v="Id1875"/>
    <s v="  Roger"/>
    <n v="27.645"/>
    <n v="5.25"/>
    <x v="0"/>
    <s v="No"/>
    <s v="No"/>
    <n v="1"/>
    <s v="No"/>
    <x v="1"/>
    <s v="Normal"/>
    <s v="27-Jun-1992"/>
    <n v="4237.13"/>
    <s v="tier - 3"/>
    <s v="tier - 1"/>
    <s v="R1016"/>
    <n v="31"/>
  </r>
  <r>
    <s v="Id1876"/>
    <s v="  Pamela"/>
    <n v="30.1"/>
    <n v="4.04"/>
    <x v="0"/>
    <s v="No"/>
    <s v="No"/>
    <n v="1"/>
    <s v="No"/>
    <x v="0"/>
    <s v="Normal"/>
    <s v="14-Dec-1998"/>
    <n v="4234.93"/>
    <s v="tier - 2"/>
    <s v="tier - 1"/>
    <s v="R1011"/>
    <n v="25"/>
  </r>
  <r>
    <s v="Id1877"/>
    <s v="  Allison M"/>
    <n v="26.79"/>
    <n v="5"/>
    <x v="1"/>
    <s v="No"/>
    <s v="Yes"/>
    <n v="1"/>
    <s v="No"/>
    <x v="1"/>
    <s v="Normal"/>
    <s v="6-Sep-1997"/>
    <n v="4189.1099999999997"/>
    <s v="tier - 2"/>
    <s v="tier - 2"/>
    <s v="R1012"/>
    <n v="26"/>
  </r>
  <r>
    <s v="Id1878"/>
    <s v="  Katherine H"/>
    <n v="27.1"/>
    <n v="4.01"/>
    <x v="1"/>
    <s v="No"/>
    <s v="No"/>
    <n v="1"/>
    <s v="No"/>
    <x v="1"/>
    <s v="Normal"/>
    <s v="3-Oct-1995"/>
    <n v="4188.7299999999996"/>
    <s v="tier - 2"/>
    <s v="tier - 2"/>
    <s v="R1025"/>
    <n v="28"/>
  </r>
  <r>
    <s v="Id1879"/>
    <s v="  Robin"/>
    <n v="24.31"/>
    <n v="5.4"/>
    <x v="0"/>
    <s v="No"/>
    <s v="No"/>
    <n v="0"/>
    <s v="No"/>
    <x v="2"/>
    <s v="Normal"/>
    <s v="25-Jun-1989"/>
    <n v="4185.1000000000004"/>
    <s v="tier - 2"/>
    <s v="tier - 3"/>
    <s v="R1013"/>
    <n v="34"/>
  </r>
  <r>
    <s v="Id1880"/>
    <s v="  Terri"/>
    <n v="15.53"/>
    <n v="5.81"/>
    <x v="0"/>
    <s v="No"/>
    <s v="No"/>
    <n v="1"/>
    <s v="No"/>
    <x v="3"/>
    <s v="Prediabetes"/>
    <s v="16-Sep-1984"/>
    <n v="4163.21"/>
    <s v="tier - 2"/>
    <s v="tier - 2"/>
    <s v="R1012"/>
    <n v="39"/>
  </r>
  <r>
    <s v="Id1881"/>
    <s v="  Eddie"/>
    <n v="30.7"/>
    <n v="5.82"/>
    <x v="0"/>
    <s v="No"/>
    <s v="No"/>
    <n v="1"/>
    <s v="No"/>
    <x v="0"/>
    <s v="Prediabetes"/>
    <s v="26-Nov-1998"/>
    <n v="4154.97"/>
    <s v="tier - 2"/>
    <s v="tier - 1"/>
    <s v="R1012"/>
    <n v="25"/>
  </r>
  <r>
    <s v="Id1882"/>
    <s v="  Pamela"/>
    <n v="33.33"/>
    <n v="4.82"/>
    <x v="0"/>
    <s v="No"/>
    <s v="No"/>
    <n v="1"/>
    <s v="No"/>
    <x v="0"/>
    <s v="Normal"/>
    <s v="4-Aug-1992"/>
    <n v="4151.03"/>
    <s v="tier - 2"/>
    <s v="tier - 2"/>
    <s v="R1013"/>
    <n v="31"/>
  </r>
  <r>
    <s v="Id1883"/>
    <s v="  Joyce"/>
    <n v="32.4"/>
    <n v="5.08"/>
    <x v="0"/>
    <s v="No"/>
    <s v="No"/>
    <n v="1"/>
    <s v="No"/>
    <x v="0"/>
    <s v="Normal"/>
    <s v="28-Jun-1992"/>
    <n v="4149.74"/>
    <s v="tier - 2"/>
    <s v="tier - 1"/>
    <s v="R1011"/>
    <n v="31"/>
  </r>
  <r>
    <s v="Id1884"/>
    <s v="  Alison W"/>
    <n v="27.93"/>
    <n v="5.59"/>
    <x v="0"/>
    <s v="No"/>
    <s v="No"/>
    <n v="1"/>
    <s v="No"/>
    <x v="1"/>
    <s v="Normal"/>
    <s v="18-Jun-1992"/>
    <n v="4137.5200000000004"/>
    <s v="tier - 2"/>
    <s v="tier - 3"/>
    <s v="R1024"/>
    <n v="31"/>
  </r>
  <r>
    <s v="Id1885"/>
    <s v="  Tammara C"/>
    <n v="21.754999999999999"/>
    <n v="5.12"/>
    <x v="0"/>
    <s v="No"/>
    <s v="No"/>
    <n v="0"/>
    <s v="No"/>
    <x v="2"/>
    <s v="Normal"/>
    <s v="6-Aug-1991"/>
    <n v="4134.08"/>
    <s v="tier - 2"/>
    <s v="tier - 1"/>
    <s v="R1012"/>
    <n v="32"/>
  </r>
  <r>
    <s v="Id1886"/>
    <s v="  Dorota"/>
    <n v="25.934999999999999"/>
    <n v="4.95"/>
    <x v="0"/>
    <s v="No"/>
    <s v="No"/>
    <n v="0"/>
    <s v="No"/>
    <x v="1"/>
    <s v="Normal"/>
    <s v="21-Aug-1994"/>
    <n v="4133.6400000000003"/>
    <s v="tier - 2"/>
    <s v="tier - 3"/>
    <s v="R1012"/>
    <n v="29"/>
  </r>
  <r>
    <s v="Id1887"/>
    <s v="  Jose Norberto Sr"/>
    <n v="31.5"/>
    <n v="6.16"/>
    <x v="0"/>
    <s v="No"/>
    <s v="No"/>
    <n v="0"/>
    <s v="No"/>
    <x v="0"/>
    <s v="Prediabetes"/>
    <s v="14-Dec-1990"/>
    <n v="4076.5"/>
    <s v="tier - 2"/>
    <s v="tier - 3"/>
    <s v="R1011"/>
    <n v="33"/>
  </r>
  <r>
    <s v="Id1888"/>
    <s v="  Peter"/>
    <n v="30.03"/>
    <n v="6.41"/>
    <x v="0"/>
    <s v="No"/>
    <s v="No"/>
    <n v="0"/>
    <s v="No"/>
    <x v="0"/>
    <s v="Prediabetes"/>
    <s v="1-Dec-1990"/>
    <n v="4074.45"/>
    <s v="tier - 3"/>
    <s v="tier - 2"/>
    <s v="R1013"/>
    <n v="33"/>
  </r>
  <r>
    <s v="Id1889"/>
    <s v="  Bryant"/>
    <n v="33.479999999999997"/>
    <n v="8.94"/>
    <x v="0"/>
    <s v="No"/>
    <s v="No"/>
    <n v="0"/>
    <s v="No"/>
    <x v="0"/>
    <s v="Diabetes"/>
    <s v="18-Oct-2002"/>
    <n v="4070.51"/>
    <s v="tier - 2"/>
    <s v="tier - 1"/>
    <s v="R1012"/>
    <n v="21"/>
  </r>
  <r>
    <s v="Id1890"/>
    <s v="  Christina"/>
    <n v="16.510000000000002"/>
    <n v="4.42"/>
    <x v="1"/>
    <s v="No"/>
    <s v="Yes"/>
    <n v="1"/>
    <s v="No"/>
    <x v="3"/>
    <s v="Normal"/>
    <s v="16-Sep-1983"/>
    <n v="4070.42"/>
    <s v="tier - 2"/>
    <s v="tier - 1"/>
    <s v="R1013"/>
    <n v="40"/>
  </r>
  <r>
    <s v="Id1891"/>
    <s v="  John"/>
    <n v="33.155000000000001"/>
    <n v="5.3"/>
    <x v="1"/>
    <s v="No"/>
    <s v="No"/>
    <n v="1"/>
    <s v="No"/>
    <x v="0"/>
    <s v="Normal"/>
    <s v="14-Sep-1995"/>
    <n v="4058.71"/>
    <s v="tier - 3"/>
    <s v="tier - 3"/>
    <s v="R1012"/>
    <n v="28"/>
  </r>
  <r>
    <s v="Id1892"/>
    <s v="  Eduardo"/>
    <n v="37.29"/>
    <n v="4.6399999999999997"/>
    <x v="0"/>
    <s v="No"/>
    <s v="Yes"/>
    <n v="1"/>
    <s v="No"/>
    <x v="0"/>
    <s v="Normal"/>
    <s v="13-Aug-1993"/>
    <n v="4058.12"/>
    <s v="tier - 2"/>
    <s v="tier - 1"/>
    <s v="R1013"/>
    <n v="30"/>
  </r>
  <r>
    <s v="Id1893"/>
    <s v="  Laura M"/>
    <n v="20.23"/>
    <n v="6.16"/>
    <x v="1"/>
    <s v="No"/>
    <s v="No"/>
    <n v="1"/>
    <s v="No"/>
    <x v="2"/>
    <s v="Prediabetes"/>
    <s v="30-Nov-1988"/>
    <n v="4047.94"/>
    <s v="tier - 2"/>
    <s v="tier - 1"/>
    <s v="R1013"/>
    <n v="35"/>
  </r>
  <r>
    <s v="Id1894"/>
    <s v="  Charlie"/>
    <n v="28.975000000000001"/>
    <n v="4.12"/>
    <x v="0"/>
    <s v="No"/>
    <s v="Yes"/>
    <n v="1"/>
    <s v="No"/>
    <x v="1"/>
    <s v="Normal"/>
    <s v="26-Dec-1993"/>
    <n v="4040.56"/>
    <s v="tier - 3"/>
    <s v="tier - 3"/>
    <s v="R1015"/>
    <n v="30"/>
  </r>
  <r>
    <s v="Id1895"/>
    <s v="  Melissa D"/>
    <n v="16.420000000000002"/>
    <n v="5.77"/>
    <x v="1"/>
    <s v="No"/>
    <s v="Yes"/>
    <n v="1"/>
    <s v="No"/>
    <x v="3"/>
    <s v="Prediabetes"/>
    <s v="10-Nov-1983"/>
    <n v="4039.9"/>
    <s v="tier - 2"/>
    <s v="tier - 1"/>
    <s v="R1013"/>
    <n v="40"/>
  </r>
  <r>
    <s v="Id1896"/>
    <s v="  Dan C"/>
    <n v="17.559999999999999"/>
    <n v="6.2"/>
    <x v="0"/>
    <s v="No"/>
    <s v="No"/>
    <n v="1"/>
    <s v="No"/>
    <x v="3"/>
    <s v="Prediabetes"/>
    <s v="7-Jul-1984"/>
    <n v="4038.41"/>
    <s v="tier - 2"/>
    <s v="tier - 1"/>
    <s v="R1013"/>
    <n v="39"/>
  </r>
  <r>
    <s v="Id1897"/>
    <s v="  Matthew"/>
    <n v="24.13"/>
    <n v="4.3899999999999997"/>
    <x v="0"/>
    <s v="No"/>
    <s v="No"/>
    <n v="1"/>
    <s v="No"/>
    <x v="2"/>
    <s v="Normal"/>
    <s v="11-Oct-1992"/>
    <n v="4032.24"/>
    <s v="tier - 3"/>
    <s v="tier - 3"/>
    <s v="R1012"/>
    <n v="31"/>
  </r>
  <r>
    <s v="Id1898"/>
    <s v="  Wesley C"/>
    <n v="19.95"/>
    <n v="5.13"/>
    <x v="0"/>
    <s v="Yes"/>
    <s v="No"/>
    <n v="2"/>
    <s v="No"/>
    <x v="2"/>
    <s v="Normal"/>
    <s v="13-Sep-2000"/>
    <n v="4005.42"/>
    <s v="tier - 2"/>
    <s v="tier - 1"/>
    <s v="R1015"/>
    <n v="23"/>
  </r>
  <r>
    <s v="Id1899"/>
    <s v="  Christopher"/>
    <n v="21.24"/>
    <n v="4.49"/>
    <x v="0"/>
    <s v="No"/>
    <s v="No"/>
    <n v="0"/>
    <s v="No"/>
    <x v="2"/>
    <s v="Normal"/>
    <s v="10-Jul-1989"/>
    <n v="4002.36"/>
    <s v="tier - 2"/>
    <s v="tier - 1"/>
    <s v="R1013"/>
    <n v="34"/>
  </r>
  <r>
    <s v="Id1900"/>
    <s v="  Jessica"/>
    <n v="44.22"/>
    <n v="6.35"/>
    <x v="0"/>
    <s v="No"/>
    <s v="No"/>
    <n v="0"/>
    <s v="No"/>
    <x v="0"/>
    <s v="Prediabetes"/>
    <s v="1-Nov-1990"/>
    <n v="3994.18"/>
    <s v="tier - 2"/>
    <s v="tier - 2"/>
    <s v="R1013"/>
    <n v="33"/>
  </r>
  <r>
    <s v="Id1901"/>
    <s v="  Christin"/>
    <n v="41.1"/>
    <n v="5.79"/>
    <x v="0"/>
    <s v="No"/>
    <s v="No"/>
    <n v="0"/>
    <s v="No"/>
    <x v="0"/>
    <s v="Prediabetes"/>
    <s v="22-Nov-1990"/>
    <n v="3989.84"/>
    <s v="tier - 2"/>
    <s v="tier - 2"/>
    <s v="R1011"/>
    <n v="33"/>
  </r>
  <r>
    <s v="Id1902"/>
    <s v="  Sara"/>
    <n v="34.200000000000003"/>
    <n v="4.78"/>
    <x v="1"/>
    <s v="No"/>
    <s v="No"/>
    <n v="0"/>
    <s v="No"/>
    <x v="0"/>
    <s v="Normal"/>
    <s v="8-Sep-1996"/>
    <n v="3987.93"/>
    <s v="tier - 2"/>
    <s v="tier - 2"/>
    <s v="R1011"/>
    <n v="27"/>
  </r>
  <r>
    <s v="Id1903"/>
    <s v="  Elizabeth"/>
    <n v="29.92"/>
    <n v="6.02"/>
    <x v="1"/>
    <s v="No"/>
    <s v="No"/>
    <n v="0"/>
    <s v="No"/>
    <x v="1"/>
    <s v="Prediabetes"/>
    <s v="17-Aug-1996"/>
    <n v="3981.98"/>
    <s v="tier - 2"/>
    <s v="tier - 2"/>
    <s v="R1013"/>
    <n v="27"/>
  </r>
  <r>
    <s v="Id1904"/>
    <s v="  Margaret P"/>
    <n v="28.93"/>
    <n v="4.4400000000000004"/>
    <x v="0"/>
    <s v="No"/>
    <s v="No"/>
    <n v="0"/>
    <s v="No"/>
    <x v="1"/>
    <s v="Normal"/>
    <s v="29-Jul-1990"/>
    <n v="3972.92"/>
    <s v="tier - 2"/>
    <s v="tier - 3"/>
    <s v="R1013"/>
    <n v="33"/>
  </r>
  <r>
    <s v="Id1905"/>
    <s v="  Tiffany K"/>
    <n v="31.254999999999999"/>
    <n v="5.84"/>
    <x v="1"/>
    <s v="No"/>
    <s v="No"/>
    <n v="1"/>
    <s v="No"/>
    <x v="0"/>
    <s v="Prediabetes"/>
    <s v="11-Jul-1995"/>
    <n v="3956.07"/>
    <s v="tier - 2"/>
    <s v="tier - 2"/>
    <s v="R1012"/>
    <n v="28"/>
  </r>
  <r>
    <s v="Id1906"/>
    <s v="  David M"/>
    <n v="29.83"/>
    <n v="5.39"/>
    <x v="0"/>
    <s v="No"/>
    <s v="No"/>
    <n v="0"/>
    <s v="No"/>
    <x v="1"/>
    <s v="Normal"/>
    <s v="10-Jul-1999"/>
    <n v="3955.98"/>
    <s v="tier - 2"/>
    <s v="tier - 3"/>
    <s v="R1021"/>
    <n v="24"/>
  </r>
  <r>
    <s v="Id1907"/>
    <s v="  Christine E"/>
    <n v="29.59"/>
    <n v="6.16"/>
    <x v="0"/>
    <s v="No"/>
    <s v="Yes"/>
    <n v="1"/>
    <s v="No"/>
    <x v="1"/>
    <s v="Prediabetes"/>
    <s v="11-Nov-1993"/>
    <n v="3947.41"/>
    <s v="tier - 2"/>
    <s v="tier - 2"/>
    <s v="R1013"/>
    <n v="30"/>
  </r>
  <r>
    <s v="Id1908"/>
    <s v="  Donna"/>
    <n v="31.16"/>
    <n v="4.49"/>
    <x v="0"/>
    <s v="No"/>
    <s v="Yes"/>
    <n v="1"/>
    <s v="No"/>
    <x v="0"/>
    <s v="Normal"/>
    <s v="29-Sep-1993"/>
    <n v="3943.6"/>
    <s v="tier - 2"/>
    <s v="tier - 3"/>
    <s v="R1024"/>
    <n v="30"/>
  </r>
  <r>
    <s v="Id1909"/>
    <s v="  Rod"/>
    <n v="34.21"/>
    <n v="4.4800000000000004"/>
    <x v="1"/>
    <s v="No"/>
    <s v="No"/>
    <n v="1"/>
    <s v="No"/>
    <x v="0"/>
    <s v="Normal"/>
    <s v="24-Oct-1988"/>
    <n v="3935.18"/>
    <s v="tier - 3"/>
    <s v="tier - 1"/>
    <s v="R1013"/>
    <n v="35"/>
  </r>
  <r>
    <s v="Id1910"/>
    <s v="  Joe"/>
    <n v="34.86"/>
    <n v="10.97"/>
    <x v="0"/>
    <s v="No"/>
    <s v="No"/>
    <n v="0"/>
    <s v="No"/>
    <x v="0"/>
    <s v="Diabetes"/>
    <s v="15-Jun-2002"/>
    <n v="3931.51"/>
    <s v="tier - 2"/>
    <s v="tier - 3"/>
    <s v="R1011"/>
    <n v="21"/>
  </r>
  <r>
    <s v="Id1911"/>
    <s v="  Kayleigh"/>
    <n v="34.58"/>
    <n v="5.14"/>
    <x v="0"/>
    <s v="Yes"/>
    <s v="No"/>
    <n v="2"/>
    <s v="No"/>
    <x v="0"/>
    <s v="Normal"/>
    <s v="10-Jul-2000"/>
    <n v="3925.76"/>
    <s v="tier - 2"/>
    <s v="tier - 2"/>
    <s v="R1024"/>
    <n v="23"/>
  </r>
  <r>
    <s v="Id1912"/>
    <s v="  Lorcan A"/>
    <n v="17.940000000000001"/>
    <n v="5.17"/>
    <x v="1"/>
    <s v="No"/>
    <s v="No"/>
    <n v="0"/>
    <s v="No"/>
    <x v="3"/>
    <s v="Normal"/>
    <s v="5-Jul-1985"/>
    <n v="3910.44"/>
    <s v="tier - 2"/>
    <s v="tier - 2"/>
    <s v="R1013"/>
    <n v="38"/>
  </r>
  <r>
    <s v="Id1913"/>
    <s v="  Billy"/>
    <n v="26.8"/>
    <n v="6.18"/>
    <x v="1"/>
    <s v="No"/>
    <s v="Yes"/>
    <n v="1"/>
    <s v="No"/>
    <x v="1"/>
    <s v="Prediabetes"/>
    <s v="24-Nov-1997"/>
    <n v="3906.13"/>
    <s v="tier - 3"/>
    <s v="tier - 3"/>
    <s v="R1011"/>
    <n v="26"/>
  </r>
  <r>
    <s v="Id1914"/>
    <s v="  Paul M"/>
    <n v="17.690000000000001"/>
    <n v="9.07"/>
    <x v="1"/>
    <s v="No"/>
    <s v="No"/>
    <n v="0"/>
    <s v="No"/>
    <x v="3"/>
    <s v="Diabetes"/>
    <s v="27-Aug-1981"/>
    <n v="3902.07"/>
    <s v="tier - 2"/>
    <s v="tier - 2"/>
    <s v="R1013"/>
    <n v="42"/>
  </r>
  <r>
    <s v="Id1915"/>
    <s v="  Brenda M"/>
    <n v="25.77"/>
    <n v="4.43"/>
    <x v="0"/>
    <s v="No"/>
    <s v="Yes"/>
    <n v="1"/>
    <s v="No"/>
    <x v="1"/>
    <s v="Normal"/>
    <s v="14-Sep-1993"/>
    <n v="3898.35"/>
    <s v="tier - 2"/>
    <s v="tier - 2"/>
    <s v="R1012"/>
    <n v="30"/>
  </r>
  <r>
    <s v="Id1916"/>
    <s v="  Jeff H"/>
    <n v="34.46"/>
    <n v="4.17"/>
    <x v="0"/>
    <s v="Yes"/>
    <s v="No"/>
    <n v="1"/>
    <s v="No"/>
    <x v="0"/>
    <s v="Normal"/>
    <s v="13-Jul-2004"/>
    <n v="3889.2"/>
    <s v="tier - 2"/>
    <s v="tier - 2"/>
    <s v="R1012"/>
    <n v="19"/>
  </r>
  <r>
    <s v="Id1917"/>
    <s v="  Michael"/>
    <n v="30.875"/>
    <n v="4.95"/>
    <x v="1"/>
    <s v="No"/>
    <s v="No"/>
    <n v="0"/>
    <s v="No"/>
    <x v="0"/>
    <s v="Normal"/>
    <s v="23-Oct-1996"/>
    <n v="3877.3"/>
    <s v="tier - 1"/>
    <s v="tier - 3"/>
    <s v="R1012"/>
    <n v="27"/>
  </r>
  <r>
    <s v="Id1918"/>
    <s v="  Jan"/>
    <n v="39.49"/>
    <n v="5.13"/>
    <x v="0"/>
    <s v="No"/>
    <s v="No"/>
    <n v="0"/>
    <s v="No"/>
    <x v="0"/>
    <s v="Normal"/>
    <s v="25-Jul-1991"/>
    <n v="3875.73"/>
    <s v="tier - 2"/>
    <s v="tier - 3"/>
    <s v="R1013"/>
    <n v="32"/>
  </r>
  <r>
    <s v="Id1919"/>
    <s v="  Bernard"/>
    <n v="28.88"/>
    <n v="4.0999999999999996"/>
    <x v="0"/>
    <s v="No"/>
    <s v="No"/>
    <n v="0"/>
    <s v="No"/>
    <x v="1"/>
    <s v="Normal"/>
    <s v="24-Jun-1990"/>
    <n v="3866.86"/>
    <s v="tier - 1"/>
    <s v="tier - 1"/>
    <s v="R1012"/>
    <n v="33"/>
  </r>
  <r>
    <s v="Id1920"/>
    <s v="  Craig"/>
    <n v="20.234999999999999"/>
    <n v="5.01"/>
    <x v="1"/>
    <s v="No"/>
    <s v="No"/>
    <n v="0"/>
    <s v="No"/>
    <x v="2"/>
    <s v="Normal"/>
    <s v="18-Oct-2001"/>
    <n v="3861.21"/>
    <s v="tier - 2"/>
    <s v="tier - 2"/>
    <s v="R1016"/>
    <n v="22"/>
  </r>
  <r>
    <s v="Id1921"/>
    <s v="  Bryn"/>
    <n v="30.67"/>
    <n v="5.09"/>
    <x v="1"/>
    <s v="No"/>
    <s v="No"/>
    <n v="0"/>
    <s v="No"/>
    <x v="0"/>
    <s v="Normal"/>
    <s v="6-Jun-2001"/>
    <n v="3858.51"/>
    <s v="tier - 2"/>
    <s v="tier - 3"/>
    <s v="R1025"/>
    <n v="22"/>
  </r>
  <r>
    <s v="Id1922"/>
    <s v="  Michael"/>
    <n v="30.875"/>
    <n v="6.49"/>
    <x v="0"/>
    <s v="No"/>
    <s v="No"/>
    <n v="0"/>
    <s v="No"/>
    <x v="0"/>
    <s v="Prediabetes"/>
    <s v="19-Aug-1991"/>
    <n v="3857.76"/>
    <s v="tier - 3"/>
    <s v="tier - 1"/>
    <s v="R1016"/>
    <n v="32"/>
  </r>
  <r>
    <s v="Id1923"/>
    <s v="  Benjamin"/>
    <n v="23.8"/>
    <n v="4.08"/>
    <x v="0"/>
    <s v="No"/>
    <s v="No"/>
    <n v="0"/>
    <s v="No"/>
    <x v="2"/>
    <s v="Normal"/>
    <s v="12-Aug-1994"/>
    <n v="3847.67"/>
    <s v="tier - 3"/>
    <s v="tier - 2"/>
    <s v="R1011"/>
    <n v="29"/>
  </r>
  <r>
    <s v="Id1924"/>
    <s v="  Jay"/>
    <n v="15.37"/>
    <n v="8.6300000000000008"/>
    <x v="1"/>
    <s v="No"/>
    <s v="No"/>
    <n v="0"/>
    <s v="No"/>
    <x v="3"/>
    <s v="Diabetes"/>
    <s v="29-Sep-1981"/>
    <n v="3797.2"/>
    <s v="tier - 2"/>
    <s v="tier - 3"/>
    <s v="R1012"/>
    <n v="42"/>
  </r>
  <r>
    <s v="Id1925"/>
    <s v="  William"/>
    <n v="30.4"/>
    <n v="5.28"/>
    <x v="0"/>
    <s v="No"/>
    <s v="No"/>
    <n v="0"/>
    <s v="No"/>
    <x v="0"/>
    <s v="Normal"/>
    <s v="24-Jun-1999"/>
    <n v="3796.36"/>
    <s v="tier - 2"/>
    <s v="tier - 3"/>
    <s v="R1012"/>
    <n v="24"/>
  </r>
  <r>
    <s v="Id1926"/>
    <s v="  Shelley"/>
    <n v="19.48"/>
    <n v="5.63"/>
    <x v="1"/>
    <s v="No"/>
    <s v="No"/>
    <n v="1"/>
    <s v="No"/>
    <x v="2"/>
    <s v="Normal"/>
    <s v="28-Aug-1988"/>
    <n v="3793.55"/>
    <s v="tier - 2"/>
    <s v="tier - 3"/>
    <s v="R1013"/>
    <n v="35"/>
  </r>
  <r>
    <s v="Id1927"/>
    <s v="  Jekaterina"/>
    <n v="16.96"/>
    <n v="11.47"/>
    <x v="1"/>
    <s v="No"/>
    <s v="No"/>
    <n v="0"/>
    <s v="No"/>
    <x v="3"/>
    <s v="Diabetes"/>
    <s v="13-Dec-1981"/>
    <n v="3785.77"/>
    <s v="tier - 2"/>
    <s v="tier - 1"/>
    <s v="R1013"/>
    <n v="42"/>
  </r>
  <r>
    <s v="Id1928"/>
    <s v="  Daniel"/>
    <n v="19.05"/>
    <n v="4.92"/>
    <x v="0"/>
    <s v="No"/>
    <s v="No"/>
    <n v="1"/>
    <s v="No"/>
    <x v="2"/>
    <s v="Normal"/>
    <s v="24-Oct-1987"/>
    <n v="3773.23"/>
    <s v="tier - 2"/>
    <s v="tier - 3"/>
    <s v="R1013"/>
    <n v="36"/>
  </r>
  <r>
    <s v="Id1929"/>
    <s v="  Pauline"/>
    <n v="37.619999999999997"/>
    <n v="4.18"/>
    <x v="0"/>
    <s v="No"/>
    <s v="No"/>
    <n v="0"/>
    <s v="No"/>
    <x v="0"/>
    <s v="Normal"/>
    <s v="21-Nov-1994"/>
    <n v="3766.88"/>
    <s v="tier - 2"/>
    <s v="tier - 1"/>
    <s v="R1013"/>
    <n v="29"/>
  </r>
  <r>
    <s v="Id1930"/>
    <s v="  Colleen"/>
    <n v="29.1"/>
    <n v="4.67"/>
    <x v="0"/>
    <s v="No"/>
    <s v="No"/>
    <n v="0"/>
    <s v="No"/>
    <x v="1"/>
    <s v="Normal"/>
    <s v="24-Oct-1991"/>
    <n v="3761.29"/>
    <s v="tier - 2"/>
    <s v="tier - 3"/>
    <s v="R1011"/>
    <n v="32"/>
  </r>
  <r>
    <s v="Id1931"/>
    <s v="  Aleah K"/>
    <n v="26.62"/>
    <n v="6.24"/>
    <x v="0"/>
    <s v="No"/>
    <s v="No"/>
    <n v="0"/>
    <s v="No"/>
    <x v="1"/>
    <s v="Prediabetes"/>
    <s v="25-Aug-1991"/>
    <n v="3757.84"/>
    <s v="tier - 2"/>
    <s v="tier - 1"/>
    <s v="R1013"/>
    <n v="32"/>
  </r>
  <r>
    <s v="Id1932"/>
    <s v="  Mare"/>
    <n v="25.74"/>
    <n v="5.99"/>
    <x v="0"/>
    <s v="No"/>
    <s v="No"/>
    <n v="0"/>
    <s v="No"/>
    <x v="1"/>
    <s v="Prediabetes"/>
    <s v="28-Oct-1991"/>
    <n v="3756.62"/>
    <s v="tier - 2"/>
    <s v="tier - 2"/>
    <s v="R1013"/>
    <n v="32"/>
  </r>
  <r>
    <s v="Id1933"/>
    <s v="  Kevin"/>
    <n v="18.22"/>
    <n v="10.27"/>
    <x v="1"/>
    <s v="No"/>
    <s v="No"/>
    <n v="1"/>
    <s v="No"/>
    <x v="3"/>
    <s v="Diabetes"/>
    <s v="9-Sep-1986"/>
    <n v="3748.56"/>
    <s v="tier - 2"/>
    <s v="tier - 2"/>
    <s v="R1013"/>
    <n v="37"/>
  </r>
  <r>
    <s v="Id1934"/>
    <s v="  Jessica"/>
    <n v="26.03"/>
    <n v="5.97"/>
    <x v="0"/>
    <s v="No"/>
    <s v="Yes"/>
    <n v="1"/>
    <s v="No"/>
    <x v="1"/>
    <s v="Prediabetes"/>
    <s v="22-Jun-1993"/>
    <n v="3736.46"/>
    <s v="tier - 2"/>
    <s v="tier - 2"/>
    <s v="R1012"/>
    <n v="30"/>
  </r>
  <r>
    <s v="Id1935"/>
    <s v="  Amanda R"/>
    <n v="17.29"/>
    <n v="4.9800000000000004"/>
    <x v="0"/>
    <s v="No"/>
    <s v="No"/>
    <n v="0"/>
    <s v="No"/>
    <x v="3"/>
    <s v="Normal"/>
    <s v="22-Aug-1994"/>
    <n v="3732.63"/>
    <s v="tier - 2"/>
    <s v="tier - 3"/>
    <s v="R1024"/>
    <n v="29"/>
  </r>
  <r>
    <s v="Id1936"/>
    <s v="  Murray W"/>
    <n v="18.170000000000002"/>
    <n v="6.91"/>
    <x v="1"/>
    <s v="No"/>
    <s v="No"/>
    <n v="1"/>
    <s v="No"/>
    <x v="3"/>
    <s v="Diabetes"/>
    <s v="1-Dec-1986"/>
    <n v="3731.6"/>
    <s v="tier - 2"/>
    <s v="tier - 2"/>
    <s v="R1013"/>
    <n v="37"/>
  </r>
  <r>
    <s v="Id1937"/>
    <s v="  Meghan P"/>
    <n v="32.54"/>
    <n v="6.38"/>
    <x v="0"/>
    <s v="Yes"/>
    <s v="No"/>
    <n v="1"/>
    <s v="No"/>
    <x v="0"/>
    <s v="Prediabetes"/>
    <s v="5-Nov-2004"/>
    <n v="3722.23"/>
    <s v="tier - 2"/>
    <s v="tier - 2"/>
    <s v="R1025"/>
    <n v="19"/>
  </r>
  <r>
    <s v="Id1938"/>
    <s v="  David"/>
    <n v="30.25"/>
    <n v="4.7699999999999996"/>
    <x v="0"/>
    <s v="No"/>
    <s v="No"/>
    <n v="0"/>
    <s v="No"/>
    <x v="0"/>
    <s v="Normal"/>
    <s v="2-Dec-1989"/>
    <n v="3704.35"/>
    <s v="tier - 2"/>
    <s v="tier - 2"/>
    <s v="R1013"/>
    <n v="34"/>
  </r>
  <r>
    <s v="Id1939"/>
    <s v="  Seth"/>
    <n v="19.59"/>
    <n v="6.04"/>
    <x v="1"/>
    <s v="No"/>
    <s v="No"/>
    <n v="1"/>
    <s v="No"/>
    <x v="2"/>
    <s v="Prediabetes"/>
    <s v="18-Aug-1988"/>
    <n v="3699.54"/>
    <s v="tier - 2"/>
    <s v="tier - 3"/>
    <s v="R1013"/>
    <n v="35"/>
  </r>
  <r>
    <s v="Id1940"/>
    <s v="  Michael P"/>
    <n v="45.9"/>
    <n v="4.3"/>
    <x v="1"/>
    <s v="No"/>
    <s v="No"/>
    <n v="1"/>
    <s v="No"/>
    <x v="0"/>
    <s v="Normal"/>
    <s v="21-Oct-1995"/>
    <n v="3693.43"/>
    <s v="tier - 2"/>
    <s v="tier - 3"/>
    <s v="R1011"/>
    <n v="28"/>
  </r>
  <r>
    <s v="Id1941"/>
    <s v="  Russell M"/>
    <n v="17.059999999999999"/>
    <n v="8.75"/>
    <x v="1"/>
    <s v="No"/>
    <s v="No"/>
    <n v="0"/>
    <s v="No"/>
    <x v="3"/>
    <s v="Diabetes"/>
    <s v="14-Dec-1981"/>
    <n v="3688.38"/>
    <s v="tier - 2"/>
    <s v="tier - 2"/>
    <s v="R1013"/>
    <n v="42"/>
  </r>
  <r>
    <s v="Id1942"/>
    <s v="  Martin"/>
    <n v="32.07"/>
    <n v="5.25"/>
    <x v="0"/>
    <s v="No"/>
    <s v="Yes"/>
    <n v="1"/>
    <s v="No"/>
    <x v="0"/>
    <s v="Normal"/>
    <s v="10-Jul-2003"/>
    <n v="3688.35"/>
    <s v="tier - 2"/>
    <s v="tier - 2"/>
    <s v="R1021"/>
    <n v="20"/>
  </r>
  <r>
    <s v="Id1943"/>
    <s v="  Michael"/>
    <n v="16.5"/>
    <n v="5.03"/>
    <x v="0"/>
    <s v="No"/>
    <s v="No"/>
    <n v="1"/>
    <s v="No"/>
    <x v="3"/>
    <s v="Normal"/>
    <s v="6-Jul-1984"/>
    <n v="3678.86"/>
    <s v="tier - 2"/>
    <s v="tier - 3"/>
    <s v="R1013"/>
    <n v="39"/>
  </r>
  <r>
    <s v="Id1944"/>
    <s v="  Miles"/>
    <n v="31.4"/>
    <n v="5.88"/>
    <x v="0"/>
    <s v="No"/>
    <s v="No"/>
    <n v="1"/>
    <s v="No"/>
    <x v="0"/>
    <s v="Prediabetes"/>
    <s v="14-Sep-1992"/>
    <n v="3659.35"/>
    <s v="tier - 3"/>
    <s v="tier - 1"/>
    <s v="R1011"/>
    <n v="31"/>
  </r>
  <r>
    <s v="Id1945"/>
    <s v="  Amanda"/>
    <n v="20.36"/>
    <n v="4.49"/>
    <x v="0"/>
    <s v="No"/>
    <s v="No"/>
    <n v="0"/>
    <s v="No"/>
    <x v="2"/>
    <s v="Normal"/>
    <s v="8-Nov-1990"/>
    <n v="3653.29"/>
    <s v="tier - 2"/>
    <s v="tier - 3"/>
    <s v="R1011"/>
    <n v="33"/>
  </r>
  <r>
    <s v="Id1946"/>
    <s v="  Roger"/>
    <n v="25.46"/>
    <n v="4.1399999999999997"/>
    <x v="0"/>
    <s v="No"/>
    <s v="No"/>
    <n v="1"/>
    <s v="No"/>
    <x v="1"/>
    <s v="Normal"/>
    <s v="17-Nov-1992"/>
    <n v="3645.09"/>
    <s v="tier - 1"/>
    <s v="tier - 2"/>
    <s v="R1014"/>
    <n v="31"/>
  </r>
  <r>
    <s v="Id1947"/>
    <s v="  Brock J"/>
    <n v="17.09"/>
    <n v="5.8"/>
    <x v="1"/>
    <s v="No"/>
    <s v="No"/>
    <n v="0"/>
    <s v="No"/>
    <x v="3"/>
    <s v="Prediabetes"/>
    <s v="14-Jun-1985"/>
    <n v="3622.13"/>
    <s v="tier - 2"/>
    <s v="tier - 1"/>
    <s v="R1013"/>
    <n v="38"/>
  </r>
  <r>
    <s v="Id1948"/>
    <s v="  Stephen F"/>
    <n v="20.83"/>
    <n v="5.12"/>
    <x v="0"/>
    <s v="No"/>
    <s v="No"/>
    <n v="0"/>
    <s v="No"/>
    <x v="2"/>
    <s v="Normal"/>
    <s v="11-Oct-1990"/>
    <n v="3606.43"/>
    <s v="tier - 2"/>
    <s v="tier - 1"/>
    <s v="R1013"/>
    <n v="33"/>
  </r>
  <r>
    <s v="Id1949"/>
    <s v="  Missy"/>
    <n v="18.920000000000002"/>
    <n v="5.98"/>
    <x v="1"/>
    <s v="No"/>
    <s v="No"/>
    <n v="1"/>
    <s v="No"/>
    <x v="2"/>
    <s v="Prediabetes"/>
    <s v="4-Nov-1988"/>
    <n v="3603.6"/>
    <s v="tier - 2"/>
    <s v="tier - 1"/>
    <s v="R1013"/>
    <n v="35"/>
  </r>
  <r>
    <s v="Id1950"/>
    <s v="  William"/>
    <n v="37.1"/>
    <n v="5.46"/>
    <x v="0"/>
    <s v="No"/>
    <s v="No"/>
    <n v="0"/>
    <s v="No"/>
    <x v="0"/>
    <s v="Normal"/>
    <s v="12-Aug-1999"/>
    <n v="3597.6"/>
    <s v="tier - 2"/>
    <s v="tier - 2"/>
    <s v="R1011"/>
    <n v="24"/>
  </r>
  <r>
    <s v="Id1951"/>
    <s v="  Lauren M"/>
    <n v="22.515000000000001"/>
    <n v="4.91"/>
    <x v="1"/>
    <s v="No"/>
    <s v="Yes"/>
    <n v="1"/>
    <s v="No"/>
    <x v="2"/>
    <s v="Normal"/>
    <s v="4-Nov-1997"/>
    <n v="3594.17"/>
    <s v="tier - 2"/>
    <s v="tier - 2"/>
    <s v="R1012"/>
    <n v="26"/>
  </r>
  <r>
    <s v="Id1952"/>
    <s v="  Apolo U"/>
    <n v="32.700000000000003"/>
    <n v="4.66"/>
    <x v="0"/>
    <s v="No"/>
    <s v="No"/>
    <n v="0"/>
    <s v="No"/>
    <x v="0"/>
    <s v="Normal"/>
    <s v="6-Jun-1999"/>
    <n v="3591.48"/>
    <s v="tier - 2"/>
    <s v="tier - 3"/>
    <s v="R1011"/>
    <n v="24"/>
  </r>
  <r>
    <s v="Id1953"/>
    <s v="  Alfons"/>
    <n v="17.75"/>
    <n v="6.8"/>
    <x v="1"/>
    <s v="No"/>
    <s v="No"/>
    <n v="1"/>
    <s v="No"/>
    <x v="3"/>
    <s v="Diabetes"/>
    <s v="27-Dec-1986"/>
    <n v="3589.14"/>
    <s v="tier - 2"/>
    <s v="tier - 2"/>
    <s v="R1013"/>
    <n v="37"/>
  </r>
  <r>
    <s v="Id1954"/>
    <s v="  Amber"/>
    <n v="33.630000000000003"/>
    <n v="4.47"/>
    <x v="1"/>
    <s v="No"/>
    <s v="No"/>
    <n v="0"/>
    <s v="No"/>
    <x v="0"/>
    <s v="Normal"/>
    <s v="11-Nov-2001"/>
    <n v="3579.83"/>
    <s v="tier - 2"/>
    <s v="tier - 2"/>
    <s v="R1012"/>
    <n v="22"/>
  </r>
  <r>
    <s v="Id1955"/>
    <s v="  Leah C"/>
    <n v="34.799999999999997"/>
    <n v="4.08"/>
    <x v="1"/>
    <s v="No"/>
    <s v="No"/>
    <n v="1"/>
    <s v="No"/>
    <x v="0"/>
    <s v="Normal"/>
    <s v="23-Aug-1995"/>
    <n v="3578"/>
    <s v="tier - 2"/>
    <s v="tier - 3"/>
    <s v="R1011"/>
    <n v="28"/>
  </r>
  <r>
    <s v="Id1956"/>
    <s v="  Lilia"/>
    <n v="16.809999999999999"/>
    <n v="5.51"/>
    <x v="1"/>
    <s v="No"/>
    <s v="No"/>
    <n v="1"/>
    <s v="No"/>
    <x v="3"/>
    <s v="Normal"/>
    <s v="18-Aug-1988"/>
    <n v="3569.96"/>
    <s v="tier - 2"/>
    <s v="tier - 1"/>
    <s v="R1012"/>
    <n v="35"/>
  </r>
  <r>
    <s v="Id1957"/>
    <s v="  Danny"/>
    <n v="16.690000000000001"/>
    <n v="8.4"/>
    <x v="1"/>
    <s v="No"/>
    <s v="No"/>
    <n v="0"/>
    <s v="No"/>
    <x v="3"/>
    <s v="Diabetes"/>
    <s v="10-Oct-1981"/>
    <n v="3562.87"/>
    <s v="tier - 2"/>
    <s v="tier - 1"/>
    <s v="R1013"/>
    <n v="42"/>
  </r>
  <r>
    <s v="Id1958"/>
    <s v="  Lauren"/>
    <n v="23.21"/>
    <n v="5.14"/>
    <x v="1"/>
    <s v="No"/>
    <s v="No"/>
    <n v="1"/>
    <s v="No"/>
    <x v="2"/>
    <s v="Normal"/>
    <s v="16-Jun-1995"/>
    <n v="3561.89"/>
    <s v="tier - 2"/>
    <s v="tier - 1"/>
    <s v="R1013"/>
    <n v="28"/>
  </r>
  <r>
    <s v="Id1959"/>
    <s v="  Courtney"/>
    <n v="25.175000000000001"/>
    <n v="5.21"/>
    <x v="1"/>
    <s v="No"/>
    <s v="No"/>
    <n v="1"/>
    <s v="No"/>
    <x v="1"/>
    <s v="Normal"/>
    <s v="9-Oct-1995"/>
    <n v="3558.62"/>
    <s v="tier - 2"/>
    <s v="tier - 3"/>
    <s v="R1024"/>
    <n v="28"/>
  </r>
  <r>
    <s v="Id1960"/>
    <s v="  Elizabeth"/>
    <n v="34.770000000000003"/>
    <n v="6.23"/>
    <x v="0"/>
    <s v="No"/>
    <s v="No"/>
    <n v="0"/>
    <s v="No"/>
    <x v="0"/>
    <s v="Prediabetes"/>
    <s v="24-Sep-1994"/>
    <n v="3556.92"/>
    <s v="tier - 2"/>
    <s v="tier - 3"/>
    <s v="R1012"/>
    <n v="29"/>
  </r>
  <r>
    <s v="Id1961"/>
    <s v="  Satomi"/>
    <n v="27.7"/>
    <n v="5.6"/>
    <x v="0"/>
    <s v="No"/>
    <s v="No"/>
    <n v="1"/>
    <s v="No"/>
    <x v="1"/>
    <s v="Normal"/>
    <s v="22-Dec-1992"/>
    <n v="3554.2"/>
    <s v="tier - 2"/>
    <s v="tier - 3"/>
    <s v="R1011"/>
    <n v="31"/>
  </r>
  <r>
    <s v="Id1962"/>
    <s v="  Matthew D"/>
    <n v="19.12"/>
    <n v="4.72"/>
    <x v="1"/>
    <s v="No"/>
    <s v="No"/>
    <n v="1"/>
    <s v="No"/>
    <x v="2"/>
    <s v="Normal"/>
    <s v="15-Oct-1988"/>
    <n v="3540.12"/>
    <s v="tier - 2"/>
    <s v="tier - 1"/>
    <s v="R1013"/>
    <n v="35"/>
  </r>
  <r>
    <s v="Id1963"/>
    <s v="  Peter T II"/>
    <n v="32.67"/>
    <n v="4.67"/>
    <x v="0"/>
    <s v="No"/>
    <s v="Yes"/>
    <n v="1"/>
    <s v="No"/>
    <x v="0"/>
    <s v="Normal"/>
    <s v="24-Aug-2003"/>
    <n v="3538.9"/>
    <s v="tier - 2"/>
    <s v="tier - 2"/>
    <s v="R1012"/>
    <n v="20"/>
  </r>
  <r>
    <s v="Id1964"/>
    <s v="  Manuel"/>
    <n v="28.5"/>
    <n v="6.11"/>
    <x v="0"/>
    <s v="No"/>
    <s v="No"/>
    <n v="1"/>
    <s v="No"/>
    <x v="1"/>
    <s v="Prediabetes"/>
    <s v="16-Sep-1998"/>
    <n v="3537.7"/>
    <s v="tier - 3"/>
    <s v="tier - 3"/>
    <s v="R1012"/>
    <n v="25"/>
  </r>
  <r>
    <s v="Id1965"/>
    <s v="  Kindsey P"/>
    <n v="39.270000000000003"/>
    <n v="6.25"/>
    <x v="0"/>
    <s v="No"/>
    <s v="No"/>
    <n v="0"/>
    <s v="No"/>
    <x v="0"/>
    <s v="Prediabetes"/>
    <s v="22-Sep-1999"/>
    <n v="3500.61"/>
    <s v="tier - 2"/>
    <s v="tier - 2"/>
    <s v="R1013"/>
    <n v="24"/>
  </r>
  <r>
    <s v="Id1966"/>
    <s v="  Thomas G"/>
    <n v="32.49"/>
    <n v="4"/>
    <x v="1"/>
    <s v="No"/>
    <s v="No"/>
    <n v="0"/>
    <s v="No"/>
    <x v="0"/>
    <s v="Normal"/>
    <s v="18-Sep-1996"/>
    <n v="3490.55"/>
    <s v="tier - 1"/>
    <s v="tier - 2"/>
    <s v="R1015"/>
    <n v="27"/>
  </r>
  <r>
    <s v="Id1967"/>
    <s v="  Kyle S"/>
    <n v="23.7"/>
    <n v="5.55"/>
    <x v="1"/>
    <s v="No"/>
    <s v="No"/>
    <n v="0"/>
    <s v="No"/>
    <x v="2"/>
    <s v="Normal"/>
    <s v="19-Sep-1996"/>
    <n v="3484.33"/>
    <s v="tier - 3"/>
    <s v="tier - 3"/>
    <s v="R1011"/>
    <n v="27"/>
  </r>
  <r>
    <s v="Id1968"/>
    <s v="  Alexander J"/>
    <n v="30.4"/>
    <n v="5.95"/>
    <x v="0"/>
    <s v="Yes"/>
    <s v="No"/>
    <n v="1"/>
    <s v="No"/>
    <x v="0"/>
    <s v="Prediabetes"/>
    <s v="26-Jun-2004"/>
    <n v="3481.87"/>
    <s v="tier - 2"/>
    <s v="tier - 3"/>
    <s v="R1016"/>
    <n v="19"/>
  </r>
  <r>
    <s v="Id1969"/>
    <s v="  Dustin L"/>
    <n v="38.94"/>
    <n v="4.3600000000000003"/>
    <x v="0"/>
    <s v="No"/>
    <s v="Yes"/>
    <n v="1"/>
    <s v="No"/>
    <x v="0"/>
    <s v="Normal"/>
    <s v="12-Oct-1993"/>
    <n v="3471.41"/>
    <s v="tier - 2"/>
    <s v="tier - 2"/>
    <s v="R1013"/>
    <n v="30"/>
  </r>
  <r>
    <s v="Id1970"/>
    <s v="  Chloe"/>
    <n v="31.02"/>
    <n v="4.84"/>
    <x v="0"/>
    <s v="No"/>
    <s v="Yes"/>
    <n v="1"/>
    <s v="No"/>
    <x v="0"/>
    <s v="Normal"/>
    <s v="29-Jul-2003"/>
    <n v="3463.51"/>
    <s v="tier - 2"/>
    <s v="tier - 1"/>
    <s v="R1025"/>
    <n v="20"/>
  </r>
  <r>
    <s v="Id1971"/>
    <s v="  Cailtlin"/>
    <n v="17.5"/>
    <n v="4.5599999999999996"/>
    <x v="0"/>
    <s v="No"/>
    <s v="No"/>
    <n v="1"/>
    <s v="No"/>
    <x v="3"/>
    <s v="Normal"/>
    <s v="14-Sep-1987"/>
    <n v="3453.77"/>
    <s v="tier - 2"/>
    <s v="tier - 1"/>
    <s v="R1011"/>
    <n v="36"/>
  </r>
  <r>
    <s v="Id1972"/>
    <s v="  Joshua"/>
    <n v="34.799999999999997"/>
    <n v="4.42"/>
    <x v="1"/>
    <s v="Yes"/>
    <s v="No"/>
    <n v="2"/>
    <s v="No"/>
    <x v="0"/>
    <s v="Normal"/>
    <s v="20-Jun-2000"/>
    <n v="3443.06"/>
    <s v="tier - 2"/>
    <s v="tier - 1"/>
    <s v="R1011"/>
    <n v="23"/>
  </r>
  <r>
    <s v="Id1973"/>
    <s v="  Chuy"/>
    <n v="17.3"/>
    <n v="7.66"/>
    <x v="1"/>
    <s v="No"/>
    <s v="No"/>
    <n v="1"/>
    <s v="No"/>
    <x v="3"/>
    <s v="Diabetes"/>
    <s v="27-Aug-1986"/>
    <n v="3436.5"/>
    <s v="tier - 2"/>
    <s v="tier - 1"/>
    <s v="R1013"/>
    <n v="37"/>
  </r>
  <r>
    <s v="Id1974"/>
    <s v="  Laurie B"/>
    <n v="32.25"/>
    <n v="5.2"/>
    <x v="1"/>
    <s v="No"/>
    <s v="No"/>
    <n v="0"/>
    <s v="No"/>
    <x v="0"/>
    <s v="Normal"/>
    <s v="26-Dec-2001"/>
    <n v="3434.38"/>
    <s v="tier - 2"/>
    <s v="tier - 2"/>
    <s v="R1011"/>
    <n v="22"/>
  </r>
  <r>
    <s v="Id1975"/>
    <s v="  Rachel B"/>
    <n v="42.4"/>
    <n v="5.53"/>
    <x v="1"/>
    <s v="No"/>
    <s v="No"/>
    <n v="0"/>
    <s v="No"/>
    <x v="0"/>
    <s v="Normal"/>
    <s v="19-Dec-1996"/>
    <n v="3410.32"/>
    <s v="tier - 2"/>
    <s v="tier - 2"/>
    <s v="R1011"/>
    <n v="27"/>
  </r>
  <r>
    <s v="Id1976"/>
    <s v="  Liza"/>
    <n v="38.664999999999999"/>
    <n v="4.8600000000000003"/>
    <x v="0"/>
    <s v="Yes"/>
    <s v="No"/>
    <n v="1"/>
    <s v="No"/>
    <x v="0"/>
    <s v="Normal"/>
    <s v="16-Jul-2004"/>
    <n v="3393.36"/>
    <s v="tier - 2"/>
    <s v="tier - 2"/>
    <s v="R1023"/>
    <n v="19"/>
  </r>
  <r>
    <s v="Id1977"/>
    <s v="  Lindsey"/>
    <n v="29.92"/>
    <n v="5.49"/>
    <x v="1"/>
    <s v="No"/>
    <s v="No"/>
    <n v="0"/>
    <s v="No"/>
    <x v="1"/>
    <s v="Normal"/>
    <s v="27-Oct-1996"/>
    <n v="3392.98"/>
    <s v="tier - 2"/>
    <s v="tier - 3"/>
    <s v="R1013"/>
    <n v="27"/>
  </r>
  <r>
    <s v="Id1978"/>
    <s v="  Lindsay E"/>
    <n v="29.48"/>
    <n v="4.09"/>
    <x v="1"/>
    <s v="No"/>
    <s v="No"/>
    <n v="0"/>
    <s v="No"/>
    <x v="1"/>
    <s v="Normal"/>
    <s v="10-Aug-1996"/>
    <n v="3392.37"/>
    <s v="tier - 2"/>
    <s v="tier - 3"/>
    <s v="R1013"/>
    <n v="27"/>
  </r>
  <r>
    <s v="Id1979"/>
    <s v="  Kathleen M"/>
    <n v="28.785"/>
    <n v="4.3099999999999996"/>
    <x v="1"/>
    <s v="No"/>
    <s v="No"/>
    <n v="0"/>
    <s v="No"/>
    <x v="1"/>
    <s v="Normal"/>
    <s v="13-Nov-1996"/>
    <n v="3385.4"/>
    <s v="tier - 2"/>
    <s v="tier - 2"/>
    <s v="R1024"/>
    <n v="27"/>
  </r>
  <r>
    <s v="Id1980"/>
    <s v="  Aya"/>
    <n v="19.8"/>
    <n v="4"/>
    <x v="1"/>
    <s v="No"/>
    <s v="No"/>
    <n v="0"/>
    <s v="No"/>
    <x v="2"/>
    <s v="Normal"/>
    <s v="14-Dec-1996"/>
    <n v="3378.91"/>
    <s v="tier - 2"/>
    <s v="tier - 1"/>
    <s v="R1011"/>
    <n v="27"/>
  </r>
  <r>
    <s v="Id1981"/>
    <s v="  Carolyn R"/>
    <n v="35.53"/>
    <n v="4.68"/>
    <x v="0"/>
    <s v="No"/>
    <s v="Yes"/>
    <n v="1"/>
    <s v="No"/>
    <x v="0"/>
    <s v="Normal"/>
    <s v="7-Oct-1993"/>
    <n v="3366.67"/>
    <s v="tier - 2"/>
    <s v="tier - 2"/>
    <s v="R1013"/>
    <n v="30"/>
  </r>
  <r>
    <s v="Id1982"/>
    <s v="  Bethany"/>
    <n v="21.47"/>
    <n v="4.0199999999999996"/>
    <x v="1"/>
    <s v="No"/>
    <s v="No"/>
    <n v="1"/>
    <s v="No"/>
    <x v="2"/>
    <s v="Normal"/>
    <s v="23-Jun-1995"/>
    <n v="3353.47"/>
    <s v="tier - 2"/>
    <s v="tier - 3"/>
    <s v="R1012"/>
    <n v="28"/>
  </r>
  <r>
    <s v="Id1983"/>
    <s v="  Holly A"/>
    <n v="25.9"/>
    <n v="5.12"/>
    <x v="0"/>
    <s v="No"/>
    <s v="Yes"/>
    <n v="1"/>
    <s v="No"/>
    <x v="1"/>
    <s v="Normal"/>
    <s v="28-Oct-1993"/>
    <n v="3353.28"/>
    <s v="tier - 2"/>
    <s v="tier - 1"/>
    <s v="R1011"/>
    <n v="30"/>
  </r>
  <r>
    <s v="Id1984"/>
    <s v="  Ping"/>
    <n v="20.81"/>
    <n v="5.52"/>
    <x v="0"/>
    <s v="No"/>
    <s v="No"/>
    <n v="0"/>
    <s v="No"/>
    <x v="2"/>
    <s v="Normal"/>
    <s v="1-Sep-1991"/>
    <n v="3342.79"/>
    <s v="tier - 2"/>
    <s v="tier - 1"/>
    <s v="R1013"/>
    <n v="32"/>
  </r>
  <r>
    <s v="Id1985"/>
    <s v="  Tim"/>
    <n v="25.84"/>
    <n v="5.81"/>
    <x v="1"/>
    <s v="No"/>
    <s v="Yes"/>
    <n v="1"/>
    <s v="No"/>
    <x v="1"/>
    <s v="Prediabetes"/>
    <s v="20-Jun-1997"/>
    <n v="3309.79"/>
    <s v="tier - 3"/>
    <s v="tier - 3"/>
    <s v="R1017"/>
    <n v="26"/>
  </r>
  <r>
    <s v="Id1986"/>
    <s v="  John"/>
    <n v="30.95"/>
    <n v="5.16"/>
    <x v="0"/>
    <s v="No"/>
    <s v="Yes"/>
    <n v="1"/>
    <s v="No"/>
    <x v="0"/>
    <s v="Normal"/>
    <s v="18-Nov-2003"/>
    <n v="3308.46"/>
    <s v="tier - 2"/>
    <s v="tier - 1"/>
    <s v="R1021"/>
    <n v="20"/>
  </r>
  <r>
    <s v="Id1987"/>
    <s v="  Cynthia"/>
    <n v="30.54"/>
    <n v="5"/>
    <x v="0"/>
    <s v="No"/>
    <s v="Yes"/>
    <n v="1"/>
    <s v="No"/>
    <x v="0"/>
    <s v="Normal"/>
    <s v="5-Dec-2003"/>
    <n v="3300.7"/>
    <s v="tier - 2"/>
    <s v="tier - 2"/>
    <s v="R1025"/>
    <n v="20"/>
  </r>
  <r>
    <s v="Id1988"/>
    <s v="  Emmett"/>
    <n v="33.914999999999999"/>
    <n v="5.84"/>
    <x v="1"/>
    <s v="No"/>
    <s v="No"/>
    <n v="0"/>
    <s v="No"/>
    <x v="0"/>
    <s v="Prediabetes"/>
    <s v="17-Nov-1996"/>
    <n v="3292.53"/>
    <s v="tier - 2"/>
    <s v="tier - 2"/>
    <s v="R1012"/>
    <n v="27"/>
  </r>
  <r>
    <s v="Id1989"/>
    <s v="  Kate"/>
    <n v="33.31"/>
    <n v="4.1900000000000004"/>
    <x v="0"/>
    <s v="No"/>
    <s v="Yes"/>
    <n v="1"/>
    <s v="No"/>
    <x v="0"/>
    <s v="Normal"/>
    <s v="3-Jul-2003"/>
    <n v="3280.22"/>
    <s v="tier - 2"/>
    <s v="tier - 3"/>
    <s v="R1011"/>
    <n v="20"/>
  </r>
  <r>
    <s v="Id1990"/>
    <s v="  Christopher L"/>
    <n v="25.745000000000001"/>
    <n v="4.62"/>
    <x v="1"/>
    <s v="No"/>
    <s v="No"/>
    <n v="0"/>
    <s v="No"/>
    <x v="1"/>
    <s v="Normal"/>
    <s v="6-Oct-2001"/>
    <n v="3279.87"/>
    <s v="tier - 2"/>
    <s v="tier - 1"/>
    <s v="R1017"/>
    <n v="22"/>
  </r>
  <r>
    <s v="Id1991"/>
    <s v="  Christopher P"/>
    <n v="37.1"/>
    <n v="6.24"/>
    <x v="0"/>
    <s v="No"/>
    <s v="No"/>
    <n v="0"/>
    <s v="No"/>
    <x v="0"/>
    <s v="Prediabetes"/>
    <s v="1-Jul-1994"/>
    <n v="3277.16"/>
    <s v="tier - 2"/>
    <s v="tier - 3"/>
    <s v="R1011"/>
    <n v="29"/>
  </r>
  <r>
    <s v="Id1992"/>
    <s v="  Christopher W"/>
    <n v="35.435000000000002"/>
    <n v="5.81"/>
    <x v="0"/>
    <s v="No"/>
    <s v="No"/>
    <n v="0"/>
    <s v="No"/>
    <x v="0"/>
    <s v="Prediabetes"/>
    <s v="2-Dec-1994"/>
    <n v="3268.85"/>
    <s v="tier - 3"/>
    <s v="tier - 1"/>
    <s v="R1016"/>
    <n v="29"/>
  </r>
  <r>
    <s v="Id1993"/>
    <s v="  Norman H"/>
    <n v="20.399999999999999"/>
    <n v="4.83"/>
    <x v="0"/>
    <s v="No"/>
    <s v="No"/>
    <n v="0"/>
    <s v="No"/>
    <x v="2"/>
    <s v="Normal"/>
    <s v="13-Nov-1991"/>
    <n v="3260.2"/>
    <s v="tier - 3"/>
    <s v="tier - 2"/>
    <s v="R1011"/>
    <n v="32"/>
  </r>
  <r>
    <s v="Id1994"/>
    <s v="  Susan"/>
    <n v="42.13"/>
    <n v="5.72"/>
    <x v="1"/>
    <s v="No"/>
    <s v="Yes"/>
    <n v="1"/>
    <s v="No"/>
    <x v="0"/>
    <s v="Prediabetes"/>
    <s v="2-Sep-1997"/>
    <n v="3238.44"/>
    <s v="tier - 2"/>
    <s v="tier - 3"/>
    <s v="R1013"/>
    <n v="26"/>
  </r>
  <r>
    <s v="Id1995"/>
    <s v="  Tatyana K"/>
    <n v="33.99"/>
    <n v="4.83"/>
    <x v="1"/>
    <s v="No"/>
    <s v="Yes"/>
    <n v="1"/>
    <s v="No"/>
    <x v="0"/>
    <s v="Normal"/>
    <s v="2-Aug-1997"/>
    <n v="3227.12"/>
    <s v="tier - 2"/>
    <s v="tier - 3"/>
    <s v="R1013"/>
    <n v="26"/>
  </r>
  <r>
    <s v="Id1996"/>
    <s v="  Chrissy"/>
    <n v="28.594999999999999"/>
    <n v="4.1399999999999997"/>
    <x v="1"/>
    <s v="No"/>
    <s v="Yes"/>
    <n v="1"/>
    <s v="No"/>
    <x v="1"/>
    <s v="Normal"/>
    <s v="6-Jul-1997"/>
    <n v="3213.62"/>
    <s v="tier - 2"/>
    <s v="tier - 2"/>
    <s v="R1024"/>
    <n v="26"/>
  </r>
  <r>
    <s v="Id1997"/>
    <s v="  Carrie"/>
    <n v="20.8"/>
    <n v="4.07"/>
    <x v="1"/>
    <s v="No"/>
    <s v="Yes"/>
    <n v="1"/>
    <s v="No"/>
    <x v="2"/>
    <s v="Normal"/>
    <s v="22-Dec-1997"/>
    <n v="3208.79"/>
    <s v="tier - 2"/>
    <s v="tier - 3"/>
    <s v="R1011"/>
    <n v="26"/>
  </r>
  <r>
    <s v="Id1998"/>
    <s v="  Halle"/>
    <n v="23.465"/>
    <n v="6.26"/>
    <x v="1"/>
    <s v="No"/>
    <s v="Yes"/>
    <n v="1"/>
    <s v="No"/>
    <x v="2"/>
    <s v="Prediabetes"/>
    <s v="5-Jul-1997"/>
    <n v="3206.49"/>
    <s v="tier - 2"/>
    <s v="tier - 3"/>
    <s v="R1024"/>
    <n v="26"/>
  </r>
  <r>
    <s v="Id1999"/>
    <s v="  Carolyn"/>
    <n v="40.185000000000002"/>
    <n v="5.88"/>
    <x v="1"/>
    <s v="No"/>
    <s v="No"/>
    <n v="0"/>
    <s v="No"/>
    <x v="0"/>
    <s v="Prediabetes"/>
    <s v="11-Oct-1996"/>
    <n v="3201.25"/>
    <s v="tier - 2"/>
    <s v="tier - 3"/>
    <s v="R1012"/>
    <n v="27"/>
  </r>
  <r>
    <s v="Id2000"/>
    <s v="  Tara D"/>
    <n v="21.89"/>
    <n v="5.72"/>
    <x v="1"/>
    <s v="No"/>
    <s v="No"/>
    <n v="0"/>
    <s v="No"/>
    <x v="2"/>
    <s v="Prediabetes"/>
    <s v="2-Sep-2001"/>
    <n v="3180.51"/>
    <s v="tier - 2"/>
    <s v="tier - 2"/>
    <s v="R1013"/>
    <n v="22"/>
  </r>
  <r>
    <s v="Id2001"/>
    <s v="  Rasim M"/>
    <n v="29.34"/>
    <n v="6.09"/>
    <x v="1"/>
    <s v="Yes"/>
    <s v="No"/>
    <n v="2"/>
    <s v="No"/>
    <x v="1"/>
    <s v="Prediabetes"/>
    <s v="23-Sep-2000"/>
    <n v="3179.96"/>
    <s v="tier - 2"/>
    <s v="tier - 2"/>
    <s v="R1012"/>
    <n v="23"/>
  </r>
  <r>
    <s v="Id2002"/>
    <s v="  Dina"/>
    <n v="22.61"/>
    <n v="4.25"/>
    <x v="1"/>
    <s v="No"/>
    <s v="No"/>
    <n v="0"/>
    <s v="No"/>
    <x v="2"/>
    <s v="Normal"/>
    <s v="3-Jul-1996"/>
    <n v="3176.82"/>
    <s v="tier - 2"/>
    <s v="tier - 1"/>
    <s v="R1012"/>
    <n v="27"/>
  </r>
  <r>
    <s v="Id2003"/>
    <s v="  Lisa"/>
    <n v="22.23"/>
    <n v="6.09"/>
    <x v="1"/>
    <s v="No"/>
    <s v="No"/>
    <n v="0"/>
    <s v="No"/>
    <x v="2"/>
    <s v="Prediabetes"/>
    <s v="14-Aug-1996"/>
    <n v="3176.29"/>
    <s v="tier - 2"/>
    <s v="tier - 2"/>
    <s v="R1012"/>
    <n v="27"/>
  </r>
  <r>
    <s v="Id2004"/>
    <s v="  Caitrin"/>
    <n v="33.4"/>
    <n v="5.51"/>
    <x v="0"/>
    <s v="No"/>
    <s v="No"/>
    <n v="0"/>
    <s v="No"/>
    <x v="0"/>
    <s v="Normal"/>
    <s v="6-Jul-1994"/>
    <n v="3172.02"/>
    <s v="tier - 2"/>
    <s v="tier - 1"/>
    <s v="R1011"/>
    <n v="29"/>
  </r>
  <r>
    <s v="Id2005"/>
    <s v="  Adriana S"/>
    <n v="33.11"/>
    <n v="5.63"/>
    <x v="0"/>
    <s v="No"/>
    <s v="No"/>
    <n v="0"/>
    <s v="No"/>
    <x v="0"/>
    <s v="Normal"/>
    <s v="25-Oct-1994"/>
    <n v="3171.61"/>
    <s v="tier - 2"/>
    <s v="tier - 3"/>
    <s v="R1013"/>
    <n v="29"/>
  </r>
  <r>
    <s v="Id2006"/>
    <s v="  Megan"/>
    <n v="16.815000000000001"/>
    <n v="5.29"/>
    <x v="1"/>
    <s v="No"/>
    <s v="No"/>
    <n v="0"/>
    <s v="No"/>
    <x v="3"/>
    <s v="Normal"/>
    <s v="29-Aug-2001"/>
    <n v="3167.46"/>
    <s v="tier - 2"/>
    <s v="tier - 3"/>
    <s v="R1024"/>
    <n v="22"/>
  </r>
  <r>
    <s v="Id2007"/>
    <s v="  Kristen M"/>
    <n v="25.61"/>
    <n v="4"/>
    <x v="0"/>
    <s v="No"/>
    <s v="Yes"/>
    <n v="1"/>
    <s v="No"/>
    <x v="1"/>
    <s v="Normal"/>
    <s v="25-Sep-1993"/>
    <n v="3162.02"/>
    <s v="tier - 2"/>
    <s v="tier - 3"/>
    <s v="R1013"/>
    <n v="30"/>
  </r>
  <r>
    <s v="Id2008"/>
    <s v="  Alix"/>
    <n v="25.8"/>
    <n v="5.49"/>
    <x v="0"/>
    <s v="No"/>
    <s v="No"/>
    <n v="0"/>
    <s v="No"/>
    <x v="1"/>
    <s v="Normal"/>
    <s v="10-Jul-1994"/>
    <n v="3161.45"/>
    <s v="tier - 2"/>
    <s v="tier - 1"/>
    <s v="R1011"/>
    <n v="29"/>
  </r>
  <r>
    <s v="Id2009"/>
    <s v="  Kakushin"/>
    <n v="27.39"/>
    <n v="5.34"/>
    <x v="0"/>
    <s v="No"/>
    <s v="No"/>
    <n v="0"/>
    <s v="No"/>
    <x v="1"/>
    <s v="Normal"/>
    <s v="25-Jun-1999"/>
    <n v="3128.35"/>
    <s v="tier - 2"/>
    <s v="tier - 3"/>
    <s v="R1021"/>
    <n v="24"/>
  </r>
  <r>
    <s v="Id2010"/>
    <s v="  Michael J"/>
    <n v="17.03"/>
    <n v="4.12"/>
    <x v="0"/>
    <s v="No"/>
    <s v="No"/>
    <n v="1"/>
    <s v="No"/>
    <x v="3"/>
    <s v="Normal"/>
    <s v="1-Aug-1987"/>
    <n v="3088.06"/>
    <s v="tier - 2"/>
    <s v="tier - 2"/>
    <s v="R1013"/>
    <n v="36"/>
  </r>
  <r>
    <s v="Id2011"/>
    <s v="  Bradley"/>
    <n v="23.75"/>
    <n v="5.49"/>
    <x v="1"/>
    <s v="No"/>
    <s v="No"/>
    <n v="0"/>
    <s v="No"/>
    <x v="2"/>
    <s v="Normal"/>
    <s v="13-Oct-2001"/>
    <n v="3077.1"/>
    <s v="tier - 2"/>
    <s v="tier - 1"/>
    <s v="R1012"/>
    <n v="22"/>
  </r>
  <r>
    <s v="Id2012"/>
    <s v="  Matt"/>
    <n v="26.03"/>
    <n v="5.1100000000000003"/>
    <x v="1"/>
    <s v="No"/>
    <s v="No"/>
    <n v="1"/>
    <s v="No"/>
    <x v="1"/>
    <s v="Normal"/>
    <s v="10-Sep-1995"/>
    <n v="3070.81"/>
    <s v="tier - 3"/>
    <s v="tier - 1"/>
    <s v="R1017"/>
    <n v="28"/>
  </r>
  <r>
    <s v="Id2013"/>
    <s v="  Amanda C"/>
    <n v="16.079999999999998"/>
    <n v="5.94"/>
    <x v="0"/>
    <s v="No"/>
    <s v="No"/>
    <n v="0"/>
    <s v="No"/>
    <x v="3"/>
    <s v="Prediabetes"/>
    <s v="1-Oct-1989"/>
    <n v="3065.49"/>
    <s v="tier - 2"/>
    <s v="tier - 1"/>
    <s v="R1012"/>
    <n v="34"/>
  </r>
  <r>
    <s v="Id2014"/>
    <s v="  Valur"/>
    <n v="30.875"/>
    <n v="5.54"/>
    <x v="0"/>
    <s v="No"/>
    <s v="No"/>
    <n v="0"/>
    <s v="No"/>
    <x v="0"/>
    <s v="Normal"/>
    <s v="26-Sep-1994"/>
    <n v="3062.51"/>
    <s v="tier - 3"/>
    <s v="tier - 1"/>
    <s v="R1012"/>
    <n v="29"/>
  </r>
  <r>
    <s v="Id2015"/>
    <s v="  Erica J"/>
    <n v="31.79"/>
    <n v="7.09"/>
    <x v="0"/>
    <s v="No"/>
    <s v="No"/>
    <n v="0"/>
    <s v="No"/>
    <x v="0"/>
    <s v="Diabetes"/>
    <s v="21-Jun-2002"/>
    <n v="3056.39"/>
    <s v="tier - 2"/>
    <s v="tier - 3"/>
    <s v="R1013"/>
    <n v="21"/>
  </r>
  <r>
    <s v="Id2016"/>
    <s v="  Stephen F"/>
    <n v="28.48"/>
    <n v="6.22"/>
    <x v="1"/>
    <s v="No"/>
    <s v="Yes"/>
    <n v="1"/>
    <s v="No"/>
    <x v="1"/>
    <s v="Prediabetes"/>
    <s v="22-Dec-1997"/>
    <n v="3051.73"/>
    <s v="tier - 2"/>
    <s v="tier - 2"/>
    <s v="R1011"/>
    <n v="26"/>
  </r>
  <r>
    <s v="Id2017"/>
    <s v="  Lissa"/>
    <n v="26.6"/>
    <n v="4.33"/>
    <x v="0"/>
    <s v="No"/>
    <s v="No"/>
    <n v="1"/>
    <s v="No"/>
    <x v="1"/>
    <s v="Normal"/>
    <s v="9-Aug-1998"/>
    <n v="3046.06"/>
    <s v="tier - 2"/>
    <s v="tier - 1"/>
    <s v="R1023"/>
    <n v="25"/>
  </r>
  <r>
    <s v="Id2018"/>
    <s v="  Megan"/>
    <n v="25.27"/>
    <n v="5.83"/>
    <x v="0"/>
    <s v="No"/>
    <s v="No"/>
    <n v="1"/>
    <s v="No"/>
    <x v="1"/>
    <s v="Prediabetes"/>
    <s v="15-Sep-1998"/>
    <n v="3044.21"/>
    <s v="tier - 2"/>
    <s v="tier - 3"/>
    <s v="R1024"/>
    <n v="25"/>
  </r>
  <r>
    <s v="Id2019"/>
    <s v="  Alyson"/>
    <n v="34.484999999999999"/>
    <n v="4.7"/>
    <x v="1"/>
    <s v="No"/>
    <s v="Yes"/>
    <n v="1"/>
    <s v="No"/>
    <x v="0"/>
    <s v="Normal"/>
    <s v="19-Dec-1997"/>
    <n v="3021.81"/>
    <s v="tier - 2"/>
    <s v="tier - 3"/>
    <s v="R1012"/>
    <n v="26"/>
  </r>
  <r>
    <s v="Id2020"/>
    <s v="  Chance B"/>
    <n v="15.57"/>
    <n v="4.07"/>
    <x v="1"/>
    <s v="No"/>
    <s v="No"/>
    <n v="1"/>
    <s v="No"/>
    <x v="3"/>
    <s v="Normal"/>
    <s v="28-Sep-1988"/>
    <n v="3018.04"/>
    <s v="tier - 2"/>
    <s v="tier - 2"/>
    <s v="R1012"/>
    <n v="35"/>
  </r>
  <r>
    <s v="Id2021"/>
    <s v="  Sean P"/>
    <n v="30.36"/>
    <n v="9.39"/>
    <x v="0"/>
    <s v="No"/>
    <s v="No"/>
    <n v="0"/>
    <s v="No"/>
    <x v="0"/>
    <s v="Diabetes"/>
    <s v="15-Dec-2002"/>
    <n v="3012.22"/>
    <s v="tier - 2"/>
    <s v="tier - 3"/>
    <s v="R1012"/>
    <n v="21"/>
  </r>
  <r>
    <s v="Id2022"/>
    <s v="  Therese"/>
    <n v="19.37"/>
    <n v="4.18"/>
    <x v="0"/>
    <s v="No"/>
    <s v="No"/>
    <n v="0"/>
    <s v="No"/>
    <x v="2"/>
    <s v="Normal"/>
    <s v="20-Nov-1991"/>
    <n v="2985.67"/>
    <s v="tier - 2"/>
    <s v="tier - 2"/>
    <s v="R1013"/>
    <n v="32"/>
  </r>
  <r>
    <s v="Id2023"/>
    <s v="  Beau"/>
    <n v="16.71"/>
    <n v="4.18"/>
    <x v="0"/>
    <s v="No"/>
    <s v="No"/>
    <n v="1"/>
    <s v="No"/>
    <x v="3"/>
    <s v="Normal"/>
    <s v="18-Jun-1987"/>
    <n v="2979.52"/>
    <s v="tier - 2"/>
    <s v="tier - 3"/>
    <s v="R1013"/>
    <n v="36"/>
  </r>
  <r>
    <s v="Id2024"/>
    <s v="  Kelsey M"/>
    <n v="24.1"/>
    <n v="4.4000000000000004"/>
    <x v="1"/>
    <s v="No"/>
    <s v="No"/>
    <n v="1"/>
    <s v="No"/>
    <x v="2"/>
    <s v="Normal"/>
    <s v="24-Sep-1995"/>
    <n v="2974.13"/>
    <s v="tier - 2"/>
    <s v="tier - 1"/>
    <s v="R1011"/>
    <n v="28"/>
  </r>
  <r>
    <s v="Id2025"/>
    <s v="  Gretchen"/>
    <n v="29.77"/>
    <n v="9.9"/>
    <x v="0"/>
    <s v="No"/>
    <s v="No"/>
    <n v="0"/>
    <s v="No"/>
    <x v="1"/>
    <s v="Diabetes"/>
    <s v="30-Sep-2002"/>
    <n v="2943.41"/>
    <s v="tier - 2"/>
    <s v="tier - 3"/>
    <s v="R1012"/>
    <n v="21"/>
  </r>
  <r>
    <s v="Id2026"/>
    <s v="  Nicholas E"/>
    <n v="46.53"/>
    <n v="4.84"/>
    <x v="1"/>
    <s v="No"/>
    <s v="No"/>
    <n v="0"/>
    <s v="No"/>
    <x v="0"/>
    <s v="Normal"/>
    <s v="30-Jun-1996"/>
    <n v="2927.06"/>
    <s v="tier - 2"/>
    <s v="tier - 2"/>
    <s v="R1013"/>
    <n v="27"/>
  </r>
  <r>
    <s v="Id2027"/>
    <s v="  Deborah"/>
    <n v="23.4"/>
    <n v="5.53"/>
    <x v="0"/>
    <s v="No"/>
    <s v="Yes"/>
    <n v="1"/>
    <s v="No"/>
    <x v="2"/>
    <s v="Normal"/>
    <s v="5-Jun-2003"/>
    <n v="2913.57"/>
    <s v="tier - 2"/>
    <s v="tier - 2"/>
    <s v="R1011"/>
    <n v="20"/>
  </r>
  <r>
    <s v="Id2028"/>
    <s v="  Chuck W"/>
    <n v="30"/>
    <n v="4.33"/>
    <x v="1"/>
    <s v="No"/>
    <s v="No"/>
    <n v="0"/>
    <s v="No"/>
    <x v="0"/>
    <s v="Normal"/>
    <s v="13-Jun-1996"/>
    <n v="2904.09"/>
    <s v="tier - 2"/>
    <s v="tier - 2"/>
    <s v="R1011"/>
    <n v="27"/>
  </r>
  <r>
    <s v="Id2029"/>
    <s v="  Daniel"/>
    <n v="29.15"/>
    <n v="4.91"/>
    <x v="1"/>
    <s v="No"/>
    <s v="No"/>
    <n v="0"/>
    <s v="No"/>
    <x v="1"/>
    <s v="Normal"/>
    <s v="24-Oct-1996"/>
    <n v="2902.91"/>
    <s v="tier - 2"/>
    <s v="tier - 2"/>
    <s v="R1013"/>
    <n v="27"/>
  </r>
  <r>
    <s v="Id2030"/>
    <s v="  Amany"/>
    <n v="34.865000000000002"/>
    <n v="4.8"/>
    <x v="0"/>
    <s v="No"/>
    <s v="No"/>
    <n v="0"/>
    <s v="No"/>
    <x v="0"/>
    <s v="Normal"/>
    <s v="1-Nov-1999"/>
    <n v="2899.49"/>
    <s v="tier - 2"/>
    <s v="tier - 2"/>
    <s v="R1024"/>
    <n v="24"/>
  </r>
  <r>
    <s v="Id2031"/>
    <s v="  Kipling"/>
    <n v="28.12"/>
    <n v="5.55"/>
    <x v="1"/>
    <s v="Yes"/>
    <s v="No"/>
    <n v="2"/>
    <s v="No"/>
    <x v="1"/>
    <s v="Normal"/>
    <s v="14-Jul-2000"/>
    <n v="2897.46"/>
    <s v="tier - 2"/>
    <s v="tier - 1"/>
    <s v="R1012"/>
    <n v="23"/>
  </r>
  <r>
    <s v="Id2032"/>
    <s v="  Duncan"/>
    <n v="29.45"/>
    <n v="5.24"/>
    <x v="1"/>
    <s v="No"/>
    <s v="No"/>
    <n v="0"/>
    <s v="No"/>
    <x v="1"/>
    <s v="Normal"/>
    <s v="21-Jun-1996"/>
    <n v="2897.32"/>
    <s v="tier - 3"/>
    <s v="tier - 3"/>
    <s v="R1016"/>
    <n v="27"/>
  </r>
  <r>
    <s v="Id2033"/>
    <s v="  Louis C"/>
    <n v="27.94"/>
    <n v="6.08"/>
    <x v="0"/>
    <s v="No"/>
    <s v="Yes"/>
    <n v="1"/>
    <s v="No"/>
    <x v="1"/>
    <s v="Prediabetes"/>
    <s v="12-Aug-1993"/>
    <n v="2867.12"/>
    <s v="tier - 1"/>
    <s v="tier - 3"/>
    <s v="R1013"/>
    <n v="30"/>
  </r>
  <r>
    <s v="Id2034"/>
    <s v="  Daniel J"/>
    <n v="27.2"/>
    <n v="5.83"/>
    <x v="0"/>
    <s v="No"/>
    <s v="Yes"/>
    <n v="1"/>
    <s v="No"/>
    <x v="1"/>
    <s v="Prediabetes"/>
    <s v="1-Nov-1993"/>
    <n v="2866.09"/>
    <s v="tier - 3"/>
    <s v="tier - 3"/>
    <s v="R1011"/>
    <n v="30"/>
  </r>
  <r>
    <s v="Id2035"/>
    <s v="  Ildiko M"/>
    <n v="33.344999999999999"/>
    <n v="4.29"/>
    <x v="0"/>
    <s v="No"/>
    <s v="No"/>
    <n v="1"/>
    <s v="No"/>
    <x v="0"/>
    <s v="Normal"/>
    <s v="4-Sep-1998"/>
    <n v="2855.44"/>
    <s v="tier - 2"/>
    <s v="tier - 3"/>
    <s v="R1012"/>
    <n v="25"/>
  </r>
  <r>
    <s v="Id2036"/>
    <s v="  Melinda E"/>
    <n v="29.925000000000001"/>
    <n v="5.3"/>
    <x v="0"/>
    <s v="No"/>
    <s v="No"/>
    <n v="1"/>
    <s v="No"/>
    <x v="1"/>
    <s v="Normal"/>
    <s v="17-Jun-1998"/>
    <n v="2850.68"/>
    <s v="tier - 2"/>
    <s v="tier - 3"/>
    <s v="R1012"/>
    <n v="25"/>
  </r>
  <r>
    <s v="Id2037"/>
    <s v="  Ashley M"/>
    <n v="24.225000000000001"/>
    <n v="4.42"/>
    <x v="0"/>
    <s v="No"/>
    <s v="No"/>
    <n v="1"/>
    <s v="No"/>
    <x v="2"/>
    <s v="Normal"/>
    <s v="15-Nov-1998"/>
    <n v="2842.76"/>
    <s v="tier - 2"/>
    <s v="tier - 3"/>
    <s v="R1012"/>
    <n v="25"/>
  </r>
  <r>
    <s v="Id2038"/>
    <s v="  Stephanie"/>
    <n v="29.68"/>
    <n v="5.68"/>
    <x v="0"/>
    <s v="Yes"/>
    <s v="No"/>
    <n v="1"/>
    <s v="No"/>
    <x v="1"/>
    <s v="Normal"/>
    <s v="1-Oct-2000"/>
    <n v="2819.51"/>
    <s v="tier - 2"/>
    <s v="tier - 3"/>
    <s v="R1011"/>
    <n v="23"/>
  </r>
  <r>
    <s v="Id2039"/>
    <s v="  Sean P"/>
    <n v="20.614999999999998"/>
    <n v="6.05"/>
    <x v="0"/>
    <s v="No"/>
    <s v="Yes"/>
    <n v="1"/>
    <s v="No"/>
    <x v="2"/>
    <s v="Prediabetes"/>
    <s v="23-Sep-2003"/>
    <n v="2803.7"/>
    <s v="tier - 2"/>
    <s v="tier - 1"/>
    <s v="R1012"/>
    <n v="20"/>
  </r>
  <r>
    <s v="Id2040"/>
    <s v="  Emily G"/>
    <n v="32.119999999999997"/>
    <n v="5.33"/>
    <x v="0"/>
    <s v="Yes"/>
    <s v="No"/>
    <n v="1"/>
    <s v="No"/>
    <x v="0"/>
    <s v="Normal"/>
    <s v="4-Aug-2004"/>
    <n v="2801.26"/>
    <s v="tier - 2"/>
    <s v="tier - 3"/>
    <s v="R1013"/>
    <n v="19"/>
  </r>
  <r>
    <s v="Id2041"/>
    <s v="  Malcolm"/>
    <n v="27.36"/>
    <n v="6.22"/>
    <x v="0"/>
    <s v="No"/>
    <s v="No"/>
    <n v="0"/>
    <s v="No"/>
    <x v="1"/>
    <s v="Prediabetes"/>
    <s v="24-Dec-1999"/>
    <n v="2789.06"/>
    <s v="tier - 2"/>
    <s v="tier - 3"/>
    <s v="R1012"/>
    <n v="24"/>
  </r>
  <r>
    <s v="Id2042"/>
    <s v="  Danilo"/>
    <n v="17.385000000000002"/>
    <n v="5.84"/>
    <x v="0"/>
    <s v="No"/>
    <s v="No"/>
    <n v="0"/>
    <s v="No"/>
    <x v="3"/>
    <s v="Prediabetes"/>
    <s v="29-Aug-1999"/>
    <n v="2775.19"/>
    <s v="tier - 2"/>
    <s v="tier - 1"/>
    <s v="R1012"/>
    <n v="24"/>
  </r>
  <r>
    <s v="Id2043"/>
    <s v="  Mikko"/>
    <n v="30.13"/>
    <n v="5.71"/>
    <x v="0"/>
    <s v="Yes"/>
    <s v="No"/>
    <n v="1"/>
    <s v="No"/>
    <x v="0"/>
    <s v="Prediabetes"/>
    <s v="14-Nov-2004"/>
    <n v="2773.46"/>
    <s v="tier - 2"/>
    <s v="tier - 1"/>
    <s v="R1021"/>
    <n v="19"/>
  </r>
  <r>
    <s v="Id2044"/>
    <s v="  Paula C"/>
    <n v="25.44"/>
    <n v="6.04"/>
    <x v="1"/>
    <s v="No"/>
    <s v="Yes"/>
    <n v="1"/>
    <s v="No"/>
    <x v="1"/>
    <s v="Prediabetes"/>
    <s v="10-Aug-1997"/>
    <n v="2758.99"/>
    <s v="tier - 2"/>
    <s v="tier - 1"/>
    <s v="R1012"/>
    <n v="26"/>
  </r>
  <r>
    <s v="Id2045"/>
    <s v="  Kirsten N"/>
    <n v="39.805"/>
    <n v="4.38"/>
    <x v="0"/>
    <s v="Yes"/>
    <s v="No"/>
    <n v="1"/>
    <s v="No"/>
    <x v="0"/>
    <s v="Normal"/>
    <s v="11-Oct-2000"/>
    <n v="2755.02"/>
    <s v="tier - 2"/>
    <s v="tier - 1"/>
    <s v="R1024"/>
    <n v="23"/>
  </r>
  <r>
    <s v="Id2046"/>
    <s v="  Christy"/>
    <n v="30.4"/>
    <n v="5.56"/>
    <x v="1"/>
    <s v="Yes"/>
    <s v="No"/>
    <n v="1"/>
    <s v="No"/>
    <x v="0"/>
    <s v="Normal"/>
    <s v="3-Oct-2000"/>
    <n v="2741.95"/>
    <s v="tier - 2"/>
    <s v="tier - 3"/>
    <s v="R1024"/>
    <n v="23"/>
  </r>
  <r>
    <s v="Id2047"/>
    <s v="  Jennifer"/>
    <n v="23.18"/>
    <n v="4.24"/>
    <x v="0"/>
    <s v="Yes"/>
    <s v="No"/>
    <n v="1"/>
    <s v="No"/>
    <x v="2"/>
    <s v="Normal"/>
    <s v="17-Dec-2000"/>
    <n v="2731.91"/>
    <s v="tier - 2"/>
    <s v="tier - 3"/>
    <s v="R1024"/>
    <n v="23"/>
  </r>
  <r>
    <s v="Id2048"/>
    <s v="  Jingjing"/>
    <n v="39.615000000000002"/>
    <n v="6.32"/>
    <x v="0"/>
    <s v="No"/>
    <s v="Yes"/>
    <n v="1"/>
    <s v="No"/>
    <x v="0"/>
    <s v="Prediabetes"/>
    <s v="3-Dec-2003"/>
    <n v="2730.11"/>
    <s v="tier - 2"/>
    <s v="tier - 3"/>
    <s v="R1012"/>
    <n v="20"/>
  </r>
  <r>
    <s v="Id2049"/>
    <s v="  Morgan"/>
    <n v="30.59"/>
    <n v="6.3"/>
    <x v="1"/>
    <s v="No"/>
    <s v="Yes"/>
    <n v="1"/>
    <s v="No"/>
    <x v="0"/>
    <s v="Prediabetes"/>
    <s v="6-Oct-1997"/>
    <n v="2727.4"/>
    <s v="tier - 3"/>
    <s v="tier - 3"/>
    <s v="R1016"/>
    <n v="26"/>
  </r>
  <r>
    <s v="Id2050"/>
    <s v="  Patrick J"/>
    <n v="16.72"/>
    <n v="4.38"/>
    <x v="1"/>
    <s v="No"/>
    <s v="No"/>
    <n v="1"/>
    <s v="No"/>
    <x v="3"/>
    <s v="Normal"/>
    <s v="20-Aug-1988"/>
    <n v="2726.06"/>
    <s v="tier - 2"/>
    <s v="tier - 2"/>
    <s v="R1013"/>
    <n v="35"/>
  </r>
  <r>
    <s v="Id2051"/>
    <s v="  Frankline"/>
    <n v="26.22"/>
    <n v="4.6500000000000004"/>
    <x v="1"/>
    <s v="No"/>
    <s v="Yes"/>
    <n v="1"/>
    <s v="No"/>
    <x v="1"/>
    <s v="Normal"/>
    <s v="30-Oct-1997"/>
    <n v="2721.32"/>
    <s v="tier - 1"/>
    <s v="tier - 3"/>
    <s v="R1014"/>
    <n v="26"/>
  </r>
  <r>
    <s v="Id2052"/>
    <s v="  Laura T"/>
    <n v="31.824999999999999"/>
    <n v="4.7"/>
    <x v="0"/>
    <s v="No"/>
    <s v="Yes"/>
    <n v="1"/>
    <s v="No"/>
    <x v="0"/>
    <s v="Normal"/>
    <s v="6-Aug-2003"/>
    <n v="2719.28"/>
    <s v="tier - 2"/>
    <s v="tier - 2"/>
    <s v="R1012"/>
    <n v="20"/>
  </r>
  <r>
    <s v="Id2053"/>
    <s v="  Natalia"/>
    <n v="25.745000000000001"/>
    <n v="4.34"/>
    <x v="0"/>
    <s v="No"/>
    <s v="Yes"/>
    <n v="1"/>
    <s v="No"/>
    <x v="1"/>
    <s v="Normal"/>
    <s v="1-Dec-2003"/>
    <n v="2710.83"/>
    <s v="tier - 2"/>
    <s v="tier - 3"/>
    <s v="R1012"/>
    <n v="20"/>
  </r>
  <r>
    <s v="Id2054"/>
    <s v="  Jennifer L"/>
    <n v="24.605"/>
    <n v="5.62"/>
    <x v="0"/>
    <s v="No"/>
    <s v="Yes"/>
    <n v="1"/>
    <s v="No"/>
    <x v="2"/>
    <s v="Normal"/>
    <s v="21-Nov-2003"/>
    <n v="2709.24"/>
    <s v="tier - 2"/>
    <s v="tier - 2"/>
    <s v="R1012"/>
    <n v="20"/>
  </r>
  <r>
    <s v="Id2055"/>
    <s v="  Brooke"/>
    <n v="24.51"/>
    <n v="4.24"/>
    <x v="0"/>
    <s v="No"/>
    <s v="Yes"/>
    <n v="1"/>
    <s v="No"/>
    <x v="2"/>
    <s v="Normal"/>
    <s v="17-Jul-2003"/>
    <n v="2709.11"/>
    <s v="tier - 2"/>
    <s v="tier - 2"/>
    <s v="R1012"/>
    <n v="20"/>
  </r>
  <r>
    <s v="Id2056"/>
    <s v="  Jeremy M"/>
    <n v="31.065000000000001"/>
    <n v="4.57"/>
    <x v="1"/>
    <s v="No"/>
    <s v="No"/>
    <n v="0"/>
    <s v="No"/>
    <x v="0"/>
    <s v="Normal"/>
    <s v="13-Jun-1996"/>
    <n v="2699.57"/>
    <s v="tier - 2"/>
    <s v="tier - 1"/>
    <s v="R1012"/>
    <n v="27"/>
  </r>
  <r>
    <s v="Id2057"/>
    <s v="  Megan L"/>
    <n v="28.12"/>
    <n v="5.05"/>
    <x v="0"/>
    <s v="No"/>
    <s v="No"/>
    <n v="0"/>
    <s v="No"/>
    <x v="1"/>
    <s v="Normal"/>
    <s v="11-Jun-1999"/>
    <n v="2690.11"/>
    <s v="tier - 2"/>
    <s v="tier - 2"/>
    <s v="R1012"/>
    <n v="24"/>
  </r>
  <r>
    <s v="Id2058"/>
    <s v="  Bryan"/>
    <n v="38.06"/>
    <n v="6.16"/>
    <x v="0"/>
    <s v="No"/>
    <s v="No"/>
    <n v="0"/>
    <s v="No"/>
    <x v="0"/>
    <s v="Prediabetes"/>
    <s v="2-Oct-1994"/>
    <n v="2689.5"/>
    <s v="tier - 3"/>
    <s v="tier - 2"/>
    <s v="R1013"/>
    <n v="29"/>
  </r>
  <r>
    <s v="Id2059"/>
    <s v="  Marny"/>
    <n v="24.96"/>
    <n v="4.57"/>
    <x v="0"/>
    <s v="No"/>
    <s v="No"/>
    <n v="0"/>
    <s v="No"/>
    <x v="1"/>
    <s v="Normal"/>
    <s v="17-Sep-1994"/>
    <n v="2684.69"/>
    <s v="tier - 2"/>
    <s v="tier - 2"/>
    <s v="R1013"/>
    <n v="29"/>
  </r>
  <r>
    <s v="Id2060"/>
    <s v="  Marc"/>
    <n v="17.670000000000002"/>
    <n v="5.53"/>
    <x v="1"/>
    <s v="No"/>
    <s v="No"/>
    <n v="0"/>
    <s v="No"/>
    <x v="3"/>
    <s v="Normal"/>
    <s v="5-Aug-1996"/>
    <n v="2680.95"/>
    <s v="tier - 3"/>
    <s v="tier - 2"/>
    <s v="R1012"/>
    <n v="27"/>
  </r>
  <r>
    <s v="Id2061"/>
    <s v="  Benjamin L"/>
    <n v="31.35"/>
    <n v="5.84"/>
    <x v="0"/>
    <s v="Yes"/>
    <s v="No"/>
    <n v="1"/>
    <s v="No"/>
    <x v="0"/>
    <s v="Prediabetes"/>
    <s v="9-Dec-2000"/>
    <n v="2643.27"/>
    <s v="tier - 2"/>
    <s v="tier - 1"/>
    <s v="R1012"/>
    <n v="23"/>
  </r>
  <r>
    <s v="Id2062"/>
    <s v="  Rob G"/>
    <n v="28.31"/>
    <n v="6.41"/>
    <x v="0"/>
    <s v="Yes"/>
    <s v="No"/>
    <n v="1"/>
    <s v="No"/>
    <x v="1"/>
    <s v="Prediabetes"/>
    <s v="24-Jun-2000"/>
    <n v="2639.04"/>
    <s v="tier - 2"/>
    <s v="tier - 2"/>
    <s v="R1012"/>
    <n v="23"/>
  </r>
  <r>
    <s v="Id2063"/>
    <s v="  Stefanie A"/>
    <n v="30.3"/>
    <n v="4.7300000000000004"/>
    <x v="1"/>
    <s v="No"/>
    <s v="Yes"/>
    <n v="1"/>
    <s v="No"/>
    <x v="0"/>
    <s v="Normal"/>
    <s v="26-Aug-1997"/>
    <n v="2632.99"/>
    <s v="tier - 2"/>
    <s v="tier - 1"/>
    <s v="R1011"/>
    <n v="26"/>
  </r>
  <r>
    <s v="Id2064"/>
    <s v="  Stephanie"/>
    <n v="26.4"/>
    <n v="6.22"/>
    <x v="1"/>
    <s v="No"/>
    <s v="No"/>
    <n v="0"/>
    <s v="No"/>
    <x v="1"/>
    <s v="Prediabetes"/>
    <s v="26-Aug-2001"/>
    <n v="2597.7800000000002"/>
    <s v="tier - 2"/>
    <s v="tier - 1"/>
    <s v="R1011"/>
    <n v="22"/>
  </r>
  <r>
    <s v="Id2065"/>
    <s v="  Caroline F"/>
    <n v="22.135000000000002"/>
    <n v="4.46"/>
    <x v="1"/>
    <s v="No"/>
    <s v="No"/>
    <n v="0"/>
    <s v="No"/>
    <x v="2"/>
    <s v="Normal"/>
    <s v="28-Jul-2001"/>
    <n v="2585.85"/>
    <s v="tier - 2"/>
    <s v="tier - 2"/>
    <s v="R1024"/>
    <n v="22"/>
  </r>
  <r>
    <s v="Id2066"/>
    <s v="  Julia J"/>
    <n v="17.399999999999999"/>
    <n v="4.5"/>
    <x v="1"/>
    <s v="No"/>
    <s v="No"/>
    <n v="0"/>
    <s v="No"/>
    <x v="3"/>
    <s v="Normal"/>
    <s v="15-Oct-2001"/>
    <n v="2585.27"/>
    <s v="tier - 2"/>
    <s v="tier - 3"/>
    <s v="R1011"/>
    <n v="22"/>
  </r>
  <r>
    <s v="Id2067"/>
    <s v="  Jack"/>
    <n v="28.06"/>
    <n v="8.93"/>
    <x v="0"/>
    <s v="No"/>
    <s v="No"/>
    <n v="0"/>
    <s v="No"/>
    <x v="1"/>
    <s v="Diabetes"/>
    <s v="20-Jul-2002"/>
    <n v="2585.04"/>
    <s v="tier - 2"/>
    <s v="tier - 2"/>
    <s v="R1021"/>
    <n v="21"/>
  </r>
  <r>
    <s v="Id2068"/>
    <s v="  Bernat"/>
    <n v="31.13"/>
    <n v="11.02"/>
    <x v="0"/>
    <s v="No"/>
    <s v="No"/>
    <n v="0"/>
    <s v="No"/>
    <x v="0"/>
    <s v="Diabetes"/>
    <s v="11-Oct-2002"/>
    <n v="2566.4699999999998"/>
    <s v="tier - 2"/>
    <s v="tier - 3"/>
    <s v="R1013"/>
    <n v="21"/>
  </r>
  <r>
    <s v="Id2069"/>
    <s v="  Hicham"/>
    <n v="18.46"/>
    <n v="5.25"/>
    <x v="0"/>
    <s v="No"/>
    <s v="No"/>
    <n v="0"/>
    <s v="No"/>
    <x v="3"/>
    <s v="Normal"/>
    <s v="17-Nov-1991"/>
    <n v="2545.6799999999998"/>
    <s v="tier - 2"/>
    <s v="tier - 1"/>
    <s v="R1013"/>
    <n v="32"/>
  </r>
  <r>
    <s v="Id2070"/>
    <s v="  Sarah"/>
    <n v="17.3"/>
    <n v="4.75"/>
    <x v="0"/>
    <s v="No"/>
    <s v="No"/>
    <n v="0"/>
    <s v="No"/>
    <x v="3"/>
    <s v="Normal"/>
    <s v="1-Oct-1990"/>
    <n v="2540.39"/>
    <s v="tier - 2"/>
    <s v="tier - 2"/>
    <s v="R1013"/>
    <n v="33"/>
  </r>
  <r>
    <s v="Id2071"/>
    <s v="  Anthony S"/>
    <n v="35.625"/>
    <n v="4.68"/>
    <x v="1"/>
    <s v="No"/>
    <s v="Yes"/>
    <n v="1"/>
    <s v="No"/>
    <x v="0"/>
    <s v="Normal"/>
    <s v="28-Jul-1997"/>
    <n v="2534.39"/>
    <s v="tier - 3"/>
    <s v="tier - 3"/>
    <s v="R1012"/>
    <n v="26"/>
  </r>
  <r>
    <s v="Id2072"/>
    <s v="  Elisabetta"/>
    <n v="20.234999999999999"/>
    <n v="6.17"/>
    <x v="1"/>
    <s v="Yes"/>
    <s v="No"/>
    <n v="2"/>
    <s v="No"/>
    <x v="2"/>
    <s v="Prediabetes"/>
    <s v="25-Aug-2000"/>
    <n v="2527.8200000000002"/>
    <s v="tier - 2"/>
    <s v="tier - 3"/>
    <s v="R1012"/>
    <n v="23"/>
  </r>
  <r>
    <s v="Id2073"/>
    <s v="  Trevor N"/>
    <n v="27.55"/>
    <n v="4.5599999999999996"/>
    <x v="1"/>
    <s v="No"/>
    <s v="Yes"/>
    <n v="1"/>
    <s v="No"/>
    <x v="1"/>
    <s v="Normal"/>
    <s v="2-Nov-1997"/>
    <n v="2523.17"/>
    <s v="tier - 3"/>
    <s v="tier - 1"/>
    <s v="R1012"/>
    <n v="26"/>
  </r>
  <r>
    <s v="Id2074"/>
    <s v="  Nancy"/>
    <n v="17.97"/>
    <n v="6.3"/>
    <x v="0"/>
    <s v="No"/>
    <s v="No"/>
    <n v="0"/>
    <s v="No"/>
    <x v="3"/>
    <s v="Prediabetes"/>
    <s v="5-Aug-1991"/>
    <n v="2510.79"/>
    <s v="tier - 2"/>
    <s v="tier - 1"/>
    <s v="R1013"/>
    <n v="32"/>
  </r>
  <r>
    <s v="Id2075"/>
    <s v="  Allison R"/>
    <n v="29.98"/>
    <n v="6.03"/>
    <x v="0"/>
    <s v="Yes"/>
    <s v="No"/>
    <n v="1"/>
    <s v="No"/>
    <x v="1"/>
    <s v="Prediabetes"/>
    <s v="6-Sep-2004"/>
    <n v="2500.9299999999998"/>
    <s v="tier - 2"/>
    <s v="tier - 2"/>
    <s v="R1012"/>
    <n v="19"/>
  </r>
  <r>
    <s v="Id2076"/>
    <s v="  Robert J"/>
    <n v="33.659999999999997"/>
    <n v="4.2"/>
    <x v="1"/>
    <s v="No"/>
    <s v="No"/>
    <n v="1"/>
    <s v="No"/>
    <x v="0"/>
    <s v="Normal"/>
    <s v="15-Oct-1995"/>
    <n v="2498.41"/>
    <s v="tier - 3"/>
    <s v="tier - 3"/>
    <s v="R1013"/>
    <n v="28"/>
  </r>
  <r>
    <s v="Id2077"/>
    <s v="  Nicholas"/>
    <n v="32.67"/>
    <n v="5.61"/>
    <x v="1"/>
    <s v="No"/>
    <s v="No"/>
    <n v="1"/>
    <s v="No"/>
    <x v="0"/>
    <s v="Normal"/>
    <s v="9-Jul-1995"/>
    <n v="2497.04"/>
    <s v="tier - 3"/>
    <s v="tier - 3"/>
    <s v="R1013"/>
    <n v="28"/>
  </r>
  <r>
    <s v="Id2078"/>
    <s v="  Kevin L"/>
    <n v="30.5"/>
    <n v="5.88"/>
    <x v="1"/>
    <s v="No"/>
    <s v="No"/>
    <n v="1"/>
    <s v="No"/>
    <x v="0"/>
    <s v="Prediabetes"/>
    <s v="14-Oct-1995"/>
    <n v="2494.02"/>
    <s v="tier - 3"/>
    <s v="tier - 1"/>
    <s v="R1011"/>
    <n v="28"/>
  </r>
  <r>
    <s v="Id2079"/>
    <s v="  Bryan"/>
    <n v="23.1"/>
    <n v="5.92"/>
    <x v="1"/>
    <s v="No"/>
    <s v="No"/>
    <n v="1"/>
    <s v="No"/>
    <x v="2"/>
    <s v="Prediabetes"/>
    <s v="6-Nov-1995"/>
    <n v="2483.7399999999998"/>
    <s v="tier - 3"/>
    <s v="tier - 2"/>
    <s v="R1013"/>
    <n v="28"/>
  </r>
  <r>
    <s v="Id2080"/>
    <s v="  Janae N"/>
    <n v="39.49"/>
    <n v="4.8099999999999996"/>
    <x v="0"/>
    <s v="No"/>
    <s v="No"/>
    <n v="1"/>
    <s v="No"/>
    <x v="0"/>
    <s v="Normal"/>
    <s v="20-Jun-1998"/>
    <n v="2480.98"/>
    <s v="tier - 2"/>
    <s v="tier - 2"/>
    <s v="R1013"/>
    <n v="25"/>
  </r>
  <r>
    <s v="Id2081"/>
    <s v="  Audrey"/>
    <n v="33.99"/>
    <n v="4.55"/>
    <x v="0"/>
    <s v="No"/>
    <s v="No"/>
    <n v="1"/>
    <s v="No"/>
    <x v="0"/>
    <s v="Normal"/>
    <s v="2-Jul-1998"/>
    <n v="2473.33"/>
    <s v="tier - 2"/>
    <s v="tier - 3"/>
    <s v="R1013"/>
    <n v="25"/>
  </r>
  <r>
    <s v="Id2082"/>
    <s v="  Laura"/>
    <n v="27.72"/>
    <n v="6.43"/>
    <x v="0"/>
    <s v="No"/>
    <s v="No"/>
    <n v="1"/>
    <s v="No"/>
    <x v="1"/>
    <s v="Prediabetes"/>
    <s v="17-Aug-1998"/>
    <n v="2464.62"/>
    <s v="tier - 2"/>
    <s v="tier - 3"/>
    <s v="R1013"/>
    <n v="25"/>
  </r>
  <r>
    <s v="Id2083"/>
    <s v="  Nicole F"/>
    <n v="30.59"/>
    <n v="11.62"/>
    <x v="0"/>
    <s v="No"/>
    <s v="No"/>
    <n v="0"/>
    <s v="No"/>
    <x v="0"/>
    <s v="Diabetes"/>
    <s v="11-Jul-2002"/>
    <n v="2459.7199999999998"/>
    <s v="tier - 2"/>
    <s v="tier - 2"/>
    <s v="R1024"/>
    <n v="21"/>
  </r>
  <r>
    <s v="Id2084"/>
    <s v="  Krista L"/>
    <n v="22.6"/>
    <n v="6.04"/>
    <x v="0"/>
    <s v="No"/>
    <s v="No"/>
    <n v="1"/>
    <s v="No"/>
    <x v="2"/>
    <s v="Prediabetes"/>
    <s v="19-Nov-1998"/>
    <n v="2457.5"/>
    <s v="tier - 2"/>
    <s v="tier - 1"/>
    <s v="R1011"/>
    <n v="25"/>
  </r>
  <r>
    <s v="Id2085"/>
    <s v="  Denise"/>
    <n v="28.785"/>
    <n v="8.82"/>
    <x v="0"/>
    <s v="No"/>
    <s v="No"/>
    <n v="0"/>
    <s v="No"/>
    <x v="1"/>
    <s v="Diabetes"/>
    <s v="29-Jul-2002"/>
    <n v="2457.21"/>
    <s v="tier - 2"/>
    <s v="tier - 1"/>
    <s v="R1024"/>
    <n v="21"/>
  </r>
  <r>
    <s v="Id2086"/>
    <s v="  Ariel"/>
    <n v="50.38"/>
    <n v="5.8"/>
    <x v="0"/>
    <s v="No"/>
    <s v="No"/>
    <n v="0"/>
    <s v="No"/>
    <x v="0"/>
    <s v="Prediabetes"/>
    <s v="21-Nov-1999"/>
    <n v="2438.06"/>
    <s v="tier - 2"/>
    <s v="tier - 2"/>
    <s v="R1013"/>
    <n v="24"/>
  </r>
  <r>
    <s v="Id2087"/>
    <s v="  Jeremy"/>
    <n v="35.200000000000003"/>
    <n v="4.28"/>
    <x v="0"/>
    <s v="No"/>
    <s v="No"/>
    <n v="0"/>
    <s v="No"/>
    <x v="0"/>
    <s v="Normal"/>
    <s v="12-Nov-1999"/>
    <n v="2416.96"/>
    <s v="tier - 2"/>
    <s v="tier - 2"/>
    <s v="R1011"/>
    <n v="24"/>
  </r>
  <r>
    <s v="Id2088"/>
    <s v="  Rosalie"/>
    <n v="35.72"/>
    <n v="5.5"/>
    <x v="1"/>
    <s v="No"/>
    <s v="No"/>
    <n v="0"/>
    <s v="No"/>
    <x v="0"/>
    <s v="Normal"/>
    <s v="3-Jun-2001"/>
    <n v="2404.73"/>
    <s v="tier - 2"/>
    <s v="tier - 3"/>
    <s v="R1012"/>
    <n v="22"/>
  </r>
  <r>
    <s v="Id2089"/>
    <s v="  Jay"/>
    <n v="24.51"/>
    <n v="4.6900000000000004"/>
    <x v="0"/>
    <s v="No"/>
    <s v="No"/>
    <n v="0"/>
    <s v="No"/>
    <x v="2"/>
    <s v="Normal"/>
    <s v="10-Aug-1999"/>
    <n v="2396.1"/>
    <s v="tier - 2"/>
    <s v="tier - 1"/>
    <s v="R1019"/>
    <n v="24"/>
  </r>
  <r>
    <s v="Id2090"/>
    <s v="  Vitaliy"/>
    <n v="23.844999999999999"/>
    <n v="4.43"/>
    <x v="0"/>
    <s v="No"/>
    <s v="No"/>
    <n v="0"/>
    <s v="No"/>
    <x v="2"/>
    <s v="Normal"/>
    <s v="17-Dec-1999"/>
    <n v="2395.17"/>
    <s v="tier - 2"/>
    <s v="tier - 1"/>
    <s v="R1014"/>
    <n v="24"/>
  </r>
  <r>
    <s v="Id2091"/>
    <s v="  Benjamin W"/>
    <n v="15.68"/>
    <n v="6.16"/>
    <x v="1"/>
    <s v="No"/>
    <s v="No"/>
    <n v="1"/>
    <s v="No"/>
    <x v="3"/>
    <s v="Prediabetes"/>
    <s v="12-Dec-1988"/>
    <n v="2373.3000000000002"/>
    <s v="tier - 2"/>
    <s v="tier - 2"/>
    <s v="R1013"/>
    <n v="35"/>
  </r>
  <r>
    <s v="Id2092"/>
    <s v="  Jesse"/>
    <n v="32.395000000000003"/>
    <n v="6.66"/>
    <x v="0"/>
    <s v="No"/>
    <s v="No"/>
    <n v="0"/>
    <s v="No"/>
    <x v="0"/>
    <s v="Diabetes"/>
    <s v="5-Nov-2002"/>
    <n v="2362.23"/>
    <s v="tier - 2"/>
    <s v="tier - 1"/>
    <s v="R1012"/>
    <n v="21"/>
  </r>
  <r>
    <s v="Id2093"/>
    <s v="  Mark"/>
    <n v="23.655000000000001"/>
    <n v="5.92"/>
    <x v="0"/>
    <s v="No"/>
    <s v="No"/>
    <n v="1"/>
    <s v="No"/>
    <x v="2"/>
    <s v="Prediabetes"/>
    <s v="21-Oct-1998"/>
    <n v="2352.9699999999998"/>
    <s v="tier - 3"/>
    <s v="tier - 3"/>
    <s v="R1012"/>
    <n v="25"/>
  </r>
  <r>
    <s v="Id2094"/>
    <s v="  Lauren"/>
    <n v="28.4"/>
    <n v="5.97"/>
    <x v="0"/>
    <s v="No"/>
    <s v="Yes"/>
    <n v="1"/>
    <s v="No"/>
    <x v="1"/>
    <s v="Prediabetes"/>
    <s v="18-Nov-2003"/>
    <n v="2331.52"/>
    <s v="tier - 2"/>
    <s v="tier - 3"/>
    <s v="R1011"/>
    <n v="20"/>
  </r>
  <r>
    <s v="Id2095"/>
    <s v="  Massimiliano"/>
    <n v="35.42"/>
    <n v="4.6399999999999997"/>
    <x v="1"/>
    <s v="No"/>
    <s v="No"/>
    <n v="0"/>
    <s v="No"/>
    <x v="0"/>
    <s v="Normal"/>
    <s v="17-Dec-1996"/>
    <n v="2322.62"/>
    <s v="tier - 2"/>
    <s v="tier - 1"/>
    <s v="R1013"/>
    <n v="27"/>
  </r>
  <r>
    <s v="Id2096"/>
    <s v="  Josh"/>
    <n v="26.18"/>
    <n v="6.12"/>
    <x v="0"/>
    <s v="Yes"/>
    <s v="No"/>
    <n v="1"/>
    <s v="No"/>
    <x v="1"/>
    <s v="Prediabetes"/>
    <s v="6-Sep-2004"/>
    <n v="2304"/>
    <s v="tier - 2"/>
    <s v="tier - 3"/>
    <s v="R1013"/>
    <n v="19"/>
  </r>
  <r>
    <s v="Id2097"/>
    <s v="  Kiyokatsu"/>
    <n v="20.8"/>
    <n v="4.87"/>
    <x v="1"/>
    <s v="No"/>
    <s v="No"/>
    <n v="0"/>
    <s v="No"/>
    <x v="2"/>
    <s v="Normal"/>
    <s v="28-Nov-1996"/>
    <n v="2302.3000000000002"/>
    <s v="tier - 1"/>
    <s v="tier - 2"/>
    <s v="R1011"/>
    <n v="27"/>
  </r>
  <r>
    <s v="Id2098"/>
    <s v="  Amanda L"/>
    <n v="15.82"/>
    <n v="4.5999999999999996"/>
    <x v="0"/>
    <s v="No"/>
    <s v="No"/>
    <n v="0"/>
    <s v="No"/>
    <x v="3"/>
    <s v="Normal"/>
    <s v="5-Oct-1989"/>
    <n v="2295.2399999999998"/>
    <s v="tier - 2"/>
    <s v="tier - 1"/>
    <s v="R1013"/>
    <n v="34"/>
  </r>
  <r>
    <s v="Id2099"/>
    <s v="  Matthew"/>
    <n v="17.670000000000002"/>
    <n v="4.78"/>
    <x v="0"/>
    <s v="No"/>
    <s v="No"/>
    <n v="0"/>
    <s v="No"/>
    <x v="3"/>
    <s v="Normal"/>
    <s v="16-Jun-1991"/>
    <n v="2277.7199999999998"/>
    <s v="tier - 2"/>
    <s v="tier - 1"/>
    <s v="R1013"/>
    <n v="32"/>
  </r>
  <r>
    <s v="Id2100"/>
    <s v="  Julia M"/>
    <n v="31.92"/>
    <n v="11.05"/>
    <x v="0"/>
    <s v="No"/>
    <s v="No"/>
    <n v="0"/>
    <s v="No"/>
    <x v="0"/>
    <s v="Diabetes"/>
    <s v="12-Nov-2002"/>
    <n v="2261.5700000000002"/>
    <s v="tier - 2"/>
    <s v="tier - 1"/>
    <s v="R1012"/>
    <n v="21"/>
  </r>
  <r>
    <s v="Id2101"/>
    <s v="  Rhea"/>
    <n v="28.975000000000001"/>
    <n v="7.62"/>
    <x v="0"/>
    <s v="No"/>
    <s v="No"/>
    <n v="0"/>
    <s v="No"/>
    <x v="1"/>
    <s v="Diabetes"/>
    <s v="15-Jul-2002"/>
    <n v="2257.48"/>
    <s v="tier - 2"/>
    <s v="tier - 1"/>
    <s v="R1012"/>
    <n v="21"/>
  </r>
  <r>
    <s v="Id2102"/>
    <s v="  Justin"/>
    <n v="31.73"/>
    <n v="4.78"/>
    <x v="1"/>
    <s v="Yes"/>
    <s v="No"/>
    <n v="2"/>
    <s v="No"/>
    <x v="0"/>
    <s v="Normal"/>
    <s v="11-Dec-2000"/>
    <n v="2254.8000000000002"/>
    <s v="tier - 2"/>
    <s v="tier - 3"/>
    <s v="R1016"/>
    <n v="23"/>
  </r>
  <r>
    <s v="Id2103"/>
    <s v="  Shamus M"/>
    <n v="28.88"/>
    <n v="6.09"/>
    <x v="1"/>
    <s v="Yes"/>
    <s v="No"/>
    <n v="2"/>
    <s v="No"/>
    <x v="1"/>
    <s v="Prediabetes"/>
    <s v="30-Jun-2000"/>
    <n v="2250.84"/>
    <s v="tier - 2"/>
    <s v="tier - 2"/>
    <s v="R1018"/>
    <n v="23"/>
  </r>
  <r>
    <s v="Id2104"/>
    <s v="  Mike"/>
    <n v="25.555"/>
    <n v="5.1100000000000003"/>
    <x v="0"/>
    <s v="No"/>
    <s v="Yes"/>
    <n v="1"/>
    <s v="No"/>
    <x v="1"/>
    <s v="Normal"/>
    <s v="10-Dec-2003"/>
    <n v="2221.56"/>
    <s v="tier - 2"/>
    <s v="tier - 3"/>
    <s v="R1012"/>
    <n v="20"/>
  </r>
  <r>
    <s v="Id2105"/>
    <s v="  Mary Beth"/>
    <n v="37.29"/>
    <n v="4.46"/>
    <x v="0"/>
    <s v="Yes"/>
    <s v="No"/>
    <n v="1"/>
    <s v="No"/>
    <x v="0"/>
    <s v="Normal"/>
    <s v="12-Dec-2004"/>
    <n v="2219.4499999999998"/>
    <s v="tier - 2"/>
    <s v="tier - 1"/>
    <s v="R1013"/>
    <n v="19"/>
  </r>
  <r>
    <s v="Id2106"/>
    <s v="  Erin"/>
    <n v="40.28"/>
    <n v="6.11"/>
    <x v="0"/>
    <s v="Yes"/>
    <s v="No"/>
    <n v="1"/>
    <s v="No"/>
    <x v="0"/>
    <s v="Prediabetes"/>
    <s v="25-Sep-2004"/>
    <n v="2217.6"/>
    <s v="tier - 2"/>
    <s v="tier - 1"/>
    <s v="R1024"/>
    <n v="19"/>
  </r>
  <r>
    <s v="Id2107"/>
    <s v="  Hallie"/>
    <n v="40.185000000000002"/>
    <n v="4.66"/>
    <x v="0"/>
    <s v="Yes"/>
    <s v="No"/>
    <n v="1"/>
    <s v="No"/>
    <x v="0"/>
    <s v="Normal"/>
    <s v="13-Jun-2004"/>
    <n v="2217.4699999999998"/>
    <s v="tier - 2"/>
    <s v="tier - 1"/>
    <s v="R1024"/>
    <n v="19"/>
  </r>
  <r>
    <s v="Id2108"/>
    <s v="  Paige P"/>
    <n v="23.57"/>
    <n v="6.14"/>
    <x v="0"/>
    <s v="No"/>
    <s v="No"/>
    <n v="0"/>
    <s v="No"/>
    <x v="2"/>
    <s v="Prediabetes"/>
    <s v="17-Nov-1994"/>
    <n v="2213.21"/>
    <s v="tier - 2"/>
    <s v="tier - 2"/>
    <s v="R1013"/>
    <n v="29"/>
  </r>
  <r>
    <s v="Id2109"/>
    <s v="  Ji"/>
    <n v="35.625"/>
    <n v="6.21"/>
    <x v="0"/>
    <s v="Yes"/>
    <s v="No"/>
    <n v="1"/>
    <s v="No"/>
    <x v="0"/>
    <s v="Prediabetes"/>
    <s v="27-Jul-2004"/>
    <n v="2211.13"/>
    <s v="tier - 2"/>
    <s v="tier - 2"/>
    <s v="R1024"/>
    <n v="19"/>
  </r>
  <r>
    <s v="Id2110"/>
    <s v="  Carissa A"/>
    <n v="33.155000000000001"/>
    <n v="4.5999999999999996"/>
    <x v="0"/>
    <s v="Yes"/>
    <s v="No"/>
    <n v="1"/>
    <s v="No"/>
    <x v="0"/>
    <s v="Normal"/>
    <s v="6-Aug-2004"/>
    <n v="2207.6999999999998"/>
    <s v="tier - 2"/>
    <s v="tier - 2"/>
    <s v="R1024"/>
    <n v="19"/>
  </r>
  <r>
    <s v="Id2111"/>
    <s v="  Mona"/>
    <n v="31.92"/>
    <n v="5.04"/>
    <x v="0"/>
    <s v="Yes"/>
    <s v="No"/>
    <n v="1"/>
    <s v="No"/>
    <x v="0"/>
    <s v="Normal"/>
    <s v="13-Nov-2004"/>
    <n v="2205.98"/>
    <s v="tier - 2"/>
    <s v="tier - 3"/>
    <s v="R1024"/>
    <n v="19"/>
  </r>
  <r>
    <s v="Id2112"/>
    <s v="  Kristin R"/>
    <n v="30.305"/>
    <n v="5.08"/>
    <x v="0"/>
    <s v="Yes"/>
    <s v="No"/>
    <n v="1"/>
    <s v="No"/>
    <x v="0"/>
    <s v="Normal"/>
    <s v="28-Oct-2004"/>
    <n v="2203.7399999999998"/>
    <s v="tier - 2"/>
    <s v="tier - 2"/>
    <s v="R1024"/>
    <n v="19"/>
  </r>
  <r>
    <s v="Id2113"/>
    <s v="  Beth"/>
    <n v="30.114999999999998"/>
    <n v="4.38"/>
    <x v="0"/>
    <s v="Yes"/>
    <s v="No"/>
    <n v="1"/>
    <s v="No"/>
    <x v="0"/>
    <s v="Normal"/>
    <s v="6-Aug-2004"/>
    <n v="2203.4699999999998"/>
    <s v="tier - 2"/>
    <s v="tier - 2"/>
    <s v="R1024"/>
    <n v="19"/>
  </r>
  <r>
    <s v="Id2114"/>
    <s v="  Allison"/>
    <n v="24.09"/>
    <n v="4.79"/>
    <x v="0"/>
    <s v="Yes"/>
    <s v="No"/>
    <n v="1"/>
    <s v="No"/>
    <x v="2"/>
    <s v="Normal"/>
    <s v="27-Jul-2004"/>
    <n v="2201.1"/>
    <s v="tier - 2"/>
    <s v="tier - 3"/>
    <s v="R1013"/>
    <n v="19"/>
  </r>
  <r>
    <s v="Id2115"/>
    <s v="  Ashley E"/>
    <n v="28.215"/>
    <n v="4.21"/>
    <x v="0"/>
    <s v="Yes"/>
    <s v="No"/>
    <n v="1"/>
    <s v="No"/>
    <x v="1"/>
    <s v="Normal"/>
    <s v="12-Sep-2004"/>
    <n v="2200.83"/>
    <s v="tier - 2"/>
    <s v="tier - 2"/>
    <s v="R1024"/>
    <n v="19"/>
  </r>
  <r>
    <s v="Id2116"/>
    <s v="  Hilary K"/>
    <n v="26.315000000000001"/>
    <n v="5.47"/>
    <x v="0"/>
    <s v="Yes"/>
    <s v="No"/>
    <n v="1"/>
    <s v="No"/>
    <x v="1"/>
    <s v="Normal"/>
    <s v="3-Sep-2004"/>
    <n v="2198.19"/>
    <s v="tier - 2"/>
    <s v="tier - 1"/>
    <s v="R1023"/>
    <n v="19"/>
  </r>
  <r>
    <s v="Id2117"/>
    <s v="  Dominique"/>
    <n v="25.08"/>
    <n v="5.09"/>
    <x v="0"/>
    <s v="Yes"/>
    <s v="No"/>
    <n v="1"/>
    <s v="No"/>
    <x v="1"/>
    <s v="Normal"/>
    <s v="7-Dec-2004"/>
    <n v="2196.4699999999998"/>
    <s v="tier - 2"/>
    <s v="tier - 3"/>
    <s v="R1024"/>
    <n v="19"/>
  </r>
  <r>
    <s v="Id2118"/>
    <s v="  Carlos I"/>
    <n v="15.41"/>
    <n v="5.08"/>
    <x v="0"/>
    <s v="No"/>
    <s v="No"/>
    <n v="0"/>
    <s v="No"/>
    <x v="3"/>
    <s v="Normal"/>
    <s v="16-Dec-1991"/>
    <n v="2193.1999999999998"/>
    <s v="tier - 2"/>
    <s v="tier - 2"/>
    <s v="R1012"/>
    <n v="32"/>
  </r>
  <r>
    <s v="Id2119"/>
    <s v="  Matthew"/>
    <n v="23.83"/>
    <n v="5.68"/>
    <x v="0"/>
    <s v="No"/>
    <s v="No"/>
    <n v="0"/>
    <s v="No"/>
    <x v="2"/>
    <s v="Normal"/>
    <s v="27-Sep-1994"/>
    <n v="2170.08"/>
    <s v="tier - 2"/>
    <s v="tier - 2"/>
    <s v="R1013"/>
    <n v="29"/>
  </r>
  <r>
    <s v="Id2120"/>
    <s v="  Kara"/>
    <n v="36"/>
    <n v="4.66"/>
    <x v="0"/>
    <s v="Yes"/>
    <s v="No"/>
    <n v="1"/>
    <s v="No"/>
    <x v="0"/>
    <s v="Normal"/>
    <s v="23-Aug-2000"/>
    <n v="2166.73"/>
    <s v="tier - 2"/>
    <s v="tier - 2"/>
    <s v="R1011"/>
    <n v="23"/>
  </r>
  <r>
    <s v="Id2121"/>
    <s v="  Sarah S"/>
    <n v="28.82"/>
    <n v="5.59"/>
    <x v="0"/>
    <s v="Yes"/>
    <s v="No"/>
    <n v="1"/>
    <s v="No"/>
    <x v="1"/>
    <s v="Normal"/>
    <s v="10-Dec-2000"/>
    <n v="2156.75"/>
    <s v="tier - 2"/>
    <s v="tier - 2"/>
    <s v="R1013"/>
    <n v="23"/>
  </r>
  <r>
    <s v="Id2122"/>
    <s v="  Shauna R"/>
    <n v="28.05"/>
    <n v="6.2"/>
    <x v="0"/>
    <s v="Yes"/>
    <s v="No"/>
    <n v="1"/>
    <s v="No"/>
    <x v="1"/>
    <s v="Prediabetes"/>
    <s v="29-Nov-2000"/>
    <n v="2155.6799999999998"/>
    <s v="tier - 2"/>
    <s v="tier - 3"/>
    <s v="R1013"/>
    <n v="23"/>
  </r>
  <r>
    <s v="Id2123"/>
    <s v="  Lindsay J"/>
    <n v="27.1"/>
    <n v="4.45"/>
    <x v="0"/>
    <s v="Yes"/>
    <s v="No"/>
    <n v="1"/>
    <s v="No"/>
    <x v="1"/>
    <s v="Normal"/>
    <s v="22-Oct-2000"/>
    <n v="2154.36"/>
    <s v="tier - 2"/>
    <s v="tier - 2"/>
    <s v="R1011"/>
    <n v="23"/>
  </r>
  <r>
    <s v="Id2124"/>
    <s v="  Danya A"/>
    <n v="24.3"/>
    <n v="6.1"/>
    <x v="1"/>
    <s v="Yes"/>
    <s v="No"/>
    <n v="1"/>
    <s v="No"/>
    <x v="2"/>
    <s v="Prediabetes"/>
    <s v="27-Dec-2000"/>
    <n v="2150.4699999999998"/>
    <s v="tier - 2"/>
    <s v="tier - 3"/>
    <s v="R1011"/>
    <n v="23"/>
  </r>
  <r>
    <s v="Id2125"/>
    <s v="  Lorraine"/>
    <n v="30.72"/>
    <n v="6.06"/>
    <x v="0"/>
    <s v="Yes"/>
    <s v="No"/>
    <n v="1"/>
    <s v="No"/>
    <x v="0"/>
    <s v="Prediabetes"/>
    <s v="4-Oct-2004"/>
    <n v="2144.85"/>
    <s v="tier - 2"/>
    <s v="tier - 1"/>
    <s v="R1011"/>
    <n v="19"/>
  </r>
  <r>
    <s v="Id2126"/>
    <s v="  Jennifer L"/>
    <n v="37.43"/>
    <n v="4.5599999999999996"/>
    <x v="0"/>
    <s v="No"/>
    <s v="Yes"/>
    <n v="1"/>
    <s v="No"/>
    <x v="0"/>
    <s v="Normal"/>
    <s v="19-Aug-2003"/>
    <n v="2138.0700000000002"/>
    <s v="tier - 2"/>
    <s v="tier - 1"/>
    <s v="R1012"/>
    <n v="20"/>
  </r>
  <r>
    <s v="Id2127"/>
    <s v="  Jesus Sr"/>
    <n v="25.74"/>
    <n v="6.41"/>
    <x v="1"/>
    <s v="No"/>
    <s v="Yes"/>
    <n v="1"/>
    <s v="No"/>
    <x v="1"/>
    <s v="Prediabetes"/>
    <s v="3-Sep-1997"/>
    <n v="2137.65"/>
    <s v="tier - 3"/>
    <s v="tier - 1"/>
    <s v="R1013"/>
    <n v="26"/>
  </r>
  <r>
    <s v="Id2128"/>
    <s v="  Kristen"/>
    <n v="36.575000000000003"/>
    <n v="5.57"/>
    <x v="0"/>
    <s v="No"/>
    <s v="Yes"/>
    <n v="1"/>
    <s v="No"/>
    <x v="0"/>
    <s v="Normal"/>
    <s v="26-Sep-2003"/>
    <n v="2136.88"/>
    <s v="tier - 2"/>
    <s v="tier - 2"/>
    <s v="R1012"/>
    <n v="20"/>
  </r>
  <r>
    <s v="Id2129"/>
    <s v="  Catherine C"/>
    <n v="35.15"/>
    <n v="5.47"/>
    <x v="0"/>
    <s v="No"/>
    <s v="Yes"/>
    <n v="1"/>
    <s v="No"/>
    <x v="0"/>
    <s v="Normal"/>
    <s v="1-Sep-2003"/>
    <n v="2134.9"/>
    <s v="tier - 2"/>
    <s v="tier - 3"/>
    <s v="R1012"/>
    <n v="20"/>
  </r>
  <r>
    <s v="Id2130"/>
    <s v="  Paula"/>
    <n v="32.11"/>
    <n v="4.43"/>
    <x v="0"/>
    <s v="No"/>
    <s v="Yes"/>
    <n v="1"/>
    <s v="No"/>
    <x v="0"/>
    <s v="Normal"/>
    <s v="22-Dec-2003"/>
    <n v="2130.6799999999998"/>
    <s v="tier - 2"/>
    <s v="tier - 3"/>
    <s v="R1012"/>
    <n v="20"/>
  </r>
  <r>
    <s v="Id2131"/>
    <s v="  Evan"/>
    <n v="30.495000000000001"/>
    <n v="4.95"/>
    <x v="0"/>
    <s v="No"/>
    <s v="Yes"/>
    <n v="1"/>
    <s v="No"/>
    <x v="0"/>
    <s v="Normal"/>
    <s v="30-Aug-2003"/>
    <n v="2128.4299999999998"/>
    <s v="tier - 2"/>
    <s v="tier - 1"/>
    <s v="R1012"/>
    <n v="20"/>
  </r>
  <r>
    <s v="Id2132"/>
    <s v="  Nathan J"/>
    <n v="29.24"/>
    <n v="4.04"/>
    <x v="0"/>
    <s v="Yes"/>
    <s v="No"/>
    <n v="1"/>
    <s v="No"/>
    <x v="1"/>
    <s v="Normal"/>
    <s v="4-Nov-2004"/>
    <n v="2118.61"/>
    <s v="tier - 2"/>
    <s v="tier - 1"/>
    <s v="R1012"/>
    <n v="19"/>
  </r>
  <r>
    <s v="Id2133"/>
    <s v="  Ashley M"/>
    <n v="22.515000000000001"/>
    <n v="5.93"/>
    <x v="0"/>
    <s v="No"/>
    <s v="Yes"/>
    <n v="1"/>
    <s v="No"/>
    <x v="2"/>
    <s v="Prediabetes"/>
    <s v="30-Sep-2003"/>
    <n v="2117.34"/>
    <s v="tier - 2"/>
    <s v="tier - 3"/>
    <s v="R1012"/>
    <n v="20"/>
  </r>
  <r>
    <s v="Id2134"/>
    <s v="  Jason"/>
    <n v="15.65"/>
    <n v="4.2300000000000004"/>
    <x v="0"/>
    <s v="No"/>
    <s v="No"/>
    <n v="0"/>
    <s v="No"/>
    <x v="3"/>
    <s v="Normal"/>
    <s v="21-Jul-1989"/>
    <n v="2106.2600000000002"/>
    <s v="tier - 2"/>
    <s v="tier - 2"/>
    <s v="R1013"/>
    <n v="34"/>
  </r>
  <r>
    <s v="Id2135"/>
    <s v="  Marshall"/>
    <n v="27.36"/>
    <n v="5.59"/>
    <x v="1"/>
    <s v="No"/>
    <s v="No"/>
    <n v="0"/>
    <s v="No"/>
    <x v="1"/>
    <s v="Normal"/>
    <s v="28-Nov-2001"/>
    <n v="2104.11"/>
    <s v="tier - 2"/>
    <s v="tier - 1"/>
    <s v="R1016"/>
    <n v="22"/>
  </r>
  <r>
    <s v="Id2136"/>
    <s v="  Lavar"/>
    <n v="22.3"/>
    <n v="4.8899999999999997"/>
    <x v="1"/>
    <s v="No"/>
    <s v="No"/>
    <n v="0"/>
    <s v="No"/>
    <x v="2"/>
    <s v="Normal"/>
    <s v="22-Jun-2001"/>
    <n v="2103.08"/>
    <s v="tier - 3"/>
    <s v="tier - 2"/>
    <s v="R1011"/>
    <n v="22"/>
  </r>
  <r>
    <s v="Id2137"/>
    <s v="  Charlie T"/>
    <n v="26.03"/>
    <n v="5.81"/>
    <x v="1"/>
    <s v="No"/>
    <s v="No"/>
    <n v="0"/>
    <s v="No"/>
    <x v="1"/>
    <s v="Prediabetes"/>
    <s v="14-Aug-2001"/>
    <n v="2102.2600000000002"/>
    <s v="tier - 3"/>
    <s v="tier - 2"/>
    <s v="R1019"/>
    <n v="22"/>
  </r>
  <r>
    <s v="Id2138"/>
    <s v="  Lauren"/>
    <n v="27.74"/>
    <n v="4.29"/>
    <x v="0"/>
    <s v="Yes"/>
    <s v="No"/>
    <n v="1"/>
    <s v="No"/>
    <x v="1"/>
    <s v="Normal"/>
    <s v="12-Jun-2004"/>
    <n v="2094.1"/>
    <s v="tier - 3"/>
    <s v="tier - 2"/>
    <s v="R1025"/>
    <n v="19"/>
  </r>
  <r>
    <s v="Id2139"/>
    <s v="  Arthur"/>
    <n v="32.11"/>
    <n v="4.03"/>
    <x v="1"/>
    <s v="Yes"/>
    <s v="No"/>
    <n v="2"/>
    <s v="No"/>
    <x v="0"/>
    <s v="Normal"/>
    <s v="26-Jul-2000"/>
    <n v="2055.3200000000002"/>
    <s v="tier - 3"/>
    <s v="tier - 3"/>
    <s v="R1012"/>
    <n v="23"/>
  </r>
  <r>
    <s v="Id2140"/>
    <s v="  Thomas"/>
    <n v="25.175000000000001"/>
    <n v="6.29"/>
    <x v="1"/>
    <s v="Yes"/>
    <s v="No"/>
    <n v="2"/>
    <s v="No"/>
    <x v="1"/>
    <s v="Prediabetes"/>
    <s v="2-Sep-2000"/>
    <n v="2045.69"/>
    <s v="tier - 3"/>
    <s v="tier - 3"/>
    <s v="R1012"/>
    <n v="23"/>
  </r>
  <r>
    <s v="Id2141"/>
    <s v="  Jennifer"/>
    <n v="39.49"/>
    <n v="4.4800000000000004"/>
    <x v="1"/>
    <s v="No"/>
    <s v="No"/>
    <n v="0"/>
    <s v="No"/>
    <x v="0"/>
    <s v="Normal"/>
    <s v="4-Aug-2001"/>
    <n v="2026.97"/>
    <s v="tier - 3"/>
    <s v="tier - 2"/>
    <s v="R1013"/>
    <n v="22"/>
  </r>
  <r>
    <s v="Id2142"/>
    <s v="  Tammy"/>
    <n v="34.869999999999997"/>
    <n v="5.51"/>
    <x v="1"/>
    <s v="No"/>
    <s v="No"/>
    <n v="0"/>
    <s v="No"/>
    <x v="0"/>
    <s v="Normal"/>
    <s v="6-Sep-2001"/>
    <n v="2020.55"/>
    <s v="tier - 3"/>
    <s v="tier - 2"/>
    <s v="R1013"/>
    <n v="22"/>
  </r>
  <r>
    <s v="Id2143"/>
    <s v="  Lena"/>
    <n v="34.6"/>
    <n v="4.5"/>
    <x v="1"/>
    <s v="No"/>
    <s v="No"/>
    <n v="0"/>
    <s v="No"/>
    <x v="0"/>
    <s v="Normal"/>
    <s v="1-Jul-2001"/>
    <n v="2020.18"/>
    <s v="tier - 3"/>
    <s v="tier - 1"/>
    <s v="R1011"/>
    <n v="22"/>
  </r>
  <r>
    <s v="Id2144"/>
    <s v="  Valentina"/>
    <n v="25.8"/>
    <n v="6.29"/>
    <x v="1"/>
    <s v="No"/>
    <s v="No"/>
    <n v="0"/>
    <s v="No"/>
    <x v="1"/>
    <s v="Prediabetes"/>
    <s v="14-Aug-2001"/>
    <n v="2007.95"/>
    <s v="tier - 3"/>
    <s v="tier - 2"/>
    <s v="R1011"/>
    <n v="22"/>
  </r>
  <r>
    <s v="Id2145"/>
    <s v="  Russell N"/>
    <n v="35.86"/>
    <n v="4.33"/>
    <x v="0"/>
    <s v="No"/>
    <s v="No"/>
    <n v="1"/>
    <s v="No"/>
    <x v="0"/>
    <s v="Normal"/>
    <s v="14-Sep-1998"/>
    <n v="1986.93"/>
    <s v="tier - 3"/>
    <s v="tier - 2"/>
    <s v="R1013"/>
    <n v="25"/>
  </r>
  <r>
    <s v="Id2146"/>
    <s v="  Scott R"/>
    <n v="40.47"/>
    <n v="11.15"/>
    <x v="0"/>
    <s v="No"/>
    <s v="No"/>
    <n v="0"/>
    <s v="No"/>
    <x v="0"/>
    <s v="Diabetes"/>
    <s v="29-Sep-2002"/>
    <n v="1984.45"/>
    <s v="tier - 3"/>
    <s v="tier - 3"/>
    <s v="R1016"/>
    <n v="21"/>
  </r>
  <r>
    <s v="Id2147"/>
    <s v="  Jose Francisco Sr"/>
    <n v="32.01"/>
    <n v="6.45"/>
    <x v="0"/>
    <s v="No"/>
    <s v="No"/>
    <n v="1"/>
    <s v="No"/>
    <x v="0"/>
    <s v="Prediabetes"/>
    <s v="29-Dec-1998"/>
    <n v="1981.58"/>
    <s v="tier - 3"/>
    <s v="tier - 1"/>
    <s v="R1013"/>
    <n v="25"/>
  </r>
  <r>
    <s v="Id2148"/>
    <s v="  Paul J"/>
    <n v="33"/>
    <n v="9.27"/>
    <x v="0"/>
    <s v="No"/>
    <s v="No"/>
    <n v="0"/>
    <s v="No"/>
    <x v="0"/>
    <s v="Diabetes"/>
    <s v="16-Jul-2002"/>
    <n v="1980.07"/>
    <s v="tier - 3"/>
    <s v="tier - 3"/>
    <s v="R1011"/>
    <n v="21"/>
  </r>
  <r>
    <s v="Id2149"/>
    <s v="  Adam"/>
    <n v="29.3"/>
    <n v="6.15"/>
    <x v="0"/>
    <s v="No"/>
    <s v="No"/>
    <n v="1"/>
    <s v="No"/>
    <x v="1"/>
    <s v="Prediabetes"/>
    <s v="29-Sep-1998"/>
    <n v="1977.82"/>
    <s v="tier - 3"/>
    <s v="tier - 1"/>
    <s v="R1011"/>
    <n v="25"/>
  </r>
  <r>
    <s v="Id2150"/>
    <s v="  Edward J"/>
    <n v="25.8"/>
    <n v="4.13"/>
    <x v="0"/>
    <s v="No"/>
    <s v="No"/>
    <n v="1"/>
    <s v="No"/>
    <x v="1"/>
    <s v="Normal"/>
    <s v="5-Oct-1998"/>
    <n v="1972.95"/>
    <s v="tier - 3"/>
    <s v="tier - 1"/>
    <s v="R1011"/>
    <n v="25"/>
  </r>
  <r>
    <s v="Id2151"/>
    <s v="  Patrick A"/>
    <n v="23.4"/>
    <n v="4.24"/>
    <x v="0"/>
    <s v="No"/>
    <s v="No"/>
    <n v="1"/>
    <s v="No"/>
    <x v="2"/>
    <s v="Normal"/>
    <s v="28-Sep-1998"/>
    <n v="1969.61"/>
    <s v="tier - 3"/>
    <s v="tier - 3"/>
    <s v="R1011"/>
    <n v="25"/>
  </r>
  <r>
    <s v="Id2152"/>
    <s v="  Geraint H"/>
    <n v="27.93"/>
    <n v="9.8800000000000008"/>
    <x v="0"/>
    <s v="No"/>
    <s v="No"/>
    <n v="0"/>
    <s v="No"/>
    <x v="1"/>
    <s v="Diabetes"/>
    <s v="29-Jul-2002"/>
    <n v="1967.02"/>
    <s v="tier - 3"/>
    <s v="tier - 2"/>
    <s v="R1016"/>
    <n v="21"/>
  </r>
  <r>
    <s v="Id2153"/>
    <s v="  Dj"/>
    <n v="22"/>
    <n v="9.5"/>
    <x v="0"/>
    <s v="No"/>
    <s v="No"/>
    <n v="0"/>
    <s v="No"/>
    <x v="2"/>
    <s v="Diabetes"/>
    <s v="7-Sep-2002"/>
    <n v="1964.78"/>
    <s v="tier - 3"/>
    <s v="tier - 1"/>
    <s v="R1011"/>
    <n v="21"/>
  </r>
  <r>
    <s v="Id2154"/>
    <s v="  Zachary A"/>
    <n v="36.86"/>
    <n v="4.97"/>
    <x v="1"/>
    <s v="No"/>
    <s v="No"/>
    <n v="0"/>
    <s v="No"/>
    <x v="0"/>
    <s v="Normal"/>
    <s v="9-Dec-2001"/>
    <n v="1917.32"/>
    <s v="tier - 3"/>
    <s v="tier - 2"/>
    <s v="R1012"/>
    <n v="22"/>
  </r>
  <r>
    <s v="Id2155"/>
    <s v="  Brian W"/>
    <n v="31.254999999999999"/>
    <n v="5.49"/>
    <x v="1"/>
    <s v="No"/>
    <s v="No"/>
    <n v="0"/>
    <s v="No"/>
    <x v="0"/>
    <s v="Normal"/>
    <s v="3-Aug-2001"/>
    <n v="1909.53"/>
    <s v="tier - 3"/>
    <s v="tier - 3"/>
    <s v="R1012"/>
    <n v="22"/>
  </r>
  <r>
    <s v="Id2156"/>
    <s v="  Joe"/>
    <n v="23.06"/>
    <n v="4.47"/>
    <x v="0"/>
    <s v="No"/>
    <s v="No"/>
    <n v="0"/>
    <s v="No"/>
    <x v="2"/>
    <s v="Normal"/>
    <s v="6-Oct-1994"/>
    <n v="1908.9"/>
    <s v="tier - 3"/>
    <s v="tier - 3"/>
    <s v="R1013"/>
    <n v="29"/>
  </r>
  <r>
    <s v="Id2157"/>
    <s v="  Stephen"/>
    <n v="28.975000000000001"/>
    <n v="4.34"/>
    <x v="1"/>
    <s v="No"/>
    <s v="No"/>
    <n v="0"/>
    <s v="No"/>
    <x v="1"/>
    <s v="Normal"/>
    <s v="10-Aug-2001"/>
    <n v="1906.36"/>
    <s v="tier - 3"/>
    <s v="tier - 1"/>
    <s v="R1012"/>
    <n v="22"/>
  </r>
  <r>
    <s v="Id2158"/>
    <s v="  Ellen L"/>
    <n v="33.299999999999997"/>
    <n v="9.49"/>
    <x v="0"/>
    <s v="No"/>
    <s v="No"/>
    <n v="0"/>
    <s v="No"/>
    <x v="0"/>
    <s v="Diabetes"/>
    <s v="21-Aug-2002"/>
    <n v="1880.49"/>
    <s v="tier - 3"/>
    <s v="tier - 1"/>
    <s v="R1011"/>
    <n v="21"/>
  </r>
  <r>
    <s v="Id2159"/>
    <s v="  Cindy"/>
    <n v="33"/>
    <n v="10.16"/>
    <x v="0"/>
    <s v="No"/>
    <s v="No"/>
    <n v="0"/>
    <s v="No"/>
    <x v="0"/>
    <s v="Diabetes"/>
    <s v="29-Aug-2002"/>
    <n v="1880.07"/>
    <s v="tier - 3"/>
    <s v="tier - 2"/>
    <s v="R1013"/>
    <n v="21"/>
  </r>
  <r>
    <s v="Id2160"/>
    <s v="  Abigail R"/>
    <n v="31.46"/>
    <n v="11.19"/>
    <x v="0"/>
    <s v="No"/>
    <s v="No"/>
    <n v="0"/>
    <s v="No"/>
    <x v="0"/>
    <s v="Diabetes"/>
    <s v="29-Oct-2002"/>
    <n v="1877.93"/>
    <s v="tier - 3"/>
    <s v="tier - 1"/>
    <s v="R1013"/>
    <n v="21"/>
  </r>
  <r>
    <s v="Id2161"/>
    <s v="  Amy L"/>
    <n v="29.6"/>
    <n v="11.03"/>
    <x v="0"/>
    <s v="No"/>
    <s v="No"/>
    <n v="0"/>
    <s v="No"/>
    <x v="1"/>
    <s v="Diabetes"/>
    <s v="22-Sep-2002"/>
    <n v="1875.34"/>
    <s v="tier - 3"/>
    <s v="tier - 2"/>
    <s v="R1011"/>
    <n v="21"/>
  </r>
  <r>
    <s v="Id2162"/>
    <s v="  Amy"/>
    <n v="22.05"/>
    <n v="4.43"/>
    <x v="1"/>
    <s v="No"/>
    <s v="No"/>
    <n v="0"/>
    <s v="No"/>
    <x v="2"/>
    <s v="Normal"/>
    <s v="2-Jul-1996"/>
    <n v="1865.98"/>
    <s v="tier - 3"/>
    <s v="tier - 3"/>
    <s v="R1012"/>
    <n v="27"/>
  </r>
  <r>
    <s v="Id2163"/>
    <s v="  Grace H"/>
    <n v="27.06"/>
    <n v="6.14"/>
    <x v="0"/>
    <s v="Yes"/>
    <s v="No"/>
    <n v="1"/>
    <s v="No"/>
    <x v="1"/>
    <s v="Prediabetes"/>
    <s v="27-Dec-2004"/>
    <n v="1863.45"/>
    <s v="tier - 3"/>
    <s v="tier - 1"/>
    <s v="R1025"/>
    <n v="19"/>
  </r>
  <r>
    <s v="Id2164"/>
    <s v="  Caitie J"/>
    <n v="20.49"/>
    <n v="4.87"/>
    <x v="0"/>
    <s v="No"/>
    <s v="No"/>
    <n v="0"/>
    <s v="No"/>
    <x v="2"/>
    <s v="Normal"/>
    <s v="6-Dec-1994"/>
    <n v="1850.55"/>
    <s v="tier - 3"/>
    <s v="tier - 2"/>
    <s v="R1012"/>
    <n v="29"/>
  </r>
  <r>
    <s v="Id2165"/>
    <s v="  Benjamin"/>
    <n v="28.4"/>
    <n v="4.3"/>
    <x v="0"/>
    <s v="No"/>
    <s v="Yes"/>
    <n v="1"/>
    <s v="No"/>
    <x v="1"/>
    <s v="Normal"/>
    <s v="20-Jul-2003"/>
    <n v="1842.52"/>
    <s v="tier - 3"/>
    <s v="tier - 2"/>
    <s v="R1011"/>
    <n v="20"/>
  </r>
  <r>
    <s v="Id2166"/>
    <s v="  Ian T"/>
    <n v="41.91"/>
    <n v="6.19"/>
    <x v="0"/>
    <s v="No"/>
    <s v="No"/>
    <n v="0"/>
    <s v="No"/>
    <x v="0"/>
    <s v="Prediabetes"/>
    <s v="12-Dec-1999"/>
    <n v="1837.28"/>
    <s v="tier - 3"/>
    <s v="tier - 2"/>
    <s v="R1013"/>
    <n v="24"/>
  </r>
  <r>
    <s v="Id2167"/>
    <s v="  Tadese"/>
    <n v="24.6"/>
    <n v="6.19"/>
    <x v="0"/>
    <s v="No"/>
    <s v="Yes"/>
    <n v="1"/>
    <s v="No"/>
    <x v="2"/>
    <s v="Prediabetes"/>
    <s v="4-Aug-2003"/>
    <n v="1837.24"/>
    <s v="tier - 3"/>
    <s v="tier - 2"/>
    <s v="R1011"/>
    <n v="20"/>
  </r>
  <r>
    <s v="Id2168"/>
    <s v="  Jonathan"/>
    <n v="20.9"/>
    <n v="5.12"/>
    <x v="0"/>
    <s v="No"/>
    <s v="Yes"/>
    <n v="1"/>
    <s v="No"/>
    <x v="2"/>
    <s v="Normal"/>
    <s v="11-Aug-2003"/>
    <n v="1832.09"/>
    <s v="tier - 3"/>
    <s v="tier - 3"/>
    <s v="R1011"/>
    <n v="20"/>
  </r>
  <r>
    <s v="Id2169"/>
    <s v="  Dathan"/>
    <n v="34.4"/>
    <n v="4.04"/>
    <x v="0"/>
    <s v="No"/>
    <s v="No"/>
    <n v="0"/>
    <s v="No"/>
    <x v="0"/>
    <s v="Normal"/>
    <s v="1-Oct-1999"/>
    <n v="1826.84"/>
    <s v="tier - 3"/>
    <s v="tier - 2"/>
    <s v="R1011"/>
    <n v="24"/>
  </r>
  <r>
    <s v="Id2170"/>
    <s v="  Eric"/>
    <n v="32.56"/>
    <n v="5.36"/>
    <x v="0"/>
    <s v="No"/>
    <s v="No"/>
    <n v="0"/>
    <s v="No"/>
    <x v="0"/>
    <s v="Normal"/>
    <s v="17-Nov-1999"/>
    <n v="1824.29"/>
    <s v="tier - 3"/>
    <s v="tier - 3"/>
    <s v="R1013"/>
    <n v="24"/>
  </r>
  <r>
    <s v="Id2171"/>
    <s v="  Allison M"/>
    <n v="27.98"/>
    <n v="4.38"/>
    <x v="0"/>
    <s v="Yes"/>
    <s v="No"/>
    <n v="1"/>
    <s v="No"/>
    <x v="1"/>
    <s v="Normal"/>
    <s v="19-Aug-2004"/>
    <n v="1822.54"/>
    <s v="tier - 3"/>
    <s v="tier - 1"/>
    <s v="R1012"/>
    <n v="19"/>
  </r>
  <r>
    <s v="Id2172"/>
    <s v="  Paul"/>
    <n v="26.51"/>
    <n v="4.58"/>
    <x v="0"/>
    <s v="No"/>
    <s v="No"/>
    <n v="0"/>
    <s v="No"/>
    <x v="1"/>
    <s v="Normal"/>
    <s v="25-Sep-1999"/>
    <n v="1815.88"/>
    <s v="tier - 3"/>
    <s v="tier - 3"/>
    <s v="R1013"/>
    <n v="24"/>
  </r>
  <r>
    <s v="Id2173"/>
    <s v="  Aaron R"/>
    <n v="29.734999999999999"/>
    <n v="11.92"/>
    <x v="0"/>
    <s v="No"/>
    <s v="No"/>
    <n v="0"/>
    <s v="No"/>
    <x v="1"/>
    <s v="Diabetes"/>
    <s v="13-Dec-2002"/>
    <n v="1769.53"/>
    <s v="tier - 3"/>
    <s v="tier - 3"/>
    <s v="R1012"/>
    <n v="21"/>
  </r>
  <r>
    <s v="Id2174"/>
    <s v="  Caitlin H"/>
    <n v="40.5"/>
    <n v="5.4"/>
    <x v="0"/>
    <s v="No"/>
    <s v="Yes"/>
    <n v="1"/>
    <s v="No"/>
    <x v="0"/>
    <s v="Normal"/>
    <s v="19-Nov-2003"/>
    <n v="1759.34"/>
    <s v="tier - 3"/>
    <s v="tier - 1"/>
    <s v="R1011"/>
    <n v="20"/>
  </r>
  <r>
    <s v="Id2175"/>
    <s v="  Harald E"/>
    <n v="25.64"/>
    <n v="4.76"/>
    <x v="0"/>
    <s v="No"/>
    <s v="No"/>
    <n v="1"/>
    <s v="No"/>
    <x v="1"/>
    <s v="Normal"/>
    <s v="7-Oct-1998"/>
    <n v="1756.6"/>
    <s v="tier - 3"/>
    <s v="tier - 3"/>
    <s v="R1013"/>
    <n v="25"/>
  </r>
  <r>
    <s v="Id2176"/>
    <s v="  Siobhan A"/>
    <n v="32.9"/>
    <n v="4.78"/>
    <x v="0"/>
    <s v="No"/>
    <s v="Yes"/>
    <n v="1"/>
    <s v="No"/>
    <x v="0"/>
    <s v="Normal"/>
    <s v="26-Sep-2003"/>
    <n v="1748.77"/>
    <s v="tier - 3"/>
    <s v="tier - 1"/>
    <s v="R1011"/>
    <n v="20"/>
  </r>
  <r>
    <s v="Id2177"/>
    <s v="  Andrea J"/>
    <n v="29.8"/>
    <n v="4.26"/>
    <x v="0"/>
    <s v="No"/>
    <s v="Yes"/>
    <n v="1"/>
    <s v="No"/>
    <x v="1"/>
    <s v="Normal"/>
    <s v="28-Jul-2003"/>
    <n v="1744.47"/>
    <s v="tier - 3"/>
    <s v="tier - 1"/>
    <s v="R1011"/>
    <n v="20"/>
  </r>
  <r>
    <s v="Id2178"/>
    <s v="  Marie"/>
    <n v="28.9"/>
    <n v="5.85"/>
    <x v="0"/>
    <s v="No"/>
    <s v="Yes"/>
    <n v="1"/>
    <s v="No"/>
    <x v="1"/>
    <s v="Prediabetes"/>
    <s v="25-Jul-2003"/>
    <n v="1743.21"/>
    <s v="tier - 3"/>
    <s v="tier - 1"/>
    <s v="R1011"/>
    <n v="20"/>
  </r>
  <r>
    <s v="Id2179"/>
    <s v="  Rachel A"/>
    <n v="24.7"/>
    <n v="5.32"/>
    <x v="0"/>
    <s v="No"/>
    <s v="Yes"/>
    <n v="1"/>
    <s v="No"/>
    <x v="2"/>
    <s v="Normal"/>
    <s v="14-Nov-2003"/>
    <n v="1737.38"/>
    <s v="tier - 3"/>
    <s v="tier - 2"/>
    <s v="R1011"/>
    <n v="20"/>
  </r>
  <r>
    <s v="Id2180"/>
    <s v="  Emma"/>
    <n v="20.6"/>
    <n v="5.14"/>
    <x v="0"/>
    <s v="No"/>
    <s v="Yes"/>
    <n v="1"/>
    <s v="No"/>
    <x v="2"/>
    <s v="Normal"/>
    <s v="9-Nov-2003"/>
    <n v="1731.68"/>
    <s v="tier - 3"/>
    <s v="tier - 2"/>
    <s v="R1011"/>
    <n v="20"/>
  </r>
  <r>
    <s v="Id2181"/>
    <s v="  Kiersten"/>
    <n v="18.600000000000001"/>
    <n v="5"/>
    <x v="0"/>
    <s v="No"/>
    <s v="Yes"/>
    <n v="1"/>
    <s v="No"/>
    <x v="2"/>
    <s v="Normal"/>
    <s v="1-Sep-2003"/>
    <n v="1728.9"/>
    <s v="tier - 3"/>
    <s v="tier - 2"/>
    <s v="R1011"/>
    <n v="20"/>
  </r>
  <r>
    <s v="Id2182"/>
    <s v="  Rachael"/>
    <n v="17.8"/>
    <n v="4.55"/>
    <x v="0"/>
    <s v="No"/>
    <s v="Yes"/>
    <n v="1"/>
    <s v="No"/>
    <x v="3"/>
    <s v="Normal"/>
    <s v="21-Nov-2003"/>
    <n v="1727.79"/>
    <s v="tier - 3"/>
    <s v="tier - 3"/>
    <s v="R1011"/>
    <n v="20"/>
  </r>
  <r>
    <s v="Id2183"/>
    <s v="  Timothy P"/>
    <n v="35.200000000000003"/>
    <n v="5.97"/>
    <x v="0"/>
    <s v="Yes"/>
    <s v="No"/>
    <n v="1"/>
    <s v="No"/>
    <x v="0"/>
    <s v="Prediabetes"/>
    <s v="9-Sep-2004"/>
    <n v="1727.54"/>
    <s v="tier - 3"/>
    <s v="tier - 1"/>
    <s v="R1013"/>
    <n v="19"/>
  </r>
  <r>
    <s v="Id2184"/>
    <s v="  Lelisa"/>
    <n v="33.770000000000003"/>
    <n v="4.0199999999999996"/>
    <x v="0"/>
    <s v="Yes"/>
    <s v="No"/>
    <n v="1"/>
    <s v="No"/>
    <x v="0"/>
    <s v="Normal"/>
    <s v="21-Oct-2004"/>
    <n v="1725.55"/>
    <s v="tier - 3"/>
    <s v="tier - 2"/>
    <s v="R1013"/>
    <n v="19"/>
  </r>
  <r>
    <s v="Id2185"/>
    <s v="  Nate"/>
    <n v="30.03"/>
    <n v="4.04"/>
    <x v="0"/>
    <s v="Yes"/>
    <s v="No"/>
    <n v="1"/>
    <s v="No"/>
    <x v="0"/>
    <s v="Normal"/>
    <s v="11-Sep-2004"/>
    <n v="1720.35"/>
    <s v="tier - 3"/>
    <s v="tier - 3"/>
    <s v="R1013"/>
    <n v="19"/>
  </r>
  <r>
    <s v="Id2186"/>
    <s v="  Chris C"/>
    <n v="29.37"/>
    <n v="5.54"/>
    <x v="0"/>
    <s v="Yes"/>
    <s v="No"/>
    <n v="1"/>
    <s v="No"/>
    <x v="1"/>
    <s v="Normal"/>
    <s v="10-Jun-2004"/>
    <n v="1719.44"/>
    <s v="tier - 3"/>
    <s v="tier - 3"/>
    <s v="R1013"/>
    <n v="19"/>
  </r>
  <r>
    <s v="Id2187"/>
    <s v="  Scott"/>
    <n v="28.5"/>
    <n v="4.03"/>
    <x v="0"/>
    <s v="Yes"/>
    <s v="No"/>
    <n v="1"/>
    <s v="No"/>
    <x v="1"/>
    <s v="Normal"/>
    <s v="21-Sep-2004"/>
    <n v="1712.23"/>
    <s v="tier - 3"/>
    <s v="tier - 1"/>
    <s v="R1016"/>
    <n v="19"/>
  </r>
  <r>
    <s v="Id2188"/>
    <s v="  Kevin"/>
    <n v="23.32"/>
    <n v="5.62"/>
    <x v="0"/>
    <s v="Yes"/>
    <s v="No"/>
    <n v="1"/>
    <s v="No"/>
    <x v="2"/>
    <s v="Normal"/>
    <s v="19-Sep-2004"/>
    <n v="1711.03"/>
    <s v="tier - 3"/>
    <s v="tier - 3"/>
    <s v="R1013"/>
    <n v="19"/>
  </r>
  <r>
    <s v="Id2189"/>
    <s v="  Erik C"/>
    <n v="26.125"/>
    <n v="5.27"/>
    <x v="0"/>
    <s v="Yes"/>
    <s v="No"/>
    <n v="1"/>
    <s v="No"/>
    <x v="1"/>
    <s v="Normal"/>
    <s v="12-Dec-2004"/>
    <n v="1708.93"/>
    <s v="tier - 3"/>
    <s v="tier - 1"/>
    <s v="R1019"/>
    <n v="19"/>
  </r>
  <r>
    <s v="Id2190"/>
    <s v="  Shawn C"/>
    <n v="25.46"/>
    <n v="5.18"/>
    <x v="0"/>
    <s v="Yes"/>
    <s v="No"/>
    <n v="1"/>
    <s v="No"/>
    <x v="1"/>
    <s v="Normal"/>
    <s v="17-Oct-2004"/>
    <n v="1708"/>
    <s v="tier - 3"/>
    <s v="tier - 2"/>
    <s v="R1016"/>
    <n v="19"/>
  </r>
  <r>
    <s v="Id2191"/>
    <s v="  Vajin L"/>
    <n v="23.75"/>
    <n v="5.27"/>
    <x v="0"/>
    <s v="Yes"/>
    <s v="No"/>
    <n v="1"/>
    <s v="No"/>
    <x v="2"/>
    <s v="Normal"/>
    <s v="6-Dec-2004"/>
    <n v="1705.62"/>
    <s v="tier - 2"/>
    <s v="tier - 2"/>
    <s v="R1015"/>
    <n v="19"/>
  </r>
  <r>
    <s v="Id2192"/>
    <s v="  John K"/>
    <n v="23.085000000000001"/>
    <n v="5.62"/>
    <x v="0"/>
    <s v="Yes"/>
    <s v="No"/>
    <n v="1"/>
    <s v="No"/>
    <x v="2"/>
    <s v="Normal"/>
    <s v="14-Dec-2004"/>
    <n v="1704.7"/>
    <s v="tier - 2"/>
    <s v="tier - 3"/>
    <s v="R1018"/>
    <n v="19"/>
  </r>
  <r>
    <s v="Id2193"/>
    <s v="  Kevin J"/>
    <n v="22.99"/>
    <n v="5.0599999999999996"/>
    <x v="0"/>
    <s v="Yes"/>
    <s v="No"/>
    <n v="1"/>
    <s v="No"/>
    <x v="2"/>
    <s v="Normal"/>
    <s v="7-Nov-2004"/>
    <n v="1704.57"/>
    <s v="tier - 2"/>
    <s v="tier - 1"/>
    <s v="R1016"/>
    <n v="19"/>
  </r>
  <r>
    <s v="Id2194"/>
    <s v="  Kirby W"/>
    <n v="21.47"/>
    <n v="4.6900000000000004"/>
    <x v="0"/>
    <s v="Yes"/>
    <s v="No"/>
    <n v="1"/>
    <s v="No"/>
    <x v="2"/>
    <s v="Normal"/>
    <s v="10-Dec-2004"/>
    <n v="1702.46"/>
    <s v="tier - 2"/>
    <s v="tier - 3"/>
    <s v="R1019"/>
    <n v="19"/>
  </r>
  <r>
    <s v="Id2195"/>
    <s v="  J A"/>
    <n v="15.96"/>
    <n v="5.44"/>
    <x v="0"/>
    <s v="Yes"/>
    <s v="No"/>
    <n v="1"/>
    <s v="No"/>
    <x v="3"/>
    <s v="Normal"/>
    <s v="17-Nov-2004"/>
    <n v="1694.8"/>
    <s v="tier - 2"/>
    <s v="tier - 2"/>
    <s v="R1015"/>
    <n v="19"/>
  </r>
  <r>
    <s v="Id2196"/>
    <s v="  Dustin G"/>
    <n v="39.5"/>
    <n v="5.05"/>
    <x v="0"/>
    <s v="Yes"/>
    <s v="No"/>
    <n v="1"/>
    <s v="No"/>
    <x v="0"/>
    <s v="Normal"/>
    <s v="21-Oct-2000"/>
    <n v="1682.6"/>
    <s v="tier - 2"/>
    <s v="tier - 2"/>
    <s v="R1011"/>
    <n v="23"/>
  </r>
  <r>
    <s v="Id2197"/>
    <s v="  Anthony G"/>
    <n v="33.770000000000003"/>
    <n v="6"/>
    <x v="0"/>
    <s v="Yes"/>
    <s v="No"/>
    <n v="1"/>
    <s v="No"/>
    <x v="0"/>
    <s v="Prediabetes"/>
    <s v="10-Jun-2000"/>
    <n v="1674.63"/>
    <s v="tier - 2"/>
    <s v="tier - 2"/>
    <s v="R1013"/>
    <n v="23"/>
  </r>
  <r>
    <s v="Id2198"/>
    <s v="  Ryan"/>
    <n v="26.84"/>
    <n v="5.99"/>
    <x v="1"/>
    <s v="Yes"/>
    <s v="No"/>
    <n v="1"/>
    <s v="No"/>
    <x v="1"/>
    <s v="Prediabetes"/>
    <s v="23-Oct-2000"/>
    <n v="1665"/>
    <s v="tier - 2"/>
    <s v="tier - 2"/>
    <s v="R1013"/>
    <n v="23"/>
  </r>
  <r>
    <s v="Id2199"/>
    <s v="  Eric N"/>
    <n v="35.53"/>
    <n v="4.3600000000000003"/>
    <x v="0"/>
    <s v="No"/>
    <s v="Yes"/>
    <n v="1"/>
    <s v="No"/>
    <x v="0"/>
    <s v="Normal"/>
    <s v="30-Dec-2003"/>
    <n v="1646.43"/>
    <s v="tier - 2"/>
    <s v="tier - 1"/>
    <s v="R1012"/>
    <n v="20"/>
  </r>
  <r>
    <s v="Id2200"/>
    <s v="  Connor"/>
    <n v="30.59"/>
    <n v="4.41"/>
    <x v="0"/>
    <s v="No"/>
    <s v="Yes"/>
    <n v="1"/>
    <s v="No"/>
    <x v="0"/>
    <s v="Normal"/>
    <s v="21-Aug-2003"/>
    <n v="1639.56"/>
    <s v="tier - 2"/>
    <s v="tier - 2"/>
    <s v="R1012"/>
    <n v="20"/>
  </r>
  <r>
    <s v="Id2201"/>
    <s v="  Patrick H"/>
    <n v="30.59"/>
    <n v="4.17"/>
    <x v="0"/>
    <s v="No"/>
    <s v="Yes"/>
    <n v="1"/>
    <s v="No"/>
    <x v="0"/>
    <s v="Normal"/>
    <s v="16-Sep-2003"/>
    <n v="1639.56"/>
    <s v="tier - 2"/>
    <s v="tier - 2"/>
    <s v="R1012"/>
    <n v="20"/>
  </r>
  <r>
    <s v="Id2202"/>
    <s v="  Tyler"/>
    <n v="27.835000000000001"/>
    <n v="4.4400000000000004"/>
    <x v="0"/>
    <s v="No"/>
    <s v="Yes"/>
    <n v="1"/>
    <s v="No"/>
    <x v="1"/>
    <s v="Normal"/>
    <s v="30-Dec-2003"/>
    <n v="1635.73"/>
    <s v="tier - 2"/>
    <s v="tier - 3"/>
    <s v="R1012"/>
    <n v="20"/>
  </r>
  <r>
    <s v="Id2203"/>
    <s v="  Deborah L"/>
    <n v="40.26"/>
    <n v="5.52"/>
    <x v="0"/>
    <s v="Yes"/>
    <s v="No"/>
    <n v="1"/>
    <s v="No"/>
    <x v="0"/>
    <s v="Normal"/>
    <s v="13-Jun-2004"/>
    <n v="1634.57"/>
    <s v="tier - 2"/>
    <s v="tier - 2"/>
    <s v="R1013"/>
    <n v="19"/>
  </r>
  <r>
    <s v="Id2204"/>
    <s v="  Andrea K"/>
    <n v="39.82"/>
    <n v="6.01"/>
    <x v="0"/>
    <s v="Yes"/>
    <s v="No"/>
    <n v="1"/>
    <s v="No"/>
    <x v="0"/>
    <s v="Prediabetes"/>
    <s v="8-Aug-2004"/>
    <n v="1633.96"/>
    <s v="tier - 2"/>
    <s v="tier - 1"/>
    <s v="R1013"/>
    <n v="19"/>
  </r>
  <r>
    <s v="Id2205"/>
    <s v="  Elleree"/>
    <n v="39.159999999999997"/>
    <n v="5.81"/>
    <x v="0"/>
    <s v="Yes"/>
    <s v="No"/>
    <n v="1"/>
    <s v="No"/>
    <x v="0"/>
    <s v="Prediabetes"/>
    <s v="13-Dec-2004"/>
    <n v="1633.04"/>
    <s v="tier - 2"/>
    <s v="tier - 2"/>
    <s v="R1013"/>
    <n v="19"/>
  </r>
  <r>
    <s v="Id2206"/>
    <s v="  Brandon J"/>
    <n v="25.555"/>
    <n v="4.37"/>
    <x v="0"/>
    <s v="No"/>
    <s v="Yes"/>
    <n v="1"/>
    <s v="No"/>
    <x v="1"/>
    <s v="Normal"/>
    <s v="16-Sep-2003"/>
    <n v="1632.56"/>
    <s v="tier - 2"/>
    <s v="tier - 2"/>
    <s v="R1012"/>
    <n v="20"/>
  </r>
  <r>
    <s v="Id2207"/>
    <s v="  Steve"/>
    <n v="25.175000000000001"/>
    <n v="5.74"/>
    <x v="0"/>
    <s v="No"/>
    <s v="Yes"/>
    <n v="1"/>
    <s v="No"/>
    <x v="1"/>
    <s v="Prediabetes"/>
    <s v="3-Oct-2003"/>
    <n v="1632.04"/>
    <s v="tier - 2"/>
    <s v="tier - 2"/>
    <s v="R1012"/>
    <n v="20"/>
  </r>
  <r>
    <s v="Id2208"/>
    <s v="  Nina Wavik Sr"/>
    <n v="38.28"/>
    <n v="5.39"/>
    <x v="0"/>
    <s v="Yes"/>
    <s v="No"/>
    <n v="1"/>
    <s v="No"/>
    <x v="0"/>
    <s v="Normal"/>
    <s v="9-Jul-2004"/>
    <n v="1631.82"/>
    <s v="tier - 2"/>
    <s v="tier - 1"/>
    <s v="R1013"/>
    <n v="19"/>
  </r>
  <r>
    <s v="Id2209"/>
    <s v="  Dani"/>
    <n v="38.17"/>
    <n v="4.07"/>
    <x v="0"/>
    <s v="Yes"/>
    <s v="No"/>
    <n v="1"/>
    <s v="No"/>
    <x v="0"/>
    <s v="Normal"/>
    <s v="5-Dec-2004"/>
    <n v="1631.67"/>
    <s v="tier - 2"/>
    <s v="tier - 3"/>
    <s v="R1013"/>
    <n v="19"/>
  </r>
  <r>
    <s v="Id2210"/>
    <s v="  Jennifer A"/>
    <n v="36.85"/>
    <n v="5.49"/>
    <x v="0"/>
    <s v="Yes"/>
    <s v="No"/>
    <n v="1"/>
    <s v="No"/>
    <x v="0"/>
    <s v="Normal"/>
    <s v="4-Oct-2004"/>
    <n v="1629.83"/>
    <s v="tier - 2"/>
    <s v="tier - 2"/>
    <s v="R1013"/>
    <n v="19"/>
  </r>
  <r>
    <s v="Id2211"/>
    <s v="  Martin"/>
    <n v="22.61"/>
    <n v="5.68"/>
    <x v="0"/>
    <s v="No"/>
    <s v="Yes"/>
    <n v="1"/>
    <s v="No"/>
    <x v="2"/>
    <s v="Normal"/>
    <s v="17-Jul-2003"/>
    <n v="1628.47"/>
    <s v="tier - 2"/>
    <s v="tier - 1"/>
    <s v="R1012"/>
    <n v="20"/>
  </r>
  <r>
    <s v="Id2212"/>
    <s v="  Steve"/>
    <n v="21.754999999999999"/>
    <n v="6.09"/>
    <x v="0"/>
    <s v="No"/>
    <s v="Yes"/>
    <n v="1"/>
    <s v="No"/>
    <x v="2"/>
    <s v="Prediabetes"/>
    <s v="4-Dec-2003"/>
    <n v="1627.28"/>
    <s v="tier - 2"/>
    <s v="tier - 2"/>
    <s v="R1012"/>
    <n v="20"/>
  </r>
  <r>
    <s v="Id2213"/>
    <s v="  Christopher"/>
    <n v="20.425000000000001"/>
    <n v="5.53"/>
    <x v="0"/>
    <s v="No"/>
    <s v="Yes"/>
    <n v="1"/>
    <s v="No"/>
    <x v="2"/>
    <s v="Normal"/>
    <s v="9-Sep-2003"/>
    <n v="1625.43"/>
    <s v="tier - 2"/>
    <s v="tier - 3"/>
    <s v="R1012"/>
    <n v="20"/>
  </r>
  <r>
    <s v="Id2214"/>
    <s v="  Kathryn M"/>
    <n v="31.35"/>
    <n v="4.28"/>
    <x v="0"/>
    <s v="Yes"/>
    <s v="No"/>
    <n v="1"/>
    <s v="No"/>
    <x v="0"/>
    <s v="Normal"/>
    <s v="25-Jul-2004"/>
    <n v="1622.19"/>
    <s v="tier - 2"/>
    <s v="tier - 1"/>
    <s v="R1013"/>
    <n v="19"/>
  </r>
  <r>
    <s v="Id2215"/>
    <s v="  Emily"/>
    <n v="31.13"/>
    <n v="6.01"/>
    <x v="0"/>
    <s v="Yes"/>
    <s v="No"/>
    <n v="1"/>
    <s v="No"/>
    <x v="0"/>
    <s v="Prediabetes"/>
    <s v="21-Aug-2004"/>
    <n v="1621.88"/>
    <s v="tier - 2"/>
    <s v="tier - 2"/>
    <s v="R1013"/>
    <n v="19"/>
  </r>
  <r>
    <s v="Id2216"/>
    <s v="  Trent A"/>
    <n v="17.48"/>
    <n v="4.59"/>
    <x v="0"/>
    <s v="No"/>
    <s v="Yes"/>
    <n v="1"/>
    <s v="No"/>
    <x v="3"/>
    <s v="Normal"/>
    <s v="14-Sep-2003"/>
    <n v="1621.34"/>
    <s v="tier - 2"/>
    <s v="tier - 2"/>
    <s v="R1012"/>
    <n v="20"/>
  </r>
  <r>
    <s v="Id2217"/>
    <s v="  Jennifer E"/>
    <n v="22.57"/>
    <n v="5.8"/>
    <x v="1"/>
    <s v="No"/>
    <s v="No"/>
    <n v="1"/>
    <s v="No"/>
    <x v="2"/>
    <s v="Prediabetes"/>
    <s v="5-Aug-1995"/>
    <n v="1617.16"/>
    <s v="tier - 2"/>
    <s v="tier - 1"/>
    <s v="R1013"/>
    <n v="28"/>
  </r>
  <r>
    <s v="Id2218"/>
    <s v="  Polly"/>
    <n v="26.73"/>
    <n v="5.08"/>
    <x v="0"/>
    <s v="Yes"/>
    <s v="No"/>
    <n v="1"/>
    <s v="No"/>
    <x v="1"/>
    <s v="Normal"/>
    <s v="22-Jul-2004"/>
    <n v="1615.77"/>
    <s v="tier - 2"/>
    <s v="tier - 1"/>
    <s v="R1013"/>
    <n v="19"/>
  </r>
  <r>
    <s v="Id2219"/>
    <s v="  Elizabeth"/>
    <n v="20.79"/>
    <n v="5.84"/>
    <x v="0"/>
    <s v="Yes"/>
    <s v="No"/>
    <n v="1"/>
    <s v="No"/>
    <x v="2"/>
    <s v="Prediabetes"/>
    <s v="19-Nov-2004"/>
    <n v="1607.51"/>
    <s v="tier - 2"/>
    <s v="tier - 3"/>
    <s v="R1013"/>
    <n v="19"/>
  </r>
  <r>
    <s v="Id2220"/>
    <s v="  Tiffany A"/>
    <n v="20.149999999999999"/>
    <n v="4.1500000000000004"/>
    <x v="0"/>
    <s v="No"/>
    <s v="No"/>
    <n v="1"/>
    <s v="No"/>
    <x v="2"/>
    <s v="Normal"/>
    <s v="22-Sep-1992"/>
    <n v="1566.88"/>
    <s v="tier - 2"/>
    <s v="tier - 1"/>
    <s v="R1013"/>
    <n v="31"/>
  </r>
  <r>
    <s v="Id2221"/>
    <s v="  Cole"/>
    <n v="36.85"/>
    <n v="4.3600000000000003"/>
    <x v="1"/>
    <s v="No"/>
    <s v="No"/>
    <n v="0"/>
    <s v="No"/>
    <x v="0"/>
    <s v="Normal"/>
    <s v="5-Dec-2001"/>
    <n v="1534.3"/>
    <s v="tier - 2"/>
    <s v="tier - 2"/>
    <s v="R1013"/>
    <n v="22"/>
  </r>
  <r>
    <s v="Id2222"/>
    <s v="  Matthew T"/>
    <n v="35.53"/>
    <n v="4.55"/>
    <x v="1"/>
    <s v="No"/>
    <s v="No"/>
    <n v="0"/>
    <s v="No"/>
    <x v="0"/>
    <s v="Normal"/>
    <s v="2-Jun-2001"/>
    <n v="1532.47"/>
    <s v="tier - 2"/>
    <s v="tier - 2"/>
    <s v="R1013"/>
    <n v="22"/>
  </r>
  <r>
    <s v="Id2223"/>
    <s v="  Zachary"/>
    <n v="31.1"/>
    <n v="4.37"/>
    <x v="1"/>
    <s v="No"/>
    <s v="No"/>
    <n v="0"/>
    <s v="No"/>
    <x v="0"/>
    <s v="Normal"/>
    <s v="7-Jul-2001"/>
    <n v="1526.31"/>
    <s v="tier - 2"/>
    <s v="tier - 3"/>
    <s v="R1011"/>
    <n v="22"/>
  </r>
  <r>
    <s v="Id2224"/>
    <s v="  Matthew T"/>
    <n v="23.21"/>
    <n v="5.24"/>
    <x v="1"/>
    <s v="No"/>
    <s v="No"/>
    <n v="0"/>
    <s v="No"/>
    <x v="2"/>
    <s v="Normal"/>
    <s v="25-Aug-2001"/>
    <n v="1515.34"/>
    <s v="tier - 2"/>
    <s v="tier - 3"/>
    <s v="R1013"/>
    <n v="22"/>
  </r>
  <r>
    <s v="Id2225"/>
    <s v="  Pat"/>
    <n v="18.36"/>
    <n v="5.96"/>
    <x v="0"/>
    <s v="No"/>
    <s v="No"/>
    <n v="1"/>
    <s v="No"/>
    <x v="3"/>
    <s v="Prediabetes"/>
    <s v="19-Jun-1998"/>
    <n v="1497"/>
    <s v="tier - 2"/>
    <s v="tier - 2"/>
    <s v="R1013"/>
    <n v="25"/>
  </r>
  <r>
    <s v="Id2226"/>
    <s v="  Ashley"/>
    <n v="15.92"/>
    <n v="4.76"/>
    <x v="1"/>
    <s v="No"/>
    <s v="No"/>
    <n v="1"/>
    <s v="No"/>
    <x v="3"/>
    <s v="Normal"/>
    <s v="7-Oct-1995"/>
    <n v="1493"/>
    <s v="tier - 2"/>
    <s v="tier - 3"/>
    <s v="R1013"/>
    <n v="28"/>
  </r>
  <r>
    <s v="Id2227"/>
    <s v="  Elizabeth A"/>
    <n v="15.17"/>
    <n v="4.3"/>
    <x v="1"/>
    <s v="No"/>
    <s v="Yes"/>
    <n v="1"/>
    <s v="No"/>
    <x v="3"/>
    <s v="Normal"/>
    <s v="9-Jun-1997"/>
    <n v="1481"/>
    <s v="tier - 2"/>
    <s v="tier - 1"/>
    <s v="R1012"/>
    <n v="26"/>
  </r>
  <r>
    <s v="Id2228"/>
    <s v="  Rebecca M"/>
    <n v="16.63"/>
    <n v="4.5"/>
    <x v="0"/>
    <s v="No"/>
    <s v="No"/>
    <n v="1"/>
    <s v="No"/>
    <x v="3"/>
    <s v="Normal"/>
    <s v="7-Dec-1998"/>
    <n v="1477"/>
    <s v="tier - 2"/>
    <s v="tier - 1"/>
    <s v="R1013"/>
    <n v="25"/>
  </r>
  <r>
    <s v="Id2229"/>
    <s v="  Ruth"/>
    <n v="19.39"/>
    <n v="5.59"/>
    <x v="0"/>
    <s v="No"/>
    <s v="Yes"/>
    <n v="1"/>
    <s v="No"/>
    <x v="2"/>
    <s v="Normal"/>
    <s v="20-Jun-2003"/>
    <n v="1467"/>
    <s v="tier - 2"/>
    <s v="tier - 2"/>
    <s v="R1013"/>
    <n v="20"/>
  </r>
  <r>
    <s v="Id2230"/>
    <s v="  Gregory S"/>
    <n v="17.34"/>
    <n v="6.29"/>
    <x v="1"/>
    <s v="No"/>
    <s v="Yes"/>
    <n v="1"/>
    <s v="No"/>
    <x v="3"/>
    <s v="Prediabetes"/>
    <s v="19-Jun-1997"/>
    <n v="1445"/>
    <s v="tier - 2"/>
    <s v="tier - 1"/>
    <s v="R1013"/>
    <n v="26"/>
  </r>
  <r>
    <s v="Id2231"/>
    <s v="  Alexandra S"/>
    <n v="17.940000000000001"/>
    <n v="4.1900000000000004"/>
    <x v="0"/>
    <s v="Yes"/>
    <s v="No"/>
    <n v="1"/>
    <s v="No"/>
    <x v="3"/>
    <s v="Normal"/>
    <s v="1-Sep-2000"/>
    <n v="1438"/>
    <s v="tier - 2"/>
    <s v="tier - 2"/>
    <s v="R1013"/>
    <n v="23"/>
  </r>
  <r>
    <s v="Id2232"/>
    <s v="  Hillary"/>
    <n v="16.670000000000002"/>
    <n v="4.7"/>
    <x v="1"/>
    <s v="No"/>
    <s v="Yes"/>
    <n v="1"/>
    <s v="No"/>
    <x v="3"/>
    <s v="Normal"/>
    <s v="5-Dec-1997"/>
    <n v="1422"/>
    <s v="tier - 2"/>
    <s v="tier - 2"/>
    <s v="R1013"/>
    <n v="26"/>
  </r>
  <r>
    <s v="Id2233"/>
    <s v="  Amy K"/>
    <n v="20.58"/>
    <n v="5.64"/>
    <x v="1"/>
    <s v="No"/>
    <s v="No"/>
    <n v="0"/>
    <s v="No"/>
    <x v="2"/>
    <s v="Normal"/>
    <s v="23-Aug-2001"/>
    <n v="1421"/>
    <s v="tier - 2"/>
    <s v="tier - 2"/>
    <s v="R1013"/>
    <n v="22"/>
  </r>
  <r>
    <s v="Id2234"/>
    <s v="  Scott"/>
    <n v="16.5"/>
    <n v="4.1100000000000003"/>
    <x v="1"/>
    <s v="No"/>
    <s v="No"/>
    <n v="0"/>
    <s v="No"/>
    <x v="3"/>
    <s v="Normal"/>
    <s v="23-Jun-1996"/>
    <n v="1417"/>
    <s v="tier - 2"/>
    <s v="tier - 3"/>
    <s v="R1013"/>
    <n v="27"/>
  </r>
  <r>
    <s v="Id2235"/>
    <s v="  John"/>
    <n v="15.41"/>
    <n v="5.43"/>
    <x v="1"/>
    <s v="No"/>
    <s v="Yes"/>
    <n v="1"/>
    <s v="No"/>
    <x v="3"/>
    <s v="Normal"/>
    <s v="27-Oct-1997"/>
    <n v="1402"/>
    <s v="tier - 2"/>
    <s v="tier - 3"/>
    <s v="R1011"/>
    <n v="26"/>
  </r>
  <r>
    <s v="Id2236"/>
    <s v="  Maaikel"/>
    <n v="24.59"/>
    <n v="4.38"/>
    <x v="0"/>
    <s v="No"/>
    <s v="No"/>
    <n v="1"/>
    <s v="No"/>
    <x v="2"/>
    <s v="Normal"/>
    <s v="5-Sep-1998"/>
    <n v="1400.44"/>
    <s v="tier - 2"/>
    <s v="tier - 2"/>
    <s v="R1013"/>
    <n v="25"/>
  </r>
  <r>
    <s v="Id2237"/>
    <s v="  Daniel C"/>
    <n v="33.33"/>
    <n v="9.7899999999999991"/>
    <x v="0"/>
    <s v="No"/>
    <s v="No"/>
    <n v="0"/>
    <s v="No"/>
    <x v="0"/>
    <s v="Diabetes"/>
    <s v="22-Dec-2002"/>
    <n v="1391.53"/>
    <s v="tier - 2"/>
    <s v="tier - 1"/>
    <s v="R1013"/>
    <n v="21"/>
  </r>
  <r>
    <s v="Id2238"/>
    <s v="  Christopher S"/>
    <n v="18.5"/>
    <n v="11.84"/>
    <x v="0"/>
    <s v="No"/>
    <s v="No"/>
    <n v="0"/>
    <s v="No"/>
    <x v="2"/>
    <s v="Diabetes"/>
    <s v="14-Nov-2002"/>
    <n v="1390"/>
    <s v="tier - 2"/>
    <s v="tier - 2"/>
    <s v="R1013"/>
    <n v="21"/>
  </r>
  <r>
    <s v="Id2239"/>
    <s v="  William R"/>
    <n v="18.579999999999998"/>
    <n v="6.22"/>
    <x v="0"/>
    <s v="No"/>
    <s v="No"/>
    <n v="0"/>
    <s v="No"/>
    <x v="2"/>
    <s v="Prediabetes"/>
    <s v="6-Jul-1999"/>
    <n v="1389"/>
    <s v="tier - 2"/>
    <s v="tier - 2"/>
    <s v="R1013"/>
    <n v="24"/>
  </r>
  <r>
    <s v="Id2240"/>
    <s v="  Lyndsy"/>
    <n v="16.64"/>
    <n v="10.01"/>
    <x v="0"/>
    <s v="No"/>
    <s v="No"/>
    <n v="0"/>
    <s v="No"/>
    <x v="3"/>
    <s v="Diabetes"/>
    <s v="15-Aug-2002"/>
    <n v="1382"/>
    <s v="tier - 2"/>
    <s v="tier - 1"/>
    <s v="R1013"/>
    <n v="21"/>
  </r>
  <r>
    <s v="Id2241"/>
    <s v="  Jessica"/>
    <n v="19.329999999999998"/>
    <n v="4.32"/>
    <x v="0"/>
    <s v="No"/>
    <s v="No"/>
    <n v="1"/>
    <s v="No"/>
    <x v="2"/>
    <s v="Normal"/>
    <s v="3-Dec-1998"/>
    <n v="1359"/>
    <s v="tier - 2"/>
    <s v="tier - 1"/>
    <s v="R1013"/>
    <n v="25"/>
  </r>
  <r>
    <s v="Id2242"/>
    <s v="  Anna"/>
    <n v="21.26"/>
    <n v="5.65"/>
    <x v="1"/>
    <s v="No"/>
    <s v="Yes"/>
    <n v="1"/>
    <s v="No"/>
    <x v="2"/>
    <s v="Normal"/>
    <s v="7-Nov-1997"/>
    <n v="1341.16"/>
    <s v="tier - 2"/>
    <s v="tier - 2"/>
    <s v="R1012"/>
    <n v="26"/>
  </r>
  <r>
    <s v="Id2243"/>
    <s v="  Jordan"/>
    <n v="15.6"/>
    <n v="4.12"/>
    <x v="1"/>
    <s v="No"/>
    <s v="No"/>
    <n v="1"/>
    <s v="No"/>
    <x v="3"/>
    <s v="Normal"/>
    <s v="30-Jul-1995"/>
    <n v="1338"/>
    <s v="tier - 2"/>
    <s v="tier - 3"/>
    <s v="R1012"/>
    <n v="28"/>
  </r>
  <r>
    <s v="Id2244"/>
    <s v="  Brian"/>
    <n v="24.39"/>
    <n v="6.24"/>
    <x v="0"/>
    <s v="No"/>
    <s v="No"/>
    <n v="1"/>
    <s v="No"/>
    <x v="2"/>
    <s v="Prediabetes"/>
    <s v="12-Jul-1998"/>
    <n v="1332.61"/>
    <s v="tier - 2"/>
    <s v="tier - 3"/>
    <s v="R1013"/>
    <n v="25"/>
  </r>
  <r>
    <s v="Id2245"/>
    <s v="  Katherine A"/>
    <n v="24.75"/>
    <n v="4.83"/>
    <x v="0"/>
    <s v="No"/>
    <s v="No"/>
    <n v="0"/>
    <s v="No"/>
    <x v="2"/>
    <s v="Normal"/>
    <s v="14-Oct-1999"/>
    <n v="1329.17"/>
    <s v="tier - 2"/>
    <s v="tier - 3"/>
    <s v="R1013"/>
    <n v="24"/>
  </r>
  <r>
    <s v="Id2246"/>
    <s v="  Melanie"/>
    <n v="20.88"/>
    <n v="7.4"/>
    <x v="0"/>
    <s v="No"/>
    <s v="No"/>
    <n v="0"/>
    <s v="No"/>
    <x v="2"/>
    <s v="Diabetes"/>
    <s v="13-Oct-2002"/>
    <n v="1315"/>
    <s v="tier - 2"/>
    <s v="tier - 2"/>
    <s v="R1013"/>
    <n v="21"/>
  </r>
  <r>
    <s v="Id2247"/>
    <s v="  Jessica"/>
    <n v="20.43"/>
    <n v="4.54"/>
    <x v="0"/>
    <s v="No"/>
    <s v="No"/>
    <n v="0"/>
    <s v="No"/>
    <x v="2"/>
    <s v="Normal"/>
    <s v="2-Dec-1999"/>
    <n v="1304"/>
    <s v="tier - 2"/>
    <s v="tier - 2"/>
    <s v="R1013"/>
    <n v="24"/>
  </r>
  <r>
    <s v="Id2248"/>
    <s v="  Eric S"/>
    <n v="15.18"/>
    <n v="11.11"/>
    <x v="0"/>
    <s v="No"/>
    <s v="No"/>
    <n v="0"/>
    <s v="No"/>
    <x v="3"/>
    <s v="Diabetes"/>
    <s v="10-Dec-2002"/>
    <n v="1304"/>
    <s v="tier - 2"/>
    <s v="tier - 2"/>
    <s v="R1012"/>
    <n v="21"/>
  </r>
  <r>
    <s v="Id2249"/>
    <s v="  Joseph"/>
    <n v="15.12"/>
    <n v="4.03"/>
    <x v="1"/>
    <s v="No"/>
    <s v="No"/>
    <n v="0"/>
    <s v="No"/>
    <x v="3"/>
    <s v="Normal"/>
    <s v="29-Nov-2001"/>
    <n v="1293"/>
    <s v="tier - 2"/>
    <s v="tier - 3"/>
    <s v="R1012"/>
    <n v="22"/>
  </r>
  <r>
    <s v="Id2250"/>
    <s v="  Mary"/>
    <n v="23.88"/>
    <n v="4.51"/>
    <x v="0"/>
    <s v="No"/>
    <s v="No"/>
    <n v="1"/>
    <s v="No"/>
    <x v="2"/>
    <s v="Normal"/>
    <s v="4-Jun-1998"/>
    <n v="1290.93"/>
    <s v="tier - 2"/>
    <s v="tier - 2"/>
    <s v="R1013"/>
    <n v="25"/>
  </r>
  <r>
    <s v="Id2251"/>
    <s v="  Natalie"/>
    <n v="16.13"/>
    <n v="5.56"/>
    <x v="0"/>
    <s v="Yes"/>
    <s v="No"/>
    <n v="1"/>
    <s v="No"/>
    <x v="3"/>
    <s v="Normal"/>
    <s v="26-Jun-2000"/>
    <n v="1286"/>
    <s v="tier - 2"/>
    <s v="tier - 2"/>
    <s v="R1013"/>
    <n v="23"/>
  </r>
  <r>
    <s v="Id2252"/>
    <s v="  Christopher"/>
    <n v="24.09"/>
    <n v="4.0999999999999996"/>
    <x v="0"/>
    <s v="Yes"/>
    <s v="No"/>
    <n v="1"/>
    <s v="No"/>
    <x v="2"/>
    <s v="Normal"/>
    <s v="28-Jul-2004"/>
    <n v="1285"/>
    <s v="tier - 2"/>
    <s v="tier - 3"/>
    <s v="R1013"/>
    <n v="19"/>
  </r>
  <r>
    <s v="Id2253"/>
    <s v="  Sonja"/>
    <n v="19.43"/>
    <n v="5.85"/>
    <x v="0"/>
    <s v="Yes"/>
    <s v="No"/>
    <n v="1"/>
    <s v="No"/>
    <x v="2"/>
    <s v="Prediabetes"/>
    <s v="30-Sep-2004"/>
    <n v="1283"/>
    <s v="tier - 2"/>
    <s v="tier - 1"/>
    <s v="R1013"/>
    <n v="19"/>
  </r>
  <r>
    <s v="Id2254"/>
    <s v="  Alexandra"/>
    <n v="15.22"/>
    <n v="4.92"/>
    <x v="1"/>
    <s v="No"/>
    <s v="Yes"/>
    <n v="1"/>
    <s v="No"/>
    <x v="3"/>
    <s v="Normal"/>
    <s v="26-Oct-1997"/>
    <n v="1276"/>
    <s v="tier - 2"/>
    <s v="tier - 2"/>
    <s v="R1012"/>
    <n v="26"/>
  </r>
  <r>
    <s v="Id2255"/>
    <s v="  Martha L"/>
    <n v="20.72"/>
    <n v="9.4600000000000009"/>
    <x v="0"/>
    <s v="No"/>
    <s v="No"/>
    <n v="0"/>
    <s v="No"/>
    <x v="2"/>
    <s v="Diabetes"/>
    <s v="4-Dec-2002"/>
    <n v="1267"/>
    <s v="tier - 2"/>
    <s v="tier - 1"/>
    <s v="R1013"/>
    <n v="21"/>
  </r>
  <r>
    <s v="Id2256"/>
    <s v="  Ryan C"/>
    <n v="35.4"/>
    <n v="5.94"/>
    <x v="0"/>
    <s v="No"/>
    <s v="Yes"/>
    <n v="1"/>
    <s v="No"/>
    <x v="0"/>
    <s v="Prediabetes"/>
    <s v="21-Nov-2003"/>
    <n v="1263.25"/>
    <s v="tier - 2"/>
    <s v="tier - 3"/>
    <s v="R1011"/>
    <n v="20"/>
  </r>
  <r>
    <s v="Id2257"/>
    <s v="  Cliff"/>
    <n v="34.4"/>
    <n v="5.7"/>
    <x v="0"/>
    <s v="No"/>
    <s v="Yes"/>
    <n v="1"/>
    <s v="No"/>
    <x v="0"/>
    <s v="Prediabetes"/>
    <s v="15-Aug-2003"/>
    <n v="1261.8599999999999"/>
    <s v="tier - 2"/>
    <s v="tier - 3"/>
    <s v="R1011"/>
    <n v="20"/>
  </r>
  <r>
    <s v="Id2258"/>
    <s v="  Blue"/>
    <n v="34.1"/>
    <n v="4.13"/>
    <x v="0"/>
    <s v="No"/>
    <s v="Yes"/>
    <n v="1"/>
    <s v="No"/>
    <x v="0"/>
    <s v="Normal"/>
    <s v="30-Oct-2003"/>
    <n v="1261.44"/>
    <s v="tier - 2"/>
    <s v="tier - 3"/>
    <s v="R1011"/>
    <n v="20"/>
  </r>
  <r>
    <s v="Id2259"/>
    <s v="  Jeffrey M"/>
    <n v="30.4"/>
    <n v="4.7699999999999996"/>
    <x v="0"/>
    <s v="No"/>
    <s v="Yes"/>
    <n v="1"/>
    <s v="No"/>
    <x v="0"/>
    <s v="Normal"/>
    <s v="13-Oct-2003"/>
    <n v="1256.3"/>
    <s v="tier - 2"/>
    <s v="tier - 3"/>
    <s v="R1011"/>
    <n v="20"/>
  </r>
  <r>
    <s v="Id2260"/>
    <s v="  Andrew"/>
    <n v="28.7"/>
    <n v="4.99"/>
    <x v="0"/>
    <s v="No"/>
    <s v="Yes"/>
    <n v="1"/>
    <s v="No"/>
    <x v="1"/>
    <s v="Normal"/>
    <s v="10-Dec-2003"/>
    <n v="1253.94"/>
    <s v="tier - 2"/>
    <s v="tier - 2"/>
    <s v="R1011"/>
    <n v="20"/>
  </r>
  <r>
    <s v="Id2261"/>
    <s v="  Julia"/>
    <n v="17.440000000000001"/>
    <n v="4.42"/>
    <x v="1"/>
    <s v="No"/>
    <s v="Yes"/>
    <n v="1"/>
    <s v="No"/>
    <x v="3"/>
    <s v="Normal"/>
    <s v="4-Nov-1997"/>
    <n v="1253"/>
    <s v="tier - 2"/>
    <s v="tier - 2"/>
    <s v="R1013"/>
    <n v="26"/>
  </r>
  <r>
    <s v="Id2262"/>
    <s v="  Daniel"/>
    <n v="27.6"/>
    <n v="4.01"/>
    <x v="0"/>
    <s v="No"/>
    <s v="Yes"/>
    <n v="1"/>
    <s v="No"/>
    <x v="1"/>
    <s v="Normal"/>
    <s v="15-Sep-2003"/>
    <n v="1252.4100000000001"/>
    <s v="tier - 2"/>
    <s v="tier - 3"/>
    <s v="R1011"/>
    <n v="20"/>
  </r>
  <r>
    <s v="Id2263"/>
    <s v="  Jaime"/>
    <n v="20.7"/>
    <n v="4.49"/>
    <x v="0"/>
    <s v="No"/>
    <s v="Yes"/>
    <n v="1"/>
    <s v="No"/>
    <x v="2"/>
    <s v="Normal"/>
    <s v="8-Sep-2003"/>
    <n v="1242.82"/>
    <s v="tier - 2"/>
    <s v="tier - 1"/>
    <s v="R1011"/>
    <n v="20"/>
  </r>
  <r>
    <s v="Id2264"/>
    <s v="  Mohd Syahidan"/>
    <n v="20.3"/>
    <n v="6.37"/>
    <x v="0"/>
    <s v="No"/>
    <s v="Yes"/>
    <n v="1"/>
    <s v="No"/>
    <x v="2"/>
    <s v="Prediabetes"/>
    <s v="15-Sep-2003"/>
    <n v="1242.26"/>
    <s v="tier - 2"/>
    <s v="tier - 1"/>
    <s v="R1011"/>
    <n v="20"/>
  </r>
  <r>
    <s v="Id2265"/>
    <s v="  Matthew"/>
    <n v="19.8"/>
    <n v="5.12"/>
    <x v="0"/>
    <s v="No"/>
    <s v="Yes"/>
    <n v="1"/>
    <s v="No"/>
    <x v="2"/>
    <s v="Normal"/>
    <s v="2-Aug-2003"/>
    <n v="1241.57"/>
    <s v="tier - 2"/>
    <s v="tier - 2"/>
    <s v="R1011"/>
    <n v="20"/>
  </r>
  <r>
    <s v="Id2266"/>
    <s v="  Elizabeth S"/>
    <n v="21.87"/>
    <n v="8.59"/>
    <x v="0"/>
    <s v="No"/>
    <s v="No"/>
    <n v="0"/>
    <s v="No"/>
    <x v="2"/>
    <s v="Diabetes"/>
    <s v="1-Jul-2002"/>
    <n v="1241"/>
    <s v="tier - 2"/>
    <s v="tier - 2"/>
    <s v="R1013"/>
    <n v="21"/>
  </r>
  <r>
    <s v="Id2267"/>
    <s v="  Katie"/>
    <n v="16.600000000000001"/>
    <n v="5.87"/>
    <x v="0"/>
    <s v="No"/>
    <s v="No"/>
    <n v="1"/>
    <s v="No"/>
    <x v="3"/>
    <s v="Prediabetes"/>
    <s v="11-Oct-1998"/>
    <n v="1240"/>
    <s v="tier - 2"/>
    <s v="tier - 1"/>
    <s v="R1012"/>
    <n v="25"/>
  </r>
  <r>
    <s v="Id2268"/>
    <s v="  Christi A"/>
    <n v="21.98"/>
    <n v="7.03"/>
    <x v="0"/>
    <s v="No"/>
    <s v="No"/>
    <n v="0"/>
    <s v="No"/>
    <x v="2"/>
    <s v="Diabetes"/>
    <s v="12-Dec-2002"/>
    <n v="1237"/>
    <s v="tier - 2"/>
    <s v="tier - 2"/>
    <s v="R1013"/>
    <n v="21"/>
  </r>
  <r>
    <s v="Id2269"/>
    <s v="  Sandra K"/>
    <n v="19.7"/>
    <n v="5.51"/>
    <x v="0"/>
    <s v="No"/>
    <s v="No"/>
    <n v="1"/>
    <s v="No"/>
    <x v="2"/>
    <s v="Normal"/>
    <s v="13-Jul-1998"/>
    <n v="1234"/>
    <s v="tier - 2"/>
    <s v="tier - 1"/>
    <s v="R1013"/>
    <n v="25"/>
  </r>
  <r>
    <s v="Id2270"/>
    <s v="  Katharine"/>
    <n v="19.21"/>
    <n v="4.76"/>
    <x v="0"/>
    <s v="Yes"/>
    <s v="No"/>
    <n v="1"/>
    <s v="No"/>
    <x v="2"/>
    <s v="Normal"/>
    <s v="16-Oct-2004"/>
    <n v="1228"/>
    <s v="tier - 2"/>
    <s v="tier - 1"/>
    <s v="R1012"/>
    <n v="19"/>
  </r>
  <r>
    <s v="Id2271"/>
    <s v="  Jerome"/>
    <n v="19.3"/>
    <n v="4.7"/>
    <x v="0"/>
    <s v="Yes"/>
    <s v="No"/>
    <n v="1"/>
    <s v="No"/>
    <x v="2"/>
    <s v="Normal"/>
    <s v="9-Jul-2004"/>
    <n v="1224"/>
    <s v="tier - 2"/>
    <s v="tier - 1"/>
    <s v="R1013"/>
    <n v="19"/>
  </r>
  <r>
    <s v="Id2272"/>
    <s v="  Julia R"/>
    <n v="16.22"/>
    <n v="6.21"/>
    <x v="1"/>
    <s v="No"/>
    <s v="No"/>
    <n v="0"/>
    <s v="No"/>
    <x v="3"/>
    <s v="Prediabetes"/>
    <s v="4-Nov-1996"/>
    <n v="1220"/>
    <s v="tier - 2"/>
    <s v="tier - 3"/>
    <s v="R1012"/>
    <n v="27"/>
  </r>
  <r>
    <s v="Id2273"/>
    <s v="  Sean Henry"/>
    <n v="17.12"/>
    <n v="4.5199999999999996"/>
    <x v="0"/>
    <s v="Yes"/>
    <s v="No"/>
    <n v="1"/>
    <s v="No"/>
    <x v="3"/>
    <s v="Normal"/>
    <s v="2-Jun-2004"/>
    <n v="1210"/>
    <s v="tier - 2"/>
    <s v="tier - 1"/>
    <s v="R1013"/>
    <n v="19"/>
  </r>
  <r>
    <s v="Id2274"/>
    <s v="  Rachel A"/>
    <n v="19.07"/>
    <n v="5.45"/>
    <x v="0"/>
    <s v="No"/>
    <s v="No"/>
    <n v="1"/>
    <s v="No"/>
    <x v="2"/>
    <s v="Normal"/>
    <s v="6-Oct-1992"/>
    <n v="1200.55"/>
    <s v="tier - 2"/>
    <s v="tier - 3"/>
    <s v="R1013"/>
    <n v="31"/>
  </r>
  <r>
    <s v="Id2275"/>
    <s v="  Jim"/>
    <n v="15.56"/>
    <n v="4.42"/>
    <x v="0"/>
    <s v="No"/>
    <s v="No"/>
    <n v="0"/>
    <s v="No"/>
    <x v="3"/>
    <s v="Normal"/>
    <s v="28-Jun-1999"/>
    <n v="1200"/>
    <s v="tier - 2"/>
    <s v="tier - 3"/>
    <s v="R1012"/>
    <n v="24"/>
  </r>
  <r>
    <s v="Id2276"/>
    <s v="  Tim"/>
    <n v="22.76"/>
    <n v="9.44"/>
    <x v="0"/>
    <s v="No"/>
    <s v="No"/>
    <n v="0"/>
    <s v="No"/>
    <x v="2"/>
    <s v="Diabetes"/>
    <s v="26-Aug-2002"/>
    <n v="1191"/>
    <s v="tier - 2"/>
    <s v="tier - 1"/>
    <s v="R1013"/>
    <n v="21"/>
  </r>
  <r>
    <s v="Id2277"/>
    <s v="  Abby L"/>
    <n v="22.79"/>
    <n v="6.15"/>
    <x v="1"/>
    <s v="No"/>
    <s v="Yes"/>
    <n v="1"/>
    <s v="No"/>
    <x v="2"/>
    <s v="Prediabetes"/>
    <s v="28-Jun-1997"/>
    <n v="1178.07"/>
    <s v="tier - 2"/>
    <s v="tier - 2"/>
    <s v="R1013"/>
    <n v="26"/>
  </r>
  <r>
    <s v="Id2278"/>
    <s v="  Mark"/>
    <n v="17.41"/>
    <n v="5.13"/>
    <x v="1"/>
    <s v="No"/>
    <s v="No"/>
    <n v="0"/>
    <s v="No"/>
    <x v="3"/>
    <s v="Normal"/>
    <s v="11-Aug-1996"/>
    <n v="1178"/>
    <s v="tier - 2"/>
    <s v="tier - 3"/>
    <s v="R1013"/>
    <n v="27"/>
  </r>
  <r>
    <s v="Id2279"/>
    <s v="  Ali"/>
    <n v="19.32"/>
    <n v="4.96"/>
    <x v="1"/>
    <s v="No"/>
    <s v="No"/>
    <n v="0"/>
    <s v="No"/>
    <x v="2"/>
    <s v="Normal"/>
    <s v="12-Nov-2001"/>
    <n v="1167"/>
    <s v="tier - 2"/>
    <s v="tier - 1"/>
    <s v="R1013"/>
    <n v="22"/>
  </r>
  <r>
    <s v="Id2280"/>
    <s v="  Joshua"/>
    <n v="18.25"/>
    <n v="10.95"/>
    <x v="0"/>
    <s v="No"/>
    <s v="No"/>
    <n v="0"/>
    <s v="No"/>
    <x v="3"/>
    <s v="Diabetes"/>
    <s v="11-Jun-2002"/>
    <n v="1165"/>
    <s v="tier - 2"/>
    <s v="tier - 3"/>
    <s v="R1012"/>
    <n v="21"/>
  </r>
  <r>
    <s v="Id2281"/>
    <s v="  Pierre"/>
    <n v="53.13"/>
    <n v="4.4400000000000004"/>
    <x v="0"/>
    <s v="Yes"/>
    <s v="No"/>
    <n v="1"/>
    <s v="No"/>
    <x v="0"/>
    <s v="Normal"/>
    <s v="11-Nov-2004"/>
    <n v="1163.46"/>
    <s v="tier - 2"/>
    <s v="tier - 3"/>
    <s v="R1013"/>
    <n v="19"/>
  </r>
  <r>
    <s v="Id2282"/>
    <s v="  Kate"/>
    <n v="20.46"/>
    <n v="4.0199999999999996"/>
    <x v="0"/>
    <s v="No"/>
    <s v="No"/>
    <n v="0"/>
    <s v="No"/>
    <x v="2"/>
    <s v="Normal"/>
    <s v="26-Jul-1994"/>
    <n v="1158.32"/>
    <s v="tier - 2"/>
    <s v="tier - 1"/>
    <s v="R1013"/>
    <n v="29"/>
  </r>
  <r>
    <s v="Id2283"/>
    <s v="  David"/>
    <n v="43.01"/>
    <n v="5.44"/>
    <x v="0"/>
    <s v="Yes"/>
    <s v="No"/>
    <n v="1"/>
    <s v="No"/>
    <x v="0"/>
    <s v="Normal"/>
    <s v="18-Jul-2004"/>
    <n v="1149.4000000000001"/>
    <s v="tier - 2"/>
    <s v="tier - 2"/>
    <s v="R1013"/>
    <n v="19"/>
  </r>
  <r>
    <s v="Id2284"/>
    <s v="  Carla"/>
    <n v="15.01"/>
    <n v="4.1500000000000004"/>
    <x v="0"/>
    <s v="No"/>
    <s v="Yes"/>
    <n v="1"/>
    <s v="No"/>
    <x v="3"/>
    <s v="Normal"/>
    <s v="12-Jun-2003"/>
    <n v="1149"/>
    <s v="tier - 2"/>
    <s v="tier - 1"/>
    <s v="R1012"/>
    <n v="20"/>
  </r>
  <r>
    <s v="Id2285"/>
    <s v="  Alvaro Sr"/>
    <n v="41.14"/>
    <n v="6.02"/>
    <x v="0"/>
    <s v="Yes"/>
    <s v="No"/>
    <n v="1"/>
    <s v="No"/>
    <x v="0"/>
    <s v="Prediabetes"/>
    <s v="10-Jun-2004"/>
    <n v="1146.8"/>
    <s v="tier - 2"/>
    <s v="tier - 2"/>
    <s v="R1013"/>
    <n v="19"/>
  </r>
  <r>
    <s v="Id2286"/>
    <s v="  Hope"/>
    <n v="16.55"/>
    <n v="7.73"/>
    <x v="0"/>
    <s v="No"/>
    <s v="No"/>
    <n v="0"/>
    <s v="No"/>
    <x v="3"/>
    <s v="Diabetes"/>
    <s v="1-Oct-2002"/>
    <n v="1142"/>
    <s v="tier - 3"/>
    <s v="tier - 2"/>
    <s v="R1011"/>
    <n v="21"/>
  </r>
  <r>
    <s v="Id2287"/>
    <s v="  Mark P"/>
    <n v="37.29"/>
    <n v="5.03"/>
    <x v="0"/>
    <s v="Yes"/>
    <s v="No"/>
    <n v="1"/>
    <s v="No"/>
    <x v="0"/>
    <s v="Normal"/>
    <s v="12-Sep-2004"/>
    <n v="1141.45"/>
    <s v="tier - 3"/>
    <s v="tier - 3"/>
    <s v="R1013"/>
    <n v="19"/>
  </r>
  <r>
    <s v="Id2288"/>
    <s v="  Desiree"/>
    <n v="16.739999999999998"/>
    <n v="4.08"/>
    <x v="1"/>
    <s v="No"/>
    <s v="No"/>
    <n v="0"/>
    <s v="No"/>
    <x v="3"/>
    <s v="Normal"/>
    <s v="25-Oct-2001"/>
    <n v="1141"/>
    <s v="tier - 3"/>
    <s v="tier - 1"/>
    <s v="R1013"/>
    <n v="22"/>
  </r>
  <r>
    <s v="Id2289"/>
    <s v="  Mario Jr"/>
    <n v="34.43"/>
    <n v="4.2699999999999996"/>
    <x v="0"/>
    <s v="Yes"/>
    <s v="No"/>
    <n v="1"/>
    <s v="No"/>
    <x v="0"/>
    <s v="Normal"/>
    <s v="27-Nov-2004"/>
    <n v="1137.47"/>
    <s v="tier - 3"/>
    <s v="tier - 2"/>
    <s v="R1013"/>
    <n v="19"/>
  </r>
  <r>
    <s v="Id2290"/>
    <s v="  Lusapho"/>
    <n v="34.1"/>
    <n v="4.07"/>
    <x v="0"/>
    <s v="Yes"/>
    <s v="No"/>
    <n v="1"/>
    <s v="No"/>
    <x v="0"/>
    <s v="Normal"/>
    <s v="15-Oct-2004"/>
    <n v="1137.01"/>
    <s v="tier - 3"/>
    <s v="tier - 1"/>
    <s v="R1013"/>
    <n v="19"/>
  </r>
  <r>
    <s v="Id2291"/>
    <s v="  Erin C"/>
    <n v="19.3"/>
    <n v="10.36"/>
    <x v="0"/>
    <s v="No"/>
    <s v="No"/>
    <n v="0"/>
    <s v="No"/>
    <x v="2"/>
    <s v="Diabetes"/>
    <s v="11-Aug-2002"/>
    <n v="1137"/>
    <s v="tier - 3"/>
    <s v="tier - 1"/>
    <s v="R1013"/>
    <n v="21"/>
  </r>
  <r>
    <s v="Id2292"/>
    <s v="  Alan F"/>
    <n v="33.659999999999997"/>
    <n v="5.71"/>
    <x v="0"/>
    <s v="Yes"/>
    <s v="No"/>
    <n v="1"/>
    <s v="No"/>
    <x v="0"/>
    <s v="Prediabetes"/>
    <s v="28-Nov-2004"/>
    <n v="1136.4000000000001"/>
    <s v="tier - 3"/>
    <s v="tier - 3"/>
    <s v="R1013"/>
    <n v="19"/>
  </r>
  <r>
    <s v="Id2293"/>
    <s v="  Ryan"/>
    <n v="33.33"/>
    <n v="6.08"/>
    <x v="0"/>
    <s v="Yes"/>
    <s v="No"/>
    <n v="1"/>
    <s v="No"/>
    <x v="0"/>
    <s v="Prediabetes"/>
    <s v="11-Jun-2004"/>
    <n v="1135.94"/>
    <s v="tier - 3"/>
    <s v="tier - 3"/>
    <s v="R1013"/>
    <n v="19"/>
  </r>
  <r>
    <s v="Id2294"/>
    <s v="  Hope"/>
    <n v="21.84"/>
    <n v="5.71"/>
    <x v="0"/>
    <s v="Yes"/>
    <s v="No"/>
    <n v="1"/>
    <s v="No"/>
    <x v="2"/>
    <s v="Prediabetes"/>
    <s v="6-Oct-2004"/>
    <n v="1135"/>
    <s v="tier - 3"/>
    <s v="tier - 3"/>
    <s v="R1013"/>
    <n v="19"/>
  </r>
  <r>
    <s v="Id2295"/>
    <s v="  Josh"/>
    <n v="16.87"/>
    <n v="9.1300000000000008"/>
    <x v="0"/>
    <s v="No"/>
    <s v="No"/>
    <n v="0"/>
    <s v="No"/>
    <x v="3"/>
    <s v="Diabetes"/>
    <s v="19-Jul-2002"/>
    <n v="1132"/>
    <s v="tier - 3"/>
    <s v="tier - 1"/>
    <s v="R1013"/>
    <n v="21"/>
  </r>
  <r>
    <s v="Id2296"/>
    <s v="  Jacob J"/>
    <n v="30.14"/>
    <n v="5.49"/>
    <x v="0"/>
    <s v="Yes"/>
    <s v="No"/>
    <n v="1"/>
    <s v="No"/>
    <x v="0"/>
    <s v="Normal"/>
    <s v="14-Jun-2004"/>
    <n v="1131.51"/>
    <s v="tier - 3"/>
    <s v="tier - 1"/>
    <s v="R1013"/>
    <n v="19"/>
  </r>
  <r>
    <s v="Id2297"/>
    <s v="  Jose Tomas"/>
    <n v="23.21"/>
    <n v="4.37"/>
    <x v="0"/>
    <s v="Yes"/>
    <s v="No"/>
    <n v="1"/>
    <s v="No"/>
    <x v="2"/>
    <s v="Normal"/>
    <s v="12-Nov-2004"/>
    <n v="1121.8699999999999"/>
    <s v="tier - 3"/>
    <s v="tier - 1"/>
    <s v="R1013"/>
    <n v="19"/>
  </r>
  <r>
    <s v="Id2298"/>
    <s v="  Mary Evan"/>
    <n v="17.170000000000002"/>
    <n v="8.4600000000000009"/>
    <x v="0"/>
    <s v="No"/>
    <s v="No"/>
    <n v="0"/>
    <s v="No"/>
    <x v="3"/>
    <s v="Diabetes"/>
    <s v="13-Aug-2002"/>
    <n v="1086"/>
    <s v="tier - 3"/>
    <s v="tier - 3"/>
    <s v="R1013"/>
    <n v="21"/>
  </r>
  <r>
    <s v="Id2299"/>
    <s v="  Justin K"/>
    <n v="15.61"/>
    <n v="5.28"/>
    <x v="0"/>
    <s v="No"/>
    <s v="No"/>
    <n v="1"/>
    <s v="No"/>
    <x v="3"/>
    <s v="Normal"/>
    <s v="26-Dec-1998"/>
    <n v="1082"/>
    <s v="tier - 3"/>
    <s v="tier - 2"/>
    <s v="R1013"/>
    <n v="25"/>
  </r>
  <r>
    <s v="Id2300"/>
    <s v="  Patrick"/>
    <n v="17.98"/>
    <n v="5.33"/>
    <x v="1"/>
    <s v="No"/>
    <s v="Yes"/>
    <n v="1"/>
    <s v="No"/>
    <x v="3"/>
    <s v="Normal"/>
    <s v="13-Aug-1997"/>
    <n v="1071"/>
    <s v="tier - 3"/>
    <s v="tier - 3"/>
    <s v="R1013"/>
    <n v="26"/>
  </r>
  <r>
    <s v="Id2301"/>
    <s v="  Roman"/>
    <n v="21.64"/>
    <n v="5.5"/>
    <x v="0"/>
    <s v="Yes"/>
    <s v="No"/>
    <n v="1"/>
    <s v="No"/>
    <x v="2"/>
    <s v="Normal"/>
    <s v="24-Aug-2004"/>
    <n v="1070"/>
    <s v="tier - 3"/>
    <s v="tier - 3"/>
    <s v="R1013"/>
    <n v="19"/>
  </r>
  <r>
    <s v="Id2302"/>
    <s v="  David"/>
    <n v="16.399999999999999"/>
    <n v="5.4"/>
    <x v="0"/>
    <s v="No"/>
    <s v="Yes"/>
    <n v="1"/>
    <s v="No"/>
    <x v="3"/>
    <s v="Normal"/>
    <s v="28-Sep-1993"/>
    <n v="1068"/>
    <s v="tier - 3"/>
    <s v="tier - 1"/>
    <s v="R1013"/>
    <n v="30"/>
  </r>
  <r>
    <s v="Id2303"/>
    <s v="  Evelyn L"/>
    <n v="15.77"/>
    <n v="6.05"/>
    <x v="1"/>
    <s v="No"/>
    <s v="No"/>
    <n v="1"/>
    <s v="No"/>
    <x v="3"/>
    <s v="Prediabetes"/>
    <s v="1-Jun-1995"/>
    <n v="1056"/>
    <s v="tier - 3"/>
    <s v="tier - 2"/>
    <s v="R1013"/>
    <n v="28"/>
  </r>
  <r>
    <s v="Id2304"/>
    <s v="  Jim"/>
    <n v="18.27"/>
    <n v="11.46"/>
    <x v="0"/>
    <s v="No"/>
    <s v="No"/>
    <n v="0"/>
    <s v="No"/>
    <x v="3"/>
    <s v="Diabetes"/>
    <s v="1-Jul-2002"/>
    <n v="1049"/>
    <s v="tier - 3"/>
    <s v="tier - 2"/>
    <s v="R1012"/>
    <n v="21"/>
  </r>
  <r>
    <s v="Id2305"/>
    <s v="  Matthew S"/>
    <n v="16.489999999999998"/>
    <n v="8.48"/>
    <x v="0"/>
    <s v="No"/>
    <s v="No"/>
    <n v="0"/>
    <s v="No"/>
    <x v="3"/>
    <s v="Diabetes"/>
    <s v="20-Jul-2002"/>
    <n v="1047"/>
    <s v="tier - 3"/>
    <s v="tier - 1"/>
    <s v="R1013"/>
    <n v="21"/>
  </r>
  <r>
    <s v="Id2306"/>
    <s v="  Kenneth"/>
    <n v="16.14"/>
    <n v="4.8600000000000003"/>
    <x v="0"/>
    <s v="No"/>
    <s v="No"/>
    <n v="0"/>
    <s v="No"/>
    <x v="3"/>
    <s v="Normal"/>
    <s v="17-Nov-1994"/>
    <n v="1044"/>
    <s v="tier - 3"/>
    <s v="tier - 2"/>
    <s v="R1013"/>
    <n v="29"/>
  </r>
  <r>
    <s v="Id2307"/>
    <s v="  Andrea"/>
    <n v="20.85"/>
    <n v="4.45"/>
    <x v="1"/>
    <s v="No"/>
    <s v="No"/>
    <n v="1"/>
    <s v="No"/>
    <x v="2"/>
    <s v="Normal"/>
    <s v="5-Oct-1995"/>
    <n v="1033.74"/>
    <s v="tier - 3"/>
    <s v="tier - 1"/>
    <s v="R1013"/>
    <n v="28"/>
  </r>
  <r>
    <s v="Id2308"/>
    <s v="  Kristina"/>
    <n v="15.88"/>
    <n v="4.3600000000000003"/>
    <x v="0"/>
    <s v="No"/>
    <s v="No"/>
    <n v="0"/>
    <s v="No"/>
    <x v="3"/>
    <s v="Normal"/>
    <s v="5-Aug-1999"/>
    <n v="1019"/>
    <s v="tier - 3"/>
    <s v="tier - 2"/>
    <s v="R1013"/>
    <n v="24"/>
  </r>
  <r>
    <s v="Id2309"/>
    <s v="  Kristen"/>
    <n v="20.66"/>
    <n v="5.8"/>
    <x v="0"/>
    <s v="Yes"/>
    <s v="No"/>
    <n v="1"/>
    <s v="No"/>
    <x v="2"/>
    <s v="Prediabetes"/>
    <s v="9-Oct-2000"/>
    <n v="1012"/>
    <s v="tier - 3"/>
    <s v="tier - 2"/>
    <s v="R1013"/>
    <n v="23"/>
  </r>
  <r>
    <s v="Id2310"/>
    <s v="  Matthew"/>
    <n v="20.399999999999999"/>
    <n v="5.27"/>
    <x v="0"/>
    <s v="No"/>
    <s v="No"/>
    <n v="0"/>
    <s v="No"/>
    <x v="2"/>
    <s v="Normal"/>
    <s v="22-Nov-1994"/>
    <n v="1006.65"/>
    <s v="tier - 3"/>
    <s v="tier - 2"/>
    <s v="R1013"/>
    <n v="29"/>
  </r>
  <r>
    <s v="Id2311"/>
    <s v="  Kathleen"/>
    <n v="25.19"/>
    <n v="5.64"/>
    <x v="1"/>
    <s v="No"/>
    <s v="No"/>
    <n v="0"/>
    <s v="No"/>
    <x v="1"/>
    <s v="Normal"/>
    <s v="19-Aug-2001"/>
    <n v="964.71"/>
    <s v="tier - 3"/>
    <s v="tier - 2"/>
    <s v="R1013"/>
    <n v="22"/>
  </r>
  <r>
    <s v="Id2312"/>
    <s v="  Lindsey"/>
    <n v="20.54"/>
    <n v="4.2"/>
    <x v="1"/>
    <s v="No"/>
    <s v="No"/>
    <n v="1"/>
    <s v="No"/>
    <x v="2"/>
    <s v="Normal"/>
    <s v="28-Oct-1995"/>
    <n v="928.59"/>
    <s v="tier - 3"/>
    <s v="tier - 1"/>
    <s v="R1013"/>
    <n v="28"/>
  </r>
  <r>
    <s v="Id2313"/>
    <s v="  Robert"/>
    <n v="20.13"/>
    <n v="5.42"/>
    <x v="0"/>
    <s v="No"/>
    <s v="No"/>
    <n v="0"/>
    <s v="No"/>
    <x v="2"/>
    <s v="Normal"/>
    <s v="30-Oct-1994"/>
    <n v="915.07"/>
    <s v="tier - 3"/>
    <s v="tier - 1"/>
    <s v="R1013"/>
    <n v="29"/>
  </r>
  <r>
    <s v="Id2314"/>
    <s v="  Sarah E"/>
    <n v="18.93"/>
    <n v="6.11"/>
    <x v="0"/>
    <s v="No"/>
    <s v="Yes"/>
    <n v="1"/>
    <s v="No"/>
    <x v="2"/>
    <s v="Prediabetes"/>
    <s v="27-Nov-1993"/>
    <n v="896.21"/>
    <s v="tier - 3"/>
    <s v="tier - 1"/>
    <s v="R1013"/>
    <n v="30"/>
  </r>
  <r>
    <s v="Id2315"/>
    <s v="  Flannery"/>
    <n v="24.14"/>
    <n v="5.29"/>
    <x v="0"/>
    <s v="Yes"/>
    <s v="No"/>
    <n v="1"/>
    <s v="No"/>
    <x v="2"/>
    <s v="Normal"/>
    <s v="18-Nov-2000"/>
    <n v="865.41"/>
    <s v="tier - 3"/>
    <s v="tier - 1"/>
    <s v="R1013"/>
    <n v="23"/>
  </r>
  <r>
    <s v="Id2316"/>
    <s v="  John T"/>
    <n v="25.03"/>
    <n v="5.91"/>
    <x v="0"/>
    <s v="Yes"/>
    <s v="No"/>
    <n v="1"/>
    <s v="No"/>
    <x v="1"/>
    <s v="Prediabetes"/>
    <s v="7-Oct-2004"/>
    <n v="830.52"/>
    <s v="tier - 3"/>
    <s v="tier - 2"/>
    <s v="R1011"/>
    <n v="19"/>
  </r>
  <r>
    <s v="Id2317"/>
    <s v="  Koji"/>
    <n v="20.47"/>
    <n v="5.81"/>
    <x v="1"/>
    <s v="No"/>
    <s v="No"/>
    <n v="1"/>
    <s v="No"/>
    <x v="2"/>
    <s v="Prediabetes"/>
    <s v="7-Dec-1995"/>
    <n v="773.54"/>
    <s v="tier - 3"/>
    <s v="tier - 2"/>
    <s v="R1013"/>
    <n v="28"/>
  </r>
  <r>
    <s v="Id2318"/>
    <s v="  Candice M"/>
    <n v="18.82"/>
    <n v="5.51"/>
    <x v="1"/>
    <s v="No"/>
    <s v="No"/>
    <n v="0"/>
    <s v="No"/>
    <x v="2"/>
    <s v="Normal"/>
    <s v="18-Sep-1996"/>
    <n v="770.38"/>
    <s v="tier - 3"/>
    <s v="tier - 2"/>
    <s v="R1012"/>
    <n v="27"/>
  </r>
  <r>
    <s v="Id2319"/>
    <s v="  Theodore A"/>
    <n v="17.079999999999998"/>
    <n v="5.73"/>
    <x v="0"/>
    <s v="No"/>
    <s v="Yes"/>
    <n v="1"/>
    <s v="No"/>
    <x v="3"/>
    <s v="Prediabetes"/>
    <s v="28-Jun-1993"/>
    <n v="770"/>
    <s v="tier - 3"/>
    <s v="tier - 3"/>
    <s v="R1013"/>
    <n v="30"/>
  </r>
  <r>
    <s v="Id2320"/>
    <s v="  Lindy"/>
    <n v="19.21"/>
    <n v="5.53"/>
    <x v="1"/>
    <s v="No"/>
    <s v="No"/>
    <n v="0"/>
    <s v="No"/>
    <x v="2"/>
    <s v="Normal"/>
    <s v="22-Oct-1996"/>
    <n v="760"/>
    <s v="tier - 3"/>
    <s v="tier - 3"/>
    <s v="R1013"/>
    <n v="27"/>
  </r>
  <r>
    <s v="Id2321"/>
    <s v="  Thomas"/>
    <n v="17.86"/>
    <n v="5.43"/>
    <x v="0"/>
    <s v="No"/>
    <s v="Yes"/>
    <n v="1"/>
    <s v="No"/>
    <x v="3"/>
    <s v="Normal"/>
    <s v="9-Aug-1993"/>
    <n v="760"/>
    <s v="tier - 3"/>
    <s v="tier - 1"/>
    <s v="R1013"/>
    <n v="30"/>
  </r>
  <r>
    <s v="Id2322"/>
    <s v="  Holly"/>
    <n v="21.38"/>
    <n v="8.01"/>
    <x v="0"/>
    <s v="No"/>
    <s v="No"/>
    <n v="0"/>
    <s v="No"/>
    <x v="2"/>
    <s v="Diabetes"/>
    <s v="19-Sep-2002"/>
    <n v="750"/>
    <s v="tier - 3"/>
    <s v="tier - 1"/>
    <s v="R1012"/>
    <n v="21"/>
  </r>
  <r>
    <s v="Id2323"/>
    <s v="  Matthew"/>
    <n v="23.35"/>
    <n v="5.94"/>
    <x v="0"/>
    <s v="No"/>
    <s v="No"/>
    <n v="0"/>
    <s v="No"/>
    <x v="2"/>
    <s v="Prediabetes"/>
    <s v="14-Dec-1999"/>
    <n v="722.99"/>
    <s v="tier - 3"/>
    <s v="tier - 1"/>
    <s v="R1013"/>
    <n v="24"/>
  </r>
  <r>
    <s v="Id2324"/>
    <s v="  Meghan K"/>
    <n v="22.24"/>
    <n v="5.04"/>
    <x v="0"/>
    <s v="No"/>
    <s v="No"/>
    <n v="0"/>
    <s v="No"/>
    <x v="2"/>
    <s v="Normal"/>
    <s v="26-Dec-1999"/>
    <n v="700"/>
    <s v="tier - 2"/>
    <s v="tier - 3"/>
    <s v="R1013"/>
    <n v="24"/>
  </r>
  <r>
    <s v="Id2325"/>
    <s v="  Fred"/>
    <n v="24.76"/>
    <n v="4.54"/>
    <x v="1"/>
    <s v="No"/>
    <s v="No"/>
    <n v="0"/>
    <s v="No"/>
    <x v="2"/>
    <s v="Normal"/>
    <s v="12-Sep-2001"/>
    <n v="687.54"/>
    <s v="tier - 3"/>
    <s v="tier - 2"/>
    <s v="R1013"/>
    <n v="22"/>
  </r>
  <r>
    <s v="Id2326"/>
    <s v="  Sebastian"/>
    <n v="20.100000000000001"/>
    <n v="5.6"/>
    <x v="1"/>
    <s v="No"/>
    <s v="Yes"/>
    <n v="1"/>
    <s v="No"/>
    <x v="2"/>
    <s v="Normal"/>
    <s v="9-Nov-1997"/>
    <n v="670"/>
    <s v="tier - 3"/>
    <s v="tier - 3"/>
    <s v="R1013"/>
    <n v="26"/>
  </r>
  <r>
    <s v="Id2327"/>
    <s v="  Laura"/>
    <n v="21.77"/>
    <n v="10.67"/>
    <x v="0"/>
    <s v="No"/>
    <s v="No"/>
    <n v="0"/>
    <s v="No"/>
    <x v="2"/>
    <s v="Diabetes"/>
    <s v="29-Nov-2002"/>
    <n v="668"/>
    <s v="tier - 3"/>
    <s v="tier - 2"/>
    <s v="R1012"/>
    <n v="21"/>
  </r>
  <r>
    <s v="Id2328"/>
    <s v="  Nicole"/>
    <n v="17.82"/>
    <n v="5.26"/>
    <x v="1"/>
    <s v="No"/>
    <s v="No"/>
    <n v="1"/>
    <s v="No"/>
    <x v="3"/>
    <s v="Normal"/>
    <s v="4-Jul-1995"/>
    <n v="650"/>
    <s v="tier - 3"/>
    <s v="tier - 3"/>
    <s v="R1013"/>
    <n v="28"/>
  </r>
  <r>
    <s v="Id2329"/>
    <s v="  Susan E"/>
    <n v="17.07"/>
    <n v="5.22"/>
    <x v="0"/>
    <s v="No"/>
    <s v="Yes"/>
    <n v="1"/>
    <s v="No"/>
    <x v="3"/>
    <s v="Normal"/>
    <s v="1-Jun-1993"/>
    <n v="650"/>
    <s v="tier - 3"/>
    <s v="tier - 3"/>
    <s v="R1013"/>
    <n v="30"/>
  </r>
  <r>
    <s v="Id2330"/>
    <s v="  Katy"/>
    <n v="22.24"/>
    <n v="4.29"/>
    <x v="1"/>
    <s v="No"/>
    <s v="No"/>
    <n v="0"/>
    <s v="No"/>
    <x v="2"/>
    <s v="Normal"/>
    <s v="20-Nov-2001"/>
    <n v="646.14"/>
    <s v="tier - 3"/>
    <s v="tier - 3"/>
    <s v="R1012"/>
    <n v="22"/>
  </r>
  <r>
    <s v="Id2331"/>
    <s v="  Jordan"/>
    <n v="22.34"/>
    <n v="5.57"/>
    <x v="0"/>
    <s v="No"/>
    <s v="No"/>
    <n v="1"/>
    <s v="No"/>
    <x v="2"/>
    <s v="Normal"/>
    <s v="27-Jul-1998"/>
    <n v="637.26"/>
    <s v="tier - 3"/>
    <s v="tier - 3"/>
    <s v="R1013"/>
    <n v="25"/>
  </r>
  <r>
    <s v="Id2332"/>
    <s v="  Juan D"/>
    <n v="17.7"/>
    <n v="6.28"/>
    <x v="0"/>
    <s v="No"/>
    <s v="No"/>
    <n v="1"/>
    <s v="No"/>
    <x v="3"/>
    <s v="Prediabetes"/>
    <s v="13-Sep-1992"/>
    <n v="604.54"/>
    <s v="tier - 3"/>
    <s v="tier - 3"/>
    <s v="R1013"/>
    <n v="31"/>
  </r>
  <r>
    <s v="Id2333"/>
    <s v="  Julie"/>
    <n v="16.47"/>
    <n v="6.35"/>
    <x v="0"/>
    <s v="No"/>
    <s v="Yes"/>
    <n v="1"/>
    <s v="No"/>
    <x v="3"/>
    <s v="Prediabetes"/>
    <s v="30-Jun-1993"/>
    <n v="600"/>
    <s v="tier - 2"/>
    <s v="tier - 1"/>
    <s v="R1013"/>
    <n v="30"/>
  </r>
  <r>
    <s v="Id2334"/>
    <s v="  Evan P"/>
    <n v="17.600000000000001"/>
    <n v="4.3899999999999997"/>
    <x v="0"/>
    <s v="No"/>
    <s v="No"/>
    <n v="1"/>
    <s v="No"/>
    <x v="3"/>
    <s v="Normal"/>
    <s v="30-Nov-1992"/>
    <n v="570.62"/>
    <s v="tier - 2"/>
    <s v="tier - 1"/>
    <s v="R1013"/>
    <n v="31"/>
  </r>
  <r>
    <s v="Id2335"/>
    <s v="  Aaron K"/>
    <n v="17.579999999999998"/>
    <n v="4.51"/>
    <x v="0"/>
    <s v="No"/>
    <s v="No"/>
    <n v="1"/>
    <s v="No"/>
    <x v="3"/>
    <s v="Normal"/>
    <s v="9-Jul-1992"/>
    <n v="563.84"/>
    <s v="tier - 2"/>
    <s v="tier - 3"/>
    <s v="R1013"/>
    <n v="31"/>
  </r>
  <r>
    <s v="UNKNOWN_001"/>
    <s v="Unknown"/>
    <n v="30.972648822269903"/>
    <n v="6.578997858672385"/>
    <x v="2"/>
    <s v="Unknown"/>
    <s v="Unknown"/>
    <n v="0"/>
    <s v="Unknown"/>
    <x v="0"/>
    <s v="Diabetes"/>
    <s v="9-Jun-1999"/>
    <n v="2775.19"/>
    <s v="tier - 2"/>
    <s v="tier - 1"/>
    <s v="R1012"/>
    <n v="24"/>
  </r>
  <r>
    <s v="UNKNOWN_002"/>
    <s v="Unknown"/>
    <n v="30.972648822269903"/>
    <n v="6.578997858672385"/>
    <x v="2"/>
    <s v="Unknown"/>
    <s v="Unknown"/>
    <n v="0"/>
    <s v="Unknown"/>
    <x v="0"/>
    <s v="Diabetes"/>
    <s v="20-Dec-1985"/>
    <n v="6203.9"/>
    <s v="tier - 1"/>
    <s v="tier - 2"/>
    <s v="R1012"/>
    <n v="38"/>
  </r>
  <r>
    <s v="UNKNOWN_003"/>
    <s v="Unknown"/>
    <n v="30.972648822269903"/>
    <n v="6.578997858672385"/>
    <x v="2"/>
    <s v="Unknown"/>
    <s v="Unknown"/>
    <n v="0"/>
    <s v="Unknown"/>
    <x v="0"/>
    <s v="Diabetes"/>
    <s v="13-Oct-2000"/>
    <n v="35585.58"/>
    <s v="tier - 1"/>
    <s v="tier - 2"/>
    <s v="R1011"/>
    <n v="23"/>
  </r>
  <r>
    <s v="UNKNOWN_004"/>
    <s v="Unknown"/>
    <n v="30.972648822269903"/>
    <n v="6.578997858672385"/>
    <x v="2"/>
    <s v="Unknown"/>
    <s v="Unknown"/>
    <n v="0"/>
    <s v="Unknown"/>
    <x v="0"/>
    <s v="Diabetes"/>
    <s v="6-Oct-1992"/>
    <n v="36837.47"/>
    <s v="tier - 1"/>
    <s v="tier - 2"/>
    <s v="R1011"/>
    <n v="31"/>
  </r>
  <r>
    <s v="UNKNOWN_005"/>
    <s v="Unknown"/>
    <n v="30.972648822269903"/>
    <n v="6.578997858672385"/>
    <x v="2"/>
    <s v="Unknown"/>
    <s v="Unknown"/>
    <n v="0"/>
    <s v="Unknown"/>
    <x v="0"/>
    <s v="Diabetes"/>
    <s v="22-Nov-1991"/>
    <n v="38711"/>
    <s v="tier - 1"/>
    <s v="tier - 3"/>
    <s v="R1011"/>
    <n v="32"/>
  </r>
  <r>
    <s v="UNKNOWN_006"/>
    <s v="Unknown"/>
    <n v="30.972648822269903"/>
    <n v="6.578997858672385"/>
    <x v="2"/>
    <s v="Unknown"/>
    <s v="Unknown"/>
    <n v="0"/>
    <s v="Unknown"/>
    <x v="0"/>
    <s v="Diabetes"/>
    <s v="27-Nov-1987"/>
    <n v="20984.09"/>
    <s v="tier - 2"/>
    <s v="tier - 2"/>
    <s v="R1015"/>
    <n v="36"/>
  </r>
  <r>
    <s v="id2444"/>
    <s v="Unknown"/>
    <n v="30.972648822269903"/>
    <n v="6.578997858672385"/>
    <x v="2"/>
    <s v="Unknown"/>
    <s v="Unknown"/>
    <n v="0"/>
    <s v="Unknown"/>
    <x v="0"/>
    <s v="Diabetes"/>
    <s v="1-Nov-2004"/>
    <n v="34303.17"/>
    <s v="tier - 1"/>
    <s v="tier - 3"/>
    <s v="R1013"/>
    <n v="19"/>
  </r>
  <r>
    <s v="id3444"/>
    <s v="Unknown"/>
    <n v="30.972648822269903"/>
    <n v="6.578997858672385"/>
    <x v="2"/>
    <s v="Unknown"/>
    <s v="Unknown"/>
    <n v="0"/>
    <s v="Unknown"/>
    <x v="0"/>
    <s v="Diabetes"/>
    <s v="6-Nov-2004"/>
    <n v="1137.01"/>
    <s v="tier - 3"/>
    <s v="tier - 1"/>
    <s v="R1013"/>
    <n v="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69B461-EEB2-470C-AAA7-A671E53A26BE}"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7">
    <pivotField showAll="0"/>
    <pivotField showAll="0"/>
    <pivotField showAll="0"/>
    <pivotField showAll="0"/>
    <pivotField dataField="1" showAll="0">
      <items count="4">
        <item x="0"/>
        <item x="2"/>
        <item x="1"/>
        <item t="default"/>
      </items>
    </pivotField>
    <pivotField showAll="0"/>
    <pivotField showAll="0"/>
    <pivotField numFmtId="1" showAll="0"/>
    <pivotField showAll="0"/>
    <pivotField axis="axisRow" showAll="0">
      <items count="5">
        <item x="2"/>
        <item x="0"/>
        <item x="1"/>
        <item x="3"/>
        <item t="default"/>
      </items>
    </pivotField>
    <pivotField showAll="0"/>
    <pivotField showAll="0"/>
    <pivotField numFmtId="165" showAll="0"/>
    <pivotField showAll="0"/>
    <pivotField showAll="0"/>
    <pivotField showAll="0"/>
    <pivotField showAll="0"/>
  </pivotFields>
  <rowFields count="1">
    <field x="9"/>
  </rowFields>
  <rowItems count="5">
    <i>
      <x/>
    </i>
    <i>
      <x v="1"/>
    </i>
    <i>
      <x v="2"/>
    </i>
    <i>
      <x v="3"/>
    </i>
    <i t="grand">
      <x/>
    </i>
  </rowItems>
  <colItems count="1">
    <i/>
  </colItems>
  <dataFields count="1">
    <dataField name="Count of Heart Issu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26B5756-34BF-495D-8EBA-945D23507CF5}" name="PivotTable3" cacheId="5"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rowHeaderCaption="Weight Status">
  <location ref="A19:B24" firstHeaderRow="1" firstDataRow="1" firstDataCol="1"/>
  <pivotFields count="17">
    <pivotField showAll="0"/>
    <pivotField showAll="0"/>
    <pivotField showAll="0"/>
    <pivotField showAll="0"/>
    <pivotField showAll="0"/>
    <pivotField showAll="0"/>
    <pivotField showAll="0"/>
    <pivotField numFmtId="1" showAll="0"/>
    <pivotField showAll="0"/>
    <pivotField axis="axisRow" showAll="0">
      <items count="5">
        <item x="2"/>
        <item x="0"/>
        <item x="1"/>
        <item x="3"/>
        <item t="default"/>
      </items>
    </pivotField>
    <pivotField showAll="0"/>
    <pivotField showAll="0"/>
    <pivotField dataField="1" numFmtId="165" showAll="0"/>
    <pivotField showAll="0"/>
    <pivotField showAll="0"/>
    <pivotField showAll="0"/>
    <pivotField showAll="0"/>
  </pivotFields>
  <rowFields count="1">
    <field x="9"/>
  </rowFields>
  <rowItems count="5">
    <i>
      <x/>
    </i>
    <i>
      <x v="1"/>
    </i>
    <i>
      <x v="2"/>
    </i>
    <i>
      <x v="3"/>
    </i>
    <i t="grand">
      <x/>
    </i>
  </rowItems>
  <colItems count="1">
    <i/>
  </colItems>
  <dataFields count="1">
    <dataField name="Sum of Charges" fld="12" baseField="0" baseItem="0" numFmtId="165"/>
  </dataFields>
  <chartFormats count="2">
    <chartFormat chart="0" format="0"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DB4223-29C0-4EA5-BB71-A44F96045A8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rowHeaderCaption="Smoker" colHeaderCaption="cancer history">
  <location ref="A3:E8" firstHeaderRow="1" firstDataRow="2" firstDataCol="1"/>
  <pivotFields count="17">
    <pivotField dataField="1" showAll="0"/>
    <pivotField showAll="0"/>
    <pivotField showAll="0"/>
    <pivotField showAll="0"/>
    <pivotField showAll="0"/>
    <pivotField showAll="0"/>
    <pivotField axis="axisCol" showAll="0">
      <items count="4">
        <item x="0"/>
        <item x="2"/>
        <item x="1"/>
        <item t="default"/>
      </items>
    </pivotField>
    <pivotField showAll="0"/>
    <pivotField axis="axisRow" showAll="0">
      <items count="4">
        <item x="1"/>
        <item x="2"/>
        <item x="0"/>
        <item t="default"/>
      </items>
    </pivotField>
    <pivotField showAll="0">
      <items count="6">
        <item x="2"/>
        <item x="0"/>
        <item x="1"/>
        <item x="3"/>
        <item x="4"/>
        <item t="default"/>
      </items>
    </pivotField>
    <pivotField showAll="0">
      <items count="5">
        <item x="0"/>
        <item x="2"/>
        <item x="1"/>
        <item x="3"/>
        <item t="default"/>
      </items>
    </pivotField>
    <pivotField showAll="0"/>
    <pivotField numFmtId="165" showAll="0"/>
    <pivotField showAll="0"/>
    <pivotField showAll="0"/>
    <pivotField showAll="0"/>
    <pivotField showAll="0"/>
  </pivotFields>
  <rowFields count="1">
    <field x="8"/>
  </rowFields>
  <rowItems count="4">
    <i>
      <x/>
    </i>
    <i>
      <x v="1"/>
    </i>
    <i>
      <x v="2"/>
    </i>
    <i t="grand">
      <x/>
    </i>
  </rowItems>
  <colFields count="1">
    <field x="6"/>
  </colFields>
  <colItems count="4">
    <i>
      <x/>
    </i>
    <i>
      <x v="1"/>
    </i>
    <i>
      <x v="2"/>
    </i>
    <i t="grand">
      <x/>
    </i>
  </colItems>
  <dataFields count="1">
    <dataField name="Count of  Customer ID" fld="0" subtotal="count" baseField="0" baseItem="0"/>
  </dataFields>
  <chartFormats count="27">
    <chartFormat chart="11" format="1" series="1">
      <pivotArea type="data" outline="0" fieldPosition="0">
        <references count="1">
          <reference field="6" count="1" selected="0">
            <x v="1"/>
          </reference>
        </references>
      </pivotArea>
    </chartFormat>
    <chartFormat chart="11" format="2" series="1">
      <pivotArea type="data" outline="0" fieldPosition="0">
        <references count="1">
          <reference field="6" count="1" selected="0">
            <x v="2"/>
          </reference>
        </references>
      </pivotArea>
    </chartFormat>
    <chartFormat chart="11" format="3" series="1">
      <pivotArea type="data" outline="0" fieldPosition="0">
        <references count="1">
          <reference field="6" count="1" selected="0">
            <x v="0"/>
          </reference>
        </references>
      </pivotArea>
    </chartFormat>
    <chartFormat chart="11" format="4" series="1">
      <pivotArea type="data" outline="0" fieldPosition="0">
        <references count="2">
          <reference field="4294967294" count="1" selected="0">
            <x v="0"/>
          </reference>
          <reference field="6" count="1" selected="0">
            <x v="0"/>
          </reference>
        </references>
      </pivotArea>
    </chartFormat>
    <chartFormat chart="11" format="5" series="1">
      <pivotArea type="data" outline="0" fieldPosition="0">
        <references count="2">
          <reference field="4294967294" count="1" selected="0">
            <x v="0"/>
          </reference>
          <reference field="6" count="1" selected="0">
            <x v="1"/>
          </reference>
        </references>
      </pivotArea>
    </chartFormat>
    <chartFormat chart="11" format="6" series="1">
      <pivotArea type="data" outline="0" fieldPosition="0">
        <references count="2">
          <reference field="4294967294" count="1" selected="0">
            <x v="0"/>
          </reference>
          <reference field="6" count="1" selected="0">
            <x v="2"/>
          </reference>
        </references>
      </pivotArea>
    </chartFormat>
    <chartFormat chart="11" format="7">
      <pivotArea type="data" outline="0" fieldPosition="0">
        <references count="3">
          <reference field="4294967294" count="1" selected="0">
            <x v="0"/>
          </reference>
          <reference field="6" count="1" selected="0">
            <x v="2"/>
          </reference>
          <reference field="8" count="1" selected="0">
            <x v="2"/>
          </reference>
        </references>
      </pivotArea>
    </chartFormat>
    <chartFormat chart="11" format="8">
      <pivotArea type="data" outline="0" fieldPosition="0">
        <references count="3">
          <reference field="4294967294" count="1" selected="0">
            <x v="0"/>
          </reference>
          <reference field="6" count="1" selected="0">
            <x v="0"/>
          </reference>
          <reference field="8" count="1" selected="0">
            <x v="2"/>
          </reference>
        </references>
      </pivotArea>
    </chartFormat>
    <chartFormat chart="11" format="9">
      <pivotArea type="data" outline="0" fieldPosition="0">
        <references count="3">
          <reference field="4294967294" count="1" selected="0">
            <x v="0"/>
          </reference>
          <reference field="6" count="1" selected="0">
            <x v="2"/>
          </reference>
          <reference field="8" count="1" selected="0">
            <x v="0"/>
          </reference>
        </references>
      </pivotArea>
    </chartFormat>
    <chartFormat chart="11" format="10">
      <pivotArea type="data" outline="0" fieldPosition="0">
        <references count="3">
          <reference field="4294967294" count="1" selected="0">
            <x v="0"/>
          </reference>
          <reference field="6" count="1" selected="0">
            <x v="0"/>
          </reference>
          <reference field="8" count="1" selected="0">
            <x v="0"/>
          </reference>
        </references>
      </pivotArea>
    </chartFormat>
    <chartFormat chart="11" format="11">
      <pivotArea type="data" outline="0" fieldPosition="0">
        <references count="3">
          <reference field="4294967294" count="1" selected="0">
            <x v="0"/>
          </reference>
          <reference field="6" count="1" selected="0">
            <x v="1"/>
          </reference>
          <reference field="8" count="1" selected="0">
            <x v="1"/>
          </reference>
        </references>
      </pivotArea>
    </chartFormat>
    <chartFormat chart="11" format="12">
      <pivotArea type="data" outline="0" fieldPosition="0">
        <references count="3">
          <reference field="4294967294" count="1" selected="0">
            <x v="0"/>
          </reference>
          <reference field="6" count="1" selected="0">
            <x v="0"/>
          </reference>
          <reference field="8" count="1" selected="0">
            <x v="1"/>
          </reference>
        </references>
      </pivotArea>
    </chartFormat>
    <chartFormat chart="11" format="13">
      <pivotArea type="data" outline="0" fieldPosition="0">
        <references count="3">
          <reference field="4294967294" count="1" selected="0">
            <x v="0"/>
          </reference>
          <reference field="6" count="1" selected="0">
            <x v="1"/>
          </reference>
          <reference field="8" count="1" selected="0">
            <x v="0"/>
          </reference>
        </references>
      </pivotArea>
    </chartFormat>
    <chartFormat chart="11" format="14">
      <pivotArea type="data" outline="0" fieldPosition="0">
        <references count="3">
          <reference field="4294967294" count="1" selected="0">
            <x v="0"/>
          </reference>
          <reference field="6" count="1" selected="0">
            <x v="1"/>
          </reference>
          <reference field="8" count="1" selected="0">
            <x v="2"/>
          </reference>
        </references>
      </pivotArea>
    </chartFormat>
    <chartFormat chart="11" format="15">
      <pivotArea type="data" outline="0" fieldPosition="0">
        <references count="3">
          <reference field="4294967294" count="1" selected="0">
            <x v="0"/>
          </reference>
          <reference field="6" count="1" selected="0">
            <x v="2"/>
          </reference>
          <reference field="8" count="1" selected="0">
            <x v="1"/>
          </reference>
        </references>
      </pivotArea>
    </chartFormat>
    <chartFormat chart="26" format="28" series="1">
      <pivotArea type="data" outline="0" fieldPosition="0">
        <references count="2">
          <reference field="4294967294" count="1" selected="0">
            <x v="0"/>
          </reference>
          <reference field="6" count="1" selected="0">
            <x v="0"/>
          </reference>
        </references>
      </pivotArea>
    </chartFormat>
    <chartFormat chart="26" format="29">
      <pivotArea type="data" outline="0" fieldPosition="0">
        <references count="3">
          <reference field="4294967294" count="1" selected="0">
            <x v="0"/>
          </reference>
          <reference field="6" count="1" selected="0">
            <x v="0"/>
          </reference>
          <reference field="8" count="1" selected="0">
            <x v="0"/>
          </reference>
        </references>
      </pivotArea>
    </chartFormat>
    <chartFormat chart="26" format="30">
      <pivotArea type="data" outline="0" fieldPosition="0">
        <references count="3">
          <reference field="4294967294" count="1" selected="0">
            <x v="0"/>
          </reference>
          <reference field="6" count="1" selected="0">
            <x v="0"/>
          </reference>
          <reference field="8" count="1" selected="0">
            <x v="1"/>
          </reference>
        </references>
      </pivotArea>
    </chartFormat>
    <chartFormat chart="26" format="31">
      <pivotArea type="data" outline="0" fieldPosition="0">
        <references count="3">
          <reference field="4294967294" count="1" selected="0">
            <x v="0"/>
          </reference>
          <reference field="6" count="1" selected="0">
            <x v="0"/>
          </reference>
          <reference field="8" count="1" selected="0">
            <x v="2"/>
          </reference>
        </references>
      </pivotArea>
    </chartFormat>
    <chartFormat chart="26" format="32" series="1">
      <pivotArea type="data" outline="0" fieldPosition="0">
        <references count="2">
          <reference field="4294967294" count="1" selected="0">
            <x v="0"/>
          </reference>
          <reference field="6" count="1" selected="0">
            <x v="1"/>
          </reference>
        </references>
      </pivotArea>
    </chartFormat>
    <chartFormat chart="26" format="33">
      <pivotArea type="data" outline="0" fieldPosition="0">
        <references count="3">
          <reference field="4294967294" count="1" selected="0">
            <x v="0"/>
          </reference>
          <reference field="6" count="1" selected="0">
            <x v="1"/>
          </reference>
          <reference field="8" count="1" selected="0">
            <x v="0"/>
          </reference>
        </references>
      </pivotArea>
    </chartFormat>
    <chartFormat chart="26" format="34">
      <pivotArea type="data" outline="0" fieldPosition="0">
        <references count="3">
          <reference field="4294967294" count="1" selected="0">
            <x v="0"/>
          </reference>
          <reference field="6" count="1" selected="0">
            <x v="1"/>
          </reference>
          <reference field="8" count="1" selected="0">
            <x v="1"/>
          </reference>
        </references>
      </pivotArea>
    </chartFormat>
    <chartFormat chart="26" format="35">
      <pivotArea type="data" outline="0" fieldPosition="0">
        <references count="3">
          <reference field="4294967294" count="1" selected="0">
            <x v="0"/>
          </reference>
          <reference field="6" count="1" selected="0">
            <x v="1"/>
          </reference>
          <reference field="8" count="1" selected="0">
            <x v="2"/>
          </reference>
        </references>
      </pivotArea>
    </chartFormat>
    <chartFormat chart="26" format="36" series="1">
      <pivotArea type="data" outline="0" fieldPosition="0">
        <references count="2">
          <reference field="4294967294" count="1" selected="0">
            <x v="0"/>
          </reference>
          <reference field="6" count="1" selected="0">
            <x v="2"/>
          </reference>
        </references>
      </pivotArea>
    </chartFormat>
    <chartFormat chart="26" format="37">
      <pivotArea type="data" outline="0" fieldPosition="0">
        <references count="3">
          <reference field="4294967294" count="1" selected="0">
            <x v="0"/>
          </reference>
          <reference field="6" count="1" selected="0">
            <x v="2"/>
          </reference>
          <reference field="8" count="1" selected="0">
            <x v="0"/>
          </reference>
        </references>
      </pivotArea>
    </chartFormat>
    <chartFormat chart="26" format="38">
      <pivotArea type="data" outline="0" fieldPosition="0">
        <references count="3">
          <reference field="4294967294" count="1" selected="0">
            <x v="0"/>
          </reference>
          <reference field="6" count="1" selected="0">
            <x v="2"/>
          </reference>
          <reference field="8" count="1" selected="0">
            <x v="1"/>
          </reference>
        </references>
      </pivotArea>
    </chartFormat>
    <chartFormat chart="26" format="39">
      <pivotArea type="data" outline="0" fieldPosition="0">
        <references count="3">
          <reference field="4294967294" count="1" selected="0">
            <x v="0"/>
          </reference>
          <reference field="6"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E14893-62CD-4536-9B07-7F5C815AB231}"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4" firstHeaderRow="0" firstDataRow="1" firstDataCol="0"/>
  <pivotFields count="17">
    <pivotField dataField="1" showAll="0">
      <items count="2344">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341"/>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2342"/>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x="2336"/>
        <item x="2337"/>
        <item x="2338"/>
        <item x="2339"/>
        <item x="2340"/>
        <item t="default"/>
      </items>
    </pivotField>
    <pivotField showAll="0"/>
    <pivotField dataField="1" showAll="0"/>
    <pivotField dataField="1" showAll="0"/>
    <pivotField showAll="0">
      <items count="4">
        <item x="0"/>
        <item x="2"/>
        <item x="1"/>
        <item t="default"/>
      </items>
    </pivotField>
    <pivotField showAll="0"/>
    <pivotField showAll="0"/>
    <pivotField dataField="1" showAll="0"/>
    <pivotField showAll="0"/>
    <pivotField showAll="0"/>
    <pivotField showAll="0"/>
    <pivotField showAll="0"/>
    <pivotField dataField="1" numFmtId="165" showAll="0"/>
    <pivotField dataField="1" showAll="0"/>
    <pivotField showAll="0"/>
    <pivotField showAll="0"/>
    <pivotField dataField="1" showAll="0"/>
  </pivotFields>
  <rowItems count="1">
    <i/>
  </rowItems>
  <colFields count="1">
    <field x="-2"/>
  </colFields>
  <colItems count="8">
    <i>
      <x/>
    </i>
    <i i="1">
      <x v="1"/>
    </i>
    <i i="2">
      <x v="2"/>
    </i>
    <i i="3">
      <x v="3"/>
    </i>
    <i i="4">
      <x v="4"/>
    </i>
    <i i="5">
      <x v="5"/>
    </i>
    <i i="6">
      <x v="6"/>
    </i>
    <i i="7">
      <x v="7"/>
    </i>
  </colItems>
  <dataFields count="8">
    <dataField name="Count of  Customer ID" fld="0" subtotal="count" baseField="0" baseItem="0"/>
    <dataField name="Total hospitalisation count" fld="13" subtotal="count" baseField="0" baseItem="1"/>
    <dataField name="Total healthcare costs" fld="12" baseField="0" baseItem="2" numFmtId="165"/>
    <dataField name="Average of Charges" fld="12" subtotal="average" baseField="0" baseItem="3" numFmtId="165"/>
    <dataField name="Average of BMI" fld="2" subtotal="average" baseField="0" baseItem="4"/>
    <dataField name="Average of HBA1C" fld="3" subtotal="average" baseField="0" baseItem="5"/>
    <dataField name="Average of Number of Major Surgeries" fld="7" subtotal="average" baseField="0" baseItem="6"/>
    <dataField name="Average of Age." fld="16" subtotal="average" baseField="0" baseItem="7"/>
  </dataFields>
  <formats count="9">
    <format dxfId="8">
      <pivotArea type="all" dataOnly="0" outline="0" fieldPosition="0"/>
    </format>
    <format dxfId="7">
      <pivotArea outline="0" collapsedLevelsAreSubtotals="1" fieldPosition="0"/>
    </format>
    <format dxfId="6">
      <pivotArea dataOnly="0" labelOnly="1" outline="0" fieldPosition="0">
        <references count="1">
          <reference field="4294967294" count="8">
            <x v="0"/>
            <x v="1"/>
            <x v="2"/>
            <x v="3"/>
            <x v="4"/>
            <x v="5"/>
            <x v="6"/>
            <x v="7"/>
          </reference>
        </references>
      </pivotArea>
    </format>
    <format dxfId="5">
      <pivotArea type="all" dataOnly="0" outline="0" fieldPosition="0"/>
    </format>
    <format dxfId="4">
      <pivotArea outline="0" collapsedLevelsAreSubtotals="1" fieldPosition="0"/>
    </format>
    <format dxfId="3">
      <pivotArea dataOnly="0" labelOnly="1" outline="0" fieldPosition="0">
        <references count="1">
          <reference field="4294967294" count="8">
            <x v="0"/>
            <x v="1"/>
            <x v="2"/>
            <x v="3"/>
            <x v="4"/>
            <x v="5"/>
            <x v="6"/>
            <x v="7"/>
          </reference>
        </references>
      </pivotArea>
    </format>
    <format dxfId="2">
      <pivotArea type="all" dataOnly="0" outline="0" fieldPosition="0"/>
    </format>
    <format dxfId="1">
      <pivotArea outline="0" collapsedLevelsAreSubtotals="1" fieldPosition="0"/>
    </format>
    <format dxfId="0">
      <pivotArea dataOnly="0" labelOnly="1" outline="0" fieldPosition="0">
        <references count="1">
          <reference field="4294967294" count="8">
            <x v="0"/>
            <x v="1"/>
            <x v="2"/>
            <x v="3"/>
            <x v="4"/>
            <x v="5"/>
            <x v="6"/>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00AD41-227E-410B-81F8-86EBCCC0E5EB}"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Weight Status">
  <location ref="A47:B52" firstHeaderRow="1" firstDataRow="1" firstDataCol="1"/>
  <pivotFields count="17">
    <pivotField showAll="0"/>
    <pivotField showAll="0"/>
    <pivotField showAll="0"/>
    <pivotField showAll="0"/>
    <pivotField dataField="1" showAll="0">
      <items count="4">
        <item x="0"/>
        <item x="2"/>
        <item x="1"/>
        <item t="default"/>
      </items>
    </pivotField>
    <pivotField showAll="0"/>
    <pivotField showAll="0"/>
    <pivotField numFmtId="1" showAll="0"/>
    <pivotField showAll="0"/>
    <pivotField axis="axisRow" showAll="0">
      <items count="5">
        <item x="2"/>
        <item x="0"/>
        <item x="1"/>
        <item x="3"/>
        <item t="default"/>
      </items>
    </pivotField>
    <pivotField showAll="0"/>
    <pivotField showAll="0"/>
    <pivotField numFmtId="165" showAll="0"/>
    <pivotField showAll="0"/>
    <pivotField showAll="0"/>
    <pivotField showAll="0"/>
    <pivotField showAll="0"/>
  </pivotFields>
  <rowFields count="1">
    <field x="9"/>
  </rowFields>
  <rowItems count="5">
    <i>
      <x/>
    </i>
    <i>
      <x v="1"/>
    </i>
    <i>
      <x v="2"/>
    </i>
    <i>
      <x v="3"/>
    </i>
    <i t="grand">
      <x/>
    </i>
  </rowItems>
  <colItems count="1">
    <i/>
  </colItems>
  <dataFields count="1">
    <dataField name="Count of Heart Issues" fld="4" subtotal="count" baseField="0" baseItem="0"/>
  </dataFields>
  <chartFormats count="11">
    <chartFormat chart="4"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8" format="2">
      <pivotArea type="data" outline="0" fieldPosition="0">
        <references count="2">
          <reference field="4294967294" count="1" selected="0">
            <x v="0"/>
          </reference>
          <reference field="9" count="1" selected="0">
            <x v="0"/>
          </reference>
        </references>
      </pivotArea>
    </chartFormat>
    <chartFormat chart="8" format="3">
      <pivotArea type="data" outline="0" fieldPosition="0">
        <references count="2">
          <reference field="4294967294" count="1" selected="0">
            <x v="0"/>
          </reference>
          <reference field="9" count="1" selected="0">
            <x v="1"/>
          </reference>
        </references>
      </pivotArea>
    </chartFormat>
    <chartFormat chart="8" format="4">
      <pivotArea type="data" outline="0" fieldPosition="0">
        <references count="2">
          <reference field="4294967294" count="1" selected="0">
            <x v="0"/>
          </reference>
          <reference field="9" count="1" selected="0">
            <x v="2"/>
          </reference>
        </references>
      </pivotArea>
    </chartFormat>
    <chartFormat chart="8" format="5">
      <pivotArea type="data" outline="0" fieldPosition="0">
        <references count="2">
          <reference field="4294967294" count="1" selected="0">
            <x v="0"/>
          </reference>
          <reference field="9" count="1" selected="0">
            <x v="3"/>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9" count="1" selected="0">
            <x v="0"/>
          </reference>
        </references>
      </pivotArea>
    </chartFormat>
    <chartFormat chart="9" format="8">
      <pivotArea type="data" outline="0" fieldPosition="0">
        <references count="2">
          <reference field="4294967294" count="1" selected="0">
            <x v="0"/>
          </reference>
          <reference field="9" count="1" selected="0">
            <x v="1"/>
          </reference>
        </references>
      </pivotArea>
    </chartFormat>
    <chartFormat chart="9" format="9">
      <pivotArea type="data" outline="0" fieldPosition="0">
        <references count="2">
          <reference field="4294967294" count="1" selected="0">
            <x v="0"/>
          </reference>
          <reference field="9" count="1" selected="0">
            <x v="2"/>
          </reference>
        </references>
      </pivotArea>
    </chartFormat>
    <chartFormat chart="9" format="10">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43B94B-266F-4B9E-BB29-4499FCA18DA3}" name="PivotTable21"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Any transplants">
  <location ref="A3:B6" firstHeaderRow="1" firstDataRow="1" firstDataCol="1"/>
  <pivotFields count="17">
    <pivotField showAll="0"/>
    <pivotField showAll="0"/>
    <pivotField showAll="0"/>
    <pivotField showAll="0"/>
    <pivotField showAll="0"/>
    <pivotField axis="axisRow" showAll="0">
      <items count="4">
        <item x="0"/>
        <item x="2"/>
        <item x="1"/>
        <item t="default"/>
      </items>
    </pivotField>
    <pivotField showAll="0">
      <items count="4">
        <item x="0"/>
        <item x="2"/>
        <item x="1"/>
        <item t="default"/>
      </items>
    </pivotField>
    <pivotField showAll="0"/>
    <pivotField showAll="0"/>
    <pivotField showAll="0"/>
    <pivotField showAll="0"/>
    <pivotField showAll="0"/>
    <pivotField dataField="1" numFmtId="165" showAll="0"/>
    <pivotField showAll="0"/>
    <pivotField showAll="0"/>
    <pivotField showAll="0"/>
    <pivotField showAll="0"/>
  </pivotFields>
  <rowFields count="1">
    <field x="5"/>
  </rowFields>
  <rowItems count="3">
    <i>
      <x/>
    </i>
    <i>
      <x v="1"/>
    </i>
    <i>
      <x v="2"/>
    </i>
  </rowItems>
  <colItems count="1">
    <i/>
  </colItems>
  <dataFields count="1">
    <dataField name="Average of Charges" fld="12" subtotal="average" baseField="5" baseItem="0" numFmtId="165"/>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79F4D3F-F154-4274-AEEC-D090D2F5BA38}" name="PivotTable3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ity Tier">
  <location ref="A59:B63" firstHeaderRow="1" firstDataRow="1" firstDataCol="1"/>
  <pivotFields count="17">
    <pivotField showAll="0"/>
    <pivotField showAll="0"/>
    <pivotField showAll="0"/>
    <pivotField showAll="0"/>
    <pivotField showAll="0"/>
    <pivotField showAll="0"/>
    <pivotField showAll="0"/>
    <pivotField showAll="0"/>
    <pivotField showAll="0"/>
    <pivotField showAll="0"/>
    <pivotField dataField="1" showAll="0"/>
    <pivotField showAll="0"/>
    <pivotField numFmtId="165" showAll="0"/>
    <pivotField showAll="0">
      <items count="4">
        <item x="0"/>
        <item x="1"/>
        <item x="2"/>
        <item t="default"/>
      </items>
    </pivotField>
    <pivotField axis="axisRow" showAll="0">
      <items count="4">
        <item x="1"/>
        <item x="2"/>
        <item x="0"/>
        <item t="default"/>
      </items>
    </pivotField>
    <pivotField showAll="0"/>
    <pivotField showAll="0"/>
  </pivotFields>
  <rowFields count="1">
    <field x="14"/>
  </rowFields>
  <rowItems count="4">
    <i>
      <x/>
    </i>
    <i>
      <x v="1"/>
    </i>
    <i>
      <x v="2"/>
    </i>
    <i t="grand">
      <x/>
    </i>
  </rowItems>
  <colItems count="1">
    <i/>
  </colItems>
  <dataFields count="1">
    <dataField name="Count of Diabetes Status" fld="10"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C45010E-FD67-4C7B-8C24-5D4ABD3BA3F9}" name="PivotTable38"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rowHeaderCaption="Hospital Tier">
  <location ref="A24:B27" firstHeaderRow="1" firstDataRow="1" firstDataCol="1"/>
  <pivotFields count="17">
    <pivotField showAll="0"/>
    <pivotField showAll="0"/>
    <pivotField showAll="0"/>
    <pivotField showAll="0"/>
    <pivotField showAll="0"/>
    <pivotField showAll="0"/>
    <pivotField showAll="0"/>
    <pivotField showAll="0"/>
    <pivotField showAll="0"/>
    <pivotField showAll="0"/>
    <pivotField showAll="0"/>
    <pivotField showAll="0"/>
    <pivotField dataField="1" numFmtId="165" showAll="0"/>
    <pivotField axis="axisRow" showAll="0">
      <items count="4">
        <item x="0"/>
        <item x="1"/>
        <item x="2"/>
        <item t="default"/>
      </items>
    </pivotField>
    <pivotField showAll="0"/>
    <pivotField showAll="0"/>
    <pivotField showAll="0"/>
  </pivotFields>
  <rowFields count="1">
    <field x="13"/>
  </rowFields>
  <rowItems count="3">
    <i>
      <x/>
    </i>
    <i>
      <x v="1"/>
    </i>
    <i>
      <x v="2"/>
    </i>
  </rowItems>
  <colItems count="1">
    <i/>
  </colItems>
  <dataFields count="1">
    <dataField name="Sum of Charges" fld="12" baseField="13"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ncer_History" xr10:uid="{0A3B76FE-0588-49BD-B4F5-D48C9700DB5E}" sourceName="Cancer History">
  <pivotTables>
    <pivotTable tabId="5" name="PivotTable1"/>
  </pivotTables>
  <data>
    <tabular pivotCacheId="141254812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F8A71282-FF4B-4B8D-87C1-4E514BA36477}" sourceName="Weight Status">
  <pivotTables>
    <pivotTable tabId="5" name="PivotTable1"/>
  </pivotTables>
  <data>
    <tabular pivotCacheId="1412548122">
      <items count="5">
        <i x="2" s="1"/>
        <i x="0"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312100B1-CBF9-4D5D-8833-C8BB2699396E}" sourceName="Diabetes Status">
  <pivotTables>
    <pivotTable tabId="5" name="PivotTable1"/>
  </pivotTables>
  <data>
    <tabular pivotCacheId="1412548122">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ncer History" xr10:uid="{7B71D498-B9ED-49DF-9839-73A8C6C83040}" cache="Slicer_Cancer_History" caption="Cancer History" rowHeight="234950"/>
  <slicer name="Weight Status" xr10:uid="{7F0CDEA1-13C8-4E40-BC82-6336CF2447A8}" cache="Slicer_Weight_Status" caption="Weight Status" rowHeight="234950"/>
  <slicer name="Diabetes Status" xr10:uid="{7A867BE1-DB12-4191-89F1-A832821D87CE}" cache="Slicer_Diabetes_Status" caption="Diabetes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5037BE-36BA-41F8-B688-558D4A18A0AA}" name="Table2" displayName="Table2" ref="A1:Q2344" totalsRowShown="0" headerRowDxfId="29" headerRowBorderDxfId="28" tableBorderDxfId="27" totalsRowBorderDxfId="26">
  <autoFilter ref="A1:Q2344" xr:uid="{1E5037BE-36BA-41F8-B688-558D4A18A0AA}"/>
  <tableColumns count="17">
    <tableColumn id="1" xr3:uid="{EEF23C86-AF9D-4F7D-A4B6-184FB4F0E670}" name=" Customer ID" dataDxfId="25"/>
    <tableColumn id="2" xr3:uid="{172672EB-9305-4305-B7BF-41E6A6CA1680}" name="First Name" dataDxfId="24">
      <calculatedColumnFormula>IFERROR(_xlfn.XLOOKUP(A2,'Customer Names'!$A$2:$A$2336,'Customer Names'!$C$2:$C$2336),"Unknown")</calculatedColumnFormula>
    </tableColumn>
    <tableColumn id="3" xr3:uid="{8E8686CF-C82C-4943-8068-E32DDAF51ED1}" name="BMI" dataDxfId="23">
      <calculatedColumnFormula>_xlfn.XLOOKUP(A2,'Medical Examinations'!$A$2:$A$2336,'Medical Examinations'!$B$2:$B$2336,AVERAGE('Medical Examinations'!$B$2:$B$2336))</calculatedColumnFormula>
    </tableColumn>
    <tableColumn id="4" xr3:uid="{51A13BE2-5F93-4D0A-902E-B09C71098628}" name="HBA1C" dataDxfId="22">
      <calculatedColumnFormula>_xlfn.XLOOKUP(A2,'Medical Examinations'!$A$2:$A$2336,'Medical Examinations'!$C$2:$C$2336,AVERAGE('Medical Examinations'!$C$2:$C$2336))</calculatedColumnFormula>
    </tableColumn>
    <tableColumn id="5" xr3:uid="{0CED8F72-0D5B-4C34-9C25-3BE68757F9EC}" name="Heart Issues" dataDxfId="21">
      <calculatedColumnFormula>_xlfn.XLOOKUP(A2,'Medical Examinations'!$A:$A,'Medical Examinations'!$D:$D,"Unknown")</calculatedColumnFormula>
    </tableColumn>
    <tableColumn id="6" xr3:uid="{B0356974-CD8E-48EF-9C57-E23F19A491CD}" name=" Any Transplants" dataDxfId="20">
      <calculatedColumnFormula>_xlfn.XLOOKUP(A2,'Medical Examinations'!$A:$A,'Medical Examinations'!$E:$E,"Unknown")</calculatedColumnFormula>
    </tableColumn>
    <tableColumn id="7" xr3:uid="{3D44F586-243F-4DA2-B863-C94F77981FAD}" name="Cancer History" dataDxfId="19">
      <calculatedColumnFormula>_xlfn.XLOOKUP(A2,'Medical Examinations'!$A:$A,'Medical Examinations'!$F:$F,"Unknown")</calculatedColumnFormula>
    </tableColumn>
    <tableColumn id="8" xr3:uid="{9C4DB7A9-53DB-42CA-95ED-EC0DAF64F899}" name="Number of Major Surgeries" dataDxfId="18">
      <calculatedColumnFormula>_xlfn.XLOOKUP(Healthcare!A2,'Medical Examinations'!$A:$A,'Medical Examinations'!$G:$G,0)</calculatedColumnFormula>
    </tableColumn>
    <tableColumn id="9" xr3:uid="{861199BA-D7AD-4AD4-8016-0C5CEFFC1F07}" name=" Smoker" dataDxfId="17">
      <calculatedColumnFormula>_xlfn.XLOOKUP(A2,'Medical Examinations'!$A:$A,'Medical Examinations'!$H:$H,"Unknown")</calculatedColumnFormula>
    </tableColumn>
    <tableColumn id="10" xr3:uid="{E5234C41-4CA2-44E2-80D0-8C4A54718BEC}" name="Weight Status" dataDxfId="16">
      <calculatedColumnFormula array="1">_xlfn.IFS(C2&lt;18.5,"Under Weight",C2&lt;=24.9,"Normal Weight",C2&lt;30,"Over weight",C2&gt;=30,"Obesity")</calculatedColumnFormula>
    </tableColumn>
    <tableColumn id="11" xr3:uid="{BA2F9614-1C78-4022-8322-DDDC771EE4BC}" name="Diabetes Status" dataDxfId="15">
      <calculatedColumnFormula array="1">_xlfn.IFS(D2="Null","Unknown",D2&lt;5.7,"Normal",D2&lt;6.5,"Prediabetes",D2&gt;=6.5,"Diabetes")</calculatedColumnFormula>
    </tableColumn>
    <tableColumn id="12" xr3:uid="{D95A2C97-55FF-40BE-8E94-EC85757D2D33}" name="Date of Birth" dataDxfId="14">
      <calculatedColumnFormula>_xlfn.XLOOKUP(A2,'Hospitalisation Details'!$A:$A,'Hospitalisation Details'!$J:$J,)</calculatedColumnFormula>
    </tableColumn>
    <tableColumn id="13" xr3:uid="{587E3967-8CA4-4D5F-B0C5-44852E6F9EAD}" name="Charges" dataDxfId="13">
      <calculatedColumnFormula>+_xlfn.XLOOKUP(A2,'Hospitalisation Details'!$A:$A,'Hospitalisation Details'!$F:$F)</calculatedColumnFormula>
    </tableColumn>
    <tableColumn id="14" xr3:uid="{C2865A29-6AFC-4D12-9FB4-6C50C9593E7A}" name=" Hospital Tier" dataDxfId="12">
      <calculatedColumnFormula>_xlfn.XLOOKUP(A2,'Hospitalisation Details'!$A:$A,'Hospitalisation Details'!$G:$G)</calculatedColumnFormula>
    </tableColumn>
    <tableColumn id="15" xr3:uid="{9FF1F4AF-7257-448A-8D05-73DFCC4F6C0D}" name="City Tier" dataDxfId="11">
      <calculatedColumnFormula>_xlfn.XLOOKUP(A2,'Hospitalisation Details'!$A:$A,'Hospitalisation Details'!$H:$H)</calculatedColumnFormula>
    </tableColumn>
    <tableColumn id="16" xr3:uid="{D29B65F2-3935-4D70-9957-45A9B62F8C17}" name="State ID" dataDxfId="10">
      <calculatedColumnFormula>_xlfn.XLOOKUP(A2,'Hospitalisation Details'!$A:$A,'Hospitalisation Details'!$I:$I)</calculatedColumnFormula>
    </tableColumn>
    <tableColumn id="17" xr3:uid="{09578F6A-AD4D-4033-8C82-D8574E82D0A0}" name="Age." dataDxfId="9">
      <calculatedColumnFormula>_xlfn.XLOOKUP(A2,'Hospitalisation Details'!$A:$A,'Hospitalisation Details'!$K:$K)</calculatedColumnFormula>
    </tableColumn>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 dockstate="right" visibility="0" width="438" row="4">
    <wetp:webextensionref xmlns:r="http://schemas.openxmlformats.org/officeDocument/2006/relationships" r:id="rId2"/>
  </wetp:taskpane>
  <wetp:taskpane dockstate="right" visibility="0" width="438" row="5">
    <wetp:webextensionref xmlns:r="http://schemas.openxmlformats.org/officeDocument/2006/relationships" r:id="rId3"/>
  </wetp:taskpane>
</wetp:taskpanes>
</file>

<file path=xl/webextensions/webextension1.xml><?xml version="1.0" encoding="utf-8"?>
<we:webextension xmlns:we="http://schemas.microsoft.com/office/webextensions/webextension/2010/11" id="{FC766167-1630-493A-91B0-E92F11CB60E0}">
  <we:reference id="wa200005171" version="1.0.0.0" store="en-US" storeType="OMEX"/>
  <we:alternateReferences>
    <we:reference id="wa200005171" version="1.0.0.0" store="wa2000051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_xldudf_GPT_GPTINTERACT</we:customFunctionIds>
        <we:customFunctionIds>_xldudf_GPT_GPTPROMPT</we:customFunctionIds>
        <we:customFunctionIds>_xldudf_GPT_GPTPREDICT</we:customFunctionIds>
      </we:customFunctionIdList>
    </a:ext>
  </we:extLst>
</we:webextension>
</file>

<file path=xl/webextensions/webextension2.xml><?xml version="1.0" encoding="utf-8"?>
<we:webextension xmlns:we="http://schemas.microsoft.com/office/webextensions/webextension/2010/11" id="{89D56964-0027-4347-AACE-527F0284D232}">
  <we:reference id="wa200008734" version="1.0.0.4" store="en-US" storeType="OMEX"/>
  <we:alternateReferences>
    <we:reference id="wa200008734" version="1.0.0.4" store="wa200008734" storeType="OMEX"/>
  </we:alternateReferences>
  <we:properties>
    <we:property name="elkar-uid" value="&quot;9435d6b8-c31a-4d02-8764-4515627064eb&quot;"/>
  </we:properties>
  <we:bindings/>
  <we:snapshot xmlns:r="http://schemas.openxmlformats.org/officeDocument/2006/relationships"/>
</we:webextension>
</file>

<file path=xl/webextensions/webextension3.xml><?xml version="1.0" encoding="utf-8"?>
<we:webextension xmlns:we="http://schemas.microsoft.com/office/webextensions/webextension/2010/11" id="{7B01F318-1AAD-41A6-A9BB-7DCBFAE9C58B}">
  <we:reference id="wa200009617" version="4.0.0.0" store="en-US" storeType="OMEX"/>
  <we:alternateReferences>
    <we:reference id="wa200009617" version="4.0.0.0" store="wa200009617"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workbookViewId="0"/>
  </sheetViews>
  <sheetFormatPr defaultRowHeight="14.4" x14ac:dyDescent="0.3"/>
  <cols>
    <col min="1" max="1" width="15.5546875" customWidth="1"/>
    <col min="2" max="2" width="14.88671875" customWidth="1"/>
    <col min="3" max="3" width="18.33203125" customWidth="1"/>
    <col min="4" max="4" width="37.44140625" bestFit="1" customWidth="1"/>
  </cols>
  <sheetData>
    <row r="1" spans="1:4" s="1" customFormat="1" ht="18.899999999999999" customHeight="1" x14ac:dyDescent="0.3">
      <c r="A1" s="3" t="s">
        <v>0</v>
      </c>
      <c r="B1" s="5" t="s">
        <v>5988</v>
      </c>
      <c r="C1" s="5" t="s">
        <v>5989</v>
      </c>
      <c r="D1" s="4" t="s">
        <v>5990</v>
      </c>
    </row>
    <row r="2" spans="1:4" ht="15.6" x14ac:dyDescent="0.3">
      <c r="A2" s="6" t="s">
        <v>2371</v>
      </c>
      <c r="B2" s="7" t="s">
        <v>2381</v>
      </c>
      <c r="C2" s="7" t="s">
        <v>2382</v>
      </c>
      <c r="D2" s="6" t="s">
        <v>2380</v>
      </c>
    </row>
    <row r="3" spans="1:4" ht="15.6" x14ac:dyDescent="0.3">
      <c r="A3" s="6" t="s">
        <v>2370</v>
      </c>
      <c r="B3" s="7" t="s">
        <v>2384</v>
      </c>
      <c r="C3" s="7" t="s">
        <v>2385</v>
      </c>
      <c r="D3" s="6" t="s">
        <v>2383</v>
      </c>
    </row>
    <row r="4" spans="1:4" ht="15.6" x14ac:dyDescent="0.3">
      <c r="A4" s="6" t="s">
        <v>2369</v>
      </c>
      <c r="B4" s="7" t="s">
        <v>2384</v>
      </c>
      <c r="C4" s="7" t="s">
        <v>2387</v>
      </c>
      <c r="D4" s="6" t="s">
        <v>2386</v>
      </c>
    </row>
    <row r="5" spans="1:4" ht="15.6" x14ac:dyDescent="0.3">
      <c r="A5" s="6" t="s">
        <v>2368</v>
      </c>
      <c r="B5" s="7" t="s">
        <v>2381</v>
      </c>
      <c r="C5" s="7" t="s">
        <v>2389</v>
      </c>
      <c r="D5" s="6" t="s">
        <v>2388</v>
      </c>
    </row>
    <row r="6" spans="1:4" ht="15.6" x14ac:dyDescent="0.3">
      <c r="A6" s="6" t="s">
        <v>2367</v>
      </c>
      <c r="B6" s="7" t="s">
        <v>2381</v>
      </c>
      <c r="C6" s="7" t="s">
        <v>2391</v>
      </c>
      <c r="D6" s="6" t="s">
        <v>2390</v>
      </c>
    </row>
    <row r="7" spans="1:4" ht="15.6" x14ac:dyDescent="0.3">
      <c r="A7" s="6" t="s">
        <v>2366</v>
      </c>
      <c r="B7" s="7" t="s">
        <v>2384</v>
      </c>
      <c r="C7" s="7" t="s">
        <v>2393</v>
      </c>
      <c r="D7" s="6" t="s">
        <v>2392</v>
      </c>
    </row>
    <row r="8" spans="1:4" ht="15.6" x14ac:dyDescent="0.3">
      <c r="A8" s="6" t="s">
        <v>2365</v>
      </c>
      <c r="B8" s="7" t="s">
        <v>2384</v>
      </c>
      <c r="C8" s="7" t="s">
        <v>2395</v>
      </c>
      <c r="D8" s="6" t="s">
        <v>2394</v>
      </c>
    </row>
    <row r="9" spans="1:4" ht="15.6" x14ac:dyDescent="0.3">
      <c r="A9" s="6" t="s">
        <v>2364</v>
      </c>
      <c r="B9" s="7" t="s">
        <v>2384</v>
      </c>
      <c r="C9" s="7" t="s">
        <v>2397</v>
      </c>
      <c r="D9" s="6" t="s">
        <v>2396</v>
      </c>
    </row>
    <row r="10" spans="1:4" ht="15.6" x14ac:dyDescent="0.3">
      <c r="A10" s="6" t="s">
        <v>2363</v>
      </c>
      <c r="B10" s="7" t="s">
        <v>2384</v>
      </c>
      <c r="C10" s="7" t="s">
        <v>2399</v>
      </c>
      <c r="D10" s="6" t="s">
        <v>2398</v>
      </c>
    </row>
    <row r="11" spans="1:4" ht="15.6" x14ac:dyDescent="0.3">
      <c r="A11" s="6" t="s">
        <v>2362</v>
      </c>
      <c r="B11" s="7" t="s">
        <v>2381</v>
      </c>
      <c r="C11" s="7" t="s">
        <v>2401</v>
      </c>
      <c r="D11" s="6" t="s">
        <v>2400</v>
      </c>
    </row>
    <row r="12" spans="1:4" ht="15.6" x14ac:dyDescent="0.3">
      <c r="A12" s="6" t="s">
        <v>2361</v>
      </c>
      <c r="B12" s="7" t="s">
        <v>2381</v>
      </c>
      <c r="C12" s="7" t="s">
        <v>2403</v>
      </c>
      <c r="D12" s="6" t="s">
        <v>2402</v>
      </c>
    </row>
    <row r="13" spans="1:4" ht="15.6" x14ac:dyDescent="0.3">
      <c r="A13" s="6" t="s">
        <v>2360</v>
      </c>
      <c r="B13" s="7" t="s">
        <v>2384</v>
      </c>
      <c r="C13" s="7" t="s">
        <v>2405</v>
      </c>
      <c r="D13" s="6" t="s">
        <v>2404</v>
      </c>
    </row>
    <row r="14" spans="1:4" ht="15.6" x14ac:dyDescent="0.3">
      <c r="A14" s="6" t="s">
        <v>2359</v>
      </c>
      <c r="B14" s="7" t="s">
        <v>2384</v>
      </c>
      <c r="C14" s="7" t="s">
        <v>2407</v>
      </c>
      <c r="D14" s="6" t="s">
        <v>2406</v>
      </c>
    </row>
    <row r="15" spans="1:4" ht="15.6" x14ac:dyDescent="0.3">
      <c r="A15" s="6" t="s">
        <v>2358</v>
      </c>
      <c r="B15" s="7" t="s">
        <v>2384</v>
      </c>
      <c r="C15" s="7" t="s">
        <v>2409</v>
      </c>
      <c r="D15" s="6" t="s">
        <v>2408</v>
      </c>
    </row>
    <row r="16" spans="1:4" ht="15.6" x14ac:dyDescent="0.3">
      <c r="A16" s="6" t="s">
        <v>2357</v>
      </c>
      <c r="B16" s="7" t="s">
        <v>2381</v>
      </c>
      <c r="C16" s="7" t="s">
        <v>2411</v>
      </c>
      <c r="D16" s="6" t="s">
        <v>2410</v>
      </c>
    </row>
    <row r="17" spans="1:4" ht="15.6" x14ac:dyDescent="0.3">
      <c r="A17" s="6" t="s">
        <v>2356</v>
      </c>
      <c r="B17" s="7" t="s">
        <v>2384</v>
      </c>
      <c r="C17" s="7" t="s">
        <v>2413</v>
      </c>
      <c r="D17" s="6" t="s">
        <v>2412</v>
      </c>
    </row>
    <row r="18" spans="1:4" ht="15.6" x14ac:dyDescent="0.3">
      <c r="A18" s="6" t="s">
        <v>2355</v>
      </c>
      <c r="B18" s="7" t="s">
        <v>2381</v>
      </c>
      <c r="C18" s="7" t="s">
        <v>2415</v>
      </c>
      <c r="D18" s="6" t="s">
        <v>2414</v>
      </c>
    </row>
    <row r="19" spans="1:4" ht="15.6" x14ac:dyDescent="0.3">
      <c r="A19" s="6" t="s">
        <v>2354</v>
      </c>
      <c r="B19" s="7" t="s">
        <v>2381</v>
      </c>
      <c r="C19" s="7" t="s">
        <v>2417</v>
      </c>
      <c r="D19" s="6" t="s">
        <v>2416</v>
      </c>
    </row>
    <row r="20" spans="1:4" ht="15.6" x14ac:dyDescent="0.3">
      <c r="A20" s="6" t="s">
        <v>2353</v>
      </c>
      <c r="B20" s="7" t="s">
        <v>2384</v>
      </c>
      <c r="C20" s="7" t="s">
        <v>2419</v>
      </c>
      <c r="D20" s="6" t="s">
        <v>2418</v>
      </c>
    </row>
    <row r="21" spans="1:4" ht="15.6" x14ac:dyDescent="0.3">
      <c r="A21" s="6" t="s">
        <v>2352</v>
      </c>
      <c r="B21" s="7" t="s">
        <v>2384</v>
      </c>
      <c r="C21" s="7" t="s">
        <v>2421</v>
      </c>
      <c r="D21" s="6" t="s">
        <v>2420</v>
      </c>
    </row>
    <row r="22" spans="1:4" ht="15.6" x14ac:dyDescent="0.3">
      <c r="A22" s="6" t="s">
        <v>2351</v>
      </c>
      <c r="B22" s="7" t="s">
        <v>2384</v>
      </c>
      <c r="C22" s="7" t="s">
        <v>2423</v>
      </c>
      <c r="D22" s="6" t="s">
        <v>2422</v>
      </c>
    </row>
    <row r="23" spans="1:4" ht="15.6" x14ac:dyDescent="0.3">
      <c r="A23" s="6" t="s">
        <v>2350</v>
      </c>
      <c r="B23" s="7" t="s">
        <v>2381</v>
      </c>
      <c r="C23" s="7" t="s">
        <v>2425</v>
      </c>
      <c r="D23" s="6" t="s">
        <v>2424</v>
      </c>
    </row>
    <row r="24" spans="1:4" ht="15.6" x14ac:dyDescent="0.3">
      <c r="A24" s="6" t="s">
        <v>2349</v>
      </c>
      <c r="B24" s="7" t="s">
        <v>2381</v>
      </c>
      <c r="C24" s="7" t="s">
        <v>2427</v>
      </c>
      <c r="D24" s="6" t="s">
        <v>2426</v>
      </c>
    </row>
    <row r="25" spans="1:4" ht="15.6" x14ac:dyDescent="0.3">
      <c r="A25" s="6" t="s">
        <v>2348</v>
      </c>
      <c r="B25" s="7" t="s">
        <v>2384</v>
      </c>
      <c r="C25" s="7" t="s">
        <v>2429</v>
      </c>
      <c r="D25" s="6" t="s">
        <v>2428</v>
      </c>
    </row>
    <row r="26" spans="1:4" ht="15.6" x14ac:dyDescent="0.3">
      <c r="A26" s="6" t="s">
        <v>2347</v>
      </c>
      <c r="B26" s="7" t="s">
        <v>2384</v>
      </c>
      <c r="C26" s="7" t="s">
        <v>2431</v>
      </c>
      <c r="D26" s="6" t="s">
        <v>2430</v>
      </c>
    </row>
    <row r="27" spans="1:4" ht="15.6" x14ac:dyDescent="0.3">
      <c r="A27" s="6" t="s">
        <v>2346</v>
      </c>
      <c r="B27" s="7" t="s">
        <v>2384</v>
      </c>
      <c r="C27" s="7" t="s">
        <v>2433</v>
      </c>
      <c r="D27" s="6" t="s">
        <v>2432</v>
      </c>
    </row>
    <row r="28" spans="1:4" ht="15.6" x14ac:dyDescent="0.3">
      <c r="A28" s="6" t="s">
        <v>2345</v>
      </c>
      <c r="B28" s="7" t="s">
        <v>2384</v>
      </c>
      <c r="C28" s="7" t="s">
        <v>2435</v>
      </c>
      <c r="D28" s="6" t="s">
        <v>2434</v>
      </c>
    </row>
    <row r="29" spans="1:4" ht="15.6" x14ac:dyDescent="0.3">
      <c r="A29" s="6" t="s">
        <v>2344</v>
      </c>
      <c r="B29" s="7" t="s">
        <v>2381</v>
      </c>
      <c r="C29" s="7" t="s">
        <v>2437</v>
      </c>
      <c r="D29" s="6" t="s">
        <v>2436</v>
      </c>
    </row>
    <row r="30" spans="1:4" ht="15.6" x14ac:dyDescent="0.3">
      <c r="A30" s="6" t="s">
        <v>2343</v>
      </c>
      <c r="B30" s="7" t="s">
        <v>2384</v>
      </c>
      <c r="C30" s="7" t="s">
        <v>2397</v>
      </c>
      <c r="D30" s="6" t="s">
        <v>2438</v>
      </c>
    </row>
    <row r="31" spans="1:4" ht="15.6" x14ac:dyDescent="0.3">
      <c r="A31" s="6" t="s">
        <v>2342</v>
      </c>
      <c r="B31" s="7" t="s">
        <v>2381</v>
      </c>
      <c r="C31" s="7" t="s">
        <v>2440</v>
      </c>
      <c r="D31" s="6" t="s">
        <v>2439</v>
      </c>
    </row>
    <row r="32" spans="1:4" ht="15.6" x14ac:dyDescent="0.3">
      <c r="A32" s="6" t="s">
        <v>2341</v>
      </c>
      <c r="B32" s="7" t="s">
        <v>2381</v>
      </c>
      <c r="C32" s="7" t="s">
        <v>2442</v>
      </c>
      <c r="D32" s="6" t="s">
        <v>2441</v>
      </c>
    </row>
    <row r="33" spans="1:4" ht="15.6" x14ac:dyDescent="0.3">
      <c r="A33" s="6" t="s">
        <v>2340</v>
      </c>
      <c r="B33" s="7" t="s">
        <v>2384</v>
      </c>
      <c r="C33" s="7" t="s">
        <v>2444</v>
      </c>
      <c r="D33" s="6" t="s">
        <v>2443</v>
      </c>
    </row>
    <row r="34" spans="1:4" ht="15.6" x14ac:dyDescent="0.3">
      <c r="A34" s="6" t="s">
        <v>2339</v>
      </c>
      <c r="B34" s="7" t="s">
        <v>2384</v>
      </c>
      <c r="C34" s="7" t="s">
        <v>2446</v>
      </c>
      <c r="D34" s="6" t="s">
        <v>2445</v>
      </c>
    </row>
    <row r="35" spans="1:4" ht="15.6" x14ac:dyDescent="0.3">
      <c r="A35" s="6" t="s">
        <v>2338</v>
      </c>
      <c r="B35" s="7" t="s">
        <v>2381</v>
      </c>
      <c r="C35" s="7" t="s">
        <v>2448</v>
      </c>
      <c r="D35" s="6" t="s">
        <v>2447</v>
      </c>
    </row>
    <row r="36" spans="1:4" ht="15.6" x14ac:dyDescent="0.3">
      <c r="A36" s="6" t="s">
        <v>2337</v>
      </c>
      <c r="B36" s="7" t="s">
        <v>2381</v>
      </c>
      <c r="C36" s="7" t="s">
        <v>2450</v>
      </c>
      <c r="D36" s="6" t="s">
        <v>2449</v>
      </c>
    </row>
    <row r="37" spans="1:4" ht="15.6" x14ac:dyDescent="0.3">
      <c r="A37" s="6" t="s">
        <v>2336</v>
      </c>
      <c r="B37" s="7" t="s">
        <v>2384</v>
      </c>
      <c r="C37" s="7" t="s">
        <v>2452</v>
      </c>
      <c r="D37" s="6" t="s">
        <v>2451</v>
      </c>
    </row>
    <row r="38" spans="1:4" ht="15.6" x14ac:dyDescent="0.3">
      <c r="A38" s="6" t="s">
        <v>2335</v>
      </c>
      <c r="B38" s="7" t="s">
        <v>2384</v>
      </c>
      <c r="C38" s="7" t="s">
        <v>2454</v>
      </c>
      <c r="D38" s="6" t="s">
        <v>2453</v>
      </c>
    </row>
    <row r="39" spans="1:4" ht="15.6" x14ac:dyDescent="0.3">
      <c r="A39" s="6" t="s">
        <v>2334</v>
      </c>
      <c r="B39" s="7" t="s">
        <v>2381</v>
      </c>
      <c r="C39" s="7" t="s">
        <v>2456</v>
      </c>
      <c r="D39" s="6" t="s">
        <v>2455</v>
      </c>
    </row>
    <row r="40" spans="1:4" ht="15.6" x14ac:dyDescent="0.3">
      <c r="A40" s="6" t="s">
        <v>2333</v>
      </c>
      <c r="B40" s="7" t="s">
        <v>2381</v>
      </c>
      <c r="C40" s="7" t="s">
        <v>2458</v>
      </c>
      <c r="D40" s="6" t="s">
        <v>2457</v>
      </c>
    </row>
    <row r="41" spans="1:4" ht="15.6" x14ac:dyDescent="0.3">
      <c r="A41" s="6" t="s">
        <v>2332</v>
      </c>
      <c r="B41" s="7" t="s">
        <v>2384</v>
      </c>
      <c r="C41" s="7" t="s">
        <v>2460</v>
      </c>
      <c r="D41" s="6" t="s">
        <v>2459</v>
      </c>
    </row>
    <row r="42" spans="1:4" ht="15.6" x14ac:dyDescent="0.3">
      <c r="A42" s="6" t="s">
        <v>2331</v>
      </c>
      <c r="B42" s="7" t="s">
        <v>2384</v>
      </c>
      <c r="C42" s="7" t="s">
        <v>2462</v>
      </c>
      <c r="D42" s="6" t="s">
        <v>2461</v>
      </c>
    </row>
    <row r="43" spans="1:4" ht="15.6" x14ac:dyDescent="0.3">
      <c r="A43" s="6" t="s">
        <v>2330</v>
      </c>
      <c r="B43" s="7" t="s">
        <v>2381</v>
      </c>
      <c r="C43" s="7" t="s">
        <v>2464</v>
      </c>
      <c r="D43" s="6" t="s">
        <v>2463</v>
      </c>
    </row>
    <row r="44" spans="1:4" ht="15.6" x14ac:dyDescent="0.3">
      <c r="A44" s="6" t="s">
        <v>2329</v>
      </c>
      <c r="B44" s="7" t="s">
        <v>2381</v>
      </c>
      <c r="C44" s="7" t="s">
        <v>2427</v>
      </c>
      <c r="D44" s="6" t="s">
        <v>2465</v>
      </c>
    </row>
    <row r="45" spans="1:4" ht="15.6" x14ac:dyDescent="0.3">
      <c r="A45" s="6" t="s">
        <v>2328</v>
      </c>
      <c r="B45" s="7" t="s">
        <v>2384</v>
      </c>
      <c r="C45" s="7" t="s">
        <v>2467</v>
      </c>
      <c r="D45" s="6" t="s">
        <v>2466</v>
      </c>
    </row>
    <row r="46" spans="1:4" ht="15.6" x14ac:dyDescent="0.3">
      <c r="A46" s="6" t="s">
        <v>2327</v>
      </c>
      <c r="B46" s="7" t="s">
        <v>2384</v>
      </c>
      <c r="C46" s="7" t="s">
        <v>2469</v>
      </c>
      <c r="D46" s="6" t="s">
        <v>2468</v>
      </c>
    </row>
    <row r="47" spans="1:4" ht="15.6" x14ac:dyDescent="0.3">
      <c r="A47" s="6" t="s">
        <v>2326</v>
      </c>
      <c r="B47" s="7" t="s">
        <v>2381</v>
      </c>
      <c r="C47" s="7" t="s">
        <v>2471</v>
      </c>
      <c r="D47" s="6" t="s">
        <v>2470</v>
      </c>
    </row>
    <row r="48" spans="1:4" ht="15.6" x14ac:dyDescent="0.3">
      <c r="A48" s="6" t="s">
        <v>2325</v>
      </c>
      <c r="B48" s="7" t="s">
        <v>2384</v>
      </c>
      <c r="C48" s="7" t="s">
        <v>2473</v>
      </c>
      <c r="D48" s="6" t="s">
        <v>2472</v>
      </c>
    </row>
    <row r="49" spans="1:4" ht="15.6" x14ac:dyDescent="0.3">
      <c r="A49" s="6" t="s">
        <v>2324</v>
      </c>
      <c r="B49" s="7" t="s">
        <v>2381</v>
      </c>
      <c r="C49" s="7" t="s">
        <v>2474</v>
      </c>
      <c r="D49" s="6" t="s">
        <v>2463</v>
      </c>
    </row>
    <row r="50" spans="1:4" ht="15.6" x14ac:dyDescent="0.3">
      <c r="A50" s="6" t="s">
        <v>2323</v>
      </c>
      <c r="B50" s="7" t="s">
        <v>2384</v>
      </c>
      <c r="C50" s="7" t="s">
        <v>2476</v>
      </c>
      <c r="D50" s="6" t="s">
        <v>2475</v>
      </c>
    </row>
    <row r="51" spans="1:4" ht="15.6" x14ac:dyDescent="0.3">
      <c r="A51" s="6" t="s">
        <v>2322</v>
      </c>
      <c r="B51" s="7" t="s">
        <v>2384</v>
      </c>
      <c r="C51" s="7" t="s">
        <v>2478</v>
      </c>
      <c r="D51" s="6" t="s">
        <v>2477</v>
      </c>
    </row>
    <row r="52" spans="1:4" ht="15.6" x14ac:dyDescent="0.3">
      <c r="A52" s="6" t="s">
        <v>2321</v>
      </c>
      <c r="B52" s="7" t="s">
        <v>2384</v>
      </c>
      <c r="C52" s="7" t="s">
        <v>2480</v>
      </c>
      <c r="D52" s="6" t="s">
        <v>2479</v>
      </c>
    </row>
    <row r="53" spans="1:4" ht="15.6" x14ac:dyDescent="0.3">
      <c r="A53" s="6" t="s">
        <v>2320</v>
      </c>
      <c r="B53" s="7" t="s">
        <v>2381</v>
      </c>
      <c r="C53" s="7" t="s">
        <v>2482</v>
      </c>
      <c r="D53" s="6" t="s">
        <v>2481</v>
      </c>
    </row>
    <row r="54" spans="1:4" ht="15.6" x14ac:dyDescent="0.3">
      <c r="A54" s="6" t="s">
        <v>2319</v>
      </c>
      <c r="B54" s="7" t="s">
        <v>2384</v>
      </c>
      <c r="C54" s="7" t="s">
        <v>2405</v>
      </c>
      <c r="D54" s="6" t="s">
        <v>2483</v>
      </c>
    </row>
    <row r="55" spans="1:4" ht="15.6" x14ac:dyDescent="0.3">
      <c r="A55" s="6" t="s">
        <v>2318</v>
      </c>
      <c r="B55" s="7" t="s">
        <v>2384</v>
      </c>
      <c r="C55" s="7" t="s">
        <v>2485</v>
      </c>
      <c r="D55" s="6" t="s">
        <v>2484</v>
      </c>
    </row>
    <row r="56" spans="1:4" ht="15.6" x14ac:dyDescent="0.3">
      <c r="A56" s="6" t="s">
        <v>2317</v>
      </c>
      <c r="B56" s="7" t="s">
        <v>2381</v>
      </c>
      <c r="C56" s="7" t="s">
        <v>2487</v>
      </c>
      <c r="D56" s="6" t="s">
        <v>2486</v>
      </c>
    </row>
    <row r="57" spans="1:4" ht="15.6" x14ac:dyDescent="0.3">
      <c r="A57" s="6" t="s">
        <v>2316</v>
      </c>
      <c r="B57" s="7" t="s">
        <v>2381</v>
      </c>
      <c r="C57" s="7" t="s">
        <v>2489</v>
      </c>
      <c r="D57" s="6" t="s">
        <v>2488</v>
      </c>
    </row>
    <row r="58" spans="1:4" ht="15.6" x14ac:dyDescent="0.3">
      <c r="A58" s="6" t="s">
        <v>2315</v>
      </c>
      <c r="B58" s="7" t="s">
        <v>2384</v>
      </c>
      <c r="C58" s="7" t="s">
        <v>2491</v>
      </c>
      <c r="D58" s="6" t="s">
        <v>2490</v>
      </c>
    </row>
    <row r="59" spans="1:4" ht="15.6" x14ac:dyDescent="0.3">
      <c r="A59" s="6" t="s">
        <v>2314</v>
      </c>
      <c r="B59" s="7" t="s">
        <v>2381</v>
      </c>
      <c r="C59" s="7" t="s">
        <v>2493</v>
      </c>
      <c r="D59" s="6" t="s">
        <v>2492</v>
      </c>
    </row>
    <row r="60" spans="1:4" ht="15.6" x14ac:dyDescent="0.3">
      <c r="A60" s="6" t="s">
        <v>2313</v>
      </c>
      <c r="B60" s="7" t="s">
        <v>2384</v>
      </c>
      <c r="C60" s="7" t="s">
        <v>2495</v>
      </c>
      <c r="D60" s="6" t="s">
        <v>2494</v>
      </c>
    </row>
    <row r="61" spans="1:4" ht="15.6" x14ac:dyDescent="0.3">
      <c r="A61" s="6" t="s">
        <v>2312</v>
      </c>
      <c r="B61" s="7" t="s">
        <v>2381</v>
      </c>
      <c r="C61" s="7" t="s">
        <v>2497</v>
      </c>
      <c r="D61" s="6" t="s">
        <v>2496</v>
      </c>
    </row>
    <row r="62" spans="1:4" ht="15.6" x14ac:dyDescent="0.3">
      <c r="A62" s="6" t="s">
        <v>2311</v>
      </c>
      <c r="B62" s="7" t="s">
        <v>2384</v>
      </c>
      <c r="C62" s="7" t="s">
        <v>2499</v>
      </c>
      <c r="D62" s="6" t="s">
        <v>2498</v>
      </c>
    </row>
    <row r="63" spans="1:4" ht="15.6" x14ac:dyDescent="0.3">
      <c r="A63" s="6" t="s">
        <v>2310</v>
      </c>
      <c r="B63" s="7" t="s">
        <v>2381</v>
      </c>
      <c r="C63" s="7" t="s">
        <v>2501</v>
      </c>
      <c r="D63" s="6" t="s">
        <v>2500</v>
      </c>
    </row>
    <row r="64" spans="1:4" ht="15.6" x14ac:dyDescent="0.3">
      <c r="A64" s="6" t="s">
        <v>2309</v>
      </c>
      <c r="B64" s="7" t="s">
        <v>2381</v>
      </c>
      <c r="C64" s="7" t="s">
        <v>2503</v>
      </c>
      <c r="D64" s="6" t="s">
        <v>2502</v>
      </c>
    </row>
    <row r="65" spans="1:5" ht="15.6" x14ac:dyDescent="0.3">
      <c r="A65" s="6" t="s">
        <v>2308</v>
      </c>
      <c r="B65" s="7" t="s">
        <v>2384</v>
      </c>
      <c r="C65" s="7" t="s">
        <v>2405</v>
      </c>
      <c r="D65" s="6" t="s">
        <v>2504</v>
      </c>
    </row>
    <row r="66" spans="1:5" ht="15.6" x14ac:dyDescent="0.3">
      <c r="A66" s="6" t="s">
        <v>2307</v>
      </c>
      <c r="B66" s="7" t="s">
        <v>2384</v>
      </c>
      <c r="C66" s="7" t="s">
        <v>2506</v>
      </c>
      <c r="D66" s="6" t="s">
        <v>2505</v>
      </c>
    </row>
    <row r="67" spans="1:5" ht="15.6" x14ac:dyDescent="0.3">
      <c r="A67" s="6" t="s">
        <v>2306</v>
      </c>
      <c r="B67" s="7" t="s">
        <v>2381</v>
      </c>
      <c r="C67" s="7" t="s">
        <v>2508</v>
      </c>
      <c r="D67" s="6" t="s">
        <v>2507</v>
      </c>
    </row>
    <row r="68" spans="1:5" ht="15.6" x14ac:dyDescent="0.3">
      <c r="A68" s="6" t="s">
        <v>2305</v>
      </c>
      <c r="B68" s="7" t="s">
        <v>2384</v>
      </c>
      <c r="C68" s="7" t="s">
        <v>2510</v>
      </c>
      <c r="D68" s="6" t="s">
        <v>2509</v>
      </c>
    </row>
    <row r="69" spans="1:5" ht="15.6" x14ac:dyDescent="0.3">
      <c r="A69" s="6" t="s">
        <v>2304</v>
      </c>
      <c r="B69" s="7" t="s">
        <v>2384</v>
      </c>
      <c r="C69" s="7" t="s">
        <v>2512</v>
      </c>
      <c r="D69" s="6" t="s">
        <v>2511</v>
      </c>
    </row>
    <row r="70" spans="1:5" ht="15.6" x14ac:dyDescent="0.3">
      <c r="A70" s="6" t="s">
        <v>2303</v>
      </c>
      <c r="B70" s="7" t="s">
        <v>2381</v>
      </c>
      <c r="C70" s="7" t="s">
        <v>2514</v>
      </c>
      <c r="D70" s="6" t="s">
        <v>2513</v>
      </c>
    </row>
    <row r="71" spans="1:5" ht="15.6" x14ac:dyDescent="0.3">
      <c r="A71" s="6" t="s">
        <v>2302</v>
      </c>
      <c r="B71" s="7" t="s">
        <v>2384</v>
      </c>
      <c r="C71" s="7" t="s">
        <v>2516</v>
      </c>
      <c r="D71" s="6" t="s">
        <v>2515</v>
      </c>
    </row>
    <row r="72" spans="1:5" ht="15.6" x14ac:dyDescent="0.3">
      <c r="A72" s="6" t="s">
        <v>2301</v>
      </c>
      <c r="B72" s="7" t="s">
        <v>2384</v>
      </c>
      <c r="C72" s="7" t="s">
        <v>2518</v>
      </c>
      <c r="D72" s="6" t="s">
        <v>2517</v>
      </c>
    </row>
    <row r="73" spans="1:5" ht="15.6" x14ac:dyDescent="0.3">
      <c r="A73" s="6" t="s">
        <v>2300</v>
      </c>
      <c r="B73" s="7" t="s">
        <v>2384</v>
      </c>
      <c r="C73" s="7" t="s">
        <v>2520</v>
      </c>
      <c r="D73" s="6" t="s">
        <v>2519</v>
      </c>
      <c r="E73" t="s">
        <v>2521</v>
      </c>
    </row>
    <row r="74" spans="1:5" ht="15.6" x14ac:dyDescent="0.3">
      <c r="A74" s="6" t="s">
        <v>2299</v>
      </c>
      <c r="B74" s="7" t="s">
        <v>2381</v>
      </c>
      <c r="C74" s="7" t="s">
        <v>2523</v>
      </c>
      <c r="D74" s="6" t="s">
        <v>2522</v>
      </c>
    </row>
    <row r="75" spans="1:5" ht="15.6" x14ac:dyDescent="0.3">
      <c r="A75" s="6" t="s">
        <v>2298</v>
      </c>
      <c r="B75" s="7" t="s">
        <v>2381</v>
      </c>
      <c r="C75" s="7" t="s">
        <v>2525</v>
      </c>
      <c r="D75" s="6" t="s">
        <v>2524</v>
      </c>
    </row>
    <row r="76" spans="1:5" ht="15.6" x14ac:dyDescent="0.3">
      <c r="A76" s="6" t="s">
        <v>2297</v>
      </c>
      <c r="B76" s="7" t="s">
        <v>2381</v>
      </c>
      <c r="C76" s="7" t="s">
        <v>2527</v>
      </c>
      <c r="D76" s="6" t="s">
        <v>2526</v>
      </c>
    </row>
    <row r="77" spans="1:5" ht="15.6" x14ac:dyDescent="0.3">
      <c r="A77" s="6" t="s">
        <v>2296</v>
      </c>
      <c r="B77" s="7" t="s">
        <v>2384</v>
      </c>
      <c r="C77" s="7" t="s">
        <v>2529</v>
      </c>
      <c r="D77" s="6" t="s">
        <v>2528</v>
      </c>
    </row>
    <row r="78" spans="1:5" ht="15.6" x14ac:dyDescent="0.3">
      <c r="A78" s="6" t="s">
        <v>2295</v>
      </c>
      <c r="B78" s="7" t="s">
        <v>2381</v>
      </c>
      <c r="C78" s="7" t="s">
        <v>2531</v>
      </c>
      <c r="D78" s="6" t="s">
        <v>2530</v>
      </c>
    </row>
    <row r="79" spans="1:5" ht="15.6" x14ac:dyDescent="0.3">
      <c r="A79" s="6" t="s">
        <v>2294</v>
      </c>
      <c r="B79" s="7" t="s">
        <v>2381</v>
      </c>
      <c r="C79" s="7" t="s">
        <v>2533</v>
      </c>
      <c r="D79" s="6" t="s">
        <v>2532</v>
      </c>
    </row>
    <row r="80" spans="1:5" ht="15.6" x14ac:dyDescent="0.3">
      <c r="A80" s="6" t="s">
        <v>2293</v>
      </c>
      <c r="B80" s="7" t="s">
        <v>2384</v>
      </c>
      <c r="C80" s="7" t="s">
        <v>2535</v>
      </c>
      <c r="D80" s="6" t="s">
        <v>2534</v>
      </c>
    </row>
    <row r="81" spans="1:4" ht="15.6" x14ac:dyDescent="0.3">
      <c r="A81" s="6" t="s">
        <v>2292</v>
      </c>
      <c r="B81" s="7" t="s">
        <v>2381</v>
      </c>
      <c r="C81" s="7" t="s">
        <v>2537</v>
      </c>
      <c r="D81" s="6" t="s">
        <v>2536</v>
      </c>
    </row>
    <row r="82" spans="1:4" ht="15.6" x14ac:dyDescent="0.3">
      <c r="A82" s="6" t="s">
        <v>2291</v>
      </c>
      <c r="B82" s="7" t="s">
        <v>2381</v>
      </c>
      <c r="C82" s="7" t="s">
        <v>2539</v>
      </c>
      <c r="D82" s="6" t="s">
        <v>2538</v>
      </c>
    </row>
    <row r="83" spans="1:4" ht="15.6" x14ac:dyDescent="0.3">
      <c r="A83" s="6" t="s">
        <v>2290</v>
      </c>
      <c r="B83" s="7" t="s">
        <v>2384</v>
      </c>
      <c r="C83" s="7" t="s">
        <v>2541</v>
      </c>
      <c r="D83" s="6" t="s">
        <v>2540</v>
      </c>
    </row>
    <row r="84" spans="1:4" ht="15.6" x14ac:dyDescent="0.3">
      <c r="A84" s="6" t="s">
        <v>2289</v>
      </c>
      <c r="B84" s="7" t="s">
        <v>2381</v>
      </c>
      <c r="C84" s="7" t="s">
        <v>2543</v>
      </c>
      <c r="D84" s="6" t="s">
        <v>2542</v>
      </c>
    </row>
    <row r="85" spans="1:4" ht="15.6" x14ac:dyDescent="0.3">
      <c r="A85" s="6" t="s">
        <v>2288</v>
      </c>
      <c r="B85" s="7" t="s">
        <v>2384</v>
      </c>
      <c r="C85" s="7" t="s">
        <v>2545</v>
      </c>
      <c r="D85" s="6" t="s">
        <v>2544</v>
      </c>
    </row>
    <row r="86" spans="1:4" ht="15.6" x14ac:dyDescent="0.3">
      <c r="A86" s="6" t="s">
        <v>2287</v>
      </c>
      <c r="B86" s="7" t="s">
        <v>2384</v>
      </c>
      <c r="C86" s="7" t="s">
        <v>2547</v>
      </c>
      <c r="D86" s="6" t="s">
        <v>2546</v>
      </c>
    </row>
    <row r="87" spans="1:4" ht="15.6" x14ac:dyDescent="0.3">
      <c r="A87" s="6" t="s">
        <v>2286</v>
      </c>
      <c r="B87" s="7" t="s">
        <v>2384</v>
      </c>
      <c r="C87" s="7" t="s">
        <v>2549</v>
      </c>
      <c r="D87" s="6" t="s">
        <v>2548</v>
      </c>
    </row>
    <row r="88" spans="1:4" ht="15.6" x14ac:dyDescent="0.3">
      <c r="A88" s="6" t="s">
        <v>2285</v>
      </c>
      <c r="B88" s="7" t="s">
        <v>2384</v>
      </c>
      <c r="C88" s="7" t="s">
        <v>2551</v>
      </c>
      <c r="D88" s="6" t="s">
        <v>2550</v>
      </c>
    </row>
    <row r="89" spans="1:4" ht="15.6" x14ac:dyDescent="0.3">
      <c r="A89" s="6" t="s">
        <v>2284</v>
      </c>
      <c r="B89" s="7" t="s">
        <v>2381</v>
      </c>
      <c r="C89" s="7" t="s">
        <v>2553</v>
      </c>
      <c r="D89" s="6" t="s">
        <v>2552</v>
      </c>
    </row>
    <row r="90" spans="1:4" ht="15.6" x14ac:dyDescent="0.3">
      <c r="A90" s="6" t="s">
        <v>2283</v>
      </c>
      <c r="B90" s="7" t="s">
        <v>2381</v>
      </c>
      <c r="C90" s="7" t="s">
        <v>2555</v>
      </c>
      <c r="D90" s="6" t="s">
        <v>2554</v>
      </c>
    </row>
    <row r="91" spans="1:4" ht="15.6" x14ac:dyDescent="0.3">
      <c r="A91" s="6" t="s">
        <v>2282</v>
      </c>
      <c r="B91" s="7" t="s">
        <v>2381</v>
      </c>
      <c r="C91" s="7" t="s">
        <v>2557</v>
      </c>
      <c r="D91" s="6" t="s">
        <v>2556</v>
      </c>
    </row>
    <row r="92" spans="1:4" ht="15.6" x14ac:dyDescent="0.3">
      <c r="A92" s="6" t="s">
        <v>2281</v>
      </c>
      <c r="B92" s="7" t="s">
        <v>2381</v>
      </c>
      <c r="C92" s="7" t="s">
        <v>2559</v>
      </c>
      <c r="D92" s="6" t="s">
        <v>2558</v>
      </c>
    </row>
    <row r="93" spans="1:4" ht="15.6" x14ac:dyDescent="0.3">
      <c r="A93" s="6" t="s">
        <v>2280</v>
      </c>
      <c r="B93" s="7" t="s">
        <v>2381</v>
      </c>
      <c r="C93" s="7" t="s">
        <v>2561</v>
      </c>
      <c r="D93" s="6" t="s">
        <v>2560</v>
      </c>
    </row>
    <row r="94" spans="1:4" ht="15.6" x14ac:dyDescent="0.3">
      <c r="A94" s="6" t="s">
        <v>2279</v>
      </c>
      <c r="B94" s="7" t="s">
        <v>2384</v>
      </c>
      <c r="C94" s="7" t="s">
        <v>2563</v>
      </c>
      <c r="D94" s="6" t="s">
        <v>2562</v>
      </c>
    </row>
    <row r="95" spans="1:4" ht="15.6" x14ac:dyDescent="0.3">
      <c r="A95" s="6" t="s">
        <v>2278</v>
      </c>
      <c r="B95" s="7" t="s">
        <v>2384</v>
      </c>
      <c r="C95" s="7" t="s">
        <v>2405</v>
      </c>
      <c r="D95" s="6" t="s">
        <v>2564</v>
      </c>
    </row>
    <row r="96" spans="1:4" ht="15.6" x14ac:dyDescent="0.3">
      <c r="A96" s="6" t="s">
        <v>2277</v>
      </c>
      <c r="B96" s="7" t="s">
        <v>2381</v>
      </c>
      <c r="C96" s="7" t="s">
        <v>2440</v>
      </c>
      <c r="D96" s="6" t="s">
        <v>2565</v>
      </c>
    </row>
    <row r="97" spans="1:4" ht="15.6" x14ac:dyDescent="0.3">
      <c r="A97" s="6" t="s">
        <v>2276</v>
      </c>
      <c r="B97" s="7" t="s">
        <v>2384</v>
      </c>
      <c r="C97" s="7" t="s">
        <v>2567</v>
      </c>
      <c r="D97" s="6" t="s">
        <v>2566</v>
      </c>
    </row>
    <row r="98" spans="1:4" ht="15.6" x14ac:dyDescent="0.3">
      <c r="A98" s="6" t="s">
        <v>2275</v>
      </c>
      <c r="B98" s="7" t="s">
        <v>2381</v>
      </c>
      <c r="C98" s="7" t="s">
        <v>2569</v>
      </c>
      <c r="D98" s="6" t="s">
        <v>2568</v>
      </c>
    </row>
    <row r="99" spans="1:4" ht="15.6" x14ac:dyDescent="0.3">
      <c r="A99" s="6" t="s">
        <v>2274</v>
      </c>
      <c r="B99" s="7" t="s">
        <v>2381</v>
      </c>
      <c r="C99" s="7" t="s">
        <v>2571</v>
      </c>
      <c r="D99" s="6" t="s">
        <v>2570</v>
      </c>
    </row>
    <row r="100" spans="1:4" ht="15.6" x14ac:dyDescent="0.3">
      <c r="A100" s="6" t="s">
        <v>2273</v>
      </c>
      <c r="B100" s="7" t="s">
        <v>2384</v>
      </c>
      <c r="C100" s="7" t="s">
        <v>2573</v>
      </c>
      <c r="D100" s="6" t="s">
        <v>2572</v>
      </c>
    </row>
    <row r="101" spans="1:4" ht="15.6" x14ac:dyDescent="0.3">
      <c r="A101" s="6" t="s">
        <v>2272</v>
      </c>
      <c r="B101" s="7" t="s">
        <v>2384</v>
      </c>
      <c r="C101" s="7" t="s">
        <v>2510</v>
      </c>
      <c r="D101" s="6" t="s">
        <v>2574</v>
      </c>
    </row>
    <row r="102" spans="1:4" ht="15.6" x14ac:dyDescent="0.3">
      <c r="A102" s="6" t="s">
        <v>2271</v>
      </c>
      <c r="B102" s="7" t="s">
        <v>2384</v>
      </c>
      <c r="C102" s="7" t="s">
        <v>2576</v>
      </c>
      <c r="D102" s="6" t="s">
        <v>2575</v>
      </c>
    </row>
    <row r="103" spans="1:4" ht="15.6" x14ac:dyDescent="0.3">
      <c r="A103" s="6" t="s">
        <v>2270</v>
      </c>
      <c r="B103" s="7" t="s">
        <v>2381</v>
      </c>
      <c r="C103" s="7" t="s">
        <v>2578</v>
      </c>
      <c r="D103" s="6" t="s">
        <v>2577</v>
      </c>
    </row>
    <row r="104" spans="1:4" ht="15.6" x14ac:dyDescent="0.3">
      <c r="A104" s="6" t="s">
        <v>2269</v>
      </c>
      <c r="B104" s="7" t="s">
        <v>2384</v>
      </c>
      <c r="C104" s="7" t="s">
        <v>2580</v>
      </c>
      <c r="D104" s="6" t="s">
        <v>2579</v>
      </c>
    </row>
    <row r="105" spans="1:4" ht="15.6" x14ac:dyDescent="0.3">
      <c r="A105" s="6" t="s">
        <v>2268</v>
      </c>
      <c r="B105" s="7" t="s">
        <v>2384</v>
      </c>
      <c r="C105" s="7" t="s">
        <v>2582</v>
      </c>
      <c r="D105" s="6" t="s">
        <v>2581</v>
      </c>
    </row>
    <row r="106" spans="1:4" ht="15.6" x14ac:dyDescent="0.3">
      <c r="A106" s="6" t="s">
        <v>2267</v>
      </c>
      <c r="B106" s="7" t="s">
        <v>2384</v>
      </c>
      <c r="C106" s="7" t="s">
        <v>2584</v>
      </c>
      <c r="D106" s="6" t="s">
        <v>2583</v>
      </c>
    </row>
    <row r="107" spans="1:4" ht="15.6" x14ac:dyDescent="0.3">
      <c r="A107" s="6" t="s">
        <v>2266</v>
      </c>
      <c r="B107" s="7" t="s">
        <v>2384</v>
      </c>
      <c r="C107" s="7" t="s">
        <v>2586</v>
      </c>
      <c r="D107" s="6" t="s">
        <v>2585</v>
      </c>
    </row>
    <row r="108" spans="1:4" ht="15.6" x14ac:dyDescent="0.3">
      <c r="A108" s="6" t="s">
        <v>2265</v>
      </c>
      <c r="B108" s="7" t="s">
        <v>2384</v>
      </c>
      <c r="C108" s="7" t="s">
        <v>2588</v>
      </c>
      <c r="D108" s="6" t="s">
        <v>2587</v>
      </c>
    </row>
    <row r="109" spans="1:4" ht="15.6" x14ac:dyDescent="0.3">
      <c r="A109" s="6" t="s">
        <v>2264</v>
      </c>
      <c r="B109" s="7" t="s">
        <v>2381</v>
      </c>
      <c r="C109" s="7" t="s">
        <v>2590</v>
      </c>
      <c r="D109" s="6" t="s">
        <v>2589</v>
      </c>
    </row>
    <row r="110" spans="1:4" ht="15.6" x14ac:dyDescent="0.3">
      <c r="A110" s="6" t="s">
        <v>2263</v>
      </c>
      <c r="B110" s="7" t="s">
        <v>2381</v>
      </c>
      <c r="C110" s="7" t="s">
        <v>2592</v>
      </c>
      <c r="D110" s="6" t="s">
        <v>2591</v>
      </c>
    </row>
    <row r="111" spans="1:4" ht="15.6" x14ac:dyDescent="0.3">
      <c r="A111" s="6" t="s">
        <v>2262</v>
      </c>
      <c r="B111" s="7" t="s">
        <v>2384</v>
      </c>
      <c r="C111" s="7" t="s">
        <v>2563</v>
      </c>
      <c r="D111" s="6" t="s">
        <v>2593</v>
      </c>
    </row>
    <row r="112" spans="1:4" ht="15.6" x14ac:dyDescent="0.3">
      <c r="A112" s="6" t="s">
        <v>2261</v>
      </c>
      <c r="B112" s="7" t="s">
        <v>2384</v>
      </c>
      <c r="C112" s="7" t="s">
        <v>2595</v>
      </c>
      <c r="D112" s="6" t="s">
        <v>2594</v>
      </c>
    </row>
    <row r="113" spans="1:4" ht="15.6" x14ac:dyDescent="0.3">
      <c r="A113" s="6" t="s">
        <v>2260</v>
      </c>
      <c r="B113" s="7" t="s">
        <v>2381</v>
      </c>
      <c r="C113" s="7" t="s">
        <v>2597</v>
      </c>
      <c r="D113" s="6" t="s">
        <v>2596</v>
      </c>
    </row>
    <row r="114" spans="1:4" ht="15.6" x14ac:dyDescent="0.3">
      <c r="A114" s="6" t="s">
        <v>2259</v>
      </c>
      <c r="B114" s="7" t="s">
        <v>2381</v>
      </c>
      <c r="C114" s="7" t="s">
        <v>2599</v>
      </c>
      <c r="D114" s="6" t="s">
        <v>2598</v>
      </c>
    </row>
    <row r="115" spans="1:4" ht="15.6" x14ac:dyDescent="0.3">
      <c r="A115" s="6" t="s">
        <v>2258</v>
      </c>
      <c r="B115" s="7" t="s">
        <v>2384</v>
      </c>
      <c r="C115" s="7" t="s">
        <v>2601</v>
      </c>
      <c r="D115" s="6" t="s">
        <v>2600</v>
      </c>
    </row>
    <row r="116" spans="1:4" ht="15.6" x14ac:dyDescent="0.3">
      <c r="A116" s="6" t="s">
        <v>2257</v>
      </c>
      <c r="B116" s="7" t="s">
        <v>2384</v>
      </c>
      <c r="C116" s="7" t="s">
        <v>2603</v>
      </c>
      <c r="D116" s="6" t="s">
        <v>2602</v>
      </c>
    </row>
    <row r="117" spans="1:4" ht="15.6" x14ac:dyDescent="0.3">
      <c r="A117" s="6" t="s">
        <v>2256</v>
      </c>
      <c r="B117" s="7" t="s">
        <v>2381</v>
      </c>
      <c r="C117" s="7" t="s">
        <v>2605</v>
      </c>
      <c r="D117" s="6" t="s">
        <v>2604</v>
      </c>
    </row>
    <row r="118" spans="1:4" ht="15.6" x14ac:dyDescent="0.3">
      <c r="A118" s="6" t="s">
        <v>2255</v>
      </c>
      <c r="B118" s="7" t="s">
        <v>2384</v>
      </c>
      <c r="C118" s="7" t="s">
        <v>2607</v>
      </c>
      <c r="D118" s="6" t="s">
        <v>2606</v>
      </c>
    </row>
    <row r="119" spans="1:4" ht="15.6" x14ac:dyDescent="0.3">
      <c r="A119" s="6" t="s">
        <v>2254</v>
      </c>
      <c r="B119" s="7" t="s">
        <v>2384</v>
      </c>
      <c r="C119" s="7" t="s">
        <v>2421</v>
      </c>
      <c r="D119" s="6" t="s">
        <v>2608</v>
      </c>
    </row>
    <row r="120" spans="1:4" ht="15.6" x14ac:dyDescent="0.3">
      <c r="A120" s="6" t="s">
        <v>2253</v>
      </c>
      <c r="B120" s="7" t="s">
        <v>2384</v>
      </c>
      <c r="C120" s="7" t="s">
        <v>2610</v>
      </c>
      <c r="D120" s="6" t="s">
        <v>2609</v>
      </c>
    </row>
    <row r="121" spans="1:4" ht="15.6" x14ac:dyDescent="0.3">
      <c r="A121" s="6" t="s">
        <v>2252</v>
      </c>
      <c r="B121" s="7" t="s">
        <v>2384</v>
      </c>
      <c r="C121" s="7" t="s">
        <v>2612</v>
      </c>
      <c r="D121" s="6" t="s">
        <v>2611</v>
      </c>
    </row>
    <row r="122" spans="1:4" ht="15.6" x14ac:dyDescent="0.3">
      <c r="A122" s="6" t="s">
        <v>2251</v>
      </c>
      <c r="B122" s="7" t="s">
        <v>2384</v>
      </c>
      <c r="C122" s="7" t="s">
        <v>2614</v>
      </c>
      <c r="D122" s="6" t="s">
        <v>2613</v>
      </c>
    </row>
    <row r="123" spans="1:4" ht="15.6" x14ac:dyDescent="0.3">
      <c r="A123" s="6" t="s">
        <v>2250</v>
      </c>
      <c r="B123" s="7" t="s">
        <v>2384</v>
      </c>
      <c r="C123" s="7" t="s">
        <v>2616</v>
      </c>
      <c r="D123" s="6" t="s">
        <v>2615</v>
      </c>
    </row>
    <row r="124" spans="1:4" ht="15.6" x14ac:dyDescent="0.3">
      <c r="A124" s="6" t="s">
        <v>2249</v>
      </c>
      <c r="B124" s="7" t="s">
        <v>2381</v>
      </c>
      <c r="C124" s="7" t="s">
        <v>2618</v>
      </c>
      <c r="D124" s="6" t="s">
        <v>2617</v>
      </c>
    </row>
    <row r="125" spans="1:4" ht="15.6" x14ac:dyDescent="0.3">
      <c r="A125" s="6" t="s">
        <v>2248</v>
      </c>
      <c r="B125" s="7" t="s">
        <v>2384</v>
      </c>
      <c r="C125" s="7" t="s">
        <v>2620</v>
      </c>
      <c r="D125" s="6" t="s">
        <v>2619</v>
      </c>
    </row>
    <row r="126" spans="1:4" ht="15.6" x14ac:dyDescent="0.3">
      <c r="A126" s="6" t="s">
        <v>2247</v>
      </c>
      <c r="B126" s="7" t="s">
        <v>2381</v>
      </c>
      <c r="C126" s="7" t="s">
        <v>2622</v>
      </c>
      <c r="D126" s="6" t="s">
        <v>2621</v>
      </c>
    </row>
    <row r="127" spans="1:4" ht="15.6" x14ac:dyDescent="0.3">
      <c r="A127" s="6" t="s">
        <v>2246</v>
      </c>
      <c r="B127" s="7" t="s">
        <v>2384</v>
      </c>
      <c r="C127" s="7" t="s">
        <v>2624</v>
      </c>
      <c r="D127" s="6" t="s">
        <v>2623</v>
      </c>
    </row>
    <row r="128" spans="1:4" ht="15.6" x14ac:dyDescent="0.3">
      <c r="A128" s="6" t="s">
        <v>2245</v>
      </c>
      <c r="B128" s="7" t="s">
        <v>2384</v>
      </c>
      <c r="C128" s="7" t="s">
        <v>2626</v>
      </c>
      <c r="D128" s="6" t="s">
        <v>2625</v>
      </c>
    </row>
    <row r="129" spans="1:4" ht="15.6" x14ac:dyDescent="0.3">
      <c r="A129" s="6" t="s">
        <v>2244</v>
      </c>
      <c r="B129" s="7" t="s">
        <v>2384</v>
      </c>
      <c r="C129" s="7" t="s">
        <v>2628</v>
      </c>
      <c r="D129" s="6" t="s">
        <v>2627</v>
      </c>
    </row>
    <row r="130" spans="1:4" ht="15.6" x14ac:dyDescent="0.3">
      <c r="A130" s="6" t="s">
        <v>2243</v>
      </c>
      <c r="B130" s="7" t="s">
        <v>2384</v>
      </c>
      <c r="C130" s="7" t="s">
        <v>2630</v>
      </c>
      <c r="D130" s="6" t="s">
        <v>2629</v>
      </c>
    </row>
    <row r="131" spans="1:4" ht="15.6" x14ac:dyDescent="0.3">
      <c r="A131" s="6" t="s">
        <v>2242</v>
      </c>
      <c r="B131" s="7" t="s">
        <v>2384</v>
      </c>
      <c r="C131" s="7" t="s">
        <v>2632</v>
      </c>
      <c r="D131" s="6" t="s">
        <v>2631</v>
      </c>
    </row>
    <row r="132" spans="1:4" ht="15.6" x14ac:dyDescent="0.3">
      <c r="A132" s="6" t="s">
        <v>2241</v>
      </c>
      <c r="B132" s="7" t="s">
        <v>2384</v>
      </c>
      <c r="C132" s="7" t="s">
        <v>2634</v>
      </c>
      <c r="D132" s="6" t="s">
        <v>2633</v>
      </c>
    </row>
    <row r="133" spans="1:4" ht="15.6" x14ac:dyDescent="0.3">
      <c r="A133" s="6" t="s">
        <v>2240</v>
      </c>
      <c r="B133" s="7" t="s">
        <v>2381</v>
      </c>
      <c r="C133" s="7" t="s">
        <v>2636</v>
      </c>
      <c r="D133" s="6" t="s">
        <v>2635</v>
      </c>
    </row>
    <row r="134" spans="1:4" ht="15.6" x14ac:dyDescent="0.3">
      <c r="A134" s="6" t="s">
        <v>2239</v>
      </c>
      <c r="B134" s="7" t="s">
        <v>2384</v>
      </c>
      <c r="C134" s="7" t="s">
        <v>2638</v>
      </c>
      <c r="D134" s="6" t="s">
        <v>2637</v>
      </c>
    </row>
    <row r="135" spans="1:4" ht="15.6" x14ac:dyDescent="0.3">
      <c r="A135" s="6" t="s">
        <v>2238</v>
      </c>
      <c r="B135" s="7" t="s">
        <v>2384</v>
      </c>
      <c r="C135" s="7" t="s">
        <v>2640</v>
      </c>
      <c r="D135" s="6" t="s">
        <v>2639</v>
      </c>
    </row>
    <row r="136" spans="1:4" ht="15.6" x14ac:dyDescent="0.3">
      <c r="A136" s="6" t="s">
        <v>2237</v>
      </c>
      <c r="B136" s="7" t="s">
        <v>2381</v>
      </c>
      <c r="C136" s="7" t="s">
        <v>2642</v>
      </c>
      <c r="D136" s="6" t="s">
        <v>2641</v>
      </c>
    </row>
    <row r="137" spans="1:4" ht="15.6" x14ac:dyDescent="0.3">
      <c r="A137" s="6" t="s">
        <v>2236</v>
      </c>
      <c r="B137" s="7" t="s">
        <v>2381</v>
      </c>
      <c r="C137" s="7" t="s">
        <v>2644</v>
      </c>
      <c r="D137" s="6" t="s">
        <v>2643</v>
      </c>
    </row>
    <row r="138" spans="1:4" ht="15.6" x14ac:dyDescent="0.3">
      <c r="A138" s="6" t="s">
        <v>2235</v>
      </c>
      <c r="B138" s="7" t="s">
        <v>2381</v>
      </c>
      <c r="C138" s="7" t="s">
        <v>2646</v>
      </c>
      <c r="D138" s="6" t="s">
        <v>2645</v>
      </c>
    </row>
    <row r="139" spans="1:4" ht="15.6" x14ac:dyDescent="0.3">
      <c r="A139" s="6" t="s">
        <v>2234</v>
      </c>
      <c r="B139" s="7" t="s">
        <v>2384</v>
      </c>
      <c r="C139" s="7" t="s">
        <v>2648</v>
      </c>
      <c r="D139" s="6" t="s">
        <v>2647</v>
      </c>
    </row>
    <row r="140" spans="1:4" ht="15.6" x14ac:dyDescent="0.3">
      <c r="A140" s="6" t="s">
        <v>2233</v>
      </c>
      <c r="B140" s="7" t="s">
        <v>2384</v>
      </c>
      <c r="C140" s="7" t="s">
        <v>2650</v>
      </c>
      <c r="D140" s="6" t="s">
        <v>2649</v>
      </c>
    </row>
    <row r="141" spans="1:4" ht="15.6" x14ac:dyDescent="0.3">
      <c r="A141" s="6" t="s">
        <v>2232</v>
      </c>
      <c r="B141" s="7" t="s">
        <v>2384</v>
      </c>
      <c r="C141" s="7" t="s">
        <v>2652</v>
      </c>
      <c r="D141" s="6" t="s">
        <v>2651</v>
      </c>
    </row>
    <row r="142" spans="1:4" ht="15.6" x14ac:dyDescent="0.3">
      <c r="A142" s="6" t="s">
        <v>2231</v>
      </c>
      <c r="B142" s="7" t="s">
        <v>2384</v>
      </c>
      <c r="C142" s="7" t="s">
        <v>2654</v>
      </c>
      <c r="D142" s="6" t="s">
        <v>2653</v>
      </c>
    </row>
    <row r="143" spans="1:4" ht="15.6" x14ac:dyDescent="0.3">
      <c r="A143" s="6" t="s">
        <v>2230</v>
      </c>
      <c r="B143" s="7" t="s">
        <v>2384</v>
      </c>
      <c r="C143" s="7" t="s">
        <v>2656</v>
      </c>
      <c r="D143" s="6" t="s">
        <v>2655</v>
      </c>
    </row>
    <row r="144" spans="1:4" ht="15.6" x14ac:dyDescent="0.3">
      <c r="A144" s="6" t="s">
        <v>2229</v>
      </c>
      <c r="B144" s="7" t="s">
        <v>2381</v>
      </c>
      <c r="C144" s="7" t="s">
        <v>2658</v>
      </c>
      <c r="D144" s="6" t="s">
        <v>2657</v>
      </c>
    </row>
    <row r="145" spans="1:4" ht="15.6" x14ac:dyDescent="0.3">
      <c r="A145" s="6" t="s">
        <v>2228</v>
      </c>
      <c r="B145" s="7" t="s">
        <v>2384</v>
      </c>
      <c r="C145" s="7" t="s">
        <v>2660</v>
      </c>
      <c r="D145" s="6" t="s">
        <v>2659</v>
      </c>
    </row>
    <row r="146" spans="1:4" ht="15.6" x14ac:dyDescent="0.3">
      <c r="A146" s="6" t="s">
        <v>2227</v>
      </c>
      <c r="B146" s="7" t="s">
        <v>2384</v>
      </c>
      <c r="C146" s="7" t="s">
        <v>2662</v>
      </c>
      <c r="D146" s="6" t="s">
        <v>2661</v>
      </c>
    </row>
    <row r="147" spans="1:4" ht="15.6" x14ac:dyDescent="0.3">
      <c r="A147" s="6" t="s">
        <v>2226</v>
      </c>
      <c r="B147" s="7" t="s">
        <v>2381</v>
      </c>
      <c r="C147" s="7" t="s">
        <v>2664</v>
      </c>
      <c r="D147" s="6" t="s">
        <v>2663</v>
      </c>
    </row>
    <row r="148" spans="1:4" ht="15.6" x14ac:dyDescent="0.3">
      <c r="A148" s="6" t="s">
        <v>2225</v>
      </c>
      <c r="B148" s="7" t="s">
        <v>2384</v>
      </c>
      <c r="C148" s="7" t="s">
        <v>2665</v>
      </c>
      <c r="D148" s="6" t="s">
        <v>2538</v>
      </c>
    </row>
    <row r="149" spans="1:4" ht="15.6" x14ac:dyDescent="0.3">
      <c r="A149" s="6" t="s">
        <v>2224</v>
      </c>
      <c r="B149" s="7" t="s">
        <v>2384</v>
      </c>
      <c r="C149" s="7" t="s">
        <v>2667</v>
      </c>
      <c r="D149" s="6" t="s">
        <v>2666</v>
      </c>
    </row>
    <row r="150" spans="1:4" ht="15.6" x14ac:dyDescent="0.3">
      <c r="A150" s="6" t="s">
        <v>2223</v>
      </c>
      <c r="B150" s="7" t="s">
        <v>2384</v>
      </c>
      <c r="C150" s="7" t="s">
        <v>2669</v>
      </c>
      <c r="D150" s="6" t="s">
        <v>2668</v>
      </c>
    </row>
    <row r="151" spans="1:4" ht="15.6" x14ac:dyDescent="0.3">
      <c r="A151" s="6" t="s">
        <v>2222</v>
      </c>
      <c r="B151" s="7" t="s">
        <v>2384</v>
      </c>
      <c r="C151" s="7" t="s">
        <v>2671</v>
      </c>
      <c r="D151" s="6" t="s">
        <v>2670</v>
      </c>
    </row>
    <row r="152" spans="1:4" ht="15.6" x14ac:dyDescent="0.3">
      <c r="A152" s="6" t="s">
        <v>2221</v>
      </c>
      <c r="B152" s="7" t="s">
        <v>2381</v>
      </c>
      <c r="C152" s="7" t="s">
        <v>2673</v>
      </c>
      <c r="D152" s="6" t="s">
        <v>2672</v>
      </c>
    </row>
    <row r="153" spans="1:4" ht="15.6" x14ac:dyDescent="0.3">
      <c r="A153" s="6" t="s">
        <v>2220</v>
      </c>
      <c r="B153" s="7" t="s">
        <v>2384</v>
      </c>
      <c r="C153" s="7" t="s">
        <v>2665</v>
      </c>
      <c r="D153" s="6" t="s">
        <v>2674</v>
      </c>
    </row>
    <row r="154" spans="1:4" ht="15.6" x14ac:dyDescent="0.3">
      <c r="A154" s="6" t="s">
        <v>2219</v>
      </c>
      <c r="B154" s="7" t="s">
        <v>2384</v>
      </c>
      <c r="C154" s="7" t="s">
        <v>2676</v>
      </c>
      <c r="D154" s="6" t="s">
        <v>2675</v>
      </c>
    </row>
    <row r="155" spans="1:4" ht="15.6" x14ac:dyDescent="0.3">
      <c r="A155" s="6" t="s">
        <v>2218</v>
      </c>
      <c r="B155" s="7" t="s">
        <v>2384</v>
      </c>
      <c r="C155" s="7" t="s">
        <v>2678</v>
      </c>
      <c r="D155" s="6" t="s">
        <v>2677</v>
      </c>
    </row>
    <row r="156" spans="1:4" ht="15.6" x14ac:dyDescent="0.3">
      <c r="A156" s="6" t="s">
        <v>2217</v>
      </c>
      <c r="B156" s="7" t="s">
        <v>2384</v>
      </c>
      <c r="C156" s="7" t="s">
        <v>2680</v>
      </c>
      <c r="D156" s="6" t="s">
        <v>2679</v>
      </c>
    </row>
    <row r="157" spans="1:4" ht="15.6" x14ac:dyDescent="0.3">
      <c r="A157" s="6" t="s">
        <v>2216</v>
      </c>
      <c r="B157" s="7" t="s">
        <v>2384</v>
      </c>
      <c r="C157" s="7" t="s">
        <v>2682</v>
      </c>
      <c r="D157" s="6" t="s">
        <v>2681</v>
      </c>
    </row>
    <row r="158" spans="1:4" ht="15.6" x14ac:dyDescent="0.3">
      <c r="A158" s="6" t="s">
        <v>2215</v>
      </c>
      <c r="B158" s="7" t="s">
        <v>2384</v>
      </c>
      <c r="C158" s="7" t="s">
        <v>2510</v>
      </c>
      <c r="D158" s="6" t="s">
        <v>2683</v>
      </c>
    </row>
    <row r="159" spans="1:4" ht="15.6" x14ac:dyDescent="0.3">
      <c r="A159" s="6" t="s">
        <v>2214</v>
      </c>
      <c r="B159" s="7" t="s">
        <v>2381</v>
      </c>
      <c r="C159" s="7" t="s">
        <v>2685</v>
      </c>
      <c r="D159" s="6" t="s">
        <v>2684</v>
      </c>
    </row>
    <row r="160" spans="1:4" ht="15.6" x14ac:dyDescent="0.3">
      <c r="A160" s="6" t="s">
        <v>2213</v>
      </c>
      <c r="B160" s="7" t="s">
        <v>2381</v>
      </c>
      <c r="C160" s="7" t="s">
        <v>2687</v>
      </c>
      <c r="D160" s="6" t="s">
        <v>2686</v>
      </c>
    </row>
    <row r="161" spans="1:4" ht="15.6" x14ac:dyDescent="0.3">
      <c r="A161" s="6" t="s">
        <v>2212</v>
      </c>
      <c r="B161" s="7" t="s">
        <v>2384</v>
      </c>
      <c r="C161" s="7" t="s">
        <v>2689</v>
      </c>
      <c r="D161" s="6" t="s">
        <v>2688</v>
      </c>
    </row>
    <row r="162" spans="1:4" ht="15.6" x14ac:dyDescent="0.3">
      <c r="A162" s="6" t="s">
        <v>2211</v>
      </c>
      <c r="B162" s="7" t="s">
        <v>2384</v>
      </c>
      <c r="C162" s="7" t="s">
        <v>2691</v>
      </c>
      <c r="D162" s="6" t="s">
        <v>2690</v>
      </c>
    </row>
    <row r="163" spans="1:4" ht="15.6" x14ac:dyDescent="0.3">
      <c r="A163" s="6" t="s">
        <v>2210</v>
      </c>
      <c r="B163" s="7" t="s">
        <v>2384</v>
      </c>
      <c r="C163" s="7" t="s">
        <v>2693</v>
      </c>
      <c r="D163" s="6" t="s">
        <v>2692</v>
      </c>
    </row>
    <row r="164" spans="1:4" ht="15.6" x14ac:dyDescent="0.3">
      <c r="A164" s="6" t="s">
        <v>2209</v>
      </c>
      <c r="B164" s="7" t="s">
        <v>2384</v>
      </c>
      <c r="C164" s="7" t="s">
        <v>2695</v>
      </c>
      <c r="D164" s="6" t="s">
        <v>2694</v>
      </c>
    </row>
    <row r="165" spans="1:4" ht="15.6" x14ac:dyDescent="0.3">
      <c r="A165" s="6" t="s">
        <v>2208</v>
      </c>
      <c r="B165" s="7" t="s">
        <v>2384</v>
      </c>
      <c r="C165" s="7" t="s">
        <v>2697</v>
      </c>
      <c r="D165" s="6" t="s">
        <v>2696</v>
      </c>
    </row>
    <row r="166" spans="1:4" ht="15.6" x14ac:dyDescent="0.3">
      <c r="A166" s="6" t="s">
        <v>2207</v>
      </c>
      <c r="B166" s="7" t="s">
        <v>2381</v>
      </c>
      <c r="C166" s="7" t="s">
        <v>2699</v>
      </c>
      <c r="D166" s="6" t="s">
        <v>2698</v>
      </c>
    </row>
    <row r="167" spans="1:4" ht="15.6" x14ac:dyDescent="0.3">
      <c r="A167" s="6" t="s">
        <v>2206</v>
      </c>
      <c r="B167" s="7" t="s">
        <v>2384</v>
      </c>
      <c r="C167" s="7" t="s">
        <v>2701</v>
      </c>
      <c r="D167" s="6" t="s">
        <v>2700</v>
      </c>
    </row>
    <row r="168" spans="1:4" ht="15.6" x14ac:dyDescent="0.3">
      <c r="A168" s="6" t="s">
        <v>2205</v>
      </c>
      <c r="B168" s="7" t="s">
        <v>2381</v>
      </c>
      <c r="C168" s="7" t="s">
        <v>2703</v>
      </c>
      <c r="D168" s="6" t="s">
        <v>2702</v>
      </c>
    </row>
    <row r="169" spans="1:4" ht="15.6" x14ac:dyDescent="0.3">
      <c r="A169" s="6" t="s">
        <v>2204</v>
      </c>
      <c r="B169" s="7" t="s">
        <v>2381</v>
      </c>
      <c r="C169" s="7" t="s">
        <v>2705</v>
      </c>
      <c r="D169" s="6" t="s">
        <v>2704</v>
      </c>
    </row>
    <row r="170" spans="1:4" ht="15.6" x14ac:dyDescent="0.3">
      <c r="A170" s="6" t="s">
        <v>2203</v>
      </c>
      <c r="B170" s="7" t="s">
        <v>2384</v>
      </c>
      <c r="C170" s="7" t="s">
        <v>2707</v>
      </c>
      <c r="D170" s="6" t="s">
        <v>2706</v>
      </c>
    </row>
    <row r="171" spans="1:4" ht="15.6" x14ac:dyDescent="0.3">
      <c r="A171" s="6" t="s">
        <v>2202</v>
      </c>
      <c r="B171" s="7" t="s">
        <v>2384</v>
      </c>
      <c r="C171" s="7" t="s">
        <v>2709</v>
      </c>
      <c r="D171" s="6" t="s">
        <v>2708</v>
      </c>
    </row>
    <row r="172" spans="1:4" ht="15.6" x14ac:dyDescent="0.3">
      <c r="A172" s="6" t="s">
        <v>2201</v>
      </c>
      <c r="B172" s="7" t="s">
        <v>2381</v>
      </c>
      <c r="C172" s="7" t="s">
        <v>2440</v>
      </c>
      <c r="D172" s="6" t="s">
        <v>2710</v>
      </c>
    </row>
    <row r="173" spans="1:4" ht="15.6" x14ac:dyDescent="0.3">
      <c r="A173" s="6" t="s">
        <v>2200</v>
      </c>
      <c r="B173" s="7" t="s">
        <v>2381</v>
      </c>
      <c r="C173" s="7" t="s">
        <v>2712</v>
      </c>
      <c r="D173" s="6" t="s">
        <v>2711</v>
      </c>
    </row>
    <row r="174" spans="1:4" ht="15.6" x14ac:dyDescent="0.3">
      <c r="A174" s="6" t="s">
        <v>2199</v>
      </c>
      <c r="B174" s="7" t="s">
        <v>2384</v>
      </c>
      <c r="C174" s="7" t="s">
        <v>2714</v>
      </c>
      <c r="D174" s="6" t="s">
        <v>2713</v>
      </c>
    </row>
    <row r="175" spans="1:4" ht="15.6" x14ac:dyDescent="0.3">
      <c r="A175" s="6" t="s">
        <v>2198</v>
      </c>
      <c r="B175" s="7" t="s">
        <v>2381</v>
      </c>
      <c r="C175" s="7" t="s">
        <v>2592</v>
      </c>
      <c r="D175" s="6" t="s">
        <v>2715</v>
      </c>
    </row>
    <row r="176" spans="1:4" ht="15.6" x14ac:dyDescent="0.3">
      <c r="A176" s="6" t="s">
        <v>2197</v>
      </c>
      <c r="B176" s="7" t="s">
        <v>2384</v>
      </c>
      <c r="C176" s="7" t="s">
        <v>2717</v>
      </c>
      <c r="D176" s="6" t="s">
        <v>2716</v>
      </c>
    </row>
    <row r="177" spans="1:5" ht="15.6" x14ac:dyDescent="0.3">
      <c r="A177" s="6" t="s">
        <v>2196</v>
      </c>
      <c r="B177" s="7" t="s">
        <v>2384</v>
      </c>
      <c r="C177" s="7" t="s">
        <v>2421</v>
      </c>
      <c r="D177" s="6" t="s">
        <v>2718</v>
      </c>
    </row>
    <row r="178" spans="1:5" ht="15.6" x14ac:dyDescent="0.3">
      <c r="A178" s="6" t="s">
        <v>2195</v>
      </c>
      <c r="B178" s="7" t="s">
        <v>2381</v>
      </c>
      <c r="C178" s="7" t="s">
        <v>2720</v>
      </c>
      <c r="D178" s="6" t="s">
        <v>2719</v>
      </c>
    </row>
    <row r="179" spans="1:5" ht="15.6" x14ac:dyDescent="0.3">
      <c r="A179" s="6" t="s">
        <v>2194</v>
      </c>
      <c r="B179" s="7" t="s">
        <v>2381</v>
      </c>
      <c r="C179" s="7" t="s">
        <v>2722</v>
      </c>
      <c r="D179" s="6" t="s">
        <v>2721</v>
      </c>
    </row>
    <row r="180" spans="1:5" ht="15.6" x14ac:dyDescent="0.3">
      <c r="A180" s="6" t="s">
        <v>2193</v>
      </c>
      <c r="B180" s="7" t="s">
        <v>2381</v>
      </c>
      <c r="C180" s="7" t="s">
        <v>2724</v>
      </c>
      <c r="D180" s="6" t="s">
        <v>2723</v>
      </c>
    </row>
    <row r="181" spans="1:5" ht="15.6" x14ac:dyDescent="0.3">
      <c r="A181" s="6" t="s">
        <v>2192</v>
      </c>
      <c r="B181" s="7" t="s">
        <v>2381</v>
      </c>
      <c r="C181" s="7" t="s">
        <v>2726</v>
      </c>
      <c r="D181" s="6" t="s">
        <v>2725</v>
      </c>
    </row>
    <row r="182" spans="1:5" ht="15.6" x14ac:dyDescent="0.3">
      <c r="A182" s="6" t="s">
        <v>2191</v>
      </c>
      <c r="B182" s="7" t="s">
        <v>2381</v>
      </c>
      <c r="C182" s="7" t="s">
        <v>2728</v>
      </c>
      <c r="D182" s="6" t="s">
        <v>2727</v>
      </c>
    </row>
    <row r="183" spans="1:5" ht="15.6" x14ac:dyDescent="0.3">
      <c r="A183" s="6" t="s">
        <v>2190</v>
      </c>
      <c r="B183" s="7" t="s">
        <v>2384</v>
      </c>
      <c r="C183" s="7" t="s">
        <v>2730</v>
      </c>
      <c r="D183" s="6" t="s">
        <v>2729</v>
      </c>
    </row>
    <row r="184" spans="1:5" ht="15.6" x14ac:dyDescent="0.3">
      <c r="A184" s="6" t="s">
        <v>2189</v>
      </c>
      <c r="B184" s="7" t="s">
        <v>2384</v>
      </c>
      <c r="C184" s="7" t="s">
        <v>2732</v>
      </c>
      <c r="D184" s="6" t="s">
        <v>2731</v>
      </c>
    </row>
    <row r="185" spans="1:5" ht="15.6" x14ac:dyDescent="0.3">
      <c r="A185" s="6" t="s">
        <v>2188</v>
      </c>
      <c r="B185" s="7" t="s">
        <v>2384</v>
      </c>
      <c r="C185" s="7" t="s">
        <v>2734</v>
      </c>
      <c r="D185" s="6" t="s">
        <v>2733</v>
      </c>
    </row>
    <row r="186" spans="1:5" ht="15.6" x14ac:dyDescent="0.3">
      <c r="A186" s="6" t="s">
        <v>2187</v>
      </c>
      <c r="B186" s="7" t="s">
        <v>2384</v>
      </c>
      <c r="C186" s="7" t="s">
        <v>2736</v>
      </c>
      <c r="D186" s="6" t="s">
        <v>2735</v>
      </c>
    </row>
    <row r="187" spans="1:5" ht="15.6" x14ac:dyDescent="0.3">
      <c r="A187" s="6" t="s">
        <v>2186</v>
      </c>
      <c r="B187" s="7" t="s">
        <v>2381</v>
      </c>
      <c r="C187" s="7" t="s">
        <v>2738</v>
      </c>
      <c r="D187" s="6" t="s">
        <v>2737</v>
      </c>
    </row>
    <row r="188" spans="1:5" ht="15.6" x14ac:dyDescent="0.3">
      <c r="A188" s="6" t="s">
        <v>2185</v>
      </c>
      <c r="B188" s="7" t="s">
        <v>2384</v>
      </c>
      <c r="C188" s="7" t="s">
        <v>2740</v>
      </c>
      <c r="D188" s="6" t="s">
        <v>2739</v>
      </c>
    </row>
    <row r="189" spans="1:5" ht="15.6" x14ac:dyDescent="0.3">
      <c r="A189" s="6" t="s">
        <v>2184</v>
      </c>
      <c r="B189" s="7" t="s">
        <v>2384</v>
      </c>
      <c r="C189" s="7" t="s">
        <v>2742</v>
      </c>
      <c r="D189" s="6" t="s">
        <v>2741</v>
      </c>
      <c r="E189" t="s">
        <v>2743</v>
      </c>
    </row>
    <row r="190" spans="1:5" ht="15.6" x14ac:dyDescent="0.3">
      <c r="A190" s="6" t="s">
        <v>2183</v>
      </c>
      <c r="B190" s="7" t="s">
        <v>2381</v>
      </c>
      <c r="C190" s="7" t="s">
        <v>2745</v>
      </c>
      <c r="D190" s="6" t="s">
        <v>2744</v>
      </c>
    </row>
    <row r="191" spans="1:5" ht="15.6" x14ac:dyDescent="0.3">
      <c r="A191" s="6" t="s">
        <v>2182</v>
      </c>
      <c r="B191" s="7" t="s">
        <v>2381</v>
      </c>
      <c r="C191" s="7" t="s">
        <v>2747</v>
      </c>
      <c r="D191" s="6" t="s">
        <v>2746</v>
      </c>
    </row>
    <row r="192" spans="1:5" ht="15.6" x14ac:dyDescent="0.3">
      <c r="A192" s="6" t="s">
        <v>2181</v>
      </c>
      <c r="B192" s="7" t="s">
        <v>2384</v>
      </c>
      <c r="C192" s="7" t="s">
        <v>2749</v>
      </c>
      <c r="D192" s="6" t="s">
        <v>2748</v>
      </c>
    </row>
    <row r="193" spans="1:4" ht="15.6" x14ac:dyDescent="0.3">
      <c r="A193" s="6" t="s">
        <v>2180</v>
      </c>
      <c r="B193" s="7" t="s">
        <v>2384</v>
      </c>
      <c r="C193" s="7" t="s">
        <v>2751</v>
      </c>
      <c r="D193" s="6" t="s">
        <v>2750</v>
      </c>
    </row>
    <row r="194" spans="1:4" ht="15.6" x14ac:dyDescent="0.3">
      <c r="A194" s="6" t="s">
        <v>2179</v>
      </c>
      <c r="B194" s="7" t="s">
        <v>2381</v>
      </c>
      <c r="C194" s="7" t="s">
        <v>2753</v>
      </c>
      <c r="D194" s="6" t="s">
        <v>2752</v>
      </c>
    </row>
    <row r="195" spans="1:4" ht="15.6" x14ac:dyDescent="0.3">
      <c r="A195" s="6" t="s">
        <v>2178</v>
      </c>
      <c r="B195" s="7" t="s">
        <v>2384</v>
      </c>
      <c r="C195" s="7" t="s">
        <v>2755</v>
      </c>
      <c r="D195" s="6" t="s">
        <v>2754</v>
      </c>
    </row>
    <row r="196" spans="1:4" ht="15.6" x14ac:dyDescent="0.3">
      <c r="A196" s="6" t="s">
        <v>2177</v>
      </c>
      <c r="B196" s="7" t="s">
        <v>2384</v>
      </c>
      <c r="C196" s="7" t="s">
        <v>2757</v>
      </c>
      <c r="D196" s="6" t="s">
        <v>2756</v>
      </c>
    </row>
    <row r="197" spans="1:4" ht="15.6" x14ac:dyDescent="0.3">
      <c r="A197" s="6" t="s">
        <v>2176</v>
      </c>
      <c r="B197" s="7" t="s">
        <v>2384</v>
      </c>
      <c r="C197" s="7" t="s">
        <v>2759</v>
      </c>
      <c r="D197" s="6" t="s">
        <v>2758</v>
      </c>
    </row>
    <row r="198" spans="1:4" ht="15.6" x14ac:dyDescent="0.3">
      <c r="A198" s="6" t="s">
        <v>2175</v>
      </c>
      <c r="B198" s="7" t="s">
        <v>2384</v>
      </c>
      <c r="C198" s="7" t="s">
        <v>2761</v>
      </c>
      <c r="D198" s="6" t="s">
        <v>2760</v>
      </c>
    </row>
    <row r="199" spans="1:4" ht="15.6" x14ac:dyDescent="0.3">
      <c r="A199" s="6" t="s">
        <v>2174</v>
      </c>
      <c r="B199" s="7" t="s">
        <v>2384</v>
      </c>
      <c r="C199" s="7" t="s">
        <v>2656</v>
      </c>
      <c r="D199" s="6" t="s">
        <v>2762</v>
      </c>
    </row>
    <row r="200" spans="1:4" ht="15.6" x14ac:dyDescent="0.3">
      <c r="A200" s="6" t="s">
        <v>2173</v>
      </c>
      <c r="B200" s="7" t="s">
        <v>2381</v>
      </c>
      <c r="C200" s="7" t="s">
        <v>2764</v>
      </c>
      <c r="D200" s="6" t="s">
        <v>2763</v>
      </c>
    </row>
    <row r="201" spans="1:4" ht="15.6" x14ac:dyDescent="0.3">
      <c r="A201" s="6" t="s">
        <v>2172</v>
      </c>
      <c r="B201" s="7" t="s">
        <v>2384</v>
      </c>
      <c r="C201" s="7" t="s">
        <v>2650</v>
      </c>
      <c r="D201" s="6" t="s">
        <v>2765</v>
      </c>
    </row>
    <row r="202" spans="1:4" ht="15.6" x14ac:dyDescent="0.3">
      <c r="A202" s="6" t="s">
        <v>2171</v>
      </c>
      <c r="B202" s="7" t="s">
        <v>2384</v>
      </c>
      <c r="C202" s="7" t="s">
        <v>2767</v>
      </c>
      <c r="D202" s="6" t="s">
        <v>2766</v>
      </c>
    </row>
    <row r="203" spans="1:4" ht="15.6" x14ac:dyDescent="0.3">
      <c r="A203" s="6" t="s">
        <v>2170</v>
      </c>
      <c r="B203" s="7" t="s">
        <v>2384</v>
      </c>
      <c r="C203" s="7" t="s">
        <v>2769</v>
      </c>
      <c r="D203" s="6" t="s">
        <v>2768</v>
      </c>
    </row>
    <row r="204" spans="1:4" ht="15.6" x14ac:dyDescent="0.3">
      <c r="A204" s="6" t="s">
        <v>2169</v>
      </c>
      <c r="B204" s="7" t="s">
        <v>2384</v>
      </c>
      <c r="C204" s="7" t="s">
        <v>2771</v>
      </c>
      <c r="D204" s="6" t="s">
        <v>2770</v>
      </c>
    </row>
    <row r="205" spans="1:4" ht="15.6" x14ac:dyDescent="0.3">
      <c r="A205" s="6" t="s">
        <v>2168</v>
      </c>
      <c r="B205" s="7" t="s">
        <v>2381</v>
      </c>
      <c r="C205" s="7" t="s">
        <v>2553</v>
      </c>
      <c r="D205" s="6" t="s">
        <v>2772</v>
      </c>
    </row>
    <row r="206" spans="1:4" ht="15.6" x14ac:dyDescent="0.3">
      <c r="A206" s="6" t="s">
        <v>2167</v>
      </c>
      <c r="B206" s="7" t="s">
        <v>2384</v>
      </c>
      <c r="C206" s="7" t="s">
        <v>2774</v>
      </c>
      <c r="D206" s="6" t="s">
        <v>2773</v>
      </c>
    </row>
    <row r="207" spans="1:4" ht="15.6" x14ac:dyDescent="0.3">
      <c r="A207" s="6" t="s">
        <v>2166</v>
      </c>
      <c r="B207" s="7" t="s">
        <v>2381</v>
      </c>
      <c r="C207" s="7" t="s">
        <v>2776</v>
      </c>
      <c r="D207" s="6" t="s">
        <v>2775</v>
      </c>
    </row>
    <row r="208" spans="1:4" ht="15.6" x14ac:dyDescent="0.3">
      <c r="A208" s="6" t="s">
        <v>2165</v>
      </c>
      <c r="B208" s="7" t="s">
        <v>2381</v>
      </c>
      <c r="C208" s="7" t="s">
        <v>2778</v>
      </c>
      <c r="D208" s="6" t="s">
        <v>2777</v>
      </c>
    </row>
    <row r="209" spans="1:4" ht="15.6" x14ac:dyDescent="0.3">
      <c r="A209" s="6" t="s">
        <v>2164</v>
      </c>
      <c r="B209" s="7" t="s">
        <v>2384</v>
      </c>
      <c r="C209" s="7" t="s">
        <v>2780</v>
      </c>
      <c r="D209" s="6" t="s">
        <v>2779</v>
      </c>
    </row>
    <row r="210" spans="1:4" ht="15.6" x14ac:dyDescent="0.3">
      <c r="A210" s="6" t="s">
        <v>2163</v>
      </c>
      <c r="B210" s="7" t="s">
        <v>2381</v>
      </c>
      <c r="C210" s="7" t="s">
        <v>2782</v>
      </c>
      <c r="D210" s="6" t="s">
        <v>2781</v>
      </c>
    </row>
    <row r="211" spans="1:4" ht="15.6" x14ac:dyDescent="0.3">
      <c r="A211" s="6" t="s">
        <v>2162</v>
      </c>
      <c r="B211" s="7" t="s">
        <v>2381</v>
      </c>
      <c r="C211" s="7" t="s">
        <v>2784</v>
      </c>
      <c r="D211" s="6" t="s">
        <v>2783</v>
      </c>
    </row>
    <row r="212" spans="1:4" ht="15.6" x14ac:dyDescent="0.3">
      <c r="A212" s="6" t="s">
        <v>2161</v>
      </c>
      <c r="B212" s="7" t="s">
        <v>2384</v>
      </c>
      <c r="C212" s="7" t="s">
        <v>2786</v>
      </c>
      <c r="D212" s="6" t="s">
        <v>2785</v>
      </c>
    </row>
    <row r="213" spans="1:4" ht="15.6" x14ac:dyDescent="0.3">
      <c r="A213" s="6" t="s">
        <v>2160</v>
      </c>
      <c r="B213" s="7" t="s">
        <v>2384</v>
      </c>
      <c r="C213" s="7" t="s">
        <v>2788</v>
      </c>
      <c r="D213" s="6" t="s">
        <v>2787</v>
      </c>
    </row>
    <row r="214" spans="1:4" ht="15.6" x14ac:dyDescent="0.3">
      <c r="A214" s="6" t="s">
        <v>2159</v>
      </c>
      <c r="B214" s="7" t="s">
        <v>2384</v>
      </c>
      <c r="C214" s="7" t="s">
        <v>2790</v>
      </c>
      <c r="D214" s="6" t="s">
        <v>2789</v>
      </c>
    </row>
    <row r="215" spans="1:4" ht="15.6" x14ac:dyDescent="0.3">
      <c r="A215" s="6" t="s">
        <v>2158</v>
      </c>
      <c r="B215" s="7" t="s">
        <v>2384</v>
      </c>
      <c r="C215" s="7" t="s">
        <v>2385</v>
      </c>
      <c r="D215" s="6" t="s">
        <v>2791</v>
      </c>
    </row>
    <row r="216" spans="1:4" ht="15.6" x14ac:dyDescent="0.3">
      <c r="A216" s="6" t="s">
        <v>2157</v>
      </c>
      <c r="B216" s="7" t="s">
        <v>2381</v>
      </c>
      <c r="C216" s="7" t="s">
        <v>2571</v>
      </c>
      <c r="D216" s="6" t="s">
        <v>2792</v>
      </c>
    </row>
    <row r="217" spans="1:4" ht="15.6" x14ac:dyDescent="0.3">
      <c r="A217" s="6" t="s">
        <v>2156</v>
      </c>
      <c r="B217" s="7" t="s">
        <v>2384</v>
      </c>
      <c r="C217" s="7" t="s">
        <v>2794</v>
      </c>
      <c r="D217" s="6" t="s">
        <v>2793</v>
      </c>
    </row>
    <row r="218" spans="1:4" ht="15.6" x14ac:dyDescent="0.3">
      <c r="A218" s="6" t="s">
        <v>2155</v>
      </c>
      <c r="B218" s="7" t="s">
        <v>2384</v>
      </c>
      <c r="C218" s="7" t="s">
        <v>2482</v>
      </c>
      <c r="D218" s="6" t="s">
        <v>2795</v>
      </c>
    </row>
    <row r="219" spans="1:4" ht="15.6" x14ac:dyDescent="0.3">
      <c r="A219" s="6" t="s">
        <v>2154</v>
      </c>
      <c r="B219" s="7" t="s">
        <v>2384</v>
      </c>
      <c r="C219" s="7" t="s">
        <v>2545</v>
      </c>
      <c r="D219" s="6" t="s">
        <v>2796</v>
      </c>
    </row>
    <row r="220" spans="1:4" ht="15.6" x14ac:dyDescent="0.3">
      <c r="A220" s="6" t="s">
        <v>2153</v>
      </c>
      <c r="B220" s="7" t="s">
        <v>2384</v>
      </c>
      <c r="C220" s="7" t="s">
        <v>2798</v>
      </c>
      <c r="D220" s="6" t="s">
        <v>2797</v>
      </c>
    </row>
    <row r="221" spans="1:4" ht="15.6" x14ac:dyDescent="0.3">
      <c r="A221" s="6" t="s">
        <v>2152</v>
      </c>
      <c r="B221" s="7" t="s">
        <v>2384</v>
      </c>
      <c r="C221" s="7" t="s">
        <v>2799</v>
      </c>
      <c r="D221" s="6" t="s">
        <v>2538</v>
      </c>
    </row>
    <row r="222" spans="1:4" ht="15.6" x14ac:dyDescent="0.3">
      <c r="A222" s="6" t="s">
        <v>2151</v>
      </c>
      <c r="B222" s="7" t="s">
        <v>2381</v>
      </c>
      <c r="C222" s="7" t="s">
        <v>2801</v>
      </c>
      <c r="D222" s="6" t="s">
        <v>2800</v>
      </c>
    </row>
    <row r="223" spans="1:4" ht="15.6" x14ac:dyDescent="0.3">
      <c r="A223" s="6" t="s">
        <v>2150</v>
      </c>
      <c r="B223" s="7" t="s">
        <v>2384</v>
      </c>
      <c r="C223" s="7" t="s">
        <v>2803</v>
      </c>
      <c r="D223" s="6" t="s">
        <v>2802</v>
      </c>
    </row>
    <row r="224" spans="1:4" ht="15.6" x14ac:dyDescent="0.3">
      <c r="A224" s="6" t="s">
        <v>2149</v>
      </c>
      <c r="B224" s="7" t="s">
        <v>2384</v>
      </c>
      <c r="C224" s="7" t="s">
        <v>2805</v>
      </c>
      <c r="D224" s="6" t="s">
        <v>2804</v>
      </c>
    </row>
    <row r="225" spans="1:4" ht="15.6" x14ac:dyDescent="0.3">
      <c r="A225" s="6" t="s">
        <v>2148</v>
      </c>
      <c r="B225" s="7" t="s">
        <v>2381</v>
      </c>
      <c r="C225" s="7" t="s">
        <v>2807</v>
      </c>
      <c r="D225" s="6" t="s">
        <v>2806</v>
      </c>
    </row>
    <row r="226" spans="1:4" ht="15.6" x14ac:dyDescent="0.3">
      <c r="A226" s="6" t="s">
        <v>2147</v>
      </c>
      <c r="B226" s="7" t="s">
        <v>2381</v>
      </c>
      <c r="C226" s="7" t="s">
        <v>2537</v>
      </c>
      <c r="D226" s="6" t="s">
        <v>2808</v>
      </c>
    </row>
    <row r="227" spans="1:4" ht="15.6" x14ac:dyDescent="0.3">
      <c r="A227" s="6" t="s">
        <v>2146</v>
      </c>
      <c r="B227" s="7" t="s">
        <v>2384</v>
      </c>
      <c r="C227" s="7" t="s">
        <v>2809</v>
      </c>
      <c r="D227" s="6" t="s">
        <v>2505</v>
      </c>
    </row>
    <row r="228" spans="1:4" ht="15.6" x14ac:dyDescent="0.3">
      <c r="A228" s="6" t="s">
        <v>2145</v>
      </c>
      <c r="B228" s="7" t="s">
        <v>2381</v>
      </c>
      <c r="C228" s="7" t="s">
        <v>2811</v>
      </c>
      <c r="D228" s="6" t="s">
        <v>2810</v>
      </c>
    </row>
    <row r="229" spans="1:4" ht="15.6" x14ac:dyDescent="0.3">
      <c r="A229" s="6" t="s">
        <v>2144</v>
      </c>
      <c r="B229" s="7" t="s">
        <v>2384</v>
      </c>
      <c r="C229" s="7" t="s">
        <v>2813</v>
      </c>
      <c r="D229" s="6" t="s">
        <v>2812</v>
      </c>
    </row>
    <row r="230" spans="1:4" ht="15.6" x14ac:dyDescent="0.3">
      <c r="A230" s="6" t="s">
        <v>2143</v>
      </c>
      <c r="B230" s="7" t="s">
        <v>2381</v>
      </c>
      <c r="C230" s="7" t="s">
        <v>2815</v>
      </c>
      <c r="D230" s="6" t="s">
        <v>2814</v>
      </c>
    </row>
    <row r="231" spans="1:4" ht="15.6" x14ac:dyDescent="0.3">
      <c r="A231" s="6" t="s">
        <v>2142</v>
      </c>
      <c r="B231" s="7" t="s">
        <v>2381</v>
      </c>
      <c r="C231" s="7" t="s">
        <v>2817</v>
      </c>
      <c r="D231" s="6" t="s">
        <v>2816</v>
      </c>
    </row>
    <row r="232" spans="1:4" ht="15.6" x14ac:dyDescent="0.3">
      <c r="A232" s="6" t="s">
        <v>2141</v>
      </c>
      <c r="B232" s="7" t="s">
        <v>2384</v>
      </c>
      <c r="C232" s="7" t="s">
        <v>2819</v>
      </c>
      <c r="D232" s="6" t="s">
        <v>2818</v>
      </c>
    </row>
    <row r="233" spans="1:4" ht="15.6" x14ac:dyDescent="0.3">
      <c r="A233" s="6" t="s">
        <v>2140</v>
      </c>
      <c r="B233" s="7" t="s">
        <v>2384</v>
      </c>
      <c r="C233" s="7" t="s">
        <v>2821</v>
      </c>
      <c r="D233" s="6" t="s">
        <v>2820</v>
      </c>
    </row>
    <row r="234" spans="1:4" ht="15.6" x14ac:dyDescent="0.3">
      <c r="A234" s="6" t="s">
        <v>2139</v>
      </c>
      <c r="B234" s="7" t="s">
        <v>2384</v>
      </c>
      <c r="C234" s="7" t="s">
        <v>2823</v>
      </c>
      <c r="D234" s="6" t="s">
        <v>2822</v>
      </c>
    </row>
    <row r="235" spans="1:4" ht="15.6" x14ac:dyDescent="0.3">
      <c r="A235" s="6" t="s">
        <v>2138</v>
      </c>
      <c r="B235" s="7" t="s">
        <v>2384</v>
      </c>
      <c r="C235" s="7" t="s">
        <v>2825</v>
      </c>
      <c r="D235" s="6" t="s">
        <v>2824</v>
      </c>
    </row>
    <row r="236" spans="1:4" ht="15.6" x14ac:dyDescent="0.3">
      <c r="A236" s="6" t="s">
        <v>2137</v>
      </c>
      <c r="B236" s="7" t="s">
        <v>2384</v>
      </c>
      <c r="C236" s="7" t="s">
        <v>2813</v>
      </c>
      <c r="D236" s="6" t="s">
        <v>2639</v>
      </c>
    </row>
    <row r="237" spans="1:4" ht="15.6" x14ac:dyDescent="0.3">
      <c r="A237" s="6" t="s">
        <v>2136</v>
      </c>
      <c r="B237" s="7" t="s">
        <v>2381</v>
      </c>
      <c r="C237" s="7" t="s">
        <v>2827</v>
      </c>
      <c r="D237" s="6" t="s">
        <v>2826</v>
      </c>
    </row>
    <row r="238" spans="1:4" ht="15.6" x14ac:dyDescent="0.3">
      <c r="A238" s="6" t="s">
        <v>2135</v>
      </c>
      <c r="B238" s="7" t="s">
        <v>2384</v>
      </c>
      <c r="C238" s="7" t="s">
        <v>2829</v>
      </c>
      <c r="D238" s="6" t="s">
        <v>2828</v>
      </c>
    </row>
    <row r="239" spans="1:4" ht="15.6" x14ac:dyDescent="0.3">
      <c r="A239" s="6" t="s">
        <v>2134</v>
      </c>
      <c r="B239" s="7" t="s">
        <v>2384</v>
      </c>
      <c r="C239" s="7" t="s">
        <v>2831</v>
      </c>
      <c r="D239" s="6" t="s">
        <v>2830</v>
      </c>
    </row>
    <row r="240" spans="1:4" ht="15.6" x14ac:dyDescent="0.3">
      <c r="A240" s="6" t="s">
        <v>2133</v>
      </c>
      <c r="B240" s="7" t="s">
        <v>2381</v>
      </c>
      <c r="C240" s="7" t="s">
        <v>2833</v>
      </c>
      <c r="D240" s="6" t="s">
        <v>2832</v>
      </c>
    </row>
    <row r="241" spans="1:4" ht="15.6" x14ac:dyDescent="0.3">
      <c r="A241" s="6" t="s">
        <v>2132</v>
      </c>
      <c r="B241" s="7" t="s">
        <v>2381</v>
      </c>
      <c r="C241" s="7" t="s">
        <v>2835</v>
      </c>
      <c r="D241" s="6" t="s">
        <v>2834</v>
      </c>
    </row>
    <row r="242" spans="1:4" ht="15.6" x14ac:dyDescent="0.3">
      <c r="A242" s="6" t="s">
        <v>2131</v>
      </c>
      <c r="B242" s="7" t="s">
        <v>2384</v>
      </c>
      <c r="C242" s="7" t="s">
        <v>2837</v>
      </c>
      <c r="D242" s="6" t="s">
        <v>2836</v>
      </c>
    </row>
    <row r="243" spans="1:4" ht="15.6" x14ac:dyDescent="0.3">
      <c r="A243" s="6" t="s">
        <v>2129</v>
      </c>
      <c r="B243" s="7" t="s">
        <v>2384</v>
      </c>
      <c r="C243" s="7" t="s">
        <v>2839</v>
      </c>
      <c r="D243" s="6" t="s">
        <v>2838</v>
      </c>
    </row>
    <row r="244" spans="1:4" ht="15.6" x14ac:dyDescent="0.3">
      <c r="A244" s="6" t="s">
        <v>2128</v>
      </c>
      <c r="B244" s="7" t="s">
        <v>2384</v>
      </c>
      <c r="C244" s="7" t="s">
        <v>2841</v>
      </c>
      <c r="D244" s="6" t="s">
        <v>2840</v>
      </c>
    </row>
    <row r="245" spans="1:4" ht="15.6" x14ac:dyDescent="0.3">
      <c r="A245" s="6" t="s">
        <v>2127</v>
      </c>
      <c r="B245" s="7" t="s">
        <v>2384</v>
      </c>
      <c r="C245" s="7" t="s">
        <v>2843</v>
      </c>
      <c r="D245" s="6" t="s">
        <v>2842</v>
      </c>
    </row>
    <row r="246" spans="1:4" ht="15.6" x14ac:dyDescent="0.3">
      <c r="A246" s="6" t="s">
        <v>2126</v>
      </c>
      <c r="B246" s="7" t="s">
        <v>2384</v>
      </c>
      <c r="C246" s="7" t="s">
        <v>2845</v>
      </c>
      <c r="D246" s="6" t="s">
        <v>2844</v>
      </c>
    </row>
    <row r="247" spans="1:4" ht="15.6" x14ac:dyDescent="0.3">
      <c r="A247" s="6" t="s">
        <v>2125</v>
      </c>
      <c r="B247" s="7" t="s">
        <v>2384</v>
      </c>
      <c r="C247" s="7" t="s">
        <v>2847</v>
      </c>
      <c r="D247" s="6" t="s">
        <v>2846</v>
      </c>
    </row>
    <row r="248" spans="1:4" ht="15.6" x14ac:dyDescent="0.3">
      <c r="A248" s="6" t="s">
        <v>2124</v>
      </c>
      <c r="B248" s="7" t="s">
        <v>2381</v>
      </c>
      <c r="C248" s="7" t="s">
        <v>2849</v>
      </c>
      <c r="D248" s="6" t="s">
        <v>2848</v>
      </c>
    </row>
    <row r="249" spans="1:4" ht="15.6" x14ac:dyDescent="0.3">
      <c r="A249" s="6" t="s">
        <v>2123</v>
      </c>
      <c r="B249" s="7" t="s">
        <v>2381</v>
      </c>
      <c r="C249" s="7" t="s">
        <v>2851</v>
      </c>
      <c r="D249" s="6" t="s">
        <v>2850</v>
      </c>
    </row>
    <row r="250" spans="1:4" ht="15.6" x14ac:dyDescent="0.3">
      <c r="A250" s="6" t="s">
        <v>2122</v>
      </c>
      <c r="B250" s="7" t="s">
        <v>2381</v>
      </c>
      <c r="C250" s="7" t="s">
        <v>2853</v>
      </c>
      <c r="D250" s="6" t="s">
        <v>2852</v>
      </c>
    </row>
    <row r="251" spans="1:4" ht="15.6" x14ac:dyDescent="0.3">
      <c r="A251" s="6" t="s">
        <v>2121</v>
      </c>
      <c r="B251" s="7" t="s">
        <v>2381</v>
      </c>
      <c r="C251" s="7" t="s">
        <v>2855</v>
      </c>
      <c r="D251" s="6" t="s">
        <v>2854</v>
      </c>
    </row>
    <row r="252" spans="1:4" ht="15.6" x14ac:dyDescent="0.3">
      <c r="A252" s="6" t="s">
        <v>2120</v>
      </c>
      <c r="B252" s="7" t="s">
        <v>2381</v>
      </c>
      <c r="C252" s="7" t="s">
        <v>2857</v>
      </c>
      <c r="D252" s="6" t="s">
        <v>2856</v>
      </c>
    </row>
    <row r="253" spans="1:4" ht="15.6" x14ac:dyDescent="0.3">
      <c r="A253" s="6" t="s">
        <v>2119</v>
      </c>
      <c r="B253" s="7" t="s">
        <v>2381</v>
      </c>
      <c r="C253" s="7" t="s">
        <v>2382</v>
      </c>
      <c r="D253" s="6" t="s">
        <v>2858</v>
      </c>
    </row>
    <row r="254" spans="1:4" ht="15.6" x14ac:dyDescent="0.3">
      <c r="A254" s="6" t="s">
        <v>2118</v>
      </c>
      <c r="B254" s="7" t="s">
        <v>2381</v>
      </c>
      <c r="C254" s="7" t="s">
        <v>2860</v>
      </c>
      <c r="D254" s="6" t="s">
        <v>2859</v>
      </c>
    </row>
    <row r="255" spans="1:4" ht="15.6" x14ac:dyDescent="0.3">
      <c r="A255" s="6" t="s">
        <v>2117</v>
      </c>
      <c r="B255" s="7" t="s">
        <v>2384</v>
      </c>
      <c r="C255" s="7" t="s">
        <v>2482</v>
      </c>
      <c r="D255" s="6" t="s">
        <v>2861</v>
      </c>
    </row>
    <row r="256" spans="1:4" ht="15.6" x14ac:dyDescent="0.3">
      <c r="A256" s="6" t="s">
        <v>2116</v>
      </c>
      <c r="B256" s="7" t="s">
        <v>2384</v>
      </c>
      <c r="C256" s="7" t="s">
        <v>2863</v>
      </c>
      <c r="D256" s="6" t="s">
        <v>2862</v>
      </c>
    </row>
    <row r="257" spans="1:4" ht="15.6" x14ac:dyDescent="0.3">
      <c r="A257" s="6" t="s">
        <v>2115</v>
      </c>
      <c r="B257" s="7" t="s">
        <v>2384</v>
      </c>
      <c r="C257" s="7" t="s">
        <v>2865</v>
      </c>
      <c r="D257" s="6" t="s">
        <v>2864</v>
      </c>
    </row>
    <row r="258" spans="1:4" ht="15.6" x14ac:dyDescent="0.3">
      <c r="A258" s="6" t="s">
        <v>2114</v>
      </c>
      <c r="B258" s="7" t="s">
        <v>2384</v>
      </c>
      <c r="C258" s="7" t="s">
        <v>2867</v>
      </c>
      <c r="D258" s="6" t="s">
        <v>2866</v>
      </c>
    </row>
    <row r="259" spans="1:4" ht="15.6" x14ac:dyDescent="0.3">
      <c r="A259" s="6" t="s">
        <v>2113</v>
      </c>
      <c r="B259" s="7" t="s">
        <v>2384</v>
      </c>
      <c r="C259" s="7" t="s">
        <v>2869</v>
      </c>
      <c r="D259" s="6" t="s">
        <v>2868</v>
      </c>
    </row>
    <row r="260" spans="1:4" ht="15.6" x14ac:dyDescent="0.3">
      <c r="A260" s="6" t="s">
        <v>2112</v>
      </c>
      <c r="B260" s="7" t="s">
        <v>2384</v>
      </c>
      <c r="C260" s="7" t="s">
        <v>2871</v>
      </c>
      <c r="D260" s="6" t="s">
        <v>2870</v>
      </c>
    </row>
    <row r="261" spans="1:4" ht="15.6" x14ac:dyDescent="0.3">
      <c r="A261" s="6" t="s">
        <v>2111</v>
      </c>
      <c r="B261" s="7" t="s">
        <v>2381</v>
      </c>
      <c r="C261" s="7" t="s">
        <v>2873</v>
      </c>
      <c r="D261" s="6" t="s">
        <v>2872</v>
      </c>
    </row>
    <row r="262" spans="1:4" ht="15.6" x14ac:dyDescent="0.3">
      <c r="A262" s="6" t="s">
        <v>2110</v>
      </c>
      <c r="B262" s="7" t="s">
        <v>2384</v>
      </c>
      <c r="C262" s="7" t="s">
        <v>2875</v>
      </c>
      <c r="D262" s="6" t="s">
        <v>2874</v>
      </c>
    </row>
    <row r="263" spans="1:4" ht="15.6" x14ac:dyDescent="0.3">
      <c r="A263" s="6" t="s">
        <v>2109</v>
      </c>
      <c r="B263" s="7" t="s">
        <v>2381</v>
      </c>
      <c r="C263" s="7" t="s">
        <v>2877</v>
      </c>
      <c r="D263" s="6" t="s">
        <v>2876</v>
      </c>
    </row>
    <row r="264" spans="1:4" ht="15.6" x14ac:dyDescent="0.3">
      <c r="A264" s="6" t="s">
        <v>2108</v>
      </c>
      <c r="B264" s="7" t="s">
        <v>2384</v>
      </c>
      <c r="C264" s="7" t="s">
        <v>2879</v>
      </c>
      <c r="D264" s="6" t="s">
        <v>2878</v>
      </c>
    </row>
    <row r="265" spans="1:4" ht="15.6" x14ac:dyDescent="0.3">
      <c r="A265" s="6" t="s">
        <v>2107</v>
      </c>
      <c r="B265" s="7" t="s">
        <v>2381</v>
      </c>
      <c r="C265" s="7" t="s">
        <v>2881</v>
      </c>
      <c r="D265" s="6" t="s">
        <v>2880</v>
      </c>
    </row>
    <row r="266" spans="1:4" ht="15.6" x14ac:dyDescent="0.3">
      <c r="A266" s="6" t="s">
        <v>2106</v>
      </c>
      <c r="B266" s="7" t="s">
        <v>2381</v>
      </c>
      <c r="C266" s="7" t="s">
        <v>2883</v>
      </c>
      <c r="D266" s="6" t="s">
        <v>2882</v>
      </c>
    </row>
    <row r="267" spans="1:4" ht="15.6" x14ac:dyDescent="0.3">
      <c r="A267" s="6" t="s">
        <v>2105</v>
      </c>
      <c r="B267" s="7" t="s">
        <v>2384</v>
      </c>
      <c r="C267" s="7" t="s">
        <v>2805</v>
      </c>
      <c r="D267" s="6" t="s">
        <v>2884</v>
      </c>
    </row>
    <row r="268" spans="1:4" ht="15.6" x14ac:dyDescent="0.3">
      <c r="A268" s="6" t="s">
        <v>2104</v>
      </c>
      <c r="B268" s="7" t="s">
        <v>2381</v>
      </c>
      <c r="C268" s="7" t="s">
        <v>2886</v>
      </c>
      <c r="D268" s="6" t="s">
        <v>2885</v>
      </c>
    </row>
    <row r="269" spans="1:4" ht="15.6" x14ac:dyDescent="0.3">
      <c r="A269" s="6" t="s">
        <v>2103</v>
      </c>
      <c r="B269" s="7" t="s">
        <v>2381</v>
      </c>
      <c r="C269" s="7" t="s">
        <v>2887</v>
      </c>
      <c r="D269" s="6" t="s">
        <v>2746</v>
      </c>
    </row>
    <row r="270" spans="1:4" ht="15.6" x14ac:dyDescent="0.3">
      <c r="A270" s="6" t="s">
        <v>2102</v>
      </c>
      <c r="B270" s="7" t="s">
        <v>2384</v>
      </c>
      <c r="C270" s="7" t="s">
        <v>2433</v>
      </c>
      <c r="D270" s="6" t="s">
        <v>2888</v>
      </c>
    </row>
    <row r="271" spans="1:4" ht="15.6" x14ac:dyDescent="0.3">
      <c r="A271" s="6" t="s">
        <v>2101</v>
      </c>
      <c r="B271" s="7" t="s">
        <v>2384</v>
      </c>
      <c r="C271" s="7" t="s">
        <v>2890</v>
      </c>
      <c r="D271" s="6" t="s">
        <v>2889</v>
      </c>
    </row>
    <row r="272" spans="1:4" ht="15.6" x14ac:dyDescent="0.3">
      <c r="A272" s="6" t="s">
        <v>2100</v>
      </c>
      <c r="B272" s="7" t="s">
        <v>2384</v>
      </c>
      <c r="C272" s="7" t="s">
        <v>2892</v>
      </c>
      <c r="D272" s="6" t="s">
        <v>2891</v>
      </c>
    </row>
    <row r="273" spans="1:4" ht="15.6" x14ac:dyDescent="0.3">
      <c r="A273" s="6" t="s">
        <v>2099</v>
      </c>
      <c r="B273" s="7" t="s">
        <v>2384</v>
      </c>
      <c r="C273" s="7" t="s">
        <v>2397</v>
      </c>
      <c r="D273" s="6" t="s">
        <v>2893</v>
      </c>
    </row>
    <row r="274" spans="1:4" ht="15.6" x14ac:dyDescent="0.3">
      <c r="A274" s="6" t="s">
        <v>2098</v>
      </c>
      <c r="B274" s="7" t="s">
        <v>2384</v>
      </c>
      <c r="C274" s="7" t="s">
        <v>2485</v>
      </c>
      <c r="D274" s="6" t="s">
        <v>2894</v>
      </c>
    </row>
    <row r="275" spans="1:4" ht="15.6" x14ac:dyDescent="0.3">
      <c r="A275" s="6" t="s">
        <v>2097</v>
      </c>
      <c r="B275" s="7" t="s">
        <v>2384</v>
      </c>
      <c r="C275" s="7" t="s">
        <v>2896</v>
      </c>
      <c r="D275" s="6" t="s">
        <v>2895</v>
      </c>
    </row>
    <row r="276" spans="1:4" ht="15.6" x14ac:dyDescent="0.3">
      <c r="A276" s="6" t="s">
        <v>2096</v>
      </c>
      <c r="B276" s="7" t="s">
        <v>2384</v>
      </c>
      <c r="C276" s="7" t="s">
        <v>2898</v>
      </c>
      <c r="D276" s="6" t="s">
        <v>2897</v>
      </c>
    </row>
    <row r="277" spans="1:4" ht="15.6" x14ac:dyDescent="0.3">
      <c r="A277" s="6" t="s">
        <v>2095</v>
      </c>
      <c r="B277" s="7" t="s">
        <v>2384</v>
      </c>
      <c r="C277" s="7" t="s">
        <v>2774</v>
      </c>
      <c r="D277" s="6" t="s">
        <v>2899</v>
      </c>
    </row>
    <row r="278" spans="1:4" ht="15.6" x14ac:dyDescent="0.3">
      <c r="A278" s="6" t="s">
        <v>2094</v>
      </c>
      <c r="B278" s="7" t="s">
        <v>2384</v>
      </c>
      <c r="C278" s="7" t="s">
        <v>2901</v>
      </c>
      <c r="D278" s="6" t="s">
        <v>2900</v>
      </c>
    </row>
    <row r="279" spans="1:4" ht="15.6" x14ac:dyDescent="0.3">
      <c r="A279" s="6" t="s">
        <v>2093</v>
      </c>
      <c r="B279" s="7" t="s">
        <v>2384</v>
      </c>
      <c r="C279" s="7" t="s">
        <v>2903</v>
      </c>
      <c r="D279" s="6" t="s">
        <v>2902</v>
      </c>
    </row>
    <row r="280" spans="1:4" ht="15.6" x14ac:dyDescent="0.3">
      <c r="A280" s="6" t="s">
        <v>2092</v>
      </c>
      <c r="B280" s="7" t="s">
        <v>2381</v>
      </c>
      <c r="C280" s="7" t="s">
        <v>2904</v>
      </c>
      <c r="D280" s="6" t="s">
        <v>2727</v>
      </c>
    </row>
    <row r="281" spans="1:4" ht="15.6" x14ac:dyDescent="0.3">
      <c r="A281" s="6" t="s">
        <v>2091</v>
      </c>
      <c r="B281" s="7" t="s">
        <v>2384</v>
      </c>
      <c r="C281" s="7" t="s">
        <v>2906</v>
      </c>
      <c r="D281" s="6" t="s">
        <v>2905</v>
      </c>
    </row>
    <row r="282" spans="1:4" ht="15.6" x14ac:dyDescent="0.3">
      <c r="A282" s="6" t="s">
        <v>2090</v>
      </c>
      <c r="B282" s="7" t="s">
        <v>2381</v>
      </c>
      <c r="C282" s="7" t="s">
        <v>2908</v>
      </c>
      <c r="D282" s="6" t="s">
        <v>2907</v>
      </c>
    </row>
    <row r="283" spans="1:4" ht="15.6" x14ac:dyDescent="0.3">
      <c r="A283" s="6" t="s">
        <v>2089</v>
      </c>
      <c r="B283" s="7" t="s">
        <v>2384</v>
      </c>
      <c r="C283" s="7" t="s">
        <v>2909</v>
      </c>
      <c r="D283" s="6" t="s">
        <v>2564</v>
      </c>
    </row>
    <row r="284" spans="1:4" ht="15.6" x14ac:dyDescent="0.3">
      <c r="A284" s="6" t="s">
        <v>2088</v>
      </c>
      <c r="B284" s="7" t="s">
        <v>2384</v>
      </c>
      <c r="C284" s="7" t="s">
        <v>2911</v>
      </c>
      <c r="D284" s="6" t="s">
        <v>2910</v>
      </c>
    </row>
    <row r="285" spans="1:4" ht="15.6" x14ac:dyDescent="0.3">
      <c r="A285" s="6" t="s">
        <v>2087</v>
      </c>
      <c r="B285" s="7" t="s">
        <v>2384</v>
      </c>
      <c r="C285" s="7" t="s">
        <v>2913</v>
      </c>
      <c r="D285" s="6" t="s">
        <v>2912</v>
      </c>
    </row>
    <row r="286" spans="1:4" ht="15.6" x14ac:dyDescent="0.3">
      <c r="A286" s="6" t="s">
        <v>2086</v>
      </c>
      <c r="B286" s="7" t="s">
        <v>2384</v>
      </c>
      <c r="C286" s="7" t="s">
        <v>2915</v>
      </c>
      <c r="D286" s="6" t="s">
        <v>2914</v>
      </c>
    </row>
    <row r="287" spans="1:4" ht="15.6" x14ac:dyDescent="0.3">
      <c r="A287" s="6" t="s">
        <v>2085</v>
      </c>
      <c r="B287" s="7" t="s">
        <v>2381</v>
      </c>
      <c r="C287" s="7" t="s">
        <v>2917</v>
      </c>
      <c r="D287" s="6" t="s">
        <v>2916</v>
      </c>
    </row>
    <row r="288" spans="1:4" ht="15.6" x14ac:dyDescent="0.3">
      <c r="A288" s="6" t="s">
        <v>2084</v>
      </c>
      <c r="B288" s="7" t="s">
        <v>2381</v>
      </c>
      <c r="C288" s="7" t="s">
        <v>2919</v>
      </c>
      <c r="D288" s="6" t="s">
        <v>2918</v>
      </c>
    </row>
    <row r="289" spans="1:4" ht="15.6" x14ac:dyDescent="0.3">
      <c r="A289" s="6" t="s">
        <v>2083</v>
      </c>
      <c r="B289" s="7" t="s">
        <v>2384</v>
      </c>
      <c r="C289" s="7" t="s">
        <v>2774</v>
      </c>
      <c r="D289" s="6" t="s">
        <v>2920</v>
      </c>
    </row>
    <row r="290" spans="1:4" ht="15.6" x14ac:dyDescent="0.3">
      <c r="A290" s="6" t="s">
        <v>2082</v>
      </c>
      <c r="B290" s="7" t="s">
        <v>2384</v>
      </c>
      <c r="C290" s="7" t="s">
        <v>2922</v>
      </c>
      <c r="D290" s="6" t="s">
        <v>2921</v>
      </c>
    </row>
    <row r="291" spans="1:4" ht="15.6" x14ac:dyDescent="0.3">
      <c r="A291" s="6" t="s">
        <v>2081</v>
      </c>
      <c r="B291" s="7" t="s">
        <v>2384</v>
      </c>
      <c r="C291" s="7" t="s">
        <v>2809</v>
      </c>
      <c r="D291" s="6" t="s">
        <v>2923</v>
      </c>
    </row>
    <row r="292" spans="1:4" ht="15.6" x14ac:dyDescent="0.3">
      <c r="A292" s="6" t="s">
        <v>2080</v>
      </c>
      <c r="B292" s="7" t="s">
        <v>2384</v>
      </c>
      <c r="C292" s="7" t="s">
        <v>2925</v>
      </c>
      <c r="D292" s="6" t="s">
        <v>2924</v>
      </c>
    </row>
    <row r="293" spans="1:4" ht="15.6" x14ac:dyDescent="0.3">
      <c r="A293" s="6" t="s">
        <v>2079</v>
      </c>
      <c r="B293" s="7" t="s">
        <v>2384</v>
      </c>
      <c r="C293" s="7" t="s">
        <v>2927</v>
      </c>
      <c r="D293" s="6" t="s">
        <v>2926</v>
      </c>
    </row>
    <row r="294" spans="1:4" ht="15.6" x14ac:dyDescent="0.3">
      <c r="A294" s="6" t="s">
        <v>2078</v>
      </c>
      <c r="B294" s="7" t="s">
        <v>2384</v>
      </c>
      <c r="C294" s="7" t="s">
        <v>2929</v>
      </c>
      <c r="D294" s="6" t="s">
        <v>2928</v>
      </c>
    </row>
    <row r="295" spans="1:4" ht="15.6" x14ac:dyDescent="0.3">
      <c r="A295" s="6" t="s">
        <v>2077</v>
      </c>
      <c r="B295" s="7" t="s">
        <v>2381</v>
      </c>
      <c r="C295" s="7" t="s">
        <v>2931</v>
      </c>
      <c r="D295" s="6" t="s">
        <v>2930</v>
      </c>
    </row>
    <row r="296" spans="1:4" ht="15.6" x14ac:dyDescent="0.3">
      <c r="A296" s="6" t="s">
        <v>2076</v>
      </c>
      <c r="B296" s="7" t="s">
        <v>2384</v>
      </c>
      <c r="C296" s="7" t="s">
        <v>2933</v>
      </c>
      <c r="D296" s="6" t="s">
        <v>2932</v>
      </c>
    </row>
    <row r="297" spans="1:4" ht="15.6" x14ac:dyDescent="0.3">
      <c r="A297" s="6" t="s">
        <v>2075</v>
      </c>
      <c r="B297" s="7" t="s">
        <v>2384</v>
      </c>
      <c r="C297" s="7" t="s">
        <v>2935</v>
      </c>
      <c r="D297" s="6" t="s">
        <v>2934</v>
      </c>
    </row>
    <row r="298" spans="1:4" ht="15.6" x14ac:dyDescent="0.3">
      <c r="A298" s="6" t="s">
        <v>2074</v>
      </c>
      <c r="B298" s="7" t="s">
        <v>2384</v>
      </c>
      <c r="C298" s="7" t="s">
        <v>2937</v>
      </c>
      <c r="D298" s="6" t="s">
        <v>2936</v>
      </c>
    </row>
    <row r="299" spans="1:4" ht="15.6" x14ac:dyDescent="0.3">
      <c r="A299" s="6" t="s">
        <v>2073</v>
      </c>
      <c r="B299" s="7" t="s">
        <v>2381</v>
      </c>
      <c r="C299" s="7" t="s">
        <v>2939</v>
      </c>
      <c r="D299" s="6" t="s">
        <v>2938</v>
      </c>
    </row>
    <row r="300" spans="1:4" ht="15.6" x14ac:dyDescent="0.3">
      <c r="A300" s="6" t="s">
        <v>2072</v>
      </c>
      <c r="B300" s="7" t="s">
        <v>2384</v>
      </c>
      <c r="C300" s="7" t="s">
        <v>2941</v>
      </c>
      <c r="D300" s="6" t="s">
        <v>2940</v>
      </c>
    </row>
    <row r="301" spans="1:4" ht="15.6" x14ac:dyDescent="0.3">
      <c r="A301" s="6" t="s">
        <v>2071</v>
      </c>
      <c r="B301" s="7" t="s">
        <v>2381</v>
      </c>
      <c r="C301" s="7" t="s">
        <v>2943</v>
      </c>
      <c r="D301" s="6" t="s">
        <v>2942</v>
      </c>
    </row>
    <row r="302" spans="1:4" ht="15.6" x14ac:dyDescent="0.3">
      <c r="A302" s="6" t="s">
        <v>2070</v>
      </c>
      <c r="B302" s="7" t="s">
        <v>2384</v>
      </c>
      <c r="C302" s="7" t="s">
        <v>2944</v>
      </c>
      <c r="D302" s="6" t="s">
        <v>2840</v>
      </c>
    </row>
    <row r="303" spans="1:4" ht="15.6" x14ac:dyDescent="0.3">
      <c r="A303" s="6" t="s">
        <v>2069</v>
      </c>
      <c r="B303" s="7" t="s">
        <v>2381</v>
      </c>
      <c r="C303" s="7" t="s">
        <v>2543</v>
      </c>
      <c r="D303" s="6" t="s">
        <v>2945</v>
      </c>
    </row>
    <row r="304" spans="1:4" ht="15.6" x14ac:dyDescent="0.3">
      <c r="A304" s="6" t="s">
        <v>2068</v>
      </c>
      <c r="B304" s="7" t="s">
        <v>2384</v>
      </c>
      <c r="C304" s="7" t="s">
        <v>2947</v>
      </c>
      <c r="D304" s="6" t="s">
        <v>2946</v>
      </c>
    </row>
    <row r="305" spans="1:4" ht="15.6" x14ac:dyDescent="0.3">
      <c r="A305" s="6" t="s">
        <v>2067</v>
      </c>
      <c r="B305" s="7" t="s">
        <v>2381</v>
      </c>
      <c r="C305" s="7" t="s">
        <v>2949</v>
      </c>
      <c r="D305" s="6" t="s">
        <v>2948</v>
      </c>
    </row>
    <row r="306" spans="1:4" ht="15.6" x14ac:dyDescent="0.3">
      <c r="A306" s="6" t="s">
        <v>2066</v>
      </c>
      <c r="B306" s="7" t="s">
        <v>2381</v>
      </c>
      <c r="C306" s="7" t="s">
        <v>2951</v>
      </c>
      <c r="D306" s="6" t="s">
        <v>2950</v>
      </c>
    </row>
    <row r="307" spans="1:4" ht="15.6" x14ac:dyDescent="0.3">
      <c r="A307" s="6" t="s">
        <v>2065</v>
      </c>
      <c r="B307" s="7" t="s">
        <v>2381</v>
      </c>
      <c r="C307" s="7" t="s">
        <v>2952</v>
      </c>
      <c r="D307" s="6" t="s">
        <v>2834</v>
      </c>
    </row>
    <row r="308" spans="1:4" ht="15.6" x14ac:dyDescent="0.3">
      <c r="A308" s="6" t="s">
        <v>2064</v>
      </c>
      <c r="B308" s="7" t="s">
        <v>2381</v>
      </c>
      <c r="C308" s="7" t="s">
        <v>2508</v>
      </c>
      <c r="D308" s="6" t="s">
        <v>2953</v>
      </c>
    </row>
    <row r="309" spans="1:4" ht="15.6" x14ac:dyDescent="0.3">
      <c r="A309" s="6" t="s">
        <v>2063</v>
      </c>
      <c r="B309" s="7" t="s">
        <v>2384</v>
      </c>
      <c r="C309" s="7" t="s">
        <v>2955</v>
      </c>
      <c r="D309" s="6" t="s">
        <v>2954</v>
      </c>
    </row>
    <row r="310" spans="1:4" ht="15.6" x14ac:dyDescent="0.3">
      <c r="A310" s="6" t="s">
        <v>2062</v>
      </c>
      <c r="B310" s="7" t="s">
        <v>2381</v>
      </c>
      <c r="C310" s="7" t="s">
        <v>2957</v>
      </c>
      <c r="D310" s="6" t="s">
        <v>2956</v>
      </c>
    </row>
    <row r="311" spans="1:4" ht="15.6" x14ac:dyDescent="0.3">
      <c r="A311" s="6" t="s">
        <v>2061</v>
      </c>
      <c r="B311" s="7" t="s">
        <v>2381</v>
      </c>
      <c r="C311" s="7" t="s">
        <v>2959</v>
      </c>
      <c r="D311" s="6" t="s">
        <v>2958</v>
      </c>
    </row>
    <row r="312" spans="1:4" ht="15.6" x14ac:dyDescent="0.3">
      <c r="A312" s="6" t="s">
        <v>2060</v>
      </c>
      <c r="B312" s="7" t="s">
        <v>2384</v>
      </c>
      <c r="C312" s="7" t="s">
        <v>2960</v>
      </c>
      <c r="D312" s="6" t="s">
        <v>2517</v>
      </c>
    </row>
    <row r="313" spans="1:4" ht="15.6" x14ac:dyDescent="0.3">
      <c r="A313" s="6" t="s">
        <v>2059</v>
      </c>
      <c r="B313" s="7" t="s">
        <v>2384</v>
      </c>
      <c r="C313" s="7" t="s">
        <v>2962</v>
      </c>
      <c r="D313" s="6" t="s">
        <v>2961</v>
      </c>
    </row>
    <row r="314" spans="1:4" ht="15.6" x14ac:dyDescent="0.3">
      <c r="A314" s="6" t="s">
        <v>2058</v>
      </c>
      <c r="B314" s="7" t="s">
        <v>2384</v>
      </c>
      <c r="C314" s="7" t="s">
        <v>2964</v>
      </c>
      <c r="D314" s="6" t="s">
        <v>2963</v>
      </c>
    </row>
    <row r="315" spans="1:4" ht="15.6" x14ac:dyDescent="0.3">
      <c r="A315" s="6" t="s">
        <v>2057</v>
      </c>
      <c r="B315" s="7" t="s">
        <v>2381</v>
      </c>
      <c r="C315" s="7" t="s">
        <v>2966</v>
      </c>
      <c r="D315" s="6" t="s">
        <v>2965</v>
      </c>
    </row>
    <row r="316" spans="1:4" ht="15.6" x14ac:dyDescent="0.3">
      <c r="A316" s="6" t="s">
        <v>2056</v>
      </c>
      <c r="B316" s="7" t="s">
        <v>2381</v>
      </c>
      <c r="C316" s="7" t="s">
        <v>2968</v>
      </c>
      <c r="D316" s="6" t="s">
        <v>2967</v>
      </c>
    </row>
    <row r="317" spans="1:4" ht="15.6" x14ac:dyDescent="0.3">
      <c r="A317" s="6" t="s">
        <v>2055</v>
      </c>
      <c r="B317" s="7" t="s">
        <v>2384</v>
      </c>
      <c r="C317" s="7" t="s">
        <v>2717</v>
      </c>
      <c r="D317" s="6" t="s">
        <v>2969</v>
      </c>
    </row>
    <row r="318" spans="1:4" ht="15.6" x14ac:dyDescent="0.3">
      <c r="A318" s="6" t="s">
        <v>2054</v>
      </c>
      <c r="B318" s="7" t="s">
        <v>2384</v>
      </c>
      <c r="C318" s="7" t="s">
        <v>2421</v>
      </c>
      <c r="D318" s="6" t="s">
        <v>2970</v>
      </c>
    </row>
    <row r="319" spans="1:4" ht="15.6" x14ac:dyDescent="0.3">
      <c r="A319" s="6" t="s">
        <v>2053</v>
      </c>
      <c r="B319" s="7" t="s">
        <v>2384</v>
      </c>
      <c r="C319" s="7" t="s">
        <v>2972</v>
      </c>
      <c r="D319" s="6" t="s">
        <v>2971</v>
      </c>
    </row>
    <row r="320" spans="1:4" ht="15.6" x14ac:dyDescent="0.3">
      <c r="A320" s="6" t="s">
        <v>2052</v>
      </c>
      <c r="B320" s="7" t="s">
        <v>2384</v>
      </c>
      <c r="C320" s="7" t="s">
        <v>2974</v>
      </c>
      <c r="D320" s="6" t="s">
        <v>2973</v>
      </c>
    </row>
    <row r="321" spans="1:4" ht="15.6" x14ac:dyDescent="0.3">
      <c r="A321" s="6" t="s">
        <v>2051</v>
      </c>
      <c r="B321" s="7" t="s">
        <v>2381</v>
      </c>
      <c r="C321" s="7" t="s">
        <v>2976</v>
      </c>
      <c r="D321" s="6" t="s">
        <v>2975</v>
      </c>
    </row>
    <row r="322" spans="1:4" ht="15.6" x14ac:dyDescent="0.3">
      <c r="A322" s="6" t="s">
        <v>2050</v>
      </c>
      <c r="B322" s="7" t="s">
        <v>2381</v>
      </c>
      <c r="C322" s="7" t="s">
        <v>2978</v>
      </c>
      <c r="D322" s="6" t="s">
        <v>2977</v>
      </c>
    </row>
    <row r="323" spans="1:4" ht="15.6" x14ac:dyDescent="0.3">
      <c r="A323" s="6" t="s">
        <v>2049</v>
      </c>
      <c r="B323" s="7" t="s">
        <v>2384</v>
      </c>
      <c r="C323" s="7" t="s">
        <v>2980</v>
      </c>
      <c r="D323" s="6" t="s">
        <v>2979</v>
      </c>
    </row>
    <row r="324" spans="1:4" ht="15.6" x14ac:dyDescent="0.3">
      <c r="A324" s="6" t="s">
        <v>2048</v>
      </c>
      <c r="B324" s="7" t="s">
        <v>2384</v>
      </c>
      <c r="C324" s="7" t="s">
        <v>2981</v>
      </c>
      <c r="D324" s="6" t="s">
        <v>2910</v>
      </c>
    </row>
    <row r="325" spans="1:4" ht="15.6" x14ac:dyDescent="0.3">
      <c r="A325" s="6" t="s">
        <v>2047</v>
      </c>
      <c r="B325" s="7" t="s">
        <v>2384</v>
      </c>
      <c r="C325" s="7" t="s">
        <v>2678</v>
      </c>
      <c r="D325" s="6" t="s">
        <v>2982</v>
      </c>
    </row>
    <row r="326" spans="1:4" ht="15.6" x14ac:dyDescent="0.3">
      <c r="A326" s="6" t="s">
        <v>2046</v>
      </c>
      <c r="B326" s="7" t="s">
        <v>2381</v>
      </c>
      <c r="C326" s="7" t="s">
        <v>2984</v>
      </c>
      <c r="D326" s="6" t="s">
        <v>2983</v>
      </c>
    </row>
    <row r="327" spans="1:4" ht="15.6" x14ac:dyDescent="0.3">
      <c r="A327" s="6" t="s">
        <v>2045</v>
      </c>
      <c r="B327" s="7" t="s">
        <v>2384</v>
      </c>
      <c r="C327" s="7" t="s">
        <v>2986</v>
      </c>
      <c r="D327" s="6" t="s">
        <v>2985</v>
      </c>
    </row>
    <row r="328" spans="1:4" ht="15.6" x14ac:dyDescent="0.3">
      <c r="A328" s="6" t="s">
        <v>2044</v>
      </c>
      <c r="B328" s="7" t="s">
        <v>2384</v>
      </c>
      <c r="C328" s="7" t="s">
        <v>2819</v>
      </c>
      <c r="D328" s="6" t="s">
        <v>2987</v>
      </c>
    </row>
    <row r="329" spans="1:4" ht="15.6" x14ac:dyDescent="0.3">
      <c r="A329" s="6" t="s">
        <v>2043</v>
      </c>
      <c r="B329" s="7" t="s">
        <v>2384</v>
      </c>
      <c r="C329" s="7" t="s">
        <v>2989</v>
      </c>
      <c r="D329" s="6" t="s">
        <v>2988</v>
      </c>
    </row>
    <row r="330" spans="1:4" ht="15.6" x14ac:dyDescent="0.3">
      <c r="A330" s="6" t="s">
        <v>2042</v>
      </c>
      <c r="B330" s="7" t="s">
        <v>2384</v>
      </c>
      <c r="C330" s="7" t="s">
        <v>2809</v>
      </c>
      <c r="D330" s="6" t="s">
        <v>2990</v>
      </c>
    </row>
    <row r="331" spans="1:4" ht="15.6" x14ac:dyDescent="0.3">
      <c r="A331" s="6" t="s">
        <v>2041</v>
      </c>
      <c r="B331" s="7" t="s">
        <v>2384</v>
      </c>
      <c r="C331" s="7" t="s">
        <v>2992</v>
      </c>
      <c r="D331" s="6" t="s">
        <v>2991</v>
      </c>
    </row>
    <row r="332" spans="1:4" ht="15.6" x14ac:dyDescent="0.3">
      <c r="A332" s="6" t="s">
        <v>2040</v>
      </c>
      <c r="B332" s="7" t="s">
        <v>2384</v>
      </c>
      <c r="C332" s="7" t="s">
        <v>2994</v>
      </c>
      <c r="D332" s="6" t="s">
        <v>2993</v>
      </c>
    </row>
    <row r="333" spans="1:4" ht="15.6" x14ac:dyDescent="0.3">
      <c r="A333" s="6" t="s">
        <v>2039</v>
      </c>
      <c r="B333" s="7" t="s">
        <v>2384</v>
      </c>
      <c r="C333" s="7" t="s">
        <v>2974</v>
      </c>
      <c r="D333" s="6" t="s">
        <v>2995</v>
      </c>
    </row>
    <row r="334" spans="1:4" ht="15.6" x14ac:dyDescent="0.3">
      <c r="A334" s="6" t="s">
        <v>2038</v>
      </c>
      <c r="B334" s="7" t="s">
        <v>2381</v>
      </c>
      <c r="C334" s="7" t="s">
        <v>2997</v>
      </c>
      <c r="D334" s="6" t="s">
        <v>2996</v>
      </c>
    </row>
    <row r="335" spans="1:4" ht="15.6" x14ac:dyDescent="0.3">
      <c r="A335" s="6" t="s">
        <v>2037</v>
      </c>
      <c r="B335" s="7" t="s">
        <v>2384</v>
      </c>
      <c r="C335" s="7" t="s">
        <v>2999</v>
      </c>
      <c r="D335" s="6" t="s">
        <v>2998</v>
      </c>
    </row>
    <row r="336" spans="1:4" ht="15.6" x14ac:dyDescent="0.3">
      <c r="A336" s="6" t="s">
        <v>2036</v>
      </c>
      <c r="B336" s="7" t="s">
        <v>2381</v>
      </c>
      <c r="C336" s="7" t="s">
        <v>3001</v>
      </c>
      <c r="D336" s="6" t="s">
        <v>3000</v>
      </c>
    </row>
    <row r="337" spans="1:4" ht="15.6" x14ac:dyDescent="0.3">
      <c r="A337" s="6" t="s">
        <v>2035</v>
      </c>
      <c r="B337" s="7" t="s">
        <v>2384</v>
      </c>
      <c r="C337" s="7" t="s">
        <v>3003</v>
      </c>
      <c r="D337" s="6" t="s">
        <v>3002</v>
      </c>
    </row>
    <row r="338" spans="1:4" ht="15.6" x14ac:dyDescent="0.3">
      <c r="A338" s="6" t="s">
        <v>2034</v>
      </c>
      <c r="B338" s="7" t="s">
        <v>2381</v>
      </c>
      <c r="C338" s="7" t="s">
        <v>3005</v>
      </c>
      <c r="D338" s="6" t="s">
        <v>3004</v>
      </c>
    </row>
    <row r="339" spans="1:4" ht="15.6" x14ac:dyDescent="0.3">
      <c r="A339" s="6" t="s">
        <v>2033</v>
      </c>
      <c r="B339" s="7" t="s">
        <v>2381</v>
      </c>
      <c r="C339" s="7" t="s">
        <v>2776</v>
      </c>
      <c r="D339" s="6" t="s">
        <v>3006</v>
      </c>
    </row>
    <row r="340" spans="1:4" ht="15.6" x14ac:dyDescent="0.3">
      <c r="A340" s="6" t="s">
        <v>2032</v>
      </c>
      <c r="B340" s="7" t="s">
        <v>2384</v>
      </c>
      <c r="C340" s="7" t="s">
        <v>2697</v>
      </c>
      <c r="D340" s="6" t="s">
        <v>3007</v>
      </c>
    </row>
    <row r="341" spans="1:4" ht="15.6" x14ac:dyDescent="0.3">
      <c r="A341" s="6" t="s">
        <v>2031</v>
      </c>
      <c r="B341" s="7" t="s">
        <v>2381</v>
      </c>
      <c r="C341" s="7" t="s">
        <v>3009</v>
      </c>
      <c r="D341" s="6" t="s">
        <v>3008</v>
      </c>
    </row>
    <row r="342" spans="1:4" ht="15.6" x14ac:dyDescent="0.3">
      <c r="A342" s="6" t="s">
        <v>2030</v>
      </c>
      <c r="B342" s="7" t="s">
        <v>2381</v>
      </c>
      <c r="C342" s="7" t="s">
        <v>3011</v>
      </c>
      <c r="D342" s="6" t="s">
        <v>3010</v>
      </c>
    </row>
    <row r="343" spans="1:4" ht="15.6" x14ac:dyDescent="0.3">
      <c r="A343" s="6" t="s">
        <v>2029</v>
      </c>
      <c r="B343" s="7" t="s">
        <v>2381</v>
      </c>
      <c r="C343" s="7" t="s">
        <v>3013</v>
      </c>
      <c r="D343" s="6" t="s">
        <v>3012</v>
      </c>
    </row>
    <row r="344" spans="1:4" ht="15.6" x14ac:dyDescent="0.3">
      <c r="A344" s="6" t="s">
        <v>2028</v>
      </c>
      <c r="B344" s="7" t="s">
        <v>2381</v>
      </c>
      <c r="C344" s="7" t="s">
        <v>2571</v>
      </c>
      <c r="D344" s="6" t="s">
        <v>3014</v>
      </c>
    </row>
    <row r="345" spans="1:4" ht="15.6" x14ac:dyDescent="0.3">
      <c r="A345" s="6" t="s">
        <v>2027</v>
      </c>
      <c r="B345" s="7" t="s">
        <v>2384</v>
      </c>
      <c r="C345" s="7" t="s">
        <v>3016</v>
      </c>
      <c r="D345" s="6" t="s">
        <v>3015</v>
      </c>
    </row>
    <row r="346" spans="1:4" ht="15.6" x14ac:dyDescent="0.3">
      <c r="A346" s="6" t="s">
        <v>2026</v>
      </c>
      <c r="B346" s="7" t="s">
        <v>2381</v>
      </c>
      <c r="C346" s="7" t="s">
        <v>3018</v>
      </c>
      <c r="D346" s="6" t="s">
        <v>3017</v>
      </c>
    </row>
    <row r="347" spans="1:4" ht="15.6" x14ac:dyDescent="0.3">
      <c r="A347" s="6" t="s">
        <v>2025</v>
      </c>
      <c r="B347" s="7" t="s">
        <v>2384</v>
      </c>
      <c r="C347" s="7" t="s">
        <v>2482</v>
      </c>
      <c r="D347" s="6" t="s">
        <v>3019</v>
      </c>
    </row>
    <row r="348" spans="1:4" ht="15.6" x14ac:dyDescent="0.3">
      <c r="A348" s="6" t="s">
        <v>2024</v>
      </c>
      <c r="B348" s="7" t="s">
        <v>2381</v>
      </c>
      <c r="C348" s="7" t="s">
        <v>3021</v>
      </c>
      <c r="D348" s="6" t="s">
        <v>3020</v>
      </c>
    </row>
    <row r="349" spans="1:4" ht="15.6" x14ac:dyDescent="0.3">
      <c r="A349" s="6" t="s">
        <v>2023</v>
      </c>
      <c r="B349" s="7" t="s">
        <v>2381</v>
      </c>
      <c r="C349" s="7" t="s">
        <v>3023</v>
      </c>
      <c r="D349" s="6" t="s">
        <v>3022</v>
      </c>
    </row>
    <row r="350" spans="1:4" ht="15.6" x14ac:dyDescent="0.3">
      <c r="A350" s="6" t="s">
        <v>2022</v>
      </c>
      <c r="B350" s="7" t="s">
        <v>2384</v>
      </c>
      <c r="C350" s="7" t="s">
        <v>3025</v>
      </c>
      <c r="D350" s="6" t="s">
        <v>3024</v>
      </c>
    </row>
    <row r="351" spans="1:4" ht="15.6" x14ac:dyDescent="0.3">
      <c r="A351" s="6" t="s">
        <v>2021</v>
      </c>
      <c r="B351" s="7" t="s">
        <v>2381</v>
      </c>
      <c r="C351" s="7" t="s">
        <v>3027</v>
      </c>
      <c r="D351" s="6" t="s">
        <v>3026</v>
      </c>
    </row>
    <row r="352" spans="1:4" ht="15.6" x14ac:dyDescent="0.3">
      <c r="A352" s="6" t="s">
        <v>2020</v>
      </c>
      <c r="B352" s="7" t="s">
        <v>2384</v>
      </c>
      <c r="C352" s="7" t="s">
        <v>3029</v>
      </c>
      <c r="D352" s="6" t="s">
        <v>3028</v>
      </c>
    </row>
    <row r="353" spans="1:4" ht="15.6" x14ac:dyDescent="0.3">
      <c r="A353" s="6" t="s">
        <v>2019</v>
      </c>
      <c r="B353" s="7" t="s">
        <v>2381</v>
      </c>
      <c r="C353" s="7" t="s">
        <v>3031</v>
      </c>
      <c r="D353" s="6" t="s">
        <v>3030</v>
      </c>
    </row>
    <row r="354" spans="1:4" ht="15.6" x14ac:dyDescent="0.3">
      <c r="A354" s="6" t="s">
        <v>2018</v>
      </c>
      <c r="B354" s="7" t="s">
        <v>2384</v>
      </c>
      <c r="C354" s="7" t="s">
        <v>3032</v>
      </c>
      <c r="D354" s="6" t="s">
        <v>2538</v>
      </c>
    </row>
    <row r="355" spans="1:4" ht="15.6" x14ac:dyDescent="0.3">
      <c r="A355" s="6" t="s">
        <v>2017</v>
      </c>
      <c r="B355" s="7" t="s">
        <v>2381</v>
      </c>
      <c r="C355" s="7" t="s">
        <v>3034</v>
      </c>
      <c r="D355" s="6" t="s">
        <v>3033</v>
      </c>
    </row>
    <row r="356" spans="1:4" ht="15.6" x14ac:dyDescent="0.3">
      <c r="A356" s="6" t="s">
        <v>2016</v>
      </c>
      <c r="B356" s="7" t="s">
        <v>2381</v>
      </c>
      <c r="C356" s="7" t="s">
        <v>3036</v>
      </c>
      <c r="D356" s="6" t="s">
        <v>3035</v>
      </c>
    </row>
    <row r="357" spans="1:4" ht="15.6" x14ac:dyDescent="0.3">
      <c r="A357" s="6" t="s">
        <v>2015</v>
      </c>
      <c r="B357" s="7" t="s">
        <v>2381</v>
      </c>
      <c r="C357" s="7" t="s">
        <v>3038</v>
      </c>
      <c r="D357" s="6" t="s">
        <v>3037</v>
      </c>
    </row>
    <row r="358" spans="1:4" ht="15.6" x14ac:dyDescent="0.3">
      <c r="A358" s="6" t="s">
        <v>2014</v>
      </c>
      <c r="B358" s="7" t="s">
        <v>2384</v>
      </c>
      <c r="C358" s="7" t="s">
        <v>3040</v>
      </c>
      <c r="D358" s="6" t="s">
        <v>3039</v>
      </c>
    </row>
    <row r="359" spans="1:4" ht="15.6" x14ac:dyDescent="0.3">
      <c r="A359" s="6" t="s">
        <v>2013</v>
      </c>
      <c r="B359" s="7" t="s">
        <v>2384</v>
      </c>
      <c r="C359" s="7" t="s">
        <v>3042</v>
      </c>
      <c r="D359" s="6" t="s">
        <v>3041</v>
      </c>
    </row>
    <row r="360" spans="1:4" ht="15.6" x14ac:dyDescent="0.3">
      <c r="A360" s="6" t="s">
        <v>2012</v>
      </c>
      <c r="B360" s="7" t="s">
        <v>2384</v>
      </c>
      <c r="C360" s="7" t="s">
        <v>3044</v>
      </c>
      <c r="D360" s="6" t="s">
        <v>3043</v>
      </c>
    </row>
    <row r="361" spans="1:4" ht="15.6" x14ac:dyDescent="0.3">
      <c r="A361" s="6" t="s">
        <v>2011</v>
      </c>
      <c r="B361" s="7" t="s">
        <v>2384</v>
      </c>
      <c r="C361" s="7" t="s">
        <v>3045</v>
      </c>
      <c r="D361" s="6" t="s">
        <v>2744</v>
      </c>
    </row>
    <row r="362" spans="1:4" ht="15.6" x14ac:dyDescent="0.3">
      <c r="A362" s="6" t="s">
        <v>2010</v>
      </c>
      <c r="B362" s="7" t="s">
        <v>2384</v>
      </c>
      <c r="C362" s="7" t="s">
        <v>3047</v>
      </c>
      <c r="D362" s="6" t="s">
        <v>3046</v>
      </c>
    </row>
    <row r="363" spans="1:4" ht="15.6" x14ac:dyDescent="0.3">
      <c r="A363" s="6" t="s">
        <v>2009</v>
      </c>
      <c r="B363" s="7" t="s">
        <v>2384</v>
      </c>
      <c r="C363" s="7" t="s">
        <v>2510</v>
      </c>
      <c r="D363" s="6" t="s">
        <v>3048</v>
      </c>
    </row>
    <row r="364" spans="1:4" ht="15.6" x14ac:dyDescent="0.3">
      <c r="A364" s="6" t="s">
        <v>2008</v>
      </c>
      <c r="B364" s="7" t="s">
        <v>2384</v>
      </c>
      <c r="C364" s="7" t="s">
        <v>3050</v>
      </c>
      <c r="D364" s="6" t="s">
        <v>3049</v>
      </c>
    </row>
    <row r="365" spans="1:4" ht="15.6" x14ac:dyDescent="0.3">
      <c r="A365" s="6" t="s">
        <v>2007</v>
      </c>
      <c r="B365" s="7" t="s">
        <v>2381</v>
      </c>
      <c r="C365" s="7" t="s">
        <v>3052</v>
      </c>
      <c r="D365" s="6" t="s">
        <v>3051</v>
      </c>
    </row>
    <row r="366" spans="1:4" ht="15.6" x14ac:dyDescent="0.3">
      <c r="A366" s="6" t="s">
        <v>2006</v>
      </c>
      <c r="B366" s="7" t="s">
        <v>2381</v>
      </c>
      <c r="C366" s="7" t="s">
        <v>3054</v>
      </c>
      <c r="D366" s="6" t="s">
        <v>3053</v>
      </c>
    </row>
    <row r="367" spans="1:4" ht="15.6" x14ac:dyDescent="0.3">
      <c r="A367" s="6" t="s">
        <v>2005</v>
      </c>
      <c r="B367" s="7" t="s">
        <v>2384</v>
      </c>
      <c r="C367" s="7" t="s">
        <v>3056</v>
      </c>
      <c r="D367" s="6" t="s">
        <v>3055</v>
      </c>
    </row>
    <row r="368" spans="1:4" ht="15.6" x14ac:dyDescent="0.3">
      <c r="A368" s="6" t="s">
        <v>2004</v>
      </c>
      <c r="B368" s="7" t="s">
        <v>2384</v>
      </c>
      <c r="C368" s="7" t="s">
        <v>3058</v>
      </c>
      <c r="D368" s="6" t="s">
        <v>3057</v>
      </c>
    </row>
    <row r="369" spans="1:4" ht="15.6" x14ac:dyDescent="0.3">
      <c r="A369" s="6" t="s">
        <v>2003</v>
      </c>
      <c r="B369" s="7" t="s">
        <v>2381</v>
      </c>
      <c r="C369" s="7" t="s">
        <v>3060</v>
      </c>
      <c r="D369" s="6" t="s">
        <v>3059</v>
      </c>
    </row>
    <row r="370" spans="1:4" ht="15.6" x14ac:dyDescent="0.3">
      <c r="A370" s="6" t="s">
        <v>2002</v>
      </c>
      <c r="B370" s="7" t="s">
        <v>2384</v>
      </c>
      <c r="C370" s="7" t="s">
        <v>3062</v>
      </c>
      <c r="D370" s="6" t="s">
        <v>3061</v>
      </c>
    </row>
    <row r="371" spans="1:4" ht="15.6" x14ac:dyDescent="0.3">
      <c r="A371" s="6" t="s">
        <v>2001</v>
      </c>
      <c r="B371" s="7" t="s">
        <v>2384</v>
      </c>
      <c r="C371" s="7" t="s">
        <v>3064</v>
      </c>
      <c r="D371" s="6" t="s">
        <v>3063</v>
      </c>
    </row>
    <row r="372" spans="1:4" ht="15.6" x14ac:dyDescent="0.3">
      <c r="A372" s="6" t="s">
        <v>2000</v>
      </c>
      <c r="B372" s="7" t="s">
        <v>2381</v>
      </c>
      <c r="C372" s="7" t="s">
        <v>3066</v>
      </c>
      <c r="D372" s="6" t="s">
        <v>3065</v>
      </c>
    </row>
    <row r="373" spans="1:4" ht="15.6" x14ac:dyDescent="0.3">
      <c r="A373" s="6" t="s">
        <v>1999</v>
      </c>
      <c r="B373" s="7" t="s">
        <v>2384</v>
      </c>
      <c r="C373" s="7" t="s">
        <v>3068</v>
      </c>
      <c r="D373" s="6" t="s">
        <v>3067</v>
      </c>
    </row>
    <row r="374" spans="1:4" ht="15.6" x14ac:dyDescent="0.3">
      <c r="A374" s="6" t="s">
        <v>1998</v>
      </c>
      <c r="B374" s="7" t="s">
        <v>2381</v>
      </c>
      <c r="C374" s="7" t="s">
        <v>3070</v>
      </c>
      <c r="D374" s="6" t="s">
        <v>3069</v>
      </c>
    </row>
    <row r="375" spans="1:4" ht="15.6" x14ac:dyDescent="0.3">
      <c r="A375" s="6" t="s">
        <v>1997</v>
      </c>
      <c r="B375" s="7" t="s">
        <v>2381</v>
      </c>
      <c r="C375" s="7" t="s">
        <v>2917</v>
      </c>
      <c r="D375" s="6" t="s">
        <v>3071</v>
      </c>
    </row>
    <row r="376" spans="1:4" ht="15.6" x14ac:dyDescent="0.3">
      <c r="A376" s="6" t="s">
        <v>1996</v>
      </c>
      <c r="B376" s="7" t="s">
        <v>2381</v>
      </c>
      <c r="C376" s="7" t="s">
        <v>3073</v>
      </c>
      <c r="D376" s="6" t="s">
        <v>3072</v>
      </c>
    </row>
    <row r="377" spans="1:4" ht="15.6" x14ac:dyDescent="0.3">
      <c r="A377" s="6" t="s">
        <v>1995</v>
      </c>
      <c r="B377" s="7" t="s">
        <v>2384</v>
      </c>
      <c r="C377" s="7" t="s">
        <v>3075</v>
      </c>
      <c r="D377" s="6" t="s">
        <v>3074</v>
      </c>
    </row>
    <row r="378" spans="1:4" ht="15.6" x14ac:dyDescent="0.3">
      <c r="A378" s="6" t="s">
        <v>1994</v>
      </c>
      <c r="B378" s="7" t="s">
        <v>2384</v>
      </c>
      <c r="C378" s="7" t="s">
        <v>2678</v>
      </c>
      <c r="D378" s="6" t="s">
        <v>3076</v>
      </c>
    </row>
    <row r="379" spans="1:4" ht="15.6" x14ac:dyDescent="0.3">
      <c r="A379" s="6" t="s">
        <v>1993</v>
      </c>
      <c r="B379" s="7" t="s">
        <v>2381</v>
      </c>
      <c r="C379" s="7" t="s">
        <v>3078</v>
      </c>
      <c r="D379" s="6" t="s">
        <v>3077</v>
      </c>
    </row>
    <row r="380" spans="1:4" ht="15.6" x14ac:dyDescent="0.3">
      <c r="A380" s="6" t="s">
        <v>1992</v>
      </c>
      <c r="B380" s="7" t="s">
        <v>2381</v>
      </c>
      <c r="C380" s="7" t="s">
        <v>2753</v>
      </c>
      <c r="D380" s="6" t="s">
        <v>3079</v>
      </c>
    </row>
    <row r="381" spans="1:4" ht="15.6" x14ac:dyDescent="0.3">
      <c r="A381" s="6" t="s">
        <v>1991</v>
      </c>
      <c r="B381" s="7" t="s">
        <v>2384</v>
      </c>
      <c r="C381" s="7" t="s">
        <v>3081</v>
      </c>
      <c r="D381" s="6" t="s">
        <v>3080</v>
      </c>
    </row>
    <row r="382" spans="1:4" ht="15.6" x14ac:dyDescent="0.3">
      <c r="A382" s="6" t="s">
        <v>1990</v>
      </c>
      <c r="B382" s="7" t="s">
        <v>2381</v>
      </c>
      <c r="C382" s="7" t="s">
        <v>3083</v>
      </c>
      <c r="D382" s="6" t="s">
        <v>3082</v>
      </c>
    </row>
    <row r="383" spans="1:4" ht="15.6" x14ac:dyDescent="0.3">
      <c r="A383" s="6" t="s">
        <v>1989</v>
      </c>
      <c r="B383" s="7" t="s">
        <v>2384</v>
      </c>
      <c r="C383" s="7" t="s">
        <v>2395</v>
      </c>
      <c r="D383" s="6" t="s">
        <v>3084</v>
      </c>
    </row>
    <row r="384" spans="1:4" ht="15.6" x14ac:dyDescent="0.3">
      <c r="A384" s="6" t="s">
        <v>1988</v>
      </c>
      <c r="B384" s="7" t="s">
        <v>2384</v>
      </c>
      <c r="C384" s="7" t="s">
        <v>2823</v>
      </c>
      <c r="D384" s="6" t="s">
        <v>3085</v>
      </c>
    </row>
    <row r="385" spans="1:4" ht="15.6" x14ac:dyDescent="0.3">
      <c r="A385" s="6" t="s">
        <v>1987</v>
      </c>
      <c r="B385" s="7" t="s">
        <v>2381</v>
      </c>
      <c r="C385" s="7" t="s">
        <v>2531</v>
      </c>
      <c r="D385" s="6" t="s">
        <v>3086</v>
      </c>
    </row>
    <row r="386" spans="1:4" ht="15.6" x14ac:dyDescent="0.3">
      <c r="A386" s="6" t="s">
        <v>1986</v>
      </c>
      <c r="B386" s="7" t="s">
        <v>2384</v>
      </c>
      <c r="C386" s="7" t="s">
        <v>3088</v>
      </c>
      <c r="D386" s="6" t="s">
        <v>3087</v>
      </c>
    </row>
    <row r="387" spans="1:4" ht="15.6" x14ac:dyDescent="0.3">
      <c r="A387" s="6" t="s">
        <v>1985</v>
      </c>
      <c r="B387" s="7" t="s">
        <v>2384</v>
      </c>
      <c r="C387" s="7" t="s">
        <v>3090</v>
      </c>
      <c r="D387" s="6" t="s">
        <v>3089</v>
      </c>
    </row>
    <row r="388" spans="1:4" ht="15.6" x14ac:dyDescent="0.3">
      <c r="A388" s="6" t="s">
        <v>1984</v>
      </c>
      <c r="B388" s="7" t="s">
        <v>2381</v>
      </c>
      <c r="C388" s="7" t="s">
        <v>3092</v>
      </c>
      <c r="D388" s="6" t="s">
        <v>3091</v>
      </c>
    </row>
    <row r="389" spans="1:4" ht="15.6" x14ac:dyDescent="0.3">
      <c r="A389" s="6" t="s">
        <v>1983</v>
      </c>
      <c r="B389" s="7" t="s">
        <v>2384</v>
      </c>
      <c r="C389" s="7" t="s">
        <v>3094</v>
      </c>
      <c r="D389" s="6" t="s">
        <v>3093</v>
      </c>
    </row>
    <row r="390" spans="1:4" ht="15.6" x14ac:dyDescent="0.3">
      <c r="A390" s="6" t="s">
        <v>1982</v>
      </c>
      <c r="B390" s="7" t="s">
        <v>2381</v>
      </c>
      <c r="C390" s="7" t="s">
        <v>2959</v>
      </c>
      <c r="D390" s="6" t="s">
        <v>3095</v>
      </c>
    </row>
    <row r="391" spans="1:4" ht="15.6" x14ac:dyDescent="0.3">
      <c r="A391" s="6" t="s">
        <v>1981</v>
      </c>
      <c r="B391" s="7" t="s">
        <v>2381</v>
      </c>
      <c r="C391" s="7" t="s">
        <v>3097</v>
      </c>
      <c r="D391" s="6" t="s">
        <v>3096</v>
      </c>
    </row>
    <row r="392" spans="1:4" ht="15.6" x14ac:dyDescent="0.3">
      <c r="A392" s="6" t="s">
        <v>1980</v>
      </c>
      <c r="B392" s="7" t="s">
        <v>2384</v>
      </c>
      <c r="C392" s="7" t="s">
        <v>3099</v>
      </c>
      <c r="D392" s="6" t="s">
        <v>3098</v>
      </c>
    </row>
    <row r="393" spans="1:4" ht="15.6" x14ac:dyDescent="0.3">
      <c r="A393" s="6" t="s">
        <v>1979</v>
      </c>
      <c r="B393" s="7" t="s">
        <v>2384</v>
      </c>
      <c r="C393" s="7" t="s">
        <v>2478</v>
      </c>
      <c r="D393" s="6" t="s">
        <v>3100</v>
      </c>
    </row>
    <row r="394" spans="1:4" ht="15.6" x14ac:dyDescent="0.3">
      <c r="A394" s="6" t="s">
        <v>1978</v>
      </c>
      <c r="B394" s="7" t="s">
        <v>2381</v>
      </c>
      <c r="C394" s="7" t="s">
        <v>3102</v>
      </c>
      <c r="D394" s="6" t="s">
        <v>3101</v>
      </c>
    </row>
    <row r="395" spans="1:4" ht="15.6" x14ac:dyDescent="0.3">
      <c r="A395" s="6" t="s">
        <v>1977</v>
      </c>
      <c r="B395" s="7" t="s">
        <v>2384</v>
      </c>
      <c r="C395" s="7" t="s">
        <v>3103</v>
      </c>
      <c r="D395" s="6" t="s">
        <v>2775</v>
      </c>
    </row>
    <row r="396" spans="1:4" ht="15.6" x14ac:dyDescent="0.3">
      <c r="A396" s="6" t="s">
        <v>1976</v>
      </c>
      <c r="B396" s="7" t="s">
        <v>2381</v>
      </c>
      <c r="C396" s="7" t="s">
        <v>3105</v>
      </c>
      <c r="D396" s="6" t="s">
        <v>3104</v>
      </c>
    </row>
    <row r="397" spans="1:4" ht="15.6" x14ac:dyDescent="0.3">
      <c r="A397" s="6" t="s">
        <v>1975</v>
      </c>
      <c r="B397" s="7" t="s">
        <v>2381</v>
      </c>
      <c r="C397" s="7" t="s">
        <v>3107</v>
      </c>
      <c r="D397" s="6" t="s">
        <v>3106</v>
      </c>
    </row>
    <row r="398" spans="1:4" ht="15.6" x14ac:dyDescent="0.3">
      <c r="A398" s="6" t="s">
        <v>1974</v>
      </c>
      <c r="B398" s="7" t="s">
        <v>2381</v>
      </c>
      <c r="C398" s="7" t="s">
        <v>3109</v>
      </c>
      <c r="D398" s="6" t="s">
        <v>3108</v>
      </c>
    </row>
    <row r="399" spans="1:4" ht="15.6" x14ac:dyDescent="0.3">
      <c r="A399" s="6" t="s">
        <v>1973</v>
      </c>
      <c r="B399" s="7" t="s">
        <v>2384</v>
      </c>
      <c r="C399" s="7" t="s">
        <v>3111</v>
      </c>
      <c r="D399" s="6" t="s">
        <v>3110</v>
      </c>
    </row>
    <row r="400" spans="1:4" ht="15.6" x14ac:dyDescent="0.3">
      <c r="A400" s="6" t="s">
        <v>1972</v>
      </c>
      <c r="B400" s="7" t="s">
        <v>2381</v>
      </c>
      <c r="C400" s="7" t="s">
        <v>2553</v>
      </c>
      <c r="D400" s="6" t="s">
        <v>3112</v>
      </c>
    </row>
    <row r="401" spans="1:4" ht="15.6" x14ac:dyDescent="0.3">
      <c r="A401" s="6" t="s">
        <v>1971</v>
      </c>
      <c r="B401" s="7" t="s">
        <v>2381</v>
      </c>
      <c r="C401" s="7" t="s">
        <v>3114</v>
      </c>
      <c r="D401" s="6" t="s">
        <v>3113</v>
      </c>
    </row>
    <row r="402" spans="1:4" ht="15.6" x14ac:dyDescent="0.3">
      <c r="A402" s="6" t="s">
        <v>1970</v>
      </c>
      <c r="B402" s="7" t="s">
        <v>2384</v>
      </c>
      <c r="C402" s="7" t="s">
        <v>3116</v>
      </c>
      <c r="D402" s="6" t="s">
        <v>3115</v>
      </c>
    </row>
    <row r="403" spans="1:4" ht="15.6" x14ac:dyDescent="0.3">
      <c r="A403" s="6" t="s">
        <v>1969</v>
      </c>
      <c r="B403" s="7" t="s">
        <v>2381</v>
      </c>
      <c r="C403" s="7" t="s">
        <v>3118</v>
      </c>
      <c r="D403" s="6" t="s">
        <v>3117</v>
      </c>
    </row>
    <row r="404" spans="1:4" ht="15.6" x14ac:dyDescent="0.3">
      <c r="A404" s="6" t="s">
        <v>1968</v>
      </c>
      <c r="B404" s="7" t="s">
        <v>2381</v>
      </c>
      <c r="C404" s="7" t="s">
        <v>3120</v>
      </c>
      <c r="D404" s="6" t="s">
        <v>3119</v>
      </c>
    </row>
    <row r="405" spans="1:4" ht="15.6" x14ac:dyDescent="0.3">
      <c r="A405" s="6" t="s">
        <v>1967</v>
      </c>
      <c r="B405" s="7" t="s">
        <v>2384</v>
      </c>
      <c r="C405" s="7" t="s">
        <v>3122</v>
      </c>
      <c r="D405" s="6" t="s">
        <v>3121</v>
      </c>
    </row>
    <row r="406" spans="1:4" ht="15.6" x14ac:dyDescent="0.3">
      <c r="A406" s="6" t="s">
        <v>1966</v>
      </c>
      <c r="B406" s="7" t="s">
        <v>2384</v>
      </c>
      <c r="C406" s="7" t="s">
        <v>3124</v>
      </c>
      <c r="D406" s="6" t="s">
        <v>3123</v>
      </c>
    </row>
    <row r="407" spans="1:4" ht="15.6" x14ac:dyDescent="0.3">
      <c r="A407" s="6" t="s">
        <v>1965</v>
      </c>
      <c r="B407" s="7" t="s">
        <v>2384</v>
      </c>
      <c r="C407" s="7" t="s">
        <v>3126</v>
      </c>
      <c r="D407" s="6" t="s">
        <v>3125</v>
      </c>
    </row>
    <row r="408" spans="1:4" ht="15.6" x14ac:dyDescent="0.3">
      <c r="A408" s="6" t="s">
        <v>1964</v>
      </c>
      <c r="B408" s="7" t="s">
        <v>2384</v>
      </c>
      <c r="C408" s="7" t="s">
        <v>3128</v>
      </c>
      <c r="D408" s="6" t="s">
        <v>3127</v>
      </c>
    </row>
    <row r="409" spans="1:4" ht="15.6" x14ac:dyDescent="0.3">
      <c r="A409" s="6" t="s">
        <v>1963</v>
      </c>
      <c r="B409" s="7" t="s">
        <v>2384</v>
      </c>
      <c r="C409" s="7" t="s">
        <v>3130</v>
      </c>
      <c r="D409" s="6" t="s">
        <v>3129</v>
      </c>
    </row>
    <row r="410" spans="1:4" ht="15.6" x14ac:dyDescent="0.3">
      <c r="A410" s="6" t="s">
        <v>1962</v>
      </c>
      <c r="B410" s="7" t="s">
        <v>2384</v>
      </c>
      <c r="C410" s="7" t="s">
        <v>3132</v>
      </c>
      <c r="D410" s="6" t="s">
        <v>3131</v>
      </c>
    </row>
    <row r="411" spans="1:4" ht="15.6" x14ac:dyDescent="0.3">
      <c r="A411" s="6" t="s">
        <v>1961</v>
      </c>
      <c r="B411" s="7" t="s">
        <v>2381</v>
      </c>
      <c r="C411" s="7" t="s">
        <v>3134</v>
      </c>
      <c r="D411" s="6" t="s">
        <v>3133</v>
      </c>
    </row>
    <row r="412" spans="1:4" ht="15.6" x14ac:dyDescent="0.3">
      <c r="A412" s="6" t="s">
        <v>1960</v>
      </c>
      <c r="B412" s="7" t="s">
        <v>2381</v>
      </c>
      <c r="C412" s="7" t="s">
        <v>3136</v>
      </c>
      <c r="D412" s="6" t="s">
        <v>3135</v>
      </c>
    </row>
    <row r="413" spans="1:4" ht="15.6" x14ac:dyDescent="0.3">
      <c r="A413" s="6" t="s">
        <v>1959</v>
      </c>
      <c r="B413" s="7" t="s">
        <v>2384</v>
      </c>
      <c r="C413" s="7" t="s">
        <v>3138</v>
      </c>
      <c r="D413" s="6" t="s">
        <v>3137</v>
      </c>
    </row>
    <row r="414" spans="1:4" ht="15.6" x14ac:dyDescent="0.3">
      <c r="A414" s="6" t="s">
        <v>1958</v>
      </c>
      <c r="B414" s="7" t="s">
        <v>2381</v>
      </c>
      <c r="C414" s="7" t="s">
        <v>3140</v>
      </c>
      <c r="D414" s="6" t="s">
        <v>3139</v>
      </c>
    </row>
    <row r="415" spans="1:4" ht="15.6" x14ac:dyDescent="0.3">
      <c r="A415" s="6" t="s">
        <v>1957</v>
      </c>
      <c r="B415" s="7" t="s">
        <v>2381</v>
      </c>
      <c r="C415" s="7" t="s">
        <v>3142</v>
      </c>
      <c r="D415" s="6" t="s">
        <v>3141</v>
      </c>
    </row>
    <row r="416" spans="1:4" ht="15.6" x14ac:dyDescent="0.3">
      <c r="A416" s="6" t="s">
        <v>1956</v>
      </c>
      <c r="B416" s="7" t="s">
        <v>2384</v>
      </c>
      <c r="C416" s="7" t="s">
        <v>3144</v>
      </c>
      <c r="D416" s="6" t="s">
        <v>3143</v>
      </c>
    </row>
    <row r="417" spans="1:4" ht="15.6" x14ac:dyDescent="0.3">
      <c r="A417" s="6" t="s">
        <v>1955</v>
      </c>
      <c r="B417" s="7" t="s">
        <v>2384</v>
      </c>
      <c r="C417" s="7" t="s">
        <v>2395</v>
      </c>
      <c r="D417" s="6" t="s">
        <v>3145</v>
      </c>
    </row>
    <row r="418" spans="1:4" ht="15.6" x14ac:dyDescent="0.3">
      <c r="A418" s="6" t="s">
        <v>1954</v>
      </c>
      <c r="B418" s="7" t="s">
        <v>2381</v>
      </c>
      <c r="C418" s="7" t="s">
        <v>3147</v>
      </c>
      <c r="D418" s="6" t="s">
        <v>3146</v>
      </c>
    </row>
    <row r="419" spans="1:4" ht="15.6" x14ac:dyDescent="0.3">
      <c r="A419" s="6" t="s">
        <v>1953</v>
      </c>
      <c r="B419" s="7" t="s">
        <v>2381</v>
      </c>
      <c r="C419" s="7" t="s">
        <v>3018</v>
      </c>
      <c r="D419" s="6" t="s">
        <v>3148</v>
      </c>
    </row>
    <row r="420" spans="1:4" ht="15.6" x14ac:dyDescent="0.3">
      <c r="A420" s="6" t="s">
        <v>1952</v>
      </c>
      <c r="B420" s="7" t="s">
        <v>2381</v>
      </c>
      <c r="C420" s="7" t="s">
        <v>3150</v>
      </c>
      <c r="D420" s="6" t="s">
        <v>3149</v>
      </c>
    </row>
    <row r="421" spans="1:4" ht="15.6" x14ac:dyDescent="0.3">
      <c r="A421" s="6" t="s">
        <v>1951</v>
      </c>
      <c r="B421" s="7" t="s">
        <v>2381</v>
      </c>
      <c r="C421" s="7" t="s">
        <v>3152</v>
      </c>
      <c r="D421" s="6" t="s">
        <v>3151</v>
      </c>
    </row>
    <row r="422" spans="1:4" ht="15.6" x14ac:dyDescent="0.3">
      <c r="A422" s="6" t="s">
        <v>1950</v>
      </c>
      <c r="B422" s="7" t="s">
        <v>2384</v>
      </c>
      <c r="C422" s="7" t="s">
        <v>3154</v>
      </c>
      <c r="D422" s="6" t="s">
        <v>3153</v>
      </c>
    </row>
    <row r="423" spans="1:4" ht="15.6" x14ac:dyDescent="0.3">
      <c r="A423" s="6" t="s">
        <v>1949</v>
      </c>
      <c r="B423" s="7" t="s">
        <v>2381</v>
      </c>
      <c r="C423" s="7" t="s">
        <v>3155</v>
      </c>
      <c r="D423" s="6" t="s">
        <v>2594</v>
      </c>
    </row>
    <row r="424" spans="1:4" ht="15.6" x14ac:dyDescent="0.3">
      <c r="A424" s="6" t="s">
        <v>1948</v>
      </c>
      <c r="B424" s="7" t="s">
        <v>2381</v>
      </c>
      <c r="C424" s="7" t="s">
        <v>3157</v>
      </c>
      <c r="D424" s="6" t="s">
        <v>3156</v>
      </c>
    </row>
    <row r="425" spans="1:4" ht="15.6" x14ac:dyDescent="0.3">
      <c r="A425" s="6" t="s">
        <v>1947</v>
      </c>
      <c r="B425" s="7" t="s">
        <v>2381</v>
      </c>
      <c r="C425" s="7" t="s">
        <v>3159</v>
      </c>
      <c r="D425" s="6" t="s">
        <v>3158</v>
      </c>
    </row>
    <row r="426" spans="1:4" ht="15.6" x14ac:dyDescent="0.3">
      <c r="A426" s="6" t="s">
        <v>1946</v>
      </c>
      <c r="B426" s="7" t="s">
        <v>2384</v>
      </c>
      <c r="C426" s="7" t="s">
        <v>3142</v>
      </c>
      <c r="D426" s="6" t="s">
        <v>3160</v>
      </c>
    </row>
    <row r="427" spans="1:4" ht="15.6" x14ac:dyDescent="0.3">
      <c r="A427" s="6" t="s">
        <v>1945</v>
      </c>
      <c r="B427" s="7" t="s">
        <v>2384</v>
      </c>
      <c r="C427" s="7" t="s">
        <v>2774</v>
      </c>
      <c r="D427" s="6" t="s">
        <v>3161</v>
      </c>
    </row>
    <row r="428" spans="1:4" ht="15.6" x14ac:dyDescent="0.3">
      <c r="A428" s="6" t="s">
        <v>1944</v>
      </c>
      <c r="B428" s="7" t="s">
        <v>2381</v>
      </c>
      <c r="C428" s="7" t="s">
        <v>3163</v>
      </c>
      <c r="D428" s="6" t="s">
        <v>3162</v>
      </c>
    </row>
    <row r="429" spans="1:4" ht="15.6" x14ac:dyDescent="0.3">
      <c r="A429" s="6" t="s">
        <v>1943</v>
      </c>
      <c r="B429" s="7" t="s">
        <v>2381</v>
      </c>
      <c r="C429" s="7" t="s">
        <v>3165</v>
      </c>
      <c r="D429" s="6" t="s">
        <v>3164</v>
      </c>
    </row>
    <row r="430" spans="1:4" ht="15.6" x14ac:dyDescent="0.3">
      <c r="A430" s="6" t="s">
        <v>1942</v>
      </c>
      <c r="B430" s="7" t="s">
        <v>2381</v>
      </c>
      <c r="C430" s="7" t="s">
        <v>2537</v>
      </c>
      <c r="D430" s="6" t="s">
        <v>3166</v>
      </c>
    </row>
    <row r="431" spans="1:4" ht="15.6" x14ac:dyDescent="0.3">
      <c r="A431" s="6" t="s">
        <v>1941</v>
      </c>
      <c r="B431" s="7" t="s">
        <v>2381</v>
      </c>
      <c r="C431" s="7" t="s">
        <v>3168</v>
      </c>
      <c r="D431" s="6" t="s">
        <v>3167</v>
      </c>
    </row>
    <row r="432" spans="1:4" ht="15.6" x14ac:dyDescent="0.3">
      <c r="A432" s="6" t="s">
        <v>1940</v>
      </c>
      <c r="B432" s="7" t="s">
        <v>2381</v>
      </c>
      <c r="C432" s="7" t="s">
        <v>3170</v>
      </c>
      <c r="D432" s="6" t="s">
        <v>3169</v>
      </c>
    </row>
    <row r="433" spans="1:4" ht="15.6" x14ac:dyDescent="0.3">
      <c r="A433" s="6" t="s">
        <v>1939</v>
      </c>
      <c r="B433" s="7" t="s">
        <v>2381</v>
      </c>
      <c r="C433" s="7" t="s">
        <v>3172</v>
      </c>
      <c r="D433" s="6" t="s">
        <v>3171</v>
      </c>
    </row>
    <row r="434" spans="1:4" ht="15.6" x14ac:dyDescent="0.3">
      <c r="A434" s="6" t="s">
        <v>1938</v>
      </c>
      <c r="B434" s="7" t="s">
        <v>2384</v>
      </c>
      <c r="C434" s="7" t="s">
        <v>3128</v>
      </c>
      <c r="D434" s="6" t="s">
        <v>3173</v>
      </c>
    </row>
    <row r="435" spans="1:4" ht="15.6" x14ac:dyDescent="0.3">
      <c r="A435" s="6" t="s">
        <v>1937</v>
      </c>
      <c r="B435" s="7" t="s">
        <v>2381</v>
      </c>
      <c r="C435" s="7" t="s">
        <v>2553</v>
      </c>
      <c r="D435" s="6" t="s">
        <v>3174</v>
      </c>
    </row>
    <row r="436" spans="1:4" ht="15.6" x14ac:dyDescent="0.3">
      <c r="A436" s="6" t="s">
        <v>1936</v>
      </c>
      <c r="B436" s="7" t="s">
        <v>2384</v>
      </c>
      <c r="C436" s="7" t="s">
        <v>3176</v>
      </c>
      <c r="D436" s="6" t="s">
        <v>3175</v>
      </c>
    </row>
    <row r="437" spans="1:4" ht="15.6" x14ac:dyDescent="0.3">
      <c r="A437" s="6" t="s">
        <v>1935</v>
      </c>
      <c r="B437" s="7" t="s">
        <v>2384</v>
      </c>
      <c r="C437" s="7" t="s">
        <v>3178</v>
      </c>
      <c r="D437" s="6" t="s">
        <v>3177</v>
      </c>
    </row>
    <row r="438" spans="1:4" ht="15.6" x14ac:dyDescent="0.3">
      <c r="A438" s="6" t="s">
        <v>1934</v>
      </c>
      <c r="B438" s="7" t="s">
        <v>2384</v>
      </c>
      <c r="C438" s="7" t="s">
        <v>3180</v>
      </c>
      <c r="D438" s="6" t="s">
        <v>3179</v>
      </c>
    </row>
    <row r="439" spans="1:4" ht="15.6" x14ac:dyDescent="0.3">
      <c r="A439" s="6" t="s">
        <v>1933</v>
      </c>
      <c r="B439" s="7" t="s">
        <v>2381</v>
      </c>
      <c r="C439" s="7" t="s">
        <v>3054</v>
      </c>
      <c r="D439" s="6" t="s">
        <v>3181</v>
      </c>
    </row>
    <row r="440" spans="1:4" ht="15.6" x14ac:dyDescent="0.3">
      <c r="A440" s="6" t="s">
        <v>1932</v>
      </c>
      <c r="B440" s="7" t="s">
        <v>2384</v>
      </c>
      <c r="C440" s="7" t="s">
        <v>3183</v>
      </c>
      <c r="D440" s="6" t="s">
        <v>3182</v>
      </c>
    </row>
    <row r="441" spans="1:4" ht="15.6" x14ac:dyDescent="0.3">
      <c r="A441" s="6" t="s">
        <v>1931</v>
      </c>
      <c r="B441" s="7" t="s">
        <v>2381</v>
      </c>
      <c r="C441" s="7" t="s">
        <v>3185</v>
      </c>
      <c r="D441" s="6" t="s">
        <v>3184</v>
      </c>
    </row>
    <row r="442" spans="1:4" ht="15.6" x14ac:dyDescent="0.3">
      <c r="A442" s="6" t="s">
        <v>1930</v>
      </c>
      <c r="B442" s="7" t="s">
        <v>2381</v>
      </c>
      <c r="C442" s="7" t="s">
        <v>3187</v>
      </c>
      <c r="D442" s="6" t="s">
        <v>3186</v>
      </c>
    </row>
    <row r="443" spans="1:4" ht="15.6" x14ac:dyDescent="0.3">
      <c r="A443" s="6" t="s">
        <v>1929</v>
      </c>
      <c r="B443" s="7" t="s">
        <v>2384</v>
      </c>
      <c r="C443" s="7" t="s">
        <v>3189</v>
      </c>
      <c r="D443" s="6" t="s">
        <v>3188</v>
      </c>
    </row>
    <row r="444" spans="1:4" ht="15.6" x14ac:dyDescent="0.3">
      <c r="A444" s="6" t="s">
        <v>1928</v>
      </c>
      <c r="B444" s="7" t="s">
        <v>2384</v>
      </c>
      <c r="C444" s="7" t="s">
        <v>3190</v>
      </c>
      <c r="D444" s="6" t="s">
        <v>2515</v>
      </c>
    </row>
    <row r="445" spans="1:4" ht="15.6" x14ac:dyDescent="0.3">
      <c r="A445" s="6" t="s">
        <v>1927</v>
      </c>
      <c r="B445" s="7" t="s">
        <v>2381</v>
      </c>
      <c r="C445" s="7" t="s">
        <v>3192</v>
      </c>
      <c r="D445" s="6" t="s">
        <v>3191</v>
      </c>
    </row>
    <row r="446" spans="1:4" ht="15.6" x14ac:dyDescent="0.3">
      <c r="A446" s="6" t="s">
        <v>1926</v>
      </c>
      <c r="B446" s="7" t="s">
        <v>2381</v>
      </c>
      <c r="C446" s="7" t="s">
        <v>3194</v>
      </c>
      <c r="D446" s="6" t="s">
        <v>3193</v>
      </c>
    </row>
    <row r="447" spans="1:4" ht="15.6" x14ac:dyDescent="0.3">
      <c r="A447" s="6" t="s">
        <v>1925</v>
      </c>
      <c r="B447" s="7" t="s">
        <v>2384</v>
      </c>
      <c r="C447" s="7" t="s">
        <v>2989</v>
      </c>
      <c r="D447" s="6" t="s">
        <v>3195</v>
      </c>
    </row>
    <row r="448" spans="1:4" ht="15.6" x14ac:dyDescent="0.3">
      <c r="A448" s="6" t="s">
        <v>1924</v>
      </c>
      <c r="B448" s="7" t="s">
        <v>2381</v>
      </c>
      <c r="C448" s="7" t="s">
        <v>3197</v>
      </c>
      <c r="D448" s="6" t="s">
        <v>3196</v>
      </c>
    </row>
    <row r="449" spans="1:4" ht="15.6" x14ac:dyDescent="0.3">
      <c r="A449" s="6" t="s">
        <v>1923</v>
      </c>
      <c r="B449" s="7" t="s">
        <v>2384</v>
      </c>
      <c r="C449" s="7" t="s">
        <v>3199</v>
      </c>
      <c r="D449" s="6" t="s">
        <v>3198</v>
      </c>
    </row>
    <row r="450" spans="1:4" ht="15.6" x14ac:dyDescent="0.3">
      <c r="A450" s="6" t="s">
        <v>1922</v>
      </c>
      <c r="B450" s="7" t="s">
        <v>2384</v>
      </c>
      <c r="C450" s="7" t="s">
        <v>3201</v>
      </c>
      <c r="D450" s="6" t="s">
        <v>3200</v>
      </c>
    </row>
    <row r="451" spans="1:4" ht="15.6" x14ac:dyDescent="0.3">
      <c r="A451" s="6" t="s">
        <v>1921</v>
      </c>
      <c r="B451" s="7" t="s">
        <v>2381</v>
      </c>
      <c r="C451" s="7" t="s">
        <v>3203</v>
      </c>
      <c r="D451" s="6" t="s">
        <v>3202</v>
      </c>
    </row>
    <row r="452" spans="1:4" ht="15.6" x14ac:dyDescent="0.3">
      <c r="A452" s="6" t="s">
        <v>1920</v>
      </c>
      <c r="B452" s="7" t="s">
        <v>2381</v>
      </c>
      <c r="C452" s="7" t="s">
        <v>3204</v>
      </c>
      <c r="D452" s="6" t="s">
        <v>3026</v>
      </c>
    </row>
    <row r="453" spans="1:4" ht="15.6" x14ac:dyDescent="0.3">
      <c r="A453" s="6" t="s">
        <v>1919</v>
      </c>
      <c r="B453" s="7" t="s">
        <v>2384</v>
      </c>
      <c r="C453" s="7" t="s">
        <v>3205</v>
      </c>
      <c r="D453" s="6" t="s">
        <v>2481</v>
      </c>
    </row>
    <row r="454" spans="1:4" ht="15.6" x14ac:dyDescent="0.3">
      <c r="A454" s="6" t="s">
        <v>1918</v>
      </c>
      <c r="B454" s="7" t="s">
        <v>2381</v>
      </c>
      <c r="C454" s="7" t="s">
        <v>3207</v>
      </c>
      <c r="D454" s="6" t="s">
        <v>3206</v>
      </c>
    </row>
    <row r="455" spans="1:4" ht="15.6" x14ac:dyDescent="0.3">
      <c r="A455" s="6" t="s">
        <v>1917</v>
      </c>
      <c r="B455" s="7" t="s">
        <v>2384</v>
      </c>
      <c r="C455" s="7" t="s">
        <v>2638</v>
      </c>
      <c r="D455" s="6" t="s">
        <v>3208</v>
      </c>
    </row>
    <row r="456" spans="1:4" ht="15.6" x14ac:dyDescent="0.3">
      <c r="A456" s="6" t="s">
        <v>1916</v>
      </c>
      <c r="B456" s="7" t="s">
        <v>2384</v>
      </c>
      <c r="C456" s="7" t="s">
        <v>2395</v>
      </c>
      <c r="D456" s="6" t="s">
        <v>3209</v>
      </c>
    </row>
    <row r="457" spans="1:4" ht="15.6" x14ac:dyDescent="0.3">
      <c r="A457" s="6" t="s">
        <v>1915</v>
      </c>
      <c r="B457" s="7" t="s">
        <v>2384</v>
      </c>
      <c r="C457" s="7" t="s">
        <v>3211</v>
      </c>
      <c r="D457" s="6" t="s">
        <v>3210</v>
      </c>
    </row>
    <row r="458" spans="1:4" ht="15.6" x14ac:dyDescent="0.3">
      <c r="A458" s="6" t="s">
        <v>1914</v>
      </c>
      <c r="B458" s="7" t="s">
        <v>2384</v>
      </c>
      <c r="C458" s="7" t="s">
        <v>2922</v>
      </c>
      <c r="D458" s="6" t="s">
        <v>3212</v>
      </c>
    </row>
    <row r="459" spans="1:4" ht="15.6" x14ac:dyDescent="0.3">
      <c r="A459" s="6" t="s">
        <v>1913</v>
      </c>
      <c r="B459" s="7" t="s">
        <v>2384</v>
      </c>
      <c r="C459" s="7" t="s">
        <v>3214</v>
      </c>
      <c r="D459" s="6" t="s">
        <v>3213</v>
      </c>
    </row>
    <row r="460" spans="1:4" ht="15.6" x14ac:dyDescent="0.3">
      <c r="A460" s="6" t="s">
        <v>1912</v>
      </c>
      <c r="B460" s="7" t="s">
        <v>2381</v>
      </c>
      <c r="C460" s="7" t="s">
        <v>3216</v>
      </c>
      <c r="D460" s="6" t="s">
        <v>3215</v>
      </c>
    </row>
    <row r="461" spans="1:4" ht="15.6" x14ac:dyDescent="0.3">
      <c r="A461" s="6" t="s">
        <v>1911</v>
      </c>
      <c r="B461" s="7" t="s">
        <v>2384</v>
      </c>
      <c r="C461" s="7" t="s">
        <v>3217</v>
      </c>
      <c r="D461" s="6" t="s">
        <v>2505</v>
      </c>
    </row>
    <row r="462" spans="1:4" ht="15.6" x14ac:dyDescent="0.3">
      <c r="A462" s="6" t="s">
        <v>1910</v>
      </c>
      <c r="B462" s="7" t="s">
        <v>2381</v>
      </c>
      <c r="C462" s="7" t="s">
        <v>3218</v>
      </c>
      <c r="D462" s="6" t="s">
        <v>2932</v>
      </c>
    </row>
    <row r="463" spans="1:4" ht="15.6" x14ac:dyDescent="0.3">
      <c r="A463" s="6" t="s">
        <v>1909</v>
      </c>
      <c r="B463" s="7" t="s">
        <v>2381</v>
      </c>
      <c r="C463" s="7" t="s">
        <v>2493</v>
      </c>
      <c r="D463" s="6" t="s">
        <v>2538</v>
      </c>
    </row>
    <row r="464" spans="1:4" ht="15.6" x14ac:dyDescent="0.3">
      <c r="A464" s="6" t="s">
        <v>1908</v>
      </c>
      <c r="B464" s="7" t="s">
        <v>2381</v>
      </c>
      <c r="C464" s="7" t="s">
        <v>3220</v>
      </c>
      <c r="D464" s="6" t="s">
        <v>3219</v>
      </c>
    </row>
    <row r="465" spans="1:5" ht="15.6" x14ac:dyDescent="0.3">
      <c r="A465" s="6" t="s">
        <v>1907</v>
      </c>
      <c r="B465" s="7" t="s">
        <v>2384</v>
      </c>
      <c r="C465" s="7" t="s">
        <v>3222</v>
      </c>
      <c r="D465" s="6" t="s">
        <v>3221</v>
      </c>
    </row>
    <row r="466" spans="1:5" ht="15.6" x14ac:dyDescent="0.3">
      <c r="A466" s="6" t="s">
        <v>1906</v>
      </c>
      <c r="B466" s="7" t="s">
        <v>2381</v>
      </c>
      <c r="C466" s="7" t="s">
        <v>2531</v>
      </c>
      <c r="D466" s="6" t="s">
        <v>3223</v>
      </c>
    </row>
    <row r="467" spans="1:5" ht="15.6" x14ac:dyDescent="0.3">
      <c r="A467" s="6" t="s">
        <v>1905</v>
      </c>
      <c r="B467" s="7" t="s">
        <v>2384</v>
      </c>
      <c r="C467" s="7" t="s">
        <v>3225</v>
      </c>
      <c r="D467" s="6" t="s">
        <v>3224</v>
      </c>
    </row>
    <row r="468" spans="1:5" ht="15.6" x14ac:dyDescent="0.3">
      <c r="A468" s="6" t="s">
        <v>1904</v>
      </c>
      <c r="B468" s="7" t="s">
        <v>2384</v>
      </c>
      <c r="C468" s="7" t="s">
        <v>3226</v>
      </c>
      <c r="D468" s="6" t="s">
        <v>2511</v>
      </c>
    </row>
    <row r="469" spans="1:5" ht="15.6" x14ac:dyDescent="0.3">
      <c r="A469" s="6" t="s">
        <v>1903</v>
      </c>
      <c r="B469" s="7" t="s">
        <v>2381</v>
      </c>
      <c r="C469" s="7" t="s">
        <v>3228</v>
      </c>
      <c r="D469" s="6" t="s">
        <v>3227</v>
      </c>
    </row>
    <row r="470" spans="1:5" ht="15.6" x14ac:dyDescent="0.3">
      <c r="A470" s="6" t="s">
        <v>1902</v>
      </c>
      <c r="B470" s="7" t="s">
        <v>2381</v>
      </c>
      <c r="C470" s="7" t="s">
        <v>3230</v>
      </c>
      <c r="D470" s="6" t="s">
        <v>3229</v>
      </c>
    </row>
    <row r="471" spans="1:5" ht="15.6" x14ac:dyDescent="0.3">
      <c r="A471" s="6" t="s">
        <v>1901</v>
      </c>
      <c r="B471" s="7" t="s">
        <v>2384</v>
      </c>
      <c r="C471" s="7" t="s">
        <v>3232</v>
      </c>
      <c r="D471" s="6" t="s">
        <v>3231</v>
      </c>
    </row>
    <row r="472" spans="1:5" ht="15.6" x14ac:dyDescent="0.3">
      <c r="A472" s="6" t="s">
        <v>1900</v>
      </c>
      <c r="B472" s="7" t="s">
        <v>2384</v>
      </c>
      <c r="C472" s="7" t="s">
        <v>3234</v>
      </c>
      <c r="D472" s="6" t="s">
        <v>3233</v>
      </c>
    </row>
    <row r="473" spans="1:5" ht="15.6" x14ac:dyDescent="0.3">
      <c r="A473" s="6" t="s">
        <v>1899</v>
      </c>
      <c r="B473" s="7" t="s">
        <v>2384</v>
      </c>
      <c r="C473" s="7" t="s">
        <v>2809</v>
      </c>
      <c r="D473" s="6" t="s">
        <v>3235</v>
      </c>
    </row>
    <row r="474" spans="1:5" ht="15.6" x14ac:dyDescent="0.3">
      <c r="A474" s="6" t="s">
        <v>1898</v>
      </c>
      <c r="B474" s="7" t="s">
        <v>2384</v>
      </c>
      <c r="C474" s="7" t="s">
        <v>3236</v>
      </c>
      <c r="D474" s="6" t="s">
        <v>2844</v>
      </c>
    </row>
    <row r="475" spans="1:5" ht="15.6" x14ac:dyDescent="0.3">
      <c r="A475" s="6" t="s">
        <v>1897</v>
      </c>
      <c r="B475" s="7" t="s">
        <v>2384</v>
      </c>
      <c r="C475" s="7" t="s">
        <v>2405</v>
      </c>
      <c r="D475" s="6" t="s">
        <v>3237</v>
      </c>
    </row>
    <row r="476" spans="1:5" ht="15.6" x14ac:dyDescent="0.3">
      <c r="A476" s="6" t="s">
        <v>1896</v>
      </c>
      <c r="B476" s="7" t="s">
        <v>2384</v>
      </c>
      <c r="C476" s="7" t="s">
        <v>3239</v>
      </c>
      <c r="D476" s="6" t="s">
        <v>3238</v>
      </c>
    </row>
    <row r="477" spans="1:5" ht="15.6" x14ac:dyDescent="0.3">
      <c r="A477" s="6" t="s">
        <v>1894</v>
      </c>
      <c r="B477" s="7" t="s">
        <v>2384</v>
      </c>
      <c r="C477" s="7" t="s">
        <v>3241</v>
      </c>
      <c r="D477" s="6" t="s">
        <v>3240</v>
      </c>
      <c r="E477" t="s">
        <v>3242</v>
      </c>
    </row>
    <row r="478" spans="1:5" ht="15.6" x14ac:dyDescent="0.3">
      <c r="A478" s="6" t="s">
        <v>1893</v>
      </c>
      <c r="B478" s="7" t="s">
        <v>2381</v>
      </c>
      <c r="C478" s="7" t="s">
        <v>3244</v>
      </c>
      <c r="D478" s="6" t="s">
        <v>3243</v>
      </c>
    </row>
    <row r="479" spans="1:5" ht="15.6" x14ac:dyDescent="0.3">
      <c r="A479" s="6" t="s">
        <v>1892</v>
      </c>
      <c r="B479" s="7" t="s">
        <v>2384</v>
      </c>
      <c r="C479" s="7" t="s">
        <v>3246</v>
      </c>
      <c r="D479" s="6" t="s">
        <v>3245</v>
      </c>
    </row>
    <row r="480" spans="1:5" ht="15.6" x14ac:dyDescent="0.3">
      <c r="A480" s="6" t="s">
        <v>1891</v>
      </c>
      <c r="B480" s="7" t="s">
        <v>2384</v>
      </c>
      <c r="C480" s="7" t="s">
        <v>3248</v>
      </c>
      <c r="D480" s="6" t="s">
        <v>3247</v>
      </c>
    </row>
    <row r="481" spans="1:4" ht="15.6" x14ac:dyDescent="0.3">
      <c r="A481" s="6" t="s">
        <v>1890</v>
      </c>
      <c r="B481" s="7" t="s">
        <v>2384</v>
      </c>
      <c r="C481" s="7" t="s">
        <v>3250</v>
      </c>
      <c r="D481" s="6" t="s">
        <v>3249</v>
      </c>
    </row>
    <row r="482" spans="1:4" ht="15.6" x14ac:dyDescent="0.3">
      <c r="A482" s="6" t="s">
        <v>1889</v>
      </c>
      <c r="B482" s="7" t="s">
        <v>2384</v>
      </c>
      <c r="C482" s="7" t="s">
        <v>2732</v>
      </c>
      <c r="D482" s="6" t="s">
        <v>3251</v>
      </c>
    </row>
    <row r="483" spans="1:4" ht="15.6" x14ac:dyDescent="0.3">
      <c r="A483" s="6" t="s">
        <v>1888</v>
      </c>
      <c r="B483" s="7" t="s">
        <v>2384</v>
      </c>
      <c r="C483" s="7" t="s">
        <v>3253</v>
      </c>
      <c r="D483" s="6" t="s">
        <v>3252</v>
      </c>
    </row>
    <row r="484" spans="1:4" ht="15.6" x14ac:dyDescent="0.3">
      <c r="A484" s="6" t="s">
        <v>1887</v>
      </c>
      <c r="B484" s="7" t="s">
        <v>2381</v>
      </c>
      <c r="C484" s="7" t="s">
        <v>3255</v>
      </c>
      <c r="D484" s="6" t="s">
        <v>3254</v>
      </c>
    </row>
    <row r="485" spans="1:4" ht="15.6" x14ac:dyDescent="0.3">
      <c r="A485" s="6" t="s">
        <v>1886</v>
      </c>
      <c r="B485" s="7" t="s">
        <v>2381</v>
      </c>
      <c r="C485" s="7" t="s">
        <v>3256</v>
      </c>
      <c r="D485" s="6" t="s">
        <v>2633</v>
      </c>
    </row>
    <row r="486" spans="1:4" ht="15.6" x14ac:dyDescent="0.3">
      <c r="A486" s="6" t="s">
        <v>1885</v>
      </c>
      <c r="B486" s="7" t="s">
        <v>2384</v>
      </c>
      <c r="C486" s="7" t="s">
        <v>2682</v>
      </c>
      <c r="D486" s="6" t="s">
        <v>3257</v>
      </c>
    </row>
    <row r="487" spans="1:4" ht="15.6" x14ac:dyDescent="0.3">
      <c r="A487" s="6" t="s">
        <v>1884</v>
      </c>
      <c r="B487" s="7" t="s">
        <v>2384</v>
      </c>
      <c r="C487" s="7" t="s">
        <v>2518</v>
      </c>
      <c r="D487" s="6" t="s">
        <v>2990</v>
      </c>
    </row>
    <row r="488" spans="1:4" ht="15.6" x14ac:dyDescent="0.3">
      <c r="A488" s="6" t="s">
        <v>1883</v>
      </c>
      <c r="B488" s="7" t="s">
        <v>3259</v>
      </c>
      <c r="C488" s="7" t="s">
        <v>3260</v>
      </c>
      <c r="D488" s="6" t="s">
        <v>3258</v>
      </c>
    </row>
    <row r="489" spans="1:4" ht="15.6" x14ac:dyDescent="0.3">
      <c r="A489" s="6" t="s">
        <v>1882</v>
      </c>
      <c r="B489" s="7" t="s">
        <v>2381</v>
      </c>
      <c r="C489" s="7" t="s">
        <v>3262</v>
      </c>
      <c r="D489" s="6" t="s">
        <v>3261</v>
      </c>
    </row>
    <row r="490" spans="1:4" ht="15.6" x14ac:dyDescent="0.3">
      <c r="A490" s="6" t="s">
        <v>1881</v>
      </c>
      <c r="B490" s="7" t="s">
        <v>2384</v>
      </c>
      <c r="C490" s="7" t="s">
        <v>2640</v>
      </c>
      <c r="D490" s="6" t="s">
        <v>3263</v>
      </c>
    </row>
    <row r="491" spans="1:4" ht="15.6" x14ac:dyDescent="0.3">
      <c r="A491" s="6" t="s">
        <v>1880</v>
      </c>
      <c r="B491" s="7" t="s">
        <v>2384</v>
      </c>
      <c r="C491" s="7" t="s">
        <v>2395</v>
      </c>
      <c r="D491" s="6" t="s">
        <v>3264</v>
      </c>
    </row>
    <row r="492" spans="1:4" ht="15.6" x14ac:dyDescent="0.3">
      <c r="A492" s="6" t="s">
        <v>1879</v>
      </c>
      <c r="B492" s="7" t="s">
        <v>2381</v>
      </c>
      <c r="C492" s="7" t="s">
        <v>3266</v>
      </c>
      <c r="D492" s="6" t="s">
        <v>3265</v>
      </c>
    </row>
    <row r="493" spans="1:4" ht="15.6" x14ac:dyDescent="0.3">
      <c r="A493" s="6" t="s">
        <v>1878</v>
      </c>
      <c r="B493" s="7" t="s">
        <v>2381</v>
      </c>
      <c r="C493" s="7" t="s">
        <v>3268</v>
      </c>
      <c r="D493" s="6" t="s">
        <v>3267</v>
      </c>
    </row>
    <row r="494" spans="1:4" ht="15.6" x14ac:dyDescent="0.3">
      <c r="A494" s="6" t="s">
        <v>1877</v>
      </c>
      <c r="B494" s="7" t="s">
        <v>2381</v>
      </c>
      <c r="C494" s="7" t="s">
        <v>2949</v>
      </c>
      <c r="D494" s="6" t="s">
        <v>3269</v>
      </c>
    </row>
    <row r="495" spans="1:4" ht="15.6" x14ac:dyDescent="0.3">
      <c r="A495" s="6" t="s">
        <v>1876</v>
      </c>
      <c r="B495" s="7" t="s">
        <v>2384</v>
      </c>
      <c r="C495" s="7" t="s">
        <v>3271</v>
      </c>
      <c r="D495" s="6" t="s">
        <v>3270</v>
      </c>
    </row>
    <row r="496" spans="1:4" ht="15.6" x14ac:dyDescent="0.3">
      <c r="A496" s="6" t="s">
        <v>1875</v>
      </c>
      <c r="B496" s="7" t="s">
        <v>2384</v>
      </c>
      <c r="C496" s="7" t="s">
        <v>3272</v>
      </c>
      <c r="D496" s="6" t="s">
        <v>3251</v>
      </c>
    </row>
    <row r="497" spans="1:4" ht="15.6" x14ac:dyDescent="0.3">
      <c r="A497" s="6" t="s">
        <v>1874</v>
      </c>
      <c r="B497" s="7" t="s">
        <v>3259</v>
      </c>
      <c r="C497" s="7" t="s">
        <v>2571</v>
      </c>
      <c r="D497" s="6" t="s">
        <v>3273</v>
      </c>
    </row>
    <row r="498" spans="1:4" ht="15.6" x14ac:dyDescent="0.3">
      <c r="A498" s="6" t="s">
        <v>1873</v>
      </c>
      <c r="B498" s="7" t="s">
        <v>2381</v>
      </c>
      <c r="C498" s="7" t="s">
        <v>3275</v>
      </c>
      <c r="D498" s="6" t="s">
        <v>3274</v>
      </c>
    </row>
    <row r="499" spans="1:4" ht="15.6" x14ac:dyDescent="0.3">
      <c r="A499" s="6" t="s">
        <v>1872</v>
      </c>
      <c r="B499" s="7" t="s">
        <v>2384</v>
      </c>
      <c r="C499" s="7" t="s">
        <v>2809</v>
      </c>
      <c r="D499" s="6" t="s">
        <v>3276</v>
      </c>
    </row>
    <row r="500" spans="1:4" ht="15.6" x14ac:dyDescent="0.3">
      <c r="A500" s="6" t="s">
        <v>1871</v>
      </c>
      <c r="B500" s="7" t="s">
        <v>2381</v>
      </c>
      <c r="C500" s="7" t="s">
        <v>3278</v>
      </c>
      <c r="D500" s="6" t="s">
        <v>3277</v>
      </c>
    </row>
    <row r="501" spans="1:4" ht="15.6" x14ac:dyDescent="0.3">
      <c r="A501" s="6" t="s">
        <v>1870</v>
      </c>
      <c r="B501" s="7" t="s">
        <v>2381</v>
      </c>
      <c r="C501" s="7" t="s">
        <v>2571</v>
      </c>
      <c r="D501" s="6" t="s">
        <v>3279</v>
      </c>
    </row>
    <row r="502" spans="1:4" ht="15.6" x14ac:dyDescent="0.3">
      <c r="A502" s="6" t="s">
        <v>1869</v>
      </c>
      <c r="B502" s="7" t="s">
        <v>2384</v>
      </c>
      <c r="C502" s="7" t="s">
        <v>3281</v>
      </c>
      <c r="D502" s="6" t="s">
        <v>3280</v>
      </c>
    </row>
    <row r="503" spans="1:4" ht="15.6" x14ac:dyDescent="0.3">
      <c r="A503" s="6" t="s">
        <v>1868</v>
      </c>
      <c r="B503" s="7" t="s">
        <v>2384</v>
      </c>
      <c r="C503" s="7" t="s">
        <v>3282</v>
      </c>
      <c r="D503" s="6" t="s">
        <v>2515</v>
      </c>
    </row>
    <row r="504" spans="1:4" ht="15.6" x14ac:dyDescent="0.3">
      <c r="A504" s="6" t="s">
        <v>1867</v>
      </c>
      <c r="B504" s="7" t="s">
        <v>2381</v>
      </c>
      <c r="C504" s="7" t="s">
        <v>3284</v>
      </c>
      <c r="D504" s="6" t="s">
        <v>3283</v>
      </c>
    </row>
    <row r="505" spans="1:4" ht="15.6" x14ac:dyDescent="0.3">
      <c r="A505" s="6" t="s">
        <v>1866</v>
      </c>
      <c r="B505" s="7" t="s">
        <v>2381</v>
      </c>
      <c r="C505" s="7" t="s">
        <v>3286</v>
      </c>
      <c r="D505" s="6" t="s">
        <v>3285</v>
      </c>
    </row>
    <row r="506" spans="1:4" ht="15.6" x14ac:dyDescent="0.3">
      <c r="A506" s="6" t="s">
        <v>1865</v>
      </c>
      <c r="B506" s="7" t="s">
        <v>2381</v>
      </c>
      <c r="C506" s="7" t="s">
        <v>2537</v>
      </c>
      <c r="D506" s="6" t="s">
        <v>3287</v>
      </c>
    </row>
    <row r="507" spans="1:4" ht="15.6" x14ac:dyDescent="0.3">
      <c r="A507" s="6" t="s">
        <v>1864</v>
      </c>
      <c r="B507" s="7" t="s">
        <v>2381</v>
      </c>
      <c r="C507" s="7" t="s">
        <v>3289</v>
      </c>
      <c r="D507" s="6" t="s">
        <v>3288</v>
      </c>
    </row>
    <row r="508" spans="1:4" ht="15.6" x14ac:dyDescent="0.3">
      <c r="A508" s="6" t="s">
        <v>1863</v>
      </c>
      <c r="B508" s="7" t="s">
        <v>2384</v>
      </c>
      <c r="C508" s="7" t="s">
        <v>3291</v>
      </c>
      <c r="D508" s="6" t="s">
        <v>3290</v>
      </c>
    </row>
    <row r="509" spans="1:4" ht="15.6" x14ac:dyDescent="0.3">
      <c r="A509" s="6" t="s">
        <v>1862</v>
      </c>
      <c r="B509" s="7" t="s">
        <v>2384</v>
      </c>
      <c r="C509" s="7" t="s">
        <v>3293</v>
      </c>
      <c r="D509" s="6" t="s">
        <v>3292</v>
      </c>
    </row>
    <row r="510" spans="1:4" ht="15.6" x14ac:dyDescent="0.3">
      <c r="A510" s="6" t="s">
        <v>1861</v>
      </c>
      <c r="B510" s="7" t="s">
        <v>2381</v>
      </c>
      <c r="C510" s="7" t="s">
        <v>3295</v>
      </c>
      <c r="D510" s="6" t="s">
        <v>3294</v>
      </c>
    </row>
    <row r="511" spans="1:4" ht="15.6" x14ac:dyDescent="0.3">
      <c r="A511" s="6" t="s">
        <v>1860</v>
      </c>
      <c r="B511" s="7" t="s">
        <v>2384</v>
      </c>
      <c r="C511" s="7" t="s">
        <v>3297</v>
      </c>
      <c r="D511" s="6" t="s">
        <v>3296</v>
      </c>
    </row>
    <row r="512" spans="1:4" ht="15.6" x14ac:dyDescent="0.3">
      <c r="A512" s="6" t="s">
        <v>1859</v>
      </c>
      <c r="B512" s="7" t="s">
        <v>2384</v>
      </c>
      <c r="C512" s="7" t="s">
        <v>3045</v>
      </c>
      <c r="D512" s="6" t="s">
        <v>3298</v>
      </c>
    </row>
    <row r="513" spans="1:4" ht="15.6" x14ac:dyDescent="0.3">
      <c r="A513" s="6" t="s">
        <v>1858</v>
      </c>
      <c r="B513" s="7" t="s">
        <v>2384</v>
      </c>
      <c r="C513" s="7" t="s">
        <v>2682</v>
      </c>
      <c r="D513" s="6" t="s">
        <v>3299</v>
      </c>
    </row>
    <row r="514" spans="1:4" ht="15.6" x14ac:dyDescent="0.3">
      <c r="A514" s="6" t="s">
        <v>1857</v>
      </c>
      <c r="B514" s="7" t="s">
        <v>2384</v>
      </c>
      <c r="C514" s="7" t="s">
        <v>3301</v>
      </c>
      <c r="D514" s="6" t="s">
        <v>3300</v>
      </c>
    </row>
    <row r="515" spans="1:4" ht="15.6" x14ac:dyDescent="0.3">
      <c r="A515" s="6" t="s">
        <v>1856</v>
      </c>
      <c r="B515" s="7" t="s">
        <v>2381</v>
      </c>
      <c r="C515" s="7" t="s">
        <v>3303</v>
      </c>
      <c r="D515" s="6" t="s">
        <v>3302</v>
      </c>
    </row>
    <row r="516" spans="1:4" ht="15.6" x14ac:dyDescent="0.3">
      <c r="A516" s="6" t="s">
        <v>1855</v>
      </c>
      <c r="B516" s="7" t="s">
        <v>2384</v>
      </c>
      <c r="C516" s="7" t="s">
        <v>3305</v>
      </c>
      <c r="D516" s="6" t="s">
        <v>3304</v>
      </c>
    </row>
    <row r="517" spans="1:4" ht="15.6" x14ac:dyDescent="0.3">
      <c r="A517" s="6" t="s">
        <v>1854</v>
      </c>
      <c r="B517" s="7" t="s">
        <v>2384</v>
      </c>
      <c r="C517" s="7" t="s">
        <v>2510</v>
      </c>
      <c r="D517" s="6" t="s">
        <v>3306</v>
      </c>
    </row>
    <row r="518" spans="1:4" ht="15.6" x14ac:dyDescent="0.3">
      <c r="A518" s="6" t="s">
        <v>1853</v>
      </c>
      <c r="B518" s="7" t="s">
        <v>2381</v>
      </c>
      <c r="C518" s="7" t="s">
        <v>2592</v>
      </c>
      <c r="D518" s="6" t="s">
        <v>3307</v>
      </c>
    </row>
    <row r="519" spans="1:4" ht="15.6" x14ac:dyDescent="0.3">
      <c r="A519" s="6" t="s">
        <v>1852</v>
      </c>
      <c r="B519" s="7" t="s">
        <v>2381</v>
      </c>
      <c r="C519" s="7" t="s">
        <v>3278</v>
      </c>
      <c r="D519" s="6" t="s">
        <v>3308</v>
      </c>
    </row>
    <row r="520" spans="1:4" ht="15.6" x14ac:dyDescent="0.3">
      <c r="A520" s="6" t="s">
        <v>1851</v>
      </c>
      <c r="B520" s="7" t="s">
        <v>2384</v>
      </c>
      <c r="C520" s="7" t="s">
        <v>3116</v>
      </c>
      <c r="D520" s="6" t="s">
        <v>3309</v>
      </c>
    </row>
    <row r="521" spans="1:4" ht="15.6" x14ac:dyDescent="0.3">
      <c r="A521" s="6" t="s">
        <v>1850</v>
      </c>
      <c r="B521" s="7" t="s">
        <v>2381</v>
      </c>
      <c r="C521" s="7" t="s">
        <v>3311</v>
      </c>
      <c r="D521" s="6" t="s">
        <v>3310</v>
      </c>
    </row>
    <row r="522" spans="1:4" ht="15.6" x14ac:dyDescent="0.3">
      <c r="A522" s="6" t="s">
        <v>1849</v>
      </c>
      <c r="B522" s="7" t="s">
        <v>2384</v>
      </c>
      <c r="C522" s="7" t="s">
        <v>3313</v>
      </c>
      <c r="D522" s="6" t="s">
        <v>3312</v>
      </c>
    </row>
    <row r="523" spans="1:4" ht="15.6" x14ac:dyDescent="0.3">
      <c r="A523" s="6" t="s">
        <v>1848</v>
      </c>
      <c r="B523" s="7" t="s">
        <v>2384</v>
      </c>
      <c r="C523" s="7" t="s">
        <v>2433</v>
      </c>
      <c r="D523" s="6" t="s">
        <v>3314</v>
      </c>
    </row>
    <row r="524" spans="1:4" ht="15.6" x14ac:dyDescent="0.3">
      <c r="A524" s="6" t="s">
        <v>1847</v>
      </c>
      <c r="B524" s="7" t="s">
        <v>2381</v>
      </c>
      <c r="C524" s="7" t="s">
        <v>3316</v>
      </c>
      <c r="D524" s="6" t="s">
        <v>3315</v>
      </c>
    </row>
    <row r="525" spans="1:4" ht="15.6" x14ac:dyDescent="0.3">
      <c r="A525" s="6" t="s">
        <v>1846</v>
      </c>
      <c r="B525" s="7" t="s">
        <v>3259</v>
      </c>
      <c r="C525" s="7" t="s">
        <v>3318</v>
      </c>
      <c r="D525" s="6" t="s">
        <v>3317</v>
      </c>
    </row>
    <row r="526" spans="1:4" ht="15.6" x14ac:dyDescent="0.3">
      <c r="A526" s="6" t="s">
        <v>1845</v>
      </c>
      <c r="B526" s="7" t="s">
        <v>2381</v>
      </c>
      <c r="C526" s="7" t="s">
        <v>3320</v>
      </c>
      <c r="D526" s="6" t="s">
        <v>3319</v>
      </c>
    </row>
    <row r="527" spans="1:4" ht="15.6" x14ac:dyDescent="0.3">
      <c r="A527" s="6" t="s">
        <v>1844</v>
      </c>
      <c r="B527" s="7" t="s">
        <v>2381</v>
      </c>
      <c r="C527" s="7" t="s">
        <v>2745</v>
      </c>
      <c r="D527" s="6" t="s">
        <v>3321</v>
      </c>
    </row>
    <row r="528" spans="1:4" ht="15.6" x14ac:dyDescent="0.3">
      <c r="A528" s="6" t="s">
        <v>1843</v>
      </c>
      <c r="B528" s="7" t="s">
        <v>3259</v>
      </c>
      <c r="C528" s="7" t="s">
        <v>3323</v>
      </c>
      <c r="D528" s="6" t="s">
        <v>3322</v>
      </c>
    </row>
    <row r="529" spans="1:4" ht="15.6" x14ac:dyDescent="0.3">
      <c r="A529" s="6" t="s">
        <v>1842</v>
      </c>
      <c r="B529" s="7" t="s">
        <v>2381</v>
      </c>
      <c r="C529" s="7" t="s">
        <v>2493</v>
      </c>
      <c r="D529" s="6" t="s">
        <v>3324</v>
      </c>
    </row>
    <row r="530" spans="1:4" ht="15.6" x14ac:dyDescent="0.3">
      <c r="A530" s="6" t="s">
        <v>1841</v>
      </c>
      <c r="B530" s="7" t="s">
        <v>2384</v>
      </c>
      <c r="C530" s="7" t="s">
        <v>2865</v>
      </c>
      <c r="D530" s="6" t="s">
        <v>3325</v>
      </c>
    </row>
    <row r="531" spans="1:4" ht="15.6" x14ac:dyDescent="0.3">
      <c r="A531" s="6" t="s">
        <v>1840</v>
      </c>
      <c r="B531" s="7" t="s">
        <v>2384</v>
      </c>
      <c r="C531" s="7" t="s">
        <v>3327</v>
      </c>
      <c r="D531" s="6" t="s">
        <v>3326</v>
      </c>
    </row>
    <row r="532" spans="1:4" ht="15.6" x14ac:dyDescent="0.3">
      <c r="A532" s="6" t="s">
        <v>1839</v>
      </c>
      <c r="B532" s="7" t="s">
        <v>2381</v>
      </c>
      <c r="C532" s="7" t="s">
        <v>3329</v>
      </c>
      <c r="D532" s="6" t="s">
        <v>3328</v>
      </c>
    </row>
    <row r="533" spans="1:4" ht="15.6" x14ac:dyDescent="0.3">
      <c r="A533" s="6" t="s">
        <v>1838</v>
      </c>
      <c r="B533" s="7" t="s">
        <v>2384</v>
      </c>
      <c r="C533" s="7" t="s">
        <v>2662</v>
      </c>
      <c r="D533" s="6" t="s">
        <v>3330</v>
      </c>
    </row>
    <row r="534" spans="1:4" ht="15.6" x14ac:dyDescent="0.3">
      <c r="A534" s="6" t="s">
        <v>1837</v>
      </c>
      <c r="B534" s="7" t="s">
        <v>2381</v>
      </c>
      <c r="C534" s="7" t="s">
        <v>3332</v>
      </c>
      <c r="D534" s="6" t="s">
        <v>3331</v>
      </c>
    </row>
    <row r="535" spans="1:4" ht="15.6" x14ac:dyDescent="0.3">
      <c r="A535" s="6" t="s">
        <v>1836</v>
      </c>
      <c r="B535" s="7" t="s">
        <v>2384</v>
      </c>
      <c r="C535" s="7" t="s">
        <v>3293</v>
      </c>
      <c r="D535" s="6" t="s">
        <v>3333</v>
      </c>
    </row>
    <row r="536" spans="1:4" ht="15.6" x14ac:dyDescent="0.3">
      <c r="A536" s="6" t="s">
        <v>1835</v>
      </c>
      <c r="B536" s="7" t="s">
        <v>2381</v>
      </c>
      <c r="C536" s="7" t="s">
        <v>3335</v>
      </c>
      <c r="D536" s="6" t="s">
        <v>3334</v>
      </c>
    </row>
    <row r="537" spans="1:4" ht="15.6" x14ac:dyDescent="0.3">
      <c r="A537" s="6" t="s">
        <v>1834</v>
      </c>
      <c r="B537" s="7" t="s">
        <v>2384</v>
      </c>
      <c r="C537" s="7" t="s">
        <v>3336</v>
      </c>
      <c r="D537" s="6" t="s">
        <v>2515</v>
      </c>
    </row>
    <row r="538" spans="1:4" ht="15.6" x14ac:dyDescent="0.3">
      <c r="A538" s="6" t="s">
        <v>1833</v>
      </c>
      <c r="B538" s="7" t="s">
        <v>2381</v>
      </c>
      <c r="C538" s="7" t="s">
        <v>3338</v>
      </c>
      <c r="D538" s="6" t="s">
        <v>3337</v>
      </c>
    </row>
    <row r="539" spans="1:4" ht="15.6" x14ac:dyDescent="0.3">
      <c r="A539" s="6" t="s">
        <v>1832</v>
      </c>
      <c r="B539" s="7" t="s">
        <v>2381</v>
      </c>
      <c r="C539" s="7" t="s">
        <v>3340</v>
      </c>
      <c r="D539" s="6" t="s">
        <v>3339</v>
      </c>
    </row>
    <row r="540" spans="1:4" ht="15.6" x14ac:dyDescent="0.3">
      <c r="A540" s="6" t="s">
        <v>1831</v>
      </c>
      <c r="B540" s="7" t="s">
        <v>2381</v>
      </c>
      <c r="C540" s="7" t="s">
        <v>3329</v>
      </c>
      <c r="D540" s="6" t="s">
        <v>3341</v>
      </c>
    </row>
    <row r="541" spans="1:4" ht="15.6" x14ac:dyDescent="0.3">
      <c r="A541" s="6" t="s">
        <v>1830</v>
      </c>
      <c r="B541" s="7" t="s">
        <v>2384</v>
      </c>
      <c r="C541" s="7" t="s">
        <v>2510</v>
      </c>
      <c r="D541" s="6" t="s">
        <v>3342</v>
      </c>
    </row>
    <row r="542" spans="1:4" ht="15.6" x14ac:dyDescent="0.3">
      <c r="A542" s="6" t="s">
        <v>1829</v>
      </c>
      <c r="B542" s="7" t="s">
        <v>2384</v>
      </c>
      <c r="C542" s="7" t="s">
        <v>3344</v>
      </c>
      <c r="D542" s="6" t="s">
        <v>3343</v>
      </c>
    </row>
    <row r="543" spans="1:4" ht="15.6" x14ac:dyDescent="0.3">
      <c r="A543" s="6" t="s">
        <v>1828</v>
      </c>
      <c r="B543" s="7" t="s">
        <v>2384</v>
      </c>
      <c r="C543" s="7" t="s">
        <v>3346</v>
      </c>
      <c r="D543" s="6" t="s">
        <v>3345</v>
      </c>
    </row>
    <row r="544" spans="1:4" ht="15.6" x14ac:dyDescent="0.3">
      <c r="A544" s="6" t="s">
        <v>1827</v>
      </c>
      <c r="B544" s="7" t="s">
        <v>2381</v>
      </c>
      <c r="C544" s="7" t="s">
        <v>2817</v>
      </c>
      <c r="D544" s="6" t="s">
        <v>3347</v>
      </c>
    </row>
    <row r="545" spans="1:4" ht="15.6" x14ac:dyDescent="0.3">
      <c r="A545" s="6" t="s">
        <v>1826</v>
      </c>
      <c r="B545" s="7" t="s">
        <v>2381</v>
      </c>
      <c r="C545" s="7" t="s">
        <v>3349</v>
      </c>
      <c r="D545" s="6" t="s">
        <v>3348</v>
      </c>
    </row>
    <row r="546" spans="1:4" ht="15.6" x14ac:dyDescent="0.3">
      <c r="A546" s="6" t="s">
        <v>1825</v>
      </c>
      <c r="B546" s="7" t="s">
        <v>3259</v>
      </c>
      <c r="C546" s="7" t="s">
        <v>3351</v>
      </c>
      <c r="D546" s="6" t="s">
        <v>3350</v>
      </c>
    </row>
    <row r="547" spans="1:4" ht="15.6" x14ac:dyDescent="0.3">
      <c r="A547" s="6" t="s">
        <v>1824</v>
      </c>
      <c r="B547" s="7" t="s">
        <v>2384</v>
      </c>
      <c r="C547" s="7" t="s">
        <v>3075</v>
      </c>
      <c r="D547" s="6" t="s">
        <v>3352</v>
      </c>
    </row>
    <row r="548" spans="1:4" ht="15.6" x14ac:dyDescent="0.3">
      <c r="A548" s="6" t="s">
        <v>1823</v>
      </c>
      <c r="B548" s="7" t="s">
        <v>2381</v>
      </c>
      <c r="C548" s="7" t="s">
        <v>3354</v>
      </c>
      <c r="D548" s="6" t="s">
        <v>3353</v>
      </c>
    </row>
    <row r="549" spans="1:4" ht="15.6" x14ac:dyDescent="0.3">
      <c r="A549" s="6" t="s">
        <v>1822</v>
      </c>
      <c r="B549" s="7" t="s">
        <v>2384</v>
      </c>
      <c r="C549" s="7" t="s">
        <v>3356</v>
      </c>
      <c r="D549" s="6" t="s">
        <v>3355</v>
      </c>
    </row>
    <row r="550" spans="1:4" ht="15.6" x14ac:dyDescent="0.3">
      <c r="A550" s="6" t="s">
        <v>1821</v>
      </c>
      <c r="B550" s="7" t="s">
        <v>2384</v>
      </c>
      <c r="C550" s="7" t="s">
        <v>3358</v>
      </c>
      <c r="D550" s="6" t="s">
        <v>3357</v>
      </c>
    </row>
    <row r="551" spans="1:4" ht="15.6" x14ac:dyDescent="0.3">
      <c r="A551" s="6" t="s">
        <v>1820</v>
      </c>
      <c r="B551" s="7" t="s">
        <v>2384</v>
      </c>
      <c r="C551" s="7" t="s">
        <v>3360</v>
      </c>
      <c r="D551" s="6" t="s">
        <v>3359</v>
      </c>
    </row>
    <row r="552" spans="1:4" ht="15.6" x14ac:dyDescent="0.3">
      <c r="A552" s="6" t="s">
        <v>1819</v>
      </c>
      <c r="B552" s="7" t="s">
        <v>2381</v>
      </c>
      <c r="C552" s="7" t="s">
        <v>3362</v>
      </c>
      <c r="D552" s="6" t="s">
        <v>3361</v>
      </c>
    </row>
    <row r="553" spans="1:4" ht="15.6" x14ac:dyDescent="0.3">
      <c r="A553" s="6" t="s">
        <v>1818</v>
      </c>
      <c r="B553" s="7" t="s">
        <v>2384</v>
      </c>
      <c r="C553" s="7" t="s">
        <v>3234</v>
      </c>
      <c r="D553" s="6" t="s">
        <v>2725</v>
      </c>
    </row>
    <row r="554" spans="1:4" ht="15.6" x14ac:dyDescent="0.3">
      <c r="A554" s="6" t="s">
        <v>1817</v>
      </c>
      <c r="B554" s="7" t="s">
        <v>2384</v>
      </c>
      <c r="C554" s="7" t="s">
        <v>3364</v>
      </c>
      <c r="D554" s="6" t="s">
        <v>3363</v>
      </c>
    </row>
    <row r="555" spans="1:4" ht="15.6" x14ac:dyDescent="0.3">
      <c r="A555" s="6" t="s">
        <v>1816</v>
      </c>
      <c r="B555" s="7" t="s">
        <v>2381</v>
      </c>
      <c r="C555" s="7" t="s">
        <v>3366</v>
      </c>
      <c r="D555" s="6" t="s">
        <v>3365</v>
      </c>
    </row>
    <row r="556" spans="1:4" ht="15.6" x14ac:dyDescent="0.3">
      <c r="A556" s="6" t="s">
        <v>1815</v>
      </c>
      <c r="B556" s="7" t="s">
        <v>2384</v>
      </c>
      <c r="C556" s="7" t="s">
        <v>2576</v>
      </c>
      <c r="D556" s="6" t="s">
        <v>3367</v>
      </c>
    </row>
    <row r="557" spans="1:4" ht="15.6" x14ac:dyDescent="0.3">
      <c r="A557" s="6" t="s">
        <v>1814</v>
      </c>
      <c r="B557" s="7" t="s">
        <v>2384</v>
      </c>
      <c r="C557" s="7" t="s">
        <v>3369</v>
      </c>
      <c r="D557" s="6" t="s">
        <v>3368</v>
      </c>
    </row>
    <row r="558" spans="1:4" ht="15.6" x14ac:dyDescent="0.3">
      <c r="A558" s="6" t="s">
        <v>1813</v>
      </c>
      <c r="B558" s="7" t="s">
        <v>2381</v>
      </c>
      <c r="C558" s="7" t="s">
        <v>3371</v>
      </c>
      <c r="D558" s="6" t="s">
        <v>3370</v>
      </c>
    </row>
    <row r="559" spans="1:4" ht="15.6" x14ac:dyDescent="0.3">
      <c r="A559" s="6" t="s">
        <v>1812</v>
      </c>
      <c r="B559" s="7" t="s">
        <v>2384</v>
      </c>
      <c r="C559" s="7" t="s">
        <v>2563</v>
      </c>
      <c r="D559" s="6" t="s">
        <v>3372</v>
      </c>
    </row>
    <row r="560" spans="1:4" ht="15.6" x14ac:dyDescent="0.3">
      <c r="A560" s="6" t="s">
        <v>1811</v>
      </c>
      <c r="B560" s="7" t="s">
        <v>2381</v>
      </c>
      <c r="C560" s="7" t="s">
        <v>3244</v>
      </c>
      <c r="D560" s="6" t="s">
        <v>3373</v>
      </c>
    </row>
    <row r="561" spans="1:4" ht="15.6" x14ac:dyDescent="0.3">
      <c r="A561" s="6" t="s">
        <v>1810</v>
      </c>
      <c r="B561" s="7" t="s">
        <v>2384</v>
      </c>
      <c r="C561" s="7" t="s">
        <v>3375</v>
      </c>
      <c r="D561" s="6" t="s">
        <v>3374</v>
      </c>
    </row>
    <row r="562" spans="1:4" ht="15.6" x14ac:dyDescent="0.3">
      <c r="A562" s="6" t="s">
        <v>1809</v>
      </c>
      <c r="B562" s="7" t="s">
        <v>2381</v>
      </c>
      <c r="C562" s="7" t="s">
        <v>3377</v>
      </c>
      <c r="D562" s="6" t="s">
        <v>3376</v>
      </c>
    </row>
    <row r="563" spans="1:4" ht="15.6" x14ac:dyDescent="0.3">
      <c r="A563" s="6" t="s">
        <v>1808</v>
      </c>
      <c r="B563" s="7" t="s">
        <v>2384</v>
      </c>
      <c r="C563" s="7" t="s">
        <v>3379</v>
      </c>
      <c r="D563" s="6" t="s">
        <v>3378</v>
      </c>
    </row>
    <row r="564" spans="1:4" ht="15.6" x14ac:dyDescent="0.3">
      <c r="A564" s="6" t="s">
        <v>1807</v>
      </c>
      <c r="B564" s="7" t="s">
        <v>2384</v>
      </c>
      <c r="C564" s="7" t="s">
        <v>3381</v>
      </c>
      <c r="D564" s="6" t="s">
        <v>3380</v>
      </c>
    </row>
    <row r="565" spans="1:4" ht="15.6" x14ac:dyDescent="0.3">
      <c r="A565" s="6" t="s">
        <v>1806</v>
      </c>
      <c r="B565" s="7" t="s">
        <v>2381</v>
      </c>
      <c r="C565" s="7" t="s">
        <v>3383</v>
      </c>
      <c r="D565" s="6" t="s">
        <v>3382</v>
      </c>
    </row>
    <row r="566" spans="1:4" ht="15.6" x14ac:dyDescent="0.3">
      <c r="A566" s="6" t="s">
        <v>1805</v>
      </c>
      <c r="B566" s="7" t="s">
        <v>3259</v>
      </c>
      <c r="C566" s="7" t="s">
        <v>3329</v>
      </c>
      <c r="D566" s="6" t="s">
        <v>3384</v>
      </c>
    </row>
    <row r="567" spans="1:4" ht="15.6" x14ac:dyDescent="0.3">
      <c r="A567" s="6" t="s">
        <v>1804</v>
      </c>
      <c r="B567" s="7" t="s">
        <v>2384</v>
      </c>
      <c r="C567" s="7" t="s">
        <v>3386</v>
      </c>
      <c r="D567" s="6" t="s">
        <v>3385</v>
      </c>
    </row>
    <row r="568" spans="1:4" ht="15.6" x14ac:dyDescent="0.3">
      <c r="A568" s="6" t="s">
        <v>1803</v>
      </c>
      <c r="B568" s="7" t="s">
        <v>2381</v>
      </c>
      <c r="C568" s="7" t="s">
        <v>3388</v>
      </c>
      <c r="D568" s="6" t="s">
        <v>3387</v>
      </c>
    </row>
    <row r="569" spans="1:4" ht="15.6" x14ac:dyDescent="0.3">
      <c r="A569" s="6" t="s">
        <v>1802</v>
      </c>
      <c r="B569" s="7" t="s">
        <v>2381</v>
      </c>
      <c r="C569" s="7" t="s">
        <v>3390</v>
      </c>
      <c r="D569" s="6" t="s">
        <v>3389</v>
      </c>
    </row>
    <row r="570" spans="1:4" ht="15.6" x14ac:dyDescent="0.3">
      <c r="A570" s="6" t="s">
        <v>1801</v>
      </c>
      <c r="B570" s="7" t="s">
        <v>2381</v>
      </c>
      <c r="C570" s="7" t="s">
        <v>3392</v>
      </c>
      <c r="D570" s="6" t="s">
        <v>3391</v>
      </c>
    </row>
    <row r="571" spans="1:4" ht="15.6" x14ac:dyDescent="0.3">
      <c r="A571" s="6" t="s">
        <v>1800</v>
      </c>
      <c r="B571" s="7" t="s">
        <v>2384</v>
      </c>
      <c r="C571" s="7" t="s">
        <v>3394</v>
      </c>
      <c r="D571" s="6" t="s">
        <v>3393</v>
      </c>
    </row>
    <row r="572" spans="1:4" ht="15.6" x14ac:dyDescent="0.3">
      <c r="A572" s="6" t="s">
        <v>1799</v>
      </c>
      <c r="B572" s="7" t="s">
        <v>2384</v>
      </c>
      <c r="C572" s="7" t="s">
        <v>3396</v>
      </c>
      <c r="D572" s="6" t="s">
        <v>3395</v>
      </c>
    </row>
    <row r="573" spans="1:4" ht="15.6" x14ac:dyDescent="0.3">
      <c r="A573" s="6" t="s">
        <v>1798</v>
      </c>
      <c r="B573" s="7" t="s">
        <v>2384</v>
      </c>
      <c r="C573" s="7" t="s">
        <v>2767</v>
      </c>
      <c r="D573" s="6" t="s">
        <v>3397</v>
      </c>
    </row>
    <row r="574" spans="1:4" ht="15.6" x14ac:dyDescent="0.3">
      <c r="A574" s="6" t="s">
        <v>1797</v>
      </c>
      <c r="B574" s="7" t="s">
        <v>3259</v>
      </c>
      <c r="C574" s="7" t="s">
        <v>3399</v>
      </c>
      <c r="D574" s="6" t="s">
        <v>3398</v>
      </c>
    </row>
    <row r="575" spans="1:4" ht="15.6" x14ac:dyDescent="0.3">
      <c r="A575" s="6" t="s">
        <v>1796</v>
      </c>
      <c r="B575" s="7" t="s">
        <v>2384</v>
      </c>
      <c r="C575" s="7" t="s">
        <v>3401</v>
      </c>
      <c r="D575" s="6" t="s">
        <v>3400</v>
      </c>
    </row>
    <row r="576" spans="1:4" ht="15.6" x14ac:dyDescent="0.3">
      <c r="A576" s="6" t="s">
        <v>1795</v>
      </c>
      <c r="B576" s="7" t="s">
        <v>2384</v>
      </c>
      <c r="C576" s="7" t="s">
        <v>3403</v>
      </c>
      <c r="D576" s="6" t="s">
        <v>3402</v>
      </c>
    </row>
    <row r="577" spans="1:4" ht="15.6" x14ac:dyDescent="0.3">
      <c r="A577" s="6" t="s">
        <v>1794</v>
      </c>
      <c r="B577" s="7" t="s">
        <v>2381</v>
      </c>
      <c r="C577" s="7" t="s">
        <v>3405</v>
      </c>
      <c r="D577" s="6" t="s">
        <v>3404</v>
      </c>
    </row>
    <row r="578" spans="1:4" ht="15.6" x14ac:dyDescent="0.3">
      <c r="A578" s="6" t="s">
        <v>1793</v>
      </c>
      <c r="B578" s="7" t="s">
        <v>3259</v>
      </c>
      <c r="C578" s="7" t="s">
        <v>2618</v>
      </c>
      <c r="D578" s="6" t="s">
        <v>3406</v>
      </c>
    </row>
    <row r="579" spans="1:4" ht="15.6" x14ac:dyDescent="0.3">
      <c r="A579" s="6" t="s">
        <v>1792</v>
      </c>
      <c r="B579" s="7" t="s">
        <v>2384</v>
      </c>
      <c r="C579" s="7" t="s">
        <v>3408</v>
      </c>
      <c r="D579" s="6" t="s">
        <v>3407</v>
      </c>
    </row>
    <row r="580" spans="1:4" ht="15.6" x14ac:dyDescent="0.3">
      <c r="A580" s="6" t="s">
        <v>1791</v>
      </c>
      <c r="B580" s="7" t="s">
        <v>2381</v>
      </c>
      <c r="C580" s="7" t="s">
        <v>3410</v>
      </c>
      <c r="D580" s="6" t="s">
        <v>3409</v>
      </c>
    </row>
    <row r="581" spans="1:4" ht="15.6" x14ac:dyDescent="0.3">
      <c r="A581" s="6" t="s">
        <v>1790</v>
      </c>
      <c r="B581" s="7" t="s">
        <v>2381</v>
      </c>
      <c r="C581" s="7" t="s">
        <v>3412</v>
      </c>
      <c r="D581" s="6" t="s">
        <v>3411</v>
      </c>
    </row>
    <row r="582" spans="1:4" ht="15.6" x14ac:dyDescent="0.3">
      <c r="A582" s="6" t="s">
        <v>1789</v>
      </c>
      <c r="B582" s="7" t="s">
        <v>2384</v>
      </c>
      <c r="C582" s="7" t="s">
        <v>3414</v>
      </c>
      <c r="D582" s="6" t="s">
        <v>3413</v>
      </c>
    </row>
    <row r="583" spans="1:4" ht="15.6" x14ac:dyDescent="0.3">
      <c r="A583" s="6" t="s">
        <v>1788</v>
      </c>
      <c r="B583" s="7" t="s">
        <v>2384</v>
      </c>
      <c r="C583" s="7" t="s">
        <v>2387</v>
      </c>
      <c r="D583" s="6" t="s">
        <v>3415</v>
      </c>
    </row>
    <row r="584" spans="1:4" ht="15.6" x14ac:dyDescent="0.3">
      <c r="A584" s="6" t="s">
        <v>1787</v>
      </c>
      <c r="B584" s="7" t="s">
        <v>2381</v>
      </c>
      <c r="C584" s="7" t="s">
        <v>3417</v>
      </c>
      <c r="D584" s="6" t="s">
        <v>3416</v>
      </c>
    </row>
    <row r="585" spans="1:4" ht="15.6" x14ac:dyDescent="0.3">
      <c r="A585" s="6" t="s">
        <v>1786</v>
      </c>
      <c r="B585" s="7" t="s">
        <v>2384</v>
      </c>
      <c r="C585" s="7" t="s">
        <v>3138</v>
      </c>
      <c r="D585" s="6" t="s">
        <v>3418</v>
      </c>
    </row>
    <row r="586" spans="1:4" ht="15.6" x14ac:dyDescent="0.3">
      <c r="A586" s="6" t="s">
        <v>1785</v>
      </c>
      <c r="B586" s="7" t="s">
        <v>2381</v>
      </c>
      <c r="C586" s="7" t="s">
        <v>3420</v>
      </c>
      <c r="D586" s="6" t="s">
        <v>3419</v>
      </c>
    </row>
    <row r="587" spans="1:4" ht="15.6" x14ac:dyDescent="0.3">
      <c r="A587" s="6" t="s">
        <v>1784</v>
      </c>
      <c r="B587" s="7" t="s">
        <v>2381</v>
      </c>
      <c r="C587" s="7" t="s">
        <v>3054</v>
      </c>
      <c r="D587" s="6" t="s">
        <v>3421</v>
      </c>
    </row>
    <row r="588" spans="1:4" ht="15.6" x14ac:dyDescent="0.3">
      <c r="A588" s="6" t="s">
        <v>1783</v>
      </c>
      <c r="B588" s="7" t="s">
        <v>2381</v>
      </c>
      <c r="C588" s="7" t="s">
        <v>3423</v>
      </c>
      <c r="D588" s="6" t="s">
        <v>3422</v>
      </c>
    </row>
    <row r="589" spans="1:4" ht="15.6" x14ac:dyDescent="0.3">
      <c r="A589" s="6" t="s">
        <v>1782</v>
      </c>
      <c r="B589" s="7" t="s">
        <v>2381</v>
      </c>
      <c r="C589" s="7" t="s">
        <v>3425</v>
      </c>
      <c r="D589" s="6" t="s">
        <v>3424</v>
      </c>
    </row>
    <row r="590" spans="1:4" ht="15.6" x14ac:dyDescent="0.3">
      <c r="A590" s="6" t="s">
        <v>1781</v>
      </c>
      <c r="B590" s="7" t="s">
        <v>3259</v>
      </c>
      <c r="C590" s="7" t="s">
        <v>3426</v>
      </c>
      <c r="D590" s="6" t="s">
        <v>2534</v>
      </c>
    </row>
    <row r="591" spans="1:4" ht="15.6" x14ac:dyDescent="0.3">
      <c r="A591" s="6" t="s">
        <v>1780</v>
      </c>
      <c r="B591" s="7" t="s">
        <v>2381</v>
      </c>
      <c r="C591" s="7" t="s">
        <v>3428</v>
      </c>
      <c r="D591" s="6" t="s">
        <v>3427</v>
      </c>
    </row>
    <row r="592" spans="1:4" ht="15.6" x14ac:dyDescent="0.3">
      <c r="A592" s="6" t="s">
        <v>1779</v>
      </c>
      <c r="B592" s="7" t="s">
        <v>2384</v>
      </c>
      <c r="C592" s="7" t="s">
        <v>2871</v>
      </c>
      <c r="D592" s="6" t="s">
        <v>3429</v>
      </c>
    </row>
    <row r="593" spans="1:4" ht="15.6" x14ac:dyDescent="0.3">
      <c r="A593" s="6" t="s">
        <v>1778</v>
      </c>
      <c r="B593" s="7" t="s">
        <v>2381</v>
      </c>
      <c r="C593" s="7" t="s">
        <v>3430</v>
      </c>
      <c r="D593" s="6" t="s">
        <v>2511</v>
      </c>
    </row>
    <row r="594" spans="1:4" ht="15.6" x14ac:dyDescent="0.3">
      <c r="A594" s="6" t="s">
        <v>1777</v>
      </c>
      <c r="B594" s="7" t="s">
        <v>2381</v>
      </c>
      <c r="C594" s="7" t="s">
        <v>3432</v>
      </c>
      <c r="D594" s="6" t="s">
        <v>3431</v>
      </c>
    </row>
    <row r="595" spans="1:4" ht="15.6" x14ac:dyDescent="0.3">
      <c r="A595" s="6" t="s">
        <v>1776</v>
      </c>
      <c r="B595" s="7" t="s">
        <v>3259</v>
      </c>
      <c r="C595" s="7" t="s">
        <v>3434</v>
      </c>
      <c r="D595" s="6" t="s">
        <v>3433</v>
      </c>
    </row>
    <row r="596" spans="1:4" ht="15.6" x14ac:dyDescent="0.3">
      <c r="A596" s="6" t="s">
        <v>1775</v>
      </c>
      <c r="B596" s="7" t="s">
        <v>2381</v>
      </c>
      <c r="C596" s="7" t="s">
        <v>3436</v>
      </c>
      <c r="D596" s="6" t="s">
        <v>3435</v>
      </c>
    </row>
    <row r="597" spans="1:4" ht="15.6" x14ac:dyDescent="0.3">
      <c r="A597" s="6" t="s">
        <v>1774</v>
      </c>
      <c r="B597" s="7" t="s">
        <v>2384</v>
      </c>
      <c r="C597" s="7" t="s">
        <v>3438</v>
      </c>
      <c r="D597" s="6" t="s">
        <v>3437</v>
      </c>
    </row>
    <row r="598" spans="1:4" ht="15.6" x14ac:dyDescent="0.3">
      <c r="A598" s="6" t="s">
        <v>1773</v>
      </c>
      <c r="B598" s="7" t="s">
        <v>2384</v>
      </c>
      <c r="C598" s="7" t="s">
        <v>3440</v>
      </c>
      <c r="D598" s="6" t="s">
        <v>3439</v>
      </c>
    </row>
    <row r="599" spans="1:4" ht="15.6" x14ac:dyDescent="0.3">
      <c r="A599" s="6" t="s">
        <v>1772</v>
      </c>
      <c r="B599" s="7" t="s">
        <v>2381</v>
      </c>
      <c r="C599" s="7" t="s">
        <v>3442</v>
      </c>
      <c r="D599" s="6" t="s">
        <v>3441</v>
      </c>
    </row>
    <row r="600" spans="1:4" ht="15.6" x14ac:dyDescent="0.3">
      <c r="A600" s="6" t="s">
        <v>1771</v>
      </c>
      <c r="B600" s="7" t="s">
        <v>2381</v>
      </c>
      <c r="C600" s="7" t="s">
        <v>3444</v>
      </c>
      <c r="D600" s="6" t="s">
        <v>3443</v>
      </c>
    </row>
    <row r="601" spans="1:4" ht="15.6" x14ac:dyDescent="0.3">
      <c r="A601" s="6" t="s">
        <v>1770</v>
      </c>
      <c r="B601" s="7" t="s">
        <v>2384</v>
      </c>
      <c r="C601" s="7" t="s">
        <v>3446</v>
      </c>
      <c r="D601" s="6" t="s">
        <v>3445</v>
      </c>
    </row>
    <row r="602" spans="1:4" ht="15.6" x14ac:dyDescent="0.3">
      <c r="A602" s="6" t="s">
        <v>1769</v>
      </c>
      <c r="B602" s="7" t="s">
        <v>2381</v>
      </c>
      <c r="C602" s="7" t="s">
        <v>3448</v>
      </c>
      <c r="D602" s="6" t="s">
        <v>3447</v>
      </c>
    </row>
    <row r="603" spans="1:4" ht="15.6" x14ac:dyDescent="0.3">
      <c r="A603" s="6" t="s">
        <v>1768</v>
      </c>
      <c r="B603" s="7" t="s">
        <v>3259</v>
      </c>
      <c r="C603" s="7" t="s">
        <v>2753</v>
      </c>
      <c r="D603" s="6" t="s">
        <v>3449</v>
      </c>
    </row>
    <row r="604" spans="1:4" ht="15.6" x14ac:dyDescent="0.3">
      <c r="A604" s="6" t="s">
        <v>1767</v>
      </c>
      <c r="B604" s="7" t="s">
        <v>3259</v>
      </c>
      <c r="C604" s="7" t="s">
        <v>3451</v>
      </c>
      <c r="D604" s="6" t="s">
        <v>3450</v>
      </c>
    </row>
    <row r="605" spans="1:4" ht="15.6" x14ac:dyDescent="0.3">
      <c r="A605" s="6" t="s">
        <v>1766</v>
      </c>
      <c r="B605" s="7" t="s">
        <v>2384</v>
      </c>
      <c r="C605" s="7" t="s">
        <v>3414</v>
      </c>
      <c r="D605" s="6" t="s">
        <v>3452</v>
      </c>
    </row>
    <row r="606" spans="1:4" ht="15.6" x14ac:dyDescent="0.3">
      <c r="A606" s="6" t="s">
        <v>1765</v>
      </c>
      <c r="B606" s="7" t="s">
        <v>2384</v>
      </c>
      <c r="C606" s="7" t="s">
        <v>3453</v>
      </c>
      <c r="D606" s="6" t="s">
        <v>2604</v>
      </c>
    </row>
    <row r="607" spans="1:4" ht="15.6" x14ac:dyDescent="0.3">
      <c r="A607" s="6" t="s">
        <v>1764</v>
      </c>
      <c r="B607" s="7" t="s">
        <v>2384</v>
      </c>
      <c r="C607" s="7" t="s">
        <v>3455</v>
      </c>
      <c r="D607" s="6" t="s">
        <v>3454</v>
      </c>
    </row>
    <row r="608" spans="1:4" ht="15.6" x14ac:dyDescent="0.3">
      <c r="A608" s="6" t="s">
        <v>1763</v>
      </c>
      <c r="B608" s="7" t="s">
        <v>2384</v>
      </c>
      <c r="C608" s="7" t="s">
        <v>3457</v>
      </c>
      <c r="D608" s="6" t="s">
        <v>3456</v>
      </c>
    </row>
    <row r="609" spans="1:4" ht="15.6" x14ac:dyDescent="0.3">
      <c r="A609" s="6" t="s">
        <v>1762</v>
      </c>
      <c r="B609" s="7" t="s">
        <v>2384</v>
      </c>
      <c r="C609" s="7" t="s">
        <v>3459</v>
      </c>
      <c r="D609" s="6" t="s">
        <v>3458</v>
      </c>
    </row>
    <row r="610" spans="1:4" ht="15.6" x14ac:dyDescent="0.3">
      <c r="A610" s="6" t="s">
        <v>1761</v>
      </c>
      <c r="B610" s="7" t="s">
        <v>2384</v>
      </c>
      <c r="C610" s="7" t="s">
        <v>3461</v>
      </c>
      <c r="D610" s="6" t="s">
        <v>3460</v>
      </c>
    </row>
    <row r="611" spans="1:4" ht="15.6" x14ac:dyDescent="0.3">
      <c r="A611" s="6" t="s">
        <v>1760</v>
      </c>
      <c r="B611" s="7" t="s">
        <v>3259</v>
      </c>
      <c r="C611" s="7" t="s">
        <v>3463</v>
      </c>
      <c r="D611" s="6" t="s">
        <v>3462</v>
      </c>
    </row>
    <row r="612" spans="1:4" ht="15.6" x14ac:dyDescent="0.3">
      <c r="A612" s="6" t="s">
        <v>1759</v>
      </c>
      <c r="B612" s="7" t="s">
        <v>2384</v>
      </c>
      <c r="C612" s="7" t="s">
        <v>3465</v>
      </c>
      <c r="D612" s="6" t="s">
        <v>3464</v>
      </c>
    </row>
    <row r="613" spans="1:4" ht="15.6" x14ac:dyDescent="0.3">
      <c r="A613" s="6" t="s">
        <v>1758</v>
      </c>
      <c r="B613" s="7" t="s">
        <v>2381</v>
      </c>
      <c r="C613" s="7" t="s">
        <v>2873</v>
      </c>
      <c r="D613" s="6" t="s">
        <v>3466</v>
      </c>
    </row>
    <row r="614" spans="1:4" ht="15.6" x14ac:dyDescent="0.3">
      <c r="A614" s="6" t="s">
        <v>1757</v>
      </c>
      <c r="B614" s="7" t="s">
        <v>2381</v>
      </c>
      <c r="C614" s="7" t="s">
        <v>3468</v>
      </c>
      <c r="D614" s="6" t="s">
        <v>3467</v>
      </c>
    </row>
    <row r="615" spans="1:4" ht="15.6" x14ac:dyDescent="0.3">
      <c r="A615" s="6" t="s">
        <v>1756</v>
      </c>
      <c r="B615" s="7" t="s">
        <v>2384</v>
      </c>
      <c r="C615" s="7" t="s">
        <v>3470</v>
      </c>
      <c r="D615" s="6" t="s">
        <v>3469</v>
      </c>
    </row>
    <row r="616" spans="1:4" ht="15.6" x14ac:dyDescent="0.3">
      <c r="A616" s="6" t="s">
        <v>1755</v>
      </c>
      <c r="B616" s="7" t="s">
        <v>2381</v>
      </c>
      <c r="C616" s="7" t="s">
        <v>3472</v>
      </c>
      <c r="D616" s="6" t="s">
        <v>3471</v>
      </c>
    </row>
    <row r="617" spans="1:4" ht="15.6" x14ac:dyDescent="0.3">
      <c r="A617" s="6" t="s">
        <v>1754</v>
      </c>
      <c r="B617" s="7" t="s">
        <v>2381</v>
      </c>
      <c r="C617" s="7" t="s">
        <v>3473</v>
      </c>
      <c r="D617" s="6" t="s">
        <v>2517</v>
      </c>
    </row>
    <row r="618" spans="1:4" ht="15.6" x14ac:dyDescent="0.3">
      <c r="A618" s="6" t="s">
        <v>1753</v>
      </c>
      <c r="B618" s="7" t="s">
        <v>3259</v>
      </c>
      <c r="C618" s="7" t="s">
        <v>2745</v>
      </c>
      <c r="D618" s="6" t="s">
        <v>2910</v>
      </c>
    </row>
    <row r="619" spans="1:4" ht="15.6" x14ac:dyDescent="0.3">
      <c r="A619" s="6" t="s">
        <v>1752</v>
      </c>
      <c r="B619" s="7" t="s">
        <v>2381</v>
      </c>
      <c r="C619" s="7" t="s">
        <v>2738</v>
      </c>
      <c r="D619" s="6" t="s">
        <v>3474</v>
      </c>
    </row>
    <row r="620" spans="1:4" ht="15.6" x14ac:dyDescent="0.3">
      <c r="A620" s="6" t="s">
        <v>1751</v>
      </c>
      <c r="B620" s="7" t="s">
        <v>2381</v>
      </c>
      <c r="C620" s="7" t="s">
        <v>2833</v>
      </c>
      <c r="D620" s="6" t="s">
        <v>3475</v>
      </c>
    </row>
    <row r="621" spans="1:4" ht="15.6" x14ac:dyDescent="0.3">
      <c r="A621" s="6" t="s">
        <v>1750</v>
      </c>
      <c r="B621" s="7" t="s">
        <v>2381</v>
      </c>
      <c r="C621" s="7" t="s">
        <v>3477</v>
      </c>
      <c r="D621" s="6" t="s">
        <v>3476</v>
      </c>
    </row>
    <row r="622" spans="1:4" ht="15.6" x14ac:dyDescent="0.3">
      <c r="A622" s="6" t="s">
        <v>1749</v>
      </c>
      <c r="B622" s="7" t="s">
        <v>3259</v>
      </c>
      <c r="C622" s="7" t="s">
        <v>3479</v>
      </c>
      <c r="D622" s="6" t="s">
        <v>3478</v>
      </c>
    </row>
    <row r="623" spans="1:4" ht="15.6" x14ac:dyDescent="0.3">
      <c r="A623" s="6" t="s">
        <v>1748</v>
      </c>
      <c r="B623" s="7" t="s">
        <v>2384</v>
      </c>
      <c r="C623" s="7" t="s">
        <v>3481</v>
      </c>
      <c r="D623" s="6" t="s">
        <v>3480</v>
      </c>
    </row>
    <row r="624" spans="1:4" ht="15.6" x14ac:dyDescent="0.3">
      <c r="A624" s="6" t="s">
        <v>1747</v>
      </c>
      <c r="B624" s="7" t="s">
        <v>2381</v>
      </c>
      <c r="C624" s="7" t="s">
        <v>3483</v>
      </c>
      <c r="D624" s="6" t="s">
        <v>3482</v>
      </c>
    </row>
    <row r="625" spans="1:4" ht="15.6" x14ac:dyDescent="0.3">
      <c r="A625" s="6" t="s">
        <v>1746</v>
      </c>
      <c r="B625" s="7" t="s">
        <v>2384</v>
      </c>
      <c r="C625" s="7" t="s">
        <v>3485</v>
      </c>
      <c r="D625" s="6" t="s">
        <v>3484</v>
      </c>
    </row>
    <row r="626" spans="1:4" ht="15.6" x14ac:dyDescent="0.3">
      <c r="A626" s="6" t="s">
        <v>1745</v>
      </c>
      <c r="B626" s="7" t="s">
        <v>2384</v>
      </c>
      <c r="C626" s="7" t="s">
        <v>3487</v>
      </c>
      <c r="D626" s="6" t="s">
        <v>3486</v>
      </c>
    </row>
    <row r="627" spans="1:4" ht="15.6" x14ac:dyDescent="0.3">
      <c r="A627" s="6" t="s">
        <v>1744</v>
      </c>
      <c r="B627" s="7" t="s">
        <v>2384</v>
      </c>
      <c r="C627" s="7" t="s">
        <v>3489</v>
      </c>
      <c r="D627" s="6" t="s">
        <v>3488</v>
      </c>
    </row>
    <row r="628" spans="1:4" ht="15.6" x14ac:dyDescent="0.3">
      <c r="A628" s="6" t="s">
        <v>1743</v>
      </c>
      <c r="B628" s="7" t="s">
        <v>2384</v>
      </c>
      <c r="C628" s="7" t="s">
        <v>3491</v>
      </c>
      <c r="D628" s="6" t="s">
        <v>3490</v>
      </c>
    </row>
    <row r="629" spans="1:4" ht="15.6" x14ac:dyDescent="0.3">
      <c r="A629" s="6" t="s">
        <v>1742</v>
      </c>
      <c r="B629" s="7" t="s">
        <v>3259</v>
      </c>
      <c r="C629" s="7" t="s">
        <v>3493</v>
      </c>
      <c r="D629" s="6" t="s">
        <v>3492</v>
      </c>
    </row>
    <row r="630" spans="1:4" ht="15.6" x14ac:dyDescent="0.3">
      <c r="A630" s="6" t="s">
        <v>1741</v>
      </c>
      <c r="B630" s="7" t="s">
        <v>2384</v>
      </c>
      <c r="C630" s="7" t="s">
        <v>3495</v>
      </c>
      <c r="D630" s="6" t="s">
        <v>3494</v>
      </c>
    </row>
    <row r="631" spans="1:4" ht="15.6" x14ac:dyDescent="0.3">
      <c r="A631" s="6" t="s">
        <v>1740</v>
      </c>
      <c r="B631" s="7" t="s">
        <v>2381</v>
      </c>
      <c r="C631" s="7" t="s">
        <v>3496</v>
      </c>
      <c r="D631" s="6" t="s">
        <v>2891</v>
      </c>
    </row>
    <row r="632" spans="1:4" ht="15.6" x14ac:dyDescent="0.3">
      <c r="A632" s="6" t="s">
        <v>1739</v>
      </c>
      <c r="B632" s="7" t="s">
        <v>3259</v>
      </c>
      <c r="C632" s="7" t="s">
        <v>3498</v>
      </c>
      <c r="D632" s="6" t="s">
        <v>3497</v>
      </c>
    </row>
    <row r="633" spans="1:4" ht="15.6" x14ac:dyDescent="0.3">
      <c r="A633" s="6" t="s">
        <v>1738</v>
      </c>
      <c r="B633" s="7" t="s">
        <v>2384</v>
      </c>
      <c r="C633" s="7" t="s">
        <v>2805</v>
      </c>
      <c r="D633" s="6" t="s">
        <v>3499</v>
      </c>
    </row>
    <row r="634" spans="1:4" ht="15.6" x14ac:dyDescent="0.3">
      <c r="A634" s="6" t="s">
        <v>1737</v>
      </c>
      <c r="B634" s="7" t="s">
        <v>2384</v>
      </c>
      <c r="C634" s="7" t="s">
        <v>3138</v>
      </c>
      <c r="D634" s="6" t="s">
        <v>3500</v>
      </c>
    </row>
    <row r="635" spans="1:4" ht="15.6" x14ac:dyDescent="0.3">
      <c r="A635" s="6" t="s">
        <v>1736</v>
      </c>
      <c r="B635" s="7" t="s">
        <v>3259</v>
      </c>
      <c r="C635" s="7" t="s">
        <v>3502</v>
      </c>
      <c r="D635" s="6" t="s">
        <v>3501</v>
      </c>
    </row>
    <row r="636" spans="1:4" ht="15.6" x14ac:dyDescent="0.3">
      <c r="A636" s="6" t="s">
        <v>1735</v>
      </c>
      <c r="B636" s="7" t="s">
        <v>2384</v>
      </c>
      <c r="C636" s="7" t="s">
        <v>3503</v>
      </c>
      <c r="D636" s="6" t="s">
        <v>2995</v>
      </c>
    </row>
    <row r="637" spans="1:4" ht="15.6" x14ac:dyDescent="0.3">
      <c r="A637" s="6" t="s">
        <v>1734</v>
      </c>
      <c r="B637" s="7" t="s">
        <v>3259</v>
      </c>
      <c r="C637" s="7" t="s">
        <v>3505</v>
      </c>
      <c r="D637" s="6" t="s">
        <v>3504</v>
      </c>
    </row>
    <row r="638" spans="1:4" ht="15.6" x14ac:dyDescent="0.3">
      <c r="A638" s="6" t="s">
        <v>1733</v>
      </c>
      <c r="B638" s="7" t="s">
        <v>2381</v>
      </c>
      <c r="C638" s="7" t="s">
        <v>2849</v>
      </c>
      <c r="D638" s="6" t="s">
        <v>3506</v>
      </c>
    </row>
    <row r="639" spans="1:4" ht="15.6" x14ac:dyDescent="0.3">
      <c r="A639" s="6" t="s">
        <v>1732</v>
      </c>
      <c r="B639" s="7" t="s">
        <v>2384</v>
      </c>
      <c r="C639" s="7" t="s">
        <v>2620</v>
      </c>
      <c r="D639" s="6" t="s">
        <v>3507</v>
      </c>
    </row>
    <row r="640" spans="1:4" ht="15.6" x14ac:dyDescent="0.3">
      <c r="A640" s="6" t="s">
        <v>1731</v>
      </c>
      <c r="B640" s="7" t="s">
        <v>2381</v>
      </c>
      <c r="C640" s="7" t="s">
        <v>3509</v>
      </c>
      <c r="D640" s="6" t="s">
        <v>3508</v>
      </c>
    </row>
    <row r="641" spans="1:4" ht="15.6" x14ac:dyDescent="0.3">
      <c r="A641" s="6" t="s">
        <v>1730</v>
      </c>
      <c r="B641" s="7" t="s">
        <v>3259</v>
      </c>
      <c r="C641" s="7" t="s">
        <v>3510</v>
      </c>
      <c r="D641" s="6" t="s">
        <v>2388</v>
      </c>
    </row>
    <row r="642" spans="1:4" ht="15.6" x14ac:dyDescent="0.3">
      <c r="A642" s="6" t="s">
        <v>1729</v>
      </c>
      <c r="B642" s="7" t="s">
        <v>2384</v>
      </c>
      <c r="C642" s="7" t="s">
        <v>3512</v>
      </c>
      <c r="D642" s="6" t="s">
        <v>3511</v>
      </c>
    </row>
    <row r="643" spans="1:4" ht="15.6" x14ac:dyDescent="0.3">
      <c r="A643" s="6" t="s">
        <v>1728</v>
      </c>
      <c r="B643" s="7" t="s">
        <v>2381</v>
      </c>
      <c r="C643" s="7" t="s">
        <v>3513</v>
      </c>
      <c r="D643" s="6" t="s">
        <v>2505</v>
      </c>
    </row>
    <row r="644" spans="1:4" ht="15.6" x14ac:dyDescent="0.3">
      <c r="A644" s="6" t="s">
        <v>1727</v>
      </c>
      <c r="B644" s="7" t="s">
        <v>2384</v>
      </c>
      <c r="C644" s="7" t="s">
        <v>2395</v>
      </c>
      <c r="D644" s="6" t="s">
        <v>3514</v>
      </c>
    </row>
    <row r="645" spans="1:4" ht="15.6" x14ac:dyDescent="0.3">
      <c r="A645" s="6" t="s">
        <v>1726</v>
      </c>
      <c r="B645" s="7" t="s">
        <v>2384</v>
      </c>
      <c r="C645" s="7" t="s">
        <v>3516</v>
      </c>
      <c r="D645" s="6" t="s">
        <v>3515</v>
      </c>
    </row>
    <row r="646" spans="1:4" ht="15.6" x14ac:dyDescent="0.3">
      <c r="A646" s="6" t="s">
        <v>1725</v>
      </c>
      <c r="B646" s="7" t="s">
        <v>2381</v>
      </c>
      <c r="C646" s="7" t="s">
        <v>3114</v>
      </c>
      <c r="D646" s="6" t="s">
        <v>3517</v>
      </c>
    </row>
    <row r="647" spans="1:4" ht="15.6" x14ac:dyDescent="0.3">
      <c r="A647" s="6" t="s">
        <v>1724</v>
      </c>
      <c r="B647" s="7" t="s">
        <v>2381</v>
      </c>
      <c r="C647" s="7" t="s">
        <v>3519</v>
      </c>
      <c r="D647" s="6" t="s">
        <v>3518</v>
      </c>
    </row>
    <row r="648" spans="1:4" ht="15.6" x14ac:dyDescent="0.3">
      <c r="A648" s="6" t="s">
        <v>1723</v>
      </c>
      <c r="B648" s="7" t="s">
        <v>2381</v>
      </c>
      <c r="C648" s="7" t="s">
        <v>3521</v>
      </c>
      <c r="D648" s="6" t="s">
        <v>3520</v>
      </c>
    </row>
    <row r="649" spans="1:4" ht="15.6" x14ac:dyDescent="0.3">
      <c r="A649" s="6" t="s">
        <v>1722</v>
      </c>
      <c r="B649" s="7" t="s">
        <v>2384</v>
      </c>
      <c r="C649" s="7" t="s">
        <v>3523</v>
      </c>
      <c r="D649" s="6" t="s">
        <v>3522</v>
      </c>
    </row>
    <row r="650" spans="1:4" ht="15.6" x14ac:dyDescent="0.3">
      <c r="A650" s="6" t="s">
        <v>1721</v>
      </c>
      <c r="B650" s="7" t="s">
        <v>2384</v>
      </c>
      <c r="C650" s="7" t="s">
        <v>3116</v>
      </c>
      <c r="D650" s="6" t="s">
        <v>3524</v>
      </c>
    </row>
    <row r="651" spans="1:4" ht="15.6" x14ac:dyDescent="0.3">
      <c r="A651" s="6" t="s">
        <v>1720</v>
      </c>
      <c r="B651" s="7" t="s">
        <v>2381</v>
      </c>
      <c r="C651" s="7" t="s">
        <v>3526</v>
      </c>
      <c r="D651" s="6" t="s">
        <v>3525</v>
      </c>
    </row>
    <row r="652" spans="1:4" ht="15.6" x14ac:dyDescent="0.3">
      <c r="A652" s="6" t="s">
        <v>1719</v>
      </c>
      <c r="B652" s="7" t="s">
        <v>2384</v>
      </c>
      <c r="C652" s="7" t="s">
        <v>2405</v>
      </c>
      <c r="D652" s="6" t="s">
        <v>3527</v>
      </c>
    </row>
    <row r="653" spans="1:4" ht="15.6" x14ac:dyDescent="0.3">
      <c r="A653" s="6" t="s">
        <v>1718</v>
      </c>
      <c r="B653" s="7" t="s">
        <v>2381</v>
      </c>
      <c r="C653" s="7" t="s">
        <v>3529</v>
      </c>
      <c r="D653" s="6" t="s">
        <v>3528</v>
      </c>
    </row>
    <row r="654" spans="1:4" ht="15.6" x14ac:dyDescent="0.3">
      <c r="A654" s="6" t="s">
        <v>1717</v>
      </c>
      <c r="B654" s="7" t="s">
        <v>2384</v>
      </c>
      <c r="C654" s="7" t="s">
        <v>3531</v>
      </c>
      <c r="D654" s="6" t="s">
        <v>3530</v>
      </c>
    </row>
    <row r="655" spans="1:4" ht="15.6" x14ac:dyDescent="0.3">
      <c r="A655" s="6" t="s">
        <v>1716</v>
      </c>
      <c r="B655" s="7" t="s">
        <v>2384</v>
      </c>
      <c r="C655" s="7" t="s">
        <v>2567</v>
      </c>
      <c r="D655" s="6" t="s">
        <v>3532</v>
      </c>
    </row>
    <row r="656" spans="1:4" ht="15.6" x14ac:dyDescent="0.3">
      <c r="A656" s="6" t="s">
        <v>1715</v>
      </c>
      <c r="B656" s="7" t="s">
        <v>2384</v>
      </c>
      <c r="C656" s="7" t="s">
        <v>3534</v>
      </c>
      <c r="D656" s="6" t="s">
        <v>3533</v>
      </c>
    </row>
    <row r="657" spans="1:4" ht="15.6" x14ac:dyDescent="0.3">
      <c r="A657" s="6" t="s">
        <v>1714</v>
      </c>
      <c r="B657" s="7" t="s">
        <v>2384</v>
      </c>
      <c r="C657" s="7" t="s">
        <v>3536</v>
      </c>
      <c r="D657" s="6" t="s">
        <v>3535</v>
      </c>
    </row>
    <row r="658" spans="1:4" ht="15.6" x14ac:dyDescent="0.3">
      <c r="A658" s="6" t="s">
        <v>1713</v>
      </c>
      <c r="B658" s="7" t="s">
        <v>2381</v>
      </c>
      <c r="C658" s="7" t="s">
        <v>3538</v>
      </c>
      <c r="D658" s="6" t="s">
        <v>3537</v>
      </c>
    </row>
    <row r="659" spans="1:4" ht="15.6" x14ac:dyDescent="0.3">
      <c r="A659" s="6" t="s">
        <v>1712</v>
      </c>
      <c r="B659" s="7" t="s">
        <v>2381</v>
      </c>
      <c r="C659" s="7" t="s">
        <v>3540</v>
      </c>
      <c r="D659" s="6" t="s">
        <v>3539</v>
      </c>
    </row>
    <row r="660" spans="1:4" ht="15.6" x14ac:dyDescent="0.3">
      <c r="A660" s="6" t="s">
        <v>1711</v>
      </c>
      <c r="B660" s="7" t="s">
        <v>2381</v>
      </c>
      <c r="C660" s="7" t="s">
        <v>3542</v>
      </c>
      <c r="D660" s="6" t="s">
        <v>3541</v>
      </c>
    </row>
    <row r="661" spans="1:4" ht="15.6" x14ac:dyDescent="0.3">
      <c r="A661" s="6" t="s">
        <v>1710</v>
      </c>
      <c r="B661" s="7" t="s">
        <v>2381</v>
      </c>
      <c r="C661" s="7" t="s">
        <v>3544</v>
      </c>
      <c r="D661" s="6" t="s">
        <v>3543</v>
      </c>
    </row>
    <row r="662" spans="1:4" ht="15.6" x14ac:dyDescent="0.3">
      <c r="A662" s="6" t="s">
        <v>1709</v>
      </c>
      <c r="B662" s="7" t="s">
        <v>2384</v>
      </c>
      <c r="C662" s="7" t="s">
        <v>3546</v>
      </c>
      <c r="D662" s="6" t="s">
        <v>3545</v>
      </c>
    </row>
    <row r="663" spans="1:4" ht="15.6" x14ac:dyDescent="0.3">
      <c r="A663" s="6" t="s">
        <v>1708</v>
      </c>
      <c r="B663" s="7" t="s">
        <v>2384</v>
      </c>
      <c r="C663" s="7" t="s">
        <v>3548</v>
      </c>
      <c r="D663" s="6" t="s">
        <v>3547</v>
      </c>
    </row>
    <row r="664" spans="1:4" ht="15.6" x14ac:dyDescent="0.3">
      <c r="A664" s="6" t="s">
        <v>1707</v>
      </c>
      <c r="B664" s="7" t="s">
        <v>2384</v>
      </c>
      <c r="C664" s="7" t="s">
        <v>3550</v>
      </c>
      <c r="D664" s="6" t="s">
        <v>3549</v>
      </c>
    </row>
    <row r="665" spans="1:4" ht="15.6" x14ac:dyDescent="0.3">
      <c r="A665" s="6" t="s">
        <v>1706</v>
      </c>
      <c r="B665" s="7" t="s">
        <v>2381</v>
      </c>
      <c r="C665" s="7" t="s">
        <v>3552</v>
      </c>
      <c r="D665" s="6" t="s">
        <v>3551</v>
      </c>
    </row>
    <row r="666" spans="1:4" ht="15.6" x14ac:dyDescent="0.3">
      <c r="A666" s="6" t="s">
        <v>1705</v>
      </c>
      <c r="B666" s="7" t="s">
        <v>2381</v>
      </c>
      <c r="C666" s="7" t="s">
        <v>3554</v>
      </c>
      <c r="D666" s="6" t="s">
        <v>3553</v>
      </c>
    </row>
    <row r="667" spans="1:4" ht="15.6" x14ac:dyDescent="0.3">
      <c r="A667" s="6" t="s">
        <v>1704</v>
      </c>
      <c r="B667" s="7" t="s">
        <v>2384</v>
      </c>
      <c r="C667" s="7" t="s">
        <v>3556</v>
      </c>
      <c r="D667" s="6" t="s">
        <v>3555</v>
      </c>
    </row>
    <row r="668" spans="1:4" ht="15.6" x14ac:dyDescent="0.3">
      <c r="A668" s="6" t="s">
        <v>1703</v>
      </c>
      <c r="B668" s="7" t="s">
        <v>3259</v>
      </c>
      <c r="C668" s="7" t="s">
        <v>3377</v>
      </c>
      <c r="D668" s="6" t="s">
        <v>3557</v>
      </c>
    </row>
    <row r="669" spans="1:4" ht="15.6" x14ac:dyDescent="0.3">
      <c r="A669" s="6" t="s">
        <v>1702</v>
      </c>
      <c r="B669" s="7" t="s">
        <v>3259</v>
      </c>
      <c r="C669" s="7" t="s">
        <v>3559</v>
      </c>
      <c r="D669" s="6" t="s">
        <v>3558</v>
      </c>
    </row>
    <row r="670" spans="1:4" ht="15.6" x14ac:dyDescent="0.3">
      <c r="A670" s="6" t="s">
        <v>1701</v>
      </c>
      <c r="B670" s="7" t="s">
        <v>2384</v>
      </c>
      <c r="C670" s="7" t="s">
        <v>2736</v>
      </c>
      <c r="D670" s="6" t="s">
        <v>3560</v>
      </c>
    </row>
    <row r="671" spans="1:4" ht="15.6" x14ac:dyDescent="0.3">
      <c r="A671" s="6" t="s">
        <v>1700</v>
      </c>
      <c r="B671" s="7" t="s">
        <v>3259</v>
      </c>
      <c r="C671" s="7" t="s">
        <v>2537</v>
      </c>
      <c r="D671" s="6" t="s">
        <v>3055</v>
      </c>
    </row>
    <row r="672" spans="1:4" ht="15.6" x14ac:dyDescent="0.3">
      <c r="A672" s="6" t="s">
        <v>1699</v>
      </c>
      <c r="B672" s="7" t="s">
        <v>2384</v>
      </c>
      <c r="C672" s="7" t="s">
        <v>3562</v>
      </c>
      <c r="D672" s="6" t="s">
        <v>3561</v>
      </c>
    </row>
    <row r="673" spans="1:4" ht="15.6" x14ac:dyDescent="0.3">
      <c r="A673" s="6" t="s">
        <v>1698</v>
      </c>
      <c r="B673" s="7" t="s">
        <v>2381</v>
      </c>
      <c r="C673" s="7" t="s">
        <v>3564</v>
      </c>
      <c r="D673" s="6" t="s">
        <v>3563</v>
      </c>
    </row>
    <row r="674" spans="1:4" ht="15.6" x14ac:dyDescent="0.3">
      <c r="A674" s="6" t="s">
        <v>1697</v>
      </c>
      <c r="B674" s="7" t="s">
        <v>2381</v>
      </c>
      <c r="C674" s="7" t="s">
        <v>3566</v>
      </c>
      <c r="D674" s="6" t="s">
        <v>3565</v>
      </c>
    </row>
    <row r="675" spans="1:4" ht="15.6" x14ac:dyDescent="0.3">
      <c r="A675" s="6" t="s">
        <v>1696</v>
      </c>
      <c r="B675" s="7" t="s">
        <v>2381</v>
      </c>
      <c r="C675" s="7" t="s">
        <v>3568</v>
      </c>
      <c r="D675" s="6" t="s">
        <v>3567</v>
      </c>
    </row>
    <row r="676" spans="1:4" ht="15.6" x14ac:dyDescent="0.3">
      <c r="A676" s="6" t="s">
        <v>1695</v>
      </c>
      <c r="B676" s="7" t="s">
        <v>2381</v>
      </c>
      <c r="C676" s="7" t="s">
        <v>3570</v>
      </c>
      <c r="D676" s="6" t="s">
        <v>3569</v>
      </c>
    </row>
    <row r="677" spans="1:4" ht="15.6" x14ac:dyDescent="0.3">
      <c r="A677" s="6" t="s">
        <v>1694</v>
      </c>
      <c r="B677" s="7" t="s">
        <v>2381</v>
      </c>
      <c r="C677" s="7" t="s">
        <v>3572</v>
      </c>
      <c r="D677" s="6" t="s">
        <v>3571</v>
      </c>
    </row>
    <row r="678" spans="1:4" ht="15.6" x14ac:dyDescent="0.3">
      <c r="A678" s="6" t="s">
        <v>1693</v>
      </c>
      <c r="B678" s="7" t="s">
        <v>3259</v>
      </c>
      <c r="C678" s="7" t="s">
        <v>3574</v>
      </c>
      <c r="D678" s="6" t="s">
        <v>3573</v>
      </c>
    </row>
    <row r="679" spans="1:4" ht="15.6" x14ac:dyDescent="0.3">
      <c r="A679" s="6" t="s">
        <v>1692</v>
      </c>
      <c r="B679" s="7" t="s">
        <v>2381</v>
      </c>
      <c r="C679" s="7" t="s">
        <v>3576</v>
      </c>
      <c r="D679" s="6" t="s">
        <v>3575</v>
      </c>
    </row>
    <row r="680" spans="1:4" ht="15.6" x14ac:dyDescent="0.3">
      <c r="A680" s="6" t="s">
        <v>1691</v>
      </c>
      <c r="B680" s="7" t="s">
        <v>2384</v>
      </c>
      <c r="C680" s="7" t="s">
        <v>3578</v>
      </c>
      <c r="D680" s="6" t="s">
        <v>3577</v>
      </c>
    </row>
    <row r="681" spans="1:4" ht="15.6" x14ac:dyDescent="0.3">
      <c r="A681" s="6" t="s">
        <v>1690</v>
      </c>
      <c r="B681" s="7" t="s">
        <v>2384</v>
      </c>
      <c r="C681" s="7" t="s">
        <v>3111</v>
      </c>
      <c r="D681" s="6" t="s">
        <v>3579</v>
      </c>
    </row>
    <row r="682" spans="1:4" ht="15.6" x14ac:dyDescent="0.3">
      <c r="A682" s="6" t="s">
        <v>1689</v>
      </c>
      <c r="B682" s="7" t="s">
        <v>2381</v>
      </c>
      <c r="C682" s="7" t="s">
        <v>3581</v>
      </c>
      <c r="D682" s="6" t="s">
        <v>3580</v>
      </c>
    </row>
    <row r="683" spans="1:4" ht="15.6" x14ac:dyDescent="0.3">
      <c r="A683" s="6" t="s">
        <v>1688</v>
      </c>
      <c r="B683" s="7" t="s">
        <v>3259</v>
      </c>
      <c r="C683" s="7" t="s">
        <v>3583</v>
      </c>
      <c r="D683" s="6" t="s">
        <v>3582</v>
      </c>
    </row>
    <row r="684" spans="1:4" ht="15.6" x14ac:dyDescent="0.3">
      <c r="A684" s="6" t="s">
        <v>1687</v>
      </c>
      <c r="B684" s="7" t="s">
        <v>2381</v>
      </c>
      <c r="C684" s="7" t="s">
        <v>2571</v>
      </c>
      <c r="D684" s="6" t="s">
        <v>3584</v>
      </c>
    </row>
    <row r="685" spans="1:4" ht="15.6" x14ac:dyDescent="0.3">
      <c r="A685" s="6" t="s">
        <v>1686</v>
      </c>
      <c r="B685" s="7" t="s">
        <v>2381</v>
      </c>
      <c r="C685" s="7" t="s">
        <v>3586</v>
      </c>
      <c r="D685" s="6" t="s">
        <v>3585</v>
      </c>
    </row>
    <row r="686" spans="1:4" ht="15.6" x14ac:dyDescent="0.3">
      <c r="A686" s="6" t="s">
        <v>1685</v>
      </c>
      <c r="B686" s="7" t="s">
        <v>2384</v>
      </c>
      <c r="C686" s="7" t="s">
        <v>3588</v>
      </c>
      <c r="D686" s="6" t="s">
        <v>3587</v>
      </c>
    </row>
    <row r="687" spans="1:4" ht="15.6" x14ac:dyDescent="0.3">
      <c r="A687" s="6" t="s">
        <v>1684</v>
      </c>
      <c r="B687" s="7" t="s">
        <v>2384</v>
      </c>
      <c r="C687" s="7" t="s">
        <v>3590</v>
      </c>
      <c r="D687" s="6" t="s">
        <v>3589</v>
      </c>
    </row>
    <row r="688" spans="1:4" ht="15.6" x14ac:dyDescent="0.3">
      <c r="A688" s="6" t="s">
        <v>1683</v>
      </c>
      <c r="B688" s="7" t="s">
        <v>2381</v>
      </c>
      <c r="C688" s="7" t="s">
        <v>3592</v>
      </c>
      <c r="D688" s="6" t="s">
        <v>3591</v>
      </c>
    </row>
    <row r="689" spans="1:4" ht="15.6" x14ac:dyDescent="0.3">
      <c r="A689" s="6" t="s">
        <v>1682</v>
      </c>
      <c r="B689" s="7" t="s">
        <v>2381</v>
      </c>
      <c r="C689" s="7" t="s">
        <v>3594</v>
      </c>
      <c r="D689" s="6" t="s">
        <v>3593</v>
      </c>
    </row>
    <row r="690" spans="1:4" ht="15.6" x14ac:dyDescent="0.3">
      <c r="A690" s="6" t="s">
        <v>1681</v>
      </c>
      <c r="B690" s="7" t="s">
        <v>2381</v>
      </c>
      <c r="C690" s="7" t="s">
        <v>3596</v>
      </c>
      <c r="D690" s="6" t="s">
        <v>3595</v>
      </c>
    </row>
    <row r="691" spans="1:4" ht="15.6" x14ac:dyDescent="0.3">
      <c r="A691" s="6" t="s">
        <v>1680</v>
      </c>
      <c r="B691" s="7" t="s">
        <v>2381</v>
      </c>
      <c r="C691" s="7" t="s">
        <v>3598</v>
      </c>
      <c r="D691" s="6" t="s">
        <v>3597</v>
      </c>
    </row>
    <row r="692" spans="1:4" ht="15.6" x14ac:dyDescent="0.3">
      <c r="A692" s="6" t="s">
        <v>1679</v>
      </c>
      <c r="B692" s="7" t="s">
        <v>2381</v>
      </c>
      <c r="C692" s="7" t="s">
        <v>3600</v>
      </c>
      <c r="D692" s="6" t="s">
        <v>3599</v>
      </c>
    </row>
    <row r="693" spans="1:4" ht="15.6" x14ac:dyDescent="0.3">
      <c r="A693" s="6" t="s">
        <v>1678</v>
      </c>
      <c r="B693" s="7" t="s">
        <v>2384</v>
      </c>
      <c r="C693" s="7" t="s">
        <v>3602</v>
      </c>
      <c r="D693" s="6" t="s">
        <v>3601</v>
      </c>
    </row>
    <row r="694" spans="1:4" ht="15.6" x14ac:dyDescent="0.3">
      <c r="A694" s="6" t="s">
        <v>1677</v>
      </c>
      <c r="B694" s="7" t="s">
        <v>3259</v>
      </c>
      <c r="C694" s="7" t="s">
        <v>3604</v>
      </c>
      <c r="D694" s="6" t="s">
        <v>3603</v>
      </c>
    </row>
    <row r="695" spans="1:4" ht="15.6" x14ac:dyDescent="0.3">
      <c r="A695" s="6" t="s">
        <v>1676</v>
      </c>
      <c r="B695" s="7" t="s">
        <v>2381</v>
      </c>
      <c r="C695" s="7" t="s">
        <v>3606</v>
      </c>
      <c r="D695" s="6" t="s">
        <v>3605</v>
      </c>
    </row>
    <row r="696" spans="1:4" ht="15.6" x14ac:dyDescent="0.3">
      <c r="A696" s="6" t="s">
        <v>1675</v>
      </c>
      <c r="B696" s="7" t="s">
        <v>2384</v>
      </c>
      <c r="C696" s="7" t="s">
        <v>3608</v>
      </c>
      <c r="D696" s="6" t="s">
        <v>3607</v>
      </c>
    </row>
    <row r="697" spans="1:4" ht="15.6" x14ac:dyDescent="0.3">
      <c r="A697" s="6" t="s">
        <v>1674</v>
      </c>
      <c r="B697" s="7" t="s">
        <v>2384</v>
      </c>
      <c r="C697" s="7" t="s">
        <v>3610</v>
      </c>
      <c r="D697" s="6" t="s">
        <v>3609</v>
      </c>
    </row>
    <row r="698" spans="1:4" ht="15.6" x14ac:dyDescent="0.3">
      <c r="A698" s="6" t="s">
        <v>1673</v>
      </c>
      <c r="B698" s="7" t="s">
        <v>2384</v>
      </c>
      <c r="C698" s="7" t="s">
        <v>3612</v>
      </c>
      <c r="D698" s="6" t="s">
        <v>3611</v>
      </c>
    </row>
    <row r="699" spans="1:4" ht="15.6" x14ac:dyDescent="0.3">
      <c r="A699" s="6" t="s">
        <v>1672</v>
      </c>
      <c r="B699" s="7" t="s">
        <v>2381</v>
      </c>
      <c r="C699" s="7" t="s">
        <v>2543</v>
      </c>
      <c r="D699" s="6" t="s">
        <v>3613</v>
      </c>
    </row>
    <row r="700" spans="1:4" ht="15.6" x14ac:dyDescent="0.3">
      <c r="A700" s="6" t="s">
        <v>1671</v>
      </c>
      <c r="B700" s="7" t="s">
        <v>2381</v>
      </c>
      <c r="C700" s="7" t="s">
        <v>3615</v>
      </c>
      <c r="D700" s="6" t="s">
        <v>3614</v>
      </c>
    </row>
    <row r="701" spans="1:4" ht="15.6" x14ac:dyDescent="0.3">
      <c r="A701" s="6" t="s">
        <v>1670</v>
      </c>
      <c r="B701" s="7" t="s">
        <v>2384</v>
      </c>
      <c r="C701" s="7" t="s">
        <v>3617</v>
      </c>
      <c r="D701" s="6" t="s">
        <v>3616</v>
      </c>
    </row>
    <row r="702" spans="1:4" ht="15.6" x14ac:dyDescent="0.3">
      <c r="A702" s="6" t="s">
        <v>1669</v>
      </c>
      <c r="B702" s="7" t="s">
        <v>3259</v>
      </c>
      <c r="C702" s="7" t="s">
        <v>3619</v>
      </c>
      <c r="D702" s="6" t="s">
        <v>3618</v>
      </c>
    </row>
    <row r="703" spans="1:4" ht="15.6" x14ac:dyDescent="0.3">
      <c r="A703" s="6" t="s">
        <v>1668</v>
      </c>
      <c r="B703" s="7" t="s">
        <v>2384</v>
      </c>
      <c r="C703" s="7" t="s">
        <v>3621</v>
      </c>
      <c r="D703" s="6" t="s">
        <v>3620</v>
      </c>
    </row>
    <row r="704" spans="1:4" ht="15.6" x14ac:dyDescent="0.3">
      <c r="A704" s="6" t="s">
        <v>1667</v>
      </c>
      <c r="B704" s="7" t="s">
        <v>2384</v>
      </c>
      <c r="C704" s="7" t="s">
        <v>3623</v>
      </c>
      <c r="D704" s="6" t="s">
        <v>3622</v>
      </c>
    </row>
    <row r="705" spans="1:4" ht="15.6" x14ac:dyDescent="0.3">
      <c r="A705" s="6" t="s">
        <v>1666</v>
      </c>
      <c r="B705" s="7" t="s">
        <v>2381</v>
      </c>
      <c r="C705" s="7" t="s">
        <v>2531</v>
      </c>
      <c r="D705" s="6" t="s">
        <v>3624</v>
      </c>
    </row>
    <row r="706" spans="1:4" ht="15.6" x14ac:dyDescent="0.3">
      <c r="A706" s="6" t="s">
        <v>1665</v>
      </c>
      <c r="B706" s="7" t="s">
        <v>2381</v>
      </c>
      <c r="C706" s="7" t="s">
        <v>3626</v>
      </c>
      <c r="D706" s="6" t="s">
        <v>3625</v>
      </c>
    </row>
    <row r="707" spans="1:4" ht="15.6" x14ac:dyDescent="0.3">
      <c r="A707" s="6" t="s">
        <v>1664</v>
      </c>
      <c r="B707" s="7" t="s">
        <v>2384</v>
      </c>
      <c r="C707" s="7" t="s">
        <v>3628</v>
      </c>
      <c r="D707" s="6" t="s">
        <v>3627</v>
      </c>
    </row>
    <row r="708" spans="1:4" ht="15.6" x14ac:dyDescent="0.3">
      <c r="A708" s="6" t="s">
        <v>1663</v>
      </c>
      <c r="B708" s="7" t="s">
        <v>2381</v>
      </c>
      <c r="C708" s="7" t="s">
        <v>3157</v>
      </c>
      <c r="D708" s="6" t="s">
        <v>3629</v>
      </c>
    </row>
    <row r="709" spans="1:4" ht="15.6" x14ac:dyDescent="0.3">
      <c r="A709" s="6" t="s">
        <v>1662</v>
      </c>
      <c r="B709" s="7" t="s">
        <v>3259</v>
      </c>
      <c r="C709" s="7" t="s">
        <v>3329</v>
      </c>
      <c r="D709" s="6" t="s">
        <v>3251</v>
      </c>
    </row>
    <row r="710" spans="1:4" ht="15.6" x14ac:dyDescent="0.3">
      <c r="A710" s="6" t="s">
        <v>1661</v>
      </c>
      <c r="B710" s="7" t="s">
        <v>3259</v>
      </c>
      <c r="C710" s="7" t="s">
        <v>3631</v>
      </c>
      <c r="D710" s="6" t="s">
        <v>3630</v>
      </c>
    </row>
    <row r="711" spans="1:4" ht="15.6" x14ac:dyDescent="0.3">
      <c r="A711" s="6" t="s">
        <v>1660</v>
      </c>
      <c r="B711" s="7" t="s">
        <v>2381</v>
      </c>
      <c r="C711" s="7" t="s">
        <v>3633</v>
      </c>
      <c r="D711" s="6" t="s">
        <v>3632</v>
      </c>
    </row>
    <row r="712" spans="1:4" ht="15.6" x14ac:dyDescent="0.3">
      <c r="A712" s="6" t="s">
        <v>1659</v>
      </c>
      <c r="B712" s="7" t="s">
        <v>2381</v>
      </c>
      <c r="C712" s="7" t="s">
        <v>3635</v>
      </c>
      <c r="D712" s="6" t="s">
        <v>3634</v>
      </c>
    </row>
    <row r="713" spans="1:4" ht="15.6" x14ac:dyDescent="0.3">
      <c r="A713" s="6" t="s">
        <v>1658</v>
      </c>
      <c r="B713" s="7" t="s">
        <v>2381</v>
      </c>
      <c r="C713" s="7" t="s">
        <v>3637</v>
      </c>
      <c r="D713" s="6" t="s">
        <v>3636</v>
      </c>
    </row>
    <row r="714" spans="1:4" ht="15.6" x14ac:dyDescent="0.3">
      <c r="A714" s="6" t="s">
        <v>1657</v>
      </c>
      <c r="B714" s="7" t="s">
        <v>2384</v>
      </c>
      <c r="C714" s="7" t="s">
        <v>3639</v>
      </c>
      <c r="D714" s="6" t="s">
        <v>3638</v>
      </c>
    </row>
    <row r="715" spans="1:4" ht="15.6" x14ac:dyDescent="0.3">
      <c r="A715" s="6" t="s">
        <v>1656</v>
      </c>
      <c r="B715" s="7" t="s">
        <v>3259</v>
      </c>
      <c r="C715" s="7" t="s">
        <v>2853</v>
      </c>
      <c r="D715" s="6" t="s">
        <v>3640</v>
      </c>
    </row>
    <row r="716" spans="1:4" ht="15.6" x14ac:dyDescent="0.3">
      <c r="A716" s="6" t="s">
        <v>1655</v>
      </c>
      <c r="B716" s="7" t="s">
        <v>3259</v>
      </c>
      <c r="C716" s="7" t="s">
        <v>3641</v>
      </c>
      <c r="D716" s="6" t="s">
        <v>2505</v>
      </c>
    </row>
    <row r="717" spans="1:4" ht="15.6" x14ac:dyDescent="0.3">
      <c r="A717" s="6" t="s">
        <v>1654</v>
      </c>
      <c r="B717" s="7" t="s">
        <v>2381</v>
      </c>
      <c r="C717" s="7" t="s">
        <v>3643</v>
      </c>
      <c r="D717" s="6" t="s">
        <v>3642</v>
      </c>
    </row>
    <row r="718" spans="1:4" ht="15.6" x14ac:dyDescent="0.3">
      <c r="A718" s="6" t="s">
        <v>1653</v>
      </c>
      <c r="B718" s="7" t="s">
        <v>2381</v>
      </c>
      <c r="C718" s="7" t="s">
        <v>3645</v>
      </c>
      <c r="D718" s="6" t="s">
        <v>3644</v>
      </c>
    </row>
    <row r="719" spans="1:4" ht="15.6" x14ac:dyDescent="0.3">
      <c r="A719" s="6" t="s">
        <v>1652</v>
      </c>
      <c r="B719" s="7" t="s">
        <v>2384</v>
      </c>
      <c r="C719" s="7" t="s">
        <v>3647</v>
      </c>
      <c r="D719" s="6" t="s">
        <v>3646</v>
      </c>
    </row>
    <row r="720" spans="1:4" ht="15.6" x14ac:dyDescent="0.3">
      <c r="A720" s="6" t="s">
        <v>1651</v>
      </c>
      <c r="B720" s="7" t="s">
        <v>2384</v>
      </c>
      <c r="C720" s="7" t="s">
        <v>3649</v>
      </c>
      <c r="D720" s="6" t="s">
        <v>3648</v>
      </c>
    </row>
    <row r="721" spans="1:5" ht="15.6" x14ac:dyDescent="0.3">
      <c r="A721" s="6" t="s">
        <v>1650</v>
      </c>
      <c r="B721" s="7" t="s">
        <v>2384</v>
      </c>
      <c r="C721" s="7" t="s">
        <v>3651</v>
      </c>
      <c r="D721" s="6" t="s">
        <v>3650</v>
      </c>
    </row>
    <row r="722" spans="1:5" ht="15.6" x14ac:dyDescent="0.3">
      <c r="A722" s="6" t="s">
        <v>1649</v>
      </c>
      <c r="B722" s="7" t="s">
        <v>2381</v>
      </c>
      <c r="C722" s="7" t="s">
        <v>2440</v>
      </c>
      <c r="D722" s="6" t="s">
        <v>3652</v>
      </c>
    </row>
    <row r="723" spans="1:5" ht="15.6" x14ac:dyDescent="0.3">
      <c r="A723" s="6" t="s">
        <v>1648</v>
      </c>
      <c r="B723" s="7" t="s">
        <v>2381</v>
      </c>
      <c r="C723" s="7" t="s">
        <v>3134</v>
      </c>
      <c r="D723" s="6" t="s">
        <v>3653</v>
      </c>
    </row>
    <row r="724" spans="1:5" ht="15.6" x14ac:dyDescent="0.3">
      <c r="A724" s="6" t="s">
        <v>1647</v>
      </c>
      <c r="B724" s="7" t="s">
        <v>2381</v>
      </c>
      <c r="C724" s="7" t="s">
        <v>3655</v>
      </c>
      <c r="D724" s="6" t="s">
        <v>3654</v>
      </c>
    </row>
    <row r="725" spans="1:5" ht="15.6" x14ac:dyDescent="0.3">
      <c r="A725" s="6" t="s">
        <v>1646</v>
      </c>
      <c r="B725" s="7" t="s">
        <v>3259</v>
      </c>
      <c r="C725" s="7" t="s">
        <v>3268</v>
      </c>
      <c r="D725" s="6" t="s">
        <v>3656</v>
      </c>
    </row>
    <row r="726" spans="1:5" ht="15.6" x14ac:dyDescent="0.3">
      <c r="A726" s="6" t="s">
        <v>1645</v>
      </c>
      <c r="B726" s="7" t="s">
        <v>2384</v>
      </c>
      <c r="C726" s="7" t="s">
        <v>3658</v>
      </c>
      <c r="D726" s="6" t="s">
        <v>3657</v>
      </c>
      <c r="E726" t="s">
        <v>3659</v>
      </c>
    </row>
    <row r="727" spans="1:5" ht="15.6" x14ac:dyDescent="0.3">
      <c r="A727" s="6" t="s">
        <v>1644</v>
      </c>
      <c r="B727" s="7" t="s">
        <v>2384</v>
      </c>
      <c r="C727" s="7" t="s">
        <v>2896</v>
      </c>
      <c r="D727" s="6" t="s">
        <v>2554</v>
      </c>
    </row>
    <row r="728" spans="1:5" ht="15.6" x14ac:dyDescent="0.3">
      <c r="A728" s="6" t="s">
        <v>1643</v>
      </c>
      <c r="B728" s="7" t="s">
        <v>2384</v>
      </c>
      <c r="C728" s="7" t="s">
        <v>2421</v>
      </c>
      <c r="D728" s="6" t="s">
        <v>3660</v>
      </c>
    </row>
    <row r="729" spans="1:5" ht="15.6" x14ac:dyDescent="0.3">
      <c r="A729" s="6" t="s">
        <v>1642</v>
      </c>
      <c r="B729" s="7" t="s">
        <v>2384</v>
      </c>
      <c r="C729" s="7" t="s">
        <v>3662</v>
      </c>
      <c r="D729" s="6" t="s">
        <v>3661</v>
      </c>
    </row>
    <row r="730" spans="1:5" ht="15.6" x14ac:dyDescent="0.3">
      <c r="A730" s="6" t="s">
        <v>1641</v>
      </c>
      <c r="B730" s="7" t="s">
        <v>2384</v>
      </c>
      <c r="C730" s="7" t="s">
        <v>3663</v>
      </c>
      <c r="D730" s="6" t="s">
        <v>3648</v>
      </c>
    </row>
    <row r="731" spans="1:5" ht="15.6" x14ac:dyDescent="0.3">
      <c r="A731" s="6" t="s">
        <v>1640</v>
      </c>
      <c r="B731" s="7" t="s">
        <v>2381</v>
      </c>
      <c r="C731" s="7" t="s">
        <v>3665</v>
      </c>
      <c r="D731" s="6" t="s">
        <v>3664</v>
      </c>
    </row>
    <row r="732" spans="1:5" ht="15.6" x14ac:dyDescent="0.3">
      <c r="A732" s="6" t="s">
        <v>1639</v>
      </c>
      <c r="B732" s="7" t="s">
        <v>2381</v>
      </c>
      <c r="C732" s="7" t="s">
        <v>2726</v>
      </c>
      <c r="D732" s="6" t="s">
        <v>3666</v>
      </c>
    </row>
    <row r="733" spans="1:5" ht="15.6" x14ac:dyDescent="0.3">
      <c r="A733" s="6" t="s">
        <v>1638</v>
      </c>
      <c r="B733" s="7" t="s">
        <v>2384</v>
      </c>
      <c r="C733" s="7" t="s">
        <v>3668</v>
      </c>
      <c r="D733" s="6" t="s">
        <v>3667</v>
      </c>
    </row>
    <row r="734" spans="1:5" ht="15.6" x14ac:dyDescent="0.3">
      <c r="A734" s="6" t="s">
        <v>1637</v>
      </c>
      <c r="B734" s="7" t="s">
        <v>2381</v>
      </c>
      <c r="C734" s="7" t="s">
        <v>3670</v>
      </c>
      <c r="D734" s="6" t="s">
        <v>3669</v>
      </c>
    </row>
    <row r="735" spans="1:5" ht="15.6" x14ac:dyDescent="0.3">
      <c r="A735" s="6" t="s">
        <v>1636</v>
      </c>
      <c r="B735" s="7" t="s">
        <v>2381</v>
      </c>
      <c r="C735" s="7" t="s">
        <v>3671</v>
      </c>
      <c r="D735" s="6" t="s">
        <v>2511</v>
      </c>
    </row>
    <row r="736" spans="1:5" ht="15.6" x14ac:dyDescent="0.3">
      <c r="A736" s="6" t="s">
        <v>1635</v>
      </c>
      <c r="B736" s="7" t="s">
        <v>2381</v>
      </c>
      <c r="C736" s="7" t="s">
        <v>3673</v>
      </c>
      <c r="D736" s="6" t="s">
        <v>3672</v>
      </c>
    </row>
    <row r="737" spans="1:4" ht="15.6" x14ac:dyDescent="0.3">
      <c r="A737" s="6" t="s">
        <v>1634</v>
      </c>
      <c r="B737" s="7" t="s">
        <v>2381</v>
      </c>
      <c r="C737" s="7" t="s">
        <v>3675</v>
      </c>
      <c r="D737" s="6" t="s">
        <v>3674</v>
      </c>
    </row>
    <row r="738" spans="1:4" ht="15.6" x14ac:dyDescent="0.3">
      <c r="A738" s="6" t="s">
        <v>1633</v>
      </c>
      <c r="B738" s="7" t="s">
        <v>2384</v>
      </c>
      <c r="C738" s="7" t="s">
        <v>2944</v>
      </c>
      <c r="D738" s="6" t="s">
        <v>3676</v>
      </c>
    </row>
    <row r="739" spans="1:4" ht="15.6" x14ac:dyDescent="0.3">
      <c r="A739" s="6" t="s">
        <v>1632</v>
      </c>
      <c r="B739" s="7" t="s">
        <v>2384</v>
      </c>
      <c r="C739" s="7" t="s">
        <v>3678</v>
      </c>
      <c r="D739" s="6" t="s">
        <v>3677</v>
      </c>
    </row>
    <row r="740" spans="1:4" ht="15.6" x14ac:dyDescent="0.3">
      <c r="A740" s="6" t="s">
        <v>1631</v>
      </c>
      <c r="B740" s="7" t="s">
        <v>2384</v>
      </c>
      <c r="C740" s="7" t="s">
        <v>3680</v>
      </c>
      <c r="D740" s="6" t="s">
        <v>3679</v>
      </c>
    </row>
    <row r="741" spans="1:4" ht="15.6" x14ac:dyDescent="0.3">
      <c r="A741" s="6" t="s">
        <v>1630</v>
      </c>
      <c r="B741" s="7" t="s">
        <v>3259</v>
      </c>
      <c r="C741" s="7" t="s">
        <v>3682</v>
      </c>
      <c r="D741" s="6" t="s">
        <v>3681</v>
      </c>
    </row>
    <row r="742" spans="1:4" ht="15.6" x14ac:dyDescent="0.3">
      <c r="A742" s="6" t="s">
        <v>1629</v>
      </c>
      <c r="B742" s="7" t="s">
        <v>2384</v>
      </c>
      <c r="C742" s="7" t="s">
        <v>2809</v>
      </c>
      <c r="D742" s="6" t="s">
        <v>3683</v>
      </c>
    </row>
    <row r="743" spans="1:4" ht="15.6" x14ac:dyDescent="0.3">
      <c r="A743" s="6" t="s">
        <v>1628</v>
      </c>
      <c r="B743" s="7" t="s">
        <v>2384</v>
      </c>
      <c r="C743" s="7" t="s">
        <v>3685</v>
      </c>
      <c r="D743" s="6" t="s">
        <v>3684</v>
      </c>
    </row>
    <row r="744" spans="1:4" ht="15.6" x14ac:dyDescent="0.3">
      <c r="A744" s="6" t="s">
        <v>1627</v>
      </c>
      <c r="B744" s="7" t="s">
        <v>3259</v>
      </c>
      <c r="C744" s="7" t="s">
        <v>3203</v>
      </c>
      <c r="D744" s="6" t="s">
        <v>3686</v>
      </c>
    </row>
    <row r="745" spans="1:4" ht="15.6" x14ac:dyDescent="0.3">
      <c r="A745" s="6" t="s">
        <v>1626</v>
      </c>
      <c r="B745" s="7" t="s">
        <v>3259</v>
      </c>
      <c r="C745" s="7" t="s">
        <v>3687</v>
      </c>
      <c r="D745" s="6" t="s">
        <v>2424</v>
      </c>
    </row>
    <row r="746" spans="1:4" ht="15.6" x14ac:dyDescent="0.3">
      <c r="A746" s="6" t="s">
        <v>1625</v>
      </c>
      <c r="B746" s="7" t="s">
        <v>2381</v>
      </c>
      <c r="C746" s="7" t="s">
        <v>3689</v>
      </c>
      <c r="D746" s="6" t="s">
        <v>3688</v>
      </c>
    </row>
    <row r="747" spans="1:4" ht="15.6" x14ac:dyDescent="0.3">
      <c r="A747" s="6" t="s">
        <v>1624</v>
      </c>
      <c r="B747" s="7" t="s">
        <v>2384</v>
      </c>
      <c r="C747" s="7" t="s">
        <v>3691</v>
      </c>
      <c r="D747" s="6" t="s">
        <v>3690</v>
      </c>
    </row>
    <row r="748" spans="1:4" ht="15.6" x14ac:dyDescent="0.3">
      <c r="A748" s="6" t="s">
        <v>1623</v>
      </c>
      <c r="B748" s="7" t="s">
        <v>3259</v>
      </c>
      <c r="C748" s="7" t="s">
        <v>3693</v>
      </c>
      <c r="D748" s="6" t="s">
        <v>3692</v>
      </c>
    </row>
    <row r="749" spans="1:4" ht="15.6" x14ac:dyDescent="0.3">
      <c r="A749" s="6" t="s">
        <v>1622</v>
      </c>
      <c r="B749" s="7" t="s">
        <v>2384</v>
      </c>
      <c r="C749" s="7" t="s">
        <v>2809</v>
      </c>
      <c r="D749" s="6" t="s">
        <v>3694</v>
      </c>
    </row>
    <row r="750" spans="1:4" ht="15.6" x14ac:dyDescent="0.3">
      <c r="A750" s="6" t="s">
        <v>1621</v>
      </c>
      <c r="B750" s="7" t="s">
        <v>2384</v>
      </c>
      <c r="C750" s="7" t="s">
        <v>2510</v>
      </c>
      <c r="D750" s="6" t="s">
        <v>3695</v>
      </c>
    </row>
    <row r="751" spans="1:4" ht="15.6" x14ac:dyDescent="0.3">
      <c r="A751" s="6" t="s">
        <v>1620</v>
      </c>
      <c r="B751" s="7" t="s">
        <v>2381</v>
      </c>
      <c r="C751" s="7" t="s">
        <v>2508</v>
      </c>
      <c r="D751" s="6" t="s">
        <v>3696</v>
      </c>
    </row>
    <row r="752" spans="1:4" ht="15.6" x14ac:dyDescent="0.3">
      <c r="A752" s="6" t="s">
        <v>1619</v>
      </c>
      <c r="B752" s="7" t="s">
        <v>2384</v>
      </c>
      <c r="C752" s="7" t="s">
        <v>2545</v>
      </c>
      <c r="D752" s="6" t="s">
        <v>3697</v>
      </c>
    </row>
    <row r="753" spans="1:4" ht="15.6" x14ac:dyDescent="0.3">
      <c r="A753" s="6" t="s">
        <v>1618</v>
      </c>
      <c r="B753" s="7" t="s">
        <v>2381</v>
      </c>
      <c r="C753" s="7" t="s">
        <v>3699</v>
      </c>
      <c r="D753" s="6" t="s">
        <v>3698</v>
      </c>
    </row>
    <row r="754" spans="1:4" ht="15.6" x14ac:dyDescent="0.3">
      <c r="A754" s="6" t="s">
        <v>1617</v>
      </c>
      <c r="B754" s="7" t="s">
        <v>2381</v>
      </c>
      <c r="C754" s="7" t="s">
        <v>3701</v>
      </c>
      <c r="D754" s="6" t="s">
        <v>3700</v>
      </c>
    </row>
    <row r="755" spans="1:4" ht="15.6" x14ac:dyDescent="0.3">
      <c r="A755" s="6" t="s">
        <v>1616</v>
      </c>
      <c r="B755" s="7" t="s">
        <v>2381</v>
      </c>
      <c r="C755" s="7" t="s">
        <v>3703</v>
      </c>
      <c r="D755" s="6" t="s">
        <v>3702</v>
      </c>
    </row>
    <row r="756" spans="1:4" ht="15.6" x14ac:dyDescent="0.3">
      <c r="A756" s="6" t="s">
        <v>1615</v>
      </c>
      <c r="B756" s="7" t="s">
        <v>3259</v>
      </c>
      <c r="C756" s="7" t="s">
        <v>3705</v>
      </c>
      <c r="D756" s="6" t="s">
        <v>3704</v>
      </c>
    </row>
    <row r="757" spans="1:4" ht="15.6" x14ac:dyDescent="0.3">
      <c r="A757" s="6" t="s">
        <v>1614</v>
      </c>
      <c r="B757" s="7" t="s">
        <v>2384</v>
      </c>
      <c r="C757" s="7" t="s">
        <v>3707</v>
      </c>
      <c r="D757" s="6" t="s">
        <v>3706</v>
      </c>
    </row>
    <row r="758" spans="1:4" ht="15.6" x14ac:dyDescent="0.3">
      <c r="A758" s="6" t="s">
        <v>1613</v>
      </c>
      <c r="B758" s="7" t="s">
        <v>2384</v>
      </c>
      <c r="C758" s="7" t="s">
        <v>3709</v>
      </c>
      <c r="D758" s="6" t="s">
        <v>3708</v>
      </c>
    </row>
    <row r="759" spans="1:4" ht="15.6" x14ac:dyDescent="0.3">
      <c r="A759" s="6" t="s">
        <v>1612</v>
      </c>
      <c r="B759" s="7" t="s">
        <v>2384</v>
      </c>
      <c r="C759" s="7" t="s">
        <v>2717</v>
      </c>
      <c r="D759" s="6" t="s">
        <v>3710</v>
      </c>
    </row>
    <row r="760" spans="1:4" ht="15.6" x14ac:dyDescent="0.3">
      <c r="A760" s="6" t="s">
        <v>1611</v>
      </c>
      <c r="B760" s="7" t="s">
        <v>2384</v>
      </c>
      <c r="C760" s="7" t="s">
        <v>3712</v>
      </c>
      <c r="D760" s="6" t="s">
        <v>3711</v>
      </c>
    </row>
    <row r="761" spans="1:4" ht="15.6" x14ac:dyDescent="0.3">
      <c r="A761" s="6" t="s">
        <v>1610</v>
      </c>
      <c r="B761" s="7" t="s">
        <v>2381</v>
      </c>
      <c r="C761" s="7" t="s">
        <v>3714</v>
      </c>
      <c r="D761" s="6" t="s">
        <v>3713</v>
      </c>
    </row>
    <row r="762" spans="1:4" ht="15.6" x14ac:dyDescent="0.3">
      <c r="A762" s="6" t="s">
        <v>1609</v>
      </c>
      <c r="B762" s="7" t="s">
        <v>2381</v>
      </c>
      <c r="C762" s="7" t="s">
        <v>3268</v>
      </c>
      <c r="D762" s="6" t="s">
        <v>3715</v>
      </c>
    </row>
    <row r="763" spans="1:4" ht="15.6" x14ac:dyDescent="0.3">
      <c r="A763" s="6" t="s">
        <v>1608</v>
      </c>
      <c r="B763" s="7" t="s">
        <v>2384</v>
      </c>
      <c r="C763" s="7" t="s">
        <v>2871</v>
      </c>
      <c r="D763" s="6" t="s">
        <v>3716</v>
      </c>
    </row>
    <row r="764" spans="1:4" ht="15.6" x14ac:dyDescent="0.3">
      <c r="A764" s="6" t="s">
        <v>1607</v>
      </c>
      <c r="B764" s="7" t="s">
        <v>2381</v>
      </c>
      <c r="C764" s="7" t="s">
        <v>2448</v>
      </c>
      <c r="D764" s="6" t="s">
        <v>3717</v>
      </c>
    </row>
    <row r="765" spans="1:4" ht="15.6" x14ac:dyDescent="0.3">
      <c r="A765" s="6" t="s">
        <v>1606</v>
      </c>
      <c r="B765" s="7" t="s">
        <v>2381</v>
      </c>
      <c r="C765" s="7" t="s">
        <v>3719</v>
      </c>
      <c r="D765" s="6" t="s">
        <v>3718</v>
      </c>
    </row>
    <row r="766" spans="1:4" ht="15.6" x14ac:dyDescent="0.3">
      <c r="A766" s="6" t="s">
        <v>1605</v>
      </c>
      <c r="B766" s="7" t="s">
        <v>2381</v>
      </c>
      <c r="C766" s="7" t="s">
        <v>3721</v>
      </c>
      <c r="D766" s="6" t="s">
        <v>3720</v>
      </c>
    </row>
    <row r="767" spans="1:4" ht="15.6" x14ac:dyDescent="0.3">
      <c r="A767" s="6" t="s">
        <v>1604</v>
      </c>
      <c r="B767" s="7" t="s">
        <v>2381</v>
      </c>
      <c r="C767" s="7" t="s">
        <v>3723</v>
      </c>
      <c r="D767" s="6" t="s">
        <v>3722</v>
      </c>
    </row>
    <row r="768" spans="1:4" ht="15.6" x14ac:dyDescent="0.3">
      <c r="A768" s="6" t="s">
        <v>1603</v>
      </c>
      <c r="B768" s="7" t="s">
        <v>2381</v>
      </c>
      <c r="C768" s="7" t="s">
        <v>3725</v>
      </c>
      <c r="D768" s="6" t="s">
        <v>3724</v>
      </c>
    </row>
    <row r="769" spans="1:4" ht="15.6" x14ac:dyDescent="0.3">
      <c r="A769" s="6" t="s">
        <v>1602</v>
      </c>
      <c r="B769" s="7" t="s">
        <v>2381</v>
      </c>
      <c r="C769" s="7" t="s">
        <v>3727</v>
      </c>
      <c r="D769" s="6" t="s">
        <v>3726</v>
      </c>
    </row>
    <row r="770" spans="1:4" ht="15.6" x14ac:dyDescent="0.3">
      <c r="A770" s="6" t="s">
        <v>1601</v>
      </c>
      <c r="B770" s="7" t="s">
        <v>2381</v>
      </c>
      <c r="C770" s="7" t="s">
        <v>2949</v>
      </c>
      <c r="D770" s="6" t="s">
        <v>3728</v>
      </c>
    </row>
    <row r="771" spans="1:4" ht="15.6" x14ac:dyDescent="0.3">
      <c r="A771" s="6" t="s">
        <v>1600</v>
      </c>
      <c r="B771" s="7" t="s">
        <v>2381</v>
      </c>
      <c r="C771" s="7" t="s">
        <v>3730</v>
      </c>
      <c r="D771" s="6" t="s">
        <v>3729</v>
      </c>
    </row>
    <row r="772" spans="1:4" ht="15.6" x14ac:dyDescent="0.3">
      <c r="A772" s="6" t="s">
        <v>1599</v>
      </c>
      <c r="B772" s="7" t="s">
        <v>2384</v>
      </c>
      <c r="C772" s="7" t="s">
        <v>2385</v>
      </c>
      <c r="D772" s="6" t="s">
        <v>3731</v>
      </c>
    </row>
    <row r="773" spans="1:4" ht="15.6" x14ac:dyDescent="0.3">
      <c r="A773" s="6" t="s">
        <v>1598</v>
      </c>
      <c r="B773" s="7" t="s">
        <v>2384</v>
      </c>
      <c r="C773" s="7" t="s">
        <v>2678</v>
      </c>
      <c r="D773" s="6" t="s">
        <v>3732</v>
      </c>
    </row>
    <row r="774" spans="1:4" ht="15.6" x14ac:dyDescent="0.3">
      <c r="A774" s="6" t="s">
        <v>1597</v>
      </c>
      <c r="B774" s="7" t="s">
        <v>2384</v>
      </c>
      <c r="C774" s="7" t="s">
        <v>2697</v>
      </c>
      <c r="D774" s="6" t="s">
        <v>3733</v>
      </c>
    </row>
    <row r="775" spans="1:4" ht="15.6" x14ac:dyDescent="0.3">
      <c r="A775" s="6" t="s">
        <v>1596</v>
      </c>
      <c r="B775" s="7" t="s">
        <v>2384</v>
      </c>
      <c r="C775" s="7" t="s">
        <v>2809</v>
      </c>
      <c r="D775" s="6" t="s">
        <v>3734</v>
      </c>
    </row>
    <row r="776" spans="1:4" ht="15.6" x14ac:dyDescent="0.3">
      <c r="A776" s="6" t="s">
        <v>1595</v>
      </c>
      <c r="B776" s="7" t="s">
        <v>2384</v>
      </c>
      <c r="C776" s="7" t="s">
        <v>3736</v>
      </c>
      <c r="D776" s="6" t="s">
        <v>3735</v>
      </c>
    </row>
    <row r="777" spans="1:4" ht="15.6" x14ac:dyDescent="0.3">
      <c r="A777" s="6" t="s">
        <v>1594</v>
      </c>
      <c r="B777" s="7" t="s">
        <v>3259</v>
      </c>
      <c r="C777" s="7" t="s">
        <v>3738</v>
      </c>
      <c r="D777" s="6" t="s">
        <v>3737</v>
      </c>
    </row>
    <row r="778" spans="1:4" ht="15.6" x14ac:dyDescent="0.3">
      <c r="A778" s="6" t="s">
        <v>1593</v>
      </c>
      <c r="B778" s="7" t="s">
        <v>3259</v>
      </c>
      <c r="C778" s="7" t="s">
        <v>3739</v>
      </c>
      <c r="D778" s="6" t="s">
        <v>2515</v>
      </c>
    </row>
    <row r="779" spans="1:4" ht="15.6" x14ac:dyDescent="0.3">
      <c r="A779" s="6" t="s">
        <v>1592</v>
      </c>
      <c r="B779" s="7" t="s">
        <v>2381</v>
      </c>
      <c r="C779" s="7" t="s">
        <v>3741</v>
      </c>
      <c r="D779" s="6" t="s">
        <v>3740</v>
      </c>
    </row>
    <row r="780" spans="1:4" ht="15.6" x14ac:dyDescent="0.3">
      <c r="A780" s="6" t="s">
        <v>1591</v>
      </c>
      <c r="B780" s="7" t="s">
        <v>2384</v>
      </c>
      <c r="C780" s="7" t="s">
        <v>2774</v>
      </c>
      <c r="D780" s="6" t="s">
        <v>3742</v>
      </c>
    </row>
    <row r="781" spans="1:4" ht="15.6" x14ac:dyDescent="0.3">
      <c r="A781" s="6" t="s">
        <v>1590</v>
      </c>
      <c r="B781" s="7" t="s">
        <v>2381</v>
      </c>
      <c r="C781" s="7" t="s">
        <v>3157</v>
      </c>
      <c r="D781" s="6" t="s">
        <v>3743</v>
      </c>
    </row>
    <row r="782" spans="1:4" ht="15.6" x14ac:dyDescent="0.3">
      <c r="A782" s="6" t="s">
        <v>1589</v>
      </c>
      <c r="B782" s="7" t="s">
        <v>2384</v>
      </c>
      <c r="C782" s="7" t="s">
        <v>3745</v>
      </c>
      <c r="D782" s="6" t="s">
        <v>3744</v>
      </c>
    </row>
    <row r="783" spans="1:4" ht="15.6" x14ac:dyDescent="0.3">
      <c r="A783" s="6" t="s">
        <v>1588</v>
      </c>
      <c r="B783" s="7" t="s">
        <v>2381</v>
      </c>
      <c r="C783" s="7" t="s">
        <v>3746</v>
      </c>
      <c r="D783" s="6" t="s">
        <v>3557</v>
      </c>
    </row>
    <row r="784" spans="1:4" ht="15.6" x14ac:dyDescent="0.3">
      <c r="A784" s="6" t="s">
        <v>1587</v>
      </c>
      <c r="B784" s="7" t="s">
        <v>2381</v>
      </c>
      <c r="C784" s="7" t="s">
        <v>3748</v>
      </c>
      <c r="D784" s="6" t="s">
        <v>3747</v>
      </c>
    </row>
    <row r="785" spans="1:4" ht="15.6" x14ac:dyDescent="0.3">
      <c r="A785" s="6" t="s">
        <v>1586</v>
      </c>
      <c r="B785" s="7" t="s">
        <v>2381</v>
      </c>
      <c r="C785" s="7" t="s">
        <v>3750</v>
      </c>
      <c r="D785" s="6" t="s">
        <v>3749</v>
      </c>
    </row>
    <row r="786" spans="1:4" ht="15.6" x14ac:dyDescent="0.3">
      <c r="A786" s="6" t="s">
        <v>1585</v>
      </c>
      <c r="B786" s="7" t="s">
        <v>2381</v>
      </c>
      <c r="C786" s="7" t="s">
        <v>3752</v>
      </c>
      <c r="D786" s="6" t="s">
        <v>3751</v>
      </c>
    </row>
    <row r="787" spans="1:4" ht="15.6" x14ac:dyDescent="0.3">
      <c r="A787" s="6" t="s">
        <v>1584</v>
      </c>
      <c r="B787" s="7" t="s">
        <v>2381</v>
      </c>
      <c r="C787" s="7" t="s">
        <v>3754</v>
      </c>
      <c r="D787" s="6" t="s">
        <v>3753</v>
      </c>
    </row>
    <row r="788" spans="1:4" ht="15.6" x14ac:dyDescent="0.3">
      <c r="A788" s="6" t="s">
        <v>1583</v>
      </c>
      <c r="B788" s="7" t="s">
        <v>2381</v>
      </c>
      <c r="C788" s="7" t="s">
        <v>3756</v>
      </c>
      <c r="D788" s="6" t="s">
        <v>3755</v>
      </c>
    </row>
    <row r="789" spans="1:4" ht="15.6" x14ac:dyDescent="0.3">
      <c r="A789" s="6" t="s">
        <v>1582</v>
      </c>
      <c r="B789" s="7" t="s">
        <v>2384</v>
      </c>
      <c r="C789" s="7" t="s">
        <v>3757</v>
      </c>
      <c r="D789" s="6" t="s">
        <v>2459</v>
      </c>
    </row>
    <row r="790" spans="1:4" ht="15.6" x14ac:dyDescent="0.3">
      <c r="A790" s="6" t="s">
        <v>1581</v>
      </c>
      <c r="B790" s="7" t="s">
        <v>2384</v>
      </c>
      <c r="C790" s="7" t="s">
        <v>3759</v>
      </c>
      <c r="D790" s="6" t="s">
        <v>3758</v>
      </c>
    </row>
    <row r="791" spans="1:4" ht="15.6" x14ac:dyDescent="0.3">
      <c r="A791" s="6" t="s">
        <v>1580</v>
      </c>
      <c r="B791" s="7" t="s">
        <v>2384</v>
      </c>
      <c r="C791" s="7" t="s">
        <v>3761</v>
      </c>
      <c r="D791" s="6" t="s">
        <v>3760</v>
      </c>
    </row>
    <row r="792" spans="1:4" ht="15.6" x14ac:dyDescent="0.3">
      <c r="A792" s="6" t="s">
        <v>1579</v>
      </c>
      <c r="B792" s="7" t="s">
        <v>2381</v>
      </c>
      <c r="C792" s="7" t="s">
        <v>2569</v>
      </c>
      <c r="D792" s="6" t="s">
        <v>3762</v>
      </c>
    </row>
    <row r="793" spans="1:4" ht="15.6" x14ac:dyDescent="0.3">
      <c r="A793" s="6" t="s">
        <v>1578</v>
      </c>
      <c r="B793" s="7" t="s">
        <v>2381</v>
      </c>
      <c r="C793" s="7" t="s">
        <v>3764</v>
      </c>
      <c r="D793" s="6" t="s">
        <v>3763</v>
      </c>
    </row>
    <row r="794" spans="1:4" ht="15.6" x14ac:dyDescent="0.3">
      <c r="A794" s="6" t="s">
        <v>1577</v>
      </c>
      <c r="B794" s="7" t="s">
        <v>3259</v>
      </c>
      <c r="C794" s="7" t="s">
        <v>3766</v>
      </c>
      <c r="D794" s="6" t="s">
        <v>3765</v>
      </c>
    </row>
    <row r="795" spans="1:4" ht="15.6" x14ac:dyDescent="0.3">
      <c r="A795" s="6" t="s">
        <v>1576</v>
      </c>
      <c r="B795" s="7" t="s">
        <v>2384</v>
      </c>
      <c r="C795" s="7" t="s">
        <v>3768</v>
      </c>
      <c r="D795" s="6" t="s">
        <v>3767</v>
      </c>
    </row>
    <row r="796" spans="1:4" ht="15.6" x14ac:dyDescent="0.3">
      <c r="A796" s="6" t="s">
        <v>1575</v>
      </c>
      <c r="B796" s="7" t="s">
        <v>2381</v>
      </c>
      <c r="C796" s="7" t="s">
        <v>2745</v>
      </c>
      <c r="D796" s="6" t="s">
        <v>3769</v>
      </c>
    </row>
    <row r="797" spans="1:4" ht="15.6" x14ac:dyDescent="0.3">
      <c r="A797" s="6" t="s">
        <v>1574</v>
      </c>
      <c r="B797" s="7" t="s">
        <v>3259</v>
      </c>
      <c r="C797" s="7" t="s">
        <v>3771</v>
      </c>
      <c r="D797" s="6" t="s">
        <v>3770</v>
      </c>
    </row>
    <row r="798" spans="1:4" ht="15.6" x14ac:dyDescent="0.3">
      <c r="A798" s="6" t="s">
        <v>1573</v>
      </c>
      <c r="B798" s="7" t="s">
        <v>2381</v>
      </c>
      <c r="C798" s="7" t="s">
        <v>3773</v>
      </c>
      <c r="D798" s="6" t="s">
        <v>3772</v>
      </c>
    </row>
    <row r="799" spans="1:4" ht="15.6" x14ac:dyDescent="0.3">
      <c r="A799" s="6" t="s">
        <v>1572</v>
      </c>
      <c r="B799" s="7" t="s">
        <v>3259</v>
      </c>
      <c r="C799" s="7" t="s">
        <v>3775</v>
      </c>
      <c r="D799" s="6" t="s">
        <v>3774</v>
      </c>
    </row>
    <row r="800" spans="1:4" ht="15.6" x14ac:dyDescent="0.3">
      <c r="A800" s="6" t="s">
        <v>1571</v>
      </c>
      <c r="B800" s="7" t="s">
        <v>2381</v>
      </c>
      <c r="C800" s="7" t="s">
        <v>3776</v>
      </c>
      <c r="D800" s="6" t="s">
        <v>3267</v>
      </c>
    </row>
    <row r="801" spans="1:4" ht="15.6" x14ac:dyDescent="0.3">
      <c r="A801" s="6" t="s">
        <v>1570</v>
      </c>
      <c r="B801" s="7" t="s">
        <v>2381</v>
      </c>
      <c r="C801" s="7" t="s">
        <v>3118</v>
      </c>
      <c r="D801" s="6" t="s">
        <v>3777</v>
      </c>
    </row>
    <row r="802" spans="1:4" ht="15.6" x14ac:dyDescent="0.3">
      <c r="A802" s="6" t="s">
        <v>1569</v>
      </c>
      <c r="B802" s="7" t="s">
        <v>2381</v>
      </c>
      <c r="C802" s="7" t="s">
        <v>3779</v>
      </c>
      <c r="D802" s="6" t="s">
        <v>3778</v>
      </c>
    </row>
    <row r="803" spans="1:4" ht="15.6" x14ac:dyDescent="0.3">
      <c r="A803" s="6" t="s">
        <v>1568</v>
      </c>
      <c r="B803" s="7" t="s">
        <v>3259</v>
      </c>
      <c r="C803" s="7" t="s">
        <v>3781</v>
      </c>
      <c r="D803" s="6" t="s">
        <v>3780</v>
      </c>
    </row>
    <row r="804" spans="1:4" ht="15.6" x14ac:dyDescent="0.3">
      <c r="A804" s="6" t="s">
        <v>1567</v>
      </c>
      <c r="B804" s="7" t="s">
        <v>2381</v>
      </c>
      <c r="C804" s="7" t="s">
        <v>3192</v>
      </c>
      <c r="D804" s="6" t="s">
        <v>2891</v>
      </c>
    </row>
    <row r="805" spans="1:4" ht="15.6" x14ac:dyDescent="0.3">
      <c r="A805" s="6" t="s">
        <v>1566</v>
      </c>
      <c r="B805" s="7" t="s">
        <v>2381</v>
      </c>
      <c r="C805" s="7" t="s">
        <v>3192</v>
      </c>
      <c r="D805" s="6" t="s">
        <v>3782</v>
      </c>
    </row>
    <row r="806" spans="1:4" ht="15.6" x14ac:dyDescent="0.3">
      <c r="A806" s="6" t="s">
        <v>1565</v>
      </c>
      <c r="B806" s="7" t="s">
        <v>2384</v>
      </c>
      <c r="C806" s="7" t="s">
        <v>3784</v>
      </c>
      <c r="D806" s="6" t="s">
        <v>3783</v>
      </c>
    </row>
    <row r="807" spans="1:4" ht="15.6" x14ac:dyDescent="0.3">
      <c r="A807" s="6" t="s">
        <v>1564</v>
      </c>
      <c r="B807" s="7" t="s">
        <v>2384</v>
      </c>
      <c r="C807" s="7" t="s">
        <v>2397</v>
      </c>
      <c r="D807" s="6" t="s">
        <v>3785</v>
      </c>
    </row>
    <row r="808" spans="1:4" ht="15.6" x14ac:dyDescent="0.3">
      <c r="A808" s="6" t="s">
        <v>1563</v>
      </c>
      <c r="B808" s="7" t="s">
        <v>2384</v>
      </c>
      <c r="C808" s="7" t="s">
        <v>3787</v>
      </c>
      <c r="D808" s="6" t="s">
        <v>3786</v>
      </c>
    </row>
    <row r="809" spans="1:4" ht="15.6" x14ac:dyDescent="0.3">
      <c r="A809" s="6" t="s">
        <v>1562</v>
      </c>
      <c r="B809" s="7" t="s">
        <v>2384</v>
      </c>
      <c r="C809" s="7" t="s">
        <v>3789</v>
      </c>
      <c r="D809" s="6" t="s">
        <v>3788</v>
      </c>
    </row>
    <row r="810" spans="1:4" ht="15.6" x14ac:dyDescent="0.3">
      <c r="A810" s="6" t="s">
        <v>1561</v>
      </c>
      <c r="B810" s="7" t="s">
        <v>3259</v>
      </c>
      <c r="C810" s="7" t="s">
        <v>3791</v>
      </c>
      <c r="D810" s="6" t="s">
        <v>3790</v>
      </c>
    </row>
    <row r="811" spans="1:4" ht="15.6" x14ac:dyDescent="0.3">
      <c r="A811" s="6" t="s">
        <v>1560</v>
      </c>
      <c r="B811" s="7" t="s">
        <v>2384</v>
      </c>
      <c r="C811" s="7" t="s">
        <v>3793</v>
      </c>
      <c r="D811" s="6" t="s">
        <v>3792</v>
      </c>
    </row>
    <row r="812" spans="1:4" ht="15.6" x14ac:dyDescent="0.3">
      <c r="A812" s="6" t="s">
        <v>1559</v>
      </c>
      <c r="B812" s="7" t="s">
        <v>2384</v>
      </c>
      <c r="C812" s="7" t="s">
        <v>2620</v>
      </c>
      <c r="D812" s="6" t="s">
        <v>3794</v>
      </c>
    </row>
    <row r="813" spans="1:4" ht="15.6" x14ac:dyDescent="0.3">
      <c r="A813" s="6" t="s">
        <v>1558</v>
      </c>
      <c r="B813" s="7" t="s">
        <v>2384</v>
      </c>
      <c r="C813" s="7" t="s">
        <v>3795</v>
      </c>
      <c r="D813" s="6" t="s">
        <v>3113</v>
      </c>
    </row>
    <row r="814" spans="1:4" ht="15.6" x14ac:dyDescent="0.3">
      <c r="A814" s="6" t="s">
        <v>1557</v>
      </c>
      <c r="B814" s="7" t="s">
        <v>2384</v>
      </c>
      <c r="C814" s="7" t="s">
        <v>3414</v>
      </c>
      <c r="D814" s="6" t="s">
        <v>3796</v>
      </c>
    </row>
    <row r="815" spans="1:4" ht="15.6" x14ac:dyDescent="0.3">
      <c r="A815" s="6" t="s">
        <v>1556</v>
      </c>
      <c r="B815" s="7" t="s">
        <v>2384</v>
      </c>
      <c r="C815" s="7" t="s">
        <v>3798</v>
      </c>
      <c r="D815" s="6" t="s">
        <v>3797</v>
      </c>
    </row>
    <row r="816" spans="1:4" ht="15.6" x14ac:dyDescent="0.3">
      <c r="A816" s="6" t="s">
        <v>1555</v>
      </c>
      <c r="B816" s="7" t="s">
        <v>2384</v>
      </c>
      <c r="C816" s="7" t="s">
        <v>3800</v>
      </c>
      <c r="D816" s="6" t="s">
        <v>3799</v>
      </c>
    </row>
    <row r="817" spans="1:4" ht="15.6" x14ac:dyDescent="0.3">
      <c r="A817" s="6" t="s">
        <v>1554</v>
      </c>
      <c r="B817" s="7" t="s">
        <v>2384</v>
      </c>
      <c r="C817" s="7" t="s">
        <v>3802</v>
      </c>
      <c r="D817" s="6" t="s">
        <v>3801</v>
      </c>
    </row>
    <row r="818" spans="1:4" ht="15.6" x14ac:dyDescent="0.3">
      <c r="A818" s="6" t="s">
        <v>1553</v>
      </c>
      <c r="B818" s="7" t="s">
        <v>2384</v>
      </c>
      <c r="C818" s="7" t="s">
        <v>3804</v>
      </c>
      <c r="D818" s="6" t="s">
        <v>3803</v>
      </c>
    </row>
    <row r="819" spans="1:4" ht="15.6" x14ac:dyDescent="0.3">
      <c r="A819" s="6" t="s">
        <v>1552</v>
      </c>
      <c r="B819" s="7" t="s">
        <v>2384</v>
      </c>
      <c r="C819" s="7" t="s">
        <v>3103</v>
      </c>
      <c r="D819" s="6" t="s">
        <v>2948</v>
      </c>
    </row>
    <row r="820" spans="1:4" ht="15.6" x14ac:dyDescent="0.3">
      <c r="A820" s="6" t="s">
        <v>1551</v>
      </c>
      <c r="B820" s="7" t="s">
        <v>2384</v>
      </c>
      <c r="C820" s="7" t="s">
        <v>3806</v>
      </c>
      <c r="D820" s="6" t="s">
        <v>3805</v>
      </c>
    </row>
    <row r="821" spans="1:4" ht="15.6" x14ac:dyDescent="0.3">
      <c r="A821" s="6" t="s">
        <v>1550</v>
      </c>
      <c r="B821" s="7" t="s">
        <v>2381</v>
      </c>
      <c r="C821" s="7" t="s">
        <v>3430</v>
      </c>
      <c r="D821" s="6" t="s">
        <v>3807</v>
      </c>
    </row>
    <row r="822" spans="1:4" ht="15.6" x14ac:dyDescent="0.3">
      <c r="A822" s="6" t="s">
        <v>1549</v>
      </c>
      <c r="B822" s="7" t="s">
        <v>2384</v>
      </c>
      <c r="C822" s="7" t="s">
        <v>3809</v>
      </c>
      <c r="D822" s="6" t="s">
        <v>3808</v>
      </c>
    </row>
    <row r="823" spans="1:4" ht="15.6" x14ac:dyDescent="0.3">
      <c r="A823" s="6" t="s">
        <v>1548</v>
      </c>
      <c r="B823" s="7" t="s">
        <v>2384</v>
      </c>
      <c r="C823" s="7" t="s">
        <v>3811</v>
      </c>
      <c r="D823" s="6" t="s">
        <v>3810</v>
      </c>
    </row>
    <row r="824" spans="1:4" ht="15.6" x14ac:dyDescent="0.3">
      <c r="A824" s="6" t="s">
        <v>1547</v>
      </c>
      <c r="B824" s="7" t="s">
        <v>2384</v>
      </c>
      <c r="C824" s="7" t="s">
        <v>2460</v>
      </c>
      <c r="D824" s="6" t="s">
        <v>3812</v>
      </c>
    </row>
    <row r="825" spans="1:4" ht="15.6" x14ac:dyDescent="0.3">
      <c r="A825" s="6" t="s">
        <v>1546</v>
      </c>
      <c r="B825" s="7" t="s">
        <v>2384</v>
      </c>
      <c r="C825" s="7" t="s">
        <v>3813</v>
      </c>
      <c r="D825" s="6" t="s">
        <v>3597</v>
      </c>
    </row>
    <row r="826" spans="1:4" ht="15.6" x14ac:dyDescent="0.3">
      <c r="A826" s="6" t="s">
        <v>1545</v>
      </c>
      <c r="B826" s="7" t="s">
        <v>2384</v>
      </c>
      <c r="C826" s="7" t="s">
        <v>3815</v>
      </c>
      <c r="D826" s="6" t="s">
        <v>3814</v>
      </c>
    </row>
    <row r="827" spans="1:4" ht="15.6" x14ac:dyDescent="0.3">
      <c r="A827" s="6" t="s">
        <v>1544</v>
      </c>
      <c r="B827" s="7" t="s">
        <v>2381</v>
      </c>
      <c r="C827" s="7" t="s">
        <v>3817</v>
      </c>
      <c r="D827" s="6" t="s">
        <v>3816</v>
      </c>
    </row>
    <row r="828" spans="1:4" ht="15.6" x14ac:dyDescent="0.3">
      <c r="A828" s="6" t="s">
        <v>1543</v>
      </c>
      <c r="B828" s="7" t="s">
        <v>2381</v>
      </c>
      <c r="C828" s="7" t="s">
        <v>3819</v>
      </c>
      <c r="D828" s="6" t="s">
        <v>3818</v>
      </c>
    </row>
    <row r="829" spans="1:4" ht="15.6" x14ac:dyDescent="0.3">
      <c r="A829" s="6" t="s">
        <v>1542</v>
      </c>
      <c r="B829" s="7" t="s">
        <v>3259</v>
      </c>
      <c r="C829" s="7" t="s">
        <v>3820</v>
      </c>
      <c r="D829" s="6" t="s">
        <v>3267</v>
      </c>
    </row>
    <row r="830" spans="1:4" ht="15.6" x14ac:dyDescent="0.3">
      <c r="A830" s="6" t="s">
        <v>1541</v>
      </c>
      <c r="B830" s="7" t="s">
        <v>3259</v>
      </c>
      <c r="C830" s="7" t="s">
        <v>3821</v>
      </c>
      <c r="D830" s="6" t="s">
        <v>3296</v>
      </c>
    </row>
    <row r="831" spans="1:4" ht="15.6" x14ac:dyDescent="0.3">
      <c r="A831" s="6" t="s">
        <v>1540</v>
      </c>
      <c r="B831" s="7" t="s">
        <v>3259</v>
      </c>
      <c r="C831" s="7" t="s">
        <v>3823</v>
      </c>
      <c r="D831" s="6" t="s">
        <v>3822</v>
      </c>
    </row>
    <row r="832" spans="1:4" ht="15.6" x14ac:dyDescent="0.3">
      <c r="A832" s="6" t="s">
        <v>1539</v>
      </c>
      <c r="B832" s="7" t="s">
        <v>2384</v>
      </c>
      <c r="C832" s="7" t="s">
        <v>2678</v>
      </c>
      <c r="D832" s="6" t="s">
        <v>3824</v>
      </c>
    </row>
    <row r="833" spans="1:4" ht="15.6" x14ac:dyDescent="0.3">
      <c r="A833" s="6" t="s">
        <v>1538</v>
      </c>
      <c r="B833" s="7" t="s">
        <v>2384</v>
      </c>
      <c r="C833" s="7" t="s">
        <v>3826</v>
      </c>
      <c r="D833" s="6" t="s">
        <v>3825</v>
      </c>
    </row>
    <row r="834" spans="1:4" ht="15.6" x14ac:dyDescent="0.3">
      <c r="A834" s="6" t="s">
        <v>1537</v>
      </c>
      <c r="B834" s="7" t="s">
        <v>2384</v>
      </c>
      <c r="C834" s="7" t="s">
        <v>3828</v>
      </c>
      <c r="D834" s="6" t="s">
        <v>3827</v>
      </c>
    </row>
    <row r="835" spans="1:4" ht="15.6" x14ac:dyDescent="0.3">
      <c r="A835" s="6" t="s">
        <v>1536</v>
      </c>
      <c r="B835" s="7" t="s">
        <v>3259</v>
      </c>
      <c r="C835" s="7" t="s">
        <v>3592</v>
      </c>
      <c r="D835" s="6" t="s">
        <v>3829</v>
      </c>
    </row>
    <row r="836" spans="1:4" ht="15.6" x14ac:dyDescent="0.3">
      <c r="A836" s="6" t="s">
        <v>1535</v>
      </c>
      <c r="B836" s="7" t="s">
        <v>2381</v>
      </c>
      <c r="C836" s="7" t="s">
        <v>3831</v>
      </c>
      <c r="D836" s="6" t="s">
        <v>3830</v>
      </c>
    </row>
    <row r="837" spans="1:4" ht="15.6" x14ac:dyDescent="0.3">
      <c r="A837" s="6" t="s">
        <v>1534</v>
      </c>
      <c r="B837" s="7" t="s">
        <v>2381</v>
      </c>
      <c r="C837" s="7" t="s">
        <v>3832</v>
      </c>
      <c r="D837" s="6" t="s">
        <v>2797</v>
      </c>
    </row>
    <row r="838" spans="1:4" ht="15.6" x14ac:dyDescent="0.3">
      <c r="A838" s="6" t="s">
        <v>1533</v>
      </c>
      <c r="B838" s="7" t="s">
        <v>2381</v>
      </c>
      <c r="C838" s="7" t="s">
        <v>3834</v>
      </c>
      <c r="D838" s="6" t="s">
        <v>3833</v>
      </c>
    </row>
    <row r="839" spans="1:4" ht="15.6" x14ac:dyDescent="0.3">
      <c r="A839" s="6" t="s">
        <v>1532</v>
      </c>
      <c r="B839" s="7" t="s">
        <v>2384</v>
      </c>
      <c r="C839" s="7" t="s">
        <v>3386</v>
      </c>
      <c r="D839" s="6" t="s">
        <v>3494</v>
      </c>
    </row>
    <row r="840" spans="1:4" ht="15.6" x14ac:dyDescent="0.3">
      <c r="A840" s="6" t="s">
        <v>1531</v>
      </c>
      <c r="B840" s="7" t="s">
        <v>2381</v>
      </c>
      <c r="C840" s="7" t="s">
        <v>2817</v>
      </c>
      <c r="D840" s="6" t="s">
        <v>3835</v>
      </c>
    </row>
    <row r="841" spans="1:4" ht="15.6" x14ac:dyDescent="0.3">
      <c r="A841" s="6" t="s">
        <v>1530</v>
      </c>
      <c r="B841" s="7" t="s">
        <v>2381</v>
      </c>
      <c r="C841" s="7" t="s">
        <v>3837</v>
      </c>
      <c r="D841" s="6" t="s">
        <v>3836</v>
      </c>
    </row>
    <row r="842" spans="1:4" ht="15.6" x14ac:dyDescent="0.3">
      <c r="A842" s="6" t="s">
        <v>1529</v>
      </c>
      <c r="B842" s="7" t="s">
        <v>2381</v>
      </c>
      <c r="C842" s="7" t="s">
        <v>3839</v>
      </c>
      <c r="D842" s="6" t="s">
        <v>3838</v>
      </c>
    </row>
    <row r="843" spans="1:4" ht="15.6" x14ac:dyDescent="0.3">
      <c r="A843" s="6" t="s">
        <v>1528</v>
      </c>
      <c r="B843" s="7" t="s">
        <v>2381</v>
      </c>
      <c r="C843" s="7" t="s">
        <v>3738</v>
      </c>
      <c r="D843" s="6" t="s">
        <v>3840</v>
      </c>
    </row>
    <row r="844" spans="1:4" ht="15.6" x14ac:dyDescent="0.3">
      <c r="A844" s="6" t="s">
        <v>1527</v>
      </c>
      <c r="B844" s="7" t="s">
        <v>2381</v>
      </c>
      <c r="C844" s="7" t="s">
        <v>3842</v>
      </c>
      <c r="D844" s="6" t="s">
        <v>3841</v>
      </c>
    </row>
    <row r="845" spans="1:4" ht="15.6" x14ac:dyDescent="0.3">
      <c r="A845" s="6" t="s">
        <v>1526</v>
      </c>
      <c r="B845" s="7" t="s">
        <v>2381</v>
      </c>
      <c r="C845" s="7" t="s">
        <v>3320</v>
      </c>
      <c r="D845" s="6" t="s">
        <v>2659</v>
      </c>
    </row>
    <row r="846" spans="1:4" ht="15.6" x14ac:dyDescent="0.3">
      <c r="A846" s="6" t="s">
        <v>1525</v>
      </c>
      <c r="B846" s="7" t="s">
        <v>3259</v>
      </c>
      <c r="C846" s="7" t="s">
        <v>3844</v>
      </c>
      <c r="D846" s="6" t="s">
        <v>3843</v>
      </c>
    </row>
    <row r="847" spans="1:4" ht="15.6" x14ac:dyDescent="0.3">
      <c r="A847" s="6" t="s">
        <v>1524</v>
      </c>
      <c r="B847" s="7" t="s">
        <v>2381</v>
      </c>
      <c r="C847" s="7" t="s">
        <v>3846</v>
      </c>
      <c r="D847" s="6" t="s">
        <v>3845</v>
      </c>
    </row>
    <row r="848" spans="1:4" ht="15.6" x14ac:dyDescent="0.3">
      <c r="A848" s="6" t="s">
        <v>1523</v>
      </c>
      <c r="B848" s="7" t="s">
        <v>2381</v>
      </c>
      <c r="C848" s="7" t="s">
        <v>3848</v>
      </c>
      <c r="D848" s="6" t="s">
        <v>3847</v>
      </c>
    </row>
    <row r="849" spans="1:4" ht="15.6" x14ac:dyDescent="0.3">
      <c r="A849" s="6" t="s">
        <v>1522</v>
      </c>
      <c r="B849" s="7" t="s">
        <v>2381</v>
      </c>
      <c r="C849" s="7" t="s">
        <v>3850</v>
      </c>
      <c r="D849" s="6" t="s">
        <v>3849</v>
      </c>
    </row>
    <row r="850" spans="1:4" ht="15.6" x14ac:dyDescent="0.3">
      <c r="A850" s="6" t="s">
        <v>1521</v>
      </c>
      <c r="B850" s="7" t="s">
        <v>2384</v>
      </c>
      <c r="C850" s="7" t="s">
        <v>2482</v>
      </c>
      <c r="D850" s="6" t="s">
        <v>3851</v>
      </c>
    </row>
    <row r="851" spans="1:4" ht="15.6" x14ac:dyDescent="0.3">
      <c r="A851" s="6" t="s">
        <v>1520</v>
      </c>
      <c r="B851" s="7" t="s">
        <v>2384</v>
      </c>
      <c r="C851" s="7" t="s">
        <v>2467</v>
      </c>
      <c r="D851" s="6" t="s">
        <v>3852</v>
      </c>
    </row>
    <row r="852" spans="1:4" ht="15.6" x14ac:dyDescent="0.3">
      <c r="A852" s="6" t="s">
        <v>1519</v>
      </c>
      <c r="B852" s="7" t="s">
        <v>2381</v>
      </c>
      <c r="C852" s="7" t="s">
        <v>3854</v>
      </c>
      <c r="D852" s="6" t="s">
        <v>3853</v>
      </c>
    </row>
    <row r="853" spans="1:4" ht="15.6" x14ac:dyDescent="0.3">
      <c r="A853" s="6" t="s">
        <v>1518</v>
      </c>
      <c r="B853" s="7" t="s">
        <v>3259</v>
      </c>
      <c r="C853" s="7" t="s">
        <v>2738</v>
      </c>
      <c r="D853" s="6" t="s">
        <v>3855</v>
      </c>
    </row>
    <row r="854" spans="1:4" ht="15.6" x14ac:dyDescent="0.3">
      <c r="A854" s="6" t="s">
        <v>1517</v>
      </c>
      <c r="B854" s="7" t="s">
        <v>2384</v>
      </c>
      <c r="C854" s="7" t="s">
        <v>2535</v>
      </c>
      <c r="D854" s="6" t="s">
        <v>2718</v>
      </c>
    </row>
    <row r="855" spans="1:4" ht="15.6" x14ac:dyDescent="0.3">
      <c r="A855" s="6" t="s">
        <v>1516</v>
      </c>
      <c r="B855" s="7" t="s">
        <v>2384</v>
      </c>
      <c r="C855" s="7" t="s">
        <v>3857</v>
      </c>
      <c r="D855" s="6" t="s">
        <v>3856</v>
      </c>
    </row>
    <row r="856" spans="1:4" ht="15.6" x14ac:dyDescent="0.3">
      <c r="A856" s="6" t="s">
        <v>1515</v>
      </c>
      <c r="B856" s="7" t="s">
        <v>2384</v>
      </c>
      <c r="C856" s="7" t="s">
        <v>2813</v>
      </c>
      <c r="D856" s="6" t="s">
        <v>3858</v>
      </c>
    </row>
    <row r="857" spans="1:4" ht="15.6" x14ac:dyDescent="0.3">
      <c r="A857" s="6" t="s">
        <v>1514</v>
      </c>
      <c r="B857" s="7" t="s">
        <v>2384</v>
      </c>
      <c r="C857" s="7" t="s">
        <v>3860</v>
      </c>
      <c r="D857" s="6" t="s">
        <v>3859</v>
      </c>
    </row>
    <row r="858" spans="1:4" ht="15.6" x14ac:dyDescent="0.3">
      <c r="A858" s="6" t="s">
        <v>1513</v>
      </c>
      <c r="B858" s="7" t="s">
        <v>2381</v>
      </c>
      <c r="C858" s="7" t="s">
        <v>3862</v>
      </c>
      <c r="D858" s="6" t="s">
        <v>3861</v>
      </c>
    </row>
    <row r="859" spans="1:4" ht="15.6" x14ac:dyDescent="0.3">
      <c r="A859" s="6" t="s">
        <v>1512</v>
      </c>
      <c r="B859" s="7" t="s">
        <v>2381</v>
      </c>
      <c r="C859" s="7" t="s">
        <v>3192</v>
      </c>
      <c r="D859" s="6" t="s">
        <v>3863</v>
      </c>
    </row>
    <row r="860" spans="1:4" ht="15.6" x14ac:dyDescent="0.3">
      <c r="A860" s="6" t="s">
        <v>1511</v>
      </c>
      <c r="B860" s="7" t="s">
        <v>2381</v>
      </c>
      <c r="C860" s="7" t="s">
        <v>3865</v>
      </c>
      <c r="D860" s="6" t="s">
        <v>3864</v>
      </c>
    </row>
    <row r="861" spans="1:4" ht="15.6" x14ac:dyDescent="0.3">
      <c r="A861" s="6" t="s">
        <v>1510</v>
      </c>
      <c r="B861" s="7" t="s">
        <v>2381</v>
      </c>
      <c r="C861" s="7" t="s">
        <v>3867</v>
      </c>
      <c r="D861" s="6" t="s">
        <v>3866</v>
      </c>
    </row>
    <row r="862" spans="1:4" ht="15.6" x14ac:dyDescent="0.3">
      <c r="A862" s="6" t="s">
        <v>1509</v>
      </c>
      <c r="B862" s="7" t="s">
        <v>2384</v>
      </c>
      <c r="C862" s="7" t="s">
        <v>2482</v>
      </c>
      <c r="D862" s="6" t="s">
        <v>3868</v>
      </c>
    </row>
    <row r="863" spans="1:4" ht="15.6" x14ac:dyDescent="0.3">
      <c r="A863" s="6" t="s">
        <v>1508</v>
      </c>
      <c r="B863" s="7" t="s">
        <v>2381</v>
      </c>
      <c r="C863" s="7" t="s">
        <v>3005</v>
      </c>
      <c r="D863" s="6" t="s">
        <v>3869</v>
      </c>
    </row>
    <row r="864" spans="1:4" ht="15.6" x14ac:dyDescent="0.3">
      <c r="A864" s="6" t="s">
        <v>1507</v>
      </c>
      <c r="B864" s="7" t="s">
        <v>2384</v>
      </c>
      <c r="C864" s="7" t="s">
        <v>3871</v>
      </c>
      <c r="D864" s="6" t="s">
        <v>3870</v>
      </c>
    </row>
    <row r="865" spans="1:4" ht="15.6" x14ac:dyDescent="0.3">
      <c r="A865" s="6" t="s">
        <v>1506</v>
      </c>
      <c r="B865" s="7" t="s">
        <v>2384</v>
      </c>
      <c r="C865" s="7" t="s">
        <v>3873</v>
      </c>
      <c r="D865" s="6" t="s">
        <v>3872</v>
      </c>
    </row>
    <row r="866" spans="1:4" ht="15.6" x14ac:dyDescent="0.3">
      <c r="A866" s="6" t="s">
        <v>1505</v>
      </c>
      <c r="B866" s="7" t="s">
        <v>2384</v>
      </c>
      <c r="C866" s="7" t="s">
        <v>2512</v>
      </c>
      <c r="D866" s="6" t="s">
        <v>3874</v>
      </c>
    </row>
    <row r="867" spans="1:4" ht="15.6" x14ac:dyDescent="0.3">
      <c r="A867" s="6" t="s">
        <v>1504</v>
      </c>
      <c r="B867" s="7" t="s">
        <v>3259</v>
      </c>
      <c r="C867" s="7" t="s">
        <v>3876</v>
      </c>
      <c r="D867" s="6" t="s">
        <v>3875</v>
      </c>
    </row>
    <row r="868" spans="1:4" ht="15.6" x14ac:dyDescent="0.3">
      <c r="A868" s="6" t="s">
        <v>1503</v>
      </c>
      <c r="B868" s="7" t="s">
        <v>2384</v>
      </c>
      <c r="C868" s="7" t="s">
        <v>3878</v>
      </c>
      <c r="D868" s="6" t="s">
        <v>3877</v>
      </c>
    </row>
    <row r="869" spans="1:4" ht="15.6" x14ac:dyDescent="0.3">
      <c r="A869" s="6" t="s">
        <v>1502</v>
      </c>
      <c r="B869" s="7" t="s">
        <v>2384</v>
      </c>
      <c r="C869" s="7" t="s">
        <v>2586</v>
      </c>
      <c r="D869" s="6" t="s">
        <v>3879</v>
      </c>
    </row>
    <row r="870" spans="1:4" ht="15.6" x14ac:dyDescent="0.3">
      <c r="A870" s="6" t="s">
        <v>1501</v>
      </c>
      <c r="B870" s="7" t="s">
        <v>2384</v>
      </c>
      <c r="C870" s="7" t="s">
        <v>2405</v>
      </c>
      <c r="D870" s="6" t="s">
        <v>3880</v>
      </c>
    </row>
    <row r="871" spans="1:4" ht="15.6" x14ac:dyDescent="0.3">
      <c r="A871" s="6" t="s">
        <v>1500</v>
      </c>
      <c r="B871" s="7" t="s">
        <v>2384</v>
      </c>
      <c r="C871" s="7" t="s">
        <v>3882</v>
      </c>
      <c r="D871" s="6" t="s">
        <v>3881</v>
      </c>
    </row>
    <row r="872" spans="1:4" ht="15.6" x14ac:dyDescent="0.3">
      <c r="A872" s="6" t="s">
        <v>1499</v>
      </c>
      <c r="B872" s="7" t="s">
        <v>3259</v>
      </c>
      <c r="C872" s="7" t="s">
        <v>3884</v>
      </c>
      <c r="D872" s="6" t="s">
        <v>3883</v>
      </c>
    </row>
    <row r="873" spans="1:4" ht="15.6" x14ac:dyDescent="0.3">
      <c r="A873" s="6" t="s">
        <v>1498</v>
      </c>
      <c r="B873" s="7" t="s">
        <v>2381</v>
      </c>
      <c r="C873" s="7" t="s">
        <v>3886</v>
      </c>
      <c r="D873" s="6" t="s">
        <v>3885</v>
      </c>
    </row>
    <row r="874" spans="1:4" ht="15.6" x14ac:dyDescent="0.3">
      <c r="A874" s="6" t="s">
        <v>1497</v>
      </c>
      <c r="B874" s="7" t="s">
        <v>3259</v>
      </c>
      <c r="C874" s="7" t="s">
        <v>3157</v>
      </c>
      <c r="D874" s="6" t="s">
        <v>3887</v>
      </c>
    </row>
    <row r="875" spans="1:4" ht="15.6" x14ac:dyDescent="0.3">
      <c r="A875" s="6" t="s">
        <v>1496</v>
      </c>
      <c r="B875" s="7" t="s">
        <v>2381</v>
      </c>
      <c r="C875" s="7" t="s">
        <v>3889</v>
      </c>
      <c r="D875" s="6" t="s">
        <v>3888</v>
      </c>
    </row>
    <row r="876" spans="1:4" ht="15.6" x14ac:dyDescent="0.3">
      <c r="A876" s="6" t="s">
        <v>1495</v>
      </c>
      <c r="B876" s="7" t="s">
        <v>2381</v>
      </c>
      <c r="C876" s="7" t="s">
        <v>3891</v>
      </c>
      <c r="D876" s="6" t="s">
        <v>3890</v>
      </c>
    </row>
    <row r="877" spans="1:4" ht="15.6" x14ac:dyDescent="0.3">
      <c r="A877" s="6" t="s">
        <v>1494</v>
      </c>
      <c r="B877" s="7" t="s">
        <v>2381</v>
      </c>
      <c r="C877" s="7" t="s">
        <v>3893</v>
      </c>
      <c r="D877" s="6" t="s">
        <v>3892</v>
      </c>
    </row>
    <row r="878" spans="1:4" ht="15.6" x14ac:dyDescent="0.3">
      <c r="A878" s="6" t="s">
        <v>1493</v>
      </c>
      <c r="B878" s="7" t="s">
        <v>3259</v>
      </c>
      <c r="C878" s="7" t="s">
        <v>3529</v>
      </c>
      <c r="D878" s="6" t="s">
        <v>3894</v>
      </c>
    </row>
    <row r="879" spans="1:4" ht="15.6" x14ac:dyDescent="0.3">
      <c r="A879" s="6" t="s">
        <v>1492</v>
      </c>
      <c r="B879" s="7" t="s">
        <v>3259</v>
      </c>
      <c r="C879" s="7" t="s">
        <v>3896</v>
      </c>
      <c r="D879" s="6" t="s">
        <v>3895</v>
      </c>
    </row>
    <row r="880" spans="1:4" ht="15.6" x14ac:dyDescent="0.3">
      <c r="A880" s="6" t="s">
        <v>1491</v>
      </c>
      <c r="B880" s="7" t="s">
        <v>2381</v>
      </c>
      <c r="C880" s="7" t="s">
        <v>3898</v>
      </c>
      <c r="D880" s="6" t="s">
        <v>3897</v>
      </c>
    </row>
    <row r="881" spans="1:5" ht="15.6" x14ac:dyDescent="0.3">
      <c r="A881" s="6" t="s">
        <v>1490</v>
      </c>
      <c r="B881" s="7" t="s">
        <v>2381</v>
      </c>
      <c r="C881" s="7" t="s">
        <v>3900</v>
      </c>
      <c r="D881" s="6" t="s">
        <v>3899</v>
      </c>
    </row>
    <row r="882" spans="1:5" ht="15.6" x14ac:dyDescent="0.3">
      <c r="A882" s="6" t="s">
        <v>1489</v>
      </c>
      <c r="B882" s="7" t="s">
        <v>2381</v>
      </c>
      <c r="C882" s="7" t="s">
        <v>3902</v>
      </c>
      <c r="D882" s="6" t="s">
        <v>3901</v>
      </c>
    </row>
    <row r="883" spans="1:5" ht="15.6" x14ac:dyDescent="0.3">
      <c r="A883" s="6" t="s">
        <v>1488</v>
      </c>
      <c r="B883" s="7" t="s">
        <v>2381</v>
      </c>
      <c r="C883" s="7" t="s">
        <v>2904</v>
      </c>
      <c r="D883" s="6" t="s">
        <v>3903</v>
      </c>
    </row>
    <row r="884" spans="1:5" ht="15.6" x14ac:dyDescent="0.3">
      <c r="A884" s="6" t="s">
        <v>1487</v>
      </c>
      <c r="B884" s="7" t="s">
        <v>2381</v>
      </c>
      <c r="C884" s="7" t="s">
        <v>3905</v>
      </c>
      <c r="D884" s="6" t="s">
        <v>3904</v>
      </c>
    </row>
    <row r="885" spans="1:5" ht="15.6" x14ac:dyDescent="0.3">
      <c r="A885" s="6" t="s">
        <v>1486</v>
      </c>
      <c r="B885" s="7" t="s">
        <v>2381</v>
      </c>
      <c r="C885" s="7" t="s">
        <v>3907</v>
      </c>
      <c r="D885" s="6" t="s">
        <v>3906</v>
      </c>
    </row>
    <row r="886" spans="1:5" ht="15.6" x14ac:dyDescent="0.3">
      <c r="A886" s="6" t="s">
        <v>1485</v>
      </c>
      <c r="B886" s="7" t="s">
        <v>2381</v>
      </c>
      <c r="C886" s="7" t="s">
        <v>3909</v>
      </c>
      <c r="D886" s="6" t="s">
        <v>3908</v>
      </c>
    </row>
    <row r="887" spans="1:5" ht="15.6" x14ac:dyDescent="0.3">
      <c r="A887" s="6" t="s">
        <v>1484</v>
      </c>
      <c r="B887" s="7" t="s">
        <v>2381</v>
      </c>
      <c r="C887" s="7" t="s">
        <v>3911</v>
      </c>
      <c r="D887" s="6" t="s">
        <v>3910</v>
      </c>
    </row>
    <row r="888" spans="1:5" ht="15.6" x14ac:dyDescent="0.3">
      <c r="A888" s="6" t="s">
        <v>1483</v>
      </c>
      <c r="B888" s="7" t="s">
        <v>2381</v>
      </c>
      <c r="C888" s="7" t="s">
        <v>3913</v>
      </c>
      <c r="D888" s="6" t="s">
        <v>3912</v>
      </c>
    </row>
    <row r="889" spans="1:5" ht="15.6" x14ac:dyDescent="0.3">
      <c r="A889" s="6" t="s">
        <v>1482</v>
      </c>
      <c r="B889" s="7" t="s">
        <v>3259</v>
      </c>
      <c r="C889" s="7" t="s">
        <v>3915</v>
      </c>
      <c r="D889" s="6" t="s">
        <v>3914</v>
      </c>
    </row>
    <row r="890" spans="1:5" ht="15.6" x14ac:dyDescent="0.3">
      <c r="A890" s="6" t="s">
        <v>1481</v>
      </c>
      <c r="B890" s="7" t="s">
        <v>2384</v>
      </c>
      <c r="C890" s="7" t="s">
        <v>3917</v>
      </c>
      <c r="D890" s="6" t="s">
        <v>3916</v>
      </c>
    </row>
    <row r="891" spans="1:5" ht="15.6" x14ac:dyDescent="0.3">
      <c r="A891" s="6" t="s">
        <v>1480</v>
      </c>
      <c r="B891" s="7" t="s">
        <v>2384</v>
      </c>
      <c r="C891" s="7" t="s">
        <v>2732</v>
      </c>
      <c r="D891" s="6" t="s">
        <v>3918</v>
      </c>
    </row>
    <row r="892" spans="1:5" ht="15.6" x14ac:dyDescent="0.3">
      <c r="A892" s="6" t="s">
        <v>1479</v>
      </c>
      <c r="B892" s="7" t="s">
        <v>2384</v>
      </c>
      <c r="C892" s="7" t="s">
        <v>3920</v>
      </c>
      <c r="D892" s="6" t="s">
        <v>3919</v>
      </c>
    </row>
    <row r="893" spans="1:5" ht="15.6" x14ac:dyDescent="0.3">
      <c r="A893" s="6" t="s">
        <v>1478</v>
      </c>
      <c r="B893" s="7" t="s">
        <v>2384</v>
      </c>
      <c r="C893" s="7" t="s">
        <v>3922</v>
      </c>
      <c r="D893" s="6" t="s">
        <v>3921</v>
      </c>
      <c r="E893" t="s">
        <v>2521</v>
      </c>
    </row>
    <row r="894" spans="1:5" ht="15.6" x14ac:dyDescent="0.3">
      <c r="A894" s="6" t="s">
        <v>1477</v>
      </c>
      <c r="B894" s="7" t="s">
        <v>3259</v>
      </c>
      <c r="C894" s="7" t="s">
        <v>3924</v>
      </c>
      <c r="D894" s="6" t="s">
        <v>3923</v>
      </c>
    </row>
    <row r="895" spans="1:5" ht="15.6" x14ac:dyDescent="0.3">
      <c r="A895" s="6" t="s">
        <v>1476</v>
      </c>
      <c r="B895" s="7" t="s">
        <v>2384</v>
      </c>
      <c r="C895" s="7" t="s">
        <v>2421</v>
      </c>
      <c r="D895" s="6" t="s">
        <v>3925</v>
      </c>
    </row>
    <row r="896" spans="1:5" ht="15.6" x14ac:dyDescent="0.3">
      <c r="A896" s="6" t="s">
        <v>1475</v>
      </c>
      <c r="B896" s="7" t="s">
        <v>2384</v>
      </c>
      <c r="C896" s="7" t="s">
        <v>3927</v>
      </c>
      <c r="D896" s="6" t="s">
        <v>3926</v>
      </c>
    </row>
    <row r="897" spans="1:4" ht="15.6" x14ac:dyDescent="0.3">
      <c r="A897" s="6" t="s">
        <v>1474</v>
      </c>
      <c r="B897" s="7" t="s">
        <v>2381</v>
      </c>
      <c r="C897" s="7" t="s">
        <v>3929</v>
      </c>
      <c r="D897" s="6" t="s">
        <v>3928</v>
      </c>
    </row>
    <row r="898" spans="1:4" ht="15.6" x14ac:dyDescent="0.3">
      <c r="A898" s="6" t="s">
        <v>1473</v>
      </c>
      <c r="B898" s="7" t="s">
        <v>2381</v>
      </c>
      <c r="C898" s="7" t="s">
        <v>3930</v>
      </c>
      <c r="D898" s="6" t="s">
        <v>3317</v>
      </c>
    </row>
    <row r="899" spans="1:4" ht="15.6" x14ac:dyDescent="0.3">
      <c r="A899" s="6" t="s">
        <v>1472</v>
      </c>
      <c r="B899" s="7" t="s">
        <v>2381</v>
      </c>
      <c r="C899" s="7" t="s">
        <v>3932</v>
      </c>
      <c r="D899" s="6" t="s">
        <v>3931</v>
      </c>
    </row>
    <row r="900" spans="1:4" ht="15.6" x14ac:dyDescent="0.3">
      <c r="A900" s="6" t="s">
        <v>1471</v>
      </c>
      <c r="B900" s="7" t="s">
        <v>2384</v>
      </c>
      <c r="C900" s="7" t="s">
        <v>2460</v>
      </c>
      <c r="D900" s="6" t="s">
        <v>2765</v>
      </c>
    </row>
    <row r="901" spans="1:4" ht="15.6" x14ac:dyDescent="0.3">
      <c r="A901" s="6" t="s">
        <v>1470</v>
      </c>
      <c r="B901" s="7" t="s">
        <v>3259</v>
      </c>
      <c r="C901" s="7" t="s">
        <v>3933</v>
      </c>
      <c r="D901" s="6" t="s">
        <v>2795</v>
      </c>
    </row>
    <row r="902" spans="1:4" ht="15.6" x14ac:dyDescent="0.3">
      <c r="A902" s="6" t="s">
        <v>1469</v>
      </c>
      <c r="B902" s="7" t="s">
        <v>2381</v>
      </c>
      <c r="C902" s="7" t="s">
        <v>3935</v>
      </c>
      <c r="D902" s="6" t="s">
        <v>3934</v>
      </c>
    </row>
    <row r="903" spans="1:4" ht="15.6" x14ac:dyDescent="0.3">
      <c r="A903" s="6" t="s">
        <v>1468</v>
      </c>
      <c r="B903" s="7" t="s">
        <v>2384</v>
      </c>
      <c r="C903" s="7" t="s">
        <v>3396</v>
      </c>
      <c r="D903" s="6" t="s">
        <v>3936</v>
      </c>
    </row>
    <row r="904" spans="1:4" ht="15.6" x14ac:dyDescent="0.3">
      <c r="A904" s="6" t="s">
        <v>1467</v>
      </c>
      <c r="B904" s="7" t="s">
        <v>2381</v>
      </c>
      <c r="C904" s="7" t="s">
        <v>3938</v>
      </c>
      <c r="D904" s="6" t="s">
        <v>3937</v>
      </c>
    </row>
    <row r="905" spans="1:4" ht="15.6" x14ac:dyDescent="0.3">
      <c r="A905" s="6" t="s">
        <v>1466</v>
      </c>
      <c r="B905" s="7" t="s">
        <v>2381</v>
      </c>
      <c r="C905" s="7" t="s">
        <v>3940</v>
      </c>
      <c r="D905" s="6" t="s">
        <v>3939</v>
      </c>
    </row>
    <row r="906" spans="1:4" ht="15.6" x14ac:dyDescent="0.3">
      <c r="A906" s="6" t="s">
        <v>1465</v>
      </c>
      <c r="B906" s="7" t="s">
        <v>2384</v>
      </c>
      <c r="C906" s="7" t="s">
        <v>3942</v>
      </c>
      <c r="D906" s="6" t="s">
        <v>3941</v>
      </c>
    </row>
    <row r="907" spans="1:4" ht="15.6" x14ac:dyDescent="0.3">
      <c r="A907" s="6" t="s">
        <v>1464</v>
      </c>
      <c r="B907" s="7" t="s">
        <v>2381</v>
      </c>
      <c r="C907" s="7" t="s">
        <v>3834</v>
      </c>
      <c r="D907" s="6" t="s">
        <v>3943</v>
      </c>
    </row>
    <row r="908" spans="1:4" ht="15.6" x14ac:dyDescent="0.3">
      <c r="A908" s="6" t="s">
        <v>1463</v>
      </c>
      <c r="B908" s="7" t="s">
        <v>3259</v>
      </c>
      <c r="C908" s="7" t="s">
        <v>3945</v>
      </c>
      <c r="D908" s="6" t="s">
        <v>3944</v>
      </c>
    </row>
    <row r="909" spans="1:4" ht="15.6" x14ac:dyDescent="0.3">
      <c r="A909" s="6" t="s">
        <v>1462</v>
      </c>
      <c r="B909" s="7" t="s">
        <v>2384</v>
      </c>
      <c r="C909" s="7" t="s">
        <v>3947</v>
      </c>
      <c r="D909" s="6" t="s">
        <v>3946</v>
      </c>
    </row>
    <row r="910" spans="1:4" ht="15.6" x14ac:dyDescent="0.3">
      <c r="A910" s="6" t="s">
        <v>1461</v>
      </c>
      <c r="B910" s="7" t="s">
        <v>2384</v>
      </c>
      <c r="C910" s="7" t="s">
        <v>2974</v>
      </c>
      <c r="D910" s="6" t="s">
        <v>3948</v>
      </c>
    </row>
    <row r="911" spans="1:4" ht="15.6" x14ac:dyDescent="0.3">
      <c r="A911" s="6" t="s">
        <v>1460</v>
      </c>
      <c r="B911" s="7" t="s">
        <v>2384</v>
      </c>
      <c r="C911" s="7" t="s">
        <v>3950</v>
      </c>
      <c r="D911" s="6" t="s">
        <v>3949</v>
      </c>
    </row>
    <row r="912" spans="1:4" ht="15.6" x14ac:dyDescent="0.3">
      <c r="A912" s="6" t="s">
        <v>1459</v>
      </c>
      <c r="B912" s="7" t="s">
        <v>2384</v>
      </c>
      <c r="C912" s="7" t="s">
        <v>3952</v>
      </c>
      <c r="D912" s="6" t="s">
        <v>3951</v>
      </c>
    </row>
    <row r="913" spans="1:4" ht="15.6" x14ac:dyDescent="0.3">
      <c r="A913" s="6" t="s">
        <v>1458</v>
      </c>
      <c r="B913" s="7" t="s">
        <v>2384</v>
      </c>
      <c r="C913" s="7" t="s">
        <v>3138</v>
      </c>
      <c r="D913" s="6" t="s">
        <v>3953</v>
      </c>
    </row>
    <row r="914" spans="1:4" ht="15.6" x14ac:dyDescent="0.3">
      <c r="A914" s="6" t="s">
        <v>1457</v>
      </c>
      <c r="B914" s="7" t="s">
        <v>2384</v>
      </c>
      <c r="C914" s="7" t="s">
        <v>2545</v>
      </c>
      <c r="D914" s="6" t="s">
        <v>3954</v>
      </c>
    </row>
    <row r="915" spans="1:4" ht="15.6" x14ac:dyDescent="0.3">
      <c r="A915" s="6" t="s">
        <v>1456</v>
      </c>
      <c r="B915" s="7" t="s">
        <v>2384</v>
      </c>
      <c r="C915" s="7" t="s">
        <v>3955</v>
      </c>
      <c r="D915" s="6" t="s">
        <v>2633</v>
      </c>
    </row>
    <row r="916" spans="1:4" ht="15.6" x14ac:dyDescent="0.3">
      <c r="A916" s="6" t="s">
        <v>1455</v>
      </c>
      <c r="B916" s="7" t="s">
        <v>2384</v>
      </c>
      <c r="C916" s="7" t="s">
        <v>3957</v>
      </c>
      <c r="D916" s="6" t="s">
        <v>3956</v>
      </c>
    </row>
    <row r="917" spans="1:4" ht="15.6" x14ac:dyDescent="0.3">
      <c r="A917" s="6" t="s">
        <v>1454</v>
      </c>
      <c r="B917" s="7" t="s">
        <v>2384</v>
      </c>
      <c r="C917" s="7" t="s">
        <v>3958</v>
      </c>
      <c r="D917" s="6" t="s">
        <v>2795</v>
      </c>
    </row>
    <row r="918" spans="1:4" ht="15.6" x14ac:dyDescent="0.3">
      <c r="A918" s="6" t="s">
        <v>1453</v>
      </c>
      <c r="B918" s="7" t="s">
        <v>2381</v>
      </c>
      <c r="C918" s="7" t="s">
        <v>3960</v>
      </c>
      <c r="D918" s="6" t="s">
        <v>3959</v>
      </c>
    </row>
    <row r="919" spans="1:4" ht="15.6" x14ac:dyDescent="0.3">
      <c r="A919" s="6" t="s">
        <v>1452</v>
      </c>
      <c r="B919" s="7" t="s">
        <v>2381</v>
      </c>
      <c r="C919" s="7" t="s">
        <v>3155</v>
      </c>
      <c r="D919" s="6" t="s">
        <v>3961</v>
      </c>
    </row>
    <row r="920" spans="1:4" ht="15.6" x14ac:dyDescent="0.3">
      <c r="A920" s="6" t="s">
        <v>1451</v>
      </c>
      <c r="B920" s="7" t="s">
        <v>2381</v>
      </c>
      <c r="C920" s="7" t="s">
        <v>2474</v>
      </c>
      <c r="D920" s="6" t="s">
        <v>3962</v>
      </c>
    </row>
    <row r="921" spans="1:4" ht="15.6" x14ac:dyDescent="0.3">
      <c r="A921" s="6" t="s">
        <v>1450</v>
      </c>
      <c r="B921" s="7" t="s">
        <v>2381</v>
      </c>
      <c r="C921" s="7" t="s">
        <v>3964</v>
      </c>
      <c r="D921" s="6" t="s">
        <v>3963</v>
      </c>
    </row>
    <row r="922" spans="1:4" ht="15.6" x14ac:dyDescent="0.3">
      <c r="A922" s="6" t="s">
        <v>1449</v>
      </c>
      <c r="B922" s="7" t="s">
        <v>2381</v>
      </c>
      <c r="C922" s="7" t="s">
        <v>3966</v>
      </c>
      <c r="D922" s="6" t="s">
        <v>3965</v>
      </c>
    </row>
    <row r="923" spans="1:4" ht="15.6" x14ac:dyDescent="0.3">
      <c r="A923" s="6" t="s">
        <v>1448</v>
      </c>
      <c r="B923" s="7" t="s">
        <v>2381</v>
      </c>
      <c r="C923" s="7" t="s">
        <v>3968</v>
      </c>
      <c r="D923" s="6" t="s">
        <v>3967</v>
      </c>
    </row>
    <row r="924" spans="1:4" ht="15.6" x14ac:dyDescent="0.3">
      <c r="A924" s="6" t="s">
        <v>1447</v>
      </c>
      <c r="B924" s="7" t="s">
        <v>2381</v>
      </c>
      <c r="C924" s="7" t="s">
        <v>3970</v>
      </c>
      <c r="D924" s="6" t="s">
        <v>3969</v>
      </c>
    </row>
    <row r="925" spans="1:4" ht="15.6" x14ac:dyDescent="0.3">
      <c r="A925" s="6" t="s">
        <v>1446</v>
      </c>
      <c r="B925" s="7" t="s">
        <v>2381</v>
      </c>
      <c r="C925" s="7" t="s">
        <v>3972</v>
      </c>
      <c r="D925" s="6" t="s">
        <v>3971</v>
      </c>
    </row>
    <row r="926" spans="1:4" ht="15.6" x14ac:dyDescent="0.3">
      <c r="A926" s="6" t="s">
        <v>1445</v>
      </c>
      <c r="B926" s="7" t="s">
        <v>2381</v>
      </c>
      <c r="C926" s="7" t="s">
        <v>3974</v>
      </c>
      <c r="D926" s="6" t="s">
        <v>3973</v>
      </c>
    </row>
    <row r="927" spans="1:4" ht="15.6" x14ac:dyDescent="0.3">
      <c r="A927" s="6" t="s">
        <v>1444</v>
      </c>
      <c r="B927" s="7" t="s">
        <v>2381</v>
      </c>
      <c r="C927" s="7" t="s">
        <v>3976</v>
      </c>
      <c r="D927" s="6" t="s">
        <v>3975</v>
      </c>
    </row>
    <row r="928" spans="1:4" ht="15.6" x14ac:dyDescent="0.3">
      <c r="A928" s="6" t="s">
        <v>1443</v>
      </c>
      <c r="B928" s="7" t="s">
        <v>2381</v>
      </c>
      <c r="C928" s="7" t="s">
        <v>3604</v>
      </c>
      <c r="D928" s="6" t="s">
        <v>3977</v>
      </c>
    </row>
    <row r="929" spans="1:4" ht="15.6" x14ac:dyDescent="0.3">
      <c r="A929" s="6" t="s">
        <v>1442</v>
      </c>
      <c r="B929" s="7" t="s">
        <v>2381</v>
      </c>
      <c r="C929" s="7" t="s">
        <v>3979</v>
      </c>
      <c r="D929" s="6" t="s">
        <v>3978</v>
      </c>
    </row>
    <row r="930" spans="1:4" ht="15.6" x14ac:dyDescent="0.3">
      <c r="A930" s="6" t="s">
        <v>1441</v>
      </c>
      <c r="B930" s="7" t="s">
        <v>3259</v>
      </c>
      <c r="C930" s="7" t="s">
        <v>3981</v>
      </c>
      <c r="D930" s="6" t="s">
        <v>3980</v>
      </c>
    </row>
    <row r="931" spans="1:4" ht="15.6" x14ac:dyDescent="0.3">
      <c r="A931" s="6" t="s">
        <v>1440</v>
      </c>
      <c r="B931" s="7" t="s">
        <v>2384</v>
      </c>
      <c r="C931" s="7" t="s">
        <v>3983</v>
      </c>
      <c r="D931" s="6" t="s">
        <v>3982</v>
      </c>
    </row>
    <row r="932" spans="1:4" ht="15.6" x14ac:dyDescent="0.3">
      <c r="A932" s="6" t="s">
        <v>1439</v>
      </c>
      <c r="B932" s="7" t="s">
        <v>3259</v>
      </c>
      <c r="C932" s="7" t="s">
        <v>3606</v>
      </c>
      <c r="D932" s="6" t="s">
        <v>3984</v>
      </c>
    </row>
    <row r="933" spans="1:4" ht="15.6" x14ac:dyDescent="0.3">
      <c r="A933" s="6" t="s">
        <v>1438</v>
      </c>
      <c r="B933" s="7" t="s">
        <v>2384</v>
      </c>
      <c r="C933" s="7" t="s">
        <v>2717</v>
      </c>
      <c r="D933" s="6" t="s">
        <v>3985</v>
      </c>
    </row>
    <row r="934" spans="1:4" ht="15.6" x14ac:dyDescent="0.3">
      <c r="A934" s="6" t="s">
        <v>1437</v>
      </c>
      <c r="B934" s="7" t="s">
        <v>2384</v>
      </c>
      <c r="C934" s="7" t="s">
        <v>3987</v>
      </c>
      <c r="D934" s="6" t="s">
        <v>3986</v>
      </c>
    </row>
    <row r="935" spans="1:4" ht="15.6" x14ac:dyDescent="0.3">
      <c r="A935" s="6" t="s">
        <v>1436</v>
      </c>
      <c r="B935" s="7" t="s">
        <v>2381</v>
      </c>
      <c r="C935" s="7" t="s">
        <v>3988</v>
      </c>
      <c r="D935" s="6" t="s">
        <v>2398</v>
      </c>
    </row>
    <row r="936" spans="1:4" ht="15.6" x14ac:dyDescent="0.3">
      <c r="A936" s="6" t="s">
        <v>1435</v>
      </c>
      <c r="B936" s="7" t="s">
        <v>2384</v>
      </c>
      <c r="C936" s="7" t="s">
        <v>3990</v>
      </c>
      <c r="D936" s="6" t="s">
        <v>3989</v>
      </c>
    </row>
    <row r="937" spans="1:4" ht="15.6" x14ac:dyDescent="0.3">
      <c r="A937" s="6" t="s">
        <v>1434</v>
      </c>
      <c r="B937" s="7" t="s">
        <v>2384</v>
      </c>
      <c r="C937" s="7" t="s">
        <v>2499</v>
      </c>
      <c r="D937" s="6" t="s">
        <v>3991</v>
      </c>
    </row>
    <row r="938" spans="1:4" ht="15.6" x14ac:dyDescent="0.3">
      <c r="A938" s="6" t="s">
        <v>1433</v>
      </c>
      <c r="B938" s="7" t="s">
        <v>3259</v>
      </c>
      <c r="C938" s="7" t="s">
        <v>3992</v>
      </c>
      <c r="D938" s="6" t="s">
        <v>3959</v>
      </c>
    </row>
    <row r="939" spans="1:4" ht="15.6" x14ac:dyDescent="0.3">
      <c r="A939" s="6" t="s">
        <v>1432</v>
      </c>
      <c r="B939" s="7" t="s">
        <v>2381</v>
      </c>
      <c r="C939" s="7" t="s">
        <v>3994</v>
      </c>
      <c r="D939" s="6" t="s">
        <v>3993</v>
      </c>
    </row>
    <row r="940" spans="1:4" ht="15.6" x14ac:dyDescent="0.3">
      <c r="A940" s="6" t="s">
        <v>1431</v>
      </c>
      <c r="B940" s="7" t="s">
        <v>2384</v>
      </c>
      <c r="C940" s="7" t="s">
        <v>3996</v>
      </c>
      <c r="D940" s="6" t="s">
        <v>3995</v>
      </c>
    </row>
    <row r="941" spans="1:4" ht="15.6" x14ac:dyDescent="0.3">
      <c r="A941" s="6" t="s">
        <v>1430</v>
      </c>
      <c r="B941" s="7" t="s">
        <v>2384</v>
      </c>
      <c r="C941" s="7" t="s">
        <v>3111</v>
      </c>
      <c r="D941" s="6" t="s">
        <v>3997</v>
      </c>
    </row>
    <row r="942" spans="1:4" ht="15.6" x14ac:dyDescent="0.3">
      <c r="A942" s="6" t="s">
        <v>1429</v>
      </c>
      <c r="B942" s="7" t="s">
        <v>2381</v>
      </c>
      <c r="C942" s="7" t="s">
        <v>3999</v>
      </c>
      <c r="D942" s="6" t="s">
        <v>3998</v>
      </c>
    </row>
    <row r="943" spans="1:4" ht="15.6" x14ac:dyDescent="0.3">
      <c r="A943" s="6" t="s">
        <v>1428</v>
      </c>
      <c r="B943" s="7" t="s">
        <v>2381</v>
      </c>
      <c r="C943" s="7" t="s">
        <v>4001</v>
      </c>
      <c r="D943" s="6" t="s">
        <v>4000</v>
      </c>
    </row>
    <row r="944" spans="1:4" ht="15.6" x14ac:dyDescent="0.3">
      <c r="A944" s="6" t="s">
        <v>1427</v>
      </c>
      <c r="B944" s="7" t="s">
        <v>2381</v>
      </c>
      <c r="C944" s="7" t="s">
        <v>4003</v>
      </c>
      <c r="D944" s="6" t="s">
        <v>4002</v>
      </c>
    </row>
    <row r="945" spans="1:4" ht="15.6" x14ac:dyDescent="0.3">
      <c r="A945" s="6" t="s">
        <v>1426</v>
      </c>
      <c r="B945" s="7" t="s">
        <v>2384</v>
      </c>
      <c r="C945" s="7" t="s">
        <v>4004</v>
      </c>
      <c r="D945" s="6" t="s">
        <v>3093</v>
      </c>
    </row>
    <row r="946" spans="1:4" ht="15.6" x14ac:dyDescent="0.3">
      <c r="A946" s="6" t="s">
        <v>1425</v>
      </c>
      <c r="B946" s="7" t="s">
        <v>2381</v>
      </c>
      <c r="C946" s="7" t="s">
        <v>2553</v>
      </c>
      <c r="D946" s="6" t="s">
        <v>4005</v>
      </c>
    </row>
    <row r="947" spans="1:4" ht="15.6" x14ac:dyDescent="0.3">
      <c r="A947" s="6" t="s">
        <v>1424</v>
      </c>
      <c r="B947" s="7" t="s">
        <v>2384</v>
      </c>
      <c r="C947" s="7" t="s">
        <v>2421</v>
      </c>
      <c r="D947" s="6" t="s">
        <v>4006</v>
      </c>
    </row>
    <row r="948" spans="1:4" ht="15.6" x14ac:dyDescent="0.3">
      <c r="A948" s="6" t="s">
        <v>1423</v>
      </c>
      <c r="B948" s="7" t="s">
        <v>2384</v>
      </c>
      <c r="C948" s="7" t="s">
        <v>4007</v>
      </c>
      <c r="D948" s="6" t="s">
        <v>3449</v>
      </c>
    </row>
    <row r="949" spans="1:4" ht="15.6" x14ac:dyDescent="0.3">
      <c r="A949" s="6" t="s">
        <v>1422</v>
      </c>
      <c r="B949" s="7" t="s">
        <v>2384</v>
      </c>
      <c r="C949" s="7" t="s">
        <v>2662</v>
      </c>
      <c r="D949" s="6" t="s">
        <v>4008</v>
      </c>
    </row>
    <row r="950" spans="1:4" ht="15.6" x14ac:dyDescent="0.3">
      <c r="A950" s="6" t="s">
        <v>1421</v>
      </c>
      <c r="B950" s="7" t="s">
        <v>2384</v>
      </c>
      <c r="C950" s="7" t="s">
        <v>2805</v>
      </c>
      <c r="D950" s="6" t="s">
        <v>4009</v>
      </c>
    </row>
    <row r="951" spans="1:4" ht="15.6" x14ac:dyDescent="0.3">
      <c r="A951" s="6" t="s">
        <v>1420</v>
      </c>
      <c r="B951" s="7" t="s">
        <v>2384</v>
      </c>
      <c r="C951" s="7" t="s">
        <v>3226</v>
      </c>
      <c r="D951" s="6" t="s">
        <v>4010</v>
      </c>
    </row>
    <row r="952" spans="1:4" ht="15.6" x14ac:dyDescent="0.3">
      <c r="A952" s="6" t="s">
        <v>1419</v>
      </c>
      <c r="B952" s="7" t="s">
        <v>2381</v>
      </c>
      <c r="C952" s="7" t="s">
        <v>4012</v>
      </c>
      <c r="D952" s="6" t="s">
        <v>4011</v>
      </c>
    </row>
    <row r="953" spans="1:4" ht="15.6" x14ac:dyDescent="0.3">
      <c r="A953" s="6" t="s">
        <v>1418</v>
      </c>
      <c r="B953" s="7" t="s">
        <v>2381</v>
      </c>
      <c r="C953" s="7" t="s">
        <v>4013</v>
      </c>
      <c r="D953" s="6" t="s">
        <v>3006</v>
      </c>
    </row>
    <row r="954" spans="1:4" ht="15.6" x14ac:dyDescent="0.3">
      <c r="A954" s="6" t="s">
        <v>1417</v>
      </c>
      <c r="B954" s="7" t="s">
        <v>2381</v>
      </c>
      <c r="C954" s="7" t="s">
        <v>4015</v>
      </c>
      <c r="D954" s="6" t="s">
        <v>4014</v>
      </c>
    </row>
    <row r="955" spans="1:4" ht="15.6" x14ac:dyDescent="0.3">
      <c r="A955" s="6" t="s">
        <v>1416</v>
      </c>
      <c r="B955" s="7" t="s">
        <v>2384</v>
      </c>
      <c r="C955" s="7" t="s">
        <v>4017</v>
      </c>
      <c r="D955" s="6" t="s">
        <v>4016</v>
      </c>
    </row>
    <row r="956" spans="1:4" ht="15.6" x14ac:dyDescent="0.3">
      <c r="A956" s="6" t="s">
        <v>1415</v>
      </c>
      <c r="B956" s="7" t="s">
        <v>2384</v>
      </c>
      <c r="C956" s="7" t="s">
        <v>3882</v>
      </c>
      <c r="D956" s="6" t="s">
        <v>4018</v>
      </c>
    </row>
    <row r="957" spans="1:4" ht="15.6" x14ac:dyDescent="0.3">
      <c r="A957" s="6" t="s">
        <v>1414</v>
      </c>
      <c r="B957" s="7" t="s">
        <v>3259</v>
      </c>
      <c r="C957" s="7" t="s">
        <v>4020</v>
      </c>
      <c r="D957" s="6" t="s">
        <v>4019</v>
      </c>
    </row>
    <row r="958" spans="1:4" ht="15.6" x14ac:dyDescent="0.3">
      <c r="A958" s="6" t="s">
        <v>1413</v>
      </c>
      <c r="B958" s="7" t="s">
        <v>2384</v>
      </c>
      <c r="C958" s="7" t="s">
        <v>2662</v>
      </c>
      <c r="D958" s="6" t="s">
        <v>3921</v>
      </c>
    </row>
    <row r="959" spans="1:4" ht="15.6" x14ac:dyDescent="0.3">
      <c r="A959" s="6" t="s">
        <v>1412</v>
      </c>
      <c r="B959" s="7" t="s">
        <v>2381</v>
      </c>
      <c r="C959" s="7" t="s">
        <v>4022</v>
      </c>
      <c r="D959" s="6" t="s">
        <v>4021</v>
      </c>
    </row>
    <row r="960" spans="1:4" ht="15.6" x14ac:dyDescent="0.3">
      <c r="A960" s="6" t="s">
        <v>1411</v>
      </c>
      <c r="B960" s="7" t="s">
        <v>3259</v>
      </c>
      <c r="C960" s="7" t="s">
        <v>4024</v>
      </c>
      <c r="D960" s="6" t="s">
        <v>4023</v>
      </c>
    </row>
    <row r="961" spans="1:4" ht="15.6" x14ac:dyDescent="0.3">
      <c r="A961" s="6" t="s">
        <v>1410</v>
      </c>
      <c r="B961" s="7" t="s">
        <v>2381</v>
      </c>
      <c r="C961" s="7" t="s">
        <v>3596</v>
      </c>
      <c r="D961" s="6" t="s">
        <v>4025</v>
      </c>
    </row>
    <row r="962" spans="1:4" ht="15.6" x14ac:dyDescent="0.3">
      <c r="A962" s="6" t="s">
        <v>1409</v>
      </c>
      <c r="B962" s="7" t="s">
        <v>3259</v>
      </c>
      <c r="C962" s="7" t="s">
        <v>3118</v>
      </c>
      <c r="D962" s="6" t="s">
        <v>4026</v>
      </c>
    </row>
    <row r="963" spans="1:4" ht="15.6" x14ac:dyDescent="0.3">
      <c r="A963" s="6" t="s">
        <v>1408</v>
      </c>
      <c r="B963" s="7" t="s">
        <v>2384</v>
      </c>
      <c r="C963" s="7" t="s">
        <v>2960</v>
      </c>
      <c r="D963" s="6" t="s">
        <v>2930</v>
      </c>
    </row>
    <row r="964" spans="1:4" ht="15.6" x14ac:dyDescent="0.3">
      <c r="A964" s="6" t="s">
        <v>1407</v>
      </c>
      <c r="B964" s="7" t="s">
        <v>2381</v>
      </c>
      <c r="C964" s="7" t="s">
        <v>4028</v>
      </c>
      <c r="D964" s="6" t="s">
        <v>4027</v>
      </c>
    </row>
    <row r="965" spans="1:4" ht="15.6" x14ac:dyDescent="0.3">
      <c r="A965" s="6" t="s">
        <v>1406</v>
      </c>
      <c r="B965" s="7" t="s">
        <v>3259</v>
      </c>
      <c r="C965" s="7" t="s">
        <v>4030</v>
      </c>
      <c r="D965" s="6" t="s">
        <v>4029</v>
      </c>
    </row>
    <row r="966" spans="1:4" ht="15.6" x14ac:dyDescent="0.3">
      <c r="A966" s="6" t="s">
        <v>1405</v>
      </c>
      <c r="B966" s="7" t="s">
        <v>2381</v>
      </c>
      <c r="C966" s="7" t="s">
        <v>4032</v>
      </c>
      <c r="D966" s="6" t="s">
        <v>4031</v>
      </c>
    </row>
    <row r="967" spans="1:4" ht="15.6" x14ac:dyDescent="0.3">
      <c r="A967" s="6" t="s">
        <v>1404</v>
      </c>
      <c r="B967" s="7" t="s">
        <v>2381</v>
      </c>
      <c r="C967" s="7" t="s">
        <v>4034</v>
      </c>
      <c r="D967" s="6" t="s">
        <v>4033</v>
      </c>
    </row>
    <row r="968" spans="1:4" ht="15.6" x14ac:dyDescent="0.3">
      <c r="A968" s="6" t="s">
        <v>1403</v>
      </c>
      <c r="B968" s="7" t="s">
        <v>2381</v>
      </c>
      <c r="C968" s="7" t="s">
        <v>4036</v>
      </c>
      <c r="D968" s="6" t="s">
        <v>4035</v>
      </c>
    </row>
    <row r="969" spans="1:4" ht="15.6" x14ac:dyDescent="0.3">
      <c r="A969" s="6" t="s">
        <v>1402</v>
      </c>
      <c r="B969" s="7" t="s">
        <v>2384</v>
      </c>
      <c r="C969" s="7" t="s">
        <v>2503</v>
      </c>
      <c r="D969" s="6" t="s">
        <v>4037</v>
      </c>
    </row>
    <row r="970" spans="1:4" ht="15.6" x14ac:dyDescent="0.3">
      <c r="A970" s="6" t="s">
        <v>1401</v>
      </c>
      <c r="B970" s="7" t="s">
        <v>2381</v>
      </c>
      <c r="C970" s="7" t="s">
        <v>3477</v>
      </c>
      <c r="D970" s="6" t="s">
        <v>4038</v>
      </c>
    </row>
    <row r="971" spans="1:4" ht="15.6" x14ac:dyDescent="0.3">
      <c r="A971" s="6" t="s">
        <v>1400</v>
      </c>
      <c r="B971" s="7" t="s">
        <v>2384</v>
      </c>
      <c r="C971" s="7" t="s">
        <v>4040</v>
      </c>
      <c r="D971" s="6" t="s">
        <v>4039</v>
      </c>
    </row>
    <row r="972" spans="1:4" ht="15.6" x14ac:dyDescent="0.3">
      <c r="A972" s="6" t="s">
        <v>1399</v>
      </c>
      <c r="B972" s="7" t="s">
        <v>2381</v>
      </c>
      <c r="C972" s="7" t="s">
        <v>3134</v>
      </c>
      <c r="D972" s="6" t="s">
        <v>4041</v>
      </c>
    </row>
    <row r="973" spans="1:4" ht="15.6" x14ac:dyDescent="0.3">
      <c r="A973" s="6" t="s">
        <v>1398</v>
      </c>
      <c r="B973" s="7" t="s">
        <v>2381</v>
      </c>
      <c r="C973" s="7" t="s">
        <v>4043</v>
      </c>
      <c r="D973" s="6" t="s">
        <v>4042</v>
      </c>
    </row>
    <row r="974" spans="1:4" ht="15.6" x14ac:dyDescent="0.3">
      <c r="A974" s="6" t="s">
        <v>1397</v>
      </c>
      <c r="B974" s="7" t="s">
        <v>2384</v>
      </c>
      <c r="C974" s="7" t="s">
        <v>2682</v>
      </c>
      <c r="D974" s="6" t="s">
        <v>4044</v>
      </c>
    </row>
    <row r="975" spans="1:4" ht="15.6" x14ac:dyDescent="0.3">
      <c r="A975" s="6" t="s">
        <v>1396</v>
      </c>
      <c r="B975" s="7" t="s">
        <v>3259</v>
      </c>
      <c r="C975" s="7" t="s">
        <v>4045</v>
      </c>
      <c r="D975" s="6" t="s">
        <v>3718</v>
      </c>
    </row>
    <row r="976" spans="1:4" ht="15.6" x14ac:dyDescent="0.3">
      <c r="A976" s="6" t="s">
        <v>1395</v>
      </c>
      <c r="B976" s="7" t="s">
        <v>2384</v>
      </c>
      <c r="C976" s="7" t="s">
        <v>3608</v>
      </c>
      <c r="D976" s="6" t="s">
        <v>4046</v>
      </c>
    </row>
    <row r="977" spans="1:4" ht="15.6" x14ac:dyDescent="0.3">
      <c r="A977" s="6" t="s">
        <v>1394</v>
      </c>
      <c r="B977" s="7" t="s">
        <v>3259</v>
      </c>
      <c r="C977" s="7" t="s">
        <v>4048</v>
      </c>
      <c r="D977" s="6" t="s">
        <v>4047</v>
      </c>
    </row>
    <row r="978" spans="1:4" ht="15.6" x14ac:dyDescent="0.3">
      <c r="A978" s="6" t="s">
        <v>1393</v>
      </c>
      <c r="B978" s="7" t="s">
        <v>3259</v>
      </c>
      <c r="C978" s="7" t="s">
        <v>4049</v>
      </c>
      <c r="D978" s="6" t="s">
        <v>3251</v>
      </c>
    </row>
    <row r="979" spans="1:4" ht="15.6" x14ac:dyDescent="0.3">
      <c r="A979" s="6" t="s">
        <v>1392</v>
      </c>
      <c r="B979" s="7" t="s">
        <v>2384</v>
      </c>
      <c r="C979" s="7" t="s">
        <v>2944</v>
      </c>
      <c r="D979" s="6" t="s">
        <v>4050</v>
      </c>
    </row>
    <row r="980" spans="1:4" ht="15.6" x14ac:dyDescent="0.3">
      <c r="A980" s="6" t="s">
        <v>1391</v>
      </c>
      <c r="B980" s="7" t="s">
        <v>2384</v>
      </c>
      <c r="C980" s="7" t="s">
        <v>2473</v>
      </c>
      <c r="D980" s="6" t="s">
        <v>4051</v>
      </c>
    </row>
    <row r="981" spans="1:4" ht="15.6" x14ac:dyDescent="0.3">
      <c r="A981" s="6" t="s">
        <v>1390</v>
      </c>
      <c r="B981" s="7" t="s">
        <v>2384</v>
      </c>
      <c r="C981" s="7" t="s">
        <v>2809</v>
      </c>
      <c r="D981" s="6" t="s">
        <v>4052</v>
      </c>
    </row>
    <row r="982" spans="1:4" ht="15.6" x14ac:dyDescent="0.3">
      <c r="A982" s="6" t="s">
        <v>1389</v>
      </c>
      <c r="B982" s="7" t="s">
        <v>2384</v>
      </c>
      <c r="C982" s="7" t="s">
        <v>4054</v>
      </c>
      <c r="D982" s="6" t="s">
        <v>4053</v>
      </c>
    </row>
    <row r="983" spans="1:4" ht="15.6" x14ac:dyDescent="0.3">
      <c r="A983" s="6" t="s">
        <v>1388</v>
      </c>
      <c r="B983" s="7" t="s">
        <v>2384</v>
      </c>
      <c r="C983" s="7" t="s">
        <v>4056</v>
      </c>
      <c r="D983" s="6" t="s">
        <v>4055</v>
      </c>
    </row>
    <row r="984" spans="1:4" ht="15.6" x14ac:dyDescent="0.3">
      <c r="A984" s="6" t="s">
        <v>1387</v>
      </c>
      <c r="B984" s="7" t="s">
        <v>2384</v>
      </c>
      <c r="C984" s="7" t="s">
        <v>2819</v>
      </c>
      <c r="D984" s="6" t="s">
        <v>4057</v>
      </c>
    </row>
    <row r="985" spans="1:4" ht="15.6" x14ac:dyDescent="0.3">
      <c r="A985" s="6" t="s">
        <v>1386</v>
      </c>
      <c r="B985" s="7" t="s">
        <v>3259</v>
      </c>
      <c r="C985" s="7" t="s">
        <v>4059</v>
      </c>
      <c r="D985" s="6" t="s">
        <v>4058</v>
      </c>
    </row>
    <row r="986" spans="1:4" ht="15.6" x14ac:dyDescent="0.3">
      <c r="A986" s="6" t="s">
        <v>1385</v>
      </c>
      <c r="B986" s="7" t="s">
        <v>2384</v>
      </c>
      <c r="C986" s="7" t="s">
        <v>4061</v>
      </c>
      <c r="D986" s="6" t="s">
        <v>4060</v>
      </c>
    </row>
    <row r="987" spans="1:4" ht="15.6" x14ac:dyDescent="0.3">
      <c r="A987" s="6" t="s">
        <v>1384</v>
      </c>
      <c r="B987" s="7" t="s">
        <v>2381</v>
      </c>
      <c r="C987" s="7" t="s">
        <v>4063</v>
      </c>
      <c r="D987" s="6" t="s">
        <v>4062</v>
      </c>
    </row>
    <row r="988" spans="1:4" ht="15.6" x14ac:dyDescent="0.3">
      <c r="A988" s="6" t="s">
        <v>1383</v>
      </c>
      <c r="B988" s="7" t="s">
        <v>2381</v>
      </c>
      <c r="C988" s="7" t="s">
        <v>2860</v>
      </c>
      <c r="D988" s="6" t="s">
        <v>2659</v>
      </c>
    </row>
    <row r="989" spans="1:4" ht="15.6" x14ac:dyDescent="0.3">
      <c r="A989" s="6" t="s">
        <v>1382</v>
      </c>
      <c r="B989" s="7" t="s">
        <v>3259</v>
      </c>
      <c r="C989" s="7" t="s">
        <v>3907</v>
      </c>
      <c r="D989" s="6" t="s">
        <v>4064</v>
      </c>
    </row>
    <row r="990" spans="1:4" ht="15.6" x14ac:dyDescent="0.3">
      <c r="A990" s="6" t="s">
        <v>1381</v>
      </c>
      <c r="B990" s="7" t="s">
        <v>2381</v>
      </c>
      <c r="C990" s="7" t="s">
        <v>4066</v>
      </c>
      <c r="D990" s="6" t="s">
        <v>4065</v>
      </c>
    </row>
    <row r="991" spans="1:4" ht="15.6" x14ac:dyDescent="0.3">
      <c r="A991" s="6" t="s">
        <v>1380</v>
      </c>
      <c r="B991" s="7" t="s">
        <v>2381</v>
      </c>
      <c r="C991" s="7" t="s">
        <v>2537</v>
      </c>
      <c r="D991" s="6" t="s">
        <v>4067</v>
      </c>
    </row>
    <row r="992" spans="1:4" ht="15.6" x14ac:dyDescent="0.3">
      <c r="A992" s="6" t="s">
        <v>1379</v>
      </c>
      <c r="B992" s="7" t="s">
        <v>2381</v>
      </c>
      <c r="C992" s="7" t="s">
        <v>4069</v>
      </c>
      <c r="D992" s="6" t="s">
        <v>4068</v>
      </c>
    </row>
    <row r="993" spans="1:4" ht="15.6" x14ac:dyDescent="0.3">
      <c r="A993" s="6" t="s">
        <v>1378</v>
      </c>
      <c r="B993" s="7" t="s">
        <v>2384</v>
      </c>
      <c r="C993" s="7" t="s">
        <v>4070</v>
      </c>
      <c r="D993" s="6" t="s">
        <v>2556</v>
      </c>
    </row>
    <row r="994" spans="1:4" ht="15.6" x14ac:dyDescent="0.3">
      <c r="A994" s="6" t="s">
        <v>1377</v>
      </c>
      <c r="B994" s="7" t="s">
        <v>2384</v>
      </c>
      <c r="C994" s="7" t="s">
        <v>4072</v>
      </c>
      <c r="D994" s="6" t="s">
        <v>4071</v>
      </c>
    </row>
    <row r="995" spans="1:4" ht="15.6" x14ac:dyDescent="0.3">
      <c r="A995" s="6" t="s">
        <v>1376</v>
      </c>
      <c r="B995" s="7" t="s">
        <v>2381</v>
      </c>
      <c r="C995" s="7" t="s">
        <v>4074</v>
      </c>
      <c r="D995" s="6" t="s">
        <v>4073</v>
      </c>
    </row>
    <row r="996" spans="1:4" ht="15.6" x14ac:dyDescent="0.3">
      <c r="A996" s="6" t="s">
        <v>1375</v>
      </c>
      <c r="B996" s="7" t="s">
        <v>2384</v>
      </c>
      <c r="C996" s="7" t="s">
        <v>4075</v>
      </c>
      <c r="D996" s="6" t="s">
        <v>2463</v>
      </c>
    </row>
    <row r="997" spans="1:4" ht="15.6" x14ac:dyDescent="0.3">
      <c r="A997" s="6" t="s">
        <v>1374</v>
      </c>
      <c r="B997" s="7" t="s">
        <v>3259</v>
      </c>
      <c r="C997" s="7" t="s">
        <v>4077</v>
      </c>
      <c r="D997" s="6" t="s">
        <v>4076</v>
      </c>
    </row>
    <row r="998" spans="1:4" ht="15.6" x14ac:dyDescent="0.3">
      <c r="A998" s="6" t="s">
        <v>1373</v>
      </c>
      <c r="B998" s="7" t="s">
        <v>2384</v>
      </c>
      <c r="C998" s="7" t="s">
        <v>4078</v>
      </c>
      <c r="D998" s="6" t="s">
        <v>2430</v>
      </c>
    </row>
    <row r="999" spans="1:4" ht="15.6" x14ac:dyDescent="0.3">
      <c r="A999" s="6" t="s">
        <v>1372</v>
      </c>
      <c r="B999" s="7" t="s">
        <v>3259</v>
      </c>
      <c r="C999" s="7" t="s">
        <v>3203</v>
      </c>
      <c r="D999" s="6" t="s">
        <v>4079</v>
      </c>
    </row>
    <row r="1000" spans="1:4" ht="15.6" x14ac:dyDescent="0.3">
      <c r="A1000" s="6" t="s">
        <v>1371</v>
      </c>
      <c r="B1000" s="7" t="s">
        <v>2384</v>
      </c>
      <c r="C1000" s="7" t="s">
        <v>4080</v>
      </c>
      <c r="D1000" s="6" t="s">
        <v>3365</v>
      </c>
    </row>
    <row r="1001" spans="1:4" ht="15.6" x14ac:dyDescent="0.3">
      <c r="A1001" s="6" t="s">
        <v>1370</v>
      </c>
      <c r="B1001" s="7" t="s">
        <v>3259</v>
      </c>
      <c r="C1001" s="7" t="s">
        <v>4082</v>
      </c>
      <c r="D1001" s="6" t="s">
        <v>4081</v>
      </c>
    </row>
    <row r="1002" spans="1:4" ht="15.6" x14ac:dyDescent="0.3">
      <c r="A1002" s="6" t="s">
        <v>1369</v>
      </c>
      <c r="B1002" s="7" t="s">
        <v>2384</v>
      </c>
      <c r="C1002" s="7" t="s">
        <v>2541</v>
      </c>
      <c r="D1002" s="6" t="s">
        <v>4083</v>
      </c>
    </row>
    <row r="1003" spans="1:4" ht="15.6" x14ac:dyDescent="0.3">
      <c r="A1003" s="6" t="s">
        <v>1368</v>
      </c>
      <c r="B1003" s="7" t="s">
        <v>3259</v>
      </c>
      <c r="C1003" s="7" t="s">
        <v>4085</v>
      </c>
      <c r="D1003" s="6" t="s">
        <v>4084</v>
      </c>
    </row>
    <row r="1004" spans="1:4" ht="15.6" x14ac:dyDescent="0.3">
      <c r="A1004" s="6" t="s">
        <v>1367</v>
      </c>
      <c r="B1004" s="7" t="s">
        <v>2381</v>
      </c>
      <c r="C1004" s="7" t="s">
        <v>4087</v>
      </c>
      <c r="D1004" s="6" t="s">
        <v>4086</v>
      </c>
    </row>
    <row r="1005" spans="1:4" ht="15.6" x14ac:dyDescent="0.3">
      <c r="A1005" s="6" t="s">
        <v>1366</v>
      </c>
      <c r="B1005" s="7" t="s">
        <v>2384</v>
      </c>
      <c r="C1005" s="7" t="s">
        <v>2454</v>
      </c>
      <c r="D1005" s="6" t="s">
        <v>4088</v>
      </c>
    </row>
    <row r="1006" spans="1:4" ht="15.6" x14ac:dyDescent="0.3">
      <c r="A1006" s="6" t="s">
        <v>1365</v>
      </c>
      <c r="B1006" s="7" t="s">
        <v>2384</v>
      </c>
      <c r="C1006" s="7" t="s">
        <v>2567</v>
      </c>
      <c r="D1006" s="6" t="s">
        <v>4089</v>
      </c>
    </row>
    <row r="1007" spans="1:4" ht="15.6" x14ac:dyDescent="0.3">
      <c r="A1007" s="6" t="s">
        <v>1364</v>
      </c>
      <c r="B1007" s="7" t="s">
        <v>2381</v>
      </c>
      <c r="C1007" s="7" t="s">
        <v>4091</v>
      </c>
      <c r="D1007" s="6" t="s">
        <v>4090</v>
      </c>
    </row>
    <row r="1008" spans="1:4" ht="15.6" x14ac:dyDescent="0.3">
      <c r="A1008" s="6" t="s">
        <v>1363</v>
      </c>
      <c r="B1008" s="7" t="s">
        <v>2381</v>
      </c>
      <c r="C1008" s="7" t="s">
        <v>4092</v>
      </c>
      <c r="D1008" s="6" t="s">
        <v>2874</v>
      </c>
    </row>
    <row r="1009" spans="1:4" ht="15.6" x14ac:dyDescent="0.3">
      <c r="A1009" s="6" t="s">
        <v>1362</v>
      </c>
      <c r="B1009" s="7" t="s">
        <v>2384</v>
      </c>
      <c r="C1009" s="7" t="s">
        <v>4094</v>
      </c>
      <c r="D1009" s="6" t="s">
        <v>4093</v>
      </c>
    </row>
    <row r="1010" spans="1:4" ht="15.6" x14ac:dyDescent="0.3">
      <c r="A1010" s="6" t="s">
        <v>1361</v>
      </c>
      <c r="B1010" s="7" t="s">
        <v>2381</v>
      </c>
      <c r="C1010" s="7" t="s">
        <v>2738</v>
      </c>
      <c r="D1010" s="6" t="s">
        <v>4095</v>
      </c>
    </row>
    <row r="1011" spans="1:4" ht="15.6" x14ac:dyDescent="0.3">
      <c r="A1011" s="6" t="s">
        <v>1360</v>
      </c>
      <c r="B1011" s="7" t="s">
        <v>2381</v>
      </c>
      <c r="C1011" s="7" t="s">
        <v>4097</v>
      </c>
      <c r="D1011" s="6" t="s">
        <v>4096</v>
      </c>
    </row>
    <row r="1012" spans="1:4" ht="15.6" x14ac:dyDescent="0.3">
      <c r="A1012" s="6" t="s">
        <v>1359</v>
      </c>
      <c r="B1012" s="7" t="s">
        <v>2381</v>
      </c>
      <c r="C1012" s="7" t="s">
        <v>2853</v>
      </c>
      <c r="D1012" s="6" t="s">
        <v>4098</v>
      </c>
    </row>
    <row r="1013" spans="1:4" ht="15.6" x14ac:dyDescent="0.3">
      <c r="A1013" s="6" t="s">
        <v>1358</v>
      </c>
      <c r="B1013" s="7" t="s">
        <v>2381</v>
      </c>
      <c r="C1013" s="7" t="s">
        <v>3960</v>
      </c>
      <c r="D1013" s="6" t="s">
        <v>4099</v>
      </c>
    </row>
    <row r="1014" spans="1:4" ht="15.6" x14ac:dyDescent="0.3">
      <c r="A1014" s="6" t="s">
        <v>1357</v>
      </c>
      <c r="B1014" s="7" t="s">
        <v>2381</v>
      </c>
      <c r="C1014" s="7" t="s">
        <v>4101</v>
      </c>
      <c r="D1014" s="6" t="s">
        <v>4100</v>
      </c>
    </row>
    <row r="1015" spans="1:4" ht="15.6" x14ac:dyDescent="0.3">
      <c r="A1015" s="6" t="s">
        <v>1356</v>
      </c>
      <c r="B1015" s="7" t="s">
        <v>2381</v>
      </c>
      <c r="C1015" s="7" t="s">
        <v>3323</v>
      </c>
      <c r="D1015" s="6" t="s">
        <v>4102</v>
      </c>
    </row>
    <row r="1016" spans="1:4" ht="15.6" x14ac:dyDescent="0.3">
      <c r="A1016" s="6" t="s">
        <v>1355</v>
      </c>
      <c r="B1016" s="7" t="s">
        <v>2381</v>
      </c>
      <c r="C1016" s="7" t="s">
        <v>2687</v>
      </c>
      <c r="D1016" s="6" t="s">
        <v>4103</v>
      </c>
    </row>
    <row r="1017" spans="1:4" ht="15.6" x14ac:dyDescent="0.3">
      <c r="A1017" s="6" t="s">
        <v>1354</v>
      </c>
      <c r="B1017" s="7" t="s">
        <v>2381</v>
      </c>
      <c r="C1017" s="7" t="s">
        <v>4105</v>
      </c>
      <c r="D1017" s="6" t="s">
        <v>4104</v>
      </c>
    </row>
    <row r="1018" spans="1:4" ht="15.6" x14ac:dyDescent="0.3">
      <c r="A1018" s="6" t="s">
        <v>1353</v>
      </c>
      <c r="B1018" s="7" t="s">
        <v>3259</v>
      </c>
      <c r="C1018" s="7" t="s">
        <v>4107</v>
      </c>
      <c r="D1018" s="6" t="s">
        <v>4106</v>
      </c>
    </row>
    <row r="1019" spans="1:4" ht="15.6" x14ac:dyDescent="0.3">
      <c r="A1019" s="6" t="s">
        <v>1352</v>
      </c>
      <c r="B1019" s="7" t="s">
        <v>3259</v>
      </c>
      <c r="C1019" s="7" t="s">
        <v>4109</v>
      </c>
      <c r="D1019" s="6" t="s">
        <v>4108</v>
      </c>
    </row>
    <row r="1020" spans="1:4" ht="15.6" x14ac:dyDescent="0.3">
      <c r="A1020" s="6" t="s">
        <v>1351</v>
      </c>
      <c r="B1020" s="7" t="s">
        <v>2384</v>
      </c>
      <c r="C1020" s="7" t="s">
        <v>2397</v>
      </c>
      <c r="D1020" s="6" t="s">
        <v>4110</v>
      </c>
    </row>
    <row r="1021" spans="1:4" ht="15.6" x14ac:dyDescent="0.3">
      <c r="A1021" s="6" t="s">
        <v>1350</v>
      </c>
      <c r="B1021" s="7" t="s">
        <v>2381</v>
      </c>
      <c r="C1021" s="7" t="s">
        <v>4112</v>
      </c>
      <c r="D1021" s="6" t="s">
        <v>4111</v>
      </c>
    </row>
    <row r="1022" spans="1:4" ht="15.6" x14ac:dyDescent="0.3">
      <c r="A1022" s="6" t="s">
        <v>1349</v>
      </c>
      <c r="B1022" s="7" t="s">
        <v>2384</v>
      </c>
      <c r="C1022" s="7" t="s">
        <v>4114</v>
      </c>
      <c r="D1022" s="6" t="s">
        <v>4113</v>
      </c>
    </row>
    <row r="1023" spans="1:4" ht="15.6" x14ac:dyDescent="0.3">
      <c r="A1023" s="6" t="s">
        <v>1348</v>
      </c>
      <c r="B1023" s="7" t="s">
        <v>2381</v>
      </c>
      <c r="C1023" s="7" t="s">
        <v>4116</v>
      </c>
      <c r="D1023" s="6" t="s">
        <v>4115</v>
      </c>
    </row>
    <row r="1024" spans="1:4" ht="15.6" x14ac:dyDescent="0.3">
      <c r="A1024" s="6" t="s">
        <v>1347</v>
      </c>
      <c r="B1024" s="7" t="s">
        <v>2381</v>
      </c>
      <c r="C1024" s="7" t="s">
        <v>4118</v>
      </c>
      <c r="D1024" s="6" t="s">
        <v>4117</v>
      </c>
    </row>
    <row r="1025" spans="1:4" ht="15.6" x14ac:dyDescent="0.3">
      <c r="A1025" s="6" t="s">
        <v>1346</v>
      </c>
      <c r="B1025" s="7" t="s">
        <v>2384</v>
      </c>
      <c r="C1025" s="7" t="s">
        <v>4120</v>
      </c>
      <c r="D1025" s="6" t="s">
        <v>4119</v>
      </c>
    </row>
    <row r="1026" spans="1:4" ht="15.6" x14ac:dyDescent="0.3">
      <c r="A1026" s="6" t="s">
        <v>1345</v>
      </c>
      <c r="B1026" s="7" t="s">
        <v>2384</v>
      </c>
      <c r="C1026" s="7" t="s">
        <v>2405</v>
      </c>
      <c r="D1026" s="6" t="s">
        <v>4121</v>
      </c>
    </row>
    <row r="1027" spans="1:4" ht="15.6" x14ac:dyDescent="0.3">
      <c r="A1027" s="6" t="s">
        <v>1344</v>
      </c>
      <c r="B1027" s="7" t="s">
        <v>2384</v>
      </c>
      <c r="C1027" s="7" t="s">
        <v>4123</v>
      </c>
      <c r="D1027" s="6" t="s">
        <v>4122</v>
      </c>
    </row>
    <row r="1028" spans="1:4" ht="15.6" x14ac:dyDescent="0.3">
      <c r="A1028" s="6" t="s">
        <v>1343</v>
      </c>
      <c r="B1028" s="7" t="s">
        <v>2381</v>
      </c>
      <c r="C1028" s="7" t="s">
        <v>4125</v>
      </c>
      <c r="D1028" s="6" t="s">
        <v>4124</v>
      </c>
    </row>
    <row r="1029" spans="1:4" ht="15.6" x14ac:dyDescent="0.3">
      <c r="A1029" s="6" t="s">
        <v>1342</v>
      </c>
      <c r="B1029" s="7" t="s">
        <v>2384</v>
      </c>
      <c r="C1029" s="7" t="s">
        <v>4123</v>
      </c>
      <c r="D1029" s="6" t="s">
        <v>4126</v>
      </c>
    </row>
    <row r="1030" spans="1:4" ht="15.6" x14ac:dyDescent="0.3">
      <c r="A1030" s="6" t="s">
        <v>1341</v>
      </c>
      <c r="B1030" s="7" t="s">
        <v>2384</v>
      </c>
      <c r="C1030" s="7" t="s">
        <v>2541</v>
      </c>
      <c r="D1030" s="6" t="s">
        <v>4127</v>
      </c>
    </row>
    <row r="1031" spans="1:4" ht="15.6" x14ac:dyDescent="0.3">
      <c r="A1031" s="6" t="s">
        <v>1340</v>
      </c>
      <c r="B1031" s="7" t="s">
        <v>2381</v>
      </c>
      <c r="C1031" s="7" t="s">
        <v>4129</v>
      </c>
      <c r="D1031" s="6" t="s">
        <v>4128</v>
      </c>
    </row>
    <row r="1032" spans="1:4" ht="15.6" x14ac:dyDescent="0.3">
      <c r="A1032" s="6" t="s">
        <v>1339</v>
      </c>
      <c r="B1032" s="7" t="s">
        <v>2384</v>
      </c>
      <c r="C1032" s="7" t="s">
        <v>4131</v>
      </c>
      <c r="D1032" s="6" t="s">
        <v>4130</v>
      </c>
    </row>
    <row r="1033" spans="1:4" ht="15.6" x14ac:dyDescent="0.3">
      <c r="A1033" s="6" t="s">
        <v>1338</v>
      </c>
      <c r="B1033" s="7" t="s">
        <v>2381</v>
      </c>
      <c r="C1033" s="7" t="s">
        <v>4133</v>
      </c>
      <c r="D1033" s="6" t="s">
        <v>4132</v>
      </c>
    </row>
    <row r="1034" spans="1:4" ht="15.6" x14ac:dyDescent="0.3">
      <c r="A1034" s="6" t="s">
        <v>1337</v>
      </c>
      <c r="B1034" s="7" t="s">
        <v>2381</v>
      </c>
      <c r="C1034" s="7" t="s">
        <v>4134</v>
      </c>
      <c r="D1034" s="6" t="s">
        <v>3547</v>
      </c>
    </row>
    <row r="1035" spans="1:4" ht="15.6" x14ac:dyDescent="0.3">
      <c r="A1035" s="6" t="s">
        <v>1336</v>
      </c>
      <c r="B1035" s="7" t="s">
        <v>2381</v>
      </c>
      <c r="C1035" s="7" t="s">
        <v>3092</v>
      </c>
      <c r="D1035" s="6" t="s">
        <v>4135</v>
      </c>
    </row>
    <row r="1036" spans="1:4" ht="15.6" x14ac:dyDescent="0.3">
      <c r="A1036" s="6" t="s">
        <v>1335</v>
      </c>
      <c r="B1036" s="7" t="s">
        <v>2381</v>
      </c>
      <c r="C1036" s="7" t="s">
        <v>4137</v>
      </c>
      <c r="D1036" s="6" t="s">
        <v>4136</v>
      </c>
    </row>
    <row r="1037" spans="1:4" ht="15.6" x14ac:dyDescent="0.3">
      <c r="A1037" s="6" t="s">
        <v>1334</v>
      </c>
      <c r="B1037" s="7" t="s">
        <v>2381</v>
      </c>
      <c r="C1037" s="7" t="s">
        <v>3388</v>
      </c>
      <c r="D1037" s="6" t="s">
        <v>4138</v>
      </c>
    </row>
    <row r="1038" spans="1:4" ht="15.6" x14ac:dyDescent="0.3">
      <c r="A1038" s="6" t="s">
        <v>1333</v>
      </c>
      <c r="B1038" s="7" t="s">
        <v>2384</v>
      </c>
      <c r="C1038" s="7" t="s">
        <v>2510</v>
      </c>
      <c r="D1038" s="6" t="s">
        <v>4139</v>
      </c>
    </row>
    <row r="1039" spans="1:4" ht="15.6" x14ac:dyDescent="0.3">
      <c r="A1039" s="6" t="s">
        <v>1332</v>
      </c>
      <c r="B1039" s="7" t="s">
        <v>2384</v>
      </c>
      <c r="C1039" s="7" t="s">
        <v>4141</v>
      </c>
      <c r="D1039" s="6" t="s">
        <v>4140</v>
      </c>
    </row>
    <row r="1040" spans="1:4" ht="15.6" x14ac:dyDescent="0.3">
      <c r="A1040" s="6" t="s">
        <v>1331</v>
      </c>
      <c r="B1040" s="7" t="s">
        <v>2381</v>
      </c>
      <c r="C1040" s="7" t="s">
        <v>2886</v>
      </c>
      <c r="D1040" s="6" t="s">
        <v>4142</v>
      </c>
    </row>
    <row r="1041" spans="1:4" ht="15.6" x14ac:dyDescent="0.3">
      <c r="A1041" s="6" t="s">
        <v>1330</v>
      </c>
      <c r="B1041" s="7" t="s">
        <v>2381</v>
      </c>
      <c r="C1041" s="7" t="s">
        <v>4144</v>
      </c>
      <c r="D1041" s="6" t="s">
        <v>4143</v>
      </c>
    </row>
    <row r="1042" spans="1:4" ht="15.6" x14ac:dyDescent="0.3">
      <c r="A1042" s="6" t="s">
        <v>1329</v>
      </c>
      <c r="B1042" s="7" t="s">
        <v>2384</v>
      </c>
      <c r="C1042" s="7" t="s">
        <v>2691</v>
      </c>
      <c r="D1042" s="6" t="s">
        <v>3597</v>
      </c>
    </row>
    <row r="1043" spans="1:4" ht="15.6" x14ac:dyDescent="0.3">
      <c r="A1043" s="6" t="s">
        <v>1328</v>
      </c>
      <c r="B1043" s="7" t="s">
        <v>2381</v>
      </c>
      <c r="C1043" s="7" t="s">
        <v>4146</v>
      </c>
      <c r="D1043" s="6" t="s">
        <v>4145</v>
      </c>
    </row>
    <row r="1044" spans="1:4" ht="15.6" x14ac:dyDescent="0.3">
      <c r="A1044" s="6" t="s">
        <v>1327</v>
      </c>
      <c r="B1044" s="7" t="s">
        <v>2384</v>
      </c>
      <c r="C1044" s="7" t="s">
        <v>4148</v>
      </c>
      <c r="D1044" s="6" t="s">
        <v>4147</v>
      </c>
    </row>
    <row r="1045" spans="1:4" ht="15.6" x14ac:dyDescent="0.3">
      <c r="A1045" s="6" t="s">
        <v>1326</v>
      </c>
      <c r="B1045" s="7" t="s">
        <v>2384</v>
      </c>
      <c r="C1045" s="7" t="s">
        <v>4150</v>
      </c>
      <c r="D1045" s="6" t="s">
        <v>4149</v>
      </c>
    </row>
    <row r="1046" spans="1:4" ht="15.6" x14ac:dyDescent="0.3">
      <c r="A1046" s="6" t="s">
        <v>1325</v>
      </c>
      <c r="B1046" s="7" t="s">
        <v>3259</v>
      </c>
      <c r="C1046" s="7" t="s">
        <v>4152</v>
      </c>
      <c r="D1046" s="6" t="s">
        <v>4151</v>
      </c>
    </row>
    <row r="1047" spans="1:4" ht="15.6" x14ac:dyDescent="0.3">
      <c r="A1047" s="6" t="s">
        <v>1324</v>
      </c>
      <c r="B1047" s="7" t="s">
        <v>2384</v>
      </c>
      <c r="C1047" s="7" t="s">
        <v>4154</v>
      </c>
      <c r="D1047" s="6" t="s">
        <v>4153</v>
      </c>
    </row>
    <row r="1048" spans="1:4" ht="15.6" x14ac:dyDescent="0.3">
      <c r="A1048" s="6" t="s">
        <v>1323</v>
      </c>
      <c r="B1048" s="7" t="s">
        <v>2384</v>
      </c>
      <c r="C1048" s="7" t="s">
        <v>4123</v>
      </c>
      <c r="D1048" s="6" t="s">
        <v>4155</v>
      </c>
    </row>
    <row r="1049" spans="1:4" ht="15.6" x14ac:dyDescent="0.3">
      <c r="A1049" s="6" t="s">
        <v>1322</v>
      </c>
      <c r="B1049" s="7" t="s">
        <v>2381</v>
      </c>
      <c r="C1049" s="7" t="s">
        <v>4157</v>
      </c>
      <c r="D1049" s="6" t="s">
        <v>4156</v>
      </c>
    </row>
    <row r="1050" spans="1:4" ht="15.6" x14ac:dyDescent="0.3">
      <c r="A1050" s="6" t="s">
        <v>1321</v>
      </c>
      <c r="B1050" s="7" t="s">
        <v>2381</v>
      </c>
      <c r="C1050" s="7" t="s">
        <v>4159</v>
      </c>
      <c r="D1050" s="6" t="s">
        <v>4158</v>
      </c>
    </row>
    <row r="1051" spans="1:4" ht="15.6" x14ac:dyDescent="0.3">
      <c r="A1051" s="6" t="s">
        <v>1320</v>
      </c>
      <c r="B1051" s="7" t="s">
        <v>2381</v>
      </c>
      <c r="C1051" s="7" t="s">
        <v>3606</v>
      </c>
      <c r="D1051" s="6" t="s">
        <v>4160</v>
      </c>
    </row>
    <row r="1052" spans="1:4" ht="15.6" x14ac:dyDescent="0.3">
      <c r="A1052" s="6" t="s">
        <v>1319</v>
      </c>
      <c r="B1052" s="7" t="s">
        <v>3259</v>
      </c>
      <c r="C1052" s="7" t="s">
        <v>4162</v>
      </c>
      <c r="D1052" s="6" t="s">
        <v>4161</v>
      </c>
    </row>
    <row r="1053" spans="1:4" ht="15.6" x14ac:dyDescent="0.3">
      <c r="A1053" s="6" t="s">
        <v>1318</v>
      </c>
      <c r="B1053" s="7" t="s">
        <v>2384</v>
      </c>
      <c r="C1053" s="7" t="s">
        <v>4164</v>
      </c>
      <c r="D1053" s="6" t="s">
        <v>4163</v>
      </c>
    </row>
    <row r="1054" spans="1:4" ht="15.6" x14ac:dyDescent="0.3">
      <c r="A1054" s="6" t="s">
        <v>1317</v>
      </c>
      <c r="B1054" s="7" t="s">
        <v>2381</v>
      </c>
      <c r="C1054" s="7" t="s">
        <v>4166</v>
      </c>
      <c r="D1054" s="6" t="s">
        <v>4165</v>
      </c>
    </row>
    <row r="1055" spans="1:4" ht="15.6" x14ac:dyDescent="0.3">
      <c r="A1055" s="6" t="s">
        <v>1316</v>
      </c>
      <c r="B1055" s="7" t="s">
        <v>2384</v>
      </c>
      <c r="C1055" s="7" t="s">
        <v>3226</v>
      </c>
      <c r="D1055" s="6" t="s">
        <v>4167</v>
      </c>
    </row>
    <row r="1056" spans="1:4" ht="15.6" x14ac:dyDescent="0.3">
      <c r="A1056" s="6" t="s">
        <v>1315</v>
      </c>
      <c r="B1056" s="7" t="s">
        <v>3259</v>
      </c>
      <c r="C1056" s="7" t="s">
        <v>3157</v>
      </c>
      <c r="D1056" s="6" t="s">
        <v>4168</v>
      </c>
    </row>
    <row r="1057" spans="1:5" ht="15.6" x14ac:dyDescent="0.3">
      <c r="A1057" s="6" t="s">
        <v>1314</v>
      </c>
      <c r="B1057" s="7" t="s">
        <v>2381</v>
      </c>
      <c r="C1057" s="7" t="s">
        <v>4170</v>
      </c>
      <c r="D1057" s="6" t="s">
        <v>4169</v>
      </c>
    </row>
    <row r="1058" spans="1:5" ht="15.6" x14ac:dyDescent="0.3">
      <c r="A1058" s="6" t="s">
        <v>1313</v>
      </c>
      <c r="B1058" s="7" t="s">
        <v>3259</v>
      </c>
      <c r="C1058" s="7" t="s">
        <v>4171</v>
      </c>
      <c r="D1058" s="6" t="s">
        <v>4067</v>
      </c>
    </row>
    <row r="1059" spans="1:5" ht="15.6" x14ac:dyDescent="0.3">
      <c r="A1059" s="6" t="s">
        <v>1312</v>
      </c>
      <c r="B1059" s="7" t="s">
        <v>2381</v>
      </c>
      <c r="C1059" s="7" t="s">
        <v>3981</v>
      </c>
      <c r="D1059" s="6" t="s">
        <v>4172</v>
      </c>
    </row>
    <row r="1060" spans="1:5" ht="15.6" x14ac:dyDescent="0.3">
      <c r="A1060" s="6" t="s">
        <v>1311</v>
      </c>
      <c r="B1060" s="7" t="s">
        <v>2384</v>
      </c>
      <c r="C1060" s="7" t="s">
        <v>2774</v>
      </c>
      <c r="D1060" s="6" t="s">
        <v>4173</v>
      </c>
    </row>
    <row r="1061" spans="1:5" ht="15.6" x14ac:dyDescent="0.3">
      <c r="A1061" s="6" t="s">
        <v>1310</v>
      </c>
      <c r="B1061" s="7" t="s">
        <v>2384</v>
      </c>
      <c r="C1061" s="7" t="s">
        <v>4175</v>
      </c>
      <c r="D1061" s="6" t="s">
        <v>4174</v>
      </c>
    </row>
    <row r="1062" spans="1:5" ht="15.6" x14ac:dyDescent="0.3">
      <c r="A1062" s="6" t="s">
        <v>1309</v>
      </c>
      <c r="B1062" s="7" t="s">
        <v>2384</v>
      </c>
      <c r="C1062" s="7" t="s">
        <v>4177</v>
      </c>
      <c r="D1062" s="6" t="s">
        <v>4176</v>
      </c>
    </row>
    <row r="1063" spans="1:5" ht="15.6" x14ac:dyDescent="0.3">
      <c r="A1063" s="6" t="s">
        <v>1308</v>
      </c>
      <c r="B1063" s="7" t="s">
        <v>2384</v>
      </c>
      <c r="C1063" s="7" t="s">
        <v>4178</v>
      </c>
      <c r="D1063" s="6" t="s">
        <v>3724</v>
      </c>
      <c r="E1063" t="s">
        <v>4179</v>
      </c>
    </row>
    <row r="1064" spans="1:5" ht="15.6" x14ac:dyDescent="0.3">
      <c r="A1064" s="6" t="s">
        <v>1307</v>
      </c>
      <c r="B1064" s="7" t="s">
        <v>2384</v>
      </c>
      <c r="C1064" s="7" t="s">
        <v>4181</v>
      </c>
      <c r="D1064" s="6" t="s">
        <v>4180</v>
      </c>
    </row>
    <row r="1065" spans="1:5" ht="15.6" x14ac:dyDescent="0.3">
      <c r="A1065" s="6" t="s">
        <v>1306</v>
      </c>
      <c r="B1065" s="7" t="s">
        <v>2384</v>
      </c>
      <c r="C1065" s="7" t="s">
        <v>4183</v>
      </c>
      <c r="D1065" s="6" t="s">
        <v>4182</v>
      </c>
    </row>
    <row r="1066" spans="1:5" ht="15.6" x14ac:dyDescent="0.3">
      <c r="A1066" s="6" t="s">
        <v>1305</v>
      </c>
      <c r="B1066" s="7" t="s">
        <v>2381</v>
      </c>
      <c r="C1066" s="7" t="s">
        <v>4185</v>
      </c>
      <c r="D1066" s="6" t="s">
        <v>4184</v>
      </c>
    </row>
    <row r="1067" spans="1:5" ht="15.6" x14ac:dyDescent="0.3">
      <c r="A1067" s="6" t="s">
        <v>1304</v>
      </c>
      <c r="B1067" s="7" t="s">
        <v>2384</v>
      </c>
      <c r="C1067" s="7" t="s">
        <v>4187</v>
      </c>
      <c r="D1067" s="6" t="s">
        <v>4186</v>
      </c>
    </row>
    <row r="1068" spans="1:5" ht="15.6" x14ac:dyDescent="0.3">
      <c r="A1068" s="6" t="s">
        <v>1303</v>
      </c>
      <c r="B1068" s="7" t="s">
        <v>2381</v>
      </c>
      <c r="C1068" s="7" t="s">
        <v>3739</v>
      </c>
      <c r="D1068" s="6" t="s">
        <v>4188</v>
      </c>
    </row>
    <row r="1069" spans="1:5" ht="15.6" x14ac:dyDescent="0.3">
      <c r="A1069" s="6" t="s">
        <v>1302</v>
      </c>
      <c r="B1069" s="7" t="s">
        <v>2384</v>
      </c>
      <c r="C1069" s="7" t="s">
        <v>2395</v>
      </c>
      <c r="D1069" s="6" t="s">
        <v>4189</v>
      </c>
    </row>
    <row r="1070" spans="1:5" ht="15.6" x14ac:dyDescent="0.3">
      <c r="A1070" s="6" t="s">
        <v>1301</v>
      </c>
      <c r="B1070" s="7" t="s">
        <v>2381</v>
      </c>
      <c r="C1070" s="7" t="s">
        <v>4190</v>
      </c>
      <c r="D1070" s="6" t="s">
        <v>3735</v>
      </c>
    </row>
    <row r="1071" spans="1:5" ht="15.6" x14ac:dyDescent="0.3">
      <c r="A1071" s="6" t="s">
        <v>1300</v>
      </c>
      <c r="B1071" s="7" t="s">
        <v>2381</v>
      </c>
      <c r="C1071" s="7" t="s">
        <v>4192</v>
      </c>
      <c r="D1071" s="6" t="s">
        <v>4191</v>
      </c>
    </row>
    <row r="1072" spans="1:5" ht="15.6" x14ac:dyDescent="0.3">
      <c r="A1072" s="6" t="s">
        <v>1299</v>
      </c>
      <c r="B1072" s="7" t="s">
        <v>2381</v>
      </c>
      <c r="C1072" s="7" t="s">
        <v>3023</v>
      </c>
      <c r="D1072" s="6" t="s">
        <v>4193</v>
      </c>
    </row>
    <row r="1073" spans="1:4" ht="15.6" x14ac:dyDescent="0.3">
      <c r="A1073" s="6" t="s">
        <v>1298</v>
      </c>
      <c r="B1073" s="7" t="s">
        <v>3259</v>
      </c>
      <c r="C1073" s="7" t="s">
        <v>4195</v>
      </c>
      <c r="D1073" s="6" t="s">
        <v>4194</v>
      </c>
    </row>
    <row r="1074" spans="1:4" ht="15.6" x14ac:dyDescent="0.3">
      <c r="A1074" s="6" t="s">
        <v>1297</v>
      </c>
      <c r="B1074" s="7" t="s">
        <v>2381</v>
      </c>
      <c r="C1074" s="7" t="s">
        <v>4197</v>
      </c>
      <c r="D1074" s="6" t="s">
        <v>4196</v>
      </c>
    </row>
    <row r="1075" spans="1:4" ht="15.6" x14ac:dyDescent="0.3">
      <c r="A1075" s="6" t="s">
        <v>1296</v>
      </c>
      <c r="B1075" s="7" t="s">
        <v>2384</v>
      </c>
      <c r="C1075" s="7" t="s">
        <v>2662</v>
      </c>
      <c r="D1075" s="6" t="s">
        <v>4198</v>
      </c>
    </row>
    <row r="1076" spans="1:4" ht="15.6" x14ac:dyDescent="0.3">
      <c r="A1076" s="6" t="s">
        <v>1295</v>
      </c>
      <c r="B1076" s="7" t="s">
        <v>2384</v>
      </c>
      <c r="C1076" s="7" t="s">
        <v>3360</v>
      </c>
      <c r="D1076" s="6" t="s">
        <v>4199</v>
      </c>
    </row>
    <row r="1077" spans="1:4" ht="15.6" x14ac:dyDescent="0.3">
      <c r="A1077" s="6" t="s">
        <v>1294</v>
      </c>
      <c r="B1077" s="7" t="s">
        <v>2384</v>
      </c>
      <c r="C1077" s="7" t="s">
        <v>4200</v>
      </c>
      <c r="D1077" s="6" t="s">
        <v>3287</v>
      </c>
    </row>
    <row r="1078" spans="1:4" ht="15.6" x14ac:dyDescent="0.3">
      <c r="A1078" s="6" t="s">
        <v>1293</v>
      </c>
      <c r="B1078" s="7" t="s">
        <v>2381</v>
      </c>
      <c r="C1078" s="7" t="s">
        <v>4202</v>
      </c>
      <c r="D1078" s="6" t="s">
        <v>4201</v>
      </c>
    </row>
    <row r="1079" spans="1:4" ht="15.6" x14ac:dyDescent="0.3">
      <c r="A1079" s="6" t="s">
        <v>1292</v>
      </c>
      <c r="B1079" s="7" t="s">
        <v>2384</v>
      </c>
      <c r="C1079" s="7" t="s">
        <v>2809</v>
      </c>
      <c r="D1079" s="6" t="s">
        <v>4203</v>
      </c>
    </row>
    <row r="1080" spans="1:4" ht="15.6" x14ac:dyDescent="0.3">
      <c r="A1080" s="6" t="s">
        <v>1291</v>
      </c>
      <c r="B1080" s="7" t="s">
        <v>2384</v>
      </c>
      <c r="C1080" s="7" t="s">
        <v>4205</v>
      </c>
      <c r="D1080" s="6" t="s">
        <v>4204</v>
      </c>
    </row>
    <row r="1081" spans="1:4" ht="15.6" x14ac:dyDescent="0.3">
      <c r="A1081" s="6" t="s">
        <v>1290</v>
      </c>
      <c r="B1081" s="7" t="s">
        <v>2384</v>
      </c>
      <c r="C1081" s="7" t="s">
        <v>4207</v>
      </c>
      <c r="D1081" s="6" t="s">
        <v>4206</v>
      </c>
    </row>
    <row r="1082" spans="1:4" ht="15.6" x14ac:dyDescent="0.3">
      <c r="A1082" s="6" t="s">
        <v>1289</v>
      </c>
      <c r="B1082" s="7" t="s">
        <v>2384</v>
      </c>
      <c r="C1082" s="7" t="s">
        <v>3381</v>
      </c>
      <c r="D1082" s="6" t="s">
        <v>4208</v>
      </c>
    </row>
    <row r="1083" spans="1:4" ht="15.6" x14ac:dyDescent="0.3">
      <c r="A1083" s="6" t="s">
        <v>1288</v>
      </c>
      <c r="B1083" s="7" t="s">
        <v>3259</v>
      </c>
      <c r="C1083" s="7" t="s">
        <v>4210</v>
      </c>
      <c r="D1083" s="6" t="s">
        <v>4209</v>
      </c>
    </row>
    <row r="1084" spans="1:4" ht="15.6" x14ac:dyDescent="0.3">
      <c r="A1084" s="6" t="s">
        <v>1287</v>
      </c>
      <c r="B1084" s="7" t="s">
        <v>3259</v>
      </c>
      <c r="C1084" s="7" t="s">
        <v>4212</v>
      </c>
      <c r="D1084" s="6" t="s">
        <v>4211</v>
      </c>
    </row>
    <row r="1085" spans="1:4" ht="15.6" x14ac:dyDescent="0.3">
      <c r="A1085" s="6" t="s">
        <v>1286</v>
      </c>
      <c r="B1085" s="7" t="s">
        <v>2384</v>
      </c>
      <c r="C1085" s="7" t="s">
        <v>4214</v>
      </c>
      <c r="D1085" s="6" t="s">
        <v>4213</v>
      </c>
    </row>
    <row r="1086" spans="1:4" ht="15.6" x14ac:dyDescent="0.3">
      <c r="A1086" s="6" t="s">
        <v>1285</v>
      </c>
      <c r="B1086" s="7" t="s">
        <v>2384</v>
      </c>
      <c r="C1086" s="7" t="s">
        <v>3360</v>
      </c>
      <c r="D1086" s="6" t="s">
        <v>4215</v>
      </c>
    </row>
    <row r="1087" spans="1:4" ht="15.6" x14ac:dyDescent="0.3">
      <c r="A1087" s="6" t="s">
        <v>1284</v>
      </c>
      <c r="B1087" s="7" t="s">
        <v>2384</v>
      </c>
      <c r="C1087" s="7" t="s">
        <v>2809</v>
      </c>
      <c r="D1087" s="6" t="s">
        <v>4216</v>
      </c>
    </row>
    <row r="1088" spans="1:4" ht="15.6" x14ac:dyDescent="0.3">
      <c r="A1088" s="6" t="s">
        <v>1283</v>
      </c>
      <c r="B1088" s="7" t="s">
        <v>2381</v>
      </c>
      <c r="C1088" s="7" t="s">
        <v>4218</v>
      </c>
      <c r="D1088" s="6" t="s">
        <v>4217</v>
      </c>
    </row>
    <row r="1089" spans="1:4" ht="15.6" x14ac:dyDescent="0.3">
      <c r="A1089" s="6" t="s">
        <v>1282</v>
      </c>
      <c r="B1089" s="7" t="s">
        <v>2381</v>
      </c>
      <c r="C1089" s="7" t="s">
        <v>4220</v>
      </c>
      <c r="D1089" s="6" t="s">
        <v>4219</v>
      </c>
    </row>
    <row r="1090" spans="1:4" ht="15.6" x14ac:dyDescent="0.3">
      <c r="A1090" s="6" t="s">
        <v>1281</v>
      </c>
      <c r="B1090" s="7" t="s">
        <v>3259</v>
      </c>
      <c r="C1090" s="7" t="s">
        <v>4222</v>
      </c>
      <c r="D1090" s="6" t="s">
        <v>4221</v>
      </c>
    </row>
    <row r="1091" spans="1:4" ht="15.6" x14ac:dyDescent="0.3">
      <c r="A1091" s="6" t="s">
        <v>1280</v>
      </c>
      <c r="B1091" s="7" t="s">
        <v>2381</v>
      </c>
      <c r="C1091" s="7" t="s">
        <v>4224</v>
      </c>
      <c r="D1091" s="6" t="s">
        <v>4223</v>
      </c>
    </row>
    <row r="1092" spans="1:4" ht="15.6" x14ac:dyDescent="0.3">
      <c r="A1092" s="6" t="s">
        <v>1279</v>
      </c>
      <c r="B1092" s="7" t="s">
        <v>2381</v>
      </c>
      <c r="C1092" s="7" t="s">
        <v>4225</v>
      </c>
      <c r="D1092" s="6" t="s">
        <v>4140</v>
      </c>
    </row>
    <row r="1093" spans="1:4" ht="15.6" x14ac:dyDescent="0.3">
      <c r="A1093" s="6" t="s">
        <v>1278</v>
      </c>
      <c r="B1093" s="7" t="s">
        <v>2384</v>
      </c>
      <c r="C1093" s="7" t="s">
        <v>4227</v>
      </c>
      <c r="D1093" s="6" t="s">
        <v>4226</v>
      </c>
    </row>
    <row r="1094" spans="1:4" ht="15.6" x14ac:dyDescent="0.3">
      <c r="A1094" s="6" t="s">
        <v>1277</v>
      </c>
      <c r="B1094" s="7" t="s">
        <v>2381</v>
      </c>
      <c r="C1094" s="7" t="s">
        <v>4229</v>
      </c>
      <c r="D1094" s="6" t="s">
        <v>4228</v>
      </c>
    </row>
    <row r="1095" spans="1:4" ht="15.6" x14ac:dyDescent="0.3">
      <c r="A1095" s="6" t="s">
        <v>1276</v>
      </c>
      <c r="B1095" s="7" t="s">
        <v>2384</v>
      </c>
      <c r="C1095" s="7" t="s">
        <v>3828</v>
      </c>
      <c r="D1095" s="6" t="s">
        <v>2505</v>
      </c>
    </row>
    <row r="1096" spans="1:4" ht="15.6" x14ac:dyDescent="0.3">
      <c r="A1096" s="6" t="s">
        <v>1275</v>
      </c>
      <c r="B1096" s="7" t="s">
        <v>2384</v>
      </c>
      <c r="C1096" s="7" t="s">
        <v>2682</v>
      </c>
      <c r="D1096" s="6" t="s">
        <v>4230</v>
      </c>
    </row>
    <row r="1097" spans="1:4" ht="15.6" x14ac:dyDescent="0.3">
      <c r="A1097" s="6" t="s">
        <v>1274</v>
      </c>
      <c r="B1097" s="7" t="s">
        <v>3259</v>
      </c>
      <c r="C1097" s="7" t="s">
        <v>4232</v>
      </c>
      <c r="D1097" s="6" t="s">
        <v>4231</v>
      </c>
    </row>
    <row r="1098" spans="1:4" ht="15.6" x14ac:dyDescent="0.3">
      <c r="A1098" s="6" t="s">
        <v>1273</v>
      </c>
      <c r="B1098" s="7" t="s">
        <v>2381</v>
      </c>
      <c r="C1098" s="7" t="s">
        <v>4234</v>
      </c>
      <c r="D1098" s="6" t="s">
        <v>4233</v>
      </c>
    </row>
    <row r="1099" spans="1:4" ht="15.6" x14ac:dyDescent="0.3">
      <c r="A1099" s="6" t="s">
        <v>1272</v>
      </c>
      <c r="B1099" s="7" t="s">
        <v>2381</v>
      </c>
      <c r="C1099" s="7" t="s">
        <v>3606</v>
      </c>
      <c r="D1099" s="6" t="s">
        <v>4235</v>
      </c>
    </row>
    <row r="1100" spans="1:4" ht="15.6" x14ac:dyDescent="0.3">
      <c r="A1100" s="6" t="s">
        <v>1271</v>
      </c>
      <c r="B1100" s="7" t="s">
        <v>2381</v>
      </c>
      <c r="C1100" s="7" t="s">
        <v>4236</v>
      </c>
      <c r="D1100" s="6" t="s">
        <v>2864</v>
      </c>
    </row>
    <row r="1101" spans="1:4" ht="15.6" x14ac:dyDescent="0.3">
      <c r="A1101" s="6" t="s">
        <v>1270</v>
      </c>
      <c r="B1101" s="7" t="s">
        <v>2384</v>
      </c>
      <c r="C1101" s="7" t="s">
        <v>4238</v>
      </c>
      <c r="D1101" s="6" t="s">
        <v>4237</v>
      </c>
    </row>
    <row r="1102" spans="1:4" ht="15.6" x14ac:dyDescent="0.3">
      <c r="A1102" s="6" t="s">
        <v>1269</v>
      </c>
      <c r="B1102" s="7" t="s">
        <v>3259</v>
      </c>
      <c r="C1102" s="7" t="s">
        <v>3203</v>
      </c>
      <c r="D1102" s="6" t="s">
        <v>4239</v>
      </c>
    </row>
    <row r="1103" spans="1:4" ht="15.6" x14ac:dyDescent="0.3">
      <c r="A1103" s="6" t="s">
        <v>1268</v>
      </c>
      <c r="B1103" s="7" t="s">
        <v>2384</v>
      </c>
      <c r="C1103" s="7" t="s">
        <v>2395</v>
      </c>
      <c r="D1103" s="6" t="s">
        <v>3247</v>
      </c>
    </row>
    <row r="1104" spans="1:4" ht="15.6" x14ac:dyDescent="0.3">
      <c r="A1104" s="6" t="s">
        <v>1267</v>
      </c>
      <c r="B1104" s="7" t="s">
        <v>2384</v>
      </c>
      <c r="C1104" s="7" t="s">
        <v>4241</v>
      </c>
      <c r="D1104" s="6" t="s">
        <v>4240</v>
      </c>
    </row>
    <row r="1105" spans="1:4" ht="15.6" x14ac:dyDescent="0.3">
      <c r="A1105" s="6" t="s">
        <v>1266</v>
      </c>
      <c r="B1105" s="7" t="s">
        <v>2381</v>
      </c>
      <c r="C1105" s="7" t="s">
        <v>4243</v>
      </c>
      <c r="D1105" s="6" t="s">
        <v>4242</v>
      </c>
    </row>
    <row r="1106" spans="1:4" ht="15.6" x14ac:dyDescent="0.3">
      <c r="A1106" s="6" t="s">
        <v>1265</v>
      </c>
      <c r="B1106" s="7" t="s">
        <v>2384</v>
      </c>
      <c r="C1106" s="7" t="s">
        <v>4245</v>
      </c>
      <c r="D1106" s="6" t="s">
        <v>4244</v>
      </c>
    </row>
    <row r="1107" spans="1:4" ht="15.6" x14ac:dyDescent="0.3">
      <c r="A1107" s="6" t="s">
        <v>1264</v>
      </c>
      <c r="B1107" s="7" t="s">
        <v>2384</v>
      </c>
      <c r="C1107" s="7" t="s">
        <v>2610</v>
      </c>
      <c r="D1107" s="6" t="s">
        <v>4246</v>
      </c>
    </row>
    <row r="1108" spans="1:4" ht="15.6" x14ac:dyDescent="0.3">
      <c r="A1108" s="6" t="s">
        <v>1263</v>
      </c>
      <c r="B1108" s="7" t="s">
        <v>2384</v>
      </c>
      <c r="C1108" s="7" t="s">
        <v>3438</v>
      </c>
      <c r="D1108" s="6" t="s">
        <v>4247</v>
      </c>
    </row>
    <row r="1109" spans="1:4" ht="15.6" x14ac:dyDescent="0.3">
      <c r="A1109" s="6" t="s">
        <v>1262</v>
      </c>
      <c r="B1109" s="7" t="s">
        <v>2381</v>
      </c>
      <c r="C1109" s="7" t="s">
        <v>4249</v>
      </c>
      <c r="D1109" s="6" t="s">
        <v>4248</v>
      </c>
    </row>
    <row r="1110" spans="1:4" ht="15.6" x14ac:dyDescent="0.3">
      <c r="A1110" s="6" t="s">
        <v>1261</v>
      </c>
      <c r="B1110" s="7" t="s">
        <v>3259</v>
      </c>
      <c r="C1110" s="7" t="s">
        <v>4251</v>
      </c>
      <c r="D1110" s="6" t="s">
        <v>4250</v>
      </c>
    </row>
    <row r="1111" spans="1:4" ht="15.6" x14ac:dyDescent="0.3">
      <c r="A1111" s="6" t="s">
        <v>1260</v>
      </c>
      <c r="B1111" s="7" t="s">
        <v>3259</v>
      </c>
      <c r="C1111" s="7" t="s">
        <v>4253</v>
      </c>
      <c r="D1111" s="6" t="s">
        <v>4252</v>
      </c>
    </row>
    <row r="1112" spans="1:4" ht="15.6" x14ac:dyDescent="0.3">
      <c r="A1112" s="6" t="s">
        <v>1259</v>
      </c>
      <c r="B1112" s="7" t="s">
        <v>2381</v>
      </c>
      <c r="C1112" s="7" t="s">
        <v>2537</v>
      </c>
      <c r="D1112" s="6" t="s">
        <v>3113</v>
      </c>
    </row>
    <row r="1113" spans="1:4" ht="15.6" x14ac:dyDescent="0.3">
      <c r="A1113" s="6" t="s">
        <v>1258</v>
      </c>
      <c r="B1113" s="7" t="s">
        <v>3259</v>
      </c>
      <c r="C1113" s="7" t="s">
        <v>4255</v>
      </c>
      <c r="D1113" s="6" t="s">
        <v>4254</v>
      </c>
    </row>
    <row r="1114" spans="1:4" ht="15.6" x14ac:dyDescent="0.3">
      <c r="A1114" s="6" t="s">
        <v>1257</v>
      </c>
      <c r="B1114" s="7" t="s">
        <v>2384</v>
      </c>
      <c r="C1114" s="7" t="s">
        <v>2567</v>
      </c>
      <c r="D1114" s="6" t="s">
        <v>4256</v>
      </c>
    </row>
    <row r="1115" spans="1:4" ht="15.6" x14ac:dyDescent="0.3">
      <c r="A1115" s="6" t="s">
        <v>1256</v>
      </c>
      <c r="B1115" s="7" t="s">
        <v>2381</v>
      </c>
      <c r="C1115" s="7" t="s">
        <v>4258</v>
      </c>
      <c r="D1115" s="6" t="s">
        <v>4257</v>
      </c>
    </row>
    <row r="1116" spans="1:4" ht="15.6" x14ac:dyDescent="0.3">
      <c r="A1116" s="6" t="s">
        <v>1255</v>
      </c>
      <c r="B1116" s="7" t="s">
        <v>2381</v>
      </c>
      <c r="C1116" s="7" t="s">
        <v>4260</v>
      </c>
      <c r="D1116" s="6" t="s">
        <v>4259</v>
      </c>
    </row>
    <row r="1117" spans="1:4" ht="15.6" x14ac:dyDescent="0.3">
      <c r="A1117" s="6" t="s">
        <v>1254</v>
      </c>
      <c r="B1117" s="7" t="s">
        <v>2381</v>
      </c>
      <c r="C1117" s="7" t="s">
        <v>4262</v>
      </c>
      <c r="D1117" s="6" t="s">
        <v>4261</v>
      </c>
    </row>
    <row r="1118" spans="1:4" ht="15.6" x14ac:dyDescent="0.3">
      <c r="A1118" s="6" t="s">
        <v>1253</v>
      </c>
      <c r="B1118" s="7" t="s">
        <v>2381</v>
      </c>
      <c r="C1118" s="7" t="s">
        <v>4264</v>
      </c>
      <c r="D1118" s="6" t="s">
        <v>4263</v>
      </c>
    </row>
    <row r="1119" spans="1:4" ht="15.6" x14ac:dyDescent="0.3">
      <c r="A1119" s="6" t="s">
        <v>1252</v>
      </c>
      <c r="B1119" s="7" t="s">
        <v>2381</v>
      </c>
      <c r="C1119" s="7" t="s">
        <v>2817</v>
      </c>
      <c r="D1119" s="6" t="s">
        <v>4265</v>
      </c>
    </row>
    <row r="1120" spans="1:4" ht="15.6" x14ac:dyDescent="0.3">
      <c r="A1120" s="6" t="s">
        <v>1251</v>
      </c>
      <c r="B1120" s="7" t="s">
        <v>2384</v>
      </c>
      <c r="C1120" s="7" t="s">
        <v>4267</v>
      </c>
      <c r="D1120" s="6" t="s">
        <v>4266</v>
      </c>
    </row>
    <row r="1121" spans="1:4" ht="15.6" x14ac:dyDescent="0.3">
      <c r="A1121" s="6" t="s">
        <v>1250</v>
      </c>
      <c r="B1121" s="7" t="s">
        <v>2384</v>
      </c>
      <c r="C1121" s="7" t="s">
        <v>4269</v>
      </c>
      <c r="D1121" s="6" t="s">
        <v>4268</v>
      </c>
    </row>
    <row r="1122" spans="1:4" ht="15.6" x14ac:dyDescent="0.3">
      <c r="A1122" s="6" t="s">
        <v>1249</v>
      </c>
      <c r="B1122" s="7" t="s">
        <v>2384</v>
      </c>
      <c r="C1122" s="7" t="s">
        <v>4271</v>
      </c>
      <c r="D1122" s="6" t="s">
        <v>4270</v>
      </c>
    </row>
    <row r="1123" spans="1:4" ht="15.6" x14ac:dyDescent="0.3">
      <c r="A1123" s="6" t="s">
        <v>1248</v>
      </c>
      <c r="B1123" s="7" t="s">
        <v>2384</v>
      </c>
      <c r="C1123" s="7" t="s">
        <v>3828</v>
      </c>
      <c r="D1123" s="6" t="s">
        <v>4272</v>
      </c>
    </row>
    <row r="1124" spans="1:4" ht="15.6" x14ac:dyDescent="0.3">
      <c r="A1124" s="6" t="s">
        <v>1247</v>
      </c>
      <c r="B1124" s="7" t="s">
        <v>2381</v>
      </c>
      <c r="C1124" s="7" t="s">
        <v>4274</v>
      </c>
      <c r="D1124" s="6" t="s">
        <v>4273</v>
      </c>
    </row>
    <row r="1125" spans="1:4" ht="15.6" x14ac:dyDescent="0.3">
      <c r="A1125" s="6" t="s">
        <v>1246</v>
      </c>
      <c r="B1125" s="7" t="s">
        <v>2384</v>
      </c>
      <c r="C1125" s="7" t="s">
        <v>3126</v>
      </c>
      <c r="D1125" s="6" t="s">
        <v>4275</v>
      </c>
    </row>
    <row r="1126" spans="1:4" ht="15.6" x14ac:dyDescent="0.3">
      <c r="A1126" s="6" t="s">
        <v>1245</v>
      </c>
      <c r="B1126" s="7" t="s">
        <v>3259</v>
      </c>
      <c r="C1126" s="7" t="s">
        <v>4277</v>
      </c>
      <c r="D1126" s="6" t="s">
        <v>4276</v>
      </c>
    </row>
    <row r="1127" spans="1:4" ht="15.6" x14ac:dyDescent="0.3">
      <c r="A1127" s="6" t="s">
        <v>1244</v>
      </c>
      <c r="B1127" s="7" t="s">
        <v>2381</v>
      </c>
      <c r="C1127" s="7" t="s">
        <v>4279</v>
      </c>
      <c r="D1127" s="6" t="s">
        <v>4278</v>
      </c>
    </row>
    <row r="1128" spans="1:4" ht="15.6" x14ac:dyDescent="0.3">
      <c r="A1128" s="6" t="s">
        <v>1243</v>
      </c>
      <c r="B1128" s="7" t="s">
        <v>2384</v>
      </c>
      <c r="C1128" s="7" t="s">
        <v>3138</v>
      </c>
      <c r="D1128" s="6" t="s">
        <v>4280</v>
      </c>
    </row>
    <row r="1129" spans="1:4" ht="15.6" x14ac:dyDescent="0.3">
      <c r="A1129" s="6" t="s">
        <v>1242</v>
      </c>
      <c r="B1129" s="7" t="s">
        <v>2384</v>
      </c>
      <c r="C1129" s="7" t="s">
        <v>2478</v>
      </c>
      <c r="D1129" s="6" t="s">
        <v>4281</v>
      </c>
    </row>
    <row r="1130" spans="1:4" ht="15.6" x14ac:dyDescent="0.3">
      <c r="A1130" s="6" t="s">
        <v>1241</v>
      </c>
      <c r="B1130" s="7" t="s">
        <v>2384</v>
      </c>
      <c r="C1130" s="7" t="s">
        <v>4283</v>
      </c>
      <c r="D1130" s="6" t="s">
        <v>4282</v>
      </c>
    </row>
    <row r="1131" spans="1:4" ht="15.6" x14ac:dyDescent="0.3">
      <c r="A1131" s="6" t="s">
        <v>1240</v>
      </c>
      <c r="B1131" s="7" t="s">
        <v>2381</v>
      </c>
      <c r="C1131" s="7" t="s">
        <v>3329</v>
      </c>
      <c r="D1131" s="6" t="s">
        <v>4284</v>
      </c>
    </row>
    <row r="1132" spans="1:4" ht="15.6" x14ac:dyDescent="0.3">
      <c r="A1132" s="6" t="s">
        <v>1239</v>
      </c>
      <c r="B1132" s="7" t="s">
        <v>3259</v>
      </c>
      <c r="C1132" s="7" t="s">
        <v>4286</v>
      </c>
      <c r="D1132" s="6" t="s">
        <v>4285</v>
      </c>
    </row>
    <row r="1133" spans="1:4" ht="15.6" x14ac:dyDescent="0.3">
      <c r="A1133" s="6" t="s">
        <v>1238</v>
      </c>
      <c r="B1133" s="7" t="s">
        <v>2381</v>
      </c>
      <c r="C1133" s="7" t="s">
        <v>4288</v>
      </c>
      <c r="D1133" s="6" t="s">
        <v>4287</v>
      </c>
    </row>
    <row r="1134" spans="1:4" ht="15.6" x14ac:dyDescent="0.3">
      <c r="A1134" s="6" t="s">
        <v>1237</v>
      </c>
      <c r="B1134" s="7" t="s">
        <v>2384</v>
      </c>
      <c r="C1134" s="7" t="s">
        <v>4290</v>
      </c>
      <c r="D1134" s="6" t="s">
        <v>4289</v>
      </c>
    </row>
    <row r="1135" spans="1:4" ht="15.6" x14ac:dyDescent="0.3">
      <c r="A1135" s="6" t="s">
        <v>1236</v>
      </c>
      <c r="B1135" s="7" t="s">
        <v>2381</v>
      </c>
      <c r="C1135" s="7" t="s">
        <v>2747</v>
      </c>
      <c r="D1135" s="6" t="s">
        <v>4291</v>
      </c>
    </row>
    <row r="1136" spans="1:4" ht="15.6" x14ac:dyDescent="0.3">
      <c r="A1136" s="6" t="s">
        <v>1235</v>
      </c>
      <c r="B1136" s="7" t="s">
        <v>2381</v>
      </c>
      <c r="C1136" s="7" t="s">
        <v>2508</v>
      </c>
      <c r="D1136" s="6" t="s">
        <v>4292</v>
      </c>
    </row>
    <row r="1137" spans="1:4" ht="15.6" x14ac:dyDescent="0.3">
      <c r="A1137" s="6" t="s">
        <v>1234</v>
      </c>
      <c r="B1137" s="7" t="s">
        <v>2381</v>
      </c>
      <c r="C1137" s="7" t="s">
        <v>4294</v>
      </c>
      <c r="D1137" s="6" t="s">
        <v>4293</v>
      </c>
    </row>
    <row r="1138" spans="1:4" ht="15.6" x14ac:dyDescent="0.3">
      <c r="A1138" s="6" t="s">
        <v>1233</v>
      </c>
      <c r="B1138" s="7" t="s">
        <v>2381</v>
      </c>
      <c r="C1138" s="7" t="s">
        <v>4296</v>
      </c>
      <c r="D1138" s="6" t="s">
        <v>4295</v>
      </c>
    </row>
    <row r="1139" spans="1:4" ht="15.6" x14ac:dyDescent="0.3">
      <c r="A1139" s="6" t="s">
        <v>1232</v>
      </c>
      <c r="B1139" s="7" t="s">
        <v>2381</v>
      </c>
      <c r="C1139" s="7" t="s">
        <v>4298</v>
      </c>
      <c r="D1139" s="6" t="s">
        <v>4297</v>
      </c>
    </row>
    <row r="1140" spans="1:4" ht="15.6" x14ac:dyDescent="0.3">
      <c r="A1140" s="6" t="s">
        <v>1231</v>
      </c>
      <c r="B1140" s="7" t="s">
        <v>2381</v>
      </c>
      <c r="C1140" s="7" t="s">
        <v>4300</v>
      </c>
      <c r="D1140" s="6" t="s">
        <v>4299</v>
      </c>
    </row>
    <row r="1141" spans="1:4" ht="15.6" x14ac:dyDescent="0.3">
      <c r="A1141" s="6" t="s">
        <v>1230</v>
      </c>
      <c r="B1141" s="7" t="s">
        <v>2384</v>
      </c>
      <c r="C1141" s="7" t="s">
        <v>2478</v>
      </c>
      <c r="D1141" s="6" t="s">
        <v>4301</v>
      </c>
    </row>
    <row r="1142" spans="1:4" ht="15.6" x14ac:dyDescent="0.3">
      <c r="A1142" s="6" t="s">
        <v>1229</v>
      </c>
      <c r="B1142" s="7" t="s">
        <v>2384</v>
      </c>
      <c r="C1142" s="7" t="s">
        <v>2510</v>
      </c>
      <c r="D1142" s="6" t="s">
        <v>2797</v>
      </c>
    </row>
    <row r="1143" spans="1:4" ht="15.6" x14ac:dyDescent="0.3">
      <c r="A1143" s="6" t="s">
        <v>1228</v>
      </c>
      <c r="B1143" s="7" t="s">
        <v>2381</v>
      </c>
      <c r="C1143" s="7" t="s">
        <v>2745</v>
      </c>
      <c r="D1143" s="6" t="s">
        <v>4302</v>
      </c>
    </row>
    <row r="1144" spans="1:4" ht="15.6" x14ac:dyDescent="0.3">
      <c r="A1144" s="6" t="s">
        <v>1227</v>
      </c>
      <c r="B1144" s="7" t="s">
        <v>2384</v>
      </c>
      <c r="C1144" s="7" t="s">
        <v>3828</v>
      </c>
      <c r="D1144" s="6" t="s">
        <v>4303</v>
      </c>
    </row>
    <row r="1145" spans="1:4" ht="15.6" x14ac:dyDescent="0.3">
      <c r="A1145" s="6" t="s">
        <v>1226</v>
      </c>
      <c r="B1145" s="7" t="s">
        <v>2381</v>
      </c>
      <c r="C1145" s="7" t="s">
        <v>4305</v>
      </c>
      <c r="D1145" s="6" t="s">
        <v>4304</v>
      </c>
    </row>
    <row r="1146" spans="1:4" ht="15.6" x14ac:dyDescent="0.3">
      <c r="A1146" s="6" t="s">
        <v>1225</v>
      </c>
      <c r="B1146" s="7" t="s">
        <v>2381</v>
      </c>
      <c r="C1146" s="7" t="s">
        <v>2427</v>
      </c>
      <c r="D1146" s="6" t="s">
        <v>4306</v>
      </c>
    </row>
    <row r="1147" spans="1:4" ht="15.6" x14ac:dyDescent="0.3">
      <c r="A1147" s="6" t="s">
        <v>1224</v>
      </c>
      <c r="B1147" s="7" t="s">
        <v>2384</v>
      </c>
      <c r="C1147" s="7" t="s">
        <v>4308</v>
      </c>
      <c r="D1147" s="6" t="s">
        <v>4307</v>
      </c>
    </row>
    <row r="1148" spans="1:4" ht="15.6" x14ac:dyDescent="0.3">
      <c r="A1148" s="6" t="s">
        <v>1223</v>
      </c>
      <c r="B1148" s="7" t="s">
        <v>2384</v>
      </c>
      <c r="C1148" s="7" t="s">
        <v>4310</v>
      </c>
      <c r="D1148" s="6" t="s">
        <v>4309</v>
      </c>
    </row>
    <row r="1149" spans="1:4" ht="15.6" x14ac:dyDescent="0.3">
      <c r="A1149" s="6" t="s">
        <v>1222</v>
      </c>
      <c r="B1149" s="7" t="s">
        <v>2384</v>
      </c>
      <c r="C1149" s="7" t="s">
        <v>2576</v>
      </c>
      <c r="D1149" s="6" t="s">
        <v>4311</v>
      </c>
    </row>
    <row r="1150" spans="1:4" ht="15.6" x14ac:dyDescent="0.3">
      <c r="A1150" s="6" t="s">
        <v>1221</v>
      </c>
      <c r="B1150" s="7" t="s">
        <v>2384</v>
      </c>
      <c r="C1150" s="7" t="s">
        <v>2682</v>
      </c>
      <c r="D1150" s="6" t="s">
        <v>4312</v>
      </c>
    </row>
    <row r="1151" spans="1:4" ht="15.6" x14ac:dyDescent="0.3">
      <c r="A1151" s="6" t="s">
        <v>1220</v>
      </c>
      <c r="B1151" s="7" t="s">
        <v>2381</v>
      </c>
      <c r="C1151" s="7" t="s">
        <v>4314</v>
      </c>
      <c r="D1151" s="6" t="s">
        <v>4313</v>
      </c>
    </row>
    <row r="1152" spans="1:4" ht="15.6" x14ac:dyDescent="0.3">
      <c r="A1152" s="6" t="s">
        <v>1219</v>
      </c>
      <c r="B1152" s="7" t="s">
        <v>2384</v>
      </c>
      <c r="C1152" s="7" t="s">
        <v>4315</v>
      </c>
      <c r="D1152" s="6" t="s">
        <v>3317</v>
      </c>
    </row>
    <row r="1153" spans="1:4" ht="15.6" x14ac:dyDescent="0.3">
      <c r="A1153" s="6" t="s">
        <v>1218</v>
      </c>
      <c r="B1153" s="7" t="s">
        <v>2384</v>
      </c>
      <c r="C1153" s="7" t="s">
        <v>4317</v>
      </c>
      <c r="D1153" s="6" t="s">
        <v>4316</v>
      </c>
    </row>
    <row r="1154" spans="1:4" ht="15.6" x14ac:dyDescent="0.3">
      <c r="A1154" s="6" t="s">
        <v>1217</v>
      </c>
      <c r="B1154" s="7" t="s">
        <v>2381</v>
      </c>
      <c r="C1154" s="7" t="s">
        <v>3289</v>
      </c>
      <c r="D1154" s="6" t="s">
        <v>4318</v>
      </c>
    </row>
    <row r="1155" spans="1:4" ht="15.6" x14ac:dyDescent="0.3">
      <c r="A1155" s="6" t="s">
        <v>1216</v>
      </c>
      <c r="B1155" s="7" t="s">
        <v>2381</v>
      </c>
      <c r="C1155" s="7" t="s">
        <v>4320</v>
      </c>
      <c r="D1155" s="6" t="s">
        <v>4319</v>
      </c>
    </row>
    <row r="1156" spans="1:4" ht="15.6" x14ac:dyDescent="0.3">
      <c r="A1156" s="6" t="s">
        <v>1215</v>
      </c>
      <c r="B1156" s="7" t="s">
        <v>2381</v>
      </c>
      <c r="C1156" s="7" t="s">
        <v>4322</v>
      </c>
      <c r="D1156" s="6" t="s">
        <v>4321</v>
      </c>
    </row>
    <row r="1157" spans="1:4" ht="15.6" x14ac:dyDescent="0.3">
      <c r="A1157" s="6" t="s">
        <v>1214</v>
      </c>
      <c r="B1157" s="7" t="s">
        <v>2384</v>
      </c>
      <c r="C1157" s="7" t="s">
        <v>4324</v>
      </c>
      <c r="D1157" s="6" t="s">
        <v>4323</v>
      </c>
    </row>
    <row r="1158" spans="1:4" ht="15.6" x14ac:dyDescent="0.3">
      <c r="A1158" s="6" t="s">
        <v>1213</v>
      </c>
      <c r="B1158" s="7" t="s">
        <v>2384</v>
      </c>
      <c r="C1158" s="7" t="s">
        <v>4326</v>
      </c>
      <c r="D1158" s="6" t="s">
        <v>4325</v>
      </c>
    </row>
    <row r="1159" spans="1:4" ht="15.6" x14ac:dyDescent="0.3">
      <c r="A1159" s="6" t="s">
        <v>1212</v>
      </c>
      <c r="B1159" s="7" t="s">
        <v>2384</v>
      </c>
      <c r="C1159" s="7" t="s">
        <v>4328</v>
      </c>
      <c r="D1159" s="6" t="s">
        <v>4327</v>
      </c>
    </row>
    <row r="1160" spans="1:4" ht="15.6" x14ac:dyDescent="0.3">
      <c r="A1160" s="6" t="s">
        <v>1211</v>
      </c>
      <c r="B1160" s="7" t="s">
        <v>2381</v>
      </c>
      <c r="C1160" s="7" t="s">
        <v>4330</v>
      </c>
      <c r="D1160" s="6" t="s">
        <v>4329</v>
      </c>
    </row>
    <row r="1161" spans="1:4" ht="15.6" x14ac:dyDescent="0.3">
      <c r="A1161" s="6" t="s">
        <v>1210</v>
      </c>
      <c r="B1161" s="7" t="s">
        <v>2384</v>
      </c>
      <c r="C1161" s="7" t="s">
        <v>4332</v>
      </c>
      <c r="D1161" s="6" t="s">
        <v>4331</v>
      </c>
    </row>
    <row r="1162" spans="1:4" ht="15.6" x14ac:dyDescent="0.3">
      <c r="A1162" s="6" t="s">
        <v>1209</v>
      </c>
      <c r="B1162" s="7" t="s">
        <v>2381</v>
      </c>
      <c r="C1162" s="7" t="s">
        <v>4334</v>
      </c>
      <c r="D1162" s="6" t="s">
        <v>4333</v>
      </c>
    </row>
    <row r="1163" spans="1:4" ht="15.6" x14ac:dyDescent="0.3">
      <c r="A1163" s="6" t="s">
        <v>1208</v>
      </c>
      <c r="B1163" s="7" t="s">
        <v>2381</v>
      </c>
      <c r="C1163" s="7" t="s">
        <v>3687</v>
      </c>
      <c r="D1163" s="6" t="s">
        <v>4335</v>
      </c>
    </row>
    <row r="1164" spans="1:4" ht="15.6" x14ac:dyDescent="0.3">
      <c r="A1164" s="6" t="s">
        <v>1207</v>
      </c>
      <c r="B1164" s="7" t="s">
        <v>2384</v>
      </c>
      <c r="C1164" s="7" t="s">
        <v>4337</v>
      </c>
      <c r="D1164" s="6" t="s">
        <v>4336</v>
      </c>
    </row>
    <row r="1165" spans="1:4" ht="15.6" x14ac:dyDescent="0.3">
      <c r="A1165" s="6" t="s">
        <v>1206</v>
      </c>
      <c r="B1165" s="7" t="s">
        <v>2381</v>
      </c>
      <c r="C1165" s="7" t="s">
        <v>4339</v>
      </c>
      <c r="D1165" s="6" t="s">
        <v>4338</v>
      </c>
    </row>
    <row r="1166" spans="1:4" ht="15.6" x14ac:dyDescent="0.3">
      <c r="A1166" s="6" t="s">
        <v>1205</v>
      </c>
      <c r="B1166" s="7" t="s">
        <v>2381</v>
      </c>
      <c r="C1166" s="7" t="s">
        <v>4341</v>
      </c>
      <c r="D1166" s="6" t="s">
        <v>4340</v>
      </c>
    </row>
    <row r="1167" spans="1:4" ht="15.6" x14ac:dyDescent="0.3">
      <c r="A1167" s="6" t="s">
        <v>1204</v>
      </c>
      <c r="B1167" s="7" t="s">
        <v>2381</v>
      </c>
      <c r="C1167" s="7" t="s">
        <v>2778</v>
      </c>
      <c r="D1167" s="6" t="s">
        <v>4342</v>
      </c>
    </row>
    <row r="1168" spans="1:4" ht="15.6" x14ac:dyDescent="0.3">
      <c r="A1168" s="6" t="s">
        <v>1203</v>
      </c>
      <c r="B1168" s="7" t="s">
        <v>2381</v>
      </c>
      <c r="C1168" s="7" t="s">
        <v>2458</v>
      </c>
      <c r="D1168" s="6" t="s">
        <v>4343</v>
      </c>
    </row>
    <row r="1169" spans="1:4" ht="15.6" x14ac:dyDescent="0.3">
      <c r="A1169" s="6" t="s">
        <v>1202</v>
      </c>
      <c r="B1169" s="7" t="s">
        <v>3259</v>
      </c>
      <c r="C1169" s="7" t="s">
        <v>4345</v>
      </c>
      <c r="D1169" s="6" t="s">
        <v>4344</v>
      </c>
    </row>
    <row r="1170" spans="1:4" ht="15.6" x14ac:dyDescent="0.3">
      <c r="A1170" s="6" t="s">
        <v>1201</v>
      </c>
      <c r="B1170" s="7" t="s">
        <v>2384</v>
      </c>
      <c r="C1170" s="7" t="s">
        <v>4346</v>
      </c>
      <c r="D1170" s="6" t="s">
        <v>2463</v>
      </c>
    </row>
    <row r="1171" spans="1:4" ht="15.6" x14ac:dyDescent="0.3">
      <c r="A1171" s="6" t="s">
        <v>1200</v>
      </c>
      <c r="B1171" s="7" t="s">
        <v>2384</v>
      </c>
      <c r="C1171" s="7" t="s">
        <v>4348</v>
      </c>
      <c r="D1171" s="6" t="s">
        <v>4347</v>
      </c>
    </row>
    <row r="1172" spans="1:4" ht="15.6" x14ac:dyDescent="0.3">
      <c r="A1172" s="6" t="s">
        <v>1199</v>
      </c>
      <c r="B1172" s="7" t="s">
        <v>3259</v>
      </c>
      <c r="C1172" s="7" t="s">
        <v>4349</v>
      </c>
      <c r="D1172" s="6" t="s">
        <v>4071</v>
      </c>
    </row>
    <row r="1173" spans="1:4" ht="15.6" x14ac:dyDescent="0.3">
      <c r="A1173" s="6" t="s">
        <v>1198</v>
      </c>
      <c r="B1173" s="7" t="s">
        <v>2381</v>
      </c>
      <c r="C1173" s="7" t="s">
        <v>4351</v>
      </c>
      <c r="D1173" s="6" t="s">
        <v>4350</v>
      </c>
    </row>
    <row r="1174" spans="1:4" ht="15.6" x14ac:dyDescent="0.3">
      <c r="A1174" s="6" t="s">
        <v>1197</v>
      </c>
      <c r="B1174" s="7" t="s">
        <v>2384</v>
      </c>
      <c r="C1174" s="7" t="s">
        <v>4353</v>
      </c>
      <c r="D1174" s="6" t="s">
        <v>4352</v>
      </c>
    </row>
    <row r="1175" spans="1:4" ht="15.6" x14ac:dyDescent="0.3">
      <c r="A1175" s="6" t="s">
        <v>1196</v>
      </c>
      <c r="B1175" s="7" t="s">
        <v>3259</v>
      </c>
      <c r="C1175" s="7" t="s">
        <v>4355</v>
      </c>
      <c r="D1175" s="6" t="s">
        <v>4354</v>
      </c>
    </row>
    <row r="1176" spans="1:4" ht="15.6" x14ac:dyDescent="0.3">
      <c r="A1176" s="6" t="s">
        <v>1195</v>
      </c>
      <c r="B1176" s="7" t="s">
        <v>2384</v>
      </c>
      <c r="C1176" s="7" t="s">
        <v>4357</v>
      </c>
      <c r="D1176" s="6" t="s">
        <v>4356</v>
      </c>
    </row>
    <row r="1177" spans="1:4" ht="15.6" x14ac:dyDescent="0.3">
      <c r="A1177" s="6" t="s">
        <v>1194</v>
      </c>
      <c r="B1177" s="7" t="s">
        <v>2384</v>
      </c>
      <c r="C1177" s="7" t="s">
        <v>4359</v>
      </c>
      <c r="D1177" s="6" t="s">
        <v>4358</v>
      </c>
    </row>
    <row r="1178" spans="1:4" ht="15.6" x14ac:dyDescent="0.3">
      <c r="A1178" s="6" t="s">
        <v>1193</v>
      </c>
      <c r="B1178" s="7" t="s">
        <v>2384</v>
      </c>
      <c r="C1178" s="7" t="s">
        <v>4361</v>
      </c>
      <c r="D1178" s="6" t="s">
        <v>4360</v>
      </c>
    </row>
    <row r="1179" spans="1:4" ht="15.6" x14ac:dyDescent="0.3">
      <c r="A1179" s="6" t="s">
        <v>1192</v>
      </c>
      <c r="B1179" s="7" t="s">
        <v>2381</v>
      </c>
      <c r="C1179" s="7" t="s">
        <v>4363</v>
      </c>
      <c r="D1179" s="6" t="s">
        <v>4362</v>
      </c>
    </row>
    <row r="1180" spans="1:4" ht="15.6" x14ac:dyDescent="0.3">
      <c r="A1180" s="6" t="s">
        <v>1191</v>
      </c>
      <c r="B1180" s="7" t="s">
        <v>2384</v>
      </c>
      <c r="C1180" s="7" t="s">
        <v>2518</v>
      </c>
      <c r="D1180" s="6" t="s">
        <v>4364</v>
      </c>
    </row>
    <row r="1181" spans="1:4" ht="15.6" x14ac:dyDescent="0.3">
      <c r="A1181" s="6" t="s">
        <v>1190</v>
      </c>
      <c r="B1181" s="7" t="s">
        <v>2381</v>
      </c>
      <c r="C1181" s="7" t="s">
        <v>2738</v>
      </c>
      <c r="D1181" s="6" t="s">
        <v>4365</v>
      </c>
    </row>
    <row r="1182" spans="1:4" ht="15.6" x14ac:dyDescent="0.3">
      <c r="A1182" s="6" t="s">
        <v>1189</v>
      </c>
      <c r="B1182" s="7" t="s">
        <v>2384</v>
      </c>
      <c r="C1182" s="7" t="s">
        <v>2433</v>
      </c>
      <c r="D1182" s="6" t="s">
        <v>4366</v>
      </c>
    </row>
    <row r="1183" spans="1:4" ht="15.6" x14ac:dyDescent="0.3">
      <c r="A1183" s="6" t="s">
        <v>1188</v>
      </c>
      <c r="B1183" s="7" t="s">
        <v>2381</v>
      </c>
      <c r="C1183" s="7" t="s">
        <v>4367</v>
      </c>
      <c r="D1183" s="6" t="s">
        <v>2461</v>
      </c>
    </row>
    <row r="1184" spans="1:4" ht="15.6" x14ac:dyDescent="0.3">
      <c r="A1184" s="6" t="s">
        <v>1187</v>
      </c>
      <c r="B1184" s="7" t="s">
        <v>2381</v>
      </c>
      <c r="C1184" s="7" t="s">
        <v>4369</v>
      </c>
      <c r="D1184" s="6" t="s">
        <v>4368</v>
      </c>
    </row>
    <row r="1185" spans="1:4" ht="15.6" x14ac:dyDescent="0.3">
      <c r="A1185" s="6" t="s">
        <v>1186</v>
      </c>
      <c r="B1185" s="7" t="s">
        <v>3259</v>
      </c>
      <c r="C1185" s="7" t="s">
        <v>4371</v>
      </c>
      <c r="D1185" s="6" t="s">
        <v>4370</v>
      </c>
    </row>
    <row r="1186" spans="1:4" ht="15.6" x14ac:dyDescent="0.3">
      <c r="A1186" s="6" t="s">
        <v>1185</v>
      </c>
      <c r="B1186" s="7" t="s">
        <v>2384</v>
      </c>
      <c r="C1186" s="7" t="s">
        <v>4373</v>
      </c>
      <c r="D1186" s="6" t="s">
        <v>4372</v>
      </c>
    </row>
    <row r="1187" spans="1:4" ht="15.6" x14ac:dyDescent="0.3">
      <c r="A1187" s="6" t="s">
        <v>1184</v>
      </c>
      <c r="B1187" s="7" t="s">
        <v>2381</v>
      </c>
      <c r="C1187" s="7" t="s">
        <v>2427</v>
      </c>
      <c r="D1187" s="6" t="s">
        <v>4374</v>
      </c>
    </row>
    <row r="1188" spans="1:4" ht="15.6" x14ac:dyDescent="0.3">
      <c r="A1188" s="6" t="s">
        <v>1183</v>
      </c>
      <c r="B1188" s="7" t="s">
        <v>2381</v>
      </c>
      <c r="C1188" s="7" t="s">
        <v>4376</v>
      </c>
      <c r="D1188" s="6" t="s">
        <v>4375</v>
      </c>
    </row>
    <row r="1189" spans="1:4" ht="15.6" x14ac:dyDescent="0.3">
      <c r="A1189" s="6" t="s">
        <v>1182</v>
      </c>
      <c r="B1189" s="7" t="s">
        <v>2384</v>
      </c>
      <c r="C1189" s="7" t="s">
        <v>4377</v>
      </c>
      <c r="D1189" s="6" t="s">
        <v>2897</v>
      </c>
    </row>
    <row r="1190" spans="1:4" ht="15.6" x14ac:dyDescent="0.3">
      <c r="A1190" s="6" t="s">
        <v>1181</v>
      </c>
      <c r="B1190" s="7" t="s">
        <v>2384</v>
      </c>
      <c r="C1190" s="7" t="s">
        <v>4379</v>
      </c>
      <c r="D1190" s="6" t="s">
        <v>4378</v>
      </c>
    </row>
    <row r="1191" spans="1:4" ht="15.6" x14ac:dyDescent="0.3">
      <c r="A1191" s="6" t="s">
        <v>1180</v>
      </c>
      <c r="B1191" s="7" t="s">
        <v>2384</v>
      </c>
      <c r="C1191" s="7" t="s">
        <v>4381</v>
      </c>
      <c r="D1191" s="6" t="s">
        <v>4380</v>
      </c>
    </row>
    <row r="1192" spans="1:4" ht="15.6" x14ac:dyDescent="0.3">
      <c r="A1192" s="6" t="s">
        <v>1179</v>
      </c>
      <c r="B1192" s="7" t="s">
        <v>2384</v>
      </c>
      <c r="C1192" s="7" t="s">
        <v>4383</v>
      </c>
      <c r="D1192" s="6" t="s">
        <v>4382</v>
      </c>
    </row>
    <row r="1193" spans="1:4" ht="15.6" x14ac:dyDescent="0.3">
      <c r="A1193" s="6" t="s">
        <v>1178</v>
      </c>
      <c r="B1193" s="7" t="s">
        <v>2384</v>
      </c>
      <c r="C1193" s="7" t="s">
        <v>2841</v>
      </c>
      <c r="D1193" s="6" t="s">
        <v>4384</v>
      </c>
    </row>
    <row r="1194" spans="1:4" ht="15.6" x14ac:dyDescent="0.3">
      <c r="A1194" s="6" t="s">
        <v>1177</v>
      </c>
      <c r="B1194" s="7" t="s">
        <v>2381</v>
      </c>
      <c r="C1194" s="7" t="s">
        <v>3021</v>
      </c>
      <c r="D1194" s="6" t="s">
        <v>4385</v>
      </c>
    </row>
    <row r="1195" spans="1:4" ht="15.6" x14ac:dyDescent="0.3">
      <c r="A1195" s="6" t="s">
        <v>1176</v>
      </c>
      <c r="B1195" s="7" t="s">
        <v>2381</v>
      </c>
      <c r="C1195" s="7" t="s">
        <v>2592</v>
      </c>
      <c r="D1195" s="6" t="s">
        <v>4386</v>
      </c>
    </row>
    <row r="1196" spans="1:4" ht="15.6" x14ac:dyDescent="0.3">
      <c r="A1196" s="6" t="s">
        <v>1175</v>
      </c>
      <c r="B1196" s="7" t="s">
        <v>2381</v>
      </c>
      <c r="C1196" s="7" t="s">
        <v>4388</v>
      </c>
      <c r="D1196" s="6" t="s">
        <v>4387</v>
      </c>
    </row>
    <row r="1197" spans="1:4" ht="15.6" x14ac:dyDescent="0.3">
      <c r="A1197" s="6" t="s">
        <v>1174</v>
      </c>
      <c r="B1197" s="7" t="s">
        <v>2381</v>
      </c>
      <c r="C1197" s="7" t="s">
        <v>4390</v>
      </c>
      <c r="D1197" s="6" t="s">
        <v>4389</v>
      </c>
    </row>
    <row r="1198" spans="1:4" ht="15.6" x14ac:dyDescent="0.3">
      <c r="A1198" s="6" t="s">
        <v>1173</v>
      </c>
      <c r="B1198" s="7" t="s">
        <v>2381</v>
      </c>
      <c r="C1198" s="7" t="s">
        <v>4392</v>
      </c>
      <c r="D1198" s="6" t="s">
        <v>4391</v>
      </c>
    </row>
    <row r="1199" spans="1:4" ht="15.6" x14ac:dyDescent="0.3">
      <c r="A1199" s="6" t="s">
        <v>1172</v>
      </c>
      <c r="B1199" s="7" t="s">
        <v>2384</v>
      </c>
      <c r="C1199" s="7" t="s">
        <v>4123</v>
      </c>
      <c r="D1199" s="6" t="s">
        <v>4393</v>
      </c>
    </row>
    <row r="1200" spans="1:4" ht="15.6" x14ac:dyDescent="0.3">
      <c r="A1200" s="6" t="s">
        <v>1171</v>
      </c>
      <c r="B1200" s="7" t="s">
        <v>2384</v>
      </c>
      <c r="C1200" s="7" t="s">
        <v>4395</v>
      </c>
      <c r="D1200" s="6" t="s">
        <v>4394</v>
      </c>
    </row>
    <row r="1201" spans="1:4" ht="15.6" x14ac:dyDescent="0.3">
      <c r="A1201" s="6" t="s">
        <v>1170</v>
      </c>
      <c r="B1201" s="7" t="s">
        <v>3259</v>
      </c>
      <c r="C1201" s="7" t="s">
        <v>3981</v>
      </c>
      <c r="D1201" s="6" t="s">
        <v>4396</v>
      </c>
    </row>
    <row r="1202" spans="1:4" ht="15.6" x14ac:dyDescent="0.3">
      <c r="A1202" s="6" t="s">
        <v>1169</v>
      </c>
      <c r="B1202" s="7" t="s">
        <v>2384</v>
      </c>
      <c r="C1202" s="7" t="s">
        <v>2478</v>
      </c>
      <c r="D1202" s="6" t="s">
        <v>3833</v>
      </c>
    </row>
    <row r="1203" spans="1:4" ht="15.6" x14ac:dyDescent="0.3">
      <c r="A1203" s="6" t="s">
        <v>1168</v>
      </c>
      <c r="B1203" s="7" t="s">
        <v>3259</v>
      </c>
      <c r="C1203" s="7" t="s">
        <v>4398</v>
      </c>
      <c r="D1203" s="6" t="s">
        <v>4397</v>
      </c>
    </row>
    <row r="1204" spans="1:4" ht="15.6" x14ac:dyDescent="0.3">
      <c r="A1204" s="6" t="s">
        <v>1167</v>
      </c>
      <c r="B1204" s="7" t="s">
        <v>2384</v>
      </c>
      <c r="C1204" s="7" t="s">
        <v>4400</v>
      </c>
      <c r="D1204" s="6" t="s">
        <v>4399</v>
      </c>
    </row>
    <row r="1205" spans="1:4" ht="15.6" x14ac:dyDescent="0.3">
      <c r="A1205" s="6" t="s">
        <v>1166</v>
      </c>
      <c r="B1205" s="7" t="s">
        <v>2384</v>
      </c>
      <c r="C1205" s="7" t="s">
        <v>3016</v>
      </c>
      <c r="D1205" s="6" t="s">
        <v>4401</v>
      </c>
    </row>
    <row r="1206" spans="1:4" ht="15.6" x14ac:dyDescent="0.3">
      <c r="A1206" s="6" t="s">
        <v>1165</v>
      </c>
      <c r="B1206" s="7" t="s">
        <v>3259</v>
      </c>
      <c r="C1206" s="7" t="s">
        <v>4403</v>
      </c>
      <c r="D1206" s="6" t="s">
        <v>4402</v>
      </c>
    </row>
    <row r="1207" spans="1:4" ht="15.6" x14ac:dyDescent="0.3">
      <c r="A1207" s="6" t="s">
        <v>1164</v>
      </c>
      <c r="B1207" s="7" t="s">
        <v>2384</v>
      </c>
      <c r="C1207" s="7" t="s">
        <v>4405</v>
      </c>
      <c r="D1207" s="6" t="s">
        <v>4404</v>
      </c>
    </row>
    <row r="1208" spans="1:4" ht="15.6" x14ac:dyDescent="0.3">
      <c r="A1208" s="6" t="s">
        <v>1163</v>
      </c>
      <c r="B1208" s="7" t="s">
        <v>3259</v>
      </c>
      <c r="C1208" s="7" t="s">
        <v>4407</v>
      </c>
      <c r="D1208" s="6" t="s">
        <v>4406</v>
      </c>
    </row>
    <row r="1209" spans="1:4" ht="15.6" x14ac:dyDescent="0.3">
      <c r="A1209" s="6" t="s">
        <v>1162</v>
      </c>
      <c r="B1209" s="7" t="s">
        <v>2381</v>
      </c>
      <c r="C1209" s="7" t="s">
        <v>4408</v>
      </c>
      <c r="D1209" s="6" t="s">
        <v>3385</v>
      </c>
    </row>
    <row r="1210" spans="1:4" ht="15.6" x14ac:dyDescent="0.3">
      <c r="A1210" s="6" t="s">
        <v>1161</v>
      </c>
      <c r="B1210" s="7" t="s">
        <v>2384</v>
      </c>
      <c r="C1210" s="7" t="s">
        <v>4410</v>
      </c>
      <c r="D1210" s="6" t="s">
        <v>4409</v>
      </c>
    </row>
    <row r="1211" spans="1:4" ht="15.6" x14ac:dyDescent="0.3">
      <c r="A1211" s="6" t="s">
        <v>1160</v>
      </c>
      <c r="B1211" s="7" t="s">
        <v>2384</v>
      </c>
      <c r="C1211" s="7" t="s">
        <v>2682</v>
      </c>
      <c r="D1211" s="6" t="s">
        <v>3492</v>
      </c>
    </row>
    <row r="1212" spans="1:4" ht="15.6" x14ac:dyDescent="0.3">
      <c r="A1212" s="6" t="s">
        <v>1159</v>
      </c>
      <c r="B1212" s="7" t="s">
        <v>2384</v>
      </c>
      <c r="C1212" s="7" t="s">
        <v>4412</v>
      </c>
      <c r="D1212" s="6" t="s">
        <v>4411</v>
      </c>
    </row>
    <row r="1213" spans="1:4" ht="15.6" x14ac:dyDescent="0.3">
      <c r="A1213" s="6" t="s">
        <v>1158</v>
      </c>
      <c r="B1213" s="7" t="s">
        <v>2384</v>
      </c>
      <c r="C1213" s="7" t="s">
        <v>2680</v>
      </c>
      <c r="D1213" s="6" t="s">
        <v>4413</v>
      </c>
    </row>
    <row r="1214" spans="1:4" ht="15.6" x14ac:dyDescent="0.3">
      <c r="A1214" s="6" t="s">
        <v>1157</v>
      </c>
      <c r="B1214" s="7" t="s">
        <v>3259</v>
      </c>
      <c r="C1214" s="7" t="s">
        <v>3157</v>
      </c>
      <c r="D1214" s="6" t="s">
        <v>4414</v>
      </c>
    </row>
    <row r="1215" spans="1:4" ht="15.6" x14ac:dyDescent="0.3">
      <c r="A1215" s="6" t="s">
        <v>1156</v>
      </c>
      <c r="B1215" s="7" t="s">
        <v>2381</v>
      </c>
      <c r="C1215" s="7" t="s">
        <v>3606</v>
      </c>
      <c r="D1215" s="6" t="s">
        <v>4415</v>
      </c>
    </row>
    <row r="1216" spans="1:4" ht="15.6" x14ac:dyDescent="0.3">
      <c r="A1216" s="6" t="s">
        <v>1155</v>
      </c>
      <c r="B1216" s="7" t="s">
        <v>2384</v>
      </c>
      <c r="C1216" s="7" t="s">
        <v>4417</v>
      </c>
      <c r="D1216" s="6" t="s">
        <v>4416</v>
      </c>
    </row>
    <row r="1217" spans="1:4" ht="15.6" x14ac:dyDescent="0.3">
      <c r="A1217" s="6" t="s">
        <v>1154</v>
      </c>
      <c r="B1217" s="7" t="s">
        <v>2381</v>
      </c>
      <c r="C1217" s="7" t="s">
        <v>4419</v>
      </c>
      <c r="D1217" s="6" t="s">
        <v>4418</v>
      </c>
    </row>
    <row r="1218" spans="1:4" ht="15.6" x14ac:dyDescent="0.3">
      <c r="A1218" s="6" t="s">
        <v>1153</v>
      </c>
      <c r="B1218" s="7" t="s">
        <v>2381</v>
      </c>
      <c r="C1218" s="7" t="s">
        <v>3596</v>
      </c>
      <c r="D1218" s="6" t="s">
        <v>3696</v>
      </c>
    </row>
    <row r="1219" spans="1:4" ht="15.6" x14ac:dyDescent="0.3">
      <c r="A1219" s="6" t="s">
        <v>1152</v>
      </c>
      <c r="B1219" s="7" t="s">
        <v>2384</v>
      </c>
      <c r="C1219" s="7" t="s">
        <v>4421</v>
      </c>
      <c r="D1219" s="6" t="s">
        <v>4420</v>
      </c>
    </row>
    <row r="1220" spans="1:4" ht="15.6" x14ac:dyDescent="0.3">
      <c r="A1220" s="6" t="s">
        <v>1151</v>
      </c>
      <c r="B1220" s="7" t="s">
        <v>2384</v>
      </c>
      <c r="C1220" s="7" t="s">
        <v>2397</v>
      </c>
      <c r="D1220" s="6" t="s">
        <v>4422</v>
      </c>
    </row>
    <row r="1221" spans="1:4" ht="15.6" x14ac:dyDescent="0.3">
      <c r="A1221" s="6" t="s">
        <v>1150</v>
      </c>
      <c r="B1221" s="7" t="s">
        <v>2384</v>
      </c>
      <c r="C1221" s="7" t="s">
        <v>4424</v>
      </c>
      <c r="D1221" s="6" t="s">
        <v>4423</v>
      </c>
    </row>
    <row r="1222" spans="1:4" ht="15.6" x14ac:dyDescent="0.3">
      <c r="A1222" s="6" t="s">
        <v>1149</v>
      </c>
      <c r="B1222" s="7" t="s">
        <v>2384</v>
      </c>
      <c r="C1222" s="7" t="s">
        <v>4426</v>
      </c>
      <c r="D1222" s="6" t="s">
        <v>4425</v>
      </c>
    </row>
    <row r="1223" spans="1:4" ht="15.6" x14ac:dyDescent="0.3">
      <c r="A1223" s="6" t="s">
        <v>1148</v>
      </c>
      <c r="B1223" s="7" t="s">
        <v>2381</v>
      </c>
      <c r="C1223" s="7" t="s">
        <v>3451</v>
      </c>
      <c r="D1223" s="6" t="s">
        <v>4427</v>
      </c>
    </row>
    <row r="1224" spans="1:4" ht="15.6" x14ac:dyDescent="0.3">
      <c r="A1224" s="6" t="s">
        <v>1147</v>
      </c>
      <c r="B1224" s="7" t="s">
        <v>2381</v>
      </c>
      <c r="C1224" s="7" t="s">
        <v>4429</v>
      </c>
      <c r="D1224" s="6" t="s">
        <v>4428</v>
      </c>
    </row>
    <row r="1225" spans="1:4" ht="15.6" x14ac:dyDescent="0.3">
      <c r="A1225" s="6" t="s">
        <v>1146</v>
      </c>
      <c r="B1225" s="7" t="s">
        <v>2384</v>
      </c>
      <c r="C1225" s="7" t="s">
        <v>4430</v>
      </c>
      <c r="D1225" s="6" t="s">
        <v>2948</v>
      </c>
    </row>
    <row r="1226" spans="1:4" ht="15.6" x14ac:dyDescent="0.3">
      <c r="A1226" s="6" t="s">
        <v>1145</v>
      </c>
      <c r="B1226" s="7" t="s">
        <v>2381</v>
      </c>
      <c r="C1226" s="7" t="s">
        <v>4431</v>
      </c>
      <c r="D1226" s="6" t="s">
        <v>2481</v>
      </c>
    </row>
    <row r="1227" spans="1:4" ht="15.6" x14ac:dyDescent="0.3">
      <c r="A1227" s="6" t="s">
        <v>1144</v>
      </c>
      <c r="B1227" s="7" t="s">
        <v>2384</v>
      </c>
      <c r="C1227" s="7" t="s">
        <v>4433</v>
      </c>
      <c r="D1227" s="6" t="s">
        <v>4432</v>
      </c>
    </row>
    <row r="1228" spans="1:4" ht="15.6" x14ac:dyDescent="0.3">
      <c r="A1228" s="6" t="s">
        <v>1143</v>
      </c>
      <c r="B1228" s="7" t="s">
        <v>2381</v>
      </c>
      <c r="C1228" s="7" t="s">
        <v>4435</v>
      </c>
      <c r="D1228" s="6" t="s">
        <v>4434</v>
      </c>
    </row>
    <row r="1229" spans="1:4" ht="15.6" x14ac:dyDescent="0.3">
      <c r="A1229" s="6" t="s">
        <v>1142</v>
      </c>
      <c r="B1229" s="7" t="s">
        <v>2384</v>
      </c>
      <c r="C1229" s="7" t="s">
        <v>4437</v>
      </c>
      <c r="D1229" s="6" t="s">
        <v>4436</v>
      </c>
    </row>
    <row r="1230" spans="1:4" ht="15.6" x14ac:dyDescent="0.3">
      <c r="A1230" s="6" t="s">
        <v>1141</v>
      </c>
      <c r="B1230" s="7" t="s">
        <v>2384</v>
      </c>
      <c r="C1230" s="7" t="s">
        <v>2841</v>
      </c>
      <c r="D1230" s="6" t="s">
        <v>4438</v>
      </c>
    </row>
    <row r="1231" spans="1:4" ht="15.6" x14ac:dyDescent="0.3">
      <c r="A1231" s="6" t="s">
        <v>1140</v>
      </c>
      <c r="B1231" s="7" t="s">
        <v>2381</v>
      </c>
      <c r="C1231" s="7" t="s">
        <v>4440</v>
      </c>
      <c r="D1231" s="6" t="s">
        <v>4439</v>
      </c>
    </row>
    <row r="1232" spans="1:4" ht="15.6" x14ac:dyDescent="0.3">
      <c r="A1232" s="6" t="s">
        <v>1139</v>
      </c>
      <c r="B1232" s="7" t="s">
        <v>2381</v>
      </c>
      <c r="C1232" s="7" t="s">
        <v>4442</v>
      </c>
      <c r="D1232" s="6" t="s">
        <v>4441</v>
      </c>
    </row>
    <row r="1233" spans="1:4" ht="15.6" x14ac:dyDescent="0.3">
      <c r="A1233" s="6" t="s">
        <v>1138</v>
      </c>
      <c r="B1233" s="7" t="s">
        <v>2381</v>
      </c>
      <c r="C1233" s="7" t="s">
        <v>4444</v>
      </c>
      <c r="D1233" s="6" t="s">
        <v>4443</v>
      </c>
    </row>
    <row r="1234" spans="1:4" ht="15.6" x14ac:dyDescent="0.3">
      <c r="A1234" s="6" t="s">
        <v>1137</v>
      </c>
      <c r="B1234" s="7" t="s">
        <v>2384</v>
      </c>
      <c r="C1234" s="7" t="s">
        <v>4446</v>
      </c>
      <c r="D1234" s="6" t="s">
        <v>4445</v>
      </c>
    </row>
    <row r="1235" spans="1:4" ht="15.6" x14ac:dyDescent="0.3">
      <c r="A1235" s="6" t="s">
        <v>1136</v>
      </c>
      <c r="B1235" s="7" t="s">
        <v>2384</v>
      </c>
      <c r="C1235" s="7" t="s">
        <v>4447</v>
      </c>
      <c r="D1235" s="6" t="s">
        <v>4111</v>
      </c>
    </row>
    <row r="1236" spans="1:4" ht="15.6" x14ac:dyDescent="0.3">
      <c r="A1236" s="6" t="s">
        <v>1135</v>
      </c>
      <c r="B1236" s="7" t="s">
        <v>3259</v>
      </c>
      <c r="C1236" s="7" t="s">
        <v>4253</v>
      </c>
      <c r="D1236" s="6" t="s">
        <v>4448</v>
      </c>
    </row>
    <row r="1237" spans="1:4" ht="15.6" x14ac:dyDescent="0.3">
      <c r="A1237" s="6" t="s">
        <v>1134</v>
      </c>
      <c r="B1237" s="7" t="s">
        <v>3259</v>
      </c>
      <c r="C1237" s="7" t="s">
        <v>4450</v>
      </c>
      <c r="D1237" s="6" t="s">
        <v>4449</v>
      </c>
    </row>
    <row r="1238" spans="1:4" ht="15.6" x14ac:dyDescent="0.3">
      <c r="A1238" s="6" t="s">
        <v>1133</v>
      </c>
      <c r="B1238" s="7" t="s">
        <v>2381</v>
      </c>
      <c r="C1238" s="7" t="s">
        <v>4452</v>
      </c>
      <c r="D1238" s="6" t="s">
        <v>4451</v>
      </c>
    </row>
    <row r="1239" spans="1:4" ht="15.6" x14ac:dyDescent="0.3">
      <c r="A1239" s="6" t="s">
        <v>1132</v>
      </c>
      <c r="B1239" s="7" t="s">
        <v>2384</v>
      </c>
      <c r="C1239" s="7" t="s">
        <v>2680</v>
      </c>
      <c r="D1239" s="6" t="s">
        <v>4453</v>
      </c>
    </row>
    <row r="1240" spans="1:4" ht="15.6" x14ac:dyDescent="0.3">
      <c r="A1240" s="6" t="s">
        <v>1131</v>
      </c>
      <c r="B1240" s="7" t="s">
        <v>2384</v>
      </c>
      <c r="C1240" s="7" t="s">
        <v>4455</v>
      </c>
      <c r="D1240" s="6" t="s">
        <v>4454</v>
      </c>
    </row>
    <row r="1241" spans="1:4" ht="15.6" x14ac:dyDescent="0.3">
      <c r="A1241" s="6" t="s">
        <v>1130</v>
      </c>
      <c r="B1241" s="7" t="s">
        <v>2381</v>
      </c>
      <c r="C1241" s="7" t="s">
        <v>4457</v>
      </c>
      <c r="D1241" s="6" t="s">
        <v>4456</v>
      </c>
    </row>
    <row r="1242" spans="1:4" ht="15.6" x14ac:dyDescent="0.3">
      <c r="A1242" s="6" t="s">
        <v>1129</v>
      </c>
      <c r="B1242" s="7" t="s">
        <v>2384</v>
      </c>
      <c r="C1242" s="7" t="s">
        <v>4459</v>
      </c>
      <c r="D1242" s="6" t="s">
        <v>4458</v>
      </c>
    </row>
    <row r="1243" spans="1:4" ht="15.6" x14ac:dyDescent="0.3">
      <c r="A1243" s="6" t="s">
        <v>1128</v>
      </c>
      <c r="B1243" s="7" t="s">
        <v>3259</v>
      </c>
      <c r="C1243" s="7" t="s">
        <v>4460</v>
      </c>
      <c r="D1243" s="6" t="s">
        <v>3953</v>
      </c>
    </row>
    <row r="1244" spans="1:4" ht="15.6" x14ac:dyDescent="0.3">
      <c r="A1244" s="6" t="s">
        <v>1127</v>
      </c>
      <c r="B1244" s="7" t="s">
        <v>2384</v>
      </c>
      <c r="C1244" s="7" t="s">
        <v>4462</v>
      </c>
      <c r="D1244" s="6" t="s">
        <v>4461</v>
      </c>
    </row>
    <row r="1245" spans="1:4" ht="15.6" x14ac:dyDescent="0.3">
      <c r="A1245" s="6" t="s">
        <v>1126</v>
      </c>
      <c r="B1245" s="7" t="s">
        <v>2381</v>
      </c>
      <c r="C1245" s="7" t="s">
        <v>4190</v>
      </c>
      <c r="D1245" s="6" t="s">
        <v>4463</v>
      </c>
    </row>
    <row r="1246" spans="1:4" ht="15.6" x14ac:dyDescent="0.3">
      <c r="A1246" s="6" t="s">
        <v>1125</v>
      </c>
      <c r="B1246" s="7" t="s">
        <v>2381</v>
      </c>
      <c r="C1246" s="7" t="s">
        <v>4464</v>
      </c>
      <c r="D1246" s="6" t="s">
        <v>4399</v>
      </c>
    </row>
    <row r="1247" spans="1:4" ht="15.6" x14ac:dyDescent="0.3">
      <c r="A1247" s="6" t="s">
        <v>1124</v>
      </c>
      <c r="B1247" s="7" t="s">
        <v>2384</v>
      </c>
      <c r="C1247" s="7" t="s">
        <v>4466</v>
      </c>
      <c r="D1247" s="6" t="s">
        <v>4465</v>
      </c>
    </row>
    <row r="1248" spans="1:4" ht="15.6" x14ac:dyDescent="0.3">
      <c r="A1248" s="6" t="s">
        <v>1123</v>
      </c>
      <c r="B1248" s="7" t="s">
        <v>2384</v>
      </c>
      <c r="C1248" s="7" t="s">
        <v>4468</v>
      </c>
      <c r="D1248" s="6" t="s">
        <v>4467</v>
      </c>
    </row>
    <row r="1249" spans="1:4" ht="15.6" x14ac:dyDescent="0.3">
      <c r="A1249" s="6" t="s">
        <v>1122</v>
      </c>
      <c r="B1249" s="7" t="s">
        <v>2384</v>
      </c>
      <c r="C1249" s="7" t="s">
        <v>3116</v>
      </c>
      <c r="D1249" s="6" t="s">
        <v>4469</v>
      </c>
    </row>
    <row r="1250" spans="1:4" ht="15.6" x14ac:dyDescent="0.3">
      <c r="A1250" s="6" t="s">
        <v>1121</v>
      </c>
      <c r="B1250" s="7" t="s">
        <v>2384</v>
      </c>
      <c r="C1250" s="7" t="s">
        <v>2662</v>
      </c>
      <c r="D1250" s="6" t="s">
        <v>4470</v>
      </c>
    </row>
    <row r="1251" spans="1:4" ht="15.6" x14ac:dyDescent="0.3">
      <c r="A1251" s="6" t="s">
        <v>1120</v>
      </c>
      <c r="B1251" s="7" t="s">
        <v>2381</v>
      </c>
      <c r="C1251" s="7" t="s">
        <v>4472</v>
      </c>
      <c r="D1251" s="6" t="s">
        <v>4471</v>
      </c>
    </row>
    <row r="1252" spans="1:4" ht="15.6" x14ac:dyDescent="0.3">
      <c r="A1252" s="6" t="s">
        <v>1119</v>
      </c>
      <c r="B1252" s="7" t="s">
        <v>2384</v>
      </c>
      <c r="C1252" s="7" t="s">
        <v>4474</v>
      </c>
      <c r="D1252" s="6" t="s">
        <v>4473</v>
      </c>
    </row>
    <row r="1253" spans="1:4" ht="15.6" x14ac:dyDescent="0.3">
      <c r="A1253" s="6" t="s">
        <v>1118</v>
      </c>
      <c r="B1253" s="7" t="s">
        <v>2384</v>
      </c>
      <c r="C1253" s="7" t="s">
        <v>3481</v>
      </c>
      <c r="D1253" s="6" t="s">
        <v>4475</v>
      </c>
    </row>
    <row r="1254" spans="1:4" ht="15.6" x14ac:dyDescent="0.3">
      <c r="A1254" s="6" t="s">
        <v>1117</v>
      </c>
      <c r="B1254" s="7" t="s">
        <v>2381</v>
      </c>
      <c r="C1254" s="7" t="s">
        <v>4477</v>
      </c>
      <c r="D1254" s="6" t="s">
        <v>4476</v>
      </c>
    </row>
    <row r="1255" spans="1:4" ht="15.6" x14ac:dyDescent="0.3">
      <c r="A1255" s="6" t="s">
        <v>1116</v>
      </c>
      <c r="B1255" s="7" t="s">
        <v>3259</v>
      </c>
      <c r="C1255" s="7" t="s">
        <v>2537</v>
      </c>
      <c r="D1255" s="6" t="s">
        <v>4478</v>
      </c>
    </row>
    <row r="1256" spans="1:4" ht="15.6" x14ac:dyDescent="0.3">
      <c r="A1256" s="6" t="s">
        <v>1115</v>
      </c>
      <c r="B1256" s="7" t="s">
        <v>2381</v>
      </c>
      <c r="C1256" s="7" t="s">
        <v>4480</v>
      </c>
      <c r="D1256" s="6" t="s">
        <v>4479</v>
      </c>
    </row>
    <row r="1257" spans="1:4" ht="15.6" x14ac:dyDescent="0.3">
      <c r="A1257" s="6" t="s">
        <v>1114</v>
      </c>
      <c r="B1257" s="7" t="s">
        <v>2381</v>
      </c>
      <c r="C1257" s="7" t="s">
        <v>4482</v>
      </c>
      <c r="D1257" s="6" t="s">
        <v>4481</v>
      </c>
    </row>
    <row r="1258" spans="1:4" ht="15.6" x14ac:dyDescent="0.3">
      <c r="A1258" s="6" t="s">
        <v>1113</v>
      </c>
      <c r="B1258" s="7" t="s">
        <v>2384</v>
      </c>
      <c r="C1258" s="7" t="s">
        <v>2678</v>
      </c>
      <c r="D1258" s="6" t="s">
        <v>4483</v>
      </c>
    </row>
    <row r="1259" spans="1:4" ht="15.6" x14ac:dyDescent="0.3">
      <c r="A1259" s="6" t="s">
        <v>1112</v>
      </c>
      <c r="B1259" s="7" t="s">
        <v>2381</v>
      </c>
      <c r="C1259" s="7" t="s">
        <v>4485</v>
      </c>
      <c r="D1259" s="6" t="s">
        <v>4484</v>
      </c>
    </row>
    <row r="1260" spans="1:4" ht="15.6" x14ac:dyDescent="0.3">
      <c r="A1260" s="6" t="s">
        <v>1111</v>
      </c>
      <c r="B1260" s="7" t="s">
        <v>2384</v>
      </c>
      <c r="C1260" s="7" t="s">
        <v>4487</v>
      </c>
      <c r="D1260" s="6" t="s">
        <v>4486</v>
      </c>
    </row>
    <row r="1261" spans="1:4" ht="15.6" x14ac:dyDescent="0.3">
      <c r="A1261" s="6" t="s">
        <v>1110</v>
      </c>
      <c r="B1261" s="7" t="s">
        <v>2384</v>
      </c>
      <c r="C1261" s="7" t="s">
        <v>4488</v>
      </c>
      <c r="D1261" s="6" t="s">
        <v>4081</v>
      </c>
    </row>
    <row r="1262" spans="1:4" ht="15.6" x14ac:dyDescent="0.3">
      <c r="A1262" s="6" t="s">
        <v>1109</v>
      </c>
      <c r="B1262" s="7" t="s">
        <v>2384</v>
      </c>
      <c r="C1262" s="7" t="s">
        <v>3111</v>
      </c>
      <c r="D1262" s="6" t="s">
        <v>4489</v>
      </c>
    </row>
    <row r="1263" spans="1:4" ht="15.6" x14ac:dyDescent="0.3">
      <c r="A1263" s="6" t="s">
        <v>1108</v>
      </c>
      <c r="B1263" s="7" t="s">
        <v>2381</v>
      </c>
      <c r="C1263" s="7" t="s">
        <v>4491</v>
      </c>
      <c r="D1263" s="6" t="s">
        <v>4490</v>
      </c>
    </row>
    <row r="1264" spans="1:4" ht="15.6" x14ac:dyDescent="0.3">
      <c r="A1264" s="6" t="s">
        <v>1107</v>
      </c>
      <c r="B1264" s="7" t="s">
        <v>2381</v>
      </c>
      <c r="C1264" s="7" t="s">
        <v>4493</v>
      </c>
      <c r="D1264" s="6" t="s">
        <v>4492</v>
      </c>
    </row>
    <row r="1265" spans="1:4" ht="15.6" x14ac:dyDescent="0.3">
      <c r="A1265" s="6" t="s">
        <v>1106</v>
      </c>
      <c r="B1265" s="7" t="s">
        <v>2384</v>
      </c>
      <c r="C1265" s="7" t="s">
        <v>4495</v>
      </c>
      <c r="D1265" s="6" t="s">
        <v>4494</v>
      </c>
    </row>
    <row r="1266" spans="1:4" ht="15.6" x14ac:dyDescent="0.3">
      <c r="A1266" s="6" t="s">
        <v>1105</v>
      </c>
      <c r="B1266" s="7" t="s">
        <v>2384</v>
      </c>
      <c r="C1266" s="7" t="s">
        <v>4497</v>
      </c>
      <c r="D1266" s="6" t="s">
        <v>4496</v>
      </c>
    </row>
    <row r="1267" spans="1:4" ht="15.6" x14ac:dyDescent="0.3">
      <c r="A1267" s="6" t="s">
        <v>1104</v>
      </c>
      <c r="B1267" s="7" t="s">
        <v>2384</v>
      </c>
      <c r="C1267" s="7" t="s">
        <v>2774</v>
      </c>
      <c r="D1267" s="6" t="s">
        <v>4498</v>
      </c>
    </row>
    <row r="1268" spans="1:4" ht="15.6" x14ac:dyDescent="0.3">
      <c r="A1268" s="6" t="s">
        <v>1103</v>
      </c>
      <c r="B1268" s="7" t="s">
        <v>2384</v>
      </c>
      <c r="C1268" s="7" t="s">
        <v>4500</v>
      </c>
      <c r="D1268" s="6" t="s">
        <v>4499</v>
      </c>
    </row>
    <row r="1269" spans="1:4" ht="15.6" x14ac:dyDescent="0.3">
      <c r="A1269" s="6" t="s">
        <v>1102</v>
      </c>
      <c r="B1269" s="7" t="s">
        <v>2381</v>
      </c>
      <c r="C1269" s="7" t="s">
        <v>4502</v>
      </c>
      <c r="D1269" s="6" t="s">
        <v>4501</v>
      </c>
    </row>
    <row r="1270" spans="1:4" ht="15.6" x14ac:dyDescent="0.3">
      <c r="A1270" s="6" t="s">
        <v>1101</v>
      </c>
      <c r="B1270" s="7" t="s">
        <v>2381</v>
      </c>
      <c r="C1270" s="7" t="s">
        <v>4491</v>
      </c>
      <c r="D1270" s="6" t="s">
        <v>4503</v>
      </c>
    </row>
    <row r="1271" spans="1:4" ht="15.6" x14ac:dyDescent="0.3">
      <c r="A1271" s="6" t="s">
        <v>1100</v>
      </c>
      <c r="B1271" s="7" t="s">
        <v>2381</v>
      </c>
      <c r="C1271" s="7" t="s">
        <v>4504</v>
      </c>
      <c r="D1271" s="6" t="s">
        <v>2744</v>
      </c>
    </row>
    <row r="1272" spans="1:4" ht="15.6" x14ac:dyDescent="0.3">
      <c r="A1272" s="6" t="s">
        <v>1099</v>
      </c>
      <c r="B1272" s="7" t="s">
        <v>2384</v>
      </c>
      <c r="C1272" s="7" t="s">
        <v>4505</v>
      </c>
      <c r="D1272" s="6" t="s">
        <v>2659</v>
      </c>
    </row>
    <row r="1273" spans="1:4" ht="15.6" x14ac:dyDescent="0.3">
      <c r="A1273" s="6" t="s">
        <v>1098</v>
      </c>
      <c r="B1273" s="7" t="s">
        <v>2384</v>
      </c>
      <c r="C1273" s="7" t="s">
        <v>4507</v>
      </c>
      <c r="D1273" s="6" t="s">
        <v>4506</v>
      </c>
    </row>
    <row r="1274" spans="1:4" ht="15.6" x14ac:dyDescent="0.3">
      <c r="A1274" s="6" t="s">
        <v>1097</v>
      </c>
      <c r="B1274" s="7" t="s">
        <v>2384</v>
      </c>
      <c r="C1274" s="7" t="s">
        <v>4509</v>
      </c>
      <c r="D1274" s="6" t="s">
        <v>4508</v>
      </c>
    </row>
    <row r="1275" spans="1:4" ht="15.6" x14ac:dyDescent="0.3">
      <c r="A1275" s="6" t="s">
        <v>1096</v>
      </c>
      <c r="B1275" s="7" t="s">
        <v>2384</v>
      </c>
      <c r="C1275" s="7" t="s">
        <v>3394</v>
      </c>
      <c r="D1275" s="6" t="s">
        <v>4510</v>
      </c>
    </row>
    <row r="1276" spans="1:4" ht="15.6" x14ac:dyDescent="0.3">
      <c r="A1276" s="6" t="s">
        <v>1095</v>
      </c>
      <c r="B1276" s="7" t="s">
        <v>2384</v>
      </c>
      <c r="C1276" s="7" t="s">
        <v>2433</v>
      </c>
      <c r="D1276" s="6" t="s">
        <v>4511</v>
      </c>
    </row>
    <row r="1277" spans="1:4" ht="15.6" x14ac:dyDescent="0.3">
      <c r="A1277" s="6" t="s">
        <v>1094</v>
      </c>
      <c r="B1277" s="7" t="s">
        <v>2384</v>
      </c>
      <c r="C1277" s="7" t="s">
        <v>4512</v>
      </c>
      <c r="D1277" s="6" t="s">
        <v>4051</v>
      </c>
    </row>
    <row r="1278" spans="1:4" ht="15.6" x14ac:dyDescent="0.3">
      <c r="A1278" s="6" t="s">
        <v>1093</v>
      </c>
      <c r="B1278" s="7" t="s">
        <v>2381</v>
      </c>
      <c r="C1278" s="7" t="s">
        <v>4514</v>
      </c>
      <c r="D1278" s="6" t="s">
        <v>4513</v>
      </c>
    </row>
    <row r="1279" spans="1:4" ht="15.6" x14ac:dyDescent="0.3">
      <c r="A1279" s="6" t="s">
        <v>1092</v>
      </c>
      <c r="B1279" s="7" t="s">
        <v>2381</v>
      </c>
      <c r="C1279" s="7" t="s">
        <v>4516</v>
      </c>
      <c r="D1279" s="6" t="s">
        <v>4515</v>
      </c>
    </row>
    <row r="1280" spans="1:4" ht="15.6" x14ac:dyDescent="0.3">
      <c r="A1280" s="6" t="s">
        <v>1091</v>
      </c>
      <c r="B1280" s="7" t="s">
        <v>2381</v>
      </c>
      <c r="C1280" s="7" t="s">
        <v>4224</v>
      </c>
      <c r="D1280" s="6" t="s">
        <v>4517</v>
      </c>
    </row>
    <row r="1281" spans="1:5" ht="15.6" x14ac:dyDescent="0.3">
      <c r="A1281" s="6" t="s">
        <v>1090</v>
      </c>
      <c r="B1281" s="7" t="s">
        <v>2384</v>
      </c>
      <c r="C1281" s="7" t="s">
        <v>4519</v>
      </c>
      <c r="D1281" s="6" t="s">
        <v>4518</v>
      </c>
    </row>
    <row r="1282" spans="1:5" ht="15.6" x14ac:dyDescent="0.3">
      <c r="A1282" s="6" t="s">
        <v>1089</v>
      </c>
      <c r="B1282" s="7" t="s">
        <v>2384</v>
      </c>
      <c r="C1282" s="7" t="s">
        <v>2676</v>
      </c>
      <c r="D1282" s="6" t="s">
        <v>4520</v>
      </c>
    </row>
    <row r="1283" spans="1:5" ht="15.6" x14ac:dyDescent="0.3">
      <c r="A1283" s="6" t="s">
        <v>1088</v>
      </c>
      <c r="B1283" s="7" t="s">
        <v>2381</v>
      </c>
      <c r="C1283" s="7" t="s">
        <v>4197</v>
      </c>
      <c r="D1283" s="6" t="s">
        <v>4521</v>
      </c>
    </row>
    <row r="1284" spans="1:5" ht="15.6" x14ac:dyDescent="0.3">
      <c r="A1284" s="6" t="s">
        <v>1087</v>
      </c>
      <c r="B1284" s="7" t="s">
        <v>2384</v>
      </c>
      <c r="C1284" s="7" t="s">
        <v>2805</v>
      </c>
      <c r="D1284" s="6" t="s">
        <v>2842</v>
      </c>
    </row>
    <row r="1285" spans="1:5" ht="15.6" x14ac:dyDescent="0.3">
      <c r="A1285" s="6" t="s">
        <v>1086</v>
      </c>
      <c r="B1285" s="7" t="s">
        <v>2381</v>
      </c>
      <c r="C1285" s="7" t="s">
        <v>4523</v>
      </c>
      <c r="D1285" s="6" t="s">
        <v>4522</v>
      </c>
    </row>
    <row r="1286" spans="1:5" ht="15.6" x14ac:dyDescent="0.3">
      <c r="A1286" s="6" t="s">
        <v>1085</v>
      </c>
      <c r="B1286" s="7" t="s">
        <v>2381</v>
      </c>
      <c r="C1286" s="7" t="s">
        <v>4525</v>
      </c>
      <c r="D1286" s="6" t="s">
        <v>4524</v>
      </c>
    </row>
    <row r="1287" spans="1:5" ht="15.6" x14ac:dyDescent="0.3">
      <c r="A1287" s="6" t="s">
        <v>1084</v>
      </c>
      <c r="B1287" s="7" t="s">
        <v>2381</v>
      </c>
      <c r="C1287" s="7" t="s">
        <v>4527</v>
      </c>
      <c r="D1287" s="6" t="s">
        <v>4526</v>
      </c>
    </row>
    <row r="1288" spans="1:5" ht="15.6" x14ac:dyDescent="0.3">
      <c r="A1288" s="6" t="s">
        <v>1083</v>
      </c>
      <c r="B1288" s="7" t="s">
        <v>2381</v>
      </c>
      <c r="C1288" s="7" t="s">
        <v>4528</v>
      </c>
      <c r="D1288" s="6" t="s">
        <v>2406</v>
      </c>
    </row>
    <row r="1289" spans="1:5" ht="15.6" x14ac:dyDescent="0.3">
      <c r="A1289" s="6" t="s">
        <v>1082</v>
      </c>
      <c r="B1289" s="7" t="s">
        <v>2381</v>
      </c>
      <c r="C1289" s="7" t="s">
        <v>2745</v>
      </c>
      <c r="D1289" s="6" t="s">
        <v>4529</v>
      </c>
    </row>
    <row r="1290" spans="1:5" ht="15.6" x14ac:dyDescent="0.3">
      <c r="A1290" s="6" t="s">
        <v>1081</v>
      </c>
      <c r="B1290" s="7" t="s">
        <v>2381</v>
      </c>
      <c r="C1290" s="7" t="s">
        <v>4531</v>
      </c>
      <c r="D1290" s="6" t="s">
        <v>4530</v>
      </c>
    </row>
    <row r="1291" spans="1:5" ht="15.6" x14ac:dyDescent="0.3">
      <c r="A1291" s="6" t="s">
        <v>1080</v>
      </c>
      <c r="B1291" s="7" t="s">
        <v>2381</v>
      </c>
      <c r="C1291" s="7" t="s">
        <v>4533</v>
      </c>
      <c r="D1291" s="6" t="s">
        <v>4532</v>
      </c>
    </row>
    <row r="1292" spans="1:5" ht="15.6" x14ac:dyDescent="0.3">
      <c r="A1292" s="6" t="s">
        <v>1079</v>
      </c>
      <c r="B1292" s="7" t="s">
        <v>2381</v>
      </c>
      <c r="C1292" s="7" t="s">
        <v>2493</v>
      </c>
      <c r="D1292" s="6" t="s">
        <v>4534</v>
      </c>
    </row>
    <row r="1293" spans="1:5" ht="15.6" x14ac:dyDescent="0.3">
      <c r="A1293" s="6" t="s">
        <v>1078</v>
      </c>
      <c r="B1293" s="7" t="s">
        <v>2381</v>
      </c>
      <c r="C1293" s="7" t="s">
        <v>4224</v>
      </c>
      <c r="D1293" s="6" t="s">
        <v>4535</v>
      </c>
    </row>
    <row r="1294" spans="1:5" ht="15.6" x14ac:dyDescent="0.3">
      <c r="A1294" s="6" t="s">
        <v>1077</v>
      </c>
      <c r="B1294" s="7" t="s">
        <v>2381</v>
      </c>
      <c r="C1294" s="7" t="s">
        <v>4537</v>
      </c>
      <c r="D1294" s="6" t="s">
        <v>4536</v>
      </c>
    </row>
    <row r="1295" spans="1:5" ht="15.6" x14ac:dyDescent="0.3">
      <c r="A1295" s="6" t="s">
        <v>1076</v>
      </c>
      <c r="B1295" s="7" t="s">
        <v>2381</v>
      </c>
      <c r="C1295" s="7" t="s">
        <v>4539</v>
      </c>
      <c r="D1295" s="6" t="s">
        <v>4538</v>
      </c>
    </row>
    <row r="1296" spans="1:5" ht="15.6" x14ac:dyDescent="0.3">
      <c r="A1296" s="6" t="s">
        <v>1075</v>
      </c>
      <c r="B1296" s="7" t="s">
        <v>2384</v>
      </c>
      <c r="C1296" s="7" t="s">
        <v>4541</v>
      </c>
      <c r="D1296" s="6" t="s">
        <v>4540</v>
      </c>
      <c r="E1296" t="s">
        <v>4542</v>
      </c>
    </row>
    <row r="1297" spans="1:4" ht="15.6" x14ac:dyDescent="0.3">
      <c r="A1297" s="6" t="s">
        <v>1074</v>
      </c>
      <c r="B1297" s="7" t="s">
        <v>2381</v>
      </c>
      <c r="C1297" s="7" t="s">
        <v>4544</v>
      </c>
      <c r="D1297" s="6" t="s">
        <v>4543</v>
      </c>
    </row>
    <row r="1298" spans="1:4" ht="15.6" x14ac:dyDescent="0.3">
      <c r="A1298" s="6" t="s">
        <v>1073</v>
      </c>
      <c r="B1298" s="7" t="s">
        <v>2384</v>
      </c>
      <c r="C1298" s="7" t="s">
        <v>4546</v>
      </c>
      <c r="D1298" s="6" t="s">
        <v>4545</v>
      </c>
    </row>
    <row r="1299" spans="1:4" ht="15.6" x14ac:dyDescent="0.3">
      <c r="A1299" s="6" t="s">
        <v>1072</v>
      </c>
      <c r="B1299" s="7" t="s">
        <v>3259</v>
      </c>
      <c r="C1299" s="7" t="s">
        <v>4547</v>
      </c>
      <c r="D1299" s="6" t="s">
        <v>3514</v>
      </c>
    </row>
    <row r="1300" spans="1:4" ht="15.6" x14ac:dyDescent="0.3">
      <c r="A1300" s="6" t="s">
        <v>1071</v>
      </c>
      <c r="B1300" s="7" t="s">
        <v>2381</v>
      </c>
      <c r="C1300" s="7" t="s">
        <v>4548</v>
      </c>
      <c r="D1300" s="6" t="s">
        <v>4223</v>
      </c>
    </row>
    <row r="1301" spans="1:4" ht="15.6" x14ac:dyDescent="0.3">
      <c r="A1301" s="6" t="s">
        <v>1070</v>
      </c>
      <c r="B1301" s="7" t="s">
        <v>2384</v>
      </c>
      <c r="C1301" s="7" t="s">
        <v>2460</v>
      </c>
      <c r="D1301" s="6" t="s">
        <v>4549</v>
      </c>
    </row>
    <row r="1302" spans="1:4" ht="15.6" x14ac:dyDescent="0.3">
      <c r="A1302" s="6" t="s">
        <v>1069</v>
      </c>
      <c r="B1302" s="7" t="s">
        <v>2384</v>
      </c>
      <c r="C1302" s="7" t="s">
        <v>4551</v>
      </c>
      <c r="D1302" s="6" t="s">
        <v>4550</v>
      </c>
    </row>
    <row r="1303" spans="1:4" ht="15.6" x14ac:dyDescent="0.3">
      <c r="A1303" s="6" t="s">
        <v>1068</v>
      </c>
      <c r="B1303" s="7" t="s">
        <v>2384</v>
      </c>
      <c r="C1303" s="7" t="s">
        <v>4553</v>
      </c>
      <c r="D1303" s="6" t="s">
        <v>4552</v>
      </c>
    </row>
    <row r="1304" spans="1:4" ht="15.6" x14ac:dyDescent="0.3">
      <c r="A1304" s="6" t="s">
        <v>1067</v>
      </c>
      <c r="B1304" s="7" t="s">
        <v>2384</v>
      </c>
      <c r="C1304" s="7" t="s">
        <v>4555</v>
      </c>
      <c r="D1304" s="6" t="s">
        <v>4554</v>
      </c>
    </row>
    <row r="1305" spans="1:4" ht="15.6" x14ac:dyDescent="0.3">
      <c r="A1305" s="6" t="s">
        <v>1066</v>
      </c>
      <c r="B1305" s="7" t="s">
        <v>2384</v>
      </c>
      <c r="C1305" s="7" t="s">
        <v>2805</v>
      </c>
      <c r="D1305" s="6" t="s">
        <v>4556</v>
      </c>
    </row>
    <row r="1306" spans="1:4" ht="15.6" x14ac:dyDescent="0.3">
      <c r="A1306" s="6" t="s">
        <v>1065</v>
      </c>
      <c r="B1306" s="7" t="s">
        <v>2384</v>
      </c>
      <c r="C1306" s="7" t="s">
        <v>3138</v>
      </c>
      <c r="D1306" s="6" t="s">
        <v>4557</v>
      </c>
    </row>
    <row r="1307" spans="1:4" ht="15.6" x14ac:dyDescent="0.3">
      <c r="A1307" s="6" t="s">
        <v>1064</v>
      </c>
      <c r="B1307" s="7" t="s">
        <v>2384</v>
      </c>
      <c r="C1307" s="7" t="s">
        <v>4559</v>
      </c>
      <c r="D1307" s="6" t="s">
        <v>4558</v>
      </c>
    </row>
    <row r="1308" spans="1:4" ht="15.6" x14ac:dyDescent="0.3">
      <c r="A1308" s="6" t="s">
        <v>1063</v>
      </c>
      <c r="B1308" s="7" t="s">
        <v>2384</v>
      </c>
      <c r="C1308" s="7" t="s">
        <v>4561</v>
      </c>
      <c r="D1308" s="6" t="s">
        <v>4560</v>
      </c>
    </row>
    <row r="1309" spans="1:4" ht="15.6" x14ac:dyDescent="0.3">
      <c r="A1309" s="6" t="s">
        <v>1062</v>
      </c>
      <c r="B1309" s="7" t="s">
        <v>2384</v>
      </c>
      <c r="C1309" s="7" t="s">
        <v>3882</v>
      </c>
      <c r="D1309" s="6" t="s">
        <v>4562</v>
      </c>
    </row>
    <row r="1310" spans="1:4" ht="15.6" x14ac:dyDescent="0.3">
      <c r="A1310" s="6" t="s">
        <v>1061</v>
      </c>
      <c r="B1310" s="7" t="s">
        <v>2384</v>
      </c>
      <c r="C1310" s="7" t="s">
        <v>3470</v>
      </c>
      <c r="D1310" s="6" t="s">
        <v>2983</v>
      </c>
    </row>
    <row r="1311" spans="1:4" ht="15.6" x14ac:dyDescent="0.3">
      <c r="A1311" s="6" t="s">
        <v>1060</v>
      </c>
      <c r="B1311" s="7" t="s">
        <v>2384</v>
      </c>
      <c r="C1311" s="7" t="s">
        <v>4564</v>
      </c>
      <c r="D1311" s="6" t="s">
        <v>4563</v>
      </c>
    </row>
    <row r="1312" spans="1:4" ht="15.6" x14ac:dyDescent="0.3">
      <c r="A1312" s="6" t="s">
        <v>1059</v>
      </c>
      <c r="B1312" s="7" t="s">
        <v>2384</v>
      </c>
      <c r="C1312" s="7" t="s">
        <v>4566</v>
      </c>
      <c r="D1312" s="6" t="s">
        <v>4565</v>
      </c>
    </row>
    <row r="1313" spans="1:4" ht="15.6" x14ac:dyDescent="0.3">
      <c r="A1313" s="6" t="s">
        <v>1058</v>
      </c>
      <c r="B1313" s="7" t="s">
        <v>2384</v>
      </c>
      <c r="C1313" s="7" t="s">
        <v>3111</v>
      </c>
      <c r="D1313" s="6" t="s">
        <v>4567</v>
      </c>
    </row>
    <row r="1314" spans="1:4" ht="15.6" x14ac:dyDescent="0.3">
      <c r="A1314" s="6" t="s">
        <v>1057</v>
      </c>
      <c r="B1314" s="7" t="s">
        <v>2381</v>
      </c>
      <c r="C1314" s="7" t="s">
        <v>4569</v>
      </c>
      <c r="D1314" s="6" t="s">
        <v>4568</v>
      </c>
    </row>
    <row r="1315" spans="1:4" ht="15.6" x14ac:dyDescent="0.3">
      <c r="A1315" s="6" t="s">
        <v>1056</v>
      </c>
      <c r="B1315" s="7" t="s">
        <v>2381</v>
      </c>
      <c r="C1315" s="7" t="s">
        <v>2886</v>
      </c>
      <c r="D1315" s="6" t="s">
        <v>4570</v>
      </c>
    </row>
    <row r="1316" spans="1:4" ht="15.6" x14ac:dyDescent="0.3">
      <c r="A1316" s="6" t="s">
        <v>1055</v>
      </c>
      <c r="B1316" s="7" t="s">
        <v>2384</v>
      </c>
      <c r="C1316" s="7" t="s">
        <v>4572</v>
      </c>
      <c r="D1316" s="6" t="s">
        <v>4571</v>
      </c>
    </row>
    <row r="1317" spans="1:4" ht="15.6" x14ac:dyDescent="0.3">
      <c r="A1317" s="6" t="s">
        <v>1054</v>
      </c>
      <c r="B1317" s="7" t="s">
        <v>2381</v>
      </c>
      <c r="C1317" s="7" t="s">
        <v>3268</v>
      </c>
      <c r="D1317" s="6" t="s">
        <v>4573</v>
      </c>
    </row>
    <row r="1318" spans="1:4" ht="15.6" x14ac:dyDescent="0.3">
      <c r="A1318" s="6" t="s">
        <v>1053</v>
      </c>
      <c r="B1318" s="7" t="s">
        <v>2381</v>
      </c>
      <c r="C1318" s="7" t="s">
        <v>4575</v>
      </c>
      <c r="D1318" s="6" t="s">
        <v>4574</v>
      </c>
    </row>
    <row r="1319" spans="1:4" ht="15.6" x14ac:dyDescent="0.3">
      <c r="A1319" s="6" t="s">
        <v>1052</v>
      </c>
      <c r="B1319" s="7" t="s">
        <v>2381</v>
      </c>
      <c r="C1319" s="7" t="s">
        <v>4577</v>
      </c>
      <c r="D1319" s="6" t="s">
        <v>4576</v>
      </c>
    </row>
    <row r="1320" spans="1:4" ht="15.6" x14ac:dyDescent="0.3">
      <c r="A1320" s="6" t="s">
        <v>1051</v>
      </c>
      <c r="B1320" s="7" t="s">
        <v>2384</v>
      </c>
      <c r="C1320" s="7" t="s">
        <v>4579</v>
      </c>
      <c r="D1320" s="6" t="s">
        <v>4578</v>
      </c>
    </row>
    <row r="1321" spans="1:4" ht="15.6" x14ac:dyDescent="0.3">
      <c r="A1321" s="6" t="s">
        <v>1050</v>
      </c>
      <c r="B1321" s="7" t="s">
        <v>2381</v>
      </c>
      <c r="C1321" s="7" t="s">
        <v>2389</v>
      </c>
      <c r="D1321" s="6" t="s">
        <v>4580</v>
      </c>
    </row>
    <row r="1322" spans="1:4" ht="15.6" x14ac:dyDescent="0.3">
      <c r="A1322" s="6" t="s">
        <v>1049</v>
      </c>
      <c r="B1322" s="7" t="s">
        <v>2384</v>
      </c>
      <c r="C1322" s="7" t="s">
        <v>4582</v>
      </c>
      <c r="D1322" s="6" t="s">
        <v>4581</v>
      </c>
    </row>
    <row r="1323" spans="1:4" ht="15.6" x14ac:dyDescent="0.3">
      <c r="A1323" s="6" t="s">
        <v>1048</v>
      </c>
      <c r="B1323" s="7" t="s">
        <v>2381</v>
      </c>
      <c r="C1323" s="7" t="s">
        <v>4584</v>
      </c>
      <c r="D1323" s="6" t="s">
        <v>4583</v>
      </c>
    </row>
    <row r="1324" spans="1:4" ht="15.6" x14ac:dyDescent="0.3">
      <c r="A1324" s="6" t="s">
        <v>1047</v>
      </c>
      <c r="B1324" s="7" t="s">
        <v>2381</v>
      </c>
      <c r="C1324" s="7" t="s">
        <v>4586</v>
      </c>
      <c r="D1324" s="6" t="s">
        <v>4585</v>
      </c>
    </row>
    <row r="1325" spans="1:4" ht="15.6" x14ac:dyDescent="0.3">
      <c r="A1325" s="6" t="s">
        <v>1046</v>
      </c>
      <c r="B1325" s="7" t="s">
        <v>2381</v>
      </c>
      <c r="C1325" s="7" t="s">
        <v>4588</v>
      </c>
      <c r="D1325" s="6" t="s">
        <v>4587</v>
      </c>
    </row>
    <row r="1326" spans="1:4" ht="15.6" x14ac:dyDescent="0.3">
      <c r="A1326" s="6" t="s">
        <v>1045</v>
      </c>
      <c r="B1326" s="7" t="s">
        <v>2381</v>
      </c>
      <c r="C1326" s="7" t="s">
        <v>2508</v>
      </c>
      <c r="D1326" s="6" t="s">
        <v>4589</v>
      </c>
    </row>
    <row r="1327" spans="1:4" ht="15.6" x14ac:dyDescent="0.3">
      <c r="A1327" s="6" t="s">
        <v>1044</v>
      </c>
      <c r="B1327" s="7" t="s">
        <v>2381</v>
      </c>
      <c r="C1327" s="7" t="s">
        <v>4591</v>
      </c>
      <c r="D1327" s="6" t="s">
        <v>4590</v>
      </c>
    </row>
    <row r="1328" spans="1:4" ht="15.6" x14ac:dyDescent="0.3">
      <c r="A1328" s="6" t="s">
        <v>1043</v>
      </c>
      <c r="B1328" s="7" t="s">
        <v>2381</v>
      </c>
      <c r="C1328" s="7" t="s">
        <v>3262</v>
      </c>
      <c r="D1328" s="6" t="s">
        <v>4592</v>
      </c>
    </row>
    <row r="1329" spans="1:4" ht="15.6" x14ac:dyDescent="0.3">
      <c r="A1329" s="6" t="s">
        <v>1042</v>
      </c>
      <c r="B1329" s="7" t="s">
        <v>2384</v>
      </c>
      <c r="C1329" s="7" t="s">
        <v>3122</v>
      </c>
      <c r="D1329" s="6" t="s">
        <v>4593</v>
      </c>
    </row>
    <row r="1330" spans="1:4" ht="15.6" x14ac:dyDescent="0.3">
      <c r="A1330" s="6" t="s">
        <v>1041</v>
      </c>
      <c r="B1330" s="7" t="s">
        <v>3259</v>
      </c>
      <c r="C1330" s="7" t="s">
        <v>4528</v>
      </c>
      <c r="D1330" s="6" t="s">
        <v>4594</v>
      </c>
    </row>
    <row r="1331" spans="1:4" ht="15.6" x14ac:dyDescent="0.3">
      <c r="A1331" s="6" t="s">
        <v>1040</v>
      </c>
      <c r="B1331" s="7" t="s">
        <v>2384</v>
      </c>
      <c r="C1331" s="7" t="s">
        <v>2819</v>
      </c>
      <c r="D1331" s="6" t="s">
        <v>4595</v>
      </c>
    </row>
    <row r="1332" spans="1:4" ht="15.6" x14ac:dyDescent="0.3">
      <c r="A1332" s="6" t="s">
        <v>1039</v>
      </c>
      <c r="B1332" s="7" t="s">
        <v>2381</v>
      </c>
      <c r="C1332" s="7" t="s">
        <v>3275</v>
      </c>
      <c r="D1332" s="6" t="s">
        <v>4596</v>
      </c>
    </row>
    <row r="1333" spans="1:4" ht="15.6" x14ac:dyDescent="0.3">
      <c r="A1333" s="6" t="s">
        <v>1038</v>
      </c>
      <c r="B1333" s="7" t="s">
        <v>2384</v>
      </c>
      <c r="C1333" s="7" t="s">
        <v>4598</v>
      </c>
      <c r="D1333" s="6" t="s">
        <v>4597</v>
      </c>
    </row>
    <row r="1334" spans="1:4" ht="15.6" x14ac:dyDescent="0.3">
      <c r="A1334" s="6" t="s">
        <v>1037</v>
      </c>
      <c r="B1334" s="7" t="s">
        <v>3259</v>
      </c>
      <c r="C1334" s="7" t="s">
        <v>4600</v>
      </c>
      <c r="D1334" s="6" t="s">
        <v>4599</v>
      </c>
    </row>
    <row r="1335" spans="1:4" ht="15.6" x14ac:dyDescent="0.3">
      <c r="A1335" s="6" t="s">
        <v>1036</v>
      </c>
      <c r="B1335" s="7" t="s">
        <v>2384</v>
      </c>
      <c r="C1335" s="7" t="s">
        <v>4602</v>
      </c>
      <c r="D1335" s="6" t="s">
        <v>4601</v>
      </c>
    </row>
    <row r="1336" spans="1:4" ht="15.6" x14ac:dyDescent="0.3">
      <c r="A1336" s="6" t="s">
        <v>1035</v>
      </c>
      <c r="B1336" s="7" t="s">
        <v>2384</v>
      </c>
      <c r="C1336" s="7" t="s">
        <v>4604</v>
      </c>
      <c r="D1336" s="6" t="s">
        <v>4603</v>
      </c>
    </row>
    <row r="1337" spans="1:4" ht="15.6" x14ac:dyDescent="0.3">
      <c r="A1337" s="6" t="s">
        <v>1034</v>
      </c>
      <c r="B1337" s="7" t="s">
        <v>2384</v>
      </c>
      <c r="C1337" s="7" t="s">
        <v>4605</v>
      </c>
      <c r="D1337" s="6" t="s">
        <v>2392</v>
      </c>
    </row>
    <row r="1338" spans="1:4" ht="15.6" x14ac:dyDescent="0.3">
      <c r="A1338" s="6" t="s">
        <v>1033</v>
      </c>
      <c r="B1338" s="7" t="s">
        <v>2384</v>
      </c>
      <c r="C1338" s="7" t="s">
        <v>4607</v>
      </c>
      <c r="D1338" s="6" t="s">
        <v>4606</v>
      </c>
    </row>
    <row r="1339" spans="1:4" ht="15.6" x14ac:dyDescent="0.3">
      <c r="A1339" s="6" t="s">
        <v>1032</v>
      </c>
      <c r="B1339" s="7" t="s">
        <v>3259</v>
      </c>
      <c r="C1339" s="7" t="s">
        <v>3430</v>
      </c>
      <c r="D1339" s="6" t="s">
        <v>2511</v>
      </c>
    </row>
    <row r="1340" spans="1:4" ht="15.6" x14ac:dyDescent="0.3">
      <c r="A1340" s="6" t="s">
        <v>1031</v>
      </c>
      <c r="B1340" s="7" t="s">
        <v>2384</v>
      </c>
      <c r="C1340" s="7" t="s">
        <v>2680</v>
      </c>
      <c r="D1340" s="6" t="s">
        <v>4608</v>
      </c>
    </row>
    <row r="1341" spans="1:4" ht="15.6" x14ac:dyDescent="0.3">
      <c r="A1341" s="6" t="s">
        <v>1030</v>
      </c>
      <c r="B1341" s="7" t="s">
        <v>2384</v>
      </c>
      <c r="C1341" s="7" t="s">
        <v>4610</v>
      </c>
      <c r="D1341" s="6" t="s">
        <v>4609</v>
      </c>
    </row>
    <row r="1342" spans="1:4" ht="15.6" x14ac:dyDescent="0.3">
      <c r="A1342" s="6" t="s">
        <v>1029</v>
      </c>
      <c r="B1342" s="7" t="s">
        <v>3259</v>
      </c>
      <c r="C1342" s="7" t="s">
        <v>3477</v>
      </c>
      <c r="D1342" s="6" t="s">
        <v>4611</v>
      </c>
    </row>
    <row r="1343" spans="1:4" ht="15.6" x14ac:dyDescent="0.3">
      <c r="A1343" s="6" t="s">
        <v>1028</v>
      </c>
      <c r="B1343" s="7" t="s">
        <v>2381</v>
      </c>
      <c r="C1343" s="7" t="s">
        <v>4613</v>
      </c>
      <c r="D1343" s="6" t="s">
        <v>4612</v>
      </c>
    </row>
    <row r="1344" spans="1:4" ht="15.6" x14ac:dyDescent="0.3">
      <c r="A1344" s="6" t="s">
        <v>1027</v>
      </c>
      <c r="B1344" s="7" t="s">
        <v>3259</v>
      </c>
      <c r="C1344" s="7" t="s">
        <v>4615</v>
      </c>
      <c r="D1344" s="6" t="s">
        <v>4614</v>
      </c>
    </row>
    <row r="1345" spans="1:4" ht="15.6" x14ac:dyDescent="0.3">
      <c r="A1345" s="6" t="s">
        <v>1026</v>
      </c>
      <c r="B1345" s="7" t="s">
        <v>2381</v>
      </c>
      <c r="C1345" s="7" t="s">
        <v>3155</v>
      </c>
      <c r="D1345" s="6" t="s">
        <v>4616</v>
      </c>
    </row>
    <row r="1346" spans="1:4" ht="15.6" x14ac:dyDescent="0.3">
      <c r="A1346" s="6" t="s">
        <v>1025</v>
      </c>
      <c r="B1346" s="7" t="s">
        <v>2384</v>
      </c>
      <c r="C1346" s="7" t="s">
        <v>2576</v>
      </c>
      <c r="D1346" s="6" t="s">
        <v>4617</v>
      </c>
    </row>
    <row r="1347" spans="1:4" ht="15.6" x14ac:dyDescent="0.3">
      <c r="A1347" s="6" t="s">
        <v>1024</v>
      </c>
      <c r="B1347" s="7" t="s">
        <v>2381</v>
      </c>
      <c r="C1347" s="7" t="s">
        <v>4619</v>
      </c>
      <c r="D1347" s="6" t="s">
        <v>4618</v>
      </c>
    </row>
    <row r="1348" spans="1:4" ht="15.6" x14ac:dyDescent="0.3">
      <c r="A1348" s="6" t="s">
        <v>1023</v>
      </c>
      <c r="B1348" s="7" t="s">
        <v>2384</v>
      </c>
      <c r="C1348" s="7" t="s">
        <v>2730</v>
      </c>
      <c r="D1348" s="6" t="s">
        <v>4620</v>
      </c>
    </row>
    <row r="1349" spans="1:4" ht="15.6" x14ac:dyDescent="0.3">
      <c r="A1349" s="6" t="s">
        <v>1022</v>
      </c>
      <c r="B1349" s="7" t="s">
        <v>2381</v>
      </c>
      <c r="C1349" s="7" t="s">
        <v>4622</v>
      </c>
      <c r="D1349" s="6" t="s">
        <v>4621</v>
      </c>
    </row>
    <row r="1350" spans="1:4" ht="15.6" x14ac:dyDescent="0.3">
      <c r="A1350" s="6" t="s">
        <v>1021</v>
      </c>
      <c r="B1350" s="7" t="s">
        <v>3259</v>
      </c>
      <c r="C1350" s="7" t="s">
        <v>3157</v>
      </c>
      <c r="D1350" s="6" t="s">
        <v>4623</v>
      </c>
    </row>
    <row r="1351" spans="1:4" ht="15.6" x14ac:dyDescent="0.3">
      <c r="A1351" s="6" t="s">
        <v>1020</v>
      </c>
      <c r="B1351" s="7" t="s">
        <v>2384</v>
      </c>
      <c r="C1351" s="7" t="s">
        <v>4625</v>
      </c>
      <c r="D1351" s="6" t="s">
        <v>4624</v>
      </c>
    </row>
    <row r="1352" spans="1:4" ht="15.6" x14ac:dyDescent="0.3">
      <c r="A1352" s="6" t="s">
        <v>1019</v>
      </c>
      <c r="B1352" s="7" t="s">
        <v>2381</v>
      </c>
      <c r="C1352" s="7" t="s">
        <v>4626</v>
      </c>
      <c r="D1352" s="6" t="s">
        <v>2948</v>
      </c>
    </row>
    <row r="1353" spans="1:4" ht="15.6" x14ac:dyDescent="0.3">
      <c r="A1353" s="6" t="s">
        <v>1018</v>
      </c>
      <c r="B1353" s="7" t="s">
        <v>2384</v>
      </c>
      <c r="C1353" s="7" t="s">
        <v>3094</v>
      </c>
      <c r="D1353" s="6" t="s">
        <v>4627</v>
      </c>
    </row>
    <row r="1354" spans="1:4" ht="15.6" x14ac:dyDescent="0.3">
      <c r="A1354" s="6" t="s">
        <v>1017</v>
      </c>
      <c r="B1354" s="7" t="s">
        <v>2381</v>
      </c>
      <c r="C1354" s="7" t="s">
        <v>4629</v>
      </c>
      <c r="D1354" s="6" t="s">
        <v>4628</v>
      </c>
    </row>
    <row r="1355" spans="1:4" ht="15.6" x14ac:dyDescent="0.3">
      <c r="A1355" s="6" t="s">
        <v>1016</v>
      </c>
      <c r="B1355" s="7" t="s">
        <v>2381</v>
      </c>
      <c r="C1355" s="7" t="s">
        <v>4630</v>
      </c>
      <c r="D1355" s="6" t="s">
        <v>3028</v>
      </c>
    </row>
    <row r="1356" spans="1:4" ht="15.6" x14ac:dyDescent="0.3">
      <c r="A1356" s="6" t="s">
        <v>1015</v>
      </c>
      <c r="B1356" s="7" t="s">
        <v>2381</v>
      </c>
      <c r="C1356" s="7" t="s">
        <v>4631</v>
      </c>
      <c r="D1356" s="6" t="s">
        <v>4360</v>
      </c>
    </row>
    <row r="1357" spans="1:4" ht="15.6" x14ac:dyDescent="0.3">
      <c r="A1357" s="6" t="s">
        <v>1014</v>
      </c>
      <c r="B1357" s="7" t="s">
        <v>2381</v>
      </c>
      <c r="C1357" s="7" t="s">
        <v>4633</v>
      </c>
      <c r="D1357" s="6" t="s">
        <v>4632</v>
      </c>
    </row>
    <row r="1358" spans="1:4" ht="15.6" x14ac:dyDescent="0.3">
      <c r="A1358" s="6" t="s">
        <v>1013</v>
      </c>
      <c r="B1358" s="7" t="s">
        <v>2381</v>
      </c>
      <c r="C1358" s="7" t="s">
        <v>4635</v>
      </c>
      <c r="D1358" s="6" t="s">
        <v>4634</v>
      </c>
    </row>
    <row r="1359" spans="1:4" ht="15.6" x14ac:dyDescent="0.3">
      <c r="A1359" s="6" t="s">
        <v>1012</v>
      </c>
      <c r="B1359" s="7" t="s">
        <v>2384</v>
      </c>
      <c r="C1359" s="7" t="s">
        <v>3465</v>
      </c>
      <c r="D1359" s="6" t="s">
        <v>4636</v>
      </c>
    </row>
    <row r="1360" spans="1:4" ht="15.6" x14ac:dyDescent="0.3">
      <c r="A1360" s="6" t="s">
        <v>1011</v>
      </c>
      <c r="B1360" s="7" t="s">
        <v>2381</v>
      </c>
      <c r="C1360" s="7" t="s">
        <v>4638</v>
      </c>
      <c r="D1360" s="6" t="s">
        <v>4637</v>
      </c>
    </row>
    <row r="1361" spans="1:4" ht="15.6" x14ac:dyDescent="0.3">
      <c r="A1361" s="6" t="s">
        <v>1010</v>
      </c>
      <c r="B1361" s="7" t="s">
        <v>2381</v>
      </c>
      <c r="C1361" s="7" t="s">
        <v>4639</v>
      </c>
      <c r="D1361" s="6" t="s">
        <v>2639</v>
      </c>
    </row>
    <row r="1362" spans="1:4" ht="15.6" x14ac:dyDescent="0.3">
      <c r="A1362" s="6" t="s">
        <v>1009</v>
      </c>
      <c r="B1362" s="7" t="s">
        <v>2384</v>
      </c>
      <c r="C1362" s="7" t="s">
        <v>4641</v>
      </c>
      <c r="D1362" s="6" t="s">
        <v>4640</v>
      </c>
    </row>
    <row r="1363" spans="1:4" ht="15.6" x14ac:dyDescent="0.3">
      <c r="A1363" s="6" t="s">
        <v>1008</v>
      </c>
      <c r="B1363" s="7" t="s">
        <v>2384</v>
      </c>
      <c r="C1363" s="7" t="s">
        <v>4643</v>
      </c>
      <c r="D1363" s="6" t="s">
        <v>4642</v>
      </c>
    </row>
    <row r="1364" spans="1:4" ht="15.6" x14ac:dyDescent="0.3">
      <c r="A1364" s="6" t="s">
        <v>1007</v>
      </c>
      <c r="B1364" s="7" t="s">
        <v>2384</v>
      </c>
      <c r="C1364" s="7" t="s">
        <v>3396</v>
      </c>
      <c r="D1364" s="6" t="s">
        <v>3801</v>
      </c>
    </row>
    <row r="1365" spans="1:4" ht="15.6" x14ac:dyDescent="0.3">
      <c r="A1365" s="6" t="s">
        <v>1006</v>
      </c>
      <c r="B1365" s="7" t="s">
        <v>2381</v>
      </c>
      <c r="C1365" s="7" t="s">
        <v>4645</v>
      </c>
      <c r="D1365" s="6" t="s">
        <v>4644</v>
      </c>
    </row>
    <row r="1366" spans="1:4" ht="15.6" x14ac:dyDescent="0.3">
      <c r="A1366" s="6" t="s">
        <v>1005</v>
      </c>
      <c r="B1366" s="7" t="s">
        <v>2381</v>
      </c>
      <c r="C1366" s="7" t="s">
        <v>2427</v>
      </c>
      <c r="D1366" s="6" t="s">
        <v>4646</v>
      </c>
    </row>
    <row r="1367" spans="1:4" ht="15.6" x14ac:dyDescent="0.3">
      <c r="A1367" s="6" t="s">
        <v>1004</v>
      </c>
      <c r="B1367" s="7" t="s">
        <v>3259</v>
      </c>
      <c r="C1367" s="7" t="s">
        <v>4648</v>
      </c>
      <c r="D1367" s="6" t="s">
        <v>4647</v>
      </c>
    </row>
    <row r="1368" spans="1:4" ht="15.6" x14ac:dyDescent="0.3">
      <c r="A1368" s="6" t="s">
        <v>1003</v>
      </c>
      <c r="B1368" s="7" t="s">
        <v>2381</v>
      </c>
      <c r="C1368" s="7" t="s">
        <v>4650</v>
      </c>
      <c r="D1368" s="6" t="s">
        <v>4649</v>
      </c>
    </row>
    <row r="1369" spans="1:4" ht="15.6" x14ac:dyDescent="0.3">
      <c r="A1369" s="6" t="s">
        <v>1002</v>
      </c>
      <c r="B1369" s="7" t="s">
        <v>2384</v>
      </c>
      <c r="C1369" s="7" t="s">
        <v>2576</v>
      </c>
      <c r="D1369" s="6" t="s">
        <v>4651</v>
      </c>
    </row>
    <row r="1370" spans="1:4" ht="15.6" x14ac:dyDescent="0.3">
      <c r="A1370" s="6" t="s">
        <v>1001</v>
      </c>
      <c r="B1370" s="7" t="s">
        <v>2384</v>
      </c>
      <c r="C1370" s="7" t="s">
        <v>4653</v>
      </c>
      <c r="D1370" s="6" t="s">
        <v>4652</v>
      </c>
    </row>
    <row r="1371" spans="1:4" ht="15.6" x14ac:dyDescent="0.3">
      <c r="A1371" s="6" t="s">
        <v>1000</v>
      </c>
      <c r="B1371" s="7" t="s">
        <v>2384</v>
      </c>
      <c r="C1371" s="7" t="s">
        <v>4655</v>
      </c>
      <c r="D1371" s="6" t="s">
        <v>4654</v>
      </c>
    </row>
    <row r="1372" spans="1:4" ht="15.6" x14ac:dyDescent="0.3">
      <c r="A1372" s="6" t="s">
        <v>999</v>
      </c>
      <c r="B1372" s="7" t="s">
        <v>2381</v>
      </c>
      <c r="C1372" s="7" t="s">
        <v>4657</v>
      </c>
      <c r="D1372" s="6" t="s">
        <v>4656</v>
      </c>
    </row>
    <row r="1373" spans="1:4" ht="15.6" x14ac:dyDescent="0.3">
      <c r="A1373" s="6" t="s">
        <v>998</v>
      </c>
      <c r="B1373" s="7" t="s">
        <v>2381</v>
      </c>
      <c r="C1373" s="7" t="s">
        <v>4659</v>
      </c>
      <c r="D1373" s="6" t="s">
        <v>4658</v>
      </c>
    </row>
    <row r="1374" spans="1:4" ht="15.6" x14ac:dyDescent="0.3">
      <c r="A1374" s="6" t="s">
        <v>997</v>
      </c>
      <c r="B1374" s="7" t="s">
        <v>2384</v>
      </c>
      <c r="C1374" s="7" t="s">
        <v>4660</v>
      </c>
      <c r="D1374" s="6" t="s">
        <v>2725</v>
      </c>
    </row>
    <row r="1375" spans="1:4" ht="15.6" x14ac:dyDescent="0.3">
      <c r="A1375" s="6" t="s">
        <v>996</v>
      </c>
      <c r="B1375" s="7" t="s">
        <v>2384</v>
      </c>
      <c r="C1375" s="7" t="s">
        <v>4662</v>
      </c>
      <c r="D1375" s="6" t="s">
        <v>4661</v>
      </c>
    </row>
    <row r="1376" spans="1:4" ht="15.6" x14ac:dyDescent="0.3">
      <c r="A1376" s="6" t="s">
        <v>995</v>
      </c>
      <c r="B1376" s="7" t="s">
        <v>3259</v>
      </c>
      <c r="C1376" s="7" t="s">
        <v>4663</v>
      </c>
      <c r="D1376" s="6" t="s">
        <v>3365</v>
      </c>
    </row>
    <row r="1377" spans="1:4" ht="15.6" x14ac:dyDescent="0.3">
      <c r="A1377" s="6" t="s">
        <v>994</v>
      </c>
      <c r="B1377" s="7" t="s">
        <v>2384</v>
      </c>
      <c r="C1377" s="7" t="s">
        <v>4665</v>
      </c>
      <c r="D1377" s="6" t="s">
        <v>4664</v>
      </c>
    </row>
    <row r="1378" spans="1:4" ht="15.6" x14ac:dyDescent="0.3">
      <c r="A1378" s="6" t="s">
        <v>993</v>
      </c>
      <c r="B1378" s="7" t="s">
        <v>2384</v>
      </c>
      <c r="C1378" s="7" t="s">
        <v>3045</v>
      </c>
      <c r="D1378" s="6" t="s">
        <v>4666</v>
      </c>
    </row>
    <row r="1379" spans="1:4" ht="15.6" x14ac:dyDescent="0.3">
      <c r="A1379" s="6" t="s">
        <v>992</v>
      </c>
      <c r="B1379" s="7" t="s">
        <v>2381</v>
      </c>
      <c r="C1379" s="7" t="s">
        <v>4668</v>
      </c>
      <c r="D1379" s="6" t="s">
        <v>4667</v>
      </c>
    </row>
    <row r="1380" spans="1:4" ht="15.6" x14ac:dyDescent="0.3">
      <c r="A1380" s="6" t="s">
        <v>991</v>
      </c>
      <c r="B1380" s="7" t="s">
        <v>2384</v>
      </c>
      <c r="C1380" s="7" t="s">
        <v>2510</v>
      </c>
      <c r="D1380" s="6" t="s">
        <v>4669</v>
      </c>
    </row>
    <row r="1381" spans="1:4" ht="15.6" x14ac:dyDescent="0.3">
      <c r="A1381" s="6" t="s">
        <v>990</v>
      </c>
      <c r="B1381" s="7" t="s">
        <v>2384</v>
      </c>
      <c r="C1381" s="7" t="s">
        <v>2780</v>
      </c>
      <c r="D1381" s="6" t="s">
        <v>4670</v>
      </c>
    </row>
    <row r="1382" spans="1:4" ht="15.6" x14ac:dyDescent="0.3">
      <c r="A1382" s="6" t="s">
        <v>989</v>
      </c>
      <c r="B1382" s="7" t="s">
        <v>2384</v>
      </c>
      <c r="C1382" s="7" t="s">
        <v>4672</v>
      </c>
      <c r="D1382" s="6" t="s">
        <v>4671</v>
      </c>
    </row>
    <row r="1383" spans="1:4" ht="15.6" x14ac:dyDescent="0.3">
      <c r="A1383" s="6" t="s">
        <v>988</v>
      </c>
      <c r="B1383" s="7" t="s">
        <v>2381</v>
      </c>
      <c r="C1383" s="7" t="s">
        <v>3329</v>
      </c>
      <c r="D1383" s="6" t="s">
        <v>4673</v>
      </c>
    </row>
    <row r="1384" spans="1:4" ht="15.6" x14ac:dyDescent="0.3">
      <c r="A1384" s="6" t="s">
        <v>987</v>
      </c>
      <c r="B1384" s="7" t="s">
        <v>2384</v>
      </c>
      <c r="C1384" s="7" t="s">
        <v>4175</v>
      </c>
      <c r="D1384" s="6" t="s">
        <v>3518</v>
      </c>
    </row>
    <row r="1385" spans="1:4" ht="15.6" x14ac:dyDescent="0.3">
      <c r="A1385" s="6" t="s">
        <v>986</v>
      </c>
      <c r="B1385" s="7" t="s">
        <v>2384</v>
      </c>
      <c r="C1385" s="7" t="s">
        <v>4675</v>
      </c>
      <c r="D1385" s="6" t="s">
        <v>4674</v>
      </c>
    </row>
    <row r="1386" spans="1:4" ht="15.6" x14ac:dyDescent="0.3">
      <c r="A1386" s="6" t="s">
        <v>985</v>
      </c>
      <c r="B1386" s="7" t="s">
        <v>2381</v>
      </c>
      <c r="C1386" s="7" t="s">
        <v>4676</v>
      </c>
      <c r="D1386" s="6" t="s">
        <v>2910</v>
      </c>
    </row>
    <row r="1387" spans="1:4" ht="15.6" x14ac:dyDescent="0.3">
      <c r="A1387" s="6" t="s">
        <v>984</v>
      </c>
      <c r="B1387" s="7" t="s">
        <v>2384</v>
      </c>
      <c r="C1387" s="7" t="s">
        <v>4678</v>
      </c>
      <c r="D1387" s="6" t="s">
        <v>4677</v>
      </c>
    </row>
    <row r="1388" spans="1:4" ht="15.6" x14ac:dyDescent="0.3">
      <c r="A1388" s="6" t="s">
        <v>983</v>
      </c>
      <c r="B1388" s="7" t="s">
        <v>2384</v>
      </c>
      <c r="C1388" s="7" t="s">
        <v>4679</v>
      </c>
      <c r="D1388" s="6" t="s">
        <v>4086</v>
      </c>
    </row>
    <row r="1389" spans="1:4" ht="15.6" x14ac:dyDescent="0.3">
      <c r="A1389" s="6" t="s">
        <v>982</v>
      </c>
      <c r="B1389" s="7" t="s">
        <v>2381</v>
      </c>
      <c r="C1389" s="7" t="s">
        <v>4681</v>
      </c>
      <c r="D1389" s="6" t="s">
        <v>4680</v>
      </c>
    </row>
    <row r="1390" spans="1:4" ht="15.6" x14ac:dyDescent="0.3">
      <c r="A1390" s="6" t="s">
        <v>981</v>
      </c>
      <c r="B1390" s="7" t="s">
        <v>2384</v>
      </c>
      <c r="C1390" s="7" t="s">
        <v>2405</v>
      </c>
      <c r="D1390" s="6" t="s">
        <v>4682</v>
      </c>
    </row>
    <row r="1391" spans="1:4" ht="15.6" x14ac:dyDescent="0.3">
      <c r="A1391" s="6" t="s">
        <v>980</v>
      </c>
      <c r="B1391" s="7" t="s">
        <v>2384</v>
      </c>
      <c r="C1391" s="7" t="s">
        <v>3225</v>
      </c>
      <c r="D1391" s="6" t="s">
        <v>4683</v>
      </c>
    </row>
    <row r="1392" spans="1:4" ht="15.6" x14ac:dyDescent="0.3">
      <c r="A1392" s="6" t="s">
        <v>979</v>
      </c>
      <c r="B1392" s="7" t="s">
        <v>2384</v>
      </c>
      <c r="C1392" s="7" t="s">
        <v>4684</v>
      </c>
      <c r="D1392" s="6" t="s">
        <v>3200</v>
      </c>
    </row>
    <row r="1393" spans="1:4" ht="15.6" x14ac:dyDescent="0.3">
      <c r="A1393" s="6" t="s">
        <v>978</v>
      </c>
      <c r="B1393" s="7" t="s">
        <v>2384</v>
      </c>
      <c r="C1393" s="7" t="s">
        <v>2678</v>
      </c>
      <c r="D1393" s="6" t="s">
        <v>4685</v>
      </c>
    </row>
    <row r="1394" spans="1:4" ht="15.6" x14ac:dyDescent="0.3">
      <c r="A1394" s="6" t="s">
        <v>977</v>
      </c>
      <c r="B1394" s="7" t="s">
        <v>2381</v>
      </c>
      <c r="C1394" s="7" t="s">
        <v>4687</v>
      </c>
      <c r="D1394" s="6" t="s">
        <v>4686</v>
      </c>
    </row>
    <row r="1395" spans="1:4" ht="15.6" x14ac:dyDescent="0.3">
      <c r="A1395" s="6" t="s">
        <v>976</v>
      </c>
      <c r="B1395" s="7" t="s">
        <v>2381</v>
      </c>
      <c r="C1395" s="7" t="s">
        <v>4689</v>
      </c>
      <c r="D1395" s="6" t="s">
        <v>4688</v>
      </c>
    </row>
    <row r="1396" spans="1:4" ht="15.6" x14ac:dyDescent="0.3">
      <c r="A1396" s="6" t="s">
        <v>975</v>
      </c>
      <c r="B1396" s="7" t="s">
        <v>2384</v>
      </c>
      <c r="C1396" s="7" t="s">
        <v>2576</v>
      </c>
      <c r="D1396" s="6" t="s">
        <v>4690</v>
      </c>
    </row>
    <row r="1397" spans="1:4" ht="15.6" x14ac:dyDescent="0.3">
      <c r="A1397" s="6" t="s">
        <v>974</v>
      </c>
      <c r="B1397" s="7" t="s">
        <v>2384</v>
      </c>
      <c r="C1397" s="7" t="s">
        <v>2576</v>
      </c>
      <c r="D1397" s="6" t="s">
        <v>4691</v>
      </c>
    </row>
    <row r="1398" spans="1:4" ht="15.6" x14ac:dyDescent="0.3">
      <c r="A1398" s="6" t="s">
        <v>973</v>
      </c>
      <c r="B1398" s="7" t="s">
        <v>2381</v>
      </c>
      <c r="C1398" s="7" t="s">
        <v>4693</v>
      </c>
      <c r="D1398" s="6" t="s">
        <v>4692</v>
      </c>
    </row>
    <row r="1399" spans="1:4" ht="15.6" x14ac:dyDescent="0.3">
      <c r="A1399" s="6" t="s">
        <v>972</v>
      </c>
      <c r="B1399" s="7" t="s">
        <v>3259</v>
      </c>
      <c r="C1399" s="7" t="s">
        <v>4695</v>
      </c>
      <c r="D1399" s="6" t="s">
        <v>4694</v>
      </c>
    </row>
    <row r="1400" spans="1:4" ht="15.6" x14ac:dyDescent="0.3">
      <c r="A1400" s="6" t="s">
        <v>971</v>
      </c>
      <c r="B1400" s="7" t="s">
        <v>2381</v>
      </c>
      <c r="C1400" s="7" t="s">
        <v>2853</v>
      </c>
      <c r="D1400" s="6" t="s">
        <v>4696</v>
      </c>
    </row>
    <row r="1401" spans="1:4" ht="15.6" x14ac:dyDescent="0.3">
      <c r="A1401" s="6" t="s">
        <v>970</v>
      </c>
      <c r="B1401" s="7" t="s">
        <v>2381</v>
      </c>
      <c r="C1401" s="7" t="s">
        <v>3665</v>
      </c>
      <c r="D1401" s="6" t="s">
        <v>4697</v>
      </c>
    </row>
    <row r="1402" spans="1:4" ht="15.6" x14ac:dyDescent="0.3">
      <c r="A1402" s="6" t="s">
        <v>969</v>
      </c>
      <c r="B1402" s="7" t="s">
        <v>2381</v>
      </c>
      <c r="C1402" s="7" t="s">
        <v>4698</v>
      </c>
      <c r="D1402" s="6" t="s">
        <v>4391</v>
      </c>
    </row>
    <row r="1403" spans="1:4" ht="15.6" x14ac:dyDescent="0.3">
      <c r="A1403" s="6" t="s">
        <v>968</v>
      </c>
      <c r="B1403" s="7" t="s">
        <v>2381</v>
      </c>
      <c r="C1403" s="7" t="s">
        <v>2493</v>
      </c>
      <c r="D1403" s="6" t="s">
        <v>4699</v>
      </c>
    </row>
    <row r="1404" spans="1:4" ht="15.6" x14ac:dyDescent="0.3">
      <c r="A1404" s="6" t="s">
        <v>967</v>
      </c>
      <c r="B1404" s="7" t="s">
        <v>2381</v>
      </c>
      <c r="C1404" s="7" t="s">
        <v>3513</v>
      </c>
      <c r="D1404" s="6" t="s">
        <v>4700</v>
      </c>
    </row>
    <row r="1405" spans="1:4" ht="15.6" x14ac:dyDescent="0.3">
      <c r="A1405" s="6" t="s">
        <v>966</v>
      </c>
      <c r="B1405" s="7" t="s">
        <v>2381</v>
      </c>
      <c r="C1405" s="7" t="s">
        <v>4702</v>
      </c>
      <c r="D1405" s="6" t="s">
        <v>4701</v>
      </c>
    </row>
    <row r="1406" spans="1:4" ht="15.6" x14ac:dyDescent="0.3">
      <c r="A1406" s="6" t="s">
        <v>965</v>
      </c>
      <c r="B1406" s="7" t="s">
        <v>2381</v>
      </c>
      <c r="C1406" s="7" t="s">
        <v>4704</v>
      </c>
      <c r="D1406" s="6" t="s">
        <v>4703</v>
      </c>
    </row>
    <row r="1407" spans="1:4" ht="15.6" x14ac:dyDescent="0.3">
      <c r="A1407" s="6" t="s">
        <v>964</v>
      </c>
      <c r="B1407" s="7" t="s">
        <v>2384</v>
      </c>
      <c r="C1407" s="7" t="s">
        <v>2433</v>
      </c>
      <c r="D1407" s="6" t="s">
        <v>4705</v>
      </c>
    </row>
    <row r="1408" spans="1:4" ht="15.6" x14ac:dyDescent="0.3">
      <c r="A1408" s="6" t="s">
        <v>963</v>
      </c>
      <c r="B1408" s="7" t="s">
        <v>2381</v>
      </c>
      <c r="C1408" s="7" t="s">
        <v>3665</v>
      </c>
      <c r="D1408" s="6" t="s">
        <v>4706</v>
      </c>
    </row>
    <row r="1409" spans="1:4" ht="15.6" x14ac:dyDescent="0.3">
      <c r="A1409" s="6" t="s">
        <v>962</v>
      </c>
      <c r="B1409" s="7" t="s">
        <v>2384</v>
      </c>
      <c r="C1409" s="7" t="s">
        <v>2469</v>
      </c>
      <c r="D1409" s="6" t="s">
        <v>4707</v>
      </c>
    </row>
    <row r="1410" spans="1:4" ht="15.6" x14ac:dyDescent="0.3">
      <c r="A1410" s="6" t="s">
        <v>961</v>
      </c>
      <c r="B1410" s="7" t="s">
        <v>2384</v>
      </c>
      <c r="C1410" s="7" t="s">
        <v>2385</v>
      </c>
      <c r="D1410" s="6" t="s">
        <v>4708</v>
      </c>
    </row>
    <row r="1411" spans="1:4" ht="15.6" x14ac:dyDescent="0.3">
      <c r="A1411" s="6" t="s">
        <v>960</v>
      </c>
      <c r="B1411" s="7" t="s">
        <v>2384</v>
      </c>
      <c r="C1411" s="7" t="s">
        <v>4710</v>
      </c>
      <c r="D1411" s="6" t="s">
        <v>4709</v>
      </c>
    </row>
    <row r="1412" spans="1:4" ht="15.6" x14ac:dyDescent="0.3">
      <c r="A1412" s="6" t="s">
        <v>959</v>
      </c>
      <c r="B1412" s="7" t="s">
        <v>2381</v>
      </c>
      <c r="C1412" s="7" t="s">
        <v>4711</v>
      </c>
      <c r="D1412" s="6" t="s">
        <v>4254</v>
      </c>
    </row>
    <row r="1413" spans="1:4" ht="15.6" x14ac:dyDescent="0.3">
      <c r="A1413" s="6" t="s">
        <v>958</v>
      </c>
      <c r="B1413" s="7" t="s">
        <v>2381</v>
      </c>
      <c r="C1413" s="7" t="s">
        <v>4657</v>
      </c>
      <c r="D1413" s="6" t="s">
        <v>4712</v>
      </c>
    </row>
    <row r="1414" spans="1:4" ht="15.6" x14ac:dyDescent="0.3">
      <c r="A1414" s="6" t="s">
        <v>957</v>
      </c>
      <c r="B1414" s="7" t="s">
        <v>2381</v>
      </c>
      <c r="C1414" s="7" t="s">
        <v>4713</v>
      </c>
      <c r="D1414" s="6" t="s">
        <v>4436</v>
      </c>
    </row>
    <row r="1415" spans="1:4" ht="15.6" x14ac:dyDescent="0.3">
      <c r="A1415" s="6" t="s">
        <v>956</v>
      </c>
      <c r="B1415" s="7" t="s">
        <v>2384</v>
      </c>
      <c r="C1415" s="7" t="s">
        <v>2682</v>
      </c>
      <c r="D1415" s="6" t="s">
        <v>4714</v>
      </c>
    </row>
    <row r="1416" spans="1:4" ht="15.6" x14ac:dyDescent="0.3">
      <c r="A1416" s="6" t="s">
        <v>955</v>
      </c>
      <c r="B1416" s="7" t="s">
        <v>2384</v>
      </c>
      <c r="C1416" s="7" t="s">
        <v>4716</v>
      </c>
      <c r="D1416" s="6" t="s">
        <v>4715</v>
      </c>
    </row>
    <row r="1417" spans="1:4" ht="15.6" x14ac:dyDescent="0.3">
      <c r="A1417" s="6" t="s">
        <v>954</v>
      </c>
      <c r="B1417" s="7" t="s">
        <v>2384</v>
      </c>
      <c r="C1417" s="7" t="s">
        <v>2545</v>
      </c>
      <c r="D1417" s="6" t="s">
        <v>4717</v>
      </c>
    </row>
    <row r="1418" spans="1:4" ht="15.6" x14ac:dyDescent="0.3">
      <c r="A1418" s="6" t="s">
        <v>953</v>
      </c>
      <c r="B1418" s="7" t="s">
        <v>2381</v>
      </c>
      <c r="C1418" s="7" t="s">
        <v>4719</v>
      </c>
      <c r="D1418" s="6" t="s">
        <v>4718</v>
      </c>
    </row>
    <row r="1419" spans="1:4" ht="15.6" x14ac:dyDescent="0.3">
      <c r="A1419" s="6" t="s">
        <v>952</v>
      </c>
      <c r="B1419" s="7" t="s">
        <v>3259</v>
      </c>
      <c r="C1419" s="7" t="s">
        <v>2592</v>
      </c>
      <c r="D1419" s="6" t="s">
        <v>4720</v>
      </c>
    </row>
    <row r="1420" spans="1:4" ht="15.6" x14ac:dyDescent="0.3">
      <c r="A1420" s="6" t="s">
        <v>951</v>
      </c>
      <c r="B1420" s="7" t="s">
        <v>2384</v>
      </c>
      <c r="C1420" s="7" t="s">
        <v>2896</v>
      </c>
      <c r="D1420" s="6" t="s">
        <v>4721</v>
      </c>
    </row>
    <row r="1421" spans="1:4" ht="15.6" x14ac:dyDescent="0.3">
      <c r="A1421" s="6" t="s">
        <v>950</v>
      </c>
      <c r="B1421" s="7" t="s">
        <v>2384</v>
      </c>
      <c r="C1421" s="7" t="s">
        <v>4723</v>
      </c>
      <c r="D1421" s="6" t="s">
        <v>4722</v>
      </c>
    </row>
    <row r="1422" spans="1:4" ht="15.6" x14ac:dyDescent="0.3">
      <c r="A1422" s="6" t="s">
        <v>949</v>
      </c>
      <c r="B1422" s="7" t="s">
        <v>2381</v>
      </c>
      <c r="C1422" s="7" t="s">
        <v>4725</v>
      </c>
      <c r="D1422" s="6" t="s">
        <v>4724</v>
      </c>
    </row>
    <row r="1423" spans="1:4" ht="15.6" x14ac:dyDescent="0.3">
      <c r="A1423" s="6" t="s">
        <v>948</v>
      </c>
      <c r="B1423" s="7" t="s">
        <v>2384</v>
      </c>
      <c r="C1423" s="7" t="s">
        <v>4727</v>
      </c>
      <c r="D1423" s="6" t="s">
        <v>4726</v>
      </c>
    </row>
    <row r="1424" spans="1:4" ht="15.6" x14ac:dyDescent="0.3">
      <c r="A1424" s="6" t="s">
        <v>947</v>
      </c>
      <c r="B1424" s="7" t="s">
        <v>2384</v>
      </c>
      <c r="C1424" s="7" t="s">
        <v>4729</v>
      </c>
      <c r="D1424" s="6" t="s">
        <v>4728</v>
      </c>
    </row>
    <row r="1425" spans="1:4" ht="15.6" x14ac:dyDescent="0.3">
      <c r="A1425" s="6" t="s">
        <v>946</v>
      </c>
      <c r="B1425" s="7" t="s">
        <v>2381</v>
      </c>
      <c r="C1425" s="7" t="s">
        <v>4731</v>
      </c>
      <c r="D1425" s="6" t="s">
        <v>4730</v>
      </c>
    </row>
    <row r="1426" spans="1:4" ht="15.6" x14ac:dyDescent="0.3">
      <c r="A1426" s="6" t="s">
        <v>945</v>
      </c>
      <c r="B1426" s="7" t="s">
        <v>2384</v>
      </c>
      <c r="C1426" s="7" t="s">
        <v>4733</v>
      </c>
      <c r="D1426" s="6" t="s">
        <v>4732</v>
      </c>
    </row>
    <row r="1427" spans="1:4" ht="15.6" x14ac:dyDescent="0.3">
      <c r="A1427" s="6" t="s">
        <v>944</v>
      </c>
      <c r="B1427" s="7" t="s">
        <v>2384</v>
      </c>
      <c r="C1427" s="7" t="s">
        <v>2395</v>
      </c>
      <c r="D1427" s="6" t="s">
        <v>4734</v>
      </c>
    </row>
    <row r="1428" spans="1:4" ht="15.6" x14ac:dyDescent="0.3">
      <c r="A1428" s="6" t="s">
        <v>943</v>
      </c>
      <c r="B1428" s="7" t="s">
        <v>2381</v>
      </c>
      <c r="C1428" s="7" t="s">
        <v>4735</v>
      </c>
      <c r="D1428" s="6" t="s">
        <v>2932</v>
      </c>
    </row>
    <row r="1429" spans="1:4" ht="15.6" x14ac:dyDescent="0.3">
      <c r="A1429" s="6" t="s">
        <v>942</v>
      </c>
      <c r="B1429" s="7" t="s">
        <v>2381</v>
      </c>
      <c r="C1429" s="7" t="s">
        <v>4737</v>
      </c>
      <c r="D1429" s="6" t="s">
        <v>4736</v>
      </c>
    </row>
    <row r="1430" spans="1:4" ht="15.6" x14ac:dyDescent="0.3">
      <c r="A1430" s="6" t="s">
        <v>941</v>
      </c>
      <c r="B1430" s="7" t="s">
        <v>2381</v>
      </c>
      <c r="C1430" s="7" t="s">
        <v>3218</v>
      </c>
      <c r="D1430" s="6" t="s">
        <v>2505</v>
      </c>
    </row>
    <row r="1431" spans="1:4" ht="15.6" x14ac:dyDescent="0.3">
      <c r="A1431" s="6" t="s">
        <v>940</v>
      </c>
      <c r="B1431" s="7" t="s">
        <v>2384</v>
      </c>
      <c r="C1431" s="7" t="s">
        <v>4739</v>
      </c>
      <c r="D1431" s="6" t="s">
        <v>4738</v>
      </c>
    </row>
    <row r="1432" spans="1:4" ht="15.6" x14ac:dyDescent="0.3">
      <c r="A1432" s="6" t="s">
        <v>939</v>
      </c>
      <c r="B1432" s="7" t="s">
        <v>3259</v>
      </c>
      <c r="C1432" s="7" t="s">
        <v>4741</v>
      </c>
      <c r="D1432" s="6" t="s">
        <v>4740</v>
      </c>
    </row>
    <row r="1433" spans="1:4" ht="15.6" x14ac:dyDescent="0.3">
      <c r="A1433" s="6" t="s">
        <v>938</v>
      </c>
      <c r="B1433" s="7" t="s">
        <v>2381</v>
      </c>
      <c r="C1433" s="7" t="s">
        <v>2427</v>
      </c>
      <c r="D1433" s="6" t="s">
        <v>4742</v>
      </c>
    </row>
    <row r="1434" spans="1:4" ht="15.6" x14ac:dyDescent="0.3">
      <c r="A1434" s="6" t="s">
        <v>937</v>
      </c>
      <c r="B1434" s="7" t="s">
        <v>2381</v>
      </c>
      <c r="C1434" s="7" t="s">
        <v>4744</v>
      </c>
      <c r="D1434" s="6" t="s">
        <v>4743</v>
      </c>
    </row>
    <row r="1435" spans="1:4" ht="15.6" x14ac:dyDescent="0.3">
      <c r="A1435" s="6" t="s">
        <v>936</v>
      </c>
      <c r="B1435" s="7" t="s">
        <v>2381</v>
      </c>
      <c r="C1435" s="7" t="s">
        <v>3018</v>
      </c>
      <c r="D1435" s="6" t="s">
        <v>4745</v>
      </c>
    </row>
    <row r="1436" spans="1:4" ht="15.6" x14ac:dyDescent="0.3">
      <c r="A1436" s="6" t="s">
        <v>935</v>
      </c>
      <c r="B1436" s="7" t="s">
        <v>2381</v>
      </c>
      <c r="C1436" s="7" t="s">
        <v>4746</v>
      </c>
      <c r="D1436" s="6" t="s">
        <v>2956</v>
      </c>
    </row>
    <row r="1437" spans="1:4" ht="15.6" x14ac:dyDescent="0.3">
      <c r="A1437" s="6" t="s">
        <v>934</v>
      </c>
      <c r="B1437" s="7" t="s">
        <v>2384</v>
      </c>
      <c r="C1437" s="7" t="s">
        <v>4748</v>
      </c>
      <c r="D1437" s="6" t="s">
        <v>4747</v>
      </c>
    </row>
    <row r="1438" spans="1:4" ht="15.6" x14ac:dyDescent="0.3">
      <c r="A1438" s="6" t="s">
        <v>933</v>
      </c>
      <c r="B1438" s="7" t="s">
        <v>2381</v>
      </c>
      <c r="C1438" s="7" t="s">
        <v>3932</v>
      </c>
      <c r="D1438" s="6" t="s">
        <v>4749</v>
      </c>
    </row>
    <row r="1439" spans="1:4" ht="15.6" x14ac:dyDescent="0.3">
      <c r="A1439" s="6" t="s">
        <v>932</v>
      </c>
      <c r="B1439" s="7" t="s">
        <v>2381</v>
      </c>
      <c r="C1439" s="7" t="s">
        <v>2939</v>
      </c>
      <c r="D1439" s="6" t="s">
        <v>4750</v>
      </c>
    </row>
    <row r="1440" spans="1:4" ht="15.6" x14ac:dyDescent="0.3">
      <c r="A1440" s="6" t="s">
        <v>931</v>
      </c>
      <c r="B1440" s="7" t="s">
        <v>2381</v>
      </c>
      <c r="C1440" s="7" t="s">
        <v>3727</v>
      </c>
      <c r="D1440" s="6" t="s">
        <v>4751</v>
      </c>
    </row>
    <row r="1441" spans="1:4" ht="15.6" x14ac:dyDescent="0.3">
      <c r="A1441" s="6" t="s">
        <v>930</v>
      </c>
      <c r="B1441" s="7" t="s">
        <v>2381</v>
      </c>
      <c r="C1441" s="7" t="s">
        <v>4753</v>
      </c>
      <c r="D1441" s="6" t="s">
        <v>4752</v>
      </c>
    </row>
    <row r="1442" spans="1:4" ht="15.6" x14ac:dyDescent="0.3">
      <c r="A1442" s="6" t="s">
        <v>929</v>
      </c>
      <c r="B1442" s="7" t="s">
        <v>2381</v>
      </c>
      <c r="C1442" s="7" t="s">
        <v>4754</v>
      </c>
      <c r="D1442" s="6" t="s">
        <v>2659</v>
      </c>
    </row>
    <row r="1443" spans="1:4" ht="15.6" x14ac:dyDescent="0.3">
      <c r="A1443" s="6" t="s">
        <v>928</v>
      </c>
      <c r="B1443" s="7" t="s">
        <v>2384</v>
      </c>
      <c r="C1443" s="7" t="s">
        <v>2545</v>
      </c>
      <c r="D1443" s="6" t="s">
        <v>4755</v>
      </c>
    </row>
    <row r="1444" spans="1:4" ht="15.6" x14ac:dyDescent="0.3">
      <c r="A1444" s="6" t="s">
        <v>927</v>
      </c>
      <c r="B1444" s="7" t="s">
        <v>2381</v>
      </c>
      <c r="C1444" s="7" t="s">
        <v>3268</v>
      </c>
      <c r="D1444" s="6" t="s">
        <v>4756</v>
      </c>
    </row>
    <row r="1445" spans="1:4" ht="15.6" x14ac:dyDescent="0.3">
      <c r="A1445" s="6" t="s">
        <v>926</v>
      </c>
      <c r="B1445" s="7" t="s">
        <v>2381</v>
      </c>
      <c r="C1445" s="7" t="s">
        <v>4757</v>
      </c>
      <c r="D1445" s="6" t="s">
        <v>2392</v>
      </c>
    </row>
    <row r="1446" spans="1:4" ht="15.6" x14ac:dyDescent="0.3">
      <c r="A1446" s="6" t="s">
        <v>925</v>
      </c>
      <c r="B1446" s="7" t="s">
        <v>2384</v>
      </c>
      <c r="C1446" s="7" t="s">
        <v>4759</v>
      </c>
      <c r="D1446" s="6" t="s">
        <v>4758</v>
      </c>
    </row>
    <row r="1447" spans="1:4" ht="15.6" x14ac:dyDescent="0.3">
      <c r="A1447" s="6" t="s">
        <v>924</v>
      </c>
      <c r="B1447" s="7" t="s">
        <v>2381</v>
      </c>
      <c r="C1447" s="7" t="s">
        <v>2784</v>
      </c>
      <c r="D1447" s="6" t="s">
        <v>2511</v>
      </c>
    </row>
    <row r="1448" spans="1:4" ht="15.6" x14ac:dyDescent="0.3">
      <c r="A1448" s="6" t="s">
        <v>923</v>
      </c>
      <c r="B1448" s="7" t="s">
        <v>2381</v>
      </c>
      <c r="C1448" s="7" t="s">
        <v>3850</v>
      </c>
      <c r="D1448" s="6" t="s">
        <v>4760</v>
      </c>
    </row>
    <row r="1449" spans="1:4" ht="15.6" x14ac:dyDescent="0.3">
      <c r="A1449" s="6" t="s">
        <v>922</v>
      </c>
      <c r="B1449" s="7" t="s">
        <v>2381</v>
      </c>
      <c r="C1449" s="7" t="s">
        <v>4762</v>
      </c>
      <c r="D1449" s="6" t="s">
        <v>4761</v>
      </c>
    </row>
    <row r="1450" spans="1:4" ht="15.6" x14ac:dyDescent="0.3">
      <c r="A1450" s="6" t="s">
        <v>921</v>
      </c>
      <c r="B1450" s="7" t="s">
        <v>2381</v>
      </c>
      <c r="C1450" s="7" t="s">
        <v>4764</v>
      </c>
      <c r="D1450" s="6" t="s">
        <v>4763</v>
      </c>
    </row>
    <row r="1451" spans="1:4" ht="15.6" x14ac:dyDescent="0.3">
      <c r="A1451" s="6" t="s">
        <v>920</v>
      </c>
      <c r="B1451" s="7" t="s">
        <v>2381</v>
      </c>
      <c r="C1451" s="7" t="s">
        <v>4766</v>
      </c>
      <c r="D1451" s="6" t="s">
        <v>4765</v>
      </c>
    </row>
    <row r="1452" spans="1:4" ht="15.6" x14ac:dyDescent="0.3">
      <c r="A1452" s="6" t="s">
        <v>919</v>
      </c>
      <c r="B1452" s="7" t="s">
        <v>2384</v>
      </c>
      <c r="C1452" s="7" t="s">
        <v>4768</v>
      </c>
      <c r="D1452" s="6" t="s">
        <v>4767</v>
      </c>
    </row>
    <row r="1453" spans="1:4" ht="15.6" x14ac:dyDescent="0.3">
      <c r="A1453" s="6" t="s">
        <v>918</v>
      </c>
      <c r="B1453" s="7" t="s">
        <v>2384</v>
      </c>
      <c r="C1453" s="7" t="s">
        <v>2433</v>
      </c>
      <c r="D1453" s="6" t="s">
        <v>4769</v>
      </c>
    </row>
    <row r="1454" spans="1:4" ht="15.6" x14ac:dyDescent="0.3">
      <c r="A1454" s="6" t="s">
        <v>917</v>
      </c>
      <c r="B1454" s="7" t="s">
        <v>2384</v>
      </c>
      <c r="C1454" s="7" t="s">
        <v>3736</v>
      </c>
      <c r="D1454" s="6" t="s">
        <v>4770</v>
      </c>
    </row>
    <row r="1455" spans="1:4" ht="15.6" x14ac:dyDescent="0.3">
      <c r="A1455" s="6" t="s">
        <v>916</v>
      </c>
      <c r="B1455" s="7" t="s">
        <v>2384</v>
      </c>
      <c r="C1455" s="7" t="s">
        <v>4772</v>
      </c>
      <c r="D1455" s="6" t="s">
        <v>4771</v>
      </c>
    </row>
    <row r="1456" spans="1:4" ht="15.6" x14ac:dyDescent="0.3">
      <c r="A1456" s="6" t="s">
        <v>915</v>
      </c>
      <c r="B1456" s="7" t="s">
        <v>2384</v>
      </c>
      <c r="C1456" s="7" t="s">
        <v>4774</v>
      </c>
      <c r="D1456" s="6" t="s">
        <v>4773</v>
      </c>
    </row>
    <row r="1457" spans="1:5" ht="15.6" x14ac:dyDescent="0.3">
      <c r="A1457" s="6" t="s">
        <v>914</v>
      </c>
      <c r="B1457" s="7" t="s">
        <v>2384</v>
      </c>
      <c r="C1457" s="7" t="s">
        <v>4775</v>
      </c>
      <c r="D1457" s="6" t="s">
        <v>3037</v>
      </c>
    </row>
    <row r="1458" spans="1:5" ht="15.6" x14ac:dyDescent="0.3">
      <c r="A1458" s="6" t="s">
        <v>913</v>
      </c>
      <c r="B1458" s="7" t="s">
        <v>2381</v>
      </c>
      <c r="C1458" s="7" t="s">
        <v>4777</v>
      </c>
      <c r="D1458" s="6" t="s">
        <v>4776</v>
      </c>
    </row>
    <row r="1459" spans="1:5" ht="15.6" x14ac:dyDescent="0.3">
      <c r="A1459" s="6" t="s">
        <v>912</v>
      </c>
      <c r="B1459" s="7" t="s">
        <v>2381</v>
      </c>
      <c r="C1459" s="7" t="s">
        <v>2853</v>
      </c>
      <c r="D1459" s="6" t="s">
        <v>4778</v>
      </c>
    </row>
    <row r="1460" spans="1:5" ht="15.6" x14ac:dyDescent="0.3">
      <c r="A1460" s="6" t="s">
        <v>911</v>
      </c>
      <c r="B1460" s="7" t="s">
        <v>2384</v>
      </c>
      <c r="C1460" s="7" t="s">
        <v>4780</v>
      </c>
      <c r="D1460" s="6" t="s">
        <v>4779</v>
      </c>
    </row>
    <row r="1461" spans="1:5" ht="15.6" x14ac:dyDescent="0.3">
      <c r="A1461" s="6" t="s">
        <v>910</v>
      </c>
      <c r="B1461" s="7" t="s">
        <v>2384</v>
      </c>
      <c r="C1461" s="7" t="s">
        <v>4781</v>
      </c>
      <c r="D1461" s="6" t="s">
        <v>3777</v>
      </c>
    </row>
    <row r="1462" spans="1:5" ht="15.6" x14ac:dyDescent="0.3">
      <c r="A1462" s="6" t="s">
        <v>909</v>
      </c>
      <c r="B1462" s="7" t="s">
        <v>2381</v>
      </c>
      <c r="C1462" s="7" t="s">
        <v>3329</v>
      </c>
      <c r="D1462" s="6" t="s">
        <v>2926</v>
      </c>
    </row>
    <row r="1463" spans="1:5" ht="15.6" x14ac:dyDescent="0.3">
      <c r="A1463" s="6" t="s">
        <v>908</v>
      </c>
      <c r="B1463" s="7" t="s">
        <v>2381</v>
      </c>
      <c r="C1463" s="7" t="s">
        <v>4782</v>
      </c>
      <c r="D1463" s="6" t="s">
        <v>2810</v>
      </c>
    </row>
    <row r="1464" spans="1:5" ht="15.6" x14ac:dyDescent="0.3">
      <c r="A1464" s="6" t="s">
        <v>907</v>
      </c>
      <c r="B1464" s="7" t="s">
        <v>2384</v>
      </c>
      <c r="C1464" s="7" t="s">
        <v>2865</v>
      </c>
      <c r="D1464" s="6" t="s">
        <v>4783</v>
      </c>
    </row>
    <row r="1465" spans="1:5" ht="15.6" x14ac:dyDescent="0.3">
      <c r="A1465" s="6" t="s">
        <v>906</v>
      </c>
      <c r="B1465" s="7" t="s">
        <v>2384</v>
      </c>
      <c r="C1465" s="7" t="s">
        <v>4785</v>
      </c>
      <c r="D1465" s="6" t="s">
        <v>4784</v>
      </c>
      <c r="E1465" t="s">
        <v>2521</v>
      </c>
    </row>
    <row r="1466" spans="1:5" ht="15.6" x14ac:dyDescent="0.3">
      <c r="A1466" s="6" t="s">
        <v>905</v>
      </c>
      <c r="B1466" s="7" t="s">
        <v>2381</v>
      </c>
      <c r="C1466" s="7" t="s">
        <v>4786</v>
      </c>
      <c r="D1466" s="6" t="s">
        <v>2891</v>
      </c>
    </row>
    <row r="1467" spans="1:5" ht="15.6" x14ac:dyDescent="0.3">
      <c r="A1467" s="6" t="s">
        <v>904</v>
      </c>
      <c r="B1467" s="7" t="s">
        <v>2384</v>
      </c>
      <c r="C1467" s="7" t="s">
        <v>4787</v>
      </c>
      <c r="D1467" s="6" t="s">
        <v>3200</v>
      </c>
    </row>
    <row r="1468" spans="1:5" ht="15.6" x14ac:dyDescent="0.3">
      <c r="A1468" s="6" t="s">
        <v>903</v>
      </c>
      <c r="B1468" s="7" t="s">
        <v>2384</v>
      </c>
      <c r="C1468" s="7" t="s">
        <v>4789</v>
      </c>
      <c r="D1468" s="6" t="s">
        <v>4788</v>
      </c>
    </row>
    <row r="1469" spans="1:5" ht="15.6" x14ac:dyDescent="0.3">
      <c r="A1469" s="6" t="s">
        <v>902</v>
      </c>
      <c r="B1469" s="7" t="s">
        <v>2384</v>
      </c>
      <c r="C1469" s="7" t="s">
        <v>4791</v>
      </c>
      <c r="D1469" s="6" t="s">
        <v>4790</v>
      </c>
    </row>
    <row r="1470" spans="1:5" ht="15.6" x14ac:dyDescent="0.3">
      <c r="A1470" s="6" t="s">
        <v>901</v>
      </c>
      <c r="B1470" s="7" t="s">
        <v>2384</v>
      </c>
      <c r="C1470" s="7" t="s">
        <v>2819</v>
      </c>
      <c r="D1470" s="6" t="s">
        <v>4792</v>
      </c>
    </row>
    <row r="1471" spans="1:5" ht="15.6" x14ac:dyDescent="0.3">
      <c r="A1471" s="6" t="s">
        <v>900</v>
      </c>
      <c r="B1471" s="7" t="s">
        <v>2381</v>
      </c>
      <c r="C1471" s="7" t="s">
        <v>4794</v>
      </c>
      <c r="D1471" s="6" t="s">
        <v>4793</v>
      </c>
    </row>
    <row r="1472" spans="1:5" ht="15.6" x14ac:dyDescent="0.3">
      <c r="A1472" s="6" t="s">
        <v>899</v>
      </c>
      <c r="B1472" s="7" t="s">
        <v>2384</v>
      </c>
      <c r="C1472" s="7" t="s">
        <v>4796</v>
      </c>
      <c r="D1472" s="6" t="s">
        <v>4795</v>
      </c>
    </row>
    <row r="1473" spans="1:4" ht="15.6" x14ac:dyDescent="0.3">
      <c r="A1473" s="6" t="s">
        <v>898</v>
      </c>
      <c r="B1473" s="7" t="s">
        <v>2381</v>
      </c>
      <c r="C1473" s="7" t="s">
        <v>3118</v>
      </c>
      <c r="D1473" s="6" t="s">
        <v>4797</v>
      </c>
    </row>
    <row r="1474" spans="1:4" ht="15.6" x14ac:dyDescent="0.3">
      <c r="A1474" s="6" t="s">
        <v>897</v>
      </c>
      <c r="B1474" s="7" t="s">
        <v>2384</v>
      </c>
      <c r="C1474" s="7" t="s">
        <v>3649</v>
      </c>
      <c r="D1474" s="6" t="s">
        <v>4798</v>
      </c>
    </row>
    <row r="1475" spans="1:4" ht="15.6" x14ac:dyDescent="0.3">
      <c r="A1475" s="6" t="s">
        <v>896</v>
      </c>
      <c r="B1475" s="7" t="s">
        <v>2384</v>
      </c>
      <c r="C1475" s="7" t="s">
        <v>4800</v>
      </c>
      <c r="D1475" s="6" t="s">
        <v>4799</v>
      </c>
    </row>
    <row r="1476" spans="1:4" ht="15.6" x14ac:dyDescent="0.3">
      <c r="A1476" s="6" t="s">
        <v>895</v>
      </c>
      <c r="B1476" s="7" t="s">
        <v>2381</v>
      </c>
      <c r="C1476" s="7" t="s">
        <v>4802</v>
      </c>
      <c r="D1476" s="6" t="s">
        <v>4801</v>
      </c>
    </row>
    <row r="1477" spans="1:4" ht="15.6" x14ac:dyDescent="0.3">
      <c r="A1477" s="6" t="s">
        <v>894</v>
      </c>
      <c r="B1477" s="7" t="s">
        <v>2384</v>
      </c>
      <c r="C1477" s="7" t="s">
        <v>4804</v>
      </c>
      <c r="D1477" s="6" t="s">
        <v>4803</v>
      </c>
    </row>
    <row r="1478" spans="1:4" ht="15.6" x14ac:dyDescent="0.3">
      <c r="A1478" s="6" t="s">
        <v>893</v>
      </c>
      <c r="B1478" s="7" t="s">
        <v>2381</v>
      </c>
      <c r="C1478" s="7" t="s">
        <v>4544</v>
      </c>
      <c r="D1478" s="6" t="s">
        <v>4805</v>
      </c>
    </row>
    <row r="1479" spans="1:4" ht="15.6" x14ac:dyDescent="0.3">
      <c r="A1479" s="6" t="s">
        <v>892</v>
      </c>
      <c r="B1479" s="7" t="s">
        <v>2384</v>
      </c>
      <c r="C1479" s="7" t="s">
        <v>4807</v>
      </c>
      <c r="D1479" s="6" t="s">
        <v>4806</v>
      </c>
    </row>
    <row r="1480" spans="1:4" ht="15.6" x14ac:dyDescent="0.3">
      <c r="A1480" s="6" t="s">
        <v>891</v>
      </c>
      <c r="B1480" s="7" t="s">
        <v>2384</v>
      </c>
      <c r="C1480" s="7" t="s">
        <v>4809</v>
      </c>
      <c r="D1480" s="6" t="s">
        <v>4808</v>
      </c>
    </row>
    <row r="1481" spans="1:4" ht="15.6" x14ac:dyDescent="0.3">
      <c r="A1481" s="6" t="s">
        <v>890</v>
      </c>
      <c r="B1481" s="7" t="s">
        <v>2381</v>
      </c>
      <c r="C1481" s="7" t="s">
        <v>4811</v>
      </c>
      <c r="D1481" s="6" t="s">
        <v>4810</v>
      </c>
    </row>
    <row r="1482" spans="1:4" ht="15.6" x14ac:dyDescent="0.3">
      <c r="A1482" s="6" t="s">
        <v>889</v>
      </c>
      <c r="B1482" s="7" t="s">
        <v>2384</v>
      </c>
      <c r="C1482" s="7" t="s">
        <v>2901</v>
      </c>
      <c r="D1482" s="6" t="s">
        <v>4812</v>
      </c>
    </row>
    <row r="1483" spans="1:4" ht="15.6" x14ac:dyDescent="0.3">
      <c r="A1483" s="6" t="s">
        <v>888</v>
      </c>
      <c r="B1483" s="7" t="s">
        <v>2381</v>
      </c>
      <c r="C1483" s="7" t="s">
        <v>4813</v>
      </c>
      <c r="D1483" s="6" t="s">
        <v>4621</v>
      </c>
    </row>
    <row r="1484" spans="1:4" ht="15.6" x14ac:dyDescent="0.3">
      <c r="A1484" s="6" t="s">
        <v>887</v>
      </c>
      <c r="B1484" s="7" t="s">
        <v>2384</v>
      </c>
      <c r="C1484" s="7" t="s">
        <v>4815</v>
      </c>
      <c r="D1484" s="6" t="s">
        <v>4814</v>
      </c>
    </row>
    <row r="1485" spans="1:4" ht="15.6" x14ac:dyDescent="0.3">
      <c r="A1485" s="6" t="s">
        <v>886</v>
      </c>
      <c r="B1485" s="7" t="s">
        <v>2381</v>
      </c>
      <c r="C1485" s="7" t="s">
        <v>2503</v>
      </c>
      <c r="D1485" s="6" t="s">
        <v>4816</v>
      </c>
    </row>
    <row r="1486" spans="1:4" ht="15.6" x14ac:dyDescent="0.3">
      <c r="A1486" s="6" t="s">
        <v>885</v>
      </c>
      <c r="B1486" s="7" t="s">
        <v>2381</v>
      </c>
      <c r="C1486" s="7" t="s">
        <v>3896</v>
      </c>
      <c r="D1486" s="6" t="s">
        <v>4817</v>
      </c>
    </row>
    <row r="1487" spans="1:4" ht="15.6" x14ac:dyDescent="0.3">
      <c r="A1487" s="6" t="s">
        <v>884</v>
      </c>
      <c r="B1487" s="7" t="s">
        <v>2381</v>
      </c>
      <c r="C1487" s="7" t="s">
        <v>4819</v>
      </c>
      <c r="D1487" s="6" t="s">
        <v>4818</v>
      </c>
    </row>
    <row r="1488" spans="1:4" ht="15.6" x14ac:dyDescent="0.3">
      <c r="A1488" s="6" t="s">
        <v>883</v>
      </c>
      <c r="B1488" s="7" t="s">
        <v>2381</v>
      </c>
      <c r="C1488" s="7" t="s">
        <v>4821</v>
      </c>
      <c r="D1488" s="6" t="s">
        <v>4820</v>
      </c>
    </row>
    <row r="1489" spans="1:5" ht="15.6" x14ac:dyDescent="0.3">
      <c r="A1489" s="6" t="s">
        <v>882</v>
      </c>
      <c r="B1489" s="7" t="s">
        <v>2384</v>
      </c>
      <c r="C1489" s="7" t="s">
        <v>4822</v>
      </c>
      <c r="D1489" s="6" t="s">
        <v>4053</v>
      </c>
    </row>
    <row r="1490" spans="1:5" ht="15.6" x14ac:dyDescent="0.3">
      <c r="A1490" s="6" t="s">
        <v>881</v>
      </c>
      <c r="B1490" s="7" t="s">
        <v>2381</v>
      </c>
      <c r="C1490" s="7" t="s">
        <v>4824</v>
      </c>
      <c r="D1490" s="6" t="s">
        <v>4823</v>
      </c>
    </row>
    <row r="1491" spans="1:5" ht="15.6" x14ac:dyDescent="0.3">
      <c r="A1491" s="6" t="s">
        <v>880</v>
      </c>
      <c r="B1491" s="7" t="s">
        <v>2381</v>
      </c>
      <c r="C1491" s="7" t="s">
        <v>4826</v>
      </c>
      <c r="D1491" s="6" t="s">
        <v>4825</v>
      </c>
    </row>
    <row r="1492" spans="1:5" ht="15.6" x14ac:dyDescent="0.3">
      <c r="A1492" s="6" t="s">
        <v>879</v>
      </c>
      <c r="B1492" s="7" t="s">
        <v>2381</v>
      </c>
      <c r="C1492" s="7" t="s">
        <v>4828</v>
      </c>
      <c r="D1492" s="6" t="s">
        <v>4827</v>
      </c>
    </row>
    <row r="1493" spans="1:5" ht="15.6" x14ac:dyDescent="0.3">
      <c r="A1493" s="6" t="s">
        <v>878</v>
      </c>
      <c r="B1493" s="7" t="s">
        <v>2384</v>
      </c>
      <c r="C1493" s="7" t="s">
        <v>4830</v>
      </c>
      <c r="D1493" s="6" t="s">
        <v>4829</v>
      </c>
      <c r="E1493" t="s">
        <v>2521</v>
      </c>
    </row>
    <row r="1494" spans="1:5" ht="15.6" x14ac:dyDescent="0.3">
      <c r="A1494" s="6" t="s">
        <v>877</v>
      </c>
      <c r="B1494" s="7" t="s">
        <v>2384</v>
      </c>
      <c r="C1494" s="7" t="s">
        <v>4832</v>
      </c>
      <c r="D1494" s="6" t="s">
        <v>4831</v>
      </c>
    </row>
    <row r="1495" spans="1:5" ht="15.6" x14ac:dyDescent="0.3">
      <c r="A1495" s="6" t="s">
        <v>876</v>
      </c>
      <c r="B1495" s="7" t="s">
        <v>2381</v>
      </c>
      <c r="C1495" s="7" t="s">
        <v>4528</v>
      </c>
      <c r="D1495" s="6" t="s">
        <v>4833</v>
      </c>
    </row>
    <row r="1496" spans="1:5" ht="15.6" x14ac:dyDescent="0.3">
      <c r="A1496" s="6" t="s">
        <v>875</v>
      </c>
      <c r="B1496" s="7" t="s">
        <v>2384</v>
      </c>
      <c r="C1496" s="7" t="s">
        <v>4835</v>
      </c>
      <c r="D1496" s="6" t="s">
        <v>4834</v>
      </c>
    </row>
    <row r="1497" spans="1:5" ht="15.6" x14ac:dyDescent="0.3">
      <c r="A1497" s="6" t="s">
        <v>874</v>
      </c>
      <c r="B1497" s="7" t="s">
        <v>2384</v>
      </c>
      <c r="C1497" s="7" t="s">
        <v>4837</v>
      </c>
      <c r="D1497" s="6" t="s">
        <v>4836</v>
      </c>
    </row>
    <row r="1498" spans="1:5" ht="15.6" x14ac:dyDescent="0.3">
      <c r="A1498" s="6" t="s">
        <v>873</v>
      </c>
      <c r="B1498" s="7" t="s">
        <v>2384</v>
      </c>
      <c r="C1498" s="7" t="s">
        <v>4839</v>
      </c>
      <c r="D1498" s="6" t="s">
        <v>4838</v>
      </c>
    </row>
    <row r="1499" spans="1:5" ht="15.6" x14ac:dyDescent="0.3">
      <c r="A1499" s="6" t="s">
        <v>872</v>
      </c>
      <c r="B1499" s="7" t="s">
        <v>2384</v>
      </c>
      <c r="C1499" s="7" t="s">
        <v>2576</v>
      </c>
      <c r="D1499" s="6" t="s">
        <v>4840</v>
      </c>
    </row>
    <row r="1500" spans="1:5" ht="15.6" x14ac:dyDescent="0.3">
      <c r="A1500" s="6" t="s">
        <v>871</v>
      </c>
      <c r="B1500" s="7" t="s">
        <v>2381</v>
      </c>
      <c r="C1500" s="7" t="s">
        <v>4842</v>
      </c>
      <c r="D1500" s="6" t="s">
        <v>4841</v>
      </c>
    </row>
    <row r="1501" spans="1:5" ht="15.6" x14ac:dyDescent="0.3">
      <c r="A1501" s="6" t="s">
        <v>870</v>
      </c>
      <c r="B1501" s="7" t="s">
        <v>2381</v>
      </c>
      <c r="C1501" s="7" t="s">
        <v>3570</v>
      </c>
      <c r="D1501" s="6" t="s">
        <v>4843</v>
      </c>
    </row>
    <row r="1502" spans="1:5" ht="15.6" x14ac:dyDescent="0.3">
      <c r="A1502" s="6" t="s">
        <v>869</v>
      </c>
      <c r="B1502" s="7" t="s">
        <v>3259</v>
      </c>
      <c r="C1502" s="7" t="s">
        <v>4845</v>
      </c>
      <c r="D1502" s="6" t="s">
        <v>4844</v>
      </c>
    </row>
    <row r="1503" spans="1:5" ht="15.6" x14ac:dyDescent="0.3">
      <c r="A1503" s="6" t="s">
        <v>868</v>
      </c>
      <c r="B1503" s="7" t="s">
        <v>2381</v>
      </c>
      <c r="C1503" s="7" t="s">
        <v>3544</v>
      </c>
      <c r="D1503" s="6" t="s">
        <v>4846</v>
      </c>
    </row>
    <row r="1504" spans="1:5" ht="15.6" x14ac:dyDescent="0.3">
      <c r="A1504" s="6" t="s">
        <v>867</v>
      </c>
      <c r="B1504" s="7" t="s">
        <v>2381</v>
      </c>
      <c r="C1504" s="7" t="s">
        <v>4848</v>
      </c>
      <c r="D1504" s="6" t="s">
        <v>4847</v>
      </c>
    </row>
    <row r="1505" spans="1:4" ht="15.6" x14ac:dyDescent="0.3">
      <c r="A1505" s="6" t="s">
        <v>866</v>
      </c>
      <c r="B1505" s="7" t="s">
        <v>2384</v>
      </c>
      <c r="C1505" s="7" t="s">
        <v>4849</v>
      </c>
      <c r="D1505" s="6" t="s">
        <v>3939</v>
      </c>
    </row>
    <row r="1506" spans="1:4" ht="15.6" x14ac:dyDescent="0.3">
      <c r="A1506" s="6" t="s">
        <v>865</v>
      </c>
      <c r="B1506" s="7" t="s">
        <v>2384</v>
      </c>
      <c r="C1506" s="7" t="s">
        <v>4851</v>
      </c>
      <c r="D1506" s="6" t="s">
        <v>4850</v>
      </c>
    </row>
    <row r="1507" spans="1:4" ht="15.6" x14ac:dyDescent="0.3">
      <c r="A1507" s="6" t="s">
        <v>864</v>
      </c>
      <c r="B1507" s="7" t="s">
        <v>2381</v>
      </c>
      <c r="C1507" s="7" t="s">
        <v>4853</v>
      </c>
      <c r="D1507" s="6" t="s">
        <v>4852</v>
      </c>
    </row>
    <row r="1508" spans="1:4" ht="15.6" x14ac:dyDescent="0.3">
      <c r="A1508" s="6" t="s">
        <v>863</v>
      </c>
      <c r="B1508" s="7" t="s">
        <v>2384</v>
      </c>
      <c r="C1508" s="7" t="s">
        <v>4679</v>
      </c>
      <c r="D1508" s="6" t="s">
        <v>4854</v>
      </c>
    </row>
    <row r="1509" spans="1:4" ht="15.6" x14ac:dyDescent="0.3">
      <c r="A1509" s="6" t="s">
        <v>862</v>
      </c>
      <c r="B1509" s="7" t="s">
        <v>2384</v>
      </c>
      <c r="C1509" s="7" t="s">
        <v>4855</v>
      </c>
      <c r="D1509" s="6" t="s">
        <v>3808</v>
      </c>
    </row>
    <row r="1510" spans="1:4" ht="15.6" x14ac:dyDescent="0.3">
      <c r="A1510" s="6" t="s">
        <v>861</v>
      </c>
      <c r="B1510" s="7" t="s">
        <v>2384</v>
      </c>
      <c r="C1510" s="7" t="s">
        <v>2749</v>
      </c>
      <c r="D1510" s="6" t="s">
        <v>2702</v>
      </c>
    </row>
    <row r="1511" spans="1:4" ht="15.6" x14ac:dyDescent="0.3">
      <c r="A1511" s="6" t="s">
        <v>860</v>
      </c>
      <c r="B1511" s="7" t="s">
        <v>2381</v>
      </c>
      <c r="C1511" s="7" t="s">
        <v>4857</v>
      </c>
      <c r="D1511" s="6" t="s">
        <v>4856</v>
      </c>
    </row>
    <row r="1512" spans="1:4" ht="15.6" x14ac:dyDescent="0.3">
      <c r="A1512" s="6" t="s">
        <v>859</v>
      </c>
      <c r="B1512" s="7" t="s">
        <v>2384</v>
      </c>
      <c r="C1512" s="7" t="s">
        <v>2682</v>
      </c>
      <c r="D1512" s="6" t="s">
        <v>4858</v>
      </c>
    </row>
    <row r="1513" spans="1:4" ht="15.6" x14ac:dyDescent="0.3">
      <c r="A1513" s="6" t="s">
        <v>858</v>
      </c>
      <c r="B1513" s="7" t="s">
        <v>2384</v>
      </c>
      <c r="C1513" s="7" t="s">
        <v>4860</v>
      </c>
      <c r="D1513" s="6" t="s">
        <v>4859</v>
      </c>
    </row>
    <row r="1514" spans="1:4" ht="15.6" x14ac:dyDescent="0.3">
      <c r="A1514" s="6" t="s">
        <v>857</v>
      </c>
      <c r="B1514" s="7" t="s">
        <v>2381</v>
      </c>
      <c r="C1514" s="7" t="s">
        <v>4862</v>
      </c>
      <c r="D1514" s="6" t="s">
        <v>4861</v>
      </c>
    </row>
    <row r="1515" spans="1:4" ht="15.6" x14ac:dyDescent="0.3">
      <c r="A1515" s="6" t="s">
        <v>856</v>
      </c>
      <c r="B1515" s="7" t="s">
        <v>2384</v>
      </c>
      <c r="C1515" s="7" t="s">
        <v>4864</v>
      </c>
      <c r="D1515" s="6" t="s">
        <v>4863</v>
      </c>
    </row>
    <row r="1516" spans="1:4" ht="15.6" x14ac:dyDescent="0.3">
      <c r="A1516" s="6" t="s">
        <v>855</v>
      </c>
      <c r="B1516" s="7" t="s">
        <v>2384</v>
      </c>
      <c r="C1516" s="7" t="s">
        <v>2682</v>
      </c>
      <c r="D1516" s="6" t="s">
        <v>4865</v>
      </c>
    </row>
    <row r="1517" spans="1:4" ht="15.6" x14ac:dyDescent="0.3">
      <c r="A1517" s="6" t="s">
        <v>854</v>
      </c>
      <c r="B1517" s="7" t="s">
        <v>2384</v>
      </c>
      <c r="C1517" s="7" t="s">
        <v>4377</v>
      </c>
      <c r="D1517" s="6" t="s">
        <v>4866</v>
      </c>
    </row>
    <row r="1518" spans="1:4" ht="15.6" x14ac:dyDescent="0.3">
      <c r="A1518" s="6" t="s">
        <v>853</v>
      </c>
      <c r="B1518" s="7" t="s">
        <v>2381</v>
      </c>
      <c r="C1518" s="7" t="s">
        <v>4868</v>
      </c>
      <c r="D1518" s="6" t="s">
        <v>4867</v>
      </c>
    </row>
    <row r="1519" spans="1:4" ht="15.6" x14ac:dyDescent="0.3">
      <c r="A1519" s="6" t="s">
        <v>852</v>
      </c>
      <c r="B1519" s="7" t="s">
        <v>2381</v>
      </c>
      <c r="C1519" s="7" t="s">
        <v>3203</v>
      </c>
      <c r="D1519" s="6" t="s">
        <v>4869</v>
      </c>
    </row>
    <row r="1520" spans="1:4" ht="15.6" x14ac:dyDescent="0.3">
      <c r="A1520" s="6" t="s">
        <v>851</v>
      </c>
      <c r="B1520" s="7" t="s">
        <v>2381</v>
      </c>
      <c r="C1520" s="7" t="s">
        <v>4871</v>
      </c>
      <c r="D1520" s="6" t="s">
        <v>4870</v>
      </c>
    </row>
    <row r="1521" spans="1:4" ht="15.6" x14ac:dyDescent="0.3">
      <c r="A1521" s="6" t="s">
        <v>850</v>
      </c>
      <c r="B1521" s="7" t="s">
        <v>2381</v>
      </c>
      <c r="C1521" s="7" t="s">
        <v>4873</v>
      </c>
      <c r="D1521" s="6" t="s">
        <v>4872</v>
      </c>
    </row>
    <row r="1522" spans="1:4" ht="15.6" x14ac:dyDescent="0.3">
      <c r="A1522" s="6" t="s">
        <v>849</v>
      </c>
      <c r="B1522" s="7" t="s">
        <v>2384</v>
      </c>
      <c r="C1522" s="7" t="s">
        <v>4875</v>
      </c>
      <c r="D1522" s="6" t="s">
        <v>4874</v>
      </c>
    </row>
    <row r="1523" spans="1:4" ht="15.6" x14ac:dyDescent="0.3">
      <c r="A1523" s="6" t="s">
        <v>848</v>
      </c>
      <c r="B1523" s="7" t="s">
        <v>2381</v>
      </c>
      <c r="C1523" s="7" t="s">
        <v>3529</v>
      </c>
      <c r="D1523" s="6" t="s">
        <v>4876</v>
      </c>
    </row>
    <row r="1524" spans="1:4" ht="15.6" x14ac:dyDescent="0.3">
      <c r="A1524" s="6" t="s">
        <v>847</v>
      </c>
      <c r="B1524" s="7" t="s">
        <v>2384</v>
      </c>
      <c r="C1524" s="7" t="s">
        <v>4878</v>
      </c>
      <c r="D1524" s="6" t="s">
        <v>4877</v>
      </c>
    </row>
    <row r="1525" spans="1:4" ht="15.6" x14ac:dyDescent="0.3">
      <c r="A1525" s="6" t="s">
        <v>846</v>
      </c>
      <c r="B1525" s="7" t="s">
        <v>2384</v>
      </c>
      <c r="C1525" s="7" t="s">
        <v>2819</v>
      </c>
      <c r="D1525" s="6" t="s">
        <v>4879</v>
      </c>
    </row>
    <row r="1526" spans="1:4" ht="15.6" x14ac:dyDescent="0.3">
      <c r="A1526" s="6" t="s">
        <v>845</v>
      </c>
      <c r="B1526" s="7" t="s">
        <v>2384</v>
      </c>
      <c r="C1526" s="7" t="s">
        <v>3025</v>
      </c>
      <c r="D1526" s="6" t="s">
        <v>3894</v>
      </c>
    </row>
    <row r="1527" spans="1:4" ht="15.6" x14ac:dyDescent="0.3">
      <c r="A1527" s="6" t="s">
        <v>844</v>
      </c>
      <c r="B1527" s="7" t="s">
        <v>2381</v>
      </c>
      <c r="C1527" s="7" t="s">
        <v>4881</v>
      </c>
      <c r="D1527" s="6" t="s">
        <v>4880</v>
      </c>
    </row>
    <row r="1528" spans="1:4" ht="15.6" x14ac:dyDescent="0.3">
      <c r="A1528" s="6" t="s">
        <v>843</v>
      </c>
      <c r="B1528" s="7" t="s">
        <v>2381</v>
      </c>
      <c r="C1528" s="7" t="s">
        <v>4883</v>
      </c>
      <c r="D1528" s="6" t="s">
        <v>4882</v>
      </c>
    </row>
    <row r="1529" spans="1:4" ht="15.6" x14ac:dyDescent="0.3">
      <c r="A1529" s="6" t="s">
        <v>842</v>
      </c>
      <c r="B1529" s="7" t="s">
        <v>2384</v>
      </c>
      <c r="C1529" s="7" t="s">
        <v>4885</v>
      </c>
      <c r="D1529" s="6" t="s">
        <v>4884</v>
      </c>
    </row>
    <row r="1530" spans="1:4" ht="15.6" x14ac:dyDescent="0.3">
      <c r="A1530" s="6" t="s">
        <v>841</v>
      </c>
      <c r="B1530" s="7" t="s">
        <v>2381</v>
      </c>
      <c r="C1530" s="7" t="s">
        <v>4887</v>
      </c>
      <c r="D1530" s="6" t="s">
        <v>4886</v>
      </c>
    </row>
    <row r="1531" spans="1:4" ht="15.6" x14ac:dyDescent="0.3">
      <c r="A1531" s="6" t="s">
        <v>840</v>
      </c>
      <c r="B1531" s="7" t="s">
        <v>2381</v>
      </c>
      <c r="C1531" s="7" t="s">
        <v>2543</v>
      </c>
      <c r="D1531" s="6" t="s">
        <v>2932</v>
      </c>
    </row>
    <row r="1532" spans="1:4" ht="15.6" x14ac:dyDescent="0.3">
      <c r="A1532" s="6" t="s">
        <v>839</v>
      </c>
      <c r="B1532" s="7" t="s">
        <v>2381</v>
      </c>
      <c r="C1532" s="7" t="s">
        <v>4889</v>
      </c>
      <c r="D1532" s="6" t="s">
        <v>4888</v>
      </c>
    </row>
    <row r="1533" spans="1:4" ht="15.6" x14ac:dyDescent="0.3">
      <c r="A1533" s="6" t="s">
        <v>838</v>
      </c>
      <c r="B1533" s="7" t="s">
        <v>2384</v>
      </c>
      <c r="C1533" s="7" t="s">
        <v>4891</v>
      </c>
      <c r="D1533" s="6" t="s">
        <v>4890</v>
      </c>
    </row>
    <row r="1534" spans="1:4" ht="15.6" x14ac:dyDescent="0.3">
      <c r="A1534" s="6" t="s">
        <v>837</v>
      </c>
      <c r="B1534" s="7" t="s">
        <v>2384</v>
      </c>
      <c r="C1534" s="7" t="s">
        <v>3116</v>
      </c>
      <c r="D1534" s="6" t="s">
        <v>4892</v>
      </c>
    </row>
    <row r="1535" spans="1:4" ht="15.6" x14ac:dyDescent="0.3">
      <c r="A1535" s="6" t="s">
        <v>836</v>
      </c>
      <c r="B1535" s="7" t="s">
        <v>2381</v>
      </c>
      <c r="C1535" s="7" t="s">
        <v>2553</v>
      </c>
      <c r="D1535" s="6" t="s">
        <v>4893</v>
      </c>
    </row>
    <row r="1536" spans="1:4" ht="15.6" x14ac:dyDescent="0.3">
      <c r="A1536" s="6" t="s">
        <v>835</v>
      </c>
      <c r="B1536" s="7" t="s">
        <v>2384</v>
      </c>
      <c r="C1536" s="7" t="s">
        <v>2433</v>
      </c>
      <c r="D1536" s="6" t="s">
        <v>4894</v>
      </c>
    </row>
    <row r="1537" spans="1:5" ht="15.6" x14ac:dyDescent="0.3">
      <c r="A1537" s="6" t="s">
        <v>834</v>
      </c>
      <c r="B1537" s="7" t="s">
        <v>2384</v>
      </c>
      <c r="C1537" s="7" t="s">
        <v>2478</v>
      </c>
      <c r="D1537" s="6" t="s">
        <v>4895</v>
      </c>
    </row>
    <row r="1538" spans="1:5" ht="15.6" x14ac:dyDescent="0.3">
      <c r="A1538" s="6" t="s">
        <v>833</v>
      </c>
      <c r="B1538" s="7" t="s">
        <v>2381</v>
      </c>
      <c r="C1538" s="7" t="s">
        <v>4897</v>
      </c>
      <c r="D1538" s="6" t="s">
        <v>4896</v>
      </c>
    </row>
    <row r="1539" spans="1:5" ht="15.6" x14ac:dyDescent="0.3">
      <c r="A1539" s="6" t="s">
        <v>832</v>
      </c>
      <c r="B1539" s="7" t="s">
        <v>2384</v>
      </c>
      <c r="C1539" s="7" t="s">
        <v>2809</v>
      </c>
      <c r="D1539" s="6" t="s">
        <v>4898</v>
      </c>
    </row>
    <row r="1540" spans="1:5" ht="15.6" x14ac:dyDescent="0.3">
      <c r="A1540" s="6" t="s">
        <v>831</v>
      </c>
      <c r="B1540" s="7" t="s">
        <v>2384</v>
      </c>
      <c r="C1540" s="7" t="s">
        <v>4900</v>
      </c>
      <c r="D1540" s="6" t="s">
        <v>4899</v>
      </c>
    </row>
    <row r="1541" spans="1:5" ht="15.6" x14ac:dyDescent="0.3">
      <c r="A1541" s="6" t="s">
        <v>830</v>
      </c>
      <c r="B1541" s="7" t="s">
        <v>2381</v>
      </c>
      <c r="C1541" s="7" t="s">
        <v>4902</v>
      </c>
      <c r="D1541" s="6" t="s">
        <v>4901</v>
      </c>
    </row>
    <row r="1542" spans="1:5" ht="15.6" x14ac:dyDescent="0.3">
      <c r="A1542" s="6" t="s">
        <v>829</v>
      </c>
      <c r="B1542" s="7" t="s">
        <v>2381</v>
      </c>
      <c r="C1542" s="7" t="s">
        <v>4904</v>
      </c>
      <c r="D1542" s="6" t="s">
        <v>4903</v>
      </c>
    </row>
    <row r="1543" spans="1:5" ht="15.6" x14ac:dyDescent="0.3">
      <c r="A1543" s="6" t="s">
        <v>828</v>
      </c>
      <c r="B1543" s="7" t="s">
        <v>2384</v>
      </c>
      <c r="C1543" s="7" t="s">
        <v>4906</v>
      </c>
      <c r="D1543" s="6" t="s">
        <v>4905</v>
      </c>
    </row>
    <row r="1544" spans="1:5" ht="15.6" x14ac:dyDescent="0.3">
      <c r="A1544" s="6" t="s">
        <v>827</v>
      </c>
      <c r="B1544" s="7" t="s">
        <v>2384</v>
      </c>
      <c r="C1544" s="7" t="s">
        <v>2478</v>
      </c>
      <c r="D1544" s="6" t="s">
        <v>4907</v>
      </c>
    </row>
    <row r="1545" spans="1:5" ht="15.6" x14ac:dyDescent="0.3">
      <c r="A1545" s="6" t="s">
        <v>826</v>
      </c>
      <c r="B1545" s="7" t="s">
        <v>2384</v>
      </c>
      <c r="C1545" s="7" t="s">
        <v>4909</v>
      </c>
      <c r="D1545" s="6" t="s">
        <v>4908</v>
      </c>
    </row>
    <row r="1546" spans="1:5" ht="15.6" x14ac:dyDescent="0.3">
      <c r="A1546" s="6" t="s">
        <v>825</v>
      </c>
      <c r="B1546" s="7" t="s">
        <v>2384</v>
      </c>
      <c r="C1546" s="7" t="s">
        <v>4911</v>
      </c>
      <c r="D1546" s="6" t="s">
        <v>4910</v>
      </c>
    </row>
    <row r="1547" spans="1:5" ht="15.6" x14ac:dyDescent="0.3">
      <c r="A1547" s="6" t="s">
        <v>824</v>
      </c>
      <c r="B1547" s="7" t="s">
        <v>2381</v>
      </c>
      <c r="C1547" s="7" t="s">
        <v>3118</v>
      </c>
      <c r="D1547" s="6" t="s">
        <v>4912</v>
      </c>
    </row>
    <row r="1548" spans="1:5" ht="15.6" x14ac:dyDescent="0.3">
      <c r="A1548" s="6" t="s">
        <v>823</v>
      </c>
      <c r="B1548" s="7" t="s">
        <v>2381</v>
      </c>
      <c r="C1548" s="7" t="s">
        <v>4914</v>
      </c>
      <c r="D1548" s="6" t="s">
        <v>4913</v>
      </c>
    </row>
    <row r="1549" spans="1:5" ht="15.6" x14ac:dyDescent="0.3">
      <c r="A1549" s="6" t="s">
        <v>822</v>
      </c>
      <c r="B1549" s="7" t="s">
        <v>2381</v>
      </c>
      <c r="C1549" s="7" t="s">
        <v>4916</v>
      </c>
      <c r="D1549" s="6" t="s">
        <v>4915</v>
      </c>
    </row>
    <row r="1550" spans="1:5" ht="15.6" x14ac:dyDescent="0.3">
      <c r="A1550" s="6" t="s">
        <v>821</v>
      </c>
      <c r="B1550" s="7" t="s">
        <v>2384</v>
      </c>
      <c r="C1550" s="7" t="s">
        <v>4918</v>
      </c>
      <c r="D1550" s="6" t="s">
        <v>4917</v>
      </c>
      <c r="E1550" t="s">
        <v>3659</v>
      </c>
    </row>
    <row r="1551" spans="1:5" ht="15.6" x14ac:dyDescent="0.3">
      <c r="A1551" s="6" t="s">
        <v>820</v>
      </c>
      <c r="B1551" s="7" t="s">
        <v>2381</v>
      </c>
      <c r="C1551" s="7" t="s">
        <v>2437</v>
      </c>
      <c r="D1551" s="6" t="s">
        <v>4919</v>
      </c>
    </row>
    <row r="1552" spans="1:5" ht="15.6" x14ac:dyDescent="0.3">
      <c r="A1552" s="6" t="s">
        <v>819</v>
      </c>
      <c r="B1552" s="7" t="s">
        <v>2384</v>
      </c>
      <c r="C1552" s="7" t="s">
        <v>4921</v>
      </c>
      <c r="D1552" s="6" t="s">
        <v>4920</v>
      </c>
    </row>
    <row r="1553" spans="1:5" ht="15.6" x14ac:dyDescent="0.3">
      <c r="A1553" s="6" t="s">
        <v>818</v>
      </c>
      <c r="B1553" s="7" t="s">
        <v>2384</v>
      </c>
      <c r="C1553" s="7" t="s">
        <v>3225</v>
      </c>
      <c r="D1553" s="6" t="s">
        <v>4481</v>
      </c>
    </row>
    <row r="1554" spans="1:5" ht="15.6" x14ac:dyDescent="0.3">
      <c r="A1554" s="6" t="s">
        <v>817</v>
      </c>
      <c r="B1554" s="7" t="s">
        <v>2384</v>
      </c>
      <c r="C1554" s="7" t="s">
        <v>4923</v>
      </c>
      <c r="D1554" s="6" t="s">
        <v>4922</v>
      </c>
    </row>
    <row r="1555" spans="1:5" ht="15.6" x14ac:dyDescent="0.3">
      <c r="A1555" s="6" t="s">
        <v>816</v>
      </c>
      <c r="B1555" s="7" t="s">
        <v>2381</v>
      </c>
      <c r="C1555" s="7" t="s">
        <v>4925</v>
      </c>
      <c r="D1555" s="6" t="s">
        <v>4924</v>
      </c>
    </row>
    <row r="1556" spans="1:5" ht="15.6" x14ac:dyDescent="0.3">
      <c r="A1556" s="6" t="s">
        <v>815</v>
      </c>
      <c r="B1556" s="7" t="s">
        <v>2381</v>
      </c>
      <c r="C1556" s="7" t="s">
        <v>2753</v>
      </c>
      <c r="D1556" s="6" t="s">
        <v>4926</v>
      </c>
    </row>
    <row r="1557" spans="1:5" ht="15.6" x14ac:dyDescent="0.3">
      <c r="A1557" s="6" t="s">
        <v>814</v>
      </c>
      <c r="B1557" s="7" t="s">
        <v>2384</v>
      </c>
      <c r="C1557" s="7" t="s">
        <v>2837</v>
      </c>
      <c r="D1557" s="6" t="s">
        <v>4219</v>
      </c>
      <c r="E1557" t="s">
        <v>2521</v>
      </c>
    </row>
    <row r="1558" spans="1:5" ht="15.6" x14ac:dyDescent="0.3">
      <c r="A1558" s="6" t="s">
        <v>813</v>
      </c>
      <c r="B1558" s="7" t="s">
        <v>2381</v>
      </c>
      <c r="C1558" s="7" t="s">
        <v>4928</v>
      </c>
      <c r="D1558" s="6" t="s">
        <v>4927</v>
      </c>
    </row>
    <row r="1559" spans="1:5" ht="15.6" x14ac:dyDescent="0.3">
      <c r="A1559" s="6" t="s">
        <v>812</v>
      </c>
      <c r="B1559" s="7" t="s">
        <v>2381</v>
      </c>
      <c r="C1559" s="7" t="s">
        <v>3513</v>
      </c>
      <c r="D1559" s="6" t="s">
        <v>4929</v>
      </c>
    </row>
    <row r="1560" spans="1:5" ht="15.6" x14ac:dyDescent="0.3">
      <c r="A1560" s="6" t="s">
        <v>811</v>
      </c>
      <c r="B1560" s="7" t="s">
        <v>2381</v>
      </c>
      <c r="C1560" s="7" t="s">
        <v>4931</v>
      </c>
      <c r="D1560" s="6" t="s">
        <v>4930</v>
      </c>
    </row>
    <row r="1561" spans="1:5" ht="15.6" x14ac:dyDescent="0.3">
      <c r="A1561" s="6" t="s">
        <v>810</v>
      </c>
      <c r="B1561" s="7" t="s">
        <v>2381</v>
      </c>
      <c r="C1561" s="7" t="s">
        <v>4933</v>
      </c>
      <c r="D1561" s="6" t="s">
        <v>4932</v>
      </c>
    </row>
    <row r="1562" spans="1:5" ht="15.6" x14ac:dyDescent="0.3">
      <c r="A1562" s="6" t="s">
        <v>809</v>
      </c>
      <c r="B1562" s="7" t="s">
        <v>2384</v>
      </c>
      <c r="C1562" s="7" t="s">
        <v>4935</v>
      </c>
      <c r="D1562" s="6" t="s">
        <v>4934</v>
      </c>
    </row>
    <row r="1563" spans="1:5" ht="15.6" x14ac:dyDescent="0.3">
      <c r="A1563" s="6" t="s">
        <v>808</v>
      </c>
      <c r="B1563" s="7" t="s">
        <v>2384</v>
      </c>
      <c r="C1563" s="7" t="s">
        <v>4937</v>
      </c>
      <c r="D1563" s="6" t="s">
        <v>4936</v>
      </c>
    </row>
    <row r="1564" spans="1:5" ht="15.6" x14ac:dyDescent="0.3">
      <c r="A1564" s="6" t="s">
        <v>807</v>
      </c>
      <c r="B1564" s="7" t="s">
        <v>2384</v>
      </c>
      <c r="C1564" s="7" t="s">
        <v>4939</v>
      </c>
      <c r="D1564" s="6" t="s">
        <v>4938</v>
      </c>
    </row>
    <row r="1565" spans="1:5" ht="15.6" x14ac:dyDescent="0.3">
      <c r="A1565" s="6" t="s">
        <v>806</v>
      </c>
      <c r="B1565" s="7" t="s">
        <v>2384</v>
      </c>
      <c r="C1565" s="7" t="s">
        <v>2676</v>
      </c>
      <c r="D1565" s="6" t="s">
        <v>3267</v>
      </c>
    </row>
    <row r="1566" spans="1:5" ht="15.6" x14ac:dyDescent="0.3">
      <c r="A1566" s="6" t="s">
        <v>805</v>
      </c>
      <c r="B1566" s="7" t="s">
        <v>2384</v>
      </c>
      <c r="C1566" s="7" t="s">
        <v>4940</v>
      </c>
      <c r="D1566" s="6" t="s">
        <v>3908</v>
      </c>
    </row>
    <row r="1567" spans="1:5" ht="15.6" x14ac:dyDescent="0.3">
      <c r="A1567" s="6" t="s">
        <v>804</v>
      </c>
      <c r="B1567" s="7" t="s">
        <v>2381</v>
      </c>
      <c r="C1567" s="7" t="s">
        <v>4942</v>
      </c>
      <c r="D1567" s="6" t="s">
        <v>4941</v>
      </c>
    </row>
    <row r="1568" spans="1:5" ht="15.6" x14ac:dyDescent="0.3">
      <c r="A1568" s="6" t="s">
        <v>803</v>
      </c>
      <c r="B1568" s="7" t="s">
        <v>2381</v>
      </c>
      <c r="C1568" s="7" t="s">
        <v>3054</v>
      </c>
      <c r="D1568" s="6" t="s">
        <v>4943</v>
      </c>
    </row>
    <row r="1569" spans="1:4" ht="15.6" x14ac:dyDescent="0.3">
      <c r="A1569" s="6" t="s">
        <v>802</v>
      </c>
      <c r="B1569" s="7" t="s">
        <v>2384</v>
      </c>
      <c r="C1569" s="7" t="s">
        <v>4944</v>
      </c>
      <c r="D1569" s="6" t="s">
        <v>3339</v>
      </c>
    </row>
    <row r="1570" spans="1:4" ht="15.6" x14ac:dyDescent="0.3">
      <c r="A1570" s="6" t="s">
        <v>801</v>
      </c>
      <c r="B1570" s="7" t="s">
        <v>2381</v>
      </c>
      <c r="C1570" s="7" t="s">
        <v>4946</v>
      </c>
      <c r="D1570" s="6" t="s">
        <v>4945</v>
      </c>
    </row>
    <row r="1571" spans="1:4" ht="15.6" x14ac:dyDescent="0.3">
      <c r="A1571" s="6" t="s">
        <v>800</v>
      </c>
      <c r="B1571" s="7" t="s">
        <v>2384</v>
      </c>
      <c r="C1571" s="7" t="s">
        <v>4154</v>
      </c>
      <c r="D1571" s="6" t="s">
        <v>4947</v>
      </c>
    </row>
    <row r="1572" spans="1:4" ht="15.6" x14ac:dyDescent="0.3">
      <c r="A1572" s="6" t="s">
        <v>799</v>
      </c>
      <c r="B1572" s="7" t="s">
        <v>2381</v>
      </c>
      <c r="C1572" s="7" t="s">
        <v>4162</v>
      </c>
      <c r="D1572" s="6" t="s">
        <v>4948</v>
      </c>
    </row>
    <row r="1573" spans="1:4" ht="15.6" x14ac:dyDescent="0.3">
      <c r="A1573" s="6" t="s">
        <v>798</v>
      </c>
      <c r="B1573" s="7" t="s">
        <v>2384</v>
      </c>
      <c r="C1573" s="7" t="s">
        <v>4949</v>
      </c>
      <c r="D1573" s="6" t="s">
        <v>3251</v>
      </c>
    </row>
    <row r="1574" spans="1:4" ht="15.6" x14ac:dyDescent="0.3">
      <c r="A1574" s="6" t="s">
        <v>797</v>
      </c>
      <c r="B1574" s="7" t="s">
        <v>2384</v>
      </c>
      <c r="C1574" s="7" t="s">
        <v>4951</v>
      </c>
      <c r="D1574" s="6" t="s">
        <v>4950</v>
      </c>
    </row>
    <row r="1575" spans="1:4" ht="15.6" x14ac:dyDescent="0.3">
      <c r="A1575" s="6" t="s">
        <v>796</v>
      </c>
      <c r="B1575" s="7" t="s">
        <v>2384</v>
      </c>
      <c r="C1575" s="7" t="s">
        <v>4953</v>
      </c>
      <c r="D1575" s="6" t="s">
        <v>4952</v>
      </c>
    </row>
    <row r="1576" spans="1:4" ht="15.6" x14ac:dyDescent="0.3">
      <c r="A1576" s="6" t="s">
        <v>795</v>
      </c>
      <c r="B1576" s="7" t="s">
        <v>2384</v>
      </c>
      <c r="C1576" s="7" t="s">
        <v>2429</v>
      </c>
      <c r="D1576" s="6" t="s">
        <v>4954</v>
      </c>
    </row>
    <row r="1577" spans="1:4" ht="15.6" x14ac:dyDescent="0.3">
      <c r="A1577" s="6" t="s">
        <v>794</v>
      </c>
      <c r="B1577" s="7" t="s">
        <v>2381</v>
      </c>
      <c r="C1577" s="7" t="s">
        <v>4955</v>
      </c>
      <c r="D1577" s="6" t="s">
        <v>3365</v>
      </c>
    </row>
    <row r="1578" spans="1:4" ht="15.6" x14ac:dyDescent="0.3">
      <c r="A1578" s="6" t="s">
        <v>793</v>
      </c>
      <c r="B1578" s="7" t="s">
        <v>2384</v>
      </c>
      <c r="C1578" s="7" t="s">
        <v>4957</v>
      </c>
      <c r="D1578" s="6" t="s">
        <v>4956</v>
      </c>
    </row>
    <row r="1579" spans="1:4" ht="15.6" x14ac:dyDescent="0.3">
      <c r="A1579" s="6" t="s">
        <v>792</v>
      </c>
      <c r="B1579" s="7" t="s">
        <v>2384</v>
      </c>
      <c r="C1579" s="7" t="s">
        <v>4959</v>
      </c>
      <c r="D1579" s="6" t="s">
        <v>4958</v>
      </c>
    </row>
    <row r="1580" spans="1:4" ht="15.6" x14ac:dyDescent="0.3">
      <c r="A1580" s="6" t="s">
        <v>791</v>
      </c>
      <c r="B1580" s="7" t="s">
        <v>2381</v>
      </c>
      <c r="C1580" s="7" t="s">
        <v>4960</v>
      </c>
      <c r="D1580" s="6" t="s">
        <v>3535</v>
      </c>
    </row>
    <row r="1581" spans="1:4" ht="15.6" x14ac:dyDescent="0.3">
      <c r="A1581" s="6" t="s">
        <v>790</v>
      </c>
      <c r="B1581" s="7" t="s">
        <v>2384</v>
      </c>
      <c r="C1581" s="7" t="s">
        <v>2678</v>
      </c>
      <c r="D1581" s="6" t="s">
        <v>4961</v>
      </c>
    </row>
    <row r="1582" spans="1:4" ht="15.6" x14ac:dyDescent="0.3">
      <c r="A1582" s="6" t="s">
        <v>789</v>
      </c>
      <c r="B1582" s="7" t="s">
        <v>2384</v>
      </c>
      <c r="C1582" s="7" t="s">
        <v>4963</v>
      </c>
      <c r="D1582" s="6" t="s">
        <v>4962</v>
      </c>
    </row>
    <row r="1583" spans="1:4" ht="15.6" x14ac:dyDescent="0.3">
      <c r="A1583" s="6" t="s">
        <v>788</v>
      </c>
      <c r="B1583" s="7" t="s">
        <v>2384</v>
      </c>
      <c r="C1583" s="7" t="s">
        <v>4964</v>
      </c>
      <c r="D1583" s="6" t="s">
        <v>3006</v>
      </c>
    </row>
    <row r="1584" spans="1:4" ht="15.6" x14ac:dyDescent="0.3">
      <c r="A1584" s="6" t="s">
        <v>787</v>
      </c>
      <c r="B1584" s="7" t="s">
        <v>3259</v>
      </c>
      <c r="C1584" s="7" t="s">
        <v>4966</v>
      </c>
      <c r="D1584" s="6" t="s">
        <v>4965</v>
      </c>
    </row>
    <row r="1585" spans="1:4" ht="15.6" x14ac:dyDescent="0.3">
      <c r="A1585" s="6" t="s">
        <v>786</v>
      </c>
      <c r="B1585" s="7" t="s">
        <v>2381</v>
      </c>
      <c r="C1585" s="7" t="s">
        <v>4968</v>
      </c>
      <c r="D1585" s="6" t="s">
        <v>4967</v>
      </c>
    </row>
    <row r="1586" spans="1:4" ht="15.6" x14ac:dyDescent="0.3">
      <c r="A1586" s="6" t="s">
        <v>785</v>
      </c>
      <c r="B1586" s="7" t="s">
        <v>3259</v>
      </c>
      <c r="C1586" s="7" t="s">
        <v>4970</v>
      </c>
      <c r="D1586" s="6" t="s">
        <v>4969</v>
      </c>
    </row>
    <row r="1587" spans="1:4" ht="15.6" x14ac:dyDescent="0.3">
      <c r="A1587" s="6" t="s">
        <v>784</v>
      </c>
      <c r="B1587" s="7" t="s">
        <v>2381</v>
      </c>
      <c r="C1587" s="7" t="s">
        <v>4972</v>
      </c>
      <c r="D1587" s="6" t="s">
        <v>4971</v>
      </c>
    </row>
    <row r="1588" spans="1:4" ht="15.6" x14ac:dyDescent="0.3">
      <c r="A1588" s="6" t="s">
        <v>783</v>
      </c>
      <c r="B1588" s="7" t="s">
        <v>2384</v>
      </c>
      <c r="C1588" s="7" t="s">
        <v>4974</v>
      </c>
      <c r="D1588" s="6" t="s">
        <v>4973</v>
      </c>
    </row>
    <row r="1589" spans="1:4" ht="15.6" x14ac:dyDescent="0.3">
      <c r="A1589" s="6" t="s">
        <v>782</v>
      </c>
      <c r="B1589" s="7" t="s">
        <v>2384</v>
      </c>
      <c r="C1589" s="7" t="s">
        <v>4976</v>
      </c>
      <c r="D1589" s="6" t="s">
        <v>4975</v>
      </c>
    </row>
    <row r="1590" spans="1:4" ht="15.6" x14ac:dyDescent="0.3">
      <c r="A1590" s="6" t="s">
        <v>781</v>
      </c>
      <c r="B1590" s="7" t="s">
        <v>2381</v>
      </c>
      <c r="C1590" s="7" t="s">
        <v>4978</v>
      </c>
      <c r="D1590" s="6" t="s">
        <v>4977</v>
      </c>
    </row>
    <row r="1591" spans="1:4" ht="15.6" x14ac:dyDescent="0.3">
      <c r="A1591" s="6" t="s">
        <v>780</v>
      </c>
      <c r="B1591" s="7" t="s">
        <v>2384</v>
      </c>
      <c r="C1591" s="7" t="s">
        <v>3138</v>
      </c>
      <c r="D1591" s="6" t="s">
        <v>2940</v>
      </c>
    </row>
    <row r="1592" spans="1:4" ht="15.6" x14ac:dyDescent="0.3">
      <c r="A1592" s="6" t="s">
        <v>779</v>
      </c>
      <c r="B1592" s="7" t="s">
        <v>2384</v>
      </c>
      <c r="C1592" s="7" t="s">
        <v>3313</v>
      </c>
      <c r="D1592" s="6" t="s">
        <v>4979</v>
      </c>
    </row>
    <row r="1593" spans="1:4" ht="15.6" x14ac:dyDescent="0.3">
      <c r="A1593" s="6" t="s">
        <v>778</v>
      </c>
      <c r="B1593" s="7" t="s">
        <v>2384</v>
      </c>
      <c r="C1593" s="7" t="s">
        <v>2794</v>
      </c>
      <c r="D1593" s="6" t="s">
        <v>4980</v>
      </c>
    </row>
    <row r="1594" spans="1:4" ht="15.6" x14ac:dyDescent="0.3">
      <c r="A1594" s="6" t="s">
        <v>777</v>
      </c>
      <c r="B1594" s="7" t="s">
        <v>3259</v>
      </c>
      <c r="C1594" s="7" t="s">
        <v>3329</v>
      </c>
      <c r="D1594" s="6" t="s">
        <v>4981</v>
      </c>
    </row>
    <row r="1595" spans="1:4" ht="15.6" x14ac:dyDescent="0.3">
      <c r="A1595" s="6" t="s">
        <v>776</v>
      </c>
      <c r="B1595" s="7" t="s">
        <v>2384</v>
      </c>
      <c r="C1595" s="7" t="s">
        <v>4983</v>
      </c>
      <c r="D1595" s="6" t="s">
        <v>4982</v>
      </c>
    </row>
    <row r="1596" spans="1:4" ht="15.6" x14ac:dyDescent="0.3">
      <c r="A1596" s="6" t="s">
        <v>775</v>
      </c>
      <c r="B1596" s="7" t="s">
        <v>2381</v>
      </c>
      <c r="C1596" s="7" t="s">
        <v>2745</v>
      </c>
      <c r="D1596" s="6" t="s">
        <v>4984</v>
      </c>
    </row>
    <row r="1597" spans="1:4" ht="15.6" x14ac:dyDescent="0.3">
      <c r="A1597" s="6" t="s">
        <v>774</v>
      </c>
      <c r="B1597" s="7" t="s">
        <v>3259</v>
      </c>
      <c r="C1597" s="7" t="s">
        <v>2997</v>
      </c>
      <c r="D1597" s="6" t="s">
        <v>4985</v>
      </c>
    </row>
    <row r="1598" spans="1:4" ht="15.6" x14ac:dyDescent="0.3">
      <c r="A1598" s="6" t="s">
        <v>773</v>
      </c>
      <c r="B1598" s="7" t="s">
        <v>2384</v>
      </c>
      <c r="C1598" s="7" t="s">
        <v>4987</v>
      </c>
      <c r="D1598" s="6" t="s">
        <v>4986</v>
      </c>
    </row>
    <row r="1599" spans="1:4" ht="15.6" x14ac:dyDescent="0.3">
      <c r="A1599" s="6" t="s">
        <v>772</v>
      </c>
      <c r="B1599" s="7" t="s">
        <v>2384</v>
      </c>
      <c r="C1599" s="7" t="s">
        <v>4989</v>
      </c>
      <c r="D1599" s="6" t="s">
        <v>4988</v>
      </c>
    </row>
    <row r="1600" spans="1:4" ht="15.6" x14ac:dyDescent="0.3">
      <c r="A1600" s="6" t="s">
        <v>771</v>
      </c>
      <c r="B1600" s="7" t="s">
        <v>2384</v>
      </c>
      <c r="C1600" s="7" t="s">
        <v>4990</v>
      </c>
      <c r="D1600" s="6" t="s">
        <v>3977</v>
      </c>
    </row>
    <row r="1601" spans="1:4" ht="15.6" x14ac:dyDescent="0.3">
      <c r="A1601" s="6" t="s">
        <v>770</v>
      </c>
      <c r="B1601" s="7" t="s">
        <v>2384</v>
      </c>
      <c r="C1601" s="7" t="s">
        <v>3103</v>
      </c>
      <c r="D1601" s="6" t="s">
        <v>4991</v>
      </c>
    </row>
    <row r="1602" spans="1:4" ht="15.6" x14ac:dyDescent="0.3">
      <c r="A1602" s="6" t="s">
        <v>769</v>
      </c>
      <c r="B1602" s="7" t="s">
        <v>2381</v>
      </c>
      <c r="C1602" s="7" t="s">
        <v>4993</v>
      </c>
      <c r="D1602" s="6" t="s">
        <v>4992</v>
      </c>
    </row>
    <row r="1603" spans="1:4" ht="15.6" x14ac:dyDescent="0.3">
      <c r="A1603" s="6" t="s">
        <v>768</v>
      </c>
      <c r="B1603" s="7" t="s">
        <v>2384</v>
      </c>
      <c r="C1603" s="7" t="s">
        <v>3893</v>
      </c>
      <c r="D1603" s="6" t="s">
        <v>4994</v>
      </c>
    </row>
    <row r="1604" spans="1:4" ht="15.6" x14ac:dyDescent="0.3">
      <c r="A1604" s="6" t="s">
        <v>767</v>
      </c>
      <c r="B1604" s="7" t="s">
        <v>2384</v>
      </c>
      <c r="C1604" s="7" t="s">
        <v>2638</v>
      </c>
      <c r="D1604" s="6" t="s">
        <v>4995</v>
      </c>
    </row>
    <row r="1605" spans="1:4" ht="15.6" x14ac:dyDescent="0.3">
      <c r="A1605" s="6" t="s">
        <v>766</v>
      </c>
      <c r="B1605" s="7" t="s">
        <v>2384</v>
      </c>
      <c r="C1605" s="7" t="s">
        <v>4996</v>
      </c>
      <c r="D1605" s="6" t="s">
        <v>3774</v>
      </c>
    </row>
    <row r="1606" spans="1:4" ht="15.6" x14ac:dyDescent="0.3">
      <c r="A1606" s="6" t="s">
        <v>765</v>
      </c>
      <c r="B1606" s="7" t="s">
        <v>3259</v>
      </c>
      <c r="C1606" s="7" t="s">
        <v>4457</v>
      </c>
      <c r="D1606" s="6" t="s">
        <v>4997</v>
      </c>
    </row>
    <row r="1607" spans="1:4" ht="15.6" x14ac:dyDescent="0.3">
      <c r="A1607" s="6" t="s">
        <v>764</v>
      </c>
      <c r="B1607" s="7" t="s">
        <v>2384</v>
      </c>
      <c r="C1607" s="7" t="s">
        <v>2563</v>
      </c>
      <c r="D1607" s="6" t="s">
        <v>4998</v>
      </c>
    </row>
    <row r="1608" spans="1:4" ht="15.6" x14ac:dyDescent="0.3">
      <c r="A1608" s="6" t="s">
        <v>763</v>
      </c>
      <c r="B1608" s="7" t="s">
        <v>2384</v>
      </c>
      <c r="C1608" s="7" t="s">
        <v>3495</v>
      </c>
      <c r="D1608" s="6" t="s">
        <v>3267</v>
      </c>
    </row>
    <row r="1609" spans="1:4" ht="15.6" x14ac:dyDescent="0.3">
      <c r="A1609" s="6" t="s">
        <v>762</v>
      </c>
      <c r="B1609" s="7" t="s">
        <v>2381</v>
      </c>
      <c r="C1609" s="7" t="s">
        <v>5000</v>
      </c>
      <c r="D1609" s="6" t="s">
        <v>4999</v>
      </c>
    </row>
    <row r="1610" spans="1:4" ht="15.6" x14ac:dyDescent="0.3">
      <c r="A1610" s="6" t="s">
        <v>761</v>
      </c>
      <c r="B1610" s="7" t="s">
        <v>2381</v>
      </c>
      <c r="C1610" s="7" t="s">
        <v>3329</v>
      </c>
      <c r="D1610" s="6" t="s">
        <v>5001</v>
      </c>
    </row>
    <row r="1611" spans="1:4" ht="15.6" x14ac:dyDescent="0.3">
      <c r="A1611" s="6" t="s">
        <v>760</v>
      </c>
      <c r="B1611" s="7" t="s">
        <v>2381</v>
      </c>
      <c r="C1611" s="7" t="s">
        <v>3738</v>
      </c>
      <c r="D1611" s="6" t="s">
        <v>5002</v>
      </c>
    </row>
    <row r="1612" spans="1:4" ht="15.6" x14ac:dyDescent="0.3">
      <c r="A1612" s="6" t="s">
        <v>759</v>
      </c>
      <c r="B1612" s="7" t="s">
        <v>2381</v>
      </c>
      <c r="C1612" s="7" t="s">
        <v>5004</v>
      </c>
      <c r="D1612" s="6" t="s">
        <v>5003</v>
      </c>
    </row>
    <row r="1613" spans="1:4" ht="15.6" x14ac:dyDescent="0.3">
      <c r="A1613" s="6" t="s">
        <v>758</v>
      </c>
      <c r="B1613" s="7" t="s">
        <v>2381</v>
      </c>
      <c r="C1613" s="7" t="s">
        <v>3114</v>
      </c>
      <c r="D1613" s="6" t="s">
        <v>5005</v>
      </c>
    </row>
    <row r="1614" spans="1:4" ht="15.6" x14ac:dyDescent="0.3">
      <c r="A1614" s="6" t="s">
        <v>757</v>
      </c>
      <c r="B1614" s="7" t="s">
        <v>2384</v>
      </c>
      <c r="C1614" s="7" t="s">
        <v>5007</v>
      </c>
      <c r="D1614" s="6" t="s">
        <v>5006</v>
      </c>
    </row>
    <row r="1615" spans="1:4" ht="15.6" x14ac:dyDescent="0.3">
      <c r="A1615" s="6" t="s">
        <v>756</v>
      </c>
      <c r="B1615" s="7" t="s">
        <v>2381</v>
      </c>
      <c r="C1615" s="7" t="s">
        <v>5009</v>
      </c>
      <c r="D1615" s="6" t="s">
        <v>5008</v>
      </c>
    </row>
    <row r="1616" spans="1:4" ht="15.6" x14ac:dyDescent="0.3">
      <c r="A1616" s="6" t="s">
        <v>755</v>
      </c>
      <c r="B1616" s="7" t="s">
        <v>2384</v>
      </c>
      <c r="C1616" s="7" t="s">
        <v>2809</v>
      </c>
      <c r="D1616" s="6" t="s">
        <v>5010</v>
      </c>
    </row>
    <row r="1617" spans="1:4" ht="15.6" x14ac:dyDescent="0.3">
      <c r="A1617" s="6" t="s">
        <v>754</v>
      </c>
      <c r="B1617" s="7" t="s">
        <v>2381</v>
      </c>
      <c r="C1617" s="7" t="s">
        <v>2415</v>
      </c>
      <c r="D1617" s="6" t="s">
        <v>5011</v>
      </c>
    </row>
    <row r="1618" spans="1:4" ht="15.6" x14ac:dyDescent="0.3">
      <c r="A1618" s="6" t="s">
        <v>753</v>
      </c>
      <c r="B1618" s="7" t="s">
        <v>2384</v>
      </c>
      <c r="C1618" s="7" t="s">
        <v>5013</v>
      </c>
      <c r="D1618" s="6" t="s">
        <v>5012</v>
      </c>
    </row>
    <row r="1619" spans="1:4" ht="15.6" x14ac:dyDescent="0.3">
      <c r="A1619" s="6" t="s">
        <v>752</v>
      </c>
      <c r="B1619" s="7" t="s">
        <v>2381</v>
      </c>
      <c r="C1619" s="7" t="s">
        <v>4082</v>
      </c>
      <c r="D1619" s="6" t="s">
        <v>5014</v>
      </c>
    </row>
    <row r="1620" spans="1:4" ht="15.6" x14ac:dyDescent="0.3">
      <c r="A1620" s="6" t="s">
        <v>751</v>
      </c>
      <c r="B1620" s="7" t="s">
        <v>2384</v>
      </c>
      <c r="C1620" s="7" t="s">
        <v>5015</v>
      </c>
      <c r="D1620" s="6" t="s">
        <v>2481</v>
      </c>
    </row>
    <row r="1621" spans="1:4" ht="15.6" x14ac:dyDescent="0.3">
      <c r="A1621" s="6" t="s">
        <v>750</v>
      </c>
      <c r="B1621" s="7" t="s">
        <v>2381</v>
      </c>
      <c r="C1621" s="7" t="s">
        <v>5017</v>
      </c>
      <c r="D1621" s="6" t="s">
        <v>5016</v>
      </c>
    </row>
    <row r="1622" spans="1:4" ht="15.6" x14ac:dyDescent="0.3">
      <c r="A1622" s="6" t="s">
        <v>749</v>
      </c>
      <c r="B1622" s="7" t="s">
        <v>2381</v>
      </c>
      <c r="C1622" s="7" t="s">
        <v>5019</v>
      </c>
      <c r="D1622" s="6" t="s">
        <v>5018</v>
      </c>
    </row>
    <row r="1623" spans="1:4" ht="15.6" x14ac:dyDescent="0.3">
      <c r="A1623" s="6" t="s">
        <v>748</v>
      </c>
      <c r="B1623" s="7" t="s">
        <v>2384</v>
      </c>
      <c r="C1623" s="7" t="s">
        <v>2732</v>
      </c>
      <c r="D1623" s="6" t="s">
        <v>5020</v>
      </c>
    </row>
    <row r="1624" spans="1:4" ht="15.6" x14ac:dyDescent="0.3">
      <c r="A1624" s="6" t="s">
        <v>747</v>
      </c>
      <c r="B1624" s="7" t="s">
        <v>2384</v>
      </c>
      <c r="C1624" s="7" t="s">
        <v>3465</v>
      </c>
      <c r="D1624" s="6" t="s">
        <v>5021</v>
      </c>
    </row>
    <row r="1625" spans="1:4" ht="15.6" x14ac:dyDescent="0.3">
      <c r="A1625" s="6" t="s">
        <v>746</v>
      </c>
      <c r="B1625" s="7" t="s">
        <v>2381</v>
      </c>
      <c r="C1625" s="7" t="s">
        <v>3157</v>
      </c>
      <c r="D1625" s="6" t="s">
        <v>5022</v>
      </c>
    </row>
    <row r="1626" spans="1:4" ht="15.6" x14ac:dyDescent="0.3">
      <c r="A1626" s="6" t="s">
        <v>745</v>
      </c>
      <c r="B1626" s="7" t="s">
        <v>2381</v>
      </c>
      <c r="C1626" s="7" t="s">
        <v>2553</v>
      </c>
      <c r="D1626" s="6" t="s">
        <v>5023</v>
      </c>
    </row>
    <row r="1627" spans="1:4" ht="15.6" x14ac:dyDescent="0.3">
      <c r="A1627" s="6" t="s">
        <v>744</v>
      </c>
      <c r="B1627" s="7" t="s">
        <v>3259</v>
      </c>
      <c r="C1627" s="7" t="s">
        <v>5024</v>
      </c>
      <c r="D1627" s="6" t="s">
        <v>4138</v>
      </c>
    </row>
    <row r="1628" spans="1:4" ht="15.6" x14ac:dyDescent="0.3">
      <c r="A1628" s="6" t="s">
        <v>743</v>
      </c>
      <c r="B1628" s="7" t="s">
        <v>2381</v>
      </c>
      <c r="C1628" s="7" t="s">
        <v>5026</v>
      </c>
      <c r="D1628" s="6" t="s">
        <v>5025</v>
      </c>
    </row>
    <row r="1629" spans="1:4" ht="15.6" x14ac:dyDescent="0.3">
      <c r="A1629" s="6" t="s">
        <v>742</v>
      </c>
      <c r="B1629" s="7" t="s">
        <v>2384</v>
      </c>
      <c r="C1629" s="7" t="s">
        <v>2545</v>
      </c>
      <c r="D1629" s="6" t="s">
        <v>5027</v>
      </c>
    </row>
    <row r="1630" spans="1:4" ht="15.6" x14ac:dyDescent="0.3">
      <c r="A1630" s="6" t="s">
        <v>741</v>
      </c>
      <c r="B1630" s="7" t="s">
        <v>2384</v>
      </c>
      <c r="C1630" s="7" t="s">
        <v>5029</v>
      </c>
      <c r="D1630" s="6" t="s">
        <v>5028</v>
      </c>
    </row>
    <row r="1631" spans="1:4" ht="15.6" x14ac:dyDescent="0.3">
      <c r="A1631" s="6" t="s">
        <v>740</v>
      </c>
      <c r="B1631" s="7" t="s">
        <v>2381</v>
      </c>
      <c r="C1631" s="7" t="s">
        <v>5031</v>
      </c>
      <c r="D1631" s="6" t="s">
        <v>5030</v>
      </c>
    </row>
    <row r="1632" spans="1:4" ht="15.6" x14ac:dyDescent="0.3">
      <c r="A1632" s="6" t="s">
        <v>739</v>
      </c>
      <c r="B1632" s="7" t="s">
        <v>2384</v>
      </c>
      <c r="C1632" s="7" t="s">
        <v>2809</v>
      </c>
      <c r="D1632" s="6" t="s">
        <v>4128</v>
      </c>
    </row>
    <row r="1633" spans="1:4" ht="15.6" x14ac:dyDescent="0.3">
      <c r="A1633" s="6" t="s">
        <v>738</v>
      </c>
      <c r="B1633" s="7" t="s">
        <v>2384</v>
      </c>
      <c r="C1633" s="7" t="s">
        <v>5032</v>
      </c>
      <c r="D1633" s="6" t="s">
        <v>4896</v>
      </c>
    </row>
    <row r="1634" spans="1:4" ht="15.6" x14ac:dyDescent="0.3">
      <c r="A1634" s="6" t="s">
        <v>737</v>
      </c>
      <c r="B1634" s="7" t="s">
        <v>2381</v>
      </c>
      <c r="C1634" s="7" t="s">
        <v>4351</v>
      </c>
      <c r="D1634" s="6" t="s">
        <v>5033</v>
      </c>
    </row>
    <row r="1635" spans="1:4" ht="15.6" x14ac:dyDescent="0.3">
      <c r="A1635" s="6" t="s">
        <v>736</v>
      </c>
      <c r="B1635" s="7" t="s">
        <v>2384</v>
      </c>
      <c r="C1635" s="7" t="s">
        <v>5035</v>
      </c>
      <c r="D1635" s="6" t="s">
        <v>5034</v>
      </c>
    </row>
    <row r="1636" spans="1:4" ht="15.6" x14ac:dyDescent="0.3">
      <c r="A1636" s="6" t="s">
        <v>735</v>
      </c>
      <c r="B1636" s="7" t="s">
        <v>2381</v>
      </c>
      <c r="C1636" s="7" t="s">
        <v>5037</v>
      </c>
      <c r="D1636" s="6" t="s">
        <v>5036</v>
      </c>
    </row>
    <row r="1637" spans="1:4" ht="15.6" x14ac:dyDescent="0.3">
      <c r="A1637" s="6" t="s">
        <v>734</v>
      </c>
      <c r="B1637" s="7" t="s">
        <v>2381</v>
      </c>
      <c r="C1637" s="7" t="s">
        <v>3262</v>
      </c>
      <c r="D1637" s="6" t="s">
        <v>5038</v>
      </c>
    </row>
    <row r="1638" spans="1:4" ht="15.6" x14ac:dyDescent="0.3">
      <c r="A1638" s="6" t="s">
        <v>733</v>
      </c>
      <c r="B1638" s="7" t="s">
        <v>2381</v>
      </c>
      <c r="C1638" s="7" t="s">
        <v>5040</v>
      </c>
      <c r="D1638" s="6" t="s">
        <v>5039</v>
      </c>
    </row>
    <row r="1639" spans="1:4" ht="15.6" x14ac:dyDescent="0.3">
      <c r="A1639" s="6" t="s">
        <v>732</v>
      </c>
      <c r="B1639" s="7" t="s">
        <v>2381</v>
      </c>
      <c r="C1639" s="7" t="s">
        <v>5041</v>
      </c>
      <c r="D1639" s="6" t="s">
        <v>4618</v>
      </c>
    </row>
    <row r="1640" spans="1:4" ht="15.6" x14ac:dyDescent="0.3">
      <c r="A1640" s="6" t="s">
        <v>731</v>
      </c>
      <c r="B1640" s="7" t="s">
        <v>2384</v>
      </c>
      <c r="C1640" s="7" t="s">
        <v>5042</v>
      </c>
      <c r="D1640" s="6" t="s">
        <v>2840</v>
      </c>
    </row>
    <row r="1641" spans="1:4" ht="15.6" x14ac:dyDescent="0.3">
      <c r="A1641" s="6" t="s">
        <v>730</v>
      </c>
      <c r="B1641" s="7" t="s">
        <v>2381</v>
      </c>
      <c r="C1641" s="7" t="s">
        <v>5044</v>
      </c>
      <c r="D1641" s="6" t="s">
        <v>5043</v>
      </c>
    </row>
    <row r="1642" spans="1:4" ht="15.6" x14ac:dyDescent="0.3">
      <c r="A1642" s="6" t="s">
        <v>729</v>
      </c>
      <c r="B1642" s="7" t="s">
        <v>2381</v>
      </c>
      <c r="C1642" s="7" t="s">
        <v>5046</v>
      </c>
      <c r="D1642" s="6" t="s">
        <v>5045</v>
      </c>
    </row>
    <row r="1643" spans="1:4" ht="15.6" x14ac:dyDescent="0.3">
      <c r="A1643" s="6" t="s">
        <v>728</v>
      </c>
      <c r="B1643" s="7" t="s">
        <v>2381</v>
      </c>
      <c r="C1643" s="7" t="s">
        <v>3218</v>
      </c>
      <c r="D1643" s="6" t="s">
        <v>3213</v>
      </c>
    </row>
    <row r="1644" spans="1:4" ht="15.6" x14ac:dyDescent="0.3">
      <c r="A1644" s="6" t="s">
        <v>727</v>
      </c>
      <c r="B1644" s="7" t="s">
        <v>2381</v>
      </c>
      <c r="C1644" s="7" t="s">
        <v>3311</v>
      </c>
      <c r="D1644" s="6" t="s">
        <v>5047</v>
      </c>
    </row>
    <row r="1645" spans="1:4" ht="15.6" x14ac:dyDescent="0.3">
      <c r="A1645" s="6" t="s">
        <v>726</v>
      </c>
      <c r="B1645" s="7" t="s">
        <v>2384</v>
      </c>
      <c r="C1645" s="7" t="s">
        <v>2709</v>
      </c>
      <c r="D1645" s="6" t="s">
        <v>3367</v>
      </c>
    </row>
    <row r="1646" spans="1:4" ht="15.6" x14ac:dyDescent="0.3">
      <c r="A1646" s="6" t="s">
        <v>725</v>
      </c>
      <c r="B1646" s="7" t="s">
        <v>2384</v>
      </c>
      <c r="C1646" s="7" t="s">
        <v>5048</v>
      </c>
      <c r="D1646" s="6" t="s">
        <v>3758</v>
      </c>
    </row>
    <row r="1647" spans="1:4" ht="15.6" x14ac:dyDescent="0.3">
      <c r="A1647" s="6" t="s">
        <v>724</v>
      </c>
      <c r="B1647" s="7" t="s">
        <v>3259</v>
      </c>
      <c r="C1647" s="7" t="s">
        <v>4472</v>
      </c>
      <c r="D1647" s="6" t="s">
        <v>5049</v>
      </c>
    </row>
    <row r="1648" spans="1:4" ht="15.6" x14ac:dyDescent="0.3">
      <c r="A1648" s="6" t="s">
        <v>723</v>
      </c>
      <c r="B1648" s="7" t="s">
        <v>2384</v>
      </c>
      <c r="C1648" s="7" t="s">
        <v>2717</v>
      </c>
      <c r="D1648" s="6" t="s">
        <v>5050</v>
      </c>
    </row>
    <row r="1649" spans="1:4" ht="15.6" x14ac:dyDescent="0.3">
      <c r="A1649" s="6" t="s">
        <v>722</v>
      </c>
      <c r="B1649" s="7" t="s">
        <v>2384</v>
      </c>
      <c r="C1649" s="7" t="s">
        <v>2841</v>
      </c>
      <c r="D1649" s="6" t="s">
        <v>5051</v>
      </c>
    </row>
    <row r="1650" spans="1:4" ht="15.6" x14ac:dyDescent="0.3">
      <c r="A1650" s="6" t="s">
        <v>721</v>
      </c>
      <c r="B1650" s="7" t="s">
        <v>2381</v>
      </c>
      <c r="C1650" s="7" t="s">
        <v>2415</v>
      </c>
      <c r="D1650" s="6" t="s">
        <v>2840</v>
      </c>
    </row>
    <row r="1651" spans="1:4" ht="15.6" x14ac:dyDescent="0.3">
      <c r="A1651" s="6" t="s">
        <v>720</v>
      </c>
      <c r="B1651" s="7" t="s">
        <v>3259</v>
      </c>
      <c r="C1651" s="7" t="s">
        <v>2571</v>
      </c>
      <c r="D1651" s="6" t="s">
        <v>5052</v>
      </c>
    </row>
    <row r="1652" spans="1:4" ht="15.6" x14ac:dyDescent="0.3">
      <c r="A1652" s="6" t="s">
        <v>719</v>
      </c>
      <c r="B1652" s="7" t="s">
        <v>2384</v>
      </c>
      <c r="C1652" s="7" t="s">
        <v>5054</v>
      </c>
      <c r="D1652" s="6" t="s">
        <v>5053</v>
      </c>
    </row>
    <row r="1653" spans="1:4" ht="15.6" x14ac:dyDescent="0.3">
      <c r="A1653" s="6" t="s">
        <v>718</v>
      </c>
      <c r="B1653" s="7" t="s">
        <v>2381</v>
      </c>
      <c r="C1653" s="7" t="s">
        <v>5056</v>
      </c>
      <c r="D1653" s="6" t="s">
        <v>5055</v>
      </c>
    </row>
    <row r="1654" spans="1:4" ht="15.6" x14ac:dyDescent="0.3">
      <c r="A1654" s="6" t="s">
        <v>717</v>
      </c>
      <c r="B1654" s="7" t="s">
        <v>2381</v>
      </c>
      <c r="C1654" s="7" t="s">
        <v>3268</v>
      </c>
      <c r="D1654" s="6" t="s">
        <v>5057</v>
      </c>
    </row>
    <row r="1655" spans="1:4" ht="15.6" x14ac:dyDescent="0.3">
      <c r="A1655" s="6" t="s">
        <v>716</v>
      </c>
      <c r="B1655" s="7" t="s">
        <v>2384</v>
      </c>
      <c r="C1655" s="7" t="s">
        <v>5059</v>
      </c>
      <c r="D1655" s="6" t="s">
        <v>5058</v>
      </c>
    </row>
    <row r="1656" spans="1:4" ht="15.6" x14ac:dyDescent="0.3">
      <c r="A1656" s="6" t="s">
        <v>715</v>
      </c>
      <c r="B1656" s="7" t="s">
        <v>2384</v>
      </c>
      <c r="C1656" s="7" t="s">
        <v>5061</v>
      </c>
      <c r="D1656" s="6" t="s">
        <v>5060</v>
      </c>
    </row>
    <row r="1657" spans="1:4" ht="15.6" x14ac:dyDescent="0.3">
      <c r="A1657" s="6" t="s">
        <v>714</v>
      </c>
      <c r="B1657" s="7" t="s">
        <v>2384</v>
      </c>
      <c r="C1657" s="7" t="s">
        <v>2665</v>
      </c>
      <c r="D1657" s="6" t="s">
        <v>5062</v>
      </c>
    </row>
    <row r="1658" spans="1:4" ht="15.6" x14ac:dyDescent="0.3">
      <c r="A1658" s="6" t="s">
        <v>713</v>
      </c>
      <c r="B1658" s="7" t="s">
        <v>2381</v>
      </c>
      <c r="C1658" s="7" t="s">
        <v>5063</v>
      </c>
      <c r="D1658" s="6" t="s">
        <v>3636</v>
      </c>
    </row>
    <row r="1659" spans="1:4" ht="15.6" x14ac:dyDescent="0.3">
      <c r="A1659" s="6" t="s">
        <v>712</v>
      </c>
      <c r="B1659" s="7" t="s">
        <v>3259</v>
      </c>
      <c r="C1659" s="7" t="s">
        <v>5065</v>
      </c>
      <c r="D1659" s="6" t="s">
        <v>5064</v>
      </c>
    </row>
    <row r="1660" spans="1:4" ht="15.6" x14ac:dyDescent="0.3">
      <c r="A1660" s="6" t="s">
        <v>711</v>
      </c>
      <c r="B1660" s="7" t="s">
        <v>2381</v>
      </c>
      <c r="C1660" s="7" t="s">
        <v>2382</v>
      </c>
      <c r="D1660" s="6" t="s">
        <v>3963</v>
      </c>
    </row>
    <row r="1661" spans="1:4" ht="15.6" x14ac:dyDescent="0.3">
      <c r="A1661" s="6" t="s">
        <v>710</v>
      </c>
      <c r="B1661" s="7" t="s">
        <v>2384</v>
      </c>
      <c r="C1661" s="7" t="s">
        <v>5067</v>
      </c>
      <c r="D1661" s="6" t="s">
        <v>5066</v>
      </c>
    </row>
    <row r="1662" spans="1:4" ht="15.6" x14ac:dyDescent="0.3">
      <c r="A1662" s="6" t="s">
        <v>709</v>
      </c>
      <c r="B1662" s="7" t="s">
        <v>3259</v>
      </c>
      <c r="C1662" s="7" t="s">
        <v>5069</v>
      </c>
      <c r="D1662" s="6" t="s">
        <v>5068</v>
      </c>
    </row>
    <row r="1663" spans="1:4" ht="15.6" x14ac:dyDescent="0.3">
      <c r="A1663" s="6" t="s">
        <v>708</v>
      </c>
      <c r="B1663" s="7" t="s">
        <v>2384</v>
      </c>
      <c r="C1663" s="7" t="s">
        <v>2819</v>
      </c>
      <c r="D1663" s="6" t="s">
        <v>5070</v>
      </c>
    </row>
    <row r="1664" spans="1:4" ht="15.6" x14ac:dyDescent="0.3">
      <c r="A1664" s="6" t="s">
        <v>707</v>
      </c>
      <c r="B1664" s="7" t="s">
        <v>2381</v>
      </c>
      <c r="C1664" s="7" t="s">
        <v>5072</v>
      </c>
      <c r="D1664" s="6" t="s">
        <v>5071</v>
      </c>
    </row>
    <row r="1665" spans="1:4" ht="15.6" x14ac:dyDescent="0.3">
      <c r="A1665" s="6" t="s">
        <v>706</v>
      </c>
      <c r="B1665" s="7" t="s">
        <v>2384</v>
      </c>
      <c r="C1665" s="7" t="s">
        <v>5074</v>
      </c>
      <c r="D1665" s="6" t="s">
        <v>5073</v>
      </c>
    </row>
    <row r="1666" spans="1:4" ht="15.6" x14ac:dyDescent="0.3">
      <c r="A1666" s="6" t="s">
        <v>705</v>
      </c>
      <c r="B1666" s="7" t="s">
        <v>2384</v>
      </c>
      <c r="C1666" s="7" t="s">
        <v>5076</v>
      </c>
      <c r="D1666" s="6" t="s">
        <v>5075</v>
      </c>
    </row>
    <row r="1667" spans="1:4" ht="15.6" x14ac:dyDescent="0.3">
      <c r="A1667" s="6" t="s">
        <v>704</v>
      </c>
      <c r="B1667" s="7" t="s">
        <v>2384</v>
      </c>
      <c r="C1667" s="7" t="s">
        <v>5077</v>
      </c>
      <c r="D1667" s="6" t="s">
        <v>2511</v>
      </c>
    </row>
    <row r="1668" spans="1:4" ht="15.6" x14ac:dyDescent="0.3">
      <c r="A1668" s="6" t="s">
        <v>703</v>
      </c>
      <c r="B1668" s="7" t="s">
        <v>2384</v>
      </c>
      <c r="C1668" s="7" t="s">
        <v>2460</v>
      </c>
      <c r="D1668" s="6" t="s">
        <v>5078</v>
      </c>
    </row>
    <row r="1669" spans="1:4" ht="15.6" x14ac:dyDescent="0.3">
      <c r="A1669" s="6" t="s">
        <v>702</v>
      </c>
      <c r="B1669" s="7" t="s">
        <v>2384</v>
      </c>
      <c r="C1669" s="7" t="s">
        <v>5080</v>
      </c>
      <c r="D1669" s="6" t="s">
        <v>5079</v>
      </c>
    </row>
    <row r="1670" spans="1:4" ht="15.6" x14ac:dyDescent="0.3">
      <c r="A1670" s="6" t="s">
        <v>701</v>
      </c>
      <c r="B1670" s="7" t="s">
        <v>2384</v>
      </c>
      <c r="C1670" s="7" t="s">
        <v>2682</v>
      </c>
      <c r="D1670" s="6" t="s">
        <v>3145</v>
      </c>
    </row>
    <row r="1671" spans="1:4" ht="15.6" x14ac:dyDescent="0.3">
      <c r="A1671" s="6" t="s">
        <v>700</v>
      </c>
      <c r="B1671" s="7" t="s">
        <v>2384</v>
      </c>
      <c r="C1671" s="7" t="s">
        <v>5082</v>
      </c>
      <c r="D1671" s="6" t="s">
        <v>5081</v>
      </c>
    </row>
    <row r="1672" spans="1:4" ht="15.6" x14ac:dyDescent="0.3">
      <c r="A1672" s="6" t="s">
        <v>699</v>
      </c>
      <c r="B1672" s="7" t="s">
        <v>2381</v>
      </c>
      <c r="C1672" s="7" t="s">
        <v>5083</v>
      </c>
      <c r="D1672" s="6" t="s">
        <v>4391</v>
      </c>
    </row>
    <row r="1673" spans="1:4" ht="15.6" x14ac:dyDescent="0.3">
      <c r="A1673" s="6" t="s">
        <v>698</v>
      </c>
      <c r="B1673" s="7" t="s">
        <v>2384</v>
      </c>
      <c r="C1673" s="7" t="s">
        <v>4911</v>
      </c>
      <c r="D1673" s="6" t="s">
        <v>5084</v>
      </c>
    </row>
    <row r="1674" spans="1:4" ht="15.6" x14ac:dyDescent="0.3">
      <c r="A1674" s="6" t="s">
        <v>697</v>
      </c>
      <c r="B1674" s="7" t="s">
        <v>2381</v>
      </c>
      <c r="C1674" s="7" t="s">
        <v>4914</v>
      </c>
      <c r="D1674" s="6" t="s">
        <v>5085</v>
      </c>
    </row>
    <row r="1675" spans="1:4" ht="15.6" x14ac:dyDescent="0.3">
      <c r="A1675" s="6" t="s">
        <v>696</v>
      </c>
      <c r="B1675" s="7" t="s">
        <v>2381</v>
      </c>
      <c r="C1675" s="7" t="s">
        <v>4719</v>
      </c>
      <c r="D1675" s="6" t="s">
        <v>5086</v>
      </c>
    </row>
    <row r="1676" spans="1:4" ht="15.6" x14ac:dyDescent="0.3">
      <c r="A1676" s="6" t="s">
        <v>695</v>
      </c>
      <c r="B1676" s="7" t="s">
        <v>2384</v>
      </c>
      <c r="C1676" s="7" t="s">
        <v>5088</v>
      </c>
      <c r="D1676" s="6" t="s">
        <v>5087</v>
      </c>
    </row>
    <row r="1677" spans="1:4" ht="15.6" x14ac:dyDescent="0.3">
      <c r="A1677" s="6" t="s">
        <v>694</v>
      </c>
      <c r="B1677" s="7" t="s">
        <v>2381</v>
      </c>
      <c r="C1677" s="7" t="s">
        <v>5090</v>
      </c>
      <c r="D1677" s="6" t="s">
        <v>5089</v>
      </c>
    </row>
    <row r="1678" spans="1:4" ht="15.6" x14ac:dyDescent="0.3">
      <c r="A1678" s="6" t="s">
        <v>693</v>
      </c>
      <c r="B1678" s="7" t="s">
        <v>2381</v>
      </c>
      <c r="C1678" s="7" t="s">
        <v>5092</v>
      </c>
      <c r="D1678" s="6" t="s">
        <v>5091</v>
      </c>
    </row>
    <row r="1679" spans="1:4" ht="15.6" x14ac:dyDescent="0.3">
      <c r="A1679" s="6" t="s">
        <v>692</v>
      </c>
      <c r="B1679" s="7" t="s">
        <v>2384</v>
      </c>
      <c r="C1679" s="7" t="s">
        <v>5094</v>
      </c>
      <c r="D1679" s="6" t="s">
        <v>5093</v>
      </c>
    </row>
    <row r="1680" spans="1:4" ht="15.6" x14ac:dyDescent="0.3">
      <c r="A1680" s="6" t="s">
        <v>691</v>
      </c>
      <c r="B1680" s="7" t="s">
        <v>2381</v>
      </c>
      <c r="C1680" s="7" t="s">
        <v>5095</v>
      </c>
      <c r="D1680" s="6" t="s">
        <v>4342</v>
      </c>
    </row>
    <row r="1681" spans="1:4" ht="15.6" x14ac:dyDescent="0.3">
      <c r="A1681" s="6" t="s">
        <v>690</v>
      </c>
      <c r="B1681" s="7" t="s">
        <v>2381</v>
      </c>
      <c r="C1681" s="7" t="s">
        <v>5097</v>
      </c>
      <c r="D1681" s="6" t="s">
        <v>5096</v>
      </c>
    </row>
    <row r="1682" spans="1:4" ht="15.6" x14ac:dyDescent="0.3">
      <c r="A1682" s="6" t="s">
        <v>689</v>
      </c>
      <c r="B1682" s="7" t="s">
        <v>2384</v>
      </c>
      <c r="C1682" s="7" t="s">
        <v>5098</v>
      </c>
      <c r="D1682" s="6" t="s">
        <v>3391</v>
      </c>
    </row>
    <row r="1683" spans="1:4" ht="15.6" x14ac:dyDescent="0.3">
      <c r="A1683" s="6" t="s">
        <v>688</v>
      </c>
      <c r="B1683" s="7" t="s">
        <v>2384</v>
      </c>
      <c r="C1683" s="7" t="s">
        <v>4377</v>
      </c>
      <c r="D1683" s="6" t="s">
        <v>5099</v>
      </c>
    </row>
    <row r="1684" spans="1:4" ht="15.6" x14ac:dyDescent="0.3">
      <c r="A1684" s="6" t="s">
        <v>687</v>
      </c>
      <c r="B1684" s="7" t="s">
        <v>2381</v>
      </c>
      <c r="C1684" s="7" t="s">
        <v>5100</v>
      </c>
      <c r="D1684" s="6" t="s">
        <v>3026</v>
      </c>
    </row>
    <row r="1685" spans="1:4" ht="15.6" x14ac:dyDescent="0.3">
      <c r="A1685" s="6" t="s">
        <v>686</v>
      </c>
      <c r="B1685" s="7" t="s">
        <v>2384</v>
      </c>
      <c r="C1685" s="7" t="s">
        <v>5101</v>
      </c>
      <c r="D1685" s="6" t="s">
        <v>4616</v>
      </c>
    </row>
    <row r="1686" spans="1:4" ht="15.6" x14ac:dyDescent="0.3">
      <c r="A1686" s="6" t="s">
        <v>685</v>
      </c>
      <c r="B1686" s="7" t="s">
        <v>2384</v>
      </c>
      <c r="C1686" s="7" t="s">
        <v>2473</v>
      </c>
      <c r="D1686" s="6" t="s">
        <v>5102</v>
      </c>
    </row>
    <row r="1687" spans="1:4" ht="15.6" x14ac:dyDescent="0.3">
      <c r="A1687" s="6" t="s">
        <v>684</v>
      </c>
      <c r="B1687" s="7" t="s">
        <v>2384</v>
      </c>
      <c r="C1687" s="7" t="s">
        <v>5103</v>
      </c>
      <c r="D1687" s="6" t="s">
        <v>3245</v>
      </c>
    </row>
    <row r="1688" spans="1:4" ht="15.6" x14ac:dyDescent="0.3">
      <c r="A1688" s="6" t="s">
        <v>683</v>
      </c>
      <c r="B1688" s="7" t="s">
        <v>2381</v>
      </c>
      <c r="C1688" s="7" t="s">
        <v>5105</v>
      </c>
      <c r="D1688" s="6" t="s">
        <v>5104</v>
      </c>
    </row>
    <row r="1689" spans="1:4" ht="15.6" x14ac:dyDescent="0.3">
      <c r="A1689" s="6" t="s">
        <v>682</v>
      </c>
      <c r="B1689" s="7" t="s">
        <v>3259</v>
      </c>
      <c r="C1689" s="7" t="s">
        <v>5107</v>
      </c>
      <c r="D1689" s="6" t="s">
        <v>5106</v>
      </c>
    </row>
    <row r="1690" spans="1:4" ht="15.6" x14ac:dyDescent="0.3">
      <c r="A1690" s="6" t="s">
        <v>681</v>
      </c>
      <c r="B1690" s="7" t="s">
        <v>2384</v>
      </c>
      <c r="C1690" s="7" t="s">
        <v>4383</v>
      </c>
      <c r="D1690" s="6" t="s">
        <v>5108</v>
      </c>
    </row>
    <row r="1691" spans="1:4" ht="15.6" x14ac:dyDescent="0.3">
      <c r="A1691" s="6" t="s">
        <v>680</v>
      </c>
      <c r="B1691" s="7" t="s">
        <v>2381</v>
      </c>
      <c r="C1691" s="7" t="s">
        <v>5110</v>
      </c>
      <c r="D1691" s="6" t="s">
        <v>5109</v>
      </c>
    </row>
    <row r="1692" spans="1:4" ht="15.6" x14ac:dyDescent="0.3">
      <c r="A1692" s="6" t="s">
        <v>679</v>
      </c>
      <c r="B1692" s="7" t="s">
        <v>2381</v>
      </c>
      <c r="C1692" s="7" t="s">
        <v>5112</v>
      </c>
      <c r="D1692" s="6" t="s">
        <v>5111</v>
      </c>
    </row>
    <row r="1693" spans="1:4" ht="15.6" x14ac:dyDescent="0.3">
      <c r="A1693" s="6" t="s">
        <v>678</v>
      </c>
      <c r="B1693" s="7" t="s">
        <v>2384</v>
      </c>
      <c r="C1693" s="7" t="s">
        <v>4359</v>
      </c>
      <c r="D1693" s="6" t="s">
        <v>5113</v>
      </c>
    </row>
    <row r="1694" spans="1:4" ht="15.6" x14ac:dyDescent="0.3">
      <c r="A1694" s="6" t="s">
        <v>677</v>
      </c>
      <c r="B1694" s="7" t="s">
        <v>2384</v>
      </c>
      <c r="C1694" s="7" t="s">
        <v>5114</v>
      </c>
      <c r="D1694" s="6" t="s">
        <v>3264</v>
      </c>
    </row>
    <row r="1695" spans="1:4" ht="15.6" x14ac:dyDescent="0.3">
      <c r="A1695" s="6" t="s">
        <v>676</v>
      </c>
      <c r="B1695" s="7" t="s">
        <v>2381</v>
      </c>
      <c r="C1695" s="7" t="s">
        <v>3448</v>
      </c>
      <c r="D1695" s="6" t="s">
        <v>5115</v>
      </c>
    </row>
    <row r="1696" spans="1:4" ht="15.6" x14ac:dyDescent="0.3">
      <c r="A1696" s="6" t="s">
        <v>675</v>
      </c>
      <c r="B1696" s="7" t="s">
        <v>2381</v>
      </c>
      <c r="C1696" s="7" t="s">
        <v>5117</v>
      </c>
      <c r="D1696" s="6" t="s">
        <v>5116</v>
      </c>
    </row>
    <row r="1697" spans="1:5" ht="15.6" x14ac:dyDescent="0.3">
      <c r="A1697" s="6" t="s">
        <v>674</v>
      </c>
      <c r="B1697" s="7" t="s">
        <v>2381</v>
      </c>
      <c r="C1697" s="7" t="s">
        <v>5119</v>
      </c>
      <c r="D1697" s="6" t="s">
        <v>5118</v>
      </c>
    </row>
    <row r="1698" spans="1:5" ht="15.6" x14ac:dyDescent="0.3">
      <c r="A1698" s="6" t="s">
        <v>673</v>
      </c>
      <c r="B1698" s="7" t="s">
        <v>2381</v>
      </c>
      <c r="C1698" s="7" t="s">
        <v>5120</v>
      </c>
      <c r="D1698" s="6" t="s">
        <v>4669</v>
      </c>
    </row>
    <row r="1699" spans="1:5" ht="15.6" x14ac:dyDescent="0.3">
      <c r="A1699" s="6" t="s">
        <v>672</v>
      </c>
      <c r="B1699" s="7" t="s">
        <v>2381</v>
      </c>
      <c r="C1699" s="7" t="s">
        <v>4157</v>
      </c>
      <c r="D1699" s="6" t="s">
        <v>5121</v>
      </c>
    </row>
    <row r="1700" spans="1:5" ht="15.6" x14ac:dyDescent="0.3">
      <c r="A1700" s="6" t="s">
        <v>671</v>
      </c>
      <c r="B1700" s="7" t="s">
        <v>2384</v>
      </c>
      <c r="C1700" s="7" t="s">
        <v>2576</v>
      </c>
      <c r="D1700" s="6" t="s">
        <v>5122</v>
      </c>
    </row>
    <row r="1701" spans="1:5" ht="15.6" x14ac:dyDescent="0.3">
      <c r="A1701" s="6" t="s">
        <v>670</v>
      </c>
      <c r="B1701" s="7" t="s">
        <v>2381</v>
      </c>
      <c r="C1701" s="7" t="s">
        <v>5124</v>
      </c>
      <c r="D1701" s="6" t="s">
        <v>5123</v>
      </c>
    </row>
    <row r="1702" spans="1:5" ht="15.6" x14ac:dyDescent="0.3">
      <c r="A1702" s="6" t="s">
        <v>669</v>
      </c>
      <c r="B1702" s="7" t="s">
        <v>2384</v>
      </c>
      <c r="C1702" s="7" t="s">
        <v>2397</v>
      </c>
      <c r="D1702" s="6" t="s">
        <v>5125</v>
      </c>
    </row>
    <row r="1703" spans="1:5" ht="15.6" x14ac:dyDescent="0.3">
      <c r="A1703" s="6" t="s">
        <v>668</v>
      </c>
      <c r="B1703" s="7" t="s">
        <v>2384</v>
      </c>
      <c r="C1703" s="7" t="s">
        <v>2535</v>
      </c>
      <c r="D1703" s="6" t="s">
        <v>5126</v>
      </c>
    </row>
    <row r="1704" spans="1:5" ht="15.6" x14ac:dyDescent="0.3">
      <c r="A1704" s="6" t="s">
        <v>667</v>
      </c>
      <c r="B1704" s="7" t="s">
        <v>2384</v>
      </c>
      <c r="C1704" s="7" t="s">
        <v>3649</v>
      </c>
      <c r="D1704" s="6" t="s">
        <v>5127</v>
      </c>
    </row>
    <row r="1705" spans="1:5" ht="15.6" x14ac:dyDescent="0.3">
      <c r="A1705" s="6" t="s">
        <v>666</v>
      </c>
      <c r="B1705" s="7" t="s">
        <v>2381</v>
      </c>
      <c r="C1705" s="7" t="s">
        <v>2753</v>
      </c>
      <c r="D1705" s="6" t="s">
        <v>5128</v>
      </c>
    </row>
    <row r="1706" spans="1:5" ht="15.6" x14ac:dyDescent="0.3">
      <c r="A1706" s="6" t="s">
        <v>665</v>
      </c>
      <c r="B1706" s="7" t="s">
        <v>2384</v>
      </c>
      <c r="C1706" s="7" t="s">
        <v>5129</v>
      </c>
      <c r="D1706" s="6" t="s">
        <v>3728</v>
      </c>
    </row>
    <row r="1707" spans="1:5" ht="15.6" x14ac:dyDescent="0.3">
      <c r="A1707" s="6" t="s">
        <v>664</v>
      </c>
      <c r="B1707" s="7" t="s">
        <v>2381</v>
      </c>
      <c r="C1707" s="7" t="s">
        <v>5131</v>
      </c>
      <c r="D1707" s="6" t="s">
        <v>5130</v>
      </c>
    </row>
    <row r="1708" spans="1:5" ht="15.6" x14ac:dyDescent="0.3">
      <c r="A1708" s="6" t="s">
        <v>663</v>
      </c>
      <c r="B1708" s="7" t="s">
        <v>2381</v>
      </c>
      <c r="C1708" s="7" t="s">
        <v>3383</v>
      </c>
      <c r="D1708" s="6" t="s">
        <v>4299</v>
      </c>
    </row>
    <row r="1709" spans="1:5" ht="15.6" x14ac:dyDescent="0.3">
      <c r="A1709" s="6" t="s">
        <v>662</v>
      </c>
      <c r="B1709" s="7" t="s">
        <v>2384</v>
      </c>
      <c r="C1709" s="7" t="s">
        <v>5133</v>
      </c>
      <c r="D1709" s="6" t="s">
        <v>5132</v>
      </c>
    </row>
    <row r="1710" spans="1:5" ht="15.6" x14ac:dyDescent="0.3">
      <c r="A1710" s="6" t="s">
        <v>661</v>
      </c>
      <c r="B1710" s="7" t="s">
        <v>2381</v>
      </c>
      <c r="C1710" s="7" t="s">
        <v>3935</v>
      </c>
      <c r="D1710" s="6" t="s">
        <v>4669</v>
      </c>
    </row>
    <row r="1711" spans="1:5" ht="15.6" x14ac:dyDescent="0.3">
      <c r="A1711" s="6" t="s">
        <v>660</v>
      </c>
      <c r="B1711" s="7" t="s">
        <v>2381</v>
      </c>
      <c r="C1711" s="7" t="s">
        <v>5135</v>
      </c>
      <c r="D1711" s="6" t="s">
        <v>5134</v>
      </c>
    </row>
    <row r="1712" spans="1:5" ht="15.6" x14ac:dyDescent="0.3">
      <c r="A1712" s="6" t="s">
        <v>659</v>
      </c>
      <c r="B1712" s="7" t="s">
        <v>2384</v>
      </c>
      <c r="C1712" s="7" t="s">
        <v>5137</v>
      </c>
      <c r="D1712" s="6" t="s">
        <v>5136</v>
      </c>
      <c r="E1712" t="s">
        <v>2521</v>
      </c>
    </row>
    <row r="1713" spans="1:4" ht="15.6" x14ac:dyDescent="0.3">
      <c r="A1713" s="6" t="s">
        <v>658</v>
      </c>
      <c r="B1713" s="7" t="s">
        <v>2381</v>
      </c>
      <c r="C1713" s="7" t="s">
        <v>3013</v>
      </c>
      <c r="D1713" s="6" t="s">
        <v>5138</v>
      </c>
    </row>
    <row r="1714" spans="1:4" ht="15.6" x14ac:dyDescent="0.3">
      <c r="A1714" s="6" t="s">
        <v>657</v>
      </c>
      <c r="B1714" s="7" t="s">
        <v>2384</v>
      </c>
      <c r="C1714" s="7" t="s">
        <v>2730</v>
      </c>
      <c r="D1714" s="6" t="s">
        <v>5139</v>
      </c>
    </row>
    <row r="1715" spans="1:4" ht="15.6" x14ac:dyDescent="0.3">
      <c r="A1715" s="6" t="s">
        <v>656</v>
      </c>
      <c r="B1715" s="7" t="s">
        <v>2381</v>
      </c>
      <c r="C1715" s="7" t="s">
        <v>5141</v>
      </c>
      <c r="D1715" s="6" t="s">
        <v>5140</v>
      </c>
    </row>
    <row r="1716" spans="1:4" ht="15.6" x14ac:dyDescent="0.3">
      <c r="A1716" s="6" t="s">
        <v>655</v>
      </c>
      <c r="B1716" s="7" t="s">
        <v>2381</v>
      </c>
      <c r="C1716" s="7" t="s">
        <v>5135</v>
      </c>
      <c r="D1716" s="6" t="s">
        <v>5142</v>
      </c>
    </row>
    <row r="1717" spans="1:4" ht="15.6" x14ac:dyDescent="0.3">
      <c r="A1717" s="6" t="s">
        <v>654</v>
      </c>
      <c r="B1717" s="7" t="s">
        <v>2384</v>
      </c>
      <c r="C1717" s="7" t="s">
        <v>2567</v>
      </c>
      <c r="D1717" s="6" t="s">
        <v>5143</v>
      </c>
    </row>
    <row r="1718" spans="1:4" ht="15.6" x14ac:dyDescent="0.3">
      <c r="A1718" s="6" t="s">
        <v>653</v>
      </c>
      <c r="B1718" s="7" t="s">
        <v>2381</v>
      </c>
      <c r="C1718" s="7" t="s">
        <v>5145</v>
      </c>
      <c r="D1718" s="6" t="s">
        <v>5144</v>
      </c>
    </row>
    <row r="1719" spans="1:4" ht="15.6" x14ac:dyDescent="0.3">
      <c r="A1719" s="6" t="s">
        <v>652</v>
      </c>
      <c r="B1719" s="7" t="s">
        <v>2381</v>
      </c>
      <c r="C1719" s="7" t="s">
        <v>5147</v>
      </c>
      <c r="D1719" s="6" t="s">
        <v>5146</v>
      </c>
    </row>
    <row r="1720" spans="1:4" ht="15.6" x14ac:dyDescent="0.3">
      <c r="A1720" s="6" t="s">
        <v>651</v>
      </c>
      <c r="B1720" s="7" t="s">
        <v>2381</v>
      </c>
      <c r="C1720" s="7" t="s">
        <v>3981</v>
      </c>
      <c r="D1720" s="6" t="s">
        <v>5148</v>
      </c>
    </row>
    <row r="1721" spans="1:4" ht="15.6" x14ac:dyDescent="0.3">
      <c r="A1721" s="6" t="s">
        <v>650</v>
      </c>
      <c r="B1721" s="7" t="s">
        <v>2381</v>
      </c>
      <c r="C1721" s="7" t="s">
        <v>5149</v>
      </c>
      <c r="D1721" s="6" t="s">
        <v>2775</v>
      </c>
    </row>
    <row r="1722" spans="1:4" ht="15.6" x14ac:dyDescent="0.3">
      <c r="A1722" s="6" t="s">
        <v>649</v>
      </c>
      <c r="B1722" s="7" t="s">
        <v>2384</v>
      </c>
      <c r="C1722" s="7" t="s">
        <v>2541</v>
      </c>
      <c r="D1722" s="6" t="s">
        <v>5150</v>
      </c>
    </row>
    <row r="1723" spans="1:4" ht="15.6" x14ac:dyDescent="0.3">
      <c r="A1723" s="6" t="s">
        <v>648</v>
      </c>
      <c r="B1723" s="7" t="s">
        <v>2384</v>
      </c>
      <c r="C1723" s="7" t="s">
        <v>5152</v>
      </c>
      <c r="D1723" s="6" t="s">
        <v>5151</v>
      </c>
    </row>
    <row r="1724" spans="1:4" ht="15.6" x14ac:dyDescent="0.3">
      <c r="A1724" s="6" t="s">
        <v>647</v>
      </c>
      <c r="B1724" s="7" t="s">
        <v>2381</v>
      </c>
      <c r="C1724" s="7" t="s">
        <v>5154</v>
      </c>
      <c r="D1724" s="6" t="s">
        <v>5153</v>
      </c>
    </row>
    <row r="1725" spans="1:4" ht="15.6" x14ac:dyDescent="0.3">
      <c r="A1725" s="6" t="s">
        <v>646</v>
      </c>
      <c r="B1725" s="7" t="s">
        <v>2384</v>
      </c>
      <c r="C1725" s="7" t="s">
        <v>5156</v>
      </c>
      <c r="D1725" s="6" t="s">
        <v>5155</v>
      </c>
    </row>
    <row r="1726" spans="1:4" ht="15.6" x14ac:dyDescent="0.3">
      <c r="A1726" s="6" t="s">
        <v>645</v>
      </c>
      <c r="B1726" s="7" t="s">
        <v>2381</v>
      </c>
      <c r="C1726" s="7" t="s">
        <v>5157</v>
      </c>
      <c r="D1726" s="6" t="s">
        <v>4763</v>
      </c>
    </row>
    <row r="1727" spans="1:4" ht="15.6" x14ac:dyDescent="0.3">
      <c r="A1727" s="6" t="s">
        <v>644</v>
      </c>
      <c r="B1727" s="7" t="s">
        <v>2381</v>
      </c>
      <c r="C1727" s="7" t="s">
        <v>5159</v>
      </c>
      <c r="D1727" s="6" t="s">
        <v>5158</v>
      </c>
    </row>
    <row r="1728" spans="1:4" ht="15.6" x14ac:dyDescent="0.3">
      <c r="A1728" s="6" t="s">
        <v>643</v>
      </c>
      <c r="B1728" s="7" t="s">
        <v>2381</v>
      </c>
      <c r="C1728" s="7" t="s">
        <v>4719</v>
      </c>
      <c r="D1728" s="6" t="s">
        <v>5160</v>
      </c>
    </row>
    <row r="1729" spans="1:4" ht="15.6" x14ac:dyDescent="0.3">
      <c r="A1729" s="6" t="s">
        <v>642</v>
      </c>
      <c r="B1729" s="7" t="s">
        <v>2384</v>
      </c>
      <c r="C1729" s="7" t="s">
        <v>5161</v>
      </c>
      <c r="D1729" s="6" t="s">
        <v>3560</v>
      </c>
    </row>
    <row r="1730" spans="1:4" ht="15.6" x14ac:dyDescent="0.3">
      <c r="A1730" s="6" t="s">
        <v>641</v>
      </c>
      <c r="B1730" s="7" t="s">
        <v>2384</v>
      </c>
      <c r="C1730" s="7" t="s">
        <v>5163</v>
      </c>
      <c r="D1730" s="6" t="s">
        <v>5162</v>
      </c>
    </row>
    <row r="1731" spans="1:4" ht="15.6" x14ac:dyDescent="0.3">
      <c r="A1731" s="6" t="s">
        <v>640</v>
      </c>
      <c r="B1731" s="7" t="s">
        <v>2384</v>
      </c>
      <c r="C1731" s="7" t="s">
        <v>5164</v>
      </c>
      <c r="D1731" s="6" t="s">
        <v>4984</v>
      </c>
    </row>
    <row r="1732" spans="1:4" ht="15.6" x14ac:dyDescent="0.3">
      <c r="A1732" s="6" t="s">
        <v>639</v>
      </c>
      <c r="B1732" s="7" t="s">
        <v>2381</v>
      </c>
      <c r="C1732" s="7" t="s">
        <v>5165</v>
      </c>
      <c r="D1732" s="6" t="s">
        <v>3429</v>
      </c>
    </row>
    <row r="1733" spans="1:4" ht="15.6" x14ac:dyDescent="0.3">
      <c r="A1733" s="6" t="s">
        <v>638</v>
      </c>
      <c r="B1733" s="7" t="s">
        <v>2381</v>
      </c>
      <c r="C1733" s="7" t="s">
        <v>2543</v>
      </c>
      <c r="D1733" s="6" t="s">
        <v>5166</v>
      </c>
    </row>
    <row r="1734" spans="1:4" ht="15.6" x14ac:dyDescent="0.3">
      <c r="A1734" s="6" t="s">
        <v>637</v>
      </c>
      <c r="B1734" s="7" t="s">
        <v>2381</v>
      </c>
      <c r="C1734" s="7" t="s">
        <v>5168</v>
      </c>
      <c r="D1734" s="6" t="s">
        <v>5167</v>
      </c>
    </row>
    <row r="1735" spans="1:4" ht="15.6" x14ac:dyDescent="0.3">
      <c r="A1735" s="6" t="s">
        <v>636</v>
      </c>
      <c r="B1735" s="7" t="s">
        <v>2381</v>
      </c>
      <c r="C1735" s="7" t="s">
        <v>5170</v>
      </c>
      <c r="D1735" s="6" t="s">
        <v>5169</v>
      </c>
    </row>
    <row r="1736" spans="1:4" ht="15.6" x14ac:dyDescent="0.3">
      <c r="A1736" s="6" t="s">
        <v>635</v>
      </c>
      <c r="B1736" s="7" t="s">
        <v>3259</v>
      </c>
      <c r="C1736" s="7" t="s">
        <v>5172</v>
      </c>
      <c r="D1736" s="6" t="s">
        <v>5171</v>
      </c>
    </row>
    <row r="1737" spans="1:4" ht="15.6" x14ac:dyDescent="0.3">
      <c r="A1737" s="6" t="s">
        <v>634</v>
      </c>
      <c r="B1737" s="7" t="s">
        <v>2381</v>
      </c>
      <c r="C1737" s="7" t="s">
        <v>5174</v>
      </c>
      <c r="D1737" s="6" t="s">
        <v>5173</v>
      </c>
    </row>
    <row r="1738" spans="1:4" ht="15.6" x14ac:dyDescent="0.3">
      <c r="A1738" s="6" t="s">
        <v>633</v>
      </c>
      <c r="B1738" s="7" t="s">
        <v>2384</v>
      </c>
      <c r="C1738" s="7" t="s">
        <v>5175</v>
      </c>
      <c r="D1738" s="6" t="s">
        <v>3939</v>
      </c>
    </row>
    <row r="1739" spans="1:4" ht="15.6" x14ac:dyDescent="0.3">
      <c r="A1739" s="6" t="s">
        <v>632</v>
      </c>
      <c r="B1739" s="7" t="s">
        <v>2384</v>
      </c>
      <c r="C1739" s="7" t="s">
        <v>2482</v>
      </c>
      <c r="D1739" s="6" t="s">
        <v>5176</v>
      </c>
    </row>
    <row r="1740" spans="1:4" ht="15.6" x14ac:dyDescent="0.3">
      <c r="A1740" s="6" t="s">
        <v>630</v>
      </c>
      <c r="B1740" s="7" t="s">
        <v>2384</v>
      </c>
      <c r="C1740" s="7" t="s">
        <v>5178</v>
      </c>
      <c r="D1740" s="6" t="s">
        <v>5177</v>
      </c>
    </row>
    <row r="1741" spans="1:4" ht="15.6" x14ac:dyDescent="0.3">
      <c r="A1741" s="6" t="s">
        <v>629</v>
      </c>
      <c r="B1741" s="7" t="s">
        <v>2381</v>
      </c>
      <c r="C1741" s="7" t="s">
        <v>5180</v>
      </c>
      <c r="D1741" s="6" t="s">
        <v>5179</v>
      </c>
    </row>
    <row r="1742" spans="1:4" ht="15.6" x14ac:dyDescent="0.3">
      <c r="A1742" s="6" t="s">
        <v>628</v>
      </c>
      <c r="B1742" s="7" t="s">
        <v>2381</v>
      </c>
      <c r="C1742" s="7" t="s">
        <v>5182</v>
      </c>
      <c r="D1742" s="6" t="s">
        <v>5181</v>
      </c>
    </row>
    <row r="1743" spans="1:4" ht="15.6" x14ac:dyDescent="0.3">
      <c r="A1743" s="6" t="s">
        <v>627</v>
      </c>
      <c r="B1743" s="7" t="s">
        <v>2381</v>
      </c>
      <c r="C1743" s="7" t="s">
        <v>5184</v>
      </c>
      <c r="D1743" s="6" t="s">
        <v>5183</v>
      </c>
    </row>
    <row r="1744" spans="1:4" ht="15.6" x14ac:dyDescent="0.3">
      <c r="A1744" s="6" t="s">
        <v>626</v>
      </c>
      <c r="B1744" s="7" t="s">
        <v>2381</v>
      </c>
      <c r="C1744" s="7" t="s">
        <v>5186</v>
      </c>
      <c r="D1744" s="6" t="s">
        <v>5185</v>
      </c>
    </row>
    <row r="1745" spans="1:4" ht="15.6" x14ac:dyDescent="0.3">
      <c r="A1745" s="6" t="s">
        <v>625</v>
      </c>
      <c r="B1745" s="7" t="s">
        <v>2381</v>
      </c>
      <c r="C1745" s="7" t="s">
        <v>3329</v>
      </c>
      <c r="D1745" s="6" t="s">
        <v>5187</v>
      </c>
    </row>
    <row r="1746" spans="1:4" ht="15.6" x14ac:dyDescent="0.3">
      <c r="A1746" s="6" t="s">
        <v>624</v>
      </c>
      <c r="B1746" s="7" t="s">
        <v>2384</v>
      </c>
      <c r="C1746" s="7" t="s">
        <v>4207</v>
      </c>
      <c r="D1746" s="6" t="s">
        <v>3677</v>
      </c>
    </row>
    <row r="1747" spans="1:4" ht="15.6" x14ac:dyDescent="0.3">
      <c r="A1747" s="6" t="s">
        <v>623</v>
      </c>
      <c r="B1747" s="7" t="s">
        <v>2381</v>
      </c>
      <c r="C1747" s="7" t="s">
        <v>4881</v>
      </c>
      <c r="D1747" s="6" t="s">
        <v>5188</v>
      </c>
    </row>
    <row r="1748" spans="1:4" ht="15.6" x14ac:dyDescent="0.3">
      <c r="A1748" s="6" t="s">
        <v>622</v>
      </c>
      <c r="B1748" s="7" t="s">
        <v>2381</v>
      </c>
      <c r="C1748" s="7" t="s">
        <v>5190</v>
      </c>
      <c r="D1748" s="6" t="s">
        <v>5189</v>
      </c>
    </row>
    <row r="1749" spans="1:4" ht="15.6" x14ac:dyDescent="0.3">
      <c r="A1749" s="6" t="s">
        <v>621</v>
      </c>
      <c r="B1749" s="7" t="s">
        <v>2384</v>
      </c>
      <c r="C1749" s="7" t="s">
        <v>5191</v>
      </c>
      <c r="D1749" s="6" t="s">
        <v>5173</v>
      </c>
    </row>
    <row r="1750" spans="1:4" ht="15.6" x14ac:dyDescent="0.3">
      <c r="A1750" s="6" t="s">
        <v>620</v>
      </c>
      <c r="B1750" s="7" t="s">
        <v>2384</v>
      </c>
      <c r="C1750" s="7" t="s">
        <v>3795</v>
      </c>
      <c r="D1750" s="6" t="s">
        <v>5192</v>
      </c>
    </row>
    <row r="1751" spans="1:4" ht="15.6" x14ac:dyDescent="0.3">
      <c r="A1751" s="6" t="s">
        <v>619</v>
      </c>
      <c r="B1751" s="7" t="s">
        <v>2384</v>
      </c>
      <c r="C1751" s="7" t="s">
        <v>5193</v>
      </c>
      <c r="D1751" s="6" t="s">
        <v>4237</v>
      </c>
    </row>
    <row r="1752" spans="1:4" ht="15.6" x14ac:dyDescent="0.3">
      <c r="A1752" s="6" t="s">
        <v>618</v>
      </c>
      <c r="B1752" s="7" t="s">
        <v>3259</v>
      </c>
      <c r="C1752" s="7" t="s">
        <v>5195</v>
      </c>
      <c r="D1752" s="6" t="s">
        <v>5194</v>
      </c>
    </row>
    <row r="1753" spans="1:4" ht="15.6" x14ac:dyDescent="0.3">
      <c r="A1753" s="6" t="s">
        <v>617</v>
      </c>
      <c r="B1753" s="7" t="s">
        <v>2384</v>
      </c>
      <c r="C1753" s="7" t="s">
        <v>3495</v>
      </c>
      <c r="D1753" s="6" t="s">
        <v>5196</v>
      </c>
    </row>
    <row r="1754" spans="1:4" ht="15.6" x14ac:dyDescent="0.3">
      <c r="A1754" s="6" t="s">
        <v>616</v>
      </c>
      <c r="B1754" s="7" t="s">
        <v>2384</v>
      </c>
      <c r="C1754" s="7" t="s">
        <v>5198</v>
      </c>
      <c r="D1754" s="6" t="s">
        <v>5197</v>
      </c>
    </row>
    <row r="1755" spans="1:4" ht="15.6" x14ac:dyDescent="0.3">
      <c r="A1755" s="6" t="s">
        <v>615</v>
      </c>
      <c r="B1755" s="7" t="s">
        <v>2384</v>
      </c>
      <c r="C1755" s="7" t="s">
        <v>5199</v>
      </c>
      <c r="D1755" s="6" t="s">
        <v>3449</v>
      </c>
    </row>
    <row r="1756" spans="1:4" ht="15.6" x14ac:dyDescent="0.3">
      <c r="A1756" s="6" t="s">
        <v>614</v>
      </c>
      <c r="B1756" s="7" t="s">
        <v>2381</v>
      </c>
      <c r="C1756" s="7" t="s">
        <v>5201</v>
      </c>
      <c r="D1756" s="6" t="s">
        <v>5200</v>
      </c>
    </row>
    <row r="1757" spans="1:4" ht="15.6" x14ac:dyDescent="0.3">
      <c r="A1757" s="6" t="s">
        <v>613</v>
      </c>
      <c r="B1757" s="7" t="s">
        <v>2381</v>
      </c>
      <c r="C1757" s="7" t="s">
        <v>5203</v>
      </c>
      <c r="D1757" s="6" t="s">
        <v>5202</v>
      </c>
    </row>
    <row r="1758" spans="1:4" ht="15.6" x14ac:dyDescent="0.3">
      <c r="A1758" s="6" t="s">
        <v>612</v>
      </c>
      <c r="B1758" s="7" t="s">
        <v>2384</v>
      </c>
      <c r="C1758" s="7" t="s">
        <v>5204</v>
      </c>
      <c r="D1758" s="6" t="s">
        <v>2840</v>
      </c>
    </row>
    <row r="1759" spans="1:4" ht="15.6" x14ac:dyDescent="0.3">
      <c r="A1759" s="6" t="s">
        <v>611</v>
      </c>
      <c r="B1759" s="7" t="s">
        <v>3259</v>
      </c>
      <c r="C1759" s="7" t="s">
        <v>5206</v>
      </c>
      <c r="D1759" s="6" t="s">
        <v>5205</v>
      </c>
    </row>
    <row r="1760" spans="1:4" ht="15.6" x14ac:dyDescent="0.3">
      <c r="A1760" s="6" t="s">
        <v>610</v>
      </c>
      <c r="B1760" s="7" t="s">
        <v>2384</v>
      </c>
      <c r="C1760" s="7" t="s">
        <v>5208</v>
      </c>
      <c r="D1760" s="6" t="s">
        <v>5207</v>
      </c>
    </row>
    <row r="1761" spans="1:4" ht="15.6" x14ac:dyDescent="0.3">
      <c r="A1761" s="6" t="s">
        <v>609</v>
      </c>
      <c r="B1761" s="7" t="s">
        <v>2384</v>
      </c>
      <c r="C1761" s="7" t="s">
        <v>5210</v>
      </c>
      <c r="D1761" s="6" t="s">
        <v>5209</v>
      </c>
    </row>
    <row r="1762" spans="1:4" ht="15.6" x14ac:dyDescent="0.3">
      <c r="A1762" s="6" t="s">
        <v>608</v>
      </c>
      <c r="B1762" s="7" t="s">
        <v>2384</v>
      </c>
      <c r="C1762" s="7" t="s">
        <v>5212</v>
      </c>
      <c r="D1762" s="6" t="s">
        <v>5211</v>
      </c>
    </row>
    <row r="1763" spans="1:4" ht="15.6" x14ac:dyDescent="0.3">
      <c r="A1763" s="6" t="s">
        <v>607</v>
      </c>
      <c r="B1763" s="7" t="s">
        <v>2381</v>
      </c>
      <c r="C1763" s="7" t="s">
        <v>5214</v>
      </c>
      <c r="D1763" s="6" t="s">
        <v>5213</v>
      </c>
    </row>
    <row r="1764" spans="1:4" ht="15.6" x14ac:dyDescent="0.3">
      <c r="A1764" s="6" t="s">
        <v>606</v>
      </c>
      <c r="B1764" s="7" t="s">
        <v>2381</v>
      </c>
      <c r="C1764" s="7" t="s">
        <v>5216</v>
      </c>
      <c r="D1764" s="6" t="s">
        <v>5215</v>
      </c>
    </row>
    <row r="1765" spans="1:4" ht="15.6" x14ac:dyDescent="0.3">
      <c r="A1765" s="6" t="s">
        <v>605</v>
      </c>
      <c r="B1765" s="7" t="s">
        <v>2381</v>
      </c>
      <c r="C1765" s="7" t="s">
        <v>5217</v>
      </c>
      <c r="D1765" s="6" t="s">
        <v>2820</v>
      </c>
    </row>
    <row r="1766" spans="1:4" ht="15.6" x14ac:dyDescent="0.3">
      <c r="A1766" s="6" t="s">
        <v>604</v>
      </c>
      <c r="B1766" s="7" t="s">
        <v>2381</v>
      </c>
      <c r="C1766" s="7" t="s">
        <v>5218</v>
      </c>
      <c r="D1766" s="6" t="s">
        <v>4333</v>
      </c>
    </row>
    <row r="1767" spans="1:4" ht="15.6" x14ac:dyDescent="0.3">
      <c r="A1767" s="6" t="s">
        <v>603</v>
      </c>
      <c r="B1767" s="7" t="s">
        <v>2384</v>
      </c>
      <c r="C1767" s="7" t="s">
        <v>2697</v>
      </c>
      <c r="D1767" s="6" t="s">
        <v>5219</v>
      </c>
    </row>
    <row r="1768" spans="1:4" ht="15.6" x14ac:dyDescent="0.3">
      <c r="A1768" s="6" t="s">
        <v>602</v>
      </c>
      <c r="B1768" s="7" t="s">
        <v>2381</v>
      </c>
      <c r="C1768" s="7" t="s">
        <v>4253</v>
      </c>
      <c r="D1768" s="6" t="s">
        <v>5220</v>
      </c>
    </row>
    <row r="1769" spans="1:4" ht="15.6" x14ac:dyDescent="0.3">
      <c r="A1769" s="6" t="s">
        <v>601</v>
      </c>
      <c r="B1769" s="7" t="s">
        <v>2381</v>
      </c>
      <c r="C1769" s="7" t="s">
        <v>2745</v>
      </c>
      <c r="D1769" s="6" t="s">
        <v>5221</v>
      </c>
    </row>
    <row r="1770" spans="1:4" ht="15.6" x14ac:dyDescent="0.3">
      <c r="A1770" s="6" t="s">
        <v>600</v>
      </c>
      <c r="B1770" s="7" t="s">
        <v>2381</v>
      </c>
      <c r="C1770" s="7" t="s">
        <v>3329</v>
      </c>
      <c r="D1770" s="6" t="s">
        <v>5222</v>
      </c>
    </row>
    <row r="1771" spans="1:4" ht="15.6" x14ac:dyDescent="0.3">
      <c r="A1771" s="6" t="s">
        <v>599</v>
      </c>
      <c r="B1771" s="7" t="s">
        <v>2381</v>
      </c>
      <c r="C1771" s="7" t="s">
        <v>5224</v>
      </c>
      <c r="D1771" s="6" t="s">
        <v>5223</v>
      </c>
    </row>
    <row r="1772" spans="1:4" ht="15.6" x14ac:dyDescent="0.3">
      <c r="A1772" s="6" t="s">
        <v>598</v>
      </c>
      <c r="B1772" s="7" t="s">
        <v>2381</v>
      </c>
      <c r="C1772" s="7" t="s">
        <v>5226</v>
      </c>
      <c r="D1772" s="6" t="s">
        <v>5225</v>
      </c>
    </row>
    <row r="1773" spans="1:4" ht="15.6" x14ac:dyDescent="0.3">
      <c r="A1773" s="6" t="s">
        <v>597</v>
      </c>
      <c r="B1773" s="7" t="s">
        <v>2381</v>
      </c>
      <c r="C1773" s="7" t="s">
        <v>3278</v>
      </c>
      <c r="D1773" s="6" t="s">
        <v>5227</v>
      </c>
    </row>
    <row r="1774" spans="1:4" ht="15.6" x14ac:dyDescent="0.3">
      <c r="A1774" s="6" t="s">
        <v>596</v>
      </c>
      <c r="B1774" s="7" t="s">
        <v>2381</v>
      </c>
      <c r="C1774" s="7" t="s">
        <v>5229</v>
      </c>
      <c r="D1774" s="6" t="s">
        <v>5228</v>
      </c>
    </row>
    <row r="1775" spans="1:4" ht="15.6" x14ac:dyDescent="0.3">
      <c r="A1775" s="6" t="s">
        <v>595</v>
      </c>
      <c r="B1775" s="7" t="s">
        <v>2384</v>
      </c>
      <c r="C1775" s="7" t="s">
        <v>4075</v>
      </c>
      <c r="D1775" s="6" t="s">
        <v>5230</v>
      </c>
    </row>
    <row r="1776" spans="1:4" ht="15.6" x14ac:dyDescent="0.3">
      <c r="A1776" s="6" t="s">
        <v>594</v>
      </c>
      <c r="B1776" s="7" t="s">
        <v>2381</v>
      </c>
      <c r="C1776" s="7" t="s">
        <v>4159</v>
      </c>
      <c r="D1776" s="6" t="s">
        <v>5231</v>
      </c>
    </row>
    <row r="1777" spans="1:5" ht="15.6" x14ac:dyDescent="0.3">
      <c r="A1777" s="6" t="s">
        <v>593</v>
      </c>
      <c r="B1777" s="7" t="s">
        <v>2381</v>
      </c>
      <c r="C1777" s="7" t="s">
        <v>2571</v>
      </c>
      <c r="D1777" s="6" t="s">
        <v>5232</v>
      </c>
    </row>
    <row r="1778" spans="1:5" ht="15.6" x14ac:dyDescent="0.3">
      <c r="A1778" s="6" t="s">
        <v>592</v>
      </c>
      <c r="B1778" s="7" t="s">
        <v>2384</v>
      </c>
      <c r="C1778" s="7" t="s">
        <v>5234</v>
      </c>
      <c r="D1778" s="6" t="s">
        <v>5233</v>
      </c>
    </row>
    <row r="1779" spans="1:5" ht="15.6" x14ac:dyDescent="0.3">
      <c r="A1779" s="6" t="s">
        <v>591</v>
      </c>
      <c r="B1779" s="7" t="s">
        <v>2381</v>
      </c>
      <c r="C1779" s="7" t="s">
        <v>5235</v>
      </c>
      <c r="D1779" s="6" t="s">
        <v>4239</v>
      </c>
    </row>
    <row r="1780" spans="1:5" ht="15.6" x14ac:dyDescent="0.3">
      <c r="A1780" s="6" t="s">
        <v>590</v>
      </c>
      <c r="B1780" s="7" t="s">
        <v>2384</v>
      </c>
      <c r="C1780" s="7" t="s">
        <v>5237</v>
      </c>
      <c r="D1780" s="6" t="s">
        <v>5236</v>
      </c>
      <c r="E1780" t="s">
        <v>3659</v>
      </c>
    </row>
    <row r="1781" spans="1:5" ht="15.6" x14ac:dyDescent="0.3">
      <c r="A1781" s="6" t="s">
        <v>589</v>
      </c>
      <c r="B1781" s="7" t="s">
        <v>2381</v>
      </c>
      <c r="C1781" s="7" t="s">
        <v>3771</v>
      </c>
      <c r="D1781" s="6" t="s">
        <v>5238</v>
      </c>
    </row>
    <row r="1782" spans="1:5" ht="15.6" x14ac:dyDescent="0.3">
      <c r="A1782" s="6" t="s">
        <v>588</v>
      </c>
      <c r="B1782" s="7" t="s">
        <v>2381</v>
      </c>
      <c r="C1782" s="7" t="s">
        <v>3889</v>
      </c>
      <c r="D1782" s="6" t="s">
        <v>5239</v>
      </c>
    </row>
    <row r="1783" spans="1:5" ht="15.6" x14ac:dyDescent="0.3">
      <c r="A1783" s="6" t="s">
        <v>587</v>
      </c>
      <c r="B1783" s="7" t="s">
        <v>2384</v>
      </c>
      <c r="C1783" s="7" t="s">
        <v>5240</v>
      </c>
      <c r="D1783" s="6" t="s">
        <v>4994</v>
      </c>
    </row>
    <row r="1784" spans="1:5" ht="15.6" x14ac:dyDescent="0.3">
      <c r="A1784" s="6" t="s">
        <v>586</v>
      </c>
      <c r="B1784" s="7" t="s">
        <v>2381</v>
      </c>
      <c r="C1784" s="7" t="s">
        <v>5241</v>
      </c>
      <c r="D1784" s="6" t="s">
        <v>2432</v>
      </c>
    </row>
    <row r="1785" spans="1:5" ht="15.6" x14ac:dyDescent="0.3">
      <c r="A1785" s="6" t="s">
        <v>585</v>
      </c>
      <c r="B1785" s="7" t="s">
        <v>2384</v>
      </c>
      <c r="C1785" s="7" t="s">
        <v>3757</v>
      </c>
      <c r="D1785" s="6" t="s">
        <v>3424</v>
      </c>
    </row>
    <row r="1786" spans="1:5" ht="15.6" x14ac:dyDescent="0.3">
      <c r="A1786" s="6" t="s">
        <v>584</v>
      </c>
      <c r="B1786" s="7" t="s">
        <v>2384</v>
      </c>
      <c r="C1786" s="7" t="s">
        <v>5243</v>
      </c>
      <c r="D1786" s="6" t="s">
        <v>5242</v>
      </c>
    </row>
    <row r="1787" spans="1:5" ht="15.6" x14ac:dyDescent="0.3">
      <c r="A1787" s="6" t="s">
        <v>583</v>
      </c>
      <c r="B1787" s="7" t="s">
        <v>2384</v>
      </c>
      <c r="C1787" s="7" t="s">
        <v>2421</v>
      </c>
      <c r="D1787" s="6" t="s">
        <v>5244</v>
      </c>
    </row>
    <row r="1788" spans="1:5" ht="15.6" x14ac:dyDescent="0.3">
      <c r="A1788" s="6" t="s">
        <v>582</v>
      </c>
      <c r="B1788" s="7" t="s">
        <v>2384</v>
      </c>
      <c r="C1788" s="7" t="s">
        <v>5246</v>
      </c>
      <c r="D1788" s="6" t="s">
        <v>5245</v>
      </c>
    </row>
    <row r="1789" spans="1:5" ht="15.6" x14ac:dyDescent="0.3">
      <c r="A1789" s="6" t="s">
        <v>581</v>
      </c>
      <c r="B1789" s="7" t="s">
        <v>2384</v>
      </c>
      <c r="C1789" s="7" t="s">
        <v>5247</v>
      </c>
      <c r="D1789" s="6" t="s">
        <v>4273</v>
      </c>
    </row>
    <row r="1790" spans="1:5" ht="15.6" x14ac:dyDescent="0.3">
      <c r="A1790" s="6" t="s">
        <v>580</v>
      </c>
      <c r="B1790" s="7" t="s">
        <v>2384</v>
      </c>
      <c r="C1790" s="7" t="s">
        <v>2395</v>
      </c>
      <c r="D1790" s="6" t="s">
        <v>5248</v>
      </c>
    </row>
    <row r="1791" spans="1:5" ht="15.6" x14ac:dyDescent="0.3">
      <c r="A1791" s="6" t="s">
        <v>579</v>
      </c>
      <c r="B1791" s="7" t="s">
        <v>2384</v>
      </c>
      <c r="C1791" s="7" t="s">
        <v>5250</v>
      </c>
      <c r="D1791" s="6" t="s">
        <v>5249</v>
      </c>
    </row>
    <row r="1792" spans="1:5" ht="15.6" x14ac:dyDescent="0.3">
      <c r="A1792" s="6" t="s">
        <v>578</v>
      </c>
      <c r="B1792" s="7" t="s">
        <v>2384</v>
      </c>
      <c r="C1792" s="7" t="s">
        <v>5251</v>
      </c>
      <c r="D1792" s="6" t="s">
        <v>3131</v>
      </c>
      <c r="E1792" t="s">
        <v>3659</v>
      </c>
    </row>
    <row r="1793" spans="1:4" ht="15.6" x14ac:dyDescent="0.3">
      <c r="A1793" s="6" t="s">
        <v>577</v>
      </c>
      <c r="B1793" s="7" t="s">
        <v>2381</v>
      </c>
      <c r="C1793" s="7" t="s">
        <v>2753</v>
      </c>
      <c r="D1793" s="6" t="s">
        <v>5252</v>
      </c>
    </row>
    <row r="1794" spans="1:4" ht="15.6" x14ac:dyDescent="0.3">
      <c r="A1794" s="6" t="s">
        <v>576</v>
      </c>
      <c r="B1794" s="7" t="s">
        <v>2384</v>
      </c>
      <c r="C1794" s="7" t="s">
        <v>2678</v>
      </c>
      <c r="D1794" s="6" t="s">
        <v>5253</v>
      </c>
    </row>
    <row r="1795" spans="1:4" ht="15.6" x14ac:dyDescent="0.3">
      <c r="A1795" s="6" t="s">
        <v>575</v>
      </c>
      <c r="B1795" s="7" t="s">
        <v>2381</v>
      </c>
      <c r="C1795" s="7" t="s">
        <v>3544</v>
      </c>
      <c r="D1795" s="6" t="s">
        <v>5254</v>
      </c>
    </row>
    <row r="1796" spans="1:4" ht="15.6" x14ac:dyDescent="0.3">
      <c r="A1796" s="6" t="s">
        <v>574</v>
      </c>
      <c r="B1796" s="7" t="s">
        <v>2384</v>
      </c>
      <c r="C1796" s="7" t="s">
        <v>2454</v>
      </c>
      <c r="D1796" s="6" t="s">
        <v>4743</v>
      </c>
    </row>
    <row r="1797" spans="1:4" ht="15.6" x14ac:dyDescent="0.3">
      <c r="A1797" s="6" t="s">
        <v>573</v>
      </c>
      <c r="B1797" s="7" t="s">
        <v>2381</v>
      </c>
      <c r="C1797" s="7" t="s">
        <v>4294</v>
      </c>
      <c r="D1797" s="6" t="s">
        <v>5255</v>
      </c>
    </row>
    <row r="1798" spans="1:4" ht="15.6" x14ac:dyDescent="0.3">
      <c r="A1798" s="6" t="s">
        <v>572</v>
      </c>
      <c r="B1798" s="7" t="s">
        <v>2384</v>
      </c>
      <c r="C1798" s="7" t="s">
        <v>5257</v>
      </c>
      <c r="D1798" s="6" t="s">
        <v>5256</v>
      </c>
    </row>
    <row r="1799" spans="1:4" ht="15.6" x14ac:dyDescent="0.3">
      <c r="A1799" s="6" t="s">
        <v>571</v>
      </c>
      <c r="B1799" s="7" t="s">
        <v>2381</v>
      </c>
      <c r="C1799" s="7" t="s">
        <v>3641</v>
      </c>
      <c r="D1799" s="6" t="s">
        <v>5258</v>
      </c>
    </row>
    <row r="1800" spans="1:4" ht="15.6" x14ac:dyDescent="0.3">
      <c r="A1800" s="6" t="s">
        <v>570</v>
      </c>
      <c r="B1800" s="7" t="s">
        <v>2381</v>
      </c>
      <c r="C1800" s="7" t="s">
        <v>4398</v>
      </c>
      <c r="D1800" s="6" t="s">
        <v>3376</v>
      </c>
    </row>
    <row r="1801" spans="1:4" ht="15.6" x14ac:dyDescent="0.3">
      <c r="A1801" s="6" t="s">
        <v>569</v>
      </c>
      <c r="B1801" s="7" t="s">
        <v>2384</v>
      </c>
      <c r="C1801" s="7" t="s">
        <v>5260</v>
      </c>
      <c r="D1801" s="6" t="s">
        <v>5259</v>
      </c>
    </row>
    <row r="1802" spans="1:4" ht="15.6" x14ac:dyDescent="0.3">
      <c r="A1802" s="6" t="s">
        <v>568</v>
      </c>
      <c r="B1802" s="7" t="s">
        <v>2381</v>
      </c>
      <c r="C1802" s="7" t="s">
        <v>5135</v>
      </c>
      <c r="D1802" s="6" t="s">
        <v>5261</v>
      </c>
    </row>
    <row r="1803" spans="1:4" ht="15.6" x14ac:dyDescent="0.3">
      <c r="A1803" s="6" t="s">
        <v>567</v>
      </c>
      <c r="B1803" s="7" t="s">
        <v>2384</v>
      </c>
      <c r="C1803" s="7" t="s">
        <v>2510</v>
      </c>
      <c r="D1803" s="6" t="s">
        <v>5262</v>
      </c>
    </row>
    <row r="1804" spans="1:4" ht="15.6" x14ac:dyDescent="0.3">
      <c r="A1804" s="6" t="s">
        <v>566</v>
      </c>
      <c r="B1804" s="7" t="s">
        <v>2384</v>
      </c>
      <c r="C1804" s="7" t="s">
        <v>3414</v>
      </c>
      <c r="D1804" s="6" t="s">
        <v>2770</v>
      </c>
    </row>
    <row r="1805" spans="1:4" ht="15.6" x14ac:dyDescent="0.3">
      <c r="A1805" s="6" t="s">
        <v>565</v>
      </c>
      <c r="B1805" s="7" t="s">
        <v>2384</v>
      </c>
      <c r="C1805" s="7" t="s">
        <v>5263</v>
      </c>
      <c r="D1805" s="6" t="s">
        <v>2438</v>
      </c>
    </row>
    <row r="1806" spans="1:4" ht="15.6" x14ac:dyDescent="0.3">
      <c r="A1806" s="6" t="s">
        <v>564</v>
      </c>
      <c r="B1806" s="7" t="s">
        <v>2384</v>
      </c>
      <c r="C1806" s="7" t="s">
        <v>4739</v>
      </c>
      <c r="D1806" s="6" t="s">
        <v>5264</v>
      </c>
    </row>
    <row r="1807" spans="1:4" ht="15.6" x14ac:dyDescent="0.3">
      <c r="A1807" s="6" t="s">
        <v>563</v>
      </c>
      <c r="B1807" s="7" t="s">
        <v>2381</v>
      </c>
      <c r="C1807" s="7" t="s">
        <v>3203</v>
      </c>
      <c r="D1807" s="6" t="s">
        <v>5265</v>
      </c>
    </row>
    <row r="1808" spans="1:4" ht="15.6" x14ac:dyDescent="0.3">
      <c r="A1808" s="6" t="s">
        <v>562</v>
      </c>
      <c r="B1808" s="7" t="s">
        <v>2381</v>
      </c>
      <c r="C1808" s="7" t="s">
        <v>5267</v>
      </c>
      <c r="D1808" s="6" t="s">
        <v>5266</v>
      </c>
    </row>
    <row r="1809" spans="1:5" ht="15.6" x14ac:dyDescent="0.3">
      <c r="A1809" s="6" t="s">
        <v>561</v>
      </c>
      <c r="B1809" s="7" t="s">
        <v>2381</v>
      </c>
      <c r="C1809" s="7" t="s">
        <v>5269</v>
      </c>
      <c r="D1809" s="6" t="s">
        <v>5268</v>
      </c>
    </row>
    <row r="1810" spans="1:5" ht="15.6" x14ac:dyDescent="0.3">
      <c r="A1810" s="6" t="s">
        <v>560</v>
      </c>
      <c r="B1810" s="7" t="s">
        <v>2381</v>
      </c>
      <c r="C1810" s="7" t="s">
        <v>2853</v>
      </c>
      <c r="D1810" s="6" t="s">
        <v>5270</v>
      </c>
    </row>
    <row r="1811" spans="1:5" ht="15.6" x14ac:dyDescent="0.3">
      <c r="A1811" s="6" t="s">
        <v>559</v>
      </c>
      <c r="B1811" s="7" t="s">
        <v>2381</v>
      </c>
      <c r="C1811" s="7" t="s">
        <v>5182</v>
      </c>
      <c r="D1811" s="6" t="s">
        <v>5271</v>
      </c>
    </row>
    <row r="1812" spans="1:5" ht="15.6" x14ac:dyDescent="0.3">
      <c r="A1812" s="6" t="s">
        <v>558</v>
      </c>
      <c r="B1812" s="7" t="s">
        <v>2381</v>
      </c>
      <c r="C1812" s="7" t="s">
        <v>5273</v>
      </c>
      <c r="D1812" s="6" t="s">
        <v>5272</v>
      </c>
    </row>
    <row r="1813" spans="1:5" ht="15.6" x14ac:dyDescent="0.3">
      <c r="A1813" s="6" t="s">
        <v>557</v>
      </c>
      <c r="B1813" s="7" t="s">
        <v>2381</v>
      </c>
      <c r="C1813" s="7" t="s">
        <v>5275</v>
      </c>
      <c r="D1813" s="6" t="s">
        <v>5274</v>
      </c>
    </row>
    <row r="1814" spans="1:5" ht="15.6" x14ac:dyDescent="0.3">
      <c r="A1814" s="6" t="s">
        <v>556</v>
      </c>
      <c r="B1814" s="7" t="s">
        <v>2384</v>
      </c>
      <c r="C1814" s="7" t="s">
        <v>5277</v>
      </c>
      <c r="D1814" s="6" t="s">
        <v>5276</v>
      </c>
    </row>
    <row r="1815" spans="1:5" ht="15.6" x14ac:dyDescent="0.3">
      <c r="A1815" s="6" t="s">
        <v>555</v>
      </c>
      <c r="B1815" s="7" t="s">
        <v>2381</v>
      </c>
      <c r="C1815" s="7" t="s">
        <v>3203</v>
      </c>
      <c r="D1815" s="6" t="s">
        <v>5278</v>
      </c>
    </row>
    <row r="1816" spans="1:5" ht="15.6" x14ac:dyDescent="0.3">
      <c r="A1816" s="6" t="s">
        <v>554</v>
      </c>
      <c r="B1816" s="7" t="s">
        <v>2384</v>
      </c>
      <c r="C1816" s="7" t="s">
        <v>3668</v>
      </c>
      <c r="D1816" s="6" t="s">
        <v>5279</v>
      </c>
    </row>
    <row r="1817" spans="1:5" ht="15.6" x14ac:dyDescent="0.3">
      <c r="A1817" s="6" t="s">
        <v>553</v>
      </c>
      <c r="B1817" s="7" t="s">
        <v>2384</v>
      </c>
      <c r="C1817" s="7" t="s">
        <v>5281</v>
      </c>
      <c r="D1817" s="6" t="s">
        <v>5280</v>
      </c>
    </row>
    <row r="1818" spans="1:5" ht="15.6" x14ac:dyDescent="0.3">
      <c r="A1818" s="6" t="s">
        <v>552</v>
      </c>
      <c r="B1818" s="7" t="s">
        <v>2384</v>
      </c>
      <c r="C1818" s="7" t="s">
        <v>4075</v>
      </c>
      <c r="D1818" s="6" t="s">
        <v>5282</v>
      </c>
      <c r="E1818" t="s">
        <v>3659</v>
      </c>
    </row>
    <row r="1819" spans="1:5" ht="15.6" x14ac:dyDescent="0.3">
      <c r="A1819" s="6" t="s">
        <v>551</v>
      </c>
      <c r="B1819" s="7" t="s">
        <v>2384</v>
      </c>
      <c r="C1819" s="7" t="s">
        <v>4815</v>
      </c>
      <c r="D1819" s="6" t="s">
        <v>5283</v>
      </c>
    </row>
    <row r="1820" spans="1:5" ht="15.6" x14ac:dyDescent="0.3">
      <c r="A1820" s="6" t="s">
        <v>550</v>
      </c>
      <c r="B1820" s="7" t="s">
        <v>2384</v>
      </c>
      <c r="C1820" s="7" t="s">
        <v>3032</v>
      </c>
      <c r="D1820" s="6" t="s">
        <v>4127</v>
      </c>
    </row>
    <row r="1821" spans="1:5" ht="15.6" x14ac:dyDescent="0.3">
      <c r="A1821" s="6" t="s">
        <v>549</v>
      </c>
      <c r="B1821" s="7" t="s">
        <v>2384</v>
      </c>
      <c r="C1821" s="7" t="s">
        <v>5285</v>
      </c>
      <c r="D1821" s="6" t="s">
        <v>5284</v>
      </c>
    </row>
    <row r="1822" spans="1:5" ht="15.6" x14ac:dyDescent="0.3">
      <c r="A1822" s="6" t="s">
        <v>548</v>
      </c>
      <c r="B1822" s="7" t="s">
        <v>2384</v>
      </c>
      <c r="C1822" s="7" t="s">
        <v>2541</v>
      </c>
      <c r="D1822" s="6" t="s">
        <v>5286</v>
      </c>
    </row>
    <row r="1823" spans="1:5" ht="15.6" x14ac:dyDescent="0.3">
      <c r="A1823" s="6" t="s">
        <v>547</v>
      </c>
      <c r="B1823" s="7" t="s">
        <v>2384</v>
      </c>
      <c r="C1823" s="7" t="s">
        <v>5288</v>
      </c>
      <c r="D1823" s="6" t="s">
        <v>5287</v>
      </c>
    </row>
    <row r="1824" spans="1:5" ht="15.6" x14ac:dyDescent="0.3">
      <c r="A1824" s="6" t="s">
        <v>546</v>
      </c>
      <c r="B1824" s="7" t="s">
        <v>2381</v>
      </c>
      <c r="C1824" s="7" t="s">
        <v>5290</v>
      </c>
      <c r="D1824" s="6" t="s">
        <v>5289</v>
      </c>
    </row>
    <row r="1825" spans="1:4" ht="15.6" x14ac:dyDescent="0.3">
      <c r="A1825" s="6" t="s">
        <v>545</v>
      </c>
      <c r="B1825" s="7" t="s">
        <v>2384</v>
      </c>
      <c r="C1825" s="7" t="s">
        <v>3226</v>
      </c>
      <c r="D1825" s="6" t="s">
        <v>3706</v>
      </c>
    </row>
    <row r="1826" spans="1:4" ht="15.6" x14ac:dyDescent="0.3">
      <c r="A1826" s="6" t="s">
        <v>544</v>
      </c>
      <c r="B1826" s="7" t="s">
        <v>2381</v>
      </c>
      <c r="C1826" s="7" t="s">
        <v>5292</v>
      </c>
      <c r="D1826" s="6" t="s">
        <v>5291</v>
      </c>
    </row>
    <row r="1827" spans="1:4" ht="15.6" x14ac:dyDescent="0.3">
      <c r="A1827" s="6" t="s">
        <v>543</v>
      </c>
      <c r="B1827" s="7" t="s">
        <v>2381</v>
      </c>
      <c r="C1827" s="7" t="s">
        <v>5294</v>
      </c>
      <c r="D1827" s="6" t="s">
        <v>5293</v>
      </c>
    </row>
    <row r="1828" spans="1:4" ht="15.6" x14ac:dyDescent="0.3">
      <c r="A1828" s="6" t="s">
        <v>542</v>
      </c>
      <c r="B1828" s="7" t="s">
        <v>2381</v>
      </c>
      <c r="C1828" s="7" t="s">
        <v>5296</v>
      </c>
      <c r="D1828" s="6" t="s">
        <v>5295</v>
      </c>
    </row>
    <row r="1829" spans="1:4" ht="15.6" x14ac:dyDescent="0.3">
      <c r="A1829" s="6" t="s">
        <v>541</v>
      </c>
      <c r="B1829" s="7" t="s">
        <v>2381</v>
      </c>
      <c r="C1829" s="7" t="s">
        <v>5154</v>
      </c>
      <c r="D1829" s="6" t="s">
        <v>5297</v>
      </c>
    </row>
    <row r="1830" spans="1:4" ht="15.6" x14ac:dyDescent="0.3">
      <c r="A1830" s="6" t="s">
        <v>540</v>
      </c>
      <c r="B1830" s="7" t="s">
        <v>2381</v>
      </c>
      <c r="C1830" s="7" t="s">
        <v>3192</v>
      </c>
      <c r="D1830" s="6" t="s">
        <v>5298</v>
      </c>
    </row>
    <row r="1831" spans="1:4" ht="15.6" x14ac:dyDescent="0.3">
      <c r="A1831" s="6" t="s">
        <v>539</v>
      </c>
      <c r="B1831" s="7" t="s">
        <v>2384</v>
      </c>
      <c r="C1831" s="7" t="s">
        <v>5299</v>
      </c>
      <c r="D1831" s="6" t="s">
        <v>2746</v>
      </c>
    </row>
    <row r="1832" spans="1:4" ht="15.6" x14ac:dyDescent="0.3">
      <c r="A1832" s="6" t="s">
        <v>538</v>
      </c>
      <c r="B1832" s="7" t="s">
        <v>2381</v>
      </c>
      <c r="C1832" s="7" t="s">
        <v>2780</v>
      </c>
      <c r="D1832" s="6" t="s">
        <v>4128</v>
      </c>
    </row>
    <row r="1833" spans="1:4" ht="15.6" x14ac:dyDescent="0.3">
      <c r="A1833" s="6" t="s">
        <v>537</v>
      </c>
      <c r="B1833" s="7" t="s">
        <v>2381</v>
      </c>
      <c r="C1833" s="7" t="s">
        <v>5072</v>
      </c>
      <c r="D1833" s="6" t="s">
        <v>3106</v>
      </c>
    </row>
    <row r="1834" spans="1:4" ht="15.6" x14ac:dyDescent="0.3">
      <c r="A1834" s="6" t="s">
        <v>536</v>
      </c>
      <c r="B1834" s="7" t="s">
        <v>2384</v>
      </c>
      <c r="C1834" s="7" t="s">
        <v>5301</v>
      </c>
      <c r="D1834" s="6" t="s">
        <v>5300</v>
      </c>
    </row>
    <row r="1835" spans="1:4" ht="15.6" x14ac:dyDescent="0.3">
      <c r="A1835" s="6" t="s">
        <v>535</v>
      </c>
      <c r="B1835" s="7" t="s">
        <v>2381</v>
      </c>
      <c r="C1835" s="7" t="s">
        <v>5303</v>
      </c>
      <c r="D1835" s="6" t="s">
        <v>5302</v>
      </c>
    </row>
    <row r="1836" spans="1:4" ht="15.6" x14ac:dyDescent="0.3">
      <c r="A1836" s="6" t="s">
        <v>533</v>
      </c>
      <c r="B1836" s="7" t="s">
        <v>3259</v>
      </c>
      <c r="C1836" s="7" t="s">
        <v>4528</v>
      </c>
      <c r="D1836" s="6" t="s">
        <v>5304</v>
      </c>
    </row>
    <row r="1837" spans="1:4" ht="15.6" x14ac:dyDescent="0.3">
      <c r="A1837" s="6" t="s">
        <v>532</v>
      </c>
      <c r="B1837" s="7" t="s">
        <v>2384</v>
      </c>
      <c r="C1837" s="7" t="s">
        <v>3668</v>
      </c>
      <c r="D1837" s="6" t="s">
        <v>5305</v>
      </c>
    </row>
    <row r="1838" spans="1:4" ht="15.6" x14ac:dyDescent="0.3">
      <c r="A1838" s="6" t="s">
        <v>531</v>
      </c>
      <c r="B1838" s="7" t="s">
        <v>2384</v>
      </c>
      <c r="C1838" s="7" t="s">
        <v>5307</v>
      </c>
      <c r="D1838" s="6" t="s">
        <v>5306</v>
      </c>
    </row>
    <row r="1839" spans="1:4" ht="15.6" x14ac:dyDescent="0.3">
      <c r="A1839" s="6" t="s">
        <v>530</v>
      </c>
      <c r="B1839" s="7" t="s">
        <v>2384</v>
      </c>
      <c r="C1839" s="7" t="s">
        <v>5309</v>
      </c>
      <c r="D1839" s="6" t="s">
        <v>5308</v>
      </c>
    </row>
    <row r="1840" spans="1:4" ht="15.6" x14ac:dyDescent="0.3">
      <c r="A1840" s="6" t="s">
        <v>529</v>
      </c>
      <c r="B1840" s="7" t="s">
        <v>2384</v>
      </c>
      <c r="C1840" s="7" t="s">
        <v>5310</v>
      </c>
      <c r="D1840" s="6" t="s">
        <v>4354</v>
      </c>
    </row>
    <row r="1841" spans="1:4" ht="15.6" x14ac:dyDescent="0.3">
      <c r="A1841" s="6" t="s">
        <v>528</v>
      </c>
      <c r="B1841" s="7" t="s">
        <v>2384</v>
      </c>
      <c r="C1841" s="7" t="s">
        <v>5311</v>
      </c>
      <c r="D1841" s="6" t="s">
        <v>4436</v>
      </c>
    </row>
    <row r="1842" spans="1:4" ht="15.6" x14ac:dyDescent="0.3">
      <c r="A1842" s="6" t="s">
        <v>527</v>
      </c>
      <c r="B1842" s="7" t="s">
        <v>2381</v>
      </c>
      <c r="C1842" s="7" t="s">
        <v>2508</v>
      </c>
      <c r="D1842" s="6" t="s">
        <v>5312</v>
      </c>
    </row>
    <row r="1843" spans="1:4" ht="15.6" x14ac:dyDescent="0.3">
      <c r="A1843" s="6" t="s">
        <v>526</v>
      </c>
      <c r="B1843" s="7" t="s">
        <v>2381</v>
      </c>
      <c r="C1843" s="7" t="s">
        <v>5314</v>
      </c>
      <c r="D1843" s="6" t="s">
        <v>5313</v>
      </c>
    </row>
    <row r="1844" spans="1:4" ht="15.6" x14ac:dyDescent="0.3">
      <c r="A1844" s="6" t="s">
        <v>525</v>
      </c>
      <c r="B1844" s="7" t="s">
        <v>2384</v>
      </c>
      <c r="C1844" s="7" t="s">
        <v>5315</v>
      </c>
      <c r="D1844" s="6" t="s">
        <v>2511</v>
      </c>
    </row>
    <row r="1845" spans="1:4" ht="15.6" x14ac:dyDescent="0.3">
      <c r="A1845" s="6" t="s">
        <v>524</v>
      </c>
      <c r="B1845" s="7" t="s">
        <v>2384</v>
      </c>
      <c r="C1845" s="7" t="s">
        <v>5317</v>
      </c>
      <c r="D1845" s="6" t="s">
        <v>5316</v>
      </c>
    </row>
    <row r="1846" spans="1:4" ht="15.6" x14ac:dyDescent="0.3">
      <c r="A1846" s="6" t="s">
        <v>523</v>
      </c>
      <c r="B1846" s="7" t="s">
        <v>2384</v>
      </c>
      <c r="C1846" s="7" t="s">
        <v>2433</v>
      </c>
      <c r="D1846" s="6" t="s">
        <v>5318</v>
      </c>
    </row>
    <row r="1847" spans="1:4" ht="15.6" x14ac:dyDescent="0.3">
      <c r="A1847" s="6" t="s">
        <v>522</v>
      </c>
      <c r="B1847" s="7" t="s">
        <v>2384</v>
      </c>
      <c r="C1847" s="7" t="s">
        <v>5320</v>
      </c>
      <c r="D1847" s="6" t="s">
        <v>5319</v>
      </c>
    </row>
    <row r="1848" spans="1:4" ht="15.6" x14ac:dyDescent="0.3">
      <c r="A1848" s="6" t="s">
        <v>521</v>
      </c>
      <c r="B1848" s="7" t="s">
        <v>2384</v>
      </c>
      <c r="C1848" s="7" t="s">
        <v>5322</v>
      </c>
      <c r="D1848" s="6" t="s">
        <v>5321</v>
      </c>
    </row>
    <row r="1849" spans="1:4" ht="15.6" x14ac:dyDescent="0.3">
      <c r="A1849" s="6" t="s">
        <v>520</v>
      </c>
      <c r="B1849" s="7" t="s">
        <v>2384</v>
      </c>
      <c r="C1849" s="7" t="s">
        <v>5324</v>
      </c>
      <c r="D1849" s="6" t="s">
        <v>5323</v>
      </c>
    </row>
    <row r="1850" spans="1:4" ht="15.6" x14ac:dyDescent="0.3">
      <c r="A1850" s="6" t="s">
        <v>519</v>
      </c>
      <c r="B1850" s="7" t="s">
        <v>2384</v>
      </c>
      <c r="C1850" s="7" t="s">
        <v>5326</v>
      </c>
      <c r="D1850" s="6" t="s">
        <v>5325</v>
      </c>
    </row>
    <row r="1851" spans="1:4" ht="15.6" x14ac:dyDescent="0.3">
      <c r="A1851" s="6" t="s">
        <v>518</v>
      </c>
      <c r="B1851" s="7" t="s">
        <v>2384</v>
      </c>
      <c r="C1851" s="7" t="s">
        <v>2944</v>
      </c>
      <c r="D1851" s="6" t="s">
        <v>5327</v>
      </c>
    </row>
    <row r="1852" spans="1:4" ht="15.6" x14ac:dyDescent="0.3">
      <c r="A1852" s="6" t="s">
        <v>517</v>
      </c>
      <c r="B1852" s="7" t="s">
        <v>2384</v>
      </c>
      <c r="C1852" s="7" t="s">
        <v>2478</v>
      </c>
      <c r="D1852" s="6" t="s">
        <v>5328</v>
      </c>
    </row>
    <row r="1853" spans="1:4" ht="15.6" x14ac:dyDescent="0.3">
      <c r="A1853" s="6" t="s">
        <v>516</v>
      </c>
      <c r="B1853" s="7" t="s">
        <v>2384</v>
      </c>
      <c r="C1853" s="7" t="s">
        <v>5330</v>
      </c>
      <c r="D1853" s="6" t="s">
        <v>5329</v>
      </c>
    </row>
    <row r="1854" spans="1:4" ht="15.6" x14ac:dyDescent="0.3">
      <c r="A1854" s="6" t="s">
        <v>514</v>
      </c>
      <c r="B1854" s="7" t="s">
        <v>2384</v>
      </c>
      <c r="C1854" s="7" t="s">
        <v>2478</v>
      </c>
      <c r="D1854" s="6" t="s">
        <v>5331</v>
      </c>
    </row>
    <row r="1855" spans="1:4" ht="15.6" x14ac:dyDescent="0.3">
      <c r="A1855" s="6" t="s">
        <v>513</v>
      </c>
      <c r="B1855" s="7" t="s">
        <v>2381</v>
      </c>
      <c r="C1855" s="7" t="s">
        <v>5332</v>
      </c>
      <c r="D1855" s="6" t="s">
        <v>5034</v>
      </c>
    </row>
    <row r="1856" spans="1:4" ht="15.6" x14ac:dyDescent="0.3">
      <c r="A1856" s="6" t="s">
        <v>512</v>
      </c>
      <c r="B1856" s="7" t="s">
        <v>2384</v>
      </c>
      <c r="C1856" s="7" t="s">
        <v>3394</v>
      </c>
      <c r="D1856" s="6" t="s">
        <v>3595</v>
      </c>
    </row>
    <row r="1857" spans="1:4" ht="15.6" x14ac:dyDescent="0.3">
      <c r="A1857" s="6" t="s">
        <v>511</v>
      </c>
      <c r="B1857" s="7" t="s">
        <v>2384</v>
      </c>
      <c r="C1857" s="7" t="s">
        <v>3138</v>
      </c>
      <c r="D1857" s="6" t="s">
        <v>5333</v>
      </c>
    </row>
    <row r="1858" spans="1:4" ht="15.6" x14ac:dyDescent="0.3">
      <c r="A1858" s="6" t="s">
        <v>510</v>
      </c>
      <c r="B1858" s="7" t="s">
        <v>2381</v>
      </c>
      <c r="C1858" s="7" t="s">
        <v>5335</v>
      </c>
      <c r="D1858" s="6" t="s">
        <v>5334</v>
      </c>
    </row>
    <row r="1859" spans="1:4" ht="15.6" x14ac:dyDescent="0.3">
      <c r="A1859" s="6" t="s">
        <v>509</v>
      </c>
      <c r="B1859" s="7" t="s">
        <v>2384</v>
      </c>
      <c r="C1859" s="7" t="s">
        <v>5337</v>
      </c>
      <c r="D1859" s="6" t="s">
        <v>5336</v>
      </c>
    </row>
    <row r="1860" spans="1:4" ht="15.6" x14ac:dyDescent="0.3">
      <c r="A1860" s="6" t="s">
        <v>508</v>
      </c>
      <c r="B1860" s="7" t="s">
        <v>2381</v>
      </c>
      <c r="C1860" s="7" t="s">
        <v>4577</v>
      </c>
      <c r="D1860" s="6" t="s">
        <v>4215</v>
      </c>
    </row>
    <row r="1861" spans="1:4" ht="15.6" x14ac:dyDescent="0.3">
      <c r="A1861" s="6" t="s">
        <v>507</v>
      </c>
      <c r="B1861" s="7" t="s">
        <v>2381</v>
      </c>
      <c r="C1861" s="7" t="s">
        <v>5338</v>
      </c>
      <c r="D1861" s="6" t="s">
        <v>3939</v>
      </c>
    </row>
    <row r="1862" spans="1:4" ht="15.6" x14ac:dyDescent="0.3">
      <c r="A1862" s="6" t="s">
        <v>506</v>
      </c>
      <c r="B1862" s="7" t="s">
        <v>2381</v>
      </c>
      <c r="C1862" s="7" t="s">
        <v>5340</v>
      </c>
      <c r="D1862" s="6" t="s">
        <v>5339</v>
      </c>
    </row>
    <row r="1863" spans="1:4" ht="15.6" x14ac:dyDescent="0.3">
      <c r="A1863" s="6" t="s">
        <v>505</v>
      </c>
      <c r="B1863" s="7" t="s">
        <v>2381</v>
      </c>
      <c r="C1863" s="7" t="s">
        <v>3329</v>
      </c>
      <c r="D1863" s="6" t="s">
        <v>3113</v>
      </c>
    </row>
    <row r="1864" spans="1:4" ht="15.6" x14ac:dyDescent="0.3">
      <c r="A1864" s="6" t="s">
        <v>504</v>
      </c>
      <c r="B1864" s="7" t="s">
        <v>2381</v>
      </c>
      <c r="C1864" s="7" t="s">
        <v>5342</v>
      </c>
      <c r="D1864" s="6" t="s">
        <v>5341</v>
      </c>
    </row>
    <row r="1865" spans="1:4" ht="15.6" x14ac:dyDescent="0.3">
      <c r="A1865" s="6" t="s">
        <v>503</v>
      </c>
      <c r="B1865" s="7" t="s">
        <v>2381</v>
      </c>
      <c r="C1865" s="7" t="s">
        <v>2489</v>
      </c>
      <c r="D1865" s="6" t="s">
        <v>5343</v>
      </c>
    </row>
    <row r="1866" spans="1:4" ht="15.6" x14ac:dyDescent="0.3">
      <c r="A1866" s="6" t="s">
        <v>502</v>
      </c>
      <c r="B1866" s="7" t="s">
        <v>2381</v>
      </c>
      <c r="C1866" s="7" t="s">
        <v>5344</v>
      </c>
      <c r="D1866" s="6" t="s">
        <v>3200</v>
      </c>
    </row>
    <row r="1867" spans="1:4" ht="15.6" x14ac:dyDescent="0.3">
      <c r="A1867" s="6" t="s">
        <v>501</v>
      </c>
      <c r="B1867" s="7" t="s">
        <v>2384</v>
      </c>
      <c r="C1867" s="7" t="s">
        <v>5346</v>
      </c>
      <c r="D1867" s="6" t="s">
        <v>5345</v>
      </c>
    </row>
    <row r="1868" spans="1:4" ht="15.6" x14ac:dyDescent="0.3">
      <c r="A1868" s="6" t="s">
        <v>500</v>
      </c>
      <c r="B1868" s="7" t="s">
        <v>2381</v>
      </c>
      <c r="C1868" s="7" t="s">
        <v>3730</v>
      </c>
      <c r="D1868" s="6" t="s">
        <v>3801</v>
      </c>
    </row>
    <row r="1869" spans="1:4" ht="15.6" x14ac:dyDescent="0.3">
      <c r="A1869" s="6" t="s">
        <v>499</v>
      </c>
      <c r="B1869" s="7" t="s">
        <v>2384</v>
      </c>
      <c r="C1869" s="7" t="s">
        <v>5347</v>
      </c>
      <c r="D1869" s="6" t="s">
        <v>3636</v>
      </c>
    </row>
    <row r="1870" spans="1:4" ht="15.6" x14ac:dyDescent="0.3">
      <c r="A1870" s="6" t="s">
        <v>498</v>
      </c>
      <c r="B1870" s="7" t="s">
        <v>2384</v>
      </c>
      <c r="C1870" s="7" t="s">
        <v>3075</v>
      </c>
      <c r="D1870" s="6" t="s">
        <v>5348</v>
      </c>
    </row>
    <row r="1871" spans="1:4" ht="15.6" x14ac:dyDescent="0.3">
      <c r="A1871" s="6" t="s">
        <v>497</v>
      </c>
      <c r="B1871" s="7" t="s">
        <v>2384</v>
      </c>
      <c r="C1871" s="7" t="s">
        <v>2630</v>
      </c>
      <c r="D1871" s="6" t="s">
        <v>2777</v>
      </c>
    </row>
    <row r="1872" spans="1:4" ht="15.6" x14ac:dyDescent="0.3">
      <c r="A1872" s="6" t="s">
        <v>496</v>
      </c>
      <c r="B1872" s="7" t="s">
        <v>2384</v>
      </c>
      <c r="C1872" s="7" t="s">
        <v>5350</v>
      </c>
      <c r="D1872" s="6" t="s">
        <v>5349</v>
      </c>
    </row>
    <row r="1873" spans="1:4" ht="15.6" x14ac:dyDescent="0.3">
      <c r="A1873" s="6" t="s">
        <v>495</v>
      </c>
      <c r="B1873" s="7" t="s">
        <v>2384</v>
      </c>
      <c r="C1873" s="7" t="s">
        <v>5352</v>
      </c>
      <c r="D1873" s="6" t="s">
        <v>5351</v>
      </c>
    </row>
    <row r="1874" spans="1:4" ht="15.6" x14ac:dyDescent="0.3">
      <c r="A1874" s="6" t="s">
        <v>494</v>
      </c>
      <c r="B1874" s="7" t="s">
        <v>2384</v>
      </c>
      <c r="C1874" s="7" t="s">
        <v>5354</v>
      </c>
      <c r="D1874" s="6" t="s">
        <v>5353</v>
      </c>
    </row>
    <row r="1875" spans="1:4" ht="15.6" x14ac:dyDescent="0.3">
      <c r="A1875" s="6" t="s">
        <v>493</v>
      </c>
      <c r="B1875" s="7" t="s">
        <v>2384</v>
      </c>
      <c r="C1875" s="7" t="s">
        <v>5356</v>
      </c>
      <c r="D1875" s="6" t="s">
        <v>5355</v>
      </c>
    </row>
    <row r="1876" spans="1:4" ht="15.6" x14ac:dyDescent="0.3">
      <c r="A1876" s="6" t="s">
        <v>492</v>
      </c>
      <c r="B1876" s="7" t="s">
        <v>2384</v>
      </c>
      <c r="C1876" s="7" t="s">
        <v>5358</v>
      </c>
      <c r="D1876" s="6" t="s">
        <v>5357</v>
      </c>
    </row>
    <row r="1877" spans="1:4" ht="15.6" x14ac:dyDescent="0.3">
      <c r="A1877" s="6" t="s">
        <v>491</v>
      </c>
      <c r="B1877" s="7" t="s">
        <v>2381</v>
      </c>
      <c r="C1877" s="7" t="s">
        <v>5359</v>
      </c>
      <c r="D1877" s="6" t="s">
        <v>4273</v>
      </c>
    </row>
    <row r="1878" spans="1:4" ht="15.6" x14ac:dyDescent="0.3">
      <c r="A1878" s="6" t="s">
        <v>490</v>
      </c>
      <c r="B1878" s="7" t="s">
        <v>2381</v>
      </c>
      <c r="C1878" s="7" t="s">
        <v>3596</v>
      </c>
      <c r="D1878" s="6" t="s">
        <v>5360</v>
      </c>
    </row>
    <row r="1879" spans="1:4" ht="15.6" x14ac:dyDescent="0.3">
      <c r="A1879" s="6" t="s">
        <v>489</v>
      </c>
      <c r="B1879" s="7" t="s">
        <v>3259</v>
      </c>
      <c r="C1879" s="7" t="s">
        <v>5362</v>
      </c>
      <c r="D1879" s="6" t="s">
        <v>5361</v>
      </c>
    </row>
    <row r="1880" spans="1:4" ht="15.6" x14ac:dyDescent="0.3">
      <c r="A1880" s="6" t="s">
        <v>488</v>
      </c>
      <c r="B1880" s="7" t="s">
        <v>2381</v>
      </c>
      <c r="C1880" s="7" t="s">
        <v>5364</v>
      </c>
      <c r="D1880" s="6" t="s">
        <v>5363</v>
      </c>
    </row>
    <row r="1881" spans="1:4" ht="15.6" x14ac:dyDescent="0.3">
      <c r="A1881" s="6" t="s">
        <v>487</v>
      </c>
      <c r="B1881" s="7" t="s">
        <v>2381</v>
      </c>
      <c r="C1881" s="7" t="s">
        <v>5366</v>
      </c>
      <c r="D1881" s="6" t="s">
        <v>5365</v>
      </c>
    </row>
    <row r="1882" spans="1:4" ht="15.6" x14ac:dyDescent="0.3">
      <c r="A1882" s="6" t="s">
        <v>486</v>
      </c>
      <c r="B1882" s="7" t="s">
        <v>2384</v>
      </c>
      <c r="C1882" s="7" t="s">
        <v>5367</v>
      </c>
      <c r="D1882" s="6" t="s">
        <v>3393</v>
      </c>
    </row>
    <row r="1883" spans="1:4" ht="15.6" x14ac:dyDescent="0.3">
      <c r="A1883" s="6" t="s">
        <v>485</v>
      </c>
      <c r="B1883" s="7" t="s">
        <v>2381</v>
      </c>
      <c r="C1883" s="7" t="s">
        <v>5359</v>
      </c>
      <c r="D1883" s="6" t="s">
        <v>5368</v>
      </c>
    </row>
    <row r="1884" spans="1:4" ht="15.6" x14ac:dyDescent="0.3">
      <c r="A1884" s="6" t="s">
        <v>484</v>
      </c>
      <c r="B1884" s="7" t="s">
        <v>2381</v>
      </c>
      <c r="C1884" s="7" t="s">
        <v>5370</v>
      </c>
      <c r="D1884" s="6" t="s">
        <v>5369</v>
      </c>
    </row>
    <row r="1885" spans="1:4" ht="15.6" x14ac:dyDescent="0.3">
      <c r="A1885" s="6" t="s">
        <v>483</v>
      </c>
      <c r="B1885" s="7" t="s">
        <v>2381</v>
      </c>
      <c r="C1885" s="7" t="s">
        <v>5372</v>
      </c>
      <c r="D1885" s="6" t="s">
        <v>5371</v>
      </c>
    </row>
    <row r="1886" spans="1:4" ht="15.6" x14ac:dyDescent="0.3">
      <c r="A1886" s="6" t="s">
        <v>482</v>
      </c>
      <c r="B1886" s="7" t="s">
        <v>2381</v>
      </c>
      <c r="C1886" s="7" t="s">
        <v>5374</v>
      </c>
      <c r="D1886" s="6" t="s">
        <v>5373</v>
      </c>
    </row>
    <row r="1887" spans="1:4" ht="15.6" x14ac:dyDescent="0.3">
      <c r="A1887" s="6" t="s">
        <v>481</v>
      </c>
      <c r="B1887" s="7" t="s">
        <v>2381</v>
      </c>
      <c r="C1887" s="7" t="s">
        <v>5376</v>
      </c>
      <c r="D1887" s="6" t="s">
        <v>5375</v>
      </c>
    </row>
    <row r="1888" spans="1:4" ht="15.6" x14ac:dyDescent="0.3">
      <c r="A1888" s="6" t="s">
        <v>480</v>
      </c>
      <c r="B1888" s="7" t="s">
        <v>2384</v>
      </c>
      <c r="C1888" s="7" t="s">
        <v>5378</v>
      </c>
      <c r="D1888" s="6" t="s">
        <v>5377</v>
      </c>
    </row>
    <row r="1889" spans="1:5" ht="15.6" x14ac:dyDescent="0.3">
      <c r="A1889" s="6" t="s">
        <v>479</v>
      </c>
      <c r="B1889" s="7" t="s">
        <v>2384</v>
      </c>
      <c r="C1889" s="7" t="s">
        <v>3111</v>
      </c>
      <c r="D1889" s="6" t="s">
        <v>5379</v>
      </c>
    </row>
    <row r="1890" spans="1:5" ht="15.6" x14ac:dyDescent="0.3">
      <c r="A1890" s="6" t="s">
        <v>478</v>
      </c>
      <c r="B1890" s="7" t="s">
        <v>2384</v>
      </c>
      <c r="C1890" s="7" t="s">
        <v>5380</v>
      </c>
      <c r="D1890" s="6" t="s">
        <v>3419</v>
      </c>
    </row>
    <row r="1891" spans="1:5" ht="15.6" x14ac:dyDescent="0.3">
      <c r="A1891" s="6" t="s">
        <v>477</v>
      </c>
      <c r="B1891" s="7" t="s">
        <v>2381</v>
      </c>
      <c r="C1891" s="7" t="s">
        <v>4351</v>
      </c>
      <c r="D1891" s="6" t="s">
        <v>5381</v>
      </c>
    </row>
    <row r="1892" spans="1:5" ht="15.6" x14ac:dyDescent="0.3">
      <c r="A1892" s="6" t="s">
        <v>476</v>
      </c>
      <c r="B1892" s="7" t="s">
        <v>2384</v>
      </c>
      <c r="C1892" s="7" t="s">
        <v>2421</v>
      </c>
      <c r="D1892" s="6" t="s">
        <v>5382</v>
      </c>
    </row>
    <row r="1893" spans="1:5" ht="15.6" x14ac:dyDescent="0.3">
      <c r="A1893" s="6" t="s">
        <v>475</v>
      </c>
      <c r="B1893" s="7" t="s">
        <v>2384</v>
      </c>
      <c r="C1893" s="7" t="s">
        <v>5384</v>
      </c>
      <c r="D1893" s="6" t="s">
        <v>5383</v>
      </c>
    </row>
    <row r="1894" spans="1:5" ht="15.6" x14ac:dyDescent="0.3">
      <c r="A1894" s="6" t="s">
        <v>474</v>
      </c>
      <c r="B1894" s="7" t="s">
        <v>2381</v>
      </c>
      <c r="C1894" s="7" t="s">
        <v>5386</v>
      </c>
      <c r="D1894" s="6" t="s">
        <v>5385</v>
      </c>
    </row>
    <row r="1895" spans="1:5" ht="15.6" x14ac:dyDescent="0.3">
      <c r="A1895" s="6" t="s">
        <v>473</v>
      </c>
      <c r="B1895" s="7" t="s">
        <v>2384</v>
      </c>
      <c r="C1895" s="7" t="s">
        <v>2610</v>
      </c>
      <c r="D1895" s="6" t="s">
        <v>5387</v>
      </c>
    </row>
    <row r="1896" spans="1:5" ht="15.6" x14ac:dyDescent="0.3">
      <c r="A1896" s="6" t="s">
        <v>472</v>
      </c>
      <c r="B1896" s="7" t="s">
        <v>2381</v>
      </c>
      <c r="C1896" s="7" t="s">
        <v>5389</v>
      </c>
      <c r="D1896" s="6" t="s">
        <v>5388</v>
      </c>
    </row>
    <row r="1897" spans="1:5" ht="15.6" x14ac:dyDescent="0.3">
      <c r="A1897" s="6" t="s">
        <v>471</v>
      </c>
      <c r="B1897" s="7" t="s">
        <v>2384</v>
      </c>
      <c r="C1897" s="7" t="s">
        <v>5390</v>
      </c>
      <c r="D1897" s="6" t="s">
        <v>2838</v>
      </c>
      <c r="E1897" t="s">
        <v>3659</v>
      </c>
    </row>
    <row r="1898" spans="1:5" ht="15.6" x14ac:dyDescent="0.3">
      <c r="A1898" s="6" t="s">
        <v>470</v>
      </c>
      <c r="B1898" s="7" t="s">
        <v>2384</v>
      </c>
      <c r="C1898" s="7" t="s">
        <v>2682</v>
      </c>
      <c r="D1898" s="6" t="s">
        <v>5391</v>
      </c>
    </row>
    <row r="1899" spans="1:5" ht="15.6" x14ac:dyDescent="0.3">
      <c r="A1899" s="6" t="s">
        <v>469</v>
      </c>
      <c r="B1899" s="7" t="s">
        <v>2384</v>
      </c>
      <c r="C1899" s="7" t="s">
        <v>5392</v>
      </c>
      <c r="D1899" s="6" t="s">
        <v>2517</v>
      </c>
    </row>
    <row r="1900" spans="1:5" ht="15.6" x14ac:dyDescent="0.3">
      <c r="A1900" s="6" t="s">
        <v>468</v>
      </c>
      <c r="B1900" s="7" t="s">
        <v>2384</v>
      </c>
      <c r="C1900" s="7" t="s">
        <v>3138</v>
      </c>
      <c r="D1900" s="6" t="s">
        <v>2575</v>
      </c>
    </row>
    <row r="1901" spans="1:5" ht="15.6" x14ac:dyDescent="0.3">
      <c r="A1901" s="6" t="s">
        <v>467</v>
      </c>
      <c r="B1901" s="7" t="s">
        <v>2381</v>
      </c>
      <c r="C1901" s="7" t="s">
        <v>2571</v>
      </c>
      <c r="D1901" s="6" t="s">
        <v>5393</v>
      </c>
    </row>
    <row r="1902" spans="1:5" ht="15.6" x14ac:dyDescent="0.3">
      <c r="A1902" s="6" t="s">
        <v>466</v>
      </c>
      <c r="B1902" s="7" t="s">
        <v>2381</v>
      </c>
      <c r="C1902" s="7" t="s">
        <v>5394</v>
      </c>
      <c r="D1902" s="6" t="s">
        <v>5233</v>
      </c>
    </row>
    <row r="1903" spans="1:5" ht="15.6" x14ac:dyDescent="0.3">
      <c r="A1903" s="6" t="s">
        <v>465</v>
      </c>
      <c r="B1903" s="7" t="s">
        <v>2381</v>
      </c>
      <c r="C1903" s="7" t="s">
        <v>4294</v>
      </c>
      <c r="D1903" s="6" t="s">
        <v>5395</v>
      </c>
    </row>
    <row r="1904" spans="1:5" ht="15.6" x14ac:dyDescent="0.3">
      <c r="A1904" s="6" t="s">
        <v>464</v>
      </c>
      <c r="B1904" s="7" t="s">
        <v>2381</v>
      </c>
      <c r="C1904" s="7" t="s">
        <v>2817</v>
      </c>
      <c r="D1904" s="6" t="s">
        <v>5396</v>
      </c>
    </row>
    <row r="1905" spans="1:4" ht="15.6" x14ac:dyDescent="0.3">
      <c r="A1905" s="6" t="s">
        <v>463</v>
      </c>
      <c r="B1905" s="7" t="s">
        <v>2381</v>
      </c>
      <c r="C1905" s="7" t="s">
        <v>5398</v>
      </c>
      <c r="D1905" s="6" t="s">
        <v>5397</v>
      </c>
    </row>
    <row r="1906" spans="1:4" ht="15.6" x14ac:dyDescent="0.3">
      <c r="A1906" s="6" t="s">
        <v>462</v>
      </c>
      <c r="B1906" s="7" t="s">
        <v>2381</v>
      </c>
      <c r="C1906" s="7" t="s">
        <v>5400</v>
      </c>
      <c r="D1906" s="6" t="s">
        <v>5399</v>
      </c>
    </row>
    <row r="1907" spans="1:4" ht="15.6" x14ac:dyDescent="0.3">
      <c r="A1907" s="6" t="s">
        <v>461</v>
      </c>
      <c r="B1907" s="7" t="s">
        <v>2384</v>
      </c>
      <c r="C1907" s="7" t="s">
        <v>5402</v>
      </c>
      <c r="D1907" s="6" t="s">
        <v>5401</v>
      </c>
    </row>
    <row r="1908" spans="1:4" ht="15.6" x14ac:dyDescent="0.3">
      <c r="A1908" s="6" t="s">
        <v>460</v>
      </c>
      <c r="B1908" s="7" t="s">
        <v>2381</v>
      </c>
      <c r="C1908" s="7" t="s">
        <v>5403</v>
      </c>
      <c r="D1908" s="6" t="s">
        <v>2930</v>
      </c>
    </row>
    <row r="1909" spans="1:4" ht="15.6" x14ac:dyDescent="0.3">
      <c r="A1909" s="6" t="s">
        <v>459</v>
      </c>
      <c r="B1909" s="7" t="s">
        <v>2381</v>
      </c>
      <c r="C1909" s="7" t="s">
        <v>5405</v>
      </c>
      <c r="D1909" s="6" t="s">
        <v>5404</v>
      </c>
    </row>
    <row r="1910" spans="1:4" ht="15.6" x14ac:dyDescent="0.3">
      <c r="A1910" s="6" t="s">
        <v>458</v>
      </c>
      <c r="B1910" s="7" t="s">
        <v>2384</v>
      </c>
      <c r="C1910" s="7" t="s">
        <v>5407</v>
      </c>
      <c r="D1910" s="6" t="s">
        <v>5406</v>
      </c>
    </row>
    <row r="1911" spans="1:4" ht="15.6" x14ac:dyDescent="0.3">
      <c r="A1911" s="6" t="s">
        <v>457</v>
      </c>
      <c r="B1911" s="7" t="s">
        <v>2384</v>
      </c>
      <c r="C1911" s="7" t="s">
        <v>5408</v>
      </c>
      <c r="D1911" s="6" t="s">
        <v>3200</v>
      </c>
    </row>
    <row r="1912" spans="1:4" ht="15.6" x14ac:dyDescent="0.3">
      <c r="A1912" s="6" t="s">
        <v>456</v>
      </c>
      <c r="B1912" s="7" t="s">
        <v>2381</v>
      </c>
      <c r="C1912" s="7" t="s">
        <v>5410</v>
      </c>
      <c r="D1912" s="6" t="s">
        <v>5409</v>
      </c>
    </row>
    <row r="1913" spans="1:4" ht="15.6" x14ac:dyDescent="0.3">
      <c r="A1913" s="6" t="s">
        <v>455</v>
      </c>
      <c r="B1913" s="7" t="s">
        <v>2384</v>
      </c>
      <c r="C1913" s="7" t="s">
        <v>5411</v>
      </c>
      <c r="D1913" s="6" t="s">
        <v>3093</v>
      </c>
    </row>
    <row r="1914" spans="1:4" ht="15.6" x14ac:dyDescent="0.3">
      <c r="A1914" s="6" t="s">
        <v>454</v>
      </c>
      <c r="B1914" s="7" t="s">
        <v>2384</v>
      </c>
      <c r="C1914" s="7" t="s">
        <v>5413</v>
      </c>
      <c r="D1914" s="6" t="s">
        <v>5412</v>
      </c>
    </row>
    <row r="1915" spans="1:4" ht="15.6" x14ac:dyDescent="0.3">
      <c r="A1915" s="6" t="s">
        <v>453</v>
      </c>
      <c r="B1915" s="7" t="s">
        <v>2384</v>
      </c>
      <c r="C1915" s="7" t="s">
        <v>5414</v>
      </c>
      <c r="D1915" s="6" t="s">
        <v>3429</v>
      </c>
    </row>
    <row r="1916" spans="1:4" ht="15.6" x14ac:dyDescent="0.3">
      <c r="A1916" s="6" t="s">
        <v>452</v>
      </c>
      <c r="B1916" s="7" t="s">
        <v>2381</v>
      </c>
      <c r="C1916" s="7" t="s">
        <v>5416</v>
      </c>
      <c r="D1916" s="6" t="s">
        <v>5415</v>
      </c>
    </row>
    <row r="1917" spans="1:4" ht="15.6" x14ac:dyDescent="0.3">
      <c r="A1917" s="6" t="s">
        <v>451</v>
      </c>
      <c r="B1917" s="7" t="s">
        <v>2384</v>
      </c>
      <c r="C1917" s="7" t="s">
        <v>5418</v>
      </c>
      <c r="D1917" s="6" t="s">
        <v>5417</v>
      </c>
    </row>
    <row r="1918" spans="1:4" ht="15.6" x14ac:dyDescent="0.3">
      <c r="A1918" s="6" t="s">
        <v>450</v>
      </c>
      <c r="B1918" s="7" t="s">
        <v>2384</v>
      </c>
      <c r="C1918" s="7" t="s">
        <v>2678</v>
      </c>
      <c r="D1918" s="6" t="s">
        <v>5419</v>
      </c>
    </row>
    <row r="1919" spans="1:4" ht="15.6" x14ac:dyDescent="0.3">
      <c r="A1919" s="6" t="s">
        <v>449</v>
      </c>
      <c r="B1919" s="7" t="s">
        <v>2384</v>
      </c>
      <c r="C1919" s="7" t="s">
        <v>4604</v>
      </c>
      <c r="D1919" s="6" t="s">
        <v>5420</v>
      </c>
    </row>
    <row r="1920" spans="1:4" ht="15.6" x14ac:dyDescent="0.3">
      <c r="A1920" s="6" t="s">
        <v>448</v>
      </c>
      <c r="B1920" s="7" t="s">
        <v>2384</v>
      </c>
      <c r="C1920" s="7" t="s">
        <v>5422</v>
      </c>
      <c r="D1920" s="6" t="s">
        <v>5421</v>
      </c>
    </row>
    <row r="1921" spans="1:4" ht="15.6" x14ac:dyDescent="0.3">
      <c r="A1921" s="6" t="s">
        <v>447</v>
      </c>
      <c r="B1921" s="7" t="s">
        <v>2384</v>
      </c>
      <c r="C1921" s="7" t="s">
        <v>2603</v>
      </c>
      <c r="D1921" s="6" t="s">
        <v>5423</v>
      </c>
    </row>
    <row r="1922" spans="1:4" ht="15.6" x14ac:dyDescent="0.3">
      <c r="A1922" s="6" t="s">
        <v>446</v>
      </c>
      <c r="B1922" s="7" t="s">
        <v>3259</v>
      </c>
      <c r="C1922" s="7" t="s">
        <v>5425</v>
      </c>
      <c r="D1922" s="6" t="s">
        <v>5424</v>
      </c>
    </row>
    <row r="1923" spans="1:4" ht="15.6" x14ac:dyDescent="0.3">
      <c r="A1923" s="6" t="s">
        <v>445</v>
      </c>
      <c r="B1923" s="7" t="s">
        <v>2384</v>
      </c>
      <c r="C1923" s="7" t="s">
        <v>2678</v>
      </c>
      <c r="D1923" s="6" t="s">
        <v>5426</v>
      </c>
    </row>
    <row r="1924" spans="1:4" ht="15.6" x14ac:dyDescent="0.3">
      <c r="A1924" s="6" t="s">
        <v>444</v>
      </c>
      <c r="B1924" s="7" t="s">
        <v>2384</v>
      </c>
      <c r="C1924" s="7" t="s">
        <v>3668</v>
      </c>
      <c r="D1924" s="6" t="s">
        <v>5427</v>
      </c>
    </row>
    <row r="1925" spans="1:4" ht="15.6" x14ac:dyDescent="0.3">
      <c r="A1925" s="6" t="s">
        <v>443</v>
      </c>
      <c r="B1925" s="7" t="s">
        <v>2384</v>
      </c>
      <c r="C1925" s="7" t="s">
        <v>5429</v>
      </c>
      <c r="D1925" s="6" t="s">
        <v>5428</v>
      </c>
    </row>
    <row r="1926" spans="1:4" ht="15.6" x14ac:dyDescent="0.3">
      <c r="A1926" s="6" t="s">
        <v>442</v>
      </c>
      <c r="B1926" s="7" t="s">
        <v>2384</v>
      </c>
      <c r="C1926" s="7" t="s">
        <v>2650</v>
      </c>
      <c r="D1926" s="6" t="s">
        <v>5430</v>
      </c>
    </row>
    <row r="1927" spans="1:4" ht="15.6" x14ac:dyDescent="0.3">
      <c r="A1927" s="6" t="s">
        <v>441</v>
      </c>
      <c r="B1927" s="7" t="s">
        <v>2381</v>
      </c>
      <c r="C1927" s="7" t="s">
        <v>5431</v>
      </c>
      <c r="D1927" s="6" t="s">
        <v>3869</v>
      </c>
    </row>
    <row r="1928" spans="1:4" ht="15.6" x14ac:dyDescent="0.3">
      <c r="A1928" s="6" t="s">
        <v>440</v>
      </c>
      <c r="B1928" s="7" t="s">
        <v>2381</v>
      </c>
      <c r="C1928" s="7" t="s">
        <v>5433</v>
      </c>
      <c r="D1928" s="6" t="s">
        <v>5432</v>
      </c>
    </row>
    <row r="1929" spans="1:4" ht="15.6" x14ac:dyDescent="0.3">
      <c r="A1929" s="6" t="s">
        <v>439</v>
      </c>
      <c r="B1929" s="7" t="s">
        <v>2384</v>
      </c>
      <c r="C1929" s="7" t="s">
        <v>2510</v>
      </c>
      <c r="D1929" s="6" t="s">
        <v>5434</v>
      </c>
    </row>
    <row r="1930" spans="1:4" ht="15.6" x14ac:dyDescent="0.3">
      <c r="A1930" s="6" t="s">
        <v>438</v>
      </c>
      <c r="B1930" s="7" t="s">
        <v>2381</v>
      </c>
      <c r="C1930" s="7" t="s">
        <v>5435</v>
      </c>
      <c r="D1930" s="6" t="s">
        <v>4223</v>
      </c>
    </row>
    <row r="1931" spans="1:4" ht="15.6" x14ac:dyDescent="0.3">
      <c r="A1931" s="6" t="s">
        <v>437</v>
      </c>
      <c r="B1931" s="7" t="s">
        <v>2381</v>
      </c>
      <c r="C1931" s="7" t="s">
        <v>4288</v>
      </c>
      <c r="D1931" s="6" t="s">
        <v>3267</v>
      </c>
    </row>
    <row r="1932" spans="1:4" ht="15.6" x14ac:dyDescent="0.3">
      <c r="A1932" s="6" t="s">
        <v>436</v>
      </c>
      <c r="B1932" s="7" t="s">
        <v>2381</v>
      </c>
      <c r="C1932" s="7" t="s">
        <v>5437</v>
      </c>
      <c r="D1932" s="6" t="s">
        <v>5436</v>
      </c>
    </row>
    <row r="1933" spans="1:4" ht="15.6" x14ac:dyDescent="0.3">
      <c r="A1933" s="6" t="s">
        <v>435</v>
      </c>
      <c r="B1933" s="7" t="s">
        <v>2381</v>
      </c>
      <c r="C1933" s="7" t="s">
        <v>5439</v>
      </c>
      <c r="D1933" s="6" t="s">
        <v>5438</v>
      </c>
    </row>
    <row r="1934" spans="1:4" ht="15.6" x14ac:dyDescent="0.3">
      <c r="A1934" s="6" t="s">
        <v>434</v>
      </c>
      <c r="B1934" s="7" t="s">
        <v>2384</v>
      </c>
      <c r="C1934" s="7" t="s">
        <v>2545</v>
      </c>
      <c r="D1934" s="6" t="s">
        <v>5440</v>
      </c>
    </row>
    <row r="1935" spans="1:4" ht="15.6" x14ac:dyDescent="0.3">
      <c r="A1935" s="6" t="s">
        <v>433</v>
      </c>
      <c r="B1935" s="7" t="s">
        <v>2381</v>
      </c>
      <c r="C1935" s="7" t="s">
        <v>2571</v>
      </c>
      <c r="D1935" s="6" t="s">
        <v>5441</v>
      </c>
    </row>
    <row r="1936" spans="1:4" ht="15.6" x14ac:dyDescent="0.3">
      <c r="A1936" s="6" t="s">
        <v>432</v>
      </c>
      <c r="B1936" s="7" t="s">
        <v>2381</v>
      </c>
      <c r="C1936" s="7" t="s">
        <v>5443</v>
      </c>
      <c r="D1936" s="6" t="s">
        <v>5442</v>
      </c>
    </row>
    <row r="1937" spans="1:4" ht="15.6" x14ac:dyDescent="0.3">
      <c r="A1937" s="6" t="s">
        <v>431</v>
      </c>
      <c r="B1937" s="7" t="s">
        <v>2384</v>
      </c>
      <c r="C1937" s="7" t="s">
        <v>5445</v>
      </c>
      <c r="D1937" s="6" t="s">
        <v>5444</v>
      </c>
    </row>
    <row r="1938" spans="1:4" ht="15.6" x14ac:dyDescent="0.3">
      <c r="A1938" s="6" t="s">
        <v>430</v>
      </c>
      <c r="B1938" s="7" t="s">
        <v>3259</v>
      </c>
      <c r="C1938" s="7" t="s">
        <v>5447</v>
      </c>
      <c r="D1938" s="6" t="s">
        <v>5446</v>
      </c>
    </row>
    <row r="1939" spans="1:4" ht="15.6" x14ac:dyDescent="0.3">
      <c r="A1939" s="6" t="s">
        <v>429</v>
      </c>
      <c r="B1939" s="7" t="s">
        <v>2384</v>
      </c>
      <c r="C1939" s="7" t="s">
        <v>2405</v>
      </c>
      <c r="D1939" s="6" t="s">
        <v>5126</v>
      </c>
    </row>
    <row r="1940" spans="1:4" ht="15.6" x14ac:dyDescent="0.3">
      <c r="A1940" s="6" t="s">
        <v>428</v>
      </c>
      <c r="B1940" s="7" t="s">
        <v>2384</v>
      </c>
      <c r="C1940" s="7" t="s">
        <v>5449</v>
      </c>
      <c r="D1940" s="6" t="s">
        <v>5448</v>
      </c>
    </row>
    <row r="1941" spans="1:4" ht="15.6" x14ac:dyDescent="0.3">
      <c r="A1941" s="6" t="s">
        <v>427</v>
      </c>
      <c r="B1941" s="7" t="s">
        <v>2384</v>
      </c>
      <c r="C1941" s="7" t="s">
        <v>2665</v>
      </c>
      <c r="D1941" s="6" t="s">
        <v>5450</v>
      </c>
    </row>
    <row r="1942" spans="1:4" ht="15.6" x14ac:dyDescent="0.3">
      <c r="A1942" s="6" t="s">
        <v>426</v>
      </c>
      <c r="B1942" s="7" t="s">
        <v>2384</v>
      </c>
      <c r="C1942" s="7" t="s">
        <v>5451</v>
      </c>
      <c r="D1942" s="6" t="s">
        <v>3808</v>
      </c>
    </row>
    <row r="1943" spans="1:4" ht="15.6" x14ac:dyDescent="0.3">
      <c r="A1943" s="6" t="s">
        <v>425</v>
      </c>
      <c r="B1943" s="7" t="s">
        <v>2384</v>
      </c>
      <c r="C1943" s="7" t="s">
        <v>5453</v>
      </c>
      <c r="D1943" s="6" t="s">
        <v>5452</v>
      </c>
    </row>
    <row r="1944" spans="1:4" ht="15.6" x14ac:dyDescent="0.3">
      <c r="A1944" s="6" t="s">
        <v>424</v>
      </c>
      <c r="B1944" s="7" t="s">
        <v>2384</v>
      </c>
      <c r="C1944" s="7" t="s">
        <v>2678</v>
      </c>
      <c r="D1944" s="6" t="s">
        <v>5454</v>
      </c>
    </row>
    <row r="1945" spans="1:4" ht="15.6" x14ac:dyDescent="0.3">
      <c r="A1945" s="6" t="s">
        <v>423</v>
      </c>
      <c r="B1945" s="7" t="s">
        <v>2384</v>
      </c>
      <c r="C1945" s="7" t="s">
        <v>5455</v>
      </c>
      <c r="D1945" s="6" t="s">
        <v>3676</v>
      </c>
    </row>
    <row r="1946" spans="1:4" ht="15.6" x14ac:dyDescent="0.3">
      <c r="A1946" s="6" t="s">
        <v>422</v>
      </c>
      <c r="B1946" s="7" t="s">
        <v>2381</v>
      </c>
      <c r="C1946" s="7" t="s">
        <v>2592</v>
      </c>
      <c r="D1946" s="6" t="s">
        <v>5456</v>
      </c>
    </row>
    <row r="1947" spans="1:4" ht="15.6" x14ac:dyDescent="0.3">
      <c r="A1947" s="6" t="s">
        <v>421</v>
      </c>
      <c r="B1947" s="7" t="s">
        <v>2384</v>
      </c>
      <c r="C1947" s="7" t="s">
        <v>5358</v>
      </c>
      <c r="D1947" s="6" t="s">
        <v>5457</v>
      </c>
    </row>
    <row r="1948" spans="1:4" ht="15.6" x14ac:dyDescent="0.3">
      <c r="A1948" s="6" t="s">
        <v>420</v>
      </c>
      <c r="B1948" s="7" t="s">
        <v>2384</v>
      </c>
      <c r="C1948" s="7" t="s">
        <v>5459</v>
      </c>
      <c r="D1948" s="6" t="s">
        <v>5458</v>
      </c>
    </row>
    <row r="1949" spans="1:4" ht="15.6" x14ac:dyDescent="0.3">
      <c r="A1949" s="6" t="s">
        <v>419</v>
      </c>
      <c r="B1949" s="7" t="s">
        <v>2384</v>
      </c>
      <c r="C1949" s="7" t="s">
        <v>5461</v>
      </c>
      <c r="D1949" s="6" t="s">
        <v>5460</v>
      </c>
    </row>
    <row r="1950" spans="1:4" ht="15.6" x14ac:dyDescent="0.3">
      <c r="A1950" s="6" t="s">
        <v>418</v>
      </c>
      <c r="B1950" s="7" t="s">
        <v>2381</v>
      </c>
      <c r="C1950" s="7" t="s">
        <v>5463</v>
      </c>
      <c r="D1950" s="6" t="s">
        <v>5462</v>
      </c>
    </row>
    <row r="1951" spans="1:4" ht="15.6" x14ac:dyDescent="0.3">
      <c r="A1951" s="6" t="s">
        <v>417</v>
      </c>
      <c r="B1951" s="7" t="s">
        <v>2384</v>
      </c>
      <c r="C1951" s="7" t="s">
        <v>2650</v>
      </c>
      <c r="D1951" s="6" t="s">
        <v>3441</v>
      </c>
    </row>
    <row r="1952" spans="1:4" ht="15.6" x14ac:dyDescent="0.3">
      <c r="A1952" s="6" t="s">
        <v>416</v>
      </c>
      <c r="B1952" s="7" t="s">
        <v>2381</v>
      </c>
      <c r="C1952" s="7" t="s">
        <v>5465</v>
      </c>
      <c r="D1952" s="6" t="s">
        <v>5464</v>
      </c>
    </row>
    <row r="1953" spans="1:4" ht="15.6" x14ac:dyDescent="0.3">
      <c r="A1953" s="6" t="s">
        <v>415</v>
      </c>
      <c r="B1953" s="7" t="s">
        <v>2384</v>
      </c>
      <c r="C1953" s="7" t="s">
        <v>5467</v>
      </c>
      <c r="D1953" s="6" t="s">
        <v>5466</v>
      </c>
    </row>
    <row r="1954" spans="1:4" ht="15.6" x14ac:dyDescent="0.3">
      <c r="A1954" s="6" t="s">
        <v>414</v>
      </c>
      <c r="B1954" s="7" t="s">
        <v>2384</v>
      </c>
      <c r="C1954" s="7" t="s">
        <v>5469</v>
      </c>
      <c r="D1954" s="6" t="s">
        <v>5468</v>
      </c>
    </row>
    <row r="1955" spans="1:4" ht="15.6" x14ac:dyDescent="0.3">
      <c r="A1955" s="6" t="s">
        <v>413</v>
      </c>
      <c r="B1955" s="7" t="s">
        <v>2381</v>
      </c>
      <c r="C1955" s="7" t="s">
        <v>5471</v>
      </c>
      <c r="D1955" s="6" t="s">
        <v>5470</v>
      </c>
    </row>
    <row r="1956" spans="1:4" ht="15.6" x14ac:dyDescent="0.3">
      <c r="A1956" s="6" t="s">
        <v>412</v>
      </c>
      <c r="B1956" s="7" t="s">
        <v>2381</v>
      </c>
      <c r="C1956" s="7" t="s">
        <v>5473</v>
      </c>
      <c r="D1956" s="6" t="s">
        <v>5472</v>
      </c>
    </row>
    <row r="1957" spans="1:4" ht="15.6" x14ac:dyDescent="0.3">
      <c r="A1957" s="6" t="s">
        <v>411</v>
      </c>
      <c r="B1957" s="7" t="s">
        <v>2381</v>
      </c>
      <c r="C1957" s="7" t="s">
        <v>5475</v>
      </c>
      <c r="D1957" s="6" t="s">
        <v>5474</v>
      </c>
    </row>
    <row r="1958" spans="1:4" ht="15.6" x14ac:dyDescent="0.3">
      <c r="A1958" s="6" t="s">
        <v>410</v>
      </c>
      <c r="B1958" s="7" t="s">
        <v>2384</v>
      </c>
      <c r="C1958" s="7" t="s">
        <v>5477</v>
      </c>
      <c r="D1958" s="6" t="s">
        <v>5476</v>
      </c>
    </row>
    <row r="1959" spans="1:4" ht="15.6" x14ac:dyDescent="0.3">
      <c r="A1959" s="6" t="s">
        <v>409</v>
      </c>
      <c r="B1959" s="7" t="s">
        <v>2381</v>
      </c>
      <c r="C1959" s="7" t="s">
        <v>3203</v>
      </c>
      <c r="D1959" s="6" t="s">
        <v>3012</v>
      </c>
    </row>
    <row r="1960" spans="1:4" ht="15.6" x14ac:dyDescent="0.3">
      <c r="A1960" s="6" t="s">
        <v>408</v>
      </c>
      <c r="B1960" s="7" t="s">
        <v>2381</v>
      </c>
      <c r="C1960" s="7" t="s">
        <v>2448</v>
      </c>
      <c r="D1960" s="6" t="s">
        <v>5478</v>
      </c>
    </row>
    <row r="1961" spans="1:4" ht="15.6" x14ac:dyDescent="0.3">
      <c r="A1961" s="6" t="s">
        <v>407</v>
      </c>
      <c r="B1961" s="7" t="s">
        <v>2381</v>
      </c>
      <c r="C1961" s="7" t="s">
        <v>2817</v>
      </c>
      <c r="D1961" s="6" t="s">
        <v>3267</v>
      </c>
    </row>
    <row r="1962" spans="1:4" ht="15.6" x14ac:dyDescent="0.3">
      <c r="A1962" s="6" t="s">
        <v>406</v>
      </c>
      <c r="B1962" s="7" t="s">
        <v>2381</v>
      </c>
      <c r="C1962" s="7" t="s">
        <v>5480</v>
      </c>
      <c r="D1962" s="6" t="s">
        <v>5479</v>
      </c>
    </row>
    <row r="1963" spans="1:4" ht="15.6" x14ac:dyDescent="0.3">
      <c r="A1963" s="6" t="s">
        <v>405</v>
      </c>
      <c r="B1963" s="7" t="s">
        <v>2384</v>
      </c>
      <c r="C1963" s="7" t="s">
        <v>2385</v>
      </c>
      <c r="D1963" s="6" t="s">
        <v>5233</v>
      </c>
    </row>
    <row r="1964" spans="1:4" ht="15.6" x14ac:dyDescent="0.3">
      <c r="A1964" s="6" t="s">
        <v>404</v>
      </c>
      <c r="B1964" s="7" t="s">
        <v>2384</v>
      </c>
      <c r="C1964" s="7" t="s">
        <v>5482</v>
      </c>
      <c r="D1964" s="6" t="s">
        <v>5481</v>
      </c>
    </row>
    <row r="1965" spans="1:4" ht="15.6" x14ac:dyDescent="0.3">
      <c r="A1965" s="6" t="s">
        <v>403</v>
      </c>
      <c r="B1965" s="7" t="s">
        <v>2384</v>
      </c>
      <c r="C1965" s="7" t="s">
        <v>5483</v>
      </c>
      <c r="D1965" s="6" t="s">
        <v>2956</v>
      </c>
    </row>
    <row r="1966" spans="1:4" ht="15.6" x14ac:dyDescent="0.3">
      <c r="A1966" s="6" t="s">
        <v>402</v>
      </c>
      <c r="B1966" s="7" t="s">
        <v>2381</v>
      </c>
      <c r="C1966" s="7" t="s">
        <v>5485</v>
      </c>
      <c r="D1966" s="6" t="s">
        <v>5484</v>
      </c>
    </row>
    <row r="1967" spans="1:4" ht="15.6" x14ac:dyDescent="0.3">
      <c r="A1967" s="6" t="s">
        <v>401</v>
      </c>
      <c r="B1967" s="7" t="s">
        <v>2384</v>
      </c>
      <c r="C1967" s="7" t="s">
        <v>5486</v>
      </c>
      <c r="D1967" s="6" t="s">
        <v>2484</v>
      </c>
    </row>
    <row r="1968" spans="1:4" ht="15.6" x14ac:dyDescent="0.3">
      <c r="A1968" s="6" t="s">
        <v>400</v>
      </c>
      <c r="B1968" s="7" t="s">
        <v>2384</v>
      </c>
      <c r="C1968" s="7" t="s">
        <v>5488</v>
      </c>
      <c r="D1968" s="6" t="s">
        <v>5487</v>
      </c>
    </row>
    <row r="1969" spans="1:4" ht="15.6" x14ac:dyDescent="0.3">
      <c r="A1969" s="6" t="s">
        <v>399</v>
      </c>
      <c r="B1969" s="7" t="s">
        <v>2384</v>
      </c>
      <c r="C1969" s="7" t="s">
        <v>5489</v>
      </c>
      <c r="D1969" s="6" t="s">
        <v>4647</v>
      </c>
    </row>
    <row r="1970" spans="1:4" ht="15.6" x14ac:dyDescent="0.3">
      <c r="A1970" s="6" t="s">
        <v>398</v>
      </c>
      <c r="B1970" s="7" t="s">
        <v>2384</v>
      </c>
      <c r="C1970" s="7" t="s">
        <v>5490</v>
      </c>
      <c r="D1970" s="6" t="s">
        <v>4266</v>
      </c>
    </row>
    <row r="1971" spans="1:4" ht="15.6" x14ac:dyDescent="0.3">
      <c r="A1971" s="6" t="s">
        <v>397</v>
      </c>
      <c r="B1971" s="7" t="s">
        <v>3259</v>
      </c>
      <c r="C1971" s="7" t="s">
        <v>5492</v>
      </c>
      <c r="D1971" s="6" t="s">
        <v>5491</v>
      </c>
    </row>
    <row r="1972" spans="1:4" ht="15.6" x14ac:dyDescent="0.3">
      <c r="A1972" s="6" t="s">
        <v>396</v>
      </c>
      <c r="B1972" s="7" t="s">
        <v>2381</v>
      </c>
      <c r="C1972" s="7" t="s">
        <v>5494</v>
      </c>
      <c r="D1972" s="6" t="s">
        <v>5493</v>
      </c>
    </row>
    <row r="1973" spans="1:4" ht="15.6" x14ac:dyDescent="0.3">
      <c r="A1973" s="6" t="s">
        <v>395</v>
      </c>
      <c r="B1973" s="7" t="s">
        <v>2384</v>
      </c>
      <c r="C1973" s="7" t="s">
        <v>2535</v>
      </c>
      <c r="D1973" s="6" t="s">
        <v>5495</v>
      </c>
    </row>
    <row r="1974" spans="1:4" ht="15.6" x14ac:dyDescent="0.3">
      <c r="A1974" s="6" t="s">
        <v>394</v>
      </c>
      <c r="B1974" s="7" t="s">
        <v>2384</v>
      </c>
      <c r="C1974" s="7" t="s">
        <v>5497</v>
      </c>
      <c r="D1974" s="6" t="s">
        <v>5496</v>
      </c>
    </row>
    <row r="1975" spans="1:4" ht="15.6" x14ac:dyDescent="0.3">
      <c r="A1975" s="6" t="s">
        <v>393</v>
      </c>
      <c r="B1975" s="7" t="s">
        <v>2381</v>
      </c>
      <c r="C1975" s="7" t="s">
        <v>5499</v>
      </c>
      <c r="D1975" s="6" t="s">
        <v>5498</v>
      </c>
    </row>
    <row r="1976" spans="1:4" ht="15.6" x14ac:dyDescent="0.3">
      <c r="A1976" s="6" t="s">
        <v>392</v>
      </c>
      <c r="B1976" s="7" t="s">
        <v>2381</v>
      </c>
      <c r="C1976" s="7" t="s">
        <v>5501</v>
      </c>
      <c r="D1976" s="6" t="s">
        <v>5500</v>
      </c>
    </row>
    <row r="1977" spans="1:4" ht="15.6" x14ac:dyDescent="0.3">
      <c r="A1977" s="6" t="s">
        <v>391</v>
      </c>
      <c r="B1977" s="7" t="s">
        <v>2381</v>
      </c>
      <c r="C1977" s="7" t="s">
        <v>5503</v>
      </c>
      <c r="D1977" s="6" t="s">
        <v>5502</v>
      </c>
    </row>
    <row r="1978" spans="1:4" ht="15.6" x14ac:dyDescent="0.3">
      <c r="A1978" s="6" t="s">
        <v>390</v>
      </c>
      <c r="B1978" s="7" t="s">
        <v>2381</v>
      </c>
      <c r="C1978" s="7" t="s">
        <v>2493</v>
      </c>
      <c r="D1978" s="6" t="s">
        <v>5504</v>
      </c>
    </row>
    <row r="1979" spans="1:4" ht="15.6" x14ac:dyDescent="0.3">
      <c r="A1979" s="6" t="s">
        <v>389</v>
      </c>
      <c r="B1979" s="7" t="s">
        <v>2381</v>
      </c>
      <c r="C1979" s="7" t="s">
        <v>5505</v>
      </c>
      <c r="D1979" s="6" t="s">
        <v>2795</v>
      </c>
    </row>
    <row r="1980" spans="1:4" ht="15.6" x14ac:dyDescent="0.3">
      <c r="A1980" s="6" t="s">
        <v>388</v>
      </c>
      <c r="B1980" s="7" t="s">
        <v>2381</v>
      </c>
      <c r="C1980" s="7" t="s">
        <v>5507</v>
      </c>
      <c r="D1980" s="6" t="s">
        <v>5506</v>
      </c>
    </row>
    <row r="1981" spans="1:4" ht="15.6" x14ac:dyDescent="0.3">
      <c r="A1981" s="6" t="s">
        <v>387</v>
      </c>
      <c r="B1981" s="7" t="s">
        <v>2381</v>
      </c>
      <c r="C1981" s="7" t="s">
        <v>5509</v>
      </c>
      <c r="D1981" s="6" t="s">
        <v>5508</v>
      </c>
    </row>
    <row r="1982" spans="1:4" ht="15.6" x14ac:dyDescent="0.3">
      <c r="A1982" s="6" t="s">
        <v>386</v>
      </c>
      <c r="B1982" s="7" t="s">
        <v>2381</v>
      </c>
      <c r="C1982" s="7" t="s">
        <v>5511</v>
      </c>
      <c r="D1982" s="6" t="s">
        <v>5510</v>
      </c>
    </row>
    <row r="1983" spans="1:4" ht="15.6" x14ac:dyDescent="0.3">
      <c r="A1983" s="6" t="s">
        <v>385</v>
      </c>
      <c r="B1983" s="7" t="s">
        <v>2381</v>
      </c>
      <c r="C1983" s="7" t="s">
        <v>5513</v>
      </c>
      <c r="D1983" s="6" t="s">
        <v>5512</v>
      </c>
    </row>
    <row r="1984" spans="1:4" ht="15.6" x14ac:dyDescent="0.3">
      <c r="A1984" s="6" t="s">
        <v>384</v>
      </c>
      <c r="B1984" s="7" t="s">
        <v>2381</v>
      </c>
      <c r="C1984" s="7" t="s">
        <v>5515</v>
      </c>
      <c r="D1984" s="6" t="s">
        <v>5514</v>
      </c>
    </row>
    <row r="1985" spans="1:4" ht="15.6" x14ac:dyDescent="0.3">
      <c r="A1985" s="6" t="s">
        <v>383</v>
      </c>
      <c r="B1985" s="7" t="s">
        <v>2384</v>
      </c>
      <c r="C1985" s="7" t="s">
        <v>5517</v>
      </c>
      <c r="D1985" s="6" t="s">
        <v>5516</v>
      </c>
    </row>
    <row r="1986" spans="1:4" ht="15.6" x14ac:dyDescent="0.3">
      <c r="A1986" s="6" t="s">
        <v>382</v>
      </c>
      <c r="B1986" s="7" t="s">
        <v>2384</v>
      </c>
      <c r="C1986" s="7" t="s">
        <v>4123</v>
      </c>
      <c r="D1986" s="6" t="s">
        <v>5518</v>
      </c>
    </row>
    <row r="1987" spans="1:4" ht="15.6" x14ac:dyDescent="0.3">
      <c r="A1987" s="6" t="s">
        <v>381</v>
      </c>
      <c r="B1987" s="7" t="s">
        <v>2384</v>
      </c>
      <c r="C1987" s="7" t="s">
        <v>2421</v>
      </c>
      <c r="D1987" s="6" t="s">
        <v>5519</v>
      </c>
    </row>
    <row r="1988" spans="1:4" ht="15.6" x14ac:dyDescent="0.3">
      <c r="A1988" s="6" t="s">
        <v>380</v>
      </c>
      <c r="B1988" s="7" t="s">
        <v>3259</v>
      </c>
      <c r="C1988" s="7" t="s">
        <v>3013</v>
      </c>
      <c r="D1988" s="6" t="s">
        <v>5520</v>
      </c>
    </row>
    <row r="1989" spans="1:4" ht="15.6" x14ac:dyDescent="0.3">
      <c r="A1989" s="6" t="s">
        <v>379</v>
      </c>
      <c r="B1989" s="7" t="s">
        <v>2384</v>
      </c>
      <c r="C1989" s="7" t="s">
        <v>5522</v>
      </c>
      <c r="D1989" s="6" t="s">
        <v>5521</v>
      </c>
    </row>
    <row r="1990" spans="1:4" ht="15.6" x14ac:dyDescent="0.3">
      <c r="A1990" s="6" t="s">
        <v>378</v>
      </c>
      <c r="B1990" s="7" t="s">
        <v>2381</v>
      </c>
      <c r="C1990" s="7" t="s">
        <v>2543</v>
      </c>
      <c r="D1990" s="6" t="s">
        <v>5523</v>
      </c>
    </row>
    <row r="1991" spans="1:4" ht="15.6" x14ac:dyDescent="0.3">
      <c r="A1991" s="6" t="s">
        <v>377</v>
      </c>
      <c r="B1991" s="7" t="s">
        <v>2384</v>
      </c>
      <c r="C1991" s="7" t="s">
        <v>5525</v>
      </c>
      <c r="D1991" s="6" t="s">
        <v>5524</v>
      </c>
    </row>
    <row r="1992" spans="1:4" ht="15.6" x14ac:dyDescent="0.3">
      <c r="A1992" s="6" t="s">
        <v>376</v>
      </c>
      <c r="B1992" s="7" t="s">
        <v>2384</v>
      </c>
      <c r="C1992" s="7" t="s">
        <v>3556</v>
      </c>
      <c r="D1992" s="6" t="s">
        <v>5526</v>
      </c>
    </row>
    <row r="1993" spans="1:4" ht="15.6" x14ac:dyDescent="0.3">
      <c r="A1993" s="6" t="s">
        <v>375</v>
      </c>
      <c r="B1993" s="7" t="s">
        <v>2384</v>
      </c>
      <c r="C1993" s="7" t="s">
        <v>5528</v>
      </c>
      <c r="D1993" s="6" t="s">
        <v>5527</v>
      </c>
    </row>
    <row r="1994" spans="1:4" ht="15.6" x14ac:dyDescent="0.3">
      <c r="A1994" s="6" t="s">
        <v>374</v>
      </c>
      <c r="B1994" s="7" t="s">
        <v>2384</v>
      </c>
      <c r="C1994" s="7" t="s">
        <v>5530</v>
      </c>
      <c r="D1994" s="6" t="s">
        <v>5529</v>
      </c>
    </row>
    <row r="1995" spans="1:4" ht="15.6" x14ac:dyDescent="0.3">
      <c r="A1995" s="6" t="s">
        <v>373</v>
      </c>
      <c r="B1995" s="7" t="s">
        <v>2381</v>
      </c>
      <c r="C1995" s="7" t="s">
        <v>4883</v>
      </c>
      <c r="D1995" s="6" t="s">
        <v>5531</v>
      </c>
    </row>
    <row r="1996" spans="1:4" ht="15.6" x14ac:dyDescent="0.3">
      <c r="A1996" s="6" t="s">
        <v>372</v>
      </c>
      <c r="B1996" s="7" t="s">
        <v>2381</v>
      </c>
      <c r="C1996" s="7" t="s">
        <v>5533</v>
      </c>
      <c r="D1996" s="6" t="s">
        <v>5532</v>
      </c>
    </row>
    <row r="1997" spans="1:4" ht="15.6" x14ac:dyDescent="0.3">
      <c r="A1997" s="6" t="s">
        <v>371</v>
      </c>
      <c r="B1997" s="7" t="s">
        <v>2381</v>
      </c>
      <c r="C1997" s="7" t="s">
        <v>5534</v>
      </c>
      <c r="D1997" s="6" t="s">
        <v>3086</v>
      </c>
    </row>
    <row r="1998" spans="1:4" ht="15.6" x14ac:dyDescent="0.3">
      <c r="A1998" s="6" t="s">
        <v>370</v>
      </c>
      <c r="B1998" s="7" t="s">
        <v>2381</v>
      </c>
      <c r="C1998" s="7" t="s">
        <v>2860</v>
      </c>
      <c r="D1998" s="6" t="s">
        <v>2566</v>
      </c>
    </row>
    <row r="1999" spans="1:4" ht="15.6" x14ac:dyDescent="0.3">
      <c r="A1999" s="6" t="s">
        <v>369</v>
      </c>
      <c r="B1999" s="7" t="s">
        <v>2381</v>
      </c>
      <c r="C1999" s="7" t="s">
        <v>5536</v>
      </c>
      <c r="D1999" s="6" t="s">
        <v>5535</v>
      </c>
    </row>
    <row r="2000" spans="1:4" ht="15.6" x14ac:dyDescent="0.3">
      <c r="A2000" s="6" t="s">
        <v>368</v>
      </c>
      <c r="B2000" s="7" t="s">
        <v>2381</v>
      </c>
      <c r="C2000" s="7" t="s">
        <v>3218</v>
      </c>
      <c r="D2000" s="6" t="s">
        <v>2930</v>
      </c>
    </row>
    <row r="2001" spans="1:4" ht="15.6" x14ac:dyDescent="0.3">
      <c r="A2001" s="6" t="s">
        <v>367</v>
      </c>
      <c r="B2001" s="7" t="s">
        <v>2381</v>
      </c>
      <c r="C2001" s="7" t="s">
        <v>5538</v>
      </c>
      <c r="D2001" s="6" t="s">
        <v>5537</v>
      </c>
    </row>
    <row r="2002" spans="1:4" ht="15.6" x14ac:dyDescent="0.3">
      <c r="A2002" s="6" t="s">
        <v>366</v>
      </c>
      <c r="B2002" s="7" t="s">
        <v>2384</v>
      </c>
      <c r="C2002" s="7" t="s">
        <v>5540</v>
      </c>
      <c r="D2002" s="6" t="s">
        <v>5539</v>
      </c>
    </row>
    <row r="2003" spans="1:4" ht="15.6" x14ac:dyDescent="0.3">
      <c r="A2003" s="6" t="s">
        <v>365</v>
      </c>
      <c r="B2003" s="7" t="s">
        <v>2381</v>
      </c>
      <c r="C2003" s="7" t="s">
        <v>5542</v>
      </c>
      <c r="D2003" s="6" t="s">
        <v>5541</v>
      </c>
    </row>
    <row r="2004" spans="1:4" ht="15.6" x14ac:dyDescent="0.3">
      <c r="A2004" s="6" t="s">
        <v>364</v>
      </c>
      <c r="B2004" s="7" t="s">
        <v>2381</v>
      </c>
      <c r="C2004" s="7" t="s">
        <v>3268</v>
      </c>
      <c r="D2004" s="6" t="s">
        <v>5543</v>
      </c>
    </row>
    <row r="2005" spans="1:4" ht="15.6" x14ac:dyDescent="0.3">
      <c r="A2005" s="6" t="s">
        <v>363</v>
      </c>
      <c r="B2005" s="7" t="s">
        <v>2381</v>
      </c>
      <c r="C2005" s="7" t="s">
        <v>5545</v>
      </c>
      <c r="D2005" s="6" t="s">
        <v>5544</v>
      </c>
    </row>
    <row r="2006" spans="1:4" ht="15.6" x14ac:dyDescent="0.3">
      <c r="A2006" s="6" t="s">
        <v>362</v>
      </c>
      <c r="B2006" s="7" t="s">
        <v>2381</v>
      </c>
      <c r="C2006" s="7" t="s">
        <v>5546</v>
      </c>
      <c r="D2006" s="6" t="s">
        <v>4534</v>
      </c>
    </row>
    <row r="2007" spans="1:4" ht="15.6" x14ac:dyDescent="0.3">
      <c r="A2007" s="6" t="s">
        <v>361</v>
      </c>
      <c r="B2007" s="7" t="s">
        <v>2381</v>
      </c>
      <c r="C2007" s="7" t="s">
        <v>2508</v>
      </c>
      <c r="D2007" s="6" t="s">
        <v>5547</v>
      </c>
    </row>
    <row r="2008" spans="1:4" ht="15.6" x14ac:dyDescent="0.3">
      <c r="A2008" s="6" t="s">
        <v>360</v>
      </c>
      <c r="B2008" s="7" t="s">
        <v>3259</v>
      </c>
      <c r="C2008" s="7" t="s">
        <v>5548</v>
      </c>
      <c r="D2008" s="6" t="s">
        <v>3131</v>
      </c>
    </row>
    <row r="2009" spans="1:4" ht="15.6" x14ac:dyDescent="0.3">
      <c r="A2009" s="6" t="s">
        <v>359</v>
      </c>
      <c r="B2009" s="7" t="s">
        <v>2381</v>
      </c>
      <c r="C2009" s="7" t="s">
        <v>5550</v>
      </c>
      <c r="D2009" s="6" t="s">
        <v>5549</v>
      </c>
    </row>
    <row r="2010" spans="1:4" ht="15.6" x14ac:dyDescent="0.3">
      <c r="A2010" s="6" t="s">
        <v>358</v>
      </c>
      <c r="B2010" s="7" t="s">
        <v>2384</v>
      </c>
      <c r="C2010" s="7" t="s">
        <v>5552</v>
      </c>
      <c r="D2010" s="6" t="s">
        <v>5551</v>
      </c>
    </row>
    <row r="2011" spans="1:4" ht="15.6" x14ac:dyDescent="0.3">
      <c r="A2011" s="6" t="s">
        <v>357</v>
      </c>
      <c r="B2011" s="7" t="s">
        <v>2384</v>
      </c>
      <c r="C2011" s="7" t="s">
        <v>3094</v>
      </c>
      <c r="D2011" s="6" t="s">
        <v>5553</v>
      </c>
    </row>
    <row r="2012" spans="1:4" ht="15.6" x14ac:dyDescent="0.3">
      <c r="A2012" s="6" t="s">
        <v>356</v>
      </c>
      <c r="B2012" s="7" t="s">
        <v>2384</v>
      </c>
      <c r="C2012" s="7" t="s">
        <v>2915</v>
      </c>
      <c r="D2012" s="6" t="s">
        <v>5554</v>
      </c>
    </row>
    <row r="2013" spans="1:4" ht="15.6" x14ac:dyDescent="0.3">
      <c r="A2013" s="6" t="s">
        <v>354</v>
      </c>
      <c r="B2013" s="7" t="s">
        <v>2384</v>
      </c>
      <c r="C2013" s="7" t="s">
        <v>2774</v>
      </c>
      <c r="D2013" s="6" t="s">
        <v>5555</v>
      </c>
    </row>
    <row r="2014" spans="1:4" ht="15.6" x14ac:dyDescent="0.3">
      <c r="A2014" s="6" t="s">
        <v>353</v>
      </c>
      <c r="B2014" s="7" t="s">
        <v>2381</v>
      </c>
      <c r="C2014" s="7" t="s">
        <v>5556</v>
      </c>
      <c r="D2014" s="6" t="s">
        <v>4127</v>
      </c>
    </row>
    <row r="2015" spans="1:4" ht="15.6" x14ac:dyDescent="0.3">
      <c r="A2015" s="6" t="s">
        <v>352</v>
      </c>
      <c r="B2015" s="7" t="s">
        <v>2384</v>
      </c>
      <c r="C2015" s="7" t="s">
        <v>5558</v>
      </c>
      <c r="D2015" s="6" t="s">
        <v>5557</v>
      </c>
    </row>
    <row r="2016" spans="1:4" ht="15.6" x14ac:dyDescent="0.3">
      <c r="A2016" s="6" t="s">
        <v>351</v>
      </c>
      <c r="B2016" s="7" t="s">
        <v>2381</v>
      </c>
      <c r="C2016" s="7" t="s">
        <v>5560</v>
      </c>
      <c r="D2016" s="6" t="s">
        <v>5559</v>
      </c>
    </row>
    <row r="2017" spans="1:5" ht="15.6" x14ac:dyDescent="0.3">
      <c r="A2017" s="6" t="s">
        <v>350</v>
      </c>
      <c r="B2017" s="7" t="s">
        <v>2384</v>
      </c>
      <c r="C2017" s="7" t="s">
        <v>5461</v>
      </c>
      <c r="D2017" s="6" t="s">
        <v>5561</v>
      </c>
    </row>
    <row r="2018" spans="1:5" ht="15.6" x14ac:dyDescent="0.3">
      <c r="A2018" s="6" t="s">
        <v>349</v>
      </c>
      <c r="B2018" s="7" t="s">
        <v>2381</v>
      </c>
      <c r="C2018" s="7" t="s">
        <v>5563</v>
      </c>
      <c r="D2018" s="6" t="s">
        <v>5562</v>
      </c>
    </row>
    <row r="2019" spans="1:5" ht="15.6" x14ac:dyDescent="0.3">
      <c r="A2019" s="6" t="s">
        <v>348</v>
      </c>
      <c r="B2019" s="7" t="s">
        <v>2381</v>
      </c>
      <c r="C2019" s="7" t="s">
        <v>2508</v>
      </c>
      <c r="D2019" s="6" t="s">
        <v>5564</v>
      </c>
    </row>
    <row r="2020" spans="1:5" ht="15.6" x14ac:dyDescent="0.3">
      <c r="A2020" s="6" t="s">
        <v>347</v>
      </c>
      <c r="B2020" s="7" t="s">
        <v>2381</v>
      </c>
      <c r="C2020" s="7" t="s">
        <v>5565</v>
      </c>
      <c r="D2020" s="6" t="s">
        <v>2502</v>
      </c>
    </row>
    <row r="2021" spans="1:5" ht="15.6" x14ac:dyDescent="0.3">
      <c r="A2021" s="6" t="s">
        <v>346</v>
      </c>
      <c r="B2021" s="7" t="s">
        <v>2384</v>
      </c>
      <c r="C2021" s="7" t="s">
        <v>5567</v>
      </c>
      <c r="D2021" s="6" t="s">
        <v>5566</v>
      </c>
    </row>
    <row r="2022" spans="1:5" ht="15.6" x14ac:dyDescent="0.3">
      <c r="A2022" s="6" t="s">
        <v>345</v>
      </c>
      <c r="B2022" s="7" t="s">
        <v>2384</v>
      </c>
      <c r="C2022" s="7" t="s">
        <v>5247</v>
      </c>
      <c r="D2022" s="6" t="s">
        <v>2810</v>
      </c>
    </row>
    <row r="2023" spans="1:5" ht="15.6" x14ac:dyDescent="0.3">
      <c r="A2023" s="6" t="s">
        <v>344</v>
      </c>
      <c r="B2023" s="7" t="s">
        <v>2381</v>
      </c>
      <c r="C2023" s="7" t="s">
        <v>5569</v>
      </c>
      <c r="D2023" s="6" t="s">
        <v>5568</v>
      </c>
    </row>
    <row r="2024" spans="1:5" ht="15.6" x14ac:dyDescent="0.3">
      <c r="A2024" s="6" t="s">
        <v>343</v>
      </c>
      <c r="B2024" s="7" t="s">
        <v>2384</v>
      </c>
      <c r="C2024" s="7" t="s">
        <v>5571</v>
      </c>
      <c r="D2024" s="6" t="s">
        <v>5570</v>
      </c>
    </row>
    <row r="2025" spans="1:5" ht="15.6" x14ac:dyDescent="0.3">
      <c r="A2025" s="6" t="s">
        <v>342</v>
      </c>
      <c r="B2025" s="7" t="s">
        <v>2381</v>
      </c>
      <c r="C2025" s="7" t="s">
        <v>5573</v>
      </c>
      <c r="D2025" s="6" t="s">
        <v>5572</v>
      </c>
    </row>
    <row r="2026" spans="1:5" ht="15.6" x14ac:dyDescent="0.3">
      <c r="A2026" s="6" t="s">
        <v>341</v>
      </c>
      <c r="B2026" s="7" t="s">
        <v>2381</v>
      </c>
      <c r="C2026" s="7" t="s">
        <v>5575</v>
      </c>
      <c r="D2026" s="6" t="s">
        <v>5574</v>
      </c>
    </row>
    <row r="2027" spans="1:5" ht="15.6" x14ac:dyDescent="0.3">
      <c r="A2027" s="6" t="s">
        <v>340</v>
      </c>
      <c r="B2027" s="7" t="s">
        <v>2384</v>
      </c>
      <c r="C2027" s="7" t="s">
        <v>5577</v>
      </c>
      <c r="D2027" s="6" t="s">
        <v>5576</v>
      </c>
    </row>
    <row r="2028" spans="1:5" ht="15.6" x14ac:dyDescent="0.3">
      <c r="A2028" s="6" t="s">
        <v>339</v>
      </c>
      <c r="B2028" s="7" t="s">
        <v>2381</v>
      </c>
      <c r="C2028" s="7" t="s">
        <v>5578</v>
      </c>
      <c r="D2028" s="6" t="s">
        <v>4948</v>
      </c>
    </row>
    <row r="2029" spans="1:5" ht="15.6" x14ac:dyDescent="0.3">
      <c r="A2029" s="6" t="s">
        <v>338</v>
      </c>
      <c r="B2029" s="7" t="s">
        <v>2384</v>
      </c>
      <c r="C2029" s="7" t="s">
        <v>5580</v>
      </c>
      <c r="D2029" s="6" t="s">
        <v>5579</v>
      </c>
      <c r="E2029" t="s">
        <v>3659</v>
      </c>
    </row>
    <row r="2030" spans="1:5" ht="15.6" x14ac:dyDescent="0.3">
      <c r="A2030" s="6" t="s">
        <v>337</v>
      </c>
      <c r="B2030" s="7" t="s">
        <v>2384</v>
      </c>
      <c r="C2030" s="7" t="s">
        <v>2510</v>
      </c>
      <c r="D2030" s="6" t="s">
        <v>5581</v>
      </c>
    </row>
    <row r="2031" spans="1:5" ht="15.6" x14ac:dyDescent="0.3">
      <c r="A2031" s="6" t="s">
        <v>336</v>
      </c>
      <c r="B2031" s="7" t="s">
        <v>2381</v>
      </c>
      <c r="C2031" s="7" t="s">
        <v>5583</v>
      </c>
      <c r="D2031" s="6" t="s">
        <v>5582</v>
      </c>
    </row>
    <row r="2032" spans="1:5" ht="15.6" x14ac:dyDescent="0.3">
      <c r="A2032" s="6" t="s">
        <v>335</v>
      </c>
      <c r="B2032" s="7" t="s">
        <v>2381</v>
      </c>
      <c r="C2032" s="7" t="s">
        <v>5585</v>
      </c>
      <c r="D2032" s="6" t="s">
        <v>5584</v>
      </c>
    </row>
    <row r="2033" spans="1:4" ht="15.6" x14ac:dyDescent="0.3">
      <c r="A2033" s="6" t="s">
        <v>334</v>
      </c>
      <c r="B2033" s="7" t="s">
        <v>2384</v>
      </c>
      <c r="C2033" s="7" t="s">
        <v>5586</v>
      </c>
      <c r="D2033" s="6" t="s">
        <v>3654</v>
      </c>
    </row>
    <row r="2034" spans="1:4" ht="15.6" x14ac:dyDescent="0.3">
      <c r="A2034" s="6" t="s">
        <v>333</v>
      </c>
      <c r="B2034" s="7" t="s">
        <v>2384</v>
      </c>
      <c r="C2034" s="7" t="s">
        <v>5588</v>
      </c>
      <c r="D2034" s="6" t="s">
        <v>5587</v>
      </c>
    </row>
    <row r="2035" spans="1:4" ht="15.6" x14ac:dyDescent="0.3">
      <c r="A2035" s="6" t="s">
        <v>332</v>
      </c>
      <c r="B2035" s="7" t="s">
        <v>2384</v>
      </c>
      <c r="C2035" s="7" t="s">
        <v>4075</v>
      </c>
      <c r="D2035" s="6" t="s">
        <v>5589</v>
      </c>
    </row>
    <row r="2036" spans="1:4" ht="15.6" x14ac:dyDescent="0.3">
      <c r="A2036" s="6" t="s">
        <v>331</v>
      </c>
      <c r="B2036" s="7" t="s">
        <v>2381</v>
      </c>
      <c r="C2036" s="7" t="s">
        <v>5591</v>
      </c>
      <c r="D2036" s="6" t="s">
        <v>5590</v>
      </c>
    </row>
    <row r="2037" spans="1:4" ht="15.6" x14ac:dyDescent="0.3">
      <c r="A2037" s="6" t="s">
        <v>330</v>
      </c>
      <c r="B2037" s="7" t="s">
        <v>2381</v>
      </c>
      <c r="C2037" s="7" t="s">
        <v>5593</v>
      </c>
      <c r="D2037" s="6" t="s">
        <v>5592</v>
      </c>
    </row>
    <row r="2038" spans="1:4" ht="15.6" x14ac:dyDescent="0.3">
      <c r="A2038" s="6" t="s">
        <v>329</v>
      </c>
      <c r="B2038" s="7" t="s">
        <v>2381</v>
      </c>
      <c r="C2038" s="7" t="s">
        <v>3723</v>
      </c>
      <c r="D2038" s="6" t="s">
        <v>5594</v>
      </c>
    </row>
    <row r="2039" spans="1:4" ht="15.6" x14ac:dyDescent="0.3">
      <c r="A2039" s="6" t="s">
        <v>328</v>
      </c>
      <c r="B2039" s="7" t="s">
        <v>2381</v>
      </c>
      <c r="C2039" s="7" t="s">
        <v>2849</v>
      </c>
      <c r="D2039" s="6" t="s">
        <v>5595</v>
      </c>
    </row>
    <row r="2040" spans="1:4" ht="15.6" x14ac:dyDescent="0.3">
      <c r="A2040" s="6" t="s">
        <v>327</v>
      </c>
      <c r="B2040" s="7" t="s">
        <v>2384</v>
      </c>
      <c r="C2040" s="7" t="s">
        <v>5247</v>
      </c>
      <c r="D2040" s="6" t="s">
        <v>2507</v>
      </c>
    </row>
    <row r="2041" spans="1:4" ht="15.6" x14ac:dyDescent="0.3">
      <c r="A2041" s="6" t="s">
        <v>326</v>
      </c>
      <c r="B2041" s="7" t="s">
        <v>2381</v>
      </c>
      <c r="C2041" s="7" t="s">
        <v>5597</v>
      </c>
      <c r="D2041" s="6" t="s">
        <v>5596</v>
      </c>
    </row>
    <row r="2042" spans="1:4" ht="15.6" x14ac:dyDescent="0.3">
      <c r="A2042" s="6" t="s">
        <v>325</v>
      </c>
      <c r="B2042" s="7" t="s">
        <v>2384</v>
      </c>
      <c r="C2042" s="7" t="s">
        <v>3958</v>
      </c>
      <c r="D2042" s="6" t="s">
        <v>3939</v>
      </c>
    </row>
    <row r="2043" spans="1:4" ht="15.6" x14ac:dyDescent="0.3">
      <c r="A2043" s="6" t="s">
        <v>324</v>
      </c>
      <c r="B2043" s="7" t="s">
        <v>2384</v>
      </c>
      <c r="C2043" s="7" t="s">
        <v>5599</v>
      </c>
      <c r="D2043" s="6" t="s">
        <v>5598</v>
      </c>
    </row>
    <row r="2044" spans="1:4" ht="15.6" x14ac:dyDescent="0.3">
      <c r="A2044" s="6" t="s">
        <v>323</v>
      </c>
      <c r="B2044" s="7" t="s">
        <v>2384</v>
      </c>
      <c r="C2044" s="7" t="s">
        <v>5601</v>
      </c>
      <c r="D2044" s="6" t="s">
        <v>5600</v>
      </c>
    </row>
    <row r="2045" spans="1:4" ht="15.6" x14ac:dyDescent="0.3">
      <c r="A2045" s="6" t="s">
        <v>322</v>
      </c>
      <c r="B2045" s="7" t="s">
        <v>2381</v>
      </c>
      <c r="C2045" s="7" t="s">
        <v>5603</v>
      </c>
      <c r="D2045" s="6" t="s">
        <v>5602</v>
      </c>
    </row>
    <row r="2046" spans="1:4" ht="15.6" x14ac:dyDescent="0.3">
      <c r="A2046" s="6" t="s">
        <v>321</v>
      </c>
      <c r="B2046" s="7" t="s">
        <v>2381</v>
      </c>
      <c r="C2046" s="7" t="s">
        <v>5605</v>
      </c>
      <c r="D2046" s="6" t="s">
        <v>5604</v>
      </c>
    </row>
    <row r="2047" spans="1:4" ht="15.6" x14ac:dyDescent="0.3">
      <c r="A2047" s="6" t="s">
        <v>320</v>
      </c>
      <c r="B2047" s="7" t="s">
        <v>2381</v>
      </c>
      <c r="C2047" s="7" t="s">
        <v>5607</v>
      </c>
      <c r="D2047" s="6" t="s">
        <v>5606</v>
      </c>
    </row>
    <row r="2048" spans="1:4" ht="15.6" x14ac:dyDescent="0.3">
      <c r="A2048" s="6" t="s">
        <v>319</v>
      </c>
      <c r="B2048" s="7" t="s">
        <v>2381</v>
      </c>
      <c r="C2048" s="7" t="s">
        <v>2537</v>
      </c>
      <c r="D2048" s="6" t="s">
        <v>2515</v>
      </c>
    </row>
    <row r="2049" spans="1:4" ht="15.6" x14ac:dyDescent="0.3">
      <c r="A2049" s="6" t="s">
        <v>318</v>
      </c>
      <c r="B2049" s="7" t="s">
        <v>2381</v>
      </c>
      <c r="C2049" s="7" t="s">
        <v>5609</v>
      </c>
      <c r="D2049" s="6" t="s">
        <v>5608</v>
      </c>
    </row>
    <row r="2050" spans="1:4" ht="15.6" x14ac:dyDescent="0.3">
      <c r="A2050" s="6" t="s">
        <v>317</v>
      </c>
      <c r="B2050" s="7" t="s">
        <v>2384</v>
      </c>
      <c r="C2050" s="7" t="s">
        <v>5610</v>
      </c>
      <c r="D2050" s="6" t="s">
        <v>4273</v>
      </c>
    </row>
    <row r="2051" spans="1:4" ht="15.6" x14ac:dyDescent="0.3">
      <c r="A2051" s="6" t="s">
        <v>316</v>
      </c>
      <c r="B2051" s="7" t="s">
        <v>2384</v>
      </c>
      <c r="C2051" s="7" t="s">
        <v>3396</v>
      </c>
      <c r="D2051" s="6" t="s">
        <v>4831</v>
      </c>
    </row>
    <row r="2052" spans="1:4" ht="15.6" x14ac:dyDescent="0.3">
      <c r="A2052" s="6" t="s">
        <v>315</v>
      </c>
      <c r="B2052" s="7" t="s">
        <v>2384</v>
      </c>
      <c r="C2052" s="7" t="s">
        <v>5612</v>
      </c>
      <c r="D2052" s="6" t="s">
        <v>5611</v>
      </c>
    </row>
    <row r="2053" spans="1:4" ht="15.6" x14ac:dyDescent="0.3">
      <c r="A2053" s="6" t="s">
        <v>314</v>
      </c>
      <c r="B2053" s="7" t="s">
        <v>2381</v>
      </c>
      <c r="C2053" s="7" t="s">
        <v>5613</v>
      </c>
      <c r="D2053" s="6" t="s">
        <v>3571</v>
      </c>
    </row>
    <row r="2054" spans="1:4" ht="15.6" x14ac:dyDescent="0.3">
      <c r="A2054" s="6" t="s">
        <v>313</v>
      </c>
      <c r="B2054" s="7" t="s">
        <v>2381</v>
      </c>
      <c r="C2054" s="7" t="s">
        <v>5615</v>
      </c>
      <c r="D2054" s="6" t="s">
        <v>5614</v>
      </c>
    </row>
    <row r="2055" spans="1:4" ht="15.6" x14ac:dyDescent="0.3">
      <c r="A2055" s="6" t="s">
        <v>312</v>
      </c>
      <c r="B2055" s="7" t="s">
        <v>2381</v>
      </c>
      <c r="C2055" s="7" t="s">
        <v>2726</v>
      </c>
      <c r="D2055" s="6" t="s">
        <v>5616</v>
      </c>
    </row>
    <row r="2056" spans="1:4" ht="15.6" x14ac:dyDescent="0.3">
      <c r="A2056" s="6" t="s">
        <v>311</v>
      </c>
      <c r="B2056" s="7" t="s">
        <v>2381</v>
      </c>
      <c r="C2056" s="7" t="s">
        <v>5617</v>
      </c>
      <c r="D2056" s="6" t="s">
        <v>3264</v>
      </c>
    </row>
    <row r="2057" spans="1:4" ht="15.6" x14ac:dyDescent="0.3">
      <c r="A2057" s="6" t="s">
        <v>310</v>
      </c>
      <c r="B2057" s="7" t="s">
        <v>2384</v>
      </c>
      <c r="C2057" s="7" t="s">
        <v>5619</v>
      </c>
      <c r="D2057" s="6" t="s">
        <v>5618</v>
      </c>
    </row>
    <row r="2058" spans="1:4" ht="15.6" x14ac:dyDescent="0.3">
      <c r="A2058" s="6" t="s">
        <v>309</v>
      </c>
      <c r="B2058" s="7" t="s">
        <v>2381</v>
      </c>
      <c r="C2058" s="7" t="s">
        <v>5621</v>
      </c>
      <c r="D2058" s="6" t="s">
        <v>5620</v>
      </c>
    </row>
    <row r="2059" spans="1:4" ht="15.6" x14ac:dyDescent="0.3">
      <c r="A2059" s="6" t="s">
        <v>308</v>
      </c>
      <c r="B2059" s="7" t="s">
        <v>2384</v>
      </c>
      <c r="C2059" s="7" t="s">
        <v>3360</v>
      </c>
      <c r="D2059" s="6" t="s">
        <v>5622</v>
      </c>
    </row>
    <row r="2060" spans="1:4" ht="15.6" x14ac:dyDescent="0.3">
      <c r="A2060" s="6" t="s">
        <v>307</v>
      </c>
      <c r="B2060" s="7" t="s">
        <v>2381</v>
      </c>
      <c r="C2060" s="7" t="s">
        <v>5624</v>
      </c>
      <c r="D2060" s="6" t="s">
        <v>5623</v>
      </c>
    </row>
    <row r="2061" spans="1:4" ht="15.6" x14ac:dyDescent="0.3">
      <c r="A2061" s="6" t="s">
        <v>306</v>
      </c>
      <c r="B2061" s="7" t="s">
        <v>2384</v>
      </c>
      <c r="C2061" s="7" t="s">
        <v>3952</v>
      </c>
      <c r="D2061" s="6" t="s">
        <v>5625</v>
      </c>
    </row>
    <row r="2062" spans="1:4" ht="15.6" x14ac:dyDescent="0.3">
      <c r="A2062" s="6" t="s">
        <v>305</v>
      </c>
      <c r="B2062" s="7" t="s">
        <v>2384</v>
      </c>
      <c r="C2062" s="7" t="s">
        <v>5627</v>
      </c>
      <c r="D2062" s="6" t="s">
        <v>5626</v>
      </c>
    </row>
    <row r="2063" spans="1:4" ht="15.6" x14ac:dyDescent="0.3">
      <c r="A2063" s="6" t="s">
        <v>304</v>
      </c>
      <c r="B2063" s="7" t="s">
        <v>2384</v>
      </c>
      <c r="C2063" s="7" t="s">
        <v>5629</v>
      </c>
      <c r="D2063" s="6" t="s">
        <v>5628</v>
      </c>
    </row>
    <row r="2064" spans="1:4" ht="15.6" x14ac:dyDescent="0.3">
      <c r="A2064" s="6" t="s">
        <v>303</v>
      </c>
      <c r="B2064" s="7" t="s">
        <v>2381</v>
      </c>
      <c r="C2064" s="7" t="s">
        <v>5630</v>
      </c>
      <c r="D2064" s="6" t="s">
        <v>4634</v>
      </c>
    </row>
    <row r="2065" spans="1:4" ht="15.6" x14ac:dyDescent="0.3">
      <c r="A2065" s="6" t="s">
        <v>302</v>
      </c>
      <c r="B2065" s="7" t="s">
        <v>2381</v>
      </c>
      <c r="C2065" s="7" t="s">
        <v>2849</v>
      </c>
      <c r="D2065" s="6" t="s">
        <v>3324</v>
      </c>
    </row>
    <row r="2066" spans="1:4" ht="15.6" x14ac:dyDescent="0.3">
      <c r="A2066" s="6" t="s">
        <v>301</v>
      </c>
      <c r="B2066" s="7" t="s">
        <v>2381</v>
      </c>
      <c r="C2066" s="7" t="s">
        <v>5632</v>
      </c>
      <c r="D2066" s="6" t="s">
        <v>5631</v>
      </c>
    </row>
    <row r="2067" spans="1:4" ht="15.6" x14ac:dyDescent="0.3">
      <c r="A2067" s="6" t="s">
        <v>300</v>
      </c>
      <c r="B2067" s="7" t="s">
        <v>2381</v>
      </c>
      <c r="C2067" s="7" t="s">
        <v>5633</v>
      </c>
      <c r="D2067" s="6" t="s">
        <v>3939</v>
      </c>
    </row>
    <row r="2068" spans="1:4" ht="15.6" x14ac:dyDescent="0.3">
      <c r="A2068" s="6" t="s">
        <v>298</v>
      </c>
      <c r="B2068" s="7" t="s">
        <v>2384</v>
      </c>
      <c r="C2068" s="7" t="s">
        <v>4891</v>
      </c>
      <c r="D2068" s="6" t="s">
        <v>5634</v>
      </c>
    </row>
    <row r="2069" spans="1:4" ht="15.6" x14ac:dyDescent="0.3">
      <c r="A2069" s="6" t="s">
        <v>297</v>
      </c>
      <c r="B2069" s="7" t="s">
        <v>2384</v>
      </c>
      <c r="C2069" s="7" t="s">
        <v>5636</v>
      </c>
      <c r="D2069" s="6" t="s">
        <v>5635</v>
      </c>
    </row>
    <row r="2070" spans="1:4" ht="15.6" x14ac:dyDescent="0.3">
      <c r="A2070" s="6" t="s">
        <v>296</v>
      </c>
      <c r="B2070" s="7" t="s">
        <v>2384</v>
      </c>
      <c r="C2070" s="7" t="s">
        <v>5638</v>
      </c>
      <c r="D2070" s="6" t="s">
        <v>5637</v>
      </c>
    </row>
    <row r="2071" spans="1:4" ht="15.6" x14ac:dyDescent="0.3">
      <c r="A2071" s="6" t="s">
        <v>295</v>
      </c>
      <c r="B2071" s="7" t="s">
        <v>2381</v>
      </c>
      <c r="C2071" s="7" t="s">
        <v>2745</v>
      </c>
      <c r="D2071" s="6" t="s">
        <v>5639</v>
      </c>
    </row>
    <row r="2072" spans="1:4" ht="15.6" x14ac:dyDescent="0.3">
      <c r="A2072" s="6" t="s">
        <v>294</v>
      </c>
      <c r="B2072" s="7" t="s">
        <v>2384</v>
      </c>
      <c r="C2072" s="7" t="s">
        <v>2803</v>
      </c>
      <c r="D2072" s="6" t="s">
        <v>2765</v>
      </c>
    </row>
    <row r="2073" spans="1:4" ht="15.6" x14ac:dyDescent="0.3">
      <c r="A2073" s="6" t="s">
        <v>293</v>
      </c>
      <c r="B2073" s="7" t="s">
        <v>2381</v>
      </c>
      <c r="C2073" s="7" t="s">
        <v>5641</v>
      </c>
      <c r="D2073" s="6" t="s">
        <v>5640</v>
      </c>
    </row>
    <row r="2074" spans="1:4" ht="15.6" x14ac:dyDescent="0.3">
      <c r="A2074" s="6" t="s">
        <v>292</v>
      </c>
      <c r="B2074" s="7" t="s">
        <v>2384</v>
      </c>
      <c r="C2074" s="7" t="s">
        <v>5643</v>
      </c>
      <c r="D2074" s="6" t="s">
        <v>5642</v>
      </c>
    </row>
    <row r="2075" spans="1:4" ht="15.6" x14ac:dyDescent="0.3">
      <c r="A2075" s="6" t="s">
        <v>291</v>
      </c>
      <c r="B2075" s="7" t="s">
        <v>2381</v>
      </c>
      <c r="C2075" s="7" t="s">
        <v>5645</v>
      </c>
      <c r="D2075" s="6" t="s">
        <v>5644</v>
      </c>
    </row>
    <row r="2076" spans="1:4" ht="15.6" x14ac:dyDescent="0.3">
      <c r="A2076" s="6" t="s">
        <v>290</v>
      </c>
      <c r="B2076" s="7" t="s">
        <v>2381</v>
      </c>
      <c r="C2076" s="7" t="s">
        <v>5646</v>
      </c>
      <c r="D2076" s="6" t="s">
        <v>5446</v>
      </c>
    </row>
    <row r="2077" spans="1:4" ht="15.6" x14ac:dyDescent="0.3">
      <c r="A2077" s="6" t="s">
        <v>289</v>
      </c>
      <c r="B2077" s="7" t="s">
        <v>2384</v>
      </c>
      <c r="C2077" s="7" t="s">
        <v>5164</v>
      </c>
      <c r="D2077" s="6" t="s">
        <v>5647</v>
      </c>
    </row>
    <row r="2078" spans="1:4" ht="15.6" x14ac:dyDescent="0.3">
      <c r="A2078" s="6" t="s">
        <v>288</v>
      </c>
      <c r="B2078" s="7" t="s">
        <v>2384</v>
      </c>
      <c r="C2078" s="7" t="s">
        <v>2563</v>
      </c>
      <c r="D2078" s="6" t="s">
        <v>5648</v>
      </c>
    </row>
    <row r="2079" spans="1:4" ht="15.6" x14ac:dyDescent="0.3">
      <c r="A2079" s="6" t="s">
        <v>287</v>
      </c>
      <c r="B2079" s="7" t="s">
        <v>2384</v>
      </c>
      <c r="C2079" s="7" t="s">
        <v>3523</v>
      </c>
      <c r="D2079" s="6" t="s">
        <v>5649</v>
      </c>
    </row>
    <row r="2080" spans="1:4" ht="15.6" x14ac:dyDescent="0.3">
      <c r="A2080" s="6" t="s">
        <v>286</v>
      </c>
      <c r="B2080" s="7" t="s">
        <v>2384</v>
      </c>
      <c r="C2080" s="7" t="s">
        <v>3360</v>
      </c>
      <c r="D2080" s="6" t="s">
        <v>5650</v>
      </c>
    </row>
    <row r="2081" spans="1:4" ht="15.6" x14ac:dyDescent="0.3">
      <c r="A2081" s="6" t="s">
        <v>285</v>
      </c>
      <c r="B2081" s="7" t="s">
        <v>2381</v>
      </c>
      <c r="C2081" s="7" t="s">
        <v>5651</v>
      </c>
      <c r="D2081" s="6" t="s">
        <v>3870</v>
      </c>
    </row>
    <row r="2082" spans="1:4" ht="15.6" x14ac:dyDescent="0.3">
      <c r="A2082" s="6" t="s">
        <v>284</v>
      </c>
      <c r="B2082" s="7" t="s">
        <v>2381</v>
      </c>
      <c r="C2082" s="7" t="s">
        <v>4376</v>
      </c>
      <c r="D2082" s="6" t="s">
        <v>5652</v>
      </c>
    </row>
    <row r="2083" spans="1:4" ht="15.6" x14ac:dyDescent="0.3">
      <c r="A2083" s="6" t="s">
        <v>283</v>
      </c>
      <c r="B2083" s="7" t="s">
        <v>2381</v>
      </c>
      <c r="C2083" s="7" t="s">
        <v>4224</v>
      </c>
      <c r="D2083" s="6" t="s">
        <v>5653</v>
      </c>
    </row>
    <row r="2084" spans="1:4" ht="15.6" x14ac:dyDescent="0.3">
      <c r="A2084" s="6" t="s">
        <v>282</v>
      </c>
      <c r="B2084" s="7" t="s">
        <v>2381</v>
      </c>
      <c r="C2084" s="7" t="s">
        <v>5655</v>
      </c>
      <c r="D2084" s="6" t="s">
        <v>5654</v>
      </c>
    </row>
    <row r="2085" spans="1:4" ht="15.6" x14ac:dyDescent="0.3">
      <c r="A2085" s="6" t="s">
        <v>281</v>
      </c>
      <c r="B2085" s="7" t="s">
        <v>2381</v>
      </c>
      <c r="C2085" s="7" t="s">
        <v>5657</v>
      </c>
      <c r="D2085" s="6" t="s">
        <v>5656</v>
      </c>
    </row>
    <row r="2086" spans="1:4" ht="15.6" x14ac:dyDescent="0.3">
      <c r="A2086" s="6" t="s">
        <v>280</v>
      </c>
      <c r="B2086" s="7" t="s">
        <v>2381</v>
      </c>
      <c r="C2086" s="7" t="s">
        <v>5659</v>
      </c>
      <c r="D2086" s="6" t="s">
        <v>5658</v>
      </c>
    </row>
    <row r="2087" spans="1:4" ht="15.6" x14ac:dyDescent="0.3">
      <c r="A2087" s="6" t="s">
        <v>279</v>
      </c>
      <c r="B2087" s="7" t="s">
        <v>2384</v>
      </c>
      <c r="C2087" s="7" t="s">
        <v>5661</v>
      </c>
      <c r="D2087" s="6" t="s">
        <v>5660</v>
      </c>
    </row>
    <row r="2088" spans="1:4" ht="15.6" x14ac:dyDescent="0.3">
      <c r="A2088" s="6" t="s">
        <v>278</v>
      </c>
      <c r="B2088" s="7" t="s">
        <v>2384</v>
      </c>
      <c r="C2088" s="7" t="s">
        <v>2813</v>
      </c>
      <c r="D2088" s="6" t="s">
        <v>2765</v>
      </c>
    </row>
    <row r="2089" spans="1:4" ht="15.6" x14ac:dyDescent="0.3">
      <c r="A2089" s="6" t="s">
        <v>277</v>
      </c>
      <c r="B2089" s="7" t="s">
        <v>2381</v>
      </c>
      <c r="C2089" s="7" t="s">
        <v>5663</v>
      </c>
      <c r="D2089" s="6" t="s">
        <v>5662</v>
      </c>
    </row>
    <row r="2090" spans="1:4" ht="15.6" x14ac:dyDescent="0.3">
      <c r="A2090" s="6" t="s">
        <v>276</v>
      </c>
      <c r="B2090" s="7" t="s">
        <v>2384</v>
      </c>
      <c r="C2090" s="7" t="s">
        <v>5429</v>
      </c>
      <c r="D2090" s="6" t="s">
        <v>5664</v>
      </c>
    </row>
    <row r="2091" spans="1:4" ht="15.6" x14ac:dyDescent="0.3">
      <c r="A2091" s="6" t="s">
        <v>274</v>
      </c>
      <c r="B2091" s="7" t="s">
        <v>2384</v>
      </c>
      <c r="C2091" s="7" t="s">
        <v>5666</v>
      </c>
      <c r="D2091" s="6" t="s">
        <v>5665</v>
      </c>
    </row>
    <row r="2092" spans="1:4" ht="15.6" x14ac:dyDescent="0.3">
      <c r="A2092" s="6" t="s">
        <v>273</v>
      </c>
      <c r="B2092" s="7" t="s">
        <v>2384</v>
      </c>
      <c r="C2092" s="7" t="s">
        <v>5668</v>
      </c>
      <c r="D2092" s="6" t="s">
        <v>5667</v>
      </c>
    </row>
    <row r="2093" spans="1:4" ht="15.6" x14ac:dyDescent="0.3">
      <c r="A2093" s="6" t="s">
        <v>272</v>
      </c>
      <c r="B2093" s="7" t="s">
        <v>2384</v>
      </c>
      <c r="C2093" s="7" t="s">
        <v>2656</v>
      </c>
      <c r="D2093" s="6" t="s">
        <v>5669</v>
      </c>
    </row>
    <row r="2094" spans="1:4" ht="15.6" x14ac:dyDescent="0.3">
      <c r="A2094" s="6" t="s">
        <v>271</v>
      </c>
      <c r="B2094" s="7" t="s">
        <v>2384</v>
      </c>
      <c r="C2094" s="7" t="s">
        <v>2586</v>
      </c>
      <c r="D2094" s="6" t="s">
        <v>5670</v>
      </c>
    </row>
    <row r="2095" spans="1:4" ht="15.6" x14ac:dyDescent="0.3">
      <c r="A2095" s="6" t="s">
        <v>270</v>
      </c>
      <c r="B2095" s="7" t="s">
        <v>2381</v>
      </c>
      <c r="C2095" s="7" t="s">
        <v>3203</v>
      </c>
      <c r="D2095" s="6" t="s">
        <v>5671</v>
      </c>
    </row>
    <row r="2096" spans="1:4" ht="15.6" x14ac:dyDescent="0.3">
      <c r="A2096" s="6" t="s">
        <v>269</v>
      </c>
      <c r="B2096" s="7" t="s">
        <v>2384</v>
      </c>
      <c r="C2096" s="7" t="s">
        <v>5673</v>
      </c>
      <c r="D2096" s="6" t="s">
        <v>5672</v>
      </c>
    </row>
    <row r="2097" spans="1:4" ht="15.6" x14ac:dyDescent="0.3">
      <c r="A2097" s="6" t="s">
        <v>268</v>
      </c>
      <c r="B2097" s="7" t="s">
        <v>2384</v>
      </c>
      <c r="C2097" s="7" t="s">
        <v>3649</v>
      </c>
      <c r="D2097" s="6" t="s">
        <v>5674</v>
      </c>
    </row>
    <row r="2098" spans="1:4" ht="15.6" x14ac:dyDescent="0.3">
      <c r="A2098" s="6" t="s">
        <v>267</v>
      </c>
      <c r="B2098" s="7" t="s">
        <v>2384</v>
      </c>
      <c r="C2098" s="7" t="s">
        <v>5676</v>
      </c>
      <c r="D2098" s="6" t="s">
        <v>5675</v>
      </c>
    </row>
    <row r="2099" spans="1:4" ht="15.6" x14ac:dyDescent="0.3">
      <c r="A2099" s="6" t="s">
        <v>266</v>
      </c>
      <c r="B2099" s="7" t="s">
        <v>2381</v>
      </c>
      <c r="C2099" s="7" t="s">
        <v>3896</v>
      </c>
      <c r="D2099" s="6" t="s">
        <v>5677</v>
      </c>
    </row>
    <row r="2100" spans="1:4" ht="15.6" x14ac:dyDescent="0.3">
      <c r="A2100" s="6" t="s">
        <v>265</v>
      </c>
      <c r="B2100" s="7" t="s">
        <v>2384</v>
      </c>
      <c r="C2100" s="7" t="s">
        <v>2682</v>
      </c>
      <c r="D2100" s="6" t="s">
        <v>5678</v>
      </c>
    </row>
    <row r="2101" spans="1:4" ht="15.6" x14ac:dyDescent="0.3">
      <c r="A2101" s="6" t="s">
        <v>264</v>
      </c>
      <c r="B2101" s="7" t="s">
        <v>2381</v>
      </c>
      <c r="C2101" s="7" t="s">
        <v>5680</v>
      </c>
      <c r="D2101" s="6" t="s">
        <v>5679</v>
      </c>
    </row>
    <row r="2102" spans="1:4" ht="15.6" x14ac:dyDescent="0.3">
      <c r="A2102" s="6" t="s">
        <v>263</v>
      </c>
      <c r="B2102" s="7" t="s">
        <v>2381</v>
      </c>
      <c r="C2102" s="7" t="s">
        <v>5682</v>
      </c>
      <c r="D2102" s="6" t="s">
        <v>5681</v>
      </c>
    </row>
    <row r="2103" spans="1:4" ht="15.6" x14ac:dyDescent="0.3">
      <c r="A2103" s="6" t="s">
        <v>262</v>
      </c>
      <c r="B2103" s="7" t="s">
        <v>2384</v>
      </c>
      <c r="C2103" s="7" t="s">
        <v>3465</v>
      </c>
      <c r="D2103" s="6" t="s">
        <v>5057</v>
      </c>
    </row>
    <row r="2104" spans="1:4" ht="15.6" x14ac:dyDescent="0.3">
      <c r="A2104" s="6" t="s">
        <v>261</v>
      </c>
      <c r="B2104" s="7" t="s">
        <v>2384</v>
      </c>
      <c r="C2104" s="7" t="s">
        <v>5684</v>
      </c>
      <c r="D2104" s="6" t="s">
        <v>5683</v>
      </c>
    </row>
    <row r="2105" spans="1:4" ht="15.6" x14ac:dyDescent="0.3">
      <c r="A2105" s="6" t="s">
        <v>260</v>
      </c>
      <c r="B2105" s="7" t="s">
        <v>2384</v>
      </c>
      <c r="C2105" s="7" t="s">
        <v>3044</v>
      </c>
      <c r="D2105" s="6" t="s">
        <v>2398</v>
      </c>
    </row>
    <row r="2106" spans="1:4" ht="15.6" x14ac:dyDescent="0.3">
      <c r="A2106" s="6" t="s">
        <v>259</v>
      </c>
      <c r="B2106" s="7" t="s">
        <v>2381</v>
      </c>
      <c r="C2106" s="7" t="s">
        <v>5686</v>
      </c>
      <c r="D2106" s="6" t="s">
        <v>5685</v>
      </c>
    </row>
    <row r="2107" spans="1:4" ht="15.6" x14ac:dyDescent="0.3">
      <c r="A2107" s="6" t="s">
        <v>258</v>
      </c>
      <c r="B2107" s="7" t="s">
        <v>2381</v>
      </c>
      <c r="C2107" s="7" t="s">
        <v>5688</v>
      </c>
      <c r="D2107" s="6" t="s">
        <v>5687</v>
      </c>
    </row>
    <row r="2108" spans="1:4" ht="15.6" x14ac:dyDescent="0.3">
      <c r="A2108" s="6" t="s">
        <v>257</v>
      </c>
      <c r="B2108" s="7" t="s">
        <v>2381</v>
      </c>
      <c r="C2108" s="7" t="s">
        <v>5690</v>
      </c>
      <c r="D2108" s="6" t="s">
        <v>5689</v>
      </c>
    </row>
    <row r="2109" spans="1:4" ht="15.6" x14ac:dyDescent="0.3">
      <c r="A2109" s="6" t="s">
        <v>256</v>
      </c>
      <c r="B2109" s="7" t="s">
        <v>2381</v>
      </c>
      <c r="C2109" s="7" t="s">
        <v>5692</v>
      </c>
      <c r="D2109" s="6" t="s">
        <v>5691</v>
      </c>
    </row>
    <row r="2110" spans="1:4" ht="15.6" x14ac:dyDescent="0.3">
      <c r="A2110" s="6" t="s">
        <v>255</v>
      </c>
      <c r="B2110" s="7" t="s">
        <v>2381</v>
      </c>
      <c r="C2110" s="7" t="s">
        <v>5693</v>
      </c>
      <c r="D2110" s="6" t="s">
        <v>3231</v>
      </c>
    </row>
    <row r="2111" spans="1:4" ht="15.6" x14ac:dyDescent="0.3">
      <c r="A2111" s="6" t="s">
        <v>254</v>
      </c>
      <c r="B2111" s="7" t="s">
        <v>2381</v>
      </c>
      <c r="C2111" s="7" t="s">
        <v>5695</v>
      </c>
      <c r="D2111" s="6" t="s">
        <v>5694</v>
      </c>
    </row>
    <row r="2112" spans="1:4" ht="15.6" x14ac:dyDescent="0.3">
      <c r="A2112" s="6" t="s">
        <v>253</v>
      </c>
      <c r="B2112" s="7" t="s">
        <v>2381</v>
      </c>
      <c r="C2112" s="7" t="s">
        <v>5697</v>
      </c>
      <c r="D2112" s="6" t="s">
        <v>5696</v>
      </c>
    </row>
    <row r="2113" spans="1:4" ht="15.6" x14ac:dyDescent="0.3">
      <c r="A2113" s="6" t="s">
        <v>252</v>
      </c>
      <c r="B2113" s="7" t="s">
        <v>2381</v>
      </c>
      <c r="C2113" s="7" t="s">
        <v>5699</v>
      </c>
      <c r="D2113" s="6" t="s">
        <v>5698</v>
      </c>
    </row>
    <row r="2114" spans="1:4" ht="15.6" x14ac:dyDescent="0.3">
      <c r="A2114" s="6" t="s">
        <v>251</v>
      </c>
      <c r="B2114" s="7" t="s">
        <v>2381</v>
      </c>
      <c r="C2114" s="7" t="s">
        <v>3850</v>
      </c>
      <c r="D2114" s="6" t="s">
        <v>5700</v>
      </c>
    </row>
    <row r="2115" spans="1:4" ht="15.6" x14ac:dyDescent="0.3">
      <c r="A2115" s="6" t="s">
        <v>250</v>
      </c>
      <c r="B2115" s="7" t="s">
        <v>2381</v>
      </c>
      <c r="C2115" s="7" t="s">
        <v>3018</v>
      </c>
      <c r="D2115" s="6" t="s">
        <v>5701</v>
      </c>
    </row>
    <row r="2116" spans="1:4" ht="15.6" x14ac:dyDescent="0.3">
      <c r="A2116" s="6" t="s">
        <v>249</v>
      </c>
      <c r="B2116" s="7" t="s">
        <v>2381</v>
      </c>
      <c r="C2116" s="7" t="s">
        <v>3323</v>
      </c>
      <c r="D2116" s="6" t="s">
        <v>5702</v>
      </c>
    </row>
    <row r="2117" spans="1:4" ht="15.6" x14ac:dyDescent="0.3">
      <c r="A2117" s="6" t="s">
        <v>247</v>
      </c>
      <c r="B2117" s="7" t="s">
        <v>2381</v>
      </c>
      <c r="C2117" s="7" t="s">
        <v>5704</v>
      </c>
      <c r="D2117" s="6" t="s">
        <v>5703</v>
      </c>
    </row>
    <row r="2118" spans="1:4" ht="15.6" x14ac:dyDescent="0.3">
      <c r="A2118" s="6" t="s">
        <v>245</v>
      </c>
      <c r="B2118" s="7" t="s">
        <v>2381</v>
      </c>
      <c r="C2118" s="7" t="s">
        <v>5706</v>
      </c>
      <c r="D2118" s="6" t="s">
        <v>5705</v>
      </c>
    </row>
    <row r="2119" spans="1:4" ht="15.6" x14ac:dyDescent="0.3">
      <c r="A2119" s="6" t="s">
        <v>244</v>
      </c>
      <c r="B2119" s="7" t="s">
        <v>2384</v>
      </c>
      <c r="C2119" s="7" t="s">
        <v>5708</v>
      </c>
      <c r="D2119" s="6" t="s">
        <v>5707</v>
      </c>
    </row>
    <row r="2120" spans="1:4" ht="15.6" x14ac:dyDescent="0.3">
      <c r="A2120" s="6" t="s">
        <v>243</v>
      </c>
      <c r="B2120" s="7" t="s">
        <v>2384</v>
      </c>
      <c r="C2120" s="7" t="s">
        <v>2682</v>
      </c>
      <c r="D2120" s="6" t="s">
        <v>5709</v>
      </c>
    </row>
    <row r="2121" spans="1:4" ht="15.6" x14ac:dyDescent="0.3">
      <c r="A2121" s="6" t="s">
        <v>242</v>
      </c>
      <c r="B2121" s="7" t="s">
        <v>2381</v>
      </c>
      <c r="C2121" s="7" t="s">
        <v>3289</v>
      </c>
      <c r="D2121" s="6" t="s">
        <v>5710</v>
      </c>
    </row>
    <row r="2122" spans="1:4" ht="15.6" x14ac:dyDescent="0.3">
      <c r="A2122" s="6" t="s">
        <v>241</v>
      </c>
      <c r="B2122" s="7" t="s">
        <v>2381</v>
      </c>
      <c r="C2122" s="7" t="s">
        <v>5712</v>
      </c>
      <c r="D2122" s="6" t="s">
        <v>5711</v>
      </c>
    </row>
    <row r="2123" spans="1:4" ht="15.6" x14ac:dyDescent="0.3">
      <c r="A2123" s="6" t="s">
        <v>240</v>
      </c>
      <c r="B2123" s="7" t="s">
        <v>2381</v>
      </c>
      <c r="C2123" s="7" t="s">
        <v>5714</v>
      </c>
      <c r="D2123" s="6" t="s">
        <v>5713</v>
      </c>
    </row>
    <row r="2124" spans="1:4" ht="15.6" x14ac:dyDescent="0.3">
      <c r="A2124" s="6" t="s">
        <v>239</v>
      </c>
      <c r="B2124" s="7" t="s">
        <v>2381</v>
      </c>
      <c r="C2124" s="7" t="s">
        <v>5716</v>
      </c>
      <c r="D2124" s="6" t="s">
        <v>5715</v>
      </c>
    </row>
    <row r="2125" spans="1:4" ht="15.6" x14ac:dyDescent="0.3">
      <c r="A2125" s="6" t="s">
        <v>238</v>
      </c>
      <c r="B2125" s="7" t="s">
        <v>2381</v>
      </c>
      <c r="C2125" s="7" t="s">
        <v>5717</v>
      </c>
      <c r="D2125" s="6" t="s">
        <v>3688</v>
      </c>
    </row>
    <row r="2126" spans="1:4" ht="15.6" x14ac:dyDescent="0.3">
      <c r="A2126" s="6" t="s">
        <v>237</v>
      </c>
      <c r="B2126" s="7" t="s">
        <v>2381</v>
      </c>
      <c r="C2126" s="7" t="s">
        <v>5719</v>
      </c>
      <c r="D2126" s="6" t="s">
        <v>5718</v>
      </c>
    </row>
    <row r="2127" spans="1:4" ht="15.6" x14ac:dyDescent="0.3">
      <c r="A2127" s="6" t="s">
        <v>236</v>
      </c>
      <c r="B2127" s="7" t="s">
        <v>2381</v>
      </c>
      <c r="C2127" s="7" t="s">
        <v>2726</v>
      </c>
      <c r="D2127" s="6" t="s">
        <v>5720</v>
      </c>
    </row>
    <row r="2128" spans="1:4" ht="15.6" x14ac:dyDescent="0.3">
      <c r="A2128" s="6" t="s">
        <v>235</v>
      </c>
      <c r="B2128" s="7" t="s">
        <v>2384</v>
      </c>
      <c r="C2128" s="7" t="s">
        <v>5722</v>
      </c>
      <c r="D2128" s="6" t="s">
        <v>5721</v>
      </c>
    </row>
    <row r="2129" spans="1:4" ht="15.6" x14ac:dyDescent="0.3">
      <c r="A2129" s="6" t="s">
        <v>234</v>
      </c>
      <c r="B2129" s="7" t="s">
        <v>2381</v>
      </c>
      <c r="C2129" s="7" t="s">
        <v>5135</v>
      </c>
      <c r="D2129" s="6" t="s">
        <v>5723</v>
      </c>
    </row>
    <row r="2130" spans="1:4" ht="15.6" x14ac:dyDescent="0.3">
      <c r="A2130" s="6" t="s">
        <v>233</v>
      </c>
      <c r="B2130" s="7" t="s">
        <v>2381</v>
      </c>
      <c r="C2130" s="7" t="s">
        <v>5725</v>
      </c>
      <c r="D2130" s="6" t="s">
        <v>5724</v>
      </c>
    </row>
    <row r="2131" spans="1:4" ht="15.6" x14ac:dyDescent="0.3">
      <c r="A2131" s="6" t="s">
        <v>232</v>
      </c>
      <c r="B2131" s="7" t="s">
        <v>2381</v>
      </c>
      <c r="C2131" s="7" t="s">
        <v>4968</v>
      </c>
      <c r="D2131" s="6" t="s">
        <v>3792</v>
      </c>
    </row>
    <row r="2132" spans="1:4" ht="15.6" x14ac:dyDescent="0.3">
      <c r="A2132" s="6" t="s">
        <v>231</v>
      </c>
      <c r="B2132" s="7" t="s">
        <v>2381</v>
      </c>
      <c r="C2132" s="7" t="s">
        <v>5726</v>
      </c>
      <c r="D2132" s="6" t="s">
        <v>2459</v>
      </c>
    </row>
    <row r="2133" spans="1:4" ht="15.6" x14ac:dyDescent="0.3">
      <c r="A2133" s="6" t="s">
        <v>230</v>
      </c>
      <c r="B2133" s="7" t="s">
        <v>2384</v>
      </c>
      <c r="C2133" s="7" t="s">
        <v>5728</v>
      </c>
      <c r="D2133" s="6" t="s">
        <v>5727</v>
      </c>
    </row>
    <row r="2134" spans="1:4" ht="15.6" x14ac:dyDescent="0.3">
      <c r="A2134" s="6" t="s">
        <v>229</v>
      </c>
      <c r="B2134" s="7" t="s">
        <v>2381</v>
      </c>
      <c r="C2134" s="7" t="s">
        <v>3723</v>
      </c>
      <c r="D2134" s="6" t="s">
        <v>5729</v>
      </c>
    </row>
    <row r="2135" spans="1:4" ht="15.6" x14ac:dyDescent="0.3">
      <c r="A2135" s="6" t="s">
        <v>228</v>
      </c>
      <c r="B2135" s="7" t="s">
        <v>2384</v>
      </c>
      <c r="C2135" s="7" t="s">
        <v>2871</v>
      </c>
      <c r="D2135" s="6" t="s">
        <v>5730</v>
      </c>
    </row>
    <row r="2136" spans="1:4" ht="15.6" x14ac:dyDescent="0.3">
      <c r="A2136" s="6" t="s">
        <v>227</v>
      </c>
      <c r="B2136" s="7" t="s">
        <v>2384</v>
      </c>
      <c r="C2136" s="7" t="s">
        <v>5732</v>
      </c>
      <c r="D2136" s="6" t="s">
        <v>5731</v>
      </c>
    </row>
    <row r="2137" spans="1:4" ht="15.6" x14ac:dyDescent="0.3">
      <c r="A2137" s="6" t="s">
        <v>226</v>
      </c>
      <c r="B2137" s="7" t="s">
        <v>2384</v>
      </c>
      <c r="C2137" s="7" t="s">
        <v>5733</v>
      </c>
      <c r="D2137" s="6" t="s">
        <v>5561</v>
      </c>
    </row>
    <row r="2138" spans="1:4" ht="15.6" x14ac:dyDescent="0.3">
      <c r="A2138" s="6" t="s">
        <v>225</v>
      </c>
      <c r="B2138" s="7" t="s">
        <v>2384</v>
      </c>
      <c r="C2138" s="7" t="s">
        <v>5734</v>
      </c>
      <c r="D2138" s="6" t="s">
        <v>4965</v>
      </c>
    </row>
    <row r="2139" spans="1:4" ht="15.6" x14ac:dyDescent="0.3">
      <c r="A2139" s="6" t="s">
        <v>224</v>
      </c>
      <c r="B2139" s="7" t="s">
        <v>3259</v>
      </c>
      <c r="C2139" s="7" t="s">
        <v>3203</v>
      </c>
      <c r="D2139" s="6" t="s">
        <v>5735</v>
      </c>
    </row>
    <row r="2140" spans="1:4" ht="15.6" x14ac:dyDescent="0.3">
      <c r="A2140" s="6" t="s">
        <v>223</v>
      </c>
      <c r="B2140" s="7" t="s">
        <v>2384</v>
      </c>
      <c r="C2140" s="7" t="s">
        <v>5737</v>
      </c>
      <c r="D2140" s="6" t="s">
        <v>5736</v>
      </c>
    </row>
    <row r="2141" spans="1:4" ht="15.6" x14ac:dyDescent="0.3">
      <c r="A2141" s="6" t="s">
        <v>222</v>
      </c>
      <c r="B2141" s="7" t="s">
        <v>2384</v>
      </c>
      <c r="C2141" s="7" t="s">
        <v>2567</v>
      </c>
      <c r="D2141" s="6" t="s">
        <v>5738</v>
      </c>
    </row>
    <row r="2142" spans="1:4" ht="15.6" x14ac:dyDescent="0.3">
      <c r="A2142" s="6" t="s">
        <v>221</v>
      </c>
      <c r="B2142" s="7" t="s">
        <v>2381</v>
      </c>
      <c r="C2142" s="7" t="s">
        <v>2537</v>
      </c>
      <c r="D2142" s="6" t="s">
        <v>5739</v>
      </c>
    </row>
    <row r="2143" spans="1:4" ht="15.6" x14ac:dyDescent="0.3">
      <c r="A2143" s="6" t="s">
        <v>220</v>
      </c>
      <c r="B2143" s="7" t="s">
        <v>2381</v>
      </c>
      <c r="C2143" s="7" t="s">
        <v>5741</v>
      </c>
      <c r="D2143" s="6" t="s">
        <v>5740</v>
      </c>
    </row>
    <row r="2144" spans="1:4" ht="15.6" x14ac:dyDescent="0.3">
      <c r="A2144" s="6" t="s">
        <v>219</v>
      </c>
      <c r="B2144" s="7" t="s">
        <v>2381</v>
      </c>
      <c r="C2144" s="7" t="s">
        <v>5743</v>
      </c>
      <c r="D2144" s="6" t="s">
        <v>5742</v>
      </c>
    </row>
    <row r="2145" spans="1:4" ht="15.6" x14ac:dyDescent="0.3">
      <c r="A2145" s="6" t="s">
        <v>218</v>
      </c>
      <c r="B2145" s="7" t="s">
        <v>2381</v>
      </c>
      <c r="C2145" s="7" t="s">
        <v>5745</v>
      </c>
      <c r="D2145" s="6" t="s">
        <v>5744</v>
      </c>
    </row>
    <row r="2146" spans="1:4" ht="15.6" x14ac:dyDescent="0.3">
      <c r="A2146" s="6" t="s">
        <v>217</v>
      </c>
      <c r="B2146" s="7" t="s">
        <v>2384</v>
      </c>
      <c r="C2146" s="7" t="s">
        <v>5747</v>
      </c>
      <c r="D2146" s="6" t="s">
        <v>5746</v>
      </c>
    </row>
    <row r="2147" spans="1:4" ht="15.6" x14ac:dyDescent="0.3">
      <c r="A2147" s="6" t="s">
        <v>216</v>
      </c>
      <c r="B2147" s="7" t="s">
        <v>2384</v>
      </c>
      <c r="C2147" s="7" t="s">
        <v>5749</v>
      </c>
      <c r="D2147" s="6" t="s">
        <v>5748</v>
      </c>
    </row>
    <row r="2148" spans="1:4" ht="15.6" x14ac:dyDescent="0.3">
      <c r="A2148" s="6" t="s">
        <v>215</v>
      </c>
      <c r="B2148" s="7" t="s">
        <v>2384</v>
      </c>
      <c r="C2148" s="7" t="s">
        <v>5751</v>
      </c>
      <c r="D2148" s="6" t="s">
        <v>5750</v>
      </c>
    </row>
    <row r="2149" spans="1:4" ht="15.6" x14ac:dyDescent="0.3">
      <c r="A2149" s="6" t="s">
        <v>214</v>
      </c>
      <c r="B2149" s="7" t="s">
        <v>2384</v>
      </c>
      <c r="C2149" s="7" t="s">
        <v>5753</v>
      </c>
      <c r="D2149" s="6" t="s">
        <v>5752</v>
      </c>
    </row>
    <row r="2150" spans="1:4" ht="15.6" x14ac:dyDescent="0.3">
      <c r="A2150" s="6" t="s">
        <v>213</v>
      </c>
      <c r="B2150" s="7" t="s">
        <v>2384</v>
      </c>
      <c r="C2150" s="7" t="s">
        <v>2433</v>
      </c>
      <c r="D2150" s="6" t="s">
        <v>5754</v>
      </c>
    </row>
    <row r="2151" spans="1:4" ht="15.6" x14ac:dyDescent="0.3">
      <c r="A2151" s="6" t="s">
        <v>212</v>
      </c>
      <c r="B2151" s="7" t="s">
        <v>2384</v>
      </c>
      <c r="C2151" s="7" t="s">
        <v>5755</v>
      </c>
      <c r="D2151" s="6" t="s">
        <v>4718</v>
      </c>
    </row>
    <row r="2152" spans="1:4" ht="15.6" x14ac:dyDescent="0.3">
      <c r="A2152" s="6" t="s">
        <v>211</v>
      </c>
      <c r="B2152" s="7" t="s">
        <v>2384</v>
      </c>
      <c r="C2152" s="7" t="s">
        <v>5757</v>
      </c>
      <c r="D2152" s="6" t="s">
        <v>5756</v>
      </c>
    </row>
    <row r="2153" spans="1:4" ht="15.6" x14ac:dyDescent="0.3">
      <c r="A2153" s="6" t="s">
        <v>210</v>
      </c>
      <c r="B2153" s="7" t="s">
        <v>2384</v>
      </c>
      <c r="C2153" s="7" t="s">
        <v>5759</v>
      </c>
      <c r="D2153" s="6" t="s">
        <v>5758</v>
      </c>
    </row>
    <row r="2154" spans="1:4" ht="15.6" x14ac:dyDescent="0.3">
      <c r="A2154" s="6" t="s">
        <v>209</v>
      </c>
      <c r="B2154" s="7" t="s">
        <v>2384</v>
      </c>
      <c r="C2154" s="7" t="s">
        <v>5761</v>
      </c>
      <c r="D2154" s="6" t="s">
        <v>5760</v>
      </c>
    </row>
    <row r="2155" spans="1:4" ht="15.6" x14ac:dyDescent="0.3">
      <c r="A2155" s="6" t="s">
        <v>208</v>
      </c>
      <c r="B2155" s="7" t="s">
        <v>2384</v>
      </c>
      <c r="C2155" s="7" t="s">
        <v>5763</v>
      </c>
      <c r="D2155" s="6" t="s">
        <v>5762</v>
      </c>
    </row>
    <row r="2156" spans="1:4" ht="15.6" x14ac:dyDescent="0.3">
      <c r="A2156" s="6" t="s">
        <v>207</v>
      </c>
      <c r="B2156" s="7" t="s">
        <v>2384</v>
      </c>
      <c r="C2156" s="7" t="s">
        <v>5764</v>
      </c>
      <c r="D2156" s="6" t="s">
        <v>5710</v>
      </c>
    </row>
    <row r="2157" spans="1:4" ht="15.6" x14ac:dyDescent="0.3">
      <c r="A2157" s="6" t="s">
        <v>206</v>
      </c>
      <c r="B2157" s="7" t="s">
        <v>2384</v>
      </c>
      <c r="C2157" s="7" t="s">
        <v>5408</v>
      </c>
      <c r="D2157" s="6" t="s">
        <v>5765</v>
      </c>
    </row>
    <row r="2158" spans="1:4" ht="15.6" x14ac:dyDescent="0.3">
      <c r="A2158" s="6" t="s">
        <v>205</v>
      </c>
      <c r="B2158" s="7" t="s">
        <v>2384</v>
      </c>
      <c r="C2158" s="7" t="s">
        <v>2397</v>
      </c>
      <c r="D2158" s="6" t="s">
        <v>5766</v>
      </c>
    </row>
    <row r="2159" spans="1:4" ht="15.6" x14ac:dyDescent="0.3">
      <c r="A2159" s="6" t="s">
        <v>204</v>
      </c>
      <c r="B2159" s="7" t="s">
        <v>2381</v>
      </c>
      <c r="C2159" s="7" t="s">
        <v>5768</v>
      </c>
      <c r="D2159" s="6" t="s">
        <v>5767</v>
      </c>
    </row>
    <row r="2160" spans="1:4" ht="15.6" x14ac:dyDescent="0.3">
      <c r="A2160" s="6" t="s">
        <v>203</v>
      </c>
      <c r="B2160" s="7" t="s">
        <v>2381</v>
      </c>
      <c r="C2160" s="7" t="s">
        <v>5182</v>
      </c>
      <c r="D2160" s="6" t="s">
        <v>5769</v>
      </c>
    </row>
    <row r="2161" spans="1:4" ht="15.6" x14ac:dyDescent="0.3">
      <c r="A2161" s="6" t="s">
        <v>202</v>
      </c>
      <c r="B2161" s="7" t="s">
        <v>2381</v>
      </c>
      <c r="C2161" s="7" t="s">
        <v>5771</v>
      </c>
      <c r="D2161" s="6" t="s">
        <v>5770</v>
      </c>
    </row>
    <row r="2162" spans="1:4" ht="15.6" x14ac:dyDescent="0.3">
      <c r="A2162" s="6" t="s">
        <v>201</v>
      </c>
      <c r="B2162" s="7" t="s">
        <v>2381</v>
      </c>
      <c r="C2162" s="7" t="s">
        <v>3738</v>
      </c>
      <c r="D2162" s="6" t="s">
        <v>5772</v>
      </c>
    </row>
    <row r="2163" spans="1:4" ht="15.6" x14ac:dyDescent="0.3">
      <c r="A2163" s="6" t="s">
        <v>200</v>
      </c>
      <c r="B2163" s="7" t="s">
        <v>2381</v>
      </c>
      <c r="C2163" s="7" t="s">
        <v>2738</v>
      </c>
      <c r="D2163" s="6" t="s">
        <v>5773</v>
      </c>
    </row>
    <row r="2164" spans="1:4" ht="15.6" x14ac:dyDescent="0.3">
      <c r="A2164" s="6" t="s">
        <v>198</v>
      </c>
      <c r="B2164" s="7" t="s">
        <v>3259</v>
      </c>
      <c r="C2164" s="7" t="s">
        <v>5775</v>
      </c>
      <c r="D2164" s="6" t="s">
        <v>5774</v>
      </c>
    </row>
    <row r="2165" spans="1:4" ht="15.6" x14ac:dyDescent="0.3">
      <c r="A2165" s="6" t="s">
        <v>197</v>
      </c>
      <c r="B2165" s="7" t="s">
        <v>2381</v>
      </c>
      <c r="C2165" s="7" t="s">
        <v>5776</v>
      </c>
      <c r="D2165" s="6" t="s">
        <v>2538</v>
      </c>
    </row>
    <row r="2166" spans="1:4" ht="15.6" x14ac:dyDescent="0.3">
      <c r="A2166" s="6" t="s">
        <v>196</v>
      </c>
      <c r="B2166" s="7" t="s">
        <v>2384</v>
      </c>
      <c r="C2166" s="7" t="s">
        <v>3668</v>
      </c>
      <c r="D2166" s="6" t="s">
        <v>5777</v>
      </c>
    </row>
    <row r="2167" spans="1:4" ht="15.6" x14ac:dyDescent="0.3">
      <c r="A2167" s="6" t="s">
        <v>195</v>
      </c>
      <c r="B2167" s="7" t="s">
        <v>2384</v>
      </c>
      <c r="C2167" s="7" t="s">
        <v>5779</v>
      </c>
      <c r="D2167" s="6" t="s">
        <v>5778</v>
      </c>
    </row>
    <row r="2168" spans="1:4" ht="15.6" x14ac:dyDescent="0.3">
      <c r="A2168" s="6" t="s">
        <v>194</v>
      </c>
      <c r="B2168" s="7" t="s">
        <v>2384</v>
      </c>
      <c r="C2168" s="7" t="s">
        <v>5781</v>
      </c>
      <c r="D2168" s="6" t="s">
        <v>5780</v>
      </c>
    </row>
    <row r="2169" spans="1:4" ht="15.6" x14ac:dyDescent="0.3">
      <c r="A2169" s="6" t="s">
        <v>193</v>
      </c>
      <c r="B2169" s="7" t="s">
        <v>2384</v>
      </c>
      <c r="C2169" s="7" t="s">
        <v>3414</v>
      </c>
      <c r="D2169" s="6" t="s">
        <v>5782</v>
      </c>
    </row>
    <row r="2170" spans="1:4" ht="15.6" x14ac:dyDescent="0.3">
      <c r="A2170" s="6" t="s">
        <v>192</v>
      </c>
      <c r="B2170" s="7" t="s">
        <v>2384</v>
      </c>
      <c r="C2170" s="7" t="s">
        <v>5784</v>
      </c>
      <c r="D2170" s="6" t="s">
        <v>5783</v>
      </c>
    </row>
    <row r="2171" spans="1:4" ht="15.6" x14ac:dyDescent="0.3">
      <c r="A2171" s="6" t="s">
        <v>191</v>
      </c>
      <c r="B2171" s="7" t="s">
        <v>2384</v>
      </c>
      <c r="C2171" s="7" t="s">
        <v>2662</v>
      </c>
      <c r="D2171" s="6" t="s">
        <v>5785</v>
      </c>
    </row>
    <row r="2172" spans="1:4" ht="15.6" x14ac:dyDescent="0.3">
      <c r="A2172" s="6" t="s">
        <v>190</v>
      </c>
      <c r="B2172" s="7" t="s">
        <v>2381</v>
      </c>
      <c r="C2172" s="7" t="s">
        <v>3596</v>
      </c>
      <c r="D2172" s="6" t="s">
        <v>5786</v>
      </c>
    </row>
    <row r="2173" spans="1:4" ht="15.6" x14ac:dyDescent="0.3">
      <c r="A2173" s="6" t="s">
        <v>189</v>
      </c>
      <c r="B2173" s="7" t="s">
        <v>2384</v>
      </c>
      <c r="C2173" s="7" t="s">
        <v>2676</v>
      </c>
      <c r="D2173" s="6" t="s">
        <v>5078</v>
      </c>
    </row>
    <row r="2174" spans="1:4" ht="15.6" x14ac:dyDescent="0.3">
      <c r="A2174" s="6" t="s">
        <v>188</v>
      </c>
      <c r="B2174" s="7" t="s">
        <v>2384</v>
      </c>
      <c r="C2174" s="7" t="s">
        <v>5788</v>
      </c>
      <c r="D2174" s="6" t="s">
        <v>5787</v>
      </c>
    </row>
    <row r="2175" spans="1:4" ht="15.6" x14ac:dyDescent="0.3">
      <c r="A2175" s="6" t="s">
        <v>187</v>
      </c>
      <c r="B2175" s="7" t="s">
        <v>2381</v>
      </c>
      <c r="C2175" s="7" t="s">
        <v>5789</v>
      </c>
      <c r="D2175" s="6" t="s">
        <v>4276</v>
      </c>
    </row>
    <row r="2176" spans="1:4" ht="15.6" x14ac:dyDescent="0.3">
      <c r="A2176" s="6" t="s">
        <v>186</v>
      </c>
      <c r="B2176" s="7" t="s">
        <v>2384</v>
      </c>
      <c r="C2176" s="7" t="s">
        <v>5791</v>
      </c>
      <c r="D2176" s="6" t="s">
        <v>5790</v>
      </c>
    </row>
    <row r="2177" spans="1:4" ht="15.6" x14ac:dyDescent="0.3">
      <c r="A2177" s="6" t="s">
        <v>185</v>
      </c>
      <c r="B2177" s="7" t="s">
        <v>2381</v>
      </c>
      <c r="C2177" s="7" t="s">
        <v>5792</v>
      </c>
      <c r="D2177" s="6" t="s">
        <v>2810</v>
      </c>
    </row>
    <row r="2178" spans="1:4" ht="15.6" x14ac:dyDescent="0.3">
      <c r="A2178" s="6" t="s">
        <v>184</v>
      </c>
      <c r="B2178" s="7" t="s">
        <v>2381</v>
      </c>
      <c r="C2178" s="7" t="s">
        <v>5793</v>
      </c>
      <c r="D2178" s="6" t="s">
        <v>2795</v>
      </c>
    </row>
    <row r="2179" spans="1:4" ht="15.6" x14ac:dyDescent="0.3">
      <c r="A2179" s="6" t="s">
        <v>183</v>
      </c>
      <c r="B2179" s="7" t="s">
        <v>2381</v>
      </c>
      <c r="C2179" s="7" t="s">
        <v>3038</v>
      </c>
      <c r="D2179" s="6" t="s">
        <v>3560</v>
      </c>
    </row>
    <row r="2180" spans="1:4" ht="15.6" x14ac:dyDescent="0.3">
      <c r="A2180" s="6" t="s">
        <v>182</v>
      </c>
      <c r="B2180" s="7" t="s">
        <v>2381</v>
      </c>
      <c r="C2180" s="7" t="s">
        <v>5795</v>
      </c>
      <c r="D2180" s="6" t="s">
        <v>5794</v>
      </c>
    </row>
    <row r="2181" spans="1:4" ht="15.6" x14ac:dyDescent="0.3">
      <c r="A2181" s="6" t="s">
        <v>181</v>
      </c>
      <c r="B2181" s="7" t="s">
        <v>2381</v>
      </c>
      <c r="C2181" s="7" t="s">
        <v>3001</v>
      </c>
      <c r="D2181" s="6" t="s">
        <v>4333</v>
      </c>
    </row>
    <row r="2182" spans="1:4" ht="15.6" x14ac:dyDescent="0.3">
      <c r="A2182" s="6" t="s">
        <v>180</v>
      </c>
      <c r="B2182" s="7" t="s">
        <v>2381</v>
      </c>
      <c r="C2182" s="7" t="s">
        <v>5797</v>
      </c>
      <c r="D2182" s="6" t="s">
        <v>5796</v>
      </c>
    </row>
    <row r="2183" spans="1:4" ht="15.6" x14ac:dyDescent="0.3">
      <c r="A2183" s="6" t="s">
        <v>179</v>
      </c>
      <c r="B2183" s="7" t="s">
        <v>2381</v>
      </c>
      <c r="C2183" s="7" t="s">
        <v>3034</v>
      </c>
      <c r="D2183" s="6" t="s">
        <v>5798</v>
      </c>
    </row>
    <row r="2184" spans="1:4" ht="15.6" x14ac:dyDescent="0.3">
      <c r="A2184" s="6" t="s">
        <v>178</v>
      </c>
      <c r="B2184" s="7" t="s">
        <v>2384</v>
      </c>
      <c r="C2184" s="7" t="s">
        <v>5277</v>
      </c>
      <c r="D2184" s="6" t="s">
        <v>3093</v>
      </c>
    </row>
    <row r="2185" spans="1:4" ht="15.6" x14ac:dyDescent="0.3">
      <c r="A2185" s="6" t="s">
        <v>177</v>
      </c>
      <c r="B2185" s="7" t="s">
        <v>2384</v>
      </c>
      <c r="C2185" s="7" t="s">
        <v>5800</v>
      </c>
      <c r="D2185" s="6" t="s">
        <v>5799</v>
      </c>
    </row>
    <row r="2186" spans="1:4" ht="15.6" x14ac:dyDescent="0.3">
      <c r="A2186" s="6" t="s">
        <v>176</v>
      </c>
      <c r="B2186" s="7" t="s">
        <v>2384</v>
      </c>
      <c r="C2186" s="7" t="s">
        <v>2867</v>
      </c>
      <c r="D2186" s="6" t="s">
        <v>5801</v>
      </c>
    </row>
    <row r="2187" spans="1:4" ht="15.6" x14ac:dyDescent="0.3">
      <c r="A2187" s="6" t="s">
        <v>175</v>
      </c>
      <c r="B2187" s="7" t="s">
        <v>2384</v>
      </c>
      <c r="C2187" s="7" t="s">
        <v>5802</v>
      </c>
      <c r="D2187" s="6" t="s">
        <v>3363</v>
      </c>
    </row>
    <row r="2188" spans="1:4" ht="15.6" x14ac:dyDescent="0.3">
      <c r="A2188" s="6" t="s">
        <v>174</v>
      </c>
      <c r="B2188" s="7" t="s">
        <v>2384</v>
      </c>
      <c r="C2188" s="7" t="s">
        <v>2395</v>
      </c>
      <c r="D2188" s="6" t="s">
        <v>5803</v>
      </c>
    </row>
    <row r="2189" spans="1:4" ht="15.6" x14ac:dyDescent="0.3">
      <c r="A2189" s="6" t="s">
        <v>173</v>
      </c>
      <c r="B2189" s="7" t="s">
        <v>2384</v>
      </c>
      <c r="C2189" s="7" t="s">
        <v>2545</v>
      </c>
      <c r="D2189" s="6" t="s">
        <v>5804</v>
      </c>
    </row>
    <row r="2190" spans="1:4" ht="15.6" x14ac:dyDescent="0.3">
      <c r="A2190" s="6" t="s">
        <v>172</v>
      </c>
      <c r="B2190" s="7" t="s">
        <v>2384</v>
      </c>
      <c r="C2190" s="7" t="s">
        <v>5805</v>
      </c>
      <c r="D2190" s="6" t="s">
        <v>4608</v>
      </c>
    </row>
    <row r="2191" spans="1:4" ht="15.6" x14ac:dyDescent="0.3">
      <c r="A2191" s="6" t="s">
        <v>171</v>
      </c>
      <c r="B2191" s="7" t="s">
        <v>2384</v>
      </c>
      <c r="C2191" s="7" t="s">
        <v>5807</v>
      </c>
      <c r="D2191" s="6" t="s">
        <v>5806</v>
      </c>
    </row>
    <row r="2192" spans="1:4" ht="15.6" x14ac:dyDescent="0.3">
      <c r="A2192" s="6" t="s">
        <v>170</v>
      </c>
      <c r="B2192" s="7" t="s">
        <v>2384</v>
      </c>
      <c r="C2192" s="7" t="s">
        <v>5808</v>
      </c>
      <c r="D2192" s="6" t="s">
        <v>2792</v>
      </c>
    </row>
    <row r="2193" spans="1:5" ht="15.6" x14ac:dyDescent="0.3">
      <c r="A2193" s="6" t="s">
        <v>168</v>
      </c>
      <c r="B2193" s="7" t="s">
        <v>2384</v>
      </c>
      <c r="C2193" s="7" t="s">
        <v>5810</v>
      </c>
      <c r="D2193" s="6" t="s">
        <v>5809</v>
      </c>
      <c r="E2193" t="s">
        <v>3659</v>
      </c>
    </row>
    <row r="2194" spans="1:5" ht="15.6" x14ac:dyDescent="0.3">
      <c r="A2194" s="6" t="s">
        <v>166</v>
      </c>
      <c r="B2194" s="7" t="s">
        <v>2384</v>
      </c>
      <c r="C2194" s="7" t="s">
        <v>4177</v>
      </c>
      <c r="D2194" s="6" t="s">
        <v>5185</v>
      </c>
    </row>
    <row r="2195" spans="1:5" ht="15.6" x14ac:dyDescent="0.3">
      <c r="A2195" s="6" t="s">
        <v>164</v>
      </c>
      <c r="B2195" s="7" t="s">
        <v>2384</v>
      </c>
      <c r="C2195" s="7" t="s">
        <v>5811</v>
      </c>
      <c r="D2195" s="6" t="s">
        <v>3476</v>
      </c>
    </row>
    <row r="2196" spans="1:5" ht="15.6" x14ac:dyDescent="0.3">
      <c r="A2196" s="6" t="s">
        <v>162</v>
      </c>
      <c r="B2196" s="7" t="s">
        <v>2384</v>
      </c>
      <c r="C2196" s="7" t="s">
        <v>5813</v>
      </c>
      <c r="D2196" s="6" t="s">
        <v>5812</v>
      </c>
    </row>
    <row r="2197" spans="1:5" ht="15.6" x14ac:dyDescent="0.3">
      <c r="A2197" s="6" t="s">
        <v>161</v>
      </c>
      <c r="B2197" s="7" t="s">
        <v>2384</v>
      </c>
      <c r="C2197" s="7" t="s">
        <v>5814</v>
      </c>
      <c r="D2197" s="6" t="s">
        <v>3307</v>
      </c>
    </row>
    <row r="2198" spans="1:5" ht="15.6" x14ac:dyDescent="0.3">
      <c r="A2198" s="6" t="s">
        <v>160</v>
      </c>
      <c r="B2198" s="7" t="s">
        <v>2384</v>
      </c>
      <c r="C2198" s="7" t="s">
        <v>5816</v>
      </c>
      <c r="D2198" s="6" t="s">
        <v>5815</v>
      </c>
    </row>
    <row r="2199" spans="1:5" ht="15.6" x14ac:dyDescent="0.3">
      <c r="A2199" s="6" t="s">
        <v>159</v>
      </c>
      <c r="B2199" s="7" t="s">
        <v>2384</v>
      </c>
      <c r="C2199" s="7" t="s">
        <v>2478</v>
      </c>
      <c r="D2199" s="6" t="s">
        <v>5817</v>
      </c>
    </row>
    <row r="2200" spans="1:5" ht="15.6" x14ac:dyDescent="0.3">
      <c r="A2200" s="6" t="s">
        <v>158</v>
      </c>
      <c r="B2200" s="7" t="s">
        <v>2384</v>
      </c>
      <c r="C2200" s="7" t="s">
        <v>5819</v>
      </c>
      <c r="D2200" s="6" t="s">
        <v>5818</v>
      </c>
    </row>
    <row r="2201" spans="1:5" ht="15.6" x14ac:dyDescent="0.3">
      <c r="A2201" s="6" t="s">
        <v>157</v>
      </c>
      <c r="B2201" s="7" t="s">
        <v>2384</v>
      </c>
      <c r="C2201" s="7" t="s">
        <v>5821</v>
      </c>
      <c r="D2201" s="6" t="s">
        <v>5820</v>
      </c>
    </row>
    <row r="2202" spans="1:5" ht="15.6" x14ac:dyDescent="0.3">
      <c r="A2202" s="6" t="s">
        <v>156</v>
      </c>
      <c r="B2202" s="7" t="s">
        <v>2384</v>
      </c>
      <c r="C2202" s="7" t="s">
        <v>5823</v>
      </c>
      <c r="D2202" s="6" t="s">
        <v>5822</v>
      </c>
    </row>
    <row r="2203" spans="1:5" ht="15.6" x14ac:dyDescent="0.3">
      <c r="A2203" s="6" t="s">
        <v>155</v>
      </c>
      <c r="B2203" s="7" t="s">
        <v>2384</v>
      </c>
      <c r="C2203" s="7" t="s">
        <v>2730</v>
      </c>
      <c r="D2203" s="6" t="s">
        <v>5824</v>
      </c>
    </row>
    <row r="2204" spans="1:5" ht="15.6" x14ac:dyDescent="0.3">
      <c r="A2204" s="6" t="s">
        <v>154</v>
      </c>
      <c r="B2204" s="7" t="s">
        <v>2381</v>
      </c>
      <c r="C2204" s="7" t="s">
        <v>5826</v>
      </c>
      <c r="D2204" s="6" t="s">
        <v>5825</v>
      </c>
    </row>
    <row r="2205" spans="1:5" ht="15.6" x14ac:dyDescent="0.3">
      <c r="A2205" s="6" t="s">
        <v>153</v>
      </c>
      <c r="B2205" s="7" t="s">
        <v>2381</v>
      </c>
      <c r="C2205" s="7" t="s">
        <v>5040</v>
      </c>
      <c r="D2205" s="6" t="s">
        <v>5827</v>
      </c>
    </row>
    <row r="2206" spans="1:5" ht="15.6" x14ac:dyDescent="0.3">
      <c r="A2206" s="6" t="s">
        <v>152</v>
      </c>
      <c r="B2206" s="7" t="s">
        <v>2381</v>
      </c>
      <c r="C2206" s="7" t="s">
        <v>5829</v>
      </c>
      <c r="D2206" s="6" t="s">
        <v>5828</v>
      </c>
    </row>
    <row r="2207" spans="1:5" ht="15.6" x14ac:dyDescent="0.3">
      <c r="A2207" s="6" t="s">
        <v>151</v>
      </c>
      <c r="B2207" s="7" t="s">
        <v>2384</v>
      </c>
      <c r="C2207" s="7" t="s">
        <v>5831</v>
      </c>
      <c r="D2207" s="6" t="s">
        <v>5830</v>
      </c>
    </row>
    <row r="2208" spans="1:5" ht="15.6" x14ac:dyDescent="0.3">
      <c r="A2208" s="6" t="s">
        <v>150</v>
      </c>
      <c r="B2208" s="7" t="s">
        <v>2384</v>
      </c>
      <c r="C2208" s="7" t="s">
        <v>4759</v>
      </c>
      <c r="D2208" s="6" t="s">
        <v>5832</v>
      </c>
    </row>
    <row r="2209" spans="1:4" ht="15.6" x14ac:dyDescent="0.3">
      <c r="A2209" s="6" t="s">
        <v>149</v>
      </c>
      <c r="B2209" s="7" t="s">
        <v>2381</v>
      </c>
      <c r="C2209" s="7" t="s">
        <v>5834</v>
      </c>
      <c r="D2209" s="6" t="s">
        <v>5833</v>
      </c>
    </row>
    <row r="2210" spans="1:4" ht="15.6" x14ac:dyDescent="0.3">
      <c r="A2210" s="6" t="s">
        <v>148</v>
      </c>
      <c r="B2210" s="7" t="s">
        <v>2381</v>
      </c>
      <c r="C2210" s="7" t="s">
        <v>5836</v>
      </c>
      <c r="D2210" s="6" t="s">
        <v>5835</v>
      </c>
    </row>
    <row r="2211" spans="1:4" ht="15.6" x14ac:dyDescent="0.3">
      <c r="A2211" s="6" t="s">
        <v>147</v>
      </c>
      <c r="B2211" s="7" t="s">
        <v>2381</v>
      </c>
      <c r="C2211" s="7" t="s">
        <v>2415</v>
      </c>
      <c r="D2211" s="6" t="s">
        <v>5837</v>
      </c>
    </row>
    <row r="2212" spans="1:4" ht="15.6" x14ac:dyDescent="0.3">
      <c r="A2212" s="6" t="s">
        <v>146</v>
      </c>
      <c r="B2212" s="7" t="s">
        <v>2384</v>
      </c>
      <c r="C2212" s="7" t="s">
        <v>5453</v>
      </c>
      <c r="D2212" s="6" t="s">
        <v>5838</v>
      </c>
    </row>
    <row r="2213" spans="1:4" ht="15.6" x14ac:dyDescent="0.3">
      <c r="A2213" s="6" t="s">
        <v>145</v>
      </c>
      <c r="B2213" s="7" t="s">
        <v>2384</v>
      </c>
      <c r="C2213" s="7" t="s">
        <v>4759</v>
      </c>
      <c r="D2213" s="6" t="s">
        <v>5266</v>
      </c>
    </row>
    <row r="2214" spans="1:4" ht="15.6" x14ac:dyDescent="0.3">
      <c r="A2214" s="6" t="s">
        <v>144</v>
      </c>
      <c r="B2214" s="7" t="s">
        <v>2384</v>
      </c>
      <c r="C2214" s="7" t="s">
        <v>3138</v>
      </c>
      <c r="D2214" s="6" t="s">
        <v>5839</v>
      </c>
    </row>
    <row r="2215" spans="1:4" ht="15.6" x14ac:dyDescent="0.3">
      <c r="A2215" s="6" t="s">
        <v>143</v>
      </c>
      <c r="B2215" s="7" t="s">
        <v>2381</v>
      </c>
      <c r="C2215" s="7" t="s">
        <v>5841</v>
      </c>
      <c r="D2215" s="6" t="s">
        <v>5840</v>
      </c>
    </row>
    <row r="2216" spans="1:4" ht="15.6" x14ac:dyDescent="0.3">
      <c r="A2216" s="6" t="s">
        <v>142</v>
      </c>
      <c r="B2216" s="7" t="s">
        <v>2381</v>
      </c>
      <c r="C2216" s="7" t="s">
        <v>3157</v>
      </c>
      <c r="D2216" s="6" t="s">
        <v>5842</v>
      </c>
    </row>
    <row r="2217" spans="1:4" ht="15.6" x14ac:dyDescent="0.3">
      <c r="A2217" s="6" t="s">
        <v>141</v>
      </c>
      <c r="B2217" s="7" t="s">
        <v>2384</v>
      </c>
      <c r="C2217" s="7" t="s">
        <v>5843</v>
      </c>
      <c r="D2217" s="6" t="s">
        <v>3740</v>
      </c>
    </row>
    <row r="2218" spans="1:4" ht="15.6" x14ac:dyDescent="0.3">
      <c r="A2218" s="6" t="s">
        <v>140</v>
      </c>
      <c r="B2218" s="7" t="s">
        <v>2381</v>
      </c>
      <c r="C2218" s="7" t="s">
        <v>5844</v>
      </c>
      <c r="D2218" s="6" t="s">
        <v>2505</v>
      </c>
    </row>
    <row r="2219" spans="1:4" ht="15.6" x14ac:dyDescent="0.3">
      <c r="A2219" s="6" t="s">
        <v>139</v>
      </c>
      <c r="B2219" s="7" t="s">
        <v>2381</v>
      </c>
      <c r="C2219" s="7" t="s">
        <v>3689</v>
      </c>
      <c r="D2219" s="6" t="s">
        <v>5845</v>
      </c>
    </row>
    <row r="2220" spans="1:4" ht="15.6" x14ac:dyDescent="0.3">
      <c r="A2220" s="6" t="s">
        <v>138</v>
      </c>
      <c r="B2220" s="7" t="s">
        <v>2381</v>
      </c>
      <c r="C2220" s="7" t="s">
        <v>2817</v>
      </c>
      <c r="D2220" s="6" t="s">
        <v>5846</v>
      </c>
    </row>
    <row r="2221" spans="1:4" ht="15.6" x14ac:dyDescent="0.3">
      <c r="A2221" s="6" t="s">
        <v>137</v>
      </c>
      <c r="B2221" s="7" t="s">
        <v>2381</v>
      </c>
      <c r="C2221" s="7" t="s">
        <v>4857</v>
      </c>
      <c r="D2221" s="6" t="s">
        <v>5847</v>
      </c>
    </row>
    <row r="2222" spans="1:4" ht="15.6" x14ac:dyDescent="0.3">
      <c r="A2222" s="6" t="s">
        <v>136</v>
      </c>
      <c r="B2222" s="7" t="s">
        <v>2384</v>
      </c>
      <c r="C2222" s="7" t="s">
        <v>2654</v>
      </c>
      <c r="D2222" s="6" t="s">
        <v>5848</v>
      </c>
    </row>
    <row r="2223" spans="1:4" ht="15.6" x14ac:dyDescent="0.3">
      <c r="A2223" s="6" t="s">
        <v>135</v>
      </c>
      <c r="B2223" s="7" t="s">
        <v>2384</v>
      </c>
      <c r="C2223" s="7" t="s">
        <v>3226</v>
      </c>
      <c r="D2223" s="6" t="s">
        <v>5849</v>
      </c>
    </row>
    <row r="2224" spans="1:4" ht="15.6" x14ac:dyDescent="0.3">
      <c r="A2224" s="6" t="s">
        <v>134</v>
      </c>
      <c r="B2224" s="7" t="s">
        <v>2384</v>
      </c>
      <c r="C2224" s="7" t="s">
        <v>3075</v>
      </c>
      <c r="D2224" s="6" t="s">
        <v>3251</v>
      </c>
    </row>
    <row r="2225" spans="1:4" ht="15.6" x14ac:dyDescent="0.3">
      <c r="A2225" s="6" t="s">
        <v>133</v>
      </c>
      <c r="B2225" s="7" t="s">
        <v>2384</v>
      </c>
      <c r="C2225" s="7" t="s">
        <v>3226</v>
      </c>
      <c r="D2225" s="6" t="s">
        <v>5850</v>
      </c>
    </row>
    <row r="2226" spans="1:4" ht="15.6" x14ac:dyDescent="0.3">
      <c r="A2226" s="6" t="s">
        <v>132</v>
      </c>
      <c r="B2226" s="7" t="s">
        <v>2384</v>
      </c>
      <c r="C2226" s="7" t="s">
        <v>5851</v>
      </c>
      <c r="D2226" s="6" t="s">
        <v>5270</v>
      </c>
    </row>
    <row r="2227" spans="1:4" ht="15.6" x14ac:dyDescent="0.3">
      <c r="A2227" s="6" t="s">
        <v>131</v>
      </c>
      <c r="B2227" s="7" t="s">
        <v>2381</v>
      </c>
      <c r="C2227" s="7" t="s">
        <v>2853</v>
      </c>
      <c r="D2227" s="6" t="s">
        <v>3697</v>
      </c>
    </row>
    <row r="2228" spans="1:4" ht="15.6" x14ac:dyDescent="0.3">
      <c r="A2228" s="6" t="s">
        <v>130</v>
      </c>
      <c r="B2228" s="7" t="s">
        <v>2381</v>
      </c>
      <c r="C2228" s="7" t="s">
        <v>4528</v>
      </c>
      <c r="D2228" s="6" t="s">
        <v>4644</v>
      </c>
    </row>
    <row r="2229" spans="1:4" ht="15.6" x14ac:dyDescent="0.3">
      <c r="A2229" s="6" t="s">
        <v>129</v>
      </c>
      <c r="B2229" s="7" t="s">
        <v>2381</v>
      </c>
      <c r="C2229" s="7" t="s">
        <v>5853</v>
      </c>
      <c r="D2229" s="6" t="s">
        <v>5852</v>
      </c>
    </row>
    <row r="2230" spans="1:4" ht="15.6" x14ac:dyDescent="0.3">
      <c r="A2230" s="6" t="s">
        <v>128</v>
      </c>
      <c r="B2230" s="7" t="s">
        <v>2381</v>
      </c>
      <c r="C2230" s="7" t="s">
        <v>5855</v>
      </c>
      <c r="D2230" s="6" t="s">
        <v>5854</v>
      </c>
    </row>
    <row r="2231" spans="1:4" ht="15.6" x14ac:dyDescent="0.3">
      <c r="A2231" s="6" t="s">
        <v>127</v>
      </c>
      <c r="B2231" s="7" t="s">
        <v>2384</v>
      </c>
      <c r="C2231" s="7" t="s">
        <v>5857</v>
      </c>
      <c r="D2231" s="6" t="s">
        <v>5856</v>
      </c>
    </row>
    <row r="2232" spans="1:4" ht="15.6" x14ac:dyDescent="0.3">
      <c r="A2232" s="6" t="s">
        <v>126</v>
      </c>
      <c r="B2232" s="7" t="s">
        <v>2381</v>
      </c>
      <c r="C2232" s="7" t="s">
        <v>5859</v>
      </c>
      <c r="D2232" s="6" t="s">
        <v>5858</v>
      </c>
    </row>
    <row r="2233" spans="1:4" ht="15.6" x14ac:dyDescent="0.3">
      <c r="A2233" s="6" t="s">
        <v>125</v>
      </c>
      <c r="B2233" s="7" t="s">
        <v>2381</v>
      </c>
      <c r="C2233" s="7" t="s">
        <v>5861</v>
      </c>
      <c r="D2233" s="6" t="s">
        <v>5860</v>
      </c>
    </row>
    <row r="2234" spans="1:4" ht="15.6" x14ac:dyDescent="0.3">
      <c r="A2234" s="6" t="s">
        <v>124</v>
      </c>
      <c r="B2234" s="7" t="s">
        <v>2381</v>
      </c>
      <c r="C2234" s="7" t="s">
        <v>5863</v>
      </c>
      <c r="D2234" s="6" t="s">
        <v>5862</v>
      </c>
    </row>
    <row r="2235" spans="1:4" ht="15.6" x14ac:dyDescent="0.3">
      <c r="A2235" s="6" t="s">
        <v>123</v>
      </c>
      <c r="B2235" s="7" t="s">
        <v>2384</v>
      </c>
      <c r="C2235" s="7" t="s">
        <v>2395</v>
      </c>
      <c r="D2235" s="6" t="s">
        <v>4223</v>
      </c>
    </row>
    <row r="2236" spans="1:4" ht="15.6" x14ac:dyDescent="0.3">
      <c r="A2236" s="6" t="s">
        <v>122</v>
      </c>
      <c r="B2236" s="7" t="s">
        <v>2384</v>
      </c>
      <c r="C2236" s="7" t="s">
        <v>2421</v>
      </c>
      <c r="D2236" s="6" t="s">
        <v>5864</v>
      </c>
    </row>
    <row r="2237" spans="1:4" ht="15.6" x14ac:dyDescent="0.3">
      <c r="A2237" s="6" t="s">
        <v>121</v>
      </c>
      <c r="B2237" s="7" t="s">
        <v>2384</v>
      </c>
      <c r="C2237" s="7" t="s">
        <v>5866</v>
      </c>
      <c r="D2237" s="6" t="s">
        <v>5865</v>
      </c>
    </row>
    <row r="2238" spans="1:4" ht="15.6" x14ac:dyDescent="0.3">
      <c r="A2238" s="6" t="s">
        <v>120</v>
      </c>
      <c r="B2238" s="7" t="s">
        <v>2384</v>
      </c>
      <c r="C2238" s="7" t="s">
        <v>4739</v>
      </c>
      <c r="D2238" s="6" t="s">
        <v>5867</v>
      </c>
    </row>
    <row r="2239" spans="1:4" ht="15.6" x14ac:dyDescent="0.3">
      <c r="A2239" s="6" t="s">
        <v>119</v>
      </c>
      <c r="B2239" s="7" t="s">
        <v>2384</v>
      </c>
      <c r="C2239" s="7" t="s">
        <v>5869</v>
      </c>
      <c r="D2239" s="6" t="s">
        <v>5868</v>
      </c>
    </row>
    <row r="2240" spans="1:4" ht="15.6" x14ac:dyDescent="0.3">
      <c r="A2240" s="6" t="s">
        <v>118</v>
      </c>
      <c r="B2240" s="7" t="s">
        <v>2384</v>
      </c>
      <c r="C2240" s="7" t="s">
        <v>4400</v>
      </c>
      <c r="D2240" s="6" t="s">
        <v>2511</v>
      </c>
    </row>
    <row r="2241" spans="1:4" ht="15.6" x14ac:dyDescent="0.3">
      <c r="A2241" s="6" t="s">
        <v>117</v>
      </c>
      <c r="B2241" s="7" t="s">
        <v>2381</v>
      </c>
      <c r="C2241" s="7" t="s">
        <v>5871</v>
      </c>
      <c r="D2241" s="6" t="s">
        <v>5870</v>
      </c>
    </row>
    <row r="2242" spans="1:4" ht="15.6" x14ac:dyDescent="0.3">
      <c r="A2242" s="6" t="s">
        <v>116</v>
      </c>
      <c r="B2242" s="7" t="s">
        <v>2381</v>
      </c>
      <c r="C2242" s="7" t="s">
        <v>2571</v>
      </c>
      <c r="D2242" s="6" t="s">
        <v>5872</v>
      </c>
    </row>
    <row r="2243" spans="1:4" ht="15.6" x14ac:dyDescent="0.3">
      <c r="A2243" s="6" t="s">
        <v>115</v>
      </c>
      <c r="B2243" s="7" t="s">
        <v>2381</v>
      </c>
      <c r="C2243" s="7" t="s">
        <v>5874</v>
      </c>
      <c r="D2243" s="6" t="s">
        <v>5873</v>
      </c>
    </row>
    <row r="2244" spans="1:4" ht="15.6" x14ac:dyDescent="0.3">
      <c r="A2244" s="6" t="s">
        <v>114</v>
      </c>
      <c r="B2244" s="7" t="s">
        <v>2384</v>
      </c>
      <c r="C2244" s="7" t="s">
        <v>3142</v>
      </c>
      <c r="D2244" s="6" t="s">
        <v>3963</v>
      </c>
    </row>
    <row r="2245" spans="1:4" ht="15.6" x14ac:dyDescent="0.3">
      <c r="A2245" s="6" t="s">
        <v>113</v>
      </c>
      <c r="B2245" s="7" t="s">
        <v>2384</v>
      </c>
      <c r="C2245" s="7" t="s">
        <v>2576</v>
      </c>
      <c r="D2245" s="6" t="s">
        <v>5875</v>
      </c>
    </row>
    <row r="2246" spans="1:4" ht="15.6" x14ac:dyDescent="0.3">
      <c r="A2246" s="6" t="s">
        <v>112</v>
      </c>
      <c r="B2246" s="7" t="s">
        <v>2381</v>
      </c>
      <c r="C2246" s="7" t="s">
        <v>4757</v>
      </c>
      <c r="D2246" s="6" t="s">
        <v>3560</v>
      </c>
    </row>
    <row r="2247" spans="1:4" ht="15.6" x14ac:dyDescent="0.3">
      <c r="A2247" s="6" t="s">
        <v>111</v>
      </c>
      <c r="B2247" s="7" t="s">
        <v>2381</v>
      </c>
      <c r="C2247" s="7" t="s">
        <v>3750</v>
      </c>
      <c r="D2247" s="6" t="s">
        <v>5876</v>
      </c>
    </row>
    <row r="2248" spans="1:4" ht="15.6" x14ac:dyDescent="0.3">
      <c r="A2248" s="6" t="s">
        <v>110</v>
      </c>
      <c r="B2248" s="7" t="s">
        <v>2381</v>
      </c>
      <c r="C2248" s="7" t="s">
        <v>2571</v>
      </c>
      <c r="D2248" s="6" t="s">
        <v>5877</v>
      </c>
    </row>
    <row r="2249" spans="1:4" ht="15.6" x14ac:dyDescent="0.3">
      <c r="A2249" s="6" t="s">
        <v>109</v>
      </c>
      <c r="B2249" s="7" t="s">
        <v>2384</v>
      </c>
      <c r="C2249" s="7" t="s">
        <v>5879</v>
      </c>
      <c r="D2249" s="6" t="s">
        <v>5878</v>
      </c>
    </row>
    <row r="2250" spans="1:4" ht="15.6" x14ac:dyDescent="0.3">
      <c r="A2250" s="6" t="s">
        <v>108</v>
      </c>
      <c r="B2250" s="7" t="s">
        <v>2384</v>
      </c>
      <c r="C2250" s="7" t="s">
        <v>3313</v>
      </c>
      <c r="D2250" s="6" t="s">
        <v>5880</v>
      </c>
    </row>
    <row r="2251" spans="1:4" ht="15.6" x14ac:dyDescent="0.3">
      <c r="A2251" s="6" t="s">
        <v>107</v>
      </c>
      <c r="B2251" s="7" t="s">
        <v>2381</v>
      </c>
      <c r="C2251" s="7" t="s">
        <v>3430</v>
      </c>
      <c r="D2251" s="6" t="s">
        <v>5881</v>
      </c>
    </row>
    <row r="2252" spans="1:4" ht="15.6" x14ac:dyDescent="0.3">
      <c r="A2252" s="6" t="s">
        <v>106</v>
      </c>
      <c r="B2252" s="7" t="s">
        <v>2381</v>
      </c>
      <c r="C2252" s="7" t="s">
        <v>2440</v>
      </c>
      <c r="D2252" s="6" t="s">
        <v>5882</v>
      </c>
    </row>
    <row r="2253" spans="1:4" ht="15.6" x14ac:dyDescent="0.3">
      <c r="A2253" s="6" t="s">
        <v>105</v>
      </c>
      <c r="B2253" s="7" t="s">
        <v>2384</v>
      </c>
      <c r="C2253" s="7" t="s">
        <v>3138</v>
      </c>
      <c r="D2253" s="6" t="s">
        <v>5883</v>
      </c>
    </row>
    <row r="2254" spans="1:4" ht="15.6" x14ac:dyDescent="0.3">
      <c r="A2254" s="6" t="s">
        <v>104</v>
      </c>
      <c r="B2254" s="7" t="s">
        <v>2381</v>
      </c>
      <c r="C2254" s="7" t="s">
        <v>5885</v>
      </c>
      <c r="D2254" s="6" t="s">
        <v>5884</v>
      </c>
    </row>
    <row r="2255" spans="1:4" ht="15.6" x14ac:dyDescent="0.3">
      <c r="A2255" s="6" t="s">
        <v>103</v>
      </c>
      <c r="B2255" s="7" t="s">
        <v>2381</v>
      </c>
      <c r="C2255" s="7" t="s">
        <v>4159</v>
      </c>
      <c r="D2255" s="6" t="s">
        <v>5886</v>
      </c>
    </row>
    <row r="2256" spans="1:4" ht="15.6" x14ac:dyDescent="0.3">
      <c r="A2256" s="6" t="s">
        <v>102</v>
      </c>
      <c r="B2256" s="7" t="s">
        <v>2381</v>
      </c>
      <c r="C2256" s="7" t="s">
        <v>5888</v>
      </c>
      <c r="D2256" s="6" t="s">
        <v>5887</v>
      </c>
    </row>
    <row r="2257" spans="1:4" ht="15.6" x14ac:dyDescent="0.3">
      <c r="A2257" s="6" t="s">
        <v>101</v>
      </c>
      <c r="B2257" s="7" t="s">
        <v>2384</v>
      </c>
      <c r="C2257" s="7" t="s">
        <v>2628</v>
      </c>
      <c r="D2257" s="6" t="s">
        <v>2511</v>
      </c>
    </row>
    <row r="2258" spans="1:4" ht="15.6" x14ac:dyDescent="0.3">
      <c r="A2258" s="6" t="s">
        <v>100</v>
      </c>
      <c r="B2258" s="7" t="s">
        <v>2384</v>
      </c>
      <c r="C2258" s="7" t="s">
        <v>5890</v>
      </c>
      <c r="D2258" s="6" t="s">
        <v>5889</v>
      </c>
    </row>
    <row r="2259" spans="1:4" ht="15.6" x14ac:dyDescent="0.3">
      <c r="A2259" s="6" t="s">
        <v>99</v>
      </c>
      <c r="B2259" s="7" t="s">
        <v>2384</v>
      </c>
      <c r="C2259" s="7" t="s">
        <v>5892</v>
      </c>
      <c r="D2259" s="6" t="s">
        <v>5891</v>
      </c>
    </row>
    <row r="2260" spans="1:4" ht="15.6" x14ac:dyDescent="0.3">
      <c r="A2260" s="6" t="s">
        <v>98</v>
      </c>
      <c r="B2260" s="7" t="s">
        <v>2384</v>
      </c>
      <c r="C2260" s="7" t="s">
        <v>5894</v>
      </c>
      <c r="D2260" s="6" t="s">
        <v>5893</v>
      </c>
    </row>
    <row r="2261" spans="1:4" ht="15.6" x14ac:dyDescent="0.3">
      <c r="A2261" s="6" t="s">
        <v>97</v>
      </c>
      <c r="B2261" s="7" t="s">
        <v>2384</v>
      </c>
      <c r="C2261" s="7" t="s">
        <v>2819</v>
      </c>
      <c r="D2261" s="6" t="s">
        <v>5895</v>
      </c>
    </row>
    <row r="2262" spans="1:4" ht="15.6" x14ac:dyDescent="0.3">
      <c r="A2262" s="6" t="s">
        <v>96</v>
      </c>
      <c r="B2262" s="7" t="s">
        <v>2381</v>
      </c>
      <c r="C2262" s="7" t="s">
        <v>2533</v>
      </c>
      <c r="D2262" s="6" t="s">
        <v>5896</v>
      </c>
    </row>
    <row r="2263" spans="1:4" ht="15.6" x14ac:dyDescent="0.3">
      <c r="A2263" s="6" t="s">
        <v>95</v>
      </c>
      <c r="B2263" s="7" t="s">
        <v>2384</v>
      </c>
      <c r="C2263" s="7" t="s">
        <v>2510</v>
      </c>
      <c r="D2263" s="6" t="s">
        <v>5897</v>
      </c>
    </row>
    <row r="2264" spans="1:4" ht="15.6" x14ac:dyDescent="0.3">
      <c r="A2264" s="6" t="s">
        <v>94</v>
      </c>
      <c r="B2264" s="7" t="s">
        <v>2384</v>
      </c>
      <c r="C2264" s="7" t="s">
        <v>2780</v>
      </c>
      <c r="D2264" s="6" t="s">
        <v>5898</v>
      </c>
    </row>
    <row r="2265" spans="1:4" ht="15.6" x14ac:dyDescent="0.3">
      <c r="A2265" s="6" t="s">
        <v>93</v>
      </c>
      <c r="B2265" s="7" t="s">
        <v>2384</v>
      </c>
      <c r="C2265" s="7" t="s">
        <v>5900</v>
      </c>
      <c r="D2265" s="6" t="s">
        <v>5899</v>
      </c>
    </row>
    <row r="2266" spans="1:4" ht="15.6" x14ac:dyDescent="0.3">
      <c r="A2266" s="6" t="s">
        <v>92</v>
      </c>
      <c r="B2266" s="7" t="s">
        <v>2384</v>
      </c>
      <c r="C2266" s="7" t="s">
        <v>2682</v>
      </c>
      <c r="D2266" s="6" t="s">
        <v>5047</v>
      </c>
    </row>
    <row r="2267" spans="1:4" ht="15.6" x14ac:dyDescent="0.3">
      <c r="A2267" s="6" t="s">
        <v>91</v>
      </c>
      <c r="B2267" s="7" t="s">
        <v>2381</v>
      </c>
      <c r="C2267" s="7" t="s">
        <v>4298</v>
      </c>
      <c r="D2267" s="6" t="s">
        <v>5901</v>
      </c>
    </row>
    <row r="2268" spans="1:4" ht="15.6" x14ac:dyDescent="0.3">
      <c r="A2268" s="6" t="s">
        <v>90</v>
      </c>
      <c r="B2268" s="7" t="s">
        <v>2381</v>
      </c>
      <c r="C2268" s="7" t="s">
        <v>3329</v>
      </c>
      <c r="D2268" s="6" t="s">
        <v>5902</v>
      </c>
    </row>
    <row r="2269" spans="1:4" ht="15.6" x14ac:dyDescent="0.3">
      <c r="A2269" s="6" t="s">
        <v>89</v>
      </c>
      <c r="B2269" s="7" t="s">
        <v>2381</v>
      </c>
      <c r="C2269" s="7" t="s">
        <v>5904</v>
      </c>
      <c r="D2269" s="6" t="s">
        <v>5903</v>
      </c>
    </row>
    <row r="2270" spans="1:4" ht="15.6" x14ac:dyDescent="0.3">
      <c r="A2270" s="6" t="s">
        <v>88</v>
      </c>
      <c r="B2270" s="7" t="s">
        <v>2381</v>
      </c>
      <c r="C2270" s="7" t="s">
        <v>5905</v>
      </c>
      <c r="D2270" s="6" t="s">
        <v>2639</v>
      </c>
    </row>
    <row r="2271" spans="1:4" ht="15.6" x14ac:dyDescent="0.3">
      <c r="A2271" s="6" t="s">
        <v>87</v>
      </c>
      <c r="B2271" s="7" t="s">
        <v>2381</v>
      </c>
      <c r="C2271" s="7" t="s">
        <v>4762</v>
      </c>
      <c r="D2271" s="6" t="s">
        <v>3429</v>
      </c>
    </row>
    <row r="2272" spans="1:4" ht="15.6" x14ac:dyDescent="0.3">
      <c r="A2272" s="6" t="s">
        <v>86</v>
      </c>
      <c r="B2272" s="7" t="s">
        <v>2384</v>
      </c>
      <c r="C2272" s="7" t="s">
        <v>5907</v>
      </c>
      <c r="D2272" s="6" t="s">
        <v>5906</v>
      </c>
    </row>
    <row r="2273" spans="1:4" ht="15.6" x14ac:dyDescent="0.3">
      <c r="A2273" s="6" t="s">
        <v>85</v>
      </c>
      <c r="B2273" s="7" t="s">
        <v>2381</v>
      </c>
      <c r="C2273" s="7" t="s">
        <v>5909</v>
      </c>
      <c r="D2273" s="6" t="s">
        <v>5908</v>
      </c>
    </row>
    <row r="2274" spans="1:4" ht="15.6" x14ac:dyDescent="0.3">
      <c r="A2274" s="6" t="s">
        <v>84</v>
      </c>
      <c r="B2274" s="7" t="s">
        <v>2384</v>
      </c>
      <c r="C2274" s="7" t="s">
        <v>5910</v>
      </c>
      <c r="D2274" s="6" t="s">
        <v>2515</v>
      </c>
    </row>
    <row r="2275" spans="1:4" ht="15.6" x14ac:dyDescent="0.3">
      <c r="A2275" s="6" t="s">
        <v>83</v>
      </c>
      <c r="B2275" s="7" t="s">
        <v>2381</v>
      </c>
      <c r="C2275" s="7" t="s">
        <v>5795</v>
      </c>
      <c r="D2275" s="6" t="s">
        <v>5911</v>
      </c>
    </row>
    <row r="2276" spans="1:4" ht="15.6" x14ac:dyDescent="0.3">
      <c r="A2276" s="6" t="s">
        <v>82</v>
      </c>
      <c r="B2276" s="7" t="s">
        <v>2384</v>
      </c>
      <c r="C2276" s="7" t="s">
        <v>3225</v>
      </c>
      <c r="D2276" s="6" t="s">
        <v>5912</v>
      </c>
    </row>
    <row r="2277" spans="1:4" ht="15.6" x14ac:dyDescent="0.3">
      <c r="A2277" s="6" t="s">
        <v>81</v>
      </c>
      <c r="B2277" s="7" t="s">
        <v>2384</v>
      </c>
      <c r="C2277" s="7" t="s">
        <v>4123</v>
      </c>
      <c r="D2277" s="6" t="s">
        <v>5913</v>
      </c>
    </row>
    <row r="2278" spans="1:4" ht="15.6" x14ac:dyDescent="0.3">
      <c r="A2278" s="6" t="s">
        <v>80</v>
      </c>
      <c r="B2278" s="7" t="s">
        <v>2381</v>
      </c>
      <c r="C2278" s="7" t="s">
        <v>5915</v>
      </c>
      <c r="D2278" s="6" t="s">
        <v>5914</v>
      </c>
    </row>
    <row r="2279" spans="1:4" ht="15.6" x14ac:dyDescent="0.3">
      <c r="A2279" s="6" t="s">
        <v>79</v>
      </c>
      <c r="B2279" s="7" t="s">
        <v>2384</v>
      </c>
      <c r="C2279" s="7" t="s">
        <v>2586</v>
      </c>
      <c r="D2279" s="6" t="s">
        <v>5916</v>
      </c>
    </row>
    <row r="2280" spans="1:4" ht="15.6" x14ac:dyDescent="0.3">
      <c r="A2280" s="6" t="s">
        <v>78</v>
      </c>
      <c r="B2280" s="7" t="s">
        <v>2384</v>
      </c>
      <c r="C2280" s="7" t="s">
        <v>5917</v>
      </c>
      <c r="D2280" s="6" t="s">
        <v>2725</v>
      </c>
    </row>
    <row r="2281" spans="1:4" ht="15.6" x14ac:dyDescent="0.3">
      <c r="A2281" s="6" t="s">
        <v>77</v>
      </c>
      <c r="B2281" s="7" t="s">
        <v>2384</v>
      </c>
      <c r="C2281" s="7" t="s">
        <v>2535</v>
      </c>
      <c r="D2281" s="6" t="s">
        <v>5918</v>
      </c>
    </row>
    <row r="2282" spans="1:4" ht="15.6" x14ac:dyDescent="0.3">
      <c r="A2282" s="6" t="s">
        <v>76</v>
      </c>
      <c r="B2282" s="7" t="s">
        <v>2384</v>
      </c>
      <c r="C2282" s="7" t="s">
        <v>5920</v>
      </c>
      <c r="D2282" s="6" t="s">
        <v>5919</v>
      </c>
    </row>
    <row r="2283" spans="1:4" ht="15.6" x14ac:dyDescent="0.3">
      <c r="A2283" s="6" t="s">
        <v>75</v>
      </c>
      <c r="B2283" s="7" t="s">
        <v>2381</v>
      </c>
      <c r="C2283" s="7" t="s">
        <v>2543</v>
      </c>
      <c r="D2283" s="6" t="s">
        <v>2463</v>
      </c>
    </row>
    <row r="2284" spans="1:4" ht="15.6" x14ac:dyDescent="0.3">
      <c r="A2284" s="6" t="s">
        <v>74</v>
      </c>
      <c r="B2284" s="7" t="s">
        <v>2384</v>
      </c>
      <c r="C2284" s="7" t="s">
        <v>2405</v>
      </c>
      <c r="D2284" s="6" t="s">
        <v>5921</v>
      </c>
    </row>
    <row r="2285" spans="1:4" ht="15.6" x14ac:dyDescent="0.3">
      <c r="A2285" s="6" t="s">
        <v>73</v>
      </c>
      <c r="B2285" s="7" t="s">
        <v>2381</v>
      </c>
      <c r="C2285" s="7" t="s">
        <v>3974</v>
      </c>
      <c r="D2285" s="6" t="s">
        <v>5922</v>
      </c>
    </row>
    <row r="2286" spans="1:4" ht="15.6" x14ac:dyDescent="0.3">
      <c r="A2286" s="6" t="s">
        <v>72</v>
      </c>
      <c r="B2286" s="7" t="s">
        <v>2384</v>
      </c>
      <c r="C2286" s="7" t="s">
        <v>5924</v>
      </c>
      <c r="D2286" s="6" t="s">
        <v>5923</v>
      </c>
    </row>
    <row r="2287" spans="1:4" ht="15.6" x14ac:dyDescent="0.3">
      <c r="A2287" s="6" t="s">
        <v>71</v>
      </c>
      <c r="B2287" s="7" t="s">
        <v>2381</v>
      </c>
      <c r="C2287" s="7" t="s">
        <v>2559</v>
      </c>
      <c r="D2287" s="6" t="s">
        <v>5883</v>
      </c>
    </row>
    <row r="2288" spans="1:4" ht="15.6" x14ac:dyDescent="0.3">
      <c r="A2288" s="6" t="s">
        <v>70</v>
      </c>
      <c r="B2288" s="7" t="s">
        <v>2384</v>
      </c>
      <c r="C2288" s="7" t="s">
        <v>5926</v>
      </c>
      <c r="D2288" s="6" t="s">
        <v>5925</v>
      </c>
    </row>
    <row r="2289" spans="1:4" ht="15.6" x14ac:dyDescent="0.3">
      <c r="A2289" s="6" t="s">
        <v>69</v>
      </c>
      <c r="B2289" s="7" t="s">
        <v>2381</v>
      </c>
      <c r="C2289" s="7" t="s">
        <v>4766</v>
      </c>
      <c r="D2289" s="6" t="s">
        <v>5927</v>
      </c>
    </row>
    <row r="2290" spans="1:4" ht="15.6" x14ac:dyDescent="0.3">
      <c r="A2290" s="6" t="s">
        <v>68</v>
      </c>
      <c r="B2290" s="7" t="s">
        <v>2384</v>
      </c>
      <c r="C2290" s="7" t="s">
        <v>5929</v>
      </c>
      <c r="D2290" s="6" t="s">
        <v>5928</v>
      </c>
    </row>
    <row r="2291" spans="1:4" ht="15.6" x14ac:dyDescent="0.3">
      <c r="A2291" s="6" t="s">
        <v>67</v>
      </c>
      <c r="B2291" s="7" t="s">
        <v>2384</v>
      </c>
      <c r="C2291" s="7" t="s">
        <v>5931</v>
      </c>
      <c r="D2291" s="6" t="s">
        <v>5930</v>
      </c>
    </row>
    <row r="2292" spans="1:4" ht="15.6" x14ac:dyDescent="0.3">
      <c r="A2292" s="6" t="s">
        <v>66</v>
      </c>
      <c r="B2292" s="7" t="s">
        <v>2381</v>
      </c>
      <c r="C2292" s="7" t="s">
        <v>2886</v>
      </c>
      <c r="D2292" s="6" t="s">
        <v>2725</v>
      </c>
    </row>
    <row r="2293" spans="1:4" ht="15.6" x14ac:dyDescent="0.3">
      <c r="A2293" s="6" t="s">
        <v>65</v>
      </c>
      <c r="B2293" s="7" t="s">
        <v>2384</v>
      </c>
      <c r="C2293" s="7" t="s">
        <v>5933</v>
      </c>
      <c r="D2293" s="6" t="s">
        <v>5932</v>
      </c>
    </row>
    <row r="2294" spans="1:4" ht="15.6" x14ac:dyDescent="0.3">
      <c r="A2294" s="6" t="s">
        <v>64</v>
      </c>
      <c r="B2294" s="7" t="s">
        <v>2384</v>
      </c>
      <c r="C2294" s="7" t="s">
        <v>2478</v>
      </c>
      <c r="D2294" s="6" t="s">
        <v>2548</v>
      </c>
    </row>
    <row r="2295" spans="1:4" ht="15.6" x14ac:dyDescent="0.3">
      <c r="A2295" s="6" t="s">
        <v>63</v>
      </c>
      <c r="B2295" s="7" t="s">
        <v>2381</v>
      </c>
      <c r="C2295" s="7" t="s">
        <v>2559</v>
      </c>
      <c r="D2295" s="6" t="s">
        <v>5934</v>
      </c>
    </row>
    <row r="2296" spans="1:4" ht="15.6" x14ac:dyDescent="0.3">
      <c r="A2296" s="6" t="s">
        <v>62</v>
      </c>
      <c r="B2296" s="7" t="s">
        <v>2384</v>
      </c>
      <c r="C2296" s="7" t="s">
        <v>3649</v>
      </c>
      <c r="D2296" s="6" t="s">
        <v>5935</v>
      </c>
    </row>
    <row r="2297" spans="1:4" ht="15.6" x14ac:dyDescent="0.3">
      <c r="A2297" s="6" t="s">
        <v>61</v>
      </c>
      <c r="B2297" s="7" t="s">
        <v>2384</v>
      </c>
      <c r="C2297" s="7" t="s">
        <v>5937</v>
      </c>
      <c r="D2297" s="6" t="s">
        <v>5936</v>
      </c>
    </row>
    <row r="2298" spans="1:4" ht="15.6" x14ac:dyDescent="0.3">
      <c r="A2298" s="6" t="s">
        <v>60</v>
      </c>
      <c r="B2298" s="7" t="s">
        <v>2384</v>
      </c>
      <c r="C2298" s="7" t="s">
        <v>5939</v>
      </c>
      <c r="D2298" s="6" t="s">
        <v>5938</v>
      </c>
    </row>
    <row r="2299" spans="1:4" ht="15.6" x14ac:dyDescent="0.3">
      <c r="A2299" s="6" t="s">
        <v>59</v>
      </c>
      <c r="B2299" s="7" t="s">
        <v>2381</v>
      </c>
      <c r="C2299" s="7" t="s">
        <v>5941</v>
      </c>
      <c r="D2299" s="6" t="s">
        <v>5940</v>
      </c>
    </row>
    <row r="2300" spans="1:4" ht="15.6" x14ac:dyDescent="0.3">
      <c r="A2300" s="6" t="s">
        <v>58</v>
      </c>
      <c r="B2300" s="7" t="s">
        <v>2384</v>
      </c>
      <c r="C2300" s="7" t="s">
        <v>5943</v>
      </c>
      <c r="D2300" s="6" t="s">
        <v>5942</v>
      </c>
    </row>
    <row r="2301" spans="1:4" ht="15.6" x14ac:dyDescent="0.3">
      <c r="A2301" s="6" t="s">
        <v>57</v>
      </c>
      <c r="B2301" s="7" t="s">
        <v>2384</v>
      </c>
      <c r="C2301" s="7" t="s">
        <v>2541</v>
      </c>
      <c r="D2301" s="6" t="s">
        <v>5944</v>
      </c>
    </row>
    <row r="2302" spans="1:4" ht="15.6" x14ac:dyDescent="0.3">
      <c r="A2302" s="6" t="s">
        <v>56</v>
      </c>
      <c r="B2302" s="7" t="s">
        <v>2384</v>
      </c>
      <c r="C2302" s="7" t="s">
        <v>5946</v>
      </c>
      <c r="D2302" s="6" t="s">
        <v>5945</v>
      </c>
    </row>
    <row r="2303" spans="1:4" ht="15.6" x14ac:dyDescent="0.3">
      <c r="A2303" s="6" t="s">
        <v>55</v>
      </c>
      <c r="B2303" s="7" t="s">
        <v>2384</v>
      </c>
      <c r="C2303" s="7" t="s">
        <v>2405</v>
      </c>
      <c r="D2303" s="6" t="s">
        <v>2899</v>
      </c>
    </row>
    <row r="2304" spans="1:4" ht="15.6" x14ac:dyDescent="0.3">
      <c r="A2304" s="6" t="s">
        <v>54</v>
      </c>
      <c r="B2304" s="7" t="s">
        <v>2381</v>
      </c>
      <c r="C2304" s="7" t="s">
        <v>5948</v>
      </c>
      <c r="D2304" s="6" t="s">
        <v>5947</v>
      </c>
    </row>
    <row r="2305" spans="1:4" ht="15.6" x14ac:dyDescent="0.3">
      <c r="A2305" s="6" t="s">
        <v>53</v>
      </c>
      <c r="B2305" s="7" t="s">
        <v>2384</v>
      </c>
      <c r="C2305" s="7" t="s">
        <v>3225</v>
      </c>
      <c r="D2305" s="6" t="s">
        <v>5949</v>
      </c>
    </row>
    <row r="2306" spans="1:4" ht="15.6" x14ac:dyDescent="0.3">
      <c r="A2306" s="6" t="s">
        <v>52</v>
      </c>
      <c r="B2306" s="7" t="s">
        <v>2384</v>
      </c>
      <c r="C2306" s="7" t="s">
        <v>2660</v>
      </c>
      <c r="D2306" s="6" t="s">
        <v>5950</v>
      </c>
    </row>
    <row r="2307" spans="1:4" ht="15.6" x14ac:dyDescent="0.3">
      <c r="A2307" s="6" t="s">
        <v>51</v>
      </c>
      <c r="B2307" s="7" t="s">
        <v>2384</v>
      </c>
      <c r="C2307" s="7" t="s">
        <v>4267</v>
      </c>
      <c r="D2307" s="6" t="s">
        <v>5951</v>
      </c>
    </row>
    <row r="2308" spans="1:4" ht="15.6" x14ac:dyDescent="0.3">
      <c r="A2308" s="6" t="s">
        <v>50</v>
      </c>
      <c r="B2308" s="7" t="s">
        <v>2381</v>
      </c>
      <c r="C2308" s="7" t="s">
        <v>2917</v>
      </c>
      <c r="D2308" s="6" t="s">
        <v>5952</v>
      </c>
    </row>
    <row r="2309" spans="1:4" ht="15.6" x14ac:dyDescent="0.3">
      <c r="A2309" s="6" t="s">
        <v>49</v>
      </c>
      <c r="B2309" s="7" t="s">
        <v>2381</v>
      </c>
      <c r="C2309" s="7" t="s">
        <v>5168</v>
      </c>
      <c r="D2309" s="6" t="s">
        <v>5953</v>
      </c>
    </row>
    <row r="2310" spans="1:4" ht="15.6" x14ac:dyDescent="0.3">
      <c r="A2310" s="6" t="s">
        <v>48</v>
      </c>
      <c r="B2310" s="7" t="s">
        <v>2381</v>
      </c>
      <c r="C2310" s="7" t="s">
        <v>5135</v>
      </c>
      <c r="D2310" s="6" t="s">
        <v>5305</v>
      </c>
    </row>
    <row r="2311" spans="1:4" ht="15.6" x14ac:dyDescent="0.3">
      <c r="A2311" s="6" t="s">
        <v>47</v>
      </c>
      <c r="B2311" s="7" t="s">
        <v>2384</v>
      </c>
      <c r="C2311" s="7" t="s">
        <v>2682</v>
      </c>
      <c r="D2311" s="6" t="s">
        <v>2639</v>
      </c>
    </row>
    <row r="2312" spans="1:4" ht="15.6" x14ac:dyDescent="0.3">
      <c r="A2312" s="6" t="s">
        <v>46</v>
      </c>
      <c r="B2312" s="7" t="s">
        <v>3259</v>
      </c>
      <c r="C2312" s="7" t="s">
        <v>3544</v>
      </c>
      <c r="D2312" s="6" t="s">
        <v>5954</v>
      </c>
    </row>
    <row r="2313" spans="1:4" ht="15.6" x14ac:dyDescent="0.3">
      <c r="A2313" s="6" t="s">
        <v>45</v>
      </c>
      <c r="B2313" s="7" t="s">
        <v>2381</v>
      </c>
      <c r="C2313" s="7" t="s">
        <v>2493</v>
      </c>
      <c r="D2313" s="6" t="s">
        <v>5955</v>
      </c>
    </row>
    <row r="2314" spans="1:4" ht="15.6" x14ac:dyDescent="0.3">
      <c r="A2314" s="6" t="s">
        <v>44</v>
      </c>
      <c r="B2314" s="7" t="s">
        <v>2384</v>
      </c>
      <c r="C2314" s="7" t="s">
        <v>2460</v>
      </c>
      <c r="D2314" s="6" t="s">
        <v>5956</v>
      </c>
    </row>
    <row r="2315" spans="1:4" ht="15.6" x14ac:dyDescent="0.3">
      <c r="A2315" s="6" t="s">
        <v>43</v>
      </c>
      <c r="B2315" s="7" t="s">
        <v>2381</v>
      </c>
      <c r="C2315" s="7" t="s">
        <v>3118</v>
      </c>
      <c r="D2315" s="6" t="s">
        <v>5957</v>
      </c>
    </row>
    <row r="2316" spans="1:4" ht="15.6" x14ac:dyDescent="0.3">
      <c r="A2316" s="6" t="s">
        <v>42</v>
      </c>
      <c r="B2316" s="7" t="s">
        <v>2381</v>
      </c>
      <c r="C2316" s="7" t="s">
        <v>5958</v>
      </c>
      <c r="D2316" s="6" t="s">
        <v>3883</v>
      </c>
    </row>
    <row r="2317" spans="1:4" ht="15.6" x14ac:dyDescent="0.3">
      <c r="A2317" s="6" t="s">
        <v>40</v>
      </c>
      <c r="B2317" s="7" t="s">
        <v>2384</v>
      </c>
      <c r="C2317" s="7" t="s">
        <v>5959</v>
      </c>
      <c r="D2317" s="6" t="s">
        <v>2932</v>
      </c>
    </row>
    <row r="2318" spans="1:4" ht="15.6" x14ac:dyDescent="0.3">
      <c r="A2318" s="6" t="s">
        <v>39</v>
      </c>
      <c r="B2318" s="7" t="s">
        <v>2384</v>
      </c>
      <c r="C2318" s="7" t="s">
        <v>3768</v>
      </c>
      <c r="D2318" s="6" t="s">
        <v>5960</v>
      </c>
    </row>
    <row r="2319" spans="1:4" ht="15.6" x14ac:dyDescent="0.3">
      <c r="A2319" s="6" t="s">
        <v>38</v>
      </c>
      <c r="B2319" s="7" t="s">
        <v>2381</v>
      </c>
      <c r="C2319" s="7" t="s">
        <v>5961</v>
      </c>
      <c r="D2319" s="6" t="s">
        <v>5189</v>
      </c>
    </row>
    <row r="2320" spans="1:4" ht="15.6" x14ac:dyDescent="0.3">
      <c r="A2320" s="6" t="s">
        <v>37</v>
      </c>
      <c r="B2320" s="7" t="s">
        <v>2384</v>
      </c>
      <c r="C2320" s="7" t="s">
        <v>5963</v>
      </c>
      <c r="D2320" s="6" t="s">
        <v>5962</v>
      </c>
    </row>
    <row r="2321" spans="1:5" ht="15.6" x14ac:dyDescent="0.3">
      <c r="A2321" s="6" t="s">
        <v>35</v>
      </c>
      <c r="B2321" s="7" t="s">
        <v>2381</v>
      </c>
      <c r="C2321" s="7" t="s">
        <v>5965</v>
      </c>
      <c r="D2321" s="6" t="s">
        <v>5964</v>
      </c>
    </row>
    <row r="2322" spans="1:5" ht="15.6" x14ac:dyDescent="0.3">
      <c r="A2322" s="6" t="s">
        <v>33</v>
      </c>
      <c r="B2322" s="7" t="s">
        <v>2384</v>
      </c>
      <c r="C2322" s="7" t="s">
        <v>2567</v>
      </c>
      <c r="D2322" s="6" t="s">
        <v>5966</v>
      </c>
    </row>
    <row r="2323" spans="1:5" ht="15.6" x14ac:dyDescent="0.3">
      <c r="A2323" s="6" t="s">
        <v>32</v>
      </c>
      <c r="B2323" s="7" t="s">
        <v>2381</v>
      </c>
      <c r="C2323" s="7" t="s">
        <v>5968</v>
      </c>
      <c r="D2323" s="6" t="s">
        <v>5967</v>
      </c>
    </row>
    <row r="2324" spans="1:5" ht="15.6" x14ac:dyDescent="0.3">
      <c r="A2324" s="6" t="s">
        <v>31</v>
      </c>
      <c r="B2324" s="7" t="s">
        <v>2384</v>
      </c>
      <c r="C2324" s="7" t="s">
        <v>2682</v>
      </c>
      <c r="D2324" s="6" t="s">
        <v>5969</v>
      </c>
    </row>
    <row r="2325" spans="1:5" ht="15.6" x14ac:dyDescent="0.3">
      <c r="A2325" s="6" t="s">
        <v>29</v>
      </c>
      <c r="B2325" s="7" t="s">
        <v>2381</v>
      </c>
      <c r="C2325" s="7" t="s">
        <v>5971</v>
      </c>
      <c r="D2325" s="6" t="s">
        <v>5970</v>
      </c>
    </row>
    <row r="2326" spans="1:5" ht="15.6" x14ac:dyDescent="0.3">
      <c r="A2326" s="6" t="s">
        <v>28</v>
      </c>
      <c r="B2326" s="7" t="s">
        <v>2384</v>
      </c>
      <c r="C2326" s="7" t="s">
        <v>5972</v>
      </c>
      <c r="D2326" s="6" t="s">
        <v>3704</v>
      </c>
    </row>
    <row r="2327" spans="1:5" ht="15.6" x14ac:dyDescent="0.3">
      <c r="A2327" s="6" t="s">
        <v>27</v>
      </c>
      <c r="B2327" s="7" t="s">
        <v>2384</v>
      </c>
      <c r="C2327" s="7" t="s">
        <v>5974</v>
      </c>
      <c r="D2327" s="6" t="s">
        <v>5973</v>
      </c>
    </row>
    <row r="2328" spans="1:5" ht="15.6" x14ac:dyDescent="0.3">
      <c r="A2328" s="6" t="s">
        <v>26</v>
      </c>
      <c r="B2328" s="7" t="s">
        <v>2381</v>
      </c>
      <c r="C2328" s="7" t="s">
        <v>4224</v>
      </c>
      <c r="D2328" s="6" t="s">
        <v>3024</v>
      </c>
    </row>
    <row r="2329" spans="1:5" ht="15.6" x14ac:dyDescent="0.3">
      <c r="A2329" s="6" t="s">
        <v>25</v>
      </c>
      <c r="B2329" s="7" t="s">
        <v>2381</v>
      </c>
      <c r="C2329" s="7" t="s">
        <v>2427</v>
      </c>
      <c r="D2329" s="6" t="s">
        <v>5975</v>
      </c>
    </row>
    <row r="2330" spans="1:5" ht="15.6" x14ac:dyDescent="0.3">
      <c r="A2330" s="6" t="s">
        <v>24</v>
      </c>
      <c r="B2330" s="7" t="s">
        <v>2381</v>
      </c>
      <c r="C2330" s="7" t="s">
        <v>5977</v>
      </c>
      <c r="D2330" s="6" t="s">
        <v>5976</v>
      </c>
    </row>
    <row r="2331" spans="1:5" ht="15.6" x14ac:dyDescent="0.3">
      <c r="A2331" s="6" t="s">
        <v>22</v>
      </c>
      <c r="B2331" s="7" t="s">
        <v>2381</v>
      </c>
      <c r="C2331" s="7" t="s">
        <v>5979</v>
      </c>
      <c r="D2331" s="6" t="s">
        <v>5978</v>
      </c>
    </row>
    <row r="2332" spans="1:5" ht="15.6" x14ac:dyDescent="0.3">
      <c r="A2332" s="6" t="s">
        <v>21</v>
      </c>
      <c r="B2332" s="7" t="s">
        <v>2384</v>
      </c>
      <c r="C2332" s="7" t="s">
        <v>3142</v>
      </c>
      <c r="D2332" s="6" t="s">
        <v>5980</v>
      </c>
    </row>
    <row r="2333" spans="1:5" ht="15.6" x14ac:dyDescent="0.3">
      <c r="A2333" s="6" t="s">
        <v>19</v>
      </c>
      <c r="B2333" s="7" t="s">
        <v>2384</v>
      </c>
      <c r="C2333" s="7" t="s">
        <v>5982</v>
      </c>
      <c r="D2333" s="6" t="s">
        <v>5981</v>
      </c>
      <c r="E2333" t="s">
        <v>2521</v>
      </c>
    </row>
    <row r="2334" spans="1:5" ht="15.6" x14ac:dyDescent="0.3">
      <c r="A2334" s="6" t="s">
        <v>17</v>
      </c>
      <c r="B2334" s="7" t="s">
        <v>2381</v>
      </c>
      <c r="C2334" s="7" t="s">
        <v>5154</v>
      </c>
      <c r="D2334" s="6" t="s">
        <v>5983</v>
      </c>
    </row>
    <row r="2335" spans="1:5" ht="15.6" x14ac:dyDescent="0.3">
      <c r="A2335" s="6" t="s">
        <v>14</v>
      </c>
      <c r="B2335" s="7" t="s">
        <v>2384</v>
      </c>
      <c r="C2335" s="7" t="s">
        <v>5985</v>
      </c>
      <c r="D2335" s="6" t="s">
        <v>5984</v>
      </c>
    </row>
    <row r="2336" spans="1:5" ht="15.6" x14ac:dyDescent="0.3">
      <c r="A2336" s="6" t="s">
        <v>9</v>
      </c>
      <c r="B2336" s="7" t="s">
        <v>2384</v>
      </c>
      <c r="C2336" s="7" t="s">
        <v>5987</v>
      </c>
      <c r="D2336" s="6" t="s">
        <v>5986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336"/>
  <sheetViews>
    <sheetView workbookViewId="0">
      <selection activeCell="N6" sqref="N6"/>
    </sheetView>
  </sheetViews>
  <sheetFormatPr defaultRowHeight="14.4" x14ac:dyDescent="0.3"/>
  <cols>
    <col min="1" max="1" width="11.88671875" bestFit="1" customWidth="1"/>
    <col min="4" max="4" width="11.6640625" bestFit="1" customWidth="1"/>
    <col min="5" max="5" width="15.109375" bestFit="1" customWidth="1"/>
    <col min="6" max="6" width="13.6640625" bestFit="1" customWidth="1"/>
    <col min="7" max="7" width="24.33203125" bestFit="1" customWidth="1"/>
    <col min="9" max="9" width="13.109375" customWidth="1"/>
  </cols>
  <sheetData>
    <row r="1" spans="1:16" ht="18.899999999999999" customHeight="1" x14ac:dyDescent="0.3">
      <c r="A1" s="12" t="s">
        <v>0</v>
      </c>
      <c r="B1" s="12" t="s">
        <v>2372</v>
      </c>
      <c r="C1" s="12" t="s">
        <v>2373</v>
      </c>
      <c r="D1" s="12" t="s">
        <v>2374</v>
      </c>
      <c r="E1" s="12" t="s">
        <v>2375</v>
      </c>
      <c r="F1" s="12" t="s">
        <v>2376</v>
      </c>
      <c r="G1" s="12" t="s">
        <v>2377</v>
      </c>
      <c r="H1" s="12" t="s">
        <v>5991</v>
      </c>
      <c r="I1" s="12" t="s">
        <v>5992</v>
      </c>
    </row>
    <row r="2" spans="1:16" x14ac:dyDescent="0.3">
      <c r="A2" s="7" t="s">
        <v>2371</v>
      </c>
      <c r="B2" s="7">
        <v>47.41</v>
      </c>
      <c r="C2" s="7">
        <v>7.47</v>
      </c>
      <c r="D2" s="7" t="s">
        <v>2378</v>
      </c>
      <c r="E2" s="7" t="s">
        <v>2378</v>
      </c>
      <c r="F2" s="7" t="s">
        <v>2378</v>
      </c>
      <c r="G2" s="7">
        <v>0</v>
      </c>
      <c r="H2" s="7" t="s">
        <v>2379</v>
      </c>
      <c r="I2" s="7" t="str" cm="1">
        <f t="array" ref="I2">_xlfn.IFS(B2&lt;18.5,"Under Weight",B2&lt;=24.9,"Normal Weight",B2&lt;30,"Over weight",B2&gt;=30,"Obesity")</f>
        <v>Obesity</v>
      </c>
    </row>
    <row r="3" spans="1:16" x14ac:dyDescent="0.3">
      <c r="A3" s="7" t="s">
        <v>2370</v>
      </c>
      <c r="B3" s="7">
        <v>30.36</v>
      </c>
      <c r="C3" s="7">
        <v>5.77</v>
      </c>
      <c r="D3" s="7" t="s">
        <v>2378</v>
      </c>
      <c r="E3" s="7" t="s">
        <v>2378</v>
      </c>
      <c r="F3" s="7" t="s">
        <v>2378</v>
      </c>
      <c r="G3" s="7">
        <v>0</v>
      </c>
      <c r="H3" s="7" t="s">
        <v>2379</v>
      </c>
      <c r="I3" s="7" t="str" cm="1">
        <f t="array" ref="I3">_xlfn.IFS(B3&lt;18.5,"Under Weight",B3&lt;=24.9,"Normal Weight",B3&lt;30,"Over weight",B3&gt;=30,"Obesity")</f>
        <v>Obesity</v>
      </c>
    </row>
    <row r="4" spans="1:16" x14ac:dyDescent="0.3">
      <c r="A4" s="7" t="s">
        <v>2369</v>
      </c>
      <c r="B4" s="7">
        <v>34.484999999999999</v>
      </c>
      <c r="C4" s="7">
        <v>11.87</v>
      </c>
      <c r="D4" s="7" t="s">
        <v>2379</v>
      </c>
      <c r="E4" s="7" t="s">
        <v>2378</v>
      </c>
      <c r="F4" s="7" t="s">
        <v>2378</v>
      </c>
      <c r="G4" s="7">
        <v>2</v>
      </c>
      <c r="H4" s="7" t="s">
        <v>2379</v>
      </c>
      <c r="I4" s="7" t="str" cm="1">
        <f t="array" ref="I4">_xlfn.IFS(B4&lt;18.5,"Under Weight",B4&lt;=24.9,"Normal Weight",B4&lt;30,"Over weight",B4&gt;=30,"Obesity")</f>
        <v>Obesity</v>
      </c>
    </row>
    <row r="5" spans="1:16" x14ac:dyDescent="0.3">
      <c r="A5" s="7" t="s">
        <v>2368</v>
      </c>
      <c r="B5" s="7">
        <v>38.094999999999999</v>
      </c>
      <c r="C5" s="7">
        <v>6.05</v>
      </c>
      <c r="D5" s="7" t="s">
        <v>2378</v>
      </c>
      <c r="E5" s="7" t="s">
        <v>2378</v>
      </c>
      <c r="F5" s="7" t="s">
        <v>2378</v>
      </c>
      <c r="G5" s="7">
        <v>0</v>
      </c>
      <c r="H5" s="7" t="s">
        <v>2379</v>
      </c>
      <c r="I5" s="7" t="str" cm="1">
        <f t="array" ref="I5">_xlfn.IFS(B5&lt;18.5,"Under Weight",B5&lt;=24.9,"Normal Weight",B5&lt;30,"Over weight",B5&gt;=30,"Obesity")</f>
        <v>Obesity</v>
      </c>
    </row>
    <row r="6" spans="1:16" x14ac:dyDescent="0.3">
      <c r="A6" s="7" t="s">
        <v>2367</v>
      </c>
      <c r="B6" s="7">
        <v>35.53</v>
      </c>
      <c r="C6" s="7">
        <v>5.45</v>
      </c>
      <c r="D6" s="7" t="s">
        <v>2378</v>
      </c>
      <c r="E6" s="7" t="s">
        <v>2378</v>
      </c>
      <c r="F6" s="7" t="s">
        <v>2378</v>
      </c>
      <c r="G6" s="7">
        <v>0</v>
      </c>
      <c r="H6" s="7" t="s">
        <v>2379</v>
      </c>
      <c r="I6" s="7" t="str" cm="1">
        <f t="array" ref="I6">_xlfn.IFS(B6&lt;18.5,"Under Weight",B6&lt;=24.9,"Normal Weight",B6&lt;30,"Over weight",B6&gt;=30,"Obesity")</f>
        <v>Obesity</v>
      </c>
    </row>
    <row r="7" spans="1:16" x14ac:dyDescent="0.3">
      <c r="A7" s="7" t="s">
        <v>2366</v>
      </c>
      <c r="B7" s="7">
        <v>32.799999999999997</v>
      </c>
      <c r="C7" s="7">
        <v>6.59</v>
      </c>
      <c r="D7" s="7" t="s">
        <v>2378</v>
      </c>
      <c r="E7" s="7" t="s">
        <v>2378</v>
      </c>
      <c r="F7" s="7" t="s">
        <v>2378</v>
      </c>
      <c r="G7" s="7">
        <v>0</v>
      </c>
      <c r="H7" s="7" t="s">
        <v>2379</v>
      </c>
      <c r="I7" s="7" t="str" cm="1">
        <f t="array" ref="I7">_xlfn.IFS(B7&lt;18.5,"Under Weight",B7&lt;=24.9,"Normal Weight",B7&lt;30,"Over weight",B7&gt;=30,"Obesity")</f>
        <v>Obesity</v>
      </c>
    </row>
    <row r="8" spans="1:16" x14ac:dyDescent="0.3">
      <c r="A8" s="7" t="s">
        <v>2365</v>
      </c>
      <c r="B8" s="7">
        <v>36.4</v>
      </c>
      <c r="C8" s="7">
        <v>6.07</v>
      </c>
      <c r="D8" s="7" t="s">
        <v>2378</v>
      </c>
      <c r="E8" s="7" t="s">
        <v>2378</v>
      </c>
      <c r="F8" s="7" t="s">
        <v>2378</v>
      </c>
      <c r="G8" s="7">
        <v>0</v>
      </c>
      <c r="H8" s="7" t="s">
        <v>2379</v>
      </c>
      <c r="I8" s="7" t="str" cm="1">
        <f t="array" ref="I8">_xlfn.IFS(B8&lt;18.5,"Under Weight",B8&lt;=24.9,"Normal Weight",B8&lt;30,"Over weight",B8&gt;=30,"Obesity")</f>
        <v>Obesity</v>
      </c>
    </row>
    <row r="9" spans="1:16" x14ac:dyDescent="0.3">
      <c r="A9" s="7" t="s">
        <v>2364</v>
      </c>
      <c r="B9" s="7">
        <v>36.96</v>
      </c>
      <c r="C9" s="7">
        <v>7.93</v>
      </c>
      <c r="D9" s="7" t="s">
        <v>2378</v>
      </c>
      <c r="E9" s="7" t="s">
        <v>2378</v>
      </c>
      <c r="F9" s="7" t="s">
        <v>2378</v>
      </c>
      <c r="G9" s="7">
        <v>3</v>
      </c>
      <c r="H9" s="7" t="s">
        <v>2379</v>
      </c>
      <c r="I9" s="7" t="str" cm="1">
        <f t="array" ref="I9">_xlfn.IFS(B9&lt;18.5,"Under Weight",B9&lt;=24.9,"Normal Weight",B9&lt;30,"Over weight",B9&gt;=30,"Obesity")</f>
        <v>Obesity</v>
      </c>
    </row>
    <row r="10" spans="1:16" x14ac:dyDescent="0.3">
      <c r="A10" s="7" t="s">
        <v>2363</v>
      </c>
      <c r="B10" s="7">
        <v>41.14</v>
      </c>
      <c r="C10" s="7">
        <v>9.58</v>
      </c>
      <c r="D10" s="7" t="s">
        <v>2379</v>
      </c>
      <c r="E10" s="7" t="s">
        <v>2378</v>
      </c>
      <c r="F10" s="7" t="s">
        <v>2379</v>
      </c>
      <c r="G10" s="7">
        <v>1</v>
      </c>
      <c r="H10" s="7" t="s">
        <v>2379</v>
      </c>
      <c r="I10" s="7" t="str" cm="1">
        <f t="array" ref="I10">_xlfn.IFS(B10&lt;18.5,"Under Weight",B10&lt;=24.9,"Normal Weight",B10&lt;30,"Over weight",B10&gt;=30,"Obesity")</f>
        <v>Obesity</v>
      </c>
    </row>
    <row r="11" spans="1:16" x14ac:dyDescent="0.3">
      <c r="A11" s="7" t="s">
        <v>2362</v>
      </c>
      <c r="B11" s="7">
        <v>38.06</v>
      </c>
      <c r="C11" s="7">
        <v>10.79</v>
      </c>
      <c r="D11" s="7" t="s">
        <v>2378</v>
      </c>
      <c r="E11" s="7" t="s">
        <v>2378</v>
      </c>
      <c r="F11" s="7" t="s">
        <v>2378</v>
      </c>
      <c r="G11" s="7">
        <v>0</v>
      </c>
      <c r="H11" s="7" t="s">
        <v>2379</v>
      </c>
      <c r="I11" s="7" t="str" cm="1">
        <f t="array" ref="I11">_xlfn.IFS(B11&lt;18.5,"Under Weight",B11&lt;=24.9,"Normal Weight",B11&lt;30,"Over weight",B11&gt;=30,"Obesity")</f>
        <v>Obesity</v>
      </c>
    </row>
    <row r="12" spans="1:16" x14ac:dyDescent="0.3">
      <c r="A12" s="7" t="s">
        <v>2361</v>
      </c>
      <c r="B12" s="7">
        <v>37.700000000000003</v>
      </c>
      <c r="C12" s="7">
        <v>5.96</v>
      </c>
      <c r="D12" s="7" t="s">
        <v>2379</v>
      </c>
      <c r="E12" s="7" t="s">
        <v>2378</v>
      </c>
      <c r="F12" s="7" t="s">
        <v>2378</v>
      </c>
      <c r="G12" s="7">
        <v>2</v>
      </c>
      <c r="H12" s="7" t="s">
        <v>2379</v>
      </c>
      <c r="I12" s="7" t="str" cm="1">
        <f t="array" ref="I12">_xlfn.IFS(B12&lt;18.5,"Under Weight",B12&lt;=24.9,"Normal Weight",B12&lt;30,"Over weight",B12&gt;=30,"Obesity")</f>
        <v>Obesity</v>
      </c>
    </row>
    <row r="13" spans="1:16" x14ac:dyDescent="0.3">
      <c r="A13" s="7" t="s">
        <v>2360</v>
      </c>
      <c r="B13" s="7">
        <v>42.13</v>
      </c>
      <c r="C13" s="7">
        <v>11.9</v>
      </c>
      <c r="D13" s="7" t="s">
        <v>2378</v>
      </c>
      <c r="E13" s="7" t="s">
        <v>2378</v>
      </c>
      <c r="F13" s="7" t="s">
        <v>2378</v>
      </c>
      <c r="G13" s="7">
        <v>0</v>
      </c>
      <c r="H13" s="7" t="s">
        <v>2379</v>
      </c>
      <c r="I13" s="7" t="str" cm="1">
        <f t="array" ref="I13">_xlfn.IFS(B13&lt;18.5,"Under Weight",B13&lt;=24.9,"Normal Weight",B13&lt;30,"Over weight",B13&gt;=30,"Obesity")</f>
        <v>Obesity</v>
      </c>
      <c r="M13" s="8"/>
      <c r="N13" s="9" t="s">
        <v>6001</v>
      </c>
      <c r="O13" s="10"/>
      <c r="P13" s="11" t="str" cm="1">
        <f t="array" ref="P13">INDEX($H$2:$H$2336,MODE(MATCH($H$2:$H$2336,$H$2:$H$2336,0)))</f>
        <v>No</v>
      </c>
    </row>
    <row r="14" spans="1:16" x14ac:dyDescent="0.3">
      <c r="A14" s="7" t="s">
        <v>2359</v>
      </c>
      <c r="B14" s="7">
        <v>40.92</v>
      </c>
      <c r="C14" s="7">
        <v>8.41</v>
      </c>
      <c r="D14" s="7" t="s">
        <v>2378</v>
      </c>
      <c r="E14" s="7" t="s">
        <v>2378</v>
      </c>
      <c r="F14" s="7" t="s">
        <v>2378</v>
      </c>
      <c r="G14" s="7">
        <v>0</v>
      </c>
      <c r="H14" s="7" t="s">
        <v>2379</v>
      </c>
      <c r="I14" s="7" t="str" cm="1">
        <f t="array" ref="I14">_xlfn.IFS(B14&lt;18.5,"Under Weight",B14&lt;=24.9,"Normal Weight",B14&lt;30,"Over weight",B14&gt;=30,"Obesity")</f>
        <v>Obesity</v>
      </c>
    </row>
    <row r="15" spans="1:16" x14ac:dyDescent="0.3">
      <c r="A15" s="7" t="s">
        <v>2358</v>
      </c>
      <c r="B15" s="7">
        <v>40.564999999999998</v>
      </c>
      <c r="C15" s="7">
        <v>7.02</v>
      </c>
      <c r="D15" s="7" t="s">
        <v>2378</v>
      </c>
      <c r="E15" s="7" t="s">
        <v>2378</v>
      </c>
      <c r="F15" s="7" t="s">
        <v>2378</v>
      </c>
      <c r="G15" s="7">
        <v>0</v>
      </c>
      <c r="H15" s="7" t="s">
        <v>2379</v>
      </c>
      <c r="I15" s="7" t="str" cm="1">
        <f t="array" ref="I15">_xlfn.IFS(B15&lt;18.5,"Under Weight",B15&lt;=24.9,"Normal Weight",B15&lt;30,"Over weight",B15&gt;=30,"Obesity")</f>
        <v>Obesity</v>
      </c>
    </row>
    <row r="16" spans="1:16" x14ac:dyDescent="0.3">
      <c r="A16" s="7" t="s">
        <v>2357</v>
      </c>
      <c r="B16" s="7">
        <v>36.384999999999998</v>
      </c>
      <c r="C16" s="7">
        <v>7.59</v>
      </c>
      <c r="D16" s="7" t="s">
        <v>2379</v>
      </c>
      <c r="E16" s="7" t="s">
        <v>2378</v>
      </c>
      <c r="F16" s="7" t="s">
        <v>2378</v>
      </c>
      <c r="G16" s="7">
        <v>2</v>
      </c>
      <c r="H16" s="7" t="s">
        <v>2379</v>
      </c>
      <c r="I16" s="7" t="str" cm="1">
        <f t="array" ref="I16">_xlfn.IFS(B16&lt;18.5,"Under Weight",B16&lt;=24.9,"Normal Weight",B16&lt;30,"Over weight",B16&gt;=30,"Obesity")</f>
        <v>Obesity</v>
      </c>
    </row>
    <row r="17" spans="1:9" x14ac:dyDescent="0.3">
      <c r="A17" s="7" t="s">
        <v>2356</v>
      </c>
      <c r="B17" s="7">
        <v>39.9</v>
      </c>
      <c r="C17" s="7">
        <v>11.32</v>
      </c>
      <c r="D17" s="7" t="s">
        <v>2378</v>
      </c>
      <c r="E17" s="7" t="s">
        <v>2378</v>
      </c>
      <c r="F17" s="7" t="s">
        <v>2378</v>
      </c>
      <c r="G17" s="7">
        <v>0</v>
      </c>
      <c r="H17" s="7" t="s">
        <v>2379</v>
      </c>
      <c r="I17" s="7" t="str" cm="1">
        <f t="array" ref="I17">_xlfn.IFS(B17&lt;18.5,"Under Weight",B17&lt;=24.9,"Normal Weight",B17&lt;30,"Over weight",B17&gt;=30,"Obesity")</f>
        <v>Obesity</v>
      </c>
    </row>
    <row r="18" spans="1:9" x14ac:dyDescent="0.3">
      <c r="A18" s="7" t="s">
        <v>2355</v>
      </c>
      <c r="B18" s="7">
        <v>33.799999999999997</v>
      </c>
      <c r="C18" s="7">
        <v>7.67</v>
      </c>
      <c r="D18" s="7" t="s">
        <v>2378</v>
      </c>
      <c r="E18" s="7" t="s">
        <v>2378</v>
      </c>
      <c r="F18" s="7" t="s">
        <v>2378</v>
      </c>
      <c r="G18" s="7">
        <v>3</v>
      </c>
      <c r="H18" s="7" t="s">
        <v>2379</v>
      </c>
      <c r="I18" s="7" t="str" cm="1">
        <f t="array" ref="I18">_xlfn.IFS(B18&lt;18.5,"Under Weight",B18&lt;=24.9,"Normal Weight",B18&lt;30,"Over weight",B18&gt;=30,"Obesity")</f>
        <v>Obesity</v>
      </c>
    </row>
    <row r="19" spans="1:9" x14ac:dyDescent="0.3">
      <c r="A19" s="7" t="s">
        <v>2354</v>
      </c>
      <c r="B19" s="7">
        <v>36.765000000000001</v>
      </c>
      <c r="C19" s="7">
        <v>7.29</v>
      </c>
      <c r="D19" s="7" t="s">
        <v>2379</v>
      </c>
      <c r="E19" s="7" t="s">
        <v>2378</v>
      </c>
      <c r="F19" s="7" t="s">
        <v>2379</v>
      </c>
      <c r="G19" s="7">
        <v>1</v>
      </c>
      <c r="H19" s="7" t="s">
        <v>2379</v>
      </c>
      <c r="I19" s="7" t="str" cm="1">
        <f t="array" ref="I19">_xlfn.IFS(B19&lt;18.5,"Under Weight",B19&lt;=24.9,"Normal Weight",B19&lt;30,"Over weight",B19&gt;=30,"Obesity")</f>
        <v>Obesity</v>
      </c>
    </row>
    <row r="20" spans="1:9" x14ac:dyDescent="0.3">
      <c r="A20" s="7" t="s">
        <v>2353</v>
      </c>
      <c r="B20" s="7">
        <v>36.954999999999998</v>
      </c>
      <c r="C20" s="7">
        <v>4.72</v>
      </c>
      <c r="D20" s="7" t="s">
        <v>2379</v>
      </c>
      <c r="E20" s="7" t="s">
        <v>2378</v>
      </c>
      <c r="F20" s="7" t="s">
        <v>2378</v>
      </c>
      <c r="G20" s="7">
        <v>1</v>
      </c>
      <c r="H20" s="7" t="s">
        <v>2379</v>
      </c>
      <c r="I20" s="7" t="str" cm="1">
        <f t="array" ref="I20">_xlfn.IFS(B20&lt;18.5,"Under Weight",B20&lt;=24.9,"Normal Weight",B20&lt;30,"Over weight",B20&gt;=30,"Obesity")</f>
        <v>Obesity</v>
      </c>
    </row>
    <row r="21" spans="1:9" x14ac:dyDescent="0.3">
      <c r="A21" s="7" t="s">
        <v>2352</v>
      </c>
      <c r="B21" s="7">
        <v>42.9</v>
      </c>
      <c r="C21" s="7">
        <v>11.41</v>
      </c>
      <c r="D21" s="7" t="s">
        <v>2378</v>
      </c>
      <c r="E21" s="7" t="s">
        <v>2378</v>
      </c>
      <c r="F21" s="7" t="s">
        <v>2378</v>
      </c>
      <c r="G21" s="7">
        <v>0</v>
      </c>
      <c r="H21" s="7" t="s">
        <v>2379</v>
      </c>
      <c r="I21" s="7" t="str" cm="1">
        <f t="array" ref="I21">_xlfn.IFS(B21&lt;18.5,"Under Weight",B21&lt;=24.9,"Normal Weight",B21&lt;30,"Over weight",B21&gt;=30,"Obesity")</f>
        <v>Obesity</v>
      </c>
    </row>
    <row r="22" spans="1:9" x14ac:dyDescent="0.3">
      <c r="A22" s="7" t="s">
        <v>2351</v>
      </c>
      <c r="B22" s="7">
        <v>36.299999999999997</v>
      </c>
      <c r="C22" s="7">
        <v>11.5</v>
      </c>
      <c r="D22" s="7" t="s">
        <v>2379</v>
      </c>
      <c r="E22" s="7" t="s">
        <v>2378</v>
      </c>
      <c r="F22" s="7" t="s">
        <v>2378</v>
      </c>
      <c r="G22" s="7">
        <v>2</v>
      </c>
      <c r="H22" s="7" t="s">
        <v>2379</v>
      </c>
      <c r="I22" s="7" t="str" cm="1">
        <f t="array" ref="I22">_xlfn.IFS(B22&lt;18.5,"Under Weight",B22&lt;=24.9,"Normal Weight",B22&lt;30,"Over weight",B22&gt;=30,"Obesity")</f>
        <v>Obesity</v>
      </c>
    </row>
    <row r="23" spans="1:9" x14ac:dyDescent="0.3">
      <c r="A23" s="7" t="s">
        <v>2350</v>
      </c>
      <c r="B23" s="7">
        <v>32.200000000000003</v>
      </c>
      <c r="C23" s="7">
        <v>6.22</v>
      </c>
      <c r="D23" s="7" t="s">
        <v>2379</v>
      </c>
      <c r="E23" s="7" t="s">
        <v>2378</v>
      </c>
      <c r="F23" s="7" t="s">
        <v>2378</v>
      </c>
      <c r="G23" s="7">
        <v>2</v>
      </c>
      <c r="H23" s="7" t="s">
        <v>2379</v>
      </c>
      <c r="I23" s="7" t="str" cm="1">
        <f t="array" ref="I23">_xlfn.IFS(B23&lt;18.5,"Under Weight",B23&lt;=24.9,"Normal Weight",B23&lt;30,"Over weight",B23&gt;=30,"Obesity")</f>
        <v>Obesity</v>
      </c>
    </row>
    <row r="24" spans="1:9" x14ac:dyDescent="0.3">
      <c r="A24" s="7" t="s">
        <v>2349</v>
      </c>
      <c r="B24" s="7">
        <v>31.3</v>
      </c>
      <c r="C24" s="7">
        <v>11.38</v>
      </c>
      <c r="D24" s="7" t="s">
        <v>2378</v>
      </c>
      <c r="E24" s="7" t="s">
        <v>2378</v>
      </c>
      <c r="F24" s="7" t="s">
        <v>2378</v>
      </c>
      <c r="G24" s="7">
        <v>3</v>
      </c>
      <c r="H24" s="7" t="s">
        <v>2379</v>
      </c>
      <c r="I24" s="7" t="str" cm="1">
        <f t="array" ref="I24">_xlfn.IFS(B24&lt;18.5,"Under Weight",B24&lt;=24.9,"Normal Weight",B24&lt;30,"Over weight",B24&gt;=30,"Obesity")</f>
        <v>Obesity</v>
      </c>
    </row>
    <row r="25" spans="1:9" x14ac:dyDescent="0.3">
      <c r="A25" s="7" t="s">
        <v>2348</v>
      </c>
      <c r="B25" s="7">
        <v>41.8</v>
      </c>
      <c r="C25" s="7">
        <v>7.89</v>
      </c>
      <c r="D25" s="7" t="s">
        <v>2379</v>
      </c>
      <c r="E25" s="7" t="s">
        <v>2378</v>
      </c>
      <c r="F25" s="7" t="s">
        <v>2378</v>
      </c>
      <c r="G25" s="7">
        <v>2</v>
      </c>
      <c r="H25" s="7" t="s">
        <v>2379</v>
      </c>
      <c r="I25" s="7" t="str" cm="1">
        <f t="array" ref="I25">_xlfn.IFS(B25&lt;18.5,"Under Weight",B25&lt;=24.9,"Normal Weight",B25&lt;30,"Over weight",B25&gt;=30,"Obesity")</f>
        <v>Obesity</v>
      </c>
    </row>
    <row r="26" spans="1:9" x14ac:dyDescent="0.3">
      <c r="A26" s="7" t="s">
        <v>2347</v>
      </c>
      <c r="B26" s="7">
        <v>35.090000000000003</v>
      </c>
      <c r="C26" s="7">
        <v>4.38</v>
      </c>
      <c r="D26" s="7" t="s">
        <v>2379</v>
      </c>
      <c r="E26" s="7" t="s">
        <v>2378</v>
      </c>
      <c r="F26" s="7" t="s">
        <v>2378</v>
      </c>
      <c r="G26" s="7">
        <v>2</v>
      </c>
      <c r="H26" s="7" t="s">
        <v>2379</v>
      </c>
      <c r="I26" s="7" t="str" cm="1">
        <f t="array" ref="I26">_xlfn.IFS(B26&lt;18.5,"Under Weight",B26&lt;=24.9,"Normal Weight",B26&lt;30,"Over weight",B26&gt;=30,"Obesity")</f>
        <v>Obesity</v>
      </c>
    </row>
    <row r="27" spans="1:9" x14ac:dyDescent="0.3">
      <c r="A27" s="7" t="s">
        <v>2346</v>
      </c>
      <c r="B27" s="7">
        <v>33.880000000000003</v>
      </c>
      <c r="C27" s="7">
        <v>7.01</v>
      </c>
      <c r="D27" s="7" t="s">
        <v>2378</v>
      </c>
      <c r="E27" s="7" t="s">
        <v>2378</v>
      </c>
      <c r="F27" s="7" t="s">
        <v>2378</v>
      </c>
      <c r="G27" s="7">
        <v>3</v>
      </c>
      <c r="H27" s="7" t="s">
        <v>2379</v>
      </c>
      <c r="I27" s="7" t="str" cm="1">
        <f t="array" ref="I27">_xlfn.IFS(B27&lt;18.5,"Under Weight",B27&lt;=24.9,"Normal Weight",B27&lt;30,"Over weight",B27&gt;=30,"Obesity")</f>
        <v>Obesity</v>
      </c>
    </row>
    <row r="28" spans="1:9" x14ac:dyDescent="0.3">
      <c r="A28" s="7" t="s">
        <v>2345</v>
      </c>
      <c r="B28" s="7">
        <v>30.875</v>
      </c>
      <c r="C28" s="7">
        <v>11.88</v>
      </c>
      <c r="D28" s="7" t="s">
        <v>2378</v>
      </c>
      <c r="E28" s="7" t="s">
        <v>2378</v>
      </c>
      <c r="F28" s="7" t="s">
        <v>2378</v>
      </c>
      <c r="G28" s="7">
        <v>0</v>
      </c>
      <c r="H28" s="7" t="s">
        <v>2379</v>
      </c>
      <c r="I28" s="7" t="str" cm="1">
        <f t="array" ref="I28">_xlfn.IFS(B28&lt;18.5,"Under Weight",B28&lt;=24.9,"Normal Weight",B28&lt;30,"Over weight",B28&gt;=30,"Obesity")</f>
        <v>Obesity</v>
      </c>
    </row>
    <row r="29" spans="1:9" x14ac:dyDescent="0.3">
      <c r="A29" s="7" t="s">
        <v>2344</v>
      </c>
      <c r="B29" s="7">
        <v>36.86</v>
      </c>
      <c r="C29" s="7">
        <v>5.19</v>
      </c>
      <c r="D29" s="7" t="s">
        <v>2379</v>
      </c>
      <c r="E29" s="7" t="s">
        <v>2378</v>
      </c>
      <c r="F29" s="7" t="s">
        <v>2379</v>
      </c>
      <c r="G29" s="7">
        <v>1</v>
      </c>
      <c r="H29" s="7" t="s">
        <v>2379</v>
      </c>
      <c r="I29" s="7" t="str" cm="1">
        <f t="array" ref="I29">_xlfn.IFS(B29&lt;18.5,"Under Weight",B29&lt;=24.9,"Normal Weight",B29&lt;30,"Over weight",B29&gt;=30,"Obesity")</f>
        <v>Obesity</v>
      </c>
    </row>
    <row r="30" spans="1:9" x14ac:dyDescent="0.3">
      <c r="A30" s="7" t="s">
        <v>2343</v>
      </c>
      <c r="B30" s="7">
        <v>35.86</v>
      </c>
      <c r="C30" s="7">
        <v>6.74</v>
      </c>
      <c r="D30" s="7" t="s">
        <v>2379</v>
      </c>
      <c r="E30" s="7" t="s">
        <v>2378</v>
      </c>
      <c r="F30" s="7" t="s">
        <v>2378</v>
      </c>
      <c r="G30" s="7">
        <v>2</v>
      </c>
      <c r="H30" s="7" t="s">
        <v>2379</v>
      </c>
      <c r="I30" s="7" t="str" cm="1">
        <f t="array" ref="I30">_xlfn.IFS(B30&lt;18.5,"Under Weight",B30&lt;=24.9,"Normal Weight",B30&lt;30,"Over weight",B30&gt;=30,"Obesity")</f>
        <v>Obesity</v>
      </c>
    </row>
    <row r="31" spans="1:9" x14ac:dyDescent="0.3">
      <c r="A31" s="7" t="s">
        <v>2342</v>
      </c>
      <c r="B31" s="7">
        <v>37.049999999999997</v>
      </c>
      <c r="C31" s="7">
        <v>8.44</v>
      </c>
      <c r="D31" s="7" t="s">
        <v>2378</v>
      </c>
      <c r="E31" s="7" t="s">
        <v>2378</v>
      </c>
      <c r="F31" s="7" t="s">
        <v>2378</v>
      </c>
      <c r="G31" s="7">
        <v>0</v>
      </c>
      <c r="H31" s="7" t="s">
        <v>2379</v>
      </c>
      <c r="I31" s="7" t="str" cm="1">
        <f t="array" ref="I31">_xlfn.IFS(B31&lt;18.5,"Under Weight",B31&lt;=24.9,"Normal Weight",B31&lt;30,"Over weight",B31&gt;=30,"Obesity")</f>
        <v>Obesity</v>
      </c>
    </row>
    <row r="32" spans="1:9" x14ac:dyDescent="0.3">
      <c r="A32" s="7" t="s">
        <v>2341</v>
      </c>
      <c r="B32" s="7">
        <v>43.89</v>
      </c>
      <c r="C32" s="7">
        <v>8.7100000000000009</v>
      </c>
      <c r="D32" s="7" t="s">
        <v>2378</v>
      </c>
      <c r="E32" s="7" t="s">
        <v>2378</v>
      </c>
      <c r="F32" s="7" t="s">
        <v>2378</v>
      </c>
      <c r="G32" s="7">
        <v>0</v>
      </c>
      <c r="H32" s="7" t="s">
        <v>2379</v>
      </c>
      <c r="I32" s="7" t="str" cm="1">
        <f t="array" ref="I32">_xlfn.IFS(B32&lt;18.5,"Under Weight",B32&lt;=24.9,"Normal Weight",B32&lt;30,"Over weight",B32&gt;=30,"Obesity")</f>
        <v>Obesity</v>
      </c>
    </row>
    <row r="33" spans="1:9" x14ac:dyDescent="0.3">
      <c r="A33" s="7" t="s">
        <v>2340</v>
      </c>
      <c r="B33" s="7">
        <v>42.35</v>
      </c>
      <c r="C33" s="7">
        <v>5.08</v>
      </c>
      <c r="D33" s="7" t="s">
        <v>2379</v>
      </c>
      <c r="E33" s="7" t="s">
        <v>2378</v>
      </c>
      <c r="F33" s="7" t="s">
        <v>2378</v>
      </c>
      <c r="G33" s="7">
        <v>0</v>
      </c>
      <c r="H33" s="7" t="s">
        <v>2379</v>
      </c>
      <c r="I33" s="7" t="str" cm="1">
        <f t="array" ref="I33">_xlfn.IFS(B33&lt;18.5,"Under Weight",B33&lt;=24.9,"Normal Weight",B33&lt;30,"Over weight",B33&gt;=30,"Obesity")</f>
        <v>Obesity</v>
      </c>
    </row>
    <row r="34" spans="1:9" x14ac:dyDescent="0.3">
      <c r="A34" s="7" t="s">
        <v>2339</v>
      </c>
      <c r="B34" s="7">
        <v>31.35</v>
      </c>
      <c r="C34" s="7">
        <v>6.86</v>
      </c>
      <c r="D34" s="7" t="s">
        <v>2378</v>
      </c>
      <c r="E34" s="7" t="s">
        <v>2378</v>
      </c>
      <c r="F34" s="7" t="s">
        <v>2378</v>
      </c>
      <c r="G34" s="7">
        <v>0</v>
      </c>
      <c r="H34" s="7" t="s">
        <v>2379</v>
      </c>
      <c r="I34" s="7" t="str" cm="1">
        <f t="array" ref="I34">_xlfn.IFS(B34&lt;18.5,"Under Weight",B34&lt;=24.9,"Normal Weight",B34&lt;30,"Over weight",B34&gt;=30,"Obesity")</f>
        <v>Obesity</v>
      </c>
    </row>
    <row r="35" spans="1:9" x14ac:dyDescent="0.3">
      <c r="A35" s="7" t="s">
        <v>2338</v>
      </c>
      <c r="B35" s="7">
        <v>47.6</v>
      </c>
      <c r="C35" s="7">
        <v>5.95</v>
      </c>
      <c r="D35" s="7" t="s">
        <v>2379</v>
      </c>
      <c r="E35" s="7" t="s">
        <v>2378</v>
      </c>
      <c r="F35" s="7" t="s">
        <v>2378</v>
      </c>
      <c r="G35" s="7">
        <v>0</v>
      </c>
      <c r="H35" s="7" t="s">
        <v>2379</v>
      </c>
      <c r="I35" s="7" t="str" cm="1">
        <f t="array" ref="I35">_xlfn.IFS(B35&lt;18.5,"Under Weight",B35&lt;=24.9,"Normal Weight",B35&lt;30,"Over weight",B35&gt;=30,"Obesity")</f>
        <v>Obesity</v>
      </c>
    </row>
    <row r="36" spans="1:9" x14ac:dyDescent="0.3">
      <c r="A36" s="7" t="s">
        <v>2337</v>
      </c>
      <c r="B36" s="7">
        <v>46.2</v>
      </c>
      <c r="C36" s="7">
        <v>6.09</v>
      </c>
      <c r="D36" s="7" t="s">
        <v>2378</v>
      </c>
      <c r="E36" s="7" t="s">
        <v>2378</v>
      </c>
      <c r="F36" s="7" t="s">
        <v>2379</v>
      </c>
      <c r="G36" s="7">
        <v>1</v>
      </c>
      <c r="H36" s="7" t="s">
        <v>2379</v>
      </c>
      <c r="I36" s="7" t="str" cm="1">
        <f t="array" ref="I36">_xlfn.IFS(B36&lt;18.5,"Under Weight",B36&lt;=24.9,"Normal Weight",B36&lt;30,"Over weight",B36&gt;=30,"Obesity")</f>
        <v>Obesity</v>
      </c>
    </row>
    <row r="37" spans="1:9" x14ac:dyDescent="0.3">
      <c r="A37" s="7" t="s">
        <v>2336</v>
      </c>
      <c r="B37" s="7">
        <v>32.015000000000001</v>
      </c>
      <c r="C37" s="7">
        <v>11.75</v>
      </c>
      <c r="D37" s="7" t="s">
        <v>2378</v>
      </c>
      <c r="E37" s="7" t="s">
        <v>2378</v>
      </c>
      <c r="F37" s="7" t="s">
        <v>2378</v>
      </c>
      <c r="G37" s="7">
        <v>0</v>
      </c>
      <c r="H37" s="7" t="s">
        <v>2379</v>
      </c>
      <c r="I37" s="7" t="str" cm="1">
        <f t="array" ref="I37">_xlfn.IFS(B37&lt;18.5,"Under Weight",B37&lt;=24.9,"Normal Weight",B37&lt;30,"Over weight",B37&gt;=30,"Obesity")</f>
        <v>Obesity</v>
      </c>
    </row>
    <row r="38" spans="1:9" x14ac:dyDescent="0.3">
      <c r="A38" s="7" t="s">
        <v>2335</v>
      </c>
      <c r="B38" s="7">
        <v>40.564999999999998</v>
      </c>
      <c r="C38" s="7">
        <v>7.37</v>
      </c>
      <c r="D38" s="7" t="s">
        <v>2378</v>
      </c>
      <c r="E38" s="7" t="s">
        <v>2378</v>
      </c>
      <c r="F38" s="7" t="s">
        <v>2378</v>
      </c>
      <c r="G38" s="7">
        <v>0</v>
      </c>
      <c r="H38" s="7" t="s">
        <v>2379</v>
      </c>
      <c r="I38" s="7" t="str" cm="1">
        <f t="array" ref="I38">_xlfn.IFS(B38&lt;18.5,"Under Weight",B38&lt;=24.9,"Normal Weight",B38&lt;30,"Over weight",B38&gt;=30,"Obesity")</f>
        <v>Obesity</v>
      </c>
    </row>
    <row r="39" spans="1:9" x14ac:dyDescent="0.3">
      <c r="A39" s="7" t="s">
        <v>2334</v>
      </c>
      <c r="B39" s="7">
        <v>32.450000000000003</v>
      </c>
      <c r="C39" s="7">
        <v>11.91</v>
      </c>
      <c r="D39" s="7" t="s">
        <v>2378</v>
      </c>
      <c r="E39" s="7" t="s">
        <v>2378</v>
      </c>
      <c r="F39" s="7" t="s">
        <v>2378</v>
      </c>
      <c r="G39" s="7">
        <v>0</v>
      </c>
      <c r="H39" s="7" t="s">
        <v>2379</v>
      </c>
      <c r="I39" s="7" t="str" cm="1">
        <f t="array" ref="I39">_xlfn.IFS(B39&lt;18.5,"Under Weight",B39&lt;=24.9,"Normal Weight",B39&lt;30,"Over weight",B39&gt;=30,"Obesity")</f>
        <v>Obesity</v>
      </c>
    </row>
    <row r="40" spans="1:9" x14ac:dyDescent="0.3">
      <c r="A40" s="7" t="s">
        <v>2333</v>
      </c>
      <c r="B40" s="7">
        <v>34.96</v>
      </c>
      <c r="C40" s="7">
        <v>6.52</v>
      </c>
      <c r="D40" s="7" t="s">
        <v>2378</v>
      </c>
      <c r="E40" s="7" t="s">
        <v>2378</v>
      </c>
      <c r="F40" s="7" t="s">
        <v>2378</v>
      </c>
      <c r="G40" s="7">
        <v>0</v>
      </c>
      <c r="H40" s="7" t="s">
        <v>2379</v>
      </c>
      <c r="I40" s="7" t="str" cm="1">
        <f t="array" ref="I40">_xlfn.IFS(B40&lt;18.5,"Under Weight",B40&lt;=24.9,"Normal Weight",B40&lt;30,"Over weight",B40&gt;=30,"Obesity")</f>
        <v>Obesity</v>
      </c>
    </row>
    <row r="41" spans="1:9" x14ac:dyDescent="0.3">
      <c r="A41" s="7" t="s">
        <v>2332</v>
      </c>
      <c r="B41" s="7">
        <v>35.5</v>
      </c>
      <c r="C41" s="7">
        <v>5.14</v>
      </c>
      <c r="D41" s="7" t="s">
        <v>2378</v>
      </c>
      <c r="E41" s="7" t="s">
        <v>2378</v>
      </c>
      <c r="F41" s="7" t="s">
        <v>2379</v>
      </c>
      <c r="G41" s="7">
        <v>1</v>
      </c>
      <c r="H41" s="7" t="s">
        <v>2379</v>
      </c>
      <c r="I41" s="7" t="str" cm="1">
        <f t="array" ref="I41">_xlfn.IFS(B41&lt;18.5,"Under Weight",B41&lt;=24.9,"Normal Weight",B41&lt;30,"Over weight",B41&gt;=30,"Obesity")</f>
        <v>Obesity</v>
      </c>
    </row>
    <row r="42" spans="1:9" x14ac:dyDescent="0.3">
      <c r="A42" s="7" t="s">
        <v>2331</v>
      </c>
      <c r="B42" s="7">
        <v>52.58</v>
      </c>
      <c r="C42" s="7">
        <v>4.1900000000000004</v>
      </c>
      <c r="D42" s="7" t="s">
        <v>2378</v>
      </c>
      <c r="E42" s="7" t="s">
        <v>2379</v>
      </c>
      <c r="F42" s="7" t="s">
        <v>2378</v>
      </c>
      <c r="G42" s="7">
        <v>1</v>
      </c>
      <c r="H42" s="7" t="s">
        <v>2379</v>
      </c>
      <c r="I42" s="7" t="str" cm="1">
        <f t="array" ref="I42">_xlfn.IFS(B42&lt;18.5,"Under Weight",B42&lt;=24.9,"Normal Weight",B42&lt;30,"Over weight",B42&gt;=30,"Obesity")</f>
        <v>Obesity</v>
      </c>
    </row>
    <row r="43" spans="1:9" x14ac:dyDescent="0.3">
      <c r="A43" s="7" t="s">
        <v>2330</v>
      </c>
      <c r="B43" s="7">
        <v>35.200000000000003</v>
      </c>
      <c r="C43" s="7">
        <v>11.68</v>
      </c>
      <c r="D43" s="7" t="s">
        <v>2379</v>
      </c>
      <c r="E43" s="7" t="s">
        <v>2378</v>
      </c>
      <c r="F43" s="7" t="s">
        <v>2378</v>
      </c>
      <c r="G43" s="7">
        <v>0</v>
      </c>
      <c r="H43" s="7" t="s">
        <v>2379</v>
      </c>
      <c r="I43" s="7" t="str" cm="1">
        <f t="array" ref="I43">_xlfn.IFS(B43&lt;18.5,"Under Weight",B43&lt;=24.9,"Normal Weight",B43&lt;30,"Over weight",B43&gt;=30,"Obesity")</f>
        <v>Obesity</v>
      </c>
    </row>
    <row r="44" spans="1:9" x14ac:dyDescent="0.3">
      <c r="A44" s="7" t="s">
        <v>2329</v>
      </c>
      <c r="B44" s="7">
        <v>38.06</v>
      </c>
      <c r="C44" s="7">
        <v>6.98</v>
      </c>
      <c r="D44" s="7" t="s">
        <v>2378</v>
      </c>
      <c r="E44" s="7" t="s">
        <v>2378</v>
      </c>
      <c r="F44" s="7" t="s">
        <v>2378</v>
      </c>
      <c r="G44" s="7">
        <v>0</v>
      </c>
      <c r="H44" s="7" t="s">
        <v>2379</v>
      </c>
      <c r="I44" s="7" t="str" cm="1">
        <f t="array" ref="I44">_xlfn.IFS(B44&lt;18.5,"Under Weight",B44&lt;=24.9,"Normal Weight",B44&lt;30,"Over weight",B44&gt;=30,"Obesity")</f>
        <v>Obesity</v>
      </c>
    </row>
    <row r="45" spans="1:9" x14ac:dyDescent="0.3">
      <c r="A45" s="7" t="s">
        <v>2328</v>
      </c>
      <c r="B45" s="7">
        <v>34.21</v>
      </c>
      <c r="C45" s="7">
        <v>8.34</v>
      </c>
      <c r="D45" s="7" t="s">
        <v>2378</v>
      </c>
      <c r="E45" s="7" t="s">
        <v>2378</v>
      </c>
      <c r="F45" s="7" t="s">
        <v>2378</v>
      </c>
      <c r="G45" s="7">
        <v>0</v>
      </c>
      <c r="H45" s="7" t="s">
        <v>2379</v>
      </c>
      <c r="I45" s="7" t="str" cm="1">
        <f t="array" ref="I45">_xlfn.IFS(B45&lt;18.5,"Under Weight",B45&lt;=24.9,"Normal Weight",B45&lt;30,"Over weight",B45&gt;=30,"Obesity")</f>
        <v>Obesity</v>
      </c>
    </row>
    <row r="46" spans="1:9" x14ac:dyDescent="0.3">
      <c r="A46" s="7" t="s">
        <v>2327</v>
      </c>
      <c r="B46" s="7">
        <v>38.94</v>
      </c>
      <c r="C46" s="7">
        <v>8.49</v>
      </c>
      <c r="D46" s="7" t="s">
        <v>2379</v>
      </c>
      <c r="E46" s="7" t="s">
        <v>2378</v>
      </c>
      <c r="F46" s="7" t="s">
        <v>2378</v>
      </c>
      <c r="G46" s="7">
        <v>1</v>
      </c>
      <c r="H46" s="7" t="s">
        <v>2379</v>
      </c>
      <c r="I46" s="7" t="str" cm="1">
        <f t="array" ref="I46">_xlfn.IFS(B46&lt;18.5,"Under Weight",B46&lt;=24.9,"Normal Weight",B46&lt;30,"Over weight",B46&gt;=30,"Obesity")</f>
        <v>Obesity</v>
      </c>
    </row>
    <row r="47" spans="1:9" x14ac:dyDescent="0.3">
      <c r="A47" s="7" t="s">
        <v>2326</v>
      </c>
      <c r="B47" s="7">
        <v>30.21</v>
      </c>
      <c r="C47" s="7">
        <v>5.34</v>
      </c>
      <c r="D47" s="7" t="s">
        <v>2379</v>
      </c>
      <c r="E47" s="7" t="s">
        <v>2378</v>
      </c>
      <c r="F47" s="7" t="s">
        <v>2378</v>
      </c>
      <c r="G47" s="7">
        <v>1</v>
      </c>
      <c r="H47" s="7" t="s">
        <v>2379</v>
      </c>
      <c r="I47" s="7" t="str" cm="1">
        <f t="array" ref="I47">_xlfn.IFS(B47&lt;18.5,"Under Weight",B47&lt;=24.9,"Normal Weight",B47&lt;30,"Over weight",B47&gt;=30,"Obesity")</f>
        <v>Obesity</v>
      </c>
    </row>
    <row r="48" spans="1:9" x14ac:dyDescent="0.3">
      <c r="A48" s="7" t="s">
        <v>2325</v>
      </c>
      <c r="B48" s="7">
        <v>33.630000000000003</v>
      </c>
      <c r="C48" s="7">
        <v>4.43</v>
      </c>
      <c r="D48" s="7" t="s">
        <v>2379</v>
      </c>
      <c r="E48" s="7" t="s">
        <v>2378</v>
      </c>
      <c r="F48" s="7" t="s">
        <v>2378</v>
      </c>
      <c r="G48" s="7">
        <v>2</v>
      </c>
      <c r="H48" s="7" t="s">
        <v>2379</v>
      </c>
      <c r="I48" s="7" t="str" cm="1">
        <f t="array" ref="I48">_xlfn.IFS(B48&lt;18.5,"Under Weight",B48&lt;=24.9,"Normal Weight",B48&lt;30,"Over weight",B48&gt;=30,"Obesity")</f>
        <v>Obesity</v>
      </c>
    </row>
    <row r="49" spans="1:9" x14ac:dyDescent="0.3">
      <c r="A49" s="7" t="s">
        <v>2324</v>
      </c>
      <c r="B49" s="7">
        <v>40.369999999999997</v>
      </c>
      <c r="C49" s="7">
        <v>4.47</v>
      </c>
      <c r="D49" s="7" t="s">
        <v>2378</v>
      </c>
      <c r="E49" s="7" t="s">
        <v>2378</v>
      </c>
      <c r="F49" s="7" t="s">
        <v>2378</v>
      </c>
      <c r="G49" s="7">
        <v>0</v>
      </c>
      <c r="H49" s="7" t="s">
        <v>2379</v>
      </c>
      <c r="I49" s="7" t="str" cm="1">
        <f t="array" ref="I49">_xlfn.IFS(B49&lt;18.5,"Under Weight",B49&lt;=24.9,"Normal Weight",B49&lt;30,"Over weight",B49&gt;=30,"Obesity")</f>
        <v>Obesity</v>
      </c>
    </row>
    <row r="50" spans="1:9" x14ac:dyDescent="0.3">
      <c r="A50" s="7" t="s">
        <v>2323</v>
      </c>
      <c r="B50" s="7">
        <v>53.09</v>
      </c>
      <c r="C50" s="7">
        <v>4.82</v>
      </c>
      <c r="D50" s="7" t="s">
        <v>2379</v>
      </c>
      <c r="E50" s="7" t="s">
        <v>2378</v>
      </c>
      <c r="F50" s="7" t="s">
        <v>2378</v>
      </c>
      <c r="G50" s="7">
        <v>2</v>
      </c>
      <c r="H50" s="7" t="s">
        <v>2379</v>
      </c>
      <c r="I50" s="7" t="str" cm="1">
        <f t="array" ref="I50">_xlfn.IFS(B50&lt;18.5,"Under Weight",B50&lt;=24.9,"Normal Weight",B50&lt;30,"Over weight",B50&gt;=30,"Obesity")</f>
        <v>Obesity</v>
      </c>
    </row>
    <row r="51" spans="1:9" x14ac:dyDescent="0.3">
      <c r="A51" s="7" t="s">
        <v>2322</v>
      </c>
      <c r="B51" s="7">
        <v>31.79</v>
      </c>
      <c r="C51" s="7">
        <v>5.51</v>
      </c>
      <c r="D51" s="7" t="s">
        <v>2379</v>
      </c>
      <c r="E51" s="7" t="s">
        <v>2378</v>
      </c>
      <c r="F51" s="7" t="s">
        <v>2378</v>
      </c>
      <c r="G51" s="7">
        <v>2</v>
      </c>
      <c r="H51" s="7" t="s">
        <v>2379</v>
      </c>
      <c r="I51" s="7" t="str" cm="1">
        <f t="array" ref="I51">_xlfn.IFS(B51&lt;18.5,"Under Weight",B51&lt;=24.9,"Normal Weight",B51&lt;30,"Over weight",B51&gt;=30,"Obesity")</f>
        <v>Obesity</v>
      </c>
    </row>
    <row r="52" spans="1:9" x14ac:dyDescent="0.3">
      <c r="A52" s="7" t="s">
        <v>2321</v>
      </c>
      <c r="B52" s="7">
        <v>41.895000000000003</v>
      </c>
      <c r="C52" s="7">
        <v>10.87</v>
      </c>
      <c r="D52" s="7" t="s">
        <v>2379</v>
      </c>
      <c r="E52" s="7" t="s">
        <v>2378</v>
      </c>
      <c r="F52" s="7" t="s">
        <v>2378</v>
      </c>
      <c r="G52" s="7">
        <v>1</v>
      </c>
      <c r="H52" s="7" t="s">
        <v>2379</v>
      </c>
      <c r="I52" s="7" t="str" cm="1">
        <f t="array" ref="I52">_xlfn.IFS(B52&lt;18.5,"Under Weight",B52&lt;=24.9,"Normal Weight",B52&lt;30,"Over weight",B52&gt;=30,"Obesity")</f>
        <v>Obesity</v>
      </c>
    </row>
    <row r="53" spans="1:9" x14ac:dyDescent="0.3">
      <c r="A53" s="7" t="s">
        <v>2320</v>
      </c>
      <c r="B53" s="7">
        <v>31.16</v>
      </c>
      <c r="C53" s="7">
        <v>9.34</v>
      </c>
      <c r="D53" s="7" t="s">
        <v>2378</v>
      </c>
      <c r="E53" s="7" t="s">
        <v>2378</v>
      </c>
      <c r="F53" s="7" t="s">
        <v>2378</v>
      </c>
      <c r="G53" s="7">
        <v>0</v>
      </c>
      <c r="H53" s="7" t="s">
        <v>2379</v>
      </c>
      <c r="I53" s="7" t="str" cm="1">
        <f t="array" ref="I53">_xlfn.IFS(B53&lt;18.5,"Under Weight",B53&lt;=24.9,"Normal Weight",B53&lt;30,"Over weight",B53&gt;=30,"Obesity")</f>
        <v>Obesity</v>
      </c>
    </row>
    <row r="54" spans="1:9" x14ac:dyDescent="0.3">
      <c r="A54" s="7" t="s">
        <v>2319</v>
      </c>
      <c r="B54" s="7">
        <v>34.104999999999997</v>
      </c>
      <c r="C54" s="7">
        <v>5.03</v>
      </c>
      <c r="D54" s="7" t="s">
        <v>2379</v>
      </c>
      <c r="E54" s="7" t="s">
        <v>2378</v>
      </c>
      <c r="F54" s="7" t="s">
        <v>2379</v>
      </c>
      <c r="G54" s="7">
        <v>1</v>
      </c>
      <c r="H54" s="7" t="s">
        <v>2379</v>
      </c>
      <c r="I54" s="7" t="str" cm="1">
        <f t="array" ref="I54">_xlfn.IFS(B54&lt;18.5,"Under Weight",B54&lt;=24.9,"Normal Weight",B54&lt;30,"Over weight",B54&gt;=30,"Obesity")</f>
        <v>Obesity</v>
      </c>
    </row>
    <row r="55" spans="1:9" x14ac:dyDescent="0.3">
      <c r="A55" s="7" t="s">
        <v>2318</v>
      </c>
      <c r="B55" s="7">
        <v>51.93</v>
      </c>
      <c r="C55" s="7">
        <v>11.05</v>
      </c>
      <c r="D55" s="7" t="s">
        <v>2378</v>
      </c>
      <c r="E55" s="7" t="s">
        <v>2378</v>
      </c>
      <c r="F55" s="7" t="s">
        <v>2378</v>
      </c>
      <c r="G55" s="7">
        <v>0</v>
      </c>
      <c r="H55" s="7" t="s">
        <v>2379</v>
      </c>
      <c r="I55" s="7" t="str" cm="1">
        <f t="array" ref="I55">_xlfn.IFS(B55&lt;18.5,"Under Weight",B55&lt;=24.9,"Normal Weight",B55&lt;30,"Over weight",B55&gt;=30,"Obesity")</f>
        <v>Obesity</v>
      </c>
    </row>
    <row r="56" spans="1:9" x14ac:dyDescent="0.3">
      <c r="A56" s="7" t="s">
        <v>2317</v>
      </c>
      <c r="B56" s="7">
        <v>38.950000000000003</v>
      </c>
      <c r="C56" s="7">
        <v>11.95</v>
      </c>
      <c r="D56" s="7" t="s">
        <v>2378</v>
      </c>
      <c r="E56" s="7" t="s">
        <v>2378</v>
      </c>
      <c r="F56" s="7" t="s">
        <v>2378</v>
      </c>
      <c r="G56" s="7">
        <v>0</v>
      </c>
      <c r="H56" s="7" t="s">
        <v>2379</v>
      </c>
      <c r="I56" s="7" t="str" cm="1">
        <f t="array" ref="I56">_xlfn.IFS(B56&lt;18.5,"Under Weight",B56&lt;=24.9,"Normal Weight",B56&lt;30,"Over weight",B56&gt;=30,"Obesity")</f>
        <v>Obesity</v>
      </c>
    </row>
    <row r="57" spans="1:9" x14ac:dyDescent="0.3">
      <c r="A57" s="7" t="s">
        <v>2316</v>
      </c>
      <c r="B57" s="7">
        <v>36.630000000000003</v>
      </c>
      <c r="C57" s="7">
        <v>7.72</v>
      </c>
      <c r="D57" s="7" t="s">
        <v>2379</v>
      </c>
      <c r="E57" s="7" t="s">
        <v>2378</v>
      </c>
      <c r="F57" s="7" t="s">
        <v>2378</v>
      </c>
      <c r="G57" s="7">
        <v>1</v>
      </c>
      <c r="H57" s="7" t="s">
        <v>2379</v>
      </c>
      <c r="I57" s="7" t="str" cm="1">
        <f t="array" ref="I57">_xlfn.IFS(B57&lt;18.5,"Under Weight",B57&lt;=24.9,"Normal Weight",B57&lt;30,"Over weight",B57&gt;=30,"Obesity")</f>
        <v>Obesity</v>
      </c>
    </row>
    <row r="58" spans="1:9" x14ac:dyDescent="0.3">
      <c r="A58" s="7" t="s">
        <v>2315</v>
      </c>
      <c r="B58" s="7">
        <v>34.200000000000003</v>
      </c>
      <c r="C58" s="7">
        <v>5.75</v>
      </c>
      <c r="D58" s="7" t="s">
        <v>2378</v>
      </c>
      <c r="E58" s="7" t="s">
        <v>2378</v>
      </c>
      <c r="F58" s="7" t="s">
        <v>2378</v>
      </c>
      <c r="G58" s="7">
        <v>2</v>
      </c>
      <c r="H58" s="7" t="s">
        <v>2379</v>
      </c>
      <c r="I58" s="7" t="str" cm="1">
        <f t="array" ref="I58">_xlfn.IFS(B58&lt;18.5,"Under Weight",B58&lt;=24.9,"Normal Weight",B58&lt;30,"Over weight",B58&gt;=30,"Obesity")</f>
        <v>Obesity</v>
      </c>
    </row>
    <row r="59" spans="1:9" x14ac:dyDescent="0.3">
      <c r="A59" s="7" t="s">
        <v>2314</v>
      </c>
      <c r="B59" s="7">
        <v>50.63</v>
      </c>
      <c r="C59" s="7">
        <v>11.89</v>
      </c>
      <c r="D59" s="7" t="s">
        <v>2378</v>
      </c>
      <c r="E59" s="7" t="s">
        <v>2378</v>
      </c>
      <c r="F59" s="7" t="s">
        <v>2378</v>
      </c>
      <c r="G59" s="7">
        <v>0</v>
      </c>
      <c r="H59" s="7" t="s">
        <v>2379</v>
      </c>
      <c r="I59" s="7" t="str" cm="1">
        <f t="array" ref="I59">_xlfn.IFS(B59&lt;18.5,"Under Weight",B59&lt;=24.9,"Normal Weight",B59&lt;30,"Over weight",B59&gt;=30,"Obesity")</f>
        <v>Obesity</v>
      </c>
    </row>
    <row r="60" spans="1:9" x14ac:dyDescent="0.3">
      <c r="A60" s="7" t="s">
        <v>2313</v>
      </c>
      <c r="B60" s="7">
        <v>36.479999999999997</v>
      </c>
      <c r="C60" s="7">
        <v>6.2</v>
      </c>
      <c r="D60" s="7" t="s">
        <v>2378</v>
      </c>
      <c r="E60" s="7" t="s">
        <v>2378</v>
      </c>
      <c r="F60" s="7" t="s">
        <v>2378</v>
      </c>
      <c r="G60" s="7">
        <v>0</v>
      </c>
      <c r="H60" s="7" t="s">
        <v>2379</v>
      </c>
      <c r="I60" s="7" t="str" cm="1">
        <f t="array" ref="I60">_xlfn.IFS(B60&lt;18.5,"Under Weight",B60&lt;=24.9,"Normal Weight",B60&lt;30,"Over weight",B60&gt;=30,"Obesity")</f>
        <v>Obesity</v>
      </c>
    </row>
    <row r="61" spans="1:9" x14ac:dyDescent="0.3">
      <c r="A61" s="7" t="s">
        <v>2312</v>
      </c>
      <c r="B61" s="7">
        <v>54.82</v>
      </c>
      <c r="C61" s="7">
        <v>10.61</v>
      </c>
      <c r="D61" s="7" t="s">
        <v>2378</v>
      </c>
      <c r="E61" s="7" t="s">
        <v>2378</v>
      </c>
      <c r="F61" s="7" t="s">
        <v>2378</v>
      </c>
      <c r="G61" s="7">
        <v>0</v>
      </c>
      <c r="H61" s="7" t="s">
        <v>2379</v>
      </c>
      <c r="I61" s="7" t="str" cm="1">
        <f t="array" ref="I61">_xlfn.IFS(B61&lt;18.5,"Under Weight",B61&lt;=24.9,"Normal Weight",B61&lt;30,"Over weight",B61&gt;=30,"Obesity")</f>
        <v>Obesity</v>
      </c>
    </row>
    <row r="62" spans="1:9" x14ac:dyDescent="0.3">
      <c r="A62" s="7" t="s">
        <v>2311</v>
      </c>
      <c r="B62" s="7">
        <v>38.06</v>
      </c>
      <c r="C62" s="7">
        <v>6.04</v>
      </c>
      <c r="D62" s="7" t="s">
        <v>2378</v>
      </c>
      <c r="E62" s="7" t="s">
        <v>2378</v>
      </c>
      <c r="F62" s="7" t="s">
        <v>2379</v>
      </c>
      <c r="G62" s="7">
        <v>1</v>
      </c>
      <c r="H62" s="7" t="s">
        <v>2379</v>
      </c>
      <c r="I62" s="7" t="str" cm="1">
        <f t="array" ref="I62">_xlfn.IFS(B62&lt;18.5,"Under Weight",B62&lt;=24.9,"Normal Weight",B62&lt;30,"Over weight",B62&gt;=30,"Obesity")</f>
        <v>Obesity</v>
      </c>
    </row>
    <row r="63" spans="1:9" x14ac:dyDescent="0.3">
      <c r="A63" s="7" t="s">
        <v>2310</v>
      </c>
      <c r="B63" s="7">
        <v>51.48</v>
      </c>
      <c r="C63" s="7">
        <v>9.33</v>
      </c>
      <c r="D63" s="7" t="s">
        <v>2379</v>
      </c>
      <c r="E63" s="7" t="s">
        <v>2378</v>
      </c>
      <c r="F63" s="7" t="s">
        <v>2378</v>
      </c>
      <c r="G63" s="7">
        <v>0</v>
      </c>
      <c r="H63" s="7" t="s">
        <v>2379</v>
      </c>
      <c r="I63" s="7" t="str" cm="1">
        <f t="array" ref="I63">_xlfn.IFS(B63&lt;18.5,"Under Weight",B63&lt;=24.9,"Normal Weight",B63&lt;30,"Over weight",B63&gt;=30,"Obesity")</f>
        <v>Obesity</v>
      </c>
    </row>
    <row r="64" spans="1:9" x14ac:dyDescent="0.3">
      <c r="A64" s="7" t="s">
        <v>2309</v>
      </c>
      <c r="B64" s="7">
        <v>52.06</v>
      </c>
      <c r="C64" s="7">
        <v>11.47</v>
      </c>
      <c r="D64" s="7" t="s">
        <v>2378</v>
      </c>
      <c r="E64" s="7" t="s">
        <v>2378</v>
      </c>
      <c r="F64" s="7" t="s">
        <v>2378</v>
      </c>
      <c r="G64" s="7">
        <v>0</v>
      </c>
      <c r="H64" s="7" t="s">
        <v>2379</v>
      </c>
      <c r="I64" s="7" t="str" cm="1">
        <f t="array" ref="I64">_xlfn.IFS(B64&lt;18.5,"Under Weight",B64&lt;=24.9,"Normal Weight",B64&lt;30,"Over weight",B64&gt;=30,"Obesity")</f>
        <v>Obesity</v>
      </c>
    </row>
    <row r="65" spans="1:9" x14ac:dyDescent="0.3">
      <c r="A65" s="7" t="s">
        <v>2308</v>
      </c>
      <c r="B65" s="7">
        <v>30.684999999999999</v>
      </c>
      <c r="C65" s="7">
        <v>7.02</v>
      </c>
      <c r="D65" s="7" t="s">
        <v>2379</v>
      </c>
      <c r="E65" s="7" t="s">
        <v>2378</v>
      </c>
      <c r="F65" s="7" t="s">
        <v>2378</v>
      </c>
      <c r="G65" s="7">
        <v>0</v>
      </c>
      <c r="H65" s="7" t="s">
        <v>2379</v>
      </c>
      <c r="I65" s="7" t="str" cm="1">
        <f t="array" ref="I65">_xlfn.IFS(B65&lt;18.5,"Under Weight",B65&lt;=24.9,"Normal Weight",B65&lt;30,"Over weight",B65&gt;=30,"Obesity")</f>
        <v>Obesity</v>
      </c>
    </row>
    <row r="66" spans="1:9" x14ac:dyDescent="0.3">
      <c r="A66" s="7" t="s">
        <v>2307</v>
      </c>
      <c r="B66" s="7">
        <v>36.08</v>
      </c>
      <c r="C66" s="7">
        <v>8.8000000000000007</v>
      </c>
      <c r="D66" s="7" t="s">
        <v>2379</v>
      </c>
      <c r="E66" s="7" t="s">
        <v>2378</v>
      </c>
      <c r="F66" s="7" t="s">
        <v>2378</v>
      </c>
      <c r="G66" s="7">
        <v>1</v>
      </c>
      <c r="H66" s="7" t="s">
        <v>2379</v>
      </c>
      <c r="I66" s="7" t="str" cm="1">
        <f t="array" ref="I66">_xlfn.IFS(B66&lt;18.5,"Under Weight",B66&lt;=24.9,"Normal Weight",B66&lt;30,"Over weight",B66&gt;=30,"Obesity")</f>
        <v>Obesity</v>
      </c>
    </row>
    <row r="67" spans="1:9" x14ac:dyDescent="0.3">
      <c r="A67" s="7" t="s">
        <v>2306</v>
      </c>
      <c r="B67" s="7">
        <v>54.99</v>
      </c>
      <c r="C67" s="7">
        <v>8.68</v>
      </c>
      <c r="D67" s="7" t="s">
        <v>2378</v>
      </c>
      <c r="E67" s="7" t="s">
        <v>2378</v>
      </c>
      <c r="F67" s="7" t="s">
        <v>2378</v>
      </c>
      <c r="G67" s="7">
        <v>2</v>
      </c>
      <c r="H67" s="7" t="s">
        <v>2379</v>
      </c>
      <c r="I67" s="7" t="str" cm="1">
        <f t="array" ref="I67">_xlfn.IFS(B67&lt;18.5,"Under Weight",B67&lt;=24.9,"Normal Weight",B67&lt;30,"Over weight",B67&gt;=30,"Obesity")</f>
        <v>Obesity</v>
      </c>
    </row>
    <row r="68" spans="1:9" x14ac:dyDescent="0.3">
      <c r="A68" s="7" t="s">
        <v>2305</v>
      </c>
      <c r="B68" s="7">
        <v>35.97</v>
      </c>
      <c r="C68" s="7">
        <v>6.12</v>
      </c>
      <c r="D68" s="7" t="s">
        <v>2378</v>
      </c>
      <c r="E68" s="7" t="s">
        <v>2378</v>
      </c>
      <c r="F68" s="7" t="s">
        <v>2379</v>
      </c>
      <c r="G68" s="7">
        <v>1</v>
      </c>
      <c r="H68" s="7" t="s">
        <v>2379</v>
      </c>
      <c r="I68" s="7" t="str" cm="1">
        <f t="array" ref="I68">_xlfn.IFS(B68&lt;18.5,"Under Weight",B68&lt;=24.9,"Normal Weight",B68&lt;30,"Over weight",B68&gt;=30,"Obesity")</f>
        <v>Obesity</v>
      </c>
    </row>
    <row r="69" spans="1:9" x14ac:dyDescent="0.3">
      <c r="A69" s="7" t="s">
        <v>2304</v>
      </c>
      <c r="B69" s="7">
        <v>45.54</v>
      </c>
      <c r="C69" s="7">
        <v>5.4</v>
      </c>
      <c r="D69" s="7" t="s">
        <v>2379</v>
      </c>
      <c r="E69" s="7" t="s">
        <v>2378</v>
      </c>
      <c r="F69" s="7" t="s">
        <v>2379</v>
      </c>
      <c r="G69" s="7">
        <v>1</v>
      </c>
      <c r="H69" s="7" t="s">
        <v>2379</v>
      </c>
      <c r="I69" s="7" t="str" cm="1">
        <f t="array" ref="I69">_xlfn.IFS(B69&lt;18.5,"Under Weight",B69&lt;=24.9,"Normal Weight",B69&lt;30,"Over weight",B69&gt;=30,"Obesity")</f>
        <v>Obesity</v>
      </c>
    </row>
    <row r="70" spans="1:9" x14ac:dyDescent="0.3">
      <c r="A70" s="7" t="s">
        <v>2303</v>
      </c>
      <c r="B70" s="7">
        <v>35.53</v>
      </c>
      <c r="C70" s="7">
        <v>4.3600000000000003</v>
      </c>
      <c r="D70" s="7" t="s">
        <v>2379</v>
      </c>
      <c r="E70" s="7" t="s">
        <v>2378</v>
      </c>
      <c r="F70" s="7" t="s">
        <v>2378</v>
      </c>
      <c r="G70" s="7">
        <v>0</v>
      </c>
      <c r="H70" s="7" t="s">
        <v>2379</v>
      </c>
      <c r="I70" s="7" t="str" cm="1">
        <f t="array" ref="I70">_xlfn.IFS(B70&lt;18.5,"Under Weight",B70&lt;=24.9,"Normal Weight",B70&lt;30,"Over weight",B70&gt;=30,"Obesity")</f>
        <v>Obesity</v>
      </c>
    </row>
    <row r="71" spans="1:9" x14ac:dyDescent="0.3">
      <c r="A71" s="7" t="s">
        <v>2302</v>
      </c>
      <c r="B71" s="7">
        <v>30.8</v>
      </c>
      <c r="C71" s="7">
        <v>9.77</v>
      </c>
      <c r="D71" s="7" t="s">
        <v>2378</v>
      </c>
      <c r="E71" s="7" t="s">
        <v>2378</v>
      </c>
      <c r="F71" s="7" t="s">
        <v>2378</v>
      </c>
      <c r="G71" s="7">
        <v>0</v>
      </c>
      <c r="H71" s="7" t="s">
        <v>2379</v>
      </c>
      <c r="I71" s="7" t="str" cm="1">
        <f t="array" ref="I71">_xlfn.IFS(B71&lt;18.5,"Under Weight",B71&lt;=24.9,"Normal Weight",B71&lt;30,"Over weight",B71&gt;=30,"Obesity")</f>
        <v>Obesity</v>
      </c>
    </row>
    <row r="72" spans="1:9" x14ac:dyDescent="0.3">
      <c r="A72" s="7" t="s">
        <v>2301</v>
      </c>
      <c r="B72" s="7">
        <v>38.39</v>
      </c>
      <c r="C72" s="7">
        <v>4.25</v>
      </c>
      <c r="D72" s="7" t="s">
        <v>2378</v>
      </c>
      <c r="E72" s="7" t="s">
        <v>2378</v>
      </c>
      <c r="F72" s="7" t="s">
        <v>2378</v>
      </c>
      <c r="G72" s="7">
        <v>1</v>
      </c>
      <c r="H72" s="7" t="s">
        <v>2379</v>
      </c>
      <c r="I72" s="7" t="str" cm="1">
        <f t="array" ref="I72">_xlfn.IFS(B72&lt;18.5,"Under Weight",B72&lt;=24.9,"Normal Weight",B72&lt;30,"Over weight",B72&gt;=30,"Obesity")</f>
        <v>Obesity</v>
      </c>
    </row>
    <row r="73" spans="1:9" x14ac:dyDescent="0.3">
      <c r="A73" s="7" t="s">
        <v>2300</v>
      </c>
      <c r="B73" s="7">
        <v>32.299999999999997</v>
      </c>
      <c r="C73" s="7">
        <v>4.76</v>
      </c>
      <c r="D73" s="7" t="s">
        <v>2378</v>
      </c>
      <c r="E73" s="7" t="s">
        <v>2378</v>
      </c>
      <c r="F73" s="7" t="s">
        <v>2378</v>
      </c>
      <c r="G73" s="7">
        <v>2</v>
      </c>
      <c r="H73" s="7" t="s">
        <v>2379</v>
      </c>
      <c r="I73" s="7" t="str" cm="1">
        <f t="array" ref="I73">_xlfn.IFS(B73&lt;18.5,"Under Weight",B73&lt;=24.9,"Normal Weight",B73&lt;30,"Over weight",B73&gt;=30,"Obesity")</f>
        <v>Obesity</v>
      </c>
    </row>
    <row r="74" spans="1:9" x14ac:dyDescent="0.3">
      <c r="A74" s="7" t="s">
        <v>2299</v>
      </c>
      <c r="B74" s="7">
        <v>48.8</v>
      </c>
      <c r="C74" s="7">
        <v>6.22</v>
      </c>
      <c r="D74" s="7" t="s">
        <v>2379</v>
      </c>
      <c r="E74" s="7" t="s">
        <v>2378</v>
      </c>
      <c r="F74" s="7" t="s">
        <v>2378</v>
      </c>
      <c r="G74" s="7">
        <v>2</v>
      </c>
      <c r="H74" s="7" t="s">
        <v>2379</v>
      </c>
      <c r="I74" s="7" t="str" cm="1">
        <f t="array" ref="I74">_xlfn.IFS(B74&lt;18.5,"Under Weight",B74&lt;=24.9,"Normal Weight",B74&lt;30,"Over weight",B74&gt;=30,"Obesity")</f>
        <v>Obesity</v>
      </c>
    </row>
    <row r="75" spans="1:9" x14ac:dyDescent="0.3">
      <c r="A75" s="7" t="s">
        <v>2298</v>
      </c>
      <c r="B75" s="7">
        <v>45.5</v>
      </c>
      <c r="C75" s="7">
        <v>7.96</v>
      </c>
      <c r="D75" s="7" t="s">
        <v>2378</v>
      </c>
      <c r="E75" s="7" t="s">
        <v>2378</v>
      </c>
      <c r="F75" s="7" t="s">
        <v>2378</v>
      </c>
      <c r="G75" s="7">
        <v>0</v>
      </c>
      <c r="H75" s="7" t="s">
        <v>2379</v>
      </c>
      <c r="I75" s="7" t="str" cm="1">
        <f t="array" ref="I75">_xlfn.IFS(B75&lt;18.5,"Under Weight",B75&lt;=24.9,"Normal Weight",B75&lt;30,"Over weight",B75&gt;=30,"Obesity")</f>
        <v>Obesity</v>
      </c>
    </row>
    <row r="76" spans="1:9" x14ac:dyDescent="0.3">
      <c r="A76" s="7" t="s">
        <v>2297</v>
      </c>
      <c r="B76" s="7">
        <v>53.61</v>
      </c>
      <c r="C76" s="7">
        <v>10.92</v>
      </c>
      <c r="D76" s="7" t="s">
        <v>2379</v>
      </c>
      <c r="E76" s="7" t="s">
        <v>2378</v>
      </c>
      <c r="F76" s="7" t="s">
        <v>2378</v>
      </c>
      <c r="G76" s="7">
        <v>1</v>
      </c>
      <c r="H76" s="7" t="s">
        <v>2379</v>
      </c>
      <c r="I76" s="7" t="str" cm="1">
        <f t="array" ref="I76">_xlfn.IFS(B76&lt;18.5,"Under Weight",B76&lt;=24.9,"Normal Weight",B76&lt;30,"Over weight",B76&gt;=30,"Obesity")</f>
        <v>Obesity</v>
      </c>
    </row>
    <row r="77" spans="1:9" x14ac:dyDescent="0.3">
      <c r="A77" s="7" t="s">
        <v>2296</v>
      </c>
      <c r="B77" s="7">
        <v>36.19</v>
      </c>
      <c r="C77" s="7">
        <v>11.51</v>
      </c>
      <c r="D77" s="7" t="s">
        <v>2379</v>
      </c>
      <c r="E77" s="7" t="s">
        <v>2378</v>
      </c>
      <c r="F77" s="7" t="s">
        <v>2378</v>
      </c>
      <c r="G77" s="7">
        <v>1</v>
      </c>
      <c r="H77" s="7" t="s">
        <v>2379</v>
      </c>
      <c r="I77" s="7" t="str" cm="1">
        <f t="array" ref="I77">_xlfn.IFS(B77&lt;18.5,"Under Weight",B77&lt;=24.9,"Normal Weight",B77&lt;30,"Over weight",B77&gt;=30,"Obesity")</f>
        <v>Obesity</v>
      </c>
    </row>
    <row r="78" spans="1:9" x14ac:dyDescent="0.3">
      <c r="A78" s="7" t="s">
        <v>2295</v>
      </c>
      <c r="B78" s="7">
        <v>34.6</v>
      </c>
      <c r="C78" s="7">
        <v>5.99</v>
      </c>
      <c r="D78" s="7" t="s">
        <v>2379</v>
      </c>
      <c r="E78" s="7" t="s">
        <v>2378</v>
      </c>
      <c r="F78" s="7" t="s">
        <v>2378</v>
      </c>
      <c r="G78" s="7">
        <v>0</v>
      </c>
      <c r="H78" s="7" t="s">
        <v>2379</v>
      </c>
      <c r="I78" s="7" t="str" cm="1">
        <f t="array" ref="I78">_xlfn.IFS(B78&lt;18.5,"Under Weight",B78&lt;=24.9,"Normal Weight",B78&lt;30,"Over weight",B78&gt;=30,"Obesity")</f>
        <v>Obesity</v>
      </c>
    </row>
    <row r="79" spans="1:9" x14ac:dyDescent="0.3">
      <c r="A79" s="7" t="s">
        <v>2294</v>
      </c>
      <c r="B79" s="7">
        <v>54.12</v>
      </c>
      <c r="C79" s="7">
        <v>11.57</v>
      </c>
      <c r="D79" s="7" t="s">
        <v>2378</v>
      </c>
      <c r="E79" s="7" t="s">
        <v>2378</v>
      </c>
      <c r="F79" s="7" t="s">
        <v>2378</v>
      </c>
      <c r="G79" s="7">
        <v>0</v>
      </c>
      <c r="H79" s="7" t="s">
        <v>2379</v>
      </c>
      <c r="I79" s="7" t="str" cm="1">
        <f t="array" ref="I79">_xlfn.IFS(B79&lt;18.5,"Under Weight",B79&lt;=24.9,"Normal Weight",B79&lt;30,"Over weight",B79&gt;=30,"Obesity")</f>
        <v>Obesity</v>
      </c>
    </row>
    <row r="80" spans="1:9" x14ac:dyDescent="0.3">
      <c r="A80" s="7" t="s">
        <v>2293</v>
      </c>
      <c r="B80" s="7">
        <v>48.82</v>
      </c>
      <c r="C80" s="7">
        <v>6.67</v>
      </c>
      <c r="D80" s="7" t="s">
        <v>2379</v>
      </c>
      <c r="E80" s="7" t="s">
        <v>2378</v>
      </c>
      <c r="F80" s="7" t="s">
        <v>2378</v>
      </c>
      <c r="G80" s="7">
        <v>0</v>
      </c>
      <c r="H80" s="7" t="s">
        <v>2379</v>
      </c>
      <c r="I80" s="7" t="str" cm="1">
        <f t="array" ref="I80">_xlfn.IFS(B80&lt;18.5,"Under Weight",B80&lt;=24.9,"Normal Weight",B80&lt;30,"Over weight",B80&gt;=30,"Obesity")</f>
        <v>Obesity</v>
      </c>
    </row>
    <row r="81" spans="1:9" x14ac:dyDescent="0.3">
      <c r="A81" s="7" t="s">
        <v>2292</v>
      </c>
      <c r="B81" s="7">
        <v>51.01</v>
      </c>
      <c r="C81" s="7">
        <v>9.1999999999999993</v>
      </c>
      <c r="D81" s="7" t="s">
        <v>2378</v>
      </c>
      <c r="E81" s="7" t="s">
        <v>2378</v>
      </c>
      <c r="F81" s="7" t="s">
        <v>2378</v>
      </c>
      <c r="G81" s="7">
        <v>0</v>
      </c>
      <c r="H81" s="7" t="s">
        <v>2379</v>
      </c>
      <c r="I81" s="7" t="str" cm="1">
        <f t="array" ref="I81">_xlfn.IFS(B81&lt;18.5,"Under Weight",B81&lt;=24.9,"Normal Weight",B81&lt;30,"Over weight",B81&gt;=30,"Obesity")</f>
        <v>Obesity</v>
      </c>
    </row>
    <row r="82" spans="1:9" x14ac:dyDescent="0.3">
      <c r="A82" s="7" t="s">
        <v>2291</v>
      </c>
      <c r="B82" s="7">
        <v>45.65</v>
      </c>
      <c r="C82" s="7">
        <v>5.1100000000000003</v>
      </c>
      <c r="D82" s="7" t="s">
        <v>2379</v>
      </c>
      <c r="E82" s="7" t="s">
        <v>2378</v>
      </c>
      <c r="F82" s="7" t="s">
        <v>2378</v>
      </c>
      <c r="G82" s="7">
        <v>1</v>
      </c>
      <c r="H82" s="7" t="s">
        <v>2379</v>
      </c>
      <c r="I82" s="7" t="str" cm="1">
        <f t="array" ref="I82">_xlfn.IFS(B82&lt;18.5,"Under Weight",B82&lt;=24.9,"Normal Weight",B82&lt;30,"Over weight",B82&gt;=30,"Obesity")</f>
        <v>Obesity</v>
      </c>
    </row>
    <row r="83" spans="1:9" x14ac:dyDescent="0.3">
      <c r="A83" s="7" t="s">
        <v>2290</v>
      </c>
      <c r="B83" s="7">
        <v>52.9</v>
      </c>
      <c r="C83" s="7">
        <v>5.34</v>
      </c>
      <c r="D83" s="7" t="s">
        <v>2378</v>
      </c>
      <c r="E83" s="7" t="s">
        <v>2378</v>
      </c>
      <c r="F83" s="7" t="s">
        <v>2378</v>
      </c>
      <c r="G83" s="7">
        <v>0</v>
      </c>
      <c r="H83" s="7" t="s">
        <v>2379</v>
      </c>
      <c r="I83" s="7" t="str" cm="1">
        <f t="array" ref="I83">_xlfn.IFS(B83&lt;18.5,"Under Weight",B83&lt;=24.9,"Normal Weight",B83&lt;30,"Over weight",B83&gt;=30,"Obesity")</f>
        <v>Obesity</v>
      </c>
    </row>
    <row r="84" spans="1:9" x14ac:dyDescent="0.3">
      <c r="A84" s="7" t="s">
        <v>2289</v>
      </c>
      <c r="B84" s="7">
        <v>45.41</v>
      </c>
      <c r="C84" s="7">
        <v>4.03</v>
      </c>
      <c r="D84" s="7" t="s">
        <v>2379</v>
      </c>
      <c r="E84" s="7" t="s">
        <v>2378</v>
      </c>
      <c r="F84" s="7" t="s">
        <v>2378</v>
      </c>
      <c r="G84" s="7">
        <v>1</v>
      </c>
      <c r="H84" s="7" t="s">
        <v>2379</v>
      </c>
      <c r="I84" s="7" t="str" cm="1">
        <f t="array" ref="I84">_xlfn.IFS(B84&lt;18.5,"Under Weight",B84&lt;=24.9,"Normal Weight",B84&lt;30,"Over weight",B84&gt;=30,"Obesity")</f>
        <v>Obesity</v>
      </c>
    </row>
    <row r="85" spans="1:9" x14ac:dyDescent="0.3">
      <c r="A85" s="7" t="s">
        <v>2288</v>
      </c>
      <c r="B85" s="7">
        <v>49.41</v>
      </c>
      <c r="C85" s="7">
        <v>4.2300000000000004</v>
      </c>
      <c r="D85" s="7" t="s">
        <v>2379</v>
      </c>
      <c r="E85" s="7" t="s">
        <v>2378</v>
      </c>
      <c r="F85" s="7" t="s">
        <v>2379</v>
      </c>
      <c r="G85" s="7">
        <v>1</v>
      </c>
      <c r="H85" s="7" t="s">
        <v>2379</v>
      </c>
      <c r="I85" s="7" t="str" cm="1">
        <f t="array" ref="I85">_xlfn.IFS(B85&lt;18.5,"Under Weight",B85&lt;=24.9,"Normal Weight",B85&lt;30,"Over weight",B85&gt;=30,"Obesity")</f>
        <v>Obesity</v>
      </c>
    </row>
    <row r="86" spans="1:9" x14ac:dyDescent="0.3">
      <c r="A86" s="7" t="s">
        <v>2287</v>
      </c>
      <c r="B86" s="7">
        <v>31.824999999999999</v>
      </c>
      <c r="C86" s="7">
        <v>4.0599999999999996</v>
      </c>
      <c r="D86" s="7" t="s">
        <v>2378</v>
      </c>
      <c r="E86" s="7" t="s">
        <v>2378</v>
      </c>
      <c r="F86" s="7" t="s">
        <v>2378</v>
      </c>
      <c r="G86" s="7">
        <v>2</v>
      </c>
      <c r="H86" s="7" t="s">
        <v>2379</v>
      </c>
      <c r="I86" s="7" t="str" cm="1">
        <f t="array" ref="I86">_xlfn.IFS(B86&lt;18.5,"Under Weight",B86&lt;=24.9,"Normal Weight",B86&lt;30,"Over weight",B86&gt;=30,"Obesity")</f>
        <v>Obesity</v>
      </c>
    </row>
    <row r="87" spans="1:9" x14ac:dyDescent="0.3">
      <c r="A87" s="7" t="s">
        <v>2286</v>
      </c>
      <c r="B87" s="7">
        <v>51.28</v>
      </c>
      <c r="C87" s="7">
        <v>4.68</v>
      </c>
      <c r="D87" s="7" t="s">
        <v>2378</v>
      </c>
      <c r="E87" s="7" t="s">
        <v>2378</v>
      </c>
      <c r="F87" s="7" t="s">
        <v>2378</v>
      </c>
      <c r="G87" s="7">
        <v>2</v>
      </c>
      <c r="H87" s="7" t="s">
        <v>2379</v>
      </c>
      <c r="I87" s="7" t="str" cm="1">
        <f t="array" ref="I87">_xlfn.IFS(B87&lt;18.5,"Under Weight",B87&lt;=24.9,"Normal Weight",B87&lt;30,"Over weight",B87&gt;=30,"Obesity")</f>
        <v>Obesity</v>
      </c>
    </row>
    <row r="88" spans="1:9" x14ac:dyDescent="0.3">
      <c r="A88" s="7" t="s">
        <v>2285</v>
      </c>
      <c r="B88" s="7">
        <v>34.96</v>
      </c>
      <c r="C88" s="7">
        <v>4.34</v>
      </c>
      <c r="D88" s="7" t="s">
        <v>2378</v>
      </c>
      <c r="E88" s="7" t="s">
        <v>2378</v>
      </c>
      <c r="F88" s="7" t="s">
        <v>2379</v>
      </c>
      <c r="G88" s="7">
        <v>1</v>
      </c>
      <c r="H88" s="7" t="s">
        <v>2379</v>
      </c>
      <c r="I88" s="7" t="str" cm="1">
        <f t="array" ref="I88">_xlfn.IFS(B88&lt;18.5,"Under Weight",B88&lt;=24.9,"Normal Weight",B88&lt;30,"Over weight",B88&gt;=30,"Obesity")</f>
        <v>Obesity</v>
      </c>
    </row>
    <row r="89" spans="1:9" x14ac:dyDescent="0.3">
      <c r="A89" s="7" t="s">
        <v>2284</v>
      </c>
      <c r="B89" s="7">
        <v>33.11</v>
      </c>
      <c r="C89" s="7">
        <v>10.51</v>
      </c>
      <c r="D89" s="7" t="s">
        <v>2378</v>
      </c>
      <c r="E89" s="7" t="s">
        <v>2378</v>
      </c>
      <c r="F89" s="7" t="s">
        <v>2378</v>
      </c>
      <c r="G89" s="7">
        <v>0</v>
      </c>
      <c r="H89" s="7" t="s">
        <v>2379</v>
      </c>
      <c r="I89" s="7" t="str" cm="1">
        <f t="array" ref="I89">_xlfn.IFS(B89&lt;18.5,"Under Weight",B89&lt;=24.9,"Normal Weight",B89&lt;30,"Over weight",B89&gt;=30,"Obesity")</f>
        <v>Obesity</v>
      </c>
    </row>
    <row r="90" spans="1:9" x14ac:dyDescent="0.3">
      <c r="A90" s="7" t="s">
        <v>2283</v>
      </c>
      <c r="B90" s="7">
        <v>54.74</v>
      </c>
      <c r="C90" s="7">
        <v>5.84</v>
      </c>
      <c r="D90" s="7" t="s">
        <v>2379</v>
      </c>
      <c r="E90" s="7" t="s">
        <v>2378</v>
      </c>
      <c r="F90" s="7" t="s">
        <v>2379</v>
      </c>
      <c r="G90" s="7">
        <v>1</v>
      </c>
      <c r="H90" s="7" t="s">
        <v>2379</v>
      </c>
      <c r="I90" s="7" t="str" cm="1">
        <f t="array" ref="I90">_xlfn.IFS(B90&lt;18.5,"Under Weight",B90&lt;=24.9,"Normal Weight",B90&lt;30,"Over weight",B90&gt;=30,"Obesity")</f>
        <v>Obesity</v>
      </c>
    </row>
    <row r="91" spans="1:9" x14ac:dyDescent="0.3">
      <c r="A91" s="7" t="s">
        <v>2282</v>
      </c>
      <c r="B91" s="7">
        <v>32.56</v>
      </c>
      <c r="C91" s="7">
        <v>5.41</v>
      </c>
      <c r="D91" s="7" t="s">
        <v>2378</v>
      </c>
      <c r="E91" s="7" t="s">
        <v>2378</v>
      </c>
      <c r="F91" s="7" t="s">
        <v>2379</v>
      </c>
      <c r="G91" s="7">
        <v>1</v>
      </c>
      <c r="H91" s="7" t="s">
        <v>2379</v>
      </c>
      <c r="I91" s="7" t="str" cm="1">
        <f t="array" ref="I91">_xlfn.IFS(B91&lt;18.5,"Under Weight",B91&lt;=24.9,"Normal Weight",B91&lt;30,"Over weight",B91&gt;=30,"Obesity")</f>
        <v>Obesity</v>
      </c>
    </row>
    <row r="92" spans="1:9" x14ac:dyDescent="0.3">
      <c r="A92" s="7" t="s">
        <v>2281</v>
      </c>
      <c r="B92" s="7">
        <v>39.049999999999997</v>
      </c>
      <c r="C92" s="7">
        <v>6.06</v>
      </c>
      <c r="D92" s="7" t="s">
        <v>2378</v>
      </c>
      <c r="E92" s="7" t="s">
        <v>2378</v>
      </c>
      <c r="F92" s="7" t="s">
        <v>2378</v>
      </c>
      <c r="G92" s="7">
        <v>1</v>
      </c>
      <c r="H92" s="7" t="s">
        <v>2379</v>
      </c>
      <c r="I92" s="7" t="str" cm="1">
        <f t="array" ref="I92">_xlfn.IFS(B92&lt;18.5,"Under Weight",B92&lt;=24.9,"Normal Weight",B92&lt;30,"Over weight",B92&gt;=30,"Obesity")</f>
        <v>Obesity</v>
      </c>
    </row>
    <row r="93" spans="1:9" x14ac:dyDescent="0.3">
      <c r="A93" s="7" t="s">
        <v>2280</v>
      </c>
      <c r="B93" s="7">
        <v>42.75</v>
      </c>
      <c r="C93" s="7">
        <v>4.22</v>
      </c>
      <c r="D93" s="7" t="s">
        <v>2378</v>
      </c>
      <c r="E93" s="7" t="s">
        <v>2378</v>
      </c>
      <c r="F93" s="7" t="s">
        <v>2378</v>
      </c>
      <c r="G93" s="7">
        <v>0</v>
      </c>
      <c r="H93" s="7" t="s">
        <v>2379</v>
      </c>
      <c r="I93" s="7" t="str" cm="1">
        <f t="array" ref="I93">_xlfn.IFS(B93&lt;18.5,"Under Weight",B93&lt;=24.9,"Normal Weight",B93&lt;30,"Over weight",B93&gt;=30,"Obesity")</f>
        <v>Obesity</v>
      </c>
    </row>
    <row r="94" spans="1:9" x14ac:dyDescent="0.3">
      <c r="A94" s="7" t="s">
        <v>2279</v>
      </c>
      <c r="B94" s="7">
        <v>50.58</v>
      </c>
      <c r="C94" s="7">
        <v>5.12</v>
      </c>
      <c r="D94" s="7" t="s">
        <v>2378</v>
      </c>
      <c r="E94" s="7" t="s">
        <v>2378</v>
      </c>
      <c r="F94" s="7" t="s">
        <v>2378</v>
      </c>
      <c r="G94" s="7">
        <v>2</v>
      </c>
      <c r="H94" s="7" t="s">
        <v>2379</v>
      </c>
      <c r="I94" s="7" t="str" cm="1">
        <f t="array" ref="I94">_xlfn.IFS(B94&lt;18.5,"Under Weight",B94&lt;=24.9,"Normal Weight",B94&lt;30,"Over weight",B94&gt;=30,"Obesity")</f>
        <v>Obesity</v>
      </c>
    </row>
    <row r="95" spans="1:9" x14ac:dyDescent="0.3">
      <c r="A95" s="7" t="s">
        <v>2278</v>
      </c>
      <c r="B95" s="7">
        <v>30.495000000000001</v>
      </c>
      <c r="C95" s="7">
        <v>4.57</v>
      </c>
      <c r="D95" s="7" t="s">
        <v>2379</v>
      </c>
      <c r="E95" s="7" t="s">
        <v>2378</v>
      </c>
      <c r="F95" s="7" t="s">
        <v>2378</v>
      </c>
      <c r="G95" s="7">
        <v>0</v>
      </c>
      <c r="H95" s="7" t="s">
        <v>2379</v>
      </c>
      <c r="I95" s="7" t="str" cm="1">
        <f t="array" ref="I95">_xlfn.IFS(B95&lt;18.5,"Under Weight",B95&lt;=24.9,"Normal Weight",B95&lt;30,"Over weight",B95&gt;=30,"Obesity")</f>
        <v>Obesity</v>
      </c>
    </row>
    <row r="96" spans="1:9" x14ac:dyDescent="0.3">
      <c r="A96" s="7" t="s">
        <v>2277</v>
      </c>
      <c r="B96" s="7">
        <v>48.31</v>
      </c>
      <c r="C96" s="7">
        <v>9.58</v>
      </c>
      <c r="D96" s="7" t="s">
        <v>2379</v>
      </c>
      <c r="E96" s="7" t="s">
        <v>2378</v>
      </c>
      <c r="F96" s="7" t="s">
        <v>2378</v>
      </c>
      <c r="G96" s="7">
        <v>2</v>
      </c>
      <c r="H96" s="7" t="s">
        <v>2379</v>
      </c>
      <c r="I96" s="7" t="str" cm="1">
        <f t="array" ref="I96">_xlfn.IFS(B96&lt;18.5,"Under Weight",B96&lt;=24.9,"Normal Weight",B96&lt;30,"Over weight",B96&gt;=30,"Obesity")</f>
        <v>Obesity</v>
      </c>
    </row>
    <row r="97" spans="1:9" x14ac:dyDescent="0.3">
      <c r="A97" s="7" t="s">
        <v>2276</v>
      </c>
      <c r="B97" s="7">
        <v>48.99</v>
      </c>
      <c r="C97" s="7">
        <v>9.7799999999999994</v>
      </c>
      <c r="D97" s="7" t="s">
        <v>2379</v>
      </c>
      <c r="E97" s="7" t="s">
        <v>2378</v>
      </c>
      <c r="F97" s="7" t="s">
        <v>2378</v>
      </c>
      <c r="G97" s="7">
        <v>1</v>
      </c>
      <c r="H97" s="7" t="s">
        <v>2379</v>
      </c>
      <c r="I97" s="7" t="str" cm="1">
        <f t="array" ref="I97">_xlfn.IFS(B97&lt;18.5,"Under Weight",B97&lt;=24.9,"Normal Weight",B97&lt;30,"Over weight",B97&gt;=30,"Obesity")</f>
        <v>Obesity</v>
      </c>
    </row>
    <row r="98" spans="1:9" x14ac:dyDescent="0.3">
      <c r="A98" s="7" t="s">
        <v>2275</v>
      </c>
      <c r="B98" s="7">
        <v>38.39</v>
      </c>
      <c r="C98" s="7">
        <v>4.1100000000000003</v>
      </c>
      <c r="D98" s="7" t="s">
        <v>2379</v>
      </c>
      <c r="E98" s="7" t="s">
        <v>2378</v>
      </c>
      <c r="F98" s="7" t="s">
        <v>2378</v>
      </c>
      <c r="G98" s="7">
        <v>0</v>
      </c>
      <c r="H98" s="7" t="s">
        <v>2379</v>
      </c>
      <c r="I98" s="7" t="str" cm="1">
        <f t="array" ref="I98">_xlfn.IFS(B98&lt;18.5,"Under Weight",B98&lt;=24.9,"Normal Weight",B98&lt;30,"Over weight",B98&gt;=30,"Obesity")</f>
        <v>Obesity</v>
      </c>
    </row>
    <row r="99" spans="1:9" x14ac:dyDescent="0.3">
      <c r="A99" s="7" t="s">
        <v>2274</v>
      </c>
      <c r="B99" s="7">
        <v>44.34</v>
      </c>
      <c r="C99" s="7">
        <v>4.0199999999999996</v>
      </c>
      <c r="D99" s="7" t="s">
        <v>2379</v>
      </c>
      <c r="E99" s="7" t="s">
        <v>2378</v>
      </c>
      <c r="F99" s="7" t="s">
        <v>2378</v>
      </c>
      <c r="G99" s="7">
        <v>2</v>
      </c>
      <c r="H99" s="7" t="s">
        <v>2379</v>
      </c>
      <c r="I99" s="7" t="str" cm="1">
        <f t="array" ref="I99">_xlfn.IFS(B99&lt;18.5,"Under Weight",B99&lt;=24.9,"Normal Weight",B99&lt;30,"Over weight",B99&gt;=30,"Obesity")</f>
        <v>Obesity</v>
      </c>
    </row>
    <row r="100" spans="1:9" x14ac:dyDescent="0.3">
      <c r="A100" s="7" t="s">
        <v>2273</v>
      </c>
      <c r="B100" s="7">
        <v>41.51</v>
      </c>
      <c r="C100" s="7">
        <v>6.92</v>
      </c>
      <c r="D100" s="7" t="s">
        <v>2378</v>
      </c>
      <c r="E100" s="7" t="s">
        <v>2378</v>
      </c>
      <c r="F100" s="7" t="s">
        <v>2378</v>
      </c>
      <c r="G100" s="7">
        <v>0</v>
      </c>
      <c r="H100" s="7" t="s">
        <v>2379</v>
      </c>
      <c r="I100" s="7" t="str" cm="1">
        <f t="array" ref="I100">_xlfn.IFS(B100&lt;18.5,"Under Weight",B100&lt;=24.9,"Normal Weight",B100&lt;30,"Over weight",B100&gt;=30,"Obesity")</f>
        <v>Obesity</v>
      </c>
    </row>
    <row r="101" spans="1:9" x14ac:dyDescent="0.3">
      <c r="A101" s="7" t="s">
        <v>2272</v>
      </c>
      <c r="B101" s="7">
        <v>48.2</v>
      </c>
      <c r="C101" s="7">
        <v>4.84</v>
      </c>
      <c r="D101" s="7" t="s">
        <v>2378</v>
      </c>
      <c r="E101" s="7" t="s">
        <v>2378</v>
      </c>
      <c r="F101" s="7" t="s">
        <v>2378</v>
      </c>
      <c r="G101" s="7">
        <v>0</v>
      </c>
      <c r="H101" s="7" t="s">
        <v>2379</v>
      </c>
      <c r="I101" s="7" t="str" cm="1">
        <f t="array" ref="I101">_xlfn.IFS(B101&lt;18.5,"Under Weight",B101&lt;=24.9,"Normal Weight",B101&lt;30,"Over weight",B101&gt;=30,"Obesity")</f>
        <v>Obesity</v>
      </c>
    </row>
    <row r="102" spans="1:9" x14ac:dyDescent="0.3">
      <c r="A102" s="7" t="s">
        <v>2271</v>
      </c>
      <c r="B102" s="7">
        <v>35.75</v>
      </c>
      <c r="C102" s="7">
        <v>8</v>
      </c>
      <c r="D102" s="7" t="s">
        <v>2379</v>
      </c>
      <c r="E102" s="7" t="s">
        <v>2378</v>
      </c>
      <c r="F102" s="7" t="s">
        <v>2378</v>
      </c>
      <c r="G102" s="7">
        <v>0</v>
      </c>
      <c r="H102" s="7" t="s">
        <v>2379</v>
      </c>
      <c r="I102" s="7" t="str" cm="1">
        <f t="array" ref="I102">_xlfn.IFS(B102&lt;18.5,"Under Weight",B102&lt;=24.9,"Normal Weight",B102&lt;30,"Over weight",B102&gt;=30,"Obesity")</f>
        <v>Obesity</v>
      </c>
    </row>
    <row r="103" spans="1:9" x14ac:dyDescent="0.3">
      <c r="A103" s="7" t="s">
        <v>2270</v>
      </c>
      <c r="B103" s="7">
        <v>53.81</v>
      </c>
      <c r="C103" s="7">
        <v>8.77</v>
      </c>
      <c r="D103" s="7" t="s">
        <v>2379</v>
      </c>
      <c r="E103" s="7" t="s">
        <v>2378</v>
      </c>
      <c r="F103" s="7" t="s">
        <v>2378</v>
      </c>
      <c r="G103" s="7">
        <v>0</v>
      </c>
      <c r="H103" s="7" t="s">
        <v>2379</v>
      </c>
      <c r="I103" s="7" t="str" cm="1">
        <f t="array" ref="I103">_xlfn.IFS(B103&lt;18.5,"Under Weight",B103&lt;=24.9,"Normal Weight",B103&lt;30,"Over weight",B103&gt;=30,"Obesity")</f>
        <v>Obesity</v>
      </c>
    </row>
    <row r="104" spans="1:9" x14ac:dyDescent="0.3">
      <c r="A104" s="7" t="s">
        <v>2269</v>
      </c>
      <c r="B104" s="7">
        <v>49.48</v>
      </c>
      <c r="C104" s="7">
        <v>4.96</v>
      </c>
      <c r="D104" s="7" t="s">
        <v>2378</v>
      </c>
      <c r="E104" s="7" t="s">
        <v>2378</v>
      </c>
      <c r="F104" s="7" t="s">
        <v>2379</v>
      </c>
      <c r="G104" s="7">
        <v>1</v>
      </c>
      <c r="H104" s="7" t="s">
        <v>2379</v>
      </c>
      <c r="I104" s="7" t="str" cm="1">
        <f t="array" ref="I104">_xlfn.IFS(B104&lt;18.5,"Under Weight",B104&lt;=24.9,"Normal Weight",B104&lt;30,"Over weight",B104&gt;=30,"Obesity")</f>
        <v>Obesity</v>
      </c>
    </row>
    <row r="105" spans="1:9" x14ac:dyDescent="0.3">
      <c r="A105" s="7" t="s">
        <v>2268</v>
      </c>
      <c r="B105" s="7">
        <v>34.1</v>
      </c>
      <c r="C105" s="7">
        <v>4.43</v>
      </c>
      <c r="D105" s="7" t="s">
        <v>2379</v>
      </c>
      <c r="E105" s="7" t="s">
        <v>2378</v>
      </c>
      <c r="F105" s="7" t="s">
        <v>2378</v>
      </c>
      <c r="G105" s="7">
        <v>0</v>
      </c>
      <c r="H105" s="7" t="s">
        <v>2379</v>
      </c>
      <c r="I105" s="7" t="str" cm="1">
        <f t="array" ref="I105">_xlfn.IFS(B105&lt;18.5,"Under Weight",B105&lt;=24.9,"Normal Weight",B105&lt;30,"Over weight",B105&gt;=30,"Obesity")</f>
        <v>Obesity</v>
      </c>
    </row>
    <row r="106" spans="1:9" x14ac:dyDescent="0.3">
      <c r="A106" s="7" t="s">
        <v>2267</v>
      </c>
      <c r="B106" s="7">
        <v>35.299999999999997</v>
      </c>
      <c r="C106" s="7">
        <v>5.82</v>
      </c>
      <c r="D106" s="7" t="s">
        <v>2379</v>
      </c>
      <c r="E106" s="7" t="s">
        <v>2378</v>
      </c>
      <c r="F106" s="7" t="s">
        <v>2379</v>
      </c>
      <c r="G106" s="7">
        <v>1</v>
      </c>
      <c r="H106" s="7" t="s">
        <v>2379</v>
      </c>
      <c r="I106" s="7" t="str" cm="1">
        <f t="array" ref="I106">_xlfn.IFS(B106&lt;18.5,"Under Weight",B106&lt;=24.9,"Normal Weight",B106&lt;30,"Over weight",B106&gt;=30,"Obesity")</f>
        <v>Obesity</v>
      </c>
    </row>
    <row r="107" spans="1:9" x14ac:dyDescent="0.3">
      <c r="A107" s="7" t="s">
        <v>2266</v>
      </c>
      <c r="B107" s="7">
        <v>43.83</v>
      </c>
      <c r="C107" s="7">
        <v>6.03</v>
      </c>
      <c r="D107" s="7" t="s">
        <v>2379</v>
      </c>
      <c r="E107" s="7" t="s">
        <v>2378</v>
      </c>
      <c r="F107" s="7" t="s">
        <v>2378</v>
      </c>
      <c r="G107" s="7">
        <v>2</v>
      </c>
      <c r="H107" s="7" t="s">
        <v>2379</v>
      </c>
      <c r="I107" s="7" t="str" cm="1">
        <f t="array" ref="I107">_xlfn.IFS(B107&lt;18.5,"Under Weight",B107&lt;=24.9,"Normal Weight",B107&lt;30,"Over weight",B107&gt;=30,"Obesity")</f>
        <v>Obesity</v>
      </c>
    </row>
    <row r="108" spans="1:9" x14ac:dyDescent="0.3">
      <c r="A108" s="7" t="s">
        <v>2265</v>
      </c>
      <c r="B108" s="7">
        <v>50.07</v>
      </c>
      <c r="C108" s="7">
        <v>9.27</v>
      </c>
      <c r="D108" s="7" t="s">
        <v>2378</v>
      </c>
      <c r="E108" s="7" t="s">
        <v>2378</v>
      </c>
      <c r="F108" s="7" t="s">
        <v>2378</v>
      </c>
      <c r="G108" s="7">
        <v>0</v>
      </c>
      <c r="H108" s="7" t="s">
        <v>2379</v>
      </c>
      <c r="I108" s="7" t="str" cm="1">
        <f t="array" ref="I108">_xlfn.IFS(B108&lt;18.5,"Under Weight",B108&lt;=24.9,"Normal Weight",B108&lt;30,"Over weight",B108&gt;=30,"Obesity")</f>
        <v>Obesity</v>
      </c>
    </row>
    <row r="109" spans="1:9" x14ac:dyDescent="0.3">
      <c r="A109" s="7" t="s">
        <v>2264</v>
      </c>
      <c r="B109" s="7">
        <v>32.774999999999999</v>
      </c>
      <c r="C109" s="7">
        <v>5.53</v>
      </c>
      <c r="D109" s="7" t="s">
        <v>2378</v>
      </c>
      <c r="E109" s="7" t="s">
        <v>2378</v>
      </c>
      <c r="F109" s="7" t="s">
        <v>2378</v>
      </c>
      <c r="G109" s="7">
        <v>0</v>
      </c>
      <c r="H109" s="7" t="s">
        <v>2379</v>
      </c>
      <c r="I109" s="7" t="str" cm="1">
        <f t="array" ref="I109">_xlfn.IFS(B109&lt;18.5,"Under Weight",B109&lt;=24.9,"Normal Weight",B109&lt;30,"Over weight",B109&gt;=30,"Obesity")</f>
        <v>Obesity</v>
      </c>
    </row>
    <row r="110" spans="1:9" x14ac:dyDescent="0.3">
      <c r="A110" s="7" t="s">
        <v>2263</v>
      </c>
      <c r="B110" s="7">
        <v>34.104999999999997</v>
      </c>
      <c r="C110" s="7">
        <v>5.07</v>
      </c>
      <c r="D110" s="7" t="s">
        <v>2378</v>
      </c>
      <c r="E110" s="7" t="s">
        <v>2378</v>
      </c>
      <c r="F110" s="7" t="s">
        <v>2378</v>
      </c>
      <c r="G110" s="7">
        <v>1</v>
      </c>
      <c r="H110" s="7" t="s">
        <v>2379</v>
      </c>
      <c r="I110" s="7" t="str" cm="1">
        <f t="array" ref="I110">_xlfn.IFS(B110&lt;18.5,"Under Weight",B110&lt;=24.9,"Normal Weight",B110&lt;30,"Over weight",B110&gt;=30,"Obesity")</f>
        <v>Obesity</v>
      </c>
    </row>
    <row r="111" spans="1:9" x14ac:dyDescent="0.3">
      <c r="A111" s="7" t="s">
        <v>2262</v>
      </c>
      <c r="B111" s="7">
        <v>48.93</v>
      </c>
      <c r="C111" s="7">
        <v>11.17</v>
      </c>
      <c r="D111" s="7" t="s">
        <v>2379</v>
      </c>
      <c r="E111" s="7" t="s">
        <v>2378</v>
      </c>
      <c r="F111" s="7" t="s">
        <v>2378</v>
      </c>
      <c r="G111" s="7">
        <v>1</v>
      </c>
      <c r="H111" s="7" t="s">
        <v>2379</v>
      </c>
      <c r="I111" s="7" t="str" cm="1">
        <f t="array" ref="I111">_xlfn.IFS(B111&lt;18.5,"Under Weight",B111&lt;=24.9,"Normal Weight",B111&lt;30,"Over weight",B111&gt;=30,"Obesity")</f>
        <v>Obesity</v>
      </c>
    </row>
    <row r="112" spans="1:9" x14ac:dyDescent="0.3">
      <c r="A112" s="7" t="s">
        <v>2261</v>
      </c>
      <c r="B112" s="7">
        <v>37.07</v>
      </c>
      <c r="C112" s="7">
        <v>6.14</v>
      </c>
      <c r="D112" s="7" t="s">
        <v>2379</v>
      </c>
      <c r="E112" s="7" t="s">
        <v>2378</v>
      </c>
      <c r="F112" s="7" t="s">
        <v>2378</v>
      </c>
      <c r="G112" s="7">
        <v>0</v>
      </c>
      <c r="H112" s="7" t="s">
        <v>2379</v>
      </c>
      <c r="I112" s="7" t="str" cm="1">
        <f t="array" ref="I112">_xlfn.IFS(B112&lt;18.5,"Under Weight",B112&lt;=24.9,"Normal Weight",B112&lt;30,"Over weight",B112&gt;=30,"Obesity")</f>
        <v>Obesity</v>
      </c>
    </row>
    <row r="113" spans="1:9" x14ac:dyDescent="0.3">
      <c r="A113" s="7" t="s">
        <v>2260</v>
      </c>
      <c r="B113" s="7">
        <v>51.51</v>
      </c>
      <c r="C113" s="7">
        <v>6.26</v>
      </c>
      <c r="D113" s="7" t="s">
        <v>2379</v>
      </c>
      <c r="E113" s="7" t="s">
        <v>2378</v>
      </c>
      <c r="F113" s="7" t="s">
        <v>2379</v>
      </c>
      <c r="G113" s="7">
        <v>1</v>
      </c>
      <c r="H113" s="7" t="s">
        <v>2379</v>
      </c>
      <c r="I113" s="7" t="str" cm="1">
        <f t="array" ref="I113">_xlfn.IFS(B113&lt;18.5,"Under Weight",B113&lt;=24.9,"Normal Weight",B113&lt;30,"Over weight",B113&gt;=30,"Obesity")</f>
        <v>Obesity</v>
      </c>
    </row>
    <row r="114" spans="1:9" x14ac:dyDescent="0.3">
      <c r="A114" s="7" t="s">
        <v>2259</v>
      </c>
      <c r="B114" s="7">
        <v>34.799999999999997</v>
      </c>
      <c r="C114" s="7">
        <v>4.72</v>
      </c>
      <c r="D114" s="7" t="s">
        <v>2379</v>
      </c>
      <c r="E114" s="7" t="s">
        <v>2378</v>
      </c>
      <c r="F114" s="7" t="s">
        <v>2378</v>
      </c>
      <c r="G114" s="7">
        <v>0</v>
      </c>
      <c r="H114" s="7" t="s">
        <v>2379</v>
      </c>
      <c r="I114" s="7" t="str" cm="1">
        <f t="array" ref="I114">_xlfn.IFS(B114&lt;18.5,"Under Weight",B114&lt;=24.9,"Normal Weight",B114&lt;30,"Over weight",B114&gt;=30,"Obesity")</f>
        <v>Obesity</v>
      </c>
    </row>
    <row r="115" spans="1:9" x14ac:dyDescent="0.3">
      <c r="A115" s="7" t="s">
        <v>2258</v>
      </c>
      <c r="B115" s="7">
        <v>36.67</v>
      </c>
      <c r="C115" s="7">
        <v>5.18</v>
      </c>
      <c r="D115" s="7" t="s">
        <v>2378</v>
      </c>
      <c r="E115" s="7" t="s">
        <v>2378</v>
      </c>
      <c r="F115" s="7" t="s">
        <v>2378</v>
      </c>
      <c r="G115" s="7">
        <v>1</v>
      </c>
      <c r="H115" s="7" t="s">
        <v>2379</v>
      </c>
      <c r="I115" s="7" t="str" cm="1">
        <f t="array" ref="I115">_xlfn.IFS(B115&lt;18.5,"Under Weight",B115&lt;=24.9,"Normal Weight",B115&lt;30,"Over weight",B115&gt;=30,"Obesity")</f>
        <v>Obesity</v>
      </c>
    </row>
    <row r="116" spans="1:9" x14ac:dyDescent="0.3">
      <c r="A116" s="7" t="s">
        <v>2257</v>
      </c>
      <c r="B116" s="7">
        <v>30.9</v>
      </c>
      <c r="C116" s="7">
        <v>9.4</v>
      </c>
      <c r="D116" s="7" t="s">
        <v>2378</v>
      </c>
      <c r="E116" s="7" t="s">
        <v>2378</v>
      </c>
      <c r="F116" s="7" t="s">
        <v>2378</v>
      </c>
      <c r="G116" s="7">
        <v>2</v>
      </c>
      <c r="H116" s="7" t="s">
        <v>2379</v>
      </c>
      <c r="I116" s="7" t="str" cm="1">
        <f t="array" ref="I116">_xlfn.IFS(B116&lt;18.5,"Under Weight",B116&lt;=24.9,"Normal Weight",B116&lt;30,"Over weight",B116&gt;=30,"Obesity")</f>
        <v>Obesity</v>
      </c>
    </row>
    <row r="117" spans="1:9" x14ac:dyDescent="0.3">
      <c r="A117" s="7" t="s">
        <v>2256</v>
      </c>
      <c r="B117" s="7">
        <v>30.495000000000001</v>
      </c>
      <c r="C117" s="7">
        <v>6.29</v>
      </c>
      <c r="D117" s="7" t="s">
        <v>2378</v>
      </c>
      <c r="E117" s="7" t="s">
        <v>2378</v>
      </c>
      <c r="F117" s="7" t="s">
        <v>2378</v>
      </c>
      <c r="G117" s="7">
        <v>0</v>
      </c>
      <c r="H117" s="7" t="s">
        <v>2379</v>
      </c>
      <c r="I117" s="7" t="str" cm="1">
        <f t="array" ref="I117">_xlfn.IFS(B117&lt;18.5,"Under Weight",B117&lt;=24.9,"Normal Weight",B117&lt;30,"Over weight",B117&gt;=30,"Obesity")</f>
        <v>Obesity</v>
      </c>
    </row>
    <row r="118" spans="1:9" x14ac:dyDescent="0.3">
      <c r="A118" s="7" t="s">
        <v>2255</v>
      </c>
      <c r="B118" s="7">
        <v>44.88</v>
      </c>
      <c r="C118" s="7">
        <v>6.04</v>
      </c>
      <c r="D118" s="7" t="s">
        <v>2378</v>
      </c>
      <c r="E118" s="7" t="s">
        <v>2378</v>
      </c>
      <c r="F118" s="7" t="s">
        <v>2379</v>
      </c>
      <c r="G118" s="7">
        <v>1</v>
      </c>
      <c r="H118" s="7" t="s">
        <v>2379</v>
      </c>
      <c r="I118" s="7" t="str" cm="1">
        <f t="array" ref="I118">_xlfn.IFS(B118&lt;18.5,"Under Weight",B118&lt;=24.9,"Normal Weight",B118&lt;30,"Over weight",B118&gt;=30,"Obesity")</f>
        <v>Obesity</v>
      </c>
    </row>
    <row r="119" spans="1:9" x14ac:dyDescent="0.3">
      <c r="A119" s="7" t="s">
        <v>2254</v>
      </c>
      <c r="B119" s="7">
        <v>44.32</v>
      </c>
      <c r="C119" s="7">
        <v>10.55</v>
      </c>
      <c r="D119" s="7" t="s">
        <v>2378</v>
      </c>
      <c r="E119" s="7" t="s">
        <v>2378</v>
      </c>
      <c r="F119" s="7" t="s">
        <v>2378</v>
      </c>
      <c r="G119" s="7">
        <v>0</v>
      </c>
      <c r="H119" s="7" t="s">
        <v>2379</v>
      </c>
      <c r="I119" s="7" t="str" cm="1">
        <f t="array" ref="I119">_xlfn.IFS(B119&lt;18.5,"Under Weight",B119&lt;=24.9,"Normal Weight",B119&lt;30,"Over weight",B119&gt;=30,"Obesity")</f>
        <v>Obesity</v>
      </c>
    </row>
    <row r="120" spans="1:9" x14ac:dyDescent="0.3">
      <c r="A120" s="7" t="s">
        <v>2253</v>
      </c>
      <c r="B120" s="7">
        <v>46.39</v>
      </c>
      <c r="C120" s="7">
        <v>5.09</v>
      </c>
      <c r="D120" s="7" t="s">
        <v>2378</v>
      </c>
      <c r="E120" s="7" t="s">
        <v>2378</v>
      </c>
      <c r="F120" s="7" t="s">
        <v>2378</v>
      </c>
      <c r="G120" s="7">
        <v>0</v>
      </c>
      <c r="H120" s="7" t="s">
        <v>2379</v>
      </c>
      <c r="I120" s="7" t="str" cm="1">
        <f t="array" ref="I120">_xlfn.IFS(B120&lt;18.5,"Under Weight",B120&lt;=24.9,"Normal Weight",B120&lt;30,"Over weight",B120&gt;=30,"Obesity")</f>
        <v>Obesity</v>
      </c>
    </row>
    <row r="121" spans="1:9" x14ac:dyDescent="0.3">
      <c r="A121" s="7" t="s">
        <v>2252</v>
      </c>
      <c r="B121" s="7">
        <v>42.13</v>
      </c>
      <c r="C121" s="7">
        <v>5.2</v>
      </c>
      <c r="D121" s="7" t="s">
        <v>2379</v>
      </c>
      <c r="E121" s="7" t="s">
        <v>2378</v>
      </c>
      <c r="F121" s="7" t="s">
        <v>2378</v>
      </c>
      <c r="G121" s="7">
        <v>1</v>
      </c>
      <c r="H121" s="7" t="s">
        <v>2379</v>
      </c>
      <c r="I121" s="7" t="str" cm="1">
        <f t="array" ref="I121">_xlfn.IFS(B121&lt;18.5,"Under Weight",B121&lt;=24.9,"Normal Weight",B121&lt;30,"Over weight",B121&gt;=30,"Obesity")</f>
        <v>Obesity</v>
      </c>
    </row>
    <row r="122" spans="1:9" x14ac:dyDescent="0.3">
      <c r="A122" s="7" t="s">
        <v>2251</v>
      </c>
      <c r="B122" s="7">
        <v>30.78</v>
      </c>
      <c r="C122" s="7">
        <v>8.4499999999999993</v>
      </c>
      <c r="D122" s="7" t="s">
        <v>2379</v>
      </c>
      <c r="E122" s="7" t="s">
        <v>2378</v>
      </c>
      <c r="F122" s="7" t="s">
        <v>2378</v>
      </c>
      <c r="G122" s="7">
        <v>0</v>
      </c>
      <c r="H122" s="7" t="s">
        <v>2379</v>
      </c>
      <c r="I122" s="7" t="str" cm="1">
        <f t="array" ref="I122">_xlfn.IFS(B122&lt;18.5,"Under Weight",B122&lt;=24.9,"Normal Weight",B122&lt;30,"Over weight",B122&gt;=30,"Obesity")</f>
        <v>Obesity</v>
      </c>
    </row>
    <row r="123" spans="1:9" x14ac:dyDescent="0.3">
      <c r="A123" s="7" t="s">
        <v>2250</v>
      </c>
      <c r="B123" s="7">
        <v>31.35</v>
      </c>
      <c r="C123" s="7">
        <v>9.5399999999999991</v>
      </c>
      <c r="D123" s="7" t="s">
        <v>2378</v>
      </c>
      <c r="E123" s="7" t="s">
        <v>2378</v>
      </c>
      <c r="F123" s="7" t="s">
        <v>2378</v>
      </c>
      <c r="G123" s="7">
        <v>0</v>
      </c>
      <c r="H123" s="7" t="s">
        <v>2379</v>
      </c>
      <c r="I123" s="7" t="str" cm="1">
        <f t="array" ref="I123">_xlfn.IFS(B123&lt;18.5,"Under Weight",B123&lt;=24.9,"Normal Weight",B123&lt;30,"Over weight",B123&gt;=30,"Obesity")</f>
        <v>Obesity</v>
      </c>
    </row>
    <row r="124" spans="1:9" x14ac:dyDescent="0.3">
      <c r="A124" s="7" t="s">
        <v>2249</v>
      </c>
      <c r="B124" s="7">
        <v>41.46</v>
      </c>
      <c r="C124" s="7">
        <v>4.99</v>
      </c>
      <c r="D124" s="7" t="s">
        <v>2379</v>
      </c>
      <c r="E124" s="7" t="s">
        <v>2378</v>
      </c>
      <c r="F124" s="7" t="s">
        <v>2378</v>
      </c>
      <c r="G124" s="7">
        <v>2</v>
      </c>
      <c r="H124" s="7" t="s">
        <v>2379</v>
      </c>
      <c r="I124" s="7" t="str" cm="1">
        <f t="array" ref="I124">_xlfn.IFS(B124&lt;18.5,"Under Weight",B124&lt;=24.9,"Normal Weight",B124&lt;30,"Over weight",B124&gt;=30,"Obesity")</f>
        <v>Obesity</v>
      </c>
    </row>
    <row r="125" spans="1:9" x14ac:dyDescent="0.3">
      <c r="A125" s="7" t="s">
        <v>2248</v>
      </c>
      <c r="B125" s="7">
        <v>48</v>
      </c>
      <c r="C125" s="7">
        <v>10.54</v>
      </c>
      <c r="D125" s="7" t="s">
        <v>2378</v>
      </c>
      <c r="E125" s="7" t="s">
        <v>2378</v>
      </c>
      <c r="F125" s="7" t="s">
        <v>2378</v>
      </c>
      <c r="G125" s="7">
        <v>0</v>
      </c>
      <c r="H125" s="7" t="s">
        <v>2379</v>
      </c>
      <c r="I125" s="7" t="str" cm="1">
        <f t="array" ref="I125">_xlfn.IFS(B125&lt;18.5,"Under Weight",B125&lt;=24.9,"Normal Weight",B125&lt;30,"Over weight",B125&gt;=30,"Obesity")</f>
        <v>Obesity</v>
      </c>
    </row>
    <row r="126" spans="1:9" x14ac:dyDescent="0.3">
      <c r="A126" s="7" t="s">
        <v>2247</v>
      </c>
      <c r="B126" s="7">
        <v>49.13</v>
      </c>
      <c r="C126" s="7">
        <v>4.54</v>
      </c>
      <c r="D126" s="7" t="s">
        <v>2378</v>
      </c>
      <c r="E126" s="7" t="s">
        <v>2378</v>
      </c>
      <c r="F126" s="7" t="s">
        <v>2378</v>
      </c>
      <c r="G126" s="7">
        <v>0</v>
      </c>
      <c r="H126" s="7" t="s">
        <v>2379</v>
      </c>
      <c r="I126" s="7" t="str" cm="1">
        <f t="array" ref="I126">_xlfn.IFS(B126&lt;18.5,"Under Weight",B126&lt;=24.9,"Normal Weight",B126&lt;30,"Over weight",B126&gt;=30,"Obesity")</f>
        <v>Obesity</v>
      </c>
    </row>
    <row r="127" spans="1:9" x14ac:dyDescent="0.3">
      <c r="A127" s="7" t="s">
        <v>2246</v>
      </c>
      <c r="B127" s="7">
        <v>37.799999999999997</v>
      </c>
      <c r="C127" s="7">
        <v>6.29</v>
      </c>
      <c r="D127" s="7" t="s">
        <v>2378</v>
      </c>
      <c r="E127" s="7" t="s">
        <v>2378</v>
      </c>
      <c r="F127" s="7" t="s">
        <v>2378</v>
      </c>
      <c r="G127" s="7">
        <v>1</v>
      </c>
      <c r="H127" s="7" t="s">
        <v>2379</v>
      </c>
      <c r="I127" s="7" t="str" cm="1">
        <f t="array" ref="I127">_xlfn.IFS(B127&lt;18.5,"Under Weight",B127&lt;=24.9,"Normal Weight",B127&lt;30,"Over weight",B127&gt;=30,"Obesity")</f>
        <v>Obesity</v>
      </c>
    </row>
    <row r="128" spans="1:9" x14ac:dyDescent="0.3">
      <c r="A128" s="7" t="s">
        <v>2245</v>
      </c>
      <c r="B128" s="7">
        <v>38.299999999999997</v>
      </c>
      <c r="C128" s="7">
        <v>9.51</v>
      </c>
      <c r="D128" s="7" t="s">
        <v>2378</v>
      </c>
      <c r="E128" s="7" t="s">
        <v>2378</v>
      </c>
      <c r="F128" s="7" t="s">
        <v>2378</v>
      </c>
      <c r="G128" s="7">
        <v>0</v>
      </c>
      <c r="H128" s="7" t="s">
        <v>2379</v>
      </c>
      <c r="I128" s="7" t="str" cm="1">
        <f t="array" ref="I128">_xlfn.IFS(B128&lt;18.5,"Under Weight",B128&lt;=24.9,"Normal Weight",B128&lt;30,"Over weight",B128&gt;=30,"Obesity")</f>
        <v>Obesity</v>
      </c>
    </row>
    <row r="129" spans="1:9" x14ac:dyDescent="0.3">
      <c r="A129" s="7" t="s">
        <v>2244</v>
      </c>
      <c r="B129" s="7">
        <v>32.774999999999999</v>
      </c>
      <c r="C129" s="7">
        <v>4.72</v>
      </c>
      <c r="D129" s="7" t="s">
        <v>2378</v>
      </c>
      <c r="E129" s="7" t="s">
        <v>2378</v>
      </c>
      <c r="F129" s="7" t="s">
        <v>2378</v>
      </c>
      <c r="G129" s="7">
        <v>0</v>
      </c>
      <c r="H129" s="7" t="s">
        <v>2379</v>
      </c>
      <c r="I129" s="7" t="str" cm="1">
        <f t="array" ref="I129">_xlfn.IFS(B129&lt;18.5,"Under Weight",B129&lt;=24.9,"Normal Weight",B129&lt;30,"Over weight",B129&gt;=30,"Obesity")</f>
        <v>Obesity</v>
      </c>
    </row>
    <row r="130" spans="1:9" x14ac:dyDescent="0.3">
      <c r="A130" s="7" t="s">
        <v>2243</v>
      </c>
      <c r="B130" s="7">
        <v>34.200000000000003</v>
      </c>
      <c r="C130" s="7">
        <v>5.91</v>
      </c>
      <c r="D130" s="7" t="s">
        <v>2379</v>
      </c>
      <c r="E130" s="7" t="s">
        <v>2378</v>
      </c>
      <c r="F130" s="7" t="s">
        <v>2378</v>
      </c>
      <c r="G130" s="7">
        <v>0</v>
      </c>
      <c r="H130" s="7" t="s">
        <v>2379</v>
      </c>
      <c r="I130" s="7" t="str" cm="1">
        <f t="array" ref="I130">_xlfn.IFS(B130&lt;18.5,"Under Weight",B130&lt;=24.9,"Normal Weight",B130&lt;30,"Over weight",B130&gt;=30,"Obesity")</f>
        <v>Obesity</v>
      </c>
    </row>
    <row r="131" spans="1:9" x14ac:dyDescent="0.3">
      <c r="A131" s="7" t="s">
        <v>2242</v>
      </c>
      <c r="B131" s="7">
        <v>30.2</v>
      </c>
      <c r="C131" s="7">
        <v>9.58</v>
      </c>
      <c r="D131" s="7" t="s">
        <v>2378</v>
      </c>
      <c r="E131" s="7" t="s">
        <v>2378</v>
      </c>
      <c r="F131" s="7" t="s">
        <v>2378</v>
      </c>
      <c r="G131" s="7">
        <v>0</v>
      </c>
      <c r="H131" s="7" t="s">
        <v>2379</v>
      </c>
      <c r="I131" s="7" t="str" cm="1">
        <f t="array" ref="I131">_xlfn.IFS(B131&lt;18.5,"Under Weight",B131&lt;=24.9,"Normal Weight",B131&lt;30,"Over weight",B131&gt;=30,"Obesity")</f>
        <v>Obesity</v>
      </c>
    </row>
    <row r="132" spans="1:9" x14ac:dyDescent="0.3">
      <c r="A132" s="7" t="s">
        <v>2241</v>
      </c>
      <c r="B132" s="7">
        <v>48.32</v>
      </c>
      <c r="C132" s="7">
        <v>5.77</v>
      </c>
      <c r="D132" s="7" t="s">
        <v>2378</v>
      </c>
      <c r="E132" s="7" t="s">
        <v>2378</v>
      </c>
      <c r="F132" s="7" t="s">
        <v>2378</v>
      </c>
      <c r="G132" s="7">
        <v>0</v>
      </c>
      <c r="H132" s="7" t="s">
        <v>2379</v>
      </c>
      <c r="I132" s="7" t="str" cm="1">
        <f t="array" ref="I132">_xlfn.IFS(B132&lt;18.5,"Under Weight",B132&lt;=24.9,"Normal Weight",B132&lt;30,"Over weight",B132&gt;=30,"Obesity")</f>
        <v>Obesity</v>
      </c>
    </row>
    <row r="133" spans="1:9" x14ac:dyDescent="0.3">
      <c r="A133" s="7" t="s">
        <v>2240</v>
      </c>
      <c r="B133" s="7">
        <v>44.86</v>
      </c>
      <c r="C133" s="7">
        <v>4.38</v>
      </c>
      <c r="D133" s="7" t="s">
        <v>2379</v>
      </c>
      <c r="E133" s="7" t="s">
        <v>2378</v>
      </c>
      <c r="F133" s="7" t="s">
        <v>2378</v>
      </c>
      <c r="G133" s="7">
        <v>0</v>
      </c>
      <c r="H133" s="7" t="s">
        <v>2379</v>
      </c>
      <c r="I133" s="7" t="str" cm="1">
        <f t="array" ref="I133">_xlfn.IFS(B133&lt;18.5,"Under Weight",B133&lt;=24.9,"Normal Weight",B133&lt;30,"Over weight",B133&gt;=30,"Obesity")</f>
        <v>Obesity</v>
      </c>
    </row>
    <row r="134" spans="1:9" x14ac:dyDescent="0.3">
      <c r="A134" s="7" t="s">
        <v>2239</v>
      </c>
      <c r="B134" s="7">
        <v>52.15</v>
      </c>
      <c r="C134" s="7">
        <v>5.65</v>
      </c>
      <c r="D134" s="7" t="s">
        <v>2378</v>
      </c>
      <c r="E134" s="7" t="s">
        <v>2378</v>
      </c>
      <c r="F134" s="7" t="s">
        <v>2378</v>
      </c>
      <c r="G134" s="7">
        <v>1</v>
      </c>
      <c r="H134" s="7" t="s">
        <v>2379</v>
      </c>
      <c r="I134" s="7" t="str" cm="1">
        <f t="array" ref="I134">_xlfn.IFS(B134&lt;18.5,"Under Weight",B134&lt;=24.9,"Normal Weight",B134&lt;30,"Over weight",B134&gt;=30,"Obesity")</f>
        <v>Obesity</v>
      </c>
    </row>
    <row r="135" spans="1:9" x14ac:dyDescent="0.3">
      <c r="A135" s="7" t="s">
        <v>2238</v>
      </c>
      <c r="B135" s="7">
        <v>41.12</v>
      </c>
      <c r="C135" s="7">
        <v>7.54</v>
      </c>
      <c r="D135" s="7" t="s">
        <v>2379</v>
      </c>
      <c r="E135" s="7" t="s">
        <v>2378</v>
      </c>
      <c r="F135" s="7" t="s">
        <v>2378</v>
      </c>
      <c r="G135" s="7">
        <v>0</v>
      </c>
      <c r="H135" s="7" t="s">
        <v>2379</v>
      </c>
      <c r="I135" s="7" t="str" cm="1">
        <f t="array" ref="I135">_xlfn.IFS(B135&lt;18.5,"Under Weight",B135&lt;=24.9,"Normal Weight",B135&lt;30,"Over weight",B135&gt;=30,"Obesity")</f>
        <v>Obesity</v>
      </c>
    </row>
    <row r="136" spans="1:9" x14ac:dyDescent="0.3">
      <c r="A136" s="7" t="s">
        <v>2237</v>
      </c>
      <c r="B136" s="7">
        <v>38.39</v>
      </c>
      <c r="C136" s="7">
        <v>5.1100000000000003</v>
      </c>
      <c r="D136" s="7" t="s">
        <v>2379</v>
      </c>
      <c r="E136" s="7" t="s">
        <v>2378</v>
      </c>
      <c r="F136" s="7" t="s">
        <v>2378</v>
      </c>
      <c r="G136" s="7">
        <v>1</v>
      </c>
      <c r="H136" s="7" t="s">
        <v>2379</v>
      </c>
      <c r="I136" s="7" t="str" cm="1">
        <f t="array" ref="I136">_xlfn.IFS(B136&lt;18.5,"Under Weight",B136&lt;=24.9,"Normal Weight",B136&lt;30,"Over weight",B136&gt;=30,"Obesity")</f>
        <v>Obesity</v>
      </c>
    </row>
    <row r="137" spans="1:9" x14ac:dyDescent="0.3">
      <c r="A137" s="7" t="s">
        <v>2236</v>
      </c>
      <c r="B137" s="7">
        <v>46.85</v>
      </c>
      <c r="C137" s="7">
        <v>4.25</v>
      </c>
      <c r="D137" s="7" t="s">
        <v>2378</v>
      </c>
      <c r="E137" s="7" t="s">
        <v>2378</v>
      </c>
      <c r="F137" s="7" t="s">
        <v>2379</v>
      </c>
      <c r="G137" s="7">
        <v>1</v>
      </c>
      <c r="H137" s="7" t="s">
        <v>2379</v>
      </c>
      <c r="I137" s="7" t="str" cm="1">
        <f t="array" ref="I137">_xlfn.IFS(B137&lt;18.5,"Under Weight",B137&lt;=24.9,"Normal Weight",B137&lt;30,"Over weight",B137&gt;=30,"Obesity")</f>
        <v>Obesity</v>
      </c>
    </row>
    <row r="138" spans="1:9" x14ac:dyDescent="0.3">
      <c r="A138" s="7" t="s">
        <v>2235</v>
      </c>
      <c r="B138" s="7">
        <v>42.24</v>
      </c>
      <c r="C138" s="7">
        <v>5.55</v>
      </c>
      <c r="D138" s="7" t="s">
        <v>2378</v>
      </c>
      <c r="E138" s="7" t="s">
        <v>2379</v>
      </c>
      <c r="F138" s="7" t="s">
        <v>2378</v>
      </c>
      <c r="G138" s="7">
        <v>1</v>
      </c>
      <c r="H138" s="7" t="s">
        <v>2379</v>
      </c>
      <c r="I138" s="7" t="str" cm="1">
        <f t="array" ref="I138">_xlfn.IFS(B138&lt;18.5,"Under Weight",B138&lt;=24.9,"Normal Weight",B138&lt;30,"Over weight",B138&gt;=30,"Obesity")</f>
        <v>Obesity</v>
      </c>
    </row>
    <row r="139" spans="1:9" x14ac:dyDescent="0.3">
      <c r="A139" s="7" t="s">
        <v>2234</v>
      </c>
      <c r="B139" s="7">
        <v>34.39</v>
      </c>
      <c r="C139" s="7">
        <v>5.78</v>
      </c>
      <c r="D139" s="7" t="s">
        <v>2378</v>
      </c>
      <c r="E139" s="7" t="s">
        <v>2378</v>
      </c>
      <c r="F139" s="7" t="s">
        <v>2378</v>
      </c>
      <c r="G139" s="7">
        <v>0</v>
      </c>
      <c r="H139" s="7" t="s">
        <v>2379</v>
      </c>
      <c r="I139" s="7" t="str" cm="1">
        <f t="array" ref="I139">_xlfn.IFS(B139&lt;18.5,"Under Weight",B139&lt;=24.9,"Normal Weight",B139&lt;30,"Over weight",B139&gt;=30,"Obesity")</f>
        <v>Obesity</v>
      </c>
    </row>
    <row r="140" spans="1:9" x14ac:dyDescent="0.3">
      <c r="A140" s="7" t="s">
        <v>2233</v>
      </c>
      <c r="B140" s="7">
        <v>42.89</v>
      </c>
      <c r="C140" s="7">
        <v>5.28</v>
      </c>
      <c r="D140" s="7" t="s">
        <v>2379</v>
      </c>
      <c r="E140" s="7" t="s">
        <v>2378</v>
      </c>
      <c r="F140" s="7" t="s">
        <v>2378</v>
      </c>
      <c r="G140" s="7">
        <v>0</v>
      </c>
      <c r="H140" s="7" t="s">
        <v>2379</v>
      </c>
      <c r="I140" s="7" t="str" cm="1">
        <f t="array" ref="I140">_xlfn.IFS(B140&lt;18.5,"Under Weight",B140&lt;=24.9,"Normal Weight",B140&lt;30,"Over weight",B140&gt;=30,"Obesity")</f>
        <v>Obesity</v>
      </c>
    </row>
    <row r="141" spans="1:9" x14ac:dyDescent="0.3">
      <c r="A141" s="7" t="s">
        <v>2232</v>
      </c>
      <c r="B141" s="7">
        <v>36.299999999999997</v>
      </c>
      <c r="C141" s="7">
        <v>5.39</v>
      </c>
      <c r="D141" s="7" t="s">
        <v>2378</v>
      </c>
      <c r="E141" s="7" t="s">
        <v>2378</v>
      </c>
      <c r="F141" s="7" t="s">
        <v>2378</v>
      </c>
      <c r="G141" s="7">
        <v>0</v>
      </c>
      <c r="H141" s="7" t="s">
        <v>2379</v>
      </c>
      <c r="I141" s="7" t="str" cm="1">
        <f t="array" ref="I141">_xlfn.IFS(B141&lt;18.5,"Under Weight",B141&lt;=24.9,"Normal Weight",B141&lt;30,"Over weight",B141&gt;=30,"Obesity")</f>
        <v>Obesity</v>
      </c>
    </row>
    <row r="142" spans="1:9" x14ac:dyDescent="0.3">
      <c r="A142" s="7" t="s">
        <v>2231</v>
      </c>
      <c r="B142" s="7">
        <v>35.200000000000003</v>
      </c>
      <c r="C142" s="7">
        <v>8.01</v>
      </c>
      <c r="D142" s="7" t="s">
        <v>2379</v>
      </c>
      <c r="E142" s="7" t="s">
        <v>2378</v>
      </c>
      <c r="F142" s="7" t="s">
        <v>2378</v>
      </c>
      <c r="G142" s="7">
        <v>1</v>
      </c>
      <c r="H142" s="7" t="s">
        <v>2379</v>
      </c>
      <c r="I142" s="7" t="str" cm="1">
        <f t="array" ref="I142">_xlfn.IFS(B142&lt;18.5,"Under Weight",B142&lt;=24.9,"Normal Weight",B142&lt;30,"Over weight",B142&gt;=30,"Obesity")</f>
        <v>Obesity</v>
      </c>
    </row>
    <row r="143" spans="1:9" x14ac:dyDescent="0.3">
      <c r="A143" s="7" t="s">
        <v>2230</v>
      </c>
      <c r="B143" s="7">
        <v>53.62</v>
      </c>
      <c r="C143" s="7">
        <v>5.21</v>
      </c>
      <c r="D143" s="7" t="s">
        <v>2378</v>
      </c>
      <c r="E143" s="7" t="s">
        <v>2378</v>
      </c>
      <c r="F143" s="7" t="s">
        <v>2378</v>
      </c>
      <c r="G143" s="7">
        <v>0</v>
      </c>
      <c r="H143" s="7" t="s">
        <v>2379</v>
      </c>
      <c r="I143" s="7" t="str" cm="1">
        <f t="array" ref="I143">_xlfn.IFS(B143&lt;18.5,"Under Weight",B143&lt;=24.9,"Normal Weight",B143&lt;30,"Over weight",B143&gt;=30,"Obesity")</f>
        <v>Obesity</v>
      </c>
    </row>
    <row r="144" spans="1:9" x14ac:dyDescent="0.3">
      <c r="A144" s="7" t="s">
        <v>2229</v>
      </c>
      <c r="B144" s="7">
        <v>36.67</v>
      </c>
      <c r="C144" s="7">
        <v>6.27</v>
      </c>
      <c r="D144" s="7" t="s">
        <v>2378</v>
      </c>
      <c r="E144" s="7" t="s">
        <v>2378</v>
      </c>
      <c r="F144" s="7" t="s">
        <v>2378</v>
      </c>
      <c r="G144" s="7">
        <v>0</v>
      </c>
      <c r="H144" s="7" t="s">
        <v>2379</v>
      </c>
      <c r="I144" s="7" t="str" cm="1">
        <f t="array" ref="I144">_xlfn.IFS(B144&lt;18.5,"Under Weight",B144&lt;=24.9,"Normal Weight",B144&lt;30,"Over weight",B144&gt;=30,"Obesity")</f>
        <v>Obesity</v>
      </c>
    </row>
    <row r="145" spans="1:9" x14ac:dyDescent="0.3">
      <c r="A145" s="7" t="s">
        <v>2228</v>
      </c>
      <c r="B145" s="7">
        <v>33.4</v>
      </c>
      <c r="C145" s="7">
        <v>10.73</v>
      </c>
      <c r="D145" s="7" t="s">
        <v>2379</v>
      </c>
      <c r="E145" s="7" t="s">
        <v>2378</v>
      </c>
      <c r="F145" s="7" t="s">
        <v>2378</v>
      </c>
      <c r="G145" s="7">
        <v>1</v>
      </c>
      <c r="H145" s="7" t="s">
        <v>2379</v>
      </c>
      <c r="I145" s="7" t="str" cm="1">
        <f t="array" ref="I145">_xlfn.IFS(B145&lt;18.5,"Under Weight",B145&lt;=24.9,"Normal Weight",B145&lt;30,"Over weight",B145&gt;=30,"Obesity")</f>
        <v>Obesity</v>
      </c>
    </row>
    <row r="146" spans="1:9" x14ac:dyDescent="0.3">
      <c r="A146" s="7" t="s">
        <v>2227</v>
      </c>
      <c r="B146" s="7">
        <v>42.71</v>
      </c>
      <c r="C146" s="7">
        <v>10.52</v>
      </c>
      <c r="D146" s="7" t="s">
        <v>2378</v>
      </c>
      <c r="E146" s="7" t="s">
        <v>2378</v>
      </c>
      <c r="F146" s="7" t="s">
        <v>2378</v>
      </c>
      <c r="G146" s="7">
        <v>0</v>
      </c>
      <c r="H146" s="7" t="s">
        <v>2379</v>
      </c>
      <c r="I146" s="7" t="str" cm="1">
        <f t="array" ref="I146">_xlfn.IFS(B146&lt;18.5,"Under Weight",B146&lt;=24.9,"Normal Weight",B146&lt;30,"Over weight",B146&gt;=30,"Obesity")</f>
        <v>Obesity</v>
      </c>
    </row>
    <row r="147" spans="1:9" x14ac:dyDescent="0.3">
      <c r="A147" s="7" t="s">
        <v>2226</v>
      </c>
      <c r="B147" s="7">
        <v>41.52</v>
      </c>
      <c r="C147" s="7">
        <v>11.82</v>
      </c>
      <c r="D147" s="7" t="s">
        <v>2379</v>
      </c>
      <c r="E147" s="7" t="s">
        <v>2378</v>
      </c>
      <c r="F147" s="7" t="s">
        <v>2378</v>
      </c>
      <c r="G147" s="7">
        <v>2</v>
      </c>
      <c r="H147" s="7" t="s">
        <v>2379</v>
      </c>
      <c r="I147" s="7" t="str" cm="1">
        <f t="array" ref="I147">_xlfn.IFS(B147&lt;18.5,"Under Weight",B147&lt;=24.9,"Normal Weight",B147&lt;30,"Over weight",B147&gt;=30,"Obesity")</f>
        <v>Obesity</v>
      </c>
    </row>
    <row r="148" spans="1:9" x14ac:dyDescent="0.3">
      <c r="A148" s="7" t="s">
        <v>2225</v>
      </c>
      <c r="B148" s="7">
        <v>39.4</v>
      </c>
      <c r="C148" s="7">
        <v>6.76</v>
      </c>
      <c r="D148" s="7" t="s">
        <v>2378</v>
      </c>
      <c r="E148" s="7" t="s">
        <v>2378</v>
      </c>
      <c r="F148" s="7" t="s">
        <v>2378</v>
      </c>
      <c r="G148" s="7">
        <v>0</v>
      </c>
      <c r="H148" s="7" t="s">
        <v>2379</v>
      </c>
      <c r="I148" s="7" t="str" cm="1">
        <f t="array" ref="I148">_xlfn.IFS(B148&lt;18.5,"Under Weight",B148&lt;=24.9,"Normal Weight",B148&lt;30,"Over weight",B148&gt;=30,"Obesity")</f>
        <v>Obesity</v>
      </c>
    </row>
    <row r="149" spans="1:9" x14ac:dyDescent="0.3">
      <c r="A149" s="7" t="s">
        <v>2224</v>
      </c>
      <c r="B149" s="7">
        <v>46.45</v>
      </c>
      <c r="C149" s="7">
        <v>5.62</v>
      </c>
      <c r="D149" s="7" t="s">
        <v>2378</v>
      </c>
      <c r="E149" s="7" t="s">
        <v>2378</v>
      </c>
      <c r="F149" s="7" t="s">
        <v>2378</v>
      </c>
      <c r="G149" s="7">
        <v>0</v>
      </c>
      <c r="H149" s="7" t="s">
        <v>2379</v>
      </c>
      <c r="I149" s="7" t="str" cm="1">
        <f t="array" ref="I149">_xlfn.IFS(B149&lt;18.5,"Under Weight",B149&lt;=24.9,"Normal Weight",B149&lt;30,"Over weight",B149&gt;=30,"Obesity")</f>
        <v>Obesity</v>
      </c>
    </row>
    <row r="150" spans="1:9" x14ac:dyDescent="0.3">
      <c r="A150" s="7" t="s">
        <v>2223</v>
      </c>
      <c r="B150" s="7">
        <v>35.75</v>
      </c>
      <c r="C150" s="7">
        <v>4.1900000000000004</v>
      </c>
      <c r="D150" s="7" t="s">
        <v>2378</v>
      </c>
      <c r="E150" s="7" t="s">
        <v>2378</v>
      </c>
      <c r="F150" s="7" t="s">
        <v>2378</v>
      </c>
      <c r="G150" s="7">
        <v>0</v>
      </c>
      <c r="H150" s="7" t="s">
        <v>2379</v>
      </c>
      <c r="I150" s="7" t="str" cm="1">
        <f t="array" ref="I150">_xlfn.IFS(B150&lt;18.5,"Under Weight",B150&lt;=24.9,"Normal Weight",B150&lt;30,"Over weight",B150&gt;=30,"Obesity")</f>
        <v>Obesity</v>
      </c>
    </row>
    <row r="151" spans="1:9" x14ac:dyDescent="0.3">
      <c r="A151" s="7" t="s">
        <v>2222</v>
      </c>
      <c r="B151" s="7">
        <v>26.07</v>
      </c>
      <c r="C151" s="7">
        <v>5.32</v>
      </c>
      <c r="D151" s="7" t="s">
        <v>2378</v>
      </c>
      <c r="E151" s="7" t="s">
        <v>2378</v>
      </c>
      <c r="F151" s="7" t="s">
        <v>2378</v>
      </c>
      <c r="G151" s="7">
        <v>0</v>
      </c>
      <c r="H151" s="7" t="s">
        <v>2379</v>
      </c>
      <c r="I151" s="7" t="str" cm="1">
        <f t="array" ref="I151">_xlfn.IFS(B151&lt;18.5,"Under Weight",B151&lt;=24.9,"Normal Weight",B151&lt;30,"Over weight",B151&gt;=30,"Obesity")</f>
        <v>Over weight</v>
      </c>
    </row>
    <row r="152" spans="1:9" x14ac:dyDescent="0.3">
      <c r="A152" s="7" t="s">
        <v>2221</v>
      </c>
      <c r="B152" s="7">
        <v>36.54</v>
      </c>
      <c r="C152" s="7">
        <v>4.46</v>
      </c>
      <c r="D152" s="7" t="s">
        <v>2379</v>
      </c>
      <c r="E152" s="7" t="s">
        <v>2378</v>
      </c>
      <c r="F152" s="7" t="s">
        <v>2378</v>
      </c>
      <c r="G152" s="7">
        <v>1</v>
      </c>
      <c r="H152" s="7" t="s">
        <v>2379</v>
      </c>
      <c r="I152" s="7" t="str" cm="1">
        <f t="array" ref="I152">_xlfn.IFS(B152&lt;18.5,"Under Weight",B152&lt;=24.9,"Normal Weight",B152&lt;30,"Over weight",B152&gt;=30,"Obesity")</f>
        <v>Obesity</v>
      </c>
    </row>
    <row r="153" spans="1:9" x14ac:dyDescent="0.3">
      <c r="A153" s="7" t="s">
        <v>2220</v>
      </c>
      <c r="B153" s="7">
        <v>51.64</v>
      </c>
      <c r="C153" s="7">
        <v>5.65</v>
      </c>
      <c r="D153" s="7" t="s">
        <v>2378</v>
      </c>
      <c r="E153" s="7" t="s">
        <v>2378</v>
      </c>
      <c r="F153" s="7" t="s">
        <v>2378</v>
      </c>
      <c r="G153" s="7">
        <v>0</v>
      </c>
      <c r="H153" s="7" t="s">
        <v>2379</v>
      </c>
      <c r="I153" s="7" t="str" cm="1">
        <f t="array" ref="I153">_xlfn.IFS(B153&lt;18.5,"Under Weight",B153&lt;=24.9,"Normal Weight",B153&lt;30,"Over weight",B153&gt;=30,"Obesity")</f>
        <v>Obesity</v>
      </c>
    </row>
    <row r="154" spans="1:9" x14ac:dyDescent="0.3">
      <c r="A154" s="7" t="s">
        <v>2219</v>
      </c>
      <c r="B154" s="7">
        <v>42.83</v>
      </c>
      <c r="C154" s="7">
        <v>6.04</v>
      </c>
      <c r="D154" s="7" t="s">
        <v>2378</v>
      </c>
      <c r="E154" s="7" t="s">
        <v>2378</v>
      </c>
      <c r="F154" s="7" t="s">
        <v>2378</v>
      </c>
      <c r="G154" s="7">
        <v>2</v>
      </c>
      <c r="H154" s="7" t="s">
        <v>2379</v>
      </c>
      <c r="I154" s="7" t="str" cm="1">
        <f t="array" ref="I154">_xlfn.IFS(B154&lt;18.5,"Under Weight",B154&lt;=24.9,"Normal Weight",B154&lt;30,"Over weight",B154&gt;=30,"Obesity")</f>
        <v>Obesity</v>
      </c>
    </row>
    <row r="155" spans="1:9" x14ac:dyDescent="0.3">
      <c r="A155" s="7" t="s">
        <v>2218</v>
      </c>
      <c r="B155" s="7">
        <v>40.15</v>
      </c>
      <c r="C155" s="7">
        <v>5.76</v>
      </c>
      <c r="D155" s="7" t="s">
        <v>2378</v>
      </c>
      <c r="E155" s="7" t="s">
        <v>2378</v>
      </c>
      <c r="F155" s="7" t="s">
        <v>2378</v>
      </c>
      <c r="G155" s="7">
        <v>1</v>
      </c>
      <c r="H155" s="7" t="s">
        <v>2379</v>
      </c>
      <c r="I155" s="7" t="str" cm="1">
        <f t="array" ref="I155">_xlfn.IFS(B155&lt;18.5,"Under Weight",B155&lt;=24.9,"Normal Weight",B155&lt;30,"Over weight",B155&gt;=30,"Obesity")</f>
        <v>Obesity</v>
      </c>
    </row>
    <row r="156" spans="1:9" x14ac:dyDescent="0.3">
      <c r="A156" s="7" t="s">
        <v>2217</v>
      </c>
      <c r="B156" s="7">
        <v>27.8</v>
      </c>
      <c r="C156" s="7">
        <v>4.3600000000000003</v>
      </c>
      <c r="D156" s="7" t="s">
        <v>2378</v>
      </c>
      <c r="E156" s="7" t="s">
        <v>2378</v>
      </c>
      <c r="F156" s="7" t="s">
        <v>2379</v>
      </c>
      <c r="G156" s="7">
        <v>1</v>
      </c>
      <c r="H156" s="7" t="s">
        <v>2379</v>
      </c>
      <c r="I156" s="7" t="str" cm="1">
        <f t="array" ref="I156">_xlfn.IFS(B156&lt;18.5,"Under Weight",B156&lt;=24.9,"Normal Weight",B156&lt;30,"Over weight",B156&gt;=30,"Obesity")</f>
        <v>Over weight</v>
      </c>
    </row>
    <row r="157" spans="1:9" x14ac:dyDescent="0.3">
      <c r="A157" s="7" t="s">
        <v>2216</v>
      </c>
      <c r="B157" s="7">
        <v>45.81</v>
      </c>
      <c r="C157" s="7">
        <v>4.76</v>
      </c>
      <c r="D157" s="7" t="s">
        <v>2379</v>
      </c>
      <c r="E157" s="7" t="s">
        <v>2378</v>
      </c>
      <c r="F157" s="7" t="s">
        <v>2379</v>
      </c>
      <c r="G157" s="7">
        <v>1</v>
      </c>
      <c r="H157" s="7" t="s">
        <v>2379</v>
      </c>
      <c r="I157" s="7" t="str" cm="1">
        <f t="array" ref="I157">_xlfn.IFS(B157&lt;18.5,"Under Weight",B157&lt;=24.9,"Normal Weight",B157&lt;30,"Over weight",B157&gt;=30,"Obesity")</f>
        <v>Obesity</v>
      </c>
    </row>
    <row r="158" spans="1:9" x14ac:dyDescent="0.3">
      <c r="A158" s="7" t="s">
        <v>2215</v>
      </c>
      <c r="B158" s="7">
        <v>34.43</v>
      </c>
      <c r="C158" s="7">
        <v>10.82</v>
      </c>
      <c r="D158" s="7" t="s">
        <v>2379</v>
      </c>
      <c r="E158" s="7" t="s">
        <v>2378</v>
      </c>
      <c r="F158" s="7" t="s">
        <v>2378</v>
      </c>
      <c r="G158" s="7">
        <v>1</v>
      </c>
      <c r="H158" s="7" t="s">
        <v>2379</v>
      </c>
      <c r="I158" s="7" t="str" cm="1">
        <f t="array" ref="I158">_xlfn.IFS(B158&lt;18.5,"Under Weight",B158&lt;=24.9,"Normal Weight",B158&lt;30,"Over weight",B158&gt;=30,"Obesity")</f>
        <v>Obesity</v>
      </c>
    </row>
    <row r="159" spans="1:9" x14ac:dyDescent="0.3">
      <c r="A159" s="7" t="s">
        <v>2214</v>
      </c>
      <c r="B159" s="7">
        <v>41.33</v>
      </c>
      <c r="C159" s="7">
        <v>4.01</v>
      </c>
      <c r="D159" s="7" t="s">
        <v>2379</v>
      </c>
      <c r="E159" s="7" t="s">
        <v>2378</v>
      </c>
      <c r="F159" s="7" t="s">
        <v>2378</v>
      </c>
      <c r="G159" s="7">
        <v>0</v>
      </c>
      <c r="H159" s="7" t="s">
        <v>2379</v>
      </c>
      <c r="I159" s="7" t="str" cm="1">
        <f t="array" ref="I159">_xlfn.IFS(B159&lt;18.5,"Under Weight",B159&lt;=24.9,"Normal Weight",B159&lt;30,"Over weight",B159&gt;=30,"Obesity")</f>
        <v>Obesity</v>
      </c>
    </row>
    <row r="160" spans="1:9" x14ac:dyDescent="0.3">
      <c r="A160" s="7" t="s">
        <v>2213</v>
      </c>
      <c r="B160" s="7">
        <v>31.92</v>
      </c>
      <c r="C160" s="7">
        <v>5.12</v>
      </c>
      <c r="D160" s="7" t="s">
        <v>2379</v>
      </c>
      <c r="E160" s="7" t="s">
        <v>2378</v>
      </c>
      <c r="F160" s="7" t="s">
        <v>2378</v>
      </c>
      <c r="G160" s="7">
        <v>1</v>
      </c>
      <c r="H160" s="7" t="s">
        <v>2379</v>
      </c>
      <c r="I160" s="7" t="str" cm="1">
        <f t="array" ref="I160">_xlfn.IFS(B160&lt;18.5,"Under Weight",B160&lt;=24.9,"Normal Weight",B160&lt;30,"Over weight",B160&gt;=30,"Obesity")</f>
        <v>Obesity</v>
      </c>
    </row>
    <row r="161" spans="1:9" x14ac:dyDescent="0.3">
      <c r="A161" s="7" t="s">
        <v>2212</v>
      </c>
      <c r="B161" s="7">
        <v>39.799999999999997</v>
      </c>
      <c r="C161" s="7">
        <v>10.54</v>
      </c>
      <c r="D161" s="7" t="s">
        <v>2379</v>
      </c>
      <c r="E161" s="7" t="s">
        <v>2378</v>
      </c>
      <c r="F161" s="7" t="s">
        <v>2378</v>
      </c>
      <c r="G161" s="7">
        <v>2</v>
      </c>
      <c r="H161" s="7" t="s">
        <v>2379</v>
      </c>
      <c r="I161" s="7" t="str" cm="1">
        <f t="array" ref="I161">_xlfn.IFS(B161&lt;18.5,"Under Weight",B161&lt;=24.9,"Normal Weight",B161&lt;30,"Over weight",B161&gt;=30,"Obesity")</f>
        <v>Obesity</v>
      </c>
    </row>
    <row r="162" spans="1:9" x14ac:dyDescent="0.3">
      <c r="A162" s="7" t="s">
        <v>2211</v>
      </c>
      <c r="B162" s="7">
        <v>42.82</v>
      </c>
      <c r="C162" s="7">
        <v>4.21</v>
      </c>
      <c r="D162" s="7" t="s">
        <v>2378</v>
      </c>
      <c r="E162" s="7" t="s">
        <v>2378</v>
      </c>
      <c r="F162" s="7" t="s">
        <v>2378</v>
      </c>
      <c r="G162" s="7">
        <v>0</v>
      </c>
      <c r="H162" s="7" t="s">
        <v>2379</v>
      </c>
      <c r="I162" s="7" t="str" cm="1">
        <f t="array" ref="I162">_xlfn.IFS(B162&lt;18.5,"Under Weight",B162&lt;=24.9,"Normal Weight",B162&lt;30,"Over weight",B162&gt;=30,"Obesity")</f>
        <v>Obesity</v>
      </c>
    </row>
    <row r="163" spans="1:9" x14ac:dyDescent="0.3">
      <c r="A163" s="7" t="s">
        <v>2210</v>
      </c>
      <c r="B163" s="7">
        <v>33.630000000000003</v>
      </c>
      <c r="C163" s="7">
        <v>5.42</v>
      </c>
      <c r="D163" s="7" t="s">
        <v>2378</v>
      </c>
      <c r="E163" s="7" t="s">
        <v>2378</v>
      </c>
      <c r="F163" s="7" t="s">
        <v>2378</v>
      </c>
      <c r="G163" s="7">
        <v>0</v>
      </c>
      <c r="H163" s="7" t="s">
        <v>2379</v>
      </c>
      <c r="I163" s="7" t="str" cm="1">
        <f t="array" ref="I163">_xlfn.IFS(B163&lt;18.5,"Under Weight",B163&lt;=24.9,"Normal Weight",B163&lt;30,"Over weight",B163&gt;=30,"Obesity")</f>
        <v>Obesity</v>
      </c>
    </row>
    <row r="164" spans="1:9" x14ac:dyDescent="0.3">
      <c r="A164" s="7" t="s">
        <v>2209</v>
      </c>
      <c r="B164" s="7">
        <v>37.07</v>
      </c>
      <c r="C164" s="7">
        <v>4.28</v>
      </c>
      <c r="D164" s="7" t="s">
        <v>2378</v>
      </c>
      <c r="E164" s="7" t="s">
        <v>2379</v>
      </c>
      <c r="F164" s="7" t="s">
        <v>2378</v>
      </c>
      <c r="G164" s="7">
        <v>1</v>
      </c>
      <c r="H164" s="7" t="s">
        <v>2379</v>
      </c>
      <c r="I164" s="7" t="str" cm="1">
        <f t="array" ref="I164">_xlfn.IFS(B164&lt;18.5,"Under Weight",B164&lt;=24.9,"Normal Weight",B164&lt;30,"Over weight",B164&gt;=30,"Obesity")</f>
        <v>Obesity</v>
      </c>
    </row>
    <row r="165" spans="1:9" x14ac:dyDescent="0.3">
      <c r="A165" s="7" t="s">
        <v>2208</v>
      </c>
      <c r="B165" s="7">
        <v>35.625</v>
      </c>
      <c r="C165" s="7">
        <v>8.9</v>
      </c>
      <c r="D165" s="7" t="s">
        <v>2378</v>
      </c>
      <c r="E165" s="7" t="s">
        <v>2378</v>
      </c>
      <c r="F165" s="7" t="s">
        <v>2378</v>
      </c>
      <c r="G165" s="7">
        <v>0</v>
      </c>
      <c r="H165" s="7" t="s">
        <v>2379</v>
      </c>
      <c r="I165" s="7" t="str" cm="1">
        <f t="array" ref="I165">_xlfn.IFS(B165&lt;18.5,"Under Weight",B165&lt;=24.9,"Normal Weight",B165&lt;30,"Over weight",B165&gt;=30,"Obesity")</f>
        <v>Obesity</v>
      </c>
    </row>
    <row r="166" spans="1:9" x14ac:dyDescent="0.3">
      <c r="A166" s="7" t="s">
        <v>2207</v>
      </c>
      <c r="B166" s="7">
        <v>42.69</v>
      </c>
      <c r="C166" s="7">
        <v>4.8899999999999997</v>
      </c>
      <c r="D166" s="7" t="s">
        <v>2378</v>
      </c>
      <c r="E166" s="7" t="s">
        <v>2378</v>
      </c>
      <c r="F166" s="7" t="s">
        <v>2379</v>
      </c>
      <c r="G166" s="7">
        <v>1</v>
      </c>
      <c r="H166" s="7" t="s">
        <v>2379</v>
      </c>
      <c r="I166" s="7" t="str" cm="1">
        <f t="array" ref="I166">_xlfn.IFS(B166&lt;18.5,"Under Weight",B166&lt;=24.9,"Normal Weight",B166&lt;30,"Over weight",B166&gt;=30,"Obesity")</f>
        <v>Obesity</v>
      </c>
    </row>
    <row r="167" spans="1:9" x14ac:dyDescent="0.3">
      <c r="A167" s="7" t="s">
        <v>2206</v>
      </c>
      <c r="B167" s="7">
        <v>37.869999999999997</v>
      </c>
      <c r="C167" s="7">
        <v>4.29</v>
      </c>
      <c r="D167" s="7" t="s">
        <v>2379</v>
      </c>
      <c r="E167" s="7" t="s">
        <v>2378</v>
      </c>
      <c r="F167" s="7" t="s">
        <v>2379</v>
      </c>
      <c r="G167" s="7">
        <v>1</v>
      </c>
      <c r="H167" s="7" t="s">
        <v>2379</v>
      </c>
      <c r="I167" s="7" t="str" cm="1">
        <f t="array" ref="I167">_xlfn.IFS(B167&lt;18.5,"Under Weight",B167&lt;=24.9,"Normal Weight",B167&lt;30,"Over weight",B167&gt;=30,"Obesity")</f>
        <v>Obesity</v>
      </c>
    </row>
    <row r="168" spans="1:9" x14ac:dyDescent="0.3">
      <c r="A168" s="7" t="s">
        <v>2205</v>
      </c>
      <c r="B168" s="7">
        <v>40.61</v>
      </c>
      <c r="C168" s="7">
        <v>8</v>
      </c>
      <c r="D168" s="7" t="s">
        <v>2379</v>
      </c>
      <c r="E168" s="7" t="s">
        <v>2378</v>
      </c>
      <c r="F168" s="7" t="s">
        <v>2378</v>
      </c>
      <c r="G168" s="7">
        <v>1</v>
      </c>
      <c r="H168" s="7" t="s">
        <v>2379</v>
      </c>
      <c r="I168" s="7" t="str" cm="1">
        <f t="array" ref="I168">_xlfn.IFS(B168&lt;18.5,"Under Weight",B168&lt;=24.9,"Normal Weight",B168&lt;30,"Over weight",B168&gt;=30,"Obesity")</f>
        <v>Obesity</v>
      </c>
    </row>
    <row r="169" spans="1:9" x14ac:dyDescent="0.3">
      <c r="A169" s="7" t="s">
        <v>2204</v>
      </c>
      <c r="B169" s="7">
        <v>30.78</v>
      </c>
      <c r="C169" s="7">
        <v>4.67</v>
      </c>
      <c r="D169" s="7" t="s">
        <v>2379</v>
      </c>
      <c r="E169" s="7" t="s">
        <v>2378</v>
      </c>
      <c r="F169" s="7" t="s">
        <v>2378</v>
      </c>
      <c r="G169" s="7">
        <v>0</v>
      </c>
      <c r="H169" s="7" t="s">
        <v>2379</v>
      </c>
      <c r="I169" s="7" t="str" cm="1">
        <f t="array" ref="I169">_xlfn.IFS(B169&lt;18.5,"Under Weight",B169&lt;=24.9,"Normal Weight",B169&lt;30,"Over weight",B169&gt;=30,"Obesity")</f>
        <v>Obesity</v>
      </c>
    </row>
    <row r="170" spans="1:9" x14ac:dyDescent="0.3">
      <c r="A170" s="7" t="s">
        <v>2203</v>
      </c>
      <c r="B170" s="7">
        <v>49.49</v>
      </c>
      <c r="C170" s="7">
        <v>4.5</v>
      </c>
      <c r="D170" s="7" t="s">
        <v>2378</v>
      </c>
      <c r="E170" s="7" t="s">
        <v>2378</v>
      </c>
      <c r="F170" s="7" t="s">
        <v>2378</v>
      </c>
      <c r="G170" s="7">
        <v>0</v>
      </c>
      <c r="H170" s="7" t="s">
        <v>2379</v>
      </c>
      <c r="I170" s="7" t="str" cm="1">
        <f t="array" ref="I170">_xlfn.IFS(B170&lt;18.5,"Under Weight",B170&lt;=24.9,"Normal Weight",B170&lt;30,"Over weight",B170&gt;=30,"Obesity")</f>
        <v>Obesity</v>
      </c>
    </row>
    <row r="171" spans="1:9" x14ac:dyDescent="0.3">
      <c r="A171" s="7" t="s">
        <v>2202</v>
      </c>
      <c r="B171" s="7">
        <v>37.619999999999997</v>
      </c>
      <c r="C171" s="7">
        <v>6.32</v>
      </c>
      <c r="D171" s="7" t="s">
        <v>2379</v>
      </c>
      <c r="E171" s="7" t="s">
        <v>2379</v>
      </c>
      <c r="F171" s="7" t="s">
        <v>2378</v>
      </c>
      <c r="G171" s="7">
        <v>2</v>
      </c>
      <c r="H171" s="7" t="s">
        <v>2379</v>
      </c>
      <c r="I171" s="7" t="str" cm="1">
        <f t="array" ref="I171">_xlfn.IFS(B171&lt;18.5,"Under Weight",B171&lt;=24.9,"Normal Weight",B171&lt;30,"Over weight",B171&gt;=30,"Obesity")</f>
        <v>Obesity</v>
      </c>
    </row>
    <row r="172" spans="1:9" x14ac:dyDescent="0.3">
      <c r="A172" s="7" t="s">
        <v>2201</v>
      </c>
      <c r="B172" s="7">
        <v>36.08</v>
      </c>
      <c r="C172" s="7">
        <v>6.1</v>
      </c>
      <c r="D172" s="7" t="s">
        <v>2379</v>
      </c>
      <c r="E172" s="7" t="s">
        <v>2378</v>
      </c>
      <c r="F172" s="7" t="s">
        <v>2378</v>
      </c>
      <c r="G172" s="7">
        <v>1</v>
      </c>
      <c r="H172" s="7" t="s">
        <v>2379</v>
      </c>
      <c r="I172" s="7" t="str" cm="1">
        <f t="array" ref="I172">_xlfn.IFS(B172&lt;18.5,"Under Weight",B172&lt;=24.9,"Normal Weight",B172&lt;30,"Over weight",B172&gt;=30,"Obesity")</f>
        <v>Obesity</v>
      </c>
    </row>
    <row r="173" spans="1:9" x14ac:dyDescent="0.3">
      <c r="A173" s="7" t="s">
        <v>2200</v>
      </c>
      <c r="B173" s="7">
        <v>33.5</v>
      </c>
      <c r="C173" s="7">
        <v>5.4</v>
      </c>
      <c r="D173" s="7" t="s">
        <v>2378</v>
      </c>
      <c r="E173" s="7" t="s">
        <v>2378</v>
      </c>
      <c r="F173" s="7" t="s">
        <v>2378</v>
      </c>
      <c r="G173" s="7">
        <v>0</v>
      </c>
      <c r="H173" s="7" t="s">
        <v>2379</v>
      </c>
      <c r="I173" s="7" t="str" cm="1">
        <f t="array" ref="I173">_xlfn.IFS(B173&lt;18.5,"Under Weight",B173&lt;=24.9,"Normal Weight",B173&lt;30,"Over weight",B173&gt;=30,"Obesity")</f>
        <v>Obesity</v>
      </c>
    </row>
    <row r="174" spans="1:9" x14ac:dyDescent="0.3">
      <c r="A174" s="7" t="s">
        <v>2199</v>
      </c>
      <c r="B174" s="7">
        <v>47.46</v>
      </c>
      <c r="C174" s="7">
        <v>6.24</v>
      </c>
      <c r="D174" s="7" t="s">
        <v>2379</v>
      </c>
      <c r="E174" s="7" t="s">
        <v>2378</v>
      </c>
      <c r="F174" s="7" t="s">
        <v>2378</v>
      </c>
      <c r="G174" s="7">
        <v>1</v>
      </c>
      <c r="H174" s="7" t="s">
        <v>2379</v>
      </c>
      <c r="I174" s="7" t="str" cm="1">
        <f t="array" ref="I174">_xlfn.IFS(B174&lt;18.5,"Under Weight",B174&lt;=24.9,"Normal Weight",B174&lt;30,"Over weight",B174&gt;=30,"Obesity")</f>
        <v>Obesity</v>
      </c>
    </row>
    <row r="175" spans="1:9" x14ac:dyDescent="0.3">
      <c r="A175" s="7" t="s">
        <v>2198</v>
      </c>
      <c r="B175" s="7">
        <v>49.24</v>
      </c>
      <c r="C175" s="7">
        <v>4.45</v>
      </c>
      <c r="D175" s="7" t="s">
        <v>2378</v>
      </c>
      <c r="E175" s="7" t="s">
        <v>2378</v>
      </c>
      <c r="F175" s="7" t="s">
        <v>2378</v>
      </c>
      <c r="G175" s="7">
        <v>0</v>
      </c>
      <c r="H175" s="7" t="s">
        <v>2379</v>
      </c>
      <c r="I175" s="7" t="str" cm="1">
        <f t="array" ref="I175">_xlfn.IFS(B175&lt;18.5,"Under Weight",B175&lt;=24.9,"Normal Weight",B175&lt;30,"Over weight",B175&gt;=30,"Obesity")</f>
        <v>Obesity</v>
      </c>
    </row>
    <row r="176" spans="1:9" x14ac:dyDescent="0.3">
      <c r="A176" s="7" t="s">
        <v>2197</v>
      </c>
      <c r="B176" s="7">
        <v>54.4</v>
      </c>
      <c r="C176" s="7">
        <v>5.22</v>
      </c>
      <c r="D176" s="7" t="s">
        <v>2378</v>
      </c>
      <c r="E176" s="7" t="s">
        <v>2378</v>
      </c>
      <c r="F176" s="7" t="s">
        <v>2378</v>
      </c>
      <c r="G176" s="7">
        <v>1</v>
      </c>
      <c r="H176" s="7" t="s">
        <v>2379</v>
      </c>
      <c r="I176" s="7" t="str" cm="1">
        <f t="array" ref="I176">_xlfn.IFS(B176&lt;18.5,"Under Weight",B176&lt;=24.9,"Normal Weight",B176&lt;30,"Over weight",B176&gt;=30,"Obesity")</f>
        <v>Obesity</v>
      </c>
    </row>
    <row r="177" spans="1:9" x14ac:dyDescent="0.3">
      <c r="A177" s="7" t="s">
        <v>2196</v>
      </c>
      <c r="B177" s="7">
        <v>35.53</v>
      </c>
      <c r="C177" s="7">
        <v>4.6100000000000003</v>
      </c>
      <c r="D177" s="7" t="s">
        <v>2378</v>
      </c>
      <c r="E177" s="7" t="s">
        <v>2378</v>
      </c>
      <c r="F177" s="7" t="s">
        <v>2378</v>
      </c>
      <c r="G177" s="7">
        <v>1</v>
      </c>
      <c r="H177" s="7" t="s">
        <v>2379</v>
      </c>
      <c r="I177" s="7" t="str" cm="1">
        <f t="array" ref="I177">_xlfn.IFS(B177&lt;18.5,"Under Weight",B177&lt;=24.9,"Normal Weight",B177&lt;30,"Over weight",B177&gt;=30,"Obesity")</f>
        <v>Obesity</v>
      </c>
    </row>
    <row r="178" spans="1:9" x14ac:dyDescent="0.3">
      <c r="A178" s="7" t="s">
        <v>2195</v>
      </c>
      <c r="B178" s="7">
        <v>39.729999999999997</v>
      </c>
      <c r="C178" s="7">
        <v>6.24</v>
      </c>
      <c r="D178" s="7" t="s">
        <v>2378</v>
      </c>
      <c r="E178" s="7" t="s">
        <v>2378</v>
      </c>
      <c r="F178" s="7" t="s">
        <v>2378</v>
      </c>
      <c r="G178" s="7">
        <v>0</v>
      </c>
      <c r="H178" s="7" t="s">
        <v>2379</v>
      </c>
      <c r="I178" s="7" t="str" cm="1">
        <f t="array" ref="I178">_xlfn.IFS(B178&lt;18.5,"Under Weight",B178&lt;=24.9,"Normal Weight",B178&lt;30,"Over weight",B178&gt;=30,"Obesity")</f>
        <v>Obesity</v>
      </c>
    </row>
    <row r="179" spans="1:9" x14ac:dyDescent="0.3">
      <c r="A179" s="7" t="s">
        <v>2194</v>
      </c>
      <c r="B179" s="7">
        <v>35.68</v>
      </c>
      <c r="C179" s="7">
        <v>10.039999999999999</v>
      </c>
      <c r="D179" s="7" t="s">
        <v>2378</v>
      </c>
      <c r="E179" s="7" t="s">
        <v>2378</v>
      </c>
      <c r="F179" s="7" t="s">
        <v>2378</v>
      </c>
      <c r="G179" s="7">
        <v>0</v>
      </c>
      <c r="H179" s="7" t="s">
        <v>2379</v>
      </c>
      <c r="I179" s="7" t="str" cm="1">
        <f t="array" ref="I179">_xlfn.IFS(B179&lt;18.5,"Under Weight",B179&lt;=24.9,"Normal Weight",B179&lt;30,"Over weight",B179&gt;=30,"Obesity")</f>
        <v>Obesity</v>
      </c>
    </row>
    <row r="180" spans="1:9" x14ac:dyDescent="0.3">
      <c r="A180" s="7" t="s">
        <v>2193</v>
      </c>
      <c r="B180" s="7">
        <v>48.86</v>
      </c>
      <c r="C180" s="7">
        <v>6.09</v>
      </c>
      <c r="D180" s="7" t="s">
        <v>2378</v>
      </c>
      <c r="E180" s="7" t="s">
        <v>2378</v>
      </c>
      <c r="F180" s="7" t="s">
        <v>2378</v>
      </c>
      <c r="G180" s="7">
        <v>0</v>
      </c>
      <c r="H180" s="7" t="s">
        <v>2379</v>
      </c>
      <c r="I180" s="7" t="str" cm="1">
        <f t="array" ref="I180">_xlfn.IFS(B180&lt;18.5,"Under Weight",B180&lt;=24.9,"Normal Weight",B180&lt;30,"Over weight",B180&gt;=30,"Obesity")</f>
        <v>Obesity</v>
      </c>
    </row>
    <row r="181" spans="1:9" x14ac:dyDescent="0.3">
      <c r="A181" s="7" t="s">
        <v>2192</v>
      </c>
      <c r="B181" s="7">
        <v>34.799999999999997</v>
      </c>
      <c r="C181" s="7">
        <v>11.4</v>
      </c>
      <c r="D181" s="7" t="s">
        <v>2379</v>
      </c>
      <c r="E181" s="7" t="s">
        <v>2378</v>
      </c>
      <c r="F181" s="7" t="s">
        <v>2379</v>
      </c>
      <c r="G181" s="7">
        <v>1</v>
      </c>
      <c r="H181" s="7" t="s">
        <v>2378</v>
      </c>
      <c r="I181" s="7" t="str" cm="1">
        <f t="array" ref="I181">_xlfn.IFS(B181&lt;18.5,"Under Weight",B181&lt;=24.9,"Normal Weight",B181&lt;30,"Over weight",B181&gt;=30,"Obesity")</f>
        <v>Obesity</v>
      </c>
    </row>
    <row r="182" spans="1:9" x14ac:dyDescent="0.3">
      <c r="A182" s="7" t="s">
        <v>2191</v>
      </c>
      <c r="B182" s="7">
        <v>32.49</v>
      </c>
      <c r="C182" s="7">
        <v>4.29</v>
      </c>
      <c r="D182" s="7" t="s">
        <v>2378</v>
      </c>
      <c r="E182" s="7" t="s">
        <v>2378</v>
      </c>
      <c r="F182" s="7" t="s">
        <v>2379</v>
      </c>
      <c r="G182" s="7">
        <v>1</v>
      </c>
      <c r="H182" s="7" t="s">
        <v>2379</v>
      </c>
      <c r="I182" s="7" t="str" cm="1">
        <f t="array" ref="I182">_xlfn.IFS(B182&lt;18.5,"Under Weight",B182&lt;=24.9,"Normal Weight",B182&lt;30,"Over weight",B182&gt;=30,"Obesity")</f>
        <v>Obesity</v>
      </c>
    </row>
    <row r="183" spans="1:9" x14ac:dyDescent="0.3">
      <c r="A183" s="7" t="s">
        <v>2190</v>
      </c>
      <c r="B183" s="7">
        <v>39</v>
      </c>
      <c r="C183" s="7">
        <v>5.7</v>
      </c>
      <c r="D183" s="7" t="s">
        <v>2378</v>
      </c>
      <c r="E183" s="7" t="s">
        <v>2378</v>
      </c>
      <c r="F183" s="7" t="s">
        <v>2378</v>
      </c>
      <c r="G183" s="7">
        <v>2</v>
      </c>
      <c r="H183" s="7" t="s">
        <v>2379</v>
      </c>
      <c r="I183" s="7" t="str" cm="1">
        <f t="array" ref="I183">_xlfn.IFS(B183&lt;18.5,"Under Weight",B183&lt;=24.9,"Normal Weight",B183&lt;30,"Over weight",B183&gt;=30,"Obesity")</f>
        <v>Obesity</v>
      </c>
    </row>
    <row r="184" spans="1:9" x14ac:dyDescent="0.3">
      <c r="A184" s="7" t="s">
        <v>2189</v>
      </c>
      <c r="B184" s="7">
        <v>35.299999999999997</v>
      </c>
      <c r="C184" s="7">
        <v>6.09</v>
      </c>
      <c r="D184" s="7" t="s">
        <v>2378</v>
      </c>
      <c r="E184" s="7" t="s">
        <v>2378</v>
      </c>
      <c r="F184" s="7" t="s">
        <v>2378</v>
      </c>
      <c r="G184" s="7">
        <v>1</v>
      </c>
      <c r="H184" s="7" t="s">
        <v>2379</v>
      </c>
      <c r="I184" s="7" t="str" cm="1">
        <f t="array" ref="I184">_xlfn.IFS(B184&lt;18.5,"Under Weight",B184&lt;=24.9,"Normal Weight",B184&lt;30,"Over weight",B184&gt;=30,"Obesity")</f>
        <v>Obesity</v>
      </c>
    </row>
    <row r="185" spans="1:9" x14ac:dyDescent="0.3">
      <c r="A185" s="7" t="s">
        <v>2188</v>
      </c>
      <c r="B185" s="7">
        <v>33.42</v>
      </c>
      <c r="C185" s="7">
        <v>10.67</v>
      </c>
      <c r="D185" s="7" t="s">
        <v>2378</v>
      </c>
      <c r="E185" s="7" t="s">
        <v>2378</v>
      </c>
      <c r="F185" s="7" t="s">
        <v>2378</v>
      </c>
      <c r="G185" s="7">
        <v>0</v>
      </c>
      <c r="H185" s="7" t="s">
        <v>2379</v>
      </c>
      <c r="I185" s="7" t="str" cm="1">
        <f t="array" ref="I185">_xlfn.IFS(B185&lt;18.5,"Under Weight",B185&lt;=24.9,"Normal Weight",B185&lt;30,"Over weight",B185&gt;=30,"Obesity")</f>
        <v>Obesity</v>
      </c>
    </row>
    <row r="186" spans="1:9" x14ac:dyDescent="0.3">
      <c r="A186" s="7" t="s">
        <v>2187</v>
      </c>
      <c r="B186" s="7">
        <v>37.18</v>
      </c>
      <c r="C186" s="7">
        <v>6.75</v>
      </c>
      <c r="D186" s="7" t="s">
        <v>2379</v>
      </c>
      <c r="E186" s="7" t="s">
        <v>2378</v>
      </c>
      <c r="F186" s="7" t="s">
        <v>2378</v>
      </c>
      <c r="G186" s="7">
        <v>2</v>
      </c>
      <c r="H186" s="7" t="s">
        <v>2379</v>
      </c>
      <c r="I186" s="7" t="str" cm="1">
        <f t="array" ref="I186">_xlfn.IFS(B186&lt;18.5,"Under Weight",B186&lt;=24.9,"Normal Weight",B186&lt;30,"Over weight",B186&gt;=30,"Obesity")</f>
        <v>Obesity</v>
      </c>
    </row>
    <row r="187" spans="1:9" x14ac:dyDescent="0.3">
      <c r="A187" s="7" t="s">
        <v>2186</v>
      </c>
      <c r="B187" s="7">
        <v>33.33</v>
      </c>
      <c r="C187" s="7">
        <v>9.26</v>
      </c>
      <c r="D187" s="7" t="s">
        <v>2379</v>
      </c>
      <c r="E187" s="7" t="s">
        <v>2378</v>
      </c>
      <c r="F187" s="7" t="s">
        <v>2378</v>
      </c>
      <c r="G187" s="7">
        <v>2</v>
      </c>
      <c r="H187" s="7" t="s">
        <v>2378</v>
      </c>
      <c r="I187" s="7" t="str" cm="1">
        <f t="array" ref="I187">_xlfn.IFS(B187&lt;18.5,"Under Weight",B187&lt;=24.9,"Normal Weight",B187&lt;30,"Over weight",B187&gt;=30,"Obesity")</f>
        <v>Obesity</v>
      </c>
    </row>
    <row r="188" spans="1:9" x14ac:dyDescent="0.3">
      <c r="A188" s="7" t="s">
        <v>2185</v>
      </c>
      <c r="B188" s="7">
        <v>53.21</v>
      </c>
      <c r="C188" s="7">
        <v>4.2699999999999996</v>
      </c>
      <c r="D188" s="7" t="s">
        <v>2378</v>
      </c>
      <c r="E188" s="7" t="s">
        <v>2378</v>
      </c>
      <c r="F188" s="7" t="s">
        <v>2378</v>
      </c>
      <c r="G188" s="7">
        <v>1</v>
      </c>
      <c r="H188" s="7" t="s">
        <v>2379</v>
      </c>
      <c r="I188" s="7" t="str" cm="1">
        <f t="array" ref="I188">_xlfn.IFS(B188&lt;18.5,"Under Weight",B188&lt;=24.9,"Normal Weight",B188&lt;30,"Over weight",B188&gt;=30,"Obesity")</f>
        <v>Obesity</v>
      </c>
    </row>
    <row r="189" spans="1:9" x14ac:dyDescent="0.3">
      <c r="A189" s="7" t="s">
        <v>2184</v>
      </c>
      <c r="B189" s="7">
        <v>38.729999999999997</v>
      </c>
      <c r="C189" s="7">
        <v>11.51</v>
      </c>
      <c r="D189" s="7" t="s">
        <v>2378</v>
      </c>
      <c r="E189" s="7" t="s">
        <v>2378</v>
      </c>
      <c r="F189" s="7" t="s">
        <v>2378</v>
      </c>
      <c r="G189" s="7">
        <v>2</v>
      </c>
      <c r="H189" s="7" t="s">
        <v>2379</v>
      </c>
      <c r="I189" s="7" t="str" cm="1">
        <f t="array" ref="I189">_xlfn.IFS(B189&lt;18.5,"Under Weight",B189&lt;=24.9,"Normal Weight",B189&lt;30,"Over weight",B189&gt;=30,"Obesity")</f>
        <v>Obesity</v>
      </c>
    </row>
    <row r="190" spans="1:9" x14ac:dyDescent="0.3">
      <c r="A190" s="7" t="s">
        <v>2183</v>
      </c>
      <c r="B190" s="7">
        <v>29.73</v>
      </c>
      <c r="C190" s="7">
        <v>7.22</v>
      </c>
      <c r="D190" s="7" t="s">
        <v>2378</v>
      </c>
      <c r="E190" s="7" t="s">
        <v>2378</v>
      </c>
      <c r="F190" s="7" t="s">
        <v>2378</v>
      </c>
      <c r="G190" s="7">
        <v>0</v>
      </c>
      <c r="H190" s="7" t="s">
        <v>2379</v>
      </c>
      <c r="I190" s="7" t="str" cm="1">
        <f t="array" ref="I190">_xlfn.IFS(B190&lt;18.5,"Under Weight",B190&lt;=24.9,"Normal Weight",B190&lt;30,"Over weight",B190&gt;=30,"Obesity")</f>
        <v>Over weight</v>
      </c>
    </row>
    <row r="191" spans="1:9" x14ac:dyDescent="0.3">
      <c r="A191" s="7" t="s">
        <v>2182</v>
      </c>
      <c r="B191" s="7">
        <v>34.700000000000003</v>
      </c>
      <c r="C191" s="7">
        <v>4.37</v>
      </c>
      <c r="D191" s="7" t="s">
        <v>2378</v>
      </c>
      <c r="E191" s="7" t="s">
        <v>2378</v>
      </c>
      <c r="F191" s="7" t="s">
        <v>2379</v>
      </c>
      <c r="G191" s="7">
        <v>1</v>
      </c>
      <c r="H191" s="7" t="s">
        <v>2379</v>
      </c>
      <c r="I191" s="7" t="str" cm="1">
        <f t="array" ref="I191">_xlfn.IFS(B191&lt;18.5,"Under Weight",B191&lt;=24.9,"Normal Weight",B191&lt;30,"Over weight",B191&gt;=30,"Obesity")</f>
        <v>Obesity</v>
      </c>
    </row>
    <row r="192" spans="1:9" x14ac:dyDescent="0.3">
      <c r="A192" s="7" t="s">
        <v>2181</v>
      </c>
      <c r="B192" s="7">
        <v>38.28</v>
      </c>
      <c r="C192" s="7">
        <v>11.56</v>
      </c>
      <c r="D192" s="7" t="s">
        <v>2379</v>
      </c>
      <c r="E192" s="7" t="s">
        <v>2378</v>
      </c>
      <c r="F192" s="7" t="s">
        <v>2378</v>
      </c>
      <c r="G192" s="7">
        <v>1</v>
      </c>
      <c r="H192" s="7" t="s">
        <v>2379</v>
      </c>
      <c r="I192" s="7" t="str" cm="1">
        <f t="array" ref="I192">_xlfn.IFS(B192&lt;18.5,"Under Weight",B192&lt;=24.9,"Normal Weight",B192&lt;30,"Over weight",B192&gt;=30,"Obesity")</f>
        <v>Obesity</v>
      </c>
    </row>
    <row r="193" spans="1:9" x14ac:dyDescent="0.3">
      <c r="A193" s="7" t="s">
        <v>2180</v>
      </c>
      <c r="B193" s="7">
        <v>33.57</v>
      </c>
      <c r="C193" s="7">
        <v>8.82</v>
      </c>
      <c r="D193" s="7" t="s">
        <v>2379</v>
      </c>
      <c r="E193" s="7" t="s">
        <v>2378</v>
      </c>
      <c r="F193" s="7" t="s">
        <v>2378</v>
      </c>
      <c r="G193" s="7">
        <v>0</v>
      </c>
      <c r="H193" s="7" t="s">
        <v>2379</v>
      </c>
      <c r="I193" s="7" t="str" cm="1">
        <f t="array" ref="I193">_xlfn.IFS(B193&lt;18.5,"Under Weight",B193&lt;=24.9,"Normal Weight",B193&lt;30,"Over weight",B193&gt;=30,"Obesity")</f>
        <v>Obesity</v>
      </c>
    </row>
    <row r="194" spans="1:9" x14ac:dyDescent="0.3">
      <c r="A194" s="7" t="s">
        <v>2179</v>
      </c>
      <c r="B194" s="7">
        <v>52.06</v>
      </c>
      <c r="C194" s="7">
        <v>4.6900000000000004</v>
      </c>
      <c r="D194" s="7" t="s">
        <v>2378</v>
      </c>
      <c r="E194" s="7" t="s">
        <v>2378</v>
      </c>
      <c r="F194" s="7" t="s">
        <v>2378</v>
      </c>
      <c r="G194" s="7">
        <v>1</v>
      </c>
      <c r="H194" s="7" t="s">
        <v>2379</v>
      </c>
      <c r="I194" s="7" t="str" cm="1">
        <f t="array" ref="I194">_xlfn.IFS(B194&lt;18.5,"Under Weight",B194&lt;=24.9,"Normal Weight",B194&lt;30,"Over weight",B194&gt;=30,"Obesity")</f>
        <v>Obesity</v>
      </c>
    </row>
    <row r="195" spans="1:9" x14ac:dyDescent="0.3">
      <c r="A195" s="7" t="s">
        <v>2178</v>
      </c>
      <c r="B195" s="7">
        <v>38.17</v>
      </c>
      <c r="C195" s="7">
        <v>4.53</v>
      </c>
      <c r="D195" s="7" t="s">
        <v>2378</v>
      </c>
      <c r="E195" s="7" t="s">
        <v>2379</v>
      </c>
      <c r="F195" s="7" t="s">
        <v>2378</v>
      </c>
      <c r="G195" s="7">
        <v>1</v>
      </c>
      <c r="H195" s="7" t="s">
        <v>2379</v>
      </c>
      <c r="I195" s="7" t="str" cm="1">
        <f t="array" ref="I195">_xlfn.IFS(B195&lt;18.5,"Under Weight",B195&lt;=24.9,"Normal Weight",B195&lt;30,"Over weight",B195&gt;=30,"Obesity")</f>
        <v>Obesity</v>
      </c>
    </row>
    <row r="196" spans="1:9" x14ac:dyDescent="0.3">
      <c r="A196" s="7" t="s">
        <v>2177</v>
      </c>
      <c r="B196" s="7">
        <v>36.954999999999998</v>
      </c>
      <c r="C196" s="7">
        <v>5.84</v>
      </c>
      <c r="D196" s="7" t="s">
        <v>2378</v>
      </c>
      <c r="E196" s="7" t="s">
        <v>2378</v>
      </c>
      <c r="F196" s="7" t="s">
        <v>2379</v>
      </c>
      <c r="G196" s="7">
        <v>1</v>
      </c>
      <c r="H196" s="7" t="s">
        <v>2379</v>
      </c>
      <c r="I196" s="7" t="str" cm="1">
        <f t="array" ref="I196">_xlfn.IFS(B196&lt;18.5,"Under Weight",B196&lt;=24.9,"Normal Weight",B196&lt;30,"Over weight",B196&gt;=30,"Obesity")</f>
        <v>Obesity</v>
      </c>
    </row>
    <row r="197" spans="1:9" x14ac:dyDescent="0.3">
      <c r="A197" s="7" t="s">
        <v>2176</v>
      </c>
      <c r="B197" s="7">
        <v>34.4</v>
      </c>
      <c r="C197" s="7">
        <v>4.9000000000000004</v>
      </c>
      <c r="D197" s="7" t="s">
        <v>2378</v>
      </c>
      <c r="E197" s="7" t="s">
        <v>2378</v>
      </c>
      <c r="F197" s="7" t="s">
        <v>2379</v>
      </c>
      <c r="G197" s="7">
        <v>1</v>
      </c>
      <c r="H197" s="7" t="s">
        <v>2379</v>
      </c>
      <c r="I197" s="7" t="str" cm="1">
        <f t="array" ref="I197">_xlfn.IFS(B197&lt;18.5,"Under Weight",B197&lt;=24.9,"Normal Weight",B197&lt;30,"Over weight",B197&gt;=30,"Obesity")</f>
        <v>Obesity</v>
      </c>
    </row>
    <row r="198" spans="1:9" x14ac:dyDescent="0.3">
      <c r="A198" s="7" t="s">
        <v>2175</v>
      </c>
      <c r="B198" s="7">
        <v>31.73</v>
      </c>
      <c r="C198" s="7">
        <v>4.3</v>
      </c>
      <c r="D198" s="7" t="s">
        <v>2378</v>
      </c>
      <c r="E198" s="7" t="s">
        <v>2378</v>
      </c>
      <c r="F198" s="7" t="s">
        <v>2378</v>
      </c>
      <c r="G198" s="7">
        <v>0</v>
      </c>
      <c r="H198" s="7" t="s">
        <v>2379</v>
      </c>
      <c r="I198" s="7" t="str" cm="1">
        <f t="array" ref="I198">_xlfn.IFS(B198&lt;18.5,"Under Weight",B198&lt;=24.9,"Normal Weight",B198&lt;30,"Over weight",B198&gt;=30,"Obesity")</f>
        <v>Obesity</v>
      </c>
    </row>
    <row r="199" spans="1:9" x14ac:dyDescent="0.3">
      <c r="A199" s="7" t="s">
        <v>2174</v>
      </c>
      <c r="B199" s="7">
        <v>36.64</v>
      </c>
      <c r="C199" s="7">
        <v>11.34</v>
      </c>
      <c r="D199" s="7" t="s">
        <v>2378</v>
      </c>
      <c r="E199" s="7" t="s">
        <v>2378</v>
      </c>
      <c r="F199" s="7" t="s">
        <v>2378</v>
      </c>
      <c r="G199" s="7">
        <v>0</v>
      </c>
      <c r="H199" s="7" t="s">
        <v>2379</v>
      </c>
      <c r="I199" s="7" t="str" cm="1">
        <f t="array" ref="I199">_xlfn.IFS(B199&lt;18.5,"Under Weight",B199&lt;=24.9,"Normal Weight",B199&lt;30,"Over weight",B199&gt;=30,"Obesity")</f>
        <v>Obesity</v>
      </c>
    </row>
    <row r="200" spans="1:9" x14ac:dyDescent="0.3">
      <c r="A200" s="7" t="s">
        <v>2173</v>
      </c>
      <c r="B200" s="7">
        <v>36.85</v>
      </c>
      <c r="C200" s="7">
        <v>5.88</v>
      </c>
      <c r="D200" s="7" t="s">
        <v>2378</v>
      </c>
      <c r="E200" s="7" t="s">
        <v>2379</v>
      </c>
      <c r="F200" s="7" t="s">
        <v>2378</v>
      </c>
      <c r="G200" s="7">
        <v>1</v>
      </c>
      <c r="H200" s="7" t="s">
        <v>2379</v>
      </c>
      <c r="I200" s="7" t="str" cm="1">
        <f t="array" ref="I200">_xlfn.IFS(B200&lt;18.5,"Under Weight",B200&lt;=24.9,"Normal Weight",B200&lt;30,"Over weight",B200&gt;=30,"Obesity")</f>
        <v>Obesity</v>
      </c>
    </row>
    <row r="201" spans="1:9" x14ac:dyDescent="0.3">
      <c r="A201" s="7" t="s">
        <v>2172</v>
      </c>
      <c r="B201" s="7">
        <v>33.33</v>
      </c>
      <c r="C201" s="7">
        <v>5.01</v>
      </c>
      <c r="D201" s="7" t="s">
        <v>2379</v>
      </c>
      <c r="E201" s="7" t="s">
        <v>2378</v>
      </c>
      <c r="F201" s="7" t="s">
        <v>2379</v>
      </c>
      <c r="G201" s="7">
        <v>1</v>
      </c>
      <c r="H201" s="7" t="s">
        <v>2379</v>
      </c>
      <c r="I201" s="7" t="str" cm="1">
        <f t="array" ref="I201">_xlfn.IFS(B201&lt;18.5,"Under Weight",B201&lt;=24.9,"Normal Weight",B201&lt;30,"Over weight",B201&gt;=30,"Obesity")</f>
        <v>Obesity</v>
      </c>
    </row>
    <row r="202" spans="1:9" x14ac:dyDescent="0.3">
      <c r="A202" s="7" t="s">
        <v>2171</v>
      </c>
      <c r="B202" s="7">
        <v>39.14</v>
      </c>
      <c r="C202" s="7">
        <v>4.4000000000000004</v>
      </c>
      <c r="D202" s="7" t="s">
        <v>2378</v>
      </c>
      <c r="E202" s="7" t="s">
        <v>2378</v>
      </c>
      <c r="F202" s="7" t="s">
        <v>2379</v>
      </c>
      <c r="G202" s="7">
        <v>1</v>
      </c>
      <c r="H202" s="7" t="s">
        <v>2379</v>
      </c>
      <c r="I202" s="7" t="str" cm="1">
        <f t="array" ref="I202">_xlfn.IFS(B202&lt;18.5,"Under Weight",B202&lt;=24.9,"Normal Weight",B202&lt;30,"Over weight",B202&gt;=30,"Obesity")</f>
        <v>Obesity</v>
      </c>
    </row>
    <row r="203" spans="1:9" x14ac:dyDescent="0.3">
      <c r="A203" s="7" t="s">
        <v>2170</v>
      </c>
      <c r="B203" s="7">
        <v>32.9</v>
      </c>
      <c r="C203" s="7">
        <v>6.26</v>
      </c>
      <c r="D203" s="7" t="s">
        <v>2379</v>
      </c>
      <c r="E203" s="7" t="s">
        <v>2378</v>
      </c>
      <c r="F203" s="7" t="s">
        <v>2378</v>
      </c>
      <c r="G203" s="7">
        <v>0</v>
      </c>
      <c r="H203" s="7" t="s">
        <v>2379</v>
      </c>
      <c r="I203" s="7" t="str" cm="1">
        <f t="array" ref="I203">_xlfn.IFS(B203&lt;18.5,"Under Weight",B203&lt;=24.9,"Normal Weight",B203&lt;30,"Over weight",B203&gt;=30,"Obesity")</f>
        <v>Obesity</v>
      </c>
    </row>
    <row r="204" spans="1:9" x14ac:dyDescent="0.3">
      <c r="A204" s="7" t="s">
        <v>2169</v>
      </c>
      <c r="B204" s="7">
        <v>29.78</v>
      </c>
      <c r="C204" s="7">
        <v>10.27</v>
      </c>
      <c r="D204" s="7" t="s">
        <v>2379</v>
      </c>
      <c r="E204" s="7" t="s">
        <v>2378</v>
      </c>
      <c r="F204" s="7" t="s">
        <v>2379</v>
      </c>
      <c r="G204" s="7">
        <v>1</v>
      </c>
      <c r="H204" s="7" t="s">
        <v>2379</v>
      </c>
      <c r="I204" s="7" t="str" cm="1">
        <f t="array" ref="I204">_xlfn.IFS(B204&lt;18.5,"Under Weight",B204&lt;=24.9,"Normal Weight",B204&lt;30,"Over weight",B204&gt;=30,"Obesity")</f>
        <v>Over weight</v>
      </c>
    </row>
    <row r="205" spans="1:9" x14ac:dyDescent="0.3">
      <c r="A205" s="7" t="s">
        <v>2168</v>
      </c>
      <c r="B205" s="7">
        <v>32.78</v>
      </c>
      <c r="C205" s="7">
        <v>5.27</v>
      </c>
      <c r="D205" s="7" t="s">
        <v>2378</v>
      </c>
      <c r="E205" s="7" t="s">
        <v>2378</v>
      </c>
      <c r="F205" s="7" t="s">
        <v>2378</v>
      </c>
      <c r="G205" s="7">
        <v>0</v>
      </c>
      <c r="H205" s="7" t="s">
        <v>2379</v>
      </c>
      <c r="I205" s="7" t="str" cm="1">
        <f t="array" ref="I205">_xlfn.IFS(B205&lt;18.5,"Under Weight",B205&lt;=24.9,"Normal Weight",B205&lt;30,"Over weight",B205&gt;=30,"Obesity")</f>
        <v>Obesity</v>
      </c>
    </row>
    <row r="206" spans="1:9" x14ac:dyDescent="0.3">
      <c r="A206" s="7" t="s">
        <v>2167</v>
      </c>
      <c r="B206" s="7">
        <v>41.65</v>
      </c>
      <c r="C206" s="7">
        <v>10.73</v>
      </c>
      <c r="D206" s="7" t="s">
        <v>2379</v>
      </c>
      <c r="E206" s="7" t="s">
        <v>2378</v>
      </c>
      <c r="F206" s="7" t="s">
        <v>2378</v>
      </c>
      <c r="G206" s="7">
        <v>0</v>
      </c>
      <c r="H206" s="7" t="s">
        <v>2379</v>
      </c>
      <c r="I206" s="7" t="str" cm="1">
        <f t="array" ref="I206">_xlfn.IFS(B206&lt;18.5,"Under Weight",B206&lt;=24.9,"Normal Weight",B206&lt;30,"Over weight",B206&gt;=30,"Obesity")</f>
        <v>Obesity</v>
      </c>
    </row>
    <row r="207" spans="1:9" x14ac:dyDescent="0.3">
      <c r="A207" s="7" t="s">
        <v>2166</v>
      </c>
      <c r="B207" s="7">
        <v>50.79</v>
      </c>
      <c r="C207" s="7">
        <v>4.45</v>
      </c>
      <c r="D207" s="7" t="s">
        <v>2378</v>
      </c>
      <c r="E207" s="7" t="s">
        <v>2378</v>
      </c>
      <c r="F207" s="7" t="s">
        <v>2378</v>
      </c>
      <c r="G207" s="7">
        <v>1</v>
      </c>
      <c r="H207" s="7" t="s">
        <v>2379</v>
      </c>
      <c r="I207" s="7" t="str" cm="1">
        <f t="array" ref="I207">_xlfn.IFS(B207&lt;18.5,"Under Weight",B207&lt;=24.9,"Normal Weight",B207&lt;30,"Over weight",B207&gt;=30,"Obesity")</f>
        <v>Obesity</v>
      </c>
    </row>
    <row r="208" spans="1:9" x14ac:dyDescent="0.3">
      <c r="A208" s="7" t="s">
        <v>2165</v>
      </c>
      <c r="B208" s="7">
        <v>35.43</v>
      </c>
      <c r="C208" s="7">
        <v>5.25</v>
      </c>
      <c r="D208" s="7" t="s">
        <v>2379</v>
      </c>
      <c r="E208" s="7" t="s">
        <v>2378</v>
      </c>
      <c r="F208" s="7" t="s">
        <v>2378</v>
      </c>
      <c r="G208" s="7">
        <v>0</v>
      </c>
      <c r="H208" s="7" t="s">
        <v>2379</v>
      </c>
      <c r="I208" s="7" t="str" cm="1">
        <f t="array" ref="I208">_xlfn.IFS(B208&lt;18.5,"Under Weight",B208&lt;=24.9,"Normal Weight",B208&lt;30,"Over weight",B208&gt;=30,"Obesity")</f>
        <v>Obesity</v>
      </c>
    </row>
    <row r="209" spans="1:9" x14ac:dyDescent="0.3">
      <c r="A209" s="7" t="s">
        <v>2164</v>
      </c>
      <c r="B209" s="7">
        <v>35.25</v>
      </c>
      <c r="C209" s="7">
        <v>9.51</v>
      </c>
      <c r="D209" s="7" t="s">
        <v>2378</v>
      </c>
      <c r="E209" s="7" t="s">
        <v>2378</v>
      </c>
      <c r="F209" s="7" t="s">
        <v>2378</v>
      </c>
      <c r="G209" s="7">
        <v>0</v>
      </c>
      <c r="H209" s="7" t="s">
        <v>2379</v>
      </c>
      <c r="I209" s="7" t="str" cm="1">
        <f t="array" ref="I209">_xlfn.IFS(B209&lt;18.5,"Under Weight",B209&lt;=24.9,"Normal Weight",B209&lt;30,"Over weight",B209&gt;=30,"Obesity")</f>
        <v>Obesity</v>
      </c>
    </row>
    <row r="210" spans="1:9" x14ac:dyDescent="0.3">
      <c r="A210" s="7" t="s">
        <v>2163</v>
      </c>
      <c r="B210" s="7">
        <v>36.85</v>
      </c>
      <c r="C210" s="7">
        <v>11.12</v>
      </c>
      <c r="D210" s="7" t="s">
        <v>2378</v>
      </c>
      <c r="E210" s="7" t="s">
        <v>2378</v>
      </c>
      <c r="F210" s="7" t="s">
        <v>2378</v>
      </c>
      <c r="G210" s="7">
        <v>0</v>
      </c>
      <c r="H210" s="7" t="s">
        <v>2379</v>
      </c>
      <c r="I210" s="7" t="str" cm="1">
        <f t="array" ref="I210">_xlfn.IFS(B210&lt;18.5,"Under Weight",B210&lt;=24.9,"Normal Weight",B210&lt;30,"Over weight",B210&gt;=30,"Obesity")</f>
        <v>Obesity</v>
      </c>
    </row>
    <row r="211" spans="1:9" x14ac:dyDescent="0.3">
      <c r="A211" s="7" t="s">
        <v>2162</v>
      </c>
      <c r="B211" s="7">
        <v>31.02</v>
      </c>
      <c r="C211" s="7">
        <v>4.5599999999999996</v>
      </c>
      <c r="D211" s="7" t="s">
        <v>2378</v>
      </c>
      <c r="E211" s="7" t="s">
        <v>2379</v>
      </c>
      <c r="F211" s="7" t="s">
        <v>2378</v>
      </c>
      <c r="G211" s="7">
        <v>1</v>
      </c>
      <c r="H211" s="7" t="s">
        <v>2379</v>
      </c>
      <c r="I211" s="7" t="str" cm="1">
        <f t="array" ref="I211">_xlfn.IFS(B211&lt;18.5,"Under Weight",B211&lt;=24.9,"Normal Weight",B211&lt;30,"Over weight",B211&gt;=30,"Obesity")</f>
        <v>Obesity</v>
      </c>
    </row>
    <row r="212" spans="1:9" x14ac:dyDescent="0.3">
      <c r="A212" s="7" t="s">
        <v>2161</v>
      </c>
      <c r="B212" s="7">
        <v>35.6</v>
      </c>
      <c r="C212" s="7">
        <v>4.0199999999999996</v>
      </c>
      <c r="D212" s="7" t="s">
        <v>2379</v>
      </c>
      <c r="E212" s="7" t="s">
        <v>2379</v>
      </c>
      <c r="F212" s="7" t="s">
        <v>2378</v>
      </c>
      <c r="G212" s="7">
        <v>2</v>
      </c>
      <c r="H212" s="7" t="s">
        <v>2379</v>
      </c>
      <c r="I212" s="7" t="str" cm="1">
        <f t="array" ref="I212">_xlfn.IFS(B212&lt;18.5,"Under Weight",B212&lt;=24.9,"Normal Weight",B212&lt;30,"Over weight",B212&gt;=30,"Obesity")</f>
        <v>Obesity</v>
      </c>
    </row>
    <row r="213" spans="1:9" x14ac:dyDescent="0.3">
      <c r="A213" s="7" t="s">
        <v>2160</v>
      </c>
      <c r="B213" s="7">
        <v>34.39</v>
      </c>
      <c r="C213" s="7">
        <v>8.7200000000000006</v>
      </c>
      <c r="D213" s="7" t="s">
        <v>2378</v>
      </c>
      <c r="E213" s="7" t="s">
        <v>2378</v>
      </c>
      <c r="F213" s="7" t="s">
        <v>2378</v>
      </c>
      <c r="G213" s="7">
        <v>0</v>
      </c>
      <c r="H213" s="7" t="s">
        <v>2379</v>
      </c>
      <c r="I213" s="7" t="str" cm="1">
        <f t="array" ref="I213">_xlfn.IFS(B213&lt;18.5,"Under Weight",B213&lt;=24.9,"Normal Weight",B213&lt;30,"Over weight",B213&gt;=30,"Obesity")</f>
        <v>Obesity</v>
      </c>
    </row>
    <row r="214" spans="1:9" x14ac:dyDescent="0.3">
      <c r="A214" s="7" t="s">
        <v>2159</v>
      </c>
      <c r="B214" s="7">
        <v>29.06</v>
      </c>
      <c r="C214" s="7">
        <v>6.25</v>
      </c>
      <c r="D214" s="7" t="s">
        <v>2379</v>
      </c>
      <c r="E214" s="7" t="s">
        <v>2378</v>
      </c>
      <c r="F214" s="7" t="s">
        <v>2378</v>
      </c>
      <c r="G214" s="7">
        <v>1</v>
      </c>
      <c r="H214" s="7" t="s">
        <v>2379</v>
      </c>
      <c r="I214" s="7" t="str" cm="1">
        <f t="array" ref="I214">_xlfn.IFS(B214&lt;18.5,"Under Weight",B214&lt;=24.9,"Normal Weight",B214&lt;30,"Over weight",B214&gt;=30,"Obesity")</f>
        <v>Over weight</v>
      </c>
    </row>
    <row r="215" spans="1:9" x14ac:dyDescent="0.3">
      <c r="A215" s="7" t="s">
        <v>2158</v>
      </c>
      <c r="B215" s="7">
        <v>35.799999999999997</v>
      </c>
      <c r="C215" s="7">
        <v>7.32</v>
      </c>
      <c r="D215" s="7" t="s">
        <v>2378</v>
      </c>
      <c r="E215" s="7" t="s">
        <v>2378</v>
      </c>
      <c r="F215" s="7" t="s">
        <v>2378</v>
      </c>
      <c r="G215" s="7">
        <v>2</v>
      </c>
      <c r="H215" s="7" t="s">
        <v>2379</v>
      </c>
      <c r="I215" s="7" t="str" cm="1">
        <f t="array" ref="I215">_xlfn.IFS(B215&lt;18.5,"Under Weight",B215&lt;=24.9,"Normal Weight",B215&lt;30,"Over weight",B215&gt;=30,"Obesity")</f>
        <v>Obesity</v>
      </c>
    </row>
    <row r="216" spans="1:9" x14ac:dyDescent="0.3">
      <c r="A216" s="7" t="s">
        <v>2157</v>
      </c>
      <c r="B216" s="7">
        <v>49.8</v>
      </c>
      <c r="C216" s="7">
        <v>4.24</v>
      </c>
      <c r="D216" s="7" t="s">
        <v>2378</v>
      </c>
      <c r="E216" s="7" t="s">
        <v>2378</v>
      </c>
      <c r="F216" s="7" t="s">
        <v>2378</v>
      </c>
      <c r="G216" s="7">
        <v>1</v>
      </c>
      <c r="H216" s="7" t="s">
        <v>2379</v>
      </c>
      <c r="I216" s="7" t="str" cm="1">
        <f t="array" ref="I216">_xlfn.IFS(B216&lt;18.5,"Under Weight",B216&lt;=24.9,"Normal Weight",B216&lt;30,"Over weight",B216&gt;=30,"Obesity")</f>
        <v>Obesity</v>
      </c>
    </row>
    <row r="217" spans="1:9" x14ac:dyDescent="0.3">
      <c r="A217" s="7" t="s">
        <v>2156</v>
      </c>
      <c r="B217" s="7">
        <v>35.71</v>
      </c>
      <c r="C217" s="7">
        <v>6.84</v>
      </c>
      <c r="D217" s="7" t="s">
        <v>2378</v>
      </c>
      <c r="E217" s="7" t="s">
        <v>2378</v>
      </c>
      <c r="F217" s="7" t="s">
        <v>2378</v>
      </c>
      <c r="G217" s="7">
        <v>2</v>
      </c>
      <c r="H217" s="7" t="s">
        <v>2379</v>
      </c>
      <c r="I217" s="7" t="str" cm="1">
        <f t="array" ref="I217">_xlfn.IFS(B217&lt;18.5,"Under Weight",B217&lt;=24.9,"Normal Weight",B217&lt;30,"Over weight",B217&gt;=30,"Obesity")</f>
        <v>Obesity</v>
      </c>
    </row>
    <row r="218" spans="1:9" x14ac:dyDescent="0.3">
      <c r="A218" s="7" t="s">
        <v>2155</v>
      </c>
      <c r="B218" s="7">
        <v>30.8</v>
      </c>
      <c r="C218" s="7">
        <v>5.23</v>
      </c>
      <c r="D218" s="7" t="s">
        <v>2379</v>
      </c>
      <c r="E218" s="7" t="s">
        <v>2378</v>
      </c>
      <c r="F218" s="7" t="s">
        <v>2378</v>
      </c>
      <c r="G218" s="7">
        <v>1</v>
      </c>
      <c r="H218" s="7" t="s">
        <v>2379</v>
      </c>
      <c r="I218" s="7" t="str" cm="1">
        <f t="array" ref="I218">_xlfn.IFS(B218&lt;18.5,"Under Weight",B218&lt;=24.9,"Normal Weight",B218&lt;30,"Over weight",B218&gt;=30,"Obesity")</f>
        <v>Obesity</v>
      </c>
    </row>
    <row r="219" spans="1:9" x14ac:dyDescent="0.3">
      <c r="A219" s="7" t="s">
        <v>2154</v>
      </c>
      <c r="B219" s="7">
        <v>33.69</v>
      </c>
      <c r="C219" s="7">
        <v>9.68</v>
      </c>
      <c r="D219" s="7" t="s">
        <v>2378</v>
      </c>
      <c r="E219" s="7" t="s">
        <v>2378</v>
      </c>
      <c r="F219" s="7" t="s">
        <v>2378</v>
      </c>
      <c r="G219" s="7">
        <v>0</v>
      </c>
      <c r="H219" s="7" t="s">
        <v>2379</v>
      </c>
      <c r="I219" s="7" t="str" cm="1">
        <f t="array" ref="I219">_xlfn.IFS(B219&lt;18.5,"Under Weight",B219&lt;=24.9,"Normal Weight",B219&lt;30,"Over weight",B219&gt;=30,"Obesity")</f>
        <v>Obesity</v>
      </c>
    </row>
    <row r="220" spans="1:9" x14ac:dyDescent="0.3">
      <c r="A220" s="7" t="s">
        <v>2153</v>
      </c>
      <c r="B220" s="7">
        <v>42.27</v>
      </c>
      <c r="C220" s="7">
        <v>6.05</v>
      </c>
      <c r="D220" s="7" t="s">
        <v>2379</v>
      </c>
      <c r="E220" s="7" t="s">
        <v>2378</v>
      </c>
      <c r="F220" s="7" t="s">
        <v>2378</v>
      </c>
      <c r="G220" s="7">
        <v>1</v>
      </c>
      <c r="H220" s="7" t="s">
        <v>2379</v>
      </c>
      <c r="I220" s="7" t="str" cm="1">
        <f t="array" ref="I220">_xlfn.IFS(B220&lt;18.5,"Under Weight",B220&lt;=24.9,"Normal Weight",B220&lt;30,"Over weight",B220&gt;=30,"Obesity")</f>
        <v>Obesity</v>
      </c>
    </row>
    <row r="221" spans="1:9" x14ac:dyDescent="0.3">
      <c r="A221" s="7" t="s">
        <v>2152</v>
      </c>
      <c r="B221" s="7">
        <v>53.25</v>
      </c>
      <c r="C221" s="7">
        <v>6.11</v>
      </c>
      <c r="D221" s="7" t="s">
        <v>2379</v>
      </c>
      <c r="E221" s="7" t="s">
        <v>2378</v>
      </c>
      <c r="F221" s="7" t="s">
        <v>2379</v>
      </c>
      <c r="G221" s="7">
        <v>1</v>
      </c>
      <c r="H221" s="7" t="s">
        <v>2379</v>
      </c>
      <c r="I221" s="7" t="str" cm="1">
        <f t="array" ref="I221">_xlfn.IFS(B221&lt;18.5,"Under Weight",B221&lt;=24.9,"Normal Weight",B221&lt;30,"Over weight",B221&gt;=30,"Obesity")</f>
        <v>Obesity</v>
      </c>
    </row>
    <row r="222" spans="1:9" x14ac:dyDescent="0.3">
      <c r="A222" s="7" t="s">
        <v>2151</v>
      </c>
      <c r="B222" s="7">
        <v>26.8</v>
      </c>
      <c r="C222" s="7">
        <v>10.93</v>
      </c>
      <c r="D222" s="7" t="s">
        <v>2379</v>
      </c>
      <c r="E222" s="7" t="s">
        <v>2378</v>
      </c>
      <c r="F222" s="7" t="s">
        <v>2378</v>
      </c>
      <c r="G222" s="7">
        <v>0</v>
      </c>
      <c r="H222" s="7" t="s">
        <v>2378</v>
      </c>
      <c r="I222" s="7" t="str" cm="1">
        <f t="array" ref="I222">_xlfn.IFS(B222&lt;18.5,"Under Weight",B222&lt;=24.9,"Normal Weight",B222&lt;30,"Over weight",B222&gt;=30,"Obesity")</f>
        <v>Over weight</v>
      </c>
    </row>
    <row r="223" spans="1:9" x14ac:dyDescent="0.3">
      <c r="A223" s="7" t="s">
        <v>2150</v>
      </c>
      <c r="B223" s="7">
        <v>28.5</v>
      </c>
      <c r="C223" s="7">
        <v>5.12</v>
      </c>
      <c r="D223" s="7" t="s">
        <v>2378</v>
      </c>
      <c r="E223" s="7" t="s">
        <v>2378</v>
      </c>
      <c r="F223" s="7" t="s">
        <v>2378</v>
      </c>
      <c r="G223" s="7">
        <v>1</v>
      </c>
      <c r="H223" s="7" t="s">
        <v>2379</v>
      </c>
      <c r="I223" s="7" t="str" cm="1">
        <f t="array" ref="I223">_xlfn.IFS(B223&lt;18.5,"Under Weight",B223&lt;=24.9,"Normal Weight",B223&lt;30,"Over weight",B223&gt;=30,"Obesity")</f>
        <v>Over weight</v>
      </c>
    </row>
    <row r="224" spans="1:9" x14ac:dyDescent="0.3">
      <c r="A224" s="7" t="s">
        <v>2149</v>
      </c>
      <c r="B224" s="7">
        <v>22.895</v>
      </c>
      <c r="C224" s="7">
        <v>5.72</v>
      </c>
      <c r="D224" s="7" t="s">
        <v>2378</v>
      </c>
      <c r="E224" s="7" t="s">
        <v>2378</v>
      </c>
      <c r="F224" s="7" t="s">
        <v>2378</v>
      </c>
      <c r="G224" s="7">
        <v>0</v>
      </c>
      <c r="H224" s="7" t="s">
        <v>2379</v>
      </c>
      <c r="I224" s="7" t="str" cm="1">
        <f t="array" ref="I224">_xlfn.IFS(B224&lt;18.5,"Under Weight",B224&lt;=24.9,"Normal Weight",B224&lt;30,"Over weight",B224&gt;=30,"Obesity")</f>
        <v>Normal Weight</v>
      </c>
    </row>
    <row r="225" spans="1:9" x14ac:dyDescent="0.3">
      <c r="A225" s="7" t="s">
        <v>2148</v>
      </c>
      <c r="B225" s="7">
        <v>34.06</v>
      </c>
      <c r="C225" s="7">
        <v>11.83</v>
      </c>
      <c r="D225" s="7" t="s">
        <v>2379</v>
      </c>
      <c r="E225" s="7" t="s">
        <v>2378</v>
      </c>
      <c r="F225" s="7" t="s">
        <v>2378</v>
      </c>
      <c r="G225" s="7">
        <v>1</v>
      </c>
      <c r="H225" s="7" t="s">
        <v>2379</v>
      </c>
      <c r="I225" s="7" t="str" cm="1">
        <f t="array" ref="I225">_xlfn.IFS(B225&lt;18.5,"Under Weight",B225&lt;=24.9,"Normal Weight",B225&lt;30,"Over weight",B225&gt;=30,"Obesity")</f>
        <v>Obesity</v>
      </c>
    </row>
    <row r="226" spans="1:9" x14ac:dyDescent="0.3">
      <c r="A226" s="7" t="s">
        <v>2147</v>
      </c>
      <c r="B226" s="7">
        <v>36.409999999999997</v>
      </c>
      <c r="C226" s="7">
        <v>4.55</v>
      </c>
      <c r="D226" s="7" t="s">
        <v>2378</v>
      </c>
      <c r="E226" s="7" t="s">
        <v>2378</v>
      </c>
      <c r="F226" s="7" t="s">
        <v>2378</v>
      </c>
      <c r="G226" s="7">
        <v>0</v>
      </c>
      <c r="H226" s="7" t="s">
        <v>2379</v>
      </c>
      <c r="I226" s="7" t="str" cm="1">
        <f t="array" ref="I226">_xlfn.IFS(B226&lt;18.5,"Under Weight",B226&lt;=24.9,"Normal Weight",B226&lt;30,"Over weight",B226&gt;=30,"Obesity")</f>
        <v>Obesity</v>
      </c>
    </row>
    <row r="227" spans="1:9" x14ac:dyDescent="0.3">
      <c r="A227" s="7" t="s">
        <v>2146</v>
      </c>
      <c r="B227" s="7">
        <v>52.3</v>
      </c>
      <c r="C227" s="7">
        <v>4.87</v>
      </c>
      <c r="D227" s="7" t="s">
        <v>2379</v>
      </c>
      <c r="E227" s="7" t="s">
        <v>2378</v>
      </c>
      <c r="F227" s="7" t="s">
        <v>2379</v>
      </c>
      <c r="G227" s="7">
        <v>1</v>
      </c>
      <c r="H227" s="7" t="s">
        <v>2379</v>
      </c>
      <c r="I227" s="7" t="str" cm="1">
        <f t="array" ref="I227">_xlfn.IFS(B227&lt;18.5,"Under Weight",B227&lt;=24.9,"Normal Weight",B227&lt;30,"Over weight",B227&gt;=30,"Obesity")</f>
        <v>Obesity</v>
      </c>
    </row>
    <row r="228" spans="1:9" x14ac:dyDescent="0.3">
      <c r="A228" s="7" t="s">
        <v>2145</v>
      </c>
      <c r="B228" s="7">
        <v>52.66</v>
      </c>
      <c r="C228" s="7">
        <v>4.45</v>
      </c>
      <c r="D228" s="7" t="s">
        <v>2378</v>
      </c>
      <c r="E228" s="7" t="s">
        <v>2378</v>
      </c>
      <c r="F228" s="7" t="s">
        <v>2378</v>
      </c>
      <c r="G228" s="7">
        <v>1</v>
      </c>
      <c r="H228" s="7" t="s">
        <v>2379</v>
      </c>
      <c r="I228" s="7" t="str" cm="1">
        <f t="array" ref="I228">_xlfn.IFS(B228&lt;18.5,"Under Weight",B228&lt;=24.9,"Normal Weight",B228&lt;30,"Over weight",B228&gt;=30,"Obesity")</f>
        <v>Obesity</v>
      </c>
    </row>
    <row r="229" spans="1:9" x14ac:dyDescent="0.3">
      <c r="A229" s="7" t="s">
        <v>2144</v>
      </c>
      <c r="B229" s="7">
        <v>29.57</v>
      </c>
      <c r="C229" s="7">
        <v>9.42</v>
      </c>
      <c r="D229" s="7" t="s">
        <v>2379</v>
      </c>
      <c r="E229" s="7" t="s">
        <v>2378</v>
      </c>
      <c r="F229" s="7" t="s">
        <v>2378</v>
      </c>
      <c r="G229" s="7">
        <v>0</v>
      </c>
      <c r="H229" s="7" t="s">
        <v>2379</v>
      </c>
      <c r="I229" s="7" t="str" cm="1">
        <f t="array" ref="I229">_xlfn.IFS(B229&lt;18.5,"Under Weight",B229&lt;=24.9,"Normal Weight",B229&lt;30,"Over weight",B229&gt;=30,"Obesity")</f>
        <v>Over weight</v>
      </c>
    </row>
    <row r="230" spans="1:9" x14ac:dyDescent="0.3">
      <c r="A230" s="7" t="s">
        <v>2143</v>
      </c>
      <c r="B230" s="7">
        <v>36.99</v>
      </c>
      <c r="C230" s="7">
        <v>5.37</v>
      </c>
      <c r="D230" s="7" t="s">
        <v>2379</v>
      </c>
      <c r="E230" s="7" t="s">
        <v>2378</v>
      </c>
      <c r="F230" s="7" t="s">
        <v>2379</v>
      </c>
      <c r="G230" s="7">
        <v>1</v>
      </c>
      <c r="H230" s="7" t="s">
        <v>2379</v>
      </c>
      <c r="I230" s="7" t="str" cm="1">
        <f t="array" ref="I230">_xlfn.IFS(B230&lt;18.5,"Under Weight",B230&lt;=24.9,"Normal Weight",B230&lt;30,"Over weight",B230&gt;=30,"Obesity")</f>
        <v>Obesity</v>
      </c>
    </row>
    <row r="231" spans="1:9" x14ac:dyDescent="0.3">
      <c r="A231" s="7" t="s">
        <v>2142</v>
      </c>
      <c r="B231" s="7">
        <v>31.4</v>
      </c>
      <c r="C231" s="7">
        <v>4.5999999999999996</v>
      </c>
      <c r="D231" s="7" t="s">
        <v>2379</v>
      </c>
      <c r="E231" s="7" t="s">
        <v>2378</v>
      </c>
      <c r="F231" s="7" t="s">
        <v>2378</v>
      </c>
      <c r="G231" s="7">
        <v>1</v>
      </c>
      <c r="H231" s="7" t="s">
        <v>2379</v>
      </c>
      <c r="I231" s="7" t="str" cm="1">
        <f t="array" ref="I231">_xlfn.IFS(B231&lt;18.5,"Under Weight",B231&lt;=24.9,"Normal Weight",B231&lt;30,"Over weight",B231&gt;=30,"Obesity")</f>
        <v>Obesity</v>
      </c>
    </row>
    <row r="232" spans="1:9" x14ac:dyDescent="0.3">
      <c r="A232" s="7" t="s">
        <v>2141</v>
      </c>
      <c r="B232" s="7">
        <v>34.9</v>
      </c>
      <c r="C232" s="7">
        <v>6.22</v>
      </c>
      <c r="D232" s="7" t="s">
        <v>2378</v>
      </c>
      <c r="E232" s="7" t="s">
        <v>2378</v>
      </c>
      <c r="F232" s="7" t="s">
        <v>2379</v>
      </c>
      <c r="G232" s="7">
        <v>1</v>
      </c>
      <c r="H232" s="7" t="s">
        <v>2379</v>
      </c>
      <c r="I232" s="7" t="str" cm="1">
        <f t="array" ref="I232">_xlfn.IFS(B232&lt;18.5,"Under Weight",B232&lt;=24.9,"Normal Weight",B232&lt;30,"Over weight",B232&gt;=30,"Obesity")</f>
        <v>Obesity</v>
      </c>
    </row>
    <row r="233" spans="1:9" x14ac:dyDescent="0.3">
      <c r="A233" s="7" t="s">
        <v>2140</v>
      </c>
      <c r="B233" s="7">
        <v>31.13</v>
      </c>
      <c r="C233" s="7">
        <v>4.5199999999999996</v>
      </c>
      <c r="D233" s="7" t="s">
        <v>2379</v>
      </c>
      <c r="E233" s="7" t="s">
        <v>2378</v>
      </c>
      <c r="F233" s="7" t="s">
        <v>2378</v>
      </c>
      <c r="G233" s="7">
        <v>1</v>
      </c>
      <c r="H233" s="7" t="s">
        <v>2379</v>
      </c>
      <c r="I233" s="7" t="str" cm="1">
        <f t="array" ref="I233">_xlfn.IFS(B233&lt;18.5,"Under Weight",B233&lt;=24.9,"Normal Weight",B233&lt;30,"Over weight",B233&gt;=30,"Obesity")</f>
        <v>Obesity</v>
      </c>
    </row>
    <row r="234" spans="1:9" x14ac:dyDescent="0.3">
      <c r="A234" s="7" t="s">
        <v>2139</v>
      </c>
      <c r="B234" s="7">
        <v>34.799999999999997</v>
      </c>
      <c r="C234" s="7">
        <v>6.18</v>
      </c>
      <c r="D234" s="7" t="s">
        <v>2378</v>
      </c>
      <c r="E234" s="7" t="s">
        <v>2378</v>
      </c>
      <c r="F234" s="7" t="s">
        <v>2379</v>
      </c>
      <c r="G234" s="7">
        <v>1</v>
      </c>
      <c r="H234" s="7" t="s">
        <v>2379</v>
      </c>
      <c r="I234" s="7" t="str" cm="1">
        <f t="array" ref="I234">_xlfn.IFS(B234&lt;18.5,"Under Weight",B234&lt;=24.9,"Normal Weight",B234&lt;30,"Over weight",B234&gt;=30,"Obesity")</f>
        <v>Obesity</v>
      </c>
    </row>
    <row r="235" spans="1:9" x14ac:dyDescent="0.3">
      <c r="A235" s="7" t="s">
        <v>2138</v>
      </c>
      <c r="B235" s="7">
        <v>31.68</v>
      </c>
      <c r="C235" s="7">
        <v>4.4000000000000004</v>
      </c>
      <c r="D235" s="7" t="s">
        <v>2378</v>
      </c>
      <c r="E235" s="7" t="s">
        <v>2378</v>
      </c>
      <c r="F235" s="7" t="s">
        <v>2378</v>
      </c>
      <c r="G235" s="7">
        <v>0</v>
      </c>
      <c r="H235" s="7" t="s">
        <v>2379</v>
      </c>
      <c r="I235" s="7" t="str" cm="1">
        <f t="array" ref="I235">_xlfn.IFS(B235&lt;18.5,"Under Weight",B235&lt;=24.9,"Normal Weight",B235&lt;30,"Over weight",B235&gt;=30,"Obesity")</f>
        <v>Obesity</v>
      </c>
    </row>
    <row r="236" spans="1:9" x14ac:dyDescent="0.3">
      <c r="A236" s="7" t="s">
        <v>2137</v>
      </c>
      <c r="B236" s="7">
        <v>33.534999999999997</v>
      </c>
      <c r="C236" s="7">
        <v>6.23</v>
      </c>
      <c r="D236" s="7" t="s">
        <v>2378</v>
      </c>
      <c r="E236" s="7" t="s">
        <v>2379</v>
      </c>
      <c r="F236" s="7" t="s">
        <v>2378</v>
      </c>
      <c r="G236" s="7">
        <v>1</v>
      </c>
      <c r="H236" s="7" t="s">
        <v>2379</v>
      </c>
      <c r="I236" s="7" t="str" cm="1">
        <f t="array" ref="I236">_xlfn.IFS(B236&lt;18.5,"Under Weight",B236&lt;=24.9,"Normal Weight",B236&lt;30,"Over weight",B236&gt;=30,"Obesity")</f>
        <v>Obesity</v>
      </c>
    </row>
    <row r="237" spans="1:9" x14ac:dyDescent="0.3">
      <c r="A237" s="7" t="s">
        <v>2136</v>
      </c>
      <c r="B237" s="7">
        <v>31.92</v>
      </c>
      <c r="C237" s="7">
        <v>5.33</v>
      </c>
      <c r="D237" s="7" t="s">
        <v>2379</v>
      </c>
      <c r="E237" s="7" t="s">
        <v>2378</v>
      </c>
      <c r="F237" s="7" t="s">
        <v>2378</v>
      </c>
      <c r="G237" s="7">
        <v>0</v>
      </c>
      <c r="H237" s="7" t="s">
        <v>2379</v>
      </c>
      <c r="I237" s="7" t="str" cm="1">
        <f t="array" ref="I237">_xlfn.IFS(B237&lt;18.5,"Under Weight",B237&lt;=24.9,"Normal Weight",B237&lt;30,"Over weight",B237&gt;=30,"Obesity")</f>
        <v>Obesity</v>
      </c>
    </row>
    <row r="238" spans="1:9" x14ac:dyDescent="0.3">
      <c r="A238" s="7" t="s">
        <v>2135</v>
      </c>
      <c r="B238" s="7">
        <v>32.700000000000003</v>
      </c>
      <c r="C238" s="7">
        <v>4.09</v>
      </c>
      <c r="D238" s="7" t="s">
        <v>2378</v>
      </c>
      <c r="E238" s="7" t="s">
        <v>2378</v>
      </c>
      <c r="F238" s="7" t="s">
        <v>2378</v>
      </c>
      <c r="G238" s="7">
        <v>1</v>
      </c>
      <c r="H238" s="7" t="s">
        <v>2379</v>
      </c>
      <c r="I238" s="7" t="str" cm="1">
        <f t="array" ref="I238">_xlfn.IFS(B238&lt;18.5,"Under Weight",B238&lt;=24.9,"Normal Weight",B238&lt;30,"Over weight",B238&gt;=30,"Obesity")</f>
        <v>Obesity</v>
      </c>
    </row>
    <row r="239" spans="1:9" x14ac:dyDescent="0.3">
      <c r="A239" s="7" t="s">
        <v>2134</v>
      </c>
      <c r="B239" s="7">
        <v>41.25</v>
      </c>
      <c r="C239" s="7">
        <v>5.19</v>
      </c>
      <c r="D239" s="7" t="s">
        <v>2378</v>
      </c>
      <c r="E239" s="7" t="s">
        <v>2378</v>
      </c>
      <c r="F239" s="7" t="s">
        <v>2378</v>
      </c>
      <c r="G239" s="7">
        <v>0</v>
      </c>
      <c r="H239" s="7" t="s">
        <v>2379</v>
      </c>
      <c r="I239" s="7" t="str" cm="1">
        <f t="array" ref="I239">_xlfn.IFS(B239&lt;18.5,"Under Weight",B239&lt;=24.9,"Normal Weight",B239&lt;30,"Over weight",B239&gt;=30,"Obesity")</f>
        <v>Obesity</v>
      </c>
    </row>
    <row r="240" spans="1:9" x14ac:dyDescent="0.3">
      <c r="A240" s="7" t="s">
        <v>2133</v>
      </c>
      <c r="B240" s="7">
        <v>33.11</v>
      </c>
      <c r="C240" s="7">
        <v>4.12</v>
      </c>
      <c r="D240" s="7" t="s">
        <v>2378</v>
      </c>
      <c r="E240" s="7" t="s">
        <v>2378</v>
      </c>
      <c r="F240" s="7" t="s">
        <v>2379</v>
      </c>
      <c r="G240" s="7">
        <v>1</v>
      </c>
      <c r="H240" s="7" t="s">
        <v>2379</v>
      </c>
      <c r="I240" s="7" t="str" cm="1">
        <f t="array" ref="I240">_xlfn.IFS(B240&lt;18.5,"Under Weight",B240&lt;=24.9,"Normal Weight",B240&lt;30,"Over weight",B240&gt;=30,"Obesity")</f>
        <v>Obesity</v>
      </c>
    </row>
    <row r="241" spans="1:9" x14ac:dyDescent="0.3">
      <c r="A241" s="7" t="s">
        <v>2132</v>
      </c>
      <c r="B241" s="7">
        <v>36.159999999999997</v>
      </c>
      <c r="C241" s="7">
        <v>5.0999999999999996</v>
      </c>
      <c r="D241" s="7" t="s">
        <v>2378</v>
      </c>
      <c r="E241" s="7" t="s">
        <v>2378</v>
      </c>
      <c r="F241" s="7" t="s">
        <v>2378</v>
      </c>
      <c r="G241" s="7">
        <v>1</v>
      </c>
      <c r="H241" s="7" t="s">
        <v>2379</v>
      </c>
      <c r="I241" s="7" t="str" cm="1">
        <f t="array" ref="I241">_xlfn.IFS(B241&lt;18.5,"Under Weight",B241&lt;=24.9,"Normal Weight",B241&lt;30,"Over weight",B241&gt;=30,"Obesity")</f>
        <v>Obesity</v>
      </c>
    </row>
    <row r="242" spans="1:9" x14ac:dyDescent="0.3">
      <c r="A242" s="7" t="s">
        <v>2131</v>
      </c>
      <c r="B242" s="7">
        <v>33.72</v>
      </c>
      <c r="C242" s="7">
        <v>6.21</v>
      </c>
      <c r="D242" s="7" t="s">
        <v>2379</v>
      </c>
      <c r="E242" s="7" t="s">
        <v>2378</v>
      </c>
      <c r="F242" s="7" t="s">
        <v>2379</v>
      </c>
      <c r="G242" s="7">
        <v>1</v>
      </c>
      <c r="H242" s="7" t="s">
        <v>2379</v>
      </c>
      <c r="I242" s="7" t="str" cm="1">
        <f t="array" ref="I242">_xlfn.IFS(B242&lt;18.5,"Under Weight",B242&lt;=24.9,"Normal Weight",B242&lt;30,"Over weight",B242&gt;=30,"Obesity")</f>
        <v>Obesity</v>
      </c>
    </row>
    <row r="243" spans="1:9" x14ac:dyDescent="0.3">
      <c r="A243" s="7" t="s">
        <v>2129</v>
      </c>
      <c r="B243" s="7">
        <v>37.74</v>
      </c>
      <c r="C243" s="7">
        <v>9.5299999999999994</v>
      </c>
      <c r="D243" s="7" t="s">
        <v>2379</v>
      </c>
      <c r="E243" s="7" t="s">
        <v>2378</v>
      </c>
      <c r="F243" s="7" t="s">
        <v>2378</v>
      </c>
      <c r="G243" s="7">
        <v>1</v>
      </c>
      <c r="H243" s="7" t="s">
        <v>2379</v>
      </c>
      <c r="I243" s="7" t="str" cm="1">
        <f t="array" ref="I243">_xlfn.IFS(B243&lt;18.5,"Under Weight",B243&lt;=24.9,"Normal Weight",B243&lt;30,"Over weight",B243&gt;=30,"Obesity")</f>
        <v>Obesity</v>
      </c>
    </row>
    <row r="244" spans="1:9" x14ac:dyDescent="0.3">
      <c r="A244" s="7" t="s">
        <v>2128</v>
      </c>
      <c r="B244" s="7">
        <v>48.75</v>
      </c>
      <c r="C244" s="7">
        <v>4.6399999999999997</v>
      </c>
      <c r="D244" s="7" t="s">
        <v>2379</v>
      </c>
      <c r="E244" s="7" t="s">
        <v>2378</v>
      </c>
      <c r="F244" s="7" t="s">
        <v>2378</v>
      </c>
      <c r="G244" s="7">
        <v>1</v>
      </c>
      <c r="H244" s="7" t="s">
        <v>2379</v>
      </c>
      <c r="I244" s="7" t="str" cm="1">
        <f t="array" ref="I244">_xlfn.IFS(B244&lt;18.5,"Under Weight",B244&lt;=24.9,"Normal Weight",B244&lt;30,"Over weight",B244&gt;=30,"Obesity")</f>
        <v>Obesity</v>
      </c>
    </row>
    <row r="245" spans="1:9" x14ac:dyDescent="0.3">
      <c r="A245" s="7" t="s">
        <v>2127</v>
      </c>
      <c r="B245" s="7">
        <v>31.065000000000001</v>
      </c>
      <c r="C245" s="7">
        <v>5.05</v>
      </c>
      <c r="D245" s="7" t="s">
        <v>2378</v>
      </c>
      <c r="E245" s="7" t="s">
        <v>2378</v>
      </c>
      <c r="F245" s="7" t="s">
        <v>2378</v>
      </c>
      <c r="G245" s="7">
        <v>1</v>
      </c>
      <c r="H245" s="7" t="s">
        <v>2379</v>
      </c>
      <c r="I245" s="7" t="str" cm="1">
        <f t="array" ref="I245">_xlfn.IFS(B245&lt;18.5,"Under Weight",B245&lt;=24.9,"Normal Weight",B245&lt;30,"Over weight",B245&gt;=30,"Obesity")</f>
        <v>Obesity</v>
      </c>
    </row>
    <row r="246" spans="1:9" x14ac:dyDescent="0.3">
      <c r="A246" s="7" t="s">
        <v>2126</v>
      </c>
      <c r="B246" s="7">
        <v>23.55</v>
      </c>
      <c r="C246" s="7">
        <v>10.38</v>
      </c>
      <c r="D246" s="7" t="s">
        <v>2378</v>
      </c>
      <c r="E246" s="7" t="s">
        <v>2378</v>
      </c>
      <c r="F246" s="7" t="s">
        <v>2378</v>
      </c>
      <c r="G246" s="7">
        <v>0</v>
      </c>
      <c r="H246" s="7" t="s">
        <v>2379</v>
      </c>
      <c r="I246" s="7" t="str" cm="1">
        <f t="array" ref="I246">_xlfn.IFS(B246&lt;18.5,"Under Weight",B246&lt;=24.9,"Normal Weight",B246&lt;30,"Over weight",B246&gt;=30,"Obesity")</f>
        <v>Normal Weight</v>
      </c>
    </row>
    <row r="247" spans="1:9" x14ac:dyDescent="0.3">
      <c r="A247" s="7" t="s">
        <v>2125</v>
      </c>
      <c r="B247" s="7">
        <v>30.18</v>
      </c>
      <c r="C247" s="7">
        <v>8.31</v>
      </c>
      <c r="D247" s="7" t="s">
        <v>2379</v>
      </c>
      <c r="E247" s="7" t="s">
        <v>2378</v>
      </c>
      <c r="F247" s="7" t="s">
        <v>2378</v>
      </c>
      <c r="G247" s="7">
        <v>1</v>
      </c>
      <c r="H247" s="7" t="s">
        <v>2379</v>
      </c>
      <c r="I247" s="7" t="str" cm="1">
        <f t="array" ref="I247">_xlfn.IFS(B247&lt;18.5,"Under Weight",B247&lt;=24.9,"Normal Weight",B247&lt;30,"Over weight",B247&gt;=30,"Obesity")</f>
        <v>Obesity</v>
      </c>
    </row>
    <row r="248" spans="1:9" x14ac:dyDescent="0.3">
      <c r="A248" s="7" t="s">
        <v>2124</v>
      </c>
      <c r="B248" s="7">
        <v>29.94</v>
      </c>
      <c r="C248" s="7">
        <v>7.59</v>
      </c>
      <c r="D248" s="7" t="s">
        <v>2378</v>
      </c>
      <c r="E248" s="7" t="s">
        <v>2378</v>
      </c>
      <c r="F248" s="7" t="s">
        <v>2378</v>
      </c>
      <c r="G248" s="7">
        <v>0</v>
      </c>
      <c r="H248" s="7" t="s">
        <v>2379</v>
      </c>
      <c r="I248" s="7" t="str" cm="1">
        <f t="array" ref="I248">_xlfn.IFS(B248&lt;18.5,"Under Weight",B248&lt;=24.9,"Normal Weight",B248&lt;30,"Over weight",B248&gt;=30,"Obesity")</f>
        <v>Over weight</v>
      </c>
    </row>
    <row r="249" spans="1:9" x14ac:dyDescent="0.3">
      <c r="A249" s="7" t="s">
        <v>2123</v>
      </c>
      <c r="B249" s="7">
        <v>31.4</v>
      </c>
      <c r="C249" s="7">
        <v>5.49</v>
      </c>
      <c r="D249" s="7" t="s">
        <v>2378</v>
      </c>
      <c r="E249" s="7" t="s">
        <v>2378</v>
      </c>
      <c r="F249" s="7" t="s">
        <v>2378</v>
      </c>
      <c r="G249" s="7">
        <v>0</v>
      </c>
      <c r="H249" s="7" t="s">
        <v>2379</v>
      </c>
      <c r="I249" s="7" t="str" cm="1">
        <f t="array" ref="I249">_xlfn.IFS(B249&lt;18.5,"Under Weight",B249&lt;=24.9,"Normal Weight",B249&lt;30,"Over weight",B249&gt;=30,"Obesity")</f>
        <v>Obesity</v>
      </c>
    </row>
    <row r="250" spans="1:9" x14ac:dyDescent="0.3">
      <c r="A250" s="7" t="s">
        <v>2122</v>
      </c>
      <c r="B250" s="7">
        <v>53.06</v>
      </c>
      <c r="C250" s="7">
        <v>11.68</v>
      </c>
      <c r="D250" s="7" t="s">
        <v>2378</v>
      </c>
      <c r="E250" s="7" t="s">
        <v>2378</v>
      </c>
      <c r="F250" s="7" t="s">
        <v>2378</v>
      </c>
      <c r="G250" s="7">
        <v>0</v>
      </c>
      <c r="H250" s="7" t="s">
        <v>2379</v>
      </c>
      <c r="I250" s="7" t="str" cm="1">
        <f t="array" ref="I250">_xlfn.IFS(B250&lt;18.5,"Under Weight",B250&lt;=24.9,"Normal Weight",B250&lt;30,"Over weight",B250&gt;=30,"Obesity")</f>
        <v>Obesity</v>
      </c>
    </row>
    <row r="251" spans="1:9" x14ac:dyDescent="0.3">
      <c r="A251" s="7" t="s">
        <v>2121</v>
      </c>
      <c r="B251" s="7">
        <v>30.25</v>
      </c>
      <c r="C251" s="7">
        <v>4.1900000000000004</v>
      </c>
      <c r="D251" s="7" t="s">
        <v>2378</v>
      </c>
      <c r="E251" s="7" t="s">
        <v>2378</v>
      </c>
      <c r="F251" s="7" t="s">
        <v>2378</v>
      </c>
      <c r="G251" s="7">
        <v>2</v>
      </c>
      <c r="H251" s="7" t="s">
        <v>2379</v>
      </c>
      <c r="I251" s="7" t="str" cm="1">
        <f t="array" ref="I251">_xlfn.IFS(B251&lt;18.5,"Under Weight",B251&lt;=24.9,"Normal Weight",B251&lt;30,"Over weight",B251&gt;=30,"Obesity")</f>
        <v>Obesity</v>
      </c>
    </row>
    <row r="252" spans="1:9" x14ac:dyDescent="0.3">
      <c r="A252" s="7" t="s">
        <v>2120</v>
      </c>
      <c r="B252" s="7">
        <v>46.68</v>
      </c>
      <c r="C252" s="7">
        <v>4.01</v>
      </c>
      <c r="D252" s="7" t="s">
        <v>2378</v>
      </c>
      <c r="E252" s="7" t="s">
        <v>2378</v>
      </c>
      <c r="F252" s="7" t="s">
        <v>2378</v>
      </c>
      <c r="G252" s="7">
        <v>0</v>
      </c>
      <c r="H252" s="7" t="s">
        <v>2379</v>
      </c>
      <c r="I252" s="7" t="str" cm="1">
        <f t="array" ref="I252">_xlfn.IFS(B252&lt;18.5,"Under Weight",B252&lt;=24.9,"Normal Weight",B252&lt;30,"Over weight",B252&gt;=30,"Obesity")</f>
        <v>Obesity</v>
      </c>
    </row>
    <row r="253" spans="1:9" x14ac:dyDescent="0.3">
      <c r="A253" s="7" t="s">
        <v>2119</v>
      </c>
      <c r="B253" s="7">
        <v>30.4</v>
      </c>
      <c r="C253" s="7">
        <v>5.91</v>
      </c>
      <c r="D253" s="7" t="s">
        <v>2378</v>
      </c>
      <c r="E253" s="7" t="s">
        <v>2379</v>
      </c>
      <c r="F253" s="7" t="s">
        <v>2378</v>
      </c>
      <c r="G253" s="7">
        <v>2</v>
      </c>
      <c r="H253" s="7" t="s">
        <v>2379</v>
      </c>
      <c r="I253" s="7" t="str" cm="1">
        <f t="array" ref="I253">_xlfn.IFS(B253&lt;18.5,"Under Weight",B253&lt;=24.9,"Normal Weight",B253&lt;30,"Over weight",B253&gt;=30,"Obesity")</f>
        <v>Obesity</v>
      </c>
    </row>
    <row r="254" spans="1:9" x14ac:dyDescent="0.3">
      <c r="A254" s="7" t="s">
        <v>2118</v>
      </c>
      <c r="B254" s="7">
        <v>30.2</v>
      </c>
      <c r="C254" s="7">
        <v>4.47</v>
      </c>
      <c r="D254" s="7" t="s">
        <v>2379</v>
      </c>
      <c r="E254" s="7" t="s">
        <v>2378</v>
      </c>
      <c r="F254" s="7" t="s">
        <v>2379</v>
      </c>
      <c r="G254" s="7">
        <v>1</v>
      </c>
      <c r="H254" s="7" t="s">
        <v>2379</v>
      </c>
      <c r="I254" s="7" t="str" cm="1">
        <f t="array" ref="I254">_xlfn.IFS(B254&lt;18.5,"Under Weight",B254&lt;=24.9,"Normal Weight",B254&lt;30,"Over weight",B254&gt;=30,"Obesity")</f>
        <v>Obesity</v>
      </c>
    </row>
    <row r="255" spans="1:9" x14ac:dyDescent="0.3">
      <c r="A255" s="7" t="s">
        <v>2117</v>
      </c>
      <c r="B255" s="7">
        <v>51.18</v>
      </c>
      <c r="C255" s="7">
        <v>4.5599999999999996</v>
      </c>
      <c r="D255" s="7" t="s">
        <v>2379</v>
      </c>
      <c r="E255" s="7" t="s">
        <v>2379</v>
      </c>
      <c r="F255" s="7" t="s">
        <v>2378</v>
      </c>
      <c r="G255" s="7">
        <v>2</v>
      </c>
      <c r="H255" s="7" t="s">
        <v>2379</v>
      </c>
      <c r="I255" s="7" t="str" cm="1">
        <f t="array" ref="I255">_xlfn.IFS(B255&lt;18.5,"Under Weight",B255&lt;=24.9,"Normal Weight",B255&lt;30,"Over weight",B255&gt;=30,"Obesity")</f>
        <v>Obesity</v>
      </c>
    </row>
    <row r="256" spans="1:9" x14ac:dyDescent="0.3">
      <c r="A256" s="7" t="s">
        <v>2116</v>
      </c>
      <c r="B256" s="7">
        <v>22.18</v>
      </c>
      <c r="C256" s="7">
        <v>9.9</v>
      </c>
      <c r="D256" s="7" t="s">
        <v>2378</v>
      </c>
      <c r="E256" s="7" t="s">
        <v>2378</v>
      </c>
      <c r="F256" s="7" t="s">
        <v>2378</v>
      </c>
      <c r="G256" s="7">
        <v>0</v>
      </c>
      <c r="H256" s="7" t="s">
        <v>2379</v>
      </c>
      <c r="I256" s="7" t="str" cm="1">
        <f t="array" ref="I256">_xlfn.IFS(B256&lt;18.5,"Under Weight",B256&lt;=24.9,"Normal Weight",B256&lt;30,"Over weight",B256&gt;=30,"Obesity")</f>
        <v>Normal Weight</v>
      </c>
    </row>
    <row r="257" spans="1:9" x14ac:dyDescent="0.3">
      <c r="A257" s="7" t="s">
        <v>2115</v>
      </c>
      <c r="B257" s="7">
        <v>31.92</v>
      </c>
      <c r="C257" s="7">
        <v>5.1100000000000003</v>
      </c>
      <c r="D257" s="7" t="s">
        <v>2378</v>
      </c>
      <c r="E257" s="7" t="s">
        <v>2378</v>
      </c>
      <c r="F257" s="7" t="s">
        <v>2379</v>
      </c>
      <c r="G257" s="7">
        <v>1</v>
      </c>
      <c r="H257" s="7" t="s">
        <v>2379</v>
      </c>
      <c r="I257" s="7" t="str" cm="1">
        <f t="array" ref="I257">_xlfn.IFS(B257&lt;18.5,"Under Weight",B257&lt;=24.9,"Normal Weight",B257&lt;30,"Over weight",B257&gt;=30,"Obesity")</f>
        <v>Obesity</v>
      </c>
    </row>
    <row r="258" spans="1:9" x14ac:dyDescent="0.3">
      <c r="A258" s="7" t="s">
        <v>2114</v>
      </c>
      <c r="B258" s="7">
        <v>31.73</v>
      </c>
      <c r="C258" s="7">
        <v>5.73</v>
      </c>
      <c r="D258" s="7" t="s">
        <v>2378</v>
      </c>
      <c r="E258" s="7" t="s">
        <v>2379</v>
      </c>
      <c r="F258" s="7" t="s">
        <v>2378</v>
      </c>
      <c r="G258" s="7">
        <v>1</v>
      </c>
      <c r="H258" s="7" t="s">
        <v>2379</v>
      </c>
      <c r="I258" s="7" t="str" cm="1">
        <f t="array" ref="I258">_xlfn.IFS(B258&lt;18.5,"Under Weight",B258&lt;=24.9,"Normal Weight",B258&lt;30,"Over weight",B258&gt;=30,"Obesity")</f>
        <v>Obesity</v>
      </c>
    </row>
    <row r="259" spans="1:9" x14ac:dyDescent="0.3">
      <c r="A259" s="7" t="s">
        <v>2113</v>
      </c>
      <c r="B259" s="7">
        <v>45.52</v>
      </c>
      <c r="C259" s="7">
        <v>6.04</v>
      </c>
      <c r="D259" s="7" t="s">
        <v>2378</v>
      </c>
      <c r="E259" s="7" t="s">
        <v>2378</v>
      </c>
      <c r="F259" s="7" t="s">
        <v>2379</v>
      </c>
      <c r="G259" s="7">
        <v>1</v>
      </c>
      <c r="H259" s="7" t="s">
        <v>2379</v>
      </c>
      <c r="I259" s="7" t="str" cm="1">
        <f t="array" ref="I259">_xlfn.IFS(B259&lt;18.5,"Under Weight",B259&lt;=24.9,"Normal Weight",B259&lt;30,"Over weight",B259&gt;=30,"Obesity")</f>
        <v>Obesity</v>
      </c>
    </row>
    <row r="260" spans="1:9" x14ac:dyDescent="0.3">
      <c r="A260" s="7" t="s">
        <v>2112</v>
      </c>
      <c r="B260" s="7">
        <v>52.81</v>
      </c>
      <c r="C260" s="7">
        <v>5.19</v>
      </c>
      <c r="D260" s="7" t="s">
        <v>2378</v>
      </c>
      <c r="E260" s="7" t="s">
        <v>2378</v>
      </c>
      <c r="F260" s="7" t="s">
        <v>2379</v>
      </c>
      <c r="G260" s="7">
        <v>1</v>
      </c>
      <c r="H260" s="7" t="s">
        <v>2379</v>
      </c>
      <c r="I260" s="7" t="str" cm="1">
        <f t="array" ref="I260">_xlfn.IFS(B260&lt;18.5,"Under Weight",B260&lt;=24.9,"Normal Weight",B260&lt;30,"Over weight",B260&gt;=30,"Obesity")</f>
        <v>Obesity</v>
      </c>
    </row>
    <row r="261" spans="1:9" x14ac:dyDescent="0.3">
      <c r="A261" s="7" t="s">
        <v>2111</v>
      </c>
      <c r="B261" s="7">
        <v>33.58</v>
      </c>
      <c r="C261" s="7">
        <v>5.56</v>
      </c>
      <c r="D261" s="7" t="s">
        <v>2378</v>
      </c>
      <c r="E261" s="7" t="s">
        <v>2378</v>
      </c>
      <c r="F261" s="7" t="s">
        <v>2378</v>
      </c>
      <c r="G261" s="7">
        <v>1</v>
      </c>
      <c r="H261" s="7" t="s">
        <v>2379</v>
      </c>
      <c r="I261" s="7" t="str" cm="1">
        <f t="array" ref="I261">_xlfn.IFS(B261&lt;18.5,"Under Weight",B261&lt;=24.9,"Normal Weight",B261&lt;30,"Over weight",B261&gt;=30,"Obesity")</f>
        <v>Obesity</v>
      </c>
    </row>
    <row r="262" spans="1:9" x14ac:dyDescent="0.3">
      <c r="A262" s="7" t="s">
        <v>2110</v>
      </c>
      <c r="B262" s="7">
        <v>30.684999999999999</v>
      </c>
      <c r="C262" s="7">
        <v>8.23</v>
      </c>
      <c r="D262" s="7" t="s">
        <v>2378</v>
      </c>
      <c r="E262" s="7" t="s">
        <v>2378</v>
      </c>
      <c r="F262" s="7" t="s">
        <v>2378</v>
      </c>
      <c r="G262" s="7">
        <v>0</v>
      </c>
      <c r="H262" s="7" t="s">
        <v>2379</v>
      </c>
      <c r="I262" s="7" t="str" cm="1">
        <f t="array" ref="I262">_xlfn.IFS(B262&lt;18.5,"Under Weight",B262&lt;=24.9,"Normal Weight",B262&lt;30,"Over weight",B262&gt;=30,"Obesity")</f>
        <v>Obesity</v>
      </c>
    </row>
    <row r="263" spans="1:9" x14ac:dyDescent="0.3">
      <c r="A263" s="7" t="s">
        <v>2109</v>
      </c>
      <c r="B263" s="7">
        <v>37.524999999999999</v>
      </c>
      <c r="C263" s="7">
        <v>9.0299999999999994</v>
      </c>
      <c r="D263" s="7" t="s">
        <v>2379</v>
      </c>
      <c r="E263" s="7" t="s">
        <v>2378</v>
      </c>
      <c r="F263" s="7" t="s">
        <v>2378</v>
      </c>
      <c r="G263" s="7">
        <v>2</v>
      </c>
      <c r="H263" s="7" t="s">
        <v>2378</v>
      </c>
      <c r="I263" s="7" t="str" cm="1">
        <f t="array" ref="I263">_xlfn.IFS(B263&lt;18.5,"Under Weight",B263&lt;=24.9,"Normal Weight",B263&lt;30,"Over weight",B263&gt;=30,"Obesity")</f>
        <v>Obesity</v>
      </c>
    </row>
    <row r="264" spans="1:9" x14ac:dyDescent="0.3">
      <c r="A264" s="7" t="s">
        <v>2108</v>
      </c>
      <c r="B264" s="7">
        <v>34.5</v>
      </c>
      <c r="C264" s="7">
        <v>4.07</v>
      </c>
      <c r="D264" s="7" t="s">
        <v>2379</v>
      </c>
      <c r="E264" s="7" t="s">
        <v>2378</v>
      </c>
      <c r="F264" s="7" t="s">
        <v>2378</v>
      </c>
      <c r="G264" s="7">
        <v>0</v>
      </c>
      <c r="H264" s="7" t="s">
        <v>2379</v>
      </c>
      <c r="I264" s="7" t="str" cm="1">
        <f t="array" ref="I264">_xlfn.IFS(B264&lt;18.5,"Under Weight",B264&lt;=24.9,"Normal Weight",B264&lt;30,"Over weight",B264&gt;=30,"Obesity")</f>
        <v>Obesity</v>
      </c>
    </row>
    <row r="265" spans="1:9" x14ac:dyDescent="0.3">
      <c r="A265" s="7" t="s">
        <v>2107</v>
      </c>
      <c r="B265" s="7">
        <v>28.16</v>
      </c>
      <c r="C265" s="7">
        <v>5.77</v>
      </c>
      <c r="D265" s="7" t="s">
        <v>2378</v>
      </c>
      <c r="E265" s="7" t="s">
        <v>2378</v>
      </c>
      <c r="F265" s="7" t="s">
        <v>2378</v>
      </c>
      <c r="G265" s="7">
        <v>2</v>
      </c>
      <c r="H265" s="7" t="s">
        <v>2379</v>
      </c>
      <c r="I265" s="7" t="str" cm="1">
        <f t="array" ref="I265">_xlfn.IFS(B265&lt;18.5,"Under Weight",B265&lt;=24.9,"Normal Weight",B265&lt;30,"Over weight",B265&gt;=30,"Obesity")</f>
        <v>Over weight</v>
      </c>
    </row>
    <row r="266" spans="1:9" x14ac:dyDescent="0.3">
      <c r="A266" s="7" t="s">
        <v>2106</v>
      </c>
      <c r="B266" s="7">
        <v>30.02</v>
      </c>
      <c r="C266" s="7">
        <v>5.98</v>
      </c>
      <c r="D266" s="7" t="s">
        <v>2378</v>
      </c>
      <c r="E266" s="7" t="s">
        <v>2378</v>
      </c>
      <c r="F266" s="7" t="s">
        <v>2379</v>
      </c>
      <c r="G266" s="7">
        <v>1</v>
      </c>
      <c r="H266" s="7" t="s">
        <v>2379</v>
      </c>
      <c r="I266" s="7" t="str" cm="1">
        <f t="array" ref="I266">_xlfn.IFS(B266&lt;18.5,"Under Weight",B266&lt;=24.9,"Normal Weight",B266&lt;30,"Over weight",B266&gt;=30,"Obesity")</f>
        <v>Obesity</v>
      </c>
    </row>
    <row r="267" spans="1:9" x14ac:dyDescent="0.3">
      <c r="A267" s="7" t="s">
        <v>2105</v>
      </c>
      <c r="B267" s="7">
        <v>37.82</v>
      </c>
      <c r="C267" s="7">
        <v>6.01</v>
      </c>
      <c r="D267" s="7" t="s">
        <v>2378</v>
      </c>
      <c r="E267" s="7" t="s">
        <v>2378</v>
      </c>
      <c r="F267" s="7" t="s">
        <v>2378</v>
      </c>
      <c r="G267" s="7">
        <v>0</v>
      </c>
      <c r="H267" s="7" t="s">
        <v>2379</v>
      </c>
      <c r="I267" s="7" t="str" cm="1">
        <f t="array" ref="I267">_xlfn.IFS(B267&lt;18.5,"Under Weight",B267&lt;=24.9,"Normal Weight",B267&lt;30,"Over weight",B267&gt;=30,"Obesity")</f>
        <v>Obesity</v>
      </c>
    </row>
    <row r="268" spans="1:9" x14ac:dyDescent="0.3">
      <c r="A268" s="7" t="s">
        <v>2104</v>
      </c>
      <c r="B268" s="7">
        <v>33.14</v>
      </c>
      <c r="C268" s="7">
        <v>5.67</v>
      </c>
      <c r="D268" s="7" t="s">
        <v>2379</v>
      </c>
      <c r="E268" s="7" t="s">
        <v>2378</v>
      </c>
      <c r="F268" s="7" t="s">
        <v>2378</v>
      </c>
      <c r="G268" s="7">
        <v>0</v>
      </c>
      <c r="H268" s="7" t="s">
        <v>2379</v>
      </c>
      <c r="I268" s="7" t="str" cm="1">
        <f t="array" ref="I268">_xlfn.IFS(B268&lt;18.5,"Under Weight",B268&lt;=24.9,"Normal Weight",B268&lt;30,"Over weight",B268&gt;=30,"Obesity")</f>
        <v>Obesity</v>
      </c>
    </row>
    <row r="269" spans="1:9" x14ac:dyDescent="0.3">
      <c r="A269" s="7" t="s">
        <v>2103</v>
      </c>
      <c r="B269" s="7">
        <v>25.14</v>
      </c>
      <c r="C269" s="7">
        <v>6.02</v>
      </c>
      <c r="D269" s="7" t="s">
        <v>2379</v>
      </c>
      <c r="E269" s="7" t="s">
        <v>2378</v>
      </c>
      <c r="F269" s="7" t="s">
        <v>2379</v>
      </c>
      <c r="G269" s="7">
        <v>1</v>
      </c>
      <c r="H269" s="7" t="s">
        <v>2379</v>
      </c>
      <c r="I269" s="7" t="str" cm="1">
        <f t="array" ref="I269">_xlfn.IFS(B269&lt;18.5,"Under Weight",B269&lt;=24.9,"Normal Weight",B269&lt;30,"Over weight",B269&gt;=30,"Obesity")</f>
        <v>Over weight</v>
      </c>
    </row>
    <row r="270" spans="1:9" x14ac:dyDescent="0.3">
      <c r="A270" s="7" t="s">
        <v>2102</v>
      </c>
      <c r="B270" s="7">
        <v>20.18</v>
      </c>
      <c r="C270" s="7">
        <v>11.19</v>
      </c>
      <c r="D270" s="7" t="s">
        <v>2378</v>
      </c>
      <c r="E270" s="7" t="s">
        <v>2378</v>
      </c>
      <c r="F270" s="7" t="s">
        <v>2378</v>
      </c>
      <c r="G270" s="7">
        <v>0</v>
      </c>
      <c r="H270" s="7" t="s">
        <v>2379</v>
      </c>
      <c r="I270" s="7" t="str" cm="1">
        <f t="array" ref="I270">_xlfn.IFS(B270&lt;18.5,"Under Weight",B270&lt;=24.9,"Normal Weight",B270&lt;30,"Over weight",B270&gt;=30,"Obesity")</f>
        <v>Normal Weight</v>
      </c>
    </row>
    <row r="271" spans="1:9" x14ac:dyDescent="0.3">
      <c r="A271" s="7" t="s">
        <v>2101</v>
      </c>
      <c r="B271" s="7">
        <v>44.36</v>
      </c>
      <c r="C271" s="7">
        <v>5.1100000000000003</v>
      </c>
      <c r="D271" s="7" t="s">
        <v>2378</v>
      </c>
      <c r="E271" s="7" t="s">
        <v>2378</v>
      </c>
      <c r="F271" s="7" t="s">
        <v>2378</v>
      </c>
      <c r="G271" s="7">
        <v>0</v>
      </c>
      <c r="H271" s="7" t="s">
        <v>2379</v>
      </c>
      <c r="I271" s="7" t="str" cm="1">
        <f t="array" ref="I271">_xlfn.IFS(B271&lt;18.5,"Under Weight",B271&lt;=24.9,"Normal Weight",B271&lt;30,"Over weight",B271&gt;=30,"Obesity")</f>
        <v>Obesity</v>
      </c>
    </row>
    <row r="272" spans="1:9" x14ac:dyDescent="0.3">
      <c r="A272" s="7" t="s">
        <v>2100</v>
      </c>
      <c r="B272" s="7">
        <v>23.82</v>
      </c>
      <c r="C272" s="7">
        <v>10.85</v>
      </c>
      <c r="D272" s="7" t="s">
        <v>2379</v>
      </c>
      <c r="E272" s="7" t="s">
        <v>2378</v>
      </c>
      <c r="F272" s="7" t="s">
        <v>2378</v>
      </c>
      <c r="G272" s="7">
        <v>0</v>
      </c>
      <c r="H272" s="7" t="s">
        <v>2379</v>
      </c>
      <c r="I272" s="7" t="str" cm="1">
        <f t="array" ref="I272">_xlfn.IFS(B272&lt;18.5,"Under Weight",B272&lt;=24.9,"Normal Weight",B272&lt;30,"Over weight",B272&gt;=30,"Obesity")</f>
        <v>Normal Weight</v>
      </c>
    </row>
    <row r="273" spans="1:9" x14ac:dyDescent="0.3">
      <c r="A273" s="7" t="s">
        <v>2099</v>
      </c>
      <c r="B273" s="7">
        <v>45</v>
      </c>
      <c r="C273" s="7">
        <v>5.24</v>
      </c>
      <c r="D273" s="7" t="s">
        <v>2379</v>
      </c>
      <c r="E273" s="7" t="s">
        <v>2378</v>
      </c>
      <c r="F273" s="7" t="s">
        <v>2378</v>
      </c>
      <c r="G273" s="7">
        <v>1</v>
      </c>
      <c r="H273" s="7" t="s">
        <v>2379</v>
      </c>
      <c r="I273" s="7" t="str" cm="1">
        <f t="array" ref="I273">_xlfn.IFS(B273&lt;18.5,"Under Weight",B273&lt;=24.9,"Normal Weight",B273&lt;30,"Over weight",B273&gt;=30,"Obesity")</f>
        <v>Obesity</v>
      </c>
    </row>
    <row r="274" spans="1:9" x14ac:dyDescent="0.3">
      <c r="A274" s="7" t="s">
        <v>2098</v>
      </c>
      <c r="B274" s="7">
        <v>26.62</v>
      </c>
      <c r="C274" s="7">
        <v>10.08</v>
      </c>
      <c r="D274" s="7" t="s">
        <v>2378</v>
      </c>
      <c r="E274" s="7" t="s">
        <v>2378</v>
      </c>
      <c r="F274" s="7" t="s">
        <v>2378</v>
      </c>
      <c r="G274" s="7">
        <v>0</v>
      </c>
      <c r="H274" s="7" t="s">
        <v>2379</v>
      </c>
      <c r="I274" s="7" t="str" cm="1">
        <f t="array" ref="I274">_xlfn.IFS(B274&lt;18.5,"Under Weight",B274&lt;=24.9,"Normal Weight",B274&lt;30,"Over weight",B274&gt;=30,"Obesity")</f>
        <v>Over weight</v>
      </c>
    </row>
    <row r="275" spans="1:9" x14ac:dyDescent="0.3">
      <c r="A275" s="7" t="s">
        <v>2097</v>
      </c>
      <c r="B275" s="7">
        <v>32.67</v>
      </c>
      <c r="C275" s="7">
        <v>10.97</v>
      </c>
      <c r="D275" s="7" t="s">
        <v>2379</v>
      </c>
      <c r="E275" s="7" t="s">
        <v>2378</v>
      </c>
      <c r="F275" s="7" t="s">
        <v>2378</v>
      </c>
      <c r="G275" s="7">
        <v>0</v>
      </c>
      <c r="H275" s="7" t="s">
        <v>2379</v>
      </c>
      <c r="I275" s="7" t="str" cm="1">
        <f t="array" ref="I275">_xlfn.IFS(B275&lt;18.5,"Under Weight",B275&lt;=24.9,"Normal Weight",B275&lt;30,"Over weight",B275&gt;=30,"Obesity")</f>
        <v>Obesity</v>
      </c>
    </row>
    <row r="276" spans="1:9" x14ac:dyDescent="0.3">
      <c r="A276" s="7" t="s">
        <v>2096</v>
      </c>
      <c r="B276" s="7">
        <v>44.44</v>
      </c>
      <c r="C276" s="7">
        <v>4.9000000000000004</v>
      </c>
      <c r="D276" s="7" t="s">
        <v>2379</v>
      </c>
      <c r="E276" s="7" t="s">
        <v>2378</v>
      </c>
      <c r="F276" s="7" t="s">
        <v>2378</v>
      </c>
      <c r="G276" s="7">
        <v>1</v>
      </c>
      <c r="H276" s="7" t="s">
        <v>2379</v>
      </c>
      <c r="I276" s="7" t="str" cm="1">
        <f t="array" ref="I276">_xlfn.IFS(B276&lt;18.5,"Under Weight",B276&lt;=24.9,"Normal Weight",B276&lt;30,"Over weight",B276&gt;=30,"Obesity")</f>
        <v>Obesity</v>
      </c>
    </row>
    <row r="277" spans="1:9" x14ac:dyDescent="0.3">
      <c r="A277" s="7" t="s">
        <v>2095</v>
      </c>
      <c r="B277" s="7">
        <v>28.31</v>
      </c>
      <c r="C277" s="7">
        <v>5.33</v>
      </c>
      <c r="D277" s="7" t="s">
        <v>2378</v>
      </c>
      <c r="E277" s="7" t="s">
        <v>2378</v>
      </c>
      <c r="F277" s="7" t="s">
        <v>2378</v>
      </c>
      <c r="G277" s="7">
        <v>0</v>
      </c>
      <c r="H277" s="7" t="s">
        <v>2379</v>
      </c>
      <c r="I277" s="7" t="str" cm="1">
        <f t="array" ref="I277">_xlfn.IFS(B277&lt;18.5,"Under Weight",B277&lt;=24.9,"Normal Weight",B277&lt;30,"Over weight",B277&gt;=30,"Obesity")</f>
        <v>Over weight</v>
      </c>
    </row>
    <row r="278" spans="1:9" x14ac:dyDescent="0.3">
      <c r="A278" s="7" t="s">
        <v>2094</v>
      </c>
      <c r="B278" s="7">
        <v>25.05</v>
      </c>
      <c r="C278" s="7">
        <v>4.6100000000000003</v>
      </c>
      <c r="D278" s="7" t="s">
        <v>2378</v>
      </c>
      <c r="E278" s="7" t="s">
        <v>2378</v>
      </c>
      <c r="F278" s="7" t="s">
        <v>2378</v>
      </c>
      <c r="G278" s="7">
        <v>2</v>
      </c>
      <c r="H278" s="7" t="s">
        <v>2379</v>
      </c>
      <c r="I278" s="7" t="str" cm="1">
        <f t="array" ref="I278">_xlfn.IFS(B278&lt;18.5,"Under Weight",B278&lt;=24.9,"Normal Weight",B278&lt;30,"Over weight",B278&gt;=30,"Obesity")</f>
        <v>Over weight</v>
      </c>
    </row>
    <row r="279" spans="1:9" x14ac:dyDescent="0.3">
      <c r="A279" s="7" t="s">
        <v>2093</v>
      </c>
      <c r="B279" s="7">
        <v>28.34</v>
      </c>
      <c r="C279" s="7">
        <v>8.18</v>
      </c>
      <c r="D279" s="7" t="s">
        <v>2378</v>
      </c>
      <c r="E279" s="7" t="s">
        <v>2378</v>
      </c>
      <c r="F279" s="7" t="s">
        <v>2378</v>
      </c>
      <c r="G279" s="7">
        <v>0</v>
      </c>
      <c r="H279" s="7" t="s">
        <v>2379</v>
      </c>
      <c r="I279" s="7" t="str" cm="1">
        <f t="array" ref="I279">_xlfn.IFS(B279&lt;18.5,"Under Weight",B279&lt;=24.9,"Normal Weight",B279&lt;30,"Over weight",B279&gt;=30,"Obesity")</f>
        <v>Over weight</v>
      </c>
    </row>
    <row r="280" spans="1:9" x14ac:dyDescent="0.3">
      <c r="A280" s="7" t="s">
        <v>2092</v>
      </c>
      <c r="B280" s="7">
        <v>17.765000000000001</v>
      </c>
      <c r="C280" s="7">
        <v>5.62</v>
      </c>
      <c r="D280" s="7" t="s">
        <v>2378</v>
      </c>
      <c r="E280" s="7" t="s">
        <v>2378</v>
      </c>
      <c r="F280" s="7" t="s">
        <v>2378</v>
      </c>
      <c r="G280" s="7">
        <v>0</v>
      </c>
      <c r="H280" s="7" t="s">
        <v>2379</v>
      </c>
      <c r="I280" s="7" t="str" cm="1">
        <f t="array" ref="I280">_xlfn.IFS(B280&lt;18.5,"Under Weight",B280&lt;=24.9,"Normal Weight",B280&lt;30,"Over weight",B280&gt;=30,"Obesity")</f>
        <v>Under Weight</v>
      </c>
    </row>
    <row r="281" spans="1:9" x14ac:dyDescent="0.3">
      <c r="A281" s="7" t="s">
        <v>2091</v>
      </c>
      <c r="B281" s="7">
        <v>36.119999999999997</v>
      </c>
      <c r="C281" s="7">
        <v>5.82</v>
      </c>
      <c r="D281" s="7" t="s">
        <v>2378</v>
      </c>
      <c r="E281" s="7" t="s">
        <v>2378</v>
      </c>
      <c r="F281" s="7" t="s">
        <v>2378</v>
      </c>
      <c r="G281" s="7">
        <v>0</v>
      </c>
      <c r="H281" s="7" t="s">
        <v>2379</v>
      </c>
      <c r="I281" s="7" t="str" cm="1">
        <f t="array" ref="I281">_xlfn.IFS(B281&lt;18.5,"Under Weight",B281&lt;=24.9,"Normal Weight",B281&lt;30,"Over weight",B281&gt;=30,"Obesity")</f>
        <v>Obesity</v>
      </c>
    </row>
    <row r="282" spans="1:9" x14ac:dyDescent="0.3">
      <c r="A282" s="7" t="s">
        <v>2090</v>
      </c>
      <c r="B282" s="7">
        <v>23.19</v>
      </c>
      <c r="C282" s="7">
        <v>7.66</v>
      </c>
      <c r="D282" s="7" t="s">
        <v>2378</v>
      </c>
      <c r="E282" s="7" t="s">
        <v>2378</v>
      </c>
      <c r="F282" s="7" t="s">
        <v>2378</v>
      </c>
      <c r="G282" s="7">
        <v>0</v>
      </c>
      <c r="H282" s="7" t="s">
        <v>2379</v>
      </c>
      <c r="I282" s="7" t="str" cm="1">
        <f t="array" ref="I282">_xlfn.IFS(B282&lt;18.5,"Under Weight",B282&lt;=24.9,"Normal Weight",B282&lt;30,"Over weight",B282&gt;=30,"Obesity")</f>
        <v>Normal Weight</v>
      </c>
    </row>
    <row r="283" spans="1:9" x14ac:dyDescent="0.3">
      <c r="A283" s="7" t="s">
        <v>2089</v>
      </c>
      <c r="B283" s="7">
        <v>35.99</v>
      </c>
      <c r="C283" s="7">
        <v>4.2300000000000004</v>
      </c>
      <c r="D283" s="7" t="s">
        <v>2378</v>
      </c>
      <c r="E283" s="7" t="s">
        <v>2378</v>
      </c>
      <c r="F283" s="7" t="s">
        <v>2378</v>
      </c>
      <c r="G283" s="7">
        <v>0</v>
      </c>
      <c r="H283" s="7" t="s">
        <v>2379</v>
      </c>
      <c r="I283" s="7" t="str" cm="1">
        <f t="array" ref="I283">_xlfn.IFS(B283&lt;18.5,"Under Weight",B283&lt;=24.9,"Normal Weight",B283&lt;30,"Over weight",B283&gt;=30,"Obesity")</f>
        <v>Obesity</v>
      </c>
    </row>
    <row r="284" spans="1:9" x14ac:dyDescent="0.3">
      <c r="A284" s="7" t="s">
        <v>2088</v>
      </c>
      <c r="B284" s="7">
        <v>30.25</v>
      </c>
      <c r="C284" s="7">
        <v>5.58</v>
      </c>
      <c r="D284" s="7" t="s">
        <v>2378</v>
      </c>
      <c r="E284" s="7" t="s">
        <v>2378</v>
      </c>
      <c r="F284" s="7" t="s">
        <v>2379</v>
      </c>
      <c r="G284" s="7">
        <v>1</v>
      </c>
      <c r="H284" s="7" t="s">
        <v>2379</v>
      </c>
      <c r="I284" s="7" t="str" cm="1">
        <f t="array" ref="I284">_xlfn.IFS(B284&lt;18.5,"Under Weight",B284&lt;=24.9,"Normal Weight",B284&lt;30,"Over weight",B284&gt;=30,"Obesity")</f>
        <v>Obesity</v>
      </c>
    </row>
    <row r="285" spans="1:9" x14ac:dyDescent="0.3">
      <c r="A285" s="7" t="s">
        <v>2087</v>
      </c>
      <c r="B285" s="7">
        <v>26.24</v>
      </c>
      <c r="C285" s="7">
        <v>6.26</v>
      </c>
      <c r="D285" s="7" t="s">
        <v>2379</v>
      </c>
      <c r="E285" s="7" t="s">
        <v>2378</v>
      </c>
      <c r="F285" s="7" t="s">
        <v>2378</v>
      </c>
      <c r="G285" s="7">
        <v>0</v>
      </c>
      <c r="H285" s="7" t="s">
        <v>2379</v>
      </c>
      <c r="I285" s="7" t="str" cm="1">
        <f t="array" ref="I285">_xlfn.IFS(B285&lt;18.5,"Under Weight",B285&lt;=24.9,"Normal Weight",B285&lt;30,"Over weight",B285&gt;=30,"Obesity")</f>
        <v>Over weight</v>
      </c>
    </row>
    <row r="286" spans="1:9" x14ac:dyDescent="0.3">
      <c r="A286" s="7" t="s">
        <v>2086</v>
      </c>
      <c r="B286" s="7">
        <v>31.36</v>
      </c>
      <c r="C286" s="7">
        <v>10.6</v>
      </c>
      <c r="D286" s="7" t="s">
        <v>2379</v>
      </c>
      <c r="E286" s="7" t="s">
        <v>2378</v>
      </c>
      <c r="F286" s="7" t="s">
        <v>2378</v>
      </c>
      <c r="G286" s="7">
        <v>0</v>
      </c>
      <c r="H286" s="7" t="s">
        <v>2379</v>
      </c>
      <c r="I286" s="7" t="str" cm="1">
        <f t="array" ref="I286">_xlfn.IFS(B286&lt;18.5,"Under Weight",B286&lt;=24.9,"Normal Weight",B286&lt;30,"Over weight",B286&gt;=30,"Obesity")</f>
        <v>Obesity</v>
      </c>
    </row>
    <row r="287" spans="1:9" x14ac:dyDescent="0.3">
      <c r="A287" s="7" t="s">
        <v>2085</v>
      </c>
      <c r="B287" s="7">
        <v>25.69</v>
      </c>
      <c r="C287" s="7">
        <v>4.78</v>
      </c>
      <c r="D287" s="7" t="s">
        <v>2379</v>
      </c>
      <c r="E287" s="7" t="s">
        <v>2378</v>
      </c>
      <c r="F287" s="7" t="s">
        <v>2378</v>
      </c>
      <c r="G287" s="7">
        <v>0</v>
      </c>
      <c r="H287" s="7" t="s">
        <v>2379</v>
      </c>
      <c r="I287" s="7" t="str" cm="1">
        <f t="array" ref="I287">_xlfn.IFS(B287&lt;18.5,"Under Weight",B287&lt;=24.9,"Normal Weight",B287&lt;30,"Over weight",B287&gt;=30,"Obesity")</f>
        <v>Over weight</v>
      </c>
    </row>
    <row r="288" spans="1:9" x14ac:dyDescent="0.3">
      <c r="A288" s="7" t="s">
        <v>2084</v>
      </c>
      <c r="B288" s="7">
        <v>25.46</v>
      </c>
      <c r="C288" s="7">
        <v>6.03</v>
      </c>
      <c r="D288" s="7" t="s">
        <v>2378</v>
      </c>
      <c r="E288" s="7" t="s">
        <v>2378</v>
      </c>
      <c r="F288" s="7" t="s">
        <v>2378</v>
      </c>
      <c r="G288" s="7">
        <v>2</v>
      </c>
      <c r="H288" s="7" t="s">
        <v>2379</v>
      </c>
      <c r="I288" s="7" t="str" cm="1">
        <f t="array" ref="I288">_xlfn.IFS(B288&lt;18.5,"Under Weight",B288&lt;=24.9,"Normal Weight",B288&lt;30,"Over weight",B288&gt;=30,"Obesity")</f>
        <v>Over weight</v>
      </c>
    </row>
    <row r="289" spans="1:9" x14ac:dyDescent="0.3">
      <c r="A289" s="7" t="s">
        <v>2083</v>
      </c>
      <c r="B289" s="7">
        <v>31.83</v>
      </c>
      <c r="C289" s="7">
        <v>11.55</v>
      </c>
      <c r="D289" s="7" t="s">
        <v>2379</v>
      </c>
      <c r="E289" s="7" t="s">
        <v>2378</v>
      </c>
      <c r="F289" s="7" t="s">
        <v>2378</v>
      </c>
      <c r="G289" s="7">
        <v>1</v>
      </c>
      <c r="H289" s="7" t="s">
        <v>2379</v>
      </c>
      <c r="I289" s="7" t="str" cm="1">
        <f t="array" ref="I289">_xlfn.IFS(B289&lt;18.5,"Under Weight",B289&lt;=24.9,"Normal Weight",B289&lt;30,"Over weight",B289&gt;=30,"Obesity")</f>
        <v>Obesity</v>
      </c>
    </row>
    <row r="290" spans="1:9" x14ac:dyDescent="0.3">
      <c r="A290" s="7" t="s">
        <v>2082</v>
      </c>
      <c r="B290" s="7">
        <v>24.43</v>
      </c>
      <c r="C290" s="7">
        <v>7.59</v>
      </c>
      <c r="D290" s="7" t="s">
        <v>2379</v>
      </c>
      <c r="E290" s="7" t="s">
        <v>2378</v>
      </c>
      <c r="F290" s="7" t="s">
        <v>2378</v>
      </c>
      <c r="G290" s="7">
        <v>1</v>
      </c>
      <c r="H290" s="7" t="s">
        <v>2379</v>
      </c>
      <c r="I290" s="7" t="str" cm="1">
        <f t="array" ref="I290">_xlfn.IFS(B290&lt;18.5,"Under Weight",B290&lt;=24.9,"Normal Weight",B290&lt;30,"Over weight",B290&gt;=30,"Obesity")</f>
        <v>Normal Weight</v>
      </c>
    </row>
    <row r="291" spans="1:9" x14ac:dyDescent="0.3">
      <c r="A291" s="7" t="s">
        <v>2081</v>
      </c>
      <c r="B291" s="7">
        <v>41.9</v>
      </c>
      <c r="C291" s="7">
        <v>4.26</v>
      </c>
      <c r="D291" s="7" t="s">
        <v>2378</v>
      </c>
      <c r="E291" s="7" t="s">
        <v>2378</v>
      </c>
      <c r="F291" s="7" t="s">
        <v>2378</v>
      </c>
      <c r="G291" s="7">
        <v>0</v>
      </c>
      <c r="H291" s="7" t="s">
        <v>2379</v>
      </c>
      <c r="I291" s="7" t="str" cm="1">
        <f t="array" ref="I291">_xlfn.IFS(B291&lt;18.5,"Under Weight",B291&lt;=24.9,"Normal Weight",B291&lt;30,"Over weight",B291&gt;=30,"Obesity")</f>
        <v>Obesity</v>
      </c>
    </row>
    <row r="292" spans="1:9" x14ac:dyDescent="0.3">
      <c r="A292" s="7" t="s">
        <v>2080</v>
      </c>
      <c r="B292" s="7">
        <v>22.88</v>
      </c>
      <c r="C292" s="7">
        <v>5.9</v>
      </c>
      <c r="D292" s="7" t="s">
        <v>2379</v>
      </c>
      <c r="E292" s="7" t="s">
        <v>2378</v>
      </c>
      <c r="F292" s="7" t="s">
        <v>2379</v>
      </c>
      <c r="G292" s="7">
        <v>1</v>
      </c>
      <c r="H292" s="7" t="s">
        <v>2379</v>
      </c>
      <c r="I292" s="7" t="str" cm="1">
        <f t="array" ref="I292">_xlfn.IFS(B292&lt;18.5,"Under Weight",B292&lt;=24.9,"Normal Weight",B292&lt;30,"Over weight",B292&gt;=30,"Obesity")</f>
        <v>Normal Weight</v>
      </c>
    </row>
    <row r="293" spans="1:9" x14ac:dyDescent="0.3">
      <c r="A293" s="7" t="s">
        <v>2079</v>
      </c>
      <c r="B293" s="7">
        <v>29.734999999999999</v>
      </c>
      <c r="C293" s="7">
        <v>7.79</v>
      </c>
      <c r="D293" s="7" t="s">
        <v>2378</v>
      </c>
      <c r="E293" s="7" t="s">
        <v>2378</v>
      </c>
      <c r="F293" s="7" t="s">
        <v>2378</v>
      </c>
      <c r="G293" s="7">
        <v>0</v>
      </c>
      <c r="H293" s="7" t="s">
        <v>2378</v>
      </c>
      <c r="I293" s="7" t="str" cm="1">
        <f t="array" ref="I293">_xlfn.IFS(B293&lt;18.5,"Under Weight",B293&lt;=24.9,"Normal Weight",B293&lt;30,"Over weight",B293&gt;=30,"Obesity")</f>
        <v>Over weight</v>
      </c>
    </row>
    <row r="294" spans="1:9" x14ac:dyDescent="0.3">
      <c r="A294" s="7" t="s">
        <v>2078</v>
      </c>
      <c r="B294" s="7">
        <v>40.74</v>
      </c>
      <c r="C294" s="7">
        <v>5.28</v>
      </c>
      <c r="D294" s="7" t="s">
        <v>2378</v>
      </c>
      <c r="E294" s="7" t="s">
        <v>2378</v>
      </c>
      <c r="F294" s="7" t="s">
        <v>2379</v>
      </c>
      <c r="G294" s="7">
        <v>1</v>
      </c>
      <c r="H294" s="7" t="s">
        <v>2379</v>
      </c>
      <c r="I294" s="7" t="str" cm="1">
        <f t="array" ref="I294">_xlfn.IFS(B294&lt;18.5,"Under Weight",B294&lt;=24.9,"Normal Weight",B294&lt;30,"Over weight",B294&gt;=30,"Obesity")</f>
        <v>Obesity</v>
      </c>
    </row>
    <row r="295" spans="1:9" x14ac:dyDescent="0.3">
      <c r="A295" s="7" t="s">
        <v>2077</v>
      </c>
      <c r="B295" s="7">
        <v>24.14</v>
      </c>
      <c r="C295" s="7">
        <v>5.87</v>
      </c>
      <c r="D295" s="7" t="s">
        <v>2378</v>
      </c>
      <c r="E295" s="7" t="s">
        <v>2378</v>
      </c>
      <c r="F295" s="7" t="s">
        <v>2378</v>
      </c>
      <c r="G295" s="7">
        <v>2</v>
      </c>
      <c r="H295" s="7" t="s">
        <v>2379</v>
      </c>
      <c r="I295" s="7" t="str" cm="1">
        <f t="array" ref="I295">_xlfn.IFS(B295&lt;18.5,"Under Weight",B295&lt;=24.9,"Normal Weight",B295&lt;30,"Over weight",B295&gt;=30,"Obesity")</f>
        <v>Normal Weight</v>
      </c>
    </row>
    <row r="296" spans="1:9" x14ac:dyDescent="0.3">
      <c r="A296" s="7" t="s">
        <v>2076</v>
      </c>
      <c r="B296" s="7">
        <v>25.15</v>
      </c>
      <c r="C296" s="7">
        <v>9.08</v>
      </c>
      <c r="D296" s="7" t="s">
        <v>2379</v>
      </c>
      <c r="E296" s="7" t="s">
        <v>2378</v>
      </c>
      <c r="F296" s="7" t="s">
        <v>2378</v>
      </c>
      <c r="G296" s="7">
        <v>1</v>
      </c>
      <c r="H296" s="7" t="s">
        <v>2379</v>
      </c>
      <c r="I296" s="7" t="str" cm="1">
        <f t="array" ref="I296">_xlfn.IFS(B296&lt;18.5,"Under Weight",B296&lt;=24.9,"Normal Weight",B296&lt;30,"Over weight",B296&gt;=30,"Obesity")</f>
        <v>Over weight</v>
      </c>
    </row>
    <row r="297" spans="1:9" x14ac:dyDescent="0.3">
      <c r="A297" s="7" t="s">
        <v>2075</v>
      </c>
      <c r="B297" s="7">
        <v>28.71</v>
      </c>
      <c r="C297" s="7">
        <v>5.2</v>
      </c>
      <c r="D297" s="7" t="s">
        <v>2378</v>
      </c>
      <c r="E297" s="7" t="s">
        <v>2378</v>
      </c>
      <c r="F297" s="7" t="s">
        <v>2378</v>
      </c>
      <c r="G297" s="7">
        <v>1</v>
      </c>
      <c r="H297" s="7" t="s">
        <v>2379</v>
      </c>
      <c r="I297" s="7" t="str" cm="1">
        <f t="array" ref="I297">_xlfn.IFS(B297&lt;18.5,"Under Weight",B297&lt;=24.9,"Normal Weight",B297&lt;30,"Over weight",B297&gt;=30,"Obesity")</f>
        <v>Over weight</v>
      </c>
    </row>
    <row r="298" spans="1:9" x14ac:dyDescent="0.3">
      <c r="A298" s="7" t="s">
        <v>2074</v>
      </c>
      <c r="B298" s="7">
        <v>23</v>
      </c>
      <c r="C298" s="7">
        <v>5.48</v>
      </c>
      <c r="D298" s="7" t="s">
        <v>2378</v>
      </c>
      <c r="E298" s="7" t="s">
        <v>2378</v>
      </c>
      <c r="F298" s="7" t="s">
        <v>2378</v>
      </c>
      <c r="G298" s="7">
        <v>0</v>
      </c>
      <c r="H298" s="7" t="s">
        <v>2379</v>
      </c>
      <c r="I298" s="7" t="str" cm="1">
        <f t="array" ref="I298">_xlfn.IFS(B298&lt;18.5,"Under Weight",B298&lt;=24.9,"Normal Weight",B298&lt;30,"Over weight",B298&gt;=30,"Obesity")</f>
        <v>Normal Weight</v>
      </c>
    </row>
    <row r="299" spans="1:9" x14ac:dyDescent="0.3">
      <c r="A299" s="7" t="s">
        <v>2073</v>
      </c>
      <c r="B299" s="7">
        <v>36.86</v>
      </c>
      <c r="C299" s="7">
        <v>11.95</v>
      </c>
      <c r="D299" s="7" t="s">
        <v>2378</v>
      </c>
      <c r="E299" s="7" t="s">
        <v>2378</v>
      </c>
      <c r="F299" s="7" t="s">
        <v>2378</v>
      </c>
      <c r="G299" s="7">
        <v>0</v>
      </c>
      <c r="H299" s="7" t="s">
        <v>2378</v>
      </c>
      <c r="I299" s="7" t="str" cm="1">
        <f t="array" ref="I299">_xlfn.IFS(B299&lt;18.5,"Under Weight",B299&lt;=24.9,"Normal Weight",B299&lt;30,"Over weight",B299&gt;=30,"Obesity")</f>
        <v>Obesity</v>
      </c>
    </row>
    <row r="300" spans="1:9" x14ac:dyDescent="0.3">
      <c r="A300" s="7" t="s">
        <v>2072</v>
      </c>
      <c r="B300" s="7">
        <v>24.25</v>
      </c>
      <c r="C300" s="7">
        <v>8.6999999999999993</v>
      </c>
      <c r="D300" s="7" t="s">
        <v>2379</v>
      </c>
      <c r="E300" s="7" t="s">
        <v>2378</v>
      </c>
      <c r="F300" s="7" t="s">
        <v>2378</v>
      </c>
      <c r="G300" s="7">
        <v>1</v>
      </c>
      <c r="H300" s="7" t="s">
        <v>2379</v>
      </c>
      <c r="I300" s="7" t="str" cm="1">
        <f t="array" ref="I300">_xlfn.IFS(B300&lt;18.5,"Under Weight",B300&lt;=24.9,"Normal Weight",B300&lt;30,"Over weight",B300&gt;=30,"Obesity")</f>
        <v>Normal Weight</v>
      </c>
    </row>
    <row r="301" spans="1:9" x14ac:dyDescent="0.3">
      <c r="A301" s="7" t="s">
        <v>2071</v>
      </c>
      <c r="B301" s="7">
        <v>23.85</v>
      </c>
      <c r="C301" s="7">
        <v>7.84</v>
      </c>
      <c r="D301" s="7" t="s">
        <v>2378</v>
      </c>
      <c r="E301" s="7" t="s">
        <v>2378</v>
      </c>
      <c r="F301" s="7" t="s">
        <v>2378</v>
      </c>
      <c r="G301" s="7">
        <v>0</v>
      </c>
      <c r="H301" s="7" t="s">
        <v>2379</v>
      </c>
      <c r="I301" s="7" t="str" cm="1">
        <f t="array" ref="I301">_xlfn.IFS(B301&lt;18.5,"Under Weight",B301&lt;=24.9,"Normal Weight",B301&lt;30,"Over weight",B301&gt;=30,"Obesity")</f>
        <v>Normal Weight</v>
      </c>
    </row>
    <row r="302" spans="1:9" x14ac:dyDescent="0.3">
      <c r="A302" s="7" t="s">
        <v>2070</v>
      </c>
      <c r="B302" s="7">
        <v>40.020000000000003</v>
      </c>
      <c r="C302" s="7">
        <v>5.19</v>
      </c>
      <c r="D302" s="7" t="s">
        <v>2379</v>
      </c>
      <c r="E302" s="7" t="s">
        <v>2378</v>
      </c>
      <c r="F302" s="7" t="s">
        <v>2378</v>
      </c>
      <c r="G302" s="7">
        <v>1</v>
      </c>
      <c r="H302" s="7" t="s">
        <v>2379</v>
      </c>
      <c r="I302" s="7" t="str" cm="1">
        <f t="array" ref="I302">_xlfn.IFS(B302&lt;18.5,"Under Weight",B302&lt;=24.9,"Normal Weight",B302&lt;30,"Over weight",B302&gt;=30,"Obesity")</f>
        <v>Obesity</v>
      </c>
    </row>
    <row r="303" spans="1:9" x14ac:dyDescent="0.3">
      <c r="A303" s="7" t="s">
        <v>2069</v>
      </c>
      <c r="B303" s="7">
        <v>19.170000000000002</v>
      </c>
      <c r="C303" s="7">
        <v>8.41</v>
      </c>
      <c r="D303" s="7" t="s">
        <v>2378</v>
      </c>
      <c r="E303" s="7" t="s">
        <v>2378</v>
      </c>
      <c r="F303" s="7" t="s">
        <v>2378</v>
      </c>
      <c r="G303" s="7">
        <v>0</v>
      </c>
      <c r="H303" s="7" t="s">
        <v>2379</v>
      </c>
      <c r="I303" s="7" t="str" cm="1">
        <f t="array" ref="I303">_xlfn.IFS(B303&lt;18.5,"Under Weight",B303&lt;=24.9,"Normal Weight",B303&lt;30,"Over weight",B303&gt;=30,"Obesity")</f>
        <v>Normal Weight</v>
      </c>
    </row>
    <row r="304" spans="1:9" x14ac:dyDescent="0.3">
      <c r="A304" s="7" t="s">
        <v>2068</v>
      </c>
      <c r="B304" s="7">
        <v>43.53</v>
      </c>
      <c r="C304" s="7">
        <v>5.86</v>
      </c>
      <c r="D304" s="7" t="s">
        <v>2379</v>
      </c>
      <c r="E304" s="7" t="s">
        <v>2379</v>
      </c>
      <c r="F304" s="7" t="s">
        <v>2378</v>
      </c>
      <c r="G304" s="7">
        <v>2</v>
      </c>
      <c r="H304" s="7" t="s">
        <v>2379</v>
      </c>
      <c r="I304" s="7" t="str" cm="1">
        <f t="array" ref="I304">_xlfn.IFS(B304&lt;18.5,"Under Weight",B304&lt;=24.9,"Normal Weight",B304&lt;30,"Over weight",B304&gt;=30,"Obesity")</f>
        <v>Obesity</v>
      </c>
    </row>
    <row r="305" spans="1:9" x14ac:dyDescent="0.3">
      <c r="A305" s="7" t="s">
        <v>2067</v>
      </c>
      <c r="B305" s="7">
        <v>46.06</v>
      </c>
      <c r="C305" s="7">
        <v>4.18</v>
      </c>
      <c r="D305" s="7" t="s">
        <v>2378</v>
      </c>
      <c r="E305" s="7" t="s">
        <v>2379</v>
      </c>
      <c r="F305" s="7" t="s">
        <v>2378</v>
      </c>
      <c r="G305" s="7">
        <v>1</v>
      </c>
      <c r="H305" s="7" t="s">
        <v>2379</v>
      </c>
      <c r="I305" s="7" t="str" cm="1">
        <f t="array" ref="I305">_xlfn.IFS(B305&lt;18.5,"Under Weight",B305&lt;=24.9,"Normal Weight",B305&lt;30,"Over weight",B305&gt;=30,"Obesity")</f>
        <v>Obesity</v>
      </c>
    </row>
    <row r="306" spans="1:9" x14ac:dyDescent="0.3">
      <c r="A306" s="7" t="s">
        <v>2066</v>
      </c>
      <c r="B306" s="7">
        <v>29.92</v>
      </c>
      <c r="C306" s="7">
        <v>11.99</v>
      </c>
      <c r="D306" s="7" t="s">
        <v>2379</v>
      </c>
      <c r="E306" s="7" t="s">
        <v>2378</v>
      </c>
      <c r="F306" s="7" t="s">
        <v>2378</v>
      </c>
      <c r="G306" s="7">
        <v>2</v>
      </c>
      <c r="H306" s="7" t="s">
        <v>2379</v>
      </c>
      <c r="I306" s="7" t="str" cm="1">
        <f t="array" ref="I306">_xlfn.IFS(B306&lt;18.5,"Under Weight",B306&lt;=24.9,"Normal Weight",B306&lt;30,"Over weight",B306&gt;=30,"Obesity")</f>
        <v>Over weight</v>
      </c>
    </row>
    <row r="307" spans="1:9" x14ac:dyDescent="0.3">
      <c r="A307" s="7" t="s">
        <v>2065</v>
      </c>
      <c r="B307" s="7">
        <v>28.46</v>
      </c>
      <c r="C307" s="7">
        <v>4.8499999999999996</v>
      </c>
      <c r="D307" s="7" t="s">
        <v>2379</v>
      </c>
      <c r="E307" s="7" t="s">
        <v>2378</v>
      </c>
      <c r="F307" s="7" t="s">
        <v>2378</v>
      </c>
      <c r="G307" s="7">
        <v>1</v>
      </c>
      <c r="H307" s="7" t="s">
        <v>2379</v>
      </c>
      <c r="I307" s="7" t="str" cm="1">
        <f t="array" ref="I307">_xlfn.IFS(B307&lt;18.5,"Under Weight",B307&lt;=24.9,"Normal Weight",B307&lt;30,"Over weight",B307&gt;=30,"Obesity")</f>
        <v>Over weight</v>
      </c>
    </row>
    <row r="308" spans="1:9" x14ac:dyDescent="0.3">
      <c r="A308" s="7" t="s">
        <v>2064</v>
      </c>
      <c r="B308" s="7">
        <v>24.56</v>
      </c>
      <c r="C308" s="7">
        <v>6.18</v>
      </c>
      <c r="D308" s="7" t="s">
        <v>2379</v>
      </c>
      <c r="E308" s="7" t="s">
        <v>2378</v>
      </c>
      <c r="F308" s="7" t="s">
        <v>2379</v>
      </c>
      <c r="G308" s="7">
        <v>1</v>
      </c>
      <c r="H308" s="7" t="s">
        <v>2379</v>
      </c>
      <c r="I308" s="7" t="str" cm="1">
        <f t="array" ref="I308">_xlfn.IFS(B308&lt;18.5,"Under Weight",B308&lt;=24.9,"Normal Weight",B308&lt;30,"Over weight",B308&gt;=30,"Obesity")</f>
        <v>Normal Weight</v>
      </c>
    </row>
    <row r="309" spans="1:9" x14ac:dyDescent="0.3">
      <c r="A309" s="7" t="s">
        <v>2063</v>
      </c>
      <c r="B309" s="7">
        <v>41.19</v>
      </c>
      <c r="C309" s="7">
        <v>6.37</v>
      </c>
      <c r="D309" s="7" t="s">
        <v>2378</v>
      </c>
      <c r="E309" s="7" t="s">
        <v>2378</v>
      </c>
      <c r="F309" s="7" t="s">
        <v>2378</v>
      </c>
      <c r="G309" s="7">
        <v>0</v>
      </c>
      <c r="H309" s="7" t="s">
        <v>2379</v>
      </c>
      <c r="I309" s="7" t="str" cm="1">
        <f t="array" ref="I309">_xlfn.IFS(B309&lt;18.5,"Under Weight",B309&lt;=24.9,"Normal Weight",B309&lt;30,"Over weight",B309&gt;=30,"Obesity")</f>
        <v>Obesity</v>
      </c>
    </row>
    <row r="310" spans="1:9" x14ac:dyDescent="0.3">
      <c r="A310" s="7" t="s">
        <v>2062</v>
      </c>
      <c r="B310" s="7">
        <v>18.63</v>
      </c>
      <c r="C310" s="7">
        <v>9.81</v>
      </c>
      <c r="D310" s="7" t="s">
        <v>2379</v>
      </c>
      <c r="E310" s="7" t="s">
        <v>2378</v>
      </c>
      <c r="F310" s="7" t="s">
        <v>2378</v>
      </c>
      <c r="G310" s="7">
        <v>2</v>
      </c>
      <c r="H310" s="7" t="s">
        <v>2379</v>
      </c>
      <c r="I310" s="7" t="str" cm="1">
        <f t="array" ref="I310">_xlfn.IFS(B310&lt;18.5,"Under Weight",B310&lt;=24.9,"Normal Weight",B310&lt;30,"Over weight",B310&gt;=30,"Obesity")</f>
        <v>Normal Weight</v>
      </c>
    </row>
    <row r="311" spans="1:9" x14ac:dyDescent="0.3">
      <c r="A311" s="7" t="s">
        <v>2061</v>
      </c>
      <c r="B311" s="7">
        <v>26.26</v>
      </c>
      <c r="C311" s="7">
        <v>11.8</v>
      </c>
      <c r="D311" s="7" t="s">
        <v>2379</v>
      </c>
      <c r="E311" s="7" t="s">
        <v>2378</v>
      </c>
      <c r="F311" s="7" t="s">
        <v>2378</v>
      </c>
      <c r="G311" s="7">
        <v>1</v>
      </c>
      <c r="H311" s="7" t="s">
        <v>2379</v>
      </c>
      <c r="I311" s="7" t="str" cm="1">
        <f t="array" ref="I311">_xlfn.IFS(B311&lt;18.5,"Under Weight",B311&lt;=24.9,"Normal Weight",B311&lt;30,"Over weight",B311&gt;=30,"Obesity")</f>
        <v>Over weight</v>
      </c>
    </row>
    <row r="312" spans="1:9" x14ac:dyDescent="0.3">
      <c r="A312" s="7" t="s">
        <v>2060</v>
      </c>
      <c r="B312" s="7">
        <v>22.37</v>
      </c>
      <c r="C312" s="7">
        <v>5.86</v>
      </c>
      <c r="D312" s="7" t="s">
        <v>2379</v>
      </c>
      <c r="E312" s="7" t="s">
        <v>2378</v>
      </c>
      <c r="F312" s="7" t="s">
        <v>2379</v>
      </c>
      <c r="G312" s="7">
        <v>1</v>
      </c>
      <c r="H312" s="7" t="s">
        <v>2379</v>
      </c>
      <c r="I312" s="7" t="str" cm="1">
        <f t="array" ref="I312">_xlfn.IFS(B312&lt;18.5,"Under Weight",B312&lt;=24.9,"Normal Weight",B312&lt;30,"Over weight",B312&gt;=30,"Obesity")</f>
        <v>Normal Weight</v>
      </c>
    </row>
    <row r="313" spans="1:9" x14ac:dyDescent="0.3">
      <c r="A313" s="7" t="s">
        <v>2059</v>
      </c>
      <c r="B313" s="7">
        <v>39.619999999999997</v>
      </c>
      <c r="C313" s="7">
        <v>4.28</v>
      </c>
      <c r="D313" s="7" t="s">
        <v>2378</v>
      </c>
      <c r="E313" s="7" t="s">
        <v>2378</v>
      </c>
      <c r="F313" s="7" t="s">
        <v>2378</v>
      </c>
      <c r="G313" s="7">
        <v>1</v>
      </c>
      <c r="H313" s="7" t="s">
        <v>2379</v>
      </c>
      <c r="I313" s="7" t="str" cm="1">
        <f t="array" ref="I313">_xlfn.IFS(B313&lt;18.5,"Under Weight",B313&lt;=24.9,"Normal Weight",B313&lt;30,"Over weight",B313&gt;=30,"Obesity")</f>
        <v>Obesity</v>
      </c>
    </row>
    <row r="314" spans="1:9" x14ac:dyDescent="0.3">
      <c r="A314" s="7" t="s">
        <v>2058</v>
      </c>
      <c r="B314" s="7">
        <v>18.329999999999998</v>
      </c>
      <c r="C314" s="7">
        <v>4.16</v>
      </c>
      <c r="D314" s="7" t="s">
        <v>2379</v>
      </c>
      <c r="E314" s="7" t="s">
        <v>2378</v>
      </c>
      <c r="F314" s="7" t="s">
        <v>2378</v>
      </c>
      <c r="G314" s="7">
        <v>0</v>
      </c>
      <c r="H314" s="7" t="s">
        <v>2379</v>
      </c>
      <c r="I314" s="7" t="str" cm="1">
        <f t="array" ref="I314">_xlfn.IFS(B314&lt;18.5,"Under Weight",B314&lt;=24.9,"Normal Weight",B314&lt;30,"Over weight",B314&gt;=30,"Obesity")</f>
        <v>Under Weight</v>
      </c>
    </row>
    <row r="315" spans="1:9" x14ac:dyDescent="0.3">
      <c r="A315" s="7" t="s">
        <v>2057</v>
      </c>
      <c r="B315" s="7">
        <v>17.11</v>
      </c>
      <c r="C315" s="7">
        <v>4.9800000000000004</v>
      </c>
      <c r="D315" s="7" t="s">
        <v>2379</v>
      </c>
      <c r="E315" s="7" t="s">
        <v>2378</v>
      </c>
      <c r="F315" s="7" t="s">
        <v>2379</v>
      </c>
      <c r="G315" s="7">
        <v>1</v>
      </c>
      <c r="H315" s="7" t="s">
        <v>2379</v>
      </c>
      <c r="I315" s="7" t="str" cm="1">
        <f t="array" ref="I315">_xlfn.IFS(B315&lt;18.5,"Under Weight",B315&lt;=24.9,"Normal Weight",B315&lt;30,"Over weight",B315&gt;=30,"Obesity")</f>
        <v>Under Weight</v>
      </c>
    </row>
    <row r="316" spans="1:9" x14ac:dyDescent="0.3">
      <c r="A316" s="7" t="s">
        <v>2056</v>
      </c>
      <c r="B316" s="7">
        <v>43.5</v>
      </c>
      <c r="C316" s="7">
        <v>6.38</v>
      </c>
      <c r="D316" s="7" t="s">
        <v>2378</v>
      </c>
      <c r="E316" s="7" t="s">
        <v>2379</v>
      </c>
      <c r="F316" s="7" t="s">
        <v>2378</v>
      </c>
      <c r="G316" s="7">
        <v>1</v>
      </c>
      <c r="H316" s="7" t="s">
        <v>2379</v>
      </c>
      <c r="I316" s="7" t="str" cm="1">
        <f t="array" ref="I316">_xlfn.IFS(B316&lt;18.5,"Under Weight",B316&lt;=24.9,"Normal Weight",B316&lt;30,"Over weight",B316&gt;=30,"Obesity")</f>
        <v>Obesity</v>
      </c>
    </row>
    <row r="317" spans="1:9" x14ac:dyDescent="0.3">
      <c r="A317" s="7" t="s">
        <v>2055</v>
      </c>
      <c r="B317" s="7">
        <v>25.364999999999998</v>
      </c>
      <c r="C317" s="7">
        <v>5.19</v>
      </c>
      <c r="D317" s="7" t="s">
        <v>2378</v>
      </c>
      <c r="E317" s="7" t="s">
        <v>2378</v>
      </c>
      <c r="F317" s="7" t="s">
        <v>2378</v>
      </c>
      <c r="G317" s="7">
        <v>2</v>
      </c>
      <c r="H317" s="7" t="s">
        <v>2378</v>
      </c>
      <c r="I317" s="7" t="str" cm="1">
        <f t="array" ref="I317">_xlfn.IFS(B317&lt;18.5,"Under Weight",B317&lt;=24.9,"Normal Weight",B317&lt;30,"Over weight",B317&gt;=30,"Obesity")</f>
        <v>Over weight</v>
      </c>
    </row>
    <row r="318" spans="1:9" x14ac:dyDescent="0.3">
      <c r="A318" s="7" t="s">
        <v>2054</v>
      </c>
      <c r="B318" s="7">
        <v>28.594999999999999</v>
      </c>
      <c r="C318" s="7">
        <v>10.210000000000001</v>
      </c>
      <c r="D318" s="7" t="s">
        <v>2378</v>
      </c>
      <c r="E318" s="7" t="s">
        <v>2378</v>
      </c>
      <c r="F318" s="7" t="s">
        <v>2378</v>
      </c>
      <c r="G318" s="7">
        <v>0</v>
      </c>
      <c r="H318" s="7" t="s">
        <v>2378</v>
      </c>
      <c r="I318" s="7" t="str" cm="1">
        <f t="array" ref="I318">_xlfn.IFS(B318&lt;18.5,"Under Weight",B318&lt;=24.9,"Normal Weight",B318&lt;30,"Over weight",B318&gt;=30,"Obesity")</f>
        <v>Over weight</v>
      </c>
    </row>
    <row r="319" spans="1:9" x14ac:dyDescent="0.3">
      <c r="A319" s="7" t="s">
        <v>2053</v>
      </c>
      <c r="B319" s="7">
        <v>29.83</v>
      </c>
      <c r="C319" s="7">
        <v>9.6999999999999993</v>
      </c>
      <c r="D319" s="7" t="s">
        <v>2379</v>
      </c>
      <c r="E319" s="7" t="s">
        <v>2378</v>
      </c>
      <c r="F319" s="7" t="s">
        <v>2379</v>
      </c>
      <c r="G319" s="7">
        <v>1</v>
      </c>
      <c r="H319" s="7" t="s">
        <v>2379</v>
      </c>
      <c r="I319" s="7" t="str" cm="1">
        <f t="array" ref="I319">_xlfn.IFS(B319&lt;18.5,"Under Weight",B319&lt;=24.9,"Normal Weight",B319&lt;30,"Over weight",B319&gt;=30,"Obesity")</f>
        <v>Over weight</v>
      </c>
    </row>
    <row r="320" spans="1:9" x14ac:dyDescent="0.3">
      <c r="A320" s="7" t="s">
        <v>2052</v>
      </c>
      <c r="B320" s="7">
        <v>24.7</v>
      </c>
      <c r="C320" s="7">
        <v>10.25</v>
      </c>
      <c r="D320" s="7" t="s">
        <v>2378</v>
      </c>
      <c r="E320" s="7" t="s">
        <v>2378</v>
      </c>
      <c r="F320" s="7" t="s">
        <v>2378</v>
      </c>
      <c r="G320" s="7">
        <v>3</v>
      </c>
      <c r="H320" s="7" t="s">
        <v>2378</v>
      </c>
      <c r="I320" s="7" t="str" cm="1">
        <f t="array" ref="I320">_xlfn.IFS(B320&lt;18.5,"Under Weight",B320&lt;=24.9,"Normal Weight",B320&lt;30,"Over weight",B320&gt;=30,"Obesity")</f>
        <v>Normal Weight</v>
      </c>
    </row>
    <row r="321" spans="1:9" x14ac:dyDescent="0.3">
      <c r="A321" s="7" t="s">
        <v>2051</v>
      </c>
      <c r="B321" s="7">
        <v>17.940000000000001</v>
      </c>
      <c r="C321" s="7">
        <v>9.77</v>
      </c>
      <c r="D321" s="7" t="s">
        <v>2378</v>
      </c>
      <c r="E321" s="7" t="s">
        <v>2378</v>
      </c>
      <c r="F321" s="7" t="s">
        <v>2378</v>
      </c>
      <c r="G321" s="7">
        <v>0</v>
      </c>
      <c r="H321" s="7" t="s">
        <v>2379</v>
      </c>
      <c r="I321" s="7" t="str" cm="1">
        <f t="array" ref="I321">_xlfn.IFS(B321&lt;18.5,"Under Weight",B321&lt;=24.9,"Normal Weight",B321&lt;30,"Over weight",B321&gt;=30,"Obesity")</f>
        <v>Under Weight</v>
      </c>
    </row>
    <row r="322" spans="1:9" x14ac:dyDescent="0.3">
      <c r="A322" s="7" t="s">
        <v>2050</v>
      </c>
      <c r="B322" s="7">
        <v>21.08</v>
      </c>
      <c r="C322" s="7">
        <v>4.83</v>
      </c>
      <c r="D322" s="7" t="s">
        <v>2378</v>
      </c>
      <c r="E322" s="7" t="s">
        <v>2378</v>
      </c>
      <c r="F322" s="7" t="s">
        <v>2379</v>
      </c>
      <c r="G322" s="7">
        <v>1</v>
      </c>
      <c r="H322" s="7" t="s">
        <v>2379</v>
      </c>
      <c r="I322" s="7" t="str" cm="1">
        <f t="array" ref="I322">_xlfn.IFS(B322&lt;18.5,"Under Weight",B322&lt;=24.9,"Normal Weight",B322&lt;30,"Over weight",B322&gt;=30,"Obesity")</f>
        <v>Normal Weight</v>
      </c>
    </row>
    <row r="323" spans="1:9" x14ac:dyDescent="0.3">
      <c r="A323" s="7" t="s">
        <v>2049</v>
      </c>
      <c r="B323" s="7">
        <v>37.715000000000003</v>
      </c>
      <c r="C323" s="7">
        <v>10.86</v>
      </c>
      <c r="D323" s="7" t="s">
        <v>2379</v>
      </c>
      <c r="E323" s="7" t="s">
        <v>2378</v>
      </c>
      <c r="F323" s="7" t="s">
        <v>2378</v>
      </c>
      <c r="G323" s="7">
        <v>0</v>
      </c>
      <c r="H323" s="7" t="s">
        <v>2378</v>
      </c>
      <c r="I323" s="7" t="str" cm="1">
        <f t="array" ref="I323">_xlfn.IFS(B323&lt;18.5,"Under Weight",B323&lt;=24.9,"Normal Weight",B323&lt;30,"Over weight",B323&gt;=30,"Obesity")</f>
        <v>Obesity</v>
      </c>
    </row>
    <row r="324" spans="1:9" x14ac:dyDescent="0.3">
      <c r="A324" s="7" t="s">
        <v>2048</v>
      </c>
      <c r="B324" s="7">
        <v>22.39</v>
      </c>
      <c r="C324" s="7">
        <v>9.5299999999999994</v>
      </c>
      <c r="D324" s="7" t="s">
        <v>2379</v>
      </c>
      <c r="E324" s="7" t="s">
        <v>2378</v>
      </c>
      <c r="F324" s="7" t="s">
        <v>2378</v>
      </c>
      <c r="G324" s="7">
        <v>0</v>
      </c>
      <c r="H324" s="7" t="s">
        <v>2379</v>
      </c>
      <c r="I324" s="7" t="str" cm="1">
        <f t="array" ref="I324">_xlfn.IFS(B324&lt;18.5,"Under Weight",B324&lt;=24.9,"Normal Weight",B324&lt;30,"Over weight",B324&gt;=30,"Obesity")</f>
        <v>Normal Weight</v>
      </c>
    </row>
    <row r="325" spans="1:9" x14ac:dyDescent="0.3">
      <c r="A325" s="7" t="s">
        <v>2047</v>
      </c>
      <c r="B325" s="7">
        <v>28.78</v>
      </c>
      <c r="C325" s="7">
        <v>5.68</v>
      </c>
      <c r="D325" s="7" t="s">
        <v>2378</v>
      </c>
      <c r="E325" s="7" t="s">
        <v>2378</v>
      </c>
      <c r="F325" s="7" t="s">
        <v>2378</v>
      </c>
      <c r="G325" s="7">
        <v>0</v>
      </c>
      <c r="H325" s="7" t="s">
        <v>2379</v>
      </c>
      <c r="I325" s="7" t="str" cm="1">
        <f t="array" ref="I325">_xlfn.IFS(B325&lt;18.5,"Under Weight",B325&lt;=24.9,"Normal Weight",B325&lt;30,"Over weight",B325&gt;=30,"Obesity")</f>
        <v>Over weight</v>
      </c>
    </row>
    <row r="326" spans="1:9" x14ac:dyDescent="0.3">
      <c r="A326" s="7" t="s">
        <v>2046</v>
      </c>
      <c r="B326" s="7">
        <v>18.329999999999998</v>
      </c>
      <c r="C326" s="7">
        <v>5.57</v>
      </c>
      <c r="D326" s="7" t="s">
        <v>2379</v>
      </c>
      <c r="E326" s="7" t="s">
        <v>2378</v>
      </c>
      <c r="F326" s="7" t="s">
        <v>2378</v>
      </c>
      <c r="G326" s="7">
        <v>0</v>
      </c>
      <c r="H326" s="7" t="s">
        <v>2379</v>
      </c>
      <c r="I326" s="7" t="str" cm="1">
        <f t="array" ref="I326">_xlfn.IFS(B326&lt;18.5,"Under Weight",B326&lt;=24.9,"Normal Weight",B326&lt;30,"Over weight",B326&gt;=30,"Obesity")</f>
        <v>Under Weight</v>
      </c>
    </row>
    <row r="327" spans="1:9" x14ac:dyDescent="0.3">
      <c r="A327" s="7" t="s">
        <v>2045</v>
      </c>
      <c r="B327" s="7">
        <v>26.39</v>
      </c>
      <c r="C327" s="7">
        <v>4.58</v>
      </c>
      <c r="D327" s="7" t="s">
        <v>2379</v>
      </c>
      <c r="E327" s="7" t="s">
        <v>2378</v>
      </c>
      <c r="F327" s="7" t="s">
        <v>2378</v>
      </c>
      <c r="G327" s="7">
        <v>1</v>
      </c>
      <c r="H327" s="7" t="s">
        <v>2379</v>
      </c>
      <c r="I327" s="7" t="str" cm="1">
        <f t="array" ref="I327">_xlfn.IFS(B327&lt;18.5,"Under Weight",B327&lt;=24.9,"Normal Weight",B327&lt;30,"Over weight",B327&gt;=30,"Obesity")</f>
        <v>Over weight</v>
      </c>
    </row>
    <row r="328" spans="1:9" x14ac:dyDescent="0.3">
      <c r="A328" s="7" t="s">
        <v>2044</v>
      </c>
      <c r="B328" s="7">
        <v>19.260000000000002</v>
      </c>
      <c r="C328" s="7">
        <v>8.9600000000000009</v>
      </c>
      <c r="D328" s="7" t="s">
        <v>2379</v>
      </c>
      <c r="E328" s="7" t="s">
        <v>2378</v>
      </c>
      <c r="F328" s="7" t="s">
        <v>2378</v>
      </c>
      <c r="G328" s="7">
        <v>1</v>
      </c>
      <c r="H328" s="7" t="s">
        <v>2379</v>
      </c>
      <c r="I328" s="7" t="str" cm="1">
        <f t="array" ref="I328">_xlfn.IFS(B328&lt;18.5,"Under Weight",B328&lt;=24.9,"Normal Weight",B328&lt;30,"Over weight",B328&gt;=30,"Obesity")</f>
        <v>Normal Weight</v>
      </c>
    </row>
    <row r="329" spans="1:9" x14ac:dyDescent="0.3">
      <c r="A329" s="7" t="s">
        <v>2043</v>
      </c>
      <c r="B329" s="7">
        <v>26.92</v>
      </c>
      <c r="C329" s="7">
        <v>6.09</v>
      </c>
      <c r="D329" s="7" t="s">
        <v>2378</v>
      </c>
      <c r="E329" s="7" t="s">
        <v>2378</v>
      </c>
      <c r="F329" s="7" t="s">
        <v>2378</v>
      </c>
      <c r="G329" s="7">
        <v>0</v>
      </c>
      <c r="H329" s="7" t="s">
        <v>2379</v>
      </c>
      <c r="I329" s="7" t="str" cm="1">
        <f t="array" ref="I329">_xlfn.IFS(B329&lt;18.5,"Under Weight",B329&lt;=24.9,"Normal Weight",B329&lt;30,"Over weight",B329&gt;=30,"Obesity")</f>
        <v>Over weight</v>
      </c>
    </row>
    <row r="330" spans="1:9" x14ac:dyDescent="0.3">
      <c r="A330" s="7" t="s">
        <v>2042</v>
      </c>
      <c r="B330" s="7">
        <v>19.73</v>
      </c>
      <c r="C330" s="7">
        <v>4.3600000000000003</v>
      </c>
      <c r="D330" s="7" t="s">
        <v>2378</v>
      </c>
      <c r="E330" s="7" t="s">
        <v>2378</v>
      </c>
      <c r="F330" s="7" t="s">
        <v>2378</v>
      </c>
      <c r="G330" s="7">
        <v>0</v>
      </c>
      <c r="H330" s="7" t="s">
        <v>2379</v>
      </c>
      <c r="I330" s="7" t="str" cm="1">
        <f t="array" ref="I330">_xlfn.IFS(B330&lt;18.5,"Under Weight",B330&lt;=24.9,"Normal Weight",B330&lt;30,"Over weight",B330&gt;=30,"Obesity")</f>
        <v>Normal Weight</v>
      </c>
    </row>
    <row r="331" spans="1:9" x14ac:dyDescent="0.3">
      <c r="A331" s="7" t="s">
        <v>2041</v>
      </c>
      <c r="B331" s="7">
        <v>23.56</v>
      </c>
      <c r="C331" s="7">
        <v>11.74</v>
      </c>
      <c r="D331" s="7" t="s">
        <v>2379</v>
      </c>
      <c r="E331" s="7" t="s">
        <v>2378</v>
      </c>
      <c r="F331" s="7" t="s">
        <v>2378</v>
      </c>
      <c r="G331" s="7">
        <v>0</v>
      </c>
      <c r="H331" s="7" t="s">
        <v>2379</v>
      </c>
      <c r="I331" s="7" t="str" cm="1">
        <f t="array" ref="I331">_xlfn.IFS(B331&lt;18.5,"Under Weight",B331&lt;=24.9,"Normal Weight",B331&lt;30,"Over weight",B331&gt;=30,"Obesity")</f>
        <v>Normal Weight</v>
      </c>
    </row>
    <row r="332" spans="1:9" x14ac:dyDescent="0.3">
      <c r="A332" s="7" t="s">
        <v>2040</v>
      </c>
      <c r="B332" s="7">
        <v>37.67</v>
      </c>
      <c r="C332" s="7">
        <v>5.89</v>
      </c>
      <c r="D332" s="7" t="s">
        <v>2378</v>
      </c>
      <c r="E332" s="7" t="s">
        <v>2378</v>
      </c>
      <c r="F332" s="7" t="s">
        <v>2378</v>
      </c>
      <c r="G332" s="7">
        <v>1</v>
      </c>
      <c r="H332" s="7" t="s">
        <v>2379</v>
      </c>
      <c r="I332" s="7" t="str" cm="1">
        <f t="array" ref="I332">_xlfn.IFS(B332&lt;18.5,"Under Weight",B332&lt;=24.9,"Normal Weight",B332&lt;30,"Over weight",B332&gt;=30,"Obesity")</f>
        <v>Obesity</v>
      </c>
    </row>
    <row r="333" spans="1:9" x14ac:dyDescent="0.3">
      <c r="A333" s="7" t="s">
        <v>2039</v>
      </c>
      <c r="B333" s="7">
        <v>18.73</v>
      </c>
      <c r="C333" s="7">
        <v>10.64</v>
      </c>
      <c r="D333" s="7" t="s">
        <v>2378</v>
      </c>
      <c r="E333" s="7" t="s">
        <v>2378</v>
      </c>
      <c r="F333" s="7" t="s">
        <v>2378</v>
      </c>
      <c r="G333" s="7">
        <v>2</v>
      </c>
      <c r="H333" s="7" t="s">
        <v>2379</v>
      </c>
      <c r="I333" s="7" t="str" cm="1">
        <f t="array" ref="I333">_xlfn.IFS(B333&lt;18.5,"Under Weight",B333&lt;=24.9,"Normal Weight",B333&lt;30,"Over weight",B333&gt;=30,"Obesity")</f>
        <v>Normal Weight</v>
      </c>
    </row>
    <row r="334" spans="1:9" x14ac:dyDescent="0.3">
      <c r="A334" s="7" t="s">
        <v>2038</v>
      </c>
      <c r="B334" s="7">
        <v>33.090000000000003</v>
      </c>
      <c r="C334" s="7">
        <v>6.06</v>
      </c>
      <c r="D334" s="7" t="s">
        <v>2378</v>
      </c>
      <c r="E334" s="7" t="s">
        <v>2378</v>
      </c>
      <c r="F334" s="7" t="s">
        <v>2379</v>
      </c>
      <c r="G334" s="7">
        <v>1</v>
      </c>
      <c r="H334" s="7" t="s">
        <v>2379</v>
      </c>
      <c r="I334" s="7" t="str" cm="1">
        <f t="array" ref="I334">_xlfn.IFS(B334&lt;18.5,"Under Weight",B334&lt;=24.9,"Normal Weight",B334&lt;30,"Over weight",B334&gt;=30,"Obesity")</f>
        <v>Obesity</v>
      </c>
    </row>
    <row r="335" spans="1:9" x14ac:dyDescent="0.3">
      <c r="A335" s="7" t="s">
        <v>2037</v>
      </c>
      <c r="B335" s="7">
        <v>18.329999999999998</v>
      </c>
      <c r="C335" s="7">
        <v>7.46</v>
      </c>
      <c r="D335" s="7" t="s">
        <v>2379</v>
      </c>
      <c r="E335" s="7" t="s">
        <v>2378</v>
      </c>
      <c r="F335" s="7" t="s">
        <v>2378</v>
      </c>
      <c r="G335" s="7">
        <v>1</v>
      </c>
      <c r="H335" s="7" t="s">
        <v>2379</v>
      </c>
      <c r="I335" s="7" t="str" cm="1">
        <f t="array" ref="I335">_xlfn.IFS(B335&lt;18.5,"Under Weight",B335&lt;=24.9,"Normal Weight",B335&lt;30,"Over weight",B335&gt;=30,"Obesity")</f>
        <v>Under Weight</v>
      </c>
    </row>
    <row r="336" spans="1:9" x14ac:dyDescent="0.3">
      <c r="A336" s="7" t="s">
        <v>2036</v>
      </c>
      <c r="B336" s="7">
        <v>27.74</v>
      </c>
      <c r="C336" s="7">
        <v>4.68</v>
      </c>
      <c r="D336" s="7" t="s">
        <v>2379</v>
      </c>
      <c r="E336" s="7" t="s">
        <v>2378</v>
      </c>
      <c r="F336" s="7" t="s">
        <v>2378</v>
      </c>
      <c r="G336" s="7">
        <v>2</v>
      </c>
      <c r="H336" s="7" t="s">
        <v>2379</v>
      </c>
      <c r="I336" s="7" t="str" cm="1">
        <f t="array" ref="I336">_xlfn.IFS(B336&lt;18.5,"Under Weight",B336&lt;=24.9,"Normal Weight",B336&lt;30,"Over weight",B336&gt;=30,"Obesity")</f>
        <v>Over weight</v>
      </c>
    </row>
    <row r="337" spans="1:9" x14ac:dyDescent="0.3">
      <c r="A337" s="7" t="s">
        <v>2035</v>
      </c>
      <c r="B337" s="7">
        <v>24.2</v>
      </c>
      <c r="C337" s="7">
        <v>6.15</v>
      </c>
      <c r="D337" s="7" t="s">
        <v>2378</v>
      </c>
      <c r="E337" s="7" t="s">
        <v>2378</v>
      </c>
      <c r="F337" s="7" t="s">
        <v>2378</v>
      </c>
      <c r="G337" s="7">
        <v>1</v>
      </c>
      <c r="H337" s="7" t="s">
        <v>2379</v>
      </c>
      <c r="I337" s="7" t="str" cm="1">
        <f t="array" ref="I337">_xlfn.IFS(B337&lt;18.5,"Under Weight",B337&lt;=24.9,"Normal Weight",B337&lt;30,"Over weight",B337&gt;=30,"Obesity")</f>
        <v>Normal Weight</v>
      </c>
    </row>
    <row r="338" spans="1:9" x14ac:dyDescent="0.3">
      <c r="A338" s="7" t="s">
        <v>2034</v>
      </c>
      <c r="B338" s="7">
        <v>22.03</v>
      </c>
      <c r="C338" s="7">
        <v>4.28</v>
      </c>
      <c r="D338" s="7" t="s">
        <v>2379</v>
      </c>
      <c r="E338" s="7" t="s">
        <v>2378</v>
      </c>
      <c r="F338" s="7" t="s">
        <v>2378</v>
      </c>
      <c r="G338" s="7">
        <v>0</v>
      </c>
      <c r="H338" s="7" t="s">
        <v>2379</v>
      </c>
      <c r="I338" s="7" t="str" cm="1">
        <f t="array" ref="I338">_xlfn.IFS(B338&lt;18.5,"Under Weight",B338&lt;=24.9,"Normal Weight",B338&lt;30,"Over weight",B338&gt;=30,"Obesity")</f>
        <v>Normal Weight</v>
      </c>
    </row>
    <row r="339" spans="1:9" x14ac:dyDescent="0.3">
      <c r="A339" s="7" t="s">
        <v>2033</v>
      </c>
      <c r="B339" s="7">
        <v>26.885000000000002</v>
      </c>
      <c r="C339" s="7">
        <v>9.86</v>
      </c>
      <c r="D339" s="7" t="s">
        <v>2378</v>
      </c>
      <c r="E339" s="7" t="s">
        <v>2378</v>
      </c>
      <c r="F339" s="7" t="s">
        <v>2378</v>
      </c>
      <c r="G339" s="7">
        <v>3</v>
      </c>
      <c r="H339" s="7" t="s">
        <v>2379</v>
      </c>
      <c r="I339" s="7" t="str" cm="1">
        <f t="array" ref="I339">_xlfn.IFS(B339&lt;18.5,"Under Weight",B339&lt;=24.9,"Normal Weight",B339&lt;30,"Over weight",B339&gt;=30,"Obesity")</f>
        <v>Over weight</v>
      </c>
    </row>
    <row r="340" spans="1:9" x14ac:dyDescent="0.3">
      <c r="A340" s="7" t="s">
        <v>2032</v>
      </c>
      <c r="B340" s="7">
        <v>16.36</v>
      </c>
      <c r="C340" s="7">
        <v>11.19</v>
      </c>
      <c r="D340" s="7" t="s">
        <v>2378</v>
      </c>
      <c r="E340" s="7" t="s">
        <v>2378</v>
      </c>
      <c r="F340" s="7" t="s">
        <v>2378</v>
      </c>
      <c r="G340" s="7">
        <v>0</v>
      </c>
      <c r="H340" s="7" t="s">
        <v>2379</v>
      </c>
      <c r="I340" s="7" t="str" cm="1">
        <f t="array" ref="I340">_xlfn.IFS(B340&lt;18.5,"Under Weight",B340&lt;=24.9,"Normal Weight",B340&lt;30,"Over weight",B340&gt;=30,"Obesity")</f>
        <v>Under Weight</v>
      </c>
    </row>
    <row r="341" spans="1:9" x14ac:dyDescent="0.3">
      <c r="A341" s="7" t="s">
        <v>2031</v>
      </c>
      <c r="B341" s="7">
        <v>32.299999999999997</v>
      </c>
      <c r="C341" s="7">
        <v>4.8899999999999997</v>
      </c>
      <c r="D341" s="7" t="s">
        <v>2379</v>
      </c>
      <c r="E341" s="7" t="s">
        <v>2378</v>
      </c>
      <c r="F341" s="7" t="s">
        <v>2379</v>
      </c>
      <c r="G341" s="7">
        <v>1</v>
      </c>
      <c r="H341" s="7" t="s">
        <v>2378</v>
      </c>
      <c r="I341" s="7" t="str" cm="1">
        <f t="array" ref="I341">_xlfn.IFS(B341&lt;18.5,"Under Weight",B341&lt;=24.9,"Normal Weight",B341&lt;30,"Over weight",B341&gt;=30,"Obesity")</f>
        <v>Obesity</v>
      </c>
    </row>
    <row r="342" spans="1:9" x14ac:dyDescent="0.3">
      <c r="A342" s="7" t="s">
        <v>2030</v>
      </c>
      <c r="B342" s="7">
        <v>16.05</v>
      </c>
      <c r="C342" s="7">
        <v>4.3499999999999996</v>
      </c>
      <c r="D342" s="7" t="s">
        <v>2379</v>
      </c>
      <c r="E342" s="7" t="s">
        <v>2378</v>
      </c>
      <c r="F342" s="7" t="s">
        <v>2378</v>
      </c>
      <c r="G342" s="7">
        <v>0</v>
      </c>
      <c r="H342" s="7" t="s">
        <v>2379</v>
      </c>
      <c r="I342" s="7" t="str" cm="1">
        <f t="array" ref="I342">_xlfn.IFS(B342&lt;18.5,"Under Weight",B342&lt;=24.9,"Normal Weight",B342&lt;30,"Over weight",B342&gt;=30,"Obesity")</f>
        <v>Under Weight</v>
      </c>
    </row>
    <row r="343" spans="1:9" x14ac:dyDescent="0.3">
      <c r="A343" s="7" t="s">
        <v>2029</v>
      </c>
      <c r="B343" s="7">
        <v>29.07</v>
      </c>
      <c r="C343" s="7">
        <v>8.66</v>
      </c>
      <c r="D343" s="7" t="s">
        <v>2379</v>
      </c>
      <c r="E343" s="7" t="s">
        <v>2378</v>
      </c>
      <c r="F343" s="7" t="s">
        <v>2378</v>
      </c>
      <c r="G343" s="7">
        <v>2</v>
      </c>
      <c r="H343" s="7" t="s">
        <v>2379</v>
      </c>
      <c r="I343" s="7" t="str" cm="1">
        <f t="array" ref="I343">_xlfn.IFS(B343&lt;18.5,"Under Weight",B343&lt;=24.9,"Normal Weight",B343&lt;30,"Over weight",B343&gt;=30,"Obesity")</f>
        <v>Over weight</v>
      </c>
    </row>
    <row r="344" spans="1:9" x14ac:dyDescent="0.3">
      <c r="A344" s="7" t="s">
        <v>2028</v>
      </c>
      <c r="B344" s="7">
        <v>17.43</v>
      </c>
      <c r="C344" s="7">
        <v>8.64</v>
      </c>
      <c r="D344" s="7" t="s">
        <v>2378</v>
      </c>
      <c r="E344" s="7" t="s">
        <v>2378</v>
      </c>
      <c r="F344" s="7" t="s">
        <v>2378</v>
      </c>
      <c r="G344" s="7">
        <v>0</v>
      </c>
      <c r="H344" s="7" t="s">
        <v>2379</v>
      </c>
      <c r="I344" s="7" t="str" cm="1">
        <f t="array" ref="I344">_xlfn.IFS(B344&lt;18.5,"Under Weight",B344&lt;=24.9,"Normal Weight",B344&lt;30,"Over weight",B344&gt;=30,"Obesity")</f>
        <v>Under Weight</v>
      </c>
    </row>
    <row r="345" spans="1:9" x14ac:dyDescent="0.3">
      <c r="A345" s="7" t="s">
        <v>2027</v>
      </c>
      <c r="B345" s="7">
        <v>19.329999999999998</v>
      </c>
      <c r="C345" s="7">
        <v>4.2699999999999996</v>
      </c>
      <c r="D345" s="7" t="s">
        <v>2378</v>
      </c>
      <c r="E345" s="7" t="s">
        <v>2378</v>
      </c>
      <c r="F345" s="7" t="s">
        <v>2378</v>
      </c>
      <c r="G345" s="7">
        <v>0</v>
      </c>
      <c r="H345" s="7" t="s">
        <v>2379</v>
      </c>
      <c r="I345" s="7" t="str" cm="1">
        <f t="array" ref="I345">_xlfn.IFS(B345&lt;18.5,"Under Weight",B345&lt;=24.9,"Normal Weight",B345&lt;30,"Over weight",B345&gt;=30,"Obesity")</f>
        <v>Normal Weight</v>
      </c>
    </row>
    <row r="346" spans="1:9" x14ac:dyDescent="0.3">
      <c r="A346" s="7" t="s">
        <v>2026</v>
      </c>
      <c r="B346" s="7">
        <v>30.52</v>
      </c>
      <c r="C346" s="7">
        <v>4.21</v>
      </c>
      <c r="D346" s="7" t="s">
        <v>2378</v>
      </c>
      <c r="E346" s="7" t="s">
        <v>2378</v>
      </c>
      <c r="F346" s="7" t="s">
        <v>2378</v>
      </c>
      <c r="G346" s="7">
        <v>1</v>
      </c>
      <c r="H346" s="7" t="s">
        <v>2379</v>
      </c>
      <c r="I346" s="7" t="str" cm="1">
        <f t="array" ref="I346">_xlfn.IFS(B346&lt;18.5,"Under Weight",B346&lt;=24.9,"Normal Weight",B346&lt;30,"Over weight",B346&gt;=30,"Obesity")</f>
        <v>Obesity</v>
      </c>
    </row>
    <row r="347" spans="1:9" x14ac:dyDescent="0.3">
      <c r="A347" s="7" t="s">
        <v>2025</v>
      </c>
      <c r="B347" s="7">
        <v>39.21</v>
      </c>
      <c r="C347" s="7">
        <v>5.04</v>
      </c>
      <c r="D347" s="7" t="s">
        <v>2378</v>
      </c>
      <c r="E347" s="7" t="s">
        <v>2378</v>
      </c>
      <c r="F347" s="7" t="s">
        <v>2379</v>
      </c>
      <c r="G347" s="7">
        <v>1</v>
      </c>
      <c r="H347" s="7" t="s">
        <v>2379</v>
      </c>
      <c r="I347" s="7" t="str" cm="1">
        <f t="array" ref="I347">_xlfn.IFS(B347&lt;18.5,"Under Weight",B347&lt;=24.9,"Normal Weight",B347&lt;30,"Over weight",B347&gt;=30,"Obesity")</f>
        <v>Obesity</v>
      </c>
    </row>
    <row r="348" spans="1:9" x14ac:dyDescent="0.3">
      <c r="A348" s="7" t="s">
        <v>2024</v>
      </c>
      <c r="B348" s="7">
        <v>26.98</v>
      </c>
      <c r="C348" s="7">
        <v>5.21</v>
      </c>
      <c r="D348" s="7" t="s">
        <v>2379</v>
      </c>
      <c r="E348" s="7" t="s">
        <v>2378</v>
      </c>
      <c r="F348" s="7" t="s">
        <v>2378</v>
      </c>
      <c r="G348" s="7">
        <v>2</v>
      </c>
      <c r="H348" s="7" t="s">
        <v>2379</v>
      </c>
      <c r="I348" s="7" t="str" cm="1">
        <f t="array" ref="I348">_xlfn.IFS(B348&lt;18.5,"Under Weight",B348&lt;=24.9,"Normal Weight",B348&lt;30,"Over weight",B348&gt;=30,"Obesity")</f>
        <v>Over weight</v>
      </c>
    </row>
    <row r="349" spans="1:9" x14ac:dyDescent="0.3">
      <c r="A349" s="7" t="s">
        <v>2023</v>
      </c>
      <c r="B349" s="7">
        <v>25.84</v>
      </c>
      <c r="C349" s="7">
        <v>8.83</v>
      </c>
      <c r="D349" s="7" t="s">
        <v>2378</v>
      </c>
      <c r="E349" s="7" t="s">
        <v>2378</v>
      </c>
      <c r="F349" s="7" t="s">
        <v>2378</v>
      </c>
      <c r="G349" s="7">
        <v>0</v>
      </c>
      <c r="H349" s="7" t="s">
        <v>2378</v>
      </c>
      <c r="I349" s="7" t="str" cm="1">
        <f t="array" ref="I349">_xlfn.IFS(B349&lt;18.5,"Under Weight",B349&lt;=24.9,"Normal Weight",B349&lt;30,"Over weight",B349&gt;=30,"Obesity")</f>
        <v>Over weight</v>
      </c>
    </row>
    <row r="350" spans="1:9" x14ac:dyDescent="0.3">
      <c r="A350" s="7" t="s">
        <v>2022</v>
      </c>
      <c r="B350" s="7">
        <v>28.31</v>
      </c>
      <c r="C350" s="7">
        <v>8.4700000000000006</v>
      </c>
      <c r="D350" s="7" t="s">
        <v>2379</v>
      </c>
      <c r="E350" s="7" t="s">
        <v>2378</v>
      </c>
      <c r="F350" s="7" t="s">
        <v>2378</v>
      </c>
      <c r="G350" s="7">
        <v>2</v>
      </c>
      <c r="H350" s="7" t="s">
        <v>2379</v>
      </c>
      <c r="I350" s="7" t="str" cm="1">
        <f t="array" ref="I350">_xlfn.IFS(B350&lt;18.5,"Under Weight",B350&lt;=24.9,"Normal Weight",B350&lt;30,"Over weight",B350&gt;=30,"Obesity")</f>
        <v>Over weight</v>
      </c>
    </row>
    <row r="351" spans="1:9" x14ac:dyDescent="0.3">
      <c r="A351" s="7" t="s">
        <v>2021</v>
      </c>
      <c r="B351" s="7">
        <v>23.94</v>
      </c>
      <c r="C351" s="7">
        <v>4.2</v>
      </c>
      <c r="D351" s="7" t="s">
        <v>2378</v>
      </c>
      <c r="E351" s="7" t="s">
        <v>2378</v>
      </c>
      <c r="F351" s="7" t="s">
        <v>2378</v>
      </c>
      <c r="G351" s="7">
        <v>0</v>
      </c>
      <c r="H351" s="7" t="s">
        <v>2379</v>
      </c>
      <c r="I351" s="7" t="str" cm="1">
        <f t="array" ref="I351">_xlfn.IFS(B351&lt;18.5,"Under Weight",B351&lt;=24.9,"Normal Weight",B351&lt;30,"Over weight",B351&gt;=30,"Obesity")</f>
        <v>Normal Weight</v>
      </c>
    </row>
    <row r="352" spans="1:9" x14ac:dyDescent="0.3">
      <c r="A352" s="7" t="s">
        <v>2020</v>
      </c>
      <c r="B352" s="7">
        <v>20.03</v>
      </c>
      <c r="C352" s="7">
        <v>6.14</v>
      </c>
      <c r="D352" s="7" t="s">
        <v>2379</v>
      </c>
      <c r="E352" s="7" t="s">
        <v>2378</v>
      </c>
      <c r="F352" s="7" t="s">
        <v>2378</v>
      </c>
      <c r="G352" s="7">
        <v>0</v>
      </c>
      <c r="H352" s="7" t="s">
        <v>2379</v>
      </c>
      <c r="I352" s="7" t="str" cm="1">
        <f t="array" ref="I352">_xlfn.IFS(B352&lt;18.5,"Under Weight",B352&lt;=24.9,"Normal Weight",B352&lt;30,"Over weight",B352&gt;=30,"Obesity")</f>
        <v>Normal Weight</v>
      </c>
    </row>
    <row r="353" spans="1:9" x14ac:dyDescent="0.3">
      <c r="A353" s="7" t="s">
        <v>2019</v>
      </c>
      <c r="B353" s="7">
        <v>41.42</v>
      </c>
      <c r="C353" s="7">
        <v>6.07</v>
      </c>
      <c r="D353" s="7" t="s">
        <v>2378</v>
      </c>
      <c r="E353" s="7" t="s">
        <v>2378</v>
      </c>
      <c r="F353" s="7" t="s">
        <v>2378</v>
      </c>
      <c r="G353" s="7">
        <v>0</v>
      </c>
      <c r="H353" s="7" t="s">
        <v>2378</v>
      </c>
      <c r="I353" s="7" t="str" cm="1">
        <f t="array" ref="I353">_xlfn.IFS(B353&lt;18.5,"Under Weight",B353&lt;=24.9,"Normal Weight",B353&lt;30,"Over weight",B353&gt;=30,"Obesity")</f>
        <v>Obesity</v>
      </c>
    </row>
    <row r="354" spans="1:9" x14ac:dyDescent="0.3">
      <c r="A354" s="7" t="s">
        <v>2018</v>
      </c>
      <c r="B354" s="7">
        <v>36.67</v>
      </c>
      <c r="C354" s="7">
        <v>10.210000000000001</v>
      </c>
      <c r="D354" s="7" t="s">
        <v>2378</v>
      </c>
      <c r="E354" s="7" t="s">
        <v>2378</v>
      </c>
      <c r="F354" s="7" t="s">
        <v>2378</v>
      </c>
      <c r="G354" s="7">
        <v>0</v>
      </c>
      <c r="H354" s="7" t="s">
        <v>2378</v>
      </c>
      <c r="I354" s="7" t="str" cm="1">
        <f t="array" ref="I354">_xlfn.IFS(B354&lt;18.5,"Under Weight",B354&lt;=24.9,"Normal Weight",B354&lt;30,"Over weight",B354&gt;=30,"Obesity")</f>
        <v>Obesity</v>
      </c>
    </row>
    <row r="355" spans="1:9" x14ac:dyDescent="0.3">
      <c r="A355" s="7" t="s">
        <v>2017</v>
      </c>
      <c r="B355" s="7">
        <v>27.645</v>
      </c>
      <c r="C355" s="7">
        <v>4.6900000000000004</v>
      </c>
      <c r="D355" s="7" t="s">
        <v>2378</v>
      </c>
      <c r="E355" s="7" t="s">
        <v>2378</v>
      </c>
      <c r="F355" s="7" t="s">
        <v>2378</v>
      </c>
      <c r="G355" s="7">
        <v>0</v>
      </c>
      <c r="H355" s="7" t="s">
        <v>2378</v>
      </c>
      <c r="I355" s="7" t="str" cm="1">
        <f t="array" ref="I355">_xlfn.IFS(B355&lt;18.5,"Under Weight",B355&lt;=24.9,"Normal Weight",B355&lt;30,"Over weight",B355&gt;=30,"Obesity")</f>
        <v>Over weight</v>
      </c>
    </row>
    <row r="356" spans="1:9" x14ac:dyDescent="0.3">
      <c r="A356" s="7" t="s">
        <v>2016</v>
      </c>
      <c r="B356" s="7">
        <v>22.72</v>
      </c>
      <c r="C356" s="7">
        <v>5.71</v>
      </c>
      <c r="D356" s="7" t="s">
        <v>2378</v>
      </c>
      <c r="E356" s="7" t="s">
        <v>2378</v>
      </c>
      <c r="F356" s="7" t="s">
        <v>2378</v>
      </c>
      <c r="G356" s="7">
        <v>0</v>
      </c>
      <c r="H356" s="7" t="s">
        <v>2379</v>
      </c>
      <c r="I356" s="7" t="str" cm="1">
        <f t="array" ref="I356">_xlfn.IFS(B356&lt;18.5,"Under Weight",B356&lt;=24.9,"Normal Weight",B356&lt;30,"Over weight",B356&gt;=30,"Obesity")</f>
        <v>Normal Weight</v>
      </c>
    </row>
    <row r="357" spans="1:9" x14ac:dyDescent="0.3">
      <c r="A357" s="7" t="s">
        <v>2015</v>
      </c>
      <c r="B357" s="7">
        <v>36.520000000000003</v>
      </c>
      <c r="C357" s="7">
        <v>9.07</v>
      </c>
      <c r="D357" s="7" t="s">
        <v>2379</v>
      </c>
      <c r="E357" s="7" t="s">
        <v>2378</v>
      </c>
      <c r="F357" s="7" t="s">
        <v>2379</v>
      </c>
      <c r="G357" s="7">
        <v>1</v>
      </c>
      <c r="H357" s="7" t="s">
        <v>2378</v>
      </c>
      <c r="I357" s="7" t="str" cm="1">
        <f t="array" ref="I357">_xlfn.IFS(B357&lt;18.5,"Under Weight",B357&lt;=24.9,"Normal Weight",B357&lt;30,"Over weight",B357&gt;=30,"Obesity")</f>
        <v>Obesity</v>
      </c>
    </row>
    <row r="358" spans="1:9" x14ac:dyDescent="0.3">
      <c r="A358" s="7" t="s">
        <v>2014</v>
      </c>
      <c r="B358" s="7">
        <v>33.96</v>
      </c>
      <c r="C358" s="7">
        <v>4.99</v>
      </c>
      <c r="D358" s="7" t="s">
        <v>2378</v>
      </c>
      <c r="E358" s="7" t="s">
        <v>2378</v>
      </c>
      <c r="F358" s="7" t="s">
        <v>2378</v>
      </c>
      <c r="G358" s="7">
        <v>0</v>
      </c>
      <c r="H358" s="7" t="s">
        <v>2379</v>
      </c>
      <c r="I358" s="7" t="str" cm="1">
        <f t="array" ref="I358">_xlfn.IFS(B358&lt;18.5,"Under Weight",B358&lt;=24.9,"Normal Weight",B358&lt;30,"Over weight",B358&gt;=30,"Obesity")</f>
        <v>Obesity</v>
      </c>
    </row>
    <row r="359" spans="1:9" x14ac:dyDescent="0.3">
      <c r="A359" s="7" t="s">
        <v>2013</v>
      </c>
      <c r="B359" s="7">
        <v>26.695</v>
      </c>
      <c r="C359" s="7">
        <v>8.31</v>
      </c>
      <c r="D359" s="7" t="s">
        <v>2378</v>
      </c>
      <c r="E359" s="7" t="s">
        <v>2378</v>
      </c>
      <c r="F359" s="7" t="s">
        <v>2378</v>
      </c>
      <c r="G359" s="7">
        <v>0</v>
      </c>
      <c r="H359" s="7" t="s">
        <v>2379</v>
      </c>
      <c r="I359" s="7" t="str" cm="1">
        <f t="array" ref="I359">_xlfn.IFS(B359&lt;18.5,"Under Weight",B359&lt;=24.9,"Normal Weight",B359&lt;30,"Over weight",B359&gt;=30,"Obesity")</f>
        <v>Over weight</v>
      </c>
    </row>
    <row r="360" spans="1:9" x14ac:dyDescent="0.3">
      <c r="A360" s="7" t="s">
        <v>2012</v>
      </c>
      <c r="B360" s="7">
        <v>18.45</v>
      </c>
      <c r="C360" s="7">
        <v>5.07</v>
      </c>
      <c r="D360" s="7" t="s">
        <v>2379</v>
      </c>
      <c r="E360" s="7" t="s">
        <v>2378</v>
      </c>
      <c r="F360" s="7" t="s">
        <v>2378</v>
      </c>
      <c r="G360" s="7">
        <v>0</v>
      </c>
      <c r="H360" s="7" t="s">
        <v>2379</v>
      </c>
      <c r="I360" s="7" t="str" cm="1">
        <f t="array" ref="I360">_xlfn.IFS(B360&lt;18.5,"Under Weight",B360&lt;=24.9,"Normal Weight",B360&lt;30,"Over weight",B360&gt;=30,"Obesity")</f>
        <v>Under Weight</v>
      </c>
    </row>
    <row r="361" spans="1:9" x14ac:dyDescent="0.3">
      <c r="A361" s="7" t="s">
        <v>2011</v>
      </c>
      <c r="B361" s="7">
        <v>33.18</v>
      </c>
      <c r="C361" s="7">
        <v>4.79</v>
      </c>
      <c r="D361" s="7" t="s">
        <v>2378</v>
      </c>
      <c r="E361" s="7" t="s">
        <v>2378</v>
      </c>
      <c r="F361" s="7" t="s">
        <v>2378</v>
      </c>
      <c r="G361" s="7">
        <v>0</v>
      </c>
      <c r="H361" s="7" t="s">
        <v>2379</v>
      </c>
      <c r="I361" s="7" t="str" cm="1">
        <f t="array" ref="I361">_xlfn.IFS(B361&lt;18.5,"Under Weight",B361&lt;=24.9,"Normal Weight",B361&lt;30,"Over weight",B361&gt;=30,"Obesity")</f>
        <v>Obesity</v>
      </c>
    </row>
    <row r="362" spans="1:9" x14ac:dyDescent="0.3">
      <c r="A362" s="7" t="s">
        <v>2010</v>
      </c>
      <c r="B362" s="7">
        <v>36.1</v>
      </c>
      <c r="C362" s="7">
        <v>11.39</v>
      </c>
      <c r="D362" s="7" t="s">
        <v>2379</v>
      </c>
      <c r="E362" s="7" t="s">
        <v>2378</v>
      </c>
      <c r="F362" s="7" t="s">
        <v>2378</v>
      </c>
      <c r="G362" s="7">
        <v>2</v>
      </c>
      <c r="H362" s="7" t="s">
        <v>2378</v>
      </c>
      <c r="I362" s="7" t="str" cm="1">
        <f t="array" ref="I362">_xlfn.IFS(B362&lt;18.5,"Under Weight",B362&lt;=24.9,"Normal Weight",B362&lt;30,"Over weight",B362&gt;=30,"Obesity")</f>
        <v>Obesity</v>
      </c>
    </row>
    <row r="363" spans="1:9" x14ac:dyDescent="0.3">
      <c r="A363" s="7" t="s">
        <v>2009</v>
      </c>
      <c r="B363" s="7">
        <v>22.77</v>
      </c>
      <c r="C363" s="7">
        <v>6</v>
      </c>
      <c r="D363" s="7" t="s">
        <v>2378</v>
      </c>
      <c r="E363" s="7" t="s">
        <v>2378</v>
      </c>
      <c r="F363" s="7" t="s">
        <v>2378</v>
      </c>
      <c r="G363" s="7">
        <v>0</v>
      </c>
      <c r="H363" s="7" t="s">
        <v>2379</v>
      </c>
      <c r="I363" s="7" t="str" cm="1">
        <f t="array" ref="I363">_xlfn.IFS(B363&lt;18.5,"Under Weight",B363&lt;=24.9,"Normal Weight",B363&lt;30,"Over weight",B363&gt;=30,"Obesity")</f>
        <v>Normal Weight</v>
      </c>
    </row>
    <row r="364" spans="1:9" x14ac:dyDescent="0.3">
      <c r="A364" s="7" t="s">
        <v>2008</v>
      </c>
      <c r="B364" s="7">
        <v>21.24</v>
      </c>
      <c r="C364" s="7">
        <v>5.13</v>
      </c>
      <c r="D364" s="7" t="s">
        <v>2378</v>
      </c>
      <c r="E364" s="7" t="s">
        <v>2378</v>
      </c>
      <c r="F364" s="7" t="s">
        <v>2378</v>
      </c>
      <c r="G364" s="7">
        <v>0</v>
      </c>
      <c r="H364" s="7" t="s">
        <v>2379</v>
      </c>
      <c r="I364" s="7" t="str" cm="1">
        <f t="array" ref="I364">_xlfn.IFS(B364&lt;18.5,"Under Weight",B364&lt;=24.9,"Normal Weight",B364&lt;30,"Over weight",B364&gt;=30,"Obesity")</f>
        <v>Normal Weight</v>
      </c>
    </row>
    <row r="365" spans="1:9" x14ac:dyDescent="0.3">
      <c r="A365" s="7" t="s">
        <v>2007</v>
      </c>
      <c r="B365" s="7">
        <v>17.600000000000001</v>
      </c>
      <c r="C365" s="7">
        <v>5.26</v>
      </c>
      <c r="D365" s="7" t="s">
        <v>2379</v>
      </c>
      <c r="E365" s="7" t="s">
        <v>2378</v>
      </c>
      <c r="F365" s="7" t="s">
        <v>2378</v>
      </c>
      <c r="G365" s="7">
        <v>0</v>
      </c>
      <c r="H365" s="7" t="s">
        <v>2379</v>
      </c>
      <c r="I365" s="7" t="str" cm="1">
        <f t="array" ref="I365">_xlfn.IFS(B365&lt;18.5,"Under Weight",B365&lt;=24.9,"Normal Weight",B365&lt;30,"Over weight",B365&gt;=30,"Obesity")</f>
        <v>Under Weight</v>
      </c>
    </row>
    <row r="366" spans="1:9" x14ac:dyDescent="0.3">
      <c r="A366" s="7" t="s">
        <v>2006</v>
      </c>
      <c r="B366" s="7">
        <v>26.29</v>
      </c>
      <c r="C366" s="7">
        <v>6.84</v>
      </c>
      <c r="D366" s="7" t="s">
        <v>2378</v>
      </c>
      <c r="E366" s="7" t="s">
        <v>2378</v>
      </c>
      <c r="F366" s="7" t="s">
        <v>2378</v>
      </c>
      <c r="G366" s="7">
        <v>0</v>
      </c>
      <c r="H366" s="7" t="s">
        <v>2379</v>
      </c>
      <c r="I366" s="7" t="str" cm="1">
        <f t="array" ref="I366">_xlfn.IFS(B366&lt;18.5,"Under Weight",B366&lt;=24.9,"Normal Weight",B366&lt;30,"Over weight",B366&gt;=30,"Obesity")</f>
        <v>Over weight</v>
      </c>
    </row>
    <row r="367" spans="1:9" x14ac:dyDescent="0.3">
      <c r="A367" s="7" t="s">
        <v>2005</v>
      </c>
      <c r="B367" s="7">
        <v>35.31</v>
      </c>
      <c r="C367" s="7">
        <v>9.0399999999999991</v>
      </c>
      <c r="D367" s="7" t="s">
        <v>2378</v>
      </c>
      <c r="E367" s="7" t="s">
        <v>2378</v>
      </c>
      <c r="F367" s="7" t="s">
        <v>2378</v>
      </c>
      <c r="G367" s="7">
        <v>0</v>
      </c>
      <c r="H367" s="7" t="s">
        <v>2378</v>
      </c>
      <c r="I367" s="7" t="str" cm="1">
        <f t="array" ref="I367">_xlfn.IFS(B367&lt;18.5,"Under Weight",B367&lt;=24.9,"Normal Weight",B367&lt;30,"Over weight",B367&gt;=30,"Obesity")</f>
        <v>Obesity</v>
      </c>
    </row>
    <row r="368" spans="1:9" x14ac:dyDescent="0.3">
      <c r="A368" s="7" t="s">
        <v>2004</v>
      </c>
      <c r="B368" s="7">
        <v>27.04</v>
      </c>
      <c r="C368" s="7">
        <v>4.0999999999999996</v>
      </c>
      <c r="D368" s="7" t="s">
        <v>2378</v>
      </c>
      <c r="E368" s="7" t="s">
        <v>2378</v>
      </c>
      <c r="F368" s="7" t="s">
        <v>2378</v>
      </c>
      <c r="G368" s="7">
        <v>1</v>
      </c>
      <c r="H368" s="7" t="s">
        <v>2379</v>
      </c>
      <c r="I368" s="7" t="str" cm="1">
        <f t="array" ref="I368">_xlfn.IFS(B368&lt;18.5,"Under Weight",B368&lt;=24.9,"Normal Weight",B368&lt;30,"Over weight",B368&gt;=30,"Obesity")</f>
        <v>Over weight</v>
      </c>
    </row>
    <row r="369" spans="1:9" x14ac:dyDescent="0.3">
      <c r="A369" s="7" t="s">
        <v>2003</v>
      </c>
      <c r="B369" s="7">
        <v>30.23</v>
      </c>
      <c r="C369" s="7">
        <v>4.2300000000000004</v>
      </c>
      <c r="D369" s="7" t="s">
        <v>2379</v>
      </c>
      <c r="E369" s="7" t="s">
        <v>2378</v>
      </c>
      <c r="F369" s="7" t="s">
        <v>2379</v>
      </c>
      <c r="G369" s="7">
        <v>1</v>
      </c>
      <c r="H369" s="7" t="s">
        <v>2379</v>
      </c>
      <c r="I369" s="7" t="str" cm="1">
        <f t="array" ref="I369">_xlfn.IFS(B369&lt;18.5,"Under Weight",B369&lt;=24.9,"Normal Weight",B369&lt;30,"Over weight",B369&gt;=30,"Obesity")</f>
        <v>Obesity</v>
      </c>
    </row>
    <row r="370" spans="1:9" x14ac:dyDescent="0.3">
      <c r="A370" s="7" t="s">
        <v>2002</v>
      </c>
      <c r="B370" s="7">
        <v>30.6</v>
      </c>
      <c r="C370" s="7">
        <v>6.48</v>
      </c>
      <c r="D370" s="7" t="s">
        <v>2379</v>
      </c>
      <c r="E370" s="7" t="s">
        <v>2378</v>
      </c>
      <c r="F370" s="7" t="s">
        <v>2379</v>
      </c>
      <c r="G370" s="7">
        <v>1</v>
      </c>
      <c r="H370" s="7" t="s">
        <v>2379</v>
      </c>
      <c r="I370" s="7" t="str" cm="1">
        <f t="array" ref="I370">_xlfn.IFS(B370&lt;18.5,"Under Weight",B370&lt;=24.9,"Normal Weight",B370&lt;30,"Over weight",B370&gt;=30,"Obesity")</f>
        <v>Obesity</v>
      </c>
    </row>
    <row r="371" spans="1:9" x14ac:dyDescent="0.3">
      <c r="A371" s="7" t="s">
        <v>2001</v>
      </c>
      <c r="B371" s="7">
        <v>26.8</v>
      </c>
      <c r="C371" s="7">
        <v>5.53</v>
      </c>
      <c r="D371" s="7" t="s">
        <v>2378</v>
      </c>
      <c r="E371" s="7" t="s">
        <v>2378</v>
      </c>
      <c r="F371" s="7" t="s">
        <v>2378</v>
      </c>
      <c r="G371" s="7">
        <v>1</v>
      </c>
      <c r="H371" s="7" t="s">
        <v>2379</v>
      </c>
      <c r="I371" s="7" t="str" cm="1">
        <f t="array" ref="I371">_xlfn.IFS(B371&lt;18.5,"Under Weight",B371&lt;=24.9,"Normal Weight",B371&lt;30,"Over weight",B371&gt;=30,"Obesity")</f>
        <v>Over weight</v>
      </c>
    </row>
    <row r="372" spans="1:9" x14ac:dyDescent="0.3">
      <c r="A372" s="7" t="s">
        <v>2000</v>
      </c>
      <c r="B372" s="7">
        <v>16.86</v>
      </c>
      <c r="C372" s="7">
        <v>4.07</v>
      </c>
      <c r="D372" s="7" t="s">
        <v>2379</v>
      </c>
      <c r="E372" s="7" t="s">
        <v>2378</v>
      </c>
      <c r="F372" s="7" t="s">
        <v>2378</v>
      </c>
      <c r="G372" s="7">
        <v>0</v>
      </c>
      <c r="H372" s="7" t="s">
        <v>2379</v>
      </c>
      <c r="I372" s="7" t="str" cm="1">
        <f t="array" ref="I372">_xlfn.IFS(B372&lt;18.5,"Under Weight",B372&lt;=24.9,"Normal Weight",B372&lt;30,"Over weight",B372&gt;=30,"Obesity")</f>
        <v>Under Weight</v>
      </c>
    </row>
    <row r="373" spans="1:9" x14ac:dyDescent="0.3">
      <c r="A373" s="7" t="s">
        <v>1999</v>
      </c>
      <c r="B373" s="7">
        <v>16.3</v>
      </c>
      <c r="C373" s="7">
        <v>5.51</v>
      </c>
      <c r="D373" s="7" t="s">
        <v>2378</v>
      </c>
      <c r="E373" s="7" t="s">
        <v>2378</v>
      </c>
      <c r="F373" s="7" t="s">
        <v>2378</v>
      </c>
      <c r="G373" s="7">
        <v>1</v>
      </c>
      <c r="H373" s="7" t="s">
        <v>2379</v>
      </c>
      <c r="I373" s="7" t="str" cm="1">
        <f t="array" ref="I373">_xlfn.IFS(B373&lt;18.5,"Under Weight",B373&lt;=24.9,"Normal Weight",B373&lt;30,"Over weight",B373&gt;=30,"Obesity")</f>
        <v>Under Weight</v>
      </c>
    </row>
    <row r="374" spans="1:9" x14ac:dyDescent="0.3">
      <c r="A374" s="7" t="s">
        <v>1998</v>
      </c>
      <c r="B374" s="7">
        <v>29.81</v>
      </c>
      <c r="C374" s="7">
        <v>11.66</v>
      </c>
      <c r="D374" s="7" t="s">
        <v>2378</v>
      </c>
      <c r="E374" s="7" t="s">
        <v>2378</v>
      </c>
      <c r="F374" s="7" t="s">
        <v>2378</v>
      </c>
      <c r="G374" s="7">
        <v>0</v>
      </c>
      <c r="H374" s="7" t="s">
        <v>2379</v>
      </c>
      <c r="I374" s="7" t="str" cm="1">
        <f t="array" ref="I374">_xlfn.IFS(B374&lt;18.5,"Under Weight",B374&lt;=24.9,"Normal Weight",B374&lt;30,"Over weight",B374&gt;=30,"Obesity")</f>
        <v>Over weight</v>
      </c>
    </row>
    <row r="375" spans="1:9" x14ac:dyDescent="0.3">
      <c r="A375" s="7" t="s">
        <v>1997</v>
      </c>
      <c r="B375" s="7">
        <v>16.329999999999998</v>
      </c>
      <c r="C375" s="7">
        <v>7.26</v>
      </c>
      <c r="D375" s="7" t="s">
        <v>2379</v>
      </c>
      <c r="E375" s="7" t="s">
        <v>2378</v>
      </c>
      <c r="F375" s="7" t="s">
        <v>2378</v>
      </c>
      <c r="G375" s="7">
        <v>0</v>
      </c>
      <c r="H375" s="7" t="s">
        <v>2379</v>
      </c>
      <c r="I375" s="7" t="str" cm="1">
        <f t="array" ref="I375">_xlfn.IFS(B375&lt;18.5,"Under Weight",B375&lt;=24.9,"Normal Weight",B375&lt;30,"Over weight",B375&gt;=30,"Obesity")</f>
        <v>Under Weight</v>
      </c>
    </row>
    <row r="376" spans="1:9" x14ac:dyDescent="0.3">
      <c r="A376" s="7" t="s">
        <v>1996</v>
      </c>
      <c r="B376" s="7">
        <v>16.37</v>
      </c>
      <c r="C376" s="7">
        <v>4.79</v>
      </c>
      <c r="D376" s="7" t="s">
        <v>2379</v>
      </c>
      <c r="E376" s="7" t="s">
        <v>2378</v>
      </c>
      <c r="F376" s="7" t="s">
        <v>2378</v>
      </c>
      <c r="G376" s="7">
        <v>0</v>
      </c>
      <c r="H376" s="7" t="s">
        <v>2379</v>
      </c>
      <c r="I376" s="7" t="str" cm="1">
        <f t="array" ref="I376">_xlfn.IFS(B376&lt;18.5,"Under Weight",B376&lt;=24.9,"Normal Weight",B376&lt;30,"Over weight",B376&gt;=30,"Obesity")</f>
        <v>Under Weight</v>
      </c>
    </row>
    <row r="377" spans="1:9" x14ac:dyDescent="0.3">
      <c r="A377" s="7" t="s">
        <v>1995</v>
      </c>
      <c r="B377" s="7">
        <v>22.42</v>
      </c>
      <c r="C377" s="7">
        <v>4.68</v>
      </c>
      <c r="D377" s="7" t="s">
        <v>2379</v>
      </c>
      <c r="E377" s="7" t="s">
        <v>2378</v>
      </c>
      <c r="F377" s="7" t="s">
        <v>2378</v>
      </c>
      <c r="G377" s="7">
        <v>1</v>
      </c>
      <c r="H377" s="7" t="s">
        <v>2378</v>
      </c>
      <c r="I377" s="7" t="str" cm="1">
        <f t="array" ref="I377">_xlfn.IFS(B377&lt;18.5,"Under Weight",B377&lt;=24.9,"Normal Weight",B377&lt;30,"Over weight",B377&gt;=30,"Obesity")</f>
        <v>Normal Weight</v>
      </c>
    </row>
    <row r="378" spans="1:9" x14ac:dyDescent="0.3">
      <c r="A378" s="7" t="s">
        <v>1994</v>
      </c>
      <c r="B378" s="7">
        <v>31.35</v>
      </c>
      <c r="C378" s="7">
        <v>4.33</v>
      </c>
      <c r="D378" s="7" t="s">
        <v>2379</v>
      </c>
      <c r="E378" s="7" t="s">
        <v>2378</v>
      </c>
      <c r="F378" s="7" t="s">
        <v>2379</v>
      </c>
      <c r="G378" s="7">
        <v>1</v>
      </c>
      <c r="H378" s="7" t="s">
        <v>2378</v>
      </c>
      <c r="I378" s="7" t="str" cm="1">
        <f t="array" ref="I378">_xlfn.IFS(B378&lt;18.5,"Under Weight",B378&lt;=24.9,"Normal Weight",B378&lt;30,"Over weight",B378&gt;=30,"Obesity")</f>
        <v>Obesity</v>
      </c>
    </row>
    <row r="379" spans="1:9" x14ac:dyDescent="0.3">
      <c r="A379" s="7" t="s">
        <v>1993</v>
      </c>
      <c r="B379" s="7">
        <v>31.9</v>
      </c>
      <c r="C379" s="7">
        <v>11.89</v>
      </c>
      <c r="D379" s="7" t="s">
        <v>2378</v>
      </c>
      <c r="E379" s="7" t="s">
        <v>2378</v>
      </c>
      <c r="F379" s="7" t="s">
        <v>2378</v>
      </c>
      <c r="G379" s="7">
        <v>0</v>
      </c>
      <c r="H379" s="7" t="s">
        <v>2378</v>
      </c>
      <c r="I379" s="7" t="str" cm="1">
        <f t="array" ref="I379">_xlfn.IFS(B379&lt;18.5,"Under Weight",B379&lt;=24.9,"Normal Weight",B379&lt;30,"Over weight",B379&gt;=30,"Obesity")</f>
        <v>Obesity</v>
      </c>
    </row>
    <row r="380" spans="1:9" x14ac:dyDescent="0.3">
      <c r="A380" s="7" t="s">
        <v>1992</v>
      </c>
      <c r="B380" s="7">
        <v>30.6</v>
      </c>
      <c r="C380" s="7">
        <v>5.24</v>
      </c>
      <c r="D380" s="7" t="s">
        <v>2378</v>
      </c>
      <c r="E380" s="7" t="s">
        <v>2378</v>
      </c>
      <c r="F380" s="7" t="s">
        <v>2378</v>
      </c>
      <c r="G380" s="7">
        <v>0</v>
      </c>
      <c r="H380" s="7" t="s">
        <v>2379</v>
      </c>
      <c r="I380" s="7" t="str" cm="1">
        <f t="array" ref="I380">_xlfn.IFS(B380&lt;18.5,"Under Weight",B380&lt;=24.9,"Normal Weight",B380&lt;30,"Over weight",B380&gt;=30,"Obesity")</f>
        <v>Obesity</v>
      </c>
    </row>
    <row r="381" spans="1:9" x14ac:dyDescent="0.3">
      <c r="A381" s="7" t="s">
        <v>1991</v>
      </c>
      <c r="B381" s="7">
        <v>28.975000000000001</v>
      </c>
      <c r="C381" s="7">
        <v>7.63</v>
      </c>
      <c r="D381" s="7" t="s">
        <v>2378</v>
      </c>
      <c r="E381" s="7" t="s">
        <v>2378</v>
      </c>
      <c r="F381" s="7" t="s">
        <v>2378</v>
      </c>
      <c r="G381" s="7">
        <v>0</v>
      </c>
      <c r="H381" s="7" t="s">
        <v>2379</v>
      </c>
      <c r="I381" s="7" t="str" cm="1">
        <f t="array" ref="I381">_xlfn.IFS(B381&lt;18.5,"Under Weight",B381&lt;=24.9,"Normal Weight",B381&lt;30,"Over weight",B381&gt;=30,"Obesity")</f>
        <v>Over weight</v>
      </c>
    </row>
    <row r="382" spans="1:9" x14ac:dyDescent="0.3">
      <c r="A382" s="7" t="s">
        <v>1990</v>
      </c>
      <c r="B382" s="7">
        <v>24.86</v>
      </c>
      <c r="C382" s="7">
        <v>8.92</v>
      </c>
      <c r="D382" s="7" t="s">
        <v>2379</v>
      </c>
      <c r="E382" s="7" t="s">
        <v>2378</v>
      </c>
      <c r="F382" s="7" t="s">
        <v>2378</v>
      </c>
      <c r="G382" s="7">
        <v>2</v>
      </c>
      <c r="H382" s="7" t="s">
        <v>2378</v>
      </c>
      <c r="I382" s="7" t="str" cm="1">
        <f t="array" ref="I382">_xlfn.IFS(B382&lt;18.5,"Under Weight",B382&lt;=24.9,"Normal Weight",B382&lt;30,"Over weight",B382&gt;=30,"Obesity")</f>
        <v>Normal Weight</v>
      </c>
    </row>
    <row r="383" spans="1:9" x14ac:dyDescent="0.3">
      <c r="A383" s="7" t="s">
        <v>1989</v>
      </c>
      <c r="B383" s="7">
        <v>19.54</v>
      </c>
      <c r="C383" s="7">
        <v>5.37</v>
      </c>
      <c r="D383" s="7" t="s">
        <v>2378</v>
      </c>
      <c r="E383" s="7" t="s">
        <v>2378</v>
      </c>
      <c r="F383" s="7" t="s">
        <v>2378</v>
      </c>
      <c r="G383" s="7">
        <v>0</v>
      </c>
      <c r="H383" s="7" t="s">
        <v>2379</v>
      </c>
      <c r="I383" s="7" t="str" cm="1">
        <f t="array" ref="I383">_xlfn.IFS(B383&lt;18.5,"Under Weight",B383&lt;=24.9,"Normal Weight",B383&lt;30,"Over weight",B383&gt;=30,"Obesity")</f>
        <v>Normal Weight</v>
      </c>
    </row>
    <row r="384" spans="1:9" x14ac:dyDescent="0.3">
      <c r="A384" s="7" t="s">
        <v>1988</v>
      </c>
      <c r="B384" s="7">
        <v>26.74</v>
      </c>
      <c r="C384" s="7">
        <v>4.3099999999999996</v>
      </c>
      <c r="D384" s="7" t="s">
        <v>2378</v>
      </c>
      <c r="E384" s="7" t="s">
        <v>2378</v>
      </c>
      <c r="F384" s="7" t="s">
        <v>2378</v>
      </c>
      <c r="G384" s="7">
        <v>0</v>
      </c>
      <c r="H384" s="7" t="s">
        <v>2379</v>
      </c>
      <c r="I384" s="7" t="str" cm="1">
        <f t="array" ref="I384">_xlfn.IFS(B384&lt;18.5,"Under Weight",B384&lt;=24.9,"Normal Weight",B384&lt;30,"Over weight",B384&gt;=30,"Obesity")</f>
        <v>Over weight</v>
      </c>
    </row>
    <row r="385" spans="1:9" x14ac:dyDescent="0.3">
      <c r="A385" s="7" t="s">
        <v>1987</v>
      </c>
      <c r="B385" s="7">
        <v>22.99</v>
      </c>
      <c r="C385" s="7">
        <v>10.46</v>
      </c>
      <c r="D385" s="7" t="s">
        <v>2378</v>
      </c>
      <c r="E385" s="7" t="s">
        <v>2378</v>
      </c>
      <c r="F385" s="7" t="s">
        <v>2378</v>
      </c>
      <c r="G385" s="7">
        <v>3</v>
      </c>
      <c r="H385" s="7" t="s">
        <v>2379</v>
      </c>
      <c r="I385" s="7" t="str" cm="1">
        <f t="array" ref="I385">_xlfn.IFS(B385&lt;18.5,"Under Weight",B385&lt;=24.9,"Normal Weight",B385&lt;30,"Over weight",B385&gt;=30,"Obesity")</f>
        <v>Normal Weight</v>
      </c>
    </row>
    <row r="386" spans="1:9" x14ac:dyDescent="0.3">
      <c r="A386" s="7" t="s">
        <v>1986</v>
      </c>
      <c r="B386" s="7">
        <v>31.46</v>
      </c>
      <c r="C386" s="7">
        <v>7.39</v>
      </c>
      <c r="D386" s="7" t="s">
        <v>2378</v>
      </c>
      <c r="E386" s="7" t="s">
        <v>2378</v>
      </c>
      <c r="F386" s="7" t="s">
        <v>2378</v>
      </c>
      <c r="G386" s="7">
        <v>0</v>
      </c>
      <c r="H386" s="7" t="s">
        <v>2378</v>
      </c>
      <c r="I386" s="7" t="str" cm="1">
        <f t="array" ref="I386">_xlfn.IFS(B386&lt;18.5,"Under Weight",B386&lt;=24.9,"Normal Weight",B386&lt;30,"Over weight",B386&gt;=30,"Obesity")</f>
        <v>Obesity</v>
      </c>
    </row>
    <row r="387" spans="1:9" x14ac:dyDescent="0.3">
      <c r="A387" s="7" t="s">
        <v>1985</v>
      </c>
      <c r="B387" s="7">
        <v>30.86</v>
      </c>
      <c r="C387" s="7">
        <v>6.18</v>
      </c>
      <c r="D387" s="7" t="s">
        <v>2378</v>
      </c>
      <c r="E387" s="7" t="s">
        <v>2379</v>
      </c>
      <c r="F387" s="7" t="s">
        <v>2378</v>
      </c>
      <c r="G387" s="7">
        <v>2</v>
      </c>
      <c r="H387" s="7" t="s">
        <v>2379</v>
      </c>
      <c r="I387" s="7" t="str" cm="1">
        <f t="array" ref="I387">_xlfn.IFS(B387&lt;18.5,"Under Weight",B387&lt;=24.9,"Normal Weight",B387&lt;30,"Over weight",B387&gt;=30,"Obesity")</f>
        <v>Obesity</v>
      </c>
    </row>
    <row r="388" spans="1:9" x14ac:dyDescent="0.3">
      <c r="A388" s="7" t="s">
        <v>1984</v>
      </c>
      <c r="B388" s="7">
        <v>31.96</v>
      </c>
      <c r="C388" s="7">
        <v>8.86</v>
      </c>
      <c r="D388" s="7" t="s">
        <v>2378</v>
      </c>
      <c r="E388" s="7" t="s">
        <v>2378</v>
      </c>
      <c r="F388" s="7" t="s">
        <v>2378</v>
      </c>
      <c r="G388" s="7">
        <v>0</v>
      </c>
      <c r="H388" s="7" t="s">
        <v>2379</v>
      </c>
      <c r="I388" s="7" t="str" cm="1">
        <f t="array" ref="I388">_xlfn.IFS(B388&lt;18.5,"Under Weight",B388&lt;=24.9,"Normal Weight",B388&lt;30,"Over weight",B388&gt;=30,"Obesity")</f>
        <v>Obesity</v>
      </c>
    </row>
    <row r="389" spans="1:9" x14ac:dyDescent="0.3">
      <c r="A389" s="7" t="s">
        <v>1983</v>
      </c>
      <c r="B389" s="7">
        <v>23.76</v>
      </c>
      <c r="C389" s="7">
        <v>10.96</v>
      </c>
      <c r="D389" s="7" t="s">
        <v>2378</v>
      </c>
      <c r="E389" s="7" t="s">
        <v>2378</v>
      </c>
      <c r="F389" s="7" t="s">
        <v>2378</v>
      </c>
      <c r="G389" s="7">
        <v>3</v>
      </c>
      <c r="H389" s="7" t="s">
        <v>2379</v>
      </c>
      <c r="I389" s="7" t="str" cm="1">
        <f t="array" ref="I389">_xlfn.IFS(B389&lt;18.5,"Under Weight",B389&lt;=24.9,"Normal Weight",B389&lt;30,"Over weight",B389&gt;=30,"Obesity")</f>
        <v>Normal Weight</v>
      </c>
    </row>
    <row r="390" spans="1:9" x14ac:dyDescent="0.3">
      <c r="A390" s="7" t="s">
        <v>1982</v>
      </c>
      <c r="B390" s="7">
        <v>19.38</v>
      </c>
      <c r="C390" s="7">
        <v>6.28</v>
      </c>
      <c r="D390" s="7" t="s">
        <v>2378</v>
      </c>
      <c r="E390" s="7" t="s">
        <v>2378</v>
      </c>
      <c r="F390" s="7" t="s">
        <v>2378</v>
      </c>
      <c r="G390" s="7">
        <v>0</v>
      </c>
      <c r="H390" s="7" t="s">
        <v>2379</v>
      </c>
      <c r="I390" s="7" t="str" cm="1">
        <f t="array" ref="I390">_xlfn.IFS(B390&lt;18.5,"Under Weight",B390&lt;=24.9,"Normal Weight",B390&lt;30,"Over weight",B390&gt;=30,"Obesity")</f>
        <v>Normal Weight</v>
      </c>
    </row>
    <row r="391" spans="1:9" x14ac:dyDescent="0.3">
      <c r="A391" s="7" t="s">
        <v>1981</v>
      </c>
      <c r="B391" s="7">
        <v>16.21</v>
      </c>
      <c r="C391" s="7">
        <v>6.29</v>
      </c>
      <c r="D391" s="7" t="s">
        <v>2379</v>
      </c>
      <c r="E391" s="7" t="s">
        <v>2378</v>
      </c>
      <c r="F391" s="7" t="s">
        <v>2378</v>
      </c>
      <c r="G391" s="7">
        <v>1</v>
      </c>
      <c r="H391" s="7" t="s">
        <v>2379</v>
      </c>
      <c r="I391" s="7" t="str" cm="1">
        <f t="array" ref="I391">_xlfn.IFS(B391&lt;18.5,"Under Weight",B391&lt;=24.9,"Normal Weight",B391&lt;30,"Over weight",B391&gt;=30,"Obesity")</f>
        <v>Under Weight</v>
      </c>
    </row>
    <row r="392" spans="1:9" x14ac:dyDescent="0.3">
      <c r="A392" s="7" t="s">
        <v>1980</v>
      </c>
      <c r="B392" s="7">
        <v>32.54</v>
      </c>
      <c r="C392" s="7">
        <v>4.0199999999999996</v>
      </c>
      <c r="D392" s="7" t="s">
        <v>2378</v>
      </c>
      <c r="E392" s="7" t="s">
        <v>2379</v>
      </c>
      <c r="F392" s="7" t="s">
        <v>2378</v>
      </c>
      <c r="G392" s="7">
        <v>1</v>
      </c>
      <c r="H392" s="7" t="s">
        <v>2379</v>
      </c>
      <c r="I392" s="7" t="str" cm="1">
        <f t="array" ref="I392">_xlfn.IFS(B392&lt;18.5,"Under Weight",B392&lt;=24.9,"Normal Weight",B392&lt;30,"Over weight",B392&gt;=30,"Obesity")</f>
        <v>Obesity</v>
      </c>
    </row>
    <row r="393" spans="1:9" x14ac:dyDescent="0.3">
      <c r="A393" s="7" t="s">
        <v>1979</v>
      </c>
      <c r="B393" s="7">
        <v>36.765000000000001</v>
      </c>
      <c r="C393" s="7">
        <v>11.95</v>
      </c>
      <c r="D393" s="7" t="s">
        <v>2379</v>
      </c>
      <c r="E393" s="7" t="s">
        <v>2378</v>
      </c>
      <c r="F393" s="7" t="s">
        <v>2378</v>
      </c>
      <c r="G393" s="7">
        <v>2</v>
      </c>
      <c r="H393" s="7" t="s">
        <v>2378</v>
      </c>
      <c r="I393" s="7" t="str" cm="1">
        <f t="array" ref="I393">_xlfn.IFS(B393&lt;18.5,"Under Weight",B393&lt;=24.9,"Normal Weight",B393&lt;30,"Over weight",B393&gt;=30,"Obesity")</f>
        <v>Obesity</v>
      </c>
    </row>
    <row r="394" spans="1:9" x14ac:dyDescent="0.3">
      <c r="A394" s="7" t="s">
        <v>1978</v>
      </c>
      <c r="B394" s="7">
        <v>35.909999999999997</v>
      </c>
      <c r="C394" s="7">
        <v>8.7100000000000009</v>
      </c>
      <c r="D394" s="7" t="s">
        <v>2378</v>
      </c>
      <c r="E394" s="7" t="s">
        <v>2378</v>
      </c>
      <c r="F394" s="7" t="s">
        <v>2378</v>
      </c>
      <c r="G394" s="7">
        <v>0</v>
      </c>
      <c r="H394" s="7" t="s">
        <v>2378</v>
      </c>
      <c r="I394" s="7" t="str" cm="1">
        <f t="array" ref="I394">_xlfn.IFS(B394&lt;18.5,"Under Weight",B394&lt;=24.9,"Normal Weight",B394&lt;30,"Over weight",B394&gt;=30,"Obesity")</f>
        <v>Obesity</v>
      </c>
    </row>
    <row r="395" spans="1:9" x14ac:dyDescent="0.3">
      <c r="A395" s="7" t="s">
        <v>1977</v>
      </c>
      <c r="B395" s="7">
        <v>32.06</v>
      </c>
      <c r="C395" s="7">
        <v>4.67</v>
      </c>
      <c r="D395" s="7" t="s">
        <v>2378</v>
      </c>
      <c r="E395" s="7" t="s">
        <v>2379</v>
      </c>
      <c r="F395" s="7" t="s">
        <v>2378</v>
      </c>
      <c r="G395" s="7">
        <v>1</v>
      </c>
      <c r="H395" s="7" t="s">
        <v>2379</v>
      </c>
      <c r="I395" s="7" t="str" cm="1">
        <f t="array" ref="I395">_xlfn.IFS(B395&lt;18.5,"Under Weight",B395&lt;=24.9,"Normal Weight",B395&lt;30,"Over weight",B395&gt;=30,"Obesity")</f>
        <v>Obesity</v>
      </c>
    </row>
    <row r="396" spans="1:9" x14ac:dyDescent="0.3">
      <c r="A396" s="7" t="s">
        <v>1976</v>
      </c>
      <c r="B396" s="7">
        <v>24.1</v>
      </c>
      <c r="C396" s="7">
        <v>11.14</v>
      </c>
      <c r="D396" s="7" t="s">
        <v>2379</v>
      </c>
      <c r="E396" s="7" t="s">
        <v>2378</v>
      </c>
      <c r="F396" s="7" t="s">
        <v>2378</v>
      </c>
      <c r="G396" s="7">
        <v>1</v>
      </c>
      <c r="H396" s="7" t="s">
        <v>2378</v>
      </c>
      <c r="I396" s="7" t="str" cm="1">
        <f t="array" ref="I396">_xlfn.IFS(B396&lt;18.5,"Under Weight",B396&lt;=24.9,"Normal Weight",B396&lt;30,"Over weight",B396&gt;=30,"Obesity")</f>
        <v>Normal Weight</v>
      </c>
    </row>
    <row r="397" spans="1:9" x14ac:dyDescent="0.3">
      <c r="A397" s="7" t="s">
        <v>1975</v>
      </c>
      <c r="B397" s="7">
        <v>27.1</v>
      </c>
      <c r="C397" s="7">
        <v>9.0500000000000007</v>
      </c>
      <c r="D397" s="7" t="s">
        <v>2378</v>
      </c>
      <c r="E397" s="7" t="s">
        <v>2378</v>
      </c>
      <c r="F397" s="7" t="s">
        <v>2378</v>
      </c>
      <c r="G397" s="7">
        <v>2</v>
      </c>
      <c r="H397" s="7" t="s">
        <v>2378</v>
      </c>
      <c r="I397" s="7" t="str" cm="1">
        <f t="array" ref="I397">_xlfn.IFS(B397&lt;18.5,"Under Weight",B397&lt;=24.9,"Normal Weight",B397&lt;30,"Over weight",B397&gt;=30,"Obesity")</f>
        <v>Over weight</v>
      </c>
    </row>
    <row r="398" spans="1:9" x14ac:dyDescent="0.3">
      <c r="A398" s="7" t="s">
        <v>1974</v>
      </c>
      <c r="B398" s="7">
        <v>24.42</v>
      </c>
      <c r="C398" s="7">
        <v>11.31</v>
      </c>
      <c r="D398" s="7" t="s">
        <v>2378</v>
      </c>
      <c r="E398" s="7" t="s">
        <v>2378</v>
      </c>
      <c r="F398" s="7" t="s">
        <v>2378</v>
      </c>
      <c r="G398" s="7">
        <v>0</v>
      </c>
      <c r="H398" s="7" t="s">
        <v>2379</v>
      </c>
      <c r="I398" s="7" t="str" cm="1">
        <f t="array" ref="I398">_xlfn.IFS(B398&lt;18.5,"Under Weight",B398&lt;=24.9,"Normal Weight",B398&lt;30,"Over weight",B398&gt;=30,"Obesity")</f>
        <v>Normal Weight</v>
      </c>
    </row>
    <row r="399" spans="1:9" x14ac:dyDescent="0.3">
      <c r="A399" s="7" t="s">
        <v>1973</v>
      </c>
      <c r="B399" s="7">
        <v>26.695</v>
      </c>
      <c r="C399" s="7">
        <v>4.68</v>
      </c>
      <c r="D399" s="7" t="s">
        <v>2379</v>
      </c>
      <c r="E399" s="7" t="s">
        <v>2378</v>
      </c>
      <c r="F399" s="7" t="s">
        <v>2378</v>
      </c>
      <c r="G399" s="7">
        <v>2</v>
      </c>
      <c r="H399" s="7" t="s">
        <v>2379</v>
      </c>
      <c r="I399" s="7" t="str" cm="1">
        <f t="array" ref="I399">_xlfn.IFS(B399&lt;18.5,"Under Weight",B399&lt;=24.9,"Normal Weight",B399&lt;30,"Over weight",B399&gt;=30,"Obesity")</f>
        <v>Over weight</v>
      </c>
    </row>
    <row r="400" spans="1:9" x14ac:dyDescent="0.3">
      <c r="A400" s="7" t="s">
        <v>1972</v>
      </c>
      <c r="B400" s="7">
        <v>27.79</v>
      </c>
      <c r="C400" s="7">
        <v>6.05</v>
      </c>
      <c r="D400" s="7" t="s">
        <v>2379</v>
      </c>
      <c r="E400" s="7" t="s">
        <v>2379</v>
      </c>
      <c r="F400" s="7" t="s">
        <v>2378</v>
      </c>
      <c r="G400" s="7">
        <v>1</v>
      </c>
      <c r="H400" s="7" t="s">
        <v>2379</v>
      </c>
      <c r="I400" s="7" t="str" cm="1">
        <f t="array" ref="I400">_xlfn.IFS(B400&lt;18.5,"Under Weight",B400&lt;=24.9,"Normal Weight",B400&lt;30,"Over weight",B400&gt;=30,"Obesity")</f>
        <v>Over weight</v>
      </c>
    </row>
    <row r="401" spans="1:9" x14ac:dyDescent="0.3">
      <c r="A401" s="7" t="s">
        <v>1971</v>
      </c>
      <c r="B401" s="7">
        <v>32.68</v>
      </c>
      <c r="C401" s="7">
        <v>4.68</v>
      </c>
      <c r="D401" s="7" t="s">
        <v>2379</v>
      </c>
      <c r="E401" s="7" t="s">
        <v>2378</v>
      </c>
      <c r="F401" s="7" t="s">
        <v>2378</v>
      </c>
      <c r="G401" s="7">
        <v>0</v>
      </c>
      <c r="H401" s="7" t="s">
        <v>2378</v>
      </c>
      <c r="I401" s="7" t="str" cm="1">
        <f t="array" ref="I401">_xlfn.IFS(B401&lt;18.5,"Under Weight",B401&lt;=24.9,"Normal Weight",B401&lt;30,"Over weight",B401&gt;=30,"Obesity")</f>
        <v>Obesity</v>
      </c>
    </row>
    <row r="402" spans="1:9" x14ac:dyDescent="0.3">
      <c r="A402" s="7" t="s">
        <v>1970</v>
      </c>
      <c r="B402" s="7">
        <v>26.4</v>
      </c>
      <c r="C402" s="7">
        <v>9.5</v>
      </c>
      <c r="D402" s="7" t="s">
        <v>2379</v>
      </c>
      <c r="E402" s="7" t="s">
        <v>2378</v>
      </c>
      <c r="F402" s="7" t="s">
        <v>2378</v>
      </c>
      <c r="G402" s="7">
        <v>2</v>
      </c>
      <c r="H402" s="7" t="s">
        <v>2378</v>
      </c>
      <c r="I402" s="7" t="str" cm="1">
        <f t="array" ref="I402">_xlfn.IFS(B402&lt;18.5,"Under Weight",B402&lt;=24.9,"Normal Weight",B402&lt;30,"Over weight",B402&gt;=30,"Obesity")</f>
        <v>Over weight</v>
      </c>
    </row>
    <row r="403" spans="1:9" x14ac:dyDescent="0.3">
      <c r="A403" s="7" t="s">
        <v>1969</v>
      </c>
      <c r="B403" s="7">
        <v>23.655000000000001</v>
      </c>
      <c r="C403" s="7">
        <v>10.84</v>
      </c>
      <c r="D403" s="7" t="s">
        <v>2379</v>
      </c>
      <c r="E403" s="7" t="s">
        <v>2378</v>
      </c>
      <c r="F403" s="7" t="s">
        <v>2379</v>
      </c>
      <c r="G403" s="7">
        <v>1</v>
      </c>
      <c r="H403" s="7" t="s">
        <v>2379</v>
      </c>
      <c r="I403" s="7" t="str" cm="1">
        <f t="array" ref="I403">_xlfn.IFS(B403&lt;18.5,"Under Weight",B403&lt;=24.9,"Normal Weight",B403&lt;30,"Over weight",B403&gt;=30,"Obesity")</f>
        <v>Normal Weight</v>
      </c>
    </row>
    <row r="404" spans="1:9" x14ac:dyDescent="0.3">
      <c r="A404" s="7" t="s">
        <v>1968</v>
      </c>
      <c r="B404" s="7">
        <v>27.36</v>
      </c>
      <c r="C404" s="7">
        <v>5.88</v>
      </c>
      <c r="D404" s="7" t="s">
        <v>2378</v>
      </c>
      <c r="E404" s="7" t="s">
        <v>2378</v>
      </c>
      <c r="F404" s="7" t="s">
        <v>2378</v>
      </c>
      <c r="G404" s="7">
        <v>2</v>
      </c>
      <c r="H404" s="7" t="s">
        <v>2378</v>
      </c>
      <c r="I404" s="7" t="str" cm="1">
        <f t="array" ref="I404">_xlfn.IFS(B404&lt;18.5,"Under Weight",B404&lt;=24.9,"Normal Weight",B404&lt;30,"Over weight",B404&gt;=30,"Obesity")</f>
        <v>Over weight</v>
      </c>
    </row>
    <row r="405" spans="1:9" x14ac:dyDescent="0.3">
      <c r="A405" s="7" t="s">
        <v>1967</v>
      </c>
      <c r="B405" s="7">
        <v>27.82</v>
      </c>
      <c r="C405" s="7">
        <v>5.24</v>
      </c>
      <c r="D405" s="7" t="s">
        <v>2379</v>
      </c>
      <c r="E405" s="7" t="s">
        <v>2378</v>
      </c>
      <c r="F405" s="7" t="s">
        <v>2378</v>
      </c>
      <c r="G405" s="7">
        <v>0</v>
      </c>
      <c r="H405" s="7" t="s">
        <v>2379</v>
      </c>
      <c r="I405" s="7" t="str" cm="1">
        <f t="array" ref="I405">_xlfn.IFS(B405&lt;18.5,"Under Weight",B405&lt;=24.9,"Normal Weight",B405&lt;30,"Over weight",B405&gt;=30,"Obesity")</f>
        <v>Over weight</v>
      </c>
    </row>
    <row r="406" spans="1:9" x14ac:dyDescent="0.3">
      <c r="A406" s="7" t="s">
        <v>1966</v>
      </c>
      <c r="B406" s="7">
        <v>25.46</v>
      </c>
      <c r="C406" s="7">
        <v>11.75</v>
      </c>
      <c r="D406" s="7" t="s">
        <v>2378</v>
      </c>
      <c r="E406" s="7" t="s">
        <v>2378</v>
      </c>
      <c r="F406" s="7" t="s">
        <v>2378</v>
      </c>
      <c r="G406" s="7">
        <v>0</v>
      </c>
      <c r="H406" s="7" t="s">
        <v>2378</v>
      </c>
      <c r="I406" s="7" t="str" cm="1">
        <f t="array" ref="I406">_xlfn.IFS(B406&lt;18.5,"Under Weight",B406&lt;=24.9,"Normal Weight",B406&lt;30,"Over weight",B406&gt;=30,"Obesity")</f>
        <v>Over weight</v>
      </c>
    </row>
    <row r="407" spans="1:9" x14ac:dyDescent="0.3">
      <c r="A407" s="7" t="s">
        <v>1965</v>
      </c>
      <c r="B407" s="7">
        <v>25.1</v>
      </c>
      <c r="C407" s="7">
        <v>6.97</v>
      </c>
      <c r="D407" s="7" t="s">
        <v>2378</v>
      </c>
      <c r="E407" s="7" t="s">
        <v>2378</v>
      </c>
      <c r="F407" s="7" t="s">
        <v>2378</v>
      </c>
      <c r="G407" s="7">
        <v>0</v>
      </c>
      <c r="H407" s="7" t="s">
        <v>2379</v>
      </c>
      <c r="I407" s="7" t="str" cm="1">
        <f t="array" ref="I407">_xlfn.IFS(B407&lt;18.5,"Under Weight",B407&lt;=24.9,"Normal Weight",B407&lt;30,"Over weight",B407&gt;=30,"Obesity")</f>
        <v>Over weight</v>
      </c>
    </row>
    <row r="408" spans="1:9" x14ac:dyDescent="0.3">
      <c r="A408" s="7" t="s">
        <v>1964</v>
      </c>
      <c r="B408" s="7">
        <v>32.11</v>
      </c>
      <c r="C408" s="7">
        <v>4.76</v>
      </c>
      <c r="D408" s="7" t="s">
        <v>2378</v>
      </c>
      <c r="E408" s="7" t="s">
        <v>2378</v>
      </c>
      <c r="F408" s="7" t="s">
        <v>2378</v>
      </c>
      <c r="G408" s="7">
        <v>2</v>
      </c>
      <c r="H408" s="7" t="s">
        <v>2378</v>
      </c>
      <c r="I408" s="7" t="str" cm="1">
        <f t="array" ref="I408">_xlfn.IFS(B408&lt;18.5,"Under Weight",B408&lt;=24.9,"Normal Weight",B408&lt;30,"Over weight",B408&gt;=30,"Obesity")</f>
        <v>Obesity</v>
      </c>
    </row>
    <row r="409" spans="1:9" x14ac:dyDescent="0.3">
      <c r="A409" s="7" t="s">
        <v>1963</v>
      </c>
      <c r="B409" s="7">
        <v>29.8</v>
      </c>
      <c r="C409" s="7">
        <v>8.24</v>
      </c>
      <c r="D409" s="7" t="s">
        <v>2379</v>
      </c>
      <c r="E409" s="7" t="s">
        <v>2378</v>
      </c>
      <c r="F409" s="7" t="s">
        <v>2378</v>
      </c>
      <c r="G409" s="7">
        <v>1</v>
      </c>
      <c r="H409" s="7" t="s">
        <v>2379</v>
      </c>
      <c r="I409" s="7" t="str" cm="1">
        <f t="array" ref="I409">_xlfn.IFS(B409&lt;18.5,"Under Weight",B409&lt;=24.9,"Normal Weight",B409&lt;30,"Over weight",B409&gt;=30,"Obesity")</f>
        <v>Over weight</v>
      </c>
    </row>
    <row r="410" spans="1:9" x14ac:dyDescent="0.3">
      <c r="A410" s="7" t="s">
        <v>1962</v>
      </c>
      <c r="B410" s="7">
        <v>24.01</v>
      </c>
      <c r="C410" s="7">
        <v>4.76</v>
      </c>
      <c r="D410" s="7" t="s">
        <v>2378</v>
      </c>
      <c r="E410" s="7" t="s">
        <v>2378</v>
      </c>
      <c r="F410" s="7" t="s">
        <v>2378</v>
      </c>
      <c r="G410" s="7">
        <v>1</v>
      </c>
      <c r="H410" s="7" t="s">
        <v>2379</v>
      </c>
      <c r="I410" s="7" t="str" cm="1">
        <f t="array" ref="I410">_xlfn.IFS(B410&lt;18.5,"Under Weight",B410&lt;=24.9,"Normal Weight",B410&lt;30,"Over weight",B410&gt;=30,"Obesity")</f>
        <v>Normal Weight</v>
      </c>
    </row>
    <row r="411" spans="1:9" x14ac:dyDescent="0.3">
      <c r="A411" s="7" t="s">
        <v>1961</v>
      </c>
      <c r="B411" s="7">
        <v>23.21</v>
      </c>
      <c r="C411" s="7">
        <v>6.03</v>
      </c>
      <c r="D411" s="7" t="s">
        <v>2378</v>
      </c>
      <c r="E411" s="7" t="s">
        <v>2378</v>
      </c>
      <c r="F411" s="7" t="s">
        <v>2378</v>
      </c>
      <c r="G411" s="7">
        <v>1</v>
      </c>
      <c r="H411" s="7" t="s">
        <v>2378</v>
      </c>
      <c r="I411" s="7" t="str" cm="1">
        <f t="array" ref="I411">_xlfn.IFS(B411&lt;18.5,"Under Weight",B411&lt;=24.9,"Normal Weight",B411&lt;30,"Over weight",B411&gt;=30,"Obesity")</f>
        <v>Normal Weight</v>
      </c>
    </row>
    <row r="412" spans="1:9" x14ac:dyDescent="0.3">
      <c r="A412" s="7" t="s">
        <v>1960</v>
      </c>
      <c r="B412" s="7">
        <v>21.2</v>
      </c>
      <c r="C412" s="7">
        <v>4.07</v>
      </c>
      <c r="D412" s="7" t="s">
        <v>2379</v>
      </c>
      <c r="E412" s="7" t="s">
        <v>2378</v>
      </c>
      <c r="F412" s="7" t="s">
        <v>2378</v>
      </c>
      <c r="G412" s="7">
        <v>1</v>
      </c>
      <c r="H412" s="7" t="s">
        <v>2379</v>
      </c>
      <c r="I412" s="7" t="str" cm="1">
        <f t="array" ref="I412">_xlfn.IFS(B412&lt;18.5,"Under Weight",B412&lt;=24.9,"Normal Weight",B412&lt;30,"Over weight",B412&gt;=30,"Obesity")</f>
        <v>Normal Weight</v>
      </c>
    </row>
    <row r="413" spans="1:9" x14ac:dyDescent="0.3">
      <c r="A413" s="7" t="s">
        <v>1959</v>
      </c>
      <c r="B413" s="7">
        <v>28.215</v>
      </c>
      <c r="C413" s="7">
        <v>8.26</v>
      </c>
      <c r="D413" s="7" t="s">
        <v>2379</v>
      </c>
      <c r="E413" s="7" t="s">
        <v>2378</v>
      </c>
      <c r="F413" s="7" t="s">
        <v>2378</v>
      </c>
      <c r="G413" s="7">
        <v>1</v>
      </c>
      <c r="H413" s="7" t="s">
        <v>2379</v>
      </c>
      <c r="I413" s="7" t="str" cm="1">
        <f t="array" ref="I413">_xlfn.IFS(B413&lt;18.5,"Under Weight",B413&lt;=24.9,"Normal Weight",B413&lt;30,"Over weight",B413&gt;=30,"Obesity")</f>
        <v>Over weight</v>
      </c>
    </row>
    <row r="414" spans="1:9" x14ac:dyDescent="0.3">
      <c r="A414" s="7" t="s">
        <v>1958</v>
      </c>
      <c r="B414" s="7">
        <v>38.094999999999999</v>
      </c>
      <c r="C414" s="7">
        <v>4.76</v>
      </c>
      <c r="D414" s="7" t="s">
        <v>2378</v>
      </c>
      <c r="E414" s="7" t="s">
        <v>2378</v>
      </c>
      <c r="F414" s="7" t="s">
        <v>2378</v>
      </c>
      <c r="G414" s="7">
        <v>1</v>
      </c>
      <c r="H414" s="7" t="s">
        <v>2378</v>
      </c>
      <c r="I414" s="7" t="str" cm="1">
        <f t="array" ref="I414">_xlfn.IFS(B414&lt;18.5,"Under Weight",B414&lt;=24.9,"Normal Weight",B414&lt;30,"Over weight",B414&gt;=30,"Obesity")</f>
        <v>Obesity</v>
      </c>
    </row>
    <row r="415" spans="1:9" x14ac:dyDescent="0.3">
      <c r="A415" s="7" t="s">
        <v>1957</v>
      </c>
      <c r="B415" s="7">
        <v>22.61</v>
      </c>
      <c r="C415" s="7">
        <v>6.13</v>
      </c>
      <c r="D415" s="7" t="s">
        <v>2379</v>
      </c>
      <c r="E415" s="7" t="s">
        <v>2378</v>
      </c>
      <c r="F415" s="7" t="s">
        <v>2379</v>
      </c>
      <c r="G415" s="7">
        <v>1</v>
      </c>
      <c r="H415" s="7" t="s">
        <v>2379</v>
      </c>
      <c r="I415" s="7" t="str" cm="1">
        <f t="array" ref="I415">_xlfn.IFS(B415&lt;18.5,"Under Weight",B415&lt;=24.9,"Normal Weight",B415&lt;30,"Over weight",B415&gt;=30,"Obesity")</f>
        <v>Normal Weight</v>
      </c>
    </row>
    <row r="416" spans="1:9" x14ac:dyDescent="0.3">
      <c r="A416" s="7" t="s">
        <v>1956</v>
      </c>
      <c r="B416" s="7">
        <v>24.32</v>
      </c>
      <c r="C416" s="7">
        <v>10.47</v>
      </c>
      <c r="D416" s="7" t="s">
        <v>2379</v>
      </c>
      <c r="E416" s="7" t="s">
        <v>2378</v>
      </c>
      <c r="F416" s="7" t="s">
        <v>2378</v>
      </c>
      <c r="G416" s="7">
        <v>2</v>
      </c>
      <c r="H416" s="7" t="s">
        <v>2379</v>
      </c>
      <c r="I416" s="7" t="str" cm="1">
        <f t="array" ref="I416">_xlfn.IFS(B416&lt;18.5,"Under Weight",B416&lt;=24.9,"Normal Weight",B416&lt;30,"Over weight",B416&gt;=30,"Obesity")</f>
        <v>Normal Weight</v>
      </c>
    </row>
    <row r="417" spans="1:9" x14ac:dyDescent="0.3">
      <c r="A417" s="7" t="s">
        <v>1955</v>
      </c>
      <c r="B417" s="7">
        <v>20.96</v>
      </c>
      <c r="C417" s="7">
        <v>4.04</v>
      </c>
      <c r="D417" s="7" t="s">
        <v>2379</v>
      </c>
      <c r="E417" s="7" t="s">
        <v>2378</v>
      </c>
      <c r="F417" s="7" t="s">
        <v>2378</v>
      </c>
      <c r="G417" s="7">
        <v>1</v>
      </c>
      <c r="H417" s="7" t="s">
        <v>2379</v>
      </c>
      <c r="I417" s="7" t="str" cm="1">
        <f t="array" ref="I417">_xlfn.IFS(B417&lt;18.5,"Under Weight",B417&lt;=24.9,"Normal Weight",B417&lt;30,"Over weight",B417&gt;=30,"Obesity")</f>
        <v>Normal Weight</v>
      </c>
    </row>
    <row r="418" spans="1:9" x14ac:dyDescent="0.3">
      <c r="A418" s="7" t="s">
        <v>1954</v>
      </c>
      <c r="B418" s="7">
        <v>19.68</v>
      </c>
      <c r="C418" s="7">
        <v>5.74</v>
      </c>
      <c r="D418" s="7" t="s">
        <v>2378</v>
      </c>
      <c r="E418" s="7" t="s">
        <v>2378</v>
      </c>
      <c r="F418" s="7" t="s">
        <v>2378</v>
      </c>
      <c r="G418" s="7">
        <v>0</v>
      </c>
      <c r="H418" s="7" t="s">
        <v>2379</v>
      </c>
      <c r="I418" s="7" t="str" cm="1">
        <f t="array" ref="I418">_xlfn.IFS(B418&lt;18.5,"Under Weight",B418&lt;=24.9,"Normal Weight",B418&lt;30,"Over weight",B418&gt;=30,"Obesity")</f>
        <v>Normal Weight</v>
      </c>
    </row>
    <row r="419" spans="1:9" x14ac:dyDescent="0.3">
      <c r="A419" s="7" t="s">
        <v>1953</v>
      </c>
      <c r="B419" s="7">
        <v>18.100000000000001</v>
      </c>
      <c r="C419" s="7">
        <v>6.33</v>
      </c>
      <c r="D419" s="7" t="s">
        <v>2378</v>
      </c>
      <c r="E419" s="7" t="s">
        <v>2378</v>
      </c>
      <c r="F419" s="7" t="s">
        <v>2378</v>
      </c>
      <c r="G419" s="7">
        <v>1</v>
      </c>
      <c r="H419" s="7" t="s">
        <v>2379</v>
      </c>
      <c r="I419" s="7" t="str" cm="1">
        <f t="array" ref="I419">_xlfn.IFS(B419&lt;18.5,"Under Weight",B419&lt;=24.9,"Normal Weight",B419&lt;30,"Over weight",B419&gt;=30,"Obesity")</f>
        <v>Under Weight</v>
      </c>
    </row>
    <row r="420" spans="1:9" x14ac:dyDescent="0.3">
      <c r="A420" s="7" t="s">
        <v>1952</v>
      </c>
      <c r="B420" s="7">
        <v>29.64</v>
      </c>
      <c r="C420" s="7">
        <v>4.28</v>
      </c>
      <c r="D420" s="7" t="s">
        <v>2379</v>
      </c>
      <c r="E420" s="7" t="s">
        <v>2378</v>
      </c>
      <c r="F420" s="7" t="s">
        <v>2378</v>
      </c>
      <c r="G420" s="7">
        <v>0</v>
      </c>
      <c r="H420" s="7" t="s">
        <v>2378</v>
      </c>
      <c r="I420" s="7" t="str" cm="1">
        <f t="array" ref="I420">_xlfn.IFS(B420&lt;18.5,"Under Weight",B420&lt;=24.9,"Normal Weight",B420&lt;30,"Over weight",B420&gt;=30,"Obesity")</f>
        <v>Over weight</v>
      </c>
    </row>
    <row r="421" spans="1:9" x14ac:dyDescent="0.3">
      <c r="A421" s="7" t="s">
        <v>1951</v>
      </c>
      <c r="B421" s="7">
        <v>25.3</v>
      </c>
      <c r="C421" s="7">
        <v>9.4700000000000006</v>
      </c>
      <c r="D421" s="7" t="s">
        <v>2379</v>
      </c>
      <c r="E421" s="7" t="s">
        <v>2378</v>
      </c>
      <c r="F421" s="7" t="s">
        <v>2378</v>
      </c>
      <c r="G421" s="7">
        <v>2</v>
      </c>
      <c r="H421" s="7" t="s">
        <v>2379</v>
      </c>
      <c r="I421" s="7" t="str" cm="1">
        <f t="array" ref="I421">_xlfn.IFS(B421&lt;18.5,"Under Weight",B421&lt;=24.9,"Normal Weight",B421&lt;30,"Over weight",B421&gt;=30,"Obesity")</f>
        <v>Over weight</v>
      </c>
    </row>
    <row r="422" spans="1:9" x14ac:dyDescent="0.3">
      <c r="A422" s="7" t="s">
        <v>1950</v>
      </c>
      <c r="B422" s="7">
        <v>27.6</v>
      </c>
      <c r="C422" s="7">
        <v>4.8499999999999996</v>
      </c>
      <c r="D422" s="7" t="s">
        <v>2379</v>
      </c>
      <c r="E422" s="7" t="s">
        <v>2378</v>
      </c>
      <c r="F422" s="7" t="s">
        <v>2378</v>
      </c>
      <c r="G422" s="7">
        <v>0</v>
      </c>
      <c r="H422" s="7" t="s">
        <v>2378</v>
      </c>
      <c r="I422" s="7" t="str" cm="1">
        <f t="array" ref="I422">_xlfn.IFS(B422&lt;18.5,"Under Weight",B422&lt;=24.9,"Normal Weight",B422&lt;30,"Over weight",B422&gt;=30,"Obesity")</f>
        <v>Over weight</v>
      </c>
    </row>
    <row r="423" spans="1:9" x14ac:dyDescent="0.3">
      <c r="A423" s="7" t="s">
        <v>1949</v>
      </c>
      <c r="B423" s="7">
        <v>27.645</v>
      </c>
      <c r="C423" s="7">
        <v>11.03</v>
      </c>
      <c r="D423" s="7" t="s">
        <v>2379</v>
      </c>
      <c r="E423" s="7" t="s">
        <v>2378</v>
      </c>
      <c r="F423" s="7" t="s">
        <v>2378</v>
      </c>
      <c r="G423" s="7">
        <v>1</v>
      </c>
      <c r="H423" s="7" t="s">
        <v>2379</v>
      </c>
      <c r="I423" s="7" t="str" cm="1">
        <f t="array" ref="I423">_xlfn.IFS(B423&lt;18.5,"Under Weight",B423&lt;=24.9,"Normal Weight",B423&lt;30,"Over weight",B423&gt;=30,"Obesity")</f>
        <v>Over weight</v>
      </c>
    </row>
    <row r="424" spans="1:9" x14ac:dyDescent="0.3">
      <c r="A424" s="7" t="s">
        <v>1948</v>
      </c>
      <c r="B424" s="7">
        <v>27.6</v>
      </c>
      <c r="C424" s="7">
        <v>5.22</v>
      </c>
      <c r="D424" s="7" t="s">
        <v>2378</v>
      </c>
      <c r="E424" s="7" t="s">
        <v>2378</v>
      </c>
      <c r="F424" s="7" t="s">
        <v>2378</v>
      </c>
      <c r="G424" s="7">
        <v>2</v>
      </c>
      <c r="H424" s="7" t="s">
        <v>2379</v>
      </c>
      <c r="I424" s="7" t="str" cm="1">
        <f t="array" ref="I424">_xlfn.IFS(B424&lt;18.5,"Under Weight",B424&lt;=24.9,"Normal Weight",B424&lt;30,"Over weight",B424&gt;=30,"Obesity")</f>
        <v>Over weight</v>
      </c>
    </row>
    <row r="425" spans="1:9" x14ac:dyDescent="0.3">
      <c r="A425" s="7" t="s">
        <v>1947</v>
      </c>
      <c r="B425" s="7">
        <v>25.08</v>
      </c>
      <c r="C425" s="7">
        <v>9.52</v>
      </c>
      <c r="D425" s="7" t="s">
        <v>2379</v>
      </c>
      <c r="E425" s="7" t="s">
        <v>2378</v>
      </c>
      <c r="F425" s="7" t="s">
        <v>2378</v>
      </c>
      <c r="G425" s="7">
        <v>2</v>
      </c>
      <c r="H425" s="7" t="s">
        <v>2378</v>
      </c>
      <c r="I425" s="7" t="str" cm="1">
        <f t="array" ref="I425">_xlfn.IFS(B425&lt;18.5,"Under Weight",B425&lt;=24.9,"Normal Weight",B425&lt;30,"Over weight",B425&gt;=30,"Obesity")</f>
        <v>Over weight</v>
      </c>
    </row>
    <row r="426" spans="1:9" x14ac:dyDescent="0.3">
      <c r="A426" s="7" t="s">
        <v>1946</v>
      </c>
      <c r="B426" s="7">
        <v>30.02</v>
      </c>
      <c r="C426" s="7">
        <v>11.09</v>
      </c>
      <c r="D426" s="7" t="s">
        <v>2378</v>
      </c>
      <c r="E426" s="7" t="s">
        <v>2378</v>
      </c>
      <c r="F426" s="7" t="s">
        <v>2378</v>
      </c>
      <c r="G426" s="7">
        <v>0</v>
      </c>
      <c r="H426" s="7" t="s">
        <v>2378</v>
      </c>
      <c r="I426" s="7" t="str" cm="1">
        <f t="array" ref="I426">_xlfn.IFS(B426&lt;18.5,"Under Weight",B426&lt;=24.9,"Normal Weight",B426&lt;30,"Over weight",B426&gt;=30,"Obesity")</f>
        <v>Obesity</v>
      </c>
    </row>
    <row r="427" spans="1:9" x14ac:dyDescent="0.3">
      <c r="A427" s="7" t="s">
        <v>1945</v>
      </c>
      <c r="B427" s="7">
        <v>27.36</v>
      </c>
      <c r="C427" s="7">
        <v>9.4499999999999993</v>
      </c>
      <c r="D427" s="7" t="s">
        <v>2379</v>
      </c>
      <c r="E427" s="7" t="s">
        <v>2378</v>
      </c>
      <c r="F427" s="7" t="s">
        <v>2378</v>
      </c>
      <c r="G427" s="7">
        <v>2</v>
      </c>
      <c r="H427" s="7" t="s">
        <v>2379</v>
      </c>
      <c r="I427" s="7" t="str" cm="1">
        <f t="array" ref="I427">_xlfn.IFS(B427&lt;18.5,"Under Weight",B427&lt;=24.9,"Normal Weight",B427&lt;30,"Over weight",B427&gt;=30,"Obesity")</f>
        <v>Over weight</v>
      </c>
    </row>
    <row r="428" spans="1:9" x14ac:dyDescent="0.3">
      <c r="A428" s="7" t="s">
        <v>1944</v>
      </c>
      <c r="B428" s="7">
        <v>22.2</v>
      </c>
      <c r="C428" s="7">
        <v>5.51</v>
      </c>
      <c r="D428" s="7" t="s">
        <v>2378</v>
      </c>
      <c r="E428" s="7" t="s">
        <v>2378</v>
      </c>
      <c r="F428" s="7" t="s">
        <v>2378</v>
      </c>
      <c r="G428" s="7">
        <v>0</v>
      </c>
      <c r="H428" s="7" t="s">
        <v>2379</v>
      </c>
      <c r="I428" s="7" t="str" cm="1">
        <f t="array" ref="I428">_xlfn.IFS(B428&lt;18.5,"Under Weight",B428&lt;=24.9,"Normal Weight",B428&lt;30,"Over weight",B428&gt;=30,"Obesity")</f>
        <v>Normal Weight</v>
      </c>
    </row>
    <row r="429" spans="1:9" x14ac:dyDescent="0.3">
      <c r="A429" s="7" t="s">
        <v>1943</v>
      </c>
      <c r="B429" s="7">
        <v>25.71</v>
      </c>
      <c r="C429" s="7">
        <v>4.18</v>
      </c>
      <c r="D429" s="7" t="s">
        <v>2378</v>
      </c>
      <c r="E429" s="7" t="s">
        <v>2379</v>
      </c>
      <c r="F429" s="7" t="s">
        <v>2378</v>
      </c>
      <c r="G429" s="7">
        <v>1</v>
      </c>
      <c r="H429" s="7" t="s">
        <v>2379</v>
      </c>
      <c r="I429" s="7" t="str" cm="1">
        <f t="array" ref="I429">_xlfn.IFS(B429&lt;18.5,"Under Weight",B429&lt;=24.9,"Normal Weight",B429&lt;30,"Over weight",B429&gt;=30,"Obesity")</f>
        <v>Over weight</v>
      </c>
    </row>
    <row r="430" spans="1:9" x14ac:dyDescent="0.3">
      <c r="A430" s="7" t="s">
        <v>1942</v>
      </c>
      <c r="B430" s="7">
        <v>41.91</v>
      </c>
      <c r="C430" s="7">
        <v>5.98</v>
      </c>
      <c r="D430" s="7" t="s">
        <v>2379</v>
      </c>
      <c r="E430" s="7" t="s">
        <v>2378</v>
      </c>
      <c r="F430" s="7" t="s">
        <v>2378</v>
      </c>
      <c r="G430" s="7">
        <v>1</v>
      </c>
      <c r="H430" s="7" t="s">
        <v>2378</v>
      </c>
      <c r="I430" s="7" t="str" cm="1">
        <f t="array" ref="I430">_xlfn.IFS(B430&lt;18.5,"Under Weight",B430&lt;=24.9,"Normal Weight",B430&lt;30,"Over weight",B430&gt;=30,"Obesity")</f>
        <v>Obesity</v>
      </c>
    </row>
    <row r="431" spans="1:9" x14ac:dyDescent="0.3">
      <c r="A431" s="7" t="s">
        <v>1941</v>
      </c>
      <c r="B431" s="7">
        <v>25.85</v>
      </c>
      <c r="C431" s="7">
        <v>10.16</v>
      </c>
      <c r="D431" s="7" t="s">
        <v>2378</v>
      </c>
      <c r="E431" s="7" t="s">
        <v>2378</v>
      </c>
      <c r="F431" s="7" t="s">
        <v>2378</v>
      </c>
      <c r="G431" s="7">
        <v>0</v>
      </c>
      <c r="H431" s="7" t="s">
        <v>2379</v>
      </c>
      <c r="I431" s="7" t="str" cm="1">
        <f t="array" ref="I431">_xlfn.IFS(B431&lt;18.5,"Under Weight",B431&lt;=24.9,"Normal Weight",B431&lt;30,"Over weight",B431&gt;=30,"Obesity")</f>
        <v>Over weight</v>
      </c>
    </row>
    <row r="432" spans="1:9" x14ac:dyDescent="0.3">
      <c r="A432" s="7" t="s">
        <v>1940</v>
      </c>
      <c r="B432" s="7">
        <v>23.844999999999999</v>
      </c>
      <c r="C432" s="7">
        <v>11.71</v>
      </c>
      <c r="D432" s="7" t="s">
        <v>2378</v>
      </c>
      <c r="E432" s="7" t="s">
        <v>2378</v>
      </c>
      <c r="F432" s="7" t="s">
        <v>2378</v>
      </c>
      <c r="G432" s="7">
        <v>2</v>
      </c>
      <c r="H432" s="7" t="s">
        <v>2379</v>
      </c>
      <c r="I432" s="7" t="str" cm="1">
        <f t="array" ref="I432">_xlfn.IFS(B432&lt;18.5,"Under Weight",B432&lt;=24.9,"Normal Weight",B432&lt;30,"Over weight",B432&gt;=30,"Obesity")</f>
        <v>Normal Weight</v>
      </c>
    </row>
    <row r="433" spans="1:9" x14ac:dyDescent="0.3">
      <c r="A433" s="7" t="s">
        <v>1939</v>
      </c>
      <c r="B433" s="7">
        <v>30.59</v>
      </c>
      <c r="C433" s="7">
        <v>5.23</v>
      </c>
      <c r="D433" s="7" t="s">
        <v>2378</v>
      </c>
      <c r="E433" s="7" t="s">
        <v>2378</v>
      </c>
      <c r="F433" s="7" t="s">
        <v>2379</v>
      </c>
      <c r="G433" s="7">
        <v>1</v>
      </c>
      <c r="H433" s="7" t="s">
        <v>2378</v>
      </c>
      <c r="I433" s="7" t="str" cm="1">
        <f t="array" ref="I433">_xlfn.IFS(B433&lt;18.5,"Under Weight",B433&lt;=24.9,"Normal Weight",B433&lt;30,"Over weight",B433&gt;=30,"Obesity")</f>
        <v>Obesity</v>
      </c>
    </row>
    <row r="434" spans="1:9" x14ac:dyDescent="0.3">
      <c r="A434" s="7" t="s">
        <v>1938</v>
      </c>
      <c r="B434" s="7">
        <v>24.795000000000002</v>
      </c>
      <c r="C434" s="7">
        <v>6.85</v>
      </c>
      <c r="D434" s="7" t="s">
        <v>2378</v>
      </c>
      <c r="E434" s="7" t="s">
        <v>2378</v>
      </c>
      <c r="F434" s="7" t="s">
        <v>2378</v>
      </c>
      <c r="G434" s="7">
        <v>0</v>
      </c>
      <c r="H434" s="7" t="s">
        <v>2379</v>
      </c>
      <c r="I434" s="7" t="str" cm="1">
        <f t="array" ref="I434">_xlfn.IFS(B434&lt;18.5,"Under Weight",B434&lt;=24.9,"Normal Weight",B434&lt;30,"Over weight",B434&gt;=30,"Obesity")</f>
        <v>Normal Weight</v>
      </c>
    </row>
    <row r="435" spans="1:9" x14ac:dyDescent="0.3">
      <c r="A435" s="7" t="s">
        <v>1937</v>
      </c>
      <c r="B435" s="7">
        <v>24.13</v>
      </c>
      <c r="C435" s="7">
        <v>7.05</v>
      </c>
      <c r="D435" s="7" t="s">
        <v>2379</v>
      </c>
      <c r="E435" s="7" t="s">
        <v>2378</v>
      </c>
      <c r="F435" s="7" t="s">
        <v>2378</v>
      </c>
      <c r="G435" s="7">
        <v>2</v>
      </c>
      <c r="H435" s="7" t="s">
        <v>2379</v>
      </c>
      <c r="I435" s="7" t="str" cm="1">
        <f t="array" ref="I435">_xlfn.IFS(B435&lt;18.5,"Under Weight",B435&lt;=24.9,"Normal Weight",B435&lt;30,"Over weight",B435&gt;=30,"Obesity")</f>
        <v>Normal Weight</v>
      </c>
    </row>
    <row r="436" spans="1:9" x14ac:dyDescent="0.3">
      <c r="A436" s="7" t="s">
        <v>1936</v>
      </c>
      <c r="B436" s="7">
        <v>25.84</v>
      </c>
      <c r="C436" s="7">
        <v>11.64</v>
      </c>
      <c r="D436" s="7" t="s">
        <v>2378</v>
      </c>
      <c r="E436" s="7" t="s">
        <v>2378</v>
      </c>
      <c r="F436" s="7" t="s">
        <v>2378</v>
      </c>
      <c r="G436" s="7">
        <v>2</v>
      </c>
      <c r="H436" s="7" t="s">
        <v>2379</v>
      </c>
      <c r="I436" s="7" t="str" cm="1">
        <f t="array" ref="I436">_xlfn.IFS(B436&lt;18.5,"Under Weight",B436&lt;=24.9,"Normal Weight",B436&lt;30,"Over weight",B436&gt;=30,"Obesity")</f>
        <v>Over weight</v>
      </c>
    </row>
    <row r="437" spans="1:9" x14ac:dyDescent="0.3">
      <c r="A437" s="7" t="s">
        <v>1935</v>
      </c>
      <c r="B437" s="7">
        <v>28</v>
      </c>
      <c r="C437" s="7">
        <v>10.52</v>
      </c>
      <c r="D437" s="7" t="s">
        <v>2378</v>
      </c>
      <c r="E437" s="7" t="s">
        <v>2378</v>
      </c>
      <c r="F437" s="7" t="s">
        <v>2378</v>
      </c>
      <c r="G437" s="7">
        <v>0</v>
      </c>
      <c r="H437" s="7" t="s">
        <v>2379</v>
      </c>
      <c r="I437" s="7" t="str" cm="1">
        <f t="array" ref="I437">_xlfn.IFS(B437&lt;18.5,"Under Weight",B437&lt;=24.9,"Normal Weight",B437&lt;30,"Over weight",B437&gt;=30,"Obesity")</f>
        <v>Over weight</v>
      </c>
    </row>
    <row r="438" spans="1:9" x14ac:dyDescent="0.3">
      <c r="A438" s="7" t="s">
        <v>1934</v>
      </c>
      <c r="B438" s="7">
        <v>34.1</v>
      </c>
      <c r="C438" s="7">
        <v>4.01</v>
      </c>
      <c r="D438" s="7" t="s">
        <v>2379</v>
      </c>
      <c r="E438" s="7" t="s">
        <v>2378</v>
      </c>
      <c r="F438" s="7" t="s">
        <v>2379</v>
      </c>
      <c r="G438" s="7">
        <v>1</v>
      </c>
      <c r="H438" s="7" t="s">
        <v>2378</v>
      </c>
      <c r="I438" s="7" t="str" cm="1">
        <f t="array" ref="I438">_xlfn.IFS(B438&lt;18.5,"Under Weight",B438&lt;=24.9,"Normal Weight",B438&lt;30,"Over weight",B438&gt;=30,"Obesity")</f>
        <v>Obesity</v>
      </c>
    </row>
    <row r="439" spans="1:9" x14ac:dyDescent="0.3">
      <c r="A439" s="7" t="s">
        <v>1933</v>
      </c>
      <c r="B439" s="7">
        <v>26.125</v>
      </c>
      <c r="C439" s="7">
        <v>8.56</v>
      </c>
      <c r="D439" s="7" t="s">
        <v>2379</v>
      </c>
      <c r="E439" s="7" t="s">
        <v>2378</v>
      </c>
      <c r="F439" s="7" t="s">
        <v>2378</v>
      </c>
      <c r="G439" s="7">
        <v>1</v>
      </c>
      <c r="H439" s="7" t="s">
        <v>2379</v>
      </c>
      <c r="I439" s="7" t="str" cm="1">
        <f t="array" ref="I439">_xlfn.IFS(B439&lt;18.5,"Under Weight",B439&lt;=24.9,"Normal Weight",B439&lt;30,"Over weight",B439&gt;=30,"Obesity")</f>
        <v>Over weight</v>
      </c>
    </row>
    <row r="440" spans="1:9" x14ac:dyDescent="0.3">
      <c r="A440" s="7" t="s">
        <v>1932</v>
      </c>
      <c r="B440" s="7">
        <v>25.6</v>
      </c>
      <c r="C440" s="7">
        <v>10.5</v>
      </c>
      <c r="D440" s="7" t="s">
        <v>2378</v>
      </c>
      <c r="E440" s="7" t="s">
        <v>2378</v>
      </c>
      <c r="F440" s="7" t="s">
        <v>2378</v>
      </c>
      <c r="G440" s="7">
        <v>2</v>
      </c>
      <c r="H440" s="7" t="s">
        <v>2379</v>
      </c>
      <c r="I440" s="7" t="str" cm="1">
        <f t="array" ref="I440">_xlfn.IFS(B440&lt;18.5,"Under Weight",B440&lt;=24.9,"Normal Weight",B440&lt;30,"Over weight",B440&gt;=30,"Obesity")</f>
        <v>Over weight</v>
      </c>
    </row>
    <row r="441" spans="1:9" x14ac:dyDescent="0.3">
      <c r="A441" s="7" t="s">
        <v>1931</v>
      </c>
      <c r="B441" s="7">
        <v>24.32</v>
      </c>
      <c r="C441" s="7">
        <v>6.39</v>
      </c>
      <c r="D441" s="7" t="s">
        <v>2378</v>
      </c>
      <c r="E441" s="7" t="s">
        <v>2378</v>
      </c>
      <c r="F441" s="7" t="s">
        <v>2378</v>
      </c>
      <c r="G441" s="7">
        <v>0</v>
      </c>
      <c r="H441" s="7" t="s">
        <v>2378</v>
      </c>
      <c r="I441" s="7" t="str" cm="1">
        <f t="array" ref="I441">_xlfn.IFS(B441&lt;18.5,"Under Weight",B441&lt;=24.9,"Normal Weight",B441&lt;30,"Over weight",B441&gt;=30,"Obesity")</f>
        <v>Normal Weight</v>
      </c>
    </row>
    <row r="442" spans="1:9" x14ac:dyDescent="0.3">
      <c r="A442" s="7" t="s">
        <v>1930</v>
      </c>
      <c r="B442" s="7">
        <v>22.88</v>
      </c>
      <c r="C442" s="7">
        <v>5.71</v>
      </c>
      <c r="D442" s="7" t="s">
        <v>2379</v>
      </c>
      <c r="E442" s="7" t="s">
        <v>2378</v>
      </c>
      <c r="F442" s="7" t="s">
        <v>2379</v>
      </c>
      <c r="G442" s="7">
        <v>1</v>
      </c>
      <c r="H442" s="7" t="s">
        <v>2379</v>
      </c>
      <c r="I442" s="7" t="str" cm="1">
        <f t="array" ref="I442">_xlfn.IFS(B442&lt;18.5,"Under Weight",B442&lt;=24.9,"Normal Weight",B442&lt;30,"Over weight",B442&gt;=30,"Obesity")</f>
        <v>Normal Weight</v>
      </c>
    </row>
    <row r="443" spans="1:9" x14ac:dyDescent="0.3">
      <c r="A443" s="7" t="s">
        <v>1929</v>
      </c>
      <c r="B443" s="7">
        <v>24.984999999999999</v>
      </c>
      <c r="C443" s="7">
        <v>4.43</v>
      </c>
      <c r="D443" s="7" t="s">
        <v>2379</v>
      </c>
      <c r="E443" s="7" t="s">
        <v>2378</v>
      </c>
      <c r="F443" s="7" t="s">
        <v>2379</v>
      </c>
      <c r="G443" s="7">
        <v>1</v>
      </c>
      <c r="H443" s="7" t="s">
        <v>2378</v>
      </c>
      <c r="I443" s="7" t="str" cm="1">
        <f t="array" ref="I443">_xlfn.IFS(B443&lt;18.5,"Under Weight",B443&lt;=24.9,"Normal Weight",B443&lt;30,"Over weight",B443&gt;=30,"Obesity")</f>
        <v>Over weight</v>
      </c>
    </row>
    <row r="444" spans="1:9" x14ac:dyDescent="0.3">
      <c r="A444" s="7" t="s">
        <v>1928</v>
      </c>
      <c r="B444" s="7">
        <v>33.1</v>
      </c>
      <c r="C444" s="7">
        <v>5.52</v>
      </c>
      <c r="D444" s="7" t="s">
        <v>2378</v>
      </c>
      <c r="E444" s="7" t="s">
        <v>2378</v>
      </c>
      <c r="F444" s="7" t="s">
        <v>2379</v>
      </c>
      <c r="G444" s="7">
        <v>1</v>
      </c>
      <c r="H444" s="7" t="s">
        <v>2378</v>
      </c>
      <c r="I444" s="7" t="str" cm="1">
        <f t="array" ref="I444">_xlfn.IFS(B444&lt;18.5,"Under Weight",B444&lt;=24.9,"Normal Weight",B444&lt;30,"Over weight",B444&gt;=30,"Obesity")</f>
        <v>Obesity</v>
      </c>
    </row>
    <row r="445" spans="1:9" x14ac:dyDescent="0.3">
      <c r="A445" s="7" t="s">
        <v>1927</v>
      </c>
      <c r="B445" s="7">
        <v>27.83</v>
      </c>
      <c r="C445" s="7">
        <v>9.1999999999999993</v>
      </c>
      <c r="D445" s="7" t="s">
        <v>2379</v>
      </c>
      <c r="E445" s="7" t="s">
        <v>2378</v>
      </c>
      <c r="F445" s="7" t="s">
        <v>2378</v>
      </c>
      <c r="G445" s="7">
        <v>1</v>
      </c>
      <c r="H445" s="7" t="s">
        <v>2379</v>
      </c>
      <c r="I445" s="7" t="str" cm="1">
        <f t="array" ref="I445">_xlfn.IFS(B445&lt;18.5,"Under Weight",B445&lt;=24.9,"Normal Weight",B445&lt;30,"Over weight",B445&gt;=30,"Obesity")</f>
        <v>Over weight</v>
      </c>
    </row>
    <row r="446" spans="1:9" x14ac:dyDescent="0.3">
      <c r="A446" s="7" t="s">
        <v>1926</v>
      </c>
      <c r="B446" s="7">
        <v>30.875</v>
      </c>
      <c r="C446" s="7">
        <v>10.97</v>
      </c>
      <c r="D446" s="7" t="s">
        <v>2379</v>
      </c>
      <c r="E446" s="7" t="s">
        <v>2378</v>
      </c>
      <c r="F446" s="7" t="s">
        <v>2378</v>
      </c>
      <c r="G446" s="7">
        <v>2</v>
      </c>
      <c r="H446" s="7" t="s">
        <v>2378</v>
      </c>
      <c r="I446" s="7" t="str" cm="1">
        <f t="array" ref="I446">_xlfn.IFS(B446&lt;18.5,"Under Weight",B446&lt;=24.9,"Normal Weight",B446&lt;30,"Over weight",B446&gt;=30,"Obesity")</f>
        <v>Obesity</v>
      </c>
    </row>
    <row r="447" spans="1:9" x14ac:dyDescent="0.3">
      <c r="A447" s="7" t="s">
        <v>1925</v>
      </c>
      <c r="B447" s="7">
        <v>27.265000000000001</v>
      </c>
      <c r="C447" s="7">
        <v>4.25</v>
      </c>
      <c r="D447" s="7" t="s">
        <v>2378</v>
      </c>
      <c r="E447" s="7" t="s">
        <v>2378</v>
      </c>
      <c r="F447" s="7" t="s">
        <v>2379</v>
      </c>
      <c r="G447" s="7">
        <v>1</v>
      </c>
      <c r="H447" s="7" t="s">
        <v>2378</v>
      </c>
      <c r="I447" s="7" t="str" cm="1">
        <f t="array" ref="I447">_xlfn.IFS(B447&lt;18.5,"Under Weight",B447&lt;=24.9,"Normal Weight",B447&lt;30,"Over weight",B447&gt;=30,"Obesity")</f>
        <v>Over weight</v>
      </c>
    </row>
    <row r="448" spans="1:9" x14ac:dyDescent="0.3">
      <c r="A448" s="7" t="s">
        <v>1924</v>
      </c>
      <c r="B448" s="7">
        <v>26.7</v>
      </c>
      <c r="C448" s="7">
        <v>5.23</v>
      </c>
      <c r="D448" s="7" t="s">
        <v>2378</v>
      </c>
      <c r="E448" s="7" t="s">
        <v>2378</v>
      </c>
      <c r="F448" s="7" t="s">
        <v>2379</v>
      </c>
      <c r="G448" s="7">
        <v>1</v>
      </c>
      <c r="H448" s="7" t="s">
        <v>2379</v>
      </c>
      <c r="I448" s="7" t="str" cm="1">
        <f t="array" ref="I448">_xlfn.IFS(B448&lt;18.5,"Under Weight",B448&lt;=24.9,"Normal Weight",B448&lt;30,"Over weight",B448&gt;=30,"Obesity")</f>
        <v>Over weight</v>
      </c>
    </row>
    <row r="449" spans="1:9" x14ac:dyDescent="0.3">
      <c r="A449" s="7" t="s">
        <v>1923</v>
      </c>
      <c r="B449" s="7">
        <v>29.925000000000001</v>
      </c>
      <c r="C449" s="7">
        <v>5.96</v>
      </c>
      <c r="D449" s="7" t="s">
        <v>2379</v>
      </c>
      <c r="E449" s="7" t="s">
        <v>2378</v>
      </c>
      <c r="F449" s="7" t="s">
        <v>2379</v>
      </c>
      <c r="G449" s="7">
        <v>1</v>
      </c>
      <c r="H449" s="7" t="s">
        <v>2379</v>
      </c>
      <c r="I449" s="7" t="str" cm="1">
        <f t="array" ref="I449">_xlfn.IFS(B449&lt;18.5,"Under Weight",B449&lt;=24.9,"Normal Weight",B449&lt;30,"Over weight",B449&gt;=30,"Obesity")</f>
        <v>Over weight</v>
      </c>
    </row>
    <row r="450" spans="1:9" x14ac:dyDescent="0.3">
      <c r="A450" s="7" t="s">
        <v>1922</v>
      </c>
      <c r="B450" s="7">
        <v>19.95</v>
      </c>
      <c r="C450" s="7">
        <v>4.29</v>
      </c>
      <c r="D450" s="7" t="s">
        <v>2379</v>
      </c>
      <c r="E450" s="7" t="s">
        <v>2378</v>
      </c>
      <c r="F450" s="7" t="s">
        <v>2378</v>
      </c>
      <c r="G450" s="7">
        <v>2</v>
      </c>
      <c r="H450" s="7" t="s">
        <v>2379</v>
      </c>
      <c r="I450" s="7" t="str" cm="1">
        <f t="array" ref="I450">_xlfn.IFS(B450&lt;18.5,"Under Weight",B450&lt;=24.9,"Normal Weight",B450&lt;30,"Over weight",B450&gt;=30,"Obesity")</f>
        <v>Normal Weight</v>
      </c>
    </row>
    <row r="451" spans="1:9" x14ac:dyDescent="0.3">
      <c r="A451" s="7" t="s">
        <v>1921</v>
      </c>
      <c r="B451" s="7">
        <v>24.225000000000001</v>
      </c>
      <c r="C451" s="7">
        <v>4.09</v>
      </c>
      <c r="D451" s="7" t="s">
        <v>2378</v>
      </c>
      <c r="E451" s="7" t="s">
        <v>2378</v>
      </c>
      <c r="F451" s="7" t="s">
        <v>2378</v>
      </c>
      <c r="G451" s="7">
        <v>0</v>
      </c>
      <c r="H451" s="7" t="s">
        <v>2378</v>
      </c>
      <c r="I451" s="7" t="str" cm="1">
        <f t="array" ref="I451">_xlfn.IFS(B451&lt;18.5,"Under Weight",B451&lt;=24.9,"Normal Weight",B451&lt;30,"Over weight",B451&gt;=30,"Obesity")</f>
        <v>Normal Weight</v>
      </c>
    </row>
    <row r="452" spans="1:9" x14ac:dyDescent="0.3">
      <c r="A452" s="7" t="s">
        <v>1920</v>
      </c>
      <c r="B452" s="7">
        <v>28.12</v>
      </c>
      <c r="C452" s="7">
        <v>4.88</v>
      </c>
      <c r="D452" s="7" t="s">
        <v>2378</v>
      </c>
      <c r="E452" s="7" t="s">
        <v>2378</v>
      </c>
      <c r="F452" s="7" t="s">
        <v>2378</v>
      </c>
      <c r="G452" s="7">
        <v>0</v>
      </c>
      <c r="H452" s="7" t="s">
        <v>2379</v>
      </c>
      <c r="I452" s="7" t="str" cm="1">
        <f t="array" ref="I452">_xlfn.IFS(B452&lt;18.5,"Under Weight",B452&lt;=24.9,"Normal Weight",B452&lt;30,"Over weight",B452&gt;=30,"Obesity")</f>
        <v>Over weight</v>
      </c>
    </row>
    <row r="453" spans="1:9" x14ac:dyDescent="0.3">
      <c r="A453" s="7" t="s">
        <v>1919</v>
      </c>
      <c r="B453" s="7">
        <v>23.21</v>
      </c>
      <c r="C453" s="7">
        <v>6.76</v>
      </c>
      <c r="D453" s="7" t="s">
        <v>2378</v>
      </c>
      <c r="E453" s="7" t="s">
        <v>2378</v>
      </c>
      <c r="F453" s="7" t="s">
        <v>2378</v>
      </c>
      <c r="G453" s="7">
        <v>0</v>
      </c>
      <c r="H453" s="7" t="s">
        <v>2379</v>
      </c>
      <c r="I453" s="7" t="str" cm="1">
        <f t="array" ref="I453">_xlfn.IFS(B453&lt;18.5,"Under Weight",B453&lt;=24.9,"Normal Weight",B453&lt;30,"Over weight",B453&gt;=30,"Obesity")</f>
        <v>Normal Weight</v>
      </c>
    </row>
    <row r="454" spans="1:9" x14ac:dyDescent="0.3">
      <c r="A454" s="7" t="s">
        <v>1918</v>
      </c>
      <c r="B454" s="7">
        <v>23.98</v>
      </c>
      <c r="C454" s="7">
        <v>10.67</v>
      </c>
      <c r="D454" s="7" t="s">
        <v>2378</v>
      </c>
      <c r="E454" s="7" t="s">
        <v>2378</v>
      </c>
      <c r="F454" s="7" t="s">
        <v>2378</v>
      </c>
      <c r="G454" s="7">
        <v>0</v>
      </c>
      <c r="H454" s="7" t="s">
        <v>2378</v>
      </c>
      <c r="I454" s="7" t="str" cm="1">
        <f t="array" ref="I454">_xlfn.IFS(B454&lt;18.5,"Under Weight",B454&lt;=24.9,"Normal Weight",B454&lt;30,"Over weight",B454&gt;=30,"Obesity")</f>
        <v>Normal Weight</v>
      </c>
    </row>
    <row r="455" spans="1:9" x14ac:dyDescent="0.3">
      <c r="A455" s="7" t="s">
        <v>1917</v>
      </c>
      <c r="B455" s="7">
        <v>30</v>
      </c>
      <c r="C455" s="7">
        <v>6.21</v>
      </c>
      <c r="D455" s="7" t="s">
        <v>2378</v>
      </c>
      <c r="E455" s="7" t="s">
        <v>2378</v>
      </c>
      <c r="F455" s="7" t="s">
        <v>2378</v>
      </c>
      <c r="G455" s="7">
        <v>0</v>
      </c>
      <c r="H455" s="7" t="s">
        <v>2379</v>
      </c>
      <c r="I455" s="7" t="str" cm="1">
        <f t="array" ref="I455">_xlfn.IFS(B455&lt;18.5,"Under Weight",B455&lt;=24.9,"Normal Weight",B455&lt;30,"Over weight",B455&gt;=30,"Obesity")</f>
        <v>Obesity</v>
      </c>
    </row>
    <row r="456" spans="1:9" x14ac:dyDescent="0.3">
      <c r="A456" s="7" t="s">
        <v>1916</v>
      </c>
      <c r="B456" s="7">
        <v>17.350000000000001</v>
      </c>
      <c r="C456" s="7">
        <v>5.03</v>
      </c>
      <c r="D456" s="7" t="s">
        <v>2379</v>
      </c>
      <c r="E456" s="7" t="s">
        <v>2378</v>
      </c>
      <c r="F456" s="7" t="s">
        <v>2378</v>
      </c>
      <c r="G456" s="7">
        <v>0</v>
      </c>
      <c r="H456" s="7" t="s">
        <v>2379</v>
      </c>
      <c r="I456" s="7" t="str" cm="1">
        <f t="array" ref="I456">_xlfn.IFS(B456&lt;18.5,"Under Weight",B456&lt;=24.9,"Normal Weight",B456&lt;30,"Over weight",B456&gt;=30,"Obesity")</f>
        <v>Under Weight</v>
      </c>
    </row>
    <row r="457" spans="1:9" x14ac:dyDescent="0.3">
      <c r="A457" s="7" t="s">
        <v>1915</v>
      </c>
      <c r="B457" s="7">
        <v>22.704999999999998</v>
      </c>
      <c r="C457" s="7">
        <v>5.27</v>
      </c>
      <c r="D457" s="7" t="s">
        <v>2378</v>
      </c>
      <c r="E457" s="7" t="s">
        <v>2378</v>
      </c>
      <c r="F457" s="7" t="s">
        <v>2378</v>
      </c>
      <c r="G457" s="7">
        <v>0</v>
      </c>
      <c r="H457" s="7" t="s">
        <v>2378</v>
      </c>
      <c r="I457" s="7" t="str" cm="1">
        <f t="array" ref="I457">_xlfn.IFS(B457&lt;18.5,"Under Weight",B457&lt;=24.9,"Normal Weight",B457&lt;30,"Over weight",B457&gt;=30,"Obesity")</f>
        <v>Normal Weight</v>
      </c>
    </row>
    <row r="458" spans="1:9" x14ac:dyDescent="0.3">
      <c r="A458" s="7" t="s">
        <v>1914</v>
      </c>
      <c r="B458" s="7">
        <v>25.41</v>
      </c>
      <c r="C458" s="7">
        <v>10.53</v>
      </c>
      <c r="D458" s="7" t="s">
        <v>2379</v>
      </c>
      <c r="E458" s="7" t="s">
        <v>2378</v>
      </c>
      <c r="F458" s="7" t="s">
        <v>2378</v>
      </c>
      <c r="G458" s="7">
        <v>1</v>
      </c>
      <c r="H458" s="7" t="s">
        <v>2379</v>
      </c>
      <c r="I458" s="7" t="str" cm="1">
        <f t="array" ref="I458">_xlfn.IFS(B458&lt;18.5,"Under Weight",B458&lt;=24.9,"Normal Weight",B458&lt;30,"Over weight",B458&gt;=30,"Obesity")</f>
        <v>Over weight</v>
      </c>
    </row>
    <row r="459" spans="1:9" x14ac:dyDescent="0.3">
      <c r="A459" s="7" t="s">
        <v>1913</v>
      </c>
      <c r="B459" s="7">
        <v>18.23</v>
      </c>
      <c r="C459" s="7">
        <v>5.78</v>
      </c>
      <c r="D459" s="7" t="s">
        <v>2378</v>
      </c>
      <c r="E459" s="7" t="s">
        <v>2378</v>
      </c>
      <c r="F459" s="7" t="s">
        <v>2379</v>
      </c>
      <c r="G459" s="7">
        <v>1</v>
      </c>
      <c r="H459" s="7" t="s">
        <v>2379</v>
      </c>
      <c r="I459" s="7" t="str" cm="1">
        <f t="array" ref="I459">_xlfn.IFS(B459&lt;18.5,"Under Weight",B459&lt;=24.9,"Normal Weight",B459&lt;30,"Over weight",B459&gt;=30,"Obesity")</f>
        <v>Under Weight</v>
      </c>
    </row>
    <row r="460" spans="1:9" x14ac:dyDescent="0.3">
      <c r="A460" s="7" t="s">
        <v>1912</v>
      </c>
      <c r="B460" s="7">
        <v>24.7</v>
      </c>
      <c r="C460" s="7">
        <v>4.3600000000000003</v>
      </c>
      <c r="D460" s="7" t="s">
        <v>2378</v>
      </c>
      <c r="E460" s="7" t="s">
        <v>2378</v>
      </c>
      <c r="F460" s="7" t="s">
        <v>2379</v>
      </c>
      <c r="G460" s="7">
        <v>1</v>
      </c>
      <c r="H460" s="7" t="s">
        <v>2379</v>
      </c>
      <c r="I460" s="7" t="str" cm="1">
        <f t="array" ref="I460">_xlfn.IFS(B460&lt;18.5,"Under Weight",B460&lt;=24.9,"Normal Weight",B460&lt;30,"Over weight",B460&gt;=30,"Obesity")</f>
        <v>Normal Weight</v>
      </c>
    </row>
    <row r="461" spans="1:9" x14ac:dyDescent="0.3">
      <c r="A461" s="7" t="s">
        <v>1911</v>
      </c>
      <c r="B461" s="7">
        <v>37.4</v>
      </c>
      <c r="C461" s="7">
        <v>9.7200000000000006</v>
      </c>
      <c r="D461" s="7" t="s">
        <v>2379</v>
      </c>
      <c r="E461" s="7" t="s">
        <v>2378</v>
      </c>
      <c r="F461" s="7" t="s">
        <v>2379</v>
      </c>
      <c r="G461" s="7">
        <v>1</v>
      </c>
      <c r="H461" s="7" t="s">
        <v>2378</v>
      </c>
      <c r="I461" s="7" t="str" cm="1">
        <f t="array" ref="I461">_xlfn.IFS(B461&lt;18.5,"Under Weight",B461&lt;=24.9,"Normal Weight",B461&lt;30,"Over weight",B461&gt;=30,"Obesity")</f>
        <v>Obesity</v>
      </c>
    </row>
    <row r="462" spans="1:9" x14ac:dyDescent="0.3">
      <c r="A462" s="7" t="s">
        <v>1910</v>
      </c>
      <c r="B462" s="7">
        <v>26.885000000000002</v>
      </c>
      <c r="C462" s="7">
        <v>5.18</v>
      </c>
      <c r="D462" s="7" t="s">
        <v>2378</v>
      </c>
      <c r="E462" s="7" t="s">
        <v>2378</v>
      </c>
      <c r="F462" s="7" t="s">
        <v>2379</v>
      </c>
      <c r="G462" s="7">
        <v>1</v>
      </c>
      <c r="H462" s="7" t="s">
        <v>2379</v>
      </c>
      <c r="I462" s="7" t="str" cm="1">
        <f t="array" ref="I462">_xlfn.IFS(B462&lt;18.5,"Under Weight",B462&lt;=24.9,"Normal Weight",B462&lt;30,"Over weight",B462&gt;=30,"Obesity")</f>
        <v>Over weight</v>
      </c>
    </row>
    <row r="463" spans="1:9" x14ac:dyDescent="0.3">
      <c r="A463" s="7" t="s">
        <v>1909</v>
      </c>
      <c r="B463" s="7">
        <v>25.27</v>
      </c>
      <c r="C463" s="7">
        <v>5.29</v>
      </c>
      <c r="D463" s="7" t="s">
        <v>2378</v>
      </c>
      <c r="E463" s="7" t="s">
        <v>2378</v>
      </c>
      <c r="F463" s="7" t="s">
        <v>2379</v>
      </c>
      <c r="G463" s="7">
        <v>1</v>
      </c>
      <c r="H463" s="7" t="s">
        <v>2379</v>
      </c>
      <c r="I463" s="7" t="str" cm="1">
        <f t="array" ref="I463">_xlfn.IFS(B463&lt;18.5,"Under Weight",B463&lt;=24.9,"Normal Weight",B463&lt;30,"Over weight",B463&gt;=30,"Obesity")</f>
        <v>Over weight</v>
      </c>
    </row>
    <row r="464" spans="1:9" x14ac:dyDescent="0.3">
      <c r="A464" s="7" t="s">
        <v>1908</v>
      </c>
      <c r="B464" s="7">
        <v>23.655000000000001</v>
      </c>
      <c r="C464" s="7">
        <v>4.8600000000000003</v>
      </c>
      <c r="D464" s="7" t="s">
        <v>2379</v>
      </c>
      <c r="E464" s="7" t="s">
        <v>2378</v>
      </c>
      <c r="F464" s="7" t="s">
        <v>2378</v>
      </c>
      <c r="G464" s="7">
        <v>0</v>
      </c>
      <c r="H464" s="7" t="s">
        <v>2379</v>
      </c>
      <c r="I464" s="7" t="str" cm="1">
        <f t="array" ref="I464">_xlfn.IFS(B464&lt;18.5,"Under Weight",B464&lt;=24.9,"Normal Weight",B464&lt;30,"Over weight",B464&gt;=30,"Obesity")</f>
        <v>Normal Weight</v>
      </c>
    </row>
    <row r="465" spans="1:9" x14ac:dyDescent="0.3">
      <c r="A465" s="7" t="s">
        <v>1907</v>
      </c>
      <c r="B465" s="7">
        <v>55.05</v>
      </c>
      <c r="C465" s="7">
        <v>7.66</v>
      </c>
      <c r="D465" s="7" t="s">
        <v>2378</v>
      </c>
      <c r="E465" s="7" t="s">
        <v>2378</v>
      </c>
      <c r="F465" s="7" t="s">
        <v>2378</v>
      </c>
      <c r="G465" s="7">
        <v>0</v>
      </c>
      <c r="H465" s="7" t="s">
        <v>2378</v>
      </c>
      <c r="I465" s="7" t="str" cm="1">
        <f t="array" ref="I465">_xlfn.IFS(B465&lt;18.5,"Under Weight",B465&lt;=24.9,"Normal Weight",B465&lt;30,"Over weight",B465&gt;=30,"Obesity")</f>
        <v>Obesity</v>
      </c>
    </row>
    <row r="466" spans="1:9" x14ac:dyDescent="0.3">
      <c r="A466" s="7" t="s">
        <v>1906</v>
      </c>
      <c r="B466" s="7">
        <v>24.89</v>
      </c>
      <c r="C466" s="7">
        <v>6.1</v>
      </c>
      <c r="D466" s="7" t="s">
        <v>2379</v>
      </c>
      <c r="E466" s="7" t="s">
        <v>2378</v>
      </c>
      <c r="F466" s="7" t="s">
        <v>2379</v>
      </c>
      <c r="G466" s="7">
        <v>1</v>
      </c>
      <c r="H466" s="7" t="s">
        <v>2379</v>
      </c>
      <c r="I466" s="7" t="str" cm="1">
        <f t="array" ref="I466">_xlfn.IFS(B466&lt;18.5,"Under Weight",B466&lt;=24.9,"Normal Weight",B466&lt;30,"Over weight",B466&gt;=30,"Obesity")</f>
        <v>Normal Weight</v>
      </c>
    </row>
    <row r="467" spans="1:9" x14ac:dyDescent="0.3">
      <c r="A467" s="7" t="s">
        <v>1905</v>
      </c>
      <c r="B467" s="7">
        <v>18.715</v>
      </c>
      <c r="C467" s="7">
        <v>4.4400000000000004</v>
      </c>
      <c r="D467" s="7" t="s">
        <v>2378</v>
      </c>
      <c r="E467" s="7" t="s">
        <v>2378</v>
      </c>
      <c r="F467" s="7" t="s">
        <v>2378</v>
      </c>
      <c r="G467" s="7">
        <v>0</v>
      </c>
      <c r="H467" s="7" t="s">
        <v>2378</v>
      </c>
      <c r="I467" s="7" t="str" cm="1">
        <f t="array" ref="I467">_xlfn.IFS(B467&lt;18.5,"Under Weight",B467&lt;=24.9,"Normal Weight",B467&lt;30,"Over weight",B467&gt;=30,"Obesity")</f>
        <v>Normal Weight</v>
      </c>
    </row>
    <row r="468" spans="1:9" x14ac:dyDescent="0.3">
      <c r="A468" s="7" t="s">
        <v>1904</v>
      </c>
      <c r="B468" s="7">
        <v>28.12</v>
      </c>
      <c r="C468" s="7">
        <v>6.15</v>
      </c>
      <c r="D468" s="7" t="s">
        <v>2378</v>
      </c>
      <c r="E468" s="7" t="s">
        <v>2378</v>
      </c>
      <c r="F468" s="7" t="s">
        <v>2378</v>
      </c>
      <c r="G468" s="7">
        <v>0</v>
      </c>
      <c r="H468" s="7" t="s">
        <v>2379</v>
      </c>
      <c r="I468" s="7" t="str" cm="1">
        <f t="array" ref="I468">_xlfn.IFS(B468&lt;18.5,"Under Weight",B468&lt;=24.9,"Normal Weight",B468&lt;30,"Over weight",B468&gt;=30,"Obesity")</f>
        <v>Over weight</v>
      </c>
    </row>
    <row r="469" spans="1:9" x14ac:dyDescent="0.3">
      <c r="A469" s="7" t="s">
        <v>1903</v>
      </c>
      <c r="B469" s="7">
        <v>26.6</v>
      </c>
      <c r="C469" s="7">
        <v>4.53</v>
      </c>
      <c r="D469" s="7" t="s">
        <v>2378</v>
      </c>
      <c r="E469" s="7" t="s">
        <v>2378</v>
      </c>
      <c r="F469" s="7" t="s">
        <v>2378</v>
      </c>
      <c r="G469" s="7">
        <v>0</v>
      </c>
      <c r="H469" s="7" t="s">
        <v>2379</v>
      </c>
      <c r="I469" s="7" t="str" cm="1">
        <f t="array" ref="I469">_xlfn.IFS(B469&lt;18.5,"Under Weight",B469&lt;=24.9,"Normal Weight",B469&lt;30,"Over weight",B469&gt;=30,"Obesity")</f>
        <v>Over weight</v>
      </c>
    </row>
    <row r="470" spans="1:9" x14ac:dyDescent="0.3">
      <c r="A470" s="7" t="s">
        <v>1902</v>
      </c>
      <c r="B470" s="7">
        <v>30.114999999999998</v>
      </c>
      <c r="C470" s="7">
        <v>5.48</v>
      </c>
      <c r="D470" s="7" t="s">
        <v>2378</v>
      </c>
      <c r="E470" s="7" t="s">
        <v>2379</v>
      </c>
      <c r="F470" s="7" t="s">
        <v>2378</v>
      </c>
      <c r="G470" s="7">
        <v>1</v>
      </c>
      <c r="H470" s="7" t="s">
        <v>2378</v>
      </c>
      <c r="I470" s="7" t="str" cm="1">
        <f t="array" ref="I470">_xlfn.IFS(B470&lt;18.5,"Under Weight",B470&lt;=24.9,"Normal Weight",B470&lt;30,"Over weight",B470&gt;=30,"Obesity")</f>
        <v>Obesity</v>
      </c>
    </row>
    <row r="471" spans="1:9" x14ac:dyDescent="0.3">
      <c r="A471" s="7" t="s">
        <v>1901</v>
      </c>
      <c r="B471" s="7">
        <v>24.605</v>
      </c>
      <c r="C471" s="7">
        <v>5.48</v>
      </c>
      <c r="D471" s="7" t="s">
        <v>2378</v>
      </c>
      <c r="E471" s="7" t="s">
        <v>2378</v>
      </c>
      <c r="F471" s="7" t="s">
        <v>2378</v>
      </c>
      <c r="G471" s="7">
        <v>0</v>
      </c>
      <c r="H471" s="7" t="s">
        <v>2379</v>
      </c>
      <c r="I471" s="7" t="str" cm="1">
        <f t="array" ref="I471">_xlfn.IFS(B471&lt;18.5,"Under Weight",B471&lt;=24.9,"Normal Weight",B471&lt;30,"Over weight",B471&gt;=30,"Obesity")</f>
        <v>Normal Weight</v>
      </c>
    </row>
    <row r="472" spans="1:9" x14ac:dyDescent="0.3">
      <c r="A472" s="7" t="s">
        <v>1900</v>
      </c>
      <c r="B472" s="7">
        <v>29.6</v>
      </c>
      <c r="C472" s="7">
        <v>8.1</v>
      </c>
      <c r="D472" s="7" t="s">
        <v>2378</v>
      </c>
      <c r="E472" s="7" t="s">
        <v>2378</v>
      </c>
      <c r="F472" s="7" t="s">
        <v>2378</v>
      </c>
      <c r="G472" s="7">
        <v>0</v>
      </c>
      <c r="H472" s="7" t="s">
        <v>2378</v>
      </c>
      <c r="I472" s="7" t="str" cm="1">
        <f t="array" ref="I472">_xlfn.IFS(B472&lt;18.5,"Under Weight",B472&lt;=24.9,"Normal Weight",B472&lt;30,"Over weight",B472&gt;=30,"Obesity")</f>
        <v>Over weight</v>
      </c>
    </row>
    <row r="473" spans="1:9" x14ac:dyDescent="0.3">
      <c r="A473" s="7" t="s">
        <v>1899</v>
      </c>
      <c r="B473" s="7">
        <v>24.42</v>
      </c>
      <c r="C473" s="7">
        <v>7.16</v>
      </c>
      <c r="D473" s="7" t="s">
        <v>2378</v>
      </c>
      <c r="E473" s="7" t="s">
        <v>2378</v>
      </c>
      <c r="F473" s="7" t="s">
        <v>2378</v>
      </c>
      <c r="G473" s="7">
        <v>0</v>
      </c>
      <c r="H473" s="7" t="s">
        <v>2379</v>
      </c>
      <c r="I473" s="7" t="str" cm="1">
        <f t="array" ref="I473">_xlfn.IFS(B473&lt;18.5,"Under Weight",B473&lt;=24.9,"Normal Weight",B473&lt;30,"Over weight",B473&gt;=30,"Obesity")</f>
        <v>Normal Weight</v>
      </c>
    </row>
    <row r="474" spans="1:9" x14ac:dyDescent="0.3">
      <c r="A474" s="7" t="s">
        <v>1898</v>
      </c>
      <c r="B474" s="7">
        <v>20.9</v>
      </c>
      <c r="C474" s="7">
        <v>4.55</v>
      </c>
      <c r="D474" s="7" t="s">
        <v>2379</v>
      </c>
      <c r="E474" s="7" t="s">
        <v>2378</v>
      </c>
      <c r="F474" s="7" t="s">
        <v>2379</v>
      </c>
      <c r="G474" s="7">
        <v>1</v>
      </c>
      <c r="H474" s="7" t="s">
        <v>2379</v>
      </c>
      <c r="I474" s="7" t="str" cm="1">
        <f t="array" ref="I474">_xlfn.IFS(B474&lt;18.5,"Under Weight",B474&lt;=24.9,"Normal Weight",B474&lt;30,"Over weight",B474&gt;=30,"Obesity")</f>
        <v>Normal Weight</v>
      </c>
    </row>
    <row r="475" spans="1:9" x14ac:dyDescent="0.3">
      <c r="A475" s="7" t="s">
        <v>1897</v>
      </c>
      <c r="B475" s="7">
        <v>22.895</v>
      </c>
      <c r="C475" s="7">
        <v>6.03</v>
      </c>
      <c r="D475" s="7" t="s">
        <v>2378</v>
      </c>
      <c r="E475" s="7" t="s">
        <v>2378</v>
      </c>
      <c r="F475" s="7" t="s">
        <v>2378</v>
      </c>
      <c r="G475" s="7">
        <v>0</v>
      </c>
      <c r="H475" s="7" t="s">
        <v>2379</v>
      </c>
      <c r="I475" s="7" t="str" cm="1">
        <f t="array" ref="I475">_xlfn.IFS(B475&lt;18.5,"Under Weight",B475&lt;=24.9,"Normal Weight",B475&lt;30,"Over weight",B475&gt;=30,"Obesity")</f>
        <v>Normal Weight</v>
      </c>
    </row>
    <row r="476" spans="1:9" x14ac:dyDescent="0.3">
      <c r="A476" s="7" t="s">
        <v>1896</v>
      </c>
      <c r="B476" s="7">
        <v>28.3</v>
      </c>
      <c r="C476" s="7">
        <v>5.47</v>
      </c>
      <c r="D476" s="7" t="s">
        <v>2379</v>
      </c>
      <c r="E476" s="7" t="s">
        <v>2378</v>
      </c>
      <c r="F476" s="7" t="s">
        <v>2379</v>
      </c>
      <c r="G476" s="7">
        <v>1</v>
      </c>
      <c r="H476" s="7" t="s">
        <v>2379</v>
      </c>
      <c r="I476" s="7" t="str" cm="1">
        <f t="array" ref="I476">_xlfn.IFS(B476&lt;18.5,"Under Weight",B476&lt;=24.9,"Normal Weight",B476&lt;30,"Over weight",B476&gt;=30,"Obesity")</f>
        <v>Over weight</v>
      </c>
    </row>
    <row r="477" spans="1:9" x14ac:dyDescent="0.3">
      <c r="A477" s="7" t="s">
        <v>1894</v>
      </c>
      <c r="B477" s="7">
        <v>54.3</v>
      </c>
      <c r="C477" s="7">
        <v>4.1500000000000004</v>
      </c>
      <c r="D477" s="7" t="s">
        <v>2379</v>
      </c>
      <c r="E477" s="7" t="s">
        <v>2378</v>
      </c>
      <c r="F477" s="7" t="s">
        <v>2378</v>
      </c>
      <c r="G477" s="7">
        <v>1</v>
      </c>
      <c r="H477" s="7" t="s">
        <v>2378</v>
      </c>
      <c r="I477" s="7" t="str" cm="1">
        <f t="array" ref="I477">_xlfn.IFS(B477&lt;18.5,"Under Weight",B477&lt;=24.9,"Normal Weight",B477&lt;30,"Over weight",B477&gt;=30,"Obesity")</f>
        <v>Obesity</v>
      </c>
    </row>
    <row r="478" spans="1:9" x14ac:dyDescent="0.3">
      <c r="A478" s="7" t="s">
        <v>1893</v>
      </c>
      <c r="B478" s="7">
        <v>33.344999999999999</v>
      </c>
      <c r="C478" s="7">
        <v>11.32</v>
      </c>
      <c r="D478" s="7" t="s">
        <v>2379</v>
      </c>
      <c r="E478" s="7" t="s">
        <v>2378</v>
      </c>
      <c r="F478" s="7" t="s">
        <v>2378</v>
      </c>
      <c r="G478" s="7">
        <v>1</v>
      </c>
      <c r="H478" s="7" t="s">
        <v>2378</v>
      </c>
      <c r="I478" s="7" t="str" cm="1">
        <f t="array" ref="I478">_xlfn.IFS(B478&lt;18.5,"Under Weight",B478&lt;=24.9,"Normal Weight",B478&lt;30,"Over weight",B478&gt;=30,"Obesity")</f>
        <v>Obesity</v>
      </c>
    </row>
    <row r="479" spans="1:9" x14ac:dyDescent="0.3">
      <c r="A479" s="7" t="s">
        <v>1892</v>
      </c>
      <c r="B479" s="7">
        <v>33</v>
      </c>
      <c r="C479" s="7">
        <v>9.51</v>
      </c>
      <c r="D479" s="7" t="s">
        <v>2379</v>
      </c>
      <c r="E479" s="7" t="s">
        <v>2378</v>
      </c>
      <c r="F479" s="7" t="s">
        <v>2378</v>
      </c>
      <c r="G479" s="7">
        <v>0</v>
      </c>
      <c r="H479" s="7" t="s">
        <v>2378</v>
      </c>
      <c r="I479" s="7" t="str" cm="1">
        <f t="array" ref="I479">_xlfn.IFS(B479&lt;18.5,"Under Weight",B479&lt;=24.9,"Normal Weight",B479&lt;30,"Over weight",B479&gt;=30,"Obesity")</f>
        <v>Obesity</v>
      </c>
    </row>
    <row r="480" spans="1:9" x14ac:dyDescent="0.3">
      <c r="A480" s="7" t="s">
        <v>1891</v>
      </c>
      <c r="B480" s="7">
        <v>28.024999999999999</v>
      </c>
      <c r="C480" s="7">
        <v>7.67</v>
      </c>
      <c r="D480" s="7" t="s">
        <v>2379</v>
      </c>
      <c r="E480" s="7" t="s">
        <v>2378</v>
      </c>
      <c r="F480" s="7" t="s">
        <v>2378</v>
      </c>
      <c r="G480" s="7">
        <v>1</v>
      </c>
      <c r="H480" s="7" t="s">
        <v>2379</v>
      </c>
      <c r="I480" s="7" t="str" cm="1">
        <f t="array" ref="I480">_xlfn.IFS(B480&lt;18.5,"Under Weight",B480&lt;=24.9,"Normal Weight",B480&lt;30,"Over weight",B480&gt;=30,"Obesity")</f>
        <v>Over weight</v>
      </c>
    </row>
    <row r="481" spans="1:9" x14ac:dyDescent="0.3">
      <c r="A481" s="7" t="s">
        <v>1890</v>
      </c>
      <c r="B481" s="7">
        <v>28.69</v>
      </c>
      <c r="C481" s="7">
        <v>6.23</v>
      </c>
      <c r="D481" s="7" t="s">
        <v>2378</v>
      </c>
      <c r="E481" s="7" t="s">
        <v>2378</v>
      </c>
      <c r="F481" s="7" t="s">
        <v>2378</v>
      </c>
      <c r="G481" s="7">
        <v>1</v>
      </c>
      <c r="H481" s="7" t="s">
        <v>2379</v>
      </c>
      <c r="I481" s="7" t="str" cm="1">
        <f t="array" ref="I481">_xlfn.IFS(B481&lt;18.5,"Under Weight",B481&lt;=24.9,"Normal Weight",B481&lt;30,"Over weight",B481&gt;=30,"Obesity")</f>
        <v>Over weight</v>
      </c>
    </row>
    <row r="482" spans="1:9" x14ac:dyDescent="0.3">
      <c r="A482" s="7" t="s">
        <v>1889</v>
      </c>
      <c r="B482" s="7">
        <v>40.28</v>
      </c>
      <c r="C482" s="7">
        <v>8.9</v>
      </c>
      <c r="D482" s="7" t="s">
        <v>2378</v>
      </c>
      <c r="E482" s="7" t="s">
        <v>2378</v>
      </c>
      <c r="F482" s="7" t="s">
        <v>2378</v>
      </c>
      <c r="G482" s="7">
        <v>0</v>
      </c>
      <c r="H482" s="7" t="s">
        <v>2378</v>
      </c>
      <c r="I482" s="7" t="str" cm="1">
        <f t="array" ref="I482">_xlfn.IFS(B482&lt;18.5,"Under Weight",B482&lt;=24.9,"Normal Weight",B482&lt;30,"Over weight",B482&gt;=30,"Obesity")</f>
        <v>Obesity</v>
      </c>
    </row>
    <row r="483" spans="1:9" x14ac:dyDescent="0.3">
      <c r="A483" s="7" t="s">
        <v>1888</v>
      </c>
      <c r="B483" s="7">
        <v>37.299999999999997</v>
      </c>
      <c r="C483" s="7">
        <v>7.79</v>
      </c>
      <c r="D483" s="7" t="s">
        <v>2379</v>
      </c>
      <c r="E483" s="7" t="s">
        <v>2378</v>
      </c>
      <c r="F483" s="7" t="s">
        <v>2378</v>
      </c>
      <c r="G483" s="7">
        <v>0</v>
      </c>
      <c r="H483" s="7" t="s">
        <v>2378</v>
      </c>
      <c r="I483" s="7" t="str" cm="1">
        <f t="array" ref="I483">_xlfn.IFS(B483&lt;18.5,"Under Weight",B483&lt;=24.9,"Normal Weight",B483&lt;30,"Over weight",B483&gt;=30,"Obesity")</f>
        <v>Obesity</v>
      </c>
    </row>
    <row r="484" spans="1:9" x14ac:dyDescent="0.3">
      <c r="A484" s="7" t="s">
        <v>1887</v>
      </c>
      <c r="B484" s="7">
        <v>54.47</v>
      </c>
      <c r="C484" s="7">
        <v>4.49</v>
      </c>
      <c r="D484" s="7" t="s">
        <v>2379</v>
      </c>
      <c r="E484" s="7" t="s">
        <v>2378</v>
      </c>
      <c r="F484" s="7" t="s">
        <v>2378</v>
      </c>
      <c r="G484" s="7">
        <v>2</v>
      </c>
      <c r="H484" s="7" t="s">
        <v>2378</v>
      </c>
      <c r="I484" s="7" t="str" cm="1">
        <f t="array" ref="I484">_xlfn.IFS(B484&lt;18.5,"Under Weight",B484&lt;=24.9,"Normal Weight",B484&lt;30,"Over weight",B484&gt;=30,"Obesity")</f>
        <v>Obesity</v>
      </c>
    </row>
    <row r="485" spans="1:9" x14ac:dyDescent="0.3">
      <c r="A485" s="7" t="s">
        <v>1886</v>
      </c>
      <c r="B485" s="7">
        <v>38.06</v>
      </c>
      <c r="C485" s="7">
        <v>5.24</v>
      </c>
      <c r="D485" s="7" t="s">
        <v>2379</v>
      </c>
      <c r="E485" s="7" t="s">
        <v>2378</v>
      </c>
      <c r="F485" s="7" t="s">
        <v>2379</v>
      </c>
      <c r="G485" s="7">
        <v>1</v>
      </c>
      <c r="H485" s="7" t="s">
        <v>2378</v>
      </c>
      <c r="I485" s="7" t="str" cm="1">
        <f t="array" ref="I485">_xlfn.IFS(B485&lt;18.5,"Under Weight",B485&lt;=24.9,"Normal Weight",B485&lt;30,"Over weight",B485&gt;=30,"Obesity")</f>
        <v>Obesity</v>
      </c>
    </row>
    <row r="486" spans="1:9" x14ac:dyDescent="0.3">
      <c r="A486" s="7" t="s">
        <v>1885</v>
      </c>
      <c r="B486" s="7">
        <v>51.47</v>
      </c>
      <c r="C486" s="7">
        <v>9.6</v>
      </c>
      <c r="D486" s="7" t="s">
        <v>2378</v>
      </c>
      <c r="E486" s="7" t="s">
        <v>2378</v>
      </c>
      <c r="F486" s="7" t="s">
        <v>2378</v>
      </c>
      <c r="G486" s="7">
        <v>0</v>
      </c>
      <c r="H486" s="7" t="s">
        <v>2378</v>
      </c>
      <c r="I486" s="7" t="str" cm="1">
        <f t="array" ref="I486">_xlfn.IFS(B486&lt;18.5,"Under Weight",B486&lt;=24.9,"Normal Weight",B486&lt;30,"Over weight",B486&gt;=30,"Obesity")</f>
        <v>Obesity</v>
      </c>
    </row>
    <row r="487" spans="1:9" x14ac:dyDescent="0.3">
      <c r="A487" s="7" t="s">
        <v>1884</v>
      </c>
      <c r="B487" s="7">
        <v>29.8</v>
      </c>
      <c r="C487" s="7">
        <v>5.78</v>
      </c>
      <c r="D487" s="7" t="s">
        <v>2379</v>
      </c>
      <c r="E487" s="7" t="s">
        <v>2378</v>
      </c>
      <c r="F487" s="7" t="s">
        <v>2378</v>
      </c>
      <c r="G487" s="7">
        <v>0</v>
      </c>
      <c r="H487" s="7" t="s">
        <v>2378</v>
      </c>
      <c r="I487" s="7" t="str" cm="1">
        <f t="array" ref="I487">_xlfn.IFS(B487&lt;18.5,"Under Weight",B487&lt;=24.9,"Normal Weight",B487&lt;30,"Over weight",B487&gt;=30,"Obesity")</f>
        <v>Over weight</v>
      </c>
    </row>
    <row r="488" spans="1:9" x14ac:dyDescent="0.3">
      <c r="A488" s="7" t="s">
        <v>1883</v>
      </c>
      <c r="B488" s="7">
        <v>49.77</v>
      </c>
      <c r="C488" s="7">
        <v>7.02</v>
      </c>
      <c r="D488" s="7" t="s">
        <v>2378</v>
      </c>
      <c r="E488" s="7" t="s">
        <v>2378</v>
      </c>
      <c r="F488" s="7" t="s">
        <v>2378</v>
      </c>
      <c r="G488" s="7">
        <v>0</v>
      </c>
      <c r="H488" s="7" t="s">
        <v>2378</v>
      </c>
      <c r="I488" s="7" t="str" cm="1">
        <f t="array" ref="I488">_xlfn.IFS(B488&lt;18.5,"Under Weight",B488&lt;=24.9,"Normal Weight",B488&lt;30,"Over weight",B488&gt;=30,"Obesity")</f>
        <v>Obesity</v>
      </c>
    </row>
    <row r="489" spans="1:9" x14ac:dyDescent="0.3">
      <c r="A489" s="7" t="s">
        <v>1882</v>
      </c>
      <c r="B489" s="7">
        <v>25.555</v>
      </c>
      <c r="C489" s="7">
        <v>4.09</v>
      </c>
      <c r="D489" s="7" t="s">
        <v>2379</v>
      </c>
      <c r="E489" s="7" t="s">
        <v>2378</v>
      </c>
      <c r="F489" s="7" t="s">
        <v>2378</v>
      </c>
      <c r="G489" s="7">
        <v>0</v>
      </c>
      <c r="H489" s="7" t="s">
        <v>2379</v>
      </c>
      <c r="I489" s="7" t="str" cm="1">
        <f t="array" ref="I489">_xlfn.IFS(B489&lt;18.5,"Under Weight",B489&lt;=24.9,"Normal Weight",B489&lt;30,"Over weight",B489&gt;=30,"Obesity")</f>
        <v>Over weight</v>
      </c>
    </row>
    <row r="490" spans="1:9" x14ac:dyDescent="0.3">
      <c r="A490" s="7" t="s">
        <v>1881</v>
      </c>
      <c r="B490" s="7">
        <v>29.64</v>
      </c>
      <c r="C490" s="7">
        <v>4.93</v>
      </c>
      <c r="D490" s="7" t="s">
        <v>2378</v>
      </c>
      <c r="E490" s="7" t="s">
        <v>2378</v>
      </c>
      <c r="F490" s="7" t="s">
        <v>2379</v>
      </c>
      <c r="G490" s="7">
        <v>1</v>
      </c>
      <c r="H490" s="7" t="s">
        <v>2378</v>
      </c>
      <c r="I490" s="7" t="str" cm="1">
        <f t="array" ref="I490">_xlfn.IFS(B490&lt;18.5,"Under Weight",B490&lt;=24.9,"Normal Weight",B490&lt;30,"Over weight",B490&gt;=30,"Obesity")</f>
        <v>Over weight</v>
      </c>
    </row>
    <row r="491" spans="1:9" x14ac:dyDescent="0.3">
      <c r="A491" s="7" t="s">
        <v>1880</v>
      </c>
      <c r="B491" s="7">
        <v>53.93</v>
      </c>
      <c r="C491" s="7">
        <v>5.34</v>
      </c>
      <c r="D491" s="7" t="s">
        <v>2379</v>
      </c>
      <c r="E491" s="7" t="s">
        <v>2378</v>
      </c>
      <c r="F491" s="7" t="s">
        <v>2378</v>
      </c>
      <c r="G491" s="7">
        <v>2</v>
      </c>
      <c r="H491" s="7" t="s">
        <v>2378</v>
      </c>
      <c r="I491" s="7" t="str" cm="1">
        <f t="array" ref="I491">_xlfn.IFS(B491&lt;18.5,"Under Weight",B491&lt;=24.9,"Normal Weight",B491&lt;30,"Over weight",B491&gt;=30,"Obesity")</f>
        <v>Obesity</v>
      </c>
    </row>
    <row r="492" spans="1:9" x14ac:dyDescent="0.3">
      <c r="A492" s="7" t="s">
        <v>1879</v>
      </c>
      <c r="B492" s="7">
        <v>28.024999999999999</v>
      </c>
      <c r="C492" s="7">
        <v>5.65</v>
      </c>
      <c r="D492" s="7" t="s">
        <v>2378</v>
      </c>
      <c r="E492" s="7" t="s">
        <v>2378</v>
      </c>
      <c r="F492" s="7" t="s">
        <v>2378</v>
      </c>
      <c r="G492" s="7">
        <v>1</v>
      </c>
      <c r="H492" s="7" t="s">
        <v>2379</v>
      </c>
      <c r="I492" s="7" t="str" cm="1">
        <f t="array" ref="I492">_xlfn.IFS(B492&lt;18.5,"Under Weight",B492&lt;=24.9,"Normal Weight",B492&lt;30,"Over weight",B492&gt;=30,"Obesity")</f>
        <v>Over weight</v>
      </c>
    </row>
    <row r="493" spans="1:9" x14ac:dyDescent="0.3">
      <c r="A493" s="7" t="s">
        <v>1878</v>
      </c>
      <c r="B493" s="7">
        <v>27.5</v>
      </c>
      <c r="C493" s="7">
        <v>4.49</v>
      </c>
      <c r="D493" s="7" t="s">
        <v>2378</v>
      </c>
      <c r="E493" s="7" t="s">
        <v>2378</v>
      </c>
      <c r="F493" s="7" t="s">
        <v>2378</v>
      </c>
      <c r="G493" s="7">
        <v>0</v>
      </c>
      <c r="H493" s="7" t="s">
        <v>2378</v>
      </c>
      <c r="I493" s="7" t="str" cm="1">
        <f t="array" ref="I493">_xlfn.IFS(B493&lt;18.5,"Under Weight",B493&lt;=24.9,"Normal Weight",B493&lt;30,"Over weight",B493&gt;=30,"Obesity")</f>
        <v>Over weight</v>
      </c>
    </row>
    <row r="494" spans="1:9" x14ac:dyDescent="0.3">
      <c r="A494" s="7" t="s">
        <v>1877</v>
      </c>
      <c r="B494" s="7">
        <v>21.8</v>
      </c>
      <c r="C494" s="7">
        <v>10.55</v>
      </c>
      <c r="D494" s="7" t="s">
        <v>2378</v>
      </c>
      <c r="E494" s="7" t="s">
        <v>2378</v>
      </c>
      <c r="F494" s="7" t="s">
        <v>2378</v>
      </c>
      <c r="G494" s="7">
        <v>0</v>
      </c>
      <c r="H494" s="7" t="s">
        <v>2379</v>
      </c>
      <c r="I494" s="7" t="str" cm="1">
        <f t="array" ref="I494">_xlfn.IFS(B494&lt;18.5,"Under Weight",B494&lt;=24.9,"Normal Weight",B494&lt;30,"Over weight",B494&gt;=30,"Obesity")</f>
        <v>Normal Weight</v>
      </c>
    </row>
    <row r="495" spans="1:9" x14ac:dyDescent="0.3">
      <c r="A495" s="7" t="s">
        <v>1876</v>
      </c>
      <c r="B495" s="7">
        <v>26.41</v>
      </c>
      <c r="C495" s="7">
        <v>4.92</v>
      </c>
      <c r="D495" s="7" t="s">
        <v>2379</v>
      </c>
      <c r="E495" s="7" t="s">
        <v>2378</v>
      </c>
      <c r="F495" s="7" t="s">
        <v>2379</v>
      </c>
      <c r="G495" s="7">
        <v>1</v>
      </c>
      <c r="H495" s="7" t="s">
        <v>2379</v>
      </c>
      <c r="I495" s="7" t="str" cm="1">
        <f t="array" ref="I495">_xlfn.IFS(B495&lt;18.5,"Under Weight",B495&lt;=24.9,"Normal Weight",B495&lt;30,"Over weight",B495&gt;=30,"Obesity")</f>
        <v>Over weight</v>
      </c>
    </row>
    <row r="496" spans="1:9" x14ac:dyDescent="0.3">
      <c r="A496" s="7" t="s">
        <v>1875</v>
      </c>
      <c r="B496" s="7">
        <v>27.835000000000001</v>
      </c>
      <c r="C496" s="7">
        <v>5.9</v>
      </c>
      <c r="D496" s="7" t="s">
        <v>2379</v>
      </c>
      <c r="E496" s="7" t="s">
        <v>2378</v>
      </c>
      <c r="F496" s="7" t="s">
        <v>2378</v>
      </c>
      <c r="G496" s="7">
        <v>1</v>
      </c>
      <c r="H496" s="7" t="s">
        <v>2379</v>
      </c>
      <c r="I496" s="7" t="str" cm="1">
        <f t="array" ref="I496">_xlfn.IFS(B496&lt;18.5,"Under Weight",B496&lt;=24.9,"Normal Weight",B496&lt;30,"Over weight",B496&gt;=30,"Obesity")</f>
        <v>Over weight</v>
      </c>
    </row>
    <row r="497" spans="1:9" x14ac:dyDescent="0.3">
      <c r="A497" s="7" t="s">
        <v>1874</v>
      </c>
      <c r="B497" s="7">
        <v>51.74</v>
      </c>
      <c r="C497" s="7">
        <v>4.9800000000000004</v>
      </c>
      <c r="D497" s="7" t="s">
        <v>2379</v>
      </c>
      <c r="E497" s="7" t="s">
        <v>2378</v>
      </c>
      <c r="F497" s="7" t="s">
        <v>2378</v>
      </c>
      <c r="G497" s="7">
        <v>2</v>
      </c>
      <c r="H497" s="7" t="s">
        <v>2378</v>
      </c>
      <c r="I497" s="7" t="str" cm="1">
        <f t="array" ref="I497">_xlfn.IFS(B497&lt;18.5,"Under Weight",B497&lt;=24.9,"Normal Weight",B497&lt;30,"Over weight",B497&gt;=30,"Obesity")</f>
        <v>Obesity</v>
      </c>
    </row>
    <row r="498" spans="1:9" x14ac:dyDescent="0.3">
      <c r="A498" s="7" t="s">
        <v>1873</v>
      </c>
      <c r="B498" s="7">
        <v>23.37</v>
      </c>
      <c r="C498" s="7">
        <v>5.8</v>
      </c>
      <c r="D498" s="7" t="s">
        <v>2378</v>
      </c>
      <c r="E498" s="7" t="s">
        <v>2378</v>
      </c>
      <c r="F498" s="7" t="s">
        <v>2378</v>
      </c>
      <c r="G498" s="7">
        <v>0</v>
      </c>
      <c r="H498" s="7" t="s">
        <v>2379</v>
      </c>
      <c r="I498" s="7" t="str" cm="1">
        <f t="array" ref="I498">_xlfn.IFS(B498&lt;18.5,"Under Weight",B498&lt;=24.9,"Normal Weight",B498&lt;30,"Over weight",B498&gt;=30,"Obesity")</f>
        <v>Normal Weight</v>
      </c>
    </row>
    <row r="499" spans="1:9" x14ac:dyDescent="0.3">
      <c r="A499" s="7" t="s">
        <v>1872</v>
      </c>
      <c r="B499" s="7">
        <v>29.7</v>
      </c>
      <c r="C499" s="7">
        <v>6.21</v>
      </c>
      <c r="D499" s="7" t="s">
        <v>2379</v>
      </c>
      <c r="E499" s="7" t="s">
        <v>2378</v>
      </c>
      <c r="F499" s="7" t="s">
        <v>2379</v>
      </c>
      <c r="G499" s="7">
        <v>1</v>
      </c>
      <c r="H499" s="7" t="s">
        <v>2379</v>
      </c>
      <c r="I499" s="7" t="str" cm="1">
        <f t="array" ref="I499">_xlfn.IFS(B499&lt;18.5,"Under Weight",B499&lt;=24.9,"Normal Weight",B499&lt;30,"Over weight",B499&gt;=30,"Obesity")</f>
        <v>Over weight</v>
      </c>
    </row>
    <row r="500" spans="1:9" x14ac:dyDescent="0.3">
      <c r="A500" s="7" t="s">
        <v>1871</v>
      </c>
      <c r="B500" s="7">
        <v>20.045000000000002</v>
      </c>
      <c r="C500" s="7">
        <v>6.17</v>
      </c>
      <c r="D500" s="7" t="s">
        <v>2378</v>
      </c>
      <c r="E500" s="7" t="s">
        <v>2378</v>
      </c>
      <c r="F500" s="7" t="s">
        <v>2379</v>
      </c>
      <c r="G500" s="7">
        <v>1</v>
      </c>
      <c r="H500" s="7" t="s">
        <v>2379</v>
      </c>
      <c r="I500" s="7" t="str" cm="1">
        <f t="array" ref="I500">_xlfn.IFS(B500&lt;18.5,"Under Weight",B500&lt;=24.9,"Normal Weight",B500&lt;30,"Over weight",B500&gt;=30,"Obesity")</f>
        <v>Normal Weight</v>
      </c>
    </row>
    <row r="501" spans="1:9" x14ac:dyDescent="0.3">
      <c r="A501" s="7" t="s">
        <v>1870</v>
      </c>
      <c r="B501" s="7">
        <v>27.83</v>
      </c>
      <c r="C501" s="7">
        <v>5.36</v>
      </c>
      <c r="D501" s="7" t="s">
        <v>2378</v>
      </c>
      <c r="E501" s="7" t="s">
        <v>2378</v>
      </c>
      <c r="F501" s="7" t="s">
        <v>2378</v>
      </c>
      <c r="G501" s="7">
        <v>2</v>
      </c>
      <c r="H501" s="7" t="s">
        <v>2378</v>
      </c>
      <c r="I501" s="7" t="str" cm="1">
        <f t="array" ref="I501">_xlfn.IFS(B501&lt;18.5,"Under Weight",B501&lt;=24.9,"Normal Weight",B501&lt;30,"Over weight",B501&gt;=30,"Obesity")</f>
        <v>Over weight</v>
      </c>
    </row>
    <row r="502" spans="1:9" x14ac:dyDescent="0.3">
      <c r="A502" s="7" t="s">
        <v>1869</v>
      </c>
      <c r="B502" s="7">
        <v>28.93</v>
      </c>
      <c r="C502" s="7">
        <v>5.2</v>
      </c>
      <c r="D502" s="7" t="s">
        <v>2378</v>
      </c>
      <c r="E502" s="7" t="s">
        <v>2378</v>
      </c>
      <c r="F502" s="7" t="s">
        <v>2378</v>
      </c>
      <c r="G502" s="7">
        <v>0</v>
      </c>
      <c r="H502" s="7" t="s">
        <v>2379</v>
      </c>
      <c r="I502" s="7" t="str" cm="1">
        <f t="array" ref="I502">_xlfn.IFS(B502&lt;18.5,"Under Weight",B502&lt;=24.9,"Normal Weight",B502&lt;30,"Over weight",B502&gt;=30,"Obesity")</f>
        <v>Over weight</v>
      </c>
    </row>
    <row r="503" spans="1:9" x14ac:dyDescent="0.3">
      <c r="A503" s="7" t="s">
        <v>1868</v>
      </c>
      <c r="B503" s="7">
        <v>33.82</v>
      </c>
      <c r="C503" s="7">
        <v>5.42</v>
      </c>
      <c r="D503" s="7" t="s">
        <v>2378</v>
      </c>
      <c r="E503" s="7" t="s">
        <v>2378</v>
      </c>
      <c r="F503" s="7" t="s">
        <v>2378</v>
      </c>
      <c r="G503" s="7">
        <v>0</v>
      </c>
      <c r="H503" s="7" t="s">
        <v>2378</v>
      </c>
      <c r="I503" s="7" t="str" cm="1">
        <f t="array" ref="I503">_xlfn.IFS(B503&lt;18.5,"Under Weight",B503&lt;=24.9,"Normal Weight",B503&lt;30,"Over weight",B503&gt;=30,"Obesity")</f>
        <v>Obesity</v>
      </c>
    </row>
    <row r="504" spans="1:9" x14ac:dyDescent="0.3">
      <c r="A504" s="7" t="s">
        <v>1867</v>
      </c>
      <c r="B504" s="7">
        <v>20.234999999999999</v>
      </c>
      <c r="C504" s="7">
        <v>6.84</v>
      </c>
      <c r="D504" s="7" t="s">
        <v>2378</v>
      </c>
      <c r="E504" s="7" t="s">
        <v>2378</v>
      </c>
      <c r="F504" s="7" t="s">
        <v>2378</v>
      </c>
      <c r="G504" s="7">
        <v>0</v>
      </c>
      <c r="H504" s="7" t="s">
        <v>2379</v>
      </c>
      <c r="I504" s="7" t="str" cm="1">
        <f t="array" ref="I504">_xlfn.IFS(B504&lt;18.5,"Under Weight",B504&lt;=24.9,"Normal Weight",B504&lt;30,"Over weight",B504&gt;=30,"Obesity")</f>
        <v>Normal Weight</v>
      </c>
    </row>
    <row r="505" spans="1:9" x14ac:dyDescent="0.3">
      <c r="A505" s="7" t="s">
        <v>1866</v>
      </c>
      <c r="B505" s="7">
        <v>49.2</v>
      </c>
      <c r="C505" s="7">
        <v>10.9</v>
      </c>
      <c r="D505" s="7" t="s">
        <v>2379</v>
      </c>
      <c r="E505" s="7" t="s">
        <v>2378</v>
      </c>
      <c r="F505" s="7" t="s">
        <v>2379</v>
      </c>
      <c r="G505" s="7">
        <v>1</v>
      </c>
      <c r="H505" s="7" t="s">
        <v>2378</v>
      </c>
      <c r="I505" s="7" t="str" cm="1">
        <f t="array" ref="I505">_xlfn.IFS(B505&lt;18.5,"Under Weight",B505&lt;=24.9,"Normal Weight",B505&lt;30,"Over weight",B505&gt;=30,"Obesity")</f>
        <v>Obesity</v>
      </c>
    </row>
    <row r="506" spans="1:9" x14ac:dyDescent="0.3">
      <c r="A506" s="7" t="s">
        <v>1865</v>
      </c>
      <c r="B506" s="7">
        <v>26.4</v>
      </c>
      <c r="C506" s="7">
        <v>4.87</v>
      </c>
      <c r="D506" s="7" t="s">
        <v>2379</v>
      </c>
      <c r="E506" s="7" t="s">
        <v>2378</v>
      </c>
      <c r="F506" s="7" t="s">
        <v>2378</v>
      </c>
      <c r="G506" s="7">
        <v>0</v>
      </c>
      <c r="H506" s="7" t="s">
        <v>2379</v>
      </c>
      <c r="I506" s="7" t="str" cm="1">
        <f t="array" ref="I506">_xlfn.IFS(B506&lt;18.5,"Under Weight",B506&lt;=24.9,"Normal Weight",B506&lt;30,"Over weight",B506&gt;=30,"Obesity")</f>
        <v>Over weight</v>
      </c>
    </row>
    <row r="507" spans="1:9" x14ac:dyDescent="0.3">
      <c r="A507" s="7" t="s">
        <v>1864</v>
      </c>
      <c r="B507" s="7">
        <v>28.38</v>
      </c>
      <c r="C507" s="7">
        <v>6.07</v>
      </c>
      <c r="D507" s="7" t="s">
        <v>2378</v>
      </c>
      <c r="E507" s="7" t="s">
        <v>2378</v>
      </c>
      <c r="F507" s="7" t="s">
        <v>2378</v>
      </c>
      <c r="G507" s="7">
        <v>1</v>
      </c>
      <c r="H507" s="7" t="s">
        <v>2379</v>
      </c>
      <c r="I507" s="7" t="str" cm="1">
        <f t="array" ref="I507">_xlfn.IFS(B507&lt;18.5,"Under Weight",B507&lt;=24.9,"Normal Weight",B507&lt;30,"Over weight",B507&gt;=30,"Obesity")</f>
        <v>Over weight</v>
      </c>
    </row>
    <row r="508" spans="1:9" x14ac:dyDescent="0.3">
      <c r="A508" s="7" t="s">
        <v>1863</v>
      </c>
      <c r="B508" s="7">
        <v>24.64</v>
      </c>
      <c r="C508" s="7">
        <v>4.33</v>
      </c>
      <c r="D508" s="7" t="s">
        <v>2378</v>
      </c>
      <c r="E508" s="7" t="s">
        <v>2378</v>
      </c>
      <c r="F508" s="7" t="s">
        <v>2378</v>
      </c>
      <c r="G508" s="7">
        <v>0</v>
      </c>
      <c r="H508" s="7" t="s">
        <v>2379</v>
      </c>
      <c r="I508" s="7" t="str" cm="1">
        <f t="array" ref="I508">_xlfn.IFS(B508&lt;18.5,"Under Weight",B508&lt;=24.9,"Normal Weight",B508&lt;30,"Over weight",B508&gt;=30,"Obesity")</f>
        <v>Normal Weight</v>
      </c>
    </row>
    <row r="509" spans="1:9" x14ac:dyDescent="0.3">
      <c r="A509" s="7" t="s">
        <v>1862</v>
      </c>
      <c r="B509" s="7">
        <v>39.71</v>
      </c>
      <c r="C509" s="7">
        <v>5.83</v>
      </c>
      <c r="D509" s="7" t="s">
        <v>2378</v>
      </c>
      <c r="E509" s="7" t="s">
        <v>2378</v>
      </c>
      <c r="F509" s="7" t="s">
        <v>2378</v>
      </c>
      <c r="G509" s="7">
        <v>1</v>
      </c>
      <c r="H509" s="7" t="s">
        <v>2378</v>
      </c>
      <c r="I509" s="7" t="str" cm="1">
        <f t="array" ref="I509">_xlfn.IFS(B509&lt;18.5,"Under Weight",B509&lt;=24.9,"Normal Weight",B509&lt;30,"Over weight",B509&gt;=30,"Obesity")</f>
        <v>Obesity</v>
      </c>
    </row>
    <row r="510" spans="1:9" x14ac:dyDescent="0.3">
      <c r="A510" s="7" t="s">
        <v>1861</v>
      </c>
      <c r="B510" s="7">
        <v>22.22</v>
      </c>
      <c r="C510" s="7">
        <v>5.5</v>
      </c>
      <c r="D510" s="7" t="s">
        <v>2378</v>
      </c>
      <c r="E510" s="7" t="s">
        <v>2378</v>
      </c>
      <c r="F510" s="7" t="s">
        <v>2378</v>
      </c>
      <c r="G510" s="7">
        <v>0</v>
      </c>
      <c r="H510" s="7" t="s">
        <v>2379</v>
      </c>
      <c r="I510" s="7" t="str" cm="1">
        <f t="array" ref="I510">_xlfn.IFS(B510&lt;18.5,"Under Weight",B510&lt;=24.9,"Normal Weight",B510&lt;30,"Over weight",B510&gt;=30,"Obesity")</f>
        <v>Normal Weight</v>
      </c>
    </row>
    <row r="511" spans="1:9" x14ac:dyDescent="0.3">
      <c r="A511" s="7" t="s">
        <v>1860</v>
      </c>
      <c r="B511" s="7">
        <v>33.344999999999999</v>
      </c>
      <c r="C511" s="7">
        <v>4.79</v>
      </c>
      <c r="D511" s="7" t="s">
        <v>2378</v>
      </c>
      <c r="E511" s="7" t="s">
        <v>2378</v>
      </c>
      <c r="F511" s="7" t="s">
        <v>2379</v>
      </c>
      <c r="G511" s="7">
        <v>1</v>
      </c>
      <c r="H511" s="7" t="s">
        <v>2378</v>
      </c>
      <c r="I511" s="7" t="str" cm="1">
        <f t="array" ref="I511">_xlfn.IFS(B511&lt;18.5,"Under Weight",B511&lt;=24.9,"Normal Weight",B511&lt;30,"Over weight",B511&gt;=30,"Obesity")</f>
        <v>Obesity</v>
      </c>
    </row>
    <row r="512" spans="1:9" x14ac:dyDescent="0.3">
      <c r="A512" s="7" t="s">
        <v>1859</v>
      </c>
      <c r="B512" s="7">
        <v>24.42</v>
      </c>
      <c r="C512" s="7">
        <v>5.81</v>
      </c>
      <c r="D512" s="7" t="s">
        <v>2378</v>
      </c>
      <c r="E512" s="7" t="s">
        <v>2378</v>
      </c>
      <c r="F512" s="7" t="s">
        <v>2378</v>
      </c>
      <c r="G512" s="7">
        <v>1</v>
      </c>
      <c r="H512" s="7" t="s">
        <v>2379</v>
      </c>
      <c r="I512" s="7" t="str" cm="1">
        <f t="array" ref="I512">_xlfn.IFS(B512&lt;18.5,"Under Weight",B512&lt;=24.9,"Normal Weight",B512&lt;30,"Over weight",B512&gt;=30,"Obesity")</f>
        <v>Normal Weight</v>
      </c>
    </row>
    <row r="513" spans="1:9" x14ac:dyDescent="0.3">
      <c r="A513" s="7" t="s">
        <v>1858</v>
      </c>
      <c r="B513" s="7">
        <v>29.81</v>
      </c>
      <c r="C513" s="7">
        <v>5.58</v>
      </c>
      <c r="D513" s="7" t="s">
        <v>2378</v>
      </c>
      <c r="E513" s="7" t="s">
        <v>2378</v>
      </c>
      <c r="F513" s="7" t="s">
        <v>2378</v>
      </c>
      <c r="G513" s="7">
        <v>0</v>
      </c>
      <c r="H513" s="7" t="s">
        <v>2379</v>
      </c>
      <c r="I513" s="7" t="str" cm="1">
        <f t="array" ref="I513">_xlfn.IFS(B513&lt;18.5,"Under Weight",B513&lt;=24.9,"Normal Weight",B513&lt;30,"Over weight",B513&gt;=30,"Obesity")</f>
        <v>Over weight</v>
      </c>
    </row>
    <row r="514" spans="1:9" x14ac:dyDescent="0.3">
      <c r="A514" s="7" t="s">
        <v>1857</v>
      </c>
      <c r="B514" s="7">
        <v>51.18</v>
      </c>
      <c r="C514" s="7">
        <v>4.4000000000000004</v>
      </c>
      <c r="D514" s="7" t="s">
        <v>2379</v>
      </c>
      <c r="E514" s="7" t="s">
        <v>2378</v>
      </c>
      <c r="F514" s="7" t="s">
        <v>2378</v>
      </c>
      <c r="G514" s="7">
        <v>2</v>
      </c>
      <c r="H514" s="7" t="s">
        <v>2378</v>
      </c>
      <c r="I514" s="7" t="str" cm="1">
        <f t="array" ref="I514">_xlfn.IFS(B514&lt;18.5,"Under Weight",B514&lt;=24.9,"Normal Weight",B514&lt;30,"Over weight",B514&gt;=30,"Obesity")</f>
        <v>Obesity</v>
      </c>
    </row>
    <row r="515" spans="1:9" x14ac:dyDescent="0.3">
      <c r="A515" s="7" t="s">
        <v>1856</v>
      </c>
      <c r="B515" s="7">
        <v>51.37</v>
      </c>
      <c r="C515" s="7">
        <v>8.18</v>
      </c>
      <c r="D515" s="7" t="s">
        <v>2379</v>
      </c>
      <c r="E515" s="7" t="s">
        <v>2378</v>
      </c>
      <c r="F515" s="7" t="s">
        <v>2378</v>
      </c>
      <c r="G515" s="7">
        <v>0</v>
      </c>
      <c r="H515" s="7" t="s">
        <v>2378</v>
      </c>
      <c r="I515" s="7" t="str" cm="1">
        <f t="array" ref="I515">_xlfn.IFS(B515&lt;18.5,"Under Weight",B515&lt;=24.9,"Normal Weight",B515&lt;30,"Over weight",B515&gt;=30,"Obesity")</f>
        <v>Obesity</v>
      </c>
    </row>
    <row r="516" spans="1:9" x14ac:dyDescent="0.3">
      <c r="A516" s="7" t="s">
        <v>1855</v>
      </c>
      <c r="B516" s="7">
        <v>36.19</v>
      </c>
      <c r="C516" s="7">
        <v>5.52</v>
      </c>
      <c r="D516" s="7" t="s">
        <v>2379</v>
      </c>
      <c r="E516" s="7" t="s">
        <v>2378</v>
      </c>
      <c r="F516" s="7" t="s">
        <v>2378</v>
      </c>
      <c r="G516" s="7">
        <v>0</v>
      </c>
      <c r="H516" s="7" t="s">
        <v>2378</v>
      </c>
      <c r="I516" s="7" t="str" cm="1">
        <f t="array" ref="I516">_xlfn.IFS(B516&lt;18.5,"Under Weight",B516&lt;=24.9,"Normal Weight",B516&lt;30,"Over weight",B516&gt;=30,"Obesity")</f>
        <v>Obesity</v>
      </c>
    </row>
    <row r="517" spans="1:9" x14ac:dyDescent="0.3">
      <c r="A517" s="7" t="s">
        <v>1854</v>
      </c>
      <c r="B517" s="7">
        <v>25.9</v>
      </c>
      <c r="C517" s="7">
        <v>4.84</v>
      </c>
      <c r="D517" s="7" t="s">
        <v>2378</v>
      </c>
      <c r="E517" s="7" t="s">
        <v>2378</v>
      </c>
      <c r="F517" s="7" t="s">
        <v>2378</v>
      </c>
      <c r="G517" s="7">
        <v>0</v>
      </c>
      <c r="H517" s="7" t="s">
        <v>2379</v>
      </c>
      <c r="I517" s="7" t="str" cm="1">
        <f t="array" ref="I517">_xlfn.IFS(B517&lt;18.5,"Under Weight",B517&lt;=24.9,"Normal Weight",B517&lt;30,"Over weight",B517&gt;=30,"Obesity")</f>
        <v>Over weight</v>
      </c>
    </row>
    <row r="518" spans="1:9" x14ac:dyDescent="0.3">
      <c r="A518" s="7" t="s">
        <v>1853</v>
      </c>
      <c r="B518" s="7">
        <v>35.72</v>
      </c>
      <c r="C518" s="7">
        <v>4.08</v>
      </c>
      <c r="D518" s="7" t="s">
        <v>2378</v>
      </c>
      <c r="E518" s="7" t="s">
        <v>2378</v>
      </c>
      <c r="F518" s="7" t="s">
        <v>2379</v>
      </c>
      <c r="G518" s="7">
        <v>1</v>
      </c>
      <c r="H518" s="7" t="s">
        <v>2378</v>
      </c>
      <c r="I518" s="7" t="str" cm="1">
        <f t="array" ref="I518">_xlfn.IFS(B518&lt;18.5,"Under Weight",B518&lt;=24.9,"Normal Weight",B518&lt;30,"Over weight",B518&gt;=30,"Obesity")</f>
        <v>Obesity</v>
      </c>
    </row>
    <row r="519" spans="1:9" x14ac:dyDescent="0.3">
      <c r="A519" s="7" t="s">
        <v>1852</v>
      </c>
      <c r="B519" s="7">
        <v>27.94</v>
      </c>
      <c r="C519" s="7">
        <v>4.4800000000000004</v>
      </c>
      <c r="D519" s="7" t="s">
        <v>2378</v>
      </c>
      <c r="E519" s="7" t="s">
        <v>2378</v>
      </c>
      <c r="F519" s="7" t="s">
        <v>2379</v>
      </c>
      <c r="G519" s="7">
        <v>1</v>
      </c>
      <c r="H519" s="7" t="s">
        <v>2379</v>
      </c>
      <c r="I519" s="7" t="str" cm="1">
        <f t="array" ref="I519">_xlfn.IFS(B519&lt;18.5,"Under Weight",B519&lt;=24.9,"Normal Weight",B519&lt;30,"Over weight",B519&gt;=30,"Obesity")</f>
        <v>Over weight</v>
      </c>
    </row>
    <row r="520" spans="1:9" x14ac:dyDescent="0.3">
      <c r="A520" s="7" t="s">
        <v>1851</v>
      </c>
      <c r="B520" s="7">
        <v>27.1</v>
      </c>
      <c r="C520" s="7">
        <v>5.73</v>
      </c>
      <c r="D520" s="7" t="s">
        <v>2378</v>
      </c>
      <c r="E520" s="7" t="s">
        <v>2378</v>
      </c>
      <c r="F520" s="7" t="s">
        <v>2378</v>
      </c>
      <c r="G520" s="7">
        <v>0</v>
      </c>
      <c r="H520" s="7" t="s">
        <v>2379</v>
      </c>
      <c r="I520" s="7" t="str" cm="1">
        <f t="array" ref="I520">_xlfn.IFS(B520&lt;18.5,"Under Weight",B520&lt;=24.9,"Normal Weight",B520&lt;30,"Over weight",B520&gt;=30,"Obesity")</f>
        <v>Over weight</v>
      </c>
    </row>
    <row r="521" spans="1:9" x14ac:dyDescent="0.3">
      <c r="A521" s="7" t="s">
        <v>1850</v>
      </c>
      <c r="B521" s="7">
        <v>18.3</v>
      </c>
      <c r="C521" s="7">
        <v>5.46</v>
      </c>
      <c r="D521" s="7" t="s">
        <v>2379</v>
      </c>
      <c r="E521" s="7" t="s">
        <v>2378</v>
      </c>
      <c r="F521" s="7" t="s">
        <v>2379</v>
      </c>
      <c r="G521" s="7">
        <v>1</v>
      </c>
      <c r="H521" s="7" t="s">
        <v>2379</v>
      </c>
      <c r="I521" s="7" t="str" cm="1">
        <f t="array" ref="I521">_xlfn.IFS(B521&lt;18.5,"Under Weight",B521&lt;=24.9,"Normal Weight",B521&lt;30,"Over weight",B521&gt;=30,"Obesity")</f>
        <v>Under Weight</v>
      </c>
    </row>
    <row r="522" spans="1:9" x14ac:dyDescent="0.3">
      <c r="A522" s="7" t="s">
        <v>1849</v>
      </c>
      <c r="B522" s="7">
        <v>25.3</v>
      </c>
      <c r="C522" s="7">
        <v>5.0199999999999996</v>
      </c>
      <c r="D522" s="7" t="s">
        <v>2379</v>
      </c>
      <c r="E522" s="7" t="s">
        <v>2378</v>
      </c>
      <c r="F522" s="7" t="s">
        <v>2378</v>
      </c>
      <c r="G522" s="7">
        <v>1</v>
      </c>
      <c r="H522" s="7" t="s">
        <v>2379</v>
      </c>
      <c r="I522" s="7" t="str" cm="1">
        <f t="array" ref="I522">_xlfn.IFS(B522&lt;18.5,"Under Weight",B522&lt;=24.9,"Normal Weight",B522&lt;30,"Over weight",B522&gt;=30,"Obesity")</f>
        <v>Over weight</v>
      </c>
    </row>
    <row r="523" spans="1:9" x14ac:dyDescent="0.3">
      <c r="A523" s="7" t="s">
        <v>1848</v>
      </c>
      <c r="B523" s="7">
        <v>38.83</v>
      </c>
      <c r="C523" s="7">
        <v>6.36</v>
      </c>
      <c r="D523" s="7" t="s">
        <v>2378</v>
      </c>
      <c r="E523" s="7" t="s">
        <v>2378</v>
      </c>
      <c r="F523" s="7" t="s">
        <v>2378</v>
      </c>
      <c r="G523" s="7">
        <v>1</v>
      </c>
      <c r="H523" s="7" t="s">
        <v>2378</v>
      </c>
      <c r="I523" s="7" t="str" cm="1">
        <f t="array" ref="I523">_xlfn.IFS(B523&lt;18.5,"Under Weight",B523&lt;=24.9,"Normal Weight",B523&lt;30,"Over weight",B523&gt;=30,"Obesity")</f>
        <v>Obesity</v>
      </c>
    </row>
    <row r="524" spans="1:9" x14ac:dyDescent="0.3">
      <c r="A524" s="7" t="s">
        <v>1847</v>
      </c>
      <c r="B524" s="7">
        <v>27.6</v>
      </c>
      <c r="C524" s="7">
        <v>5.36</v>
      </c>
      <c r="D524" s="7" t="s">
        <v>2378</v>
      </c>
      <c r="E524" s="7" t="s">
        <v>2378</v>
      </c>
      <c r="F524" s="7" t="s">
        <v>2378</v>
      </c>
      <c r="G524" s="7">
        <v>1</v>
      </c>
      <c r="H524" s="7" t="s">
        <v>2378</v>
      </c>
      <c r="I524" s="7" t="str" cm="1">
        <f t="array" ref="I524">_xlfn.IFS(B524&lt;18.5,"Under Weight",B524&lt;=24.9,"Normal Weight",B524&lt;30,"Over weight",B524&gt;=30,"Obesity")</f>
        <v>Over weight</v>
      </c>
    </row>
    <row r="525" spans="1:9" x14ac:dyDescent="0.3">
      <c r="A525" s="7" t="s">
        <v>1846</v>
      </c>
      <c r="B525" s="7">
        <v>46.4</v>
      </c>
      <c r="C525" s="7">
        <v>8.3699999999999992</v>
      </c>
      <c r="D525" s="7" t="s">
        <v>2379</v>
      </c>
      <c r="E525" s="7" t="s">
        <v>2378</v>
      </c>
      <c r="F525" s="7" t="s">
        <v>2379</v>
      </c>
      <c r="G525" s="7">
        <v>1</v>
      </c>
      <c r="H525" s="7" t="s">
        <v>2378</v>
      </c>
      <c r="I525" s="7" t="str" cm="1">
        <f t="array" ref="I525">_xlfn.IFS(B525&lt;18.5,"Under Weight",B525&lt;=24.9,"Normal Weight",B525&lt;30,"Over weight",B525&gt;=30,"Obesity")</f>
        <v>Obesity</v>
      </c>
    </row>
    <row r="526" spans="1:9" x14ac:dyDescent="0.3">
      <c r="A526" s="7" t="s">
        <v>1845</v>
      </c>
      <c r="B526" s="7">
        <v>51.92</v>
      </c>
      <c r="C526" s="7">
        <v>5.18</v>
      </c>
      <c r="D526" s="7" t="s">
        <v>2379</v>
      </c>
      <c r="E526" s="7" t="s">
        <v>2378</v>
      </c>
      <c r="F526" s="7" t="s">
        <v>2379</v>
      </c>
      <c r="G526" s="7">
        <v>1</v>
      </c>
      <c r="H526" s="7" t="s">
        <v>2378</v>
      </c>
      <c r="I526" s="7" t="str" cm="1">
        <f t="array" ref="I526">_xlfn.IFS(B526&lt;18.5,"Under Weight",B526&lt;=24.9,"Normal Weight",B526&lt;30,"Over weight",B526&gt;=30,"Obesity")</f>
        <v>Obesity</v>
      </c>
    </row>
    <row r="527" spans="1:9" x14ac:dyDescent="0.3">
      <c r="A527" s="7" t="s">
        <v>1844</v>
      </c>
      <c r="B527" s="7">
        <v>32.395000000000003</v>
      </c>
      <c r="C527" s="7">
        <v>5.68</v>
      </c>
      <c r="D527" s="7" t="s">
        <v>2379</v>
      </c>
      <c r="E527" s="7" t="s">
        <v>2378</v>
      </c>
      <c r="F527" s="7" t="s">
        <v>2378</v>
      </c>
      <c r="G527" s="7">
        <v>1</v>
      </c>
      <c r="H527" s="7" t="s">
        <v>2378</v>
      </c>
      <c r="I527" s="7" t="str" cm="1">
        <f t="array" ref="I527">_xlfn.IFS(B527&lt;18.5,"Under Weight",B527&lt;=24.9,"Normal Weight",B527&lt;30,"Over weight",B527&gt;=30,"Obesity")</f>
        <v>Obesity</v>
      </c>
    </row>
    <row r="528" spans="1:9" x14ac:dyDescent="0.3">
      <c r="A528" s="7" t="s">
        <v>1843</v>
      </c>
      <c r="B528" s="7">
        <v>46.19</v>
      </c>
      <c r="C528" s="7">
        <v>7.31</v>
      </c>
      <c r="D528" s="7" t="s">
        <v>2379</v>
      </c>
      <c r="E528" s="7" t="s">
        <v>2378</v>
      </c>
      <c r="F528" s="7" t="s">
        <v>2379</v>
      </c>
      <c r="G528" s="7">
        <v>1</v>
      </c>
      <c r="H528" s="7" t="s">
        <v>2378</v>
      </c>
      <c r="I528" s="7" t="str" cm="1">
        <f t="array" ref="I528">_xlfn.IFS(B528&lt;18.5,"Under Weight",B528&lt;=24.9,"Normal Weight",B528&lt;30,"Over weight",B528&gt;=30,"Obesity")</f>
        <v>Obesity</v>
      </c>
    </row>
    <row r="529" spans="1:9" x14ac:dyDescent="0.3">
      <c r="A529" s="7" t="s">
        <v>1842</v>
      </c>
      <c r="B529" s="7">
        <v>27.93</v>
      </c>
      <c r="C529" s="7">
        <v>4.67</v>
      </c>
      <c r="D529" s="7" t="s">
        <v>2378</v>
      </c>
      <c r="E529" s="7" t="s">
        <v>2378</v>
      </c>
      <c r="F529" s="7" t="s">
        <v>2379</v>
      </c>
      <c r="G529" s="7">
        <v>1</v>
      </c>
      <c r="H529" s="7" t="s">
        <v>2378</v>
      </c>
      <c r="I529" s="7" t="str" cm="1">
        <f t="array" ref="I529">_xlfn.IFS(B529&lt;18.5,"Under Weight",B529&lt;=24.9,"Normal Weight",B529&lt;30,"Over weight",B529&gt;=30,"Obesity")</f>
        <v>Over weight</v>
      </c>
    </row>
    <row r="530" spans="1:9" x14ac:dyDescent="0.3">
      <c r="A530" s="7" t="s">
        <v>1841</v>
      </c>
      <c r="B530" s="7">
        <v>45.62</v>
      </c>
      <c r="C530" s="7">
        <v>6.87</v>
      </c>
      <c r="D530" s="7" t="s">
        <v>2378</v>
      </c>
      <c r="E530" s="7" t="s">
        <v>2378</v>
      </c>
      <c r="F530" s="7" t="s">
        <v>2378</v>
      </c>
      <c r="G530" s="7">
        <v>0</v>
      </c>
      <c r="H530" s="7" t="s">
        <v>2378</v>
      </c>
      <c r="I530" s="7" t="str" cm="1">
        <f t="array" ref="I530">_xlfn.IFS(B530&lt;18.5,"Under Weight",B530&lt;=24.9,"Normal Weight",B530&lt;30,"Over weight",B530&gt;=30,"Obesity")</f>
        <v>Obesity</v>
      </c>
    </row>
    <row r="531" spans="1:9" x14ac:dyDescent="0.3">
      <c r="A531" s="7" t="s">
        <v>1840</v>
      </c>
      <c r="B531" s="7">
        <v>35.31</v>
      </c>
      <c r="C531" s="7">
        <v>5.87</v>
      </c>
      <c r="D531" s="7" t="s">
        <v>2378</v>
      </c>
      <c r="E531" s="7" t="s">
        <v>2378</v>
      </c>
      <c r="F531" s="7" t="s">
        <v>2379</v>
      </c>
      <c r="G531" s="7">
        <v>1</v>
      </c>
      <c r="H531" s="7" t="s">
        <v>2378</v>
      </c>
      <c r="I531" s="7" t="str" cm="1">
        <f t="array" ref="I531">_xlfn.IFS(B531&lt;18.5,"Under Weight",B531&lt;=24.9,"Normal Weight",B531&lt;30,"Over weight",B531&gt;=30,"Obesity")</f>
        <v>Obesity</v>
      </c>
    </row>
    <row r="532" spans="1:9" x14ac:dyDescent="0.3">
      <c r="A532" s="7" t="s">
        <v>1839</v>
      </c>
      <c r="B532" s="7">
        <v>30.4</v>
      </c>
      <c r="C532" s="7">
        <v>4.07</v>
      </c>
      <c r="D532" s="7" t="s">
        <v>2379</v>
      </c>
      <c r="E532" s="7" t="s">
        <v>2378</v>
      </c>
      <c r="F532" s="7" t="s">
        <v>2378</v>
      </c>
      <c r="G532" s="7">
        <v>1</v>
      </c>
      <c r="H532" s="7" t="s">
        <v>2378</v>
      </c>
      <c r="I532" s="7" t="str" cm="1">
        <f t="array" ref="I532">_xlfn.IFS(B532&lt;18.5,"Under Weight",B532&lt;=24.9,"Normal Weight",B532&lt;30,"Over weight",B532&gt;=30,"Obesity")</f>
        <v>Obesity</v>
      </c>
    </row>
    <row r="533" spans="1:9" x14ac:dyDescent="0.3">
      <c r="A533" s="7" t="s">
        <v>1838</v>
      </c>
      <c r="B533" s="7">
        <v>20.13</v>
      </c>
      <c r="C533" s="7">
        <v>6.47</v>
      </c>
      <c r="D533" s="7" t="s">
        <v>2378</v>
      </c>
      <c r="E533" s="7" t="s">
        <v>2378</v>
      </c>
      <c r="F533" s="7" t="s">
        <v>2379</v>
      </c>
      <c r="G533" s="7">
        <v>1</v>
      </c>
      <c r="H533" s="7" t="s">
        <v>2379</v>
      </c>
      <c r="I533" s="7" t="str" cm="1">
        <f t="array" ref="I533">_xlfn.IFS(B533&lt;18.5,"Under Weight",B533&lt;=24.9,"Normal Weight",B533&lt;30,"Over weight",B533&gt;=30,"Obesity")</f>
        <v>Normal Weight</v>
      </c>
    </row>
    <row r="534" spans="1:9" x14ac:dyDescent="0.3">
      <c r="A534" s="7" t="s">
        <v>1837</v>
      </c>
      <c r="B534" s="7">
        <v>23.655000000000001</v>
      </c>
      <c r="C534" s="7">
        <v>5.14</v>
      </c>
      <c r="D534" s="7" t="s">
        <v>2378</v>
      </c>
      <c r="E534" s="7" t="s">
        <v>2378</v>
      </c>
      <c r="F534" s="7" t="s">
        <v>2378</v>
      </c>
      <c r="G534" s="7">
        <v>1</v>
      </c>
      <c r="H534" s="7" t="s">
        <v>2379</v>
      </c>
      <c r="I534" s="7" t="str" cm="1">
        <f t="array" ref="I534">_xlfn.IFS(B534&lt;18.5,"Under Weight",B534&lt;=24.9,"Normal Weight",B534&lt;30,"Over weight",B534&gt;=30,"Obesity")</f>
        <v>Normal Weight</v>
      </c>
    </row>
    <row r="535" spans="1:9" x14ac:dyDescent="0.3">
      <c r="A535" s="7" t="s">
        <v>1836</v>
      </c>
      <c r="B535" s="7">
        <v>49.05</v>
      </c>
      <c r="C535" s="7">
        <v>9.77</v>
      </c>
      <c r="D535" s="7" t="s">
        <v>2379</v>
      </c>
      <c r="E535" s="7" t="s">
        <v>2378</v>
      </c>
      <c r="F535" s="7" t="s">
        <v>2378</v>
      </c>
      <c r="G535" s="7">
        <v>0</v>
      </c>
      <c r="H535" s="7" t="s">
        <v>2378</v>
      </c>
      <c r="I535" s="7" t="str" cm="1">
        <f t="array" ref="I535">_xlfn.IFS(B535&lt;18.5,"Under Weight",B535&lt;=24.9,"Normal Weight",B535&lt;30,"Over weight",B535&gt;=30,"Obesity")</f>
        <v>Obesity</v>
      </c>
    </row>
    <row r="536" spans="1:9" x14ac:dyDescent="0.3">
      <c r="A536" s="7" t="s">
        <v>1835</v>
      </c>
      <c r="B536" s="7">
        <v>51.94</v>
      </c>
      <c r="C536" s="7">
        <v>8.8000000000000007</v>
      </c>
      <c r="D536" s="7" t="s">
        <v>2379</v>
      </c>
      <c r="E536" s="7" t="s">
        <v>2378</v>
      </c>
      <c r="F536" s="7" t="s">
        <v>2378</v>
      </c>
      <c r="G536" s="7">
        <v>2</v>
      </c>
      <c r="H536" s="7" t="s">
        <v>2378</v>
      </c>
      <c r="I536" s="7" t="str" cm="1">
        <f t="array" ref="I536">_xlfn.IFS(B536&lt;18.5,"Under Weight",B536&lt;=24.9,"Normal Weight",B536&lt;30,"Over weight",B536&gt;=30,"Obesity")</f>
        <v>Obesity</v>
      </c>
    </row>
    <row r="537" spans="1:9" x14ac:dyDescent="0.3">
      <c r="A537" s="7" t="s">
        <v>1834</v>
      </c>
      <c r="B537" s="7">
        <v>29.83</v>
      </c>
      <c r="C537" s="7">
        <v>5.84</v>
      </c>
      <c r="D537" s="7" t="s">
        <v>2378</v>
      </c>
      <c r="E537" s="7" t="s">
        <v>2378</v>
      </c>
      <c r="F537" s="7" t="s">
        <v>2378</v>
      </c>
      <c r="G537" s="7">
        <v>1</v>
      </c>
      <c r="H537" s="7" t="s">
        <v>2379</v>
      </c>
      <c r="I537" s="7" t="str" cm="1">
        <f t="array" ref="I537">_xlfn.IFS(B537&lt;18.5,"Under Weight",B537&lt;=24.9,"Normal Weight",B537&lt;30,"Over weight",B537&gt;=30,"Obesity")</f>
        <v>Over weight</v>
      </c>
    </row>
    <row r="538" spans="1:9" x14ac:dyDescent="0.3">
      <c r="A538" s="7" t="s">
        <v>1833</v>
      </c>
      <c r="B538" s="7">
        <v>22.6</v>
      </c>
      <c r="C538" s="7">
        <v>10.43</v>
      </c>
      <c r="D538" s="7" t="s">
        <v>2379</v>
      </c>
      <c r="E538" s="7" t="s">
        <v>2378</v>
      </c>
      <c r="F538" s="7" t="s">
        <v>2378</v>
      </c>
      <c r="G538" s="7">
        <v>1</v>
      </c>
      <c r="H538" s="7" t="s">
        <v>2379</v>
      </c>
      <c r="I538" s="7" t="str" cm="1">
        <f t="array" ref="I538">_xlfn.IFS(B538&lt;18.5,"Under Weight",B538&lt;=24.9,"Normal Weight",B538&lt;30,"Over weight",B538&gt;=30,"Obesity")</f>
        <v>Normal Weight</v>
      </c>
    </row>
    <row r="539" spans="1:9" x14ac:dyDescent="0.3">
      <c r="A539" s="7" t="s">
        <v>1832</v>
      </c>
      <c r="B539" s="7">
        <v>46.69</v>
      </c>
      <c r="C539" s="7">
        <v>4.25</v>
      </c>
      <c r="D539" s="7" t="s">
        <v>2379</v>
      </c>
      <c r="E539" s="7" t="s">
        <v>2378</v>
      </c>
      <c r="F539" s="7" t="s">
        <v>2378</v>
      </c>
      <c r="G539" s="7">
        <v>1</v>
      </c>
      <c r="H539" s="7" t="s">
        <v>2378</v>
      </c>
      <c r="I539" s="7" t="str" cm="1">
        <f t="array" ref="I539">_xlfn.IFS(B539&lt;18.5,"Under Weight",B539&lt;=24.9,"Normal Weight",B539&lt;30,"Over weight",B539&gt;=30,"Obesity")</f>
        <v>Obesity</v>
      </c>
    </row>
    <row r="540" spans="1:9" x14ac:dyDescent="0.3">
      <c r="A540" s="7" t="s">
        <v>1831</v>
      </c>
      <c r="B540" s="7">
        <v>28.49</v>
      </c>
      <c r="C540" s="7">
        <v>4.8899999999999997</v>
      </c>
      <c r="D540" s="7" t="s">
        <v>2378</v>
      </c>
      <c r="E540" s="7" t="s">
        <v>2378</v>
      </c>
      <c r="F540" s="7" t="s">
        <v>2378</v>
      </c>
      <c r="G540" s="7">
        <v>0</v>
      </c>
      <c r="H540" s="7" t="s">
        <v>2379</v>
      </c>
      <c r="I540" s="7" t="str" cm="1">
        <f t="array" ref="I540">_xlfn.IFS(B540&lt;18.5,"Under Weight",B540&lt;=24.9,"Normal Weight",B540&lt;30,"Over weight",B540&gt;=30,"Obesity")</f>
        <v>Over weight</v>
      </c>
    </row>
    <row r="541" spans="1:9" x14ac:dyDescent="0.3">
      <c r="A541" s="7" t="s">
        <v>1830</v>
      </c>
      <c r="B541" s="7">
        <v>28.5</v>
      </c>
      <c r="C541" s="7">
        <v>5.55</v>
      </c>
      <c r="D541" s="7" t="s">
        <v>2379</v>
      </c>
      <c r="E541" s="7" t="s">
        <v>2378</v>
      </c>
      <c r="F541" s="7" t="s">
        <v>2378</v>
      </c>
      <c r="G541" s="7">
        <v>1</v>
      </c>
      <c r="H541" s="7" t="s">
        <v>2379</v>
      </c>
      <c r="I541" s="7" t="str" cm="1">
        <f t="array" ref="I541">_xlfn.IFS(B541&lt;18.5,"Under Weight",B541&lt;=24.9,"Normal Weight",B541&lt;30,"Over weight",B541&gt;=30,"Obesity")</f>
        <v>Over weight</v>
      </c>
    </row>
    <row r="542" spans="1:9" x14ac:dyDescent="0.3">
      <c r="A542" s="7" t="s">
        <v>1829</v>
      </c>
      <c r="B542" s="7">
        <v>24.4</v>
      </c>
      <c r="C542" s="7">
        <v>4.5199999999999996</v>
      </c>
      <c r="D542" s="7" t="s">
        <v>2378</v>
      </c>
      <c r="E542" s="7" t="s">
        <v>2378</v>
      </c>
      <c r="F542" s="7" t="s">
        <v>2378</v>
      </c>
      <c r="G542" s="7">
        <v>1</v>
      </c>
      <c r="H542" s="7" t="s">
        <v>2379</v>
      </c>
      <c r="I542" s="7" t="str" cm="1">
        <f t="array" ref="I542">_xlfn.IFS(B542&lt;18.5,"Under Weight",B542&lt;=24.9,"Normal Weight",B542&lt;30,"Over weight",B542&gt;=30,"Obesity")</f>
        <v>Normal Weight</v>
      </c>
    </row>
    <row r="543" spans="1:9" x14ac:dyDescent="0.3">
      <c r="A543" s="7" t="s">
        <v>1828</v>
      </c>
      <c r="B543" s="7">
        <v>29.15</v>
      </c>
      <c r="C543" s="7">
        <v>4.45</v>
      </c>
      <c r="D543" s="7" t="s">
        <v>2379</v>
      </c>
      <c r="E543" s="7" t="s">
        <v>2378</v>
      </c>
      <c r="F543" s="7" t="s">
        <v>2378</v>
      </c>
      <c r="G543" s="7">
        <v>1</v>
      </c>
      <c r="H543" s="7" t="s">
        <v>2379</v>
      </c>
      <c r="I543" s="7" t="str" cm="1">
        <f t="array" ref="I543">_xlfn.IFS(B543&lt;18.5,"Under Weight",B543&lt;=24.9,"Normal Weight",B543&lt;30,"Over weight",B543&gt;=30,"Obesity")</f>
        <v>Over weight</v>
      </c>
    </row>
    <row r="544" spans="1:9" x14ac:dyDescent="0.3">
      <c r="A544" s="7" t="s">
        <v>1827</v>
      </c>
      <c r="B544" s="7">
        <v>27.28</v>
      </c>
      <c r="C544" s="7">
        <v>4.72</v>
      </c>
      <c r="D544" s="7" t="s">
        <v>2378</v>
      </c>
      <c r="E544" s="7" t="s">
        <v>2379</v>
      </c>
      <c r="F544" s="7" t="s">
        <v>2378</v>
      </c>
      <c r="G544" s="7">
        <v>1</v>
      </c>
      <c r="H544" s="7" t="s">
        <v>2379</v>
      </c>
      <c r="I544" s="7" t="str" cm="1">
        <f t="array" ref="I544">_xlfn.IFS(B544&lt;18.5,"Under Weight",B544&lt;=24.9,"Normal Weight",B544&lt;30,"Over weight",B544&gt;=30,"Obesity")</f>
        <v>Over weight</v>
      </c>
    </row>
    <row r="545" spans="1:9" x14ac:dyDescent="0.3">
      <c r="A545" s="7" t="s">
        <v>1826</v>
      </c>
      <c r="B545" s="7">
        <v>32.229999999999997</v>
      </c>
      <c r="C545" s="7">
        <v>4.6500000000000004</v>
      </c>
      <c r="D545" s="7" t="s">
        <v>2379</v>
      </c>
      <c r="E545" s="7" t="s">
        <v>2378</v>
      </c>
      <c r="F545" s="7" t="s">
        <v>2379</v>
      </c>
      <c r="G545" s="7">
        <v>1</v>
      </c>
      <c r="H545" s="7" t="s">
        <v>2378</v>
      </c>
      <c r="I545" s="7" t="str" cm="1">
        <f t="array" ref="I545">_xlfn.IFS(B545&lt;18.5,"Under Weight",B545&lt;=24.9,"Normal Weight",B545&lt;30,"Over weight",B545&gt;=30,"Obesity")</f>
        <v>Obesity</v>
      </c>
    </row>
    <row r="546" spans="1:9" x14ac:dyDescent="0.3">
      <c r="A546" s="7" t="s">
        <v>1825</v>
      </c>
      <c r="B546" s="7">
        <v>44.2</v>
      </c>
      <c r="C546" s="7">
        <v>11.34</v>
      </c>
      <c r="D546" s="7" t="s">
        <v>2379</v>
      </c>
      <c r="E546" s="7" t="s">
        <v>2378</v>
      </c>
      <c r="F546" s="7" t="s">
        <v>2379</v>
      </c>
      <c r="G546" s="7">
        <v>1</v>
      </c>
      <c r="H546" s="7" t="s">
        <v>2378</v>
      </c>
      <c r="I546" s="7" t="str" cm="1">
        <f t="array" ref="I546">_xlfn.IFS(B546&lt;18.5,"Under Weight",B546&lt;=24.9,"Normal Weight",B546&lt;30,"Over weight",B546&gt;=30,"Obesity")</f>
        <v>Obesity</v>
      </c>
    </row>
    <row r="547" spans="1:9" x14ac:dyDescent="0.3">
      <c r="A547" s="7" t="s">
        <v>1824</v>
      </c>
      <c r="B547" s="7">
        <v>29.734999999999999</v>
      </c>
      <c r="C547" s="7">
        <v>4.53</v>
      </c>
      <c r="D547" s="7" t="s">
        <v>2378</v>
      </c>
      <c r="E547" s="7" t="s">
        <v>2378</v>
      </c>
      <c r="F547" s="7" t="s">
        <v>2379</v>
      </c>
      <c r="G547" s="7">
        <v>1</v>
      </c>
      <c r="H547" s="7" t="s">
        <v>2378</v>
      </c>
      <c r="I547" s="7" t="str" cm="1">
        <f t="array" ref="I547">_xlfn.IFS(B547&lt;18.5,"Under Weight",B547&lt;=24.9,"Normal Weight",B547&lt;30,"Over weight",B547&gt;=30,"Obesity")</f>
        <v>Over weight</v>
      </c>
    </row>
    <row r="548" spans="1:9" x14ac:dyDescent="0.3">
      <c r="A548" s="7" t="s">
        <v>1823</v>
      </c>
      <c r="B548" s="7">
        <v>28.31</v>
      </c>
      <c r="C548" s="7">
        <v>6.35</v>
      </c>
      <c r="D548" s="7" t="s">
        <v>2378</v>
      </c>
      <c r="E548" s="7" t="s">
        <v>2378</v>
      </c>
      <c r="F548" s="7" t="s">
        <v>2378</v>
      </c>
      <c r="G548" s="7">
        <v>0</v>
      </c>
      <c r="H548" s="7" t="s">
        <v>2379</v>
      </c>
      <c r="I548" s="7" t="str" cm="1">
        <f t="array" ref="I548">_xlfn.IFS(B548&lt;18.5,"Under Weight",B548&lt;=24.9,"Normal Weight",B548&lt;30,"Over weight",B548&gt;=30,"Obesity")</f>
        <v>Over weight</v>
      </c>
    </row>
    <row r="549" spans="1:9" x14ac:dyDescent="0.3">
      <c r="A549" s="7" t="s">
        <v>1822</v>
      </c>
      <c r="B549" s="7">
        <v>46.62</v>
      </c>
      <c r="C549" s="7">
        <v>8.51</v>
      </c>
      <c r="D549" s="7" t="s">
        <v>2378</v>
      </c>
      <c r="E549" s="7" t="s">
        <v>2378</v>
      </c>
      <c r="F549" s="7" t="s">
        <v>2378</v>
      </c>
      <c r="G549" s="7">
        <v>0</v>
      </c>
      <c r="H549" s="7" t="s">
        <v>2378</v>
      </c>
      <c r="I549" s="7" t="str" cm="1">
        <f t="array" ref="I549">_xlfn.IFS(B549&lt;18.5,"Under Weight",B549&lt;=24.9,"Normal Weight",B549&lt;30,"Over weight",B549&gt;=30,"Obesity")</f>
        <v>Obesity</v>
      </c>
    </row>
    <row r="550" spans="1:9" x14ac:dyDescent="0.3">
      <c r="A550" s="7" t="s">
        <v>1821</v>
      </c>
      <c r="B550" s="7">
        <v>51.75</v>
      </c>
      <c r="C550" s="7">
        <v>8.59</v>
      </c>
      <c r="D550" s="7" t="s">
        <v>2379</v>
      </c>
      <c r="E550" s="7" t="s">
        <v>2378</v>
      </c>
      <c r="F550" s="7" t="s">
        <v>2378</v>
      </c>
      <c r="G550" s="7">
        <v>1</v>
      </c>
      <c r="H550" s="7" t="s">
        <v>2378</v>
      </c>
      <c r="I550" s="7" t="str" cm="1">
        <f t="array" ref="I550">_xlfn.IFS(B550&lt;18.5,"Under Weight",B550&lt;=24.9,"Normal Weight",B550&lt;30,"Over weight",B550&gt;=30,"Obesity")</f>
        <v>Obesity</v>
      </c>
    </row>
    <row r="551" spans="1:9" x14ac:dyDescent="0.3">
      <c r="A551" s="7" t="s">
        <v>1820</v>
      </c>
      <c r="B551" s="7">
        <v>25.7</v>
      </c>
      <c r="C551" s="7">
        <v>4.13</v>
      </c>
      <c r="D551" s="7" t="s">
        <v>2379</v>
      </c>
      <c r="E551" s="7" t="s">
        <v>2378</v>
      </c>
      <c r="F551" s="7" t="s">
        <v>2378</v>
      </c>
      <c r="G551" s="7">
        <v>0</v>
      </c>
      <c r="H551" s="7" t="s">
        <v>2379</v>
      </c>
      <c r="I551" s="7" t="str" cm="1">
        <f t="array" ref="I551">_xlfn.IFS(B551&lt;18.5,"Under Weight",B551&lt;=24.9,"Normal Weight",B551&lt;30,"Over weight",B551&gt;=30,"Obesity")</f>
        <v>Over weight</v>
      </c>
    </row>
    <row r="552" spans="1:9" x14ac:dyDescent="0.3">
      <c r="A552" s="7" t="s">
        <v>1819</v>
      </c>
      <c r="B552" s="7">
        <v>31.79</v>
      </c>
      <c r="C552" s="7">
        <v>4.55</v>
      </c>
      <c r="D552" s="7" t="s">
        <v>2378</v>
      </c>
      <c r="E552" s="7" t="s">
        <v>2378</v>
      </c>
      <c r="F552" s="7" t="s">
        <v>2378</v>
      </c>
      <c r="G552" s="7">
        <v>0</v>
      </c>
      <c r="H552" s="7" t="s">
        <v>2378</v>
      </c>
      <c r="I552" s="7" t="str" cm="1">
        <f t="array" ref="I552">_xlfn.IFS(B552&lt;18.5,"Under Weight",B552&lt;=24.9,"Normal Weight",B552&lt;30,"Over weight",B552&gt;=30,"Obesity")</f>
        <v>Obesity</v>
      </c>
    </row>
    <row r="553" spans="1:9" x14ac:dyDescent="0.3">
      <c r="A553" s="7" t="s">
        <v>1818</v>
      </c>
      <c r="B553" s="7">
        <v>24.795000000000002</v>
      </c>
      <c r="C553" s="7">
        <v>4.5199999999999996</v>
      </c>
      <c r="D553" s="7" t="s">
        <v>2378</v>
      </c>
      <c r="E553" s="7" t="s">
        <v>2378</v>
      </c>
      <c r="F553" s="7" t="s">
        <v>2378</v>
      </c>
      <c r="G553" s="7">
        <v>0</v>
      </c>
      <c r="H553" s="7" t="s">
        <v>2379</v>
      </c>
      <c r="I553" s="7" t="str" cm="1">
        <f t="array" ref="I553">_xlfn.IFS(B553&lt;18.5,"Under Weight",B553&lt;=24.9,"Normal Weight",B553&lt;30,"Over weight",B553&gt;=30,"Obesity")</f>
        <v>Normal Weight</v>
      </c>
    </row>
    <row r="554" spans="1:9" x14ac:dyDescent="0.3">
      <c r="A554" s="7" t="s">
        <v>1817</v>
      </c>
      <c r="B554" s="7">
        <v>53.98</v>
      </c>
      <c r="C554" s="7">
        <v>5.07</v>
      </c>
      <c r="D554" s="7" t="s">
        <v>2378</v>
      </c>
      <c r="E554" s="7" t="s">
        <v>2378</v>
      </c>
      <c r="F554" s="7" t="s">
        <v>2379</v>
      </c>
      <c r="G554" s="7">
        <v>1</v>
      </c>
      <c r="H554" s="7" t="s">
        <v>2378</v>
      </c>
      <c r="I554" s="7" t="str" cm="1">
        <f t="array" ref="I554">_xlfn.IFS(B554&lt;18.5,"Under Weight",B554&lt;=24.9,"Normal Weight",B554&lt;30,"Over weight",B554&gt;=30,"Obesity")</f>
        <v>Obesity</v>
      </c>
    </row>
    <row r="555" spans="1:9" x14ac:dyDescent="0.3">
      <c r="A555" s="7" t="s">
        <v>1816</v>
      </c>
      <c r="B555" s="7">
        <v>41.325000000000003</v>
      </c>
      <c r="C555" s="7">
        <v>4.04</v>
      </c>
      <c r="D555" s="7" t="s">
        <v>2379</v>
      </c>
      <c r="E555" s="7" t="s">
        <v>2378</v>
      </c>
      <c r="F555" s="7" t="s">
        <v>2379</v>
      </c>
      <c r="G555" s="7">
        <v>1</v>
      </c>
      <c r="H555" s="7" t="s">
        <v>2378</v>
      </c>
      <c r="I555" s="7" t="str" cm="1">
        <f t="array" ref="I555">_xlfn.IFS(B555&lt;18.5,"Under Weight",B555&lt;=24.9,"Normal Weight",B555&lt;30,"Over weight",B555&gt;=30,"Obesity")</f>
        <v>Obesity</v>
      </c>
    </row>
    <row r="556" spans="1:9" x14ac:dyDescent="0.3">
      <c r="A556" s="7" t="s">
        <v>1815</v>
      </c>
      <c r="B556" s="7">
        <v>51.65</v>
      </c>
      <c r="C556" s="7">
        <v>5.3</v>
      </c>
      <c r="D556" s="7" t="s">
        <v>2379</v>
      </c>
      <c r="E556" s="7" t="s">
        <v>2378</v>
      </c>
      <c r="F556" s="7" t="s">
        <v>2378</v>
      </c>
      <c r="G556" s="7">
        <v>0</v>
      </c>
      <c r="H556" s="7" t="s">
        <v>2378</v>
      </c>
      <c r="I556" s="7" t="str" cm="1">
        <f t="array" ref="I556">_xlfn.IFS(B556&lt;18.5,"Under Weight",B556&lt;=24.9,"Normal Weight",B556&lt;30,"Over weight",B556&gt;=30,"Obesity")</f>
        <v>Obesity</v>
      </c>
    </row>
    <row r="557" spans="1:9" x14ac:dyDescent="0.3">
      <c r="A557" s="7" t="s">
        <v>1814</v>
      </c>
      <c r="B557" s="7">
        <v>44.52</v>
      </c>
      <c r="C557" s="7">
        <v>8.64</v>
      </c>
      <c r="D557" s="7" t="s">
        <v>2379</v>
      </c>
      <c r="E557" s="7" t="s">
        <v>2378</v>
      </c>
      <c r="F557" s="7" t="s">
        <v>2379</v>
      </c>
      <c r="G557" s="7">
        <v>1</v>
      </c>
      <c r="H557" s="7" t="s">
        <v>2378</v>
      </c>
      <c r="I557" s="7" t="str" cm="1">
        <f t="array" ref="I557">_xlfn.IFS(B557&lt;18.5,"Under Weight",B557&lt;=24.9,"Normal Weight",B557&lt;30,"Over weight",B557&gt;=30,"Obesity")</f>
        <v>Obesity</v>
      </c>
    </row>
    <row r="558" spans="1:9" x14ac:dyDescent="0.3">
      <c r="A558" s="7" t="s">
        <v>1813</v>
      </c>
      <c r="B558" s="7">
        <v>53.29</v>
      </c>
      <c r="C558" s="7">
        <v>4.03</v>
      </c>
      <c r="D558" s="7" t="s">
        <v>2378</v>
      </c>
      <c r="E558" s="7" t="s">
        <v>2378</v>
      </c>
      <c r="F558" s="7" t="s">
        <v>2379</v>
      </c>
      <c r="G558" s="7">
        <v>1</v>
      </c>
      <c r="H558" s="7" t="s">
        <v>2378</v>
      </c>
      <c r="I558" s="7" t="str" cm="1">
        <f t="array" ref="I558">_xlfn.IFS(B558&lt;18.5,"Under Weight",B558&lt;=24.9,"Normal Weight",B558&lt;30,"Over weight",B558&gt;=30,"Obesity")</f>
        <v>Obesity</v>
      </c>
    </row>
    <row r="559" spans="1:9" x14ac:dyDescent="0.3">
      <c r="A559" s="7" t="s">
        <v>1812</v>
      </c>
      <c r="B559" s="7">
        <v>46.63</v>
      </c>
      <c r="C559" s="7">
        <v>4.26</v>
      </c>
      <c r="D559" s="7" t="s">
        <v>2379</v>
      </c>
      <c r="E559" s="7" t="s">
        <v>2378</v>
      </c>
      <c r="F559" s="7" t="s">
        <v>2378</v>
      </c>
      <c r="G559" s="7">
        <v>2</v>
      </c>
      <c r="H559" s="7" t="s">
        <v>2378</v>
      </c>
      <c r="I559" s="7" t="str" cm="1">
        <f t="array" ref="I559">_xlfn.IFS(B559&lt;18.5,"Under Weight",B559&lt;=24.9,"Normal Weight",B559&lt;30,"Over weight",B559&gt;=30,"Obesity")</f>
        <v>Obesity</v>
      </c>
    </row>
    <row r="560" spans="1:9" x14ac:dyDescent="0.3">
      <c r="A560" s="7" t="s">
        <v>1811</v>
      </c>
      <c r="B560" s="7">
        <v>28.88</v>
      </c>
      <c r="C560" s="7">
        <v>5.35</v>
      </c>
      <c r="D560" s="7" t="s">
        <v>2378</v>
      </c>
      <c r="E560" s="7" t="s">
        <v>2378</v>
      </c>
      <c r="F560" s="7" t="s">
        <v>2379</v>
      </c>
      <c r="G560" s="7">
        <v>1</v>
      </c>
      <c r="H560" s="7" t="s">
        <v>2379</v>
      </c>
      <c r="I560" s="7" t="str" cm="1">
        <f t="array" ref="I560">_xlfn.IFS(B560&lt;18.5,"Under Weight",B560&lt;=24.9,"Normal Weight",B560&lt;30,"Over weight",B560&gt;=30,"Obesity")</f>
        <v>Over weight</v>
      </c>
    </row>
    <row r="561" spans="1:9" x14ac:dyDescent="0.3">
      <c r="A561" s="7" t="s">
        <v>1810</v>
      </c>
      <c r="B561" s="7">
        <v>23.98</v>
      </c>
      <c r="C561" s="7">
        <v>4.9000000000000004</v>
      </c>
      <c r="D561" s="7" t="s">
        <v>2378</v>
      </c>
      <c r="E561" s="7" t="s">
        <v>2378</v>
      </c>
      <c r="F561" s="7" t="s">
        <v>2378</v>
      </c>
      <c r="G561" s="7">
        <v>0</v>
      </c>
      <c r="H561" s="7" t="s">
        <v>2378</v>
      </c>
      <c r="I561" s="7" t="str" cm="1">
        <f t="array" ref="I561">_xlfn.IFS(B561&lt;18.5,"Under Weight",B561&lt;=24.9,"Normal Weight",B561&lt;30,"Over weight",B561&gt;=30,"Obesity")</f>
        <v>Normal Weight</v>
      </c>
    </row>
    <row r="562" spans="1:9" x14ac:dyDescent="0.3">
      <c r="A562" s="7" t="s">
        <v>1809</v>
      </c>
      <c r="B562" s="7">
        <v>23.65</v>
      </c>
      <c r="C562" s="7">
        <v>4.5</v>
      </c>
      <c r="D562" s="7" t="s">
        <v>2378</v>
      </c>
      <c r="E562" s="7" t="s">
        <v>2378</v>
      </c>
      <c r="F562" s="7" t="s">
        <v>2378</v>
      </c>
      <c r="G562" s="7">
        <v>0</v>
      </c>
      <c r="H562" s="7" t="s">
        <v>2378</v>
      </c>
      <c r="I562" s="7" t="str" cm="1">
        <f t="array" ref="I562">_xlfn.IFS(B562&lt;18.5,"Under Weight",B562&lt;=24.9,"Normal Weight",B562&lt;30,"Over weight",B562&gt;=30,"Obesity")</f>
        <v>Normal Weight</v>
      </c>
    </row>
    <row r="563" spans="1:9" x14ac:dyDescent="0.3">
      <c r="A563" s="7" t="s">
        <v>1808</v>
      </c>
      <c r="B563" s="7">
        <v>49.09</v>
      </c>
      <c r="C563" s="7">
        <v>8.3800000000000008</v>
      </c>
      <c r="D563" s="7" t="s">
        <v>2379</v>
      </c>
      <c r="E563" s="7" t="s">
        <v>2378</v>
      </c>
      <c r="F563" s="7" t="s">
        <v>2378</v>
      </c>
      <c r="G563" s="7">
        <v>2</v>
      </c>
      <c r="H563" s="7" t="s">
        <v>2378</v>
      </c>
      <c r="I563" s="7" t="str" cm="1">
        <f t="array" ref="I563">_xlfn.IFS(B563&lt;18.5,"Under Weight",B563&lt;=24.9,"Normal Weight",B563&lt;30,"Over weight",B563&gt;=30,"Obesity")</f>
        <v>Obesity</v>
      </c>
    </row>
    <row r="564" spans="1:9" x14ac:dyDescent="0.3">
      <c r="A564" s="7" t="s">
        <v>1807</v>
      </c>
      <c r="B564" s="7">
        <v>28.024999999999999</v>
      </c>
      <c r="C564" s="7">
        <v>7.03</v>
      </c>
      <c r="D564" s="7" t="s">
        <v>2378</v>
      </c>
      <c r="E564" s="7" t="s">
        <v>2378</v>
      </c>
      <c r="F564" s="7" t="s">
        <v>2378</v>
      </c>
      <c r="G564" s="7">
        <v>0</v>
      </c>
      <c r="H564" s="7" t="s">
        <v>2379</v>
      </c>
      <c r="I564" s="7" t="str" cm="1">
        <f t="array" ref="I564">_xlfn.IFS(B564&lt;18.5,"Under Weight",B564&lt;=24.9,"Normal Weight",B564&lt;30,"Over weight",B564&gt;=30,"Obesity")</f>
        <v>Over weight</v>
      </c>
    </row>
    <row r="565" spans="1:9" x14ac:dyDescent="0.3">
      <c r="A565" s="7" t="s">
        <v>1806</v>
      </c>
      <c r="B565" s="7">
        <v>43.32</v>
      </c>
      <c r="C565" s="7">
        <v>8.75</v>
      </c>
      <c r="D565" s="7" t="s">
        <v>2379</v>
      </c>
      <c r="E565" s="7" t="s">
        <v>2378</v>
      </c>
      <c r="F565" s="7" t="s">
        <v>2379</v>
      </c>
      <c r="G565" s="7">
        <v>1</v>
      </c>
      <c r="H565" s="7" t="s">
        <v>2378</v>
      </c>
      <c r="I565" s="7" t="str" cm="1">
        <f t="array" ref="I565">_xlfn.IFS(B565&lt;18.5,"Under Weight",B565&lt;=24.9,"Normal Weight",B565&lt;30,"Over weight",B565&gt;=30,"Obesity")</f>
        <v>Obesity</v>
      </c>
    </row>
    <row r="566" spans="1:9" x14ac:dyDescent="0.3">
      <c r="A566" s="7" t="s">
        <v>1805</v>
      </c>
      <c r="B566" s="7">
        <v>45.92</v>
      </c>
      <c r="C566" s="7">
        <v>9.51</v>
      </c>
      <c r="D566" s="7" t="s">
        <v>2378</v>
      </c>
      <c r="E566" s="7" t="s">
        <v>2378</v>
      </c>
      <c r="F566" s="7" t="s">
        <v>2378</v>
      </c>
      <c r="G566" s="7">
        <v>0</v>
      </c>
      <c r="H566" s="7" t="s">
        <v>2378</v>
      </c>
      <c r="I566" s="7" t="str" cm="1">
        <f t="array" ref="I566">_xlfn.IFS(B566&lt;18.5,"Under Weight",B566&lt;=24.9,"Normal Weight",B566&lt;30,"Over weight",B566&gt;=30,"Obesity")</f>
        <v>Obesity</v>
      </c>
    </row>
    <row r="567" spans="1:9" x14ac:dyDescent="0.3">
      <c r="A567" s="7" t="s">
        <v>1804</v>
      </c>
      <c r="B567" s="7">
        <v>44.03</v>
      </c>
      <c r="C567" s="7">
        <v>9.36</v>
      </c>
      <c r="D567" s="7" t="s">
        <v>2378</v>
      </c>
      <c r="E567" s="7" t="s">
        <v>2378</v>
      </c>
      <c r="F567" s="7" t="s">
        <v>2378</v>
      </c>
      <c r="G567" s="7">
        <v>0</v>
      </c>
      <c r="H567" s="7" t="s">
        <v>2378</v>
      </c>
      <c r="I567" s="7" t="str" cm="1">
        <f t="array" ref="I567">_xlfn.IFS(B567&lt;18.5,"Under Weight",B567&lt;=24.9,"Normal Weight",B567&lt;30,"Over weight",B567&gt;=30,"Obesity")</f>
        <v>Obesity</v>
      </c>
    </row>
    <row r="568" spans="1:9" x14ac:dyDescent="0.3">
      <c r="A568" s="7" t="s">
        <v>1803</v>
      </c>
      <c r="B568" s="7">
        <v>24.6</v>
      </c>
      <c r="C568" s="7">
        <v>4.8099999999999996</v>
      </c>
      <c r="D568" s="7" t="s">
        <v>2378</v>
      </c>
      <c r="E568" s="7" t="s">
        <v>2378</v>
      </c>
      <c r="F568" s="7" t="s">
        <v>2378</v>
      </c>
      <c r="G568" s="7">
        <v>0</v>
      </c>
      <c r="H568" s="7" t="s">
        <v>2379</v>
      </c>
      <c r="I568" s="7" t="str" cm="1">
        <f t="array" ref="I568">_xlfn.IFS(B568&lt;18.5,"Under Weight",B568&lt;=24.9,"Normal Weight",B568&lt;30,"Over weight",B568&gt;=30,"Obesity")</f>
        <v>Normal Weight</v>
      </c>
    </row>
    <row r="569" spans="1:9" x14ac:dyDescent="0.3">
      <c r="A569" s="7" t="s">
        <v>1802</v>
      </c>
      <c r="B569" s="7">
        <v>49.15</v>
      </c>
      <c r="C569" s="7">
        <v>8.08</v>
      </c>
      <c r="D569" s="7" t="s">
        <v>2378</v>
      </c>
      <c r="E569" s="7" t="s">
        <v>2378</v>
      </c>
      <c r="F569" s="7" t="s">
        <v>2378</v>
      </c>
      <c r="G569" s="7">
        <v>0</v>
      </c>
      <c r="H569" s="7" t="s">
        <v>2378</v>
      </c>
      <c r="I569" s="7" t="str" cm="1">
        <f t="array" ref="I569">_xlfn.IFS(B569&lt;18.5,"Under Weight",B569&lt;=24.9,"Normal Weight",B569&lt;30,"Over weight",B569&gt;=30,"Obesity")</f>
        <v>Obesity</v>
      </c>
    </row>
    <row r="570" spans="1:9" x14ac:dyDescent="0.3">
      <c r="A570" s="7" t="s">
        <v>1801</v>
      </c>
      <c r="B570" s="7">
        <v>28.31</v>
      </c>
      <c r="C570" s="7">
        <v>6.29</v>
      </c>
      <c r="D570" s="7" t="s">
        <v>2378</v>
      </c>
      <c r="E570" s="7" t="s">
        <v>2378</v>
      </c>
      <c r="F570" s="7" t="s">
        <v>2379</v>
      </c>
      <c r="G570" s="7">
        <v>1</v>
      </c>
      <c r="H570" s="7" t="s">
        <v>2379</v>
      </c>
      <c r="I570" s="7" t="str" cm="1">
        <f t="array" ref="I570">_xlfn.IFS(B570&lt;18.5,"Under Weight",B570&lt;=24.9,"Normal Weight",B570&lt;30,"Over weight",B570&gt;=30,"Obesity")</f>
        <v>Over weight</v>
      </c>
    </row>
    <row r="571" spans="1:9" x14ac:dyDescent="0.3">
      <c r="A571" s="7" t="s">
        <v>1800</v>
      </c>
      <c r="B571" s="7">
        <v>22.99</v>
      </c>
      <c r="C571" s="7">
        <v>6.29</v>
      </c>
      <c r="D571" s="7" t="s">
        <v>2378</v>
      </c>
      <c r="E571" s="7" t="s">
        <v>2378</v>
      </c>
      <c r="F571" s="7" t="s">
        <v>2378</v>
      </c>
      <c r="G571" s="7">
        <v>1</v>
      </c>
      <c r="H571" s="7" t="s">
        <v>2379</v>
      </c>
      <c r="I571" s="7" t="str" cm="1">
        <f t="array" ref="I571">_xlfn.IFS(B571&lt;18.5,"Under Weight",B571&lt;=24.9,"Normal Weight",B571&lt;30,"Over weight",B571&gt;=30,"Obesity")</f>
        <v>Normal Weight</v>
      </c>
    </row>
    <row r="572" spans="1:9" x14ac:dyDescent="0.3">
      <c r="A572" s="7" t="s">
        <v>1799</v>
      </c>
      <c r="B572" s="7">
        <v>29.07</v>
      </c>
      <c r="C572" s="7">
        <v>5.12</v>
      </c>
      <c r="D572" s="7" t="s">
        <v>2378</v>
      </c>
      <c r="E572" s="7" t="s">
        <v>2378</v>
      </c>
      <c r="F572" s="7" t="s">
        <v>2379</v>
      </c>
      <c r="G572" s="7">
        <v>1</v>
      </c>
      <c r="H572" s="7" t="s">
        <v>2379</v>
      </c>
      <c r="I572" s="7" t="str" cm="1">
        <f t="array" ref="I572">_xlfn.IFS(B572&lt;18.5,"Under Weight",B572&lt;=24.9,"Normal Weight",B572&lt;30,"Over weight",B572&gt;=30,"Obesity")</f>
        <v>Over weight</v>
      </c>
    </row>
    <row r="573" spans="1:9" x14ac:dyDescent="0.3">
      <c r="A573" s="7" t="s">
        <v>1798</v>
      </c>
      <c r="B573" s="7">
        <v>42.02</v>
      </c>
      <c r="C573" s="7">
        <v>9.9499999999999993</v>
      </c>
      <c r="D573" s="7" t="s">
        <v>2379</v>
      </c>
      <c r="E573" s="7" t="s">
        <v>2378</v>
      </c>
      <c r="F573" s="7" t="s">
        <v>2379</v>
      </c>
      <c r="G573" s="7">
        <v>1</v>
      </c>
      <c r="H573" s="7" t="s">
        <v>2378</v>
      </c>
      <c r="I573" s="7" t="str" cm="1">
        <f t="array" ref="I573">_xlfn.IFS(B573&lt;18.5,"Under Weight",B573&lt;=24.9,"Normal Weight",B573&lt;30,"Over weight",B573&gt;=30,"Obesity")</f>
        <v>Obesity</v>
      </c>
    </row>
    <row r="574" spans="1:9" x14ac:dyDescent="0.3">
      <c r="A574" s="7" t="s">
        <v>1797</v>
      </c>
      <c r="B574" s="7">
        <v>49.07</v>
      </c>
      <c r="C574" s="7">
        <v>9.08</v>
      </c>
      <c r="D574" s="7" t="s">
        <v>2379</v>
      </c>
      <c r="E574" s="7" t="s">
        <v>2378</v>
      </c>
      <c r="F574" s="7" t="s">
        <v>2378</v>
      </c>
      <c r="G574" s="7">
        <v>1</v>
      </c>
      <c r="H574" s="7" t="s">
        <v>2378</v>
      </c>
      <c r="I574" s="7" t="str" cm="1">
        <f t="array" ref="I574">_xlfn.IFS(B574&lt;18.5,"Under Weight",B574&lt;=24.9,"Normal Weight",B574&lt;30,"Over weight",B574&gt;=30,"Obesity")</f>
        <v>Obesity</v>
      </c>
    </row>
    <row r="575" spans="1:9" x14ac:dyDescent="0.3">
      <c r="A575" s="7" t="s">
        <v>1796</v>
      </c>
      <c r="B575" s="7">
        <v>19.8</v>
      </c>
      <c r="C575" s="7">
        <v>4.82</v>
      </c>
      <c r="D575" s="7" t="s">
        <v>2378</v>
      </c>
      <c r="E575" s="7" t="s">
        <v>2378</v>
      </c>
      <c r="F575" s="7" t="s">
        <v>2378</v>
      </c>
      <c r="G575" s="7">
        <v>0</v>
      </c>
      <c r="H575" s="7" t="s">
        <v>2379</v>
      </c>
      <c r="I575" s="7" t="str" cm="1">
        <f t="array" ref="I575">_xlfn.IFS(B575&lt;18.5,"Under Weight",B575&lt;=24.9,"Normal Weight",B575&lt;30,"Over weight",B575&gt;=30,"Obesity")</f>
        <v>Normal Weight</v>
      </c>
    </row>
    <row r="576" spans="1:9" x14ac:dyDescent="0.3">
      <c r="A576" s="7" t="s">
        <v>1795</v>
      </c>
      <c r="B576" s="7">
        <v>27.36</v>
      </c>
      <c r="C576" s="7">
        <v>4.6500000000000004</v>
      </c>
      <c r="D576" s="7" t="s">
        <v>2378</v>
      </c>
      <c r="E576" s="7" t="s">
        <v>2379</v>
      </c>
      <c r="F576" s="7" t="s">
        <v>2378</v>
      </c>
      <c r="G576" s="7">
        <v>1</v>
      </c>
      <c r="H576" s="7" t="s">
        <v>2379</v>
      </c>
      <c r="I576" s="7" t="str" cm="1">
        <f t="array" ref="I576">_xlfn.IFS(B576&lt;18.5,"Under Weight",B576&lt;=24.9,"Normal Weight",B576&lt;30,"Over weight",B576&gt;=30,"Obesity")</f>
        <v>Over weight</v>
      </c>
    </row>
    <row r="577" spans="1:9" x14ac:dyDescent="0.3">
      <c r="A577" s="7" t="s">
        <v>1794</v>
      </c>
      <c r="B577" s="7">
        <v>42.95</v>
      </c>
      <c r="C577" s="7">
        <v>5.16</v>
      </c>
      <c r="D577" s="7" t="s">
        <v>2379</v>
      </c>
      <c r="E577" s="7" t="s">
        <v>2378</v>
      </c>
      <c r="F577" s="7" t="s">
        <v>2378</v>
      </c>
      <c r="G577" s="7">
        <v>1</v>
      </c>
      <c r="H577" s="7" t="s">
        <v>2378</v>
      </c>
      <c r="I577" s="7" t="str" cm="1">
        <f t="array" ref="I577">_xlfn.IFS(B577&lt;18.5,"Under Weight",B577&lt;=24.9,"Normal Weight",B577&lt;30,"Over weight",B577&gt;=30,"Obesity")</f>
        <v>Obesity</v>
      </c>
    </row>
    <row r="578" spans="1:9" x14ac:dyDescent="0.3">
      <c r="A578" s="7" t="s">
        <v>1793</v>
      </c>
      <c r="B578" s="7">
        <v>42.66</v>
      </c>
      <c r="C578" s="7">
        <v>10.44</v>
      </c>
      <c r="D578" s="7" t="s">
        <v>2378</v>
      </c>
      <c r="E578" s="7" t="s">
        <v>2378</v>
      </c>
      <c r="F578" s="7" t="s">
        <v>2378</v>
      </c>
      <c r="G578" s="7">
        <v>0</v>
      </c>
      <c r="H578" s="7" t="s">
        <v>2378</v>
      </c>
      <c r="I578" s="7" t="str" cm="1">
        <f t="array" ref="I578">_xlfn.IFS(B578&lt;18.5,"Under Weight",B578&lt;=24.9,"Normal Weight",B578&lt;30,"Over weight",B578&gt;=30,"Obesity")</f>
        <v>Obesity</v>
      </c>
    </row>
    <row r="579" spans="1:9" x14ac:dyDescent="0.3">
      <c r="A579" s="7" t="s">
        <v>1792</v>
      </c>
      <c r="B579" s="7">
        <v>33.630000000000003</v>
      </c>
      <c r="C579" s="7">
        <v>5.69</v>
      </c>
      <c r="D579" s="7" t="s">
        <v>2378</v>
      </c>
      <c r="E579" s="7" t="s">
        <v>2378</v>
      </c>
      <c r="F579" s="7" t="s">
        <v>2378</v>
      </c>
      <c r="G579" s="7">
        <v>1</v>
      </c>
      <c r="H579" s="7" t="s">
        <v>2378</v>
      </c>
      <c r="I579" s="7" t="str" cm="1">
        <f t="array" ref="I579">_xlfn.IFS(B579&lt;18.5,"Under Weight",B579&lt;=24.9,"Normal Weight",B579&lt;30,"Over weight",B579&gt;=30,"Obesity")</f>
        <v>Obesity</v>
      </c>
    </row>
    <row r="580" spans="1:9" x14ac:dyDescent="0.3">
      <c r="A580" s="7" t="s">
        <v>1791</v>
      </c>
      <c r="B580" s="7">
        <v>26.84</v>
      </c>
      <c r="C580" s="7">
        <v>6.5</v>
      </c>
      <c r="D580" s="7" t="s">
        <v>2378</v>
      </c>
      <c r="E580" s="7" t="s">
        <v>2378</v>
      </c>
      <c r="F580" s="7" t="s">
        <v>2378</v>
      </c>
      <c r="G580" s="7">
        <v>0</v>
      </c>
      <c r="H580" s="7" t="s">
        <v>2379</v>
      </c>
      <c r="I580" s="7" t="str" cm="1">
        <f t="array" ref="I580">_xlfn.IFS(B580&lt;18.5,"Under Weight",B580&lt;=24.9,"Normal Weight",B580&lt;30,"Over weight",B580&gt;=30,"Obesity")</f>
        <v>Over weight</v>
      </c>
    </row>
    <row r="581" spans="1:9" x14ac:dyDescent="0.3">
      <c r="A581" s="7" t="s">
        <v>1790</v>
      </c>
      <c r="B581" s="7">
        <v>28.3</v>
      </c>
      <c r="C581" s="7">
        <v>5.73</v>
      </c>
      <c r="D581" s="7" t="s">
        <v>2378</v>
      </c>
      <c r="E581" s="7" t="s">
        <v>2378</v>
      </c>
      <c r="F581" s="7" t="s">
        <v>2379</v>
      </c>
      <c r="G581" s="7">
        <v>1</v>
      </c>
      <c r="H581" s="7" t="s">
        <v>2379</v>
      </c>
      <c r="I581" s="7" t="str" cm="1">
        <f t="array" ref="I581">_xlfn.IFS(B581&lt;18.5,"Under Weight",B581&lt;=24.9,"Normal Weight",B581&lt;30,"Over weight",B581&gt;=30,"Obesity")</f>
        <v>Over weight</v>
      </c>
    </row>
    <row r="582" spans="1:9" x14ac:dyDescent="0.3">
      <c r="A582" s="7" t="s">
        <v>1789</v>
      </c>
      <c r="B582" s="7">
        <v>27.06</v>
      </c>
      <c r="C582" s="7">
        <v>5.74</v>
      </c>
      <c r="D582" s="7" t="s">
        <v>2379</v>
      </c>
      <c r="E582" s="7" t="s">
        <v>2378</v>
      </c>
      <c r="F582" s="7" t="s">
        <v>2378</v>
      </c>
      <c r="G582" s="7">
        <v>0</v>
      </c>
      <c r="H582" s="7" t="s">
        <v>2379</v>
      </c>
      <c r="I582" s="7" t="str" cm="1">
        <f t="array" ref="I582">_xlfn.IFS(B582&lt;18.5,"Under Weight",B582&lt;=24.9,"Normal Weight",B582&lt;30,"Over weight",B582&gt;=30,"Obesity")</f>
        <v>Over weight</v>
      </c>
    </row>
    <row r="583" spans="1:9" x14ac:dyDescent="0.3">
      <c r="A583" s="7" t="s">
        <v>1788</v>
      </c>
      <c r="B583" s="7">
        <v>47.13</v>
      </c>
      <c r="C583" s="7">
        <v>8.6999999999999993</v>
      </c>
      <c r="D583" s="7" t="s">
        <v>2378</v>
      </c>
      <c r="E583" s="7" t="s">
        <v>2378</v>
      </c>
      <c r="F583" s="7" t="s">
        <v>2378</v>
      </c>
      <c r="G583" s="7">
        <v>0</v>
      </c>
      <c r="H583" s="7" t="s">
        <v>2378</v>
      </c>
      <c r="I583" s="7" t="str" cm="1">
        <f t="array" ref="I583">_xlfn.IFS(B583&lt;18.5,"Under Weight",B583&lt;=24.9,"Normal Weight",B583&lt;30,"Over weight",B583&gt;=30,"Obesity")</f>
        <v>Obesity</v>
      </c>
    </row>
    <row r="584" spans="1:9" x14ac:dyDescent="0.3">
      <c r="A584" s="7" t="s">
        <v>1787</v>
      </c>
      <c r="B584" s="7">
        <v>51.72</v>
      </c>
      <c r="C584" s="7">
        <v>5.09</v>
      </c>
      <c r="D584" s="7" t="s">
        <v>2378</v>
      </c>
      <c r="E584" s="7" t="s">
        <v>2378</v>
      </c>
      <c r="F584" s="7" t="s">
        <v>2378</v>
      </c>
      <c r="G584" s="7">
        <v>0</v>
      </c>
      <c r="H584" s="7" t="s">
        <v>2378</v>
      </c>
      <c r="I584" s="7" t="str" cm="1">
        <f t="array" ref="I584">_xlfn.IFS(B584&lt;18.5,"Under Weight",B584&lt;=24.9,"Normal Weight",B584&lt;30,"Over weight",B584&gt;=30,"Obesity")</f>
        <v>Obesity</v>
      </c>
    </row>
    <row r="585" spans="1:9" x14ac:dyDescent="0.3">
      <c r="A585" s="7" t="s">
        <v>1786</v>
      </c>
      <c r="B585" s="7">
        <v>48.59</v>
      </c>
      <c r="C585" s="7">
        <v>5.57</v>
      </c>
      <c r="D585" s="7" t="s">
        <v>2378</v>
      </c>
      <c r="E585" s="7" t="s">
        <v>2378</v>
      </c>
      <c r="F585" s="7" t="s">
        <v>2378</v>
      </c>
      <c r="G585" s="7">
        <v>0</v>
      </c>
      <c r="H585" s="7" t="s">
        <v>2378</v>
      </c>
      <c r="I585" s="7" t="str" cm="1">
        <f t="array" ref="I585">_xlfn.IFS(B585&lt;18.5,"Under Weight",B585&lt;=24.9,"Normal Weight",B585&lt;30,"Over weight",B585&gt;=30,"Obesity")</f>
        <v>Obesity</v>
      </c>
    </row>
    <row r="586" spans="1:9" x14ac:dyDescent="0.3">
      <c r="A586" s="7" t="s">
        <v>1785</v>
      </c>
      <c r="B586" s="7">
        <v>45.18</v>
      </c>
      <c r="C586" s="7">
        <v>10.87</v>
      </c>
      <c r="D586" s="7" t="s">
        <v>2378</v>
      </c>
      <c r="E586" s="7" t="s">
        <v>2378</v>
      </c>
      <c r="F586" s="7" t="s">
        <v>2378</v>
      </c>
      <c r="G586" s="7">
        <v>0</v>
      </c>
      <c r="H586" s="7" t="s">
        <v>2378</v>
      </c>
      <c r="I586" s="7" t="str" cm="1">
        <f t="array" ref="I586">_xlfn.IFS(B586&lt;18.5,"Under Weight",B586&lt;=24.9,"Normal Weight",B586&lt;30,"Over weight",B586&gt;=30,"Obesity")</f>
        <v>Obesity</v>
      </c>
    </row>
    <row r="587" spans="1:9" x14ac:dyDescent="0.3">
      <c r="A587" s="7" t="s">
        <v>1784</v>
      </c>
      <c r="B587" s="7">
        <v>27.9</v>
      </c>
      <c r="C587" s="7">
        <v>6.02</v>
      </c>
      <c r="D587" s="7" t="s">
        <v>2378</v>
      </c>
      <c r="E587" s="7" t="s">
        <v>2378</v>
      </c>
      <c r="F587" s="7" t="s">
        <v>2379</v>
      </c>
      <c r="G587" s="7">
        <v>1</v>
      </c>
      <c r="H587" s="7" t="s">
        <v>2379</v>
      </c>
      <c r="I587" s="7" t="str" cm="1">
        <f t="array" ref="I587">_xlfn.IFS(B587&lt;18.5,"Under Weight",B587&lt;=24.9,"Normal Weight",B587&lt;30,"Over weight",B587&gt;=30,"Obesity")</f>
        <v>Over weight</v>
      </c>
    </row>
    <row r="588" spans="1:9" x14ac:dyDescent="0.3">
      <c r="A588" s="7" t="s">
        <v>1783</v>
      </c>
      <c r="B588" s="7">
        <v>51.33</v>
      </c>
      <c r="C588" s="7">
        <v>7</v>
      </c>
      <c r="D588" s="7" t="s">
        <v>2378</v>
      </c>
      <c r="E588" s="7" t="s">
        <v>2378</v>
      </c>
      <c r="F588" s="7" t="s">
        <v>2378</v>
      </c>
      <c r="G588" s="7">
        <v>0</v>
      </c>
      <c r="H588" s="7" t="s">
        <v>2378</v>
      </c>
      <c r="I588" s="7" t="str" cm="1">
        <f t="array" ref="I588">_xlfn.IFS(B588&lt;18.5,"Under Weight",B588&lt;=24.9,"Normal Weight",B588&lt;30,"Over weight",B588&gt;=30,"Obesity")</f>
        <v>Obesity</v>
      </c>
    </row>
    <row r="589" spans="1:9" x14ac:dyDescent="0.3">
      <c r="A589" s="7" t="s">
        <v>1782</v>
      </c>
      <c r="B589" s="7">
        <v>30.59</v>
      </c>
      <c r="C589" s="7">
        <v>5.56</v>
      </c>
      <c r="D589" s="7" t="s">
        <v>2379</v>
      </c>
      <c r="E589" s="7" t="s">
        <v>2378</v>
      </c>
      <c r="F589" s="7" t="s">
        <v>2378</v>
      </c>
      <c r="G589" s="7">
        <v>1</v>
      </c>
      <c r="H589" s="7" t="s">
        <v>2378</v>
      </c>
      <c r="I589" s="7" t="str" cm="1">
        <f t="array" ref="I589">_xlfn.IFS(B589&lt;18.5,"Under Weight",B589&lt;=24.9,"Normal Weight",B589&lt;30,"Over weight",B589&gt;=30,"Obesity")</f>
        <v>Obesity</v>
      </c>
    </row>
    <row r="590" spans="1:9" x14ac:dyDescent="0.3">
      <c r="A590" s="7" t="s">
        <v>1781</v>
      </c>
      <c r="B590" s="7">
        <v>39.229999999999997</v>
      </c>
      <c r="C590" s="7">
        <v>8.4499999999999993</v>
      </c>
      <c r="D590" s="7" t="s">
        <v>2378</v>
      </c>
      <c r="E590" s="7" t="s">
        <v>2378</v>
      </c>
      <c r="F590" s="7" t="s">
        <v>2378</v>
      </c>
      <c r="G590" s="7">
        <v>0</v>
      </c>
      <c r="H590" s="7" t="s">
        <v>2378</v>
      </c>
      <c r="I590" s="7" t="str" cm="1">
        <f t="array" ref="I590">_xlfn.IFS(B590&lt;18.5,"Under Weight",B590&lt;=24.9,"Normal Weight",B590&lt;30,"Over weight",B590&gt;=30,"Obesity")</f>
        <v>Obesity</v>
      </c>
    </row>
    <row r="591" spans="1:9" x14ac:dyDescent="0.3">
      <c r="A591" s="7" t="s">
        <v>1780</v>
      </c>
      <c r="B591" s="7">
        <v>19.094999999999999</v>
      </c>
      <c r="C591" s="7">
        <v>6.19</v>
      </c>
      <c r="D591" s="7" t="s">
        <v>2378</v>
      </c>
      <c r="E591" s="7" t="s">
        <v>2378</v>
      </c>
      <c r="F591" s="7" t="s">
        <v>2378</v>
      </c>
      <c r="G591" s="7">
        <v>0</v>
      </c>
      <c r="H591" s="7" t="s">
        <v>2379</v>
      </c>
      <c r="I591" s="7" t="str" cm="1">
        <f t="array" ref="I591">_xlfn.IFS(B591&lt;18.5,"Under Weight",B591&lt;=24.9,"Normal Weight",B591&lt;30,"Over weight",B591&gt;=30,"Obesity")</f>
        <v>Normal Weight</v>
      </c>
    </row>
    <row r="592" spans="1:9" x14ac:dyDescent="0.3">
      <c r="A592" s="7" t="s">
        <v>1779</v>
      </c>
      <c r="B592" s="7">
        <v>49.72</v>
      </c>
      <c r="C592" s="7">
        <v>7.71</v>
      </c>
      <c r="D592" s="7" t="s">
        <v>2378</v>
      </c>
      <c r="E592" s="7" t="s">
        <v>2378</v>
      </c>
      <c r="F592" s="7" t="s">
        <v>2378</v>
      </c>
      <c r="G592" s="7">
        <v>0</v>
      </c>
      <c r="H592" s="7" t="s">
        <v>2378</v>
      </c>
      <c r="I592" s="7" t="str" cm="1">
        <f t="array" ref="I592">_xlfn.IFS(B592&lt;18.5,"Under Weight",B592&lt;=24.9,"Normal Weight",B592&lt;30,"Over weight",B592&gt;=30,"Obesity")</f>
        <v>Obesity</v>
      </c>
    </row>
    <row r="593" spans="1:9" x14ac:dyDescent="0.3">
      <c r="A593" s="7" t="s">
        <v>1778</v>
      </c>
      <c r="B593" s="7">
        <v>21.754999999999999</v>
      </c>
      <c r="C593" s="7">
        <v>4.63</v>
      </c>
      <c r="D593" s="7" t="s">
        <v>2378</v>
      </c>
      <c r="E593" s="7" t="s">
        <v>2378</v>
      </c>
      <c r="F593" s="7" t="s">
        <v>2379</v>
      </c>
      <c r="G593" s="7">
        <v>1</v>
      </c>
      <c r="H593" s="7" t="s">
        <v>2379</v>
      </c>
      <c r="I593" s="7" t="str" cm="1">
        <f t="array" ref="I593">_xlfn.IFS(B593&lt;18.5,"Under Weight",B593&lt;=24.9,"Normal Weight",B593&lt;30,"Over weight",B593&gt;=30,"Obesity")</f>
        <v>Normal Weight</v>
      </c>
    </row>
    <row r="594" spans="1:9" x14ac:dyDescent="0.3">
      <c r="A594" s="7" t="s">
        <v>1777</v>
      </c>
      <c r="B594" s="7">
        <v>48.39</v>
      </c>
      <c r="C594" s="7">
        <v>4.6100000000000003</v>
      </c>
      <c r="D594" s="7" t="s">
        <v>2378</v>
      </c>
      <c r="E594" s="7" t="s">
        <v>2378</v>
      </c>
      <c r="F594" s="7" t="s">
        <v>2378</v>
      </c>
      <c r="G594" s="7">
        <v>0</v>
      </c>
      <c r="H594" s="7" t="s">
        <v>2378</v>
      </c>
      <c r="I594" s="7" t="str" cm="1">
        <f t="array" ref="I594">_xlfn.IFS(B594&lt;18.5,"Under Weight",B594&lt;=24.9,"Normal Weight",B594&lt;30,"Over weight",B594&gt;=30,"Obesity")</f>
        <v>Obesity</v>
      </c>
    </row>
    <row r="595" spans="1:9" x14ac:dyDescent="0.3">
      <c r="A595" s="7" t="s">
        <v>1776</v>
      </c>
      <c r="B595" s="7">
        <v>47.15</v>
      </c>
      <c r="C595" s="7">
        <v>9.5299999999999994</v>
      </c>
      <c r="D595" s="7" t="s">
        <v>2379</v>
      </c>
      <c r="E595" s="7" t="s">
        <v>2378</v>
      </c>
      <c r="F595" s="7" t="s">
        <v>2378</v>
      </c>
      <c r="G595" s="7">
        <v>1</v>
      </c>
      <c r="H595" s="7" t="s">
        <v>2378</v>
      </c>
      <c r="I595" s="7" t="str" cm="1">
        <f t="array" ref="I595">_xlfn.IFS(B595&lt;18.5,"Under Weight",B595&lt;=24.9,"Normal Weight",B595&lt;30,"Over weight",B595&gt;=30,"Obesity")</f>
        <v>Obesity</v>
      </c>
    </row>
    <row r="596" spans="1:9" x14ac:dyDescent="0.3">
      <c r="A596" s="7" t="s">
        <v>1775</v>
      </c>
      <c r="B596" s="7">
        <v>47.59</v>
      </c>
      <c r="C596" s="7">
        <v>11.43</v>
      </c>
      <c r="D596" s="7" t="s">
        <v>2379</v>
      </c>
      <c r="E596" s="7" t="s">
        <v>2378</v>
      </c>
      <c r="F596" s="7" t="s">
        <v>2378</v>
      </c>
      <c r="G596" s="7">
        <v>2</v>
      </c>
      <c r="H596" s="7" t="s">
        <v>2378</v>
      </c>
      <c r="I596" s="7" t="str" cm="1">
        <f t="array" ref="I596">_xlfn.IFS(B596&lt;18.5,"Under Weight",B596&lt;=24.9,"Normal Weight",B596&lt;30,"Over weight",B596&gt;=30,"Obesity")</f>
        <v>Obesity</v>
      </c>
    </row>
    <row r="597" spans="1:9" x14ac:dyDescent="0.3">
      <c r="A597" s="7" t="s">
        <v>1774</v>
      </c>
      <c r="B597" s="7">
        <v>39.81</v>
      </c>
      <c r="C597" s="7">
        <v>7.65</v>
      </c>
      <c r="D597" s="7" t="s">
        <v>2379</v>
      </c>
      <c r="E597" s="7" t="s">
        <v>2378</v>
      </c>
      <c r="F597" s="7" t="s">
        <v>2379</v>
      </c>
      <c r="G597" s="7">
        <v>1</v>
      </c>
      <c r="H597" s="7" t="s">
        <v>2378</v>
      </c>
      <c r="I597" s="7" t="str" cm="1">
        <f t="array" ref="I597">_xlfn.IFS(B597&lt;18.5,"Under Weight",B597&lt;=24.9,"Normal Weight",B597&lt;30,"Over weight",B597&gt;=30,"Obesity")</f>
        <v>Obesity</v>
      </c>
    </row>
    <row r="598" spans="1:9" x14ac:dyDescent="0.3">
      <c r="A598" s="7" t="s">
        <v>1773</v>
      </c>
      <c r="B598" s="7">
        <v>31.02</v>
      </c>
      <c r="C598" s="7">
        <v>5.87</v>
      </c>
      <c r="D598" s="7" t="s">
        <v>2379</v>
      </c>
      <c r="E598" s="7" t="s">
        <v>2378</v>
      </c>
      <c r="F598" s="7" t="s">
        <v>2378</v>
      </c>
      <c r="G598" s="7">
        <v>0</v>
      </c>
      <c r="H598" s="7" t="s">
        <v>2378</v>
      </c>
      <c r="I598" s="7" t="str" cm="1">
        <f t="array" ref="I598">_xlfn.IFS(B598&lt;18.5,"Under Weight",B598&lt;=24.9,"Normal Weight",B598&lt;30,"Over weight",B598&gt;=30,"Obesity")</f>
        <v>Obesity</v>
      </c>
    </row>
    <row r="599" spans="1:9" x14ac:dyDescent="0.3">
      <c r="A599" s="7" t="s">
        <v>1772</v>
      </c>
      <c r="B599" s="7">
        <v>24.75</v>
      </c>
      <c r="C599" s="7">
        <v>4.3600000000000003</v>
      </c>
      <c r="D599" s="7" t="s">
        <v>2379</v>
      </c>
      <c r="E599" s="7" t="s">
        <v>2378</v>
      </c>
      <c r="F599" s="7" t="s">
        <v>2378</v>
      </c>
      <c r="G599" s="7">
        <v>1</v>
      </c>
      <c r="H599" s="7" t="s">
        <v>2379</v>
      </c>
      <c r="I599" s="7" t="str" cm="1">
        <f t="array" ref="I599">_xlfn.IFS(B599&lt;18.5,"Under Weight",B599&lt;=24.9,"Normal Weight",B599&lt;30,"Over weight",B599&gt;=30,"Obesity")</f>
        <v>Normal Weight</v>
      </c>
    </row>
    <row r="600" spans="1:9" x14ac:dyDescent="0.3">
      <c r="A600" s="7" t="s">
        <v>1771</v>
      </c>
      <c r="B600" s="7">
        <v>30.114999999999998</v>
      </c>
      <c r="C600" s="7">
        <v>10.119999999999999</v>
      </c>
      <c r="D600" s="7" t="s">
        <v>2378</v>
      </c>
      <c r="E600" s="7" t="s">
        <v>2378</v>
      </c>
      <c r="F600" s="7" t="s">
        <v>2378</v>
      </c>
      <c r="G600" s="7">
        <v>3</v>
      </c>
      <c r="H600" s="7" t="s">
        <v>2378</v>
      </c>
      <c r="I600" s="7" t="str" cm="1">
        <f t="array" ref="I600">_xlfn.IFS(B600&lt;18.5,"Under Weight",B600&lt;=24.9,"Normal Weight",B600&lt;30,"Over weight",B600&gt;=30,"Obesity")</f>
        <v>Obesity</v>
      </c>
    </row>
    <row r="601" spans="1:9" x14ac:dyDescent="0.3">
      <c r="A601" s="7" t="s">
        <v>1770</v>
      </c>
      <c r="B601" s="7">
        <v>26.03</v>
      </c>
      <c r="C601" s="7">
        <v>4.01</v>
      </c>
      <c r="D601" s="7" t="s">
        <v>2378</v>
      </c>
      <c r="E601" s="7" t="s">
        <v>2378</v>
      </c>
      <c r="F601" s="7" t="s">
        <v>2379</v>
      </c>
      <c r="G601" s="7">
        <v>1</v>
      </c>
      <c r="H601" s="7" t="s">
        <v>2379</v>
      </c>
      <c r="I601" s="7" t="str" cm="1">
        <f t="array" ref="I601">_xlfn.IFS(B601&lt;18.5,"Under Weight",B601&lt;=24.9,"Normal Weight",B601&lt;30,"Over weight",B601&gt;=30,"Obesity")</f>
        <v>Over weight</v>
      </c>
    </row>
    <row r="602" spans="1:9" x14ac:dyDescent="0.3">
      <c r="A602" s="7" t="s">
        <v>1769</v>
      </c>
      <c r="B602" s="7">
        <v>20.045000000000002</v>
      </c>
      <c r="C602" s="7">
        <v>4.7699999999999996</v>
      </c>
      <c r="D602" s="7" t="s">
        <v>2379</v>
      </c>
      <c r="E602" s="7" t="s">
        <v>2378</v>
      </c>
      <c r="F602" s="7" t="s">
        <v>2378</v>
      </c>
      <c r="G602" s="7">
        <v>1</v>
      </c>
      <c r="H602" s="7" t="s">
        <v>2379</v>
      </c>
      <c r="I602" s="7" t="str" cm="1">
        <f t="array" ref="I602">_xlfn.IFS(B602&lt;18.5,"Under Weight",B602&lt;=24.9,"Normal Weight",B602&lt;30,"Over weight",B602&gt;=30,"Obesity")</f>
        <v>Normal Weight</v>
      </c>
    </row>
    <row r="603" spans="1:9" x14ac:dyDescent="0.3">
      <c r="A603" s="7" t="s">
        <v>1768</v>
      </c>
      <c r="B603" s="7">
        <v>40.24</v>
      </c>
      <c r="C603" s="7">
        <v>6.83</v>
      </c>
      <c r="D603" s="7" t="s">
        <v>2378</v>
      </c>
      <c r="E603" s="7" t="s">
        <v>2378</v>
      </c>
      <c r="F603" s="7" t="s">
        <v>2378</v>
      </c>
      <c r="G603" s="7">
        <v>0</v>
      </c>
      <c r="H603" s="7" t="s">
        <v>2378</v>
      </c>
      <c r="I603" s="7" t="str" cm="1">
        <f t="array" ref="I603">_xlfn.IFS(B603&lt;18.5,"Under Weight",B603&lt;=24.9,"Normal Weight",B603&lt;30,"Over weight",B603&gt;=30,"Obesity")</f>
        <v>Obesity</v>
      </c>
    </row>
    <row r="604" spans="1:9" x14ac:dyDescent="0.3">
      <c r="A604" s="7" t="s">
        <v>1767</v>
      </c>
      <c r="B604" s="7">
        <v>43.15</v>
      </c>
      <c r="C604" s="7">
        <v>6.14</v>
      </c>
      <c r="D604" s="7" t="s">
        <v>2379</v>
      </c>
      <c r="E604" s="7" t="s">
        <v>2378</v>
      </c>
      <c r="F604" s="7" t="s">
        <v>2379</v>
      </c>
      <c r="G604" s="7">
        <v>1</v>
      </c>
      <c r="H604" s="7" t="s">
        <v>2378</v>
      </c>
      <c r="I604" s="7" t="str" cm="1">
        <f t="array" ref="I604">_xlfn.IFS(B604&lt;18.5,"Under Weight",B604&lt;=24.9,"Normal Weight",B604&lt;30,"Over weight",B604&gt;=30,"Obesity")</f>
        <v>Obesity</v>
      </c>
    </row>
    <row r="605" spans="1:9" x14ac:dyDescent="0.3">
      <c r="A605" s="7" t="s">
        <v>1766</v>
      </c>
      <c r="B605" s="7">
        <v>27.7</v>
      </c>
      <c r="C605" s="7">
        <v>5.6</v>
      </c>
      <c r="D605" s="7" t="s">
        <v>2378</v>
      </c>
      <c r="E605" s="7" t="s">
        <v>2378</v>
      </c>
      <c r="F605" s="7" t="s">
        <v>2379</v>
      </c>
      <c r="G605" s="7">
        <v>1</v>
      </c>
      <c r="H605" s="7" t="s">
        <v>2379</v>
      </c>
      <c r="I605" s="7" t="str" cm="1">
        <f t="array" ref="I605">_xlfn.IFS(B605&lt;18.5,"Under Weight",B605&lt;=24.9,"Normal Weight",B605&lt;30,"Over weight",B605&gt;=30,"Obesity")</f>
        <v>Over weight</v>
      </c>
    </row>
    <row r="606" spans="1:9" x14ac:dyDescent="0.3">
      <c r="A606" s="7" t="s">
        <v>1765</v>
      </c>
      <c r="B606" s="7">
        <v>45.68</v>
      </c>
      <c r="C606" s="7">
        <v>4.8</v>
      </c>
      <c r="D606" s="7" t="s">
        <v>2378</v>
      </c>
      <c r="E606" s="7" t="s">
        <v>2378</v>
      </c>
      <c r="F606" s="7" t="s">
        <v>2378</v>
      </c>
      <c r="G606" s="7">
        <v>2</v>
      </c>
      <c r="H606" s="7" t="s">
        <v>2378</v>
      </c>
      <c r="I606" s="7" t="str" cm="1">
        <f t="array" ref="I606">_xlfn.IFS(B606&lt;18.5,"Under Weight",B606&lt;=24.9,"Normal Weight",B606&lt;30,"Over weight",B606&gt;=30,"Obesity")</f>
        <v>Obesity</v>
      </c>
    </row>
    <row r="607" spans="1:9" x14ac:dyDescent="0.3">
      <c r="A607" s="7" t="s">
        <v>1764</v>
      </c>
      <c r="B607" s="7">
        <v>27.3</v>
      </c>
      <c r="C607" s="7">
        <v>11.89</v>
      </c>
      <c r="D607" s="7" t="s">
        <v>2378</v>
      </c>
      <c r="E607" s="7" t="s">
        <v>2378</v>
      </c>
      <c r="F607" s="7" t="s">
        <v>2378</v>
      </c>
      <c r="G607" s="7">
        <v>0</v>
      </c>
      <c r="H607" s="7" t="s">
        <v>2379</v>
      </c>
      <c r="I607" s="7" t="str" cm="1">
        <f t="array" ref="I607">_xlfn.IFS(B607&lt;18.5,"Under Weight",B607&lt;=24.9,"Normal Weight",B607&lt;30,"Over weight",B607&gt;=30,"Obesity")</f>
        <v>Over weight</v>
      </c>
    </row>
    <row r="608" spans="1:9" x14ac:dyDescent="0.3">
      <c r="A608" s="7" t="s">
        <v>1763</v>
      </c>
      <c r="B608" s="7">
        <v>54.45</v>
      </c>
      <c r="C608" s="7">
        <v>4.7300000000000004</v>
      </c>
      <c r="D608" s="7" t="s">
        <v>2379</v>
      </c>
      <c r="E608" s="7" t="s">
        <v>2378</v>
      </c>
      <c r="F608" s="7" t="s">
        <v>2378</v>
      </c>
      <c r="G608" s="7">
        <v>1</v>
      </c>
      <c r="H608" s="7" t="s">
        <v>2378</v>
      </c>
      <c r="I608" s="7" t="str" cm="1">
        <f t="array" ref="I608">_xlfn.IFS(B608&lt;18.5,"Under Weight",B608&lt;=24.9,"Normal Weight",B608&lt;30,"Over weight",B608&gt;=30,"Obesity")</f>
        <v>Obesity</v>
      </c>
    </row>
    <row r="609" spans="1:9" x14ac:dyDescent="0.3">
      <c r="A609" s="7" t="s">
        <v>1762</v>
      </c>
      <c r="B609" s="7">
        <v>54.43</v>
      </c>
      <c r="C609" s="7">
        <v>4.6100000000000003</v>
      </c>
      <c r="D609" s="7" t="s">
        <v>2379</v>
      </c>
      <c r="E609" s="7" t="s">
        <v>2378</v>
      </c>
      <c r="F609" s="7" t="s">
        <v>2378</v>
      </c>
      <c r="G609" s="7">
        <v>1</v>
      </c>
      <c r="H609" s="7" t="s">
        <v>2378</v>
      </c>
      <c r="I609" s="7" t="str" cm="1">
        <f t="array" ref="I609">_xlfn.IFS(B609&lt;18.5,"Under Weight",B609&lt;=24.9,"Normal Weight",B609&lt;30,"Over weight",B609&gt;=30,"Obesity")</f>
        <v>Obesity</v>
      </c>
    </row>
    <row r="610" spans="1:9" x14ac:dyDescent="0.3">
      <c r="A610" s="7" t="s">
        <v>1761</v>
      </c>
      <c r="B610" s="7">
        <v>48.01</v>
      </c>
      <c r="C610" s="7">
        <v>7.3</v>
      </c>
      <c r="D610" s="7" t="s">
        <v>2378</v>
      </c>
      <c r="E610" s="7" t="s">
        <v>2378</v>
      </c>
      <c r="F610" s="7" t="s">
        <v>2378</v>
      </c>
      <c r="G610" s="7">
        <v>0</v>
      </c>
      <c r="H610" s="7" t="s">
        <v>2378</v>
      </c>
      <c r="I610" s="7" t="str" cm="1">
        <f t="array" ref="I610">_xlfn.IFS(B610&lt;18.5,"Under Weight",B610&lt;=24.9,"Normal Weight",B610&lt;30,"Over weight",B610&gt;=30,"Obesity")</f>
        <v>Obesity</v>
      </c>
    </row>
    <row r="611" spans="1:9" x14ac:dyDescent="0.3">
      <c r="A611" s="7" t="s">
        <v>1760</v>
      </c>
      <c r="B611" s="7">
        <v>48.32</v>
      </c>
      <c r="C611" s="7">
        <v>5.88</v>
      </c>
      <c r="D611" s="7" t="s">
        <v>2378</v>
      </c>
      <c r="E611" s="7" t="s">
        <v>2378</v>
      </c>
      <c r="F611" s="7" t="s">
        <v>2378</v>
      </c>
      <c r="G611" s="7">
        <v>0</v>
      </c>
      <c r="H611" s="7" t="s">
        <v>2378</v>
      </c>
      <c r="I611" s="7" t="str" cm="1">
        <f t="array" ref="I611">_xlfn.IFS(B611&lt;18.5,"Under Weight",B611&lt;=24.9,"Normal Weight",B611&lt;30,"Over weight",B611&gt;=30,"Obesity")</f>
        <v>Obesity</v>
      </c>
    </row>
    <row r="612" spans="1:9" x14ac:dyDescent="0.3">
      <c r="A612" s="7" t="s">
        <v>1759</v>
      </c>
      <c r="B612" s="7">
        <v>22.895</v>
      </c>
      <c r="C612" s="7">
        <v>4.0599999999999996</v>
      </c>
      <c r="D612" s="7" t="s">
        <v>2378</v>
      </c>
      <c r="E612" s="7" t="s">
        <v>2378</v>
      </c>
      <c r="F612" s="7" t="s">
        <v>2379</v>
      </c>
      <c r="G612" s="7">
        <v>1</v>
      </c>
      <c r="H612" s="7" t="s">
        <v>2379</v>
      </c>
      <c r="I612" s="7" t="str" cm="1">
        <f t="array" ref="I612">_xlfn.IFS(B612&lt;18.5,"Under Weight",B612&lt;=24.9,"Normal Weight",B612&lt;30,"Over weight",B612&gt;=30,"Obesity")</f>
        <v>Normal Weight</v>
      </c>
    </row>
    <row r="613" spans="1:9" x14ac:dyDescent="0.3">
      <c r="A613" s="7" t="s">
        <v>1758</v>
      </c>
      <c r="B613" s="7">
        <v>54.85</v>
      </c>
      <c r="C613" s="7">
        <v>4.9000000000000004</v>
      </c>
      <c r="D613" s="7" t="s">
        <v>2378</v>
      </c>
      <c r="E613" s="7" t="s">
        <v>2378</v>
      </c>
      <c r="F613" s="7" t="s">
        <v>2378</v>
      </c>
      <c r="G613" s="7">
        <v>1</v>
      </c>
      <c r="H613" s="7" t="s">
        <v>2378</v>
      </c>
      <c r="I613" s="7" t="str" cm="1">
        <f t="array" ref="I613">_xlfn.IFS(B613&lt;18.5,"Under Weight",B613&lt;=24.9,"Normal Weight",B613&lt;30,"Over weight",B613&gt;=30,"Obesity")</f>
        <v>Obesity</v>
      </c>
    </row>
    <row r="614" spans="1:9" x14ac:dyDescent="0.3">
      <c r="A614" s="7" t="s">
        <v>1757</v>
      </c>
      <c r="B614" s="7">
        <v>21.85</v>
      </c>
      <c r="C614" s="7">
        <v>5.52</v>
      </c>
      <c r="D614" s="7" t="s">
        <v>2378</v>
      </c>
      <c r="E614" s="7" t="s">
        <v>2378</v>
      </c>
      <c r="F614" s="7" t="s">
        <v>2379</v>
      </c>
      <c r="G614" s="7">
        <v>1</v>
      </c>
      <c r="H614" s="7" t="s">
        <v>2379</v>
      </c>
      <c r="I614" s="7" t="str" cm="1">
        <f t="array" ref="I614">_xlfn.IFS(B614&lt;18.5,"Under Weight",B614&lt;=24.9,"Normal Weight",B614&lt;30,"Over weight",B614&gt;=30,"Obesity")</f>
        <v>Normal Weight</v>
      </c>
    </row>
    <row r="615" spans="1:9" x14ac:dyDescent="0.3">
      <c r="A615" s="7" t="s">
        <v>1756</v>
      </c>
      <c r="B615" s="7">
        <v>51.86</v>
      </c>
      <c r="C615" s="7">
        <v>5.2</v>
      </c>
      <c r="D615" s="7" t="s">
        <v>2379</v>
      </c>
      <c r="E615" s="7" t="s">
        <v>2378</v>
      </c>
      <c r="F615" s="7" t="s">
        <v>2378</v>
      </c>
      <c r="G615" s="7">
        <v>0</v>
      </c>
      <c r="H615" s="7" t="s">
        <v>2378</v>
      </c>
      <c r="I615" s="7" t="str" cm="1">
        <f t="array" ref="I615">_xlfn.IFS(B615&lt;18.5,"Under Weight",B615&lt;=24.9,"Normal Weight",B615&lt;30,"Over weight",B615&gt;=30,"Obesity")</f>
        <v>Obesity</v>
      </c>
    </row>
    <row r="616" spans="1:9" x14ac:dyDescent="0.3">
      <c r="A616" s="7" t="s">
        <v>1755</v>
      </c>
      <c r="B616" s="7">
        <v>39.049999999999997</v>
      </c>
      <c r="C616" s="7">
        <v>7.59</v>
      </c>
      <c r="D616" s="7" t="s">
        <v>2378</v>
      </c>
      <c r="E616" s="7" t="s">
        <v>2378</v>
      </c>
      <c r="F616" s="7" t="s">
        <v>2378</v>
      </c>
      <c r="G616" s="7">
        <v>3</v>
      </c>
      <c r="H616" s="7" t="s">
        <v>2378</v>
      </c>
      <c r="I616" s="7" t="str" cm="1">
        <f t="array" ref="I616">_xlfn.IFS(B616&lt;18.5,"Under Weight",B616&lt;=24.9,"Normal Weight",B616&lt;30,"Over weight",B616&gt;=30,"Obesity")</f>
        <v>Obesity</v>
      </c>
    </row>
    <row r="617" spans="1:9" x14ac:dyDescent="0.3">
      <c r="A617" s="7" t="s">
        <v>1754</v>
      </c>
      <c r="B617" s="7">
        <v>31.824999999999999</v>
      </c>
      <c r="C617" s="7">
        <v>8.2799999999999994</v>
      </c>
      <c r="D617" s="7" t="s">
        <v>2378</v>
      </c>
      <c r="E617" s="7" t="s">
        <v>2378</v>
      </c>
      <c r="F617" s="7" t="s">
        <v>2378</v>
      </c>
      <c r="G617" s="7">
        <v>3</v>
      </c>
      <c r="H617" s="7" t="s">
        <v>2378</v>
      </c>
      <c r="I617" s="7" t="str" cm="1">
        <f t="array" ref="I617">_xlfn.IFS(B617&lt;18.5,"Under Weight",B617&lt;=24.9,"Normal Weight",B617&lt;30,"Over weight",B617&gt;=30,"Obesity")</f>
        <v>Obesity</v>
      </c>
    </row>
    <row r="618" spans="1:9" x14ac:dyDescent="0.3">
      <c r="A618" s="7" t="s">
        <v>1753</v>
      </c>
      <c r="B618" s="7">
        <v>46.43</v>
      </c>
      <c r="C618" s="7">
        <v>6.72</v>
      </c>
      <c r="D618" s="7" t="s">
        <v>2378</v>
      </c>
      <c r="E618" s="7" t="s">
        <v>2378</v>
      </c>
      <c r="F618" s="7" t="s">
        <v>2378</v>
      </c>
      <c r="G618" s="7">
        <v>0</v>
      </c>
      <c r="H618" s="7" t="s">
        <v>2378</v>
      </c>
      <c r="I618" s="7" t="str" cm="1">
        <f t="array" ref="I618">_xlfn.IFS(B618&lt;18.5,"Under Weight",B618&lt;=24.9,"Normal Weight",B618&lt;30,"Over weight",B618&gt;=30,"Obesity")</f>
        <v>Obesity</v>
      </c>
    </row>
    <row r="619" spans="1:9" x14ac:dyDescent="0.3">
      <c r="A619" s="7" t="s">
        <v>1752</v>
      </c>
      <c r="B619" s="7">
        <v>53.63</v>
      </c>
      <c r="C619" s="7">
        <v>5.47</v>
      </c>
      <c r="D619" s="7" t="s">
        <v>2379</v>
      </c>
      <c r="E619" s="7" t="s">
        <v>2378</v>
      </c>
      <c r="F619" s="7" t="s">
        <v>2378</v>
      </c>
      <c r="G619" s="7">
        <v>1</v>
      </c>
      <c r="H619" s="7" t="s">
        <v>2378</v>
      </c>
      <c r="I619" s="7" t="str" cm="1">
        <f t="array" ref="I619">_xlfn.IFS(B619&lt;18.5,"Under Weight",B619&lt;=24.9,"Normal Weight",B619&lt;30,"Over weight",B619&gt;=30,"Obesity")</f>
        <v>Obesity</v>
      </c>
    </row>
    <row r="620" spans="1:9" x14ac:dyDescent="0.3">
      <c r="A620" s="7" t="s">
        <v>1751</v>
      </c>
      <c r="B620" s="7">
        <v>48.7</v>
      </c>
      <c r="C620" s="7">
        <v>4.71</v>
      </c>
      <c r="D620" s="7" t="s">
        <v>2378</v>
      </c>
      <c r="E620" s="7" t="s">
        <v>2378</v>
      </c>
      <c r="F620" s="7" t="s">
        <v>2378</v>
      </c>
      <c r="G620" s="7">
        <v>0</v>
      </c>
      <c r="H620" s="7" t="s">
        <v>2378</v>
      </c>
      <c r="I620" s="7" t="str" cm="1">
        <f t="array" ref="I620">_xlfn.IFS(B620&lt;18.5,"Under Weight",B620&lt;=24.9,"Normal Weight",B620&lt;30,"Over weight",B620&gt;=30,"Obesity")</f>
        <v>Obesity</v>
      </c>
    </row>
    <row r="621" spans="1:9" x14ac:dyDescent="0.3">
      <c r="A621" s="7" t="s">
        <v>1750</v>
      </c>
      <c r="B621" s="7">
        <v>48.81</v>
      </c>
      <c r="C621" s="7">
        <v>5.49</v>
      </c>
      <c r="D621" s="7" t="s">
        <v>2378</v>
      </c>
      <c r="E621" s="7" t="s">
        <v>2378</v>
      </c>
      <c r="F621" s="7" t="s">
        <v>2378</v>
      </c>
      <c r="G621" s="7">
        <v>0</v>
      </c>
      <c r="H621" s="7" t="s">
        <v>2378</v>
      </c>
      <c r="I621" s="7" t="str" cm="1">
        <f t="array" ref="I621">_xlfn.IFS(B621&lt;18.5,"Under Weight",B621&lt;=24.9,"Normal Weight",B621&lt;30,"Over weight",B621&gt;=30,"Obesity")</f>
        <v>Obesity</v>
      </c>
    </row>
    <row r="622" spans="1:9" x14ac:dyDescent="0.3">
      <c r="A622" s="7" t="s">
        <v>1749</v>
      </c>
      <c r="B622" s="7">
        <v>47.53</v>
      </c>
      <c r="C622" s="7">
        <v>4.72</v>
      </c>
      <c r="D622" s="7" t="s">
        <v>2378</v>
      </c>
      <c r="E622" s="7" t="s">
        <v>2378</v>
      </c>
      <c r="F622" s="7" t="s">
        <v>2378</v>
      </c>
      <c r="G622" s="7">
        <v>0</v>
      </c>
      <c r="H622" s="7" t="s">
        <v>2378</v>
      </c>
      <c r="I622" s="7" t="str" cm="1">
        <f t="array" ref="I622">_xlfn.IFS(B622&lt;18.5,"Under Weight",B622&lt;=24.9,"Normal Weight",B622&lt;30,"Over weight",B622&gt;=30,"Obesity")</f>
        <v>Obesity</v>
      </c>
    </row>
    <row r="623" spans="1:9" x14ac:dyDescent="0.3">
      <c r="A623" s="7" t="s">
        <v>1748</v>
      </c>
      <c r="B623" s="7">
        <v>36.85</v>
      </c>
      <c r="C623" s="7">
        <v>6.7</v>
      </c>
      <c r="D623" s="7" t="s">
        <v>2378</v>
      </c>
      <c r="E623" s="7" t="s">
        <v>2378</v>
      </c>
      <c r="F623" s="7" t="s">
        <v>2378</v>
      </c>
      <c r="G623" s="7">
        <v>0</v>
      </c>
      <c r="H623" s="7" t="s">
        <v>2378</v>
      </c>
      <c r="I623" s="7" t="str" cm="1">
        <f t="array" ref="I623">_xlfn.IFS(B623&lt;18.5,"Under Weight",B623&lt;=24.9,"Normal Weight",B623&lt;30,"Over weight",B623&gt;=30,"Obesity")</f>
        <v>Obesity</v>
      </c>
    </row>
    <row r="624" spans="1:9" x14ac:dyDescent="0.3">
      <c r="A624" s="7" t="s">
        <v>1747</v>
      </c>
      <c r="B624" s="7">
        <v>29.3</v>
      </c>
      <c r="C624" s="7">
        <v>5.5</v>
      </c>
      <c r="D624" s="7" t="s">
        <v>2378</v>
      </c>
      <c r="E624" s="7" t="s">
        <v>2378</v>
      </c>
      <c r="F624" s="7" t="s">
        <v>2378</v>
      </c>
      <c r="G624" s="7">
        <v>0</v>
      </c>
      <c r="H624" s="7" t="s">
        <v>2378</v>
      </c>
      <c r="I624" s="7" t="str" cm="1">
        <f t="array" ref="I624">_xlfn.IFS(B624&lt;18.5,"Under Weight",B624&lt;=24.9,"Normal Weight",B624&lt;30,"Over weight",B624&gt;=30,"Obesity")</f>
        <v>Over weight</v>
      </c>
    </row>
    <row r="625" spans="1:9" x14ac:dyDescent="0.3">
      <c r="A625" s="7" t="s">
        <v>1746</v>
      </c>
      <c r="B625" s="7">
        <v>19.3</v>
      </c>
      <c r="C625" s="7">
        <v>4.46</v>
      </c>
      <c r="D625" s="7" t="s">
        <v>2378</v>
      </c>
      <c r="E625" s="7" t="s">
        <v>2378</v>
      </c>
      <c r="F625" s="7" t="s">
        <v>2378</v>
      </c>
      <c r="G625" s="7">
        <v>1</v>
      </c>
      <c r="H625" s="7" t="s">
        <v>2379</v>
      </c>
      <c r="I625" s="7" t="str" cm="1">
        <f t="array" ref="I625">_xlfn.IFS(B625&lt;18.5,"Under Weight",B625&lt;=24.9,"Normal Weight",B625&lt;30,"Over weight",B625&gt;=30,"Obesity")</f>
        <v>Normal Weight</v>
      </c>
    </row>
    <row r="626" spans="1:9" x14ac:dyDescent="0.3">
      <c r="A626" s="7" t="s">
        <v>1745</v>
      </c>
      <c r="B626" s="7">
        <v>24.13</v>
      </c>
      <c r="C626" s="7">
        <v>5.29</v>
      </c>
      <c r="D626" s="7" t="s">
        <v>2379</v>
      </c>
      <c r="E626" s="7" t="s">
        <v>2378</v>
      </c>
      <c r="F626" s="7" t="s">
        <v>2379</v>
      </c>
      <c r="G626" s="7">
        <v>1</v>
      </c>
      <c r="H626" s="7" t="s">
        <v>2379</v>
      </c>
      <c r="I626" s="7" t="str" cm="1">
        <f t="array" ref="I626">_xlfn.IFS(B626&lt;18.5,"Under Weight",B626&lt;=24.9,"Normal Weight",B626&lt;30,"Over weight",B626&gt;=30,"Obesity")</f>
        <v>Normal Weight</v>
      </c>
    </row>
    <row r="627" spans="1:9" x14ac:dyDescent="0.3">
      <c r="A627" s="7" t="s">
        <v>1744</v>
      </c>
      <c r="B627" s="7">
        <v>46.7</v>
      </c>
      <c r="C627" s="7">
        <v>10.99</v>
      </c>
      <c r="D627" s="7" t="s">
        <v>2378</v>
      </c>
      <c r="E627" s="7" t="s">
        <v>2378</v>
      </c>
      <c r="F627" s="7" t="s">
        <v>2378</v>
      </c>
      <c r="G627" s="7">
        <v>0</v>
      </c>
      <c r="H627" s="7" t="s">
        <v>2378</v>
      </c>
      <c r="I627" s="7" t="str" cm="1">
        <f t="array" ref="I627">_xlfn.IFS(B627&lt;18.5,"Under Weight",B627&lt;=24.9,"Normal Weight",B627&lt;30,"Over weight",B627&gt;=30,"Obesity")</f>
        <v>Obesity</v>
      </c>
    </row>
    <row r="628" spans="1:9" x14ac:dyDescent="0.3">
      <c r="A628" s="7" t="s">
        <v>1743</v>
      </c>
      <c r="B628" s="7">
        <v>45.27</v>
      </c>
      <c r="C628" s="7">
        <v>5.2</v>
      </c>
      <c r="D628" s="7" t="s">
        <v>2379</v>
      </c>
      <c r="E628" s="7" t="s">
        <v>2378</v>
      </c>
      <c r="F628" s="7" t="s">
        <v>2378</v>
      </c>
      <c r="G628" s="7">
        <v>0</v>
      </c>
      <c r="H628" s="7" t="s">
        <v>2378</v>
      </c>
      <c r="I628" s="7" t="str" cm="1">
        <f t="array" ref="I628">_xlfn.IFS(B628&lt;18.5,"Under Weight",B628&lt;=24.9,"Normal Weight",B628&lt;30,"Over weight",B628&gt;=30,"Obesity")</f>
        <v>Obesity</v>
      </c>
    </row>
    <row r="629" spans="1:9" x14ac:dyDescent="0.3">
      <c r="A629" s="7" t="s">
        <v>1742</v>
      </c>
      <c r="B629" s="7">
        <v>44.29</v>
      </c>
      <c r="C629" s="7">
        <v>9.66</v>
      </c>
      <c r="D629" s="7" t="s">
        <v>2378</v>
      </c>
      <c r="E629" s="7" t="s">
        <v>2378</v>
      </c>
      <c r="F629" s="7" t="s">
        <v>2378</v>
      </c>
      <c r="G629" s="7">
        <v>2</v>
      </c>
      <c r="H629" s="7" t="s">
        <v>2378</v>
      </c>
      <c r="I629" s="7" t="str" cm="1">
        <f t="array" ref="I629">_xlfn.IFS(B629&lt;18.5,"Under Weight",B629&lt;=24.9,"Normal Weight",B629&lt;30,"Over weight",B629&gt;=30,"Obesity")</f>
        <v>Obesity</v>
      </c>
    </row>
    <row r="630" spans="1:9" x14ac:dyDescent="0.3">
      <c r="A630" s="7" t="s">
        <v>1741</v>
      </c>
      <c r="B630" s="7">
        <v>54.59</v>
      </c>
      <c r="C630" s="7">
        <v>4.22</v>
      </c>
      <c r="D630" s="7" t="s">
        <v>2379</v>
      </c>
      <c r="E630" s="7" t="s">
        <v>2378</v>
      </c>
      <c r="F630" s="7" t="s">
        <v>2378</v>
      </c>
      <c r="G630" s="7">
        <v>1</v>
      </c>
      <c r="H630" s="7" t="s">
        <v>2378</v>
      </c>
      <c r="I630" s="7" t="str" cm="1">
        <f t="array" ref="I630">_xlfn.IFS(B630&lt;18.5,"Under Weight",B630&lt;=24.9,"Normal Weight",B630&lt;30,"Over weight",B630&gt;=30,"Obesity")</f>
        <v>Obesity</v>
      </c>
    </row>
    <row r="631" spans="1:9" x14ac:dyDescent="0.3">
      <c r="A631" s="7" t="s">
        <v>1740</v>
      </c>
      <c r="B631" s="7">
        <v>32.965000000000003</v>
      </c>
      <c r="C631" s="7">
        <v>11.78</v>
      </c>
      <c r="D631" s="7" t="s">
        <v>2378</v>
      </c>
      <c r="E631" s="7" t="s">
        <v>2378</v>
      </c>
      <c r="F631" s="7" t="s">
        <v>2378</v>
      </c>
      <c r="G631" s="7">
        <v>0</v>
      </c>
      <c r="H631" s="7" t="s">
        <v>2378</v>
      </c>
      <c r="I631" s="7" t="str" cm="1">
        <f t="array" ref="I631">_xlfn.IFS(B631&lt;18.5,"Under Weight",B631&lt;=24.9,"Normal Weight",B631&lt;30,"Over weight",B631&gt;=30,"Obesity")</f>
        <v>Obesity</v>
      </c>
    </row>
    <row r="632" spans="1:9" x14ac:dyDescent="0.3">
      <c r="A632" s="7" t="s">
        <v>1739</v>
      </c>
      <c r="B632" s="7">
        <v>38.049999999999997</v>
      </c>
      <c r="C632" s="7">
        <v>9.6199999999999992</v>
      </c>
      <c r="D632" s="7" t="s">
        <v>2378</v>
      </c>
      <c r="E632" s="7" t="s">
        <v>2378</v>
      </c>
      <c r="F632" s="7" t="s">
        <v>2378</v>
      </c>
      <c r="G632" s="7">
        <v>0</v>
      </c>
      <c r="H632" s="7" t="s">
        <v>2378</v>
      </c>
      <c r="I632" s="7" t="str" cm="1">
        <f t="array" ref="I632">_xlfn.IFS(B632&lt;18.5,"Under Weight",B632&lt;=24.9,"Normal Weight",B632&lt;30,"Over weight",B632&gt;=30,"Obesity")</f>
        <v>Obesity</v>
      </c>
    </row>
    <row r="633" spans="1:9" x14ac:dyDescent="0.3">
      <c r="A633" s="7" t="s">
        <v>1738</v>
      </c>
      <c r="B633" s="7">
        <v>46.14</v>
      </c>
      <c r="C633" s="7">
        <v>10.78</v>
      </c>
      <c r="D633" s="7" t="s">
        <v>2378</v>
      </c>
      <c r="E633" s="7" t="s">
        <v>2378</v>
      </c>
      <c r="F633" s="7" t="s">
        <v>2378</v>
      </c>
      <c r="G633" s="7">
        <v>0</v>
      </c>
      <c r="H633" s="7" t="s">
        <v>2378</v>
      </c>
      <c r="I633" s="7" t="str" cm="1">
        <f t="array" ref="I633">_xlfn.IFS(B633&lt;18.5,"Under Weight",B633&lt;=24.9,"Normal Weight",B633&lt;30,"Over weight",B633&gt;=30,"Obesity")</f>
        <v>Obesity</v>
      </c>
    </row>
    <row r="634" spans="1:9" x14ac:dyDescent="0.3">
      <c r="A634" s="7" t="s">
        <v>1737</v>
      </c>
      <c r="B634" s="7">
        <v>41.325000000000003</v>
      </c>
      <c r="C634" s="7">
        <v>5.1100000000000003</v>
      </c>
      <c r="D634" s="7" t="s">
        <v>2379</v>
      </c>
      <c r="E634" s="7" t="s">
        <v>2378</v>
      </c>
      <c r="F634" s="7" t="s">
        <v>2378</v>
      </c>
      <c r="G634" s="7">
        <v>2</v>
      </c>
      <c r="H634" s="7" t="s">
        <v>2378</v>
      </c>
      <c r="I634" s="7" t="str" cm="1">
        <f t="array" ref="I634">_xlfn.IFS(B634&lt;18.5,"Under Weight",B634&lt;=24.9,"Normal Weight",B634&lt;30,"Over weight",B634&gt;=30,"Obesity")</f>
        <v>Obesity</v>
      </c>
    </row>
    <row r="635" spans="1:9" x14ac:dyDescent="0.3">
      <c r="A635" s="7" t="s">
        <v>1736</v>
      </c>
      <c r="B635" s="7">
        <v>44.64</v>
      </c>
      <c r="C635" s="7">
        <v>7.18</v>
      </c>
      <c r="D635" s="7" t="s">
        <v>2378</v>
      </c>
      <c r="E635" s="7" t="s">
        <v>2378</v>
      </c>
      <c r="F635" s="7" t="s">
        <v>2378</v>
      </c>
      <c r="G635" s="7">
        <v>0</v>
      </c>
      <c r="H635" s="7" t="s">
        <v>2378</v>
      </c>
      <c r="I635" s="7" t="str" cm="1">
        <f t="array" ref="I635">_xlfn.IFS(B635&lt;18.5,"Under Weight",B635&lt;=24.9,"Normal Weight",B635&lt;30,"Over weight",B635&gt;=30,"Obesity")</f>
        <v>Obesity</v>
      </c>
    </row>
    <row r="636" spans="1:9" x14ac:dyDescent="0.3">
      <c r="A636" s="7" t="s">
        <v>1735</v>
      </c>
      <c r="B636" s="7">
        <v>25.175000000000001</v>
      </c>
      <c r="C636" s="7">
        <v>4.96</v>
      </c>
      <c r="D636" s="7" t="s">
        <v>2378</v>
      </c>
      <c r="E636" s="7" t="s">
        <v>2379</v>
      </c>
      <c r="F636" s="7" t="s">
        <v>2378</v>
      </c>
      <c r="G636" s="7">
        <v>1</v>
      </c>
      <c r="H636" s="7" t="s">
        <v>2378</v>
      </c>
      <c r="I636" s="7" t="str" cm="1">
        <f t="array" ref="I636">_xlfn.IFS(B636&lt;18.5,"Under Weight",B636&lt;=24.9,"Normal Weight",B636&lt;30,"Over weight",B636&gt;=30,"Obesity")</f>
        <v>Over weight</v>
      </c>
    </row>
    <row r="637" spans="1:9" x14ac:dyDescent="0.3">
      <c r="A637" s="7" t="s">
        <v>1734</v>
      </c>
      <c r="B637" s="7">
        <v>43.11</v>
      </c>
      <c r="C637" s="7">
        <v>4.67</v>
      </c>
      <c r="D637" s="7" t="s">
        <v>2379</v>
      </c>
      <c r="E637" s="7" t="s">
        <v>2378</v>
      </c>
      <c r="F637" s="7" t="s">
        <v>2378</v>
      </c>
      <c r="G637" s="7">
        <v>0</v>
      </c>
      <c r="H637" s="7" t="s">
        <v>2378</v>
      </c>
      <c r="I637" s="7" t="str" cm="1">
        <f t="array" ref="I637">_xlfn.IFS(B637&lt;18.5,"Under Weight",B637&lt;=24.9,"Normal Weight",B637&lt;30,"Over weight",B637&gt;=30,"Obesity")</f>
        <v>Obesity</v>
      </c>
    </row>
    <row r="638" spans="1:9" x14ac:dyDescent="0.3">
      <c r="A638" s="7" t="s">
        <v>1733</v>
      </c>
      <c r="B638" s="7">
        <v>53.32</v>
      </c>
      <c r="C638" s="7">
        <v>5.0599999999999996</v>
      </c>
      <c r="D638" s="7" t="s">
        <v>2378</v>
      </c>
      <c r="E638" s="7" t="s">
        <v>2378</v>
      </c>
      <c r="F638" s="7" t="s">
        <v>2378</v>
      </c>
      <c r="G638" s="7">
        <v>0</v>
      </c>
      <c r="H638" s="7" t="s">
        <v>2378</v>
      </c>
      <c r="I638" s="7" t="str" cm="1">
        <f t="array" ref="I638">_xlfn.IFS(B638&lt;18.5,"Under Weight",B638&lt;=24.9,"Normal Weight",B638&lt;30,"Over weight",B638&gt;=30,"Obesity")</f>
        <v>Obesity</v>
      </c>
    </row>
    <row r="639" spans="1:9" x14ac:dyDescent="0.3">
      <c r="A639" s="7" t="s">
        <v>1732</v>
      </c>
      <c r="B639" s="7">
        <v>38.04</v>
      </c>
      <c r="C639" s="7">
        <v>5.0199999999999996</v>
      </c>
      <c r="D639" s="7" t="s">
        <v>2379</v>
      </c>
      <c r="E639" s="7" t="s">
        <v>2378</v>
      </c>
      <c r="F639" s="7" t="s">
        <v>2378</v>
      </c>
      <c r="G639" s="7">
        <v>1</v>
      </c>
      <c r="H639" s="7" t="s">
        <v>2378</v>
      </c>
      <c r="I639" s="7" t="str" cm="1">
        <f t="array" ref="I639">_xlfn.IFS(B639&lt;18.5,"Under Weight",B639&lt;=24.9,"Normal Weight",B639&lt;30,"Over weight",B639&gt;=30,"Obesity")</f>
        <v>Obesity</v>
      </c>
    </row>
    <row r="640" spans="1:9" x14ac:dyDescent="0.3">
      <c r="A640" s="7" t="s">
        <v>1731</v>
      </c>
      <c r="B640" s="7">
        <v>37.9</v>
      </c>
      <c r="C640" s="7">
        <v>7.76</v>
      </c>
      <c r="D640" s="7" t="s">
        <v>2378</v>
      </c>
      <c r="E640" s="7" t="s">
        <v>2378</v>
      </c>
      <c r="F640" s="7" t="s">
        <v>2378</v>
      </c>
      <c r="G640" s="7">
        <v>0</v>
      </c>
      <c r="H640" s="7" t="s">
        <v>2378</v>
      </c>
      <c r="I640" s="7" t="str" cm="1">
        <f t="array" ref="I640">_xlfn.IFS(B640&lt;18.5,"Under Weight",B640&lt;=24.9,"Normal Weight",B640&lt;30,"Over weight",B640&gt;=30,"Obesity")</f>
        <v>Obesity</v>
      </c>
    </row>
    <row r="641" spans="1:9" x14ac:dyDescent="0.3">
      <c r="A641" s="7" t="s">
        <v>1730</v>
      </c>
      <c r="B641" s="7">
        <v>39.6</v>
      </c>
      <c r="C641" s="7">
        <v>9.32</v>
      </c>
      <c r="D641" s="7" t="s">
        <v>2378</v>
      </c>
      <c r="E641" s="7" t="s">
        <v>2378</v>
      </c>
      <c r="F641" s="7" t="s">
        <v>2378</v>
      </c>
      <c r="G641" s="7">
        <v>0</v>
      </c>
      <c r="H641" s="7" t="s">
        <v>2378</v>
      </c>
      <c r="I641" s="7" t="str" cm="1">
        <f t="array" ref="I641">_xlfn.IFS(B641&lt;18.5,"Under Weight",B641&lt;=24.9,"Normal Weight",B641&lt;30,"Over weight",B641&gt;=30,"Obesity")</f>
        <v>Obesity</v>
      </c>
    </row>
    <row r="642" spans="1:9" x14ac:dyDescent="0.3">
      <c r="A642" s="7" t="s">
        <v>1729</v>
      </c>
      <c r="B642" s="7">
        <v>50.92</v>
      </c>
      <c r="C642" s="7">
        <v>5.31</v>
      </c>
      <c r="D642" s="7" t="s">
        <v>2379</v>
      </c>
      <c r="E642" s="7" t="s">
        <v>2378</v>
      </c>
      <c r="F642" s="7" t="s">
        <v>2378</v>
      </c>
      <c r="G642" s="7">
        <v>1</v>
      </c>
      <c r="H642" s="7" t="s">
        <v>2378</v>
      </c>
      <c r="I642" s="7" t="str" cm="1">
        <f t="array" ref="I642">_xlfn.IFS(B642&lt;18.5,"Under Weight",B642&lt;=24.9,"Normal Weight",B642&lt;30,"Over weight",B642&gt;=30,"Obesity")</f>
        <v>Obesity</v>
      </c>
    </row>
    <row r="643" spans="1:9" x14ac:dyDescent="0.3">
      <c r="A643" s="7" t="s">
        <v>1728</v>
      </c>
      <c r="B643" s="7">
        <v>21.85</v>
      </c>
      <c r="C643" s="7">
        <v>5.56</v>
      </c>
      <c r="D643" s="7" t="s">
        <v>2379</v>
      </c>
      <c r="E643" s="7" t="s">
        <v>2378</v>
      </c>
      <c r="F643" s="7" t="s">
        <v>2378</v>
      </c>
      <c r="G643" s="7">
        <v>0</v>
      </c>
      <c r="H643" s="7" t="s">
        <v>2379</v>
      </c>
      <c r="I643" s="7" t="str" cm="1">
        <f t="array" ref="I643">_xlfn.IFS(B643&lt;18.5,"Under Weight",B643&lt;=24.9,"Normal Weight",B643&lt;30,"Over weight",B643&gt;=30,"Obesity")</f>
        <v>Normal Weight</v>
      </c>
    </row>
    <row r="644" spans="1:9" x14ac:dyDescent="0.3">
      <c r="A644" s="7" t="s">
        <v>1727</v>
      </c>
      <c r="B644" s="7">
        <v>36.08</v>
      </c>
      <c r="C644" s="7">
        <v>7.11</v>
      </c>
      <c r="D644" s="7" t="s">
        <v>2379</v>
      </c>
      <c r="E644" s="7" t="s">
        <v>2378</v>
      </c>
      <c r="F644" s="7" t="s">
        <v>2379</v>
      </c>
      <c r="G644" s="7">
        <v>1</v>
      </c>
      <c r="H644" s="7" t="s">
        <v>2378</v>
      </c>
      <c r="I644" s="7" t="str" cm="1">
        <f t="array" ref="I644">_xlfn.IFS(B644&lt;18.5,"Under Weight",B644&lt;=24.9,"Normal Weight",B644&lt;30,"Over weight",B644&gt;=30,"Obesity")</f>
        <v>Obesity</v>
      </c>
    </row>
    <row r="645" spans="1:9" x14ac:dyDescent="0.3">
      <c r="A645" s="7" t="s">
        <v>1726</v>
      </c>
      <c r="B645" s="7">
        <v>40.44</v>
      </c>
      <c r="C645" s="7">
        <v>5.13</v>
      </c>
      <c r="D645" s="7" t="s">
        <v>2379</v>
      </c>
      <c r="E645" s="7" t="s">
        <v>2378</v>
      </c>
      <c r="F645" s="7" t="s">
        <v>2379</v>
      </c>
      <c r="G645" s="7">
        <v>1</v>
      </c>
      <c r="H645" s="7" t="s">
        <v>2378</v>
      </c>
      <c r="I645" s="7" t="str" cm="1">
        <f t="array" ref="I645">_xlfn.IFS(B645&lt;18.5,"Under Weight",B645&lt;=24.9,"Normal Weight",B645&lt;30,"Over weight",B645&gt;=30,"Obesity")</f>
        <v>Obesity</v>
      </c>
    </row>
    <row r="646" spans="1:9" x14ac:dyDescent="0.3">
      <c r="A646" s="7" t="s">
        <v>1725</v>
      </c>
      <c r="B646" s="7">
        <v>38.094999999999999</v>
      </c>
      <c r="C646" s="7">
        <v>10.199999999999999</v>
      </c>
      <c r="D646" s="7" t="s">
        <v>2378</v>
      </c>
      <c r="E646" s="7" t="s">
        <v>2378</v>
      </c>
      <c r="F646" s="7" t="s">
        <v>2378</v>
      </c>
      <c r="G646" s="7">
        <v>0</v>
      </c>
      <c r="H646" s="7" t="s">
        <v>2378</v>
      </c>
      <c r="I646" s="7" t="str" cm="1">
        <f t="array" ref="I646">_xlfn.IFS(B646&lt;18.5,"Under Weight",B646&lt;=24.9,"Normal Weight",B646&lt;30,"Over weight",B646&gt;=30,"Obesity")</f>
        <v>Obesity</v>
      </c>
    </row>
    <row r="647" spans="1:9" x14ac:dyDescent="0.3">
      <c r="A647" s="7" t="s">
        <v>1724</v>
      </c>
      <c r="B647" s="7">
        <v>44.95</v>
      </c>
      <c r="C647" s="7">
        <v>10.4</v>
      </c>
      <c r="D647" s="7" t="s">
        <v>2378</v>
      </c>
      <c r="E647" s="7" t="s">
        <v>2378</v>
      </c>
      <c r="F647" s="7" t="s">
        <v>2378</v>
      </c>
      <c r="G647" s="7">
        <v>0</v>
      </c>
      <c r="H647" s="7" t="s">
        <v>2378</v>
      </c>
      <c r="I647" s="7" t="str" cm="1">
        <f t="array" ref="I647">_xlfn.IFS(B647&lt;18.5,"Under Weight",B647&lt;=24.9,"Normal Weight",B647&lt;30,"Over weight",B647&gt;=30,"Obesity")</f>
        <v>Obesity</v>
      </c>
    </row>
    <row r="648" spans="1:9" x14ac:dyDescent="0.3">
      <c r="A648" s="7" t="s">
        <v>1723</v>
      </c>
      <c r="B648" s="7">
        <v>35.54</v>
      </c>
      <c r="C648" s="7">
        <v>10.67</v>
      </c>
      <c r="D648" s="7" t="s">
        <v>2378</v>
      </c>
      <c r="E648" s="7" t="s">
        <v>2378</v>
      </c>
      <c r="F648" s="7" t="s">
        <v>2378</v>
      </c>
      <c r="G648" s="7">
        <v>0</v>
      </c>
      <c r="H648" s="7" t="s">
        <v>2378</v>
      </c>
      <c r="I648" s="7" t="str" cm="1">
        <f t="array" ref="I648">_xlfn.IFS(B648&lt;18.5,"Under Weight",B648&lt;=24.9,"Normal Weight",B648&lt;30,"Over weight",B648&gt;=30,"Obesity")</f>
        <v>Obesity</v>
      </c>
    </row>
    <row r="649" spans="1:9" x14ac:dyDescent="0.3">
      <c r="A649" s="7" t="s">
        <v>1722</v>
      </c>
      <c r="B649" s="7">
        <v>39.799999999999997</v>
      </c>
      <c r="C649" s="7">
        <v>4.6500000000000004</v>
      </c>
      <c r="D649" s="7" t="s">
        <v>2379</v>
      </c>
      <c r="E649" s="7" t="s">
        <v>2378</v>
      </c>
      <c r="F649" s="7" t="s">
        <v>2378</v>
      </c>
      <c r="G649" s="7">
        <v>2</v>
      </c>
      <c r="H649" s="7" t="s">
        <v>2378</v>
      </c>
      <c r="I649" s="7" t="str" cm="1">
        <f t="array" ref="I649">_xlfn.IFS(B649&lt;18.5,"Under Weight",B649&lt;=24.9,"Normal Weight",B649&lt;30,"Over weight",B649&gt;=30,"Obesity")</f>
        <v>Obesity</v>
      </c>
    </row>
    <row r="650" spans="1:9" x14ac:dyDescent="0.3">
      <c r="A650" s="7" t="s">
        <v>1721</v>
      </c>
      <c r="B650" s="7">
        <v>33.659999999999997</v>
      </c>
      <c r="C650" s="7">
        <v>5.65</v>
      </c>
      <c r="D650" s="7" t="s">
        <v>2379</v>
      </c>
      <c r="E650" s="7" t="s">
        <v>2378</v>
      </c>
      <c r="F650" s="7" t="s">
        <v>2378</v>
      </c>
      <c r="G650" s="7">
        <v>2</v>
      </c>
      <c r="H650" s="7" t="s">
        <v>2378</v>
      </c>
      <c r="I650" s="7" t="str" cm="1">
        <f t="array" ref="I650">_xlfn.IFS(B650&lt;18.5,"Under Weight",B650&lt;=24.9,"Normal Weight",B650&lt;30,"Over weight",B650&gt;=30,"Obesity")</f>
        <v>Obesity</v>
      </c>
    </row>
    <row r="651" spans="1:9" x14ac:dyDescent="0.3">
      <c r="A651" s="7" t="s">
        <v>1720</v>
      </c>
      <c r="B651" s="7">
        <v>35.5</v>
      </c>
      <c r="C651" s="7">
        <v>11.97</v>
      </c>
      <c r="D651" s="7" t="s">
        <v>2378</v>
      </c>
      <c r="E651" s="7" t="s">
        <v>2378</v>
      </c>
      <c r="F651" s="7" t="s">
        <v>2378</v>
      </c>
      <c r="G651" s="7">
        <v>0</v>
      </c>
      <c r="H651" s="7" t="s">
        <v>2378</v>
      </c>
      <c r="I651" s="7" t="str" cm="1">
        <f t="array" ref="I651">_xlfn.IFS(B651&lt;18.5,"Under Weight",B651&lt;=24.9,"Normal Weight",B651&lt;30,"Over weight",B651&gt;=30,"Obesity")</f>
        <v>Obesity</v>
      </c>
    </row>
    <row r="652" spans="1:9" x14ac:dyDescent="0.3">
      <c r="A652" s="7" t="s">
        <v>1719</v>
      </c>
      <c r="B652" s="7">
        <v>41.63</v>
      </c>
      <c r="C652" s="7">
        <v>6.71</v>
      </c>
      <c r="D652" s="7" t="s">
        <v>2378</v>
      </c>
      <c r="E652" s="7" t="s">
        <v>2378</v>
      </c>
      <c r="F652" s="7" t="s">
        <v>2378</v>
      </c>
      <c r="G652" s="7">
        <v>0</v>
      </c>
      <c r="H652" s="7" t="s">
        <v>2378</v>
      </c>
      <c r="I652" s="7" t="str" cm="1">
        <f t="array" ref="I652">_xlfn.IFS(B652&lt;18.5,"Under Weight",B652&lt;=24.9,"Normal Weight",B652&lt;30,"Over weight",B652&gt;=30,"Obesity")</f>
        <v>Obesity</v>
      </c>
    </row>
    <row r="653" spans="1:9" x14ac:dyDescent="0.3">
      <c r="A653" s="7" t="s">
        <v>1718</v>
      </c>
      <c r="B653" s="7">
        <v>46.49</v>
      </c>
      <c r="C653" s="7">
        <v>11.92</v>
      </c>
      <c r="D653" s="7" t="s">
        <v>2378</v>
      </c>
      <c r="E653" s="7" t="s">
        <v>2378</v>
      </c>
      <c r="F653" s="7" t="s">
        <v>2378</v>
      </c>
      <c r="G653" s="7">
        <v>0</v>
      </c>
      <c r="H653" s="7" t="s">
        <v>2378</v>
      </c>
      <c r="I653" s="7" t="str" cm="1">
        <f t="array" ref="I653">_xlfn.IFS(B653&lt;18.5,"Under Weight",B653&lt;=24.9,"Normal Weight",B653&lt;30,"Over weight",B653&gt;=30,"Obesity")</f>
        <v>Obesity</v>
      </c>
    </row>
    <row r="654" spans="1:9" x14ac:dyDescent="0.3">
      <c r="A654" s="7" t="s">
        <v>1717</v>
      </c>
      <c r="B654" s="7">
        <v>43.29</v>
      </c>
      <c r="C654" s="7">
        <v>5.35</v>
      </c>
      <c r="D654" s="7" t="s">
        <v>2378</v>
      </c>
      <c r="E654" s="7" t="s">
        <v>2378</v>
      </c>
      <c r="F654" s="7" t="s">
        <v>2378</v>
      </c>
      <c r="G654" s="7">
        <v>2</v>
      </c>
      <c r="H654" s="7" t="s">
        <v>2378</v>
      </c>
      <c r="I654" s="7" t="str" cm="1">
        <f t="array" ref="I654">_xlfn.IFS(B654&lt;18.5,"Under Weight",B654&lt;=24.9,"Normal Weight",B654&lt;30,"Over weight",B654&gt;=30,"Obesity")</f>
        <v>Obesity</v>
      </c>
    </row>
    <row r="655" spans="1:9" x14ac:dyDescent="0.3">
      <c r="A655" s="7" t="s">
        <v>1716</v>
      </c>
      <c r="B655" s="7">
        <v>43.08</v>
      </c>
      <c r="C655" s="7">
        <v>8.9600000000000009</v>
      </c>
      <c r="D655" s="7" t="s">
        <v>2379</v>
      </c>
      <c r="E655" s="7" t="s">
        <v>2378</v>
      </c>
      <c r="F655" s="7" t="s">
        <v>2378</v>
      </c>
      <c r="G655" s="7">
        <v>1</v>
      </c>
      <c r="H655" s="7" t="s">
        <v>2378</v>
      </c>
      <c r="I655" s="7" t="str" cm="1">
        <f t="array" ref="I655">_xlfn.IFS(B655&lt;18.5,"Under Weight",B655&lt;=24.9,"Normal Weight",B655&lt;30,"Over weight",B655&gt;=30,"Obesity")</f>
        <v>Obesity</v>
      </c>
    </row>
    <row r="656" spans="1:9" x14ac:dyDescent="0.3">
      <c r="A656" s="7" t="s">
        <v>1715</v>
      </c>
      <c r="B656" s="7">
        <v>39.07</v>
      </c>
      <c r="C656" s="7">
        <v>11.93</v>
      </c>
      <c r="D656" s="7" t="s">
        <v>2378</v>
      </c>
      <c r="E656" s="7" t="s">
        <v>2378</v>
      </c>
      <c r="F656" s="7" t="s">
        <v>2378</v>
      </c>
      <c r="G656" s="7">
        <v>0</v>
      </c>
      <c r="H656" s="7" t="s">
        <v>2378</v>
      </c>
      <c r="I656" s="7" t="str" cm="1">
        <f t="array" ref="I656">_xlfn.IFS(B656&lt;18.5,"Under Weight",B656&lt;=24.9,"Normal Weight",B656&lt;30,"Over weight",B656&gt;=30,"Obesity")</f>
        <v>Obesity</v>
      </c>
    </row>
    <row r="657" spans="1:9" x14ac:dyDescent="0.3">
      <c r="A657" s="7" t="s">
        <v>1714</v>
      </c>
      <c r="B657" s="7">
        <v>41.3</v>
      </c>
      <c r="C657" s="7">
        <v>9.59</v>
      </c>
      <c r="D657" s="7" t="s">
        <v>2378</v>
      </c>
      <c r="E657" s="7" t="s">
        <v>2378</v>
      </c>
      <c r="F657" s="7" t="s">
        <v>2378</v>
      </c>
      <c r="G657" s="7">
        <v>0</v>
      </c>
      <c r="H657" s="7" t="s">
        <v>2378</v>
      </c>
      <c r="I657" s="7" t="str" cm="1">
        <f t="array" ref="I657">_xlfn.IFS(B657&lt;18.5,"Under Weight",B657&lt;=24.9,"Normal Weight",B657&lt;30,"Over weight",B657&gt;=30,"Obesity")</f>
        <v>Obesity</v>
      </c>
    </row>
    <row r="658" spans="1:9" x14ac:dyDescent="0.3">
      <c r="A658" s="7" t="s">
        <v>1713</v>
      </c>
      <c r="B658" s="7">
        <v>42.95</v>
      </c>
      <c r="C658" s="7">
        <v>11.88</v>
      </c>
      <c r="D658" s="7" t="s">
        <v>2379</v>
      </c>
      <c r="E658" s="7" t="s">
        <v>2378</v>
      </c>
      <c r="F658" s="7" t="s">
        <v>2378</v>
      </c>
      <c r="G658" s="7">
        <v>2</v>
      </c>
      <c r="H658" s="7" t="s">
        <v>2378</v>
      </c>
      <c r="I658" s="7" t="str" cm="1">
        <f t="array" ref="I658">_xlfn.IFS(B658&lt;18.5,"Under Weight",B658&lt;=24.9,"Normal Weight",B658&lt;30,"Over weight",B658&gt;=30,"Obesity")</f>
        <v>Obesity</v>
      </c>
    </row>
    <row r="659" spans="1:9" x14ac:dyDescent="0.3">
      <c r="A659" s="7" t="s">
        <v>1712</v>
      </c>
      <c r="B659" s="7">
        <v>46.96</v>
      </c>
      <c r="C659" s="7">
        <v>4.6399999999999997</v>
      </c>
      <c r="D659" s="7" t="s">
        <v>2378</v>
      </c>
      <c r="E659" s="7" t="s">
        <v>2378</v>
      </c>
      <c r="F659" s="7" t="s">
        <v>2379</v>
      </c>
      <c r="G659" s="7">
        <v>1</v>
      </c>
      <c r="H659" s="7" t="s">
        <v>2378</v>
      </c>
      <c r="I659" s="7" t="str" cm="1">
        <f t="array" ref="I659">_xlfn.IFS(B659&lt;18.5,"Under Weight",B659&lt;=24.9,"Normal Weight",B659&lt;30,"Over weight",B659&gt;=30,"Obesity")</f>
        <v>Obesity</v>
      </c>
    </row>
    <row r="660" spans="1:9" x14ac:dyDescent="0.3">
      <c r="A660" s="7" t="s">
        <v>1711</v>
      </c>
      <c r="B660" s="7">
        <v>30.495000000000001</v>
      </c>
      <c r="C660" s="7">
        <v>9.5299999999999994</v>
      </c>
      <c r="D660" s="7" t="s">
        <v>2378</v>
      </c>
      <c r="E660" s="7" t="s">
        <v>2378</v>
      </c>
      <c r="F660" s="7" t="s">
        <v>2378</v>
      </c>
      <c r="G660" s="7">
        <v>0</v>
      </c>
      <c r="H660" s="7" t="s">
        <v>2378</v>
      </c>
      <c r="I660" s="7" t="str" cm="1">
        <f t="array" ref="I660">_xlfn.IFS(B660&lt;18.5,"Under Weight",B660&lt;=24.9,"Normal Weight",B660&lt;30,"Over weight",B660&gt;=30,"Obesity")</f>
        <v>Obesity</v>
      </c>
    </row>
    <row r="661" spans="1:9" x14ac:dyDescent="0.3">
      <c r="A661" s="7" t="s">
        <v>1710</v>
      </c>
      <c r="B661" s="7">
        <v>17.954999999999998</v>
      </c>
      <c r="C661" s="7">
        <v>5.29</v>
      </c>
      <c r="D661" s="7" t="s">
        <v>2379</v>
      </c>
      <c r="E661" s="7" t="s">
        <v>2378</v>
      </c>
      <c r="F661" s="7" t="s">
        <v>2378</v>
      </c>
      <c r="G661" s="7">
        <v>1</v>
      </c>
      <c r="H661" s="7" t="s">
        <v>2379</v>
      </c>
      <c r="I661" s="7" t="str" cm="1">
        <f t="array" ref="I661">_xlfn.IFS(B661&lt;18.5,"Under Weight",B661&lt;=24.9,"Normal Weight",B661&lt;30,"Over weight",B661&gt;=30,"Obesity")</f>
        <v>Under Weight</v>
      </c>
    </row>
    <row r="662" spans="1:9" x14ac:dyDescent="0.3">
      <c r="A662" s="7" t="s">
        <v>1709</v>
      </c>
      <c r="B662" s="7">
        <v>25.6</v>
      </c>
      <c r="C662" s="7">
        <v>10.95</v>
      </c>
      <c r="D662" s="7" t="s">
        <v>2378</v>
      </c>
      <c r="E662" s="7" t="s">
        <v>2378</v>
      </c>
      <c r="F662" s="7" t="s">
        <v>2378</v>
      </c>
      <c r="G662" s="7">
        <v>3</v>
      </c>
      <c r="H662" s="7" t="s">
        <v>2378</v>
      </c>
      <c r="I662" s="7" t="str" cm="1">
        <f t="array" ref="I662">_xlfn.IFS(B662&lt;18.5,"Under Weight",B662&lt;=24.9,"Normal Weight",B662&lt;30,"Over weight",B662&gt;=30,"Obesity")</f>
        <v>Over weight</v>
      </c>
    </row>
    <row r="663" spans="1:9" x14ac:dyDescent="0.3">
      <c r="A663" s="7" t="s">
        <v>1708</v>
      </c>
      <c r="B663" s="7">
        <v>34.21</v>
      </c>
      <c r="C663" s="7">
        <v>9.17</v>
      </c>
      <c r="D663" s="7" t="s">
        <v>2378</v>
      </c>
      <c r="E663" s="7" t="s">
        <v>2378</v>
      </c>
      <c r="F663" s="7" t="s">
        <v>2378</v>
      </c>
      <c r="G663" s="7">
        <v>0</v>
      </c>
      <c r="H663" s="7" t="s">
        <v>2378</v>
      </c>
      <c r="I663" s="7" t="str" cm="1">
        <f t="array" ref="I663">_xlfn.IFS(B663&lt;18.5,"Under Weight",B663&lt;=24.9,"Normal Weight",B663&lt;30,"Over weight",B663&gt;=30,"Obesity")</f>
        <v>Obesity</v>
      </c>
    </row>
    <row r="664" spans="1:9" x14ac:dyDescent="0.3">
      <c r="A664" s="7" t="s">
        <v>1707</v>
      </c>
      <c r="B664" s="7">
        <v>39.74</v>
      </c>
      <c r="C664" s="7">
        <v>7.39</v>
      </c>
      <c r="D664" s="7" t="s">
        <v>2378</v>
      </c>
      <c r="E664" s="7" t="s">
        <v>2378</v>
      </c>
      <c r="F664" s="7" t="s">
        <v>2378</v>
      </c>
      <c r="G664" s="7">
        <v>0</v>
      </c>
      <c r="H664" s="7" t="s">
        <v>2378</v>
      </c>
      <c r="I664" s="7" t="str" cm="1">
        <f t="array" ref="I664">_xlfn.IFS(B664&lt;18.5,"Under Weight",B664&lt;=24.9,"Normal Weight",B664&lt;30,"Over weight",B664&gt;=30,"Obesity")</f>
        <v>Obesity</v>
      </c>
    </row>
    <row r="665" spans="1:9" x14ac:dyDescent="0.3">
      <c r="A665" s="7" t="s">
        <v>1706</v>
      </c>
      <c r="B665" s="7">
        <v>49.53</v>
      </c>
      <c r="C665" s="7">
        <v>9.1300000000000008</v>
      </c>
      <c r="D665" s="7" t="s">
        <v>2379</v>
      </c>
      <c r="E665" s="7" t="s">
        <v>2378</v>
      </c>
      <c r="F665" s="7" t="s">
        <v>2378</v>
      </c>
      <c r="G665" s="7">
        <v>0</v>
      </c>
      <c r="H665" s="7" t="s">
        <v>2378</v>
      </c>
      <c r="I665" s="7" t="str" cm="1">
        <f t="array" ref="I665">_xlfn.IFS(B665&lt;18.5,"Under Weight",B665&lt;=24.9,"Normal Weight",B665&lt;30,"Over weight",B665&gt;=30,"Obesity")</f>
        <v>Obesity</v>
      </c>
    </row>
    <row r="666" spans="1:9" x14ac:dyDescent="0.3">
      <c r="A666" s="7" t="s">
        <v>1705</v>
      </c>
      <c r="B666" s="7">
        <v>39.33</v>
      </c>
      <c r="C666" s="7">
        <v>10.4</v>
      </c>
      <c r="D666" s="7" t="s">
        <v>2378</v>
      </c>
      <c r="E666" s="7" t="s">
        <v>2378</v>
      </c>
      <c r="F666" s="7" t="s">
        <v>2378</v>
      </c>
      <c r="G666" s="7">
        <v>3</v>
      </c>
      <c r="H666" s="7" t="s">
        <v>2378</v>
      </c>
      <c r="I666" s="7" t="str" cm="1">
        <f t="array" ref="I666">_xlfn.IFS(B666&lt;18.5,"Under Weight",B666&lt;=24.9,"Normal Weight",B666&lt;30,"Over weight",B666&gt;=30,"Obesity")</f>
        <v>Obesity</v>
      </c>
    </row>
    <row r="667" spans="1:9" x14ac:dyDescent="0.3">
      <c r="A667" s="7" t="s">
        <v>1704</v>
      </c>
      <c r="B667" s="7">
        <v>39.979999999999997</v>
      </c>
      <c r="C667" s="7">
        <v>9.4600000000000009</v>
      </c>
      <c r="D667" s="7" t="s">
        <v>2379</v>
      </c>
      <c r="E667" s="7" t="s">
        <v>2378</v>
      </c>
      <c r="F667" s="7" t="s">
        <v>2378</v>
      </c>
      <c r="G667" s="7">
        <v>2</v>
      </c>
      <c r="H667" s="7" t="s">
        <v>2378</v>
      </c>
      <c r="I667" s="7" t="str" cm="1">
        <f t="array" ref="I667">_xlfn.IFS(B667&lt;18.5,"Under Weight",B667&lt;=24.9,"Normal Weight",B667&lt;30,"Over weight",B667&gt;=30,"Obesity")</f>
        <v>Obesity</v>
      </c>
    </row>
    <row r="668" spans="1:9" x14ac:dyDescent="0.3">
      <c r="A668" s="7" t="s">
        <v>1703</v>
      </c>
      <c r="B668" s="7">
        <v>46.51</v>
      </c>
      <c r="C668" s="7">
        <v>8.69</v>
      </c>
      <c r="D668" s="7" t="s">
        <v>2379</v>
      </c>
      <c r="E668" s="7" t="s">
        <v>2378</v>
      </c>
      <c r="F668" s="7" t="s">
        <v>2378</v>
      </c>
      <c r="G668" s="7">
        <v>0</v>
      </c>
      <c r="H668" s="7" t="s">
        <v>2378</v>
      </c>
      <c r="I668" s="7" t="str" cm="1">
        <f t="array" ref="I668">_xlfn.IFS(B668&lt;18.5,"Under Weight",B668&lt;=24.9,"Normal Weight",B668&lt;30,"Over weight",B668&gt;=30,"Obesity")</f>
        <v>Obesity</v>
      </c>
    </row>
    <row r="669" spans="1:9" x14ac:dyDescent="0.3">
      <c r="A669" s="7" t="s">
        <v>1702</v>
      </c>
      <c r="B669" s="7">
        <v>43.58</v>
      </c>
      <c r="C669" s="7">
        <v>4.2300000000000004</v>
      </c>
      <c r="D669" s="7" t="s">
        <v>2378</v>
      </c>
      <c r="E669" s="7" t="s">
        <v>2378</v>
      </c>
      <c r="F669" s="7" t="s">
        <v>2379</v>
      </c>
      <c r="G669" s="7">
        <v>1</v>
      </c>
      <c r="H669" s="7" t="s">
        <v>2378</v>
      </c>
      <c r="I669" s="7" t="str" cm="1">
        <f t="array" ref="I669">_xlfn.IFS(B669&lt;18.5,"Under Weight",B669&lt;=24.9,"Normal Weight",B669&lt;30,"Over weight",B669&gt;=30,"Obesity")</f>
        <v>Obesity</v>
      </c>
    </row>
    <row r="670" spans="1:9" x14ac:dyDescent="0.3">
      <c r="A670" s="7" t="s">
        <v>1701</v>
      </c>
      <c r="B670" s="7">
        <v>42.28</v>
      </c>
      <c r="C670" s="7">
        <v>9.16</v>
      </c>
      <c r="D670" s="7" t="s">
        <v>2379</v>
      </c>
      <c r="E670" s="7" t="s">
        <v>2378</v>
      </c>
      <c r="F670" s="7" t="s">
        <v>2378</v>
      </c>
      <c r="G670" s="7">
        <v>1</v>
      </c>
      <c r="H670" s="7" t="s">
        <v>2378</v>
      </c>
      <c r="I670" s="7" t="str" cm="1">
        <f t="array" ref="I670">_xlfn.IFS(B670&lt;18.5,"Under Weight",B670&lt;=24.9,"Normal Weight",B670&lt;30,"Over weight",B670&gt;=30,"Obesity")</f>
        <v>Obesity</v>
      </c>
    </row>
    <row r="671" spans="1:9" x14ac:dyDescent="0.3">
      <c r="A671" s="7" t="s">
        <v>1700</v>
      </c>
      <c r="B671" s="7">
        <v>35.520000000000003</v>
      </c>
      <c r="C671" s="7">
        <v>8.26</v>
      </c>
      <c r="D671" s="7" t="s">
        <v>2378</v>
      </c>
      <c r="E671" s="7" t="s">
        <v>2378</v>
      </c>
      <c r="F671" s="7" t="s">
        <v>2378</v>
      </c>
      <c r="G671" s="7">
        <v>0</v>
      </c>
      <c r="H671" s="7" t="s">
        <v>2378</v>
      </c>
      <c r="I671" s="7" t="str" cm="1">
        <f t="array" ref="I671">_xlfn.IFS(B671&lt;18.5,"Under Weight",B671&lt;=24.9,"Normal Weight",B671&lt;30,"Over weight",B671&gt;=30,"Obesity")</f>
        <v>Obesity</v>
      </c>
    </row>
    <row r="672" spans="1:9" x14ac:dyDescent="0.3">
      <c r="A672" s="7" t="s">
        <v>1699</v>
      </c>
      <c r="B672" s="7">
        <v>33.6</v>
      </c>
      <c r="C672" s="7">
        <v>11.25</v>
      </c>
      <c r="D672" s="7" t="s">
        <v>2378</v>
      </c>
      <c r="E672" s="7" t="s">
        <v>2378</v>
      </c>
      <c r="F672" s="7" t="s">
        <v>2378</v>
      </c>
      <c r="G672" s="7">
        <v>0</v>
      </c>
      <c r="H672" s="7" t="s">
        <v>2378</v>
      </c>
      <c r="I672" s="7" t="str" cm="1">
        <f t="array" ref="I672">_xlfn.IFS(B672&lt;18.5,"Under Weight",B672&lt;=24.9,"Normal Weight",B672&lt;30,"Over weight",B672&gt;=30,"Obesity")</f>
        <v>Obesity</v>
      </c>
    </row>
    <row r="673" spans="1:9" x14ac:dyDescent="0.3">
      <c r="A673" s="7" t="s">
        <v>1698</v>
      </c>
      <c r="B673" s="7">
        <v>22.42</v>
      </c>
      <c r="C673" s="7">
        <v>6.74</v>
      </c>
      <c r="D673" s="7" t="s">
        <v>2378</v>
      </c>
      <c r="E673" s="7" t="s">
        <v>2378</v>
      </c>
      <c r="F673" s="7" t="s">
        <v>2378</v>
      </c>
      <c r="G673" s="7">
        <v>0</v>
      </c>
      <c r="H673" s="7" t="s">
        <v>2379</v>
      </c>
      <c r="I673" s="7" t="str" cm="1">
        <f t="array" ref="I673">_xlfn.IFS(B673&lt;18.5,"Under Weight",B673&lt;=24.9,"Normal Weight",B673&lt;30,"Over weight",B673&gt;=30,"Obesity")</f>
        <v>Normal Weight</v>
      </c>
    </row>
    <row r="674" spans="1:9" x14ac:dyDescent="0.3">
      <c r="A674" s="7" t="s">
        <v>1697</v>
      </c>
      <c r="B674" s="7">
        <v>46.86</v>
      </c>
      <c r="C674" s="7">
        <v>4.87</v>
      </c>
      <c r="D674" s="7" t="s">
        <v>2378</v>
      </c>
      <c r="E674" s="7" t="s">
        <v>2378</v>
      </c>
      <c r="F674" s="7" t="s">
        <v>2378</v>
      </c>
      <c r="G674" s="7">
        <v>0</v>
      </c>
      <c r="H674" s="7" t="s">
        <v>2378</v>
      </c>
      <c r="I674" s="7" t="str" cm="1">
        <f t="array" ref="I674">_xlfn.IFS(B674&lt;18.5,"Under Weight",B674&lt;=24.9,"Normal Weight",B674&lt;30,"Over weight",B674&gt;=30,"Obesity")</f>
        <v>Obesity</v>
      </c>
    </row>
    <row r="675" spans="1:9" x14ac:dyDescent="0.3">
      <c r="A675" s="7" t="s">
        <v>1696</v>
      </c>
      <c r="B675" s="7">
        <v>32.965000000000003</v>
      </c>
      <c r="C675" s="7">
        <v>6.68</v>
      </c>
      <c r="D675" s="7" t="s">
        <v>2378</v>
      </c>
      <c r="E675" s="7" t="s">
        <v>2378</v>
      </c>
      <c r="F675" s="7" t="s">
        <v>2378</v>
      </c>
      <c r="G675" s="7">
        <v>3</v>
      </c>
      <c r="H675" s="7" t="s">
        <v>2378</v>
      </c>
      <c r="I675" s="7" t="str" cm="1">
        <f t="array" ref="I675">_xlfn.IFS(B675&lt;18.5,"Under Weight",B675&lt;=24.9,"Normal Weight",B675&lt;30,"Over weight",B675&gt;=30,"Obesity")</f>
        <v>Obesity</v>
      </c>
    </row>
    <row r="676" spans="1:9" x14ac:dyDescent="0.3">
      <c r="A676" s="7" t="s">
        <v>1695</v>
      </c>
      <c r="B676" s="7">
        <v>39.340000000000003</v>
      </c>
      <c r="C676" s="7">
        <v>5.0199999999999996</v>
      </c>
      <c r="D676" s="7" t="s">
        <v>2379</v>
      </c>
      <c r="E676" s="7" t="s">
        <v>2378</v>
      </c>
      <c r="F676" s="7" t="s">
        <v>2379</v>
      </c>
      <c r="G676" s="7">
        <v>1</v>
      </c>
      <c r="H676" s="7" t="s">
        <v>2378</v>
      </c>
      <c r="I676" s="7" t="str" cm="1">
        <f t="array" ref="I676">_xlfn.IFS(B676&lt;18.5,"Under Weight",B676&lt;=24.9,"Normal Weight",B676&lt;30,"Over weight",B676&gt;=30,"Obesity")</f>
        <v>Obesity</v>
      </c>
    </row>
    <row r="677" spans="1:9" x14ac:dyDescent="0.3">
      <c r="A677" s="7" t="s">
        <v>1694</v>
      </c>
      <c r="B677" s="7">
        <v>47</v>
      </c>
      <c r="C677" s="7">
        <v>10.64</v>
      </c>
      <c r="D677" s="7" t="s">
        <v>2379</v>
      </c>
      <c r="E677" s="7" t="s">
        <v>2378</v>
      </c>
      <c r="F677" s="7" t="s">
        <v>2378</v>
      </c>
      <c r="G677" s="7">
        <v>0</v>
      </c>
      <c r="H677" s="7" t="s">
        <v>2378</v>
      </c>
      <c r="I677" s="7" t="str" cm="1">
        <f t="array" ref="I677">_xlfn.IFS(B677&lt;18.5,"Under Weight",B677&lt;=24.9,"Normal Weight",B677&lt;30,"Over weight",B677&gt;=30,"Obesity")</f>
        <v>Obesity</v>
      </c>
    </row>
    <row r="678" spans="1:9" x14ac:dyDescent="0.3">
      <c r="A678" s="7" t="s">
        <v>1693</v>
      </c>
      <c r="B678" s="7">
        <v>36.71</v>
      </c>
      <c r="C678" s="7">
        <v>8.74</v>
      </c>
      <c r="D678" s="7" t="s">
        <v>2379</v>
      </c>
      <c r="E678" s="7" t="s">
        <v>2378</v>
      </c>
      <c r="F678" s="7" t="s">
        <v>2378</v>
      </c>
      <c r="G678" s="7">
        <v>0</v>
      </c>
      <c r="H678" s="7" t="s">
        <v>2378</v>
      </c>
      <c r="I678" s="7" t="str" cm="1">
        <f t="array" ref="I678">_xlfn.IFS(B678&lt;18.5,"Under Weight",B678&lt;=24.9,"Normal Weight",B678&lt;30,"Over weight",B678&gt;=30,"Obesity")</f>
        <v>Obesity</v>
      </c>
    </row>
    <row r="679" spans="1:9" x14ac:dyDescent="0.3">
      <c r="A679" s="7" t="s">
        <v>1692</v>
      </c>
      <c r="B679" s="7">
        <v>53.48</v>
      </c>
      <c r="C679" s="7">
        <v>5.64</v>
      </c>
      <c r="D679" s="7" t="s">
        <v>2378</v>
      </c>
      <c r="E679" s="7" t="s">
        <v>2378</v>
      </c>
      <c r="F679" s="7" t="s">
        <v>2378</v>
      </c>
      <c r="G679" s="7">
        <v>0</v>
      </c>
      <c r="H679" s="7" t="s">
        <v>2378</v>
      </c>
      <c r="I679" s="7" t="str" cm="1">
        <f t="array" ref="I679">_xlfn.IFS(B679&lt;18.5,"Under Weight",B679&lt;=24.9,"Normal Weight",B679&lt;30,"Over weight",B679&gt;=30,"Obesity")</f>
        <v>Obesity</v>
      </c>
    </row>
    <row r="680" spans="1:9" x14ac:dyDescent="0.3">
      <c r="A680" s="7" t="s">
        <v>1691</v>
      </c>
      <c r="B680" s="7">
        <v>35.5</v>
      </c>
      <c r="C680" s="7">
        <v>10.37</v>
      </c>
      <c r="D680" s="7" t="s">
        <v>2378</v>
      </c>
      <c r="E680" s="7" t="s">
        <v>2378</v>
      </c>
      <c r="F680" s="7" t="s">
        <v>2378</v>
      </c>
      <c r="G680" s="7">
        <v>0</v>
      </c>
      <c r="H680" s="7" t="s">
        <v>2378</v>
      </c>
      <c r="I680" s="7" t="str" cm="1">
        <f t="array" ref="I680">_xlfn.IFS(B680&lt;18.5,"Under Weight",B680&lt;=24.9,"Normal Weight",B680&lt;30,"Over weight",B680&gt;=30,"Obesity")</f>
        <v>Obesity</v>
      </c>
    </row>
    <row r="681" spans="1:9" x14ac:dyDescent="0.3">
      <c r="A681" s="7" t="s">
        <v>1690</v>
      </c>
      <c r="B681" s="7">
        <v>36.979999999999997</v>
      </c>
      <c r="C681" s="7">
        <v>9.56</v>
      </c>
      <c r="D681" s="7" t="s">
        <v>2379</v>
      </c>
      <c r="E681" s="7" t="s">
        <v>2378</v>
      </c>
      <c r="F681" s="7" t="s">
        <v>2378</v>
      </c>
      <c r="G681" s="7">
        <v>0</v>
      </c>
      <c r="H681" s="7" t="s">
        <v>2378</v>
      </c>
      <c r="I681" s="7" t="str" cm="1">
        <f t="array" ref="I681">_xlfn.IFS(B681&lt;18.5,"Under Weight",B681&lt;=24.9,"Normal Weight",B681&lt;30,"Over weight",B681&gt;=30,"Obesity")</f>
        <v>Obesity</v>
      </c>
    </row>
    <row r="682" spans="1:9" x14ac:dyDescent="0.3">
      <c r="A682" s="7" t="s">
        <v>1689</v>
      </c>
      <c r="B682" s="7">
        <v>32.395000000000003</v>
      </c>
      <c r="C682" s="7">
        <v>8.23</v>
      </c>
      <c r="D682" s="7" t="s">
        <v>2379</v>
      </c>
      <c r="E682" s="7" t="s">
        <v>2378</v>
      </c>
      <c r="F682" s="7" t="s">
        <v>2379</v>
      </c>
      <c r="G682" s="7">
        <v>1</v>
      </c>
      <c r="H682" s="7" t="s">
        <v>2378</v>
      </c>
      <c r="I682" s="7" t="str" cm="1">
        <f t="array" ref="I682">_xlfn.IFS(B682&lt;18.5,"Under Weight",B682&lt;=24.9,"Normal Weight",B682&lt;30,"Over weight",B682&gt;=30,"Obesity")</f>
        <v>Obesity</v>
      </c>
    </row>
    <row r="683" spans="1:9" x14ac:dyDescent="0.3">
      <c r="A683" s="7" t="s">
        <v>1688</v>
      </c>
      <c r="B683" s="7">
        <v>32.729999999999997</v>
      </c>
      <c r="C683" s="7">
        <v>7.03</v>
      </c>
      <c r="D683" s="7" t="s">
        <v>2378</v>
      </c>
      <c r="E683" s="7" t="s">
        <v>2378</v>
      </c>
      <c r="F683" s="7" t="s">
        <v>2378</v>
      </c>
      <c r="G683" s="7">
        <v>0</v>
      </c>
      <c r="H683" s="7" t="s">
        <v>2378</v>
      </c>
      <c r="I683" s="7" t="str" cm="1">
        <f t="array" ref="I683">_xlfn.IFS(B683&lt;18.5,"Under Weight",B683&lt;=24.9,"Normal Weight",B683&lt;30,"Over weight",B683&gt;=30,"Obesity")</f>
        <v>Obesity</v>
      </c>
    </row>
    <row r="684" spans="1:9" x14ac:dyDescent="0.3">
      <c r="A684" s="7" t="s">
        <v>1687</v>
      </c>
      <c r="B684" s="7">
        <v>20.52</v>
      </c>
      <c r="C684" s="7">
        <v>5.45</v>
      </c>
      <c r="D684" s="7" t="s">
        <v>2378</v>
      </c>
      <c r="E684" s="7" t="s">
        <v>2378</v>
      </c>
      <c r="F684" s="7" t="s">
        <v>2378</v>
      </c>
      <c r="G684" s="7">
        <v>1</v>
      </c>
      <c r="H684" s="7" t="s">
        <v>2379</v>
      </c>
      <c r="I684" s="7" t="str" cm="1">
        <f t="array" ref="I684">_xlfn.IFS(B684&lt;18.5,"Under Weight",B684&lt;=24.9,"Normal Weight",B684&lt;30,"Over weight",B684&gt;=30,"Obesity")</f>
        <v>Normal Weight</v>
      </c>
    </row>
    <row r="685" spans="1:9" x14ac:dyDescent="0.3">
      <c r="A685" s="7" t="s">
        <v>1686</v>
      </c>
      <c r="B685" s="7">
        <v>51.72</v>
      </c>
      <c r="C685" s="7">
        <v>5.76</v>
      </c>
      <c r="D685" s="7" t="s">
        <v>2378</v>
      </c>
      <c r="E685" s="7" t="s">
        <v>2378</v>
      </c>
      <c r="F685" s="7" t="s">
        <v>2378</v>
      </c>
      <c r="G685" s="7">
        <v>0</v>
      </c>
      <c r="H685" s="7" t="s">
        <v>2378</v>
      </c>
      <c r="I685" s="7" t="str" cm="1">
        <f t="array" ref="I685">_xlfn.IFS(B685&lt;18.5,"Under Weight",B685&lt;=24.9,"Normal Weight",B685&lt;30,"Over weight",B685&gt;=30,"Obesity")</f>
        <v>Obesity</v>
      </c>
    </row>
    <row r="686" spans="1:9" x14ac:dyDescent="0.3">
      <c r="A686" s="7" t="s">
        <v>1685</v>
      </c>
      <c r="B686" s="7">
        <v>50.2</v>
      </c>
      <c r="C686" s="7">
        <v>5.4</v>
      </c>
      <c r="D686" s="7" t="s">
        <v>2378</v>
      </c>
      <c r="E686" s="7" t="s">
        <v>2378</v>
      </c>
      <c r="F686" s="7" t="s">
        <v>2378</v>
      </c>
      <c r="G686" s="7">
        <v>0</v>
      </c>
      <c r="H686" s="7" t="s">
        <v>2378</v>
      </c>
      <c r="I686" s="7" t="str" cm="1">
        <f t="array" ref="I686">_xlfn.IFS(B686&lt;18.5,"Under Weight",B686&lt;=24.9,"Normal Weight",B686&lt;30,"Over weight",B686&gt;=30,"Obesity")</f>
        <v>Obesity</v>
      </c>
    </row>
    <row r="687" spans="1:9" x14ac:dyDescent="0.3">
      <c r="A687" s="7" t="s">
        <v>1684</v>
      </c>
      <c r="B687" s="7">
        <v>25.52</v>
      </c>
      <c r="C687" s="7">
        <v>6.35</v>
      </c>
      <c r="D687" s="7" t="s">
        <v>2378</v>
      </c>
      <c r="E687" s="7" t="s">
        <v>2378</v>
      </c>
      <c r="F687" s="7" t="s">
        <v>2379</v>
      </c>
      <c r="G687" s="7">
        <v>1</v>
      </c>
      <c r="H687" s="7" t="s">
        <v>2378</v>
      </c>
      <c r="I687" s="7" t="str" cm="1">
        <f t="array" ref="I687">_xlfn.IFS(B687&lt;18.5,"Under Weight",B687&lt;=24.9,"Normal Weight",B687&lt;30,"Over weight",B687&gt;=30,"Obesity")</f>
        <v>Over weight</v>
      </c>
    </row>
    <row r="688" spans="1:9" x14ac:dyDescent="0.3">
      <c r="A688" s="7" t="s">
        <v>1683</v>
      </c>
      <c r="B688" s="7">
        <v>35.200000000000003</v>
      </c>
      <c r="C688" s="7">
        <v>6.26</v>
      </c>
      <c r="D688" s="7" t="s">
        <v>2379</v>
      </c>
      <c r="E688" s="7" t="s">
        <v>2378</v>
      </c>
      <c r="F688" s="7" t="s">
        <v>2378</v>
      </c>
      <c r="G688" s="7">
        <v>2</v>
      </c>
      <c r="H688" s="7" t="s">
        <v>2378</v>
      </c>
      <c r="I688" s="7" t="str" cm="1">
        <f t="array" ref="I688">_xlfn.IFS(B688&lt;18.5,"Under Weight",B688&lt;=24.9,"Normal Weight",B688&lt;30,"Over weight",B688&gt;=30,"Obesity")</f>
        <v>Obesity</v>
      </c>
    </row>
    <row r="689" spans="1:9" x14ac:dyDescent="0.3">
      <c r="A689" s="7" t="s">
        <v>1682</v>
      </c>
      <c r="B689" s="7">
        <v>41.26</v>
      </c>
      <c r="C689" s="7">
        <v>5.97</v>
      </c>
      <c r="D689" s="7" t="s">
        <v>2379</v>
      </c>
      <c r="E689" s="7" t="s">
        <v>2378</v>
      </c>
      <c r="F689" s="7" t="s">
        <v>2378</v>
      </c>
      <c r="G689" s="7">
        <v>0</v>
      </c>
      <c r="H689" s="7" t="s">
        <v>2378</v>
      </c>
      <c r="I689" s="7" t="str" cm="1">
        <f t="array" ref="I689">_xlfn.IFS(B689&lt;18.5,"Under Weight",B689&lt;=24.9,"Normal Weight",B689&lt;30,"Over weight",B689&gt;=30,"Obesity")</f>
        <v>Obesity</v>
      </c>
    </row>
    <row r="690" spans="1:9" x14ac:dyDescent="0.3">
      <c r="A690" s="7" t="s">
        <v>1681</v>
      </c>
      <c r="B690" s="7">
        <v>17.195</v>
      </c>
      <c r="C690" s="7">
        <v>5.29</v>
      </c>
      <c r="D690" s="7" t="s">
        <v>2379</v>
      </c>
      <c r="E690" s="7" t="s">
        <v>2378</v>
      </c>
      <c r="F690" s="7" t="s">
        <v>2378</v>
      </c>
      <c r="G690" s="7">
        <v>0</v>
      </c>
      <c r="H690" s="7" t="s">
        <v>2379</v>
      </c>
      <c r="I690" s="7" t="str" cm="1">
        <f t="array" ref="I690">_xlfn.IFS(B690&lt;18.5,"Under Weight",B690&lt;=24.9,"Normal Weight",B690&lt;30,"Over weight",B690&gt;=30,"Obesity")</f>
        <v>Under Weight</v>
      </c>
    </row>
    <row r="691" spans="1:9" x14ac:dyDescent="0.3">
      <c r="A691" s="7" t="s">
        <v>1680</v>
      </c>
      <c r="B691" s="7">
        <v>23.085000000000001</v>
      </c>
      <c r="C691" s="7">
        <v>4.2699999999999996</v>
      </c>
      <c r="D691" s="7" t="s">
        <v>2379</v>
      </c>
      <c r="E691" s="7" t="s">
        <v>2378</v>
      </c>
      <c r="F691" s="7" t="s">
        <v>2378</v>
      </c>
      <c r="G691" s="7">
        <v>2</v>
      </c>
      <c r="H691" s="7" t="s">
        <v>2378</v>
      </c>
      <c r="I691" s="7" t="str" cm="1">
        <f t="array" ref="I691">_xlfn.IFS(B691&lt;18.5,"Under Weight",B691&lt;=24.9,"Normal Weight",B691&lt;30,"Over weight",B691&gt;=30,"Obesity")</f>
        <v>Normal Weight</v>
      </c>
    </row>
    <row r="692" spans="1:9" x14ac:dyDescent="0.3">
      <c r="A692" s="7" t="s">
        <v>1679</v>
      </c>
      <c r="B692" s="7">
        <v>21.66</v>
      </c>
      <c r="C692" s="7">
        <v>5.2</v>
      </c>
      <c r="D692" s="7" t="s">
        <v>2379</v>
      </c>
      <c r="E692" s="7" t="s">
        <v>2378</v>
      </c>
      <c r="F692" s="7" t="s">
        <v>2378</v>
      </c>
      <c r="G692" s="7">
        <v>2</v>
      </c>
      <c r="H692" s="7" t="s">
        <v>2378</v>
      </c>
      <c r="I692" s="7" t="str" cm="1">
        <f t="array" ref="I692">_xlfn.IFS(B692&lt;18.5,"Under Weight",B692&lt;=24.9,"Normal Weight",B692&lt;30,"Over weight",B692&gt;=30,"Obesity")</f>
        <v>Normal Weight</v>
      </c>
    </row>
    <row r="693" spans="1:9" x14ac:dyDescent="0.3">
      <c r="A693" s="7" t="s">
        <v>1678</v>
      </c>
      <c r="B693" s="7">
        <v>36.47</v>
      </c>
      <c r="C693" s="7">
        <v>8.23</v>
      </c>
      <c r="D693" s="7" t="s">
        <v>2379</v>
      </c>
      <c r="E693" s="7" t="s">
        <v>2378</v>
      </c>
      <c r="F693" s="7" t="s">
        <v>2378</v>
      </c>
      <c r="G693" s="7">
        <v>0</v>
      </c>
      <c r="H693" s="7" t="s">
        <v>2378</v>
      </c>
      <c r="I693" s="7" t="str" cm="1">
        <f t="array" ref="I693">_xlfn.IFS(B693&lt;18.5,"Under Weight",B693&lt;=24.9,"Normal Weight",B693&lt;30,"Over weight",B693&gt;=30,"Obesity")</f>
        <v>Obesity</v>
      </c>
    </row>
    <row r="694" spans="1:9" x14ac:dyDescent="0.3">
      <c r="A694" s="7" t="s">
        <v>1677</v>
      </c>
      <c r="B694" s="7">
        <v>36.08</v>
      </c>
      <c r="C694" s="7">
        <v>10.33</v>
      </c>
      <c r="D694" s="7" t="s">
        <v>2379</v>
      </c>
      <c r="E694" s="7" t="s">
        <v>2378</v>
      </c>
      <c r="F694" s="7" t="s">
        <v>2378</v>
      </c>
      <c r="G694" s="7">
        <v>0</v>
      </c>
      <c r="H694" s="7" t="s">
        <v>2378</v>
      </c>
      <c r="I694" s="7" t="str" cm="1">
        <f t="array" ref="I694">_xlfn.IFS(B694&lt;18.5,"Under Weight",B694&lt;=24.9,"Normal Weight",B694&lt;30,"Over weight",B694&gt;=30,"Obesity")</f>
        <v>Obesity</v>
      </c>
    </row>
    <row r="695" spans="1:9" x14ac:dyDescent="0.3">
      <c r="A695" s="7" t="s">
        <v>1676</v>
      </c>
      <c r="B695" s="7">
        <v>23.18</v>
      </c>
      <c r="C695" s="7">
        <v>6.13</v>
      </c>
      <c r="D695" s="7" t="s">
        <v>2378</v>
      </c>
      <c r="E695" s="7" t="s">
        <v>2378</v>
      </c>
      <c r="F695" s="7" t="s">
        <v>2378</v>
      </c>
      <c r="G695" s="7">
        <v>0</v>
      </c>
      <c r="H695" s="7" t="s">
        <v>2378</v>
      </c>
      <c r="I695" s="7" t="str" cm="1">
        <f t="array" ref="I695">_xlfn.IFS(B695&lt;18.5,"Under Weight",B695&lt;=24.9,"Normal Weight",B695&lt;30,"Over weight",B695&gt;=30,"Obesity")</f>
        <v>Normal Weight</v>
      </c>
    </row>
    <row r="696" spans="1:9" x14ac:dyDescent="0.3">
      <c r="A696" s="7" t="s">
        <v>1675</v>
      </c>
      <c r="B696" s="7">
        <v>39.159999999999997</v>
      </c>
      <c r="C696" s="7">
        <v>8.08</v>
      </c>
      <c r="D696" s="7" t="s">
        <v>2378</v>
      </c>
      <c r="E696" s="7" t="s">
        <v>2378</v>
      </c>
      <c r="F696" s="7" t="s">
        <v>2378</v>
      </c>
      <c r="G696" s="7">
        <v>3</v>
      </c>
      <c r="H696" s="7" t="s">
        <v>2378</v>
      </c>
      <c r="I696" s="7" t="str" cm="1">
        <f t="array" ref="I696">_xlfn.IFS(B696&lt;18.5,"Under Weight",B696&lt;=24.9,"Normal Weight",B696&lt;30,"Over weight",B696&gt;=30,"Obesity")</f>
        <v>Obesity</v>
      </c>
    </row>
    <row r="697" spans="1:9" x14ac:dyDescent="0.3">
      <c r="A697" s="7" t="s">
        <v>1674</v>
      </c>
      <c r="B697" s="7">
        <v>38.19</v>
      </c>
      <c r="C697" s="7">
        <v>10.49</v>
      </c>
      <c r="D697" s="7" t="s">
        <v>2378</v>
      </c>
      <c r="E697" s="7" t="s">
        <v>2378</v>
      </c>
      <c r="F697" s="7" t="s">
        <v>2378</v>
      </c>
      <c r="G697" s="7">
        <v>3</v>
      </c>
      <c r="H697" s="7" t="s">
        <v>2378</v>
      </c>
      <c r="I697" s="7" t="str" cm="1">
        <f t="array" ref="I697">_xlfn.IFS(B697&lt;18.5,"Under Weight",B697&lt;=24.9,"Normal Weight",B697&lt;30,"Over weight",B697&gt;=30,"Obesity")</f>
        <v>Obesity</v>
      </c>
    </row>
    <row r="698" spans="1:9" x14ac:dyDescent="0.3">
      <c r="A698" s="7" t="s">
        <v>1673</v>
      </c>
      <c r="B698" s="7">
        <v>26.41</v>
      </c>
      <c r="C698" s="7">
        <v>8.11</v>
      </c>
      <c r="D698" s="7" t="s">
        <v>2378</v>
      </c>
      <c r="E698" s="7" t="s">
        <v>2378</v>
      </c>
      <c r="F698" s="7" t="s">
        <v>2378</v>
      </c>
      <c r="G698" s="7">
        <v>3</v>
      </c>
      <c r="H698" s="7" t="s">
        <v>2378</v>
      </c>
      <c r="I698" s="7" t="str" cm="1">
        <f t="array" ref="I698">_xlfn.IFS(B698&lt;18.5,"Under Weight",B698&lt;=24.9,"Normal Weight",B698&lt;30,"Over weight",B698&gt;=30,"Obesity")</f>
        <v>Over weight</v>
      </c>
    </row>
    <row r="699" spans="1:9" x14ac:dyDescent="0.3">
      <c r="A699" s="7" t="s">
        <v>1672</v>
      </c>
      <c r="B699" s="7">
        <v>28.785</v>
      </c>
      <c r="C699" s="7">
        <v>6.6</v>
      </c>
      <c r="D699" s="7" t="s">
        <v>2378</v>
      </c>
      <c r="E699" s="7" t="s">
        <v>2378</v>
      </c>
      <c r="F699" s="7" t="s">
        <v>2378</v>
      </c>
      <c r="G699" s="7">
        <v>0</v>
      </c>
      <c r="H699" s="7" t="s">
        <v>2378</v>
      </c>
      <c r="I699" s="7" t="str" cm="1">
        <f t="array" ref="I699">_xlfn.IFS(B699&lt;18.5,"Under Weight",B699&lt;=24.9,"Normal Weight",B699&lt;30,"Over weight",B699&gt;=30,"Obesity")</f>
        <v>Over weight</v>
      </c>
    </row>
    <row r="700" spans="1:9" x14ac:dyDescent="0.3">
      <c r="A700" s="7" t="s">
        <v>1671</v>
      </c>
      <c r="B700" s="7">
        <v>26.695</v>
      </c>
      <c r="C700" s="7">
        <v>10.14</v>
      </c>
      <c r="D700" s="7" t="s">
        <v>2379</v>
      </c>
      <c r="E700" s="7" t="s">
        <v>2378</v>
      </c>
      <c r="F700" s="7" t="s">
        <v>2379</v>
      </c>
      <c r="G700" s="7">
        <v>1</v>
      </c>
      <c r="H700" s="7" t="s">
        <v>2378</v>
      </c>
      <c r="I700" s="7" t="str" cm="1">
        <f t="array" ref="I700">_xlfn.IFS(B700&lt;18.5,"Under Weight",B700&lt;=24.9,"Normal Weight",B700&lt;30,"Over weight",B700&gt;=30,"Obesity")</f>
        <v>Over weight</v>
      </c>
    </row>
    <row r="701" spans="1:9" x14ac:dyDescent="0.3">
      <c r="A701" s="7" t="s">
        <v>1670</v>
      </c>
      <c r="B701" s="7">
        <v>32.799999999999997</v>
      </c>
      <c r="C701" s="7">
        <v>6.06</v>
      </c>
      <c r="D701" s="7" t="s">
        <v>2379</v>
      </c>
      <c r="E701" s="7" t="s">
        <v>2378</v>
      </c>
      <c r="F701" s="7" t="s">
        <v>2378</v>
      </c>
      <c r="G701" s="7">
        <v>1</v>
      </c>
      <c r="H701" s="7" t="s">
        <v>2378</v>
      </c>
      <c r="I701" s="7" t="str" cm="1">
        <f t="array" ref="I701">_xlfn.IFS(B701&lt;18.5,"Under Weight",B701&lt;=24.9,"Normal Weight",B701&lt;30,"Over weight",B701&gt;=30,"Obesity")</f>
        <v>Obesity</v>
      </c>
    </row>
    <row r="702" spans="1:9" x14ac:dyDescent="0.3">
      <c r="A702" s="7" t="s">
        <v>1669</v>
      </c>
      <c r="B702" s="7">
        <v>35.869999999999997</v>
      </c>
      <c r="C702" s="7">
        <v>9.91</v>
      </c>
      <c r="D702" s="7" t="s">
        <v>2379</v>
      </c>
      <c r="E702" s="7" t="s">
        <v>2378</v>
      </c>
      <c r="F702" s="7" t="s">
        <v>2378</v>
      </c>
      <c r="G702" s="7">
        <v>0</v>
      </c>
      <c r="H702" s="7" t="s">
        <v>2378</v>
      </c>
      <c r="I702" s="7" t="str" cm="1">
        <f t="array" ref="I702">_xlfn.IFS(B702&lt;18.5,"Under Weight",B702&lt;=24.9,"Normal Weight",B702&lt;30,"Over weight",B702&gt;=30,"Obesity")</f>
        <v>Obesity</v>
      </c>
    </row>
    <row r="703" spans="1:9" x14ac:dyDescent="0.3">
      <c r="A703" s="7" t="s">
        <v>1668</v>
      </c>
      <c r="B703" s="7">
        <v>21.66</v>
      </c>
      <c r="C703" s="7">
        <v>4.1399999999999997</v>
      </c>
      <c r="D703" s="7" t="s">
        <v>2379</v>
      </c>
      <c r="E703" s="7" t="s">
        <v>2378</v>
      </c>
      <c r="F703" s="7" t="s">
        <v>2378</v>
      </c>
      <c r="G703" s="7">
        <v>2</v>
      </c>
      <c r="H703" s="7" t="s">
        <v>2378</v>
      </c>
      <c r="I703" s="7" t="str" cm="1">
        <f t="array" ref="I703">_xlfn.IFS(B703&lt;18.5,"Under Weight",B703&lt;=24.9,"Normal Weight",B703&lt;30,"Over weight",B703&gt;=30,"Obesity")</f>
        <v>Normal Weight</v>
      </c>
    </row>
    <row r="704" spans="1:9" x14ac:dyDescent="0.3">
      <c r="A704" s="7" t="s">
        <v>1667</v>
      </c>
      <c r="B704" s="7">
        <v>37.72</v>
      </c>
      <c r="C704" s="7">
        <v>4.38</v>
      </c>
      <c r="D704" s="7" t="s">
        <v>2379</v>
      </c>
      <c r="E704" s="7" t="s">
        <v>2378</v>
      </c>
      <c r="F704" s="7" t="s">
        <v>2379</v>
      </c>
      <c r="G704" s="7">
        <v>1</v>
      </c>
      <c r="H704" s="7" t="s">
        <v>2378</v>
      </c>
      <c r="I704" s="7" t="str" cm="1">
        <f t="array" ref="I704">_xlfn.IFS(B704&lt;18.5,"Under Weight",B704&lt;=24.9,"Normal Weight",B704&lt;30,"Over weight",B704&gt;=30,"Obesity")</f>
        <v>Obesity</v>
      </c>
    </row>
    <row r="705" spans="1:9" x14ac:dyDescent="0.3">
      <c r="A705" s="7" t="s">
        <v>1666</v>
      </c>
      <c r="B705" s="7">
        <v>39.700000000000003</v>
      </c>
      <c r="C705" s="7">
        <v>9.83</v>
      </c>
      <c r="D705" s="7" t="s">
        <v>2378</v>
      </c>
      <c r="E705" s="7" t="s">
        <v>2378</v>
      </c>
      <c r="F705" s="7" t="s">
        <v>2378</v>
      </c>
      <c r="G705" s="7">
        <v>3</v>
      </c>
      <c r="H705" s="7" t="s">
        <v>2378</v>
      </c>
      <c r="I705" s="7" t="str" cm="1">
        <f t="array" ref="I705">_xlfn.IFS(B705&lt;18.5,"Under Weight",B705&lt;=24.9,"Normal Weight",B705&lt;30,"Over weight",B705&gt;=30,"Obesity")</f>
        <v>Obesity</v>
      </c>
    </row>
    <row r="706" spans="1:9" x14ac:dyDescent="0.3">
      <c r="A706" s="7" t="s">
        <v>1665</v>
      </c>
      <c r="B706" s="7">
        <v>35.97</v>
      </c>
      <c r="C706" s="7">
        <v>11.08</v>
      </c>
      <c r="D706" s="7" t="s">
        <v>2378</v>
      </c>
      <c r="E706" s="7" t="s">
        <v>2378</v>
      </c>
      <c r="F706" s="7" t="s">
        <v>2378</v>
      </c>
      <c r="G706" s="7">
        <v>3</v>
      </c>
      <c r="H706" s="7" t="s">
        <v>2378</v>
      </c>
      <c r="I706" s="7" t="str" cm="1">
        <f t="array" ref="I706">_xlfn.IFS(B706&lt;18.5,"Under Weight",B706&lt;=24.9,"Normal Weight",B706&lt;30,"Over weight",B706&gt;=30,"Obesity")</f>
        <v>Obesity</v>
      </c>
    </row>
    <row r="707" spans="1:9" x14ac:dyDescent="0.3">
      <c r="A707" s="7" t="s">
        <v>1664</v>
      </c>
      <c r="B707" s="7">
        <v>37.85</v>
      </c>
      <c r="C707" s="7">
        <v>11.01</v>
      </c>
      <c r="D707" s="7" t="s">
        <v>2378</v>
      </c>
      <c r="E707" s="7" t="s">
        <v>2378</v>
      </c>
      <c r="F707" s="7" t="s">
        <v>2378</v>
      </c>
      <c r="G707" s="7">
        <v>0</v>
      </c>
      <c r="H707" s="7" t="s">
        <v>2378</v>
      </c>
      <c r="I707" s="7" t="str" cm="1">
        <f t="array" ref="I707">_xlfn.IFS(B707&lt;18.5,"Under Weight",B707&lt;=24.9,"Normal Weight",B707&lt;30,"Over weight",B707&gt;=30,"Obesity")</f>
        <v>Obesity</v>
      </c>
    </row>
    <row r="708" spans="1:9" x14ac:dyDescent="0.3">
      <c r="A708" s="7" t="s">
        <v>1663</v>
      </c>
      <c r="B708" s="7">
        <v>21.66</v>
      </c>
      <c r="C708" s="7">
        <v>4.37</v>
      </c>
      <c r="D708" s="7" t="s">
        <v>2378</v>
      </c>
      <c r="E708" s="7" t="s">
        <v>2379</v>
      </c>
      <c r="F708" s="7" t="s">
        <v>2378</v>
      </c>
      <c r="G708" s="7">
        <v>1</v>
      </c>
      <c r="H708" s="7" t="s">
        <v>2379</v>
      </c>
      <c r="I708" s="7" t="str" cm="1">
        <f t="array" ref="I708">_xlfn.IFS(B708&lt;18.5,"Under Weight",B708&lt;=24.9,"Normal Weight",B708&lt;30,"Over weight",B708&gt;=30,"Obesity")</f>
        <v>Normal Weight</v>
      </c>
    </row>
    <row r="709" spans="1:9" x14ac:dyDescent="0.3">
      <c r="A709" s="7" t="s">
        <v>1662</v>
      </c>
      <c r="B709" s="7">
        <v>39.369999999999997</v>
      </c>
      <c r="C709" s="7">
        <v>5.91</v>
      </c>
      <c r="D709" s="7" t="s">
        <v>2378</v>
      </c>
      <c r="E709" s="7" t="s">
        <v>2378</v>
      </c>
      <c r="F709" s="7" t="s">
        <v>2378</v>
      </c>
      <c r="G709" s="7">
        <v>2</v>
      </c>
      <c r="H709" s="7" t="s">
        <v>2378</v>
      </c>
      <c r="I709" s="7" t="str" cm="1">
        <f t="array" ref="I709">_xlfn.IFS(B709&lt;18.5,"Under Weight",B709&lt;=24.9,"Normal Weight",B709&lt;30,"Over weight",B709&gt;=30,"Obesity")</f>
        <v>Obesity</v>
      </c>
    </row>
    <row r="710" spans="1:9" x14ac:dyDescent="0.3">
      <c r="A710" s="7" t="s">
        <v>1661</v>
      </c>
      <c r="B710" s="7">
        <v>40.880000000000003</v>
      </c>
      <c r="C710" s="7">
        <v>7.65</v>
      </c>
      <c r="D710" s="7" t="s">
        <v>2378</v>
      </c>
      <c r="E710" s="7" t="s">
        <v>2378</v>
      </c>
      <c r="F710" s="7" t="s">
        <v>2378</v>
      </c>
      <c r="G710" s="7">
        <v>0</v>
      </c>
      <c r="H710" s="7" t="s">
        <v>2378</v>
      </c>
      <c r="I710" s="7" t="str" cm="1">
        <f t="array" ref="I710">_xlfn.IFS(B710&lt;18.5,"Under Weight",B710&lt;=24.9,"Normal Weight",B710&lt;30,"Over weight",B710&gt;=30,"Obesity")</f>
        <v>Obesity</v>
      </c>
    </row>
    <row r="711" spans="1:9" x14ac:dyDescent="0.3">
      <c r="A711" s="7" t="s">
        <v>1660</v>
      </c>
      <c r="B711" s="7">
        <v>26.22</v>
      </c>
      <c r="C711" s="7">
        <v>5.37</v>
      </c>
      <c r="D711" s="7" t="s">
        <v>2379</v>
      </c>
      <c r="E711" s="7" t="s">
        <v>2378</v>
      </c>
      <c r="F711" s="7" t="s">
        <v>2378</v>
      </c>
      <c r="G711" s="7">
        <v>2</v>
      </c>
      <c r="H711" s="7" t="s">
        <v>2378</v>
      </c>
      <c r="I711" s="7" t="str" cm="1">
        <f t="array" ref="I711">_xlfn.IFS(B711&lt;18.5,"Under Weight",B711&lt;=24.9,"Normal Weight",B711&lt;30,"Over weight",B711&gt;=30,"Obesity")</f>
        <v>Over weight</v>
      </c>
    </row>
    <row r="712" spans="1:9" x14ac:dyDescent="0.3">
      <c r="A712" s="7" t="s">
        <v>1659</v>
      </c>
      <c r="B712" s="7">
        <v>25.08</v>
      </c>
      <c r="C712" s="7">
        <v>5.75</v>
      </c>
      <c r="D712" s="7" t="s">
        <v>2379</v>
      </c>
      <c r="E712" s="7" t="s">
        <v>2378</v>
      </c>
      <c r="F712" s="7" t="s">
        <v>2378</v>
      </c>
      <c r="G712" s="7">
        <v>2</v>
      </c>
      <c r="H712" s="7" t="s">
        <v>2378</v>
      </c>
      <c r="I712" s="7" t="str" cm="1">
        <f t="array" ref="I712">_xlfn.IFS(B712&lt;18.5,"Under Weight",B712&lt;=24.9,"Normal Weight",B712&lt;30,"Over weight",B712&gt;=30,"Obesity")</f>
        <v>Over weight</v>
      </c>
    </row>
    <row r="713" spans="1:9" x14ac:dyDescent="0.3">
      <c r="A713" s="7" t="s">
        <v>1658</v>
      </c>
      <c r="B713" s="7">
        <v>39.1</v>
      </c>
      <c r="C713" s="7">
        <v>6.79</v>
      </c>
      <c r="D713" s="7" t="s">
        <v>2379</v>
      </c>
      <c r="E713" s="7" t="s">
        <v>2378</v>
      </c>
      <c r="F713" s="7" t="s">
        <v>2378</v>
      </c>
      <c r="G713" s="7">
        <v>2</v>
      </c>
      <c r="H713" s="7" t="s">
        <v>2378</v>
      </c>
      <c r="I713" s="7" t="str" cm="1">
        <f t="array" ref="I713">_xlfn.IFS(B713&lt;18.5,"Under Weight",B713&lt;=24.9,"Normal Weight",B713&lt;30,"Over weight",B713&gt;=30,"Obesity")</f>
        <v>Obesity</v>
      </c>
    </row>
    <row r="714" spans="1:9" x14ac:dyDescent="0.3">
      <c r="A714" s="7" t="s">
        <v>1657</v>
      </c>
      <c r="B714" s="7">
        <v>37.905000000000001</v>
      </c>
      <c r="C714" s="7">
        <v>7.03</v>
      </c>
      <c r="D714" s="7" t="s">
        <v>2378</v>
      </c>
      <c r="E714" s="7" t="s">
        <v>2378</v>
      </c>
      <c r="F714" s="7" t="s">
        <v>2378</v>
      </c>
      <c r="G714" s="7">
        <v>3</v>
      </c>
      <c r="H714" s="7" t="s">
        <v>2378</v>
      </c>
      <c r="I714" s="7" t="str" cm="1">
        <f t="array" ref="I714">_xlfn.IFS(B714&lt;18.5,"Under Weight",B714&lt;=24.9,"Normal Weight",B714&lt;30,"Over weight",B714&gt;=30,"Obesity")</f>
        <v>Obesity</v>
      </c>
    </row>
    <row r="715" spans="1:9" x14ac:dyDescent="0.3">
      <c r="A715" s="7" t="s">
        <v>1656</v>
      </c>
      <c r="B715" s="7">
        <v>43.35</v>
      </c>
      <c r="C715" s="7">
        <v>5.41</v>
      </c>
      <c r="D715" s="7" t="s">
        <v>2379</v>
      </c>
      <c r="E715" s="7" t="s">
        <v>2378</v>
      </c>
      <c r="F715" s="7" t="s">
        <v>2379</v>
      </c>
      <c r="G715" s="7">
        <v>1</v>
      </c>
      <c r="H715" s="7" t="s">
        <v>2378</v>
      </c>
      <c r="I715" s="7" t="str" cm="1">
        <f t="array" ref="I715">_xlfn.IFS(B715&lt;18.5,"Under Weight",B715&lt;=24.9,"Normal Weight",B715&lt;30,"Over weight",B715&gt;=30,"Obesity")</f>
        <v>Obesity</v>
      </c>
    </row>
    <row r="716" spans="1:9" x14ac:dyDescent="0.3">
      <c r="A716" s="7" t="s">
        <v>1655</v>
      </c>
      <c r="B716" s="7">
        <v>36.15</v>
      </c>
      <c r="C716" s="7">
        <v>8.0500000000000007</v>
      </c>
      <c r="D716" s="7" t="s">
        <v>2378</v>
      </c>
      <c r="E716" s="7" t="s">
        <v>2378</v>
      </c>
      <c r="F716" s="7" t="s">
        <v>2378</v>
      </c>
      <c r="G716" s="7">
        <v>0</v>
      </c>
      <c r="H716" s="7" t="s">
        <v>2378</v>
      </c>
      <c r="I716" s="7" t="str" cm="1">
        <f t="array" ref="I716">_xlfn.IFS(B716&lt;18.5,"Under Weight",B716&lt;=24.9,"Normal Weight",B716&lt;30,"Over weight",B716&gt;=30,"Obesity")</f>
        <v>Obesity</v>
      </c>
    </row>
    <row r="717" spans="1:9" x14ac:dyDescent="0.3">
      <c r="A717" s="7" t="s">
        <v>1654</v>
      </c>
      <c r="B717" s="7">
        <v>44.98</v>
      </c>
      <c r="C717" s="7">
        <v>5.94</v>
      </c>
      <c r="D717" s="7" t="s">
        <v>2378</v>
      </c>
      <c r="E717" s="7" t="s">
        <v>2378</v>
      </c>
      <c r="F717" s="7" t="s">
        <v>2378</v>
      </c>
      <c r="G717" s="7">
        <v>1</v>
      </c>
      <c r="H717" s="7" t="s">
        <v>2378</v>
      </c>
      <c r="I717" s="7" t="str" cm="1">
        <f t="array" ref="I717">_xlfn.IFS(B717&lt;18.5,"Under Weight",B717&lt;=24.9,"Normal Weight",B717&lt;30,"Over weight",B717&gt;=30,"Obesity")</f>
        <v>Obesity</v>
      </c>
    </row>
    <row r="718" spans="1:9" x14ac:dyDescent="0.3">
      <c r="A718" s="7" t="s">
        <v>1653</v>
      </c>
      <c r="B718" s="7">
        <v>38.28</v>
      </c>
      <c r="C718" s="7">
        <v>5.51</v>
      </c>
      <c r="D718" s="7" t="s">
        <v>2378</v>
      </c>
      <c r="E718" s="7" t="s">
        <v>2379</v>
      </c>
      <c r="F718" s="7" t="s">
        <v>2378</v>
      </c>
      <c r="G718" s="7">
        <v>1</v>
      </c>
      <c r="H718" s="7" t="s">
        <v>2378</v>
      </c>
      <c r="I718" s="7" t="str" cm="1">
        <f t="array" ref="I718">_xlfn.IFS(B718&lt;18.5,"Under Weight",B718&lt;=24.9,"Normal Weight",B718&lt;30,"Over weight",B718&gt;=30,"Obesity")</f>
        <v>Obesity</v>
      </c>
    </row>
    <row r="719" spans="1:9" x14ac:dyDescent="0.3">
      <c r="A719" s="7" t="s">
        <v>1652</v>
      </c>
      <c r="B719" s="7">
        <v>32.299999999999997</v>
      </c>
      <c r="C719" s="7">
        <v>6.55</v>
      </c>
      <c r="D719" s="7" t="s">
        <v>2379</v>
      </c>
      <c r="E719" s="7" t="s">
        <v>2378</v>
      </c>
      <c r="F719" s="7" t="s">
        <v>2378</v>
      </c>
      <c r="G719" s="7">
        <v>2</v>
      </c>
      <c r="H719" s="7" t="s">
        <v>2378</v>
      </c>
      <c r="I719" s="7" t="str" cm="1">
        <f t="array" ref="I719">_xlfn.IFS(B719&lt;18.5,"Under Weight",B719&lt;=24.9,"Normal Weight",B719&lt;30,"Over weight",B719&gt;=30,"Obesity")</f>
        <v>Obesity</v>
      </c>
    </row>
    <row r="720" spans="1:9" x14ac:dyDescent="0.3">
      <c r="A720" s="7" t="s">
        <v>1651</v>
      </c>
      <c r="B720" s="7">
        <v>39.51</v>
      </c>
      <c r="C720" s="7">
        <v>5.79</v>
      </c>
      <c r="D720" s="7" t="s">
        <v>2379</v>
      </c>
      <c r="E720" s="7" t="s">
        <v>2378</v>
      </c>
      <c r="F720" s="7" t="s">
        <v>2378</v>
      </c>
      <c r="G720" s="7">
        <v>0</v>
      </c>
      <c r="H720" s="7" t="s">
        <v>2378</v>
      </c>
      <c r="I720" s="7" t="str" cm="1">
        <f t="array" ref="I720">_xlfn.IFS(B720&lt;18.5,"Under Weight",B720&lt;=24.9,"Normal Weight",B720&lt;30,"Over weight",B720&gt;=30,"Obesity")</f>
        <v>Obesity</v>
      </c>
    </row>
    <row r="721" spans="1:9" x14ac:dyDescent="0.3">
      <c r="A721" s="7" t="s">
        <v>1650</v>
      </c>
      <c r="B721" s="7">
        <v>50.46</v>
      </c>
      <c r="C721" s="7">
        <v>4.5599999999999996</v>
      </c>
      <c r="D721" s="7" t="s">
        <v>2378</v>
      </c>
      <c r="E721" s="7" t="s">
        <v>2378</v>
      </c>
      <c r="F721" s="7" t="s">
        <v>2378</v>
      </c>
      <c r="G721" s="7">
        <v>0</v>
      </c>
      <c r="H721" s="7" t="s">
        <v>2378</v>
      </c>
      <c r="I721" s="7" t="str" cm="1">
        <f t="array" ref="I721">_xlfn.IFS(B721&lt;18.5,"Under Weight",B721&lt;=24.9,"Normal Weight",B721&lt;30,"Over weight",B721&gt;=30,"Obesity")</f>
        <v>Obesity</v>
      </c>
    </row>
    <row r="722" spans="1:9" x14ac:dyDescent="0.3">
      <c r="A722" s="7" t="s">
        <v>1649</v>
      </c>
      <c r="B722" s="7">
        <v>31.73</v>
      </c>
      <c r="C722" s="7">
        <v>7</v>
      </c>
      <c r="D722" s="7" t="s">
        <v>2378</v>
      </c>
      <c r="E722" s="7" t="s">
        <v>2378</v>
      </c>
      <c r="F722" s="7" t="s">
        <v>2378</v>
      </c>
      <c r="G722" s="7">
        <v>0</v>
      </c>
      <c r="H722" s="7" t="s">
        <v>2378</v>
      </c>
      <c r="I722" s="7" t="str" cm="1">
        <f t="array" ref="I722">_xlfn.IFS(B722&lt;18.5,"Under Weight",B722&lt;=24.9,"Normal Weight",B722&lt;30,"Over weight",B722&gt;=30,"Obesity")</f>
        <v>Obesity</v>
      </c>
    </row>
    <row r="723" spans="1:9" x14ac:dyDescent="0.3">
      <c r="A723" s="7" t="s">
        <v>1648</v>
      </c>
      <c r="B723" s="7">
        <v>32.1</v>
      </c>
      <c r="C723" s="7">
        <v>6.57</v>
      </c>
      <c r="D723" s="7" t="s">
        <v>2379</v>
      </c>
      <c r="E723" s="7" t="s">
        <v>2378</v>
      </c>
      <c r="F723" s="7" t="s">
        <v>2379</v>
      </c>
      <c r="G723" s="7">
        <v>1</v>
      </c>
      <c r="H723" s="7" t="s">
        <v>2378</v>
      </c>
      <c r="I723" s="7" t="str" cm="1">
        <f t="array" ref="I723">_xlfn.IFS(B723&lt;18.5,"Under Weight",B723&lt;=24.9,"Normal Weight",B723&lt;30,"Over weight",B723&gt;=30,"Obesity")</f>
        <v>Obesity</v>
      </c>
    </row>
    <row r="724" spans="1:9" x14ac:dyDescent="0.3">
      <c r="A724" s="7" t="s">
        <v>1647</v>
      </c>
      <c r="B724" s="7">
        <v>27.83</v>
      </c>
      <c r="C724" s="7">
        <v>11.61</v>
      </c>
      <c r="D724" s="7" t="s">
        <v>2379</v>
      </c>
      <c r="E724" s="7" t="s">
        <v>2378</v>
      </c>
      <c r="F724" s="7" t="s">
        <v>2379</v>
      </c>
      <c r="G724" s="7">
        <v>1</v>
      </c>
      <c r="H724" s="7" t="s">
        <v>2378</v>
      </c>
      <c r="I724" s="7" t="str" cm="1">
        <f t="array" ref="I724">_xlfn.IFS(B724&lt;18.5,"Under Weight",B724&lt;=24.9,"Normal Weight",B724&lt;30,"Over weight",B724&gt;=30,"Obesity")</f>
        <v>Over weight</v>
      </c>
    </row>
    <row r="725" spans="1:9" x14ac:dyDescent="0.3">
      <c r="A725" s="7" t="s">
        <v>1646</v>
      </c>
      <c r="B725" s="7">
        <v>27.72</v>
      </c>
      <c r="C725" s="7">
        <v>8.16</v>
      </c>
      <c r="D725" s="7" t="s">
        <v>2379</v>
      </c>
      <c r="E725" s="7" t="s">
        <v>2378</v>
      </c>
      <c r="F725" s="7" t="s">
        <v>2379</v>
      </c>
      <c r="G725" s="7">
        <v>1</v>
      </c>
      <c r="H725" s="7" t="s">
        <v>2378</v>
      </c>
      <c r="I725" s="7" t="str" cm="1">
        <f t="array" ref="I725">_xlfn.IFS(B725&lt;18.5,"Under Weight",B725&lt;=24.9,"Normal Weight",B725&lt;30,"Over weight",B725&gt;=30,"Obesity")</f>
        <v>Over weight</v>
      </c>
    </row>
    <row r="726" spans="1:9" x14ac:dyDescent="0.3">
      <c r="A726" s="7" t="s">
        <v>1645</v>
      </c>
      <c r="B726" s="7">
        <v>36.765000000000001</v>
      </c>
      <c r="C726" s="7">
        <v>4.4800000000000004</v>
      </c>
      <c r="D726" s="7" t="s">
        <v>2379</v>
      </c>
      <c r="E726" s="7" t="s">
        <v>2378</v>
      </c>
      <c r="F726" s="7" t="s">
        <v>2378</v>
      </c>
      <c r="G726" s="7">
        <v>2</v>
      </c>
      <c r="H726" s="7" t="s">
        <v>2378</v>
      </c>
      <c r="I726" s="7" t="str" cm="1">
        <f t="array" ref="I726">_xlfn.IFS(B726&lt;18.5,"Under Weight",B726&lt;=24.9,"Normal Weight",B726&lt;30,"Over weight",B726&gt;=30,"Obesity")</f>
        <v>Obesity</v>
      </c>
    </row>
    <row r="727" spans="1:9" x14ac:dyDescent="0.3">
      <c r="A727" s="7" t="s">
        <v>1644</v>
      </c>
      <c r="B727" s="7">
        <v>48.36</v>
      </c>
      <c r="C727" s="7">
        <v>4.08</v>
      </c>
      <c r="D727" s="7" t="s">
        <v>2378</v>
      </c>
      <c r="E727" s="7" t="s">
        <v>2378</v>
      </c>
      <c r="F727" s="7" t="s">
        <v>2378</v>
      </c>
      <c r="G727" s="7">
        <v>0</v>
      </c>
      <c r="H727" s="7" t="s">
        <v>2378</v>
      </c>
      <c r="I727" s="7" t="str" cm="1">
        <f t="array" ref="I727">_xlfn.IFS(B727&lt;18.5,"Under Weight",B727&lt;=24.9,"Normal Weight",B727&lt;30,"Over weight",B727&gt;=30,"Obesity")</f>
        <v>Obesity</v>
      </c>
    </row>
    <row r="728" spans="1:9" x14ac:dyDescent="0.3">
      <c r="A728" s="7" t="s">
        <v>1643</v>
      </c>
      <c r="B728" s="7">
        <v>31.445</v>
      </c>
      <c r="C728" s="7">
        <v>4.4000000000000004</v>
      </c>
      <c r="D728" s="7" t="s">
        <v>2379</v>
      </c>
      <c r="E728" s="7" t="s">
        <v>2378</v>
      </c>
      <c r="F728" s="7" t="s">
        <v>2378</v>
      </c>
      <c r="G728" s="7">
        <v>2</v>
      </c>
      <c r="H728" s="7" t="s">
        <v>2378</v>
      </c>
      <c r="I728" s="7" t="str" cm="1">
        <f t="array" ref="I728">_xlfn.IFS(B728&lt;18.5,"Under Weight",B728&lt;=24.9,"Normal Weight",B728&lt;30,"Over weight",B728&gt;=30,"Obesity")</f>
        <v>Obesity</v>
      </c>
    </row>
    <row r="729" spans="1:9" x14ac:dyDescent="0.3">
      <c r="A729" s="7" t="s">
        <v>1642</v>
      </c>
      <c r="B729" s="7">
        <v>27.55</v>
      </c>
      <c r="C729" s="7">
        <v>9.02</v>
      </c>
      <c r="D729" s="7" t="s">
        <v>2378</v>
      </c>
      <c r="E729" s="7" t="s">
        <v>2378</v>
      </c>
      <c r="F729" s="7" t="s">
        <v>2378</v>
      </c>
      <c r="G729" s="7">
        <v>0</v>
      </c>
      <c r="H729" s="7" t="s">
        <v>2378</v>
      </c>
      <c r="I729" s="7" t="str" cm="1">
        <f t="array" ref="I729">_xlfn.IFS(B729&lt;18.5,"Under Weight",B729&lt;=24.9,"Normal Weight",B729&lt;30,"Over weight",B729&gt;=30,"Obesity")</f>
        <v>Over weight</v>
      </c>
    </row>
    <row r="730" spans="1:9" x14ac:dyDescent="0.3">
      <c r="A730" s="7" t="s">
        <v>1641</v>
      </c>
      <c r="B730" s="7">
        <v>33.11</v>
      </c>
      <c r="C730" s="7">
        <v>8.06</v>
      </c>
      <c r="D730" s="7" t="s">
        <v>2378</v>
      </c>
      <c r="E730" s="7" t="s">
        <v>2378</v>
      </c>
      <c r="F730" s="7" t="s">
        <v>2378</v>
      </c>
      <c r="G730" s="7">
        <v>0</v>
      </c>
      <c r="H730" s="7" t="s">
        <v>2378</v>
      </c>
      <c r="I730" s="7" t="str" cm="1">
        <f t="array" ref="I730">_xlfn.IFS(B730&lt;18.5,"Under Weight",B730&lt;=24.9,"Normal Weight",B730&lt;30,"Over weight",B730&gt;=30,"Obesity")</f>
        <v>Obesity</v>
      </c>
    </row>
    <row r="731" spans="1:9" x14ac:dyDescent="0.3">
      <c r="A731" s="7" t="s">
        <v>1640</v>
      </c>
      <c r="B731" s="7">
        <v>36.85</v>
      </c>
      <c r="C731" s="7">
        <v>6.21</v>
      </c>
      <c r="D731" s="7" t="s">
        <v>2379</v>
      </c>
      <c r="E731" s="7" t="s">
        <v>2378</v>
      </c>
      <c r="F731" s="7" t="s">
        <v>2378</v>
      </c>
      <c r="G731" s="7">
        <v>2</v>
      </c>
      <c r="H731" s="7" t="s">
        <v>2378</v>
      </c>
      <c r="I731" s="7" t="str" cm="1">
        <f t="array" ref="I731">_xlfn.IFS(B731&lt;18.5,"Under Weight",B731&lt;=24.9,"Normal Weight",B731&lt;30,"Over weight",B731&gt;=30,"Obesity")</f>
        <v>Obesity</v>
      </c>
    </row>
    <row r="732" spans="1:9" x14ac:dyDescent="0.3">
      <c r="A732" s="7" t="s">
        <v>1639</v>
      </c>
      <c r="B732" s="7">
        <v>36.299999999999997</v>
      </c>
      <c r="C732" s="7">
        <v>5.79</v>
      </c>
      <c r="D732" s="7" t="s">
        <v>2379</v>
      </c>
      <c r="E732" s="7" t="s">
        <v>2378</v>
      </c>
      <c r="F732" s="7" t="s">
        <v>2378</v>
      </c>
      <c r="G732" s="7">
        <v>2</v>
      </c>
      <c r="H732" s="7" t="s">
        <v>2378</v>
      </c>
      <c r="I732" s="7" t="str" cm="1">
        <f t="array" ref="I732">_xlfn.IFS(B732&lt;18.5,"Under Weight",B732&lt;=24.9,"Normal Weight",B732&lt;30,"Over weight",B732&gt;=30,"Obesity")</f>
        <v>Obesity</v>
      </c>
    </row>
    <row r="733" spans="1:9" x14ac:dyDescent="0.3">
      <c r="A733" s="7" t="s">
        <v>1638</v>
      </c>
      <c r="B733" s="7">
        <v>45.34</v>
      </c>
      <c r="C733" s="7">
        <v>5.69</v>
      </c>
      <c r="D733" s="7" t="s">
        <v>2379</v>
      </c>
      <c r="E733" s="7" t="s">
        <v>2378</v>
      </c>
      <c r="F733" s="7" t="s">
        <v>2378</v>
      </c>
      <c r="G733" s="7">
        <v>0</v>
      </c>
      <c r="H733" s="7" t="s">
        <v>2378</v>
      </c>
      <c r="I733" s="7" t="str" cm="1">
        <f t="array" ref="I733">_xlfn.IFS(B733&lt;18.5,"Under Weight",B733&lt;=24.9,"Normal Weight",B733&lt;30,"Over weight",B733&gt;=30,"Obesity")</f>
        <v>Obesity</v>
      </c>
    </row>
    <row r="734" spans="1:9" x14ac:dyDescent="0.3">
      <c r="A734" s="7" t="s">
        <v>1637</v>
      </c>
      <c r="B734" s="7">
        <v>31.8</v>
      </c>
      <c r="C734" s="7">
        <v>5.36</v>
      </c>
      <c r="D734" s="7" t="s">
        <v>2379</v>
      </c>
      <c r="E734" s="7" t="s">
        <v>2378</v>
      </c>
      <c r="F734" s="7" t="s">
        <v>2378</v>
      </c>
      <c r="G734" s="7">
        <v>2</v>
      </c>
      <c r="H734" s="7" t="s">
        <v>2378</v>
      </c>
      <c r="I734" s="7" t="str" cm="1">
        <f t="array" ref="I734">_xlfn.IFS(B734&lt;18.5,"Under Weight",B734&lt;=24.9,"Normal Weight",B734&lt;30,"Over weight",B734&gt;=30,"Obesity")</f>
        <v>Obesity</v>
      </c>
    </row>
    <row r="735" spans="1:9" x14ac:dyDescent="0.3">
      <c r="A735" s="7" t="s">
        <v>1636</v>
      </c>
      <c r="B735" s="7">
        <v>41.02</v>
      </c>
      <c r="C735" s="7">
        <v>11.37</v>
      </c>
      <c r="D735" s="7" t="s">
        <v>2378</v>
      </c>
      <c r="E735" s="7" t="s">
        <v>2378</v>
      </c>
      <c r="F735" s="7" t="s">
        <v>2378</v>
      </c>
      <c r="G735" s="7">
        <v>0</v>
      </c>
      <c r="H735" s="7" t="s">
        <v>2378</v>
      </c>
      <c r="I735" s="7" t="str" cm="1">
        <f t="array" ref="I735">_xlfn.IFS(B735&lt;18.5,"Under Weight",B735&lt;=24.9,"Normal Weight",B735&lt;30,"Over weight",B735&gt;=30,"Obesity")</f>
        <v>Obesity</v>
      </c>
    </row>
    <row r="736" spans="1:9" x14ac:dyDescent="0.3">
      <c r="A736" s="7" t="s">
        <v>1635</v>
      </c>
      <c r="B736" s="7">
        <v>32.68</v>
      </c>
      <c r="C736" s="7">
        <v>11.87</v>
      </c>
      <c r="D736" s="7" t="s">
        <v>2378</v>
      </c>
      <c r="E736" s="7" t="s">
        <v>2378</v>
      </c>
      <c r="F736" s="7" t="s">
        <v>2378</v>
      </c>
      <c r="G736" s="7">
        <v>0</v>
      </c>
      <c r="H736" s="7" t="s">
        <v>2378</v>
      </c>
      <c r="I736" s="7" t="str" cm="1">
        <f t="array" ref="I736">_xlfn.IFS(B736&lt;18.5,"Under Weight",B736&lt;=24.9,"Normal Weight",B736&lt;30,"Over weight",B736&gt;=30,"Obesity")</f>
        <v>Obesity</v>
      </c>
    </row>
    <row r="737" spans="1:9" x14ac:dyDescent="0.3">
      <c r="A737" s="7" t="s">
        <v>1634</v>
      </c>
      <c r="B737" s="7">
        <v>21.7</v>
      </c>
      <c r="C737" s="7">
        <v>4.9000000000000004</v>
      </c>
      <c r="D737" s="7" t="s">
        <v>2378</v>
      </c>
      <c r="E737" s="7" t="s">
        <v>2378</v>
      </c>
      <c r="F737" s="7" t="s">
        <v>2379</v>
      </c>
      <c r="G737" s="7">
        <v>1</v>
      </c>
      <c r="H737" s="7" t="s">
        <v>2379</v>
      </c>
      <c r="I737" s="7" t="str" cm="1">
        <f t="array" ref="I737">_xlfn.IFS(B737&lt;18.5,"Under Weight",B737&lt;=24.9,"Normal Weight",B737&lt;30,"Over weight",B737&gt;=30,"Obesity")</f>
        <v>Normal Weight</v>
      </c>
    </row>
    <row r="738" spans="1:9" x14ac:dyDescent="0.3">
      <c r="A738" s="7" t="s">
        <v>1633</v>
      </c>
      <c r="B738" s="7">
        <v>40.479999999999997</v>
      </c>
      <c r="C738" s="7">
        <v>6.7</v>
      </c>
      <c r="D738" s="7" t="s">
        <v>2378</v>
      </c>
      <c r="E738" s="7" t="s">
        <v>2378</v>
      </c>
      <c r="F738" s="7" t="s">
        <v>2378</v>
      </c>
      <c r="G738" s="7">
        <v>3</v>
      </c>
      <c r="H738" s="7" t="s">
        <v>2378</v>
      </c>
      <c r="I738" s="7" t="str" cm="1">
        <f t="array" ref="I738">_xlfn.IFS(B738&lt;18.5,"Under Weight",B738&lt;=24.9,"Normal Weight",B738&lt;30,"Over weight",B738&gt;=30,"Obesity")</f>
        <v>Obesity</v>
      </c>
    </row>
    <row r="739" spans="1:9" x14ac:dyDescent="0.3">
      <c r="A739" s="7" t="s">
        <v>1632</v>
      </c>
      <c r="B739" s="7">
        <v>34.5</v>
      </c>
      <c r="C739" s="7">
        <v>10.3</v>
      </c>
      <c r="D739" s="7" t="s">
        <v>2378</v>
      </c>
      <c r="E739" s="7" t="s">
        <v>2378</v>
      </c>
      <c r="F739" s="7" t="s">
        <v>2378</v>
      </c>
      <c r="G739" s="7">
        <v>3</v>
      </c>
      <c r="H739" s="7" t="s">
        <v>2378</v>
      </c>
      <c r="I739" s="7" t="str" cm="1">
        <f t="array" ref="I739">_xlfn.IFS(B739&lt;18.5,"Under Weight",B739&lt;=24.9,"Normal Weight",B739&lt;30,"Over weight",B739&gt;=30,"Obesity")</f>
        <v>Obesity</v>
      </c>
    </row>
    <row r="740" spans="1:9" x14ac:dyDescent="0.3">
      <c r="A740" s="7" t="s">
        <v>1631</v>
      </c>
      <c r="B740" s="7">
        <v>45.9</v>
      </c>
      <c r="C740" s="7">
        <v>11.14</v>
      </c>
      <c r="D740" s="7" t="s">
        <v>2379</v>
      </c>
      <c r="E740" s="7" t="s">
        <v>2378</v>
      </c>
      <c r="F740" s="7" t="s">
        <v>2378</v>
      </c>
      <c r="G740" s="7">
        <v>1</v>
      </c>
      <c r="H740" s="7" t="s">
        <v>2378</v>
      </c>
      <c r="I740" s="7" t="str" cm="1">
        <f t="array" ref="I740">_xlfn.IFS(B740&lt;18.5,"Under Weight",B740&lt;=24.9,"Normal Weight",B740&lt;30,"Over weight",B740&gt;=30,"Obesity")</f>
        <v>Obesity</v>
      </c>
    </row>
    <row r="741" spans="1:9" x14ac:dyDescent="0.3">
      <c r="A741" s="7" t="s">
        <v>1630</v>
      </c>
      <c r="B741" s="7">
        <v>33.479999999999997</v>
      </c>
      <c r="C741" s="7">
        <v>4.74</v>
      </c>
      <c r="D741" s="7" t="s">
        <v>2379</v>
      </c>
      <c r="E741" s="7" t="s">
        <v>2378</v>
      </c>
      <c r="F741" s="7" t="s">
        <v>2378</v>
      </c>
      <c r="G741" s="7">
        <v>2</v>
      </c>
      <c r="H741" s="7" t="s">
        <v>2378</v>
      </c>
      <c r="I741" s="7" t="str" cm="1">
        <f t="array" ref="I741">_xlfn.IFS(B741&lt;18.5,"Under Weight",B741&lt;=24.9,"Normal Weight",B741&lt;30,"Over weight",B741&gt;=30,"Obesity")</f>
        <v>Obesity</v>
      </c>
    </row>
    <row r="742" spans="1:9" x14ac:dyDescent="0.3">
      <c r="A742" s="7" t="s">
        <v>1629</v>
      </c>
      <c r="B742" s="7">
        <v>28.31</v>
      </c>
      <c r="C742" s="7">
        <v>5.96</v>
      </c>
      <c r="D742" s="7" t="s">
        <v>2379</v>
      </c>
      <c r="E742" s="7" t="s">
        <v>2378</v>
      </c>
      <c r="F742" s="7" t="s">
        <v>2378</v>
      </c>
      <c r="G742" s="7">
        <v>2</v>
      </c>
      <c r="H742" s="7" t="s">
        <v>2378</v>
      </c>
      <c r="I742" s="7" t="str" cm="1">
        <f t="array" ref="I742">_xlfn.IFS(B742&lt;18.5,"Under Weight",B742&lt;=24.9,"Normal Weight",B742&lt;30,"Over weight",B742&gt;=30,"Obesity")</f>
        <v>Over weight</v>
      </c>
    </row>
    <row r="743" spans="1:9" x14ac:dyDescent="0.3">
      <c r="A743" s="7" t="s">
        <v>1628</v>
      </c>
      <c r="B743" s="7">
        <v>21.565000000000001</v>
      </c>
      <c r="C743" s="7">
        <v>4.95</v>
      </c>
      <c r="D743" s="7" t="s">
        <v>2378</v>
      </c>
      <c r="E743" s="7" t="s">
        <v>2379</v>
      </c>
      <c r="F743" s="7" t="s">
        <v>2378</v>
      </c>
      <c r="G743" s="7">
        <v>1</v>
      </c>
      <c r="H743" s="7" t="s">
        <v>2379</v>
      </c>
      <c r="I743" s="7" t="str" cm="1">
        <f t="array" ref="I743">_xlfn.IFS(B743&lt;18.5,"Under Weight",B743&lt;=24.9,"Normal Weight",B743&lt;30,"Over weight",B743&gt;=30,"Obesity")</f>
        <v>Normal Weight</v>
      </c>
    </row>
    <row r="744" spans="1:9" x14ac:dyDescent="0.3">
      <c r="A744" s="7" t="s">
        <v>1627</v>
      </c>
      <c r="B744" s="7">
        <v>35.590000000000003</v>
      </c>
      <c r="C744" s="7">
        <v>5.21</v>
      </c>
      <c r="D744" s="7" t="s">
        <v>2379</v>
      </c>
      <c r="E744" s="7" t="s">
        <v>2378</v>
      </c>
      <c r="F744" s="7" t="s">
        <v>2379</v>
      </c>
      <c r="G744" s="7">
        <v>1</v>
      </c>
      <c r="H744" s="7" t="s">
        <v>2378</v>
      </c>
      <c r="I744" s="7" t="str" cm="1">
        <f t="array" ref="I744">_xlfn.IFS(B744&lt;18.5,"Under Weight",B744&lt;=24.9,"Normal Weight",B744&lt;30,"Over weight",B744&gt;=30,"Obesity")</f>
        <v>Obesity</v>
      </c>
    </row>
    <row r="745" spans="1:9" x14ac:dyDescent="0.3">
      <c r="A745" s="7" t="s">
        <v>1626</v>
      </c>
      <c r="B745" s="7">
        <v>43.44</v>
      </c>
      <c r="C745" s="7">
        <v>4.8600000000000003</v>
      </c>
      <c r="D745" s="7" t="s">
        <v>2379</v>
      </c>
      <c r="E745" s="7" t="s">
        <v>2378</v>
      </c>
      <c r="F745" s="7" t="s">
        <v>2378</v>
      </c>
      <c r="G745" s="7">
        <v>0</v>
      </c>
      <c r="H745" s="7" t="s">
        <v>2378</v>
      </c>
      <c r="I745" s="7" t="str" cm="1">
        <f t="array" ref="I745">_xlfn.IFS(B745&lt;18.5,"Under Weight",B745&lt;=24.9,"Normal Weight",B745&lt;30,"Over weight",B745&gt;=30,"Obesity")</f>
        <v>Obesity</v>
      </c>
    </row>
    <row r="746" spans="1:9" x14ac:dyDescent="0.3">
      <c r="A746" s="7" t="s">
        <v>1625</v>
      </c>
      <c r="B746" s="7">
        <v>21.754999999999999</v>
      </c>
      <c r="C746" s="7">
        <v>7.79</v>
      </c>
      <c r="D746" s="7" t="s">
        <v>2379</v>
      </c>
      <c r="E746" s="7" t="s">
        <v>2378</v>
      </c>
      <c r="F746" s="7" t="s">
        <v>2378</v>
      </c>
      <c r="G746" s="7">
        <v>0</v>
      </c>
      <c r="H746" s="7" t="s">
        <v>2378</v>
      </c>
      <c r="I746" s="7" t="str" cm="1">
        <f t="array" ref="I746">_xlfn.IFS(B746&lt;18.5,"Under Weight",B746&lt;=24.9,"Normal Weight",B746&lt;30,"Over weight",B746&gt;=30,"Obesity")</f>
        <v>Normal Weight</v>
      </c>
    </row>
    <row r="747" spans="1:9" x14ac:dyDescent="0.3">
      <c r="A747" s="7" t="s">
        <v>1624</v>
      </c>
      <c r="B747" s="7">
        <v>44.55</v>
      </c>
      <c r="C747" s="7">
        <v>7.12</v>
      </c>
      <c r="D747" s="7" t="s">
        <v>2379</v>
      </c>
      <c r="E747" s="7" t="s">
        <v>2378</v>
      </c>
      <c r="F747" s="7" t="s">
        <v>2378</v>
      </c>
      <c r="G747" s="7">
        <v>1</v>
      </c>
      <c r="H747" s="7" t="s">
        <v>2378</v>
      </c>
      <c r="I747" s="7" t="str" cm="1">
        <f t="array" ref="I747">_xlfn.IFS(B747&lt;18.5,"Under Weight",B747&lt;=24.9,"Normal Weight",B747&lt;30,"Over weight",B747&gt;=30,"Obesity")</f>
        <v>Obesity</v>
      </c>
    </row>
    <row r="748" spans="1:9" x14ac:dyDescent="0.3">
      <c r="A748" s="7" t="s">
        <v>1623</v>
      </c>
      <c r="B748" s="7">
        <v>43.32</v>
      </c>
      <c r="C748" s="7">
        <v>4.67</v>
      </c>
      <c r="D748" s="7" t="s">
        <v>2379</v>
      </c>
      <c r="E748" s="7" t="s">
        <v>2378</v>
      </c>
      <c r="F748" s="7" t="s">
        <v>2378</v>
      </c>
      <c r="G748" s="7">
        <v>0</v>
      </c>
      <c r="H748" s="7" t="s">
        <v>2378</v>
      </c>
      <c r="I748" s="7" t="str" cm="1">
        <f t="array" ref="I748">_xlfn.IFS(B748&lt;18.5,"Under Weight",B748&lt;=24.9,"Normal Weight",B748&lt;30,"Over weight",B748&gt;=30,"Obesity")</f>
        <v>Obesity</v>
      </c>
    </row>
    <row r="749" spans="1:9" x14ac:dyDescent="0.3">
      <c r="A749" s="7" t="s">
        <v>1622</v>
      </c>
      <c r="B749" s="7">
        <v>31.23</v>
      </c>
      <c r="C749" s="7">
        <v>9.1199999999999992</v>
      </c>
      <c r="D749" s="7" t="s">
        <v>2379</v>
      </c>
      <c r="E749" s="7" t="s">
        <v>2378</v>
      </c>
      <c r="F749" s="7" t="s">
        <v>2379</v>
      </c>
      <c r="G749" s="7">
        <v>1</v>
      </c>
      <c r="H749" s="7" t="s">
        <v>2378</v>
      </c>
      <c r="I749" s="7" t="str" cm="1">
        <f t="array" ref="I749">_xlfn.IFS(B749&lt;18.5,"Under Weight",B749&lt;=24.9,"Normal Weight",B749&lt;30,"Over weight",B749&gt;=30,"Obesity")</f>
        <v>Obesity</v>
      </c>
    </row>
    <row r="750" spans="1:9" x14ac:dyDescent="0.3">
      <c r="A750" s="7" t="s">
        <v>1621</v>
      </c>
      <c r="B750" s="7">
        <v>42.81</v>
      </c>
      <c r="C750" s="7">
        <v>4.1500000000000004</v>
      </c>
      <c r="D750" s="7" t="s">
        <v>2378</v>
      </c>
      <c r="E750" s="7" t="s">
        <v>2378</v>
      </c>
      <c r="F750" s="7" t="s">
        <v>2378</v>
      </c>
      <c r="G750" s="7">
        <v>1</v>
      </c>
      <c r="H750" s="7" t="s">
        <v>2378</v>
      </c>
      <c r="I750" s="7" t="str" cm="1">
        <f t="array" ref="I750">_xlfn.IFS(B750&lt;18.5,"Under Weight",B750&lt;=24.9,"Normal Weight",B750&lt;30,"Over weight",B750&gt;=30,"Obesity")</f>
        <v>Obesity</v>
      </c>
    </row>
    <row r="751" spans="1:9" x14ac:dyDescent="0.3">
      <c r="A751" s="7" t="s">
        <v>1620</v>
      </c>
      <c r="B751" s="7">
        <v>35.909999999999997</v>
      </c>
      <c r="C751" s="7">
        <v>6.72</v>
      </c>
      <c r="D751" s="7" t="s">
        <v>2379</v>
      </c>
      <c r="E751" s="7" t="s">
        <v>2378</v>
      </c>
      <c r="F751" s="7" t="s">
        <v>2378</v>
      </c>
      <c r="G751" s="7">
        <v>2</v>
      </c>
      <c r="H751" s="7" t="s">
        <v>2378</v>
      </c>
      <c r="I751" s="7" t="str" cm="1">
        <f t="array" ref="I751">_xlfn.IFS(B751&lt;18.5,"Under Weight",B751&lt;=24.9,"Normal Weight",B751&lt;30,"Over weight",B751&gt;=30,"Obesity")</f>
        <v>Obesity</v>
      </c>
    </row>
    <row r="752" spans="1:9" x14ac:dyDescent="0.3">
      <c r="A752" s="7" t="s">
        <v>1619</v>
      </c>
      <c r="B752" s="7">
        <v>36.65</v>
      </c>
      <c r="C752" s="7">
        <v>5.01</v>
      </c>
      <c r="D752" s="7" t="s">
        <v>2379</v>
      </c>
      <c r="E752" s="7" t="s">
        <v>2378</v>
      </c>
      <c r="F752" s="7" t="s">
        <v>2379</v>
      </c>
      <c r="G752" s="7">
        <v>1</v>
      </c>
      <c r="H752" s="7" t="s">
        <v>2378</v>
      </c>
      <c r="I752" s="7" t="str" cm="1">
        <f t="array" ref="I752">_xlfn.IFS(B752&lt;18.5,"Under Weight",B752&lt;=24.9,"Normal Weight",B752&lt;30,"Over weight",B752&gt;=30,"Obesity")</f>
        <v>Obesity</v>
      </c>
    </row>
    <row r="753" spans="1:9" x14ac:dyDescent="0.3">
      <c r="A753" s="7" t="s">
        <v>1618</v>
      </c>
      <c r="B753" s="7">
        <v>22.04</v>
      </c>
      <c r="C753" s="7">
        <v>10.9</v>
      </c>
      <c r="D753" s="7" t="s">
        <v>2379</v>
      </c>
      <c r="E753" s="7" t="s">
        <v>2378</v>
      </c>
      <c r="F753" s="7" t="s">
        <v>2378</v>
      </c>
      <c r="G753" s="7">
        <v>2</v>
      </c>
      <c r="H753" s="7" t="s">
        <v>2378</v>
      </c>
      <c r="I753" s="7" t="str" cm="1">
        <f t="array" ref="I753">_xlfn.IFS(B753&lt;18.5,"Under Weight",B753&lt;=24.9,"Normal Weight",B753&lt;30,"Over weight",B753&gt;=30,"Obesity")</f>
        <v>Normal Weight</v>
      </c>
    </row>
    <row r="754" spans="1:9" x14ac:dyDescent="0.3">
      <c r="A754" s="7" t="s">
        <v>1617</v>
      </c>
      <c r="B754" s="7">
        <v>31.824999999999999</v>
      </c>
      <c r="C754" s="7">
        <v>5.52</v>
      </c>
      <c r="D754" s="7" t="s">
        <v>2379</v>
      </c>
      <c r="E754" s="7" t="s">
        <v>2378</v>
      </c>
      <c r="F754" s="7" t="s">
        <v>2378</v>
      </c>
      <c r="G754" s="7">
        <v>1</v>
      </c>
      <c r="H754" s="7" t="s">
        <v>2378</v>
      </c>
      <c r="I754" s="7" t="str" cm="1">
        <f t="array" ref="I754">_xlfn.IFS(B754&lt;18.5,"Under Weight",B754&lt;=24.9,"Normal Weight",B754&lt;30,"Over weight",B754&gt;=30,"Obesity")</f>
        <v>Obesity</v>
      </c>
    </row>
    <row r="755" spans="1:9" x14ac:dyDescent="0.3">
      <c r="A755" s="7" t="s">
        <v>1616</v>
      </c>
      <c r="B755" s="7">
        <v>53.58</v>
      </c>
      <c r="C755" s="7">
        <v>4.55</v>
      </c>
      <c r="D755" s="7" t="s">
        <v>2378</v>
      </c>
      <c r="E755" s="7" t="s">
        <v>2378</v>
      </c>
      <c r="F755" s="7" t="s">
        <v>2378</v>
      </c>
      <c r="G755" s="7">
        <v>1</v>
      </c>
      <c r="H755" s="7" t="s">
        <v>2378</v>
      </c>
      <c r="I755" s="7" t="str" cm="1">
        <f t="array" ref="I755">_xlfn.IFS(B755&lt;18.5,"Under Weight",B755&lt;=24.9,"Normal Weight",B755&lt;30,"Over weight",B755&gt;=30,"Obesity")</f>
        <v>Obesity</v>
      </c>
    </row>
    <row r="756" spans="1:9" x14ac:dyDescent="0.3">
      <c r="A756" s="7" t="s">
        <v>1615</v>
      </c>
      <c r="B756" s="7">
        <v>34.299999999999997</v>
      </c>
      <c r="C756" s="7">
        <v>11.76</v>
      </c>
      <c r="D756" s="7" t="s">
        <v>2378</v>
      </c>
      <c r="E756" s="7" t="s">
        <v>2378</v>
      </c>
      <c r="F756" s="7" t="s">
        <v>2378</v>
      </c>
      <c r="G756" s="7">
        <v>0</v>
      </c>
      <c r="H756" s="7" t="s">
        <v>2378</v>
      </c>
      <c r="I756" s="7" t="str" cm="1">
        <f t="array" ref="I756">_xlfn.IFS(B756&lt;18.5,"Under Weight",B756&lt;=24.9,"Normal Weight",B756&lt;30,"Over weight",B756&gt;=30,"Obesity")</f>
        <v>Obesity</v>
      </c>
    </row>
    <row r="757" spans="1:9" x14ac:dyDescent="0.3">
      <c r="A757" s="7" t="s">
        <v>1614</v>
      </c>
      <c r="B757" s="7">
        <v>32.11</v>
      </c>
      <c r="C757" s="7">
        <v>7.06</v>
      </c>
      <c r="D757" s="7" t="s">
        <v>2378</v>
      </c>
      <c r="E757" s="7" t="s">
        <v>2378</v>
      </c>
      <c r="F757" s="7" t="s">
        <v>2378</v>
      </c>
      <c r="G757" s="7">
        <v>0</v>
      </c>
      <c r="H757" s="7" t="s">
        <v>2378</v>
      </c>
      <c r="I757" s="7" t="str" cm="1">
        <f t="array" ref="I757">_xlfn.IFS(B757&lt;18.5,"Under Weight",B757&lt;=24.9,"Normal Weight",B757&lt;30,"Over weight",B757&gt;=30,"Obesity")</f>
        <v>Obesity</v>
      </c>
    </row>
    <row r="758" spans="1:9" x14ac:dyDescent="0.3">
      <c r="A758" s="7" t="s">
        <v>1613</v>
      </c>
      <c r="B758" s="7">
        <v>31.78</v>
      </c>
      <c r="C758" s="7">
        <v>11.35</v>
      </c>
      <c r="D758" s="7" t="s">
        <v>2379</v>
      </c>
      <c r="E758" s="7" t="s">
        <v>2378</v>
      </c>
      <c r="F758" s="7" t="s">
        <v>2379</v>
      </c>
      <c r="G758" s="7">
        <v>1</v>
      </c>
      <c r="H758" s="7" t="s">
        <v>2378</v>
      </c>
      <c r="I758" s="7" t="str" cm="1">
        <f t="array" ref="I758">_xlfn.IFS(B758&lt;18.5,"Under Weight",B758&lt;=24.9,"Normal Weight",B758&lt;30,"Over weight",B758&gt;=30,"Obesity")</f>
        <v>Obesity</v>
      </c>
    </row>
    <row r="759" spans="1:9" x14ac:dyDescent="0.3">
      <c r="A759" s="7" t="s">
        <v>1612</v>
      </c>
      <c r="B759" s="7">
        <v>46.89</v>
      </c>
      <c r="C759" s="7">
        <v>5.52</v>
      </c>
      <c r="D759" s="7" t="s">
        <v>2378</v>
      </c>
      <c r="E759" s="7" t="s">
        <v>2378</v>
      </c>
      <c r="F759" s="7" t="s">
        <v>2378</v>
      </c>
      <c r="G759" s="7">
        <v>0</v>
      </c>
      <c r="H759" s="7" t="s">
        <v>2378</v>
      </c>
      <c r="I759" s="7" t="str" cm="1">
        <f t="array" ref="I759">_xlfn.IFS(B759&lt;18.5,"Under Weight",B759&lt;=24.9,"Normal Weight",B759&lt;30,"Over weight",B759&gt;=30,"Obesity")</f>
        <v>Obesity</v>
      </c>
    </row>
    <row r="760" spans="1:9" x14ac:dyDescent="0.3">
      <c r="A760" s="7" t="s">
        <v>1611</v>
      </c>
      <c r="B760" s="7">
        <v>39.35</v>
      </c>
      <c r="C760" s="7">
        <v>7.86</v>
      </c>
      <c r="D760" s="7" t="s">
        <v>2379</v>
      </c>
      <c r="E760" s="7" t="s">
        <v>2378</v>
      </c>
      <c r="F760" s="7" t="s">
        <v>2378</v>
      </c>
      <c r="G760" s="7">
        <v>1</v>
      </c>
      <c r="H760" s="7" t="s">
        <v>2378</v>
      </c>
      <c r="I760" s="7" t="str" cm="1">
        <f t="array" ref="I760">_xlfn.IFS(B760&lt;18.5,"Under Weight",B760&lt;=24.9,"Normal Weight",B760&lt;30,"Over weight",B760&gt;=30,"Obesity")</f>
        <v>Obesity</v>
      </c>
    </row>
    <row r="761" spans="1:9" x14ac:dyDescent="0.3">
      <c r="A761" s="7" t="s">
        <v>1610</v>
      </c>
      <c r="B761" s="7">
        <v>39.200000000000003</v>
      </c>
      <c r="C761" s="7">
        <v>11.38</v>
      </c>
      <c r="D761" s="7" t="s">
        <v>2378</v>
      </c>
      <c r="E761" s="7" t="s">
        <v>2378</v>
      </c>
      <c r="F761" s="7" t="s">
        <v>2378</v>
      </c>
      <c r="G761" s="7">
        <v>0</v>
      </c>
      <c r="H761" s="7" t="s">
        <v>2378</v>
      </c>
      <c r="I761" s="7" t="str" cm="1">
        <f t="array" ref="I761">_xlfn.IFS(B761&lt;18.5,"Under Weight",B761&lt;=24.9,"Normal Weight",B761&lt;30,"Over weight",B761&gt;=30,"Obesity")</f>
        <v>Obesity</v>
      </c>
    </row>
    <row r="762" spans="1:9" x14ac:dyDescent="0.3">
      <c r="A762" s="7" t="s">
        <v>1609</v>
      </c>
      <c r="B762" s="7">
        <v>39.159999999999997</v>
      </c>
      <c r="C762" s="7">
        <v>10.48</v>
      </c>
      <c r="D762" s="7" t="s">
        <v>2378</v>
      </c>
      <c r="E762" s="7" t="s">
        <v>2378</v>
      </c>
      <c r="F762" s="7" t="s">
        <v>2378</v>
      </c>
      <c r="G762" s="7">
        <v>0</v>
      </c>
      <c r="H762" s="7" t="s">
        <v>2378</v>
      </c>
      <c r="I762" s="7" t="str" cm="1">
        <f t="array" ref="I762">_xlfn.IFS(B762&lt;18.5,"Under Weight",B762&lt;=24.9,"Normal Weight",B762&lt;30,"Over weight",B762&gt;=30,"Obesity")</f>
        <v>Obesity</v>
      </c>
    </row>
    <row r="763" spans="1:9" x14ac:dyDescent="0.3">
      <c r="A763" s="7" t="s">
        <v>1608</v>
      </c>
      <c r="B763" s="7">
        <v>44.1</v>
      </c>
      <c r="C763" s="7">
        <v>5.04</v>
      </c>
      <c r="D763" s="7" t="s">
        <v>2379</v>
      </c>
      <c r="E763" s="7" t="s">
        <v>2378</v>
      </c>
      <c r="F763" s="7" t="s">
        <v>2378</v>
      </c>
      <c r="G763" s="7">
        <v>0</v>
      </c>
      <c r="H763" s="7" t="s">
        <v>2378</v>
      </c>
      <c r="I763" s="7" t="str" cm="1">
        <f t="array" ref="I763">_xlfn.IFS(B763&lt;18.5,"Under Weight",B763&lt;=24.9,"Normal Weight",B763&lt;30,"Over weight",B763&gt;=30,"Obesity")</f>
        <v>Obesity</v>
      </c>
    </row>
    <row r="764" spans="1:9" x14ac:dyDescent="0.3">
      <c r="A764" s="7" t="s">
        <v>1607</v>
      </c>
      <c r="B764" s="7">
        <v>33.200000000000003</v>
      </c>
      <c r="C764" s="7">
        <v>9.06</v>
      </c>
      <c r="D764" s="7" t="s">
        <v>2378</v>
      </c>
      <c r="E764" s="7" t="s">
        <v>2378</v>
      </c>
      <c r="F764" s="7" t="s">
        <v>2378</v>
      </c>
      <c r="G764" s="7">
        <v>0</v>
      </c>
      <c r="H764" s="7" t="s">
        <v>2378</v>
      </c>
      <c r="I764" s="7" t="str" cm="1">
        <f t="array" ref="I764">_xlfn.IFS(B764&lt;18.5,"Under Weight",B764&lt;=24.9,"Normal Weight",B764&lt;30,"Over weight",B764&gt;=30,"Obesity")</f>
        <v>Obesity</v>
      </c>
    </row>
    <row r="765" spans="1:9" x14ac:dyDescent="0.3">
      <c r="A765" s="7" t="s">
        <v>1606</v>
      </c>
      <c r="B765" s="7">
        <v>29.92</v>
      </c>
      <c r="C765" s="7">
        <v>11.07</v>
      </c>
      <c r="D765" s="7" t="s">
        <v>2378</v>
      </c>
      <c r="E765" s="7" t="s">
        <v>2378</v>
      </c>
      <c r="F765" s="7" t="s">
        <v>2378</v>
      </c>
      <c r="G765" s="7">
        <v>0</v>
      </c>
      <c r="H765" s="7" t="s">
        <v>2378</v>
      </c>
      <c r="I765" s="7" t="str" cm="1">
        <f t="array" ref="I765">_xlfn.IFS(B765&lt;18.5,"Under Weight",B765&lt;=24.9,"Normal Weight",B765&lt;30,"Over weight",B765&gt;=30,"Obesity")</f>
        <v>Over weight</v>
      </c>
    </row>
    <row r="766" spans="1:9" x14ac:dyDescent="0.3">
      <c r="A766" s="7" t="s">
        <v>1605</v>
      </c>
      <c r="B766" s="7">
        <v>25</v>
      </c>
      <c r="C766" s="7">
        <v>10.45</v>
      </c>
      <c r="D766" s="7" t="s">
        <v>2378</v>
      </c>
      <c r="E766" s="7" t="s">
        <v>2378</v>
      </c>
      <c r="F766" s="7" t="s">
        <v>2378</v>
      </c>
      <c r="G766" s="7">
        <v>0</v>
      </c>
      <c r="H766" s="7" t="s">
        <v>2378</v>
      </c>
      <c r="I766" s="7" t="str" cm="1">
        <f t="array" ref="I766">_xlfn.IFS(B766&lt;18.5,"Under Weight",B766&lt;=24.9,"Normal Weight",B766&lt;30,"Over weight",B766&gt;=30,"Obesity")</f>
        <v>Over weight</v>
      </c>
    </row>
    <row r="767" spans="1:9" x14ac:dyDescent="0.3">
      <c r="A767" s="7" t="s">
        <v>1604</v>
      </c>
      <c r="B767" s="7">
        <v>38.869999999999997</v>
      </c>
      <c r="C767" s="7">
        <v>8.6300000000000008</v>
      </c>
      <c r="D767" s="7" t="s">
        <v>2379</v>
      </c>
      <c r="E767" s="7" t="s">
        <v>2378</v>
      </c>
      <c r="F767" s="7" t="s">
        <v>2378</v>
      </c>
      <c r="G767" s="7">
        <v>1</v>
      </c>
      <c r="H767" s="7" t="s">
        <v>2378</v>
      </c>
      <c r="I767" s="7" t="str" cm="1">
        <f t="array" ref="I767">_xlfn.IFS(B767&lt;18.5,"Under Weight",B767&lt;=24.9,"Normal Weight",B767&lt;30,"Over weight",B767&gt;=30,"Obesity")</f>
        <v>Obesity</v>
      </c>
    </row>
    <row r="768" spans="1:9" x14ac:dyDescent="0.3">
      <c r="A768" s="7" t="s">
        <v>1603</v>
      </c>
      <c r="B768" s="7">
        <v>32.299999999999997</v>
      </c>
      <c r="C768" s="7">
        <v>5.28</v>
      </c>
      <c r="D768" s="7" t="s">
        <v>2379</v>
      </c>
      <c r="E768" s="7" t="s">
        <v>2378</v>
      </c>
      <c r="F768" s="7" t="s">
        <v>2378</v>
      </c>
      <c r="G768" s="7">
        <v>2</v>
      </c>
      <c r="H768" s="7" t="s">
        <v>2378</v>
      </c>
      <c r="I768" s="7" t="str" cm="1">
        <f t="array" ref="I768">_xlfn.IFS(B768&lt;18.5,"Under Weight",B768&lt;=24.9,"Normal Weight",B768&lt;30,"Over weight",B768&gt;=30,"Obesity")</f>
        <v>Obesity</v>
      </c>
    </row>
    <row r="769" spans="1:9" x14ac:dyDescent="0.3">
      <c r="A769" s="7" t="s">
        <v>1602</v>
      </c>
      <c r="B769" s="7">
        <v>31.16</v>
      </c>
      <c r="C769" s="7">
        <v>7.49</v>
      </c>
      <c r="D769" s="7" t="s">
        <v>2379</v>
      </c>
      <c r="E769" s="7" t="s">
        <v>2378</v>
      </c>
      <c r="F769" s="7" t="s">
        <v>2378</v>
      </c>
      <c r="G769" s="7">
        <v>2</v>
      </c>
      <c r="H769" s="7" t="s">
        <v>2378</v>
      </c>
      <c r="I769" s="7" t="str" cm="1">
        <f t="array" ref="I769">_xlfn.IFS(B769&lt;18.5,"Under Weight",B769&lt;=24.9,"Normal Weight",B769&lt;30,"Over weight",B769&gt;=30,"Obesity")</f>
        <v>Obesity</v>
      </c>
    </row>
    <row r="770" spans="1:9" x14ac:dyDescent="0.3">
      <c r="A770" s="7" t="s">
        <v>1601</v>
      </c>
      <c r="B770" s="7">
        <v>54.59</v>
      </c>
      <c r="C770" s="7">
        <v>4.2699999999999996</v>
      </c>
      <c r="D770" s="7" t="s">
        <v>2378</v>
      </c>
      <c r="E770" s="7" t="s">
        <v>2378</v>
      </c>
      <c r="F770" s="7" t="s">
        <v>2378</v>
      </c>
      <c r="G770" s="7">
        <v>0</v>
      </c>
      <c r="H770" s="7" t="s">
        <v>2378</v>
      </c>
      <c r="I770" s="7" t="str" cm="1">
        <f t="array" ref="I770">_xlfn.IFS(B770&lt;18.5,"Under Weight",B770&lt;=24.9,"Normal Weight",B770&lt;30,"Over weight",B770&gt;=30,"Obesity")</f>
        <v>Obesity</v>
      </c>
    </row>
    <row r="771" spans="1:9" x14ac:dyDescent="0.3">
      <c r="A771" s="7" t="s">
        <v>1600</v>
      </c>
      <c r="B771" s="7">
        <v>21.09</v>
      </c>
      <c r="C771" s="7">
        <v>9.2200000000000006</v>
      </c>
      <c r="D771" s="7" t="s">
        <v>2379</v>
      </c>
      <c r="E771" s="7" t="s">
        <v>2378</v>
      </c>
      <c r="F771" s="7" t="s">
        <v>2378</v>
      </c>
      <c r="G771" s="7">
        <v>2</v>
      </c>
      <c r="H771" s="7" t="s">
        <v>2378</v>
      </c>
      <c r="I771" s="7" t="str" cm="1">
        <f t="array" ref="I771">_xlfn.IFS(B771&lt;18.5,"Under Weight",B771&lt;=24.9,"Normal Weight",B771&lt;30,"Over weight",B771&gt;=30,"Obesity")</f>
        <v>Normal Weight</v>
      </c>
    </row>
    <row r="772" spans="1:9" x14ac:dyDescent="0.3">
      <c r="A772" s="7" t="s">
        <v>1599</v>
      </c>
      <c r="B772" s="7">
        <v>52.41</v>
      </c>
      <c r="C772" s="7">
        <v>5.99</v>
      </c>
      <c r="D772" s="7" t="s">
        <v>2378</v>
      </c>
      <c r="E772" s="7" t="s">
        <v>2378</v>
      </c>
      <c r="F772" s="7" t="s">
        <v>2378</v>
      </c>
      <c r="G772" s="7">
        <v>1</v>
      </c>
      <c r="H772" s="7" t="s">
        <v>2378</v>
      </c>
      <c r="I772" s="7" t="str" cm="1">
        <f t="array" ref="I772">_xlfn.IFS(B772&lt;18.5,"Under Weight",B772&lt;=24.9,"Normal Weight",B772&lt;30,"Over weight",B772&gt;=30,"Obesity")</f>
        <v>Obesity</v>
      </c>
    </row>
    <row r="773" spans="1:9" x14ac:dyDescent="0.3">
      <c r="A773" s="7" t="s">
        <v>1598</v>
      </c>
      <c r="B773" s="7">
        <v>41.47</v>
      </c>
      <c r="C773" s="7">
        <v>5.86</v>
      </c>
      <c r="D773" s="7" t="s">
        <v>2379</v>
      </c>
      <c r="E773" s="7" t="s">
        <v>2378</v>
      </c>
      <c r="F773" s="7" t="s">
        <v>2378</v>
      </c>
      <c r="G773" s="7">
        <v>2</v>
      </c>
      <c r="H773" s="7" t="s">
        <v>2378</v>
      </c>
      <c r="I773" s="7" t="str" cm="1">
        <f t="array" ref="I773">_xlfn.IFS(B773&lt;18.5,"Under Weight",B773&lt;=24.9,"Normal Weight",B773&lt;30,"Over weight",B773&gt;=30,"Obesity")</f>
        <v>Obesity</v>
      </c>
    </row>
    <row r="774" spans="1:9" x14ac:dyDescent="0.3">
      <c r="A774" s="7" t="s">
        <v>1597</v>
      </c>
      <c r="B774" s="7">
        <v>33.1</v>
      </c>
      <c r="C774" s="7">
        <v>5.19</v>
      </c>
      <c r="D774" s="7" t="s">
        <v>2379</v>
      </c>
      <c r="E774" s="7" t="s">
        <v>2378</v>
      </c>
      <c r="F774" s="7" t="s">
        <v>2378</v>
      </c>
      <c r="G774" s="7">
        <v>2</v>
      </c>
      <c r="H774" s="7" t="s">
        <v>2378</v>
      </c>
      <c r="I774" s="7" t="str" cm="1">
        <f t="array" ref="I774">_xlfn.IFS(B774&lt;18.5,"Under Weight",B774&lt;=24.9,"Normal Weight",B774&lt;30,"Over weight",B774&gt;=30,"Obesity")</f>
        <v>Obesity</v>
      </c>
    </row>
    <row r="775" spans="1:9" x14ac:dyDescent="0.3">
      <c r="A775" s="7" t="s">
        <v>1596</v>
      </c>
      <c r="B775" s="7">
        <v>30.8</v>
      </c>
      <c r="C775" s="7">
        <v>4.37</v>
      </c>
      <c r="D775" s="7" t="s">
        <v>2379</v>
      </c>
      <c r="E775" s="7" t="s">
        <v>2378</v>
      </c>
      <c r="F775" s="7" t="s">
        <v>2378</v>
      </c>
      <c r="G775" s="7">
        <v>2</v>
      </c>
      <c r="H775" s="7" t="s">
        <v>2378</v>
      </c>
      <c r="I775" s="7" t="str" cm="1">
        <f t="array" ref="I775">_xlfn.IFS(B775&lt;18.5,"Under Weight",B775&lt;=24.9,"Normal Weight",B775&lt;30,"Over weight",B775&gt;=30,"Obesity")</f>
        <v>Obesity</v>
      </c>
    </row>
    <row r="776" spans="1:9" x14ac:dyDescent="0.3">
      <c r="A776" s="7" t="s">
        <v>1595</v>
      </c>
      <c r="B776" s="7">
        <v>42.06</v>
      </c>
      <c r="C776" s="7">
        <v>5.32</v>
      </c>
      <c r="D776" s="7" t="s">
        <v>2378</v>
      </c>
      <c r="E776" s="7" t="s">
        <v>2378</v>
      </c>
      <c r="F776" s="7" t="s">
        <v>2378</v>
      </c>
      <c r="G776" s="7">
        <v>1</v>
      </c>
      <c r="H776" s="7" t="s">
        <v>2378</v>
      </c>
      <c r="I776" s="7" t="str" cm="1">
        <f t="array" ref="I776">_xlfn.IFS(B776&lt;18.5,"Under Weight",B776&lt;=24.9,"Normal Weight",B776&lt;30,"Over weight",B776&gt;=30,"Obesity")</f>
        <v>Obesity</v>
      </c>
    </row>
    <row r="777" spans="1:9" x14ac:dyDescent="0.3">
      <c r="A777" s="7" t="s">
        <v>1594</v>
      </c>
      <c r="B777" s="7">
        <v>39.270000000000003</v>
      </c>
      <c r="C777" s="7">
        <v>5.64</v>
      </c>
      <c r="D777" s="7" t="s">
        <v>2378</v>
      </c>
      <c r="E777" s="7" t="s">
        <v>2378</v>
      </c>
      <c r="F777" s="7" t="s">
        <v>2379</v>
      </c>
      <c r="G777" s="7">
        <v>1</v>
      </c>
      <c r="H777" s="7" t="s">
        <v>2378</v>
      </c>
      <c r="I777" s="7" t="str" cm="1">
        <f t="array" ref="I777">_xlfn.IFS(B777&lt;18.5,"Under Weight",B777&lt;=24.9,"Normal Weight",B777&lt;30,"Over weight",B777&gt;=30,"Obesity")</f>
        <v>Obesity</v>
      </c>
    </row>
    <row r="778" spans="1:9" x14ac:dyDescent="0.3">
      <c r="A778" s="7" t="s">
        <v>1593</v>
      </c>
      <c r="B778" s="7">
        <v>30.71</v>
      </c>
      <c r="C778" s="7">
        <v>5.59</v>
      </c>
      <c r="D778" s="7" t="s">
        <v>2379</v>
      </c>
      <c r="E778" s="7" t="s">
        <v>2378</v>
      </c>
      <c r="F778" s="7" t="s">
        <v>2378</v>
      </c>
      <c r="G778" s="7">
        <v>1</v>
      </c>
      <c r="H778" s="7" t="s">
        <v>2378</v>
      </c>
      <c r="I778" s="7" t="str" cm="1">
        <f t="array" ref="I778">_xlfn.IFS(B778&lt;18.5,"Under Weight",B778&lt;=24.9,"Normal Weight",B778&lt;30,"Over weight",B778&gt;=30,"Obesity")</f>
        <v>Obesity</v>
      </c>
    </row>
    <row r="779" spans="1:9" x14ac:dyDescent="0.3">
      <c r="A779" s="7" t="s">
        <v>1592</v>
      </c>
      <c r="B779" s="7">
        <v>47.19</v>
      </c>
      <c r="C779" s="7">
        <v>5.29</v>
      </c>
      <c r="D779" s="7" t="s">
        <v>2378</v>
      </c>
      <c r="E779" s="7" t="s">
        <v>2378</v>
      </c>
      <c r="F779" s="7" t="s">
        <v>2378</v>
      </c>
      <c r="G779" s="7">
        <v>0</v>
      </c>
      <c r="H779" s="7" t="s">
        <v>2378</v>
      </c>
      <c r="I779" s="7" t="str" cm="1">
        <f t="array" ref="I779">_xlfn.IFS(B779&lt;18.5,"Under Weight",B779&lt;=24.9,"Normal Weight",B779&lt;30,"Over weight",B779&gt;=30,"Obesity")</f>
        <v>Obesity</v>
      </c>
    </row>
    <row r="780" spans="1:9" x14ac:dyDescent="0.3">
      <c r="A780" s="7" t="s">
        <v>1591</v>
      </c>
      <c r="B780" s="7">
        <v>30.02</v>
      </c>
      <c r="C780" s="7">
        <v>6.65</v>
      </c>
      <c r="D780" s="7" t="s">
        <v>2378</v>
      </c>
      <c r="E780" s="7" t="s">
        <v>2378</v>
      </c>
      <c r="F780" s="7" t="s">
        <v>2378</v>
      </c>
      <c r="G780" s="7">
        <v>0</v>
      </c>
      <c r="H780" s="7" t="s">
        <v>2378</v>
      </c>
      <c r="I780" s="7" t="str" cm="1">
        <f t="array" ref="I780">_xlfn.IFS(B780&lt;18.5,"Under Weight",B780&lt;=24.9,"Normal Weight",B780&lt;30,"Over weight",B780&gt;=30,"Obesity")</f>
        <v>Obesity</v>
      </c>
    </row>
    <row r="781" spans="1:9" x14ac:dyDescent="0.3">
      <c r="A781" s="7" t="s">
        <v>1590</v>
      </c>
      <c r="B781" s="7">
        <v>37.909999999999997</v>
      </c>
      <c r="C781" s="7">
        <v>5.68</v>
      </c>
      <c r="D781" s="7" t="s">
        <v>2379</v>
      </c>
      <c r="E781" s="7" t="s">
        <v>2378</v>
      </c>
      <c r="F781" s="7" t="s">
        <v>2378</v>
      </c>
      <c r="G781" s="7">
        <v>0</v>
      </c>
      <c r="H781" s="7" t="s">
        <v>2378</v>
      </c>
      <c r="I781" s="7" t="str" cm="1">
        <f t="array" ref="I781">_xlfn.IFS(B781&lt;18.5,"Under Weight",B781&lt;=24.9,"Normal Weight",B781&lt;30,"Over weight",B781&gt;=30,"Obesity")</f>
        <v>Obesity</v>
      </c>
    </row>
    <row r="782" spans="1:9" x14ac:dyDescent="0.3">
      <c r="A782" s="7" t="s">
        <v>1589</v>
      </c>
      <c r="B782" s="7">
        <v>54.61</v>
      </c>
      <c r="C782" s="7">
        <v>4.49</v>
      </c>
      <c r="D782" s="7" t="s">
        <v>2378</v>
      </c>
      <c r="E782" s="7" t="s">
        <v>2378</v>
      </c>
      <c r="F782" s="7" t="s">
        <v>2378</v>
      </c>
      <c r="G782" s="7">
        <v>0</v>
      </c>
      <c r="H782" s="7" t="s">
        <v>2378</v>
      </c>
      <c r="I782" s="7" t="str" cm="1">
        <f t="array" ref="I782">_xlfn.IFS(B782&lt;18.5,"Under Weight",B782&lt;=24.9,"Normal Weight",B782&lt;30,"Over weight",B782&gt;=30,"Obesity")</f>
        <v>Obesity</v>
      </c>
    </row>
    <row r="783" spans="1:9" x14ac:dyDescent="0.3">
      <c r="A783" s="7" t="s">
        <v>1588</v>
      </c>
      <c r="B783" s="7">
        <v>36.005000000000003</v>
      </c>
      <c r="C783" s="7">
        <v>6.9</v>
      </c>
      <c r="D783" s="7" t="s">
        <v>2378</v>
      </c>
      <c r="E783" s="7" t="s">
        <v>2378</v>
      </c>
      <c r="F783" s="7" t="s">
        <v>2378</v>
      </c>
      <c r="G783" s="7">
        <v>0</v>
      </c>
      <c r="H783" s="7" t="s">
        <v>2378</v>
      </c>
      <c r="I783" s="7" t="str" cm="1">
        <f t="array" ref="I783">_xlfn.IFS(B783&lt;18.5,"Under Weight",B783&lt;=24.9,"Normal Weight",B783&lt;30,"Over weight",B783&gt;=30,"Obesity")</f>
        <v>Obesity</v>
      </c>
    </row>
    <row r="784" spans="1:9" x14ac:dyDescent="0.3">
      <c r="A784" s="7" t="s">
        <v>1587</v>
      </c>
      <c r="B784" s="7">
        <v>28.7</v>
      </c>
      <c r="C784" s="7">
        <v>11.52</v>
      </c>
      <c r="D784" s="7" t="s">
        <v>2378</v>
      </c>
      <c r="E784" s="7" t="s">
        <v>2378</v>
      </c>
      <c r="F784" s="7" t="s">
        <v>2378</v>
      </c>
      <c r="G784" s="7">
        <v>0</v>
      </c>
      <c r="H784" s="7" t="s">
        <v>2378</v>
      </c>
      <c r="I784" s="7" t="str" cm="1">
        <f t="array" ref="I784">_xlfn.IFS(B784&lt;18.5,"Under Weight",B784&lt;=24.9,"Normal Weight",B784&lt;30,"Over weight",B784&gt;=30,"Obesity")</f>
        <v>Over weight</v>
      </c>
    </row>
    <row r="785" spans="1:9" x14ac:dyDescent="0.3">
      <c r="A785" s="7" t="s">
        <v>1586</v>
      </c>
      <c r="B785" s="7">
        <v>34.295000000000002</v>
      </c>
      <c r="C785" s="7">
        <v>11.24</v>
      </c>
      <c r="D785" s="7" t="s">
        <v>2378</v>
      </c>
      <c r="E785" s="7" t="s">
        <v>2378</v>
      </c>
      <c r="F785" s="7" t="s">
        <v>2378</v>
      </c>
      <c r="G785" s="7">
        <v>0</v>
      </c>
      <c r="H785" s="7" t="s">
        <v>2378</v>
      </c>
      <c r="I785" s="7" t="str" cm="1">
        <f t="array" ref="I785">_xlfn.IFS(B785&lt;18.5,"Under Weight",B785&lt;=24.9,"Normal Weight",B785&lt;30,"Over weight",B785&gt;=30,"Obesity")</f>
        <v>Obesity</v>
      </c>
    </row>
    <row r="786" spans="1:9" x14ac:dyDescent="0.3">
      <c r="A786" s="7" t="s">
        <v>1585</v>
      </c>
      <c r="B786" s="7">
        <v>27.55</v>
      </c>
      <c r="C786" s="7">
        <v>10.98</v>
      </c>
      <c r="D786" s="7" t="s">
        <v>2378</v>
      </c>
      <c r="E786" s="7" t="s">
        <v>2378</v>
      </c>
      <c r="F786" s="7" t="s">
        <v>2378</v>
      </c>
      <c r="G786" s="7">
        <v>0</v>
      </c>
      <c r="H786" s="7" t="s">
        <v>2378</v>
      </c>
      <c r="I786" s="7" t="str" cm="1">
        <f t="array" ref="I786">_xlfn.IFS(B786&lt;18.5,"Under Weight",B786&lt;=24.9,"Normal Weight",B786&lt;30,"Over weight",B786&gt;=30,"Obesity")</f>
        <v>Over weight</v>
      </c>
    </row>
    <row r="787" spans="1:9" x14ac:dyDescent="0.3">
      <c r="A787" s="7" t="s">
        <v>1584</v>
      </c>
      <c r="B787" s="7">
        <v>40.700000000000003</v>
      </c>
      <c r="C787" s="7">
        <v>5.42</v>
      </c>
      <c r="D787" s="7" t="s">
        <v>2378</v>
      </c>
      <c r="E787" s="7" t="s">
        <v>2378</v>
      </c>
      <c r="F787" s="7" t="s">
        <v>2378</v>
      </c>
      <c r="G787" s="7">
        <v>0</v>
      </c>
      <c r="H787" s="7" t="s">
        <v>2378</v>
      </c>
      <c r="I787" s="7" t="str" cm="1">
        <f t="array" ref="I787">_xlfn.IFS(B787&lt;18.5,"Under Weight",B787&lt;=24.9,"Normal Weight",B787&lt;30,"Over weight",B787&gt;=30,"Obesity")</f>
        <v>Obesity</v>
      </c>
    </row>
    <row r="788" spans="1:9" x14ac:dyDescent="0.3">
      <c r="A788" s="7" t="s">
        <v>1583</v>
      </c>
      <c r="B788" s="7">
        <v>18.335000000000001</v>
      </c>
      <c r="C788" s="7">
        <v>10.97</v>
      </c>
      <c r="D788" s="7" t="s">
        <v>2378</v>
      </c>
      <c r="E788" s="7" t="s">
        <v>2378</v>
      </c>
      <c r="F788" s="7" t="s">
        <v>2378</v>
      </c>
      <c r="G788" s="7">
        <v>0</v>
      </c>
      <c r="H788" s="7" t="s">
        <v>2378</v>
      </c>
      <c r="I788" s="7" t="str" cm="1">
        <f t="array" ref="I788">_xlfn.IFS(B788&lt;18.5,"Under Weight",B788&lt;=24.9,"Normal Weight",B788&lt;30,"Over weight",B788&gt;=30,"Obesity")</f>
        <v>Under Weight</v>
      </c>
    </row>
    <row r="789" spans="1:9" x14ac:dyDescent="0.3">
      <c r="A789" s="7" t="s">
        <v>1582</v>
      </c>
      <c r="B789" s="7">
        <v>33.914999999999999</v>
      </c>
      <c r="C789" s="7">
        <v>9.56</v>
      </c>
      <c r="D789" s="7" t="s">
        <v>2379</v>
      </c>
      <c r="E789" s="7" t="s">
        <v>2378</v>
      </c>
      <c r="F789" s="7" t="s">
        <v>2378</v>
      </c>
      <c r="G789" s="7">
        <v>2</v>
      </c>
      <c r="H789" s="7" t="s">
        <v>2378</v>
      </c>
      <c r="I789" s="7" t="str" cm="1">
        <f t="array" ref="I789">_xlfn.IFS(B789&lt;18.5,"Under Weight",B789&lt;=24.9,"Normal Weight",B789&lt;30,"Over weight",B789&gt;=30,"Obesity")</f>
        <v>Obesity</v>
      </c>
    </row>
    <row r="790" spans="1:9" x14ac:dyDescent="0.3">
      <c r="A790" s="7" t="s">
        <v>1581</v>
      </c>
      <c r="B790" s="7">
        <v>33.534999999999997</v>
      </c>
      <c r="C790" s="7">
        <v>9.4</v>
      </c>
      <c r="D790" s="7" t="s">
        <v>2379</v>
      </c>
      <c r="E790" s="7" t="s">
        <v>2378</v>
      </c>
      <c r="F790" s="7" t="s">
        <v>2378</v>
      </c>
      <c r="G790" s="7">
        <v>2</v>
      </c>
      <c r="H790" s="7" t="s">
        <v>2378</v>
      </c>
      <c r="I790" s="7" t="str" cm="1">
        <f t="array" ref="I790">_xlfn.IFS(B790&lt;18.5,"Under Weight",B790&lt;=24.9,"Normal Weight",B790&lt;30,"Over weight",B790&gt;=30,"Obesity")</f>
        <v>Obesity</v>
      </c>
    </row>
    <row r="791" spans="1:9" x14ac:dyDescent="0.3">
      <c r="A791" s="7" t="s">
        <v>1580</v>
      </c>
      <c r="B791" s="7">
        <v>23.655000000000001</v>
      </c>
      <c r="C791" s="7">
        <v>8.48</v>
      </c>
      <c r="D791" s="7" t="s">
        <v>2379</v>
      </c>
      <c r="E791" s="7" t="s">
        <v>2378</v>
      </c>
      <c r="F791" s="7" t="s">
        <v>2378</v>
      </c>
      <c r="G791" s="7">
        <v>2</v>
      </c>
      <c r="H791" s="7" t="s">
        <v>2378</v>
      </c>
      <c r="I791" s="7" t="str" cm="1">
        <f t="array" ref="I791">_xlfn.IFS(B791&lt;18.5,"Under Weight",B791&lt;=24.9,"Normal Weight",B791&lt;30,"Over weight",B791&gt;=30,"Obesity")</f>
        <v>Normal Weight</v>
      </c>
    </row>
    <row r="792" spans="1:9" x14ac:dyDescent="0.3">
      <c r="A792" s="7" t="s">
        <v>1579</v>
      </c>
      <c r="B792" s="7">
        <v>28</v>
      </c>
      <c r="C792" s="7">
        <v>5.57</v>
      </c>
      <c r="D792" s="7" t="s">
        <v>2378</v>
      </c>
      <c r="E792" s="7" t="s">
        <v>2378</v>
      </c>
      <c r="F792" s="7" t="s">
        <v>2378</v>
      </c>
      <c r="G792" s="7">
        <v>0</v>
      </c>
      <c r="H792" s="7" t="s">
        <v>2378</v>
      </c>
      <c r="I792" s="7" t="str" cm="1">
        <f t="array" ref="I792">_xlfn.IFS(B792&lt;18.5,"Under Weight",B792&lt;=24.9,"Normal Weight",B792&lt;30,"Over weight",B792&gt;=30,"Obesity")</f>
        <v>Over weight</v>
      </c>
    </row>
    <row r="793" spans="1:9" x14ac:dyDescent="0.3">
      <c r="A793" s="7" t="s">
        <v>1578</v>
      </c>
      <c r="B793" s="7">
        <v>30.23</v>
      </c>
      <c r="C793" s="7">
        <v>6.94</v>
      </c>
      <c r="D793" s="7" t="s">
        <v>2379</v>
      </c>
      <c r="E793" s="7" t="s">
        <v>2378</v>
      </c>
      <c r="F793" s="7" t="s">
        <v>2379</v>
      </c>
      <c r="G793" s="7">
        <v>1</v>
      </c>
      <c r="H793" s="7" t="s">
        <v>2378</v>
      </c>
      <c r="I793" s="7" t="str" cm="1">
        <f t="array" ref="I793">_xlfn.IFS(B793&lt;18.5,"Under Weight",B793&lt;=24.9,"Normal Weight",B793&lt;30,"Over weight",B793&gt;=30,"Obesity")</f>
        <v>Obesity</v>
      </c>
    </row>
    <row r="794" spans="1:9" x14ac:dyDescent="0.3">
      <c r="A794" s="7" t="s">
        <v>1577</v>
      </c>
      <c r="B794" s="7">
        <v>51.14</v>
      </c>
      <c r="C794" s="7">
        <v>4.05</v>
      </c>
      <c r="D794" s="7" t="s">
        <v>2378</v>
      </c>
      <c r="E794" s="7" t="s">
        <v>2378</v>
      </c>
      <c r="F794" s="7" t="s">
        <v>2378</v>
      </c>
      <c r="G794" s="7">
        <v>1</v>
      </c>
      <c r="H794" s="7" t="s">
        <v>2378</v>
      </c>
      <c r="I794" s="7" t="str" cm="1">
        <f t="array" ref="I794">_xlfn.IFS(B794&lt;18.5,"Under Weight",B794&lt;=24.9,"Normal Weight",B794&lt;30,"Over weight",B794&gt;=30,"Obesity")</f>
        <v>Obesity</v>
      </c>
    </row>
    <row r="795" spans="1:9" x14ac:dyDescent="0.3">
      <c r="A795" s="7" t="s">
        <v>1576</v>
      </c>
      <c r="B795" s="7">
        <v>24.32</v>
      </c>
      <c r="C795" s="7">
        <v>10.220000000000001</v>
      </c>
      <c r="D795" s="7" t="s">
        <v>2378</v>
      </c>
      <c r="E795" s="7" t="s">
        <v>2378</v>
      </c>
      <c r="F795" s="7" t="s">
        <v>2378</v>
      </c>
      <c r="G795" s="7">
        <v>0</v>
      </c>
      <c r="H795" s="7" t="s">
        <v>2378</v>
      </c>
      <c r="I795" s="7" t="str" cm="1">
        <f t="array" ref="I795">_xlfn.IFS(B795&lt;18.5,"Under Weight",B795&lt;=24.9,"Normal Weight",B795&lt;30,"Over weight",B795&gt;=30,"Obesity")</f>
        <v>Normal Weight</v>
      </c>
    </row>
    <row r="796" spans="1:9" x14ac:dyDescent="0.3">
      <c r="A796" s="7" t="s">
        <v>1575</v>
      </c>
      <c r="B796" s="7">
        <v>38.06</v>
      </c>
      <c r="C796" s="7">
        <v>9.24</v>
      </c>
      <c r="D796" s="7" t="s">
        <v>2378</v>
      </c>
      <c r="E796" s="7" t="s">
        <v>2378</v>
      </c>
      <c r="F796" s="7" t="s">
        <v>2378</v>
      </c>
      <c r="G796" s="7">
        <v>0</v>
      </c>
      <c r="H796" s="7" t="s">
        <v>2378</v>
      </c>
      <c r="I796" s="7" t="str" cm="1">
        <f t="array" ref="I796">_xlfn.IFS(B796&lt;18.5,"Under Weight",B796&lt;=24.9,"Normal Weight",B796&lt;30,"Over weight",B796&gt;=30,"Obesity")</f>
        <v>Obesity</v>
      </c>
    </row>
    <row r="797" spans="1:9" x14ac:dyDescent="0.3">
      <c r="A797" s="7" t="s">
        <v>1574</v>
      </c>
      <c r="B797" s="7">
        <v>37.700000000000003</v>
      </c>
      <c r="C797" s="7">
        <v>8.6</v>
      </c>
      <c r="D797" s="7" t="s">
        <v>2378</v>
      </c>
      <c r="E797" s="7" t="s">
        <v>2378</v>
      </c>
      <c r="F797" s="7" t="s">
        <v>2378</v>
      </c>
      <c r="G797" s="7">
        <v>0</v>
      </c>
      <c r="H797" s="7" t="s">
        <v>2378</v>
      </c>
      <c r="I797" s="7" t="str" cm="1">
        <f t="array" ref="I797">_xlfn.IFS(B797&lt;18.5,"Under Weight",B797&lt;=24.9,"Normal Weight",B797&lt;30,"Over weight",B797&gt;=30,"Obesity")</f>
        <v>Obesity</v>
      </c>
    </row>
    <row r="798" spans="1:9" x14ac:dyDescent="0.3">
      <c r="A798" s="7" t="s">
        <v>1573</v>
      </c>
      <c r="B798" s="7">
        <v>44</v>
      </c>
      <c r="C798" s="7">
        <v>9.32</v>
      </c>
      <c r="D798" s="7" t="s">
        <v>2379</v>
      </c>
      <c r="E798" s="7" t="s">
        <v>2378</v>
      </c>
      <c r="F798" s="7" t="s">
        <v>2378</v>
      </c>
      <c r="G798" s="7">
        <v>2</v>
      </c>
      <c r="H798" s="7" t="s">
        <v>2378</v>
      </c>
      <c r="I798" s="7" t="str" cm="1">
        <f t="array" ref="I798">_xlfn.IFS(B798&lt;18.5,"Under Weight",B798&lt;=24.9,"Normal Weight",B798&lt;30,"Over weight",B798&gt;=30,"Obesity")</f>
        <v>Obesity</v>
      </c>
    </row>
    <row r="799" spans="1:9" x14ac:dyDescent="0.3">
      <c r="A799" s="7" t="s">
        <v>1572</v>
      </c>
      <c r="B799" s="7">
        <v>41.45</v>
      </c>
      <c r="C799" s="7">
        <v>6.12</v>
      </c>
      <c r="D799" s="7" t="s">
        <v>2379</v>
      </c>
      <c r="E799" s="7" t="s">
        <v>2378</v>
      </c>
      <c r="F799" s="7" t="s">
        <v>2378</v>
      </c>
      <c r="G799" s="7">
        <v>0</v>
      </c>
      <c r="H799" s="7" t="s">
        <v>2378</v>
      </c>
      <c r="I799" s="7" t="str" cm="1">
        <f t="array" ref="I799">_xlfn.IFS(B799&lt;18.5,"Under Weight",B799&lt;=24.9,"Normal Weight",B799&lt;30,"Over weight",B799&gt;=30,"Obesity")</f>
        <v>Obesity</v>
      </c>
    </row>
    <row r="800" spans="1:9" x14ac:dyDescent="0.3">
      <c r="A800" s="7" t="s">
        <v>1571</v>
      </c>
      <c r="B800" s="7">
        <v>25.364999999999998</v>
      </c>
      <c r="C800" s="7">
        <v>9.19</v>
      </c>
      <c r="D800" s="7" t="s">
        <v>2379</v>
      </c>
      <c r="E800" s="7" t="s">
        <v>2378</v>
      </c>
      <c r="F800" s="7" t="s">
        <v>2378</v>
      </c>
      <c r="G800" s="7">
        <v>0</v>
      </c>
      <c r="H800" s="7" t="s">
        <v>2378</v>
      </c>
      <c r="I800" s="7" t="str" cm="1">
        <f t="array" ref="I800">_xlfn.IFS(B800&lt;18.5,"Under Weight",B800&lt;=24.9,"Normal Weight",B800&lt;30,"Over weight",B800&gt;=30,"Obesity")</f>
        <v>Over weight</v>
      </c>
    </row>
    <row r="801" spans="1:9" x14ac:dyDescent="0.3">
      <c r="A801" s="7" t="s">
        <v>1570</v>
      </c>
      <c r="B801" s="7">
        <v>34.56</v>
      </c>
      <c r="C801" s="7">
        <v>5.84</v>
      </c>
      <c r="D801" s="7" t="s">
        <v>2379</v>
      </c>
      <c r="E801" s="7" t="s">
        <v>2378</v>
      </c>
      <c r="F801" s="7" t="s">
        <v>2379</v>
      </c>
      <c r="G801" s="7">
        <v>1</v>
      </c>
      <c r="H801" s="7" t="s">
        <v>2378</v>
      </c>
      <c r="I801" s="7" t="str" cm="1">
        <f t="array" ref="I801">_xlfn.IFS(B801&lt;18.5,"Under Weight",B801&lt;=24.9,"Normal Weight",B801&lt;30,"Over weight",B801&gt;=30,"Obesity")</f>
        <v>Obesity</v>
      </c>
    </row>
    <row r="802" spans="1:9" x14ac:dyDescent="0.3">
      <c r="A802" s="7" t="s">
        <v>1569</v>
      </c>
      <c r="B802" s="7">
        <v>28.2</v>
      </c>
      <c r="C802" s="7">
        <v>7.19</v>
      </c>
      <c r="D802" s="7" t="s">
        <v>2379</v>
      </c>
      <c r="E802" s="7" t="s">
        <v>2378</v>
      </c>
      <c r="F802" s="7" t="s">
        <v>2378</v>
      </c>
      <c r="G802" s="7">
        <v>2</v>
      </c>
      <c r="H802" s="7" t="s">
        <v>2378</v>
      </c>
      <c r="I802" s="7" t="str" cm="1">
        <f t="array" ref="I802">_xlfn.IFS(B802&lt;18.5,"Under Weight",B802&lt;=24.9,"Normal Weight",B802&lt;30,"Over weight",B802&gt;=30,"Obesity")</f>
        <v>Over weight</v>
      </c>
    </row>
    <row r="803" spans="1:9" x14ac:dyDescent="0.3">
      <c r="A803" s="7" t="s">
        <v>1568</v>
      </c>
      <c r="B803" s="7">
        <v>30.43</v>
      </c>
      <c r="C803" s="7">
        <v>9.39</v>
      </c>
      <c r="D803" s="7" t="s">
        <v>2378</v>
      </c>
      <c r="E803" s="7" t="s">
        <v>2378</v>
      </c>
      <c r="F803" s="7" t="s">
        <v>2378</v>
      </c>
      <c r="G803" s="7">
        <v>0</v>
      </c>
      <c r="H803" s="7" t="s">
        <v>2378</v>
      </c>
      <c r="I803" s="7" t="str" cm="1">
        <f t="array" ref="I803">_xlfn.IFS(B803&lt;18.5,"Under Weight",B803&lt;=24.9,"Normal Weight",B803&lt;30,"Over weight",B803&gt;=30,"Obesity")</f>
        <v>Obesity</v>
      </c>
    </row>
    <row r="804" spans="1:9" x14ac:dyDescent="0.3">
      <c r="A804" s="7" t="s">
        <v>1567</v>
      </c>
      <c r="B804" s="7">
        <v>32.395000000000003</v>
      </c>
      <c r="C804" s="7">
        <v>4.2699999999999996</v>
      </c>
      <c r="D804" s="7" t="s">
        <v>2379</v>
      </c>
      <c r="E804" s="7" t="s">
        <v>2378</v>
      </c>
      <c r="F804" s="7" t="s">
        <v>2378</v>
      </c>
      <c r="G804" s="7">
        <v>1</v>
      </c>
      <c r="H804" s="7" t="s">
        <v>2378</v>
      </c>
      <c r="I804" s="7" t="str" cm="1">
        <f t="array" ref="I804">_xlfn.IFS(B804&lt;18.5,"Under Weight",B804&lt;=24.9,"Normal Weight",B804&lt;30,"Over weight",B804&gt;=30,"Obesity")</f>
        <v>Obesity</v>
      </c>
    </row>
    <row r="805" spans="1:9" x14ac:dyDescent="0.3">
      <c r="A805" s="7" t="s">
        <v>1566</v>
      </c>
      <c r="B805" s="7">
        <v>24.035</v>
      </c>
      <c r="C805" s="7">
        <v>11.71</v>
      </c>
      <c r="D805" s="7" t="s">
        <v>2378</v>
      </c>
      <c r="E805" s="7" t="s">
        <v>2378</v>
      </c>
      <c r="F805" s="7" t="s">
        <v>2378</v>
      </c>
      <c r="G805" s="7">
        <v>0</v>
      </c>
      <c r="H805" s="7" t="s">
        <v>2378</v>
      </c>
      <c r="I805" s="7" t="str" cm="1">
        <f t="array" ref="I805">_xlfn.IFS(B805&lt;18.5,"Under Weight",B805&lt;=24.9,"Normal Weight",B805&lt;30,"Over weight",B805&gt;=30,"Obesity")</f>
        <v>Normal Weight</v>
      </c>
    </row>
    <row r="806" spans="1:9" x14ac:dyDescent="0.3">
      <c r="A806" s="7" t="s">
        <v>1565</v>
      </c>
      <c r="B806" s="7">
        <v>37.119999999999997</v>
      </c>
      <c r="C806" s="7">
        <v>5.29</v>
      </c>
      <c r="D806" s="7" t="s">
        <v>2378</v>
      </c>
      <c r="E806" s="7" t="s">
        <v>2378</v>
      </c>
      <c r="F806" s="7" t="s">
        <v>2378</v>
      </c>
      <c r="G806" s="7">
        <v>2</v>
      </c>
      <c r="H806" s="7" t="s">
        <v>2378</v>
      </c>
      <c r="I806" s="7" t="str" cm="1">
        <f t="array" ref="I806">_xlfn.IFS(B806&lt;18.5,"Under Weight",B806&lt;=24.9,"Normal Weight",B806&lt;30,"Over weight",B806&gt;=30,"Obesity")</f>
        <v>Obesity</v>
      </c>
    </row>
    <row r="807" spans="1:9" x14ac:dyDescent="0.3">
      <c r="A807" s="7" t="s">
        <v>1564</v>
      </c>
      <c r="B807" s="7">
        <v>34.840000000000003</v>
      </c>
      <c r="C807" s="7">
        <v>6</v>
      </c>
      <c r="D807" s="7" t="s">
        <v>2379</v>
      </c>
      <c r="E807" s="7" t="s">
        <v>2378</v>
      </c>
      <c r="F807" s="7" t="s">
        <v>2379</v>
      </c>
      <c r="G807" s="7">
        <v>1</v>
      </c>
      <c r="H807" s="7" t="s">
        <v>2378</v>
      </c>
      <c r="I807" s="7" t="str" cm="1">
        <f t="array" ref="I807">_xlfn.IFS(B807&lt;18.5,"Under Weight",B807&lt;=24.9,"Normal Weight",B807&lt;30,"Over weight",B807&gt;=30,"Obesity")</f>
        <v>Obesity</v>
      </c>
    </row>
    <row r="808" spans="1:9" x14ac:dyDescent="0.3">
      <c r="A808" s="7" t="s">
        <v>1563</v>
      </c>
      <c r="B808" s="7">
        <v>29.53</v>
      </c>
      <c r="C808" s="7">
        <v>10.64</v>
      </c>
      <c r="D808" s="7" t="s">
        <v>2378</v>
      </c>
      <c r="E808" s="7" t="s">
        <v>2378</v>
      </c>
      <c r="F808" s="7" t="s">
        <v>2378</v>
      </c>
      <c r="G808" s="7">
        <v>0</v>
      </c>
      <c r="H808" s="7" t="s">
        <v>2378</v>
      </c>
      <c r="I808" s="7" t="str" cm="1">
        <f t="array" ref="I808">_xlfn.IFS(B808&lt;18.5,"Under Weight",B808&lt;=24.9,"Normal Weight",B808&lt;30,"Over weight",B808&gt;=30,"Obesity")</f>
        <v>Over weight</v>
      </c>
    </row>
    <row r="809" spans="1:9" x14ac:dyDescent="0.3">
      <c r="A809" s="7" t="s">
        <v>1562</v>
      </c>
      <c r="B809" s="7">
        <v>42.51</v>
      </c>
      <c r="C809" s="7">
        <v>8.2100000000000009</v>
      </c>
      <c r="D809" s="7" t="s">
        <v>2379</v>
      </c>
      <c r="E809" s="7" t="s">
        <v>2378</v>
      </c>
      <c r="F809" s="7" t="s">
        <v>2378</v>
      </c>
      <c r="G809" s="7">
        <v>0</v>
      </c>
      <c r="H809" s="7" t="s">
        <v>2378</v>
      </c>
      <c r="I809" s="7" t="str" cm="1">
        <f t="array" ref="I809">_xlfn.IFS(B809&lt;18.5,"Under Weight",B809&lt;=24.9,"Normal Weight",B809&lt;30,"Over weight",B809&gt;=30,"Obesity")</f>
        <v>Obesity</v>
      </c>
    </row>
    <row r="810" spans="1:9" x14ac:dyDescent="0.3">
      <c r="A810" s="7" t="s">
        <v>1561</v>
      </c>
      <c r="B810" s="7">
        <v>38.14</v>
      </c>
      <c r="C810" s="7">
        <v>5.58</v>
      </c>
      <c r="D810" s="7" t="s">
        <v>2378</v>
      </c>
      <c r="E810" s="7" t="s">
        <v>2378</v>
      </c>
      <c r="F810" s="7" t="s">
        <v>2379</v>
      </c>
      <c r="G810" s="7">
        <v>1</v>
      </c>
      <c r="H810" s="7" t="s">
        <v>2378</v>
      </c>
      <c r="I810" s="7" t="str" cm="1">
        <f t="array" ref="I810">_xlfn.IFS(B810&lt;18.5,"Under Weight",B810&lt;=24.9,"Normal Weight",B810&lt;30,"Over weight",B810&gt;=30,"Obesity")</f>
        <v>Obesity</v>
      </c>
    </row>
    <row r="811" spans="1:9" x14ac:dyDescent="0.3">
      <c r="A811" s="7" t="s">
        <v>1560</v>
      </c>
      <c r="B811" s="7">
        <v>39.93</v>
      </c>
      <c r="C811" s="7">
        <v>8.75</v>
      </c>
      <c r="D811" s="7" t="s">
        <v>2378</v>
      </c>
      <c r="E811" s="7" t="s">
        <v>2378</v>
      </c>
      <c r="F811" s="7" t="s">
        <v>2378</v>
      </c>
      <c r="G811" s="7">
        <v>0</v>
      </c>
      <c r="H811" s="7" t="s">
        <v>2378</v>
      </c>
      <c r="I811" s="7" t="str" cm="1">
        <f t="array" ref="I811">_xlfn.IFS(B811&lt;18.5,"Under Weight",B811&lt;=24.9,"Normal Weight",B811&lt;30,"Over weight",B811&gt;=30,"Obesity")</f>
        <v>Obesity</v>
      </c>
    </row>
    <row r="812" spans="1:9" x14ac:dyDescent="0.3">
      <c r="A812" s="7" t="s">
        <v>1559</v>
      </c>
      <c r="B812" s="7">
        <v>38.83</v>
      </c>
      <c r="C812" s="7">
        <v>11.86</v>
      </c>
      <c r="D812" s="7" t="s">
        <v>2378</v>
      </c>
      <c r="E812" s="7" t="s">
        <v>2378</v>
      </c>
      <c r="F812" s="7" t="s">
        <v>2378</v>
      </c>
      <c r="G812" s="7">
        <v>0</v>
      </c>
      <c r="H812" s="7" t="s">
        <v>2378</v>
      </c>
      <c r="I812" s="7" t="str" cm="1">
        <f t="array" ref="I812">_xlfn.IFS(B812&lt;18.5,"Under Weight",B812&lt;=24.9,"Normal Weight",B812&lt;30,"Over weight",B812&gt;=30,"Obesity")</f>
        <v>Obesity</v>
      </c>
    </row>
    <row r="813" spans="1:9" x14ac:dyDescent="0.3">
      <c r="A813" s="7" t="s">
        <v>1558</v>
      </c>
      <c r="B813" s="7">
        <v>37.4</v>
      </c>
      <c r="C813" s="7">
        <v>11.46</v>
      </c>
      <c r="D813" s="7" t="s">
        <v>2378</v>
      </c>
      <c r="E813" s="7" t="s">
        <v>2378</v>
      </c>
      <c r="F813" s="7" t="s">
        <v>2378</v>
      </c>
      <c r="G813" s="7">
        <v>0</v>
      </c>
      <c r="H813" s="7" t="s">
        <v>2378</v>
      </c>
      <c r="I813" s="7" t="str" cm="1">
        <f t="array" ref="I813">_xlfn.IFS(B813&lt;18.5,"Under Weight",B813&lt;=24.9,"Normal Weight",B813&lt;30,"Over weight",B813&gt;=30,"Obesity")</f>
        <v>Obesity</v>
      </c>
    </row>
    <row r="814" spans="1:9" x14ac:dyDescent="0.3">
      <c r="A814" s="7" t="s">
        <v>1557</v>
      </c>
      <c r="B814" s="7">
        <v>21.4</v>
      </c>
      <c r="C814" s="7">
        <v>9.0299999999999994</v>
      </c>
      <c r="D814" s="7" t="s">
        <v>2378</v>
      </c>
      <c r="E814" s="7" t="s">
        <v>2378</v>
      </c>
      <c r="F814" s="7" t="s">
        <v>2378</v>
      </c>
      <c r="G814" s="7">
        <v>0</v>
      </c>
      <c r="H814" s="7" t="s">
        <v>2378</v>
      </c>
      <c r="I814" s="7" t="str" cm="1">
        <f t="array" ref="I814">_xlfn.IFS(B814&lt;18.5,"Under Weight",B814&lt;=24.9,"Normal Weight",B814&lt;30,"Over weight",B814&gt;=30,"Obesity")</f>
        <v>Normal Weight</v>
      </c>
    </row>
    <row r="815" spans="1:9" x14ac:dyDescent="0.3">
      <c r="A815" s="7" t="s">
        <v>1556</v>
      </c>
      <c r="B815" s="7">
        <v>38.380000000000003</v>
      </c>
      <c r="C815" s="7">
        <v>8.26</v>
      </c>
      <c r="D815" s="7" t="s">
        <v>2379</v>
      </c>
      <c r="E815" s="7" t="s">
        <v>2378</v>
      </c>
      <c r="F815" s="7" t="s">
        <v>2378</v>
      </c>
      <c r="G815" s="7">
        <v>2</v>
      </c>
      <c r="H815" s="7" t="s">
        <v>2378</v>
      </c>
      <c r="I815" s="7" t="str" cm="1">
        <f t="array" ref="I815">_xlfn.IFS(B815&lt;18.5,"Under Weight",B815&lt;=24.9,"Normal Weight",B815&lt;30,"Over weight",B815&gt;=30,"Obesity")</f>
        <v>Obesity</v>
      </c>
    </row>
    <row r="816" spans="1:9" x14ac:dyDescent="0.3">
      <c r="A816" s="7" t="s">
        <v>1555</v>
      </c>
      <c r="B816" s="7">
        <v>33.659999999999997</v>
      </c>
      <c r="C816" s="7">
        <v>5.42</v>
      </c>
      <c r="D816" s="7" t="s">
        <v>2379</v>
      </c>
      <c r="E816" s="7" t="s">
        <v>2378</v>
      </c>
      <c r="F816" s="7" t="s">
        <v>2378</v>
      </c>
      <c r="G816" s="7">
        <v>2</v>
      </c>
      <c r="H816" s="7" t="s">
        <v>2378</v>
      </c>
      <c r="I816" s="7" t="str" cm="1">
        <f t="array" ref="I816">_xlfn.IFS(B816&lt;18.5,"Under Weight",B816&lt;=24.9,"Normal Weight",B816&lt;30,"Over weight",B816&gt;=30,"Obesity")</f>
        <v>Obesity</v>
      </c>
    </row>
    <row r="817" spans="1:9" x14ac:dyDescent="0.3">
      <c r="A817" s="7" t="s">
        <v>1554</v>
      </c>
      <c r="B817" s="7">
        <v>31.79</v>
      </c>
      <c r="C817" s="7">
        <v>11.33</v>
      </c>
      <c r="D817" s="7" t="s">
        <v>2379</v>
      </c>
      <c r="E817" s="7" t="s">
        <v>2378</v>
      </c>
      <c r="F817" s="7" t="s">
        <v>2379</v>
      </c>
      <c r="G817" s="7">
        <v>1</v>
      </c>
      <c r="H817" s="7" t="s">
        <v>2378</v>
      </c>
      <c r="I817" s="7" t="str" cm="1">
        <f t="array" ref="I817">_xlfn.IFS(B817&lt;18.5,"Under Weight",B817&lt;=24.9,"Normal Weight",B817&lt;30,"Over weight",B817&gt;=30,"Obesity")</f>
        <v>Obesity</v>
      </c>
    </row>
    <row r="818" spans="1:9" x14ac:dyDescent="0.3">
      <c r="A818" s="7" t="s">
        <v>1553</v>
      </c>
      <c r="B818" s="7">
        <v>29.7</v>
      </c>
      <c r="C818" s="7">
        <v>7.69</v>
      </c>
      <c r="D818" s="7" t="s">
        <v>2379</v>
      </c>
      <c r="E818" s="7" t="s">
        <v>2378</v>
      </c>
      <c r="F818" s="7" t="s">
        <v>2379</v>
      </c>
      <c r="G818" s="7">
        <v>1</v>
      </c>
      <c r="H818" s="7" t="s">
        <v>2378</v>
      </c>
      <c r="I818" s="7" t="str" cm="1">
        <f t="array" ref="I818">_xlfn.IFS(B818&lt;18.5,"Under Weight",B818&lt;=24.9,"Normal Weight",B818&lt;30,"Over weight",B818&gt;=30,"Obesity")</f>
        <v>Over weight</v>
      </c>
    </row>
    <row r="819" spans="1:9" x14ac:dyDescent="0.3">
      <c r="A819" s="7" t="s">
        <v>1552</v>
      </c>
      <c r="B819" s="7">
        <v>25.46</v>
      </c>
      <c r="C819" s="7">
        <v>8.77</v>
      </c>
      <c r="D819" s="7" t="s">
        <v>2379</v>
      </c>
      <c r="E819" s="7" t="s">
        <v>2378</v>
      </c>
      <c r="F819" s="7" t="s">
        <v>2379</v>
      </c>
      <c r="G819" s="7">
        <v>1</v>
      </c>
      <c r="H819" s="7" t="s">
        <v>2378</v>
      </c>
      <c r="I819" s="7" t="str" cm="1">
        <f t="array" ref="I819">_xlfn.IFS(B819&lt;18.5,"Under Weight",B819&lt;=24.9,"Normal Weight",B819&lt;30,"Over weight",B819&gt;=30,"Obesity")</f>
        <v>Over weight</v>
      </c>
    </row>
    <row r="820" spans="1:9" x14ac:dyDescent="0.3">
      <c r="A820" s="7" t="s">
        <v>1551</v>
      </c>
      <c r="B820" s="7">
        <v>39.14</v>
      </c>
      <c r="C820" s="7">
        <v>4.91</v>
      </c>
      <c r="D820" s="7" t="s">
        <v>2378</v>
      </c>
      <c r="E820" s="7" t="s">
        <v>2379</v>
      </c>
      <c r="F820" s="7" t="s">
        <v>2378</v>
      </c>
      <c r="G820" s="7">
        <v>1</v>
      </c>
      <c r="H820" s="7" t="s">
        <v>2378</v>
      </c>
      <c r="I820" s="7" t="str" cm="1">
        <f t="array" ref="I820">_xlfn.IFS(B820&lt;18.5,"Under Weight",B820&lt;=24.9,"Normal Weight",B820&lt;30,"Over weight",B820&gt;=30,"Obesity")</f>
        <v>Obesity</v>
      </c>
    </row>
    <row r="821" spans="1:9" x14ac:dyDescent="0.3">
      <c r="A821" s="7" t="s">
        <v>1550</v>
      </c>
      <c r="B821" s="7">
        <v>41.2</v>
      </c>
      <c r="C821" s="7">
        <v>4.95</v>
      </c>
      <c r="D821" s="7" t="s">
        <v>2378</v>
      </c>
      <c r="E821" s="7" t="s">
        <v>2378</v>
      </c>
      <c r="F821" s="7" t="s">
        <v>2378</v>
      </c>
      <c r="G821" s="7">
        <v>1</v>
      </c>
      <c r="H821" s="7" t="s">
        <v>2378</v>
      </c>
      <c r="I821" s="7" t="str" cm="1">
        <f t="array" ref="I821">_xlfn.IFS(B821&lt;18.5,"Under Weight",B821&lt;=24.9,"Normal Weight",B821&lt;30,"Over weight",B821&gt;=30,"Obesity")</f>
        <v>Obesity</v>
      </c>
    </row>
    <row r="822" spans="1:9" x14ac:dyDescent="0.3">
      <c r="A822" s="7" t="s">
        <v>1549</v>
      </c>
      <c r="B822" s="7">
        <v>28.81</v>
      </c>
      <c r="C822" s="7">
        <v>10.8</v>
      </c>
      <c r="D822" s="7" t="s">
        <v>2379</v>
      </c>
      <c r="E822" s="7" t="s">
        <v>2378</v>
      </c>
      <c r="F822" s="7" t="s">
        <v>2379</v>
      </c>
      <c r="G822" s="7">
        <v>1</v>
      </c>
      <c r="H822" s="7" t="s">
        <v>2378</v>
      </c>
      <c r="I822" s="7" t="str" cm="1">
        <f t="array" ref="I822">_xlfn.IFS(B822&lt;18.5,"Under Weight",B822&lt;=24.9,"Normal Weight",B822&lt;30,"Over weight",B822&gt;=30,"Obesity")</f>
        <v>Over weight</v>
      </c>
    </row>
    <row r="823" spans="1:9" x14ac:dyDescent="0.3">
      <c r="A823" s="7" t="s">
        <v>1548</v>
      </c>
      <c r="B823" s="7">
        <v>37.409999999999997</v>
      </c>
      <c r="C823" s="7">
        <v>7.21</v>
      </c>
      <c r="D823" s="7" t="s">
        <v>2378</v>
      </c>
      <c r="E823" s="7" t="s">
        <v>2378</v>
      </c>
      <c r="F823" s="7" t="s">
        <v>2378</v>
      </c>
      <c r="G823" s="7">
        <v>2</v>
      </c>
      <c r="H823" s="7" t="s">
        <v>2378</v>
      </c>
      <c r="I823" s="7" t="str" cm="1">
        <f t="array" ref="I823">_xlfn.IFS(B823&lt;18.5,"Under Weight",B823&lt;=24.9,"Normal Weight",B823&lt;30,"Over weight",B823&gt;=30,"Obesity")</f>
        <v>Obesity</v>
      </c>
    </row>
    <row r="824" spans="1:9" x14ac:dyDescent="0.3">
      <c r="A824" s="7" t="s">
        <v>1547</v>
      </c>
      <c r="B824" s="7">
        <v>52.54</v>
      </c>
      <c r="C824" s="7">
        <v>5.12</v>
      </c>
      <c r="D824" s="7" t="s">
        <v>2378</v>
      </c>
      <c r="E824" s="7" t="s">
        <v>2378</v>
      </c>
      <c r="F824" s="7" t="s">
        <v>2379</v>
      </c>
      <c r="G824" s="7">
        <v>1</v>
      </c>
      <c r="H824" s="7" t="s">
        <v>2378</v>
      </c>
      <c r="I824" s="7" t="str" cm="1">
        <f t="array" ref="I824">_xlfn.IFS(B824&lt;18.5,"Under Weight",B824&lt;=24.9,"Normal Weight",B824&lt;30,"Over weight",B824&gt;=30,"Obesity")</f>
        <v>Obesity</v>
      </c>
    </row>
    <row r="825" spans="1:9" x14ac:dyDescent="0.3">
      <c r="A825" s="7" t="s">
        <v>1546</v>
      </c>
      <c r="B825" s="7">
        <v>17.29</v>
      </c>
      <c r="C825" s="7">
        <v>4.62</v>
      </c>
      <c r="D825" s="7" t="s">
        <v>2378</v>
      </c>
      <c r="E825" s="7" t="s">
        <v>2379</v>
      </c>
      <c r="F825" s="7" t="s">
        <v>2378</v>
      </c>
      <c r="G825" s="7">
        <v>1</v>
      </c>
      <c r="H825" s="7" t="s">
        <v>2379</v>
      </c>
      <c r="I825" s="7" t="str" cm="1">
        <f t="array" ref="I825">_xlfn.IFS(B825&lt;18.5,"Under Weight",B825&lt;=24.9,"Normal Weight",B825&lt;30,"Over weight",B825&gt;=30,"Obesity")</f>
        <v>Under Weight</v>
      </c>
    </row>
    <row r="826" spans="1:9" x14ac:dyDescent="0.3">
      <c r="A826" s="7" t="s">
        <v>1545</v>
      </c>
      <c r="B826" s="7">
        <v>31.74</v>
      </c>
      <c r="C826" s="7">
        <v>7.68</v>
      </c>
      <c r="D826" s="7" t="s">
        <v>2379</v>
      </c>
      <c r="E826" s="7" t="s">
        <v>2378</v>
      </c>
      <c r="F826" s="7" t="s">
        <v>2378</v>
      </c>
      <c r="G826" s="7">
        <v>0</v>
      </c>
      <c r="H826" s="7" t="s">
        <v>2378</v>
      </c>
      <c r="I826" s="7" t="str" cm="1">
        <f t="array" ref="I826">_xlfn.IFS(B826&lt;18.5,"Under Weight",B826&lt;=24.9,"Normal Weight",B826&lt;30,"Over weight",B826&gt;=30,"Obesity")</f>
        <v>Obesity</v>
      </c>
    </row>
    <row r="827" spans="1:9" x14ac:dyDescent="0.3">
      <c r="A827" s="7" t="s">
        <v>1544</v>
      </c>
      <c r="B827" s="7">
        <v>26.504999999999999</v>
      </c>
      <c r="C827" s="7">
        <v>6.79</v>
      </c>
      <c r="D827" s="7" t="s">
        <v>2379</v>
      </c>
      <c r="E827" s="7" t="s">
        <v>2378</v>
      </c>
      <c r="F827" s="7" t="s">
        <v>2379</v>
      </c>
      <c r="G827" s="7">
        <v>1</v>
      </c>
      <c r="H827" s="7" t="s">
        <v>2378</v>
      </c>
      <c r="I827" s="7" t="str" cm="1">
        <f t="array" ref="I827">_xlfn.IFS(B827&lt;18.5,"Under Weight",B827&lt;=24.9,"Normal Weight",B827&lt;30,"Over weight",B827&gt;=30,"Obesity")</f>
        <v>Over weight</v>
      </c>
    </row>
    <row r="828" spans="1:9" x14ac:dyDescent="0.3">
      <c r="A828" s="7" t="s">
        <v>1543</v>
      </c>
      <c r="B828" s="7">
        <v>36.479999999999997</v>
      </c>
      <c r="C828" s="7">
        <v>11.09</v>
      </c>
      <c r="D828" s="7" t="s">
        <v>2378</v>
      </c>
      <c r="E828" s="7" t="s">
        <v>2378</v>
      </c>
      <c r="F828" s="7" t="s">
        <v>2378</v>
      </c>
      <c r="G828" s="7">
        <v>0</v>
      </c>
      <c r="H828" s="7" t="s">
        <v>2378</v>
      </c>
      <c r="I828" s="7" t="str" cm="1">
        <f t="array" ref="I828">_xlfn.IFS(B828&lt;18.5,"Under Weight",B828&lt;=24.9,"Normal Weight",B828&lt;30,"Over weight",B828&gt;=30,"Obesity")</f>
        <v>Obesity</v>
      </c>
    </row>
    <row r="829" spans="1:9" x14ac:dyDescent="0.3">
      <c r="A829" s="7" t="s">
        <v>1542</v>
      </c>
      <c r="B829" s="7">
        <v>39.159999999999997</v>
      </c>
      <c r="C829" s="7">
        <v>5.24</v>
      </c>
      <c r="D829" s="7" t="s">
        <v>2379</v>
      </c>
      <c r="E829" s="7" t="s">
        <v>2378</v>
      </c>
      <c r="F829" s="7" t="s">
        <v>2379</v>
      </c>
      <c r="G829" s="7">
        <v>1</v>
      </c>
      <c r="H829" s="7" t="s">
        <v>2378</v>
      </c>
      <c r="I829" s="7" t="str" cm="1">
        <f t="array" ref="I829">_xlfn.IFS(B829&lt;18.5,"Under Weight",B829&lt;=24.9,"Normal Weight",B829&lt;30,"Over weight",B829&gt;=30,"Obesity")</f>
        <v>Obesity</v>
      </c>
    </row>
    <row r="830" spans="1:9" x14ac:dyDescent="0.3">
      <c r="A830" s="7" t="s">
        <v>1541</v>
      </c>
      <c r="B830" s="7">
        <v>28.22</v>
      </c>
      <c r="C830" s="7">
        <v>7.51</v>
      </c>
      <c r="D830" s="7" t="s">
        <v>2379</v>
      </c>
      <c r="E830" s="7" t="s">
        <v>2378</v>
      </c>
      <c r="F830" s="7" t="s">
        <v>2379</v>
      </c>
      <c r="G830" s="7">
        <v>1</v>
      </c>
      <c r="H830" s="7" t="s">
        <v>2378</v>
      </c>
      <c r="I830" s="7" t="str" cm="1">
        <f t="array" ref="I830">_xlfn.IFS(B830&lt;18.5,"Under Weight",B830&lt;=24.9,"Normal Weight",B830&lt;30,"Over weight",B830&gt;=30,"Obesity")</f>
        <v>Over weight</v>
      </c>
    </row>
    <row r="831" spans="1:9" x14ac:dyDescent="0.3">
      <c r="A831" s="7" t="s">
        <v>1540</v>
      </c>
      <c r="B831" s="7">
        <v>35</v>
      </c>
      <c r="C831" s="7">
        <v>4.13</v>
      </c>
      <c r="D831" s="7" t="s">
        <v>2378</v>
      </c>
      <c r="E831" s="7" t="s">
        <v>2378</v>
      </c>
      <c r="F831" s="7" t="s">
        <v>2378</v>
      </c>
      <c r="G831" s="7">
        <v>2</v>
      </c>
      <c r="H831" s="7" t="s">
        <v>2378</v>
      </c>
      <c r="I831" s="7" t="str" cm="1">
        <f t="array" ref="I831">_xlfn.IFS(B831&lt;18.5,"Under Weight",B831&lt;=24.9,"Normal Weight",B831&lt;30,"Over weight",B831&gt;=30,"Obesity")</f>
        <v>Obesity</v>
      </c>
    </row>
    <row r="832" spans="1:9" x14ac:dyDescent="0.3">
      <c r="A832" s="7" t="s">
        <v>1539</v>
      </c>
      <c r="B832" s="7">
        <v>36.24</v>
      </c>
      <c r="C832" s="7">
        <v>8.3800000000000008</v>
      </c>
      <c r="D832" s="7" t="s">
        <v>2379</v>
      </c>
      <c r="E832" s="7" t="s">
        <v>2378</v>
      </c>
      <c r="F832" s="7" t="s">
        <v>2378</v>
      </c>
      <c r="G832" s="7">
        <v>1</v>
      </c>
      <c r="H832" s="7" t="s">
        <v>2378</v>
      </c>
      <c r="I832" s="7" t="str" cm="1">
        <f t="array" ref="I832">_xlfn.IFS(B832&lt;18.5,"Under Weight",B832&lt;=24.9,"Normal Weight",B832&lt;30,"Over weight",B832&gt;=30,"Obesity")</f>
        <v>Obesity</v>
      </c>
    </row>
    <row r="833" spans="1:9" x14ac:dyDescent="0.3">
      <c r="A833" s="7" t="s">
        <v>1538</v>
      </c>
      <c r="B833" s="7">
        <v>36.954999999999998</v>
      </c>
      <c r="C833" s="7">
        <v>8.07</v>
      </c>
      <c r="D833" s="7" t="s">
        <v>2378</v>
      </c>
      <c r="E833" s="7" t="s">
        <v>2378</v>
      </c>
      <c r="F833" s="7" t="s">
        <v>2378</v>
      </c>
      <c r="G833" s="7">
        <v>0</v>
      </c>
      <c r="H833" s="7" t="s">
        <v>2378</v>
      </c>
      <c r="I833" s="7" t="str" cm="1">
        <f t="array" ref="I833">_xlfn.IFS(B833&lt;18.5,"Under Weight",B833&lt;=24.9,"Normal Weight",B833&lt;30,"Over weight",B833&gt;=30,"Obesity")</f>
        <v>Obesity</v>
      </c>
    </row>
    <row r="834" spans="1:9" x14ac:dyDescent="0.3">
      <c r="A834" s="7" t="s">
        <v>1537</v>
      </c>
      <c r="B834" s="7">
        <v>29.64</v>
      </c>
      <c r="C834" s="7">
        <v>8.9499999999999993</v>
      </c>
      <c r="D834" s="7" t="s">
        <v>2378</v>
      </c>
      <c r="E834" s="7" t="s">
        <v>2378</v>
      </c>
      <c r="F834" s="7" t="s">
        <v>2378</v>
      </c>
      <c r="G834" s="7">
        <v>0</v>
      </c>
      <c r="H834" s="7" t="s">
        <v>2378</v>
      </c>
      <c r="I834" s="7" t="str" cm="1">
        <f t="array" ref="I834">_xlfn.IFS(B834&lt;18.5,"Under Weight",B834&lt;=24.9,"Normal Weight",B834&lt;30,"Over weight",B834&gt;=30,"Obesity")</f>
        <v>Over weight</v>
      </c>
    </row>
    <row r="835" spans="1:9" x14ac:dyDescent="0.3">
      <c r="A835" s="7" t="s">
        <v>1536</v>
      </c>
      <c r="B835" s="7">
        <v>42.74</v>
      </c>
      <c r="C835" s="7">
        <v>6.31</v>
      </c>
      <c r="D835" s="7" t="s">
        <v>2379</v>
      </c>
      <c r="E835" s="7" t="s">
        <v>2378</v>
      </c>
      <c r="F835" s="7" t="s">
        <v>2378</v>
      </c>
      <c r="G835" s="7">
        <v>1</v>
      </c>
      <c r="H835" s="7" t="s">
        <v>2378</v>
      </c>
      <c r="I835" s="7" t="str" cm="1">
        <f t="array" ref="I835">_xlfn.IFS(B835&lt;18.5,"Under Weight",B835&lt;=24.9,"Normal Weight",B835&lt;30,"Over weight",B835&gt;=30,"Obesity")</f>
        <v>Obesity</v>
      </c>
    </row>
    <row r="836" spans="1:9" x14ac:dyDescent="0.3">
      <c r="A836" s="7" t="s">
        <v>1535</v>
      </c>
      <c r="B836" s="7">
        <v>36.130000000000003</v>
      </c>
      <c r="C836" s="7">
        <v>7.19</v>
      </c>
      <c r="D836" s="7" t="s">
        <v>2379</v>
      </c>
      <c r="E836" s="7" t="s">
        <v>2378</v>
      </c>
      <c r="F836" s="7" t="s">
        <v>2378</v>
      </c>
      <c r="G836" s="7">
        <v>2</v>
      </c>
      <c r="H836" s="7" t="s">
        <v>2378</v>
      </c>
      <c r="I836" s="7" t="str" cm="1">
        <f t="array" ref="I836">_xlfn.IFS(B836&lt;18.5,"Under Weight",B836&lt;=24.9,"Normal Weight",B836&lt;30,"Over weight",B836&gt;=30,"Obesity")</f>
        <v>Obesity</v>
      </c>
    </row>
    <row r="837" spans="1:9" x14ac:dyDescent="0.3">
      <c r="A837" s="7" t="s">
        <v>1534</v>
      </c>
      <c r="B837" s="7">
        <v>31.55</v>
      </c>
      <c r="C837" s="7">
        <v>6.11</v>
      </c>
      <c r="D837" s="7" t="s">
        <v>2379</v>
      </c>
      <c r="E837" s="7" t="s">
        <v>2378</v>
      </c>
      <c r="F837" s="7" t="s">
        <v>2378</v>
      </c>
      <c r="G837" s="7">
        <v>1</v>
      </c>
      <c r="H837" s="7" t="s">
        <v>2378</v>
      </c>
      <c r="I837" s="7" t="str" cm="1">
        <f t="array" ref="I837">_xlfn.IFS(B837&lt;18.5,"Under Weight",B837&lt;=24.9,"Normal Weight",B837&lt;30,"Over weight",B837&gt;=30,"Obesity")</f>
        <v>Obesity</v>
      </c>
    </row>
    <row r="838" spans="1:9" x14ac:dyDescent="0.3">
      <c r="A838" s="7" t="s">
        <v>1533</v>
      </c>
      <c r="B838" s="7">
        <v>52.75</v>
      </c>
      <c r="C838" s="7">
        <v>6.02</v>
      </c>
      <c r="D838" s="7" t="s">
        <v>2378</v>
      </c>
      <c r="E838" s="7" t="s">
        <v>2378</v>
      </c>
      <c r="F838" s="7" t="s">
        <v>2378</v>
      </c>
      <c r="G838" s="7">
        <v>1</v>
      </c>
      <c r="H838" s="7" t="s">
        <v>2378</v>
      </c>
      <c r="I838" s="7" t="str" cm="1">
        <f t="array" ref="I838">_xlfn.IFS(B838&lt;18.5,"Under Weight",B838&lt;=24.9,"Normal Weight",B838&lt;30,"Over weight",B838&gt;=30,"Obesity")</f>
        <v>Obesity</v>
      </c>
    </row>
    <row r="839" spans="1:9" x14ac:dyDescent="0.3">
      <c r="A839" s="7" t="s">
        <v>1532</v>
      </c>
      <c r="B839" s="7">
        <v>36.67</v>
      </c>
      <c r="C839" s="7">
        <v>11.86</v>
      </c>
      <c r="D839" s="7" t="s">
        <v>2378</v>
      </c>
      <c r="E839" s="7" t="s">
        <v>2378</v>
      </c>
      <c r="F839" s="7" t="s">
        <v>2378</v>
      </c>
      <c r="G839" s="7">
        <v>0</v>
      </c>
      <c r="H839" s="7" t="s">
        <v>2378</v>
      </c>
      <c r="I839" s="7" t="str" cm="1">
        <f t="array" ref="I839">_xlfn.IFS(B839&lt;18.5,"Under Weight",B839&lt;=24.9,"Normal Weight",B839&lt;30,"Over weight",B839&gt;=30,"Obesity")</f>
        <v>Obesity</v>
      </c>
    </row>
    <row r="840" spans="1:9" x14ac:dyDescent="0.3">
      <c r="A840" s="7" t="s">
        <v>1531</v>
      </c>
      <c r="B840" s="7">
        <v>38.06</v>
      </c>
      <c r="C840" s="7">
        <v>8.25</v>
      </c>
      <c r="D840" s="7" t="s">
        <v>2378</v>
      </c>
      <c r="E840" s="7" t="s">
        <v>2378</v>
      </c>
      <c r="F840" s="7" t="s">
        <v>2378</v>
      </c>
      <c r="G840" s="7">
        <v>0</v>
      </c>
      <c r="H840" s="7" t="s">
        <v>2378</v>
      </c>
      <c r="I840" s="7" t="str" cm="1">
        <f t="array" ref="I840">_xlfn.IFS(B840&lt;18.5,"Under Weight",B840&lt;=24.9,"Normal Weight",B840&lt;30,"Over weight",B840&gt;=30,"Obesity")</f>
        <v>Obesity</v>
      </c>
    </row>
    <row r="841" spans="1:9" x14ac:dyDescent="0.3">
      <c r="A841" s="7" t="s">
        <v>1530</v>
      </c>
      <c r="B841" s="7">
        <v>38</v>
      </c>
      <c r="C841" s="7">
        <v>8.1300000000000008</v>
      </c>
      <c r="D841" s="7" t="s">
        <v>2378</v>
      </c>
      <c r="E841" s="7" t="s">
        <v>2378</v>
      </c>
      <c r="F841" s="7" t="s">
        <v>2378</v>
      </c>
      <c r="G841" s="7">
        <v>0</v>
      </c>
      <c r="H841" s="7" t="s">
        <v>2378</v>
      </c>
      <c r="I841" s="7" t="str" cm="1">
        <f t="array" ref="I841">_xlfn.IFS(B841&lt;18.5,"Under Weight",B841&lt;=24.9,"Normal Weight",B841&lt;30,"Over weight",B841&gt;=30,"Obesity")</f>
        <v>Obesity</v>
      </c>
    </row>
    <row r="842" spans="1:9" x14ac:dyDescent="0.3">
      <c r="A842" s="7" t="s">
        <v>1529</v>
      </c>
      <c r="B842" s="7">
        <v>35.1</v>
      </c>
      <c r="C842" s="7">
        <v>10.1</v>
      </c>
      <c r="D842" s="7" t="s">
        <v>2378</v>
      </c>
      <c r="E842" s="7" t="s">
        <v>2378</v>
      </c>
      <c r="F842" s="7" t="s">
        <v>2378</v>
      </c>
      <c r="G842" s="7">
        <v>0</v>
      </c>
      <c r="H842" s="7" t="s">
        <v>2378</v>
      </c>
      <c r="I842" s="7" t="str" cm="1">
        <f t="array" ref="I842">_xlfn.IFS(B842&lt;18.5,"Under Weight",B842&lt;=24.9,"Normal Weight",B842&lt;30,"Over weight",B842&gt;=30,"Obesity")</f>
        <v>Obesity</v>
      </c>
    </row>
    <row r="843" spans="1:9" x14ac:dyDescent="0.3">
      <c r="A843" s="7" t="s">
        <v>1528</v>
      </c>
      <c r="B843" s="7">
        <v>33.82</v>
      </c>
      <c r="C843" s="7">
        <v>5.89</v>
      </c>
      <c r="D843" s="7" t="s">
        <v>2379</v>
      </c>
      <c r="E843" s="7" t="s">
        <v>2378</v>
      </c>
      <c r="F843" s="7" t="s">
        <v>2378</v>
      </c>
      <c r="G843" s="7">
        <v>2</v>
      </c>
      <c r="H843" s="7" t="s">
        <v>2378</v>
      </c>
      <c r="I843" s="7" t="str" cm="1">
        <f t="array" ref="I843">_xlfn.IFS(B843&lt;18.5,"Under Weight",B843&lt;=24.9,"Normal Weight",B843&lt;30,"Over weight",B843&gt;=30,"Obesity")</f>
        <v>Obesity</v>
      </c>
    </row>
    <row r="844" spans="1:9" x14ac:dyDescent="0.3">
      <c r="A844" s="7" t="s">
        <v>1527</v>
      </c>
      <c r="B844" s="7">
        <v>37.43</v>
      </c>
      <c r="C844" s="7">
        <v>4.97</v>
      </c>
      <c r="D844" s="7" t="s">
        <v>2378</v>
      </c>
      <c r="E844" s="7" t="s">
        <v>2378</v>
      </c>
      <c r="F844" s="7" t="s">
        <v>2378</v>
      </c>
      <c r="G844" s="7">
        <v>2</v>
      </c>
      <c r="H844" s="7" t="s">
        <v>2378</v>
      </c>
      <c r="I844" s="7" t="str" cm="1">
        <f t="array" ref="I844">_xlfn.IFS(B844&lt;18.5,"Under Weight",B844&lt;=24.9,"Normal Weight",B844&lt;30,"Over weight",B844&gt;=30,"Obesity")</f>
        <v>Obesity</v>
      </c>
    </row>
    <row r="845" spans="1:9" x14ac:dyDescent="0.3">
      <c r="A845" s="7" t="s">
        <v>1526</v>
      </c>
      <c r="B845" s="7">
        <v>30.5</v>
      </c>
      <c r="C845" s="7">
        <v>9.9</v>
      </c>
      <c r="D845" s="7" t="s">
        <v>2378</v>
      </c>
      <c r="E845" s="7" t="s">
        <v>2378</v>
      </c>
      <c r="F845" s="7" t="s">
        <v>2378</v>
      </c>
      <c r="G845" s="7">
        <v>0</v>
      </c>
      <c r="H845" s="7" t="s">
        <v>2378</v>
      </c>
      <c r="I845" s="7" t="str" cm="1">
        <f t="array" ref="I845">_xlfn.IFS(B845&lt;18.5,"Under Weight",B845&lt;=24.9,"Normal Weight",B845&lt;30,"Over weight",B845&gt;=30,"Obesity")</f>
        <v>Obesity</v>
      </c>
    </row>
    <row r="846" spans="1:9" x14ac:dyDescent="0.3">
      <c r="A846" s="7" t="s">
        <v>1525</v>
      </c>
      <c r="B846" s="7">
        <v>24.53</v>
      </c>
      <c r="C846" s="7">
        <v>9.0500000000000007</v>
      </c>
      <c r="D846" s="7" t="s">
        <v>2378</v>
      </c>
      <c r="E846" s="7" t="s">
        <v>2378</v>
      </c>
      <c r="F846" s="7" t="s">
        <v>2378</v>
      </c>
      <c r="G846" s="7">
        <v>0</v>
      </c>
      <c r="H846" s="7" t="s">
        <v>2378</v>
      </c>
      <c r="I846" s="7" t="str" cm="1">
        <f t="array" ref="I846">_xlfn.IFS(B846&lt;18.5,"Under Weight",B846&lt;=24.9,"Normal Weight",B846&lt;30,"Over weight",B846&gt;=30,"Obesity")</f>
        <v>Normal Weight</v>
      </c>
    </row>
    <row r="847" spans="1:9" x14ac:dyDescent="0.3">
      <c r="A847" s="7" t="s">
        <v>1524</v>
      </c>
      <c r="B847" s="7">
        <v>25.74</v>
      </c>
      <c r="C847" s="7">
        <v>10.93</v>
      </c>
      <c r="D847" s="7" t="s">
        <v>2378</v>
      </c>
      <c r="E847" s="7" t="s">
        <v>2378</v>
      </c>
      <c r="F847" s="7" t="s">
        <v>2378</v>
      </c>
      <c r="G847" s="7">
        <v>0</v>
      </c>
      <c r="H847" s="7" t="s">
        <v>2378</v>
      </c>
      <c r="I847" s="7" t="str" cm="1">
        <f t="array" ref="I847">_xlfn.IFS(B847&lt;18.5,"Under Weight",B847&lt;=24.9,"Normal Weight",B847&lt;30,"Over weight",B847&gt;=30,"Obesity")</f>
        <v>Over weight</v>
      </c>
    </row>
    <row r="848" spans="1:9" x14ac:dyDescent="0.3">
      <c r="A848" s="7" t="s">
        <v>1523</v>
      </c>
      <c r="B848" s="7">
        <v>34.08</v>
      </c>
      <c r="C848" s="7">
        <v>7.58</v>
      </c>
      <c r="D848" s="7" t="s">
        <v>2379</v>
      </c>
      <c r="E848" s="7" t="s">
        <v>2378</v>
      </c>
      <c r="F848" s="7" t="s">
        <v>2378</v>
      </c>
      <c r="G848" s="7">
        <v>2</v>
      </c>
      <c r="H848" s="7" t="s">
        <v>2378</v>
      </c>
      <c r="I848" s="7" t="str" cm="1">
        <f t="array" ref="I848">_xlfn.IFS(B848&lt;18.5,"Under Weight",B848&lt;=24.9,"Normal Weight",B848&lt;30,"Over weight",B848&gt;=30,"Obesity")</f>
        <v>Obesity</v>
      </c>
    </row>
    <row r="849" spans="1:9" x14ac:dyDescent="0.3">
      <c r="A849" s="7" t="s">
        <v>1522</v>
      </c>
      <c r="B849" s="7">
        <v>31.35</v>
      </c>
      <c r="C849" s="7">
        <v>11</v>
      </c>
      <c r="D849" s="7" t="s">
        <v>2379</v>
      </c>
      <c r="E849" s="7" t="s">
        <v>2378</v>
      </c>
      <c r="F849" s="7" t="s">
        <v>2379</v>
      </c>
      <c r="G849" s="7">
        <v>1</v>
      </c>
      <c r="H849" s="7" t="s">
        <v>2378</v>
      </c>
      <c r="I849" s="7" t="str" cm="1">
        <f t="array" ref="I849">_xlfn.IFS(B849&lt;18.5,"Under Weight",B849&lt;=24.9,"Normal Weight",B849&lt;30,"Over weight",B849&gt;=30,"Obesity")</f>
        <v>Obesity</v>
      </c>
    </row>
    <row r="850" spans="1:9" x14ac:dyDescent="0.3">
      <c r="A850" s="7" t="s">
        <v>1521</v>
      </c>
      <c r="B850" s="7">
        <v>26.79</v>
      </c>
      <c r="C850" s="7">
        <v>5.0599999999999996</v>
      </c>
      <c r="D850" s="7" t="s">
        <v>2378</v>
      </c>
      <c r="E850" s="7" t="s">
        <v>2378</v>
      </c>
      <c r="F850" s="7" t="s">
        <v>2378</v>
      </c>
      <c r="G850" s="7">
        <v>1</v>
      </c>
      <c r="H850" s="7" t="s">
        <v>2378</v>
      </c>
      <c r="I850" s="7" t="str" cm="1">
        <f t="array" ref="I850">_xlfn.IFS(B850&lt;18.5,"Under Weight",B850&lt;=24.9,"Normal Weight",B850&lt;30,"Over weight",B850&gt;=30,"Obesity")</f>
        <v>Over weight</v>
      </c>
    </row>
    <row r="851" spans="1:9" x14ac:dyDescent="0.3">
      <c r="A851" s="7" t="s">
        <v>1520</v>
      </c>
      <c r="B851" s="7">
        <v>42.78</v>
      </c>
      <c r="C851" s="7">
        <v>6.11</v>
      </c>
      <c r="D851" s="7" t="s">
        <v>2379</v>
      </c>
      <c r="E851" s="7" t="s">
        <v>2378</v>
      </c>
      <c r="F851" s="7" t="s">
        <v>2378</v>
      </c>
      <c r="G851" s="7">
        <v>1</v>
      </c>
      <c r="H851" s="7" t="s">
        <v>2378</v>
      </c>
      <c r="I851" s="7" t="str" cm="1">
        <f t="array" ref="I851">_xlfn.IFS(B851&lt;18.5,"Under Weight",B851&lt;=24.9,"Normal Weight",B851&lt;30,"Over weight",B851&gt;=30,"Obesity")</f>
        <v>Obesity</v>
      </c>
    </row>
    <row r="852" spans="1:9" x14ac:dyDescent="0.3">
      <c r="A852" s="7" t="s">
        <v>1519</v>
      </c>
      <c r="B852" s="7">
        <v>46.75</v>
      </c>
      <c r="C852" s="7">
        <v>6.66</v>
      </c>
      <c r="D852" s="7" t="s">
        <v>2379</v>
      </c>
      <c r="E852" s="7" t="s">
        <v>2378</v>
      </c>
      <c r="F852" s="7" t="s">
        <v>2378</v>
      </c>
      <c r="G852" s="7">
        <v>2</v>
      </c>
      <c r="H852" s="7" t="s">
        <v>2378</v>
      </c>
      <c r="I852" s="7" t="str" cm="1">
        <f t="array" ref="I852">_xlfn.IFS(B852&lt;18.5,"Under Weight",B852&lt;=24.9,"Normal Weight",B852&lt;30,"Over weight",B852&gt;=30,"Obesity")</f>
        <v>Obesity</v>
      </c>
    </row>
    <row r="853" spans="1:9" x14ac:dyDescent="0.3">
      <c r="A853" s="7" t="s">
        <v>1518</v>
      </c>
      <c r="B853" s="7">
        <v>32.15</v>
      </c>
      <c r="C853" s="7">
        <v>4.0199999999999996</v>
      </c>
      <c r="D853" s="7" t="s">
        <v>2379</v>
      </c>
      <c r="E853" s="7" t="s">
        <v>2378</v>
      </c>
      <c r="F853" s="7" t="s">
        <v>2379</v>
      </c>
      <c r="G853" s="7">
        <v>1</v>
      </c>
      <c r="H853" s="7" t="s">
        <v>2378</v>
      </c>
      <c r="I853" s="7" t="str" cm="1">
        <f t="array" ref="I853">_xlfn.IFS(B853&lt;18.5,"Under Weight",B853&lt;=24.9,"Normal Weight",B853&lt;30,"Over weight",B853&gt;=30,"Obesity")</f>
        <v>Obesity</v>
      </c>
    </row>
    <row r="854" spans="1:9" x14ac:dyDescent="0.3">
      <c r="A854" s="7" t="s">
        <v>1517</v>
      </c>
      <c r="B854" s="7">
        <v>43.4</v>
      </c>
      <c r="C854" s="7">
        <v>8.81</v>
      </c>
      <c r="D854" s="7" t="s">
        <v>2379</v>
      </c>
      <c r="E854" s="7" t="s">
        <v>2378</v>
      </c>
      <c r="F854" s="7" t="s">
        <v>2378</v>
      </c>
      <c r="G854" s="7">
        <v>2</v>
      </c>
      <c r="H854" s="7" t="s">
        <v>2378</v>
      </c>
      <c r="I854" s="7" t="str" cm="1">
        <f t="array" ref="I854">_xlfn.IFS(B854&lt;18.5,"Under Weight",B854&lt;=24.9,"Normal Weight",B854&lt;30,"Over weight",B854&gt;=30,"Obesity")</f>
        <v>Obesity</v>
      </c>
    </row>
    <row r="855" spans="1:9" x14ac:dyDescent="0.3">
      <c r="A855" s="7" t="s">
        <v>1516</v>
      </c>
      <c r="B855" s="7">
        <v>31.57</v>
      </c>
      <c r="C855" s="7">
        <v>7.92</v>
      </c>
      <c r="D855" s="7" t="s">
        <v>2379</v>
      </c>
      <c r="E855" s="7" t="s">
        <v>2378</v>
      </c>
      <c r="F855" s="7" t="s">
        <v>2378</v>
      </c>
      <c r="G855" s="7">
        <v>2</v>
      </c>
      <c r="H855" s="7" t="s">
        <v>2378</v>
      </c>
      <c r="I855" s="7" t="str" cm="1">
        <f t="array" ref="I855">_xlfn.IFS(B855&lt;18.5,"Under Weight",B855&lt;=24.9,"Normal Weight",B855&lt;30,"Over weight",B855&gt;=30,"Obesity")</f>
        <v>Obesity</v>
      </c>
    </row>
    <row r="856" spans="1:9" x14ac:dyDescent="0.3">
      <c r="A856" s="7" t="s">
        <v>1515</v>
      </c>
      <c r="B856" s="7">
        <v>24.32</v>
      </c>
      <c r="C856" s="7">
        <v>7.48</v>
      </c>
      <c r="D856" s="7" t="s">
        <v>2378</v>
      </c>
      <c r="E856" s="7" t="s">
        <v>2378</v>
      </c>
      <c r="F856" s="7" t="s">
        <v>2378</v>
      </c>
      <c r="G856" s="7">
        <v>0</v>
      </c>
      <c r="H856" s="7" t="s">
        <v>2378</v>
      </c>
      <c r="I856" s="7" t="str" cm="1">
        <f t="array" ref="I856">_xlfn.IFS(B856&lt;18.5,"Under Weight",B856&lt;=24.9,"Normal Weight",B856&lt;30,"Over weight",B856&gt;=30,"Obesity")</f>
        <v>Normal Weight</v>
      </c>
    </row>
    <row r="857" spans="1:9" x14ac:dyDescent="0.3">
      <c r="A857" s="7" t="s">
        <v>1514</v>
      </c>
      <c r="B857" s="7">
        <v>31.07</v>
      </c>
      <c r="C857" s="7">
        <v>4.62</v>
      </c>
      <c r="D857" s="7" t="s">
        <v>2379</v>
      </c>
      <c r="E857" s="7" t="s">
        <v>2378</v>
      </c>
      <c r="F857" s="7" t="s">
        <v>2378</v>
      </c>
      <c r="G857" s="7">
        <v>2</v>
      </c>
      <c r="H857" s="7" t="s">
        <v>2378</v>
      </c>
      <c r="I857" s="7" t="str" cm="1">
        <f t="array" ref="I857">_xlfn.IFS(B857&lt;18.5,"Under Weight",B857&lt;=24.9,"Normal Weight",B857&lt;30,"Over weight",B857&gt;=30,"Obesity")</f>
        <v>Obesity</v>
      </c>
    </row>
    <row r="858" spans="1:9" x14ac:dyDescent="0.3">
      <c r="A858" s="7" t="s">
        <v>1513</v>
      </c>
      <c r="B858" s="7">
        <v>35.814999999999998</v>
      </c>
      <c r="C858" s="7">
        <v>8.4700000000000006</v>
      </c>
      <c r="D858" s="7" t="s">
        <v>2378</v>
      </c>
      <c r="E858" s="7" t="s">
        <v>2378</v>
      </c>
      <c r="F858" s="7" t="s">
        <v>2378</v>
      </c>
      <c r="G858" s="7">
        <v>0</v>
      </c>
      <c r="H858" s="7" t="s">
        <v>2378</v>
      </c>
      <c r="I858" s="7" t="str" cm="1">
        <f t="array" ref="I858">_xlfn.IFS(B858&lt;18.5,"Under Weight",B858&lt;=24.9,"Normal Weight",B858&lt;30,"Over weight",B858&gt;=30,"Obesity")</f>
        <v>Obesity</v>
      </c>
    </row>
    <row r="859" spans="1:9" x14ac:dyDescent="0.3">
      <c r="A859" s="7" t="s">
        <v>1512</v>
      </c>
      <c r="B859" s="7">
        <v>40.81</v>
      </c>
      <c r="C859" s="7">
        <v>10.58</v>
      </c>
      <c r="D859" s="7" t="s">
        <v>2379</v>
      </c>
      <c r="E859" s="7" t="s">
        <v>2378</v>
      </c>
      <c r="F859" s="7" t="s">
        <v>2378</v>
      </c>
      <c r="G859" s="7">
        <v>0</v>
      </c>
      <c r="H859" s="7" t="s">
        <v>2378</v>
      </c>
      <c r="I859" s="7" t="str" cm="1">
        <f t="array" ref="I859">_xlfn.IFS(B859&lt;18.5,"Under Weight",B859&lt;=24.9,"Normal Weight",B859&lt;30,"Over weight",B859&gt;=30,"Obesity")</f>
        <v>Obesity</v>
      </c>
    </row>
    <row r="860" spans="1:9" x14ac:dyDescent="0.3">
      <c r="A860" s="7" t="s">
        <v>1511</v>
      </c>
      <c r="B860" s="7">
        <v>24.605</v>
      </c>
      <c r="C860" s="7">
        <v>7.48</v>
      </c>
      <c r="D860" s="7" t="s">
        <v>2378</v>
      </c>
      <c r="E860" s="7" t="s">
        <v>2378</v>
      </c>
      <c r="F860" s="7" t="s">
        <v>2378</v>
      </c>
      <c r="G860" s="7">
        <v>0</v>
      </c>
      <c r="H860" s="7" t="s">
        <v>2378</v>
      </c>
      <c r="I860" s="7" t="str" cm="1">
        <f t="array" ref="I860">_xlfn.IFS(B860&lt;18.5,"Under Weight",B860&lt;=24.9,"Normal Weight",B860&lt;30,"Over weight",B860&gt;=30,"Obesity")</f>
        <v>Normal Weight</v>
      </c>
    </row>
    <row r="861" spans="1:9" x14ac:dyDescent="0.3">
      <c r="A861" s="7" t="s">
        <v>1510</v>
      </c>
      <c r="B861" s="7">
        <v>21.47</v>
      </c>
      <c r="C861" s="7">
        <v>7.82</v>
      </c>
      <c r="D861" s="7" t="s">
        <v>2378</v>
      </c>
      <c r="E861" s="7" t="s">
        <v>2378</v>
      </c>
      <c r="F861" s="7" t="s">
        <v>2378</v>
      </c>
      <c r="G861" s="7">
        <v>0</v>
      </c>
      <c r="H861" s="7" t="s">
        <v>2378</v>
      </c>
      <c r="I861" s="7" t="str" cm="1">
        <f t="array" ref="I861">_xlfn.IFS(B861&lt;18.5,"Under Weight",B861&lt;=24.9,"Normal Weight",B861&lt;30,"Over weight",B861&gt;=30,"Obesity")</f>
        <v>Normal Weight</v>
      </c>
    </row>
    <row r="862" spans="1:9" x14ac:dyDescent="0.3">
      <c r="A862" s="7" t="s">
        <v>1509</v>
      </c>
      <c r="B862" s="7">
        <v>52.89</v>
      </c>
      <c r="C862" s="7">
        <v>4.96</v>
      </c>
      <c r="D862" s="7" t="s">
        <v>2379</v>
      </c>
      <c r="E862" s="7" t="s">
        <v>2378</v>
      </c>
      <c r="F862" s="7" t="s">
        <v>2378</v>
      </c>
      <c r="G862" s="7">
        <v>1</v>
      </c>
      <c r="H862" s="7" t="s">
        <v>2378</v>
      </c>
      <c r="I862" s="7" t="str" cm="1">
        <f t="array" ref="I862">_xlfn.IFS(B862&lt;18.5,"Under Weight",B862&lt;=24.9,"Normal Weight",B862&lt;30,"Over weight",B862&gt;=30,"Obesity")</f>
        <v>Obesity</v>
      </c>
    </row>
    <row r="863" spans="1:9" x14ac:dyDescent="0.3">
      <c r="A863" s="7" t="s">
        <v>1508</v>
      </c>
      <c r="B863" s="7">
        <v>32.965000000000003</v>
      </c>
      <c r="C863" s="7">
        <v>6.15</v>
      </c>
      <c r="D863" s="7" t="s">
        <v>2379</v>
      </c>
      <c r="E863" s="7" t="s">
        <v>2378</v>
      </c>
      <c r="F863" s="7" t="s">
        <v>2378</v>
      </c>
      <c r="G863" s="7">
        <v>1</v>
      </c>
      <c r="H863" s="7" t="s">
        <v>2378</v>
      </c>
      <c r="I863" s="7" t="str" cm="1">
        <f t="array" ref="I863">_xlfn.IFS(B863&lt;18.5,"Under Weight",B863&lt;=24.9,"Normal Weight",B863&lt;30,"Over weight",B863&gt;=30,"Obesity")</f>
        <v>Obesity</v>
      </c>
    </row>
    <row r="864" spans="1:9" x14ac:dyDescent="0.3">
      <c r="A864" s="7" t="s">
        <v>1507</v>
      </c>
      <c r="B864" s="7">
        <v>36.799999999999997</v>
      </c>
      <c r="C864" s="7">
        <v>4.62</v>
      </c>
      <c r="D864" s="7" t="s">
        <v>2378</v>
      </c>
      <c r="E864" s="7" t="s">
        <v>2378</v>
      </c>
      <c r="F864" s="7" t="s">
        <v>2379</v>
      </c>
      <c r="G864" s="7">
        <v>1</v>
      </c>
      <c r="H864" s="7" t="s">
        <v>2378</v>
      </c>
      <c r="I864" s="7" t="str" cm="1">
        <f t="array" ref="I864">_xlfn.IFS(B864&lt;18.5,"Under Weight",B864&lt;=24.9,"Normal Weight",B864&lt;30,"Over weight",B864&gt;=30,"Obesity")</f>
        <v>Obesity</v>
      </c>
    </row>
    <row r="865" spans="1:9" x14ac:dyDescent="0.3">
      <c r="A865" s="7" t="s">
        <v>1506</v>
      </c>
      <c r="B865" s="7">
        <v>34.299999999999997</v>
      </c>
      <c r="C865" s="7">
        <v>4.87</v>
      </c>
      <c r="D865" s="7" t="s">
        <v>2378</v>
      </c>
      <c r="E865" s="7" t="s">
        <v>2378</v>
      </c>
      <c r="F865" s="7" t="s">
        <v>2378</v>
      </c>
      <c r="G865" s="7">
        <v>2</v>
      </c>
      <c r="H865" s="7" t="s">
        <v>2378</v>
      </c>
      <c r="I865" s="7" t="str" cm="1">
        <f t="array" ref="I865">_xlfn.IFS(B865&lt;18.5,"Under Weight",B865&lt;=24.9,"Normal Weight",B865&lt;30,"Over weight",B865&gt;=30,"Obesity")</f>
        <v>Obesity</v>
      </c>
    </row>
    <row r="866" spans="1:9" x14ac:dyDescent="0.3">
      <c r="A866" s="7" t="s">
        <v>1505</v>
      </c>
      <c r="B866" s="7">
        <v>35.244999999999997</v>
      </c>
      <c r="C866" s="7">
        <v>4.63</v>
      </c>
      <c r="D866" s="7" t="s">
        <v>2378</v>
      </c>
      <c r="E866" s="7" t="s">
        <v>2378</v>
      </c>
      <c r="F866" s="7" t="s">
        <v>2378</v>
      </c>
      <c r="G866" s="7">
        <v>0</v>
      </c>
      <c r="H866" s="7" t="s">
        <v>2378</v>
      </c>
      <c r="I866" s="7" t="str" cm="1">
        <f t="array" ref="I866">_xlfn.IFS(B866&lt;18.5,"Under Weight",B866&lt;=24.9,"Normal Weight",B866&lt;30,"Over weight",B866&gt;=30,"Obesity")</f>
        <v>Obesity</v>
      </c>
    </row>
    <row r="867" spans="1:9" x14ac:dyDescent="0.3">
      <c r="A867" s="7" t="s">
        <v>1504</v>
      </c>
      <c r="B867" s="7">
        <v>26.23</v>
      </c>
      <c r="C867" s="7">
        <v>11.93</v>
      </c>
      <c r="D867" s="7" t="s">
        <v>2378</v>
      </c>
      <c r="E867" s="7" t="s">
        <v>2378</v>
      </c>
      <c r="F867" s="7" t="s">
        <v>2378</v>
      </c>
      <c r="G867" s="7">
        <v>0</v>
      </c>
      <c r="H867" s="7" t="s">
        <v>2378</v>
      </c>
      <c r="I867" s="7" t="str" cm="1">
        <f t="array" ref="I867">_xlfn.IFS(B867&lt;18.5,"Under Weight",B867&lt;=24.9,"Normal Weight",B867&lt;30,"Over weight",B867&gt;=30,"Obesity")</f>
        <v>Over weight</v>
      </c>
    </row>
    <row r="868" spans="1:9" x14ac:dyDescent="0.3">
      <c r="A868" s="7" t="s">
        <v>1503</v>
      </c>
      <c r="B868" s="7">
        <v>36.1</v>
      </c>
      <c r="C868" s="7">
        <v>5.65</v>
      </c>
      <c r="D868" s="7" t="s">
        <v>2379</v>
      </c>
      <c r="E868" s="7" t="s">
        <v>2378</v>
      </c>
      <c r="F868" s="7" t="s">
        <v>2378</v>
      </c>
      <c r="G868" s="7">
        <v>2</v>
      </c>
      <c r="H868" s="7" t="s">
        <v>2378</v>
      </c>
      <c r="I868" s="7" t="str" cm="1">
        <f t="array" ref="I868">_xlfn.IFS(B868&lt;18.5,"Under Weight",B868&lt;=24.9,"Normal Weight",B868&lt;30,"Over weight",B868&gt;=30,"Obesity")</f>
        <v>Obesity</v>
      </c>
    </row>
    <row r="869" spans="1:9" x14ac:dyDescent="0.3">
      <c r="A869" s="7" t="s">
        <v>1502</v>
      </c>
      <c r="B869" s="7">
        <v>37.1</v>
      </c>
      <c r="C869" s="7">
        <v>11.21</v>
      </c>
      <c r="D869" s="7" t="s">
        <v>2379</v>
      </c>
      <c r="E869" s="7" t="s">
        <v>2378</v>
      </c>
      <c r="F869" s="7" t="s">
        <v>2379</v>
      </c>
      <c r="G869" s="7">
        <v>1</v>
      </c>
      <c r="H869" s="7" t="s">
        <v>2378</v>
      </c>
      <c r="I869" s="7" t="str" cm="1">
        <f t="array" ref="I869">_xlfn.IFS(B869&lt;18.5,"Under Weight",B869&lt;=24.9,"Normal Weight",B869&lt;30,"Over weight",B869&gt;=30,"Obesity")</f>
        <v>Obesity</v>
      </c>
    </row>
    <row r="870" spans="1:9" x14ac:dyDescent="0.3">
      <c r="A870" s="7" t="s">
        <v>1501</v>
      </c>
      <c r="B870" s="7">
        <v>27.5</v>
      </c>
      <c r="C870" s="7">
        <v>10.62</v>
      </c>
      <c r="D870" s="7" t="s">
        <v>2379</v>
      </c>
      <c r="E870" s="7" t="s">
        <v>2378</v>
      </c>
      <c r="F870" s="7" t="s">
        <v>2379</v>
      </c>
      <c r="G870" s="7">
        <v>1</v>
      </c>
      <c r="H870" s="7" t="s">
        <v>2378</v>
      </c>
      <c r="I870" s="7" t="str" cm="1">
        <f t="array" ref="I870">_xlfn.IFS(B870&lt;18.5,"Under Weight",B870&lt;=24.9,"Normal Weight",B870&lt;30,"Over weight",B870&gt;=30,"Obesity")</f>
        <v>Over weight</v>
      </c>
    </row>
    <row r="871" spans="1:9" x14ac:dyDescent="0.3">
      <c r="A871" s="7" t="s">
        <v>1500</v>
      </c>
      <c r="B871" s="7">
        <v>24.7</v>
      </c>
      <c r="C871" s="7">
        <v>10.7</v>
      </c>
      <c r="D871" s="7" t="s">
        <v>2379</v>
      </c>
      <c r="E871" s="7" t="s">
        <v>2378</v>
      </c>
      <c r="F871" s="7" t="s">
        <v>2379</v>
      </c>
      <c r="G871" s="7">
        <v>1</v>
      </c>
      <c r="H871" s="7" t="s">
        <v>2378</v>
      </c>
      <c r="I871" s="7" t="str" cm="1">
        <f t="array" ref="I871">_xlfn.IFS(B871&lt;18.5,"Under Weight",B871&lt;=24.9,"Normal Weight",B871&lt;30,"Over weight",B871&gt;=30,"Obesity")</f>
        <v>Normal Weight</v>
      </c>
    </row>
    <row r="872" spans="1:9" x14ac:dyDescent="0.3">
      <c r="A872" s="7" t="s">
        <v>1499</v>
      </c>
      <c r="B872" s="7">
        <v>26.78</v>
      </c>
      <c r="C872" s="7">
        <v>10.02</v>
      </c>
      <c r="D872" s="7" t="s">
        <v>2379</v>
      </c>
      <c r="E872" s="7" t="s">
        <v>2378</v>
      </c>
      <c r="F872" s="7" t="s">
        <v>2379</v>
      </c>
      <c r="G872" s="7">
        <v>1</v>
      </c>
      <c r="H872" s="7" t="s">
        <v>2378</v>
      </c>
      <c r="I872" s="7" t="str" cm="1">
        <f t="array" ref="I872">_xlfn.IFS(B872&lt;18.5,"Under Weight",B872&lt;=24.9,"Normal Weight",B872&lt;30,"Over weight",B872&gt;=30,"Obesity")</f>
        <v>Over weight</v>
      </c>
    </row>
    <row r="873" spans="1:9" x14ac:dyDescent="0.3">
      <c r="A873" s="7" t="s">
        <v>1498</v>
      </c>
      <c r="B873" s="7">
        <v>45.8</v>
      </c>
      <c r="C873" s="7">
        <v>4.8499999999999996</v>
      </c>
      <c r="D873" s="7" t="s">
        <v>2378</v>
      </c>
      <c r="E873" s="7" t="s">
        <v>2378</v>
      </c>
      <c r="F873" s="7" t="s">
        <v>2378</v>
      </c>
      <c r="G873" s="7">
        <v>0</v>
      </c>
      <c r="H873" s="7" t="s">
        <v>2378</v>
      </c>
      <c r="I873" s="7" t="str" cm="1">
        <f t="array" ref="I873">_xlfn.IFS(B873&lt;18.5,"Under Weight",B873&lt;=24.9,"Normal Weight",B873&lt;30,"Over weight",B873&gt;=30,"Obesity")</f>
        <v>Obesity</v>
      </c>
    </row>
    <row r="874" spans="1:9" x14ac:dyDescent="0.3">
      <c r="A874" s="7" t="s">
        <v>1497</v>
      </c>
      <c r="B874" s="7">
        <v>29</v>
      </c>
      <c r="C874" s="7">
        <v>4.3899999999999997</v>
      </c>
      <c r="D874" s="7" t="s">
        <v>2379</v>
      </c>
      <c r="E874" s="7" t="s">
        <v>2378</v>
      </c>
      <c r="F874" s="7" t="s">
        <v>2378</v>
      </c>
      <c r="G874" s="7">
        <v>2</v>
      </c>
      <c r="H874" s="7" t="s">
        <v>2378</v>
      </c>
      <c r="I874" s="7" t="str" cm="1">
        <f t="array" ref="I874">_xlfn.IFS(B874&lt;18.5,"Under Weight",B874&lt;=24.9,"Normal Weight",B874&lt;30,"Over weight",B874&gt;=30,"Obesity")</f>
        <v>Over weight</v>
      </c>
    </row>
    <row r="875" spans="1:9" x14ac:dyDescent="0.3">
      <c r="A875" s="7" t="s">
        <v>1496</v>
      </c>
      <c r="B875" s="7">
        <v>33.534999999999997</v>
      </c>
      <c r="C875" s="7">
        <v>8.24</v>
      </c>
      <c r="D875" s="7" t="s">
        <v>2379</v>
      </c>
      <c r="E875" s="7" t="s">
        <v>2378</v>
      </c>
      <c r="F875" s="7" t="s">
        <v>2378</v>
      </c>
      <c r="G875" s="7">
        <v>0</v>
      </c>
      <c r="H875" s="7" t="s">
        <v>2378</v>
      </c>
      <c r="I875" s="7" t="str" cm="1">
        <f t="array" ref="I875">_xlfn.IFS(B875&lt;18.5,"Under Weight",B875&lt;=24.9,"Normal Weight",B875&lt;30,"Over weight",B875&gt;=30,"Obesity")</f>
        <v>Obesity</v>
      </c>
    </row>
    <row r="876" spans="1:9" x14ac:dyDescent="0.3">
      <c r="A876" s="7" t="s">
        <v>1495</v>
      </c>
      <c r="B876" s="7">
        <v>32.774999999999999</v>
      </c>
      <c r="C876" s="7">
        <v>9.77</v>
      </c>
      <c r="D876" s="7" t="s">
        <v>2379</v>
      </c>
      <c r="E876" s="7" t="s">
        <v>2378</v>
      </c>
      <c r="F876" s="7" t="s">
        <v>2378</v>
      </c>
      <c r="G876" s="7">
        <v>0</v>
      </c>
      <c r="H876" s="7" t="s">
        <v>2378</v>
      </c>
      <c r="I876" s="7" t="str" cm="1">
        <f t="array" ref="I876">_xlfn.IFS(B876&lt;18.5,"Under Weight",B876&lt;=24.9,"Normal Weight",B876&lt;30,"Over weight",B876&gt;=30,"Obesity")</f>
        <v>Obesity</v>
      </c>
    </row>
    <row r="877" spans="1:9" x14ac:dyDescent="0.3">
      <c r="A877" s="7" t="s">
        <v>1494</v>
      </c>
      <c r="B877" s="7">
        <v>37.51</v>
      </c>
      <c r="C877" s="7">
        <v>5.5</v>
      </c>
      <c r="D877" s="7" t="s">
        <v>2379</v>
      </c>
      <c r="E877" s="7" t="s">
        <v>2378</v>
      </c>
      <c r="F877" s="7" t="s">
        <v>2378</v>
      </c>
      <c r="G877" s="7">
        <v>2</v>
      </c>
      <c r="H877" s="7" t="s">
        <v>2378</v>
      </c>
      <c r="I877" s="7" t="str" cm="1">
        <f t="array" ref="I877">_xlfn.IFS(B877&lt;18.5,"Under Weight",B877&lt;=24.9,"Normal Weight",B877&lt;30,"Over weight",B877&gt;=30,"Obesity")</f>
        <v>Obesity</v>
      </c>
    </row>
    <row r="878" spans="1:9" x14ac:dyDescent="0.3">
      <c r="A878" s="7" t="s">
        <v>1493</v>
      </c>
      <c r="B878" s="7">
        <v>39.86</v>
      </c>
      <c r="C878" s="7">
        <v>11.84</v>
      </c>
      <c r="D878" s="7" t="s">
        <v>2379</v>
      </c>
      <c r="E878" s="7" t="s">
        <v>2378</v>
      </c>
      <c r="F878" s="7" t="s">
        <v>2378</v>
      </c>
      <c r="G878" s="7">
        <v>1</v>
      </c>
      <c r="H878" s="7" t="s">
        <v>2378</v>
      </c>
      <c r="I878" s="7" t="str" cm="1">
        <f t="array" ref="I878">_xlfn.IFS(B878&lt;18.5,"Under Weight",B878&lt;=24.9,"Normal Weight",B878&lt;30,"Over weight",B878&gt;=30,"Obesity")</f>
        <v>Obesity</v>
      </c>
    </row>
    <row r="879" spans="1:9" x14ac:dyDescent="0.3">
      <c r="A879" s="7" t="s">
        <v>1492</v>
      </c>
      <c r="B879" s="7">
        <v>42.13</v>
      </c>
      <c r="C879" s="7">
        <v>4.66</v>
      </c>
      <c r="D879" s="7" t="s">
        <v>2378</v>
      </c>
      <c r="E879" s="7" t="s">
        <v>2378</v>
      </c>
      <c r="F879" s="7" t="s">
        <v>2378</v>
      </c>
      <c r="G879" s="7">
        <v>0</v>
      </c>
      <c r="H879" s="7" t="s">
        <v>2378</v>
      </c>
      <c r="I879" s="7" t="str" cm="1">
        <f t="array" ref="I879">_xlfn.IFS(B879&lt;18.5,"Under Weight",B879&lt;=24.9,"Normal Weight",B879&lt;30,"Over weight",B879&gt;=30,"Obesity")</f>
        <v>Obesity</v>
      </c>
    </row>
    <row r="880" spans="1:9" x14ac:dyDescent="0.3">
      <c r="A880" s="7" t="s">
        <v>1491</v>
      </c>
      <c r="B880" s="7">
        <v>35.99</v>
      </c>
      <c r="C880" s="7">
        <v>11.11</v>
      </c>
      <c r="D880" s="7" t="s">
        <v>2378</v>
      </c>
      <c r="E880" s="7" t="s">
        <v>2378</v>
      </c>
      <c r="F880" s="7" t="s">
        <v>2378</v>
      </c>
      <c r="G880" s="7">
        <v>0</v>
      </c>
      <c r="H880" s="7" t="s">
        <v>2378</v>
      </c>
      <c r="I880" s="7" t="str" cm="1">
        <f t="array" ref="I880">_xlfn.IFS(B880&lt;18.5,"Under Weight",B880&lt;=24.9,"Normal Weight",B880&lt;30,"Over weight",B880&gt;=30,"Obesity")</f>
        <v>Obesity</v>
      </c>
    </row>
    <row r="881" spans="1:9" x14ac:dyDescent="0.3">
      <c r="A881" s="7" t="s">
        <v>1490</v>
      </c>
      <c r="B881" s="7">
        <v>35.200000000000003</v>
      </c>
      <c r="C881" s="7">
        <v>7.72</v>
      </c>
      <c r="D881" s="7" t="s">
        <v>2379</v>
      </c>
      <c r="E881" s="7" t="s">
        <v>2378</v>
      </c>
      <c r="F881" s="7" t="s">
        <v>2379</v>
      </c>
      <c r="G881" s="7">
        <v>1</v>
      </c>
      <c r="H881" s="7" t="s">
        <v>2378</v>
      </c>
      <c r="I881" s="7" t="str" cm="1">
        <f t="array" ref="I881">_xlfn.IFS(B881&lt;18.5,"Under Weight",B881&lt;=24.9,"Normal Weight",B881&lt;30,"Over weight",B881&gt;=30,"Obesity")</f>
        <v>Obesity</v>
      </c>
    </row>
    <row r="882" spans="1:9" x14ac:dyDescent="0.3">
      <c r="A882" s="7" t="s">
        <v>1489</v>
      </c>
      <c r="B882" s="7">
        <v>29.91</v>
      </c>
      <c r="C882" s="7">
        <v>5.55</v>
      </c>
      <c r="D882" s="7" t="s">
        <v>2379</v>
      </c>
      <c r="E882" s="7" t="s">
        <v>2378</v>
      </c>
      <c r="F882" s="7" t="s">
        <v>2378</v>
      </c>
      <c r="G882" s="7">
        <v>2</v>
      </c>
      <c r="H882" s="7" t="s">
        <v>2378</v>
      </c>
      <c r="I882" s="7" t="str" cm="1">
        <f t="array" ref="I882">_xlfn.IFS(B882&lt;18.5,"Under Weight",B882&lt;=24.9,"Normal Weight",B882&lt;30,"Over weight",B882&gt;=30,"Obesity")</f>
        <v>Over weight</v>
      </c>
    </row>
    <row r="883" spans="1:9" x14ac:dyDescent="0.3">
      <c r="A883" s="7" t="s">
        <v>1488</v>
      </c>
      <c r="B883" s="7">
        <v>36.479999999999997</v>
      </c>
      <c r="C883" s="7">
        <v>5.05</v>
      </c>
      <c r="D883" s="7" t="s">
        <v>2379</v>
      </c>
      <c r="E883" s="7" t="s">
        <v>2378</v>
      </c>
      <c r="F883" s="7" t="s">
        <v>2378</v>
      </c>
      <c r="G883" s="7">
        <v>1</v>
      </c>
      <c r="H883" s="7" t="s">
        <v>2378</v>
      </c>
      <c r="I883" s="7" t="str" cm="1">
        <f t="array" ref="I883">_xlfn.IFS(B883&lt;18.5,"Under Weight",B883&lt;=24.9,"Normal Weight",B883&lt;30,"Over weight",B883&gt;=30,"Obesity")</f>
        <v>Obesity</v>
      </c>
    </row>
    <row r="884" spans="1:9" x14ac:dyDescent="0.3">
      <c r="A884" s="7" t="s">
        <v>1487</v>
      </c>
      <c r="B884" s="7">
        <v>27.5</v>
      </c>
      <c r="C884" s="7">
        <v>8.69</v>
      </c>
      <c r="D884" s="7" t="s">
        <v>2379</v>
      </c>
      <c r="E884" s="7" t="s">
        <v>2378</v>
      </c>
      <c r="F884" s="7" t="s">
        <v>2379</v>
      </c>
      <c r="G884" s="7">
        <v>1</v>
      </c>
      <c r="H884" s="7" t="s">
        <v>2378</v>
      </c>
      <c r="I884" s="7" t="str" cm="1">
        <f t="array" ref="I884">_xlfn.IFS(B884&lt;18.5,"Under Weight",B884&lt;=24.9,"Normal Weight",B884&lt;30,"Over weight",B884&gt;=30,"Obesity")</f>
        <v>Over weight</v>
      </c>
    </row>
    <row r="885" spans="1:9" x14ac:dyDescent="0.3">
      <c r="A885" s="7" t="s">
        <v>1486</v>
      </c>
      <c r="B885" s="7">
        <v>33.44</v>
      </c>
      <c r="C885" s="7">
        <v>5.9</v>
      </c>
      <c r="D885" s="7" t="s">
        <v>2379</v>
      </c>
      <c r="E885" s="7" t="s">
        <v>2378</v>
      </c>
      <c r="F885" s="7" t="s">
        <v>2378</v>
      </c>
      <c r="G885" s="7">
        <v>1</v>
      </c>
      <c r="H885" s="7" t="s">
        <v>2378</v>
      </c>
      <c r="I885" s="7" t="str" cm="1">
        <f t="array" ref="I885">_xlfn.IFS(B885&lt;18.5,"Under Weight",B885&lt;=24.9,"Normal Weight",B885&lt;30,"Over weight",B885&gt;=30,"Obesity")</f>
        <v>Obesity</v>
      </c>
    </row>
    <row r="886" spans="1:9" x14ac:dyDescent="0.3">
      <c r="A886" s="7" t="s">
        <v>1485</v>
      </c>
      <c r="B886" s="7">
        <v>28.215</v>
      </c>
      <c r="C886" s="7">
        <v>6.29</v>
      </c>
      <c r="D886" s="7" t="s">
        <v>2379</v>
      </c>
      <c r="E886" s="7" t="s">
        <v>2378</v>
      </c>
      <c r="F886" s="7" t="s">
        <v>2378</v>
      </c>
      <c r="G886" s="7">
        <v>1</v>
      </c>
      <c r="H886" s="7" t="s">
        <v>2378</v>
      </c>
      <c r="I886" s="7" t="str" cm="1">
        <f t="array" ref="I886">_xlfn.IFS(B886&lt;18.5,"Under Weight",B886&lt;=24.9,"Normal Weight",B886&lt;30,"Over weight",B886&gt;=30,"Obesity")</f>
        <v>Over weight</v>
      </c>
    </row>
    <row r="887" spans="1:9" x14ac:dyDescent="0.3">
      <c r="A887" s="7" t="s">
        <v>1484</v>
      </c>
      <c r="B887" s="7">
        <v>27.17</v>
      </c>
      <c r="C887" s="7">
        <v>5.84</v>
      </c>
      <c r="D887" s="7" t="s">
        <v>2379</v>
      </c>
      <c r="E887" s="7" t="s">
        <v>2378</v>
      </c>
      <c r="F887" s="7" t="s">
        <v>2378</v>
      </c>
      <c r="G887" s="7">
        <v>1</v>
      </c>
      <c r="H887" s="7" t="s">
        <v>2378</v>
      </c>
      <c r="I887" s="7" t="str" cm="1">
        <f t="array" ref="I887">_xlfn.IFS(B887&lt;18.5,"Under Weight",B887&lt;=24.9,"Normal Weight",B887&lt;30,"Over weight",B887&gt;=30,"Obesity")</f>
        <v>Over weight</v>
      </c>
    </row>
    <row r="888" spans="1:9" x14ac:dyDescent="0.3">
      <c r="A888" s="7" t="s">
        <v>1483</v>
      </c>
      <c r="B888" s="7">
        <v>35.380000000000003</v>
      </c>
      <c r="C888" s="7">
        <v>6.12</v>
      </c>
      <c r="D888" s="7" t="s">
        <v>2378</v>
      </c>
      <c r="E888" s="7" t="s">
        <v>2378</v>
      </c>
      <c r="F888" s="7" t="s">
        <v>2378</v>
      </c>
      <c r="G888" s="7">
        <v>0</v>
      </c>
      <c r="H888" s="7" t="s">
        <v>2378</v>
      </c>
      <c r="I888" s="7" t="str" cm="1">
        <f t="array" ref="I888">_xlfn.IFS(B888&lt;18.5,"Under Weight",B888&lt;=24.9,"Normal Weight",B888&lt;30,"Over weight",B888&gt;=30,"Obesity")</f>
        <v>Obesity</v>
      </c>
    </row>
    <row r="889" spans="1:9" x14ac:dyDescent="0.3">
      <c r="A889" s="7" t="s">
        <v>1482</v>
      </c>
      <c r="B889" s="7">
        <v>43.48</v>
      </c>
      <c r="C889" s="7">
        <v>6.24</v>
      </c>
      <c r="D889" s="7" t="s">
        <v>2378</v>
      </c>
      <c r="E889" s="7" t="s">
        <v>2378</v>
      </c>
      <c r="F889" s="7" t="s">
        <v>2378</v>
      </c>
      <c r="G889" s="7">
        <v>0</v>
      </c>
      <c r="H889" s="7" t="s">
        <v>2378</v>
      </c>
      <c r="I889" s="7" t="str" cm="1">
        <f t="array" ref="I889">_xlfn.IFS(B889&lt;18.5,"Under Weight",B889&lt;=24.9,"Normal Weight",B889&lt;30,"Over weight",B889&gt;=30,"Obesity")</f>
        <v>Obesity</v>
      </c>
    </row>
    <row r="890" spans="1:9" x14ac:dyDescent="0.3">
      <c r="A890" s="7" t="s">
        <v>1481</v>
      </c>
      <c r="B890" s="7">
        <v>41.73</v>
      </c>
      <c r="C890" s="7">
        <v>6.25</v>
      </c>
      <c r="D890" s="7" t="s">
        <v>2378</v>
      </c>
      <c r="E890" s="7" t="s">
        <v>2378</v>
      </c>
      <c r="F890" s="7" t="s">
        <v>2378</v>
      </c>
      <c r="G890" s="7">
        <v>1</v>
      </c>
      <c r="H890" s="7" t="s">
        <v>2378</v>
      </c>
      <c r="I890" s="7" t="str" cm="1">
        <f t="array" ref="I890">_xlfn.IFS(B890&lt;18.5,"Under Weight",B890&lt;=24.9,"Normal Weight",B890&lt;30,"Over weight",B890&gt;=30,"Obesity")</f>
        <v>Obesity</v>
      </c>
    </row>
    <row r="891" spans="1:9" x14ac:dyDescent="0.3">
      <c r="A891" s="7" t="s">
        <v>1480</v>
      </c>
      <c r="B891" s="7">
        <v>28.9</v>
      </c>
      <c r="C891" s="7">
        <v>11.96</v>
      </c>
      <c r="D891" s="7" t="s">
        <v>2378</v>
      </c>
      <c r="E891" s="7" t="s">
        <v>2378</v>
      </c>
      <c r="F891" s="7" t="s">
        <v>2378</v>
      </c>
      <c r="G891" s="7">
        <v>0</v>
      </c>
      <c r="H891" s="7" t="s">
        <v>2378</v>
      </c>
      <c r="I891" s="7" t="str" cm="1">
        <f t="array" ref="I891">_xlfn.IFS(B891&lt;18.5,"Under Weight",B891&lt;=24.9,"Normal Weight",B891&lt;30,"Over weight",B891&gt;=30,"Obesity")</f>
        <v>Over weight</v>
      </c>
    </row>
    <row r="892" spans="1:9" x14ac:dyDescent="0.3">
      <c r="A892" s="7" t="s">
        <v>1479</v>
      </c>
      <c r="B892" s="7">
        <v>25.74</v>
      </c>
      <c r="C892" s="7">
        <v>7.69</v>
      </c>
      <c r="D892" s="7" t="s">
        <v>2378</v>
      </c>
      <c r="E892" s="7" t="s">
        <v>2378</v>
      </c>
      <c r="F892" s="7" t="s">
        <v>2378</v>
      </c>
      <c r="G892" s="7">
        <v>0</v>
      </c>
      <c r="H892" s="7" t="s">
        <v>2378</v>
      </c>
      <c r="I892" s="7" t="str" cm="1">
        <f t="array" ref="I892">_xlfn.IFS(B892&lt;18.5,"Under Weight",B892&lt;=24.9,"Normal Weight",B892&lt;30,"Over weight",B892&gt;=30,"Obesity")</f>
        <v>Over weight</v>
      </c>
    </row>
    <row r="893" spans="1:9" x14ac:dyDescent="0.3">
      <c r="A893" s="7" t="s">
        <v>1478</v>
      </c>
      <c r="B893" s="7">
        <v>36.06</v>
      </c>
      <c r="C893" s="7">
        <v>8.83</v>
      </c>
      <c r="D893" s="7" t="s">
        <v>2378</v>
      </c>
      <c r="E893" s="7" t="s">
        <v>2378</v>
      </c>
      <c r="F893" s="7" t="s">
        <v>2378</v>
      </c>
      <c r="G893" s="7">
        <v>0</v>
      </c>
      <c r="H893" s="7" t="s">
        <v>2378</v>
      </c>
      <c r="I893" s="7" t="str" cm="1">
        <f t="array" ref="I893">_xlfn.IFS(B893&lt;18.5,"Under Weight",B893&lt;=24.9,"Normal Weight",B893&lt;30,"Over weight",B893&gt;=30,"Obesity")</f>
        <v>Obesity</v>
      </c>
    </row>
    <row r="894" spans="1:9" x14ac:dyDescent="0.3">
      <c r="A894" s="7" t="s">
        <v>1477</v>
      </c>
      <c r="B894" s="7">
        <v>43.28</v>
      </c>
      <c r="C894" s="7">
        <v>4.41</v>
      </c>
      <c r="D894" s="7" t="s">
        <v>2378</v>
      </c>
      <c r="E894" s="7" t="s">
        <v>2378</v>
      </c>
      <c r="F894" s="7" t="s">
        <v>2378</v>
      </c>
      <c r="G894" s="7">
        <v>0</v>
      </c>
      <c r="H894" s="7" t="s">
        <v>2378</v>
      </c>
      <c r="I894" s="7" t="str" cm="1">
        <f t="array" ref="I894">_xlfn.IFS(B894&lt;18.5,"Under Weight",B894&lt;=24.9,"Normal Weight",B894&lt;30,"Over weight",B894&gt;=30,"Obesity")</f>
        <v>Obesity</v>
      </c>
    </row>
    <row r="895" spans="1:9" x14ac:dyDescent="0.3">
      <c r="A895" s="7" t="s">
        <v>1476</v>
      </c>
      <c r="B895" s="7">
        <v>28.785</v>
      </c>
      <c r="C895" s="7">
        <v>9.1</v>
      </c>
      <c r="D895" s="7" t="s">
        <v>2379</v>
      </c>
      <c r="E895" s="7" t="s">
        <v>2378</v>
      </c>
      <c r="F895" s="7" t="s">
        <v>2379</v>
      </c>
      <c r="G895" s="7">
        <v>1</v>
      </c>
      <c r="H895" s="7" t="s">
        <v>2378</v>
      </c>
      <c r="I895" s="7" t="str" cm="1">
        <f t="array" ref="I895">_xlfn.IFS(B895&lt;18.5,"Under Weight",B895&lt;=24.9,"Normal Weight",B895&lt;30,"Over weight",B895&gt;=30,"Obesity")</f>
        <v>Over weight</v>
      </c>
    </row>
    <row r="896" spans="1:9" x14ac:dyDescent="0.3">
      <c r="A896" s="7" t="s">
        <v>1475</v>
      </c>
      <c r="B896" s="7">
        <v>25.46</v>
      </c>
      <c r="C896" s="7">
        <v>11.52</v>
      </c>
      <c r="D896" s="7" t="s">
        <v>2379</v>
      </c>
      <c r="E896" s="7" t="s">
        <v>2378</v>
      </c>
      <c r="F896" s="7" t="s">
        <v>2379</v>
      </c>
      <c r="G896" s="7">
        <v>1</v>
      </c>
      <c r="H896" s="7" t="s">
        <v>2378</v>
      </c>
      <c r="I896" s="7" t="str" cm="1">
        <f t="array" ref="I896">_xlfn.IFS(B896&lt;18.5,"Under Weight",B896&lt;=24.9,"Normal Weight",B896&lt;30,"Over weight",B896&gt;=30,"Obesity")</f>
        <v>Over weight</v>
      </c>
    </row>
    <row r="897" spans="1:9" x14ac:dyDescent="0.3">
      <c r="A897" s="7" t="s">
        <v>1474</v>
      </c>
      <c r="B897" s="7">
        <v>30.8</v>
      </c>
      <c r="C897" s="7">
        <v>10.95</v>
      </c>
      <c r="D897" s="7" t="s">
        <v>2378</v>
      </c>
      <c r="E897" s="7" t="s">
        <v>2378</v>
      </c>
      <c r="F897" s="7" t="s">
        <v>2378</v>
      </c>
      <c r="G897" s="7">
        <v>0</v>
      </c>
      <c r="H897" s="7" t="s">
        <v>2378</v>
      </c>
      <c r="I897" s="7" t="str" cm="1">
        <f t="array" ref="I897">_xlfn.IFS(B897&lt;18.5,"Under Weight",B897&lt;=24.9,"Normal Weight",B897&lt;30,"Over weight",B897&gt;=30,"Obesity")</f>
        <v>Obesity</v>
      </c>
    </row>
    <row r="898" spans="1:9" x14ac:dyDescent="0.3">
      <c r="A898" s="7" t="s">
        <v>1473</v>
      </c>
      <c r="B898" s="7">
        <v>28.88</v>
      </c>
      <c r="C898" s="7">
        <v>11.5</v>
      </c>
      <c r="D898" s="7" t="s">
        <v>2378</v>
      </c>
      <c r="E898" s="7" t="s">
        <v>2378</v>
      </c>
      <c r="F898" s="7" t="s">
        <v>2378</v>
      </c>
      <c r="G898" s="7">
        <v>0</v>
      </c>
      <c r="H898" s="7" t="s">
        <v>2378</v>
      </c>
      <c r="I898" s="7" t="str" cm="1">
        <f t="array" ref="I898">_xlfn.IFS(B898&lt;18.5,"Under Weight",B898&lt;=24.9,"Normal Weight",B898&lt;30,"Over weight",B898&gt;=30,"Obesity")</f>
        <v>Over weight</v>
      </c>
    </row>
    <row r="899" spans="1:9" x14ac:dyDescent="0.3">
      <c r="A899" s="7" t="s">
        <v>1472</v>
      </c>
      <c r="B899" s="7">
        <v>23</v>
      </c>
      <c r="C899" s="7">
        <v>9.8800000000000008</v>
      </c>
      <c r="D899" s="7" t="s">
        <v>2378</v>
      </c>
      <c r="E899" s="7" t="s">
        <v>2378</v>
      </c>
      <c r="F899" s="7" t="s">
        <v>2378</v>
      </c>
      <c r="G899" s="7">
        <v>0</v>
      </c>
      <c r="H899" s="7" t="s">
        <v>2378</v>
      </c>
      <c r="I899" s="7" t="str" cm="1">
        <f t="array" ref="I899">_xlfn.IFS(B899&lt;18.5,"Under Weight",B899&lt;=24.9,"Normal Weight",B899&lt;30,"Over weight",B899&gt;=30,"Obesity")</f>
        <v>Normal Weight</v>
      </c>
    </row>
    <row r="900" spans="1:9" x14ac:dyDescent="0.3">
      <c r="A900" s="7" t="s">
        <v>1471</v>
      </c>
      <c r="B900" s="7">
        <v>38.25</v>
      </c>
      <c r="C900" s="7">
        <v>6.2</v>
      </c>
      <c r="D900" s="7" t="s">
        <v>2378</v>
      </c>
      <c r="E900" s="7" t="s">
        <v>2378</v>
      </c>
      <c r="F900" s="7" t="s">
        <v>2378</v>
      </c>
      <c r="G900" s="7">
        <v>1</v>
      </c>
      <c r="H900" s="7" t="s">
        <v>2378</v>
      </c>
      <c r="I900" s="7" t="str" cm="1">
        <f t="array" ref="I900">_xlfn.IFS(B900&lt;18.5,"Under Weight",B900&lt;=24.9,"Normal Weight",B900&lt;30,"Over weight",B900&gt;=30,"Obesity")</f>
        <v>Obesity</v>
      </c>
    </row>
    <row r="901" spans="1:9" x14ac:dyDescent="0.3">
      <c r="A901" s="7" t="s">
        <v>1470</v>
      </c>
      <c r="B901" s="7">
        <v>39.25</v>
      </c>
      <c r="C901" s="7">
        <v>8.41</v>
      </c>
      <c r="D901" s="7" t="s">
        <v>2379</v>
      </c>
      <c r="E901" s="7" t="s">
        <v>2378</v>
      </c>
      <c r="F901" s="7" t="s">
        <v>2378</v>
      </c>
      <c r="G901" s="7">
        <v>1</v>
      </c>
      <c r="H901" s="7" t="s">
        <v>2378</v>
      </c>
      <c r="I901" s="7" t="str" cm="1">
        <f t="array" ref="I901">_xlfn.IFS(B901&lt;18.5,"Under Weight",B901&lt;=24.9,"Normal Weight",B901&lt;30,"Over weight",B901&gt;=30,"Obesity")</f>
        <v>Obesity</v>
      </c>
    </row>
    <row r="902" spans="1:9" x14ac:dyDescent="0.3">
      <c r="A902" s="7" t="s">
        <v>1469</v>
      </c>
      <c r="B902" s="7">
        <v>26.6</v>
      </c>
      <c r="C902" s="7">
        <v>5.07</v>
      </c>
      <c r="D902" s="7" t="s">
        <v>2379</v>
      </c>
      <c r="E902" s="7" t="s">
        <v>2378</v>
      </c>
      <c r="F902" s="7" t="s">
        <v>2378</v>
      </c>
      <c r="G902" s="7">
        <v>2</v>
      </c>
      <c r="H902" s="7" t="s">
        <v>2378</v>
      </c>
      <c r="I902" s="7" t="str" cm="1">
        <f t="array" ref="I902">_xlfn.IFS(B902&lt;18.5,"Under Weight",B902&lt;=24.9,"Normal Weight",B902&lt;30,"Over weight",B902&gt;=30,"Obesity")</f>
        <v>Over weight</v>
      </c>
    </row>
    <row r="903" spans="1:9" x14ac:dyDescent="0.3">
      <c r="A903" s="7" t="s">
        <v>1468</v>
      </c>
      <c r="B903" s="7">
        <v>35.700000000000003</v>
      </c>
      <c r="C903" s="7">
        <v>4.0599999999999996</v>
      </c>
      <c r="D903" s="7" t="s">
        <v>2378</v>
      </c>
      <c r="E903" s="7" t="s">
        <v>2378</v>
      </c>
      <c r="F903" s="7" t="s">
        <v>2379</v>
      </c>
      <c r="G903" s="7">
        <v>1</v>
      </c>
      <c r="H903" s="7" t="s">
        <v>2378</v>
      </c>
      <c r="I903" s="7" t="str" cm="1">
        <f t="array" ref="I903">_xlfn.IFS(B903&lt;18.5,"Under Weight",B903&lt;=24.9,"Normal Weight",B903&lt;30,"Over weight",B903&gt;=30,"Obesity")</f>
        <v>Obesity</v>
      </c>
    </row>
    <row r="904" spans="1:9" x14ac:dyDescent="0.3">
      <c r="A904" s="7" t="s">
        <v>1467</v>
      </c>
      <c r="B904" s="7">
        <v>20.100000000000001</v>
      </c>
      <c r="C904" s="7">
        <v>10.52</v>
      </c>
      <c r="D904" s="7" t="s">
        <v>2378</v>
      </c>
      <c r="E904" s="7" t="s">
        <v>2378</v>
      </c>
      <c r="F904" s="7" t="s">
        <v>2378</v>
      </c>
      <c r="G904" s="7">
        <v>0</v>
      </c>
      <c r="H904" s="7" t="s">
        <v>2378</v>
      </c>
      <c r="I904" s="7" t="str" cm="1">
        <f t="array" ref="I904">_xlfn.IFS(B904&lt;18.5,"Under Weight",B904&lt;=24.9,"Normal Weight",B904&lt;30,"Over weight",B904&gt;=30,"Obesity")</f>
        <v>Normal Weight</v>
      </c>
    </row>
    <row r="905" spans="1:9" x14ac:dyDescent="0.3">
      <c r="A905" s="7" t="s">
        <v>1466</v>
      </c>
      <c r="B905" s="7">
        <v>22.23</v>
      </c>
      <c r="C905" s="7">
        <v>9.65</v>
      </c>
      <c r="D905" s="7" t="s">
        <v>2378</v>
      </c>
      <c r="E905" s="7" t="s">
        <v>2378</v>
      </c>
      <c r="F905" s="7" t="s">
        <v>2378</v>
      </c>
      <c r="G905" s="7">
        <v>0</v>
      </c>
      <c r="H905" s="7" t="s">
        <v>2378</v>
      </c>
      <c r="I905" s="7" t="str" cm="1">
        <f t="array" ref="I905">_xlfn.IFS(B905&lt;18.5,"Under Weight",B905&lt;=24.9,"Normal Weight",B905&lt;30,"Over weight",B905&gt;=30,"Obesity")</f>
        <v>Normal Weight</v>
      </c>
    </row>
    <row r="906" spans="1:9" x14ac:dyDescent="0.3">
      <c r="A906" s="7" t="s">
        <v>1465</v>
      </c>
      <c r="B906" s="7">
        <v>36.47</v>
      </c>
      <c r="C906" s="7">
        <v>6.21</v>
      </c>
      <c r="D906" s="7" t="s">
        <v>2378</v>
      </c>
      <c r="E906" s="7" t="s">
        <v>2378</v>
      </c>
      <c r="F906" s="7" t="s">
        <v>2378</v>
      </c>
      <c r="G906" s="7">
        <v>0</v>
      </c>
      <c r="H906" s="7" t="s">
        <v>2378</v>
      </c>
      <c r="I906" s="7" t="str" cm="1">
        <f t="array" ref="I906">_xlfn.IFS(B906&lt;18.5,"Under Weight",B906&lt;=24.9,"Normal Weight",B906&lt;30,"Over weight",B906&gt;=30,"Obesity")</f>
        <v>Obesity</v>
      </c>
    </row>
    <row r="907" spans="1:9" x14ac:dyDescent="0.3">
      <c r="A907" s="7" t="s">
        <v>1464</v>
      </c>
      <c r="B907" s="7">
        <v>49.64</v>
      </c>
      <c r="C907" s="7">
        <v>4.76</v>
      </c>
      <c r="D907" s="7" t="s">
        <v>2378</v>
      </c>
      <c r="E907" s="7" t="s">
        <v>2378</v>
      </c>
      <c r="F907" s="7" t="s">
        <v>2379</v>
      </c>
      <c r="G907" s="7">
        <v>1</v>
      </c>
      <c r="H907" s="7" t="s">
        <v>2378</v>
      </c>
      <c r="I907" s="7" t="str" cm="1">
        <f t="array" ref="I907">_xlfn.IFS(B907&lt;18.5,"Under Weight",B907&lt;=24.9,"Normal Weight",B907&lt;30,"Over weight",B907&gt;=30,"Obesity")</f>
        <v>Obesity</v>
      </c>
    </row>
    <row r="908" spans="1:9" x14ac:dyDescent="0.3">
      <c r="A908" s="7" t="s">
        <v>1463</v>
      </c>
      <c r="B908" s="7">
        <v>36.799999999999997</v>
      </c>
      <c r="C908" s="7">
        <v>5.73</v>
      </c>
      <c r="D908" s="7" t="s">
        <v>2379</v>
      </c>
      <c r="E908" s="7" t="s">
        <v>2378</v>
      </c>
      <c r="F908" s="7" t="s">
        <v>2379</v>
      </c>
      <c r="G908" s="7">
        <v>1</v>
      </c>
      <c r="H908" s="7" t="s">
        <v>2378</v>
      </c>
      <c r="I908" s="7" t="str" cm="1">
        <f t="array" ref="I908">_xlfn.IFS(B908&lt;18.5,"Under Weight",B908&lt;=24.9,"Normal Weight",B908&lt;30,"Over weight",B908&gt;=30,"Obesity")</f>
        <v>Obesity</v>
      </c>
    </row>
    <row r="909" spans="1:9" x14ac:dyDescent="0.3">
      <c r="A909" s="7" t="s">
        <v>1462</v>
      </c>
      <c r="B909" s="7">
        <v>33.880000000000003</v>
      </c>
      <c r="C909" s="7">
        <v>10.78</v>
      </c>
      <c r="D909" s="7" t="s">
        <v>2379</v>
      </c>
      <c r="E909" s="7" t="s">
        <v>2378</v>
      </c>
      <c r="F909" s="7" t="s">
        <v>2378</v>
      </c>
      <c r="G909" s="7">
        <v>0</v>
      </c>
      <c r="H909" s="7" t="s">
        <v>2378</v>
      </c>
      <c r="I909" s="7" t="str" cm="1">
        <f t="array" ref="I909">_xlfn.IFS(B909&lt;18.5,"Under Weight",B909&lt;=24.9,"Normal Weight",B909&lt;30,"Over weight",B909&gt;=30,"Obesity")</f>
        <v>Obesity</v>
      </c>
    </row>
    <row r="910" spans="1:9" x14ac:dyDescent="0.3">
      <c r="A910" s="7" t="s">
        <v>1461</v>
      </c>
      <c r="B910" s="7">
        <v>32.01</v>
      </c>
      <c r="C910" s="7">
        <v>5.08</v>
      </c>
      <c r="D910" s="7" t="s">
        <v>2379</v>
      </c>
      <c r="E910" s="7" t="s">
        <v>2378</v>
      </c>
      <c r="F910" s="7" t="s">
        <v>2378</v>
      </c>
      <c r="G910" s="7">
        <v>1</v>
      </c>
      <c r="H910" s="7" t="s">
        <v>2378</v>
      </c>
      <c r="I910" s="7" t="str" cm="1">
        <f t="array" ref="I910">_xlfn.IFS(B910&lt;18.5,"Under Weight",B910&lt;=24.9,"Normal Weight",B910&lt;30,"Over weight",B910&gt;=30,"Obesity")</f>
        <v>Obesity</v>
      </c>
    </row>
    <row r="911" spans="1:9" x14ac:dyDescent="0.3">
      <c r="A911" s="7" t="s">
        <v>1460</v>
      </c>
      <c r="B911" s="7">
        <v>33.630000000000003</v>
      </c>
      <c r="C911" s="7">
        <v>11.39</v>
      </c>
      <c r="D911" s="7" t="s">
        <v>2378</v>
      </c>
      <c r="E911" s="7" t="s">
        <v>2378</v>
      </c>
      <c r="F911" s="7" t="s">
        <v>2378</v>
      </c>
      <c r="G911" s="7">
        <v>0</v>
      </c>
      <c r="H911" s="7" t="s">
        <v>2378</v>
      </c>
      <c r="I911" s="7" t="str" cm="1">
        <f t="array" ref="I911">_xlfn.IFS(B911&lt;18.5,"Under Weight",B911&lt;=24.9,"Normal Weight",B911&lt;30,"Over weight",B911&gt;=30,"Obesity")</f>
        <v>Obesity</v>
      </c>
    </row>
    <row r="912" spans="1:9" x14ac:dyDescent="0.3">
      <c r="A912" s="7" t="s">
        <v>1459</v>
      </c>
      <c r="B912" s="7">
        <v>34.865000000000002</v>
      </c>
      <c r="C912" s="7">
        <v>5.35</v>
      </c>
      <c r="D912" s="7" t="s">
        <v>2379</v>
      </c>
      <c r="E912" s="7" t="s">
        <v>2378</v>
      </c>
      <c r="F912" s="7" t="s">
        <v>2378</v>
      </c>
      <c r="G912" s="7">
        <v>1</v>
      </c>
      <c r="H912" s="7" t="s">
        <v>2378</v>
      </c>
      <c r="I912" s="7" t="str" cm="1">
        <f t="array" ref="I912">_xlfn.IFS(B912&lt;18.5,"Under Weight",B912&lt;=24.9,"Normal Weight",B912&lt;30,"Over weight",B912&gt;=30,"Obesity")</f>
        <v>Obesity</v>
      </c>
    </row>
    <row r="913" spans="1:9" x14ac:dyDescent="0.3">
      <c r="A913" s="7" t="s">
        <v>1458</v>
      </c>
      <c r="B913" s="7">
        <v>43.11</v>
      </c>
      <c r="C913" s="7">
        <v>5.6</v>
      </c>
      <c r="D913" s="7" t="s">
        <v>2378</v>
      </c>
      <c r="E913" s="7" t="s">
        <v>2378</v>
      </c>
      <c r="F913" s="7" t="s">
        <v>2378</v>
      </c>
      <c r="G913" s="7">
        <v>0</v>
      </c>
      <c r="H913" s="7" t="s">
        <v>2378</v>
      </c>
      <c r="I913" s="7" t="str" cm="1">
        <f t="array" ref="I913">_xlfn.IFS(B913&lt;18.5,"Under Weight",B913&lt;=24.9,"Normal Weight",B913&lt;30,"Over weight",B913&gt;=30,"Obesity")</f>
        <v>Obesity</v>
      </c>
    </row>
    <row r="914" spans="1:9" x14ac:dyDescent="0.3">
      <c r="A914" s="7" t="s">
        <v>1457</v>
      </c>
      <c r="B914" s="7">
        <v>30.305</v>
      </c>
      <c r="C914" s="7">
        <v>4.2699999999999996</v>
      </c>
      <c r="D914" s="7" t="s">
        <v>2379</v>
      </c>
      <c r="E914" s="7" t="s">
        <v>2378</v>
      </c>
      <c r="F914" s="7" t="s">
        <v>2378</v>
      </c>
      <c r="G914" s="7">
        <v>1</v>
      </c>
      <c r="H914" s="7" t="s">
        <v>2378</v>
      </c>
      <c r="I914" s="7" t="str" cm="1">
        <f t="array" ref="I914">_xlfn.IFS(B914&lt;18.5,"Under Weight",B914&lt;=24.9,"Normal Weight",B914&lt;30,"Over weight",B914&gt;=30,"Obesity")</f>
        <v>Obesity</v>
      </c>
    </row>
    <row r="915" spans="1:9" x14ac:dyDescent="0.3">
      <c r="A915" s="7" t="s">
        <v>1456</v>
      </c>
      <c r="B915" s="7">
        <v>25.175000000000001</v>
      </c>
      <c r="C915" s="7">
        <v>5.57</v>
      </c>
      <c r="D915" s="7" t="s">
        <v>2379</v>
      </c>
      <c r="E915" s="7" t="s">
        <v>2378</v>
      </c>
      <c r="F915" s="7" t="s">
        <v>2378</v>
      </c>
      <c r="G915" s="7">
        <v>1</v>
      </c>
      <c r="H915" s="7" t="s">
        <v>2378</v>
      </c>
      <c r="I915" s="7" t="str" cm="1">
        <f t="array" ref="I915">_xlfn.IFS(B915&lt;18.5,"Under Weight",B915&lt;=24.9,"Normal Weight",B915&lt;30,"Over weight",B915&gt;=30,"Obesity")</f>
        <v>Over weight</v>
      </c>
    </row>
    <row r="916" spans="1:9" x14ac:dyDescent="0.3">
      <c r="A916" s="7" t="s">
        <v>1455</v>
      </c>
      <c r="B916" s="7">
        <v>26.8</v>
      </c>
      <c r="C916" s="7">
        <v>5.68</v>
      </c>
      <c r="D916" s="7" t="s">
        <v>2379</v>
      </c>
      <c r="E916" s="7" t="s">
        <v>2378</v>
      </c>
      <c r="F916" s="7" t="s">
        <v>2378</v>
      </c>
      <c r="G916" s="7">
        <v>1</v>
      </c>
      <c r="H916" s="7" t="s">
        <v>2378</v>
      </c>
      <c r="I916" s="7" t="str" cm="1">
        <f t="array" ref="I916">_xlfn.IFS(B916&lt;18.5,"Under Weight",B916&lt;=24.9,"Normal Weight",B916&lt;30,"Over weight",B916&gt;=30,"Obesity")</f>
        <v>Over weight</v>
      </c>
    </row>
    <row r="917" spans="1:9" x14ac:dyDescent="0.3">
      <c r="A917" s="7" t="s">
        <v>1454</v>
      </c>
      <c r="B917" s="7">
        <v>21.78</v>
      </c>
      <c r="C917" s="7">
        <v>5.3</v>
      </c>
      <c r="D917" s="7" t="s">
        <v>2378</v>
      </c>
      <c r="E917" s="7" t="s">
        <v>2379</v>
      </c>
      <c r="F917" s="7" t="s">
        <v>2378</v>
      </c>
      <c r="G917" s="7">
        <v>1</v>
      </c>
      <c r="H917" s="7" t="s">
        <v>2378</v>
      </c>
      <c r="I917" s="7" t="str" cm="1">
        <f t="array" ref="I917">_xlfn.IFS(B917&lt;18.5,"Under Weight",B917&lt;=24.9,"Normal Weight",B917&lt;30,"Over weight",B917&gt;=30,"Obesity")</f>
        <v>Normal Weight</v>
      </c>
    </row>
    <row r="918" spans="1:9" x14ac:dyDescent="0.3">
      <c r="A918" s="7" t="s">
        <v>1453</v>
      </c>
      <c r="B918" s="7">
        <v>30.14</v>
      </c>
      <c r="C918" s="7">
        <v>9.4499999999999993</v>
      </c>
      <c r="D918" s="7" t="s">
        <v>2379</v>
      </c>
      <c r="E918" s="7" t="s">
        <v>2378</v>
      </c>
      <c r="F918" s="7" t="s">
        <v>2378</v>
      </c>
      <c r="G918" s="7">
        <v>0</v>
      </c>
      <c r="H918" s="7" t="s">
        <v>2378</v>
      </c>
      <c r="I918" s="7" t="str" cm="1">
        <f t="array" ref="I918">_xlfn.IFS(B918&lt;18.5,"Under Weight",B918&lt;=24.9,"Normal Weight",B918&lt;30,"Over weight",B918&gt;=30,"Obesity")</f>
        <v>Obesity</v>
      </c>
    </row>
    <row r="919" spans="1:9" x14ac:dyDescent="0.3">
      <c r="A919" s="7" t="s">
        <v>1452</v>
      </c>
      <c r="B919" s="7">
        <v>29.7</v>
      </c>
      <c r="C919" s="7">
        <v>6.79</v>
      </c>
      <c r="D919" s="7" t="s">
        <v>2379</v>
      </c>
      <c r="E919" s="7" t="s">
        <v>2378</v>
      </c>
      <c r="F919" s="7" t="s">
        <v>2378</v>
      </c>
      <c r="G919" s="7">
        <v>0</v>
      </c>
      <c r="H919" s="7" t="s">
        <v>2378</v>
      </c>
      <c r="I919" s="7" t="str" cm="1">
        <f t="array" ref="I919">_xlfn.IFS(B919&lt;18.5,"Under Weight",B919&lt;=24.9,"Normal Weight",B919&lt;30,"Over weight",B919&gt;=30,"Obesity")</f>
        <v>Over weight</v>
      </c>
    </row>
    <row r="920" spans="1:9" x14ac:dyDescent="0.3">
      <c r="A920" s="7" t="s">
        <v>1451</v>
      </c>
      <c r="B920" s="7">
        <v>32.395000000000003</v>
      </c>
      <c r="C920" s="7">
        <v>11.1</v>
      </c>
      <c r="D920" s="7" t="s">
        <v>2379</v>
      </c>
      <c r="E920" s="7" t="s">
        <v>2378</v>
      </c>
      <c r="F920" s="7" t="s">
        <v>2378</v>
      </c>
      <c r="G920" s="7">
        <v>0</v>
      </c>
      <c r="H920" s="7" t="s">
        <v>2378</v>
      </c>
      <c r="I920" s="7" t="str" cm="1">
        <f t="array" ref="I920">_xlfn.IFS(B920&lt;18.5,"Under Weight",B920&lt;=24.9,"Normal Weight",B920&lt;30,"Over weight",B920&gt;=30,"Obesity")</f>
        <v>Obesity</v>
      </c>
    </row>
    <row r="921" spans="1:9" x14ac:dyDescent="0.3">
      <c r="A921" s="7" t="s">
        <v>1450</v>
      </c>
      <c r="B921" s="7">
        <v>36.64</v>
      </c>
      <c r="C921" s="7">
        <v>7.26</v>
      </c>
      <c r="D921" s="7" t="s">
        <v>2378</v>
      </c>
      <c r="E921" s="7" t="s">
        <v>2378</v>
      </c>
      <c r="F921" s="7" t="s">
        <v>2378</v>
      </c>
      <c r="G921" s="7">
        <v>0</v>
      </c>
      <c r="H921" s="7" t="s">
        <v>2378</v>
      </c>
      <c r="I921" s="7" t="str" cm="1">
        <f t="array" ref="I921">_xlfn.IFS(B921&lt;18.5,"Under Weight",B921&lt;=24.9,"Normal Weight",B921&lt;30,"Over weight",B921&gt;=30,"Obesity")</f>
        <v>Obesity</v>
      </c>
    </row>
    <row r="922" spans="1:9" x14ac:dyDescent="0.3">
      <c r="A922" s="7" t="s">
        <v>1449</v>
      </c>
      <c r="B922" s="7">
        <v>39.049999999999997</v>
      </c>
      <c r="C922" s="7">
        <v>5.27</v>
      </c>
      <c r="D922" s="7" t="s">
        <v>2379</v>
      </c>
      <c r="E922" s="7" t="s">
        <v>2378</v>
      </c>
      <c r="F922" s="7" t="s">
        <v>2378</v>
      </c>
      <c r="G922" s="7">
        <v>1</v>
      </c>
      <c r="H922" s="7" t="s">
        <v>2378</v>
      </c>
      <c r="I922" s="7" t="str" cm="1">
        <f t="array" ref="I922">_xlfn.IFS(B922&lt;18.5,"Under Weight",B922&lt;=24.9,"Normal Weight",B922&lt;30,"Over weight",B922&gt;=30,"Obesity")</f>
        <v>Obesity</v>
      </c>
    </row>
    <row r="923" spans="1:9" x14ac:dyDescent="0.3">
      <c r="A923" s="7" t="s">
        <v>1448</v>
      </c>
      <c r="B923" s="7">
        <v>33.1</v>
      </c>
      <c r="C923" s="7">
        <v>5.46</v>
      </c>
      <c r="D923" s="7" t="s">
        <v>2379</v>
      </c>
      <c r="E923" s="7" t="s">
        <v>2378</v>
      </c>
      <c r="F923" s="7" t="s">
        <v>2378</v>
      </c>
      <c r="G923" s="7">
        <v>1</v>
      </c>
      <c r="H923" s="7" t="s">
        <v>2378</v>
      </c>
      <c r="I923" s="7" t="str" cm="1">
        <f t="array" ref="I923">_xlfn.IFS(B923&lt;18.5,"Under Weight",B923&lt;=24.9,"Normal Weight",B923&lt;30,"Over weight",B923&gt;=30,"Obesity")</f>
        <v>Obesity</v>
      </c>
    </row>
    <row r="924" spans="1:9" x14ac:dyDescent="0.3">
      <c r="A924" s="7" t="s">
        <v>1447</v>
      </c>
      <c r="B924" s="7">
        <v>31.824999999999999</v>
      </c>
      <c r="C924" s="7">
        <v>8.1300000000000008</v>
      </c>
      <c r="D924" s="7" t="s">
        <v>2378</v>
      </c>
      <c r="E924" s="7" t="s">
        <v>2378</v>
      </c>
      <c r="F924" s="7" t="s">
        <v>2378</v>
      </c>
      <c r="G924" s="7">
        <v>0</v>
      </c>
      <c r="H924" s="7" t="s">
        <v>2378</v>
      </c>
      <c r="I924" s="7" t="str" cm="1">
        <f t="array" ref="I924">_xlfn.IFS(B924&lt;18.5,"Under Weight",B924&lt;=24.9,"Normal Weight",B924&lt;30,"Over weight",B924&gt;=30,"Obesity")</f>
        <v>Obesity</v>
      </c>
    </row>
    <row r="925" spans="1:9" x14ac:dyDescent="0.3">
      <c r="A925" s="7" t="s">
        <v>1446</v>
      </c>
      <c r="B925" s="7">
        <v>29</v>
      </c>
      <c r="C925" s="7">
        <v>4.25</v>
      </c>
      <c r="D925" s="7" t="s">
        <v>2379</v>
      </c>
      <c r="E925" s="7" t="s">
        <v>2378</v>
      </c>
      <c r="F925" s="7" t="s">
        <v>2378</v>
      </c>
      <c r="G925" s="7">
        <v>1</v>
      </c>
      <c r="H925" s="7" t="s">
        <v>2378</v>
      </c>
      <c r="I925" s="7" t="str" cm="1">
        <f t="array" ref="I925">_xlfn.IFS(B925&lt;18.5,"Under Weight",B925&lt;=24.9,"Normal Weight",B925&lt;30,"Over weight",B925&gt;=30,"Obesity")</f>
        <v>Over weight</v>
      </c>
    </row>
    <row r="926" spans="1:9" x14ac:dyDescent="0.3">
      <c r="A926" s="7" t="s">
        <v>1445</v>
      </c>
      <c r="B926" s="7">
        <v>30.495000000000001</v>
      </c>
      <c r="C926" s="7">
        <v>8.68</v>
      </c>
      <c r="D926" s="7" t="s">
        <v>2378</v>
      </c>
      <c r="E926" s="7" t="s">
        <v>2378</v>
      </c>
      <c r="F926" s="7" t="s">
        <v>2378</v>
      </c>
      <c r="G926" s="7">
        <v>0</v>
      </c>
      <c r="H926" s="7" t="s">
        <v>2378</v>
      </c>
      <c r="I926" s="7" t="str" cm="1">
        <f t="array" ref="I926">_xlfn.IFS(B926&lt;18.5,"Under Weight",B926&lt;=24.9,"Normal Weight",B926&lt;30,"Over weight",B926&gt;=30,"Obesity")</f>
        <v>Obesity</v>
      </c>
    </row>
    <row r="927" spans="1:9" x14ac:dyDescent="0.3">
      <c r="A927" s="7" t="s">
        <v>1444</v>
      </c>
      <c r="B927" s="7">
        <v>25.2</v>
      </c>
      <c r="C927" s="7">
        <v>6.25</v>
      </c>
      <c r="D927" s="7" t="s">
        <v>2379</v>
      </c>
      <c r="E927" s="7" t="s">
        <v>2378</v>
      </c>
      <c r="F927" s="7" t="s">
        <v>2378</v>
      </c>
      <c r="G927" s="7">
        <v>1</v>
      </c>
      <c r="H927" s="7" t="s">
        <v>2378</v>
      </c>
      <c r="I927" s="7" t="str" cm="1">
        <f t="array" ref="I927">_xlfn.IFS(B927&lt;18.5,"Under Weight",B927&lt;=24.9,"Normal Weight",B927&lt;30,"Over weight",B927&gt;=30,"Obesity")</f>
        <v>Over weight</v>
      </c>
    </row>
    <row r="928" spans="1:9" x14ac:dyDescent="0.3">
      <c r="A928" s="7" t="s">
        <v>1443</v>
      </c>
      <c r="B928" s="7">
        <v>22.77</v>
      </c>
      <c r="C928" s="7">
        <v>4.47</v>
      </c>
      <c r="D928" s="7" t="s">
        <v>2379</v>
      </c>
      <c r="E928" s="7" t="s">
        <v>2378</v>
      </c>
      <c r="F928" s="7" t="s">
        <v>2378</v>
      </c>
      <c r="G928" s="7">
        <v>1</v>
      </c>
      <c r="H928" s="7" t="s">
        <v>2378</v>
      </c>
      <c r="I928" s="7" t="str" cm="1">
        <f t="array" ref="I928">_xlfn.IFS(B928&lt;18.5,"Under Weight",B928&lt;=24.9,"Normal Weight",B928&lt;30,"Over weight",B928&gt;=30,"Obesity")</f>
        <v>Normal Weight</v>
      </c>
    </row>
    <row r="929" spans="1:9" x14ac:dyDescent="0.3">
      <c r="A929" s="7" t="s">
        <v>1442</v>
      </c>
      <c r="B929" s="7">
        <v>23.18</v>
      </c>
      <c r="C929" s="7">
        <v>8.31</v>
      </c>
      <c r="D929" s="7" t="s">
        <v>2378</v>
      </c>
      <c r="E929" s="7" t="s">
        <v>2378</v>
      </c>
      <c r="F929" s="7" t="s">
        <v>2378</v>
      </c>
      <c r="G929" s="7">
        <v>0</v>
      </c>
      <c r="H929" s="7" t="s">
        <v>2378</v>
      </c>
      <c r="I929" s="7" t="str" cm="1">
        <f t="array" ref="I929">_xlfn.IFS(B929&lt;18.5,"Under Weight",B929&lt;=24.9,"Normal Weight",B929&lt;30,"Over weight",B929&gt;=30,"Obesity")</f>
        <v>Normal Weight</v>
      </c>
    </row>
    <row r="930" spans="1:9" x14ac:dyDescent="0.3">
      <c r="A930" s="7" t="s">
        <v>1441</v>
      </c>
      <c r="B930" s="7">
        <v>35.409999999999997</v>
      </c>
      <c r="C930" s="7">
        <v>5.68</v>
      </c>
      <c r="D930" s="7" t="s">
        <v>2378</v>
      </c>
      <c r="E930" s="7" t="s">
        <v>2378</v>
      </c>
      <c r="F930" s="7" t="s">
        <v>2378</v>
      </c>
      <c r="G930" s="7">
        <v>0</v>
      </c>
      <c r="H930" s="7" t="s">
        <v>2378</v>
      </c>
      <c r="I930" s="7" t="str" cm="1">
        <f t="array" ref="I930">_xlfn.IFS(B930&lt;18.5,"Under Weight",B930&lt;=24.9,"Normal Weight",B930&lt;30,"Over weight",B930&gt;=30,"Obesity")</f>
        <v>Obesity</v>
      </c>
    </row>
    <row r="931" spans="1:9" x14ac:dyDescent="0.3">
      <c r="A931" s="7" t="s">
        <v>1440</v>
      </c>
      <c r="B931" s="7">
        <v>32.11</v>
      </c>
      <c r="C931" s="7">
        <v>4.75</v>
      </c>
      <c r="D931" s="7" t="s">
        <v>2379</v>
      </c>
      <c r="E931" s="7" t="s">
        <v>2378</v>
      </c>
      <c r="F931" s="7" t="s">
        <v>2378</v>
      </c>
      <c r="G931" s="7">
        <v>2</v>
      </c>
      <c r="H931" s="7" t="s">
        <v>2378</v>
      </c>
      <c r="I931" s="7" t="str" cm="1">
        <f t="array" ref="I931">_xlfn.IFS(B931&lt;18.5,"Under Weight",B931&lt;=24.9,"Normal Weight",B931&lt;30,"Over weight",B931&gt;=30,"Obesity")</f>
        <v>Obesity</v>
      </c>
    </row>
    <row r="932" spans="1:9" x14ac:dyDescent="0.3">
      <c r="A932" s="7" t="s">
        <v>1439</v>
      </c>
      <c r="B932" s="7">
        <v>34.479999999999997</v>
      </c>
      <c r="C932" s="7">
        <v>6.31</v>
      </c>
      <c r="D932" s="7" t="s">
        <v>2378</v>
      </c>
      <c r="E932" s="7" t="s">
        <v>2378</v>
      </c>
      <c r="F932" s="7" t="s">
        <v>2379</v>
      </c>
      <c r="G932" s="7">
        <v>1</v>
      </c>
      <c r="H932" s="7" t="s">
        <v>2378</v>
      </c>
      <c r="I932" s="7" t="str" cm="1">
        <f t="array" ref="I932">_xlfn.IFS(B932&lt;18.5,"Under Weight",B932&lt;=24.9,"Normal Weight",B932&lt;30,"Over weight",B932&gt;=30,"Obesity")</f>
        <v>Obesity</v>
      </c>
    </row>
    <row r="933" spans="1:9" x14ac:dyDescent="0.3">
      <c r="A933" s="7" t="s">
        <v>1438</v>
      </c>
      <c r="B933" s="7">
        <v>34.39</v>
      </c>
      <c r="C933" s="7">
        <v>6.28</v>
      </c>
      <c r="D933" s="7" t="s">
        <v>2379</v>
      </c>
      <c r="E933" s="7" t="s">
        <v>2378</v>
      </c>
      <c r="F933" s="7" t="s">
        <v>2378</v>
      </c>
      <c r="G933" s="7">
        <v>1</v>
      </c>
      <c r="H933" s="7" t="s">
        <v>2378</v>
      </c>
      <c r="I933" s="7" t="str" cm="1">
        <f t="array" ref="I933">_xlfn.IFS(B933&lt;18.5,"Under Weight",B933&lt;=24.9,"Normal Weight",B933&lt;30,"Over weight",B933&gt;=30,"Obesity")</f>
        <v>Obesity</v>
      </c>
    </row>
    <row r="934" spans="1:9" x14ac:dyDescent="0.3">
      <c r="A934" s="7" t="s">
        <v>1437</v>
      </c>
      <c r="B934" s="7">
        <v>26.4</v>
      </c>
      <c r="C934" s="7">
        <v>9.2899999999999991</v>
      </c>
      <c r="D934" s="7" t="s">
        <v>2379</v>
      </c>
      <c r="E934" s="7" t="s">
        <v>2378</v>
      </c>
      <c r="F934" s="7" t="s">
        <v>2379</v>
      </c>
      <c r="G934" s="7">
        <v>1</v>
      </c>
      <c r="H934" s="7" t="s">
        <v>2378</v>
      </c>
      <c r="I934" s="7" t="str" cm="1">
        <f t="array" ref="I934">_xlfn.IFS(B934&lt;18.5,"Under Weight",B934&lt;=24.9,"Normal Weight",B934&lt;30,"Over weight",B934&gt;=30,"Obesity")</f>
        <v>Over weight</v>
      </c>
    </row>
    <row r="935" spans="1:9" x14ac:dyDescent="0.3">
      <c r="A935" s="7" t="s">
        <v>1436</v>
      </c>
      <c r="B935" s="7">
        <v>28.1</v>
      </c>
      <c r="C935" s="7">
        <v>5.79</v>
      </c>
      <c r="D935" s="7" t="s">
        <v>2379</v>
      </c>
      <c r="E935" s="7" t="s">
        <v>2378</v>
      </c>
      <c r="F935" s="7" t="s">
        <v>2379</v>
      </c>
      <c r="G935" s="7">
        <v>1</v>
      </c>
      <c r="H935" s="7" t="s">
        <v>2378</v>
      </c>
      <c r="I935" s="7" t="str" cm="1">
        <f t="array" ref="I935">_xlfn.IFS(B935&lt;18.5,"Under Weight",B935&lt;=24.9,"Normal Weight",B935&lt;30,"Over weight",B935&gt;=30,"Obesity")</f>
        <v>Over weight</v>
      </c>
    </row>
    <row r="936" spans="1:9" x14ac:dyDescent="0.3">
      <c r="A936" s="7" t="s">
        <v>1435</v>
      </c>
      <c r="B936" s="7">
        <v>27</v>
      </c>
      <c r="C936" s="7">
        <v>4.54</v>
      </c>
      <c r="D936" s="7" t="s">
        <v>2379</v>
      </c>
      <c r="E936" s="7" t="s">
        <v>2378</v>
      </c>
      <c r="F936" s="7" t="s">
        <v>2378</v>
      </c>
      <c r="G936" s="7">
        <v>1</v>
      </c>
      <c r="H936" s="7" t="s">
        <v>2378</v>
      </c>
      <c r="I936" s="7" t="str" cm="1">
        <f t="array" ref="I936">_xlfn.IFS(B936&lt;18.5,"Under Weight",B936&lt;=24.9,"Normal Weight",B936&lt;30,"Over weight",B936&gt;=30,"Obesity")</f>
        <v>Over weight</v>
      </c>
    </row>
    <row r="937" spans="1:9" x14ac:dyDescent="0.3">
      <c r="A937" s="7" t="s">
        <v>1434</v>
      </c>
      <c r="B937" s="7">
        <v>28.594999999999999</v>
      </c>
      <c r="C937" s="7">
        <v>4.68</v>
      </c>
      <c r="D937" s="7" t="s">
        <v>2379</v>
      </c>
      <c r="E937" s="7" t="s">
        <v>2378</v>
      </c>
      <c r="F937" s="7" t="s">
        <v>2378</v>
      </c>
      <c r="G937" s="7">
        <v>1</v>
      </c>
      <c r="H937" s="7" t="s">
        <v>2378</v>
      </c>
      <c r="I937" s="7" t="str" cm="1">
        <f t="array" ref="I937">_xlfn.IFS(B937&lt;18.5,"Under Weight",B937&lt;=24.9,"Normal Weight",B937&lt;30,"Over weight",B937&gt;=30,"Obesity")</f>
        <v>Over weight</v>
      </c>
    </row>
    <row r="938" spans="1:9" x14ac:dyDescent="0.3">
      <c r="A938" s="7" t="s">
        <v>1433</v>
      </c>
      <c r="B938" s="7">
        <v>36.799999999999997</v>
      </c>
      <c r="C938" s="7">
        <v>5.88</v>
      </c>
      <c r="D938" s="7" t="s">
        <v>2378</v>
      </c>
      <c r="E938" s="7" t="s">
        <v>2378</v>
      </c>
      <c r="F938" s="7" t="s">
        <v>2378</v>
      </c>
      <c r="G938" s="7">
        <v>1</v>
      </c>
      <c r="H938" s="7" t="s">
        <v>2378</v>
      </c>
      <c r="I938" s="7" t="str" cm="1">
        <f t="array" ref="I938">_xlfn.IFS(B938&lt;18.5,"Under Weight",B938&lt;=24.9,"Normal Weight",B938&lt;30,"Over weight",B938&gt;=30,"Obesity")</f>
        <v>Obesity</v>
      </c>
    </row>
    <row r="939" spans="1:9" x14ac:dyDescent="0.3">
      <c r="A939" s="7" t="s">
        <v>1432</v>
      </c>
      <c r="B939" s="7">
        <v>23.75</v>
      </c>
      <c r="C939" s="7">
        <v>5.42</v>
      </c>
      <c r="D939" s="7" t="s">
        <v>2379</v>
      </c>
      <c r="E939" s="7" t="s">
        <v>2378</v>
      </c>
      <c r="F939" s="7" t="s">
        <v>2379</v>
      </c>
      <c r="G939" s="7">
        <v>1</v>
      </c>
      <c r="H939" s="7" t="s">
        <v>2378</v>
      </c>
      <c r="I939" s="7" t="str" cm="1">
        <f t="array" ref="I939">_xlfn.IFS(B939&lt;18.5,"Under Weight",B939&lt;=24.9,"Normal Weight",B939&lt;30,"Over weight",B939&gt;=30,"Obesity")</f>
        <v>Normal Weight</v>
      </c>
    </row>
    <row r="940" spans="1:9" x14ac:dyDescent="0.3">
      <c r="A940" s="7" t="s">
        <v>1431</v>
      </c>
      <c r="B940" s="7">
        <v>35.619999999999997</v>
      </c>
      <c r="C940" s="7">
        <v>4.16</v>
      </c>
      <c r="D940" s="7" t="s">
        <v>2378</v>
      </c>
      <c r="E940" s="7" t="s">
        <v>2378</v>
      </c>
      <c r="F940" s="7" t="s">
        <v>2378</v>
      </c>
      <c r="G940" s="7">
        <v>0</v>
      </c>
      <c r="H940" s="7" t="s">
        <v>2378</v>
      </c>
      <c r="I940" s="7" t="str" cm="1">
        <f t="array" ref="I940">_xlfn.IFS(B940&lt;18.5,"Under Weight",B940&lt;=24.9,"Normal Weight",B940&lt;30,"Over weight",B940&gt;=30,"Obesity")</f>
        <v>Obesity</v>
      </c>
    </row>
    <row r="941" spans="1:9" x14ac:dyDescent="0.3">
      <c r="A941" s="7" t="s">
        <v>1430</v>
      </c>
      <c r="B941" s="7">
        <v>30.69</v>
      </c>
      <c r="C941" s="7">
        <v>7.05</v>
      </c>
      <c r="D941" s="7" t="s">
        <v>2379</v>
      </c>
      <c r="E941" s="7" t="s">
        <v>2378</v>
      </c>
      <c r="F941" s="7" t="s">
        <v>2378</v>
      </c>
      <c r="G941" s="7">
        <v>2</v>
      </c>
      <c r="H941" s="7" t="s">
        <v>2378</v>
      </c>
      <c r="I941" s="7" t="str" cm="1">
        <f t="array" ref="I941">_xlfn.IFS(B941&lt;18.5,"Under Weight",B941&lt;=24.9,"Normal Weight",B941&lt;30,"Over weight",B941&gt;=30,"Obesity")</f>
        <v>Obesity</v>
      </c>
    </row>
    <row r="942" spans="1:9" x14ac:dyDescent="0.3">
      <c r="A942" s="7" t="s">
        <v>1429</v>
      </c>
      <c r="B942" s="7">
        <v>35.799999999999997</v>
      </c>
      <c r="C942" s="7">
        <v>5.63</v>
      </c>
      <c r="D942" s="7" t="s">
        <v>2379</v>
      </c>
      <c r="E942" s="7" t="s">
        <v>2378</v>
      </c>
      <c r="F942" s="7" t="s">
        <v>2378</v>
      </c>
      <c r="G942" s="7">
        <v>2</v>
      </c>
      <c r="H942" s="7" t="s">
        <v>2378</v>
      </c>
      <c r="I942" s="7" t="str" cm="1">
        <f t="array" ref="I942">_xlfn.IFS(B942&lt;18.5,"Under Weight",B942&lt;=24.9,"Normal Weight",B942&lt;30,"Over weight",B942&gt;=30,"Obesity")</f>
        <v>Obesity</v>
      </c>
    </row>
    <row r="943" spans="1:9" x14ac:dyDescent="0.3">
      <c r="A943" s="7" t="s">
        <v>1428</v>
      </c>
      <c r="B943" s="7">
        <v>28.785</v>
      </c>
      <c r="C943" s="7">
        <v>4.24</v>
      </c>
      <c r="D943" s="7" t="s">
        <v>2379</v>
      </c>
      <c r="E943" s="7" t="s">
        <v>2378</v>
      </c>
      <c r="F943" s="7" t="s">
        <v>2378</v>
      </c>
      <c r="G943" s="7">
        <v>2</v>
      </c>
      <c r="H943" s="7" t="s">
        <v>2378</v>
      </c>
      <c r="I943" s="7" t="str" cm="1">
        <f t="array" ref="I943">_xlfn.IFS(B943&lt;18.5,"Under Weight",B943&lt;=24.9,"Normal Weight",B943&lt;30,"Over weight",B943&gt;=30,"Obesity")</f>
        <v>Over weight</v>
      </c>
    </row>
    <row r="944" spans="1:9" x14ac:dyDescent="0.3">
      <c r="A944" s="7" t="s">
        <v>1427</v>
      </c>
      <c r="B944" s="7">
        <v>28.594999999999999</v>
      </c>
      <c r="C944" s="7">
        <v>4.96</v>
      </c>
      <c r="D944" s="7" t="s">
        <v>2379</v>
      </c>
      <c r="E944" s="7" t="s">
        <v>2378</v>
      </c>
      <c r="F944" s="7" t="s">
        <v>2378</v>
      </c>
      <c r="G944" s="7">
        <v>2</v>
      </c>
      <c r="H944" s="7" t="s">
        <v>2378</v>
      </c>
      <c r="I944" s="7" t="str" cm="1">
        <f t="array" ref="I944">_xlfn.IFS(B944&lt;18.5,"Under Weight",B944&lt;=24.9,"Normal Weight",B944&lt;30,"Over weight",B944&gt;=30,"Obesity")</f>
        <v>Over weight</v>
      </c>
    </row>
    <row r="945" spans="1:9" x14ac:dyDescent="0.3">
      <c r="A945" s="7" t="s">
        <v>1426</v>
      </c>
      <c r="B945" s="7">
        <v>48.75</v>
      </c>
      <c r="C945" s="7">
        <v>4.34</v>
      </c>
      <c r="D945" s="7" t="s">
        <v>2378</v>
      </c>
      <c r="E945" s="7" t="s">
        <v>2378</v>
      </c>
      <c r="F945" s="7" t="s">
        <v>2378</v>
      </c>
      <c r="G945" s="7">
        <v>0</v>
      </c>
      <c r="H945" s="7" t="s">
        <v>2378</v>
      </c>
      <c r="I945" s="7" t="str" cm="1">
        <f t="array" ref="I945">_xlfn.IFS(B945&lt;18.5,"Under Weight",B945&lt;=24.9,"Normal Weight",B945&lt;30,"Over weight",B945&gt;=30,"Obesity")</f>
        <v>Obesity</v>
      </c>
    </row>
    <row r="946" spans="1:9" x14ac:dyDescent="0.3">
      <c r="A946" s="7" t="s">
        <v>1425</v>
      </c>
      <c r="B946" s="7">
        <v>28.31</v>
      </c>
      <c r="C946" s="7">
        <v>5.43</v>
      </c>
      <c r="D946" s="7" t="s">
        <v>2379</v>
      </c>
      <c r="E946" s="7" t="s">
        <v>2378</v>
      </c>
      <c r="F946" s="7" t="s">
        <v>2378</v>
      </c>
      <c r="G946" s="7">
        <v>2</v>
      </c>
      <c r="H946" s="7" t="s">
        <v>2378</v>
      </c>
      <c r="I946" s="7" t="str" cm="1">
        <f t="array" ref="I946">_xlfn.IFS(B946&lt;18.5,"Under Weight",B946&lt;=24.9,"Normal Weight",B946&lt;30,"Over weight",B946&gt;=30,"Obesity")</f>
        <v>Over weight</v>
      </c>
    </row>
    <row r="947" spans="1:9" x14ac:dyDescent="0.3">
      <c r="A947" s="7" t="s">
        <v>1424</v>
      </c>
      <c r="B947" s="7">
        <v>38.39</v>
      </c>
      <c r="C947" s="7">
        <v>8.33</v>
      </c>
      <c r="D947" s="7" t="s">
        <v>2379</v>
      </c>
      <c r="E947" s="7" t="s">
        <v>2378</v>
      </c>
      <c r="F947" s="7" t="s">
        <v>2378</v>
      </c>
      <c r="G947" s="7">
        <v>1</v>
      </c>
      <c r="H947" s="7" t="s">
        <v>2378</v>
      </c>
      <c r="I947" s="7" t="str" cm="1">
        <f t="array" ref="I947">_xlfn.IFS(B947&lt;18.5,"Under Weight",B947&lt;=24.9,"Normal Weight",B947&lt;30,"Over weight",B947&gt;=30,"Obesity")</f>
        <v>Obesity</v>
      </c>
    </row>
    <row r="948" spans="1:9" x14ac:dyDescent="0.3">
      <c r="A948" s="7" t="s">
        <v>1423</v>
      </c>
      <c r="B948" s="7">
        <v>25.87</v>
      </c>
      <c r="C948" s="7">
        <v>5.63</v>
      </c>
      <c r="D948" s="7" t="s">
        <v>2379</v>
      </c>
      <c r="E948" s="7" t="s">
        <v>2378</v>
      </c>
      <c r="F948" s="7" t="s">
        <v>2378</v>
      </c>
      <c r="G948" s="7">
        <v>1</v>
      </c>
      <c r="H948" s="7" t="s">
        <v>2378</v>
      </c>
      <c r="I948" s="7" t="str" cm="1">
        <f t="array" ref="I948">_xlfn.IFS(B948&lt;18.5,"Under Weight",B948&lt;=24.9,"Normal Weight",B948&lt;30,"Over weight",B948&gt;=30,"Obesity")</f>
        <v>Over weight</v>
      </c>
    </row>
    <row r="949" spans="1:9" x14ac:dyDescent="0.3">
      <c r="A949" s="7" t="s">
        <v>1422</v>
      </c>
      <c r="B949" s="7">
        <v>43.7</v>
      </c>
      <c r="C949" s="7">
        <v>7.23</v>
      </c>
      <c r="D949" s="7" t="s">
        <v>2378</v>
      </c>
      <c r="E949" s="7" t="s">
        <v>2378</v>
      </c>
      <c r="F949" s="7" t="s">
        <v>2378</v>
      </c>
      <c r="G949" s="7">
        <v>0</v>
      </c>
      <c r="H949" s="7" t="s">
        <v>2378</v>
      </c>
      <c r="I949" s="7" t="str" cm="1">
        <f t="array" ref="I949">_xlfn.IFS(B949&lt;18.5,"Under Weight",B949&lt;=24.9,"Normal Weight",B949&lt;30,"Over weight",B949&gt;=30,"Obesity")</f>
        <v>Obesity</v>
      </c>
    </row>
    <row r="950" spans="1:9" x14ac:dyDescent="0.3">
      <c r="A950" s="7" t="s">
        <v>1421</v>
      </c>
      <c r="B950" s="7">
        <v>40.945</v>
      </c>
      <c r="C950" s="7">
        <v>10.57</v>
      </c>
      <c r="D950" s="7" t="s">
        <v>2378</v>
      </c>
      <c r="E950" s="7" t="s">
        <v>2378</v>
      </c>
      <c r="F950" s="7" t="s">
        <v>2378</v>
      </c>
      <c r="G950" s="7">
        <v>0</v>
      </c>
      <c r="H950" s="7" t="s">
        <v>2378</v>
      </c>
      <c r="I950" s="7" t="str" cm="1">
        <f t="array" ref="I950">_xlfn.IFS(B950&lt;18.5,"Under Weight",B950&lt;=24.9,"Normal Weight",B950&lt;30,"Over weight",B950&gt;=30,"Obesity")</f>
        <v>Obesity</v>
      </c>
    </row>
    <row r="951" spans="1:9" x14ac:dyDescent="0.3">
      <c r="A951" s="7" t="s">
        <v>1420</v>
      </c>
      <c r="B951" s="7">
        <v>27.94</v>
      </c>
      <c r="C951" s="7">
        <v>7.92</v>
      </c>
      <c r="D951" s="7" t="s">
        <v>2378</v>
      </c>
      <c r="E951" s="7" t="s">
        <v>2378</v>
      </c>
      <c r="F951" s="7" t="s">
        <v>2378</v>
      </c>
      <c r="G951" s="7">
        <v>0</v>
      </c>
      <c r="H951" s="7" t="s">
        <v>2378</v>
      </c>
      <c r="I951" s="7" t="str" cm="1">
        <f t="array" ref="I951">_xlfn.IFS(B951&lt;18.5,"Under Weight",B951&lt;=24.9,"Normal Weight",B951&lt;30,"Over weight",B951&gt;=30,"Obesity")</f>
        <v>Over weight</v>
      </c>
    </row>
    <row r="952" spans="1:9" x14ac:dyDescent="0.3">
      <c r="A952" s="7" t="s">
        <v>1419</v>
      </c>
      <c r="B952" s="7">
        <v>31.9</v>
      </c>
      <c r="C952" s="7">
        <v>10.119999999999999</v>
      </c>
      <c r="D952" s="7" t="s">
        <v>2378</v>
      </c>
      <c r="E952" s="7" t="s">
        <v>2378</v>
      </c>
      <c r="F952" s="7" t="s">
        <v>2378</v>
      </c>
      <c r="G952" s="7">
        <v>2</v>
      </c>
      <c r="H952" s="7" t="s">
        <v>2378</v>
      </c>
      <c r="I952" s="7" t="str" cm="1">
        <f t="array" ref="I952">_xlfn.IFS(B952&lt;18.5,"Under Weight",B952&lt;=24.9,"Normal Weight",B952&lt;30,"Over weight",B952&gt;=30,"Obesity")</f>
        <v>Obesity</v>
      </c>
    </row>
    <row r="953" spans="1:9" x14ac:dyDescent="0.3">
      <c r="A953" s="7" t="s">
        <v>1418</v>
      </c>
      <c r="B953" s="7">
        <v>31.64</v>
      </c>
      <c r="C953" s="7">
        <v>7.91</v>
      </c>
      <c r="D953" s="7" t="s">
        <v>2378</v>
      </c>
      <c r="E953" s="7" t="s">
        <v>2378</v>
      </c>
      <c r="F953" s="7" t="s">
        <v>2378</v>
      </c>
      <c r="G953" s="7">
        <v>0</v>
      </c>
      <c r="H953" s="7" t="s">
        <v>2378</v>
      </c>
      <c r="I953" s="7" t="str" cm="1">
        <f t="array" ref="I953">_xlfn.IFS(B953&lt;18.5,"Under Weight",B953&lt;=24.9,"Normal Weight",B953&lt;30,"Over weight",B953&gt;=30,"Obesity")</f>
        <v>Obesity</v>
      </c>
    </row>
    <row r="954" spans="1:9" x14ac:dyDescent="0.3">
      <c r="A954" s="7" t="s">
        <v>1417</v>
      </c>
      <c r="B954" s="7">
        <v>46.7</v>
      </c>
      <c r="C954" s="7">
        <v>10.9</v>
      </c>
      <c r="D954" s="7" t="s">
        <v>2378</v>
      </c>
      <c r="E954" s="7" t="s">
        <v>2378</v>
      </c>
      <c r="F954" s="7" t="s">
        <v>2378</v>
      </c>
      <c r="G954" s="7">
        <v>0</v>
      </c>
      <c r="H954" s="7" t="s">
        <v>2378</v>
      </c>
      <c r="I954" s="7" t="str" cm="1">
        <f t="array" ref="I954">_xlfn.IFS(B954&lt;18.5,"Under Weight",B954&lt;=24.9,"Normal Weight",B954&lt;30,"Over weight",B954&gt;=30,"Obesity")</f>
        <v>Obesity</v>
      </c>
    </row>
    <row r="955" spans="1:9" x14ac:dyDescent="0.3">
      <c r="A955" s="7" t="s">
        <v>1416</v>
      </c>
      <c r="B955" s="7">
        <v>18.335000000000001</v>
      </c>
      <c r="C955" s="7">
        <v>11.83</v>
      </c>
      <c r="D955" s="7" t="s">
        <v>2378</v>
      </c>
      <c r="E955" s="7" t="s">
        <v>2378</v>
      </c>
      <c r="F955" s="7" t="s">
        <v>2378</v>
      </c>
      <c r="G955" s="7">
        <v>0</v>
      </c>
      <c r="H955" s="7" t="s">
        <v>2378</v>
      </c>
      <c r="I955" s="7" t="str" cm="1">
        <f t="array" ref="I955">_xlfn.IFS(B955&lt;18.5,"Under Weight",B955&lt;=24.9,"Normal Weight",B955&lt;30,"Over weight",B955&gt;=30,"Obesity")</f>
        <v>Under Weight</v>
      </c>
    </row>
    <row r="956" spans="1:9" x14ac:dyDescent="0.3">
      <c r="A956" s="7" t="s">
        <v>1415</v>
      </c>
      <c r="B956" s="7">
        <v>31.24</v>
      </c>
      <c r="C956" s="7">
        <v>7.42</v>
      </c>
      <c r="D956" s="7" t="s">
        <v>2379</v>
      </c>
      <c r="E956" s="7" t="s">
        <v>2378</v>
      </c>
      <c r="F956" s="7" t="s">
        <v>2378</v>
      </c>
      <c r="G956" s="7">
        <v>2</v>
      </c>
      <c r="H956" s="7" t="s">
        <v>2378</v>
      </c>
      <c r="I956" s="7" t="str" cm="1">
        <f t="array" ref="I956">_xlfn.IFS(B956&lt;18.5,"Under Weight",B956&lt;=24.9,"Normal Weight",B956&lt;30,"Over weight",B956&gt;=30,"Obesity")</f>
        <v>Obesity</v>
      </c>
    </row>
    <row r="957" spans="1:9" x14ac:dyDescent="0.3">
      <c r="A957" s="7" t="s">
        <v>1414</v>
      </c>
      <c r="B957" s="7">
        <v>39.22</v>
      </c>
      <c r="C957" s="7">
        <v>5.62</v>
      </c>
      <c r="D957" s="7" t="s">
        <v>2379</v>
      </c>
      <c r="E957" s="7" t="s">
        <v>2378</v>
      </c>
      <c r="F957" s="7" t="s">
        <v>2378</v>
      </c>
      <c r="G957" s="7">
        <v>1</v>
      </c>
      <c r="H957" s="7" t="s">
        <v>2378</v>
      </c>
      <c r="I957" s="7" t="str" cm="1">
        <f t="array" ref="I957">_xlfn.IFS(B957&lt;18.5,"Under Weight",B957&lt;=24.9,"Normal Weight",B957&lt;30,"Over weight",B957&gt;=30,"Obesity")</f>
        <v>Obesity</v>
      </c>
    </row>
    <row r="958" spans="1:9" x14ac:dyDescent="0.3">
      <c r="A958" s="7" t="s">
        <v>1413</v>
      </c>
      <c r="B958" s="7">
        <v>24.414999999999999</v>
      </c>
      <c r="C958" s="7">
        <v>7.16</v>
      </c>
      <c r="D958" s="7" t="s">
        <v>2378</v>
      </c>
      <c r="E958" s="7" t="s">
        <v>2378</v>
      </c>
      <c r="F958" s="7" t="s">
        <v>2378</v>
      </c>
      <c r="G958" s="7">
        <v>0</v>
      </c>
      <c r="H958" s="7" t="s">
        <v>2378</v>
      </c>
      <c r="I958" s="7" t="str" cm="1">
        <f t="array" ref="I958">_xlfn.IFS(B958&lt;18.5,"Under Weight",B958&lt;=24.9,"Normal Weight",B958&lt;30,"Over weight",B958&gt;=30,"Obesity")</f>
        <v>Normal Weight</v>
      </c>
    </row>
    <row r="959" spans="1:9" x14ac:dyDescent="0.3">
      <c r="A959" s="7" t="s">
        <v>1412</v>
      </c>
      <c r="B959" s="7">
        <v>32.299999999999997</v>
      </c>
      <c r="C959" s="7">
        <v>9.89</v>
      </c>
      <c r="D959" s="7" t="s">
        <v>2378</v>
      </c>
      <c r="E959" s="7" t="s">
        <v>2378</v>
      </c>
      <c r="F959" s="7" t="s">
        <v>2378</v>
      </c>
      <c r="G959" s="7">
        <v>0</v>
      </c>
      <c r="H959" s="7" t="s">
        <v>2378</v>
      </c>
      <c r="I959" s="7" t="str" cm="1">
        <f t="array" ref="I959">_xlfn.IFS(B959&lt;18.5,"Under Weight",B959&lt;=24.9,"Normal Weight",B959&lt;30,"Over weight",B959&gt;=30,"Obesity")</f>
        <v>Obesity</v>
      </c>
    </row>
    <row r="960" spans="1:9" x14ac:dyDescent="0.3">
      <c r="A960" s="7" t="s">
        <v>1411</v>
      </c>
      <c r="B960" s="7">
        <v>39.94</v>
      </c>
      <c r="C960" s="7">
        <v>5.14</v>
      </c>
      <c r="D960" s="7" t="s">
        <v>2378</v>
      </c>
      <c r="E960" s="7" t="s">
        <v>2378</v>
      </c>
      <c r="F960" s="7" t="s">
        <v>2378</v>
      </c>
      <c r="G960" s="7">
        <v>0</v>
      </c>
      <c r="H960" s="7" t="s">
        <v>2378</v>
      </c>
      <c r="I960" s="7" t="str" cm="1">
        <f t="array" ref="I960">_xlfn.IFS(B960&lt;18.5,"Under Weight",B960&lt;=24.9,"Normal Weight",B960&lt;30,"Over weight",B960&gt;=30,"Obesity")</f>
        <v>Obesity</v>
      </c>
    </row>
    <row r="961" spans="1:9" x14ac:dyDescent="0.3">
      <c r="A961" s="7" t="s">
        <v>1410</v>
      </c>
      <c r="B961" s="7">
        <v>30</v>
      </c>
      <c r="C961" s="7">
        <v>5.61</v>
      </c>
      <c r="D961" s="7" t="s">
        <v>2379</v>
      </c>
      <c r="E961" s="7" t="s">
        <v>2378</v>
      </c>
      <c r="F961" s="7" t="s">
        <v>2379</v>
      </c>
      <c r="G961" s="7">
        <v>1</v>
      </c>
      <c r="H961" s="7" t="s">
        <v>2378</v>
      </c>
      <c r="I961" s="7" t="str" cm="1">
        <f t="array" ref="I961">_xlfn.IFS(B961&lt;18.5,"Under Weight",B961&lt;=24.9,"Normal Weight",B961&lt;30,"Over weight",B961&gt;=30,"Obesity")</f>
        <v>Obesity</v>
      </c>
    </row>
    <row r="962" spans="1:9" x14ac:dyDescent="0.3">
      <c r="A962" s="7" t="s">
        <v>1409</v>
      </c>
      <c r="B962" s="7">
        <v>35.340000000000003</v>
      </c>
      <c r="C962" s="7">
        <v>5.51</v>
      </c>
      <c r="D962" s="7" t="s">
        <v>2379</v>
      </c>
      <c r="E962" s="7" t="s">
        <v>2378</v>
      </c>
      <c r="F962" s="7" t="s">
        <v>2379</v>
      </c>
      <c r="G962" s="7">
        <v>1</v>
      </c>
      <c r="H962" s="7" t="s">
        <v>2378</v>
      </c>
      <c r="I962" s="7" t="str" cm="1">
        <f t="array" ref="I962">_xlfn.IFS(B962&lt;18.5,"Under Weight",B962&lt;=24.9,"Normal Weight",B962&lt;30,"Over weight",B962&gt;=30,"Obesity")</f>
        <v>Obesity</v>
      </c>
    </row>
    <row r="963" spans="1:9" x14ac:dyDescent="0.3">
      <c r="A963" s="7" t="s">
        <v>1408</v>
      </c>
      <c r="B963" s="7">
        <v>32.204999999999998</v>
      </c>
      <c r="C963" s="7">
        <v>8.3800000000000008</v>
      </c>
      <c r="D963" s="7" t="s">
        <v>2379</v>
      </c>
      <c r="E963" s="7" t="s">
        <v>2378</v>
      </c>
      <c r="F963" s="7" t="s">
        <v>2378</v>
      </c>
      <c r="G963" s="7">
        <v>2</v>
      </c>
      <c r="H963" s="7" t="s">
        <v>2378</v>
      </c>
      <c r="I963" s="7" t="str" cm="1">
        <f t="array" ref="I963">_xlfn.IFS(B963&lt;18.5,"Under Weight",B963&lt;=24.9,"Normal Weight",B963&lt;30,"Over weight",B963&gt;=30,"Obesity")</f>
        <v>Obesity</v>
      </c>
    </row>
    <row r="964" spans="1:9" x14ac:dyDescent="0.3">
      <c r="A964" s="7" t="s">
        <v>1407</v>
      </c>
      <c r="B964" s="7">
        <v>33.880000000000003</v>
      </c>
      <c r="C964" s="7">
        <v>4.68</v>
      </c>
      <c r="D964" s="7" t="s">
        <v>2378</v>
      </c>
      <c r="E964" s="7" t="s">
        <v>2379</v>
      </c>
      <c r="F964" s="7" t="s">
        <v>2378</v>
      </c>
      <c r="G964" s="7">
        <v>1</v>
      </c>
      <c r="H964" s="7" t="s">
        <v>2378</v>
      </c>
      <c r="I964" s="7" t="str" cm="1">
        <f t="array" ref="I964">_xlfn.IFS(B964&lt;18.5,"Under Weight",B964&lt;=24.9,"Normal Weight",B964&lt;30,"Over weight",B964&gt;=30,"Obesity")</f>
        <v>Obesity</v>
      </c>
    </row>
    <row r="965" spans="1:9" x14ac:dyDescent="0.3">
      <c r="A965" s="7" t="s">
        <v>1406</v>
      </c>
      <c r="B965" s="7">
        <v>26.63</v>
      </c>
      <c r="C965" s="7">
        <v>4.3600000000000003</v>
      </c>
      <c r="D965" s="7" t="s">
        <v>2379</v>
      </c>
      <c r="E965" s="7" t="s">
        <v>2378</v>
      </c>
      <c r="F965" s="7" t="s">
        <v>2378</v>
      </c>
      <c r="G965" s="7">
        <v>2</v>
      </c>
      <c r="H965" s="7" t="s">
        <v>2378</v>
      </c>
      <c r="I965" s="7" t="str" cm="1">
        <f t="array" ref="I965">_xlfn.IFS(B965&lt;18.5,"Under Weight",B965&lt;=24.9,"Normal Weight",B965&lt;30,"Over weight",B965&gt;=30,"Obesity")</f>
        <v>Over weight</v>
      </c>
    </row>
    <row r="966" spans="1:9" x14ac:dyDescent="0.3">
      <c r="A966" s="7" t="s">
        <v>1405</v>
      </c>
      <c r="B966" s="7">
        <v>28.7</v>
      </c>
      <c r="C966" s="7">
        <v>7.74</v>
      </c>
      <c r="D966" s="7" t="s">
        <v>2378</v>
      </c>
      <c r="E966" s="7" t="s">
        <v>2378</v>
      </c>
      <c r="F966" s="7" t="s">
        <v>2378</v>
      </c>
      <c r="G966" s="7">
        <v>0</v>
      </c>
      <c r="H966" s="7" t="s">
        <v>2378</v>
      </c>
      <c r="I966" s="7" t="str" cm="1">
        <f t="array" ref="I966">_xlfn.IFS(B966&lt;18.5,"Under Weight",B966&lt;=24.9,"Normal Weight",B966&lt;30,"Over weight",B966&gt;=30,"Obesity")</f>
        <v>Over weight</v>
      </c>
    </row>
    <row r="967" spans="1:9" x14ac:dyDescent="0.3">
      <c r="A967" s="7" t="s">
        <v>1404</v>
      </c>
      <c r="B967" s="7">
        <v>25.65</v>
      </c>
      <c r="C967" s="7">
        <v>4.05</v>
      </c>
      <c r="D967" s="7" t="s">
        <v>2379</v>
      </c>
      <c r="E967" s="7" t="s">
        <v>2378</v>
      </c>
      <c r="F967" s="7" t="s">
        <v>2378</v>
      </c>
      <c r="G967" s="7">
        <v>2</v>
      </c>
      <c r="H967" s="7" t="s">
        <v>2378</v>
      </c>
      <c r="I967" s="7" t="str" cm="1">
        <f t="array" ref="I967">_xlfn.IFS(B967&lt;18.5,"Under Weight",B967&lt;=24.9,"Normal Weight",B967&lt;30,"Over weight",B967&gt;=30,"Obesity")</f>
        <v>Over weight</v>
      </c>
    </row>
    <row r="968" spans="1:9" x14ac:dyDescent="0.3">
      <c r="A968" s="7" t="s">
        <v>1403</v>
      </c>
      <c r="B968" s="7">
        <v>36.384999999999998</v>
      </c>
      <c r="C968" s="7">
        <v>11.49</v>
      </c>
      <c r="D968" s="7" t="s">
        <v>2378</v>
      </c>
      <c r="E968" s="7" t="s">
        <v>2378</v>
      </c>
      <c r="F968" s="7" t="s">
        <v>2378</v>
      </c>
      <c r="G968" s="7">
        <v>0</v>
      </c>
      <c r="H968" s="7" t="s">
        <v>2378</v>
      </c>
      <c r="I968" s="7" t="str" cm="1">
        <f t="array" ref="I968">_xlfn.IFS(B968&lt;18.5,"Under Weight",B968&lt;=24.9,"Normal Weight",B968&lt;30,"Over weight",B968&gt;=30,"Obesity")</f>
        <v>Obesity</v>
      </c>
    </row>
    <row r="969" spans="1:9" x14ac:dyDescent="0.3">
      <c r="A969" s="7" t="s">
        <v>1402</v>
      </c>
      <c r="B969" s="7">
        <v>34.69</v>
      </c>
      <c r="C969" s="7">
        <v>5.65</v>
      </c>
      <c r="D969" s="7" t="s">
        <v>2378</v>
      </c>
      <c r="E969" s="7" t="s">
        <v>2378</v>
      </c>
      <c r="F969" s="7" t="s">
        <v>2378</v>
      </c>
      <c r="G969" s="7">
        <v>0</v>
      </c>
      <c r="H969" s="7" t="s">
        <v>2378</v>
      </c>
      <c r="I969" s="7" t="str" cm="1">
        <f t="array" ref="I969">_xlfn.IFS(B969&lt;18.5,"Under Weight",B969&lt;=24.9,"Normal Weight",B969&lt;30,"Over weight",B969&gt;=30,"Obesity")</f>
        <v>Obesity</v>
      </c>
    </row>
    <row r="970" spans="1:9" x14ac:dyDescent="0.3">
      <c r="A970" s="7" t="s">
        <v>1401</v>
      </c>
      <c r="B970" s="7">
        <v>37.68</v>
      </c>
      <c r="C970" s="7">
        <v>4.29</v>
      </c>
      <c r="D970" s="7" t="s">
        <v>2379</v>
      </c>
      <c r="E970" s="7" t="s">
        <v>2378</v>
      </c>
      <c r="F970" s="7" t="s">
        <v>2378</v>
      </c>
      <c r="G970" s="7">
        <v>0</v>
      </c>
      <c r="H970" s="7" t="s">
        <v>2378</v>
      </c>
      <c r="I970" s="7" t="str" cm="1">
        <f t="array" ref="I970">_xlfn.IFS(B970&lt;18.5,"Under Weight",B970&lt;=24.9,"Normal Weight",B970&lt;30,"Over weight",B970&gt;=30,"Obesity")</f>
        <v>Obesity</v>
      </c>
    </row>
    <row r="971" spans="1:9" x14ac:dyDescent="0.3">
      <c r="A971" s="7" t="s">
        <v>1400</v>
      </c>
      <c r="B971" s="7">
        <v>35.49</v>
      </c>
      <c r="C971" s="7">
        <v>4.74</v>
      </c>
      <c r="D971" s="7" t="s">
        <v>2379</v>
      </c>
      <c r="E971" s="7" t="s">
        <v>2378</v>
      </c>
      <c r="F971" s="7" t="s">
        <v>2379</v>
      </c>
      <c r="G971" s="7">
        <v>1</v>
      </c>
      <c r="H971" s="7" t="s">
        <v>2378</v>
      </c>
      <c r="I971" s="7" t="str" cm="1">
        <f t="array" ref="I971">_xlfn.IFS(B971&lt;18.5,"Under Weight",B971&lt;=24.9,"Normal Weight",B971&lt;30,"Over weight",B971&gt;=30,"Obesity")</f>
        <v>Obesity</v>
      </c>
    </row>
    <row r="972" spans="1:9" x14ac:dyDescent="0.3">
      <c r="A972" s="7" t="s">
        <v>1399</v>
      </c>
      <c r="B972" s="7">
        <v>44.7</v>
      </c>
      <c r="C972" s="7">
        <v>7.6</v>
      </c>
      <c r="D972" s="7" t="s">
        <v>2379</v>
      </c>
      <c r="E972" s="7" t="s">
        <v>2378</v>
      </c>
      <c r="F972" s="7" t="s">
        <v>2378</v>
      </c>
      <c r="G972" s="7">
        <v>2</v>
      </c>
      <c r="H972" s="7" t="s">
        <v>2378</v>
      </c>
      <c r="I972" s="7" t="str" cm="1">
        <f t="array" ref="I972">_xlfn.IFS(B972&lt;18.5,"Under Weight",B972&lt;=24.9,"Normal Weight",B972&lt;30,"Over weight",B972&gt;=30,"Obesity")</f>
        <v>Obesity</v>
      </c>
    </row>
    <row r="973" spans="1:9" x14ac:dyDescent="0.3">
      <c r="A973" s="7" t="s">
        <v>1398</v>
      </c>
      <c r="B973" s="7">
        <v>38.380000000000003</v>
      </c>
      <c r="C973" s="7">
        <v>8.5</v>
      </c>
      <c r="D973" s="7" t="s">
        <v>2379</v>
      </c>
      <c r="E973" s="7" t="s">
        <v>2378</v>
      </c>
      <c r="F973" s="7" t="s">
        <v>2378</v>
      </c>
      <c r="G973" s="7">
        <v>2</v>
      </c>
      <c r="H973" s="7" t="s">
        <v>2378</v>
      </c>
      <c r="I973" s="7" t="str" cm="1">
        <f t="array" ref="I973">_xlfn.IFS(B973&lt;18.5,"Under Weight",B973&lt;=24.9,"Normal Weight",B973&lt;30,"Over weight",B973&gt;=30,"Obesity")</f>
        <v>Obesity</v>
      </c>
    </row>
    <row r="974" spans="1:9" x14ac:dyDescent="0.3">
      <c r="A974" s="7" t="s">
        <v>1397</v>
      </c>
      <c r="B974" s="7">
        <v>35.244999999999997</v>
      </c>
      <c r="C974" s="7">
        <v>11.22</v>
      </c>
      <c r="D974" s="7" t="s">
        <v>2379</v>
      </c>
      <c r="E974" s="7" t="s">
        <v>2378</v>
      </c>
      <c r="F974" s="7" t="s">
        <v>2378</v>
      </c>
      <c r="G974" s="7">
        <v>0</v>
      </c>
      <c r="H974" s="7" t="s">
        <v>2378</v>
      </c>
      <c r="I974" s="7" t="str" cm="1">
        <f t="array" ref="I974">_xlfn.IFS(B974&lt;18.5,"Under Weight",B974&lt;=24.9,"Normal Weight",B974&lt;30,"Over weight",B974&gt;=30,"Obesity")</f>
        <v>Obesity</v>
      </c>
    </row>
    <row r="975" spans="1:9" x14ac:dyDescent="0.3">
      <c r="A975" s="7" t="s">
        <v>1396</v>
      </c>
      <c r="B975" s="7">
        <v>49.84</v>
      </c>
      <c r="C975" s="7">
        <v>5.0999999999999996</v>
      </c>
      <c r="D975" s="7" t="s">
        <v>2379</v>
      </c>
      <c r="E975" s="7" t="s">
        <v>2378</v>
      </c>
      <c r="F975" s="7" t="s">
        <v>2379</v>
      </c>
      <c r="G975" s="7">
        <v>1</v>
      </c>
      <c r="H975" s="7" t="s">
        <v>2378</v>
      </c>
      <c r="I975" s="7" t="str" cm="1">
        <f t="array" ref="I975">_xlfn.IFS(B975&lt;18.5,"Under Weight",B975&lt;=24.9,"Normal Weight",B975&lt;30,"Over weight",B975&gt;=30,"Obesity")</f>
        <v>Obesity</v>
      </c>
    </row>
    <row r="976" spans="1:9" x14ac:dyDescent="0.3">
      <c r="A976" s="7" t="s">
        <v>1395</v>
      </c>
      <c r="B976" s="7">
        <v>49.06</v>
      </c>
      <c r="C976" s="7">
        <v>5.43</v>
      </c>
      <c r="D976" s="7" t="s">
        <v>2379</v>
      </c>
      <c r="E976" s="7" t="s">
        <v>2378</v>
      </c>
      <c r="F976" s="7" t="s">
        <v>2378</v>
      </c>
      <c r="G976" s="7">
        <v>1</v>
      </c>
      <c r="H976" s="7" t="s">
        <v>2378</v>
      </c>
      <c r="I976" s="7" t="str" cm="1">
        <f t="array" ref="I976">_xlfn.IFS(B976&lt;18.5,"Under Weight",B976&lt;=24.9,"Normal Weight",B976&lt;30,"Over weight",B976&gt;=30,"Obesity")</f>
        <v>Obesity</v>
      </c>
    </row>
    <row r="977" spans="1:9" x14ac:dyDescent="0.3">
      <c r="A977" s="7" t="s">
        <v>1394</v>
      </c>
      <c r="B977" s="7">
        <v>30.88</v>
      </c>
      <c r="C977" s="7">
        <v>5.82</v>
      </c>
      <c r="D977" s="7" t="s">
        <v>2378</v>
      </c>
      <c r="E977" s="7" t="s">
        <v>2378</v>
      </c>
      <c r="F977" s="7" t="s">
        <v>2378</v>
      </c>
      <c r="G977" s="7">
        <v>2</v>
      </c>
      <c r="H977" s="7" t="s">
        <v>2378</v>
      </c>
      <c r="I977" s="7" t="str" cm="1">
        <f t="array" ref="I977">_xlfn.IFS(B977&lt;18.5,"Under Weight",B977&lt;=24.9,"Normal Weight",B977&lt;30,"Over weight",B977&gt;=30,"Obesity")</f>
        <v>Obesity</v>
      </c>
    </row>
    <row r="978" spans="1:9" x14ac:dyDescent="0.3">
      <c r="A978" s="7" t="s">
        <v>1393</v>
      </c>
      <c r="B978" s="7">
        <v>33.35</v>
      </c>
      <c r="C978" s="7">
        <v>6.05</v>
      </c>
      <c r="D978" s="7" t="s">
        <v>2378</v>
      </c>
      <c r="E978" s="7" t="s">
        <v>2378</v>
      </c>
      <c r="F978" s="7" t="s">
        <v>2379</v>
      </c>
      <c r="G978" s="7">
        <v>1</v>
      </c>
      <c r="H978" s="7" t="s">
        <v>2378</v>
      </c>
      <c r="I978" s="7" t="str" cm="1">
        <f t="array" ref="I978">_xlfn.IFS(B978&lt;18.5,"Under Weight",B978&lt;=24.9,"Normal Weight",B978&lt;30,"Over weight",B978&gt;=30,"Obesity")</f>
        <v>Obesity</v>
      </c>
    </row>
    <row r="979" spans="1:9" x14ac:dyDescent="0.3">
      <c r="A979" s="7" t="s">
        <v>1392</v>
      </c>
      <c r="B979" s="7">
        <v>38</v>
      </c>
      <c r="C979" s="7">
        <v>6.38</v>
      </c>
      <c r="D979" s="7" t="s">
        <v>2379</v>
      </c>
      <c r="E979" s="7" t="s">
        <v>2378</v>
      </c>
      <c r="F979" s="7" t="s">
        <v>2378</v>
      </c>
      <c r="G979" s="7">
        <v>1</v>
      </c>
      <c r="H979" s="7" t="s">
        <v>2378</v>
      </c>
      <c r="I979" s="7" t="str" cm="1">
        <f t="array" ref="I979">_xlfn.IFS(B979&lt;18.5,"Under Weight",B979&lt;=24.9,"Normal Weight",B979&lt;30,"Over weight",B979&gt;=30,"Obesity")</f>
        <v>Obesity</v>
      </c>
    </row>
    <row r="980" spans="1:9" x14ac:dyDescent="0.3">
      <c r="A980" s="7" t="s">
        <v>1391</v>
      </c>
      <c r="B980" s="7">
        <v>36.08</v>
      </c>
      <c r="C980" s="7">
        <v>5.73</v>
      </c>
      <c r="D980" s="7" t="s">
        <v>2379</v>
      </c>
      <c r="E980" s="7" t="s">
        <v>2378</v>
      </c>
      <c r="F980" s="7" t="s">
        <v>2378</v>
      </c>
      <c r="G980" s="7">
        <v>1</v>
      </c>
      <c r="H980" s="7" t="s">
        <v>2378</v>
      </c>
      <c r="I980" s="7" t="str" cm="1">
        <f t="array" ref="I980">_xlfn.IFS(B980&lt;18.5,"Under Weight",B980&lt;=24.9,"Normal Weight",B980&lt;30,"Over weight",B980&gt;=30,"Obesity")</f>
        <v>Obesity</v>
      </c>
    </row>
    <row r="981" spans="1:9" x14ac:dyDescent="0.3">
      <c r="A981" s="7" t="s">
        <v>1390</v>
      </c>
      <c r="B981" s="7">
        <v>35.700000000000003</v>
      </c>
      <c r="C981" s="7">
        <v>5.47</v>
      </c>
      <c r="D981" s="7" t="s">
        <v>2379</v>
      </c>
      <c r="E981" s="7" t="s">
        <v>2378</v>
      </c>
      <c r="F981" s="7" t="s">
        <v>2378</v>
      </c>
      <c r="G981" s="7">
        <v>1</v>
      </c>
      <c r="H981" s="7" t="s">
        <v>2378</v>
      </c>
      <c r="I981" s="7" t="str" cm="1">
        <f t="array" ref="I981">_xlfn.IFS(B981&lt;18.5,"Under Weight",B981&lt;=24.9,"Normal Weight",B981&lt;30,"Over weight",B981&gt;=30,"Obesity")</f>
        <v>Obesity</v>
      </c>
    </row>
    <row r="982" spans="1:9" x14ac:dyDescent="0.3">
      <c r="A982" s="7" t="s">
        <v>1389</v>
      </c>
      <c r="B982" s="7">
        <v>34.01</v>
      </c>
      <c r="C982" s="7">
        <v>11.3</v>
      </c>
      <c r="D982" s="7" t="s">
        <v>2378</v>
      </c>
      <c r="E982" s="7" t="s">
        <v>2378</v>
      </c>
      <c r="F982" s="7" t="s">
        <v>2378</v>
      </c>
      <c r="G982" s="7">
        <v>0</v>
      </c>
      <c r="H982" s="7" t="s">
        <v>2378</v>
      </c>
      <c r="I982" s="7" t="str" cm="1">
        <f t="array" ref="I982">_xlfn.IFS(B982&lt;18.5,"Under Weight",B982&lt;=24.9,"Normal Weight",B982&lt;30,"Over weight",B982&gt;=30,"Obesity")</f>
        <v>Obesity</v>
      </c>
    </row>
    <row r="983" spans="1:9" x14ac:dyDescent="0.3">
      <c r="A983" s="7" t="s">
        <v>1388</v>
      </c>
      <c r="B983" s="7">
        <v>31.54</v>
      </c>
      <c r="C983" s="7">
        <v>6.72</v>
      </c>
      <c r="D983" s="7" t="s">
        <v>2378</v>
      </c>
      <c r="E983" s="7" t="s">
        <v>2378</v>
      </c>
      <c r="F983" s="7" t="s">
        <v>2378</v>
      </c>
      <c r="G983" s="7">
        <v>0</v>
      </c>
      <c r="H983" s="7" t="s">
        <v>2378</v>
      </c>
      <c r="I983" s="7" t="str" cm="1">
        <f t="array" ref="I983">_xlfn.IFS(B983&lt;18.5,"Under Weight",B983&lt;=24.9,"Normal Weight",B983&lt;30,"Over weight",B983&gt;=30,"Obesity")</f>
        <v>Obesity</v>
      </c>
    </row>
    <row r="984" spans="1:9" x14ac:dyDescent="0.3">
      <c r="A984" s="7" t="s">
        <v>1387</v>
      </c>
      <c r="B984" s="7">
        <v>23.3</v>
      </c>
      <c r="C984" s="7">
        <v>5.36</v>
      </c>
      <c r="D984" s="7" t="s">
        <v>2379</v>
      </c>
      <c r="E984" s="7" t="s">
        <v>2378</v>
      </c>
      <c r="F984" s="7" t="s">
        <v>2378</v>
      </c>
      <c r="G984" s="7">
        <v>1</v>
      </c>
      <c r="H984" s="7" t="s">
        <v>2378</v>
      </c>
      <c r="I984" s="7" t="str" cm="1">
        <f t="array" ref="I984">_xlfn.IFS(B984&lt;18.5,"Under Weight",B984&lt;=24.9,"Normal Weight",B984&lt;30,"Over weight",B984&gt;=30,"Obesity")</f>
        <v>Normal Weight</v>
      </c>
    </row>
    <row r="985" spans="1:9" x14ac:dyDescent="0.3">
      <c r="A985" s="7" t="s">
        <v>1386</v>
      </c>
      <c r="B985" s="7">
        <v>27.75</v>
      </c>
      <c r="C985" s="7">
        <v>9.8800000000000008</v>
      </c>
      <c r="D985" s="7" t="s">
        <v>2378</v>
      </c>
      <c r="E985" s="7" t="s">
        <v>2378</v>
      </c>
      <c r="F985" s="7" t="s">
        <v>2378</v>
      </c>
      <c r="G985" s="7">
        <v>0</v>
      </c>
      <c r="H985" s="7" t="s">
        <v>2378</v>
      </c>
      <c r="I985" s="7" t="str" cm="1">
        <f t="array" ref="I985">_xlfn.IFS(B985&lt;18.5,"Under Weight",B985&lt;=24.9,"Normal Weight",B985&lt;30,"Over weight",B985&gt;=30,"Obesity")</f>
        <v>Over weight</v>
      </c>
    </row>
    <row r="986" spans="1:9" x14ac:dyDescent="0.3">
      <c r="A986" s="7" t="s">
        <v>1385</v>
      </c>
      <c r="B986" s="7">
        <v>42.46</v>
      </c>
      <c r="C986" s="7">
        <v>4.1100000000000003</v>
      </c>
      <c r="D986" s="7" t="s">
        <v>2378</v>
      </c>
      <c r="E986" s="7" t="s">
        <v>2378</v>
      </c>
      <c r="F986" s="7" t="s">
        <v>2378</v>
      </c>
      <c r="G986" s="7">
        <v>0</v>
      </c>
      <c r="H986" s="7" t="s">
        <v>2378</v>
      </c>
      <c r="I986" s="7" t="str" cm="1">
        <f t="array" ref="I986">_xlfn.IFS(B986&lt;18.5,"Under Weight",B986&lt;=24.9,"Normal Weight",B986&lt;30,"Over weight",B986&gt;=30,"Obesity")</f>
        <v>Obesity</v>
      </c>
    </row>
    <row r="987" spans="1:9" x14ac:dyDescent="0.3">
      <c r="A987" s="7" t="s">
        <v>1384</v>
      </c>
      <c r="B987" s="7">
        <v>54.47</v>
      </c>
      <c r="C987" s="7">
        <v>7.48</v>
      </c>
      <c r="D987" s="7" t="s">
        <v>2378</v>
      </c>
      <c r="E987" s="7" t="s">
        <v>2378</v>
      </c>
      <c r="F987" s="7" t="s">
        <v>2378</v>
      </c>
      <c r="G987" s="7">
        <v>0</v>
      </c>
      <c r="H987" s="7" t="s">
        <v>2378</v>
      </c>
      <c r="I987" s="7" t="str" cm="1">
        <f t="array" ref="I987">_xlfn.IFS(B987&lt;18.5,"Under Weight",B987&lt;=24.9,"Normal Weight",B987&lt;30,"Over weight",B987&gt;=30,"Obesity")</f>
        <v>Obesity</v>
      </c>
    </row>
    <row r="988" spans="1:9" x14ac:dyDescent="0.3">
      <c r="A988" s="7" t="s">
        <v>1383</v>
      </c>
      <c r="B988" s="7">
        <v>24.93</v>
      </c>
      <c r="C988" s="7">
        <v>9.18</v>
      </c>
      <c r="D988" s="7" t="s">
        <v>2379</v>
      </c>
      <c r="E988" s="7" t="s">
        <v>2378</v>
      </c>
      <c r="F988" s="7" t="s">
        <v>2379</v>
      </c>
      <c r="G988" s="7">
        <v>1</v>
      </c>
      <c r="H988" s="7" t="s">
        <v>2378</v>
      </c>
      <c r="I988" s="7" t="str" cm="1">
        <f t="array" ref="I988">_xlfn.IFS(B988&lt;18.5,"Under Weight",B988&lt;=24.9,"Normal Weight",B988&lt;30,"Over weight",B988&gt;=30,"Obesity")</f>
        <v>Over weight</v>
      </c>
    </row>
    <row r="989" spans="1:9" x14ac:dyDescent="0.3">
      <c r="A989" s="7" t="s">
        <v>1382</v>
      </c>
      <c r="B989" s="7">
        <v>48.12</v>
      </c>
      <c r="C989" s="7">
        <v>4.51</v>
      </c>
      <c r="D989" s="7" t="s">
        <v>2379</v>
      </c>
      <c r="E989" s="7" t="s">
        <v>2378</v>
      </c>
      <c r="F989" s="7" t="s">
        <v>2378</v>
      </c>
      <c r="G989" s="7">
        <v>1</v>
      </c>
      <c r="H989" s="7" t="s">
        <v>2378</v>
      </c>
      <c r="I989" s="7" t="str" cm="1">
        <f t="array" ref="I989">_xlfn.IFS(B989&lt;18.5,"Under Weight",B989&lt;=24.9,"Normal Weight",B989&lt;30,"Over weight",B989&gt;=30,"Obesity")</f>
        <v>Obesity</v>
      </c>
    </row>
    <row r="990" spans="1:9" x14ac:dyDescent="0.3">
      <c r="A990" s="7" t="s">
        <v>1381</v>
      </c>
      <c r="B990" s="7">
        <v>24.91</v>
      </c>
      <c r="C990" s="7">
        <v>7.33</v>
      </c>
      <c r="D990" s="7" t="s">
        <v>2379</v>
      </c>
      <c r="E990" s="7" t="s">
        <v>2378</v>
      </c>
      <c r="F990" s="7" t="s">
        <v>2379</v>
      </c>
      <c r="G990" s="7">
        <v>1</v>
      </c>
      <c r="H990" s="7" t="s">
        <v>2378</v>
      </c>
      <c r="I990" s="7" t="str" cm="1">
        <f t="array" ref="I990">_xlfn.IFS(B990&lt;18.5,"Under Weight",B990&lt;=24.9,"Normal Weight",B990&lt;30,"Over weight",B990&gt;=30,"Obesity")</f>
        <v>Over weight</v>
      </c>
    </row>
    <row r="991" spans="1:9" x14ac:dyDescent="0.3">
      <c r="A991" s="7" t="s">
        <v>1380</v>
      </c>
      <c r="B991" s="7">
        <v>27.645</v>
      </c>
      <c r="C991" s="7">
        <v>10.56</v>
      </c>
      <c r="D991" s="7" t="s">
        <v>2378</v>
      </c>
      <c r="E991" s="7" t="s">
        <v>2378</v>
      </c>
      <c r="F991" s="7" t="s">
        <v>2378</v>
      </c>
      <c r="G991" s="7">
        <v>0</v>
      </c>
      <c r="H991" s="7" t="s">
        <v>2378</v>
      </c>
      <c r="I991" s="7" t="str" cm="1">
        <f t="array" ref="I991">_xlfn.IFS(B991&lt;18.5,"Under Weight",B991&lt;=24.9,"Normal Weight",B991&lt;30,"Over weight",B991&gt;=30,"Obesity")</f>
        <v>Over weight</v>
      </c>
    </row>
    <row r="992" spans="1:9" x14ac:dyDescent="0.3">
      <c r="A992" s="7" t="s">
        <v>1379</v>
      </c>
      <c r="B992" s="7">
        <v>33.700000000000003</v>
      </c>
      <c r="C992" s="7">
        <v>4.01</v>
      </c>
      <c r="D992" s="7" t="s">
        <v>2378</v>
      </c>
      <c r="E992" s="7" t="s">
        <v>2378</v>
      </c>
      <c r="F992" s="7" t="s">
        <v>2378</v>
      </c>
      <c r="G992" s="7">
        <v>2</v>
      </c>
      <c r="H992" s="7" t="s">
        <v>2378</v>
      </c>
      <c r="I992" s="7" t="str" cm="1">
        <f t="array" ref="I992">_xlfn.IFS(B992&lt;18.5,"Under Weight",B992&lt;=24.9,"Normal Weight",B992&lt;30,"Over weight",B992&gt;=30,"Obesity")</f>
        <v>Obesity</v>
      </c>
    </row>
    <row r="993" spans="1:9" x14ac:dyDescent="0.3">
      <c r="A993" s="7" t="s">
        <v>1378</v>
      </c>
      <c r="B993" s="7">
        <v>38.93</v>
      </c>
      <c r="C993" s="7">
        <v>5.64</v>
      </c>
      <c r="D993" s="7" t="s">
        <v>2379</v>
      </c>
      <c r="E993" s="7" t="s">
        <v>2378</v>
      </c>
      <c r="F993" s="7" t="s">
        <v>2378</v>
      </c>
      <c r="G993" s="7">
        <v>1</v>
      </c>
      <c r="H993" s="7" t="s">
        <v>2378</v>
      </c>
      <c r="I993" s="7" t="str" cm="1">
        <f t="array" ref="I993">_xlfn.IFS(B993&lt;18.5,"Under Weight",B993&lt;=24.9,"Normal Weight",B993&lt;30,"Over weight",B993&gt;=30,"Obesity")</f>
        <v>Obesity</v>
      </c>
    </row>
    <row r="994" spans="1:9" x14ac:dyDescent="0.3">
      <c r="A994" s="7" t="s">
        <v>1377</v>
      </c>
      <c r="B994" s="7">
        <v>32.774999999999999</v>
      </c>
      <c r="C994" s="7">
        <v>8.02</v>
      </c>
      <c r="D994" s="7" t="s">
        <v>2379</v>
      </c>
      <c r="E994" s="7" t="s">
        <v>2378</v>
      </c>
      <c r="F994" s="7" t="s">
        <v>2378</v>
      </c>
      <c r="G994" s="7">
        <v>2</v>
      </c>
      <c r="H994" s="7" t="s">
        <v>2378</v>
      </c>
      <c r="I994" s="7" t="str" cm="1">
        <f t="array" ref="I994">_xlfn.IFS(B994&lt;18.5,"Under Weight",B994&lt;=24.9,"Normal Weight",B994&lt;30,"Over weight",B994&gt;=30,"Obesity")</f>
        <v>Obesity</v>
      </c>
    </row>
    <row r="995" spans="1:9" x14ac:dyDescent="0.3">
      <c r="A995" s="7" t="s">
        <v>1376</v>
      </c>
      <c r="B995" s="7">
        <v>29.83</v>
      </c>
      <c r="C995" s="7">
        <v>7.2</v>
      </c>
      <c r="D995" s="7" t="s">
        <v>2379</v>
      </c>
      <c r="E995" s="7" t="s">
        <v>2378</v>
      </c>
      <c r="F995" s="7" t="s">
        <v>2378</v>
      </c>
      <c r="G995" s="7">
        <v>0</v>
      </c>
      <c r="H995" s="7" t="s">
        <v>2378</v>
      </c>
      <c r="I995" s="7" t="str" cm="1">
        <f t="array" ref="I995">_xlfn.IFS(B995&lt;18.5,"Under Weight",B995&lt;=24.9,"Normal Weight",B995&lt;30,"Over weight",B995&gt;=30,"Obesity")</f>
        <v>Over weight</v>
      </c>
    </row>
    <row r="996" spans="1:9" x14ac:dyDescent="0.3">
      <c r="A996" s="7" t="s">
        <v>1375</v>
      </c>
      <c r="B996" s="7">
        <v>28.31</v>
      </c>
      <c r="C996" s="7">
        <v>4.55</v>
      </c>
      <c r="D996" s="7" t="s">
        <v>2378</v>
      </c>
      <c r="E996" s="7" t="s">
        <v>2379</v>
      </c>
      <c r="F996" s="7" t="s">
        <v>2378</v>
      </c>
      <c r="G996" s="7">
        <v>1</v>
      </c>
      <c r="H996" s="7" t="s">
        <v>2378</v>
      </c>
      <c r="I996" s="7" t="str" cm="1">
        <f t="array" ref="I996">_xlfn.IFS(B996&lt;18.5,"Under Weight",B996&lt;=24.9,"Normal Weight",B996&lt;30,"Over weight",B996&gt;=30,"Obesity")</f>
        <v>Over weight</v>
      </c>
    </row>
    <row r="997" spans="1:9" x14ac:dyDescent="0.3">
      <c r="A997" s="7" t="s">
        <v>1374</v>
      </c>
      <c r="B997" s="7">
        <v>29.79</v>
      </c>
      <c r="C997" s="7">
        <v>9.0299999999999994</v>
      </c>
      <c r="D997" s="7" t="s">
        <v>2378</v>
      </c>
      <c r="E997" s="7" t="s">
        <v>2378</v>
      </c>
      <c r="F997" s="7" t="s">
        <v>2378</v>
      </c>
      <c r="G997" s="7">
        <v>0</v>
      </c>
      <c r="H997" s="7" t="s">
        <v>2378</v>
      </c>
      <c r="I997" s="7" t="str" cm="1">
        <f t="array" ref="I997">_xlfn.IFS(B997&lt;18.5,"Under Weight",B997&lt;=24.9,"Normal Weight",B997&lt;30,"Over weight",B997&gt;=30,"Obesity")</f>
        <v>Over weight</v>
      </c>
    </row>
    <row r="998" spans="1:9" x14ac:dyDescent="0.3">
      <c r="A998" s="7" t="s">
        <v>1373</v>
      </c>
      <c r="B998" s="7">
        <v>36.6</v>
      </c>
      <c r="C998" s="7">
        <v>5.2</v>
      </c>
      <c r="D998" s="7" t="s">
        <v>2379</v>
      </c>
      <c r="E998" s="7" t="s">
        <v>2378</v>
      </c>
      <c r="F998" s="7" t="s">
        <v>2379</v>
      </c>
      <c r="G998" s="7">
        <v>1</v>
      </c>
      <c r="H998" s="7" t="s">
        <v>2378</v>
      </c>
      <c r="I998" s="7" t="str" cm="1">
        <f t="array" ref="I998">_xlfn.IFS(B998&lt;18.5,"Under Weight",B998&lt;=24.9,"Normal Weight",B998&lt;30,"Over weight",B998&gt;=30,"Obesity")</f>
        <v>Obesity</v>
      </c>
    </row>
    <row r="999" spans="1:9" x14ac:dyDescent="0.3">
      <c r="A999" s="7" t="s">
        <v>1372</v>
      </c>
      <c r="B999" s="7">
        <v>35.93</v>
      </c>
      <c r="C999" s="7">
        <v>8.3000000000000007</v>
      </c>
      <c r="D999" s="7" t="s">
        <v>2379</v>
      </c>
      <c r="E999" s="7" t="s">
        <v>2378</v>
      </c>
      <c r="F999" s="7" t="s">
        <v>2378</v>
      </c>
      <c r="G999" s="7">
        <v>0</v>
      </c>
      <c r="H999" s="7" t="s">
        <v>2378</v>
      </c>
      <c r="I999" s="7" t="str" cm="1">
        <f t="array" ref="I999">_xlfn.IFS(B999&lt;18.5,"Under Weight",B999&lt;=24.9,"Normal Weight",B999&lt;30,"Over weight",B999&gt;=30,"Obesity")</f>
        <v>Obesity</v>
      </c>
    </row>
    <row r="1000" spans="1:9" x14ac:dyDescent="0.3">
      <c r="A1000" s="7" t="s">
        <v>1371</v>
      </c>
      <c r="B1000" s="7">
        <v>28.6</v>
      </c>
      <c r="C1000" s="7">
        <v>5.56</v>
      </c>
      <c r="D1000" s="7" t="s">
        <v>2379</v>
      </c>
      <c r="E1000" s="7" t="s">
        <v>2378</v>
      </c>
      <c r="F1000" s="7" t="s">
        <v>2379</v>
      </c>
      <c r="G1000" s="7">
        <v>1</v>
      </c>
      <c r="H1000" s="7" t="s">
        <v>2378</v>
      </c>
      <c r="I1000" s="7" t="str" cm="1">
        <f t="array" ref="I1000">_xlfn.IFS(B1000&lt;18.5,"Under Weight",B1000&lt;=24.9,"Normal Weight",B1000&lt;30,"Over weight",B1000&gt;=30,"Obesity")</f>
        <v>Over weight</v>
      </c>
    </row>
    <row r="1001" spans="1:9" x14ac:dyDescent="0.3">
      <c r="A1001" s="7" t="s">
        <v>1370</v>
      </c>
      <c r="B1001" s="7">
        <v>39.17</v>
      </c>
      <c r="C1001" s="7">
        <v>4.1500000000000004</v>
      </c>
      <c r="D1001" s="7" t="s">
        <v>2378</v>
      </c>
      <c r="E1001" s="7" t="s">
        <v>2378</v>
      </c>
      <c r="F1001" s="7" t="s">
        <v>2378</v>
      </c>
      <c r="G1001" s="7">
        <v>0</v>
      </c>
      <c r="H1001" s="7" t="s">
        <v>2378</v>
      </c>
      <c r="I1001" s="7" t="str" cm="1">
        <f t="array" ref="I1001">_xlfn.IFS(B1001&lt;18.5,"Under Weight",B1001&lt;=24.9,"Normal Weight",B1001&lt;30,"Over weight",B1001&gt;=30,"Obesity")</f>
        <v>Obesity</v>
      </c>
    </row>
    <row r="1002" spans="1:9" x14ac:dyDescent="0.3">
      <c r="A1002" s="7" t="s">
        <v>1369</v>
      </c>
      <c r="B1002" s="7">
        <v>26.41</v>
      </c>
      <c r="C1002" s="7">
        <v>5.99</v>
      </c>
      <c r="D1002" s="7" t="s">
        <v>2379</v>
      </c>
      <c r="E1002" s="7" t="s">
        <v>2378</v>
      </c>
      <c r="F1002" s="7" t="s">
        <v>2379</v>
      </c>
      <c r="G1002" s="7">
        <v>1</v>
      </c>
      <c r="H1002" s="7" t="s">
        <v>2378</v>
      </c>
      <c r="I1002" s="7" t="str" cm="1">
        <f t="array" ref="I1002">_xlfn.IFS(B1002&lt;18.5,"Under Weight",B1002&lt;=24.9,"Normal Weight",B1002&lt;30,"Over weight",B1002&gt;=30,"Obesity")</f>
        <v>Over weight</v>
      </c>
    </row>
    <row r="1003" spans="1:9" x14ac:dyDescent="0.3">
      <c r="A1003" s="7" t="s">
        <v>1368</v>
      </c>
      <c r="B1003" s="7">
        <v>30.63</v>
      </c>
      <c r="C1003" s="7">
        <v>5.8</v>
      </c>
      <c r="D1003" s="7" t="s">
        <v>2379</v>
      </c>
      <c r="E1003" s="7" t="s">
        <v>2378</v>
      </c>
      <c r="F1003" s="7" t="s">
        <v>2378</v>
      </c>
      <c r="G1003" s="7">
        <v>0</v>
      </c>
      <c r="H1003" s="7" t="s">
        <v>2378</v>
      </c>
      <c r="I1003" s="7" t="str" cm="1">
        <f t="array" ref="I1003">_xlfn.IFS(B1003&lt;18.5,"Under Weight",B1003&lt;=24.9,"Normal Weight",B1003&lt;30,"Over weight",B1003&gt;=30,"Obesity")</f>
        <v>Obesity</v>
      </c>
    </row>
    <row r="1004" spans="1:9" x14ac:dyDescent="0.3">
      <c r="A1004" s="7" t="s">
        <v>1367</v>
      </c>
      <c r="B1004" s="7">
        <v>31.73</v>
      </c>
      <c r="C1004" s="7">
        <v>7.32</v>
      </c>
      <c r="D1004" s="7" t="s">
        <v>2379</v>
      </c>
      <c r="E1004" s="7" t="s">
        <v>2378</v>
      </c>
      <c r="F1004" s="7" t="s">
        <v>2378</v>
      </c>
      <c r="G1004" s="7">
        <v>2</v>
      </c>
      <c r="H1004" s="7" t="s">
        <v>2378</v>
      </c>
      <c r="I1004" s="7" t="str" cm="1">
        <f t="array" ref="I1004">_xlfn.IFS(B1004&lt;18.5,"Under Weight",B1004&lt;=24.9,"Normal Weight",B1004&lt;30,"Over weight",B1004&gt;=30,"Obesity")</f>
        <v>Obesity</v>
      </c>
    </row>
    <row r="1005" spans="1:9" x14ac:dyDescent="0.3">
      <c r="A1005" s="7" t="s">
        <v>1366</v>
      </c>
      <c r="B1005" s="7">
        <v>30.7</v>
      </c>
      <c r="C1005" s="7">
        <v>5.16</v>
      </c>
      <c r="D1005" s="7" t="s">
        <v>2378</v>
      </c>
      <c r="E1005" s="7" t="s">
        <v>2378</v>
      </c>
      <c r="F1005" s="7" t="s">
        <v>2378</v>
      </c>
      <c r="G1005" s="7">
        <v>2</v>
      </c>
      <c r="H1005" s="7" t="s">
        <v>2378</v>
      </c>
      <c r="I1005" s="7" t="str" cm="1">
        <f t="array" ref="I1005">_xlfn.IFS(B1005&lt;18.5,"Under Weight",B1005&lt;=24.9,"Normal Weight",B1005&lt;30,"Over weight",B1005&gt;=30,"Obesity")</f>
        <v>Obesity</v>
      </c>
    </row>
    <row r="1006" spans="1:9" x14ac:dyDescent="0.3">
      <c r="A1006" s="7" t="s">
        <v>1365</v>
      </c>
      <c r="B1006" s="7">
        <v>25.934999999999999</v>
      </c>
      <c r="C1006" s="7">
        <v>5.96</v>
      </c>
      <c r="D1006" s="7" t="s">
        <v>2379</v>
      </c>
      <c r="E1006" s="7" t="s">
        <v>2378</v>
      </c>
      <c r="F1006" s="7" t="s">
        <v>2378</v>
      </c>
      <c r="G1006" s="7">
        <v>2</v>
      </c>
      <c r="H1006" s="7" t="s">
        <v>2378</v>
      </c>
      <c r="I1006" s="7" t="str" cm="1">
        <f t="array" ref="I1006">_xlfn.IFS(B1006&lt;18.5,"Under Weight",B1006&lt;=24.9,"Normal Weight",B1006&lt;30,"Over weight",B1006&gt;=30,"Obesity")</f>
        <v>Over weight</v>
      </c>
    </row>
    <row r="1007" spans="1:9" x14ac:dyDescent="0.3">
      <c r="A1007" s="7" t="s">
        <v>1364</v>
      </c>
      <c r="B1007" s="7">
        <v>35.9</v>
      </c>
      <c r="C1007" s="7">
        <v>4.8499999999999996</v>
      </c>
      <c r="D1007" s="7" t="s">
        <v>2379</v>
      </c>
      <c r="E1007" s="7" t="s">
        <v>2378</v>
      </c>
      <c r="F1007" s="7" t="s">
        <v>2379</v>
      </c>
      <c r="G1007" s="7">
        <v>1</v>
      </c>
      <c r="H1007" s="7" t="s">
        <v>2378</v>
      </c>
      <c r="I1007" s="7" t="str" cm="1">
        <f t="array" ref="I1007">_xlfn.IFS(B1007&lt;18.5,"Under Weight",B1007&lt;=24.9,"Normal Weight",B1007&lt;30,"Over weight",B1007&gt;=30,"Obesity")</f>
        <v>Obesity</v>
      </c>
    </row>
    <row r="1008" spans="1:9" x14ac:dyDescent="0.3">
      <c r="A1008" s="7" t="s">
        <v>1363</v>
      </c>
      <c r="B1008" s="7">
        <v>26.7</v>
      </c>
      <c r="C1008" s="7">
        <v>5.09</v>
      </c>
      <c r="D1008" s="7" t="s">
        <v>2379</v>
      </c>
      <c r="E1008" s="7" t="s">
        <v>2378</v>
      </c>
      <c r="F1008" s="7" t="s">
        <v>2379</v>
      </c>
      <c r="G1008" s="7">
        <v>1</v>
      </c>
      <c r="H1008" s="7" t="s">
        <v>2378</v>
      </c>
      <c r="I1008" s="7" t="str" cm="1">
        <f t="array" ref="I1008">_xlfn.IFS(B1008&lt;18.5,"Under Weight",B1008&lt;=24.9,"Normal Weight",B1008&lt;30,"Over weight",B1008&gt;=30,"Obesity")</f>
        <v>Over weight</v>
      </c>
    </row>
    <row r="1009" spans="1:9" x14ac:dyDescent="0.3">
      <c r="A1009" s="7" t="s">
        <v>1362</v>
      </c>
      <c r="B1009" s="7">
        <v>33.71</v>
      </c>
      <c r="C1009" s="7">
        <v>4.9400000000000004</v>
      </c>
      <c r="D1009" s="7" t="s">
        <v>2378</v>
      </c>
      <c r="E1009" s="7" t="s">
        <v>2378</v>
      </c>
      <c r="F1009" s="7" t="s">
        <v>2378</v>
      </c>
      <c r="G1009" s="7">
        <v>0</v>
      </c>
      <c r="H1009" s="7" t="s">
        <v>2378</v>
      </c>
      <c r="I1009" s="7" t="str" cm="1">
        <f t="array" ref="I1009">_xlfn.IFS(B1009&lt;18.5,"Under Weight",B1009&lt;=24.9,"Normal Weight",B1009&lt;30,"Over weight",B1009&gt;=30,"Obesity")</f>
        <v>Obesity</v>
      </c>
    </row>
    <row r="1010" spans="1:9" x14ac:dyDescent="0.3">
      <c r="A1010" s="7" t="s">
        <v>1361</v>
      </c>
      <c r="B1010" s="7">
        <v>41.91</v>
      </c>
      <c r="C1010" s="7">
        <v>4.92</v>
      </c>
      <c r="D1010" s="7" t="s">
        <v>2379</v>
      </c>
      <c r="E1010" s="7" t="s">
        <v>2378</v>
      </c>
      <c r="F1010" s="7" t="s">
        <v>2378</v>
      </c>
      <c r="G1010" s="7">
        <v>2</v>
      </c>
      <c r="H1010" s="7" t="s">
        <v>2378</v>
      </c>
      <c r="I1010" s="7" t="str" cm="1">
        <f t="array" ref="I1010">_xlfn.IFS(B1010&lt;18.5,"Under Weight",B1010&lt;=24.9,"Normal Weight",B1010&lt;30,"Over weight",B1010&gt;=30,"Obesity")</f>
        <v>Obesity</v>
      </c>
    </row>
    <row r="1011" spans="1:9" x14ac:dyDescent="0.3">
      <c r="A1011" s="7" t="s">
        <v>1360</v>
      </c>
      <c r="B1011" s="7">
        <v>39.82</v>
      </c>
      <c r="C1011" s="7">
        <v>6.05</v>
      </c>
      <c r="D1011" s="7" t="s">
        <v>2379</v>
      </c>
      <c r="E1011" s="7" t="s">
        <v>2378</v>
      </c>
      <c r="F1011" s="7" t="s">
        <v>2378</v>
      </c>
      <c r="G1011" s="7">
        <v>2</v>
      </c>
      <c r="H1011" s="7" t="s">
        <v>2378</v>
      </c>
      <c r="I1011" s="7" t="str" cm="1">
        <f t="array" ref="I1011">_xlfn.IFS(B1011&lt;18.5,"Under Weight",B1011&lt;=24.9,"Normal Weight",B1011&lt;30,"Over weight",B1011&gt;=30,"Obesity")</f>
        <v>Obesity</v>
      </c>
    </row>
    <row r="1012" spans="1:9" x14ac:dyDescent="0.3">
      <c r="A1012" s="7" t="s">
        <v>1359</v>
      </c>
      <c r="B1012" s="7">
        <v>28.12</v>
      </c>
      <c r="C1012" s="7">
        <v>4.67</v>
      </c>
      <c r="D1012" s="7" t="s">
        <v>2378</v>
      </c>
      <c r="E1012" s="7" t="s">
        <v>2378</v>
      </c>
      <c r="F1012" s="7" t="s">
        <v>2378</v>
      </c>
      <c r="G1012" s="7">
        <v>2</v>
      </c>
      <c r="H1012" s="7" t="s">
        <v>2378</v>
      </c>
      <c r="I1012" s="7" t="str" cm="1">
        <f t="array" ref="I1012">_xlfn.IFS(B1012&lt;18.5,"Under Weight",B1012&lt;=24.9,"Normal Weight",B1012&lt;30,"Over weight",B1012&gt;=30,"Obesity")</f>
        <v>Over weight</v>
      </c>
    </row>
    <row r="1013" spans="1:9" x14ac:dyDescent="0.3">
      <c r="A1013" s="7" t="s">
        <v>1358</v>
      </c>
      <c r="B1013" s="7">
        <v>26.98</v>
      </c>
      <c r="C1013" s="7">
        <v>9.81</v>
      </c>
      <c r="D1013" s="7" t="s">
        <v>2379</v>
      </c>
      <c r="E1013" s="7" t="s">
        <v>2378</v>
      </c>
      <c r="F1013" s="7" t="s">
        <v>2378</v>
      </c>
      <c r="G1013" s="7">
        <v>0</v>
      </c>
      <c r="H1013" s="7" t="s">
        <v>2378</v>
      </c>
      <c r="I1013" s="7" t="str" cm="1">
        <f t="array" ref="I1013">_xlfn.IFS(B1013&lt;18.5,"Under Weight",B1013&lt;=24.9,"Normal Weight",B1013&lt;30,"Over weight",B1013&gt;=30,"Obesity")</f>
        <v>Over weight</v>
      </c>
    </row>
    <row r="1014" spans="1:9" x14ac:dyDescent="0.3">
      <c r="A1014" s="7" t="s">
        <v>1357</v>
      </c>
      <c r="B1014" s="7">
        <v>27.2</v>
      </c>
      <c r="C1014" s="7">
        <v>6.06</v>
      </c>
      <c r="D1014" s="7" t="s">
        <v>2379</v>
      </c>
      <c r="E1014" s="7" t="s">
        <v>2378</v>
      </c>
      <c r="F1014" s="7" t="s">
        <v>2378</v>
      </c>
      <c r="G1014" s="7">
        <v>2</v>
      </c>
      <c r="H1014" s="7" t="s">
        <v>2378</v>
      </c>
      <c r="I1014" s="7" t="str" cm="1">
        <f t="array" ref="I1014">_xlfn.IFS(B1014&lt;18.5,"Under Weight",B1014&lt;=24.9,"Normal Weight",B1014&lt;30,"Over weight",B1014&gt;=30,"Obesity")</f>
        <v>Over weight</v>
      </c>
    </row>
    <row r="1015" spans="1:9" x14ac:dyDescent="0.3">
      <c r="A1015" s="7" t="s">
        <v>1356</v>
      </c>
      <c r="B1015" s="7">
        <v>25.3</v>
      </c>
      <c r="C1015" s="7">
        <v>5.19</v>
      </c>
      <c r="D1015" s="7" t="s">
        <v>2379</v>
      </c>
      <c r="E1015" s="7" t="s">
        <v>2378</v>
      </c>
      <c r="F1015" s="7" t="s">
        <v>2378</v>
      </c>
      <c r="G1015" s="7">
        <v>2</v>
      </c>
      <c r="H1015" s="7" t="s">
        <v>2378</v>
      </c>
      <c r="I1015" s="7" t="str" cm="1">
        <f t="array" ref="I1015">_xlfn.IFS(B1015&lt;18.5,"Under Weight",B1015&lt;=24.9,"Normal Weight",B1015&lt;30,"Over weight",B1015&gt;=30,"Obesity")</f>
        <v>Over weight</v>
      </c>
    </row>
    <row r="1016" spans="1:9" x14ac:dyDescent="0.3">
      <c r="A1016" s="7" t="s">
        <v>1355</v>
      </c>
      <c r="B1016" s="7">
        <v>30.25</v>
      </c>
      <c r="C1016" s="7">
        <v>10.16</v>
      </c>
      <c r="D1016" s="7" t="s">
        <v>2378</v>
      </c>
      <c r="E1016" s="7" t="s">
        <v>2378</v>
      </c>
      <c r="F1016" s="7" t="s">
        <v>2378</v>
      </c>
      <c r="G1016" s="7">
        <v>0</v>
      </c>
      <c r="H1016" s="7" t="s">
        <v>2378</v>
      </c>
      <c r="I1016" s="7" t="str" cm="1">
        <f t="array" ref="I1016">_xlfn.IFS(B1016&lt;18.5,"Under Weight",B1016&lt;=24.9,"Normal Weight",B1016&lt;30,"Over weight",B1016&gt;=30,"Obesity")</f>
        <v>Obesity</v>
      </c>
    </row>
    <row r="1017" spans="1:9" x14ac:dyDescent="0.3">
      <c r="A1017" s="7" t="s">
        <v>1354</v>
      </c>
      <c r="B1017" s="7">
        <v>54</v>
      </c>
      <c r="C1017" s="7">
        <v>4.68</v>
      </c>
      <c r="D1017" s="7" t="s">
        <v>2379</v>
      </c>
      <c r="E1017" s="7" t="s">
        <v>2379</v>
      </c>
      <c r="F1017" s="7" t="s">
        <v>2378</v>
      </c>
      <c r="G1017" s="7">
        <v>2</v>
      </c>
      <c r="H1017" s="7" t="s">
        <v>2378</v>
      </c>
      <c r="I1017" s="7" t="str" cm="1">
        <f t="array" ref="I1017">_xlfn.IFS(B1017&lt;18.5,"Under Weight",B1017&lt;=24.9,"Normal Weight",B1017&lt;30,"Over weight",B1017&gt;=30,"Obesity")</f>
        <v>Obesity</v>
      </c>
    </row>
    <row r="1018" spans="1:9" x14ac:dyDescent="0.3">
      <c r="A1018" s="7" t="s">
        <v>1353</v>
      </c>
      <c r="B1018" s="7">
        <v>51.86</v>
      </c>
      <c r="C1018" s="7">
        <v>5.32</v>
      </c>
      <c r="D1018" s="7" t="s">
        <v>2379</v>
      </c>
      <c r="E1018" s="7" t="s">
        <v>2378</v>
      </c>
      <c r="F1018" s="7" t="s">
        <v>2378</v>
      </c>
      <c r="G1018" s="7">
        <v>0</v>
      </c>
      <c r="H1018" s="7" t="s">
        <v>2378</v>
      </c>
      <c r="I1018" s="7" t="str" cm="1">
        <f t="array" ref="I1018">_xlfn.IFS(B1018&lt;18.5,"Under Weight",B1018&lt;=24.9,"Normal Weight",B1018&lt;30,"Over weight",B1018&gt;=30,"Obesity")</f>
        <v>Obesity</v>
      </c>
    </row>
    <row r="1019" spans="1:9" x14ac:dyDescent="0.3">
      <c r="A1019" s="7" t="s">
        <v>1352</v>
      </c>
      <c r="B1019" s="7">
        <v>31.39</v>
      </c>
      <c r="C1019" s="7">
        <v>6.99</v>
      </c>
      <c r="D1019" s="7" t="s">
        <v>2378</v>
      </c>
      <c r="E1019" s="7" t="s">
        <v>2378</v>
      </c>
      <c r="F1019" s="7" t="s">
        <v>2378</v>
      </c>
      <c r="G1019" s="7">
        <v>0</v>
      </c>
      <c r="H1019" s="7" t="s">
        <v>2378</v>
      </c>
      <c r="I1019" s="7" t="str" cm="1">
        <f t="array" ref="I1019">_xlfn.IFS(B1019&lt;18.5,"Under Weight",B1019&lt;=24.9,"Normal Weight",B1019&lt;30,"Over weight",B1019&gt;=30,"Obesity")</f>
        <v>Obesity</v>
      </c>
    </row>
    <row r="1020" spans="1:9" x14ac:dyDescent="0.3">
      <c r="A1020" s="7" t="s">
        <v>1351</v>
      </c>
      <c r="B1020" s="7">
        <v>39.97</v>
      </c>
      <c r="C1020" s="7">
        <v>5.55</v>
      </c>
      <c r="D1020" s="7" t="s">
        <v>2378</v>
      </c>
      <c r="E1020" s="7" t="s">
        <v>2378</v>
      </c>
      <c r="F1020" s="7" t="s">
        <v>2378</v>
      </c>
      <c r="G1020" s="7">
        <v>0</v>
      </c>
      <c r="H1020" s="7" t="s">
        <v>2378</v>
      </c>
      <c r="I1020" s="7" t="str" cm="1">
        <f t="array" ref="I1020">_xlfn.IFS(B1020&lt;18.5,"Under Weight",B1020&lt;=24.9,"Normal Weight",B1020&lt;30,"Over weight",B1020&gt;=30,"Obesity")</f>
        <v>Obesity</v>
      </c>
    </row>
    <row r="1021" spans="1:9" x14ac:dyDescent="0.3">
      <c r="A1021" s="7" t="s">
        <v>1350</v>
      </c>
      <c r="B1021" s="7">
        <v>41.23</v>
      </c>
      <c r="C1021" s="7">
        <v>6.94</v>
      </c>
      <c r="D1021" s="7" t="s">
        <v>2378</v>
      </c>
      <c r="E1021" s="7" t="s">
        <v>2378</v>
      </c>
      <c r="F1021" s="7" t="s">
        <v>2378</v>
      </c>
      <c r="G1021" s="7">
        <v>0</v>
      </c>
      <c r="H1021" s="7" t="s">
        <v>2378</v>
      </c>
      <c r="I1021" s="7" t="str" cm="1">
        <f t="array" ref="I1021">_xlfn.IFS(B1021&lt;18.5,"Under Weight",B1021&lt;=24.9,"Normal Weight",B1021&lt;30,"Over weight",B1021&gt;=30,"Obesity")</f>
        <v>Obesity</v>
      </c>
    </row>
    <row r="1022" spans="1:9" x14ac:dyDescent="0.3">
      <c r="A1022" s="7" t="s">
        <v>1349</v>
      </c>
      <c r="B1022" s="7">
        <v>49.45</v>
      </c>
      <c r="C1022" s="7">
        <v>4.2</v>
      </c>
      <c r="D1022" s="7" t="s">
        <v>2379</v>
      </c>
      <c r="E1022" s="7" t="s">
        <v>2378</v>
      </c>
      <c r="F1022" s="7" t="s">
        <v>2378</v>
      </c>
      <c r="G1022" s="7">
        <v>0</v>
      </c>
      <c r="H1022" s="7" t="s">
        <v>2378</v>
      </c>
      <c r="I1022" s="7" t="str" cm="1">
        <f t="array" ref="I1022">_xlfn.IFS(B1022&lt;18.5,"Under Weight",B1022&lt;=24.9,"Normal Weight",B1022&lt;30,"Over weight",B1022&gt;=30,"Obesity")</f>
        <v>Obesity</v>
      </c>
    </row>
    <row r="1023" spans="1:9" x14ac:dyDescent="0.3">
      <c r="A1023" s="7" t="s">
        <v>1348</v>
      </c>
      <c r="B1023" s="7">
        <v>41.04</v>
      </c>
      <c r="C1023" s="7">
        <v>5.59</v>
      </c>
      <c r="D1023" s="7" t="s">
        <v>2378</v>
      </c>
      <c r="E1023" s="7" t="s">
        <v>2378</v>
      </c>
      <c r="F1023" s="7" t="s">
        <v>2378</v>
      </c>
      <c r="G1023" s="7">
        <v>0</v>
      </c>
      <c r="H1023" s="7" t="s">
        <v>2378</v>
      </c>
      <c r="I1023" s="7" t="str" cm="1">
        <f t="array" ref="I1023">_xlfn.IFS(B1023&lt;18.5,"Under Weight",B1023&lt;=24.9,"Normal Weight",B1023&lt;30,"Over weight",B1023&gt;=30,"Obesity")</f>
        <v>Obesity</v>
      </c>
    </row>
    <row r="1024" spans="1:9" x14ac:dyDescent="0.3">
      <c r="A1024" s="7" t="s">
        <v>1347</v>
      </c>
      <c r="B1024" s="7">
        <v>27.93</v>
      </c>
      <c r="C1024" s="7">
        <v>9.9600000000000009</v>
      </c>
      <c r="D1024" s="7" t="s">
        <v>2378</v>
      </c>
      <c r="E1024" s="7" t="s">
        <v>2378</v>
      </c>
      <c r="F1024" s="7" t="s">
        <v>2378</v>
      </c>
      <c r="G1024" s="7">
        <v>0</v>
      </c>
      <c r="H1024" s="7" t="s">
        <v>2378</v>
      </c>
      <c r="I1024" s="7" t="str" cm="1">
        <f t="array" ref="I1024">_xlfn.IFS(B1024&lt;18.5,"Under Weight",B1024&lt;=24.9,"Normal Weight",B1024&lt;30,"Over weight",B1024&gt;=30,"Obesity")</f>
        <v>Over weight</v>
      </c>
    </row>
    <row r="1025" spans="1:9" x14ac:dyDescent="0.3">
      <c r="A1025" s="7" t="s">
        <v>1346</v>
      </c>
      <c r="B1025" s="7">
        <v>21.01</v>
      </c>
      <c r="C1025" s="7">
        <v>7.37</v>
      </c>
      <c r="D1025" s="7" t="s">
        <v>2378</v>
      </c>
      <c r="E1025" s="7" t="s">
        <v>2378</v>
      </c>
      <c r="F1025" s="7" t="s">
        <v>2378</v>
      </c>
      <c r="G1025" s="7">
        <v>0</v>
      </c>
      <c r="H1025" s="7" t="s">
        <v>2378</v>
      </c>
      <c r="I1025" s="7" t="str" cm="1">
        <f t="array" ref="I1025">_xlfn.IFS(B1025&lt;18.5,"Under Weight",B1025&lt;=24.9,"Normal Weight",B1025&lt;30,"Over weight",B1025&gt;=30,"Obesity")</f>
        <v>Normal Weight</v>
      </c>
    </row>
    <row r="1026" spans="1:9" x14ac:dyDescent="0.3">
      <c r="A1026" s="7" t="s">
        <v>1345</v>
      </c>
      <c r="B1026" s="7">
        <v>52.37</v>
      </c>
      <c r="C1026" s="7">
        <v>5.0599999999999996</v>
      </c>
      <c r="D1026" s="7" t="s">
        <v>2379</v>
      </c>
      <c r="E1026" s="7" t="s">
        <v>2379</v>
      </c>
      <c r="F1026" s="7" t="s">
        <v>2378</v>
      </c>
      <c r="G1026" s="7">
        <v>2</v>
      </c>
      <c r="H1026" s="7" t="s">
        <v>2378</v>
      </c>
      <c r="I1026" s="7" t="str" cm="1">
        <f t="array" ref="I1026">_xlfn.IFS(B1026&lt;18.5,"Under Weight",B1026&lt;=24.9,"Normal Weight",B1026&lt;30,"Over weight",B1026&gt;=30,"Obesity")</f>
        <v>Obesity</v>
      </c>
    </row>
    <row r="1027" spans="1:9" x14ac:dyDescent="0.3">
      <c r="A1027" s="7" t="s">
        <v>1344</v>
      </c>
      <c r="B1027" s="7">
        <v>40.369999999999997</v>
      </c>
      <c r="C1027" s="7">
        <v>8.2100000000000009</v>
      </c>
      <c r="D1027" s="7" t="s">
        <v>2378</v>
      </c>
      <c r="E1027" s="7" t="s">
        <v>2378</v>
      </c>
      <c r="F1027" s="7" t="s">
        <v>2378</v>
      </c>
      <c r="G1027" s="7">
        <v>0</v>
      </c>
      <c r="H1027" s="7" t="s">
        <v>2378</v>
      </c>
      <c r="I1027" s="7" t="str" cm="1">
        <f t="array" ref="I1027">_xlfn.IFS(B1027&lt;18.5,"Under Weight",B1027&lt;=24.9,"Normal Weight",B1027&lt;30,"Over weight",B1027&gt;=30,"Obesity")</f>
        <v>Obesity</v>
      </c>
    </row>
    <row r="1028" spans="1:9" x14ac:dyDescent="0.3">
      <c r="A1028" s="7" t="s">
        <v>1343</v>
      </c>
      <c r="B1028" s="7">
        <v>41.47</v>
      </c>
      <c r="C1028" s="7">
        <v>10.34</v>
      </c>
      <c r="D1028" s="7" t="s">
        <v>2378</v>
      </c>
      <c r="E1028" s="7" t="s">
        <v>2378</v>
      </c>
      <c r="F1028" s="7" t="s">
        <v>2378</v>
      </c>
      <c r="G1028" s="7">
        <v>2</v>
      </c>
      <c r="H1028" s="7" t="s">
        <v>2378</v>
      </c>
      <c r="I1028" s="7" t="str" cm="1">
        <f t="array" ref="I1028">_xlfn.IFS(B1028&lt;18.5,"Under Weight",B1028&lt;=24.9,"Normal Weight",B1028&lt;30,"Over weight",B1028&gt;=30,"Obesity")</f>
        <v>Obesity</v>
      </c>
    </row>
    <row r="1029" spans="1:9" x14ac:dyDescent="0.3">
      <c r="A1029" s="7" t="s">
        <v>1342</v>
      </c>
      <c r="B1029" s="7">
        <v>33.725000000000001</v>
      </c>
      <c r="C1029" s="7">
        <v>5.51</v>
      </c>
      <c r="D1029" s="7" t="s">
        <v>2379</v>
      </c>
      <c r="E1029" s="7" t="s">
        <v>2378</v>
      </c>
      <c r="F1029" s="7" t="s">
        <v>2378</v>
      </c>
      <c r="G1029" s="7">
        <v>2</v>
      </c>
      <c r="H1029" s="7" t="s">
        <v>2378</v>
      </c>
      <c r="I1029" s="7" t="str" cm="1">
        <f t="array" ref="I1029">_xlfn.IFS(B1029&lt;18.5,"Under Weight",B1029&lt;=24.9,"Normal Weight",B1029&lt;30,"Over weight",B1029&gt;=30,"Obesity")</f>
        <v>Obesity</v>
      </c>
    </row>
    <row r="1030" spans="1:9" x14ac:dyDescent="0.3">
      <c r="A1030" s="7" t="s">
        <v>1341</v>
      </c>
      <c r="B1030" s="7">
        <v>28.1</v>
      </c>
      <c r="C1030" s="7">
        <v>11.2</v>
      </c>
      <c r="D1030" s="7" t="s">
        <v>2378</v>
      </c>
      <c r="E1030" s="7" t="s">
        <v>2378</v>
      </c>
      <c r="F1030" s="7" t="s">
        <v>2378</v>
      </c>
      <c r="G1030" s="7">
        <v>0</v>
      </c>
      <c r="H1030" s="7" t="s">
        <v>2378</v>
      </c>
      <c r="I1030" s="7" t="str" cm="1">
        <f t="array" ref="I1030">_xlfn.IFS(B1030&lt;18.5,"Under Weight",B1030&lt;=24.9,"Normal Weight",B1030&lt;30,"Over weight",B1030&gt;=30,"Obesity")</f>
        <v>Over weight</v>
      </c>
    </row>
    <row r="1031" spans="1:9" x14ac:dyDescent="0.3">
      <c r="A1031" s="7" t="s">
        <v>1340</v>
      </c>
      <c r="B1031" s="7">
        <v>37.43</v>
      </c>
      <c r="C1031" s="7">
        <v>4.3499999999999996</v>
      </c>
      <c r="D1031" s="7" t="s">
        <v>2379</v>
      </c>
      <c r="E1031" s="7" t="s">
        <v>2378</v>
      </c>
      <c r="F1031" s="7" t="s">
        <v>2379</v>
      </c>
      <c r="G1031" s="7">
        <v>1</v>
      </c>
      <c r="H1031" s="7" t="s">
        <v>2378</v>
      </c>
      <c r="I1031" s="7" t="str" cm="1">
        <f t="array" ref="I1031">_xlfn.IFS(B1031&lt;18.5,"Under Weight",B1031&lt;=24.9,"Normal Weight",B1031&lt;30,"Over weight",B1031&gt;=30,"Obesity")</f>
        <v>Obesity</v>
      </c>
    </row>
    <row r="1032" spans="1:9" x14ac:dyDescent="0.3">
      <c r="A1032" s="7" t="s">
        <v>1339</v>
      </c>
      <c r="B1032" s="7">
        <v>23.7</v>
      </c>
      <c r="C1032" s="7">
        <v>10.45</v>
      </c>
      <c r="D1032" s="7" t="s">
        <v>2378</v>
      </c>
      <c r="E1032" s="7" t="s">
        <v>2378</v>
      </c>
      <c r="F1032" s="7" t="s">
        <v>2378</v>
      </c>
      <c r="G1032" s="7">
        <v>0</v>
      </c>
      <c r="H1032" s="7" t="s">
        <v>2378</v>
      </c>
      <c r="I1032" s="7" t="str" cm="1">
        <f t="array" ref="I1032">_xlfn.IFS(B1032&lt;18.5,"Under Weight",B1032&lt;=24.9,"Normal Weight",B1032&lt;30,"Over weight",B1032&gt;=30,"Obesity")</f>
        <v>Normal Weight</v>
      </c>
    </row>
    <row r="1033" spans="1:9" x14ac:dyDescent="0.3">
      <c r="A1033" s="7" t="s">
        <v>1338</v>
      </c>
      <c r="B1033" s="7">
        <v>24.795000000000002</v>
      </c>
      <c r="C1033" s="7">
        <v>4.07</v>
      </c>
      <c r="D1033" s="7" t="s">
        <v>2379</v>
      </c>
      <c r="E1033" s="7" t="s">
        <v>2378</v>
      </c>
      <c r="F1033" s="7" t="s">
        <v>2379</v>
      </c>
      <c r="G1033" s="7">
        <v>1</v>
      </c>
      <c r="H1033" s="7" t="s">
        <v>2378</v>
      </c>
      <c r="I1033" s="7" t="str" cm="1">
        <f t="array" ref="I1033">_xlfn.IFS(B1033&lt;18.5,"Under Weight",B1033&lt;=24.9,"Normal Weight",B1033&lt;30,"Over weight",B1033&gt;=30,"Obesity")</f>
        <v>Normal Weight</v>
      </c>
    </row>
    <row r="1034" spans="1:9" x14ac:dyDescent="0.3">
      <c r="A1034" s="7" t="s">
        <v>1337</v>
      </c>
      <c r="B1034" s="7">
        <v>31.9</v>
      </c>
      <c r="C1034" s="7">
        <v>8.34</v>
      </c>
      <c r="D1034" s="7" t="s">
        <v>2378</v>
      </c>
      <c r="E1034" s="7" t="s">
        <v>2378</v>
      </c>
      <c r="F1034" s="7" t="s">
        <v>2378</v>
      </c>
      <c r="G1034" s="7">
        <v>0</v>
      </c>
      <c r="H1034" s="7" t="s">
        <v>2378</v>
      </c>
      <c r="I1034" s="7" t="str" cm="1">
        <f t="array" ref="I1034">_xlfn.IFS(B1034&lt;18.5,"Under Weight",B1034&lt;=24.9,"Normal Weight",B1034&lt;30,"Over weight",B1034&gt;=30,"Obesity")</f>
        <v>Obesity</v>
      </c>
    </row>
    <row r="1035" spans="1:9" x14ac:dyDescent="0.3">
      <c r="A1035" s="7" t="s">
        <v>1336</v>
      </c>
      <c r="B1035" s="7">
        <v>32.68</v>
      </c>
      <c r="C1035" s="7">
        <v>7.41</v>
      </c>
      <c r="D1035" s="7" t="s">
        <v>2378</v>
      </c>
      <c r="E1035" s="7" t="s">
        <v>2378</v>
      </c>
      <c r="F1035" s="7" t="s">
        <v>2378</v>
      </c>
      <c r="G1035" s="7">
        <v>0</v>
      </c>
      <c r="H1035" s="7" t="s">
        <v>2378</v>
      </c>
      <c r="I1035" s="7" t="str" cm="1">
        <f t="array" ref="I1035">_xlfn.IFS(B1035&lt;18.5,"Under Weight",B1035&lt;=24.9,"Normal Weight",B1035&lt;30,"Over weight",B1035&gt;=30,"Obesity")</f>
        <v>Obesity</v>
      </c>
    </row>
    <row r="1036" spans="1:9" x14ac:dyDescent="0.3">
      <c r="A1036" s="7" t="s">
        <v>1335</v>
      </c>
      <c r="B1036" s="7">
        <v>47.13</v>
      </c>
      <c r="C1036" s="7">
        <v>4.3099999999999996</v>
      </c>
      <c r="D1036" s="7" t="s">
        <v>2378</v>
      </c>
      <c r="E1036" s="7" t="s">
        <v>2378</v>
      </c>
      <c r="F1036" s="7" t="s">
        <v>2378</v>
      </c>
      <c r="G1036" s="7">
        <v>0</v>
      </c>
      <c r="H1036" s="7" t="s">
        <v>2378</v>
      </c>
      <c r="I1036" s="7" t="str" cm="1">
        <f t="array" ref="I1036">_xlfn.IFS(B1036&lt;18.5,"Under Weight",B1036&lt;=24.9,"Normal Weight",B1036&lt;30,"Over weight",B1036&gt;=30,"Obesity")</f>
        <v>Obesity</v>
      </c>
    </row>
    <row r="1037" spans="1:9" x14ac:dyDescent="0.3">
      <c r="A1037" s="7" t="s">
        <v>1334</v>
      </c>
      <c r="B1037" s="7">
        <v>36.67</v>
      </c>
      <c r="C1037" s="7">
        <v>10.83</v>
      </c>
      <c r="D1037" s="7" t="s">
        <v>2378</v>
      </c>
      <c r="E1037" s="7" t="s">
        <v>2378</v>
      </c>
      <c r="F1037" s="7" t="s">
        <v>2378</v>
      </c>
      <c r="G1037" s="7">
        <v>0</v>
      </c>
      <c r="H1037" s="7" t="s">
        <v>2378</v>
      </c>
      <c r="I1037" s="7" t="str" cm="1">
        <f t="array" ref="I1037">_xlfn.IFS(B1037&lt;18.5,"Under Weight",B1037&lt;=24.9,"Normal Weight",B1037&lt;30,"Over weight",B1037&gt;=30,"Obesity")</f>
        <v>Obesity</v>
      </c>
    </row>
    <row r="1038" spans="1:9" x14ac:dyDescent="0.3">
      <c r="A1038" s="7" t="s">
        <v>1333</v>
      </c>
      <c r="B1038" s="7">
        <v>33.630000000000003</v>
      </c>
      <c r="C1038" s="7">
        <v>11.31</v>
      </c>
      <c r="D1038" s="7" t="s">
        <v>2378</v>
      </c>
      <c r="E1038" s="7" t="s">
        <v>2378</v>
      </c>
      <c r="F1038" s="7" t="s">
        <v>2378</v>
      </c>
      <c r="G1038" s="7">
        <v>0</v>
      </c>
      <c r="H1038" s="7" t="s">
        <v>2378</v>
      </c>
      <c r="I1038" s="7" t="str" cm="1">
        <f t="array" ref="I1038">_xlfn.IFS(B1038&lt;18.5,"Under Weight",B1038&lt;=24.9,"Normal Weight",B1038&lt;30,"Over weight",B1038&gt;=30,"Obesity")</f>
        <v>Obesity</v>
      </c>
    </row>
    <row r="1039" spans="1:9" x14ac:dyDescent="0.3">
      <c r="A1039" s="7" t="s">
        <v>1332</v>
      </c>
      <c r="B1039" s="7">
        <v>32.67</v>
      </c>
      <c r="C1039" s="7">
        <v>11.81</v>
      </c>
      <c r="D1039" s="7" t="s">
        <v>2379</v>
      </c>
      <c r="E1039" s="7" t="s">
        <v>2378</v>
      </c>
      <c r="F1039" s="7" t="s">
        <v>2378</v>
      </c>
      <c r="G1039" s="7">
        <v>0</v>
      </c>
      <c r="H1039" s="7" t="s">
        <v>2378</v>
      </c>
      <c r="I1039" s="7" t="str" cm="1">
        <f t="array" ref="I1039">_xlfn.IFS(B1039&lt;18.5,"Under Weight",B1039&lt;=24.9,"Normal Weight",B1039&lt;30,"Over weight",B1039&gt;=30,"Obesity")</f>
        <v>Obesity</v>
      </c>
    </row>
    <row r="1040" spans="1:9" x14ac:dyDescent="0.3">
      <c r="A1040" s="7" t="s">
        <v>1331</v>
      </c>
      <c r="B1040" s="7">
        <v>33.299999999999997</v>
      </c>
      <c r="C1040" s="7">
        <v>8.26</v>
      </c>
      <c r="D1040" s="7" t="s">
        <v>2379</v>
      </c>
      <c r="E1040" s="7" t="s">
        <v>2378</v>
      </c>
      <c r="F1040" s="7" t="s">
        <v>2378</v>
      </c>
      <c r="G1040" s="7">
        <v>2</v>
      </c>
      <c r="H1040" s="7" t="s">
        <v>2378</v>
      </c>
      <c r="I1040" s="7" t="str" cm="1">
        <f t="array" ref="I1040">_xlfn.IFS(B1040&lt;18.5,"Under Weight",B1040&lt;=24.9,"Normal Weight",B1040&lt;30,"Over weight",B1040&gt;=30,"Obesity")</f>
        <v>Obesity</v>
      </c>
    </row>
    <row r="1041" spans="1:9" x14ac:dyDescent="0.3">
      <c r="A1041" s="7" t="s">
        <v>1330</v>
      </c>
      <c r="B1041" s="7">
        <v>30.78</v>
      </c>
      <c r="C1041" s="7">
        <v>10.74</v>
      </c>
      <c r="D1041" s="7" t="s">
        <v>2379</v>
      </c>
      <c r="E1041" s="7" t="s">
        <v>2378</v>
      </c>
      <c r="F1041" s="7" t="s">
        <v>2378</v>
      </c>
      <c r="G1041" s="7">
        <v>2</v>
      </c>
      <c r="H1041" s="7" t="s">
        <v>2378</v>
      </c>
      <c r="I1041" s="7" t="str" cm="1">
        <f t="array" ref="I1041">_xlfn.IFS(B1041&lt;18.5,"Under Weight",B1041&lt;=24.9,"Normal Weight",B1041&lt;30,"Over weight",B1041&gt;=30,"Obesity")</f>
        <v>Obesity</v>
      </c>
    </row>
    <row r="1042" spans="1:9" x14ac:dyDescent="0.3">
      <c r="A1042" s="7" t="s">
        <v>1329</v>
      </c>
      <c r="B1042" s="7">
        <v>28.975000000000001</v>
      </c>
      <c r="C1042" s="7">
        <v>7.69</v>
      </c>
      <c r="D1042" s="7" t="s">
        <v>2379</v>
      </c>
      <c r="E1042" s="7" t="s">
        <v>2378</v>
      </c>
      <c r="F1042" s="7" t="s">
        <v>2378</v>
      </c>
      <c r="G1042" s="7">
        <v>0</v>
      </c>
      <c r="H1042" s="7" t="s">
        <v>2378</v>
      </c>
      <c r="I1042" s="7" t="str" cm="1">
        <f t="array" ref="I1042">_xlfn.IFS(B1042&lt;18.5,"Under Weight",B1042&lt;=24.9,"Normal Weight",B1042&lt;30,"Over weight",B1042&gt;=30,"Obesity")</f>
        <v>Over weight</v>
      </c>
    </row>
    <row r="1043" spans="1:9" x14ac:dyDescent="0.3">
      <c r="A1043" s="7" t="s">
        <v>1328</v>
      </c>
      <c r="B1043" s="7">
        <v>33.4</v>
      </c>
      <c r="C1043" s="7">
        <v>4.84</v>
      </c>
      <c r="D1043" s="7" t="s">
        <v>2378</v>
      </c>
      <c r="E1043" s="7" t="s">
        <v>2378</v>
      </c>
      <c r="F1043" s="7" t="s">
        <v>2378</v>
      </c>
      <c r="G1043" s="7">
        <v>0</v>
      </c>
      <c r="H1043" s="7" t="s">
        <v>2378</v>
      </c>
      <c r="I1043" s="7" t="str" cm="1">
        <f t="array" ref="I1043">_xlfn.IFS(B1043&lt;18.5,"Under Weight",B1043&lt;=24.9,"Normal Weight",B1043&lt;30,"Over weight",B1043&gt;=30,"Obesity")</f>
        <v>Obesity</v>
      </c>
    </row>
    <row r="1044" spans="1:9" x14ac:dyDescent="0.3">
      <c r="A1044" s="7" t="s">
        <v>1327</v>
      </c>
      <c r="B1044" s="7">
        <v>21.5</v>
      </c>
      <c r="C1044" s="7">
        <v>9.77</v>
      </c>
      <c r="D1044" s="7" t="s">
        <v>2379</v>
      </c>
      <c r="E1044" s="7" t="s">
        <v>2378</v>
      </c>
      <c r="F1044" s="7" t="s">
        <v>2378</v>
      </c>
      <c r="G1044" s="7">
        <v>0</v>
      </c>
      <c r="H1044" s="7" t="s">
        <v>2378</v>
      </c>
      <c r="I1044" s="7" t="str" cm="1">
        <f t="array" ref="I1044">_xlfn.IFS(B1044&lt;18.5,"Under Weight",B1044&lt;=24.9,"Normal Weight",B1044&lt;30,"Over weight",B1044&gt;=30,"Obesity")</f>
        <v>Normal Weight</v>
      </c>
    </row>
    <row r="1045" spans="1:9" x14ac:dyDescent="0.3">
      <c r="A1045" s="7" t="s">
        <v>1326</v>
      </c>
      <c r="B1045" s="7">
        <v>38.14</v>
      </c>
      <c r="C1045" s="7">
        <v>5.84</v>
      </c>
      <c r="D1045" s="7" t="s">
        <v>2378</v>
      </c>
      <c r="E1045" s="7" t="s">
        <v>2378</v>
      </c>
      <c r="F1045" s="7" t="s">
        <v>2378</v>
      </c>
      <c r="G1045" s="7">
        <v>0</v>
      </c>
      <c r="H1045" s="7" t="s">
        <v>2378</v>
      </c>
      <c r="I1045" s="7" t="str" cm="1">
        <f t="array" ref="I1045">_xlfn.IFS(B1045&lt;18.5,"Under Weight",B1045&lt;=24.9,"Normal Weight",B1045&lt;30,"Over weight",B1045&gt;=30,"Obesity")</f>
        <v>Obesity</v>
      </c>
    </row>
    <row r="1046" spans="1:9" x14ac:dyDescent="0.3">
      <c r="A1046" s="7" t="s">
        <v>1325</v>
      </c>
      <c r="B1046" s="7">
        <v>35.42</v>
      </c>
      <c r="C1046" s="7">
        <v>8.6999999999999993</v>
      </c>
      <c r="D1046" s="7" t="s">
        <v>2379</v>
      </c>
      <c r="E1046" s="7" t="s">
        <v>2378</v>
      </c>
      <c r="F1046" s="7" t="s">
        <v>2378</v>
      </c>
      <c r="G1046" s="7">
        <v>1</v>
      </c>
      <c r="H1046" s="7" t="s">
        <v>2378</v>
      </c>
      <c r="I1046" s="7" t="str" cm="1">
        <f t="array" ref="I1046">_xlfn.IFS(B1046&lt;18.5,"Under Weight",B1046&lt;=24.9,"Normal Weight",B1046&lt;30,"Over weight",B1046&gt;=30,"Obesity")</f>
        <v>Obesity</v>
      </c>
    </row>
    <row r="1047" spans="1:9" x14ac:dyDescent="0.3">
      <c r="A1047" s="7" t="s">
        <v>1324</v>
      </c>
      <c r="B1047" s="7">
        <v>35.625</v>
      </c>
      <c r="C1047" s="7">
        <v>10.79</v>
      </c>
      <c r="D1047" s="7" t="s">
        <v>2378</v>
      </c>
      <c r="E1047" s="7" t="s">
        <v>2378</v>
      </c>
      <c r="F1047" s="7" t="s">
        <v>2378</v>
      </c>
      <c r="G1047" s="7">
        <v>0</v>
      </c>
      <c r="H1047" s="7" t="s">
        <v>2378</v>
      </c>
      <c r="I1047" s="7" t="str" cm="1">
        <f t="array" ref="I1047">_xlfn.IFS(B1047&lt;18.5,"Under Weight",B1047&lt;=24.9,"Normal Weight",B1047&lt;30,"Over weight",B1047&gt;=30,"Obesity")</f>
        <v>Obesity</v>
      </c>
    </row>
    <row r="1048" spans="1:9" x14ac:dyDescent="0.3">
      <c r="A1048" s="7" t="s">
        <v>1323</v>
      </c>
      <c r="B1048" s="7">
        <v>45.51</v>
      </c>
      <c r="C1048" s="7">
        <v>4.32</v>
      </c>
      <c r="D1048" s="7" t="s">
        <v>2378</v>
      </c>
      <c r="E1048" s="7" t="s">
        <v>2378</v>
      </c>
      <c r="F1048" s="7" t="s">
        <v>2378</v>
      </c>
      <c r="G1048" s="7">
        <v>1</v>
      </c>
      <c r="H1048" s="7" t="s">
        <v>2378</v>
      </c>
      <c r="I1048" s="7" t="str" cm="1">
        <f t="array" ref="I1048">_xlfn.IFS(B1048&lt;18.5,"Under Weight",B1048&lt;=24.9,"Normal Weight",B1048&lt;30,"Over weight",B1048&gt;=30,"Obesity")</f>
        <v>Obesity</v>
      </c>
    </row>
    <row r="1049" spans="1:9" x14ac:dyDescent="0.3">
      <c r="A1049" s="7" t="s">
        <v>1322</v>
      </c>
      <c r="B1049" s="7">
        <v>37.1</v>
      </c>
      <c r="C1049" s="7">
        <v>7.19</v>
      </c>
      <c r="D1049" s="7" t="s">
        <v>2379</v>
      </c>
      <c r="E1049" s="7" t="s">
        <v>2378</v>
      </c>
      <c r="F1049" s="7" t="s">
        <v>2378</v>
      </c>
      <c r="G1049" s="7">
        <v>0</v>
      </c>
      <c r="H1049" s="7" t="s">
        <v>2378</v>
      </c>
      <c r="I1049" s="7" t="str" cm="1">
        <f t="array" ref="I1049">_xlfn.IFS(B1049&lt;18.5,"Under Weight",B1049&lt;=24.9,"Normal Weight",B1049&lt;30,"Over weight",B1049&gt;=30,"Obesity")</f>
        <v>Obesity</v>
      </c>
    </row>
    <row r="1050" spans="1:9" x14ac:dyDescent="0.3">
      <c r="A1050" s="7" t="s">
        <v>1321</v>
      </c>
      <c r="B1050" s="7">
        <v>30.5</v>
      </c>
      <c r="C1050" s="7">
        <v>11.94</v>
      </c>
      <c r="D1050" s="7" t="s">
        <v>2379</v>
      </c>
      <c r="E1050" s="7" t="s">
        <v>2378</v>
      </c>
      <c r="F1050" s="7" t="s">
        <v>2378</v>
      </c>
      <c r="G1050" s="7">
        <v>0</v>
      </c>
      <c r="H1050" s="7" t="s">
        <v>2378</v>
      </c>
      <c r="I1050" s="7" t="str" cm="1">
        <f t="array" ref="I1050">_xlfn.IFS(B1050&lt;18.5,"Under Weight",B1050&lt;=24.9,"Normal Weight",B1050&lt;30,"Over weight",B1050&gt;=30,"Obesity")</f>
        <v>Obesity</v>
      </c>
    </row>
    <row r="1051" spans="1:9" x14ac:dyDescent="0.3">
      <c r="A1051" s="7" t="s">
        <v>1320</v>
      </c>
      <c r="B1051" s="7">
        <v>28.16</v>
      </c>
      <c r="C1051" s="7">
        <v>5.56</v>
      </c>
      <c r="D1051" s="7" t="s">
        <v>2378</v>
      </c>
      <c r="E1051" s="7" t="s">
        <v>2378</v>
      </c>
      <c r="F1051" s="7" t="s">
        <v>2378</v>
      </c>
      <c r="G1051" s="7">
        <v>2</v>
      </c>
      <c r="H1051" s="7" t="s">
        <v>2378</v>
      </c>
      <c r="I1051" s="7" t="str" cm="1">
        <f t="array" ref="I1051">_xlfn.IFS(B1051&lt;18.5,"Under Weight",B1051&lt;=24.9,"Normal Weight",B1051&lt;30,"Over weight",B1051&gt;=30,"Obesity")</f>
        <v>Over weight</v>
      </c>
    </row>
    <row r="1052" spans="1:9" x14ac:dyDescent="0.3">
      <c r="A1052" s="7" t="s">
        <v>1319</v>
      </c>
      <c r="B1052" s="7">
        <v>29.1</v>
      </c>
      <c r="C1052" s="7">
        <v>5.64</v>
      </c>
      <c r="D1052" s="7" t="s">
        <v>2379</v>
      </c>
      <c r="E1052" s="7" t="s">
        <v>2378</v>
      </c>
      <c r="F1052" s="7" t="s">
        <v>2378</v>
      </c>
      <c r="G1052" s="7">
        <v>0</v>
      </c>
      <c r="H1052" s="7" t="s">
        <v>2378</v>
      </c>
      <c r="I1052" s="7" t="str" cm="1">
        <f t="array" ref="I1052">_xlfn.IFS(B1052&lt;18.5,"Under Weight",B1052&lt;=24.9,"Normal Weight",B1052&lt;30,"Over weight",B1052&gt;=30,"Obesity")</f>
        <v>Over weight</v>
      </c>
    </row>
    <row r="1053" spans="1:9" x14ac:dyDescent="0.3">
      <c r="A1053" s="7" t="s">
        <v>1318</v>
      </c>
      <c r="B1053" s="7">
        <v>30.22</v>
      </c>
      <c r="C1053" s="7">
        <v>4.6500000000000004</v>
      </c>
      <c r="D1053" s="7" t="s">
        <v>2378</v>
      </c>
      <c r="E1053" s="7" t="s">
        <v>2378</v>
      </c>
      <c r="F1053" s="7" t="s">
        <v>2378</v>
      </c>
      <c r="G1053" s="7">
        <v>0</v>
      </c>
      <c r="H1053" s="7" t="s">
        <v>2378</v>
      </c>
      <c r="I1053" s="7" t="str" cm="1">
        <f t="array" ref="I1053">_xlfn.IFS(B1053&lt;18.5,"Under Weight",B1053&lt;=24.9,"Normal Weight",B1053&lt;30,"Over weight",B1053&gt;=30,"Obesity")</f>
        <v>Obesity</v>
      </c>
    </row>
    <row r="1054" spans="1:9" x14ac:dyDescent="0.3">
      <c r="A1054" s="7" t="s">
        <v>1317</v>
      </c>
      <c r="B1054" s="7">
        <v>24.29</v>
      </c>
      <c r="C1054" s="7">
        <v>9.0500000000000007</v>
      </c>
      <c r="D1054" s="7" t="s">
        <v>2378</v>
      </c>
      <c r="E1054" s="7" t="s">
        <v>2378</v>
      </c>
      <c r="F1054" s="7" t="s">
        <v>2378</v>
      </c>
      <c r="G1054" s="7">
        <v>0</v>
      </c>
      <c r="H1054" s="7" t="s">
        <v>2378</v>
      </c>
      <c r="I1054" s="7" t="str" cm="1">
        <f t="array" ref="I1054">_xlfn.IFS(B1054&lt;18.5,"Under Weight",B1054&lt;=24.9,"Normal Weight",B1054&lt;30,"Over weight",B1054&gt;=30,"Obesity")</f>
        <v>Normal Weight</v>
      </c>
    </row>
    <row r="1055" spans="1:9" x14ac:dyDescent="0.3">
      <c r="A1055" s="7" t="s">
        <v>1316</v>
      </c>
      <c r="B1055" s="7">
        <v>29.39</v>
      </c>
      <c r="C1055" s="7">
        <v>4.5199999999999996</v>
      </c>
      <c r="D1055" s="7" t="s">
        <v>2379</v>
      </c>
      <c r="E1055" s="7" t="s">
        <v>2378</v>
      </c>
      <c r="F1055" s="7" t="s">
        <v>2378</v>
      </c>
      <c r="G1055" s="7">
        <v>0</v>
      </c>
      <c r="H1055" s="7" t="s">
        <v>2378</v>
      </c>
      <c r="I1055" s="7" t="str" cm="1">
        <f t="array" ref="I1055">_xlfn.IFS(B1055&lt;18.5,"Under Weight",B1055&lt;=24.9,"Normal Weight",B1055&lt;30,"Over weight",B1055&gt;=30,"Obesity")</f>
        <v>Over weight</v>
      </c>
    </row>
    <row r="1056" spans="1:9" x14ac:dyDescent="0.3">
      <c r="A1056" s="7" t="s">
        <v>1315</v>
      </c>
      <c r="B1056" s="7">
        <v>25.66</v>
      </c>
      <c r="C1056" s="7">
        <v>4.62</v>
      </c>
      <c r="D1056" s="7" t="s">
        <v>2379</v>
      </c>
      <c r="E1056" s="7" t="s">
        <v>2378</v>
      </c>
      <c r="F1056" s="7" t="s">
        <v>2378</v>
      </c>
      <c r="G1056" s="7">
        <v>1</v>
      </c>
      <c r="H1056" s="7" t="s">
        <v>2378</v>
      </c>
      <c r="I1056" s="7" t="str" cm="1">
        <f t="array" ref="I1056">_xlfn.IFS(B1056&lt;18.5,"Under Weight",B1056&lt;=24.9,"Normal Weight",B1056&lt;30,"Over weight",B1056&gt;=30,"Obesity")</f>
        <v>Over weight</v>
      </c>
    </row>
    <row r="1057" spans="1:9" x14ac:dyDescent="0.3">
      <c r="A1057" s="7" t="s">
        <v>1314</v>
      </c>
      <c r="B1057" s="7">
        <v>39.11</v>
      </c>
      <c r="C1057" s="7">
        <v>5.87</v>
      </c>
      <c r="D1057" s="7" t="s">
        <v>2378</v>
      </c>
      <c r="E1057" s="7" t="s">
        <v>2378</v>
      </c>
      <c r="F1057" s="7" t="s">
        <v>2378</v>
      </c>
      <c r="G1057" s="7">
        <v>0</v>
      </c>
      <c r="H1057" s="7" t="s">
        <v>2378</v>
      </c>
      <c r="I1057" s="7" t="str" cm="1">
        <f t="array" ref="I1057">_xlfn.IFS(B1057&lt;18.5,"Under Weight",B1057&lt;=24.9,"Normal Weight",B1057&lt;30,"Over weight",B1057&gt;=30,"Obesity")</f>
        <v>Obesity</v>
      </c>
    </row>
    <row r="1058" spans="1:9" x14ac:dyDescent="0.3">
      <c r="A1058" s="7" t="s">
        <v>1313</v>
      </c>
      <c r="B1058" s="7">
        <v>43.78</v>
      </c>
      <c r="C1058" s="7">
        <v>5.71</v>
      </c>
      <c r="D1058" s="7" t="s">
        <v>2378</v>
      </c>
      <c r="E1058" s="7" t="s">
        <v>2378</v>
      </c>
      <c r="F1058" s="7" t="s">
        <v>2378</v>
      </c>
      <c r="G1058" s="7">
        <v>1</v>
      </c>
      <c r="H1058" s="7" t="s">
        <v>2378</v>
      </c>
      <c r="I1058" s="7" t="str" cm="1">
        <f t="array" ref="I1058">_xlfn.IFS(B1058&lt;18.5,"Under Weight",B1058&lt;=24.9,"Normal Weight",B1058&lt;30,"Over weight",B1058&gt;=30,"Obesity")</f>
        <v>Obesity</v>
      </c>
    </row>
    <row r="1059" spans="1:9" x14ac:dyDescent="0.3">
      <c r="A1059" s="7" t="s">
        <v>1312</v>
      </c>
      <c r="B1059" s="7">
        <v>24.35</v>
      </c>
      <c r="C1059" s="7">
        <v>9.08</v>
      </c>
      <c r="D1059" s="7" t="s">
        <v>2378</v>
      </c>
      <c r="E1059" s="7" t="s">
        <v>2378</v>
      </c>
      <c r="F1059" s="7" t="s">
        <v>2378</v>
      </c>
      <c r="G1059" s="7">
        <v>0</v>
      </c>
      <c r="H1059" s="7" t="s">
        <v>2378</v>
      </c>
      <c r="I1059" s="7" t="str" cm="1">
        <f t="array" ref="I1059">_xlfn.IFS(B1059&lt;18.5,"Under Weight",B1059&lt;=24.9,"Normal Weight",B1059&lt;30,"Over weight",B1059&gt;=30,"Obesity")</f>
        <v>Normal Weight</v>
      </c>
    </row>
    <row r="1060" spans="1:9" x14ac:dyDescent="0.3">
      <c r="A1060" s="7" t="s">
        <v>1311</v>
      </c>
      <c r="B1060" s="7">
        <v>40.299999999999997</v>
      </c>
      <c r="C1060" s="7">
        <v>5.3</v>
      </c>
      <c r="D1060" s="7" t="s">
        <v>2379</v>
      </c>
      <c r="E1060" s="7" t="s">
        <v>2378</v>
      </c>
      <c r="F1060" s="7" t="s">
        <v>2378</v>
      </c>
      <c r="G1060" s="7">
        <v>2</v>
      </c>
      <c r="H1060" s="7" t="s">
        <v>2378</v>
      </c>
      <c r="I1060" s="7" t="str" cm="1">
        <f t="array" ref="I1060">_xlfn.IFS(B1060&lt;18.5,"Under Weight",B1060&lt;=24.9,"Normal Weight",B1060&lt;30,"Over weight",B1060&gt;=30,"Obesity")</f>
        <v>Obesity</v>
      </c>
    </row>
    <row r="1061" spans="1:9" x14ac:dyDescent="0.3">
      <c r="A1061" s="7" t="s">
        <v>1310</v>
      </c>
      <c r="B1061" s="7">
        <v>32.774999999999999</v>
      </c>
      <c r="C1061" s="7">
        <v>11.76</v>
      </c>
      <c r="D1061" s="7" t="s">
        <v>2379</v>
      </c>
      <c r="E1061" s="7" t="s">
        <v>2378</v>
      </c>
      <c r="F1061" s="7" t="s">
        <v>2378</v>
      </c>
      <c r="G1061" s="7">
        <v>0</v>
      </c>
      <c r="H1061" s="7" t="s">
        <v>2378</v>
      </c>
      <c r="I1061" s="7" t="str" cm="1">
        <f t="array" ref="I1061">_xlfn.IFS(B1061&lt;18.5,"Under Weight",B1061&lt;=24.9,"Normal Weight",B1061&lt;30,"Over weight",B1061&gt;=30,"Obesity")</f>
        <v>Obesity</v>
      </c>
    </row>
    <row r="1062" spans="1:9" x14ac:dyDescent="0.3">
      <c r="A1062" s="7" t="s">
        <v>1309</v>
      </c>
      <c r="B1062" s="7">
        <v>39.6</v>
      </c>
      <c r="C1062" s="7">
        <v>5.1100000000000003</v>
      </c>
      <c r="D1062" s="7" t="s">
        <v>2379</v>
      </c>
      <c r="E1062" s="7" t="s">
        <v>2378</v>
      </c>
      <c r="F1062" s="7" t="s">
        <v>2378</v>
      </c>
      <c r="G1062" s="7">
        <v>2</v>
      </c>
      <c r="H1062" s="7" t="s">
        <v>2378</v>
      </c>
      <c r="I1062" s="7" t="str" cm="1">
        <f t="array" ref="I1062">_xlfn.IFS(B1062&lt;18.5,"Under Weight",B1062&lt;=24.9,"Normal Weight",B1062&lt;30,"Over weight",B1062&gt;=30,"Obesity")</f>
        <v>Obesity</v>
      </c>
    </row>
    <row r="1063" spans="1:9" x14ac:dyDescent="0.3">
      <c r="A1063" s="7" t="s">
        <v>1308</v>
      </c>
      <c r="B1063" s="7">
        <v>30.97</v>
      </c>
      <c r="C1063" s="7">
        <v>5.54</v>
      </c>
      <c r="D1063" s="7" t="s">
        <v>2378</v>
      </c>
      <c r="E1063" s="7" t="s">
        <v>2378</v>
      </c>
      <c r="F1063" s="7" t="s">
        <v>2378</v>
      </c>
      <c r="G1063" s="7">
        <v>2</v>
      </c>
      <c r="H1063" s="7" t="s">
        <v>2378</v>
      </c>
      <c r="I1063" s="7" t="str" cm="1">
        <f t="array" ref="I1063">_xlfn.IFS(B1063&lt;18.5,"Under Weight",B1063&lt;=24.9,"Normal Weight",B1063&lt;30,"Over weight",B1063&gt;=30,"Obesity")</f>
        <v>Obesity</v>
      </c>
    </row>
    <row r="1064" spans="1:9" x14ac:dyDescent="0.3">
      <c r="A1064" s="7" t="s">
        <v>1307</v>
      </c>
      <c r="B1064" s="7">
        <v>27.645</v>
      </c>
      <c r="C1064" s="7">
        <v>8.8699999999999992</v>
      </c>
      <c r="D1064" s="7" t="s">
        <v>2379</v>
      </c>
      <c r="E1064" s="7" t="s">
        <v>2378</v>
      </c>
      <c r="F1064" s="7" t="s">
        <v>2378</v>
      </c>
      <c r="G1064" s="7">
        <v>0</v>
      </c>
      <c r="H1064" s="7" t="s">
        <v>2378</v>
      </c>
      <c r="I1064" s="7" t="str" cm="1">
        <f t="array" ref="I1064">_xlfn.IFS(B1064&lt;18.5,"Under Weight",B1064&lt;=24.9,"Normal Weight",B1064&lt;30,"Over weight",B1064&gt;=30,"Obesity")</f>
        <v>Over weight</v>
      </c>
    </row>
    <row r="1065" spans="1:9" x14ac:dyDescent="0.3">
      <c r="A1065" s="7" t="s">
        <v>1306</v>
      </c>
      <c r="B1065" s="7">
        <v>34.43</v>
      </c>
      <c r="C1065" s="7">
        <v>5.96</v>
      </c>
      <c r="D1065" s="7" t="s">
        <v>2379</v>
      </c>
      <c r="E1065" s="7" t="s">
        <v>2378</v>
      </c>
      <c r="F1065" s="7" t="s">
        <v>2378</v>
      </c>
      <c r="G1065" s="7">
        <v>2</v>
      </c>
      <c r="H1065" s="7" t="s">
        <v>2378</v>
      </c>
      <c r="I1065" s="7" t="str" cm="1">
        <f t="array" ref="I1065">_xlfn.IFS(B1065&lt;18.5,"Under Weight",B1065&lt;=24.9,"Normal Weight",B1065&lt;30,"Over weight",B1065&gt;=30,"Obesity")</f>
        <v>Obesity</v>
      </c>
    </row>
    <row r="1066" spans="1:9" x14ac:dyDescent="0.3">
      <c r="A1066" s="7" t="s">
        <v>1305</v>
      </c>
      <c r="B1066" s="7">
        <v>39.6</v>
      </c>
      <c r="C1066" s="7">
        <v>4.4400000000000004</v>
      </c>
      <c r="D1066" s="7" t="s">
        <v>2379</v>
      </c>
      <c r="E1066" s="7" t="s">
        <v>2378</v>
      </c>
      <c r="F1066" s="7" t="s">
        <v>2379</v>
      </c>
      <c r="G1066" s="7">
        <v>1</v>
      </c>
      <c r="H1066" s="7" t="s">
        <v>2378</v>
      </c>
      <c r="I1066" s="7" t="str" cm="1">
        <f t="array" ref="I1066">_xlfn.IFS(B1066&lt;18.5,"Under Weight",B1066&lt;=24.9,"Normal Weight",B1066&lt;30,"Over weight",B1066&gt;=30,"Obesity")</f>
        <v>Obesity</v>
      </c>
    </row>
    <row r="1067" spans="1:9" x14ac:dyDescent="0.3">
      <c r="A1067" s="7" t="s">
        <v>1304</v>
      </c>
      <c r="B1067" s="7">
        <v>22.1</v>
      </c>
      <c r="C1067" s="7">
        <v>4.6500000000000004</v>
      </c>
      <c r="D1067" s="7" t="s">
        <v>2379</v>
      </c>
      <c r="E1067" s="7" t="s">
        <v>2378</v>
      </c>
      <c r="F1067" s="7" t="s">
        <v>2378</v>
      </c>
      <c r="G1067" s="7">
        <v>2</v>
      </c>
      <c r="H1067" s="7" t="s">
        <v>2378</v>
      </c>
      <c r="I1067" s="7" t="str" cm="1">
        <f t="array" ref="I1067">_xlfn.IFS(B1067&lt;18.5,"Under Weight",B1067&lt;=24.9,"Normal Weight",B1067&lt;30,"Over weight",B1067&gt;=30,"Obesity")</f>
        <v>Normal Weight</v>
      </c>
    </row>
    <row r="1068" spans="1:9" x14ac:dyDescent="0.3">
      <c r="A1068" s="7" t="s">
        <v>1303</v>
      </c>
      <c r="B1068" s="7">
        <v>33.25</v>
      </c>
      <c r="C1068" s="7">
        <v>5.64</v>
      </c>
      <c r="D1068" s="7" t="s">
        <v>2379</v>
      </c>
      <c r="E1068" s="7" t="s">
        <v>2378</v>
      </c>
      <c r="F1068" s="7" t="s">
        <v>2379</v>
      </c>
      <c r="G1068" s="7">
        <v>1</v>
      </c>
      <c r="H1068" s="7" t="s">
        <v>2378</v>
      </c>
      <c r="I1068" s="7" t="str" cm="1">
        <f t="array" ref="I1068">_xlfn.IFS(B1068&lt;18.5,"Under Weight",B1068&lt;=24.9,"Normal Weight",B1068&lt;30,"Over weight",B1068&gt;=30,"Obesity")</f>
        <v>Obesity</v>
      </c>
    </row>
    <row r="1069" spans="1:9" x14ac:dyDescent="0.3">
      <c r="A1069" s="7" t="s">
        <v>1302</v>
      </c>
      <c r="B1069" s="7">
        <v>33.33</v>
      </c>
      <c r="C1069" s="7">
        <v>10.19</v>
      </c>
      <c r="D1069" s="7" t="s">
        <v>2378</v>
      </c>
      <c r="E1069" s="7" t="s">
        <v>2378</v>
      </c>
      <c r="F1069" s="7" t="s">
        <v>2378</v>
      </c>
      <c r="G1069" s="7">
        <v>0</v>
      </c>
      <c r="H1069" s="7" t="s">
        <v>2378</v>
      </c>
      <c r="I1069" s="7" t="str" cm="1">
        <f t="array" ref="I1069">_xlfn.IFS(B1069&lt;18.5,"Under Weight",B1069&lt;=24.9,"Normal Weight",B1069&lt;30,"Over weight",B1069&gt;=30,"Obesity")</f>
        <v>Obesity</v>
      </c>
    </row>
    <row r="1070" spans="1:9" x14ac:dyDescent="0.3">
      <c r="A1070" s="7" t="s">
        <v>1301</v>
      </c>
      <c r="B1070" s="7">
        <v>30.5</v>
      </c>
      <c r="C1070" s="7">
        <v>10.79</v>
      </c>
      <c r="D1070" s="7" t="s">
        <v>2378</v>
      </c>
      <c r="E1070" s="7" t="s">
        <v>2378</v>
      </c>
      <c r="F1070" s="7" t="s">
        <v>2378</v>
      </c>
      <c r="G1070" s="7">
        <v>0</v>
      </c>
      <c r="H1070" s="7" t="s">
        <v>2378</v>
      </c>
      <c r="I1070" s="7" t="str" cm="1">
        <f t="array" ref="I1070">_xlfn.IFS(B1070&lt;18.5,"Under Weight",B1070&lt;=24.9,"Normal Weight",B1070&lt;30,"Over weight",B1070&gt;=30,"Obesity")</f>
        <v>Obesity</v>
      </c>
    </row>
    <row r="1071" spans="1:9" x14ac:dyDescent="0.3">
      <c r="A1071" s="7" t="s">
        <v>1300</v>
      </c>
      <c r="B1071" s="7">
        <v>30.3</v>
      </c>
      <c r="C1071" s="7">
        <v>4.24</v>
      </c>
      <c r="D1071" s="7" t="s">
        <v>2378</v>
      </c>
      <c r="E1071" s="7" t="s">
        <v>2378</v>
      </c>
      <c r="F1071" s="7" t="s">
        <v>2378</v>
      </c>
      <c r="G1071" s="7">
        <v>0</v>
      </c>
      <c r="H1071" s="7" t="s">
        <v>2378</v>
      </c>
      <c r="I1071" s="7" t="str" cm="1">
        <f t="array" ref="I1071">_xlfn.IFS(B1071&lt;18.5,"Under Weight",B1071&lt;=24.9,"Normal Weight",B1071&lt;30,"Over weight",B1071&gt;=30,"Obesity")</f>
        <v>Obesity</v>
      </c>
    </row>
    <row r="1072" spans="1:9" x14ac:dyDescent="0.3">
      <c r="A1072" s="7" t="s">
        <v>1299</v>
      </c>
      <c r="B1072" s="7">
        <v>26.22</v>
      </c>
      <c r="C1072" s="7">
        <v>5.83</v>
      </c>
      <c r="D1072" s="7" t="s">
        <v>2378</v>
      </c>
      <c r="E1072" s="7" t="s">
        <v>2378</v>
      </c>
      <c r="F1072" s="7" t="s">
        <v>2378</v>
      </c>
      <c r="G1072" s="7">
        <v>2</v>
      </c>
      <c r="H1072" s="7" t="s">
        <v>2378</v>
      </c>
      <c r="I1072" s="7" t="str" cm="1">
        <f t="array" ref="I1072">_xlfn.IFS(B1072&lt;18.5,"Under Weight",B1072&lt;=24.9,"Normal Weight",B1072&lt;30,"Over weight",B1072&gt;=30,"Obesity")</f>
        <v>Over weight</v>
      </c>
    </row>
    <row r="1073" spans="1:9" x14ac:dyDescent="0.3">
      <c r="A1073" s="7" t="s">
        <v>1298</v>
      </c>
      <c r="B1073" s="7">
        <v>29.99</v>
      </c>
      <c r="C1073" s="7">
        <v>11.85</v>
      </c>
      <c r="D1073" s="7" t="s">
        <v>2378</v>
      </c>
      <c r="E1073" s="7" t="s">
        <v>2378</v>
      </c>
      <c r="F1073" s="7" t="s">
        <v>2378</v>
      </c>
      <c r="G1073" s="7">
        <v>0</v>
      </c>
      <c r="H1073" s="7" t="s">
        <v>2378</v>
      </c>
      <c r="I1073" s="7" t="str" cm="1">
        <f t="array" ref="I1073">_xlfn.IFS(B1073&lt;18.5,"Under Weight",B1073&lt;=24.9,"Normal Weight",B1073&lt;30,"Over weight",B1073&gt;=30,"Obesity")</f>
        <v>Over weight</v>
      </c>
    </row>
    <row r="1074" spans="1:9" x14ac:dyDescent="0.3">
      <c r="A1074" s="7" t="s">
        <v>1297</v>
      </c>
      <c r="B1074" s="7">
        <v>36.380000000000003</v>
      </c>
      <c r="C1074" s="7">
        <v>5.98</v>
      </c>
      <c r="D1074" s="7" t="s">
        <v>2378</v>
      </c>
      <c r="E1074" s="7" t="s">
        <v>2378</v>
      </c>
      <c r="F1074" s="7" t="s">
        <v>2378</v>
      </c>
      <c r="G1074" s="7">
        <v>1</v>
      </c>
      <c r="H1074" s="7" t="s">
        <v>2378</v>
      </c>
      <c r="I1074" s="7" t="str" cm="1">
        <f t="array" ref="I1074">_xlfn.IFS(B1074&lt;18.5,"Under Weight",B1074&lt;=24.9,"Normal Weight",B1074&lt;30,"Over weight",B1074&gt;=30,"Obesity")</f>
        <v>Obesity</v>
      </c>
    </row>
    <row r="1075" spans="1:9" x14ac:dyDescent="0.3">
      <c r="A1075" s="7" t="s">
        <v>1296</v>
      </c>
      <c r="B1075" s="7">
        <v>31.16</v>
      </c>
      <c r="C1075" s="7">
        <v>4.26</v>
      </c>
      <c r="D1075" s="7" t="s">
        <v>2379</v>
      </c>
      <c r="E1075" s="7" t="s">
        <v>2378</v>
      </c>
      <c r="F1075" s="7" t="s">
        <v>2379</v>
      </c>
      <c r="G1075" s="7">
        <v>1</v>
      </c>
      <c r="H1075" s="7" t="s">
        <v>2378</v>
      </c>
      <c r="I1075" s="7" t="str" cm="1">
        <f t="array" ref="I1075">_xlfn.IFS(B1075&lt;18.5,"Under Weight",B1075&lt;=24.9,"Normal Weight",B1075&lt;30,"Over weight",B1075&gt;=30,"Obesity")</f>
        <v>Obesity</v>
      </c>
    </row>
    <row r="1076" spans="1:9" x14ac:dyDescent="0.3">
      <c r="A1076" s="7" t="s">
        <v>1295</v>
      </c>
      <c r="B1076" s="7">
        <v>25.55</v>
      </c>
      <c r="C1076" s="7">
        <v>4.96</v>
      </c>
      <c r="D1076" s="7" t="s">
        <v>2379</v>
      </c>
      <c r="E1076" s="7" t="s">
        <v>2378</v>
      </c>
      <c r="F1076" s="7" t="s">
        <v>2378</v>
      </c>
      <c r="G1076" s="7">
        <v>1</v>
      </c>
      <c r="H1076" s="7" t="s">
        <v>2378</v>
      </c>
      <c r="I1076" s="7" t="str" cm="1">
        <f t="array" ref="I1076">_xlfn.IFS(B1076&lt;18.5,"Under Weight",B1076&lt;=24.9,"Normal Weight",B1076&lt;30,"Over weight",B1076&gt;=30,"Obesity")</f>
        <v>Over weight</v>
      </c>
    </row>
    <row r="1077" spans="1:9" x14ac:dyDescent="0.3">
      <c r="A1077" s="7" t="s">
        <v>1294</v>
      </c>
      <c r="B1077" s="7">
        <v>28.77</v>
      </c>
      <c r="C1077" s="7">
        <v>4</v>
      </c>
      <c r="D1077" s="7" t="s">
        <v>2379</v>
      </c>
      <c r="E1077" s="7" t="s">
        <v>2378</v>
      </c>
      <c r="F1077" s="7" t="s">
        <v>2378</v>
      </c>
      <c r="G1077" s="7">
        <v>0</v>
      </c>
      <c r="H1077" s="7" t="s">
        <v>2378</v>
      </c>
      <c r="I1077" s="7" t="str" cm="1">
        <f t="array" ref="I1077">_xlfn.IFS(B1077&lt;18.5,"Under Weight",B1077&lt;=24.9,"Normal Weight",B1077&lt;30,"Over weight",B1077&gt;=30,"Obesity")</f>
        <v>Over weight</v>
      </c>
    </row>
    <row r="1078" spans="1:9" x14ac:dyDescent="0.3">
      <c r="A1078" s="7" t="s">
        <v>1293</v>
      </c>
      <c r="B1078" s="7">
        <v>23.14</v>
      </c>
      <c r="C1078" s="7">
        <v>4.1500000000000004</v>
      </c>
      <c r="D1078" s="7" t="s">
        <v>2379</v>
      </c>
      <c r="E1078" s="7" t="s">
        <v>2378</v>
      </c>
      <c r="F1078" s="7" t="s">
        <v>2378</v>
      </c>
      <c r="G1078" s="7">
        <v>1</v>
      </c>
      <c r="H1078" s="7" t="s">
        <v>2378</v>
      </c>
      <c r="I1078" s="7" t="str" cm="1">
        <f t="array" ref="I1078">_xlfn.IFS(B1078&lt;18.5,"Under Weight",B1078&lt;=24.9,"Normal Weight",B1078&lt;30,"Over weight",B1078&gt;=30,"Obesity")</f>
        <v>Normal Weight</v>
      </c>
    </row>
    <row r="1079" spans="1:9" x14ac:dyDescent="0.3">
      <c r="A1079" s="7" t="s">
        <v>1292</v>
      </c>
      <c r="B1079" s="7">
        <v>39.6</v>
      </c>
      <c r="C1079" s="7">
        <v>11.36</v>
      </c>
      <c r="D1079" s="7" t="s">
        <v>2378</v>
      </c>
      <c r="E1079" s="7" t="s">
        <v>2378</v>
      </c>
      <c r="F1079" s="7" t="s">
        <v>2378</v>
      </c>
      <c r="G1079" s="7">
        <v>0</v>
      </c>
      <c r="H1079" s="7" t="s">
        <v>2378</v>
      </c>
      <c r="I1079" s="7" t="str" cm="1">
        <f t="array" ref="I1079">_xlfn.IFS(B1079&lt;18.5,"Under Weight",B1079&lt;=24.9,"Normal Weight",B1079&lt;30,"Over weight",B1079&gt;=30,"Obesity")</f>
        <v>Obesity</v>
      </c>
    </row>
    <row r="1080" spans="1:9" x14ac:dyDescent="0.3">
      <c r="A1080" s="7" t="s">
        <v>1291</v>
      </c>
      <c r="B1080" s="7">
        <v>29.2</v>
      </c>
      <c r="C1080" s="7">
        <v>7.53</v>
      </c>
      <c r="D1080" s="7" t="s">
        <v>2378</v>
      </c>
      <c r="E1080" s="7" t="s">
        <v>2378</v>
      </c>
      <c r="F1080" s="7" t="s">
        <v>2378</v>
      </c>
      <c r="G1080" s="7">
        <v>0</v>
      </c>
      <c r="H1080" s="7" t="s">
        <v>2378</v>
      </c>
      <c r="I1080" s="7" t="str" cm="1">
        <f t="array" ref="I1080">_xlfn.IFS(B1080&lt;18.5,"Under Weight",B1080&lt;=24.9,"Normal Weight",B1080&lt;30,"Over weight",B1080&gt;=30,"Obesity")</f>
        <v>Over weight</v>
      </c>
    </row>
    <row r="1081" spans="1:9" x14ac:dyDescent="0.3">
      <c r="A1081" s="7" t="s">
        <v>1290</v>
      </c>
      <c r="B1081" s="7">
        <v>32.774999999999999</v>
      </c>
      <c r="C1081" s="7">
        <v>7.95</v>
      </c>
      <c r="D1081" s="7" t="s">
        <v>2378</v>
      </c>
      <c r="E1081" s="7" t="s">
        <v>2378</v>
      </c>
      <c r="F1081" s="7" t="s">
        <v>2378</v>
      </c>
      <c r="G1081" s="7">
        <v>0</v>
      </c>
      <c r="H1081" s="7" t="s">
        <v>2378</v>
      </c>
      <c r="I1081" s="7" t="str" cm="1">
        <f t="array" ref="I1081">_xlfn.IFS(B1081&lt;18.5,"Under Weight",B1081&lt;=24.9,"Normal Weight",B1081&lt;30,"Over weight",B1081&gt;=30,"Obesity")</f>
        <v>Obesity</v>
      </c>
    </row>
    <row r="1082" spans="1:9" x14ac:dyDescent="0.3">
      <c r="A1082" s="7" t="s">
        <v>1289</v>
      </c>
      <c r="B1082" s="7">
        <v>24.035</v>
      </c>
      <c r="C1082" s="7">
        <v>8.5</v>
      </c>
      <c r="D1082" s="7" t="s">
        <v>2378</v>
      </c>
      <c r="E1082" s="7" t="s">
        <v>2378</v>
      </c>
      <c r="F1082" s="7" t="s">
        <v>2378</v>
      </c>
      <c r="G1082" s="7">
        <v>0</v>
      </c>
      <c r="H1082" s="7" t="s">
        <v>2378</v>
      </c>
      <c r="I1082" s="7" t="str" cm="1">
        <f t="array" ref="I1082">_xlfn.IFS(B1082&lt;18.5,"Under Weight",B1082&lt;=24.9,"Normal Weight",B1082&lt;30,"Over weight",B1082&gt;=30,"Obesity")</f>
        <v>Normal Weight</v>
      </c>
    </row>
    <row r="1083" spans="1:9" x14ac:dyDescent="0.3">
      <c r="A1083" s="7" t="s">
        <v>1288</v>
      </c>
      <c r="B1083" s="7">
        <v>30.55</v>
      </c>
      <c r="C1083" s="7">
        <v>5.89</v>
      </c>
      <c r="D1083" s="7" t="s">
        <v>2378</v>
      </c>
      <c r="E1083" s="7" t="s">
        <v>2378</v>
      </c>
      <c r="F1083" s="7" t="s">
        <v>2379</v>
      </c>
      <c r="G1083" s="7">
        <v>1</v>
      </c>
      <c r="H1083" s="7" t="s">
        <v>2378</v>
      </c>
      <c r="I1083" s="7" t="str" cm="1">
        <f t="array" ref="I1083">_xlfn.IFS(B1083&lt;18.5,"Under Weight",B1083&lt;=24.9,"Normal Weight",B1083&lt;30,"Over weight",B1083&gt;=30,"Obesity")</f>
        <v>Obesity</v>
      </c>
    </row>
    <row r="1084" spans="1:9" x14ac:dyDescent="0.3">
      <c r="A1084" s="7" t="s">
        <v>1287</v>
      </c>
      <c r="B1084" s="7">
        <v>28.81</v>
      </c>
      <c r="C1084" s="7">
        <v>8.76</v>
      </c>
      <c r="D1084" s="7" t="s">
        <v>2378</v>
      </c>
      <c r="E1084" s="7" t="s">
        <v>2378</v>
      </c>
      <c r="F1084" s="7" t="s">
        <v>2378</v>
      </c>
      <c r="G1084" s="7">
        <v>2</v>
      </c>
      <c r="H1084" s="7" t="s">
        <v>2378</v>
      </c>
      <c r="I1084" s="7" t="str" cm="1">
        <f t="array" ref="I1084">_xlfn.IFS(B1084&lt;18.5,"Under Weight",B1084&lt;=24.9,"Normal Weight",B1084&lt;30,"Over weight",B1084&gt;=30,"Obesity")</f>
        <v>Over weight</v>
      </c>
    </row>
    <row r="1085" spans="1:9" x14ac:dyDescent="0.3">
      <c r="A1085" s="7" t="s">
        <v>1286</v>
      </c>
      <c r="B1085" s="7">
        <v>31.66</v>
      </c>
      <c r="C1085" s="7">
        <v>4.1100000000000003</v>
      </c>
      <c r="D1085" s="7" t="s">
        <v>2378</v>
      </c>
      <c r="E1085" s="7" t="s">
        <v>2378</v>
      </c>
      <c r="F1085" s="7" t="s">
        <v>2378</v>
      </c>
      <c r="G1085" s="7">
        <v>0</v>
      </c>
      <c r="H1085" s="7" t="s">
        <v>2378</v>
      </c>
      <c r="I1085" s="7" t="str" cm="1">
        <f t="array" ref="I1085">_xlfn.IFS(B1085&lt;18.5,"Under Weight",B1085&lt;=24.9,"Normal Weight",B1085&lt;30,"Over weight",B1085&gt;=30,"Obesity")</f>
        <v>Obesity</v>
      </c>
    </row>
    <row r="1086" spans="1:9" x14ac:dyDescent="0.3">
      <c r="A1086" s="7" t="s">
        <v>1285</v>
      </c>
      <c r="B1086" s="7">
        <v>28.215</v>
      </c>
      <c r="C1086" s="7">
        <v>7.56</v>
      </c>
      <c r="D1086" s="7" t="s">
        <v>2379</v>
      </c>
      <c r="E1086" s="7" t="s">
        <v>2378</v>
      </c>
      <c r="F1086" s="7" t="s">
        <v>2378</v>
      </c>
      <c r="G1086" s="7">
        <v>1</v>
      </c>
      <c r="H1086" s="7" t="s">
        <v>2378</v>
      </c>
      <c r="I1086" s="7" t="str" cm="1">
        <f t="array" ref="I1086">_xlfn.IFS(B1086&lt;18.5,"Under Weight",B1086&lt;=24.9,"Normal Weight",B1086&lt;30,"Over weight",B1086&gt;=30,"Obesity")</f>
        <v>Over weight</v>
      </c>
    </row>
    <row r="1087" spans="1:9" x14ac:dyDescent="0.3">
      <c r="A1087" s="7" t="s">
        <v>1284</v>
      </c>
      <c r="B1087" s="7">
        <v>26.12</v>
      </c>
      <c r="C1087" s="7">
        <v>4.17</v>
      </c>
      <c r="D1087" s="7" t="s">
        <v>2379</v>
      </c>
      <c r="E1087" s="7" t="s">
        <v>2378</v>
      </c>
      <c r="F1087" s="7" t="s">
        <v>2379</v>
      </c>
      <c r="G1087" s="7">
        <v>1</v>
      </c>
      <c r="H1087" s="7" t="s">
        <v>2378</v>
      </c>
      <c r="I1087" s="7" t="str" cm="1">
        <f t="array" ref="I1087">_xlfn.IFS(B1087&lt;18.5,"Under Weight",B1087&lt;=24.9,"Normal Weight",B1087&lt;30,"Over weight",B1087&gt;=30,"Obesity")</f>
        <v>Over weight</v>
      </c>
    </row>
    <row r="1088" spans="1:9" x14ac:dyDescent="0.3">
      <c r="A1088" s="7" t="s">
        <v>1283</v>
      </c>
      <c r="B1088" s="7">
        <v>36.630000000000003</v>
      </c>
      <c r="C1088" s="7">
        <v>11.42</v>
      </c>
      <c r="D1088" s="7" t="s">
        <v>2378</v>
      </c>
      <c r="E1088" s="7" t="s">
        <v>2378</v>
      </c>
      <c r="F1088" s="7" t="s">
        <v>2378</v>
      </c>
      <c r="G1088" s="7">
        <v>2</v>
      </c>
      <c r="H1088" s="7" t="s">
        <v>2378</v>
      </c>
      <c r="I1088" s="7" t="str" cm="1">
        <f t="array" ref="I1088">_xlfn.IFS(B1088&lt;18.5,"Under Weight",B1088&lt;=24.9,"Normal Weight",B1088&lt;30,"Over weight",B1088&gt;=30,"Obesity")</f>
        <v>Obesity</v>
      </c>
    </row>
    <row r="1089" spans="1:9" x14ac:dyDescent="0.3">
      <c r="A1089" s="7" t="s">
        <v>1282</v>
      </c>
      <c r="B1089" s="7">
        <v>33.344999999999999</v>
      </c>
      <c r="C1089" s="7">
        <v>7.33</v>
      </c>
      <c r="D1089" s="7" t="s">
        <v>2378</v>
      </c>
      <c r="E1089" s="7" t="s">
        <v>2378</v>
      </c>
      <c r="F1089" s="7" t="s">
        <v>2378</v>
      </c>
      <c r="G1089" s="7">
        <v>2</v>
      </c>
      <c r="H1089" s="7" t="s">
        <v>2378</v>
      </c>
      <c r="I1089" s="7" t="str" cm="1">
        <f t="array" ref="I1089">_xlfn.IFS(B1089&lt;18.5,"Under Weight",B1089&lt;=24.9,"Normal Weight",B1089&lt;30,"Over weight",B1089&gt;=30,"Obesity")</f>
        <v>Obesity</v>
      </c>
    </row>
    <row r="1090" spans="1:9" x14ac:dyDescent="0.3">
      <c r="A1090" s="7" t="s">
        <v>1281</v>
      </c>
      <c r="B1090" s="7">
        <v>27.11</v>
      </c>
      <c r="C1090" s="7">
        <v>6.7</v>
      </c>
      <c r="D1090" s="7" t="s">
        <v>2378</v>
      </c>
      <c r="E1090" s="7" t="s">
        <v>2378</v>
      </c>
      <c r="F1090" s="7" t="s">
        <v>2378</v>
      </c>
      <c r="G1090" s="7">
        <v>0</v>
      </c>
      <c r="H1090" s="7" t="s">
        <v>2378</v>
      </c>
      <c r="I1090" s="7" t="str" cm="1">
        <f t="array" ref="I1090">_xlfn.IFS(B1090&lt;18.5,"Under Weight",B1090&lt;=24.9,"Normal Weight",B1090&lt;30,"Over weight",B1090&gt;=30,"Obesity")</f>
        <v>Over weight</v>
      </c>
    </row>
    <row r="1091" spans="1:9" x14ac:dyDescent="0.3">
      <c r="A1091" s="7" t="s">
        <v>1280</v>
      </c>
      <c r="B1091" s="7">
        <v>26.6</v>
      </c>
      <c r="C1091" s="7">
        <v>5.27</v>
      </c>
      <c r="D1091" s="7" t="s">
        <v>2379</v>
      </c>
      <c r="E1091" s="7" t="s">
        <v>2378</v>
      </c>
      <c r="F1091" s="7" t="s">
        <v>2379</v>
      </c>
      <c r="G1091" s="7">
        <v>1</v>
      </c>
      <c r="H1091" s="7" t="s">
        <v>2378</v>
      </c>
      <c r="I1091" s="7" t="str" cm="1">
        <f t="array" ref="I1091">_xlfn.IFS(B1091&lt;18.5,"Under Weight",B1091&lt;=24.9,"Normal Weight",B1091&lt;30,"Over weight",B1091&gt;=30,"Obesity")</f>
        <v>Over weight</v>
      </c>
    </row>
    <row r="1092" spans="1:9" x14ac:dyDescent="0.3">
      <c r="A1092" s="7" t="s">
        <v>1279</v>
      </c>
      <c r="B1092" s="7">
        <v>30.41</v>
      </c>
      <c r="C1092" s="7">
        <v>7.72</v>
      </c>
      <c r="D1092" s="7" t="s">
        <v>2378</v>
      </c>
      <c r="E1092" s="7" t="s">
        <v>2378</v>
      </c>
      <c r="F1092" s="7" t="s">
        <v>2378</v>
      </c>
      <c r="G1092" s="7">
        <v>0</v>
      </c>
      <c r="H1092" s="7" t="s">
        <v>2378</v>
      </c>
      <c r="I1092" s="7" t="str" cm="1">
        <f t="array" ref="I1092">_xlfn.IFS(B1092&lt;18.5,"Under Weight",B1092&lt;=24.9,"Normal Weight",B1092&lt;30,"Over weight",B1092&gt;=30,"Obesity")</f>
        <v>Obesity</v>
      </c>
    </row>
    <row r="1093" spans="1:9" x14ac:dyDescent="0.3">
      <c r="A1093" s="7" t="s">
        <v>1278</v>
      </c>
      <c r="B1093" s="7">
        <v>28.98</v>
      </c>
      <c r="C1093" s="7">
        <v>8.68</v>
      </c>
      <c r="D1093" s="7" t="s">
        <v>2378</v>
      </c>
      <c r="E1093" s="7" t="s">
        <v>2378</v>
      </c>
      <c r="F1093" s="7" t="s">
        <v>2378</v>
      </c>
      <c r="G1093" s="7">
        <v>2</v>
      </c>
      <c r="H1093" s="7" t="s">
        <v>2378</v>
      </c>
      <c r="I1093" s="7" t="str" cm="1">
        <f t="array" ref="I1093">_xlfn.IFS(B1093&lt;18.5,"Under Weight",B1093&lt;=24.9,"Normal Weight",B1093&lt;30,"Over weight",B1093&gt;=30,"Obesity")</f>
        <v>Over weight</v>
      </c>
    </row>
    <row r="1094" spans="1:9" x14ac:dyDescent="0.3">
      <c r="A1094" s="7" t="s">
        <v>1277</v>
      </c>
      <c r="B1094" s="7">
        <v>31.24</v>
      </c>
      <c r="C1094" s="7">
        <v>9.8000000000000007</v>
      </c>
      <c r="D1094" s="7" t="s">
        <v>2378</v>
      </c>
      <c r="E1094" s="7" t="s">
        <v>2378</v>
      </c>
      <c r="F1094" s="7" t="s">
        <v>2378</v>
      </c>
      <c r="G1094" s="7">
        <v>0</v>
      </c>
      <c r="H1094" s="7" t="s">
        <v>2378</v>
      </c>
      <c r="I1094" s="7" t="str" cm="1">
        <f t="array" ref="I1094">_xlfn.IFS(B1094&lt;18.5,"Under Weight",B1094&lt;=24.9,"Normal Weight",B1094&lt;30,"Over weight",B1094&gt;=30,"Obesity")</f>
        <v>Obesity</v>
      </c>
    </row>
    <row r="1095" spans="1:9" x14ac:dyDescent="0.3">
      <c r="A1095" s="7" t="s">
        <v>1276</v>
      </c>
      <c r="B1095" s="7">
        <v>31.54</v>
      </c>
      <c r="C1095" s="7">
        <v>4.4400000000000004</v>
      </c>
      <c r="D1095" s="7" t="s">
        <v>2378</v>
      </c>
      <c r="E1095" s="7" t="s">
        <v>2378</v>
      </c>
      <c r="F1095" s="7" t="s">
        <v>2378</v>
      </c>
      <c r="G1095" s="7">
        <v>0</v>
      </c>
      <c r="H1095" s="7" t="s">
        <v>2378</v>
      </c>
      <c r="I1095" s="7" t="str" cm="1">
        <f t="array" ref="I1095">_xlfn.IFS(B1095&lt;18.5,"Under Weight",B1095&lt;=24.9,"Normal Weight",B1095&lt;30,"Over weight",B1095&gt;=30,"Obesity")</f>
        <v>Obesity</v>
      </c>
    </row>
    <row r="1096" spans="1:9" x14ac:dyDescent="0.3">
      <c r="A1096" s="7" t="s">
        <v>1275</v>
      </c>
      <c r="B1096" s="7">
        <v>38.6</v>
      </c>
      <c r="C1096" s="7">
        <v>7.19</v>
      </c>
      <c r="D1096" s="7" t="s">
        <v>2379</v>
      </c>
      <c r="E1096" s="7" t="s">
        <v>2378</v>
      </c>
      <c r="F1096" s="7" t="s">
        <v>2378</v>
      </c>
      <c r="G1096" s="7">
        <v>2</v>
      </c>
      <c r="H1096" s="7" t="s">
        <v>2378</v>
      </c>
      <c r="I1096" s="7" t="str" cm="1">
        <f t="array" ref="I1096">_xlfn.IFS(B1096&lt;18.5,"Under Weight",B1096&lt;=24.9,"Normal Weight",B1096&lt;30,"Over weight",B1096&gt;=30,"Obesity")</f>
        <v>Obesity</v>
      </c>
    </row>
    <row r="1097" spans="1:9" x14ac:dyDescent="0.3">
      <c r="A1097" s="7" t="s">
        <v>1274</v>
      </c>
      <c r="B1097" s="7">
        <v>37.950000000000003</v>
      </c>
      <c r="C1097" s="7">
        <v>6.06</v>
      </c>
      <c r="D1097" s="7" t="s">
        <v>2378</v>
      </c>
      <c r="E1097" s="7" t="s">
        <v>2378</v>
      </c>
      <c r="F1097" s="7" t="s">
        <v>2378</v>
      </c>
      <c r="G1097" s="7">
        <v>0</v>
      </c>
      <c r="H1097" s="7" t="s">
        <v>2378</v>
      </c>
      <c r="I1097" s="7" t="str" cm="1">
        <f t="array" ref="I1097">_xlfn.IFS(B1097&lt;18.5,"Under Weight",B1097&lt;=24.9,"Normal Weight",B1097&lt;30,"Over weight",B1097&gt;=30,"Obesity")</f>
        <v>Obesity</v>
      </c>
    </row>
    <row r="1098" spans="1:9" x14ac:dyDescent="0.3">
      <c r="A1098" s="7" t="s">
        <v>1273</v>
      </c>
      <c r="B1098" s="7">
        <v>38.97</v>
      </c>
      <c r="C1098" s="7">
        <v>5.12</v>
      </c>
      <c r="D1098" s="7" t="s">
        <v>2378</v>
      </c>
      <c r="E1098" s="7" t="s">
        <v>2378</v>
      </c>
      <c r="F1098" s="7" t="s">
        <v>2378</v>
      </c>
      <c r="G1098" s="7">
        <v>0</v>
      </c>
      <c r="H1098" s="7" t="s">
        <v>2378</v>
      </c>
      <c r="I1098" s="7" t="str" cm="1">
        <f t="array" ref="I1098">_xlfn.IFS(B1098&lt;18.5,"Under Weight",B1098&lt;=24.9,"Normal Weight",B1098&lt;30,"Over weight",B1098&gt;=30,"Obesity")</f>
        <v>Obesity</v>
      </c>
    </row>
    <row r="1099" spans="1:9" x14ac:dyDescent="0.3">
      <c r="A1099" s="7" t="s">
        <v>1272</v>
      </c>
      <c r="B1099" s="7">
        <v>21.2</v>
      </c>
      <c r="C1099" s="7">
        <v>10.72</v>
      </c>
      <c r="D1099" s="7" t="s">
        <v>2378</v>
      </c>
      <c r="E1099" s="7" t="s">
        <v>2378</v>
      </c>
      <c r="F1099" s="7" t="s">
        <v>2378</v>
      </c>
      <c r="G1099" s="7">
        <v>0</v>
      </c>
      <c r="H1099" s="7" t="s">
        <v>2378</v>
      </c>
      <c r="I1099" s="7" t="str" cm="1">
        <f t="array" ref="I1099">_xlfn.IFS(B1099&lt;18.5,"Under Weight",B1099&lt;=24.9,"Normal Weight",B1099&lt;30,"Over weight",B1099&gt;=30,"Obesity")</f>
        <v>Normal Weight</v>
      </c>
    </row>
    <row r="1100" spans="1:9" x14ac:dyDescent="0.3">
      <c r="A1100" s="7" t="s">
        <v>1271</v>
      </c>
      <c r="B1100" s="7">
        <v>23.96</v>
      </c>
      <c r="C1100" s="7">
        <v>9.58</v>
      </c>
      <c r="D1100" s="7" t="s">
        <v>2379</v>
      </c>
      <c r="E1100" s="7" t="s">
        <v>2378</v>
      </c>
      <c r="F1100" s="7" t="s">
        <v>2379</v>
      </c>
      <c r="G1100" s="7">
        <v>1</v>
      </c>
      <c r="H1100" s="7" t="s">
        <v>2378</v>
      </c>
      <c r="I1100" s="7" t="str" cm="1">
        <f t="array" ref="I1100">_xlfn.IFS(B1100&lt;18.5,"Under Weight",B1100&lt;=24.9,"Normal Weight",B1100&lt;30,"Over weight",B1100&gt;=30,"Obesity")</f>
        <v>Normal Weight</v>
      </c>
    </row>
    <row r="1101" spans="1:9" x14ac:dyDescent="0.3">
      <c r="A1101" s="7" t="s">
        <v>1270</v>
      </c>
      <c r="B1101" s="7">
        <v>35.93</v>
      </c>
      <c r="C1101" s="7">
        <v>6.4</v>
      </c>
      <c r="D1101" s="7" t="s">
        <v>2379</v>
      </c>
      <c r="E1101" s="7" t="s">
        <v>2378</v>
      </c>
      <c r="F1101" s="7" t="s">
        <v>2378</v>
      </c>
      <c r="G1101" s="7">
        <v>1</v>
      </c>
      <c r="H1101" s="7" t="s">
        <v>2378</v>
      </c>
      <c r="I1101" s="7" t="str" cm="1">
        <f t="array" ref="I1101">_xlfn.IFS(B1101&lt;18.5,"Under Weight",B1101&lt;=24.9,"Normal Weight",B1101&lt;30,"Over weight",B1101&gt;=30,"Obesity")</f>
        <v>Obesity</v>
      </c>
    </row>
    <row r="1102" spans="1:9" x14ac:dyDescent="0.3">
      <c r="A1102" s="7" t="s">
        <v>1269</v>
      </c>
      <c r="B1102" s="7">
        <v>26.11</v>
      </c>
      <c r="C1102" s="7">
        <v>6.8</v>
      </c>
      <c r="D1102" s="7" t="s">
        <v>2379</v>
      </c>
      <c r="E1102" s="7" t="s">
        <v>2378</v>
      </c>
      <c r="F1102" s="7" t="s">
        <v>2378</v>
      </c>
      <c r="G1102" s="7">
        <v>2</v>
      </c>
      <c r="H1102" s="7" t="s">
        <v>2378</v>
      </c>
      <c r="I1102" s="7" t="str" cm="1">
        <f t="array" ref="I1102">_xlfn.IFS(B1102&lt;18.5,"Under Weight",B1102&lt;=24.9,"Normal Weight",B1102&lt;30,"Over weight",B1102&gt;=30,"Obesity")</f>
        <v>Over weight</v>
      </c>
    </row>
    <row r="1103" spans="1:9" x14ac:dyDescent="0.3">
      <c r="A1103" s="7" t="s">
        <v>1268</v>
      </c>
      <c r="B1103" s="7">
        <v>32.299999999999997</v>
      </c>
      <c r="C1103" s="7">
        <v>9.48</v>
      </c>
      <c r="D1103" s="7" t="s">
        <v>2378</v>
      </c>
      <c r="E1103" s="7" t="s">
        <v>2378</v>
      </c>
      <c r="F1103" s="7" t="s">
        <v>2378</v>
      </c>
      <c r="G1103" s="7">
        <v>2</v>
      </c>
      <c r="H1103" s="7" t="s">
        <v>2378</v>
      </c>
      <c r="I1103" s="7" t="str" cm="1">
        <f t="array" ref="I1103">_xlfn.IFS(B1103&lt;18.5,"Under Weight",B1103&lt;=24.9,"Normal Weight",B1103&lt;30,"Over weight",B1103&gt;=30,"Obesity")</f>
        <v>Obesity</v>
      </c>
    </row>
    <row r="1104" spans="1:9" x14ac:dyDescent="0.3">
      <c r="A1104" s="7" t="s">
        <v>1267</v>
      </c>
      <c r="B1104" s="7">
        <v>28.69</v>
      </c>
      <c r="C1104" s="7">
        <v>7.45</v>
      </c>
      <c r="D1104" s="7" t="s">
        <v>2378</v>
      </c>
      <c r="E1104" s="7" t="s">
        <v>2378</v>
      </c>
      <c r="F1104" s="7" t="s">
        <v>2378</v>
      </c>
      <c r="G1104" s="7">
        <v>2</v>
      </c>
      <c r="H1104" s="7" t="s">
        <v>2378</v>
      </c>
      <c r="I1104" s="7" t="str" cm="1">
        <f t="array" ref="I1104">_xlfn.IFS(B1104&lt;18.5,"Under Weight",B1104&lt;=24.9,"Normal Weight",B1104&lt;30,"Over weight",B1104&gt;=30,"Obesity")</f>
        <v>Over weight</v>
      </c>
    </row>
    <row r="1105" spans="1:9" x14ac:dyDescent="0.3">
      <c r="A1105" s="7" t="s">
        <v>1266</v>
      </c>
      <c r="B1105" s="7">
        <v>31.28</v>
      </c>
      <c r="C1105" s="7">
        <v>6.94</v>
      </c>
      <c r="D1105" s="7" t="s">
        <v>2379</v>
      </c>
      <c r="E1105" s="7" t="s">
        <v>2378</v>
      </c>
      <c r="F1105" s="7" t="s">
        <v>2378</v>
      </c>
      <c r="G1105" s="7">
        <v>1</v>
      </c>
      <c r="H1105" s="7" t="s">
        <v>2378</v>
      </c>
      <c r="I1105" s="7" t="str" cm="1">
        <f t="array" ref="I1105">_xlfn.IFS(B1105&lt;18.5,"Under Weight",B1105&lt;=24.9,"Normal Weight",B1105&lt;30,"Over weight",B1105&gt;=30,"Obesity")</f>
        <v>Obesity</v>
      </c>
    </row>
    <row r="1106" spans="1:9" x14ac:dyDescent="0.3">
      <c r="A1106" s="7" t="s">
        <v>1265</v>
      </c>
      <c r="B1106" s="7">
        <v>30.21</v>
      </c>
      <c r="C1106" s="7">
        <v>7.83</v>
      </c>
      <c r="D1106" s="7" t="s">
        <v>2378</v>
      </c>
      <c r="E1106" s="7" t="s">
        <v>2378</v>
      </c>
      <c r="F1106" s="7" t="s">
        <v>2378</v>
      </c>
      <c r="G1106" s="7">
        <v>0</v>
      </c>
      <c r="H1106" s="7" t="s">
        <v>2378</v>
      </c>
      <c r="I1106" s="7" t="str" cm="1">
        <f t="array" ref="I1106">_xlfn.IFS(B1106&lt;18.5,"Under Weight",B1106&lt;=24.9,"Normal Weight",B1106&lt;30,"Over weight",B1106&gt;=30,"Obesity")</f>
        <v>Obesity</v>
      </c>
    </row>
    <row r="1107" spans="1:9" x14ac:dyDescent="0.3">
      <c r="A1107" s="7" t="s">
        <v>1264</v>
      </c>
      <c r="B1107" s="7">
        <v>38.28</v>
      </c>
      <c r="C1107" s="7">
        <v>10.17</v>
      </c>
      <c r="D1107" s="7" t="s">
        <v>2379</v>
      </c>
      <c r="E1107" s="7" t="s">
        <v>2378</v>
      </c>
      <c r="F1107" s="7" t="s">
        <v>2378</v>
      </c>
      <c r="G1107" s="7">
        <v>0</v>
      </c>
      <c r="H1107" s="7" t="s">
        <v>2378</v>
      </c>
      <c r="I1107" s="7" t="str" cm="1">
        <f t="array" ref="I1107">_xlfn.IFS(B1107&lt;18.5,"Under Weight",B1107&lt;=24.9,"Normal Weight",B1107&lt;30,"Over weight",B1107&gt;=30,"Obesity")</f>
        <v>Obesity</v>
      </c>
    </row>
    <row r="1108" spans="1:9" x14ac:dyDescent="0.3">
      <c r="A1108" s="7" t="s">
        <v>1263</v>
      </c>
      <c r="B1108" s="7">
        <v>29.9</v>
      </c>
      <c r="C1108" s="7">
        <v>8.9600000000000009</v>
      </c>
      <c r="D1108" s="7" t="s">
        <v>2379</v>
      </c>
      <c r="E1108" s="7" t="s">
        <v>2378</v>
      </c>
      <c r="F1108" s="7" t="s">
        <v>2378</v>
      </c>
      <c r="G1108" s="7">
        <v>0</v>
      </c>
      <c r="H1108" s="7" t="s">
        <v>2378</v>
      </c>
      <c r="I1108" s="7" t="str" cm="1">
        <f t="array" ref="I1108">_xlfn.IFS(B1108&lt;18.5,"Under Weight",B1108&lt;=24.9,"Normal Weight",B1108&lt;30,"Over weight",B1108&gt;=30,"Obesity")</f>
        <v>Over weight</v>
      </c>
    </row>
    <row r="1109" spans="1:9" x14ac:dyDescent="0.3">
      <c r="A1109" s="7" t="s">
        <v>1262</v>
      </c>
      <c r="B1109" s="7">
        <v>23.18</v>
      </c>
      <c r="C1109" s="7">
        <v>6.96</v>
      </c>
      <c r="D1109" s="7" t="s">
        <v>2379</v>
      </c>
      <c r="E1109" s="7" t="s">
        <v>2378</v>
      </c>
      <c r="F1109" s="7" t="s">
        <v>2378</v>
      </c>
      <c r="G1109" s="7">
        <v>2</v>
      </c>
      <c r="H1109" s="7" t="s">
        <v>2378</v>
      </c>
      <c r="I1109" s="7" t="str" cm="1">
        <f t="array" ref="I1109">_xlfn.IFS(B1109&lt;18.5,"Under Weight",B1109&lt;=24.9,"Normal Weight",B1109&lt;30,"Over weight",B1109&gt;=30,"Obesity")</f>
        <v>Normal Weight</v>
      </c>
    </row>
    <row r="1110" spans="1:9" x14ac:dyDescent="0.3">
      <c r="A1110" s="7" t="s">
        <v>1261</v>
      </c>
      <c r="B1110" s="7">
        <v>33.020000000000003</v>
      </c>
      <c r="C1110" s="7">
        <v>5.07</v>
      </c>
      <c r="D1110" s="7" t="s">
        <v>2379</v>
      </c>
      <c r="E1110" s="7" t="s">
        <v>2378</v>
      </c>
      <c r="F1110" s="7" t="s">
        <v>2378</v>
      </c>
      <c r="G1110" s="7">
        <v>0</v>
      </c>
      <c r="H1110" s="7" t="s">
        <v>2378</v>
      </c>
      <c r="I1110" s="7" t="str" cm="1">
        <f t="array" ref="I1110">_xlfn.IFS(B1110&lt;18.5,"Under Weight",B1110&lt;=24.9,"Normal Weight",B1110&lt;30,"Over weight",B1110&gt;=30,"Obesity")</f>
        <v>Obesity</v>
      </c>
    </row>
    <row r="1111" spans="1:9" x14ac:dyDescent="0.3">
      <c r="A1111" s="7" t="s">
        <v>1260</v>
      </c>
      <c r="B1111" s="7">
        <v>27.29</v>
      </c>
      <c r="C1111" s="7">
        <v>5.85</v>
      </c>
      <c r="D1111" s="7" t="s">
        <v>2378</v>
      </c>
      <c r="E1111" s="7" t="s">
        <v>2378</v>
      </c>
      <c r="F1111" s="7" t="s">
        <v>2378</v>
      </c>
      <c r="G1111" s="7">
        <v>2</v>
      </c>
      <c r="H1111" s="7" t="s">
        <v>2378</v>
      </c>
      <c r="I1111" s="7" t="str" cm="1">
        <f t="array" ref="I1111">_xlfn.IFS(B1111&lt;18.5,"Under Weight",B1111&lt;=24.9,"Normal Weight",B1111&lt;30,"Over weight",B1111&gt;=30,"Obesity")</f>
        <v>Over weight</v>
      </c>
    </row>
    <row r="1112" spans="1:9" x14ac:dyDescent="0.3">
      <c r="A1112" s="7" t="s">
        <v>1259</v>
      </c>
      <c r="B1112" s="7">
        <v>23.18</v>
      </c>
      <c r="C1112" s="7">
        <v>10.56</v>
      </c>
      <c r="D1112" s="7" t="s">
        <v>2378</v>
      </c>
      <c r="E1112" s="7" t="s">
        <v>2378</v>
      </c>
      <c r="F1112" s="7" t="s">
        <v>2378</v>
      </c>
      <c r="G1112" s="7">
        <v>2</v>
      </c>
      <c r="H1112" s="7" t="s">
        <v>2378</v>
      </c>
      <c r="I1112" s="7" t="str" cm="1">
        <f t="array" ref="I1112">_xlfn.IFS(B1112&lt;18.5,"Under Weight",B1112&lt;=24.9,"Normal Weight",B1112&lt;30,"Over weight",B1112&gt;=30,"Obesity")</f>
        <v>Normal Weight</v>
      </c>
    </row>
    <row r="1113" spans="1:9" x14ac:dyDescent="0.3">
      <c r="A1113" s="7" t="s">
        <v>1258</v>
      </c>
      <c r="B1113" s="7">
        <v>32.659999999999997</v>
      </c>
      <c r="C1113" s="7">
        <v>8.92</v>
      </c>
      <c r="D1113" s="7" t="s">
        <v>2379</v>
      </c>
      <c r="E1113" s="7" t="s">
        <v>2378</v>
      </c>
      <c r="F1113" s="7" t="s">
        <v>2378</v>
      </c>
      <c r="G1113" s="7">
        <v>0</v>
      </c>
      <c r="H1113" s="7" t="s">
        <v>2378</v>
      </c>
      <c r="I1113" s="7" t="str" cm="1">
        <f t="array" ref="I1113">_xlfn.IFS(B1113&lt;18.5,"Under Weight",B1113&lt;=24.9,"Normal Weight",B1113&lt;30,"Over weight",B1113&gt;=30,"Obesity")</f>
        <v>Obesity</v>
      </c>
    </row>
    <row r="1114" spans="1:9" x14ac:dyDescent="0.3">
      <c r="A1114" s="7" t="s">
        <v>1257</v>
      </c>
      <c r="B1114" s="7">
        <v>30.78</v>
      </c>
      <c r="C1114" s="7">
        <v>8.6300000000000008</v>
      </c>
      <c r="D1114" s="7" t="s">
        <v>2378</v>
      </c>
      <c r="E1114" s="7" t="s">
        <v>2378</v>
      </c>
      <c r="F1114" s="7" t="s">
        <v>2378</v>
      </c>
      <c r="G1114" s="7">
        <v>0</v>
      </c>
      <c r="H1114" s="7" t="s">
        <v>2378</v>
      </c>
      <c r="I1114" s="7" t="str" cm="1">
        <f t="array" ref="I1114">_xlfn.IFS(B1114&lt;18.5,"Under Weight",B1114&lt;=24.9,"Normal Weight",B1114&lt;30,"Over weight",B1114&gt;=30,"Obesity")</f>
        <v>Obesity</v>
      </c>
    </row>
    <row r="1115" spans="1:9" x14ac:dyDescent="0.3">
      <c r="A1115" s="7" t="s">
        <v>1256</v>
      </c>
      <c r="B1115" s="7">
        <v>47.2</v>
      </c>
      <c r="C1115" s="7">
        <v>6.29</v>
      </c>
      <c r="D1115" s="7" t="s">
        <v>2379</v>
      </c>
      <c r="E1115" s="7" t="s">
        <v>2378</v>
      </c>
      <c r="F1115" s="7" t="s">
        <v>2379</v>
      </c>
      <c r="G1115" s="7">
        <v>1</v>
      </c>
      <c r="H1115" s="7" t="s">
        <v>2378</v>
      </c>
      <c r="I1115" s="7" t="str" cm="1">
        <f t="array" ref="I1115">_xlfn.IFS(B1115&lt;18.5,"Under Weight",B1115&lt;=24.9,"Normal Weight",B1115&lt;30,"Over weight",B1115&gt;=30,"Obesity")</f>
        <v>Obesity</v>
      </c>
    </row>
    <row r="1116" spans="1:9" x14ac:dyDescent="0.3">
      <c r="A1116" s="7" t="s">
        <v>1255</v>
      </c>
      <c r="B1116" s="7">
        <v>31.6</v>
      </c>
      <c r="C1116" s="7">
        <v>5.75</v>
      </c>
      <c r="D1116" s="7" t="s">
        <v>2378</v>
      </c>
      <c r="E1116" s="7" t="s">
        <v>2378</v>
      </c>
      <c r="F1116" s="7" t="s">
        <v>2378</v>
      </c>
      <c r="G1116" s="7">
        <v>2</v>
      </c>
      <c r="H1116" s="7" t="s">
        <v>2378</v>
      </c>
      <c r="I1116" s="7" t="str" cm="1">
        <f t="array" ref="I1116">_xlfn.IFS(B1116&lt;18.5,"Under Weight",B1116&lt;=24.9,"Normal Weight",B1116&lt;30,"Over weight",B1116&gt;=30,"Obesity")</f>
        <v>Obesity</v>
      </c>
    </row>
    <row r="1117" spans="1:9" x14ac:dyDescent="0.3">
      <c r="A1117" s="7" t="s">
        <v>1254</v>
      </c>
      <c r="B1117" s="7">
        <v>33.914999999999999</v>
      </c>
      <c r="C1117" s="7">
        <v>6.66</v>
      </c>
      <c r="D1117" s="7" t="s">
        <v>2379</v>
      </c>
      <c r="E1117" s="7" t="s">
        <v>2378</v>
      </c>
      <c r="F1117" s="7" t="s">
        <v>2378</v>
      </c>
      <c r="G1117" s="7">
        <v>1</v>
      </c>
      <c r="H1117" s="7" t="s">
        <v>2378</v>
      </c>
      <c r="I1117" s="7" t="str" cm="1">
        <f t="array" ref="I1117">_xlfn.IFS(B1117&lt;18.5,"Under Weight",B1117&lt;=24.9,"Normal Weight",B1117&lt;30,"Over weight",B1117&gt;=30,"Obesity")</f>
        <v>Obesity</v>
      </c>
    </row>
    <row r="1118" spans="1:9" x14ac:dyDescent="0.3">
      <c r="A1118" s="7" t="s">
        <v>1253</v>
      </c>
      <c r="B1118" s="7">
        <v>23.54</v>
      </c>
      <c r="C1118" s="7">
        <v>5.0999999999999996</v>
      </c>
      <c r="D1118" s="7" t="s">
        <v>2378</v>
      </c>
      <c r="E1118" s="7" t="s">
        <v>2378</v>
      </c>
      <c r="F1118" s="7" t="s">
        <v>2378</v>
      </c>
      <c r="G1118" s="7">
        <v>2</v>
      </c>
      <c r="H1118" s="7" t="s">
        <v>2378</v>
      </c>
      <c r="I1118" s="7" t="str" cm="1">
        <f t="array" ref="I1118">_xlfn.IFS(B1118&lt;18.5,"Under Weight",B1118&lt;=24.9,"Normal Weight",B1118&lt;30,"Over weight",B1118&gt;=30,"Obesity")</f>
        <v>Normal Weight</v>
      </c>
    </row>
    <row r="1119" spans="1:9" x14ac:dyDescent="0.3">
      <c r="A1119" s="7" t="s">
        <v>1252</v>
      </c>
      <c r="B1119" s="7">
        <v>27.074999999999999</v>
      </c>
      <c r="C1119" s="7">
        <v>4.41</v>
      </c>
      <c r="D1119" s="7" t="s">
        <v>2378</v>
      </c>
      <c r="E1119" s="7" t="s">
        <v>2378</v>
      </c>
      <c r="F1119" s="7" t="s">
        <v>2378</v>
      </c>
      <c r="G1119" s="7">
        <v>2</v>
      </c>
      <c r="H1119" s="7" t="s">
        <v>2378</v>
      </c>
      <c r="I1119" s="7" t="str" cm="1">
        <f t="array" ref="I1119">_xlfn.IFS(B1119&lt;18.5,"Under Weight",B1119&lt;=24.9,"Normal Weight",B1119&lt;30,"Over weight",B1119&gt;=30,"Obesity")</f>
        <v>Over weight</v>
      </c>
    </row>
    <row r="1120" spans="1:9" x14ac:dyDescent="0.3">
      <c r="A1120" s="7" t="s">
        <v>1251</v>
      </c>
      <c r="B1120" s="7">
        <v>25.8</v>
      </c>
      <c r="C1120" s="7">
        <v>5.52</v>
      </c>
      <c r="D1120" s="7" t="s">
        <v>2379</v>
      </c>
      <c r="E1120" s="7" t="s">
        <v>2378</v>
      </c>
      <c r="F1120" s="7" t="s">
        <v>2378</v>
      </c>
      <c r="G1120" s="7">
        <v>0</v>
      </c>
      <c r="H1120" s="7" t="s">
        <v>2378</v>
      </c>
      <c r="I1120" s="7" t="str" cm="1">
        <f t="array" ref="I1120">_xlfn.IFS(B1120&lt;18.5,"Under Weight",B1120&lt;=24.9,"Normal Weight",B1120&lt;30,"Over weight",B1120&gt;=30,"Obesity")</f>
        <v>Over weight</v>
      </c>
    </row>
    <row r="1121" spans="1:9" x14ac:dyDescent="0.3">
      <c r="A1121" s="7" t="s">
        <v>1250</v>
      </c>
      <c r="B1121" s="7">
        <v>36.1</v>
      </c>
      <c r="C1121" s="7">
        <v>4.62</v>
      </c>
      <c r="D1121" s="7" t="s">
        <v>2379</v>
      </c>
      <c r="E1121" s="7" t="s">
        <v>2378</v>
      </c>
      <c r="F1121" s="7" t="s">
        <v>2379</v>
      </c>
      <c r="G1121" s="7">
        <v>1</v>
      </c>
      <c r="H1121" s="7" t="s">
        <v>2378</v>
      </c>
      <c r="I1121" s="7" t="str" cm="1">
        <f t="array" ref="I1121">_xlfn.IFS(B1121&lt;18.5,"Under Weight",B1121&lt;=24.9,"Normal Weight",B1121&lt;30,"Over weight",B1121&gt;=30,"Obesity")</f>
        <v>Obesity</v>
      </c>
    </row>
    <row r="1122" spans="1:9" x14ac:dyDescent="0.3">
      <c r="A1122" s="7" t="s">
        <v>1249</v>
      </c>
      <c r="B1122" s="7">
        <v>30.495000000000001</v>
      </c>
      <c r="C1122" s="7">
        <v>5.74</v>
      </c>
      <c r="D1122" s="7" t="s">
        <v>2379</v>
      </c>
      <c r="E1122" s="7" t="s">
        <v>2378</v>
      </c>
      <c r="F1122" s="7" t="s">
        <v>2379</v>
      </c>
      <c r="G1122" s="7">
        <v>1</v>
      </c>
      <c r="H1122" s="7" t="s">
        <v>2378</v>
      </c>
      <c r="I1122" s="7" t="str" cm="1">
        <f t="array" ref="I1122">_xlfn.IFS(B1122&lt;18.5,"Under Weight",B1122&lt;=24.9,"Normal Weight",B1122&lt;30,"Over weight",B1122&gt;=30,"Obesity")</f>
        <v>Obesity</v>
      </c>
    </row>
    <row r="1123" spans="1:9" x14ac:dyDescent="0.3">
      <c r="A1123" s="7" t="s">
        <v>1248</v>
      </c>
      <c r="B1123" s="7">
        <v>21.4</v>
      </c>
      <c r="C1123" s="7">
        <v>6.3</v>
      </c>
      <c r="D1123" s="7" t="s">
        <v>2379</v>
      </c>
      <c r="E1123" s="7" t="s">
        <v>2378</v>
      </c>
      <c r="F1123" s="7" t="s">
        <v>2379</v>
      </c>
      <c r="G1123" s="7">
        <v>1</v>
      </c>
      <c r="H1123" s="7" t="s">
        <v>2378</v>
      </c>
      <c r="I1123" s="7" t="str" cm="1">
        <f t="array" ref="I1123">_xlfn.IFS(B1123&lt;18.5,"Under Weight",B1123&lt;=24.9,"Normal Weight",B1123&lt;30,"Over weight",B1123&gt;=30,"Obesity")</f>
        <v>Normal Weight</v>
      </c>
    </row>
    <row r="1124" spans="1:9" x14ac:dyDescent="0.3">
      <c r="A1124" s="7" t="s">
        <v>1247</v>
      </c>
      <c r="B1124" s="7">
        <v>32.299999999999997</v>
      </c>
      <c r="C1124" s="7">
        <v>10.27</v>
      </c>
      <c r="D1124" s="7" t="s">
        <v>2378</v>
      </c>
      <c r="E1124" s="7" t="s">
        <v>2378</v>
      </c>
      <c r="F1124" s="7" t="s">
        <v>2378</v>
      </c>
      <c r="G1124" s="7">
        <v>0</v>
      </c>
      <c r="H1124" s="7" t="s">
        <v>2378</v>
      </c>
      <c r="I1124" s="7" t="str" cm="1">
        <f t="array" ref="I1124">_xlfn.IFS(B1124&lt;18.5,"Under Weight",B1124&lt;=24.9,"Normal Weight",B1124&lt;30,"Over weight",B1124&gt;=30,"Obesity")</f>
        <v>Obesity</v>
      </c>
    </row>
    <row r="1125" spans="1:9" x14ac:dyDescent="0.3">
      <c r="A1125" s="7" t="s">
        <v>1246</v>
      </c>
      <c r="B1125" s="7">
        <v>29.78</v>
      </c>
      <c r="C1125" s="7">
        <v>5.85</v>
      </c>
      <c r="D1125" s="7" t="s">
        <v>2378</v>
      </c>
      <c r="E1125" s="7" t="s">
        <v>2378</v>
      </c>
      <c r="F1125" s="7" t="s">
        <v>2379</v>
      </c>
      <c r="G1125" s="7">
        <v>1</v>
      </c>
      <c r="H1125" s="7" t="s">
        <v>2378</v>
      </c>
      <c r="I1125" s="7" t="str" cm="1">
        <f t="array" ref="I1125">_xlfn.IFS(B1125&lt;18.5,"Under Weight",B1125&lt;=24.9,"Normal Weight",B1125&lt;30,"Over weight",B1125&gt;=30,"Obesity")</f>
        <v>Over weight</v>
      </c>
    </row>
    <row r="1126" spans="1:9" x14ac:dyDescent="0.3">
      <c r="A1126" s="7" t="s">
        <v>1245</v>
      </c>
      <c r="B1126" s="7">
        <v>34.76</v>
      </c>
      <c r="C1126" s="7">
        <v>5.92</v>
      </c>
      <c r="D1126" s="7" t="s">
        <v>2379</v>
      </c>
      <c r="E1126" s="7" t="s">
        <v>2378</v>
      </c>
      <c r="F1126" s="7" t="s">
        <v>2378</v>
      </c>
      <c r="G1126" s="7">
        <v>1</v>
      </c>
      <c r="H1126" s="7" t="s">
        <v>2378</v>
      </c>
      <c r="I1126" s="7" t="str" cm="1">
        <f t="array" ref="I1126">_xlfn.IFS(B1126&lt;18.5,"Under Weight",B1126&lt;=24.9,"Normal Weight",B1126&lt;30,"Over weight",B1126&gt;=30,"Obesity")</f>
        <v>Obesity</v>
      </c>
    </row>
    <row r="1127" spans="1:9" x14ac:dyDescent="0.3">
      <c r="A1127" s="7" t="s">
        <v>1244</v>
      </c>
      <c r="B1127" s="7">
        <v>18.335000000000001</v>
      </c>
      <c r="C1127" s="7">
        <v>10.01</v>
      </c>
      <c r="D1127" s="7" t="s">
        <v>2379</v>
      </c>
      <c r="E1127" s="7" t="s">
        <v>2378</v>
      </c>
      <c r="F1127" s="7" t="s">
        <v>2378</v>
      </c>
      <c r="G1127" s="7">
        <v>2</v>
      </c>
      <c r="H1127" s="7" t="s">
        <v>2378</v>
      </c>
      <c r="I1127" s="7" t="str" cm="1">
        <f t="array" ref="I1127">_xlfn.IFS(B1127&lt;18.5,"Under Weight",B1127&lt;=24.9,"Normal Weight",B1127&lt;30,"Over weight",B1127&gt;=30,"Obesity")</f>
        <v>Under Weight</v>
      </c>
    </row>
    <row r="1128" spans="1:9" x14ac:dyDescent="0.3">
      <c r="A1128" s="7" t="s">
        <v>1243</v>
      </c>
      <c r="B1128" s="7">
        <v>32.299999999999997</v>
      </c>
      <c r="C1128" s="7">
        <v>9.59</v>
      </c>
      <c r="D1128" s="7" t="s">
        <v>2378</v>
      </c>
      <c r="E1128" s="7" t="s">
        <v>2378</v>
      </c>
      <c r="F1128" s="7" t="s">
        <v>2378</v>
      </c>
      <c r="G1128" s="7">
        <v>0</v>
      </c>
      <c r="H1128" s="7" t="s">
        <v>2378</v>
      </c>
      <c r="I1128" s="7" t="str" cm="1">
        <f t="array" ref="I1128">_xlfn.IFS(B1128&lt;18.5,"Under Weight",B1128&lt;=24.9,"Normal Weight",B1128&lt;30,"Over weight",B1128&gt;=30,"Obesity")</f>
        <v>Obesity</v>
      </c>
    </row>
    <row r="1129" spans="1:9" x14ac:dyDescent="0.3">
      <c r="A1129" s="7" t="s">
        <v>1242</v>
      </c>
      <c r="B1129" s="7">
        <v>27.74</v>
      </c>
      <c r="C1129" s="7">
        <v>10.37</v>
      </c>
      <c r="D1129" s="7" t="s">
        <v>2378</v>
      </c>
      <c r="E1129" s="7" t="s">
        <v>2378</v>
      </c>
      <c r="F1129" s="7" t="s">
        <v>2378</v>
      </c>
      <c r="G1129" s="7">
        <v>0</v>
      </c>
      <c r="H1129" s="7" t="s">
        <v>2378</v>
      </c>
      <c r="I1129" s="7" t="str" cm="1">
        <f t="array" ref="I1129">_xlfn.IFS(B1129&lt;18.5,"Under Weight",B1129&lt;=24.9,"Normal Weight",B1129&lt;30,"Over weight",B1129&gt;=30,"Obesity")</f>
        <v>Over weight</v>
      </c>
    </row>
    <row r="1130" spans="1:9" x14ac:dyDescent="0.3">
      <c r="A1130" s="7" t="s">
        <v>1241</v>
      </c>
      <c r="B1130" s="7">
        <v>24</v>
      </c>
      <c r="C1130" s="7">
        <v>4.01</v>
      </c>
      <c r="D1130" s="7" t="s">
        <v>2379</v>
      </c>
      <c r="E1130" s="7" t="s">
        <v>2378</v>
      </c>
      <c r="F1130" s="7" t="s">
        <v>2378</v>
      </c>
      <c r="G1130" s="7">
        <v>1</v>
      </c>
      <c r="H1130" s="7" t="s">
        <v>2378</v>
      </c>
      <c r="I1130" s="7" t="str" cm="1">
        <f t="array" ref="I1130">_xlfn.IFS(B1130&lt;18.5,"Under Weight",B1130&lt;=24.9,"Normal Weight",B1130&lt;30,"Over weight",B1130&gt;=30,"Obesity")</f>
        <v>Normal Weight</v>
      </c>
    </row>
    <row r="1131" spans="1:9" x14ac:dyDescent="0.3">
      <c r="A1131" s="7" t="s">
        <v>1240</v>
      </c>
      <c r="B1131" s="7">
        <v>31.78</v>
      </c>
      <c r="C1131" s="7">
        <v>4.24</v>
      </c>
      <c r="D1131" s="7" t="s">
        <v>2379</v>
      </c>
      <c r="E1131" s="7" t="s">
        <v>2378</v>
      </c>
      <c r="F1131" s="7" t="s">
        <v>2379</v>
      </c>
      <c r="G1131" s="7">
        <v>1</v>
      </c>
      <c r="H1131" s="7" t="s">
        <v>2378</v>
      </c>
      <c r="I1131" s="7" t="str" cm="1">
        <f t="array" ref="I1131">_xlfn.IFS(B1131&lt;18.5,"Under Weight",B1131&lt;=24.9,"Normal Weight",B1131&lt;30,"Over weight",B1131&gt;=30,"Obesity")</f>
        <v>Obesity</v>
      </c>
    </row>
    <row r="1132" spans="1:9" x14ac:dyDescent="0.3">
      <c r="A1132" s="7" t="s">
        <v>1239</v>
      </c>
      <c r="B1132" s="7">
        <v>32.25</v>
      </c>
      <c r="C1132" s="7">
        <v>5.36</v>
      </c>
      <c r="D1132" s="7" t="s">
        <v>2379</v>
      </c>
      <c r="E1132" s="7" t="s">
        <v>2378</v>
      </c>
      <c r="F1132" s="7" t="s">
        <v>2378</v>
      </c>
      <c r="G1132" s="7">
        <v>0</v>
      </c>
      <c r="H1132" s="7" t="s">
        <v>2378</v>
      </c>
      <c r="I1132" s="7" t="str" cm="1">
        <f t="array" ref="I1132">_xlfn.IFS(B1132&lt;18.5,"Under Weight",B1132&lt;=24.9,"Normal Weight",B1132&lt;30,"Over weight",B1132&gt;=30,"Obesity")</f>
        <v>Obesity</v>
      </c>
    </row>
    <row r="1133" spans="1:9" x14ac:dyDescent="0.3">
      <c r="A1133" s="7" t="s">
        <v>1238</v>
      </c>
      <c r="B1133" s="7">
        <v>30.114999999999998</v>
      </c>
      <c r="C1133" s="7">
        <v>4.99</v>
      </c>
      <c r="D1133" s="7" t="s">
        <v>2378</v>
      </c>
      <c r="E1133" s="7" t="s">
        <v>2378</v>
      </c>
      <c r="F1133" s="7" t="s">
        <v>2378</v>
      </c>
      <c r="G1133" s="7">
        <v>2</v>
      </c>
      <c r="H1133" s="7" t="s">
        <v>2378</v>
      </c>
      <c r="I1133" s="7" t="str" cm="1">
        <f t="array" ref="I1133">_xlfn.IFS(B1133&lt;18.5,"Under Weight",B1133&lt;=24.9,"Normal Weight",B1133&lt;30,"Over weight",B1133&gt;=30,"Obesity")</f>
        <v>Obesity</v>
      </c>
    </row>
    <row r="1134" spans="1:9" x14ac:dyDescent="0.3">
      <c r="A1134" s="7" t="s">
        <v>1237</v>
      </c>
      <c r="B1134" s="7">
        <v>22.41</v>
      </c>
      <c r="C1134" s="7">
        <v>8.68</v>
      </c>
      <c r="D1134" s="7" t="s">
        <v>2378</v>
      </c>
      <c r="E1134" s="7" t="s">
        <v>2378</v>
      </c>
      <c r="F1134" s="7" t="s">
        <v>2378</v>
      </c>
      <c r="G1134" s="7">
        <v>0</v>
      </c>
      <c r="H1134" s="7" t="s">
        <v>2378</v>
      </c>
      <c r="I1134" s="7" t="str" cm="1">
        <f t="array" ref="I1134">_xlfn.IFS(B1134&lt;18.5,"Under Weight",B1134&lt;=24.9,"Normal Weight",B1134&lt;30,"Over weight",B1134&gt;=30,"Obesity")</f>
        <v>Normal Weight</v>
      </c>
    </row>
    <row r="1135" spans="1:9" x14ac:dyDescent="0.3">
      <c r="A1135" s="7" t="s">
        <v>1236</v>
      </c>
      <c r="B1135" s="7">
        <v>45.72</v>
      </c>
      <c r="C1135" s="7">
        <v>4.2300000000000004</v>
      </c>
      <c r="D1135" s="7" t="s">
        <v>2379</v>
      </c>
      <c r="E1135" s="7" t="s">
        <v>2378</v>
      </c>
      <c r="F1135" s="7" t="s">
        <v>2378</v>
      </c>
      <c r="G1135" s="7">
        <v>0</v>
      </c>
      <c r="H1135" s="7" t="s">
        <v>2378</v>
      </c>
      <c r="I1135" s="7" t="str" cm="1">
        <f t="array" ref="I1135">_xlfn.IFS(B1135&lt;18.5,"Under Weight",B1135&lt;=24.9,"Normal Weight",B1135&lt;30,"Over weight",B1135&gt;=30,"Obesity")</f>
        <v>Obesity</v>
      </c>
    </row>
    <row r="1136" spans="1:9" x14ac:dyDescent="0.3">
      <c r="A1136" s="7" t="s">
        <v>1235</v>
      </c>
      <c r="B1136" s="7">
        <v>25</v>
      </c>
      <c r="C1136" s="7">
        <v>5.32</v>
      </c>
      <c r="D1136" s="7" t="s">
        <v>2379</v>
      </c>
      <c r="E1136" s="7" t="s">
        <v>2378</v>
      </c>
      <c r="F1136" s="7" t="s">
        <v>2378</v>
      </c>
      <c r="G1136" s="7">
        <v>2</v>
      </c>
      <c r="H1136" s="7" t="s">
        <v>2378</v>
      </c>
      <c r="I1136" s="7" t="str" cm="1">
        <f t="array" ref="I1136">_xlfn.IFS(B1136&lt;18.5,"Under Weight",B1136&lt;=24.9,"Normal Weight",B1136&lt;30,"Over weight",B1136&gt;=30,"Obesity")</f>
        <v>Over weight</v>
      </c>
    </row>
    <row r="1137" spans="1:9" x14ac:dyDescent="0.3">
      <c r="A1137" s="7" t="s">
        <v>1234</v>
      </c>
      <c r="B1137" s="7">
        <v>39.5</v>
      </c>
      <c r="C1137" s="7">
        <v>6.66</v>
      </c>
      <c r="D1137" s="7" t="s">
        <v>2378</v>
      </c>
      <c r="E1137" s="7" t="s">
        <v>2378</v>
      </c>
      <c r="F1137" s="7" t="s">
        <v>2378</v>
      </c>
      <c r="G1137" s="7">
        <v>0</v>
      </c>
      <c r="H1137" s="7" t="s">
        <v>2378</v>
      </c>
      <c r="I1137" s="7" t="str" cm="1">
        <f t="array" ref="I1137">_xlfn.IFS(B1137&lt;18.5,"Under Weight",B1137&lt;=24.9,"Normal Weight",B1137&lt;30,"Over weight",B1137&gt;=30,"Obesity")</f>
        <v>Obesity</v>
      </c>
    </row>
    <row r="1138" spans="1:9" x14ac:dyDescent="0.3">
      <c r="A1138" s="7" t="s">
        <v>1233</v>
      </c>
      <c r="B1138" s="7">
        <v>37.729999999999997</v>
      </c>
      <c r="C1138" s="7">
        <v>7.4</v>
      </c>
      <c r="D1138" s="7" t="s">
        <v>2378</v>
      </c>
      <c r="E1138" s="7" t="s">
        <v>2378</v>
      </c>
      <c r="F1138" s="7" t="s">
        <v>2378</v>
      </c>
      <c r="G1138" s="7">
        <v>0</v>
      </c>
      <c r="H1138" s="7" t="s">
        <v>2378</v>
      </c>
      <c r="I1138" s="7" t="str" cm="1">
        <f t="array" ref="I1138">_xlfn.IFS(B1138&lt;18.5,"Under Weight",B1138&lt;=24.9,"Normal Weight",B1138&lt;30,"Over weight",B1138&gt;=30,"Obesity")</f>
        <v>Obesity</v>
      </c>
    </row>
    <row r="1139" spans="1:9" x14ac:dyDescent="0.3">
      <c r="A1139" s="7" t="s">
        <v>1232</v>
      </c>
      <c r="B1139" s="7">
        <v>40.659999999999997</v>
      </c>
      <c r="C1139" s="7">
        <v>10.08</v>
      </c>
      <c r="D1139" s="7" t="s">
        <v>2378</v>
      </c>
      <c r="E1139" s="7" t="s">
        <v>2378</v>
      </c>
      <c r="F1139" s="7" t="s">
        <v>2378</v>
      </c>
      <c r="G1139" s="7">
        <v>0</v>
      </c>
      <c r="H1139" s="7" t="s">
        <v>2378</v>
      </c>
      <c r="I1139" s="7" t="str" cm="1">
        <f t="array" ref="I1139">_xlfn.IFS(B1139&lt;18.5,"Under Weight",B1139&lt;=24.9,"Normal Weight",B1139&lt;30,"Over weight",B1139&gt;=30,"Obesity")</f>
        <v>Obesity</v>
      </c>
    </row>
    <row r="1140" spans="1:9" x14ac:dyDescent="0.3">
      <c r="A1140" s="7" t="s">
        <v>1231</v>
      </c>
      <c r="B1140" s="7">
        <v>34.200000000000003</v>
      </c>
      <c r="C1140" s="7">
        <v>8.58</v>
      </c>
      <c r="D1140" s="7" t="s">
        <v>2378</v>
      </c>
      <c r="E1140" s="7" t="s">
        <v>2378</v>
      </c>
      <c r="F1140" s="7" t="s">
        <v>2378</v>
      </c>
      <c r="G1140" s="7">
        <v>0</v>
      </c>
      <c r="H1140" s="7" t="s">
        <v>2378</v>
      </c>
      <c r="I1140" s="7" t="str" cm="1">
        <f t="array" ref="I1140">_xlfn.IFS(B1140&lt;18.5,"Under Weight",B1140&lt;=24.9,"Normal Weight",B1140&lt;30,"Over weight",B1140&gt;=30,"Obesity")</f>
        <v>Obesity</v>
      </c>
    </row>
    <row r="1141" spans="1:9" x14ac:dyDescent="0.3">
      <c r="A1141" s="7" t="s">
        <v>1230</v>
      </c>
      <c r="B1141" s="7">
        <v>46.51</v>
      </c>
      <c r="C1141" s="7">
        <v>5.84</v>
      </c>
      <c r="D1141" s="7" t="s">
        <v>2378</v>
      </c>
      <c r="E1141" s="7" t="s">
        <v>2378</v>
      </c>
      <c r="F1141" s="7" t="s">
        <v>2378</v>
      </c>
      <c r="G1141" s="7">
        <v>1</v>
      </c>
      <c r="H1141" s="7" t="s">
        <v>2378</v>
      </c>
      <c r="I1141" s="7" t="str" cm="1">
        <f t="array" ref="I1141">_xlfn.IFS(B1141&lt;18.5,"Under Weight",B1141&lt;=24.9,"Normal Weight",B1141&lt;30,"Over weight",B1141&gt;=30,"Obesity")</f>
        <v>Obesity</v>
      </c>
    </row>
    <row r="1142" spans="1:9" x14ac:dyDescent="0.3">
      <c r="A1142" s="7" t="s">
        <v>1229</v>
      </c>
      <c r="B1142" s="7">
        <v>28.88</v>
      </c>
      <c r="C1142" s="7">
        <v>4.8600000000000003</v>
      </c>
      <c r="D1142" s="7" t="s">
        <v>2379</v>
      </c>
      <c r="E1142" s="7" t="s">
        <v>2378</v>
      </c>
      <c r="F1142" s="7" t="s">
        <v>2379</v>
      </c>
      <c r="G1142" s="7">
        <v>1</v>
      </c>
      <c r="H1142" s="7" t="s">
        <v>2378</v>
      </c>
      <c r="I1142" s="7" t="str" cm="1">
        <f t="array" ref="I1142">_xlfn.IFS(B1142&lt;18.5,"Under Weight",B1142&lt;=24.9,"Normal Weight",B1142&lt;30,"Over weight",B1142&gt;=30,"Obesity")</f>
        <v>Over weight</v>
      </c>
    </row>
    <row r="1143" spans="1:9" x14ac:dyDescent="0.3">
      <c r="A1143" s="7" t="s">
        <v>1228</v>
      </c>
      <c r="B1143" s="7">
        <v>33.914999999999999</v>
      </c>
      <c r="C1143" s="7">
        <v>11.52</v>
      </c>
      <c r="D1143" s="7" t="s">
        <v>2378</v>
      </c>
      <c r="E1143" s="7" t="s">
        <v>2378</v>
      </c>
      <c r="F1143" s="7" t="s">
        <v>2378</v>
      </c>
      <c r="G1143" s="7">
        <v>0</v>
      </c>
      <c r="H1143" s="7" t="s">
        <v>2378</v>
      </c>
      <c r="I1143" s="7" t="str" cm="1">
        <f t="array" ref="I1143">_xlfn.IFS(B1143&lt;18.5,"Under Weight",B1143&lt;=24.9,"Normal Weight",B1143&lt;30,"Over weight",B1143&gt;=30,"Obesity")</f>
        <v>Obesity</v>
      </c>
    </row>
    <row r="1144" spans="1:9" x14ac:dyDescent="0.3">
      <c r="A1144" s="7" t="s">
        <v>1227</v>
      </c>
      <c r="B1144" s="7">
        <v>24.32</v>
      </c>
      <c r="C1144" s="7">
        <v>6.15</v>
      </c>
      <c r="D1144" s="7" t="s">
        <v>2379</v>
      </c>
      <c r="E1144" s="7" t="s">
        <v>2378</v>
      </c>
      <c r="F1144" s="7" t="s">
        <v>2379</v>
      </c>
      <c r="G1144" s="7">
        <v>1</v>
      </c>
      <c r="H1144" s="7" t="s">
        <v>2378</v>
      </c>
      <c r="I1144" s="7" t="str" cm="1">
        <f t="array" ref="I1144">_xlfn.IFS(B1144&lt;18.5,"Under Weight",B1144&lt;=24.9,"Normal Weight",B1144&lt;30,"Over weight",B1144&gt;=30,"Obesity")</f>
        <v>Normal Weight</v>
      </c>
    </row>
    <row r="1145" spans="1:9" x14ac:dyDescent="0.3">
      <c r="A1145" s="7" t="s">
        <v>1226</v>
      </c>
      <c r="B1145" s="7">
        <v>25.8</v>
      </c>
      <c r="C1145" s="7">
        <v>9.94</v>
      </c>
      <c r="D1145" s="7" t="s">
        <v>2378</v>
      </c>
      <c r="E1145" s="7" t="s">
        <v>2378</v>
      </c>
      <c r="F1145" s="7" t="s">
        <v>2378</v>
      </c>
      <c r="G1145" s="7">
        <v>0</v>
      </c>
      <c r="H1145" s="7" t="s">
        <v>2378</v>
      </c>
      <c r="I1145" s="7" t="str" cm="1">
        <f t="array" ref="I1145">_xlfn.IFS(B1145&lt;18.5,"Under Weight",B1145&lt;=24.9,"Normal Weight",B1145&lt;30,"Over weight",B1145&gt;=30,"Obesity")</f>
        <v>Over weight</v>
      </c>
    </row>
    <row r="1146" spans="1:9" x14ac:dyDescent="0.3">
      <c r="A1146" s="7" t="s">
        <v>1225</v>
      </c>
      <c r="B1146" s="7">
        <v>21.56</v>
      </c>
      <c r="C1146" s="7">
        <v>10.56</v>
      </c>
      <c r="D1146" s="7" t="s">
        <v>2378</v>
      </c>
      <c r="E1146" s="7" t="s">
        <v>2378</v>
      </c>
      <c r="F1146" s="7" t="s">
        <v>2378</v>
      </c>
      <c r="G1146" s="7">
        <v>0</v>
      </c>
      <c r="H1146" s="7" t="s">
        <v>2378</v>
      </c>
      <c r="I1146" s="7" t="str" cm="1">
        <f t="array" ref="I1146">_xlfn.IFS(B1146&lt;18.5,"Under Weight",B1146&lt;=24.9,"Normal Weight",B1146&lt;30,"Over weight",B1146&gt;=30,"Obesity")</f>
        <v>Normal Weight</v>
      </c>
    </row>
    <row r="1147" spans="1:9" x14ac:dyDescent="0.3">
      <c r="A1147" s="7" t="s">
        <v>1224</v>
      </c>
      <c r="B1147" s="7">
        <v>31.6</v>
      </c>
      <c r="C1147" s="7">
        <v>6.79</v>
      </c>
      <c r="D1147" s="7" t="s">
        <v>2378</v>
      </c>
      <c r="E1147" s="7" t="s">
        <v>2378</v>
      </c>
      <c r="F1147" s="7" t="s">
        <v>2378</v>
      </c>
      <c r="G1147" s="7">
        <v>0</v>
      </c>
      <c r="H1147" s="7" t="s">
        <v>2378</v>
      </c>
      <c r="I1147" s="7" t="str" cm="1">
        <f t="array" ref="I1147">_xlfn.IFS(B1147&lt;18.5,"Under Weight",B1147&lt;=24.9,"Normal Weight",B1147&lt;30,"Over weight",B1147&gt;=30,"Obesity")</f>
        <v>Obesity</v>
      </c>
    </row>
    <row r="1148" spans="1:9" x14ac:dyDescent="0.3">
      <c r="A1148" s="7" t="s">
        <v>1223</v>
      </c>
      <c r="B1148" s="7">
        <v>42.93</v>
      </c>
      <c r="C1148" s="7">
        <v>4.8</v>
      </c>
      <c r="D1148" s="7" t="s">
        <v>2378</v>
      </c>
      <c r="E1148" s="7" t="s">
        <v>2378</v>
      </c>
      <c r="F1148" s="7" t="s">
        <v>2378</v>
      </c>
      <c r="G1148" s="7">
        <v>1</v>
      </c>
      <c r="H1148" s="7" t="s">
        <v>2378</v>
      </c>
      <c r="I1148" s="7" t="str" cm="1">
        <f t="array" ref="I1148">_xlfn.IFS(B1148&lt;18.5,"Under Weight",B1148&lt;=24.9,"Normal Weight",B1148&lt;30,"Over weight",B1148&gt;=30,"Obesity")</f>
        <v>Obesity</v>
      </c>
    </row>
    <row r="1149" spans="1:9" x14ac:dyDescent="0.3">
      <c r="A1149" s="7" t="s">
        <v>1222</v>
      </c>
      <c r="B1149" s="7">
        <v>26.72</v>
      </c>
      <c r="C1149" s="7">
        <v>5.75</v>
      </c>
      <c r="D1149" s="7" t="s">
        <v>2378</v>
      </c>
      <c r="E1149" s="7" t="s">
        <v>2378</v>
      </c>
      <c r="F1149" s="7" t="s">
        <v>2378</v>
      </c>
      <c r="G1149" s="7">
        <v>2</v>
      </c>
      <c r="H1149" s="7" t="s">
        <v>2378</v>
      </c>
      <c r="I1149" s="7" t="str" cm="1">
        <f t="array" ref="I1149">_xlfn.IFS(B1149&lt;18.5,"Under Weight",B1149&lt;=24.9,"Normal Weight",B1149&lt;30,"Over weight",B1149&gt;=30,"Obesity")</f>
        <v>Over weight</v>
      </c>
    </row>
    <row r="1150" spans="1:9" x14ac:dyDescent="0.3">
      <c r="A1150" s="7" t="s">
        <v>1221</v>
      </c>
      <c r="B1150" s="7">
        <v>26.67</v>
      </c>
      <c r="C1150" s="7">
        <v>5.81</v>
      </c>
      <c r="D1150" s="7" t="s">
        <v>2378</v>
      </c>
      <c r="E1150" s="7" t="s">
        <v>2378</v>
      </c>
      <c r="F1150" s="7" t="s">
        <v>2378</v>
      </c>
      <c r="G1150" s="7">
        <v>2</v>
      </c>
      <c r="H1150" s="7" t="s">
        <v>2378</v>
      </c>
      <c r="I1150" s="7" t="str" cm="1">
        <f t="array" ref="I1150">_xlfn.IFS(B1150&lt;18.5,"Under Weight",B1150&lt;=24.9,"Normal Weight",B1150&lt;30,"Over weight",B1150&gt;=30,"Obesity")</f>
        <v>Over weight</v>
      </c>
    </row>
    <row r="1151" spans="1:9" x14ac:dyDescent="0.3">
      <c r="A1151" s="7" t="s">
        <v>1220</v>
      </c>
      <c r="B1151" s="7">
        <v>42.68</v>
      </c>
      <c r="C1151" s="7">
        <v>9.2799999999999994</v>
      </c>
      <c r="D1151" s="7" t="s">
        <v>2378</v>
      </c>
      <c r="E1151" s="7" t="s">
        <v>2378</v>
      </c>
      <c r="F1151" s="7" t="s">
        <v>2378</v>
      </c>
      <c r="G1151" s="7">
        <v>2</v>
      </c>
      <c r="H1151" s="7" t="s">
        <v>2378</v>
      </c>
      <c r="I1151" s="7" t="str" cm="1">
        <f t="array" ref="I1151">_xlfn.IFS(B1151&lt;18.5,"Under Weight",B1151&lt;=24.9,"Normal Weight",B1151&lt;30,"Over weight",B1151&gt;=30,"Obesity")</f>
        <v>Obesity</v>
      </c>
    </row>
    <row r="1152" spans="1:9" x14ac:dyDescent="0.3">
      <c r="A1152" s="7" t="s">
        <v>1219</v>
      </c>
      <c r="B1152" s="7">
        <v>24.31</v>
      </c>
      <c r="C1152" s="7">
        <v>6.37</v>
      </c>
      <c r="D1152" s="7" t="s">
        <v>2378</v>
      </c>
      <c r="E1152" s="7" t="s">
        <v>2378</v>
      </c>
      <c r="F1152" s="7" t="s">
        <v>2378</v>
      </c>
      <c r="G1152" s="7">
        <v>0</v>
      </c>
      <c r="H1152" s="7" t="s">
        <v>2378</v>
      </c>
      <c r="I1152" s="7" t="str" cm="1">
        <f t="array" ref="I1152">_xlfn.IFS(B1152&lt;18.5,"Under Weight",B1152&lt;=24.9,"Normal Weight",B1152&lt;30,"Over weight",B1152&gt;=30,"Obesity")</f>
        <v>Normal Weight</v>
      </c>
    </row>
    <row r="1153" spans="1:9" x14ac:dyDescent="0.3">
      <c r="A1153" s="7" t="s">
        <v>1218</v>
      </c>
      <c r="B1153" s="7">
        <v>44.75</v>
      </c>
      <c r="C1153" s="7">
        <v>5.09</v>
      </c>
      <c r="D1153" s="7" t="s">
        <v>2379</v>
      </c>
      <c r="E1153" s="7" t="s">
        <v>2378</v>
      </c>
      <c r="F1153" s="7" t="s">
        <v>2378</v>
      </c>
      <c r="G1153" s="7">
        <v>0</v>
      </c>
      <c r="H1153" s="7" t="s">
        <v>2378</v>
      </c>
      <c r="I1153" s="7" t="str" cm="1">
        <f t="array" ref="I1153">_xlfn.IFS(B1153&lt;18.5,"Under Weight",B1153&lt;=24.9,"Normal Weight",B1153&lt;30,"Over weight",B1153&gt;=30,"Obesity")</f>
        <v>Obesity</v>
      </c>
    </row>
    <row r="1154" spans="1:9" x14ac:dyDescent="0.3">
      <c r="A1154" s="7" t="s">
        <v>1217</v>
      </c>
      <c r="B1154" s="7">
        <v>30.78</v>
      </c>
      <c r="C1154" s="7">
        <v>7.94</v>
      </c>
      <c r="D1154" s="7" t="s">
        <v>2378</v>
      </c>
      <c r="E1154" s="7" t="s">
        <v>2378</v>
      </c>
      <c r="F1154" s="7" t="s">
        <v>2378</v>
      </c>
      <c r="G1154" s="7">
        <v>2</v>
      </c>
      <c r="H1154" s="7" t="s">
        <v>2378</v>
      </c>
      <c r="I1154" s="7" t="str" cm="1">
        <f t="array" ref="I1154">_xlfn.IFS(B1154&lt;18.5,"Under Weight",B1154&lt;=24.9,"Normal Weight",B1154&lt;30,"Over weight",B1154&gt;=30,"Obesity")</f>
        <v>Obesity</v>
      </c>
    </row>
    <row r="1155" spans="1:9" x14ac:dyDescent="0.3">
      <c r="A1155" s="7" t="s">
        <v>1216</v>
      </c>
      <c r="B1155" s="7">
        <v>21.86</v>
      </c>
      <c r="C1155" s="7">
        <v>10.95</v>
      </c>
      <c r="D1155" s="7" t="s">
        <v>2378</v>
      </c>
      <c r="E1155" s="7" t="s">
        <v>2378</v>
      </c>
      <c r="F1155" s="7" t="s">
        <v>2378</v>
      </c>
      <c r="G1155" s="7">
        <v>0</v>
      </c>
      <c r="H1155" s="7" t="s">
        <v>2378</v>
      </c>
      <c r="I1155" s="7" t="str" cm="1">
        <f t="array" ref="I1155">_xlfn.IFS(B1155&lt;18.5,"Under Weight",B1155&lt;=24.9,"Normal Weight",B1155&lt;30,"Over weight",B1155&gt;=30,"Obesity")</f>
        <v>Normal Weight</v>
      </c>
    </row>
    <row r="1156" spans="1:9" x14ac:dyDescent="0.3">
      <c r="A1156" s="7" t="s">
        <v>1215</v>
      </c>
      <c r="B1156" s="7">
        <v>49.09</v>
      </c>
      <c r="C1156" s="7">
        <v>6.3</v>
      </c>
      <c r="D1156" s="7" t="s">
        <v>2379</v>
      </c>
      <c r="E1156" s="7" t="s">
        <v>2378</v>
      </c>
      <c r="F1156" s="7" t="s">
        <v>2378</v>
      </c>
      <c r="G1156" s="7">
        <v>0</v>
      </c>
      <c r="H1156" s="7" t="s">
        <v>2378</v>
      </c>
      <c r="I1156" s="7" t="str" cm="1">
        <f t="array" ref="I1156">_xlfn.IFS(B1156&lt;18.5,"Under Weight",B1156&lt;=24.9,"Normal Weight",B1156&lt;30,"Over weight",B1156&gt;=30,"Obesity")</f>
        <v>Obesity</v>
      </c>
    </row>
    <row r="1157" spans="1:9" x14ac:dyDescent="0.3">
      <c r="A1157" s="7" t="s">
        <v>1214</v>
      </c>
      <c r="B1157" s="7">
        <v>47.74</v>
      </c>
      <c r="C1157" s="7">
        <v>8.0500000000000007</v>
      </c>
      <c r="D1157" s="7" t="s">
        <v>2379</v>
      </c>
      <c r="E1157" s="7" t="s">
        <v>2378</v>
      </c>
      <c r="F1157" s="7" t="s">
        <v>2378</v>
      </c>
      <c r="G1157" s="7">
        <v>2</v>
      </c>
      <c r="H1157" s="7" t="s">
        <v>2378</v>
      </c>
      <c r="I1157" s="7" t="str" cm="1">
        <f t="array" ref="I1157">_xlfn.IFS(B1157&lt;18.5,"Under Weight",B1157&lt;=24.9,"Normal Weight",B1157&lt;30,"Over weight",B1157&gt;=30,"Obesity")</f>
        <v>Obesity</v>
      </c>
    </row>
    <row r="1158" spans="1:9" x14ac:dyDescent="0.3">
      <c r="A1158" s="7" t="s">
        <v>1213</v>
      </c>
      <c r="B1158" s="7">
        <v>30.2</v>
      </c>
      <c r="C1158" s="7">
        <v>9.8800000000000008</v>
      </c>
      <c r="D1158" s="7" t="s">
        <v>2379</v>
      </c>
      <c r="E1158" s="7" t="s">
        <v>2378</v>
      </c>
      <c r="F1158" s="7" t="s">
        <v>2378</v>
      </c>
      <c r="G1158" s="7">
        <v>2</v>
      </c>
      <c r="H1158" s="7" t="s">
        <v>2378</v>
      </c>
      <c r="I1158" s="7" t="str" cm="1">
        <f t="array" ref="I1158">_xlfn.IFS(B1158&lt;18.5,"Under Weight",B1158&lt;=24.9,"Normal Weight",B1158&lt;30,"Over weight",B1158&gt;=30,"Obesity")</f>
        <v>Obesity</v>
      </c>
    </row>
    <row r="1159" spans="1:9" x14ac:dyDescent="0.3">
      <c r="A1159" s="7" t="s">
        <v>1212</v>
      </c>
      <c r="B1159" s="7">
        <v>33.25</v>
      </c>
      <c r="C1159" s="7">
        <v>7.42</v>
      </c>
      <c r="D1159" s="7" t="s">
        <v>2379</v>
      </c>
      <c r="E1159" s="7" t="s">
        <v>2378</v>
      </c>
      <c r="F1159" s="7" t="s">
        <v>2378</v>
      </c>
      <c r="G1159" s="7">
        <v>2</v>
      </c>
      <c r="H1159" s="7" t="s">
        <v>2378</v>
      </c>
      <c r="I1159" s="7" t="str" cm="1">
        <f t="array" ref="I1159">_xlfn.IFS(B1159&lt;18.5,"Under Weight",B1159&lt;=24.9,"Normal Weight",B1159&lt;30,"Over weight",B1159&gt;=30,"Obesity")</f>
        <v>Obesity</v>
      </c>
    </row>
    <row r="1160" spans="1:9" x14ac:dyDescent="0.3">
      <c r="A1160" s="7" t="s">
        <v>1211</v>
      </c>
      <c r="B1160" s="7">
        <v>26.6</v>
      </c>
      <c r="C1160" s="7">
        <v>8.4499999999999993</v>
      </c>
      <c r="D1160" s="7" t="s">
        <v>2379</v>
      </c>
      <c r="E1160" s="7" t="s">
        <v>2378</v>
      </c>
      <c r="F1160" s="7" t="s">
        <v>2378</v>
      </c>
      <c r="G1160" s="7">
        <v>1</v>
      </c>
      <c r="H1160" s="7" t="s">
        <v>2378</v>
      </c>
      <c r="I1160" s="7" t="str" cm="1">
        <f t="array" ref="I1160">_xlfn.IFS(B1160&lt;18.5,"Under Weight",B1160&lt;=24.9,"Normal Weight",B1160&lt;30,"Over weight",B1160&gt;=30,"Obesity")</f>
        <v>Over weight</v>
      </c>
    </row>
    <row r="1161" spans="1:9" x14ac:dyDescent="0.3">
      <c r="A1161" s="7" t="s">
        <v>1210</v>
      </c>
      <c r="B1161" s="7">
        <v>26.35</v>
      </c>
      <c r="C1161" s="7">
        <v>6.21</v>
      </c>
      <c r="D1161" s="7" t="s">
        <v>2378</v>
      </c>
      <c r="E1161" s="7" t="s">
        <v>2378</v>
      </c>
      <c r="F1161" s="7" t="s">
        <v>2378</v>
      </c>
      <c r="G1161" s="7">
        <v>2</v>
      </c>
      <c r="H1161" s="7" t="s">
        <v>2378</v>
      </c>
      <c r="I1161" s="7" t="str" cm="1">
        <f t="array" ref="I1161">_xlfn.IFS(B1161&lt;18.5,"Under Weight",B1161&lt;=24.9,"Normal Weight",B1161&lt;30,"Over weight",B1161&gt;=30,"Obesity")</f>
        <v>Over weight</v>
      </c>
    </row>
    <row r="1162" spans="1:9" x14ac:dyDescent="0.3">
      <c r="A1162" s="7" t="s">
        <v>1209</v>
      </c>
      <c r="B1162" s="7">
        <v>39.994999999999997</v>
      </c>
      <c r="C1162" s="7">
        <v>4.6500000000000004</v>
      </c>
      <c r="D1162" s="7" t="s">
        <v>2378</v>
      </c>
      <c r="E1162" s="7" t="s">
        <v>2378</v>
      </c>
      <c r="F1162" s="7" t="s">
        <v>2378</v>
      </c>
      <c r="G1162" s="7">
        <v>0</v>
      </c>
      <c r="H1162" s="7" t="s">
        <v>2378</v>
      </c>
      <c r="I1162" s="7" t="str" cm="1">
        <f t="array" ref="I1162">_xlfn.IFS(B1162&lt;18.5,"Under Weight",B1162&lt;=24.9,"Normal Weight",B1162&lt;30,"Over weight",B1162&gt;=30,"Obesity")</f>
        <v>Obesity</v>
      </c>
    </row>
    <row r="1163" spans="1:9" x14ac:dyDescent="0.3">
      <c r="A1163" s="7" t="s">
        <v>1208</v>
      </c>
      <c r="B1163" s="7">
        <v>22.92</v>
      </c>
      <c r="C1163" s="7">
        <v>5.87</v>
      </c>
      <c r="D1163" s="7" t="s">
        <v>2379</v>
      </c>
      <c r="E1163" s="7" t="s">
        <v>2378</v>
      </c>
      <c r="F1163" s="7" t="s">
        <v>2378</v>
      </c>
      <c r="G1163" s="7">
        <v>1</v>
      </c>
      <c r="H1163" s="7" t="s">
        <v>2378</v>
      </c>
      <c r="I1163" s="7" t="str" cm="1">
        <f t="array" ref="I1163">_xlfn.IFS(B1163&lt;18.5,"Under Weight",B1163&lt;=24.9,"Normal Weight",B1163&lt;30,"Over weight",B1163&gt;=30,"Obesity")</f>
        <v>Normal Weight</v>
      </c>
    </row>
    <row r="1164" spans="1:9" x14ac:dyDescent="0.3">
      <c r="A1164" s="7" t="s">
        <v>1207</v>
      </c>
      <c r="B1164" s="7">
        <v>24.78</v>
      </c>
      <c r="C1164" s="7">
        <v>4.24</v>
      </c>
      <c r="D1164" s="7" t="s">
        <v>2379</v>
      </c>
      <c r="E1164" s="7" t="s">
        <v>2378</v>
      </c>
      <c r="F1164" s="7" t="s">
        <v>2378</v>
      </c>
      <c r="G1164" s="7">
        <v>2</v>
      </c>
      <c r="H1164" s="7" t="s">
        <v>2378</v>
      </c>
      <c r="I1164" s="7" t="str" cm="1">
        <f t="array" ref="I1164">_xlfn.IFS(B1164&lt;18.5,"Under Weight",B1164&lt;=24.9,"Normal Weight",B1164&lt;30,"Over weight",B1164&gt;=30,"Obesity")</f>
        <v>Normal Weight</v>
      </c>
    </row>
    <row r="1165" spans="1:9" x14ac:dyDescent="0.3">
      <c r="A1165" s="7" t="s">
        <v>1206</v>
      </c>
      <c r="B1165" s="7">
        <v>34.07</v>
      </c>
      <c r="C1165" s="7">
        <v>7.81</v>
      </c>
      <c r="D1165" s="7" t="s">
        <v>2379</v>
      </c>
      <c r="E1165" s="7" t="s">
        <v>2378</v>
      </c>
      <c r="F1165" s="7" t="s">
        <v>2378</v>
      </c>
      <c r="G1165" s="7">
        <v>0</v>
      </c>
      <c r="H1165" s="7" t="s">
        <v>2378</v>
      </c>
      <c r="I1165" s="7" t="str" cm="1">
        <f t="array" ref="I1165">_xlfn.IFS(B1165&lt;18.5,"Under Weight",B1165&lt;=24.9,"Normal Weight",B1165&lt;30,"Over weight",B1165&gt;=30,"Obesity")</f>
        <v>Obesity</v>
      </c>
    </row>
    <row r="1166" spans="1:9" x14ac:dyDescent="0.3">
      <c r="A1166" s="7" t="s">
        <v>1205</v>
      </c>
      <c r="B1166" s="7">
        <v>30.14</v>
      </c>
      <c r="C1166" s="7">
        <v>9.85</v>
      </c>
      <c r="D1166" s="7" t="s">
        <v>2378</v>
      </c>
      <c r="E1166" s="7" t="s">
        <v>2378</v>
      </c>
      <c r="F1166" s="7" t="s">
        <v>2378</v>
      </c>
      <c r="G1166" s="7">
        <v>0</v>
      </c>
      <c r="H1166" s="7" t="s">
        <v>2378</v>
      </c>
      <c r="I1166" s="7" t="str" cm="1">
        <f t="array" ref="I1166">_xlfn.IFS(B1166&lt;18.5,"Under Weight",B1166&lt;=24.9,"Normal Weight",B1166&lt;30,"Over weight",B1166&gt;=30,"Obesity")</f>
        <v>Obesity</v>
      </c>
    </row>
    <row r="1167" spans="1:9" x14ac:dyDescent="0.3">
      <c r="A1167" s="7" t="s">
        <v>1204</v>
      </c>
      <c r="B1167" s="7">
        <v>18.05</v>
      </c>
      <c r="C1167" s="7">
        <v>6.94</v>
      </c>
      <c r="D1167" s="7" t="s">
        <v>2378</v>
      </c>
      <c r="E1167" s="7" t="s">
        <v>2378</v>
      </c>
      <c r="F1167" s="7" t="s">
        <v>2378</v>
      </c>
      <c r="G1167" s="7">
        <v>0</v>
      </c>
      <c r="H1167" s="7" t="s">
        <v>2378</v>
      </c>
      <c r="I1167" s="7" t="str" cm="1">
        <f t="array" ref="I1167">_xlfn.IFS(B1167&lt;18.5,"Under Weight",B1167&lt;=24.9,"Normal Weight",B1167&lt;30,"Over weight",B1167&gt;=30,"Obesity")</f>
        <v>Under Weight</v>
      </c>
    </row>
    <row r="1168" spans="1:9" x14ac:dyDescent="0.3">
      <c r="A1168" s="7" t="s">
        <v>1203</v>
      </c>
      <c r="B1168" s="7">
        <v>37.4</v>
      </c>
      <c r="C1168" s="7">
        <v>11.3</v>
      </c>
      <c r="D1168" s="7" t="s">
        <v>2379</v>
      </c>
      <c r="E1168" s="7" t="s">
        <v>2378</v>
      </c>
      <c r="F1168" s="7" t="s">
        <v>2378</v>
      </c>
      <c r="G1168" s="7">
        <v>2</v>
      </c>
      <c r="H1168" s="7" t="s">
        <v>2378</v>
      </c>
      <c r="I1168" s="7" t="str" cm="1">
        <f t="array" ref="I1168">_xlfn.IFS(B1168&lt;18.5,"Under Weight",B1168&lt;=24.9,"Normal Weight",B1168&lt;30,"Over weight",B1168&gt;=30,"Obesity")</f>
        <v>Obesity</v>
      </c>
    </row>
    <row r="1169" spans="1:9" x14ac:dyDescent="0.3">
      <c r="A1169" s="7" t="s">
        <v>1202</v>
      </c>
      <c r="B1169" s="7">
        <v>25.75</v>
      </c>
      <c r="C1169" s="7">
        <v>9.23</v>
      </c>
      <c r="D1169" s="7" t="s">
        <v>2378</v>
      </c>
      <c r="E1169" s="7" t="s">
        <v>2378</v>
      </c>
      <c r="F1169" s="7" t="s">
        <v>2378</v>
      </c>
      <c r="G1169" s="7">
        <v>0</v>
      </c>
      <c r="H1169" s="7" t="s">
        <v>2378</v>
      </c>
      <c r="I1169" s="7" t="str" cm="1">
        <f t="array" ref="I1169">_xlfn.IFS(B1169&lt;18.5,"Under Weight",B1169&lt;=24.9,"Normal Weight",B1169&lt;30,"Over weight",B1169&gt;=30,"Obesity")</f>
        <v>Over weight</v>
      </c>
    </row>
    <row r="1170" spans="1:9" x14ac:dyDescent="0.3">
      <c r="A1170" s="7" t="s">
        <v>1201</v>
      </c>
      <c r="B1170" s="7">
        <v>32.299999999999997</v>
      </c>
      <c r="C1170" s="7">
        <v>4.37</v>
      </c>
      <c r="D1170" s="7" t="s">
        <v>2378</v>
      </c>
      <c r="E1170" s="7" t="s">
        <v>2378</v>
      </c>
      <c r="F1170" s="7" t="s">
        <v>2378</v>
      </c>
      <c r="G1170" s="7">
        <v>2</v>
      </c>
      <c r="H1170" s="7" t="s">
        <v>2378</v>
      </c>
      <c r="I1170" s="7" t="str" cm="1">
        <f t="array" ref="I1170">_xlfn.IFS(B1170&lt;18.5,"Under Weight",B1170&lt;=24.9,"Normal Weight",B1170&lt;30,"Over weight",B1170&gt;=30,"Obesity")</f>
        <v>Obesity</v>
      </c>
    </row>
    <row r="1171" spans="1:9" x14ac:dyDescent="0.3">
      <c r="A1171" s="7" t="s">
        <v>1200</v>
      </c>
      <c r="B1171" s="7">
        <v>28.61</v>
      </c>
      <c r="C1171" s="7">
        <v>5.76</v>
      </c>
      <c r="D1171" s="7" t="s">
        <v>2378</v>
      </c>
      <c r="E1171" s="7" t="s">
        <v>2378</v>
      </c>
      <c r="F1171" s="7" t="s">
        <v>2379</v>
      </c>
      <c r="G1171" s="7">
        <v>1</v>
      </c>
      <c r="H1171" s="7" t="s">
        <v>2378</v>
      </c>
      <c r="I1171" s="7" t="str" cm="1">
        <f t="array" ref="I1171">_xlfn.IFS(B1171&lt;18.5,"Under Weight",B1171&lt;=24.9,"Normal Weight",B1171&lt;30,"Over weight",B1171&gt;=30,"Obesity")</f>
        <v>Over weight</v>
      </c>
    </row>
    <row r="1172" spans="1:9" x14ac:dyDescent="0.3">
      <c r="A1172" s="7" t="s">
        <v>1199</v>
      </c>
      <c r="B1172" s="7">
        <v>45.41</v>
      </c>
      <c r="C1172" s="7">
        <v>4.96</v>
      </c>
      <c r="D1172" s="7" t="s">
        <v>2378</v>
      </c>
      <c r="E1172" s="7" t="s">
        <v>2378</v>
      </c>
      <c r="F1172" s="7" t="s">
        <v>2378</v>
      </c>
      <c r="G1172" s="7">
        <v>1</v>
      </c>
      <c r="H1172" s="7" t="s">
        <v>2378</v>
      </c>
      <c r="I1172" s="7" t="str" cm="1">
        <f t="array" ref="I1172">_xlfn.IFS(B1172&lt;18.5,"Under Weight",B1172&lt;=24.9,"Normal Weight",B1172&lt;30,"Over weight",B1172&gt;=30,"Obesity")</f>
        <v>Obesity</v>
      </c>
    </row>
    <row r="1173" spans="1:9" x14ac:dyDescent="0.3">
      <c r="A1173" s="7" t="s">
        <v>1198</v>
      </c>
      <c r="B1173" s="7">
        <v>31.2</v>
      </c>
      <c r="C1173" s="7">
        <v>11.04</v>
      </c>
      <c r="D1173" s="7" t="s">
        <v>2379</v>
      </c>
      <c r="E1173" s="7" t="s">
        <v>2378</v>
      </c>
      <c r="F1173" s="7" t="s">
        <v>2378</v>
      </c>
      <c r="G1173" s="7">
        <v>2</v>
      </c>
      <c r="H1173" s="7" t="s">
        <v>2378</v>
      </c>
      <c r="I1173" s="7" t="str" cm="1">
        <f t="array" ref="I1173">_xlfn.IFS(B1173&lt;18.5,"Under Weight",B1173&lt;=24.9,"Normal Weight",B1173&lt;30,"Over weight",B1173&gt;=30,"Obesity")</f>
        <v>Obesity</v>
      </c>
    </row>
    <row r="1174" spans="1:9" x14ac:dyDescent="0.3">
      <c r="A1174" s="7" t="s">
        <v>1197</v>
      </c>
      <c r="B1174" s="7">
        <v>29.83</v>
      </c>
      <c r="C1174" s="7">
        <v>7.81</v>
      </c>
      <c r="D1174" s="7" t="s">
        <v>2379</v>
      </c>
      <c r="E1174" s="7" t="s">
        <v>2378</v>
      </c>
      <c r="F1174" s="7" t="s">
        <v>2378</v>
      </c>
      <c r="G1174" s="7">
        <v>1</v>
      </c>
      <c r="H1174" s="7" t="s">
        <v>2378</v>
      </c>
      <c r="I1174" s="7" t="str" cm="1">
        <f t="array" ref="I1174">_xlfn.IFS(B1174&lt;18.5,"Under Weight",B1174&lt;=24.9,"Normal Weight",B1174&lt;30,"Over weight",B1174&gt;=30,"Obesity")</f>
        <v>Over weight</v>
      </c>
    </row>
    <row r="1175" spans="1:9" x14ac:dyDescent="0.3">
      <c r="A1175" s="7" t="s">
        <v>1196</v>
      </c>
      <c r="B1175" s="7">
        <v>29.06</v>
      </c>
      <c r="C1175" s="7">
        <v>4.55</v>
      </c>
      <c r="D1175" s="7" t="s">
        <v>2378</v>
      </c>
      <c r="E1175" s="7" t="s">
        <v>2378</v>
      </c>
      <c r="F1175" s="7" t="s">
        <v>2378</v>
      </c>
      <c r="G1175" s="7">
        <v>0</v>
      </c>
      <c r="H1175" s="7" t="s">
        <v>2378</v>
      </c>
      <c r="I1175" s="7" t="str" cm="1">
        <f t="array" ref="I1175">_xlfn.IFS(B1175&lt;18.5,"Under Weight",B1175&lt;=24.9,"Normal Weight",B1175&lt;30,"Over weight",B1175&gt;=30,"Obesity")</f>
        <v>Over weight</v>
      </c>
    </row>
    <row r="1176" spans="1:9" x14ac:dyDescent="0.3">
      <c r="A1176" s="7" t="s">
        <v>1195</v>
      </c>
      <c r="B1176" s="7">
        <v>27.454999999999998</v>
      </c>
      <c r="C1176" s="7">
        <v>6.13</v>
      </c>
      <c r="D1176" s="7" t="s">
        <v>2378</v>
      </c>
      <c r="E1176" s="7" t="s">
        <v>2378</v>
      </c>
      <c r="F1176" s="7" t="s">
        <v>2378</v>
      </c>
      <c r="G1176" s="7">
        <v>2</v>
      </c>
      <c r="H1176" s="7" t="s">
        <v>2378</v>
      </c>
      <c r="I1176" s="7" t="str" cm="1">
        <f t="array" ref="I1176">_xlfn.IFS(B1176&lt;18.5,"Under Weight",B1176&lt;=24.9,"Normal Weight",B1176&lt;30,"Over weight",B1176&gt;=30,"Obesity")</f>
        <v>Over weight</v>
      </c>
    </row>
    <row r="1177" spans="1:9" x14ac:dyDescent="0.3">
      <c r="A1177" s="7" t="s">
        <v>1194</v>
      </c>
      <c r="B1177" s="7">
        <v>23.01</v>
      </c>
      <c r="C1177" s="7">
        <v>6.04</v>
      </c>
      <c r="D1177" s="7" t="s">
        <v>2379</v>
      </c>
      <c r="E1177" s="7" t="s">
        <v>2378</v>
      </c>
      <c r="F1177" s="7" t="s">
        <v>2378</v>
      </c>
      <c r="G1177" s="7">
        <v>1</v>
      </c>
      <c r="H1177" s="7" t="s">
        <v>2378</v>
      </c>
      <c r="I1177" s="7" t="str" cm="1">
        <f t="array" ref="I1177">_xlfn.IFS(B1177&lt;18.5,"Under Weight",B1177&lt;=24.9,"Normal Weight",B1177&lt;30,"Over weight",B1177&gt;=30,"Obesity")</f>
        <v>Normal Weight</v>
      </c>
    </row>
    <row r="1178" spans="1:9" x14ac:dyDescent="0.3">
      <c r="A1178" s="7" t="s">
        <v>1193</v>
      </c>
      <c r="B1178" s="7">
        <v>31.39</v>
      </c>
      <c r="C1178" s="7">
        <v>8.85</v>
      </c>
      <c r="D1178" s="7" t="s">
        <v>2379</v>
      </c>
      <c r="E1178" s="7" t="s">
        <v>2378</v>
      </c>
      <c r="F1178" s="7" t="s">
        <v>2378</v>
      </c>
      <c r="G1178" s="7">
        <v>0</v>
      </c>
      <c r="H1178" s="7" t="s">
        <v>2378</v>
      </c>
      <c r="I1178" s="7" t="str" cm="1">
        <f t="array" ref="I1178">_xlfn.IFS(B1178&lt;18.5,"Under Weight",B1178&lt;=24.9,"Normal Weight",B1178&lt;30,"Over weight",B1178&gt;=30,"Obesity")</f>
        <v>Obesity</v>
      </c>
    </row>
    <row r="1179" spans="1:9" x14ac:dyDescent="0.3">
      <c r="A1179" s="7" t="s">
        <v>1192</v>
      </c>
      <c r="B1179" s="7">
        <v>34.770000000000003</v>
      </c>
      <c r="C1179" s="7">
        <v>10.54</v>
      </c>
      <c r="D1179" s="7" t="s">
        <v>2378</v>
      </c>
      <c r="E1179" s="7" t="s">
        <v>2378</v>
      </c>
      <c r="F1179" s="7" t="s">
        <v>2378</v>
      </c>
      <c r="G1179" s="7">
        <v>2</v>
      </c>
      <c r="H1179" s="7" t="s">
        <v>2378</v>
      </c>
      <c r="I1179" s="7" t="str" cm="1">
        <f t="array" ref="I1179">_xlfn.IFS(B1179&lt;18.5,"Under Weight",B1179&lt;=24.9,"Normal Weight",B1179&lt;30,"Over weight",B1179&gt;=30,"Obesity")</f>
        <v>Obesity</v>
      </c>
    </row>
    <row r="1180" spans="1:9" x14ac:dyDescent="0.3">
      <c r="A1180" s="7" t="s">
        <v>1191</v>
      </c>
      <c r="B1180" s="7">
        <v>24.48</v>
      </c>
      <c r="C1180" s="7">
        <v>4.37</v>
      </c>
      <c r="D1180" s="7" t="s">
        <v>2379</v>
      </c>
      <c r="E1180" s="7" t="s">
        <v>2378</v>
      </c>
      <c r="F1180" s="7" t="s">
        <v>2378</v>
      </c>
      <c r="G1180" s="7">
        <v>2</v>
      </c>
      <c r="H1180" s="7" t="s">
        <v>2378</v>
      </c>
      <c r="I1180" s="7" t="str" cm="1">
        <f t="array" ref="I1180">_xlfn.IFS(B1180&lt;18.5,"Under Weight",B1180&lt;=24.9,"Normal Weight",B1180&lt;30,"Over weight",B1180&gt;=30,"Obesity")</f>
        <v>Normal Weight</v>
      </c>
    </row>
    <row r="1181" spans="1:9" x14ac:dyDescent="0.3">
      <c r="A1181" s="7" t="s">
        <v>1190</v>
      </c>
      <c r="B1181" s="7">
        <v>22.61</v>
      </c>
      <c r="C1181" s="7">
        <v>9.6300000000000008</v>
      </c>
      <c r="D1181" s="7" t="s">
        <v>2378</v>
      </c>
      <c r="E1181" s="7" t="s">
        <v>2378</v>
      </c>
      <c r="F1181" s="7" t="s">
        <v>2378</v>
      </c>
      <c r="G1181" s="7">
        <v>2</v>
      </c>
      <c r="H1181" s="7" t="s">
        <v>2378</v>
      </c>
      <c r="I1181" s="7" t="str" cm="1">
        <f t="array" ref="I1181">_xlfn.IFS(B1181&lt;18.5,"Under Weight",B1181&lt;=24.9,"Normal Weight",B1181&lt;30,"Over weight",B1181&gt;=30,"Obesity")</f>
        <v>Normal Weight</v>
      </c>
    </row>
    <row r="1182" spans="1:9" x14ac:dyDescent="0.3">
      <c r="A1182" s="7" t="s">
        <v>1189</v>
      </c>
      <c r="B1182" s="7">
        <v>34.299999999999997</v>
      </c>
      <c r="C1182" s="7">
        <v>10.37</v>
      </c>
      <c r="D1182" s="7" t="s">
        <v>2378</v>
      </c>
      <c r="E1182" s="7" t="s">
        <v>2378</v>
      </c>
      <c r="F1182" s="7" t="s">
        <v>2378</v>
      </c>
      <c r="G1182" s="7">
        <v>0</v>
      </c>
      <c r="H1182" s="7" t="s">
        <v>2378</v>
      </c>
      <c r="I1182" s="7" t="str" cm="1">
        <f t="array" ref="I1182">_xlfn.IFS(B1182&lt;18.5,"Under Weight",B1182&lt;=24.9,"Normal Weight",B1182&lt;30,"Over weight",B1182&gt;=30,"Obesity")</f>
        <v>Obesity</v>
      </c>
    </row>
    <row r="1183" spans="1:9" x14ac:dyDescent="0.3">
      <c r="A1183" s="7" t="s">
        <v>1188</v>
      </c>
      <c r="B1183" s="7">
        <v>46.09</v>
      </c>
      <c r="C1183" s="7">
        <v>5.44</v>
      </c>
      <c r="D1183" s="7" t="s">
        <v>2378</v>
      </c>
      <c r="E1183" s="7" t="s">
        <v>2378</v>
      </c>
      <c r="F1183" s="7" t="s">
        <v>2378</v>
      </c>
      <c r="G1183" s="7">
        <v>2</v>
      </c>
      <c r="H1183" s="7" t="s">
        <v>2378</v>
      </c>
      <c r="I1183" s="7" t="str" cm="1">
        <f t="array" ref="I1183">_xlfn.IFS(B1183&lt;18.5,"Under Weight",B1183&lt;=24.9,"Normal Weight",B1183&lt;30,"Over weight",B1183&gt;=30,"Obesity")</f>
        <v>Obesity</v>
      </c>
    </row>
    <row r="1184" spans="1:9" x14ac:dyDescent="0.3">
      <c r="A1184" s="7" t="s">
        <v>1187</v>
      </c>
      <c r="B1184" s="7">
        <v>44.744999999999997</v>
      </c>
      <c r="C1184" s="7">
        <v>5.19</v>
      </c>
      <c r="D1184" s="7" t="s">
        <v>2378</v>
      </c>
      <c r="E1184" s="7" t="s">
        <v>2378</v>
      </c>
      <c r="F1184" s="7" t="s">
        <v>2378</v>
      </c>
      <c r="G1184" s="7">
        <v>2</v>
      </c>
      <c r="H1184" s="7" t="s">
        <v>2378</v>
      </c>
      <c r="I1184" s="7" t="str" cm="1">
        <f t="array" ref="I1184">_xlfn.IFS(B1184&lt;18.5,"Under Weight",B1184&lt;=24.9,"Normal Weight",B1184&lt;30,"Over weight",B1184&gt;=30,"Obesity")</f>
        <v>Obesity</v>
      </c>
    </row>
    <row r="1185" spans="1:9" x14ac:dyDescent="0.3">
      <c r="A1185" s="7" t="s">
        <v>1186</v>
      </c>
      <c r="B1185" s="7">
        <v>26.33</v>
      </c>
      <c r="C1185" s="7">
        <v>11.8</v>
      </c>
      <c r="D1185" s="7" t="s">
        <v>2379</v>
      </c>
      <c r="E1185" s="7" t="s">
        <v>2378</v>
      </c>
      <c r="F1185" s="7" t="s">
        <v>2378</v>
      </c>
      <c r="G1185" s="7">
        <v>1</v>
      </c>
      <c r="H1185" s="7" t="s">
        <v>2378</v>
      </c>
      <c r="I1185" s="7" t="str" cm="1">
        <f t="array" ref="I1185">_xlfn.IFS(B1185&lt;18.5,"Under Weight",B1185&lt;=24.9,"Normal Weight",B1185&lt;30,"Over weight",B1185&gt;=30,"Obesity")</f>
        <v>Over weight</v>
      </c>
    </row>
    <row r="1186" spans="1:9" x14ac:dyDescent="0.3">
      <c r="A1186" s="7" t="s">
        <v>1185</v>
      </c>
      <c r="B1186" s="7">
        <v>26.6</v>
      </c>
      <c r="C1186" s="7">
        <v>8.3800000000000008</v>
      </c>
      <c r="D1186" s="7" t="s">
        <v>2378</v>
      </c>
      <c r="E1186" s="7" t="s">
        <v>2378</v>
      </c>
      <c r="F1186" s="7" t="s">
        <v>2378</v>
      </c>
      <c r="G1186" s="7">
        <v>2</v>
      </c>
      <c r="H1186" s="7" t="s">
        <v>2378</v>
      </c>
      <c r="I1186" s="7" t="str" cm="1">
        <f t="array" ref="I1186">_xlfn.IFS(B1186&lt;18.5,"Under Weight",B1186&lt;=24.9,"Normal Weight",B1186&lt;30,"Over weight",B1186&gt;=30,"Obesity")</f>
        <v>Over weight</v>
      </c>
    </row>
    <row r="1187" spans="1:9" x14ac:dyDescent="0.3">
      <c r="A1187" s="7" t="s">
        <v>1184</v>
      </c>
      <c r="B1187" s="7">
        <v>27.5</v>
      </c>
      <c r="C1187" s="7">
        <v>7.58</v>
      </c>
      <c r="D1187" s="7" t="s">
        <v>2378</v>
      </c>
      <c r="E1187" s="7" t="s">
        <v>2378</v>
      </c>
      <c r="F1187" s="7" t="s">
        <v>2378</v>
      </c>
      <c r="G1187" s="7">
        <v>0</v>
      </c>
      <c r="H1187" s="7" t="s">
        <v>2378</v>
      </c>
      <c r="I1187" s="7" t="str" cm="1">
        <f t="array" ref="I1187">_xlfn.IFS(B1187&lt;18.5,"Under Weight",B1187&lt;=24.9,"Normal Weight",B1187&lt;30,"Over weight",B1187&gt;=30,"Obesity")</f>
        <v>Over weight</v>
      </c>
    </row>
    <row r="1188" spans="1:9" x14ac:dyDescent="0.3">
      <c r="A1188" s="7" t="s">
        <v>1183</v>
      </c>
      <c r="B1188" s="7">
        <v>41.55</v>
      </c>
      <c r="C1188" s="7">
        <v>4.6100000000000003</v>
      </c>
      <c r="D1188" s="7" t="s">
        <v>2378</v>
      </c>
      <c r="E1188" s="7" t="s">
        <v>2378</v>
      </c>
      <c r="F1188" s="7" t="s">
        <v>2378</v>
      </c>
      <c r="G1188" s="7">
        <v>1</v>
      </c>
      <c r="H1188" s="7" t="s">
        <v>2378</v>
      </c>
      <c r="I1188" s="7" t="str" cm="1">
        <f t="array" ref="I1188">_xlfn.IFS(B1188&lt;18.5,"Under Weight",B1188&lt;=24.9,"Normal Weight",B1188&lt;30,"Over weight",B1188&gt;=30,"Obesity")</f>
        <v>Obesity</v>
      </c>
    </row>
    <row r="1189" spans="1:9" x14ac:dyDescent="0.3">
      <c r="A1189" s="7" t="s">
        <v>1182</v>
      </c>
      <c r="B1189" s="7">
        <v>41.47</v>
      </c>
      <c r="C1189" s="7">
        <v>4.7</v>
      </c>
      <c r="D1189" s="7" t="s">
        <v>2379</v>
      </c>
      <c r="E1189" s="7" t="s">
        <v>2378</v>
      </c>
      <c r="F1189" s="7" t="s">
        <v>2379</v>
      </c>
      <c r="G1189" s="7">
        <v>1</v>
      </c>
      <c r="H1189" s="7" t="s">
        <v>2378</v>
      </c>
      <c r="I1189" s="7" t="str" cm="1">
        <f t="array" ref="I1189">_xlfn.IFS(B1189&lt;18.5,"Under Weight",B1189&lt;=24.9,"Normal Weight",B1189&lt;30,"Over weight",B1189&gt;=30,"Obesity")</f>
        <v>Obesity</v>
      </c>
    </row>
    <row r="1190" spans="1:9" x14ac:dyDescent="0.3">
      <c r="A1190" s="7" t="s">
        <v>1181</v>
      </c>
      <c r="B1190" s="7">
        <v>24.795000000000002</v>
      </c>
      <c r="C1190" s="7">
        <v>6.05</v>
      </c>
      <c r="D1190" s="7" t="s">
        <v>2379</v>
      </c>
      <c r="E1190" s="7" t="s">
        <v>2378</v>
      </c>
      <c r="F1190" s="7" t="s">
        <v>2378</v>
      </c>
      <c r="G1190" s="7">
        <v>0</v>
      </c>
      <c r="H1190" s="7" t="s">
        <v>2378</v>
      </c>
      <c r="I1190" s="7" t="str" cm="1">
        <f t="array" ref="I1190">_xlfn.IFS(B1190&lt;18.5,"Under Weight",B1190&lt;=24.9,"Normal Weight",B1190&lt;30,"Over weight",B1190&gt;=30,"Obesity")</f>
        <v>Normal Weight</v>
      </c>
    </row>
    <row r="1191" spans="1:9" x14ac:dyDescent="0.3">
      <c r="A1191" s="7" t="s">
        <v>1180</v>
      </c>
      <c r="B1191" s="7">
        <v>29.48</v>
      </c>
      <c r="C1191" s="7">
        <v>5.63</v>
      </c>
      <c r="D1191" s="7" t="s">
        <v>2379</v>
      </c>
      <c r="E1191" s="7" t="s">
        <v>2378</v>
      </c>
      <c r="F1191" s="7" t="s">
        <v>2379</v>
      </c>
      <c r="G1191" s="7">
        <v>1</v>
      </c>
      <c r="H1191" s="7" t="s">
        <v>2378</v>
      </c>
      <c r="I1191" s="7" t="str" cm="1">
        <f t="array" ref="I1191">_xlfn.IFS(B1191&lt;18.5,"Under Weight",B1191&lt;=24.9,"Normal Weight",B1191&lt;30,"Over weight",B1191&gt;=30,"Obesity")</f>
        <v>Over weight</v>
      </c>
    </row>
    <row r="1192" spans="1:9" x14ac:dyDescent="0.3">
      <c r="A1192" s="7" t="s">
        <v>1179</v>
      </c>
      <c r="B1192" s="7">
        <v>28.09</v>
      </c>
      <c r="C1192" s="7">
        <v>6.06</v>
      </c>
      <c r="D1192" s="7" t="s">
        <v>2378</v>
      </c>
      <c r="E1192" s="7" t="s">
        <v>2378</v>
      </c>
      <c r="F1192" s="7" t="s">
        <v>2379</v>
      </c>
      <c r="G1192" s="7">
        <v>1</v>
      </c>
      <c r="H1192" s="7" t="s">
        <v>2378</v>
      </c>
      <c r="I1192" s="7" t="str" cm="1">
        <f t="array" ref="I1192">_xlfn.IFS(B1192&lt;18.5,"Under Weight",B1192&lt;=24.9,"Normal Weight",B1192&lt;30,"Over weight",B1192&gt;=30,"Obesity")</f>
        <v>Over weight</v>
      </c>
    </row>
    <row r="1193" spans="1:9" x14ac:dyDescent="0.3">
      <c r="A1193" s="7" t="s">
        <v>1178</v>
      </c>
      <c r="B1193" s="7">
        <v>32.729999999999997</v>
      </c>
      <c r="C1193" s="7">
        <v>5.19</v>
      </c>
      <c r="D1193" s="7" t="s">
        <v>2378</v>
      </c>
      <c r="E1193" s="7" t="s">
        <v>2378</v>
      </c>
      <c r="F1193" s="7" t="s">
        <v>2378</v>
      </c>
      <c r="G1193" s="7">
        <v>1</v>
      </c>
      <c r="H1193" s="7" t="s">
        <v>2378</v>
      </c>
      <c r="I1193" s="7" t="str" cm="1">
        <f t="array" ref="I1193">_xlfn.IFS(B1193&lt;18.5,"Under Weight",B1193&lt;=24.9,"Normal Weight",B1193&lt;30,"Over weight",B1193&gt;=30,"Obesity")</f>
        <v>Obesity</v>
      </c>
    </row>
    <row r="1194" spans="1:9" x14ac:dyDescent="0.3">
      <c r="A1194" s="7" t="s">
        <v>1177</v>
      </c>
      <c r="B1194" s="7">
        <v>27.36</v>
      </c>
      <c r="C1194" s="7">
        <v>8.9600000000000009</v>
      </c>
      <c r="D1194" s="7" t="s">
        <v>2378</v>
      </c>
      <c r="E1194" s="7" t="s">
        <v>2378</v>
      </c>
      <c r="F1194" s="7" t="s">
        <v>2378</v>
      </c>
      <c r="G1194" s="7">
        <v>0</v>
      </c>
      <c r="H1194" s="7" t="s">
        <v>2378</v>
      </c>
      <c r="I1194" s="7" t="str" cm="1">
        <f t="array" ref="I1194">_xlfn.IFS(B1194&lt;18.5,"Under Weight",B1194&lt;=24.9,"Normal Weight",B1194&lt;30,"Over weight",B1194&gt;=30,"Obesity")</f>
        <v>Over weight</v>
      </c>
    </row>
    <row r="1195" spans="1:9" x14ac:dyDescent="0.3">
      <c r="A1195" s="7" t="s">
        <v>1176</v>
      </c>
      <c r="B1195" s="7">
        <v>27.265000000000001</v>
      </c>
      <c r="C1195" s="7">
        <v>11.39</v>
      </c>
      <c r="D1195" s="7" t="s">
        <v>2378</v>
      </c>
      <c r="E1195" s="7" t="s">
        <v>2378</v>
      </c>
      <c r="F1195" s="7" t="s">
        <v>2378</v>
      </c>
      <c r="G1195" s="7">
        <v>0</v>
      </c>
      <c r="H1195" s="7" t="s">
        <v>2378</v>
      </c>
      <c r="I1195" s="7" t="str" cm="1">
        <f t="array" ref="I1195">_xlfn.IFS(B1195&lt;18.5,"Under Weight",B1195&lt;=24.9,"Normal Weight",B1195&lt;30,"Over weight",B1195&gt;=30,"Obesity")</f>
        <v>Over weight</v>
      </c>
    </row>
    <row r="1196" spans="1:9" x14ac:dyDescent="0.3">
      <c r="A1196" s="7" t="s">
        <v>1175</v>
      </c>
      <c r="B1196" s="7">
        <v>48.07</v>
      </c>
      <c r="C1196" s="7">
        <v>4.0599999999999996</v>
      </c>
      <c r="D1196" s="7" t="s">
        <v>2379</v>
      </c>
      <c r="E1196" s="7" t="s">
        <v>2378</v>
      </c>
      <c r="F1196" s="7" t="s">
        <v>2378</v>
      </c>
      <c r="G1196" s="7">
        <v>0</v>
      </c>
      <c r="H1196" s="7" t="s">
        <v>2378</v>
      </c>
      <c r="I1196" s="7" t="str" cm="1">
        <f t="array" ref="I1196">_xlfn.IFS(B1196&lt;18.5,"Under Weight",B1196&lt;=24.9,"Normal Weight",B1196&lt;30,"Over weight",B1196&gt;=30,"Obesity")</f>
        <v>Obesity</v>
      </c>
    </row>
    <row r="1197" spans="1:9" x14ac:dyDescent="0.3">
      <c r="A1197" s="7" t="s">
        <v>1174</v>
      </c>
      <c r="B1197" s="7">
        <v>30.8</v>
      </c>
      <c r="C1197" s="7">
        <v>5.23</v>
      </c>
      <c r="D1197" s="7" t="s">
        <v>2379</v>
      </c>
      <c r="E1197" s="7" t="s">
        <v>2378</v>
      </c>
      <c r="F1197" s="7" t="s">
        <v>2378</v>
      </c>
      <c r="G1197" s="7">
        <v>0</v>
      </c>
      <c r="H1197" s="7" t="s">
        <v>2378</v>
      </c>
      <c r="I1197" s="7" t="str" cm="1">
        <f t="array" ref="I1197">_xlfn.IFS(B1197&lt;18.5,"Under Weight",B1197&lt;=24.9,"Normal Weight",B1197&lt;30,"Over weight",B1197&gt;=30,"Obesity")</f>
        <v>Obesity</v>
      </c>
    </row>
    <row r="1198" spans="1:9" x14ac:dyDescent="0.3">
      <c r="A1198" s="7" t="s">
        <v>1173</v>
      </c>
      <c r="B1198" s="7">
        <v>32.299999999999997</v>
      </c>
      <c r="C1198" s="7">
        <v>5.05</v>
      </c>
      <c r="D1198" s="7" t="s">
        <v>2379</v>
      </c>
      <c r="E1198" s="7" t="s">
        <v>2378</v>
      </c>
      <c r="F1198" s="7" t="s">
        <v>2378</v>
      </c>
      <c r="G1198" s="7">
        <v>0</v>
      </c>
      <c r="H1198" s="7" t="s">
        <v>2378</v>
      </c>
      <c r="I1198" s="7" t="str" cm="1">
        <f t="array" ref="I1198">_xlfn.IFS(B1198&lt;18.5,"Under Weight",B1198&lt;=24.9,"Normal Weight",B1198&lt;30,"Over weight",B1198&gt;=30,"Obesity")</f>
        <v>Obesity</v>
      </c>
    </row>
    <row r="1199" spans="1:9" x14ac:dyDescent="0.3">
      <c r="A1199" s="7" t="s">
        <v>1172</v>
      </c>
      <c r="B1199" s="7">
        <v>39.700000000000003</v>
      </c>
      <c r="C1199" s="7">
        <v>7.34</v>
      </c>
      <c r="D1199" s="7" t="s">
        <v>2378</v>
      </c>
      <c r="E1199" s="7" t="s">
        <v>2378</v>
      </c>
      <c r="F1199" s="7" t="s">
        <v>2378</v>
      </c>
      <c r="G1199" s="7">
        <v>0</v>
      </c>
      <c r="H1199" s="7" t="s">
        <v>2378</v>
      </c>
      <c r="I1199" s="7" t="str" cm="1">
        <f t="array" ref="I1199">_xlfn.IFS(B1199&lt;18.5,"Under Weight",B1199&lt;=24.9,"Normal Weight",B1199&lt;30,"Over weight",B1199&gt;=30,"Obesity")</f>
        <v>Obesity</v>
      </c>
    </row>
    <row r="1200" spans="1:9" x14ac:dyDescent="0.3">
      <c r="A1200" s="7" t="s">
        <v>1171</v>
      </c>
      <c r="B1200" s="7">
        <v>35.97</v>
      </c>
      <c r="C1200" s="7">
        <v>8.1300000000000008</v>
      </c>
      <c r="D1200" s="7" t="s">
        <v>2378</v>
      </c>
      <c r="E1200" s="7" t="s">
        <v>2378</v>
      </c>
      <c r="F1200" s="7" t="s">
        <v>2378</v>
      </c>
      <c r="G1200" s="7">
        <v>0</v>
      </c>
      <c r="H1200" s="7" t="s">
        <v>2378</v>
      </c>
      <c r="I1200" s="7" t="str" cm="1">
        <f t="array" ref="I1200">_xlfn.IFS(B1200&lt;18.5,"Under Weight",B1200&lt;=24.9,"Normal Weight",B1200&lt;30,"Over weight",B1200&gt;=30,"Obesity")</f>
        <v>Obesity</v>
      </c>
    </row>
    <row r="1201" spans="1:9" x14ac:dyDescent="0.3">
      <c r="A1201" s="7" t="s">
        <v>1170</v>
      </c>
      <c r="B1201" s="7">
        <v>25.86</v>
      </c>
      <c r="C1201" s="7">
        <v>6.68</v>
      </c>
      <c r="D1201" s="7" t="s">
        <v>2379</v>
      </c>
      <c r="E1201" s="7" t="s">
        <v>2378</v>
      </c>
      <c r="F1201" s="7" t="s">
        <v>2378</v>
      </c>
      <c r="G1201" s="7">
        <v>1</v>
      </c>
      <c r="H1201" s="7" t="s">
        <v>2378</v>
      </c>
      <c r="I1201" s="7" t="str" cm="1">
        <f t="array" ref="I1201">_xlfn.IFS(B1201&lt;18.5,"Under Weight",B1201&lt;=24.9,"Normal Weight",B1201&lt;30,"Over weight",B1201&gt;=30,"Obesity")</f>
        <v>Over weight</v>
      </c>
    </row>
    <row r="1202" spans="1:9" x14ac:dyDescent="0.3">
      <c r="A1202" s="7" t="s">
        <v>1169</v>
      </c>
      <c r="B1202" s="7">
        <v>30.03</v>
      </c>
      <c r="C1202" s="7">
        <v>11.51</v>
      </c>
      <c r="D1202" s="7" t="s">
        <v>2378</v>
      </c>
      <c r="E1202" s="7" t="s">
        <v>2378</v>
      </c>
      <c r="F1202" s="7" t="s">
        <v>2378</v>
      </c>
      <c r="G1202" s="7">
        <v>0</v>
      </c>
      <c r="H1202" s="7" t="s">
        <v>2378</v>
      </c>
      <c r="I1202" s="7" t="str" cm="1">
        <f t="array" ref="I1202">_xlfn.IFS(B1202&lt;18.5,"Under Weight",B1202&lt;=24.9,"Normal Weight",B1202&lt;30,"Over weight",B1202&gt;=30,"Obesity")</f>
        <v>Obesity</v>
      </c>
    </row>
    <row r="1203" spans="1:9" x14ac:dyDescent="0.3">
      <c r="A1203" s="7" t="s">
        <v>1168</v>
      </c>
      <c r="B1203" s="7">
        <v>25.76</v>
      </c>
      <c r="C1203" s="7">
        <v>6.02</v>
      </c>
      <c r="D1203" s="7" t="s">
        <v>2379</v>
      </c>
      <c r="E1203" s="7" t="s">
        <v>2378</v>
      </c>
      <c r="F1203" s="7" t="s">
        <v>2379</v>
      </c>
      <c r="G1203" s="7">
        <v>1</v>
      </c>
      <c r="H1203" s="7" t="s">
        <v>2378</v>
      </c>
      <c r="I1203" s="7" t="str" cm="1">
        <f t="array" ref="I1203">_xlfn.IFS(B1203&lt;18.5,"Under Weight",B1203&lt;=24.9,"Normal Weight",B1203&lt;30,"Over weight",B1203&gt;=30,"Obesity")</f>
        <v>Over weight</v>
      </c>
    </row>
    <row r="1204" spans="1:9" x14ac:dyDescent="0.3">
      <c r="A1204" s="7" t="s">
        <v>1167</v>
      </c>
      <c r="B1204" s="7">
        <v>22.42</v>
      </c>
      <c r="C1204" s="7">
        <v>7.96</v>
      </c>
      <c r="D1204" s="7" t="s">
        <v>2378</v>
      </c>
      <c r="E1204" s="7" t="s">
        <v>2378</v>
      </c>
      <c r="F1204" s="7" t="s">
        <v>2378</v>
      </c>
      <c r="G1204" s="7">
        <v>0</v>
      </c>
      <c r="H1204" s="7" t="s">
        <v>2378</v>
      </c>
      <c r="I1204" s="7" t="str" cm="1">
        <f t="array" ref="I1204">_xlfn.IFS(B1204&lt;18.5,"Under Weight",B1204&lt;=24.9,"Normal Weight",B1204&lt;30,"Over weight",B1204&gt;=30,"Obesity")</f>
        <v>Normal Weight</v>
      </c>
    </row>
    <row r="1205" spans="1:9" x14ac:dyDescent="0.3">
      <c r="A1205" s="7" t="s">
        <v>1166</v>
      </c>
      <c r="B1205" s="7">
        <v>33.18</v>
      </c>
      <c r="C1205" s="7">
        <v>6.01</v>
      </c>
      <c r="D1205" s="7" t="s">
        <v>2379</v>
      </c>
      <c r="E1205" s="7" t="s">
        <v>2378</v>
      </c>
      <c r="F1205" s="7" t="s">
        <v>2378</v>
      </c>
      <c r="G1205" s="7">
        <v>1</v>
      </c>
      <c r="H1205" s="7" t="s">
        <v>2378</v>
      </c>
      <c r="I1205" s="7" t="str" cm="1">
        <f t="array" ref="I1205">_xlfn.IFS(B1205&lt;18.5,"Under Weight",B1205&lt;=24.9,"Normal Weight",B1205&lt;30,"Over weight",B1205&gt;=30,"Obesity")</f>
        <v>Obesity</v>
      </c>
    </row>
    <row r="1206" spans="1:9" x14ac:dyDescent="0.3">
      <c r="A1206" s="7" t="s">
        <v>1165</v>
      </c>
      <c r="B1206" s="7">
        <v>43.04</v>
      </c>
      <c r="C1206" s="7">
        <v>5.9</v>
      </c>
      <c r="D1206" s="7" t="s">
        <v>2379</v>
      </c>
      <c r="E1206" s="7" t="s">
        <v>2378</v>
      </c>
      <c r="F1206" s="7" t="s">
        <v>2378</v>
      </c>
      <c r="G1206" s="7">
        <v>0</v>
      </c>
      <c r="H1206" s="7" t="s">
        <v>2378</v>
      </c>
      <c r="I1206" s="7" t="str" cm="1">
        <f t="array" ref="I1206">_xlfn.IFS(B1206&lt;18.5,"Under Weight",B1206&lt;=24.9,"Normal Weight",B1206&lt;30,"Over weight",B1206&gt;=30,"Obesity")</f>
        <v>Obesity</v>
      </c>
    </row>
    <row r="1207" spans="1:9" x14ac:dyDescent="0.3">
      <c r="A1207" s="7" t="s">
        <v>1164</v>
      </c>
      <c r="B1207" s="7">
        <v>34.15</v>
      </c>
      <c r="C1207" s="7">
        <v>4.49</v>
      </c>
      <c r="D1207" s="7" t="s">
        <v>2379</v>
      </c>
      <c r="E1207" s="7" t="s">
        <v>2378</v>
      </c>
      <c r="F1207" s="7" t="s">
        <v>2378</v>
      </c>
      <c r="G1207" s="7">
        <v>1</v>
      </c>
      <c r="H1207" s="7" t="s">
        <v>2378</v>
      </c>
      <c r="I1207" s="7" t="str" cm="1">
        <f t="array" ref="I1207">_xlfn.IFS(B1207&lt;18.5,"Under Weight",B1207&lt;=24.9,"Normal Weight",B1207&lt;30,"Over weight",B1207&gt;=30,"Obesity")</f>
        <v>Obesity</v>
      </c>
    </row>
    <row r="1208" spans="1:9" x14ac:dyDescent="0.3">
      <c r="A1208" s="7" t="s">
        <v>1163</v>
      </c>
      <c r="B1208" s="7">
        <v>25.78</v>
      </c>
      <c r="C1208" s="7">
        <v>6.25</v>
      </c>
      <c r="D1208" s="7" t="s">
        <v>2378</v>
      </c>
      <c r="E1208" s="7" t="s">
        <v>2378</v>
      </c>
      <c r="F1208" s="7" t="s">
        <v>2378</v>
      </c>
      <c r="G1208" s="7">
        <v>0</v>
      </c>
      <c r="H1208" s="7" t="s">
        <v>2378</v>
      </c>
      <c r="I1208" s="7" t="str" cm="1">
        <f t="array" ref="I1208">_xlfn.IFS(B1208&lt;18.5,"Under Weight",B1208&lt;=24.9,"Normal Weight",B1208&lt;30,"Over weight",B1208&gt;=30,"Obesity")</f>
        <v>Over weight</v>
      </c>
    </row>
    <row r="1209" spans="1:9" x14ac:dyDescent="0.3">
      <c r="A1209" s="7" t="s">
        <v>1162</v>
      </c>
      <c r="B1209" s="7">
        <v>21.02</v>
      </c>
      <c r="C1209" s="7">
        <v>9.6199999999999992</v>
      </c>
      <c r="D1209" s="7" t="s">
        <v>2379</v>
      </c>
      <c r="E1209" s="7" t="s">
        <v>2378</v>
      </c>
      <c r="F1209" s="7" t="s">
        <v>2379</v>
      </c>
      <c r="G1209" s="7">
        <v>1</v>
      </c>
      <c r="H1209" s="7" t="s">
        <v>2378</v>
      </c>
      <c r="I1209" s="7" t="str" cm="1">
        <f t="array" ref="I1209">_xlfn.IFS(B1209&lt;18.5,"Under Weight",B1209&lt;=24.9,"Normal Weight",B1209&lt;30,"Over weight",B1209&gt;=30,"Obesity")</f>
        <v>Normal Weight</v>
      </c>
    </row>
    <row r="1210" spans="1:9" x14ac:dyDescent="0.3">
      <c r="A1210" s="7" t="s">
        <v>1161</v>
      </c>
      <c r="B1210" s="7">
        <v>37.51</v>
      </c>
      <c r="C1210" s="7">
        <v>11.06</v>
      </c>
      <c r="D1210" s="7" t="s">
        <v>2378</v>
      </c>
      <c r="E1210" s="7" t="s">
        <v>2378</v>
      </c>
      <c r="F1210" s="7" t="s">
        <v>2378</v>
      </c>
      <c r="G1210" s="7">
        <v>2</v>
      </c>
      <c r="H1210" s="7" t="s">
        <v>2378</v>
      </c>
      <c r="I1210" s="7" t="str" cm="1">
        <f t="array" ref="I1210">_xlfn.IFS(B1210&lt;18.5,"Under Weight",B1210&lt;=24.9,"Normal Weight",B1210&lt;30,"Over weight",B1210&gt;=30,"Obesity")</f>
        <v>Obesity</v>
      </c>
    </row>
    <row r="1211" spans="1:9" x14ac:dyDescent="0.3">
      <c r="A1211" s="7" t="s">
        <v>1160</v>
      </c>
      <c r="B1211" s="7">
        <v>25.745000000000001</v>
      </c>
      <c r="C1211" s="7">
        <v>6.11</v>
      </c>
      <c r="D1211" s="7" t="s">
        <v>2379</v>
      </c>
      <c r="E1211" s="7" t="s">
        <v>2378</v>
      </c>
      <c r="F1211" s="7" t="s">
        <v>2378</v>
      </c>
      <c r="G1211" s="7">
        <v>0</v>
      </c>
      <c r="H1211" s="7" t="s">
        <v>2378</v>
      </c>
      <c r="I1211" s="7" t="str" cm="1">
        <f t="array" ref="I1211">_xlfn.IFS(B1211&lt;18.5,"Under Weight",B1211&lt;=24.9,"Normal Weight",B1211&lt;30,"Over weight",B1211&gt;=30,"Obesity")</f>
        <v>Over weight</v>
      </c>
    </row>
    <row r="1212" spans="1:9" x14ac:dyDescent="0.3">
      <c r="A1212" s="7" t="s">
        <v>1159</v>
      </c>
      <c r="B1212" s="7">
        <v>31.35</v>
      </c>
      <c r="C1212" s="7">
        <v>11.49</v>
      </c>
      <c r="D1212" s="7" t="s">
        <v>2378</v>
      </c>
      <c r="E1212" s="7" t="s">
        <v>2378</v>
      </c>
      <c r="F1212" s="7" t="s">
        <v>2378</v>
      </c>
      <c r="G1212" s="7">
        <v>2</v>
      </c>
      <c r="H1212" s="7" t="s">
        <v>2378</v>
      </c>
      <c r="I1212" s="7" t="str" cm="1">
        <f t="array" ref="I1212">_xlfn.IFS(B1212&lt;18.5,"Under Weight",B1212&lt;=24.9,"Normal Weight",B1212&lt;30,"Over weight",B1212&gt;=30,"Obesity")</f>
        <v>Obesity</v>
      </c>
    </row>
    <row r="1213" spans="1:9" x14ac:dyDescent="0.3">
      <c r="A1213" s="7" t="s">
        <v>1158</v>
      </c>
      <c r="B1213" s="7">
        <v>29.83</v>
      </c>
      <c r="C1213" s="7">
        <v>8.68</v>
      </c>
      <c r="D1213" s="7" t="s">
        <v>2378</v>
      </c>
      <c r="E1213" s="7" t="s">
        <v>2378</v>
      </c>
      <c r="F1213" s="7" t="s">
        <v>2378</v>
      </c>
      <c r="G1213" s="7">
        <v>2</v>
      </c>
      <c r="H1213" s="7" t="s">
        <v>2378</v>
      </c>
      <c r="I1213" s="7" t="str" cm="1">
        <f t="array" ref="I1213">_xlfn.IFS(B1213&lt;18.5,"Under Weight",B1213&lt;=24.9,"Normal Weight",B1213&lt;30,"Over weight",B1213&gt;=30,"Obesity")</f>
        <v>Over weight</v>
      </c>
    </row>
    <row r="1214" spans="1:9" x14ac:dyDescent="0.3">
      <c r="A1214" s="7" t="s">
        <v>1157</v>
      </c>
      <c r="B1214" s="7">
        <v>25.49</v>
      </c>
      <c r="C1214" s="7">
        <v>5.68</v>
      </c>
      <c r="D1214" s="7" t="s">
        <v>2379</v>
      </c>
      <c r="E1214" s="7" t="s">
        <v>2378</v>
      </c>
      <c r="F1214" s="7" t="s">
        <v>2379</v>
      </c>
      <c r="G1214" s="7">
        <v>1</v>
      </c>
      <c r="H1214" s="7" t="s">
        <v>2378</v>
      </c>
      <c r="I1214" s="7" t="str" cm="1">
        <f t="array" ref="I1214">_xlfn.IFS(B1214&lt;18.5,"Under Weight",B1214&lt;=24.9,"Normal Weight",B1214&lt;30,"Over weight",B1214&gt;=30,"Obesity")</f>
        <v>Over weight</v>
      </c>
    </row>
    <row r="1215" spans="1:9" x14ac:dyDescent="0.3">
      <c r="A1215" s="7" t="s">
        <v>1156</v>
      </c>
      <c r="B1215" s="7">
        <v>34.1</v>
      </c>
      <c r="C1215" s="7">
        <v>8.4499999999999993</v>
      </c>
      <c r="D1215" s="7" t="s">
        <v>2378</v>
      </c>
      <c r="E1215" s="7" t="s">
        <v>2378</v>
      </c>
      <c r="F1215" s="7" t="s">
        <v>2378</v>
      </c>
      <c r="G1215" s="7">
        <v>0</v>
      </c>
      <c r="H1215" s="7" t="s">
        <v>2378</v>
      </c>
      <c r="I1215" s="7" t="str" cm="1">
        <f t="array" ref="I1215">_xlfn.IFS(B1215&lt;18.5,"Under Weight",B1215&lt;=24.9,"Normal Weight",B1215&lt;30,"Over weight",B1215&gt;=30,"Obesity")</f>
        <v>Obesity</v>
      </c>
    </row>
    <row r="1216" spans="1:9" x14ac:dyDescent="0.3">
      <c r="A1216" s="7" t="s">
        <v>1155</v>
      </c>
      <c r="B1216" s="7">
        <v>25.84</v>
      </c>
      <c r="C1216" s="7">
        <v>8.51</v>
      </c>
      <c r="D1216" s="7" t="s">
        <v>2378</v>
      </c>
      <c r="E1216" s="7" t="s">
        <v>2378</v>
      </c>
      <c r="F1216" s="7" t="s">
        <v>2378</v>
      </c>
      <c r="G1216" s="7">
        <v>2</v>
      </c>
      <c r="H1216" s="7" t="s">
        <v>2378</v>
      </c>
      <c r="I1216" s="7" t="str" cm="1">
        <f t="array" ref="I1216">_xlfn.IFS(B1216&lt;18.5,"Under Weight",B1216&lt;=24.9,"Normal Weight",B1216&lt;30,"Over weight",B1216&gt;=30,"Obesity")</f>
        <v>Over weight</v>
      </c>
    </row>
    <row r="1217" spans="1:9" x14ac:dyDescent="0.3">
      <c r="A1217" s="7" t="s">
        <v>1154</v>
      </c>
      <c r="B1217" s="7">
        <v>20.6</v>
      </c>
      <c r="C1217" s="7">
        <v>7.62</v>
      </c>
      <c r="D1217" s="7" t="s">
        <v>2378</v>
      </c>
      <c r="E1217" s="7" t="s">
        <v>2378</v>
      </c>
      <c r="F1217" s="7" t="s">
        <v>2378</v>
      </c>
      <c r="G1217" s="7">
        <v>0</v>
      </c>
      <c r="H1217" s="7" t="s">
        <v>2378</v>
      </c>
      <c r="I1217" s="7" t="str" cm="1">
        <f t="array" ref="I1217">_xlfn.IFS(B1217&lt;18.5,"Under Weight",B1217&lt;=24.9,"Normal Weight",B1217&lt;30,"Over weight",B1217&gt;=30,"Obesity")</f>
        <v>Normal Weight</v>
      </c>
    </row>
    <row r="1218" spans="1:9" x14ac:dyDescent="0.3">
      <c r="A1218" s="7" t="s">
        <v>1153</v>
      </c>
      <c r="B1218" s="7">
        <v>28.88</v>
      </c>
      <c r="C1218" s="7">
        <v>10.18</v>
      </c>
      <c r="D1218" s="7" t="s">
        <v>2378</v>
      </c>
      <c r="E1218" s="7" t="s">
        <v>2378</v>
      </c>
      <c r="F1218" s="7" t="s">
        <v>2378</v>
      </c>
      <c r="G1218" s="7">
        <v>0</v>
      </c>
      <c r="H1218" s="7" t="s">
        <v>2378</v>
      </c>
      <c r="I1218" s="7" t="str" cm="1">
        <f t="array" ref="I1218">_xlfn.IFS(B1218&lt;18.5,"Under Weight",B1218&lt;=24.9,"Normal Weight",B1218&lt;30,"Over weight",B1218&gt;=30,"Obesity")</f>
        <v>Over weight</v>
      </c>
    </row>
    <row r="1219" spans="1:9" x14ac:dyDescent="0.3">
      <c r="A1219" s="7" t="s">
        <v>1152</v>
      </c>
      <c r="B1219" s="7">
        <v>28.24</v>
      </c>
      <c r="C1219" s="7">
        <v>5.36</v>
      </c>
      <c r="D1219" s="7" t="s">
        <v>2378</v>
      </c>
      <c r="E1219" s="7" t="s">
        <v>2378</v>
      </c>
      <c r="F1219" s="7" t="s">
        <v>2378</v>
      </c>
      <c r="G1219" s="7">
        <v>0</v>
      </c>
      <c r="H1219" s="7" t="s">
        <v>2378</v>
      </c>
      <c r="I1219" s="7" t="str" cm="1">
        <f t="array" ref="I1219">_xlfn.IFS(B1219&lt;18.5,"Under Weight",B1219&lt;=24.9,"Normal Weight",B1219&lt;30,"Over weight",B1219&gt;=30,"Obesity")</f>
        <v>Over weight</v>
      </c>
    </row>
    <row r="1220" spans="1:9" x14ac:dyDescent="0.3">
      <c r="A1220" s="7" t="s">
        <v>1151</v>
      </c>
      <c r="B1220" s="7">
        <v>25.46</v>
      </c>
      <c r="C1220" s="7">
        <v>11.78</v>
      </c>
      <c r="D1220" s="7" t="s">
        <v>2379</v>
      </c>
      <c r="E1220" s="7" t="s">
        <v>2378</v>
      </c>
      <c r="F1220" s="7" t="s">
        <v>2378</v>
      </c>
      <c r="G1220" s="7">
        <v>1</v>
      </c>
      <c r="H1220" s="7" t="s">
        <v>2378</v>
      </c>
      <c r="I1220" s="7" t="str" cm="1">
        <f t="array" ref="I1220">_xlfn.IFS(B1220&lt;18.5,"Under Weight",B1220&lt;=24.9,"Normal Weight",B1220&lt;30,"Over weight",B1220&gt;=30,"Obesity")</f>
        <v>Over weight</v>
      </c>
    </row>
    <row r="1221" spans="1:9" x14ac:dyDescent="0.3">
      <c r="A1221" s="7" t="s">
        <v>1150</v>
      </c>
      <c r="B1221" s="7">
        <v>29.64</v>
      </c>
      <c r="C1221" s="7">
        <v>10.82</v>
      </c>
      <c r="D1221" s="7" t="s">
        <v>2379</v>
      </c>
      <c r="E1221" s="7" t="s">
        <v>2378</v>
      </c>
      <c r="F1221" s="7" t="s">
        <v>2378</v>
      </c>
      <c r="G1221" s="7">
        <v>0</v>
      </c>
      <c r="H1221" s="7" t="s">
        <v>2378</v>
      </c>
      <c r="I1221" s="7" t="str" cm="1">
        <f t="array" ref="I1221">_xlfn.IFS(B1221&lt;18.5,"Under Weight",B1221&lt;=24.9,"Normal Weight",B1221&lt;30,"Over weight",B1221&gt;=30,"Obesity")</f>
        <v>Over weight</v>
      </c>
    </row>
    <row r="1222" spans="1:9" x14ac:dyDescent="0.3">
      <c r="A1222" s="7" t="s">
        <v>1149</v>
      </c>
      <c r="B1222" s="7">
        <v>31.27</v>
      </c>
      <c r="C1222" s="7">
        <v>7.73</v>
      </c>
      <c r="D1222" s="7" t="s">
        <v>2379</v>
      </c>
      <c r="E1222" s="7" t="s">
        <v>2378</v>
      </c>
      <c r="F1222" s="7" t="s">
        <v>2378</v>
      </c>
      <c r="G1222" s="7">
        <v>1</v>
      </c>
      <c r="H1222" s="7" t="s">
        <v>2378</v>
      </c>
      <c r="I1222" s="7" t="str" cm="1">
        <f t="array" ref="I1222">_xlfn.IFS(B1222&lt;18.5,"Under Weight",B1222&lt;=24.9,"Normal Weight",B1222&lt;30,"Over weight",B1222&gt;=30,"Obesity")</f>
        <v>Obesity</v>
      </c>
    </row>
    <row r="1223" spans="1:9" x14ac:dyDescent="0.3">
      <c r="A1223" s="7" t="s">
        <v>1148</v>
      </c>
      <c r="B1223" s="7">
        <v>19.95</v>
      </c>
      <c r="C1223" s="7">
        <v>6.24</v>
      </c>
      <c r="D1223" s="7" t="s">
        <v>2379</v>
      </c>
      <c r="E1223" s="7" t="s">
        <v>2378</v>
      </c>
      <c r="F1223" s="7" t="s">
        <v>2378</v>
      </c>
      <c r="G1223" s="7">
        <v>0</v>
      </c>
      <c r="H1223" s="7" t="s">
        <v>2378</v>
      </c>
      <c r="I1223" s="7" t="str" cm="1">
        <f t="array" ref="I1223">_xlfn.IFS(B1223&lt;18.5,"Under Weight",B1223&lt;=24.9,"Normal Weight",B1223&lt;30,"Over weight",B1223&gt;=30,"Obesity")</f>
        <v>Normal Weight</v>
      </c>
    </row>
    <row r="1224" spans="1:9" x14ac:dyDescent="0.3">
      <c r="A1224" s="7" t="s">
        <v>1147</v>
      </c>
      <c r="B1224" s="7">
        <v>21.3</v>
      </c>
      <c r="C1224" s="7">
        <v>10.42</v>
      </c>
      <c r="D1224" s="7" t="s">
        <v>2378</v>
      </c>
      <c r="E1224" s="7" t="s">
        <v>2378</v>
      </c>
      <c r="F1224" s="7" t="s">
        <v>2378</v>
      </c>
      <c r="G1224" s="7">
        <v>2</v>
      </c>
      <c r="H1224" s="7" t="s">
        <v>2378</v>
      </c>
      <c r="I1224" s="7" t="str" cm="1">
        <f t="array" ref="I1224">_xlfn.IFS(B1224&lt;18.5,"Under Weight",B1224&lt;=24.9,"Normal Weight",B1224&lt;30,"Over weight",B1224&gt;=30,"Obesity")</f>
        <v>Normal Weight</v>
      </c>
    </row>
    <row r="1225" spans="1:9" x14ac:dyDescent="0.3">
      <c r="A1225" s="7" t="s">
        <v>1146</v>
      </c>
      <c r="B1225" s="7">
        <v>31.635000000000002</v>
      </c>
      <c r="C1225" s="7">
        <v>11.11</v>
      </c>
      <c r="D1225" s="7" t="s">
        <v>2378</v>
      </c>
      <c r="E1225" s="7" t="s">
        <v>2378</v>
      </c>
      <c r="F1225" s="7" t="s">
        <v>2378</v>
      </c>
      <c r="G1225" s="7">
        <v>0</v>
      </c>
      <c r="H1225" s="7" t="s">
        <v>2378</v>
      </c>
      <c r="I1225" s="7" t="str" cm="1">
        <f t="array" ref="I1225">_xlfn.IFS(B1225&lt;18.5,"Under Weight",B1225&lt;=24.9,"Normal Weight",B1225&lt;30,"Over weight",B1225&gt;=30,"Obesity")</f>
        <v>Obesity</v>
      </c>
    </row>
    <row r="1226" spans="1:9" x14ac:dyDescent="0.3">
      <c r="A1226" s="7" t="s">
        <v>1145</v>
      </c>
      <c r="B1226" s="7">
        <v>23.9</v>
      </c>
      <c r="C1226" s="7">
        <v>7.67</v>
      </c>
      <c r="D1226" s="7" t="s">
        <v>2379</v>
      </c>
      <c r="E1226" s="7" t="s">
        <v>2378</v>
      </c>
      <c r="F1226" s="7" t="s">
        <v>2378</v>
      </c>
      <c r="G1226" s="7">
        <v>2</v>
      </c>
      <c r="H1226" s="7" t="s">
        <v>2378</v>
      </c>
      <c r="I1226" s="7" t="str" cm="1">
        <f t="array" ref="I1226">_xlfn.IFS(B1226&lt;18.5,"Under Weight",B1226&lt;=24.9,"Normal Weight",B1226&lt;30,"Over weight",B1226&gt;=30,"Obesity")</f>
        <v>Normal Weight</v>
      </c>
    </row>
    <row r="1227" spans="1:9" x14ac:dyDescent="0.3">
      <c r="A1227" s="7" t="s">
        <v>1144</v>
      </c>
      <c r="B1227" s="7">
        <v>34.15</v>
      </c>
      <c r="C1227" s="7">
        <v>6.15</v>
      </c>
      <c r="D1227" s="7" t="s">
        <v>2378</v>
      </c>
      <c r="E1227" s="7" t="s">
        <v>2378</v>
      </c>
      <c r="F1227" s="7" t="s">
        <v>2378</v>
      </c>
      <c r="G1227" s="7">
        <v>0</v>
      </c>
      <c r="H1227" s="7" t="s">
        <v>2378</v>
      </c>
      <c r="I1227" s="7" t="str" cm="1">
        <f t="array" ref="I1227">_xlfn.IFS(B1227&lt;18.5,"Under Weight",B1227&lt;=24.9,"Normal Weight",B1227&lt;30,"Over weight",B1227&gt;=30,"Obesity")</f>
        <v>Obesity</v>
      </c>
    </row>
    <row r="1228" spans="1:9" x14ac:dyDescent="0.3">
      <c r="A1228" s="7" t="s">
        <v>1143</v>
      </c>
      <c r="B1228" s="7">
        <v>28.71</v>
      </c>
      <c r="C1228" s="7">
        <v>5.71</v>
      </c>
      <c r="D1228" s="7" t="s">
        <v>2378</v>
      </c>
      <c r="E1228" s="7" t="s">
        <v>2378</v>
      </c>
      <c r="F1228" s="7" t="s">
        <v>2378</v>
      </c>
      <c r="G1228" s="7">
        <v>0</v>
      </c>
      <c r="H1228" s="7" t="s">
        <v>2378</v>
      </c>
      <c r="I1228" s="7" t="str" cm="1">
        <f t="array" ref="I1228">_xlfn.IFS(B1228&lt;18.5,"Under Weight",B1228&lt;=24.9,"Normal Weight",B1228&lt;30,"Over weight",B1228&gt;=30,"Obesity")</f>
        <v>Over weight</v>
      </c>
    </row>
    <row r="1229" spans="1:9" x14ac:dyDescent="0.3">
      <c r="A1229" s="7" t="s">
        <v>1142</v>
      </c>
      <c r="B1229" s="7">
        <v>36.700000000000003</v>
      </c>
      <c r="C1229" s="7">
        <v>8.6999999999999993</v>
      </c>
      <c r="D1229" s="7" t="s">
        <v>2379</v>
      </c>
      <c r="E1229" s="7" t="s">
        <v>2378</v>
      </c>
      <c r="F1229" s="7" t="s">
        <v>2378</v>
      </c>
      <c r="G1229" s="7">
        <v>2</v>
      </c>
      <c r="H1229" s="7" t="s">
        <v>2378</v>
      </c>
      <c r="I1229" s="7" t="str" cm="1">
        <f t="array" ref="I1229">_xlfn.IFS(B1229&lt;18.5,"Under Weight",B1229&lt;=24.9,"Normal Weight",B1229&lt;30,"Over weight",B1229&gt;=30,"Obesity")</f>
        <v>Obesity</v>
      </c>
    </row>
    <row r="1230" spans="1:9" x14ac:dyDescent="0.3">
      <c r="A1230" s="7" t="s">
        <v>1141</v>
      </c>
      <c r="B1230" s="7">
        <v>34.1</v>
      </c>
      <c r="C1230" s="7">
        <v>9.0399999999999991</v>
      </c>
      <c r="D1230" s="7" t="s">
        <v>2379</v>
      </c>
      <c r="E1230" s="7" t="s">
        <v>2378</v>
      </c>
      <c r="F1230" s="7" t="s">
        <v>2378</v>
      </c>
      <c r="G1230" s="7">
        <v>2</v>
      </c>
      <c r="H1230" s="7" t="s">
        <v>2378</v>
      </c>
      <c r="I1230" s="7" t="str" cm="1">
        <f t="array" ref="I1230">_xlfn.IFS(B1230&lt;18.5,"Under Weight",B1230&lt;=24.9,"Normal Weight",B1230&lt;30,"Over weight",B1230&gt;=30,"Obesity")</f>
        <v>Obesity</v>
      </c>
    </row>
    <row r="1231" spans="1:9" x14ac:dyDescent="0.3">
      <c r="A1231" s="7" t="s">
        <v>1140</v>
      </c>
      <c r="B1231" s="7">
        <v>25.7</v>
      </c>
      <c r="C1231" s="7">
        <v>5.61</v>
      </c>
      <c r="D1231" s="7" t="s">
        <v>2378</v>
      </c>
      <c r="E1231" s="7" t="s">
        <v>2378</v>
      </c>
      <c r="F1231" s="7" t="s">
        <v>2378</v>
      </c>
      <c r="G1231" s="7">
        <v>0</v>
      </c>
      <c r="H1231" s="7" t="s">
        <v>2378</v>
      </c>
      <c r="I1231" s="7" t="str" cm="1">
        <f t="array" ref="I1231">_xlfn.IFS(B1231&lt;18.5,"Under Weight",B1231&lt;=24.9,"Normal Weight",B1231&lt;30,"Over weight",B1231&gt;=30,"Obesity")</f>
        <v>Over weight</v>
      </c>
    </row>
    <row r="1232" spans="1:9" x14ac:dyDescent="0.3">
      <c r="A1232" s="7" t="s">
        <v>1139</v>
      </c>
      <c r="B1232" s="7">
        <v>21.68</v>
      </c>
      <c r="C1232" s="7">
        <v>8.1199999999999992</v>
      </c>
      <c r="D1232" s="7" t="s">
        <v>2378</v>
      </c>
      <c r="E1232" s="7" t="s">
        <v>2378</v>
      </c>
      <c r="F1232" s="7" t="s">
        <v>2378</v>
      </c>
      <c r="G1232" s="7">
        <v>0</v>
      </c>
      <c r="H1232" s="7" t="s">
        <v>2378</v>
      </c>
      <c r="I1232" s="7" t="str" cm="1">
        <f t="array" ref="I1232">_xlfn.IFS(B1232&lt;18.5,"Under Weight",B1232&lt;=24.9,"Normal Weight",B1232&lt;30,"Over weight",B1232&gt;=30,"Obesity")</f>
        <v>Normal Weight</v>
      </c>
    </row>
    <row r="1233" spans="1:9" x14ac:dyDescent="0.3">
      <c r="A1233" s="7" t="s">
        <v>1138</v>
      </c>
      <c r="B1233" s="7">
        <v>25.175000000000001</v>
      </c>
      <c r="C1233" s="7">
        <v>4.74</v>
      </c>
      <c r="D1233" s="7" t="s">
        <v>2378</v>
      </c>
      <c r="E1233" s="7" t="s">
        <v>2378</v>
      </c>
      <c r="F1233" s="7" t="s">
        <v>2378</v>
      </c>
      <c r="G1233" s="7">
        <v>0</v>
      </c>
      <c r="H1233" s="7" t="s">
        <v>2378</v>
      </c>
      <c r="I1233" s="7" t="str" cm="1">
        <f t="array" ref="I1233">_xlfn.IFS(B1233&lt;18.5,"Under Weight",B1233&lt;=24.9,"Normal Weight",B1233&lt;30,"Over weight",B1233&gt;=30,"Obesity")</f>
        <v>Over weight</v>
      </c>
    </row>
    <row r="1234" spans="1:9" x14ac:dyDescent="0.3">
      <c r="A1234" s="7" t="s">
        <v>1137</v>
      </c>
      <c r="B1234" s="7">
        <v>44.77</v>
      </c>
      <c r="C1234" s="7">
        <v>4.0599999999999996</v>
      </c>
      <c r="D1234" s="7" t="s">
        <v>2378</v>
      </c>
      <c r="E1234" s="7" t="s">
        <v>2378</v>
      </c>
      <c r="F1234" s="7" t="s">
        <v>2378</v>
      </c>
      <c r="G1234" s="7">
        <v>2</v>
      </c>
      <c r="H1234" s="7" t="s">
        <v>2378</v>
      </c>
      <c r="I1234" s="7" t="str" cm="1">
        <f t="array" ref="I1234">_xlfn.IFS(B1234&lt;18.5,"Under Weight",B1234&lt;=24.9,"Normal Weight",B1234&lt;30,"Over weight",B1234&gt;=30,"Obesity")</f>
        <v>Obesity</v>
      </c>
    </row>
    <row r="1235" spans="1:9" x14ac:dyDescent="0.3">
      <c r="A1235" s="7" t="s">
        <v>1136</v>
      </c>
      <c r="B1235" s="7">
        <v>37.07</v>
      </c>
      <c r="C1235" s="7">
        <v>5.69</v>
      </c>
      <c r="D1235" s="7" t="s">
        <v>2378</v>
      </c>
      <c r="E1235" s="7" t="s">
        <v>2378</v>
      </c>
      <c r="F1235" s="7" t="s">
        <v>2378</v>
      </c>
      <c r="G1235" s="7">
        <v>2</v>
      </c>
      <c r="H1235" s="7" t="s">
        <v>2378</v>
      </c>
      <c r="I1235" s="7" t="str" cm="1">
        <f t="array" ref="I1235">_xlfn.IFS(B1235&lt;18.5,"Under Weight",B1235&lt;=24.9,"Normal Weight",B1235&lt;30,"Over weight",B1235&gt;=30,"Obesity")</f>
        <v>Obesity</v>
      </c>
    </row>
    <row r="1236" spans="1:9" x14ac:dyDescent="0.3">
      <c r="A1236" s="7" t="s">
        <v>1135</v>
      </c>
      <c r="B1236" s="7">
        <v>39.799999999999997</v>
      </c>
      <c r="C1236" s="7">
        <v>5.66</v>
      </c>
      <c r="D1236" s="7" t="s">
        <v>2378</v>
      </c>
      <c r="E1236" s="7" t="s">
        <v>2378</v>
      </c>
      <c r="F1236" s="7" t="s">
        <v>2379</v>
      </c>
      <c r="G1236" s="7">
        <v>1</v>
      </c>
      <c r="H1236" s="7" t="s">
        <v>2378</v>
      </c>
      <c r="I1236" s="7" t="str" cm="1">
        <f t="array" ref="I1236">_xlfn.IFS(B1236&lt;18.5,"Under Weight",B1236&lt;=24.9,"Normal Weight",B1236&lt;30,"Over weight",B1236&gt;=30,"Obesity")</f>
        <v>Obesity</v>
      </c>
    </row>
    <row r="1237" spans="1:9" x14ac:dyDescent="0.3">
      <c r="A1237" s="7" t="s">
        <v>1134</v>
      </c>
      <c r="B1237" s="7">
        <v>26.36</v>
      </c>
      <c r="C1237" s="7">
        <v>4.32</v>
      </c>
      <c r="D1237" s="7" t="s">
        <v>2378</v>
      </c>
      <c r="E1237" s="7" t="s">
        <v>2378</v>
      </c>
      <c r="F1237" s="7" t="s">
        <v>2379</v>
      </c>
      <c r="G1237" s="7">
        <v>1</v>
      </c>
      <c r="H1237" s="7" t="s">
        <v>2378</v>
      </c>
      <c r="I1237" s="7" t="str" cm="1">
        <f t="array" ref="I1237">_xlfn.IFS(B1237&lt;18.5,"Under Weight",B1237&lt;=24.9,"Normal Weight",B1237&lt;30,"Over weight",B1237&gt;=30,"Obesity")</f>
        <v>Over weight</v>
      </c>
    </row>
    <row r="1238" spans="1:9" x14ac:dyDescent="0.3">
      <c r="A1238" s="7" t="s">
        <v>1133</v>
      </c>
      <c r="B1238" s="7">
        <v>29.925000000000001</v>
      </c>
      <c r="C1238" s="7">
        <v>8.2899999999999991</v>
      </c>
      <c r="D1238" s="7" t="s">
        <v>2378</v>
      </c>
      <c r="E1238" s="7" t="s">
        <v>2378</v>
      </c>
      <c r="F1238" s="7" t="s">
        <v>2378</v>
      </c>
      <c r="G1238" s="7">
        <v>2</v>
      </c>
      <c r="H1238" s="7" t="s">
        <v>2378</v>
      </c>
      <c r="I1238" s="7" t="str" cm="1">
        <f t="array" ref="I1238">_xlfn.IFS(B1238&lt;18.5,"Under Weight",B1238&lt;=24.9,"Normal Weight",B1238&lt;30,"Over weight",B1238&gt;=30,"Obesity")</f>
        <v>Over weight</v>
      </c>
    </row>
    <row r="1239" spans="1:9" x14ac:dyDescent="0.3">
      <c r="A1239" s="7" t="s">
        <v>1132</v>
      </c>
      <c r="B1239" s="7">
        <v>37.29</v>
      </c>
      <c r="C1239" s="7">
        <v>10.46</v>
      </c>
      <c r="D1239" s="7" t="s">
        <v>2378</v>
      </c>
      <c r="E1239" s="7" t="s">
        <v>2378</v>
      </c>
      <c r="F1239" s="7" t="s">
        <v>2378</v>
      </c>
      <c r="G1239" s="7">
        <v>0</v>
      </c>
      <c r="H1239" s="7" t="s">
        <v>2378</v>
      </c>
      <c r="I1239" s="7" t="str" cm="1">
        <f t="array" ref="I1239">_xlfn.IFS(B1239&lt;18.5,"Under Weight",B1239&lt;=24.9,"Normal Weight",B1239&lt;30,"Over weight",B1239&gt;=30,"Obesity")</f>
        <v>Obesity</v>
      </c>
    </row>
    <row r="1240" spans="1:9" x14ac:dyDescent="0.3">
      <c r="A1240" s="7" t="s">
        <v>1131</v>
      </c>
      <c r="B1240" s="7">
        <v>30.2</v>
      </c>
      <c r="C1240" s="7">
        <v>11.96</v>
      </c>
      <c r="D1240" s="7" t="s">
        <v>2378</v>
      </c>
      <c r="E1240" s="7" t="s">
        <v>2378</v>
      </c>
      <c r="F1240" s="7" t="s">
        <v>2378</v>
      </c>
      <c r="G1240" s="7">
        <v>0</v>
      </c>
      <c r="H1240" s="7" t="s">
        <v>2378</v>
      </c>
      <c r="I1240" s="7" t="str" cm="1">
        <f t="array" ref="I1240">_xlfn.IFS(B1240&lt;18.5,"Under Weight",B1240&lt;=24.9,"Normal Weight",B1240&lt;30,"Over weight",B1240&gt;=30,"Obesity")</f>
        <v>Obesity</v>
      </c>
    </row>
    <row r="1241" spans="1:9" x14ac:dyDescent="0.3">
      <c r="A1241" s="7" t="s">
        <v>1130</v>
      </c>
      <c r="B1241" s="7">
        <v>24.225000000000001</v>
      </c>
      <c r="C1241" s="7">
        <v>4.25</v>
      </c>
      <c r="D1241" s="7" t="s">
        <v>2379</v>
      </c>
      <c r="E1241" s="7" t="s">
        <v>2378</v>
      </c>
      <c r="F1241" s="7" t="s">
        <v>2379</v>
      </c>
      <c r="G1241" s="7">
        <v>1</v>
      </c>
      <c r="H1241" s="7" t="s">
        <v>2378</v>
      </c>
      <c r="I1241" s="7" t="str" cm="1">
        <f t="array" ref="I1241">_xlfn.IFS(B1241&lt;18.5,"Under Weight",B1241&lt;=24.9,"Normal Weight",B1241&lt;30,"Over weight",B1241&gt;=30,"Obesity")</f>
        <v>Normal Weight</v>
      </c>
    </row>
    <row r="1242" spans="1:9" x14ac:dyDescent="0.3">
      <c r="A1242" s="7" t="s">
        <v>1129</v>
      </c>
      <c r="B1242" s="7">
        <v>31.445</v>
      </c>
      <c r="C1242" s="7">
        <v>8.33</v>
      </c>
      <c r="D1242" s="7" t="s">
        <v>2378</v>
      </c>
      <c r="E1242" s="7" t="s">
        <v>2378</v>
      </c>
      <c r="F1242" s="7" t="s">
        <v>2378</v>
      </c>
      <c r="G1242" s="7">
        <v>0</v>
      </c>
      <c r="H1242" s="7" t="s">
        <v>2378</v>
      </c>
      <c r="I1242" s="7" t="str" cm="1">
        <f t="array" ref="I1242">_xlfn.IFS(B1242&lt;18.5,"Under Weight",B1242&lt;=24.9,"Normal Weight",B1242&lt;30,"Over weight",B1242&gt;=30,"Obesity")</f>
        <v>Obesity</v>
      </c>
    </row>
    <row r="1243" spans="1:9" x14ac:dyDescent="0.3">
      <c r="A1243" s="7" t="s">
        <v>1128</v>
      </c>
      <c r="B1243" s="7">
        <v>38.880000000000003</v>
      </c>
      <c r="C1243" s="7">
        <v>4.29</v>
      </c>
      <c r="D1243" s="7" t="s">
        <v>2378</v>
      </c>
      <c r="E1243" s="7" t="s">
        <v>2378</v>
      </c>
      <c r="F1243" s="7" t="s">
        <v>2378</v>
      </c>
      <c r="G1243" s="7">
        <v>1</v>
      </c>
      <c r="H1243" s="7" t="s">
        <v>2378</v>
      </c>
      <c r="I1243" s="7" t="str" cm="1">
        <f t="array" ref="I1243">_xlfn.IFS(B1243&lt;18.5,"Under Weight",B1243&lt;=24.9,"Normal Weight",B1243&lt;30,"Over weight",B1243&gt;=30,"Obesity")</f>
        <v>Obesity</v>
      </c>
    </row>
    <row r="1244" spans="1:9" x14ac:dyDescent="0.3">
      <c r="A1244" s="7" t="s">
        <v>1127</v>
      </c>
      <c r="B1244" s="7">
        <v>43.89</v>
      </c>
      <c r="C1244" s="7">
        <v>6.32</v>
      </c>
      <c r="D1244" s="7" t="s">
        <v>2379</v>
      </c>
      <c r="E1244" s="7" t="s">
        <v>2378</v>
      </c>
      <c r="F1244" s="7" t="s">
        <v>2378</v>
      </c>
      <c r="G1244" s="7">
        <v>0</v>
      </c>
      <c r="H1244" s="7" t="s">
        <v>2378</v>
      </c>
      <c r="I1244" s="7" t="str" cm="1">
        <f t="array" ref="I1244">_xlfn.IFS(B1244&lt;18.5,"Under Weight",B1244&lt;=24.9,"Normal Weight",B1244&lt;30,"Over weight",B1244&gt;=30,"Obesity")</f>
        <v>Obesity</v>
      </c>
    </row>
    <row r="1245" spans="1:9" x14ac:dyDescent="0.3">
      <c r="A1245" s="7" t="s">
        <v>1126</v>
      </c>
      <c r="B1245" s="7">
        <v>25.6</v>
      </c>
      <c r="C1245" s="7">
        <v>5.65</v>
      </c>
      <c r="D1245" s="7" t="s">
        <v>2378</v>
      </c>
      <c r="E1245" s="7" t="s">
        <v>2378</v>
      </c>
      <c r="F1245" s="7" t="s">
        <v>2378</v>
      </c>
      <c r="G1245" s="7">
        <v>2</v>
      </c>
      <c r="H1245" s="7" t="s">
        <v>2378</v>
      </c>
      <c r="I1245" s="7" t="str" cm="1">
        <f t="array" ref="I1245">_xlfn.IFS(B1245&lt;18.5,"Under Weight",B1245&lt;=24.9,"Normal Weight",B1245&lt;30,"Over weight",B1245&gt;=30,"Obesity")</f>
        <v>Over weight</v>
      </c>
    </row>
    <row r="1246" spans="1:9" x14ac:dyDescent="0.3">
      <c r="A1246" s="7" t="s">
        <v>1125</v>
      </c>
      <c r="B1246" s="7">
        <v>29.545000000000002</v>
      </c>
      <c r="C1246" s="7">
        <v>8.41</v>
      </c>
      <c r="D1246" s="7" t="s">
        <v>2379</v>
      </c>
      <c r="E1246" s="7" t="s">
        <v>2378</v>
      </c>
      <c r="F1246" s="7" t="s">
        <v>2378</v>
      </c>
      <c r="G1246" s="7">
        <v>1</v>
      </c>
      <c r="H1246" s="7" t="s">
        <v>2378</v>
      </c>
      <c r="I1246" s="7" t="str" cm="1">
        <f t="array" ref="I1246">_xlfn.IFS(B1246&lt;18.5,"Under Weight",B1246&lt;=24.9,"Normal Weight",B1246&lt;30,"Over weight",B1246&gt;=30,"Obesity")</f>
        <v>Over weight</v>
      </c>
    </row>
    <row r="1247" spans="1:9" x14ac:dyDescent="0.3">
      <c r="A1247" s="7" t="s">
        <v>1124</v>
      </c>
      <c r="B1247" s="7">
        <v>23.25</v>
      </c>
      <c r="C1247" s="7">
        <v>11.96</v>
      </c>
      <c r="D1247" s="7" t="s">
        <v>2379</v>
      </c>
      <c r="E1247" s="7" t="s">
        <v>2378</v>
      </c>
      <c r="F1247" s="7" t="s">
        <v>2378</v>
      </c>
      <c r="G1247" s="7">
        <v>0</v>
      </c>
      <c r="H1247" s="7" t="s">
        <v>2378</v>
      </c>
      <c r="I1247" s="7" t="str" cm="1">
        <f t="array" ref="I1247">_xlfn.IFS(B1247&lt;18.5,"Under Weight",B1247&lt;=24.9,"Normal Weight",B1247&lt;30,"Over weight",B1247&gt;=30,"Obesity")</f>
        <v>Normal Weight</v>
      </c>
    </row>
    <row r="1248" spans="1:9" x14ac:dyDescent="0.3">
      <c r="A1248" s="7" t="s">
        <v>1123</v>
      </c>
      <c r="B1248" s="7">
        <v>43.95</v>
      </c>
      <c r="C1248" s="7">
        <v>5.17</v>
      </c>
      <c r="D1248" s="7" t="s">
        <v>2379</v>
      </c>
      <c r="E1248" s="7" t="s">
        <v>2378</v>
      </c>
      <c r="F1248" s="7" t="s">
        <v>2379</v>
      </c>
      <c r="G1248" s="7">
        <v>1</v>
      </c>
      <c r="H1248" s="7" t="s">
        <v>2378</v>
      </c>
      <c r="I1248" s="7" t="str" cm="1">
        <f t="array" ref="I1248">_xlfn.IFS(B1248&lt;18.5,"Under Weight",B1248&lt;=24.9,"Normal Weight",B1248&lt;30,"Over weight",B1248&gt;=30,"Obesity")</f>
        <v>Obesity</v>
      </c>
    </row>
    <row r="1249" spans="1:9" x14ac:dyDescent="0.3">
      <c r="A1249" s="7" t="s">
        <v>1122</v>
      </c>
      <c r="B1249" s="7">
        <v>21.85</v>
      </c>
      <c r="C1249" s="7">
        <v>8.76</v>
      </c>
      <c r="D1249" s="7" t="s">
        <v>2378</v>
      </c>
      <c r="E1249" s="7" t="s">
        <v>2378</v>
      </c>
      <c r="F1249" s="7" t="s">
        <v>2378</v>
      </c>
      <c r="G1249" s="7">
        <v>0</v>
      </c>
      <c r="H1249" s="7" t="s">
        <v>2378</v>
      </c>
      <c r="I1249" s="7" t="str" cm="1">
        <f t="array" ref="I1249">_xlfn.IFS(B1249&lt;18.5,"Under Weight",B1249&lt;=24.9,"Normal Weight",B1249&lt;30,"Over weight",B1249&gt;=30,"Obesity")</f>
        <v>Normal Weight</v>
      </c>
    </row>
    <row r="1250" spans="1:9" x14ac:dyDescent="0.3">
      <c r="A1250" s="7" t="s">
        <v>1121</v>
      </c>
      <c r="B1250" s="7">
        <v>25.73</v>
      </c>
      <c r="C1250" s="7">
        <v>7.99</v>
      </c>
      <c r="D1250" s="7" t="s">
        <v>2378</v>
      </c>
      <c r="E1250" s="7" t="s">
        <v>2378</v>
      </c>
      <c r="F1250" s="7" t="s">
        <v>2378</v>
      </c>
      <c r="G1250" s="7">
        <v>2</v>
      </c>
      <c r="H1250" s="7" t="s">
        <v>2378</v>
      </c>
      <c r="I1250" s="7" t="str" cm="1">
        <f t="array" ref="I1250">_xlfn.IFS(B1250&lt;18.5,"Under Weight",B1250&lt;=24.9,"Normal Weight",B1250&lt;30,"Over weight",B1250&gt;=30,"Obesity")</f>
        <v>Over weight</v>
      </c>
    </row>
    <row r="1251" spans="1:9" x14ac:dyDescent="0.3">
      <c r="A1251" s="7" t="s">
        <v>1120</v>
      </c>
      <c r="B1251" s="7">
        <v>32.229999999999997</v>
      </c>
      <c r="C1251" s="7">
        <v>8.59</v>
      </c>
      <c r="D1251" s="7" t="s">
        <v>2378</v>
      </c>
      <c r="E1251" s="7" t="s">
        <v>2378</v>
      </c>
      <c r="F1251" s="7" t="s">
        <v>2378</v>
      </c>
      <c r="G1251" s="7">
        <v>0</v>
      </c>
      <c r="H1251" s="7" t="s">
        <v>2378</v>
      </c>
      <c r="I1251" s="7" t="str" cm="1">
        <f t="array" ref="I1251">_xlfn.IFS(B1251&lt;18.5,"Under Weight",B1251&lt;=24.9,"Normal Weight",B1251&lt;30,"Over weight",B1251&gt;=30,"Obesity")</f>
        <v>Obesity</v>
      </c>
    </row>
    <row r="1252" spans="1:9" x14ac:dyDescent="0.3">
      <c r="A1252" s="7" t="s">
        <v>1119</v>
      </c>
      <c r="B1252" s="7">
        <v>32.204999999999998</v>
      </c>
      <c r="C1252" s="7">
        <v>6.14</v>
      </c>
      <c r="D1252" s="7" t="s">
        <v>2378</v>
      </c>
      <c r="E1252" s="7" t="s">
        <v>2378</v>
      </c>
      <c r="F1252" s="7" t="s">
        <v>2378</v>
      </c>
      <c r="G1252" s="7">
        <v>2</v>
      </c>
      <c r="H1252" s="7" t="s">
        <v>2378</v>
      </c>
      <c r="I1252" s="7" t="str" cm="1">
        <f t="array" ref="I1252">_xlfn.IFS(B1252&lt;18.5,"Under Weight",B1252&lt;=24.9,"Normal Weight",B1252&lt;30,"Over weight",B1252&gt;=30,"Obesity")</f>
        <v>Obesity</v>
      </c>
    </row>
    <row r="1253" spans="1:9" x14ac:dyDescent="0.3">
      <c r="A1253" s="7" t="s">
        <v>1118</v>
      </c>
      <c r="B1253" s="7">
        <v>26.41</v>
      </c>
      <c r="C1253" s="7">
        <v>4.08</v>
      </c>
      <c r="D1253" s="7" t="s">
        <v>2378</v>
      </c>
      <c r="E1253" s="7" t="s">
        <v>2378</v>
      </c>
      <c r="F1253" s="7" t="s">
        <v>2378</v>
      </c>
      <c r="G1253" s="7">
        <v>2</v>
      </c>
      <c r="H1253" s="7" t="s">
        <v>2378</v>
      </c>
      <c r="I1253" s="7" t="str" cm="1">
        <f t="array" ref="I1253">_xlfn.IFS(B1253&lt;18.5,"Under Weight",B1253&lt;=24.9,"Normal Weight",B1253&lt;30,"Over weight",B1253&gt;=30,"Obesity")</f>
        <v>Over weight</v>
      </c>
    </row>
    <row r="1254" spans="1:9" x14ac:dyDescent="0.3">
      <c r="A1254" s="7" t="s">
        <v>1117</v>
      </c>
      <c r="B1254" s="7">
        <v>30.2</v>
      </c>
      <c r="C1254" s="7">
        <v>6.25</v>
      </c>
      <c r="D1254" s="7" t="s">
        <v>2379</v>
      </c>
      <c r="E1254" s="7" t="s">
        <v>2378</v>
      </c>
      <c r="F1254" s="7" t="s">
        <v>2378</v>
      </c>
      <c r="G1254" s="7">
        <v>0</v>
      </c>
      <c r="H1254" s="7" t="s">
        <v>2378</v>
      </c>
      <c r="I1254" s="7" t="str" cm="1">
        <f t="array" ref="I1254">_xlfn.IFS(B1254&lt;18.5,"Under Weight",B1254&lt;=24.9,"Normal Weight",B1254&lt;30,"Over weight",B1254&gt;=30,"Obesity")</f>
        <v>Obesity</v>
      </c>
    </row>
    <row r="1255" spans="1:9" x14ac:dyDescent="0.3">
      <c r="A1255" s="7" t="s">
        <v>1116</v>
      </c>
      <c r="B1255" s="7">
        <v>31.26</v>
      </c>
      <c r="C1255" s="7">
        <v>5.94</v>
      </c>
      <c r="D1255" s="7" t="s">
        <v>2379</v>
      </c>
      <c r="E1255" s="7" t="s">
        <v>2378</v>
      </c>
      <c r="F1255" s="7" t="s">
        <v>2378</v>
      </c>
      <c r="G1255" s="7">
        <v>1</v>
      </c>
      <c r="H1255" s="7" t="s">
        <v>2378</v>
      </c>
      <c r="I1255" s="7" t="str" cm="1">
        <f t="array" ref="I1255">_xlfn.IFS(B1255&lt;18.5,"Under Weight",B1255&lt;=24.9,"Normal Weight",B1255&lt;30,"Over weight",B1255&gt;=30,"Obesity")</f>
        <v>Obesity</v>
      </c>
    </row>
    <row r="1256" spans="1:9" x14ac:dyDescent="0.3">
      <c r="A1256" s="7" t="s">
        <v>1115</v>
      </c>
      <c r="B1256" s="7">
        <v>33.725000000000001</v>
      </c>
      <c r="C1256" s="7">
        <v>6.45</v>
      </c>
      <c r="D1256" s="7" t="s">
        <v>2379</v>
      </c>
      <c r="E1256" s="7" t="s">
        <v>2378</v>
      </c>
      <c r="F1256" s="7" t="s">
        <v>2378</v>
      </c>
      <c r="G1256" s="7">
        <v>0</v>
      </c>
      <c r="H1256" s="7" t="s">
        <v>2378</v>
      </c>
      <c r="I1256" s="7" t="str" cm="1">
        <f t="array" ref="I1256">_xlfn.IFS(B1256&lt;18.5,"Under Weight",B1256&lt;=24.9,"Normal Weight",B1256&lt;30,"Over weight",B1256&gt;=30,"Obesity")</f>
        <v>Obesity</v>
      </c>
    </row>
    <row r="1257" spans="1:9" x14ac:dyDescent="0.3">
      <c r="A1257" s="7" t="s">
        <v>1114</v>
      </c>
      <c r="B1257" s="7">
        <v>28.9</v>
      </c>
      <c r="C1257" s="7">
        <v>5.74</v>
      </c>
      <c r="D1257" s="7" t="s">
        <v>2379</v>
      </c>
      <c r="E1257" s="7" t="s">
        <v>2378</v>
      </c>
      <c r="F1257" s="7" t="s">
        <v>2378</v>
      </c>
      <c r="G1257" s="7">
        <v>0</v>
      </c>
      <c r="H1257" s="7" t="s">
        <v>2378</v>
      </c>
      <c r="I1257" s="7" t="str" cm="1">
        <f t="array" ref="I1257">_xlfn.IFS(B1257&lt;18.5,"Under Weight",B1257&lt;=24.9,"Normal Weight",B1257&lt;30,"Over weight",B1257&gt;=30,"Obesity")</f>
        <v>Over weight</v>
      </c>
    </row>
    <row r="1258" spans="1:9" x14ac:dyDescent="0.3">
      <c r="A1258" s="7" t="s">
        <v>1113</v>
      </c>
      <c r="B1258" s="7">
        <v>45.69</v>
      </c>
      <c r="C1258" s="7">
        <v>4.43</v>
      </c>
      <c r="D1258" s="7" t="s">
        <v>2379</v>
      </c>
      <c r="E1258" s="7" t="s">
        <v>2378</v>
      </c>
      <c r="F1258" s="7" t="s">
        <v>2378</v>
      </c>
      <c r="G1258" s="7">
        <v>0</v>
      </c>
      <c r="H1258" s="7" t="s">
        <v>2378</v>
      </c>
      <c r="I1258" s="7" t="str" cm="1">
        <f t="array" ref="I1258">_xlfn.IFS(B1258&lt;18.5,"Under Weight",B1258&lt;=24.9,"Normal Weight",B1258&lt;30,"Over weight",B1258&gt;=30,"Obesity")</f>
        <v>Obesity</v>
      </c>
    </row>
    <row r="1259" spans="1:9" x14ac:dyDescent="0.3">
      <c r="A1259" s="7" t="s">
        <v>1112</v>
      </c>
      <c r="B1259" s="7">
        <v>21.03</v>
      </c>
      <c r="C1259" s="7">
        <v>6.5</v>
      </c>
      <c r="D1259" s="7" t="s">
        <v>2378</v>
      </c>
      <c r="E1259" s="7" t="s">
        <v>2378</v>
      </c>
      <c r="F1259" s="7" t="s">
        <v>2378</v>
      </c>
      <c r="G1259" s="7">
        <v>0</v>
      </c>
      <c r="H1259" s="7" t="s">
        <v>2378</v>
      </c>
      <c r="I1259" s="7" t="str" cm="1">
        <f t="array" ref="I1259">_xlfn.IFS(B1259&lt;18.5,"Under Weight",B1259&lt;=24.9,"Normal Weight",B1259&lt;30,"Over weight",B1259&gt;=30,"Obesity")</f>
        <v>Normal Weight</v>
      </c>
    </row>
    <row r="1260" spans="1:9" x14ac:dyDescent="0.3">
      <c r="A1260" s="7" t="s">
        <v>1111</v>
      </c>
      <c r="B1260" s="7">
        <v>37</v>
      </c>
      <c r="C1260" s="7">
        <v>8.75</v>
      </c>
      <c r="D1260" s="7" t="s">
        <v>2378</v>
      </c>
      <c r="E1260" s="7" t="s">
        <v>2378</v>
      </c>
      <c r="F1260" s="7" t="s">
        <v>2378</v>
      </c>
      <c r="G1260" s="7">
        <v>0</v>
      </c>
      <c r="H1260" s="7" t="s">
        <v>2378</v>
      </c>
      <c r="I1260" s="7" t="str" cm="1">
        <f t="array" ref="I1260">_xlfn.IFS(B1260&lt;18.5,"Under Weight",B1260&lt;=24.9,"Normal Weight",B1260&lt;30,"Over weight",B1260&gt;=30,"Obesity")</f>
        <v>Obesity</v>
      </c>
    </row>
    <row r="1261" spans="1:9" x14ac:dyDescent="0.3">
      <c r="A1261" s="7" t="s">
        <v>1110</v>
      </c>
      <c r="B1261" s="7">
        <v>25.4</v>
      </c>
      <c r="C1261" s="7">
        <v>11.96</v>
      </c>
      <c r="D1261" s="7" t="s">
        <v>2378</v>
      </c>
      <c r="E1261" s="7" t="s">
        <v>2378</v>
      </c>
      <c r="F1261" s="7" t="s">
        <v>2378</v>
      </c>
      <c r="G1261" s="7">
        <v>0</v>
      </c>
      <c r="H1261" s="7" t="s">
        <v>2378</v>
      </c>
      <c r="I1261" s="7" t="str" cm="1">
        <f t="array" ref="I1261">_xlfn.IFS(B1261&lt;18.5,"Under Weight",B1261&lt;=24.9,"Normal Weight",B1261&lt;30,"Over weight",B1261&gt;=30,"Obesity")</f>
        <v>Over weight</v>
      </c>
    </row>
    <row r="1262" spans="1:9" x14ac:dyDescent="0.3">
      <c r="A1262" s="7" t="s">
        <v>1109</v>
      </c>
      <c r="B1262" s="7">
        <v>32.299999999999997</v>
      </c>
      <c r="C1262" s="7">
        <v>10.54</v>
      </c>
      <c r="D1262" s="7" t="s">
        <v>2378</v>
      </c>
      <c r="E1262" s="7" t="s">
        <v>2378</v>
      </c>
      <c r="F1262" s="7" t="s">
        <v>2378</v>
      </c>
      <c r="G1262" s="7">
        <v>0</v>
      </c>
      <c r="H1262" s="7" t="s">
        <v>2378</v>
      </c>
      <c r="I1262" s="7" t="str" cm="1">
        <f t="array" ref="I1262">_xlfn.IFS(B1262&lt;18.5,"Under Weight",B1262&lt;=24.9,"Normal Weight",B1262&lt;30,"Over weight",B1262&gt;=30,"Obesity")</f>
        <v>Obesity</v>
      </c>
    </row>
    <row r="1263" spans="1:9" x14ac:dyDescent="0.3">
      <c r="A1263" s="7" t="s">
        <v>1108</v>
      </c>
      <c r="B1263" s="7">
        <v>23.94</v>
      </c>
      <c r="C1263" s="7">
        <v>4.54</v>
      </c>
      <c r="D1263" s="7" t="s">
        <v>2379</v>
      </c>
      <c r="E1263" s="7" t="s">
        <v>2378</v>
      </c>
      <c r="F1263" s="7" t="s">
        <v>2379</v>
      </c>
      <c r="G1263" s="7">
        <v>1</v>
      </c>
      <c r="H1263" s="7" t="s">
        <v>2378</v>
      </c>
      <c r="I1263" s="7" t="str" cm="1">
        <f t="array" ref="I1263">_xlfn.IFS(B1263&lt;18.5,"Under Weight",B1263&lt;=24.9,"Normal Weight",B1263&lt;30,"Over weight",B1263&gt;=30,"Obesity")</f>
        <v>Normal Weight</v>
      </c>
    </row>
    <row r="1264" spans="1:9" x14ac:dyDescent="0.3">
      <c r="A1264" s="7" t="s">
        <v>1107</v>
      </c>
      <c r="B1264" s="7">
        <v>46.4</v>
      </c>
      <c r="C1264" s="7">
        <v>5.71</v>
      </c>
      <c r="D1264" s="7" t="s">
        <v>2378</v>
      </c>
      <c r="E1264" s="7" t="s">
        <v>2378</v>
      </c>
      <c r="F1264" s="7" t="s">
        <v>2378</v>
      </c>
      <c r="G1264" s="7">
        <v>0</v>
      </c>
      <c r="H1264" s="7" t="s">
        <v>2378</v>
      </c>
      <c r="I1264" s="7" t="str" cm="1">
        <f t="array" ref="I1264">_xlfn.IFS(B1264&lt;18.5,"Under Weight",B1264&lt;=24.9,"Normal Weight",B1264&lt;30,"Over weight",B1264&gt;=30,"Obesity")</f>
        <v>Obesity</v>
      </c>
    </row>
    <row r="1265" spans="1:9" x14ac:dyDescent="0.3">
      <c r="A1265" s="7" t="s">
        <v>1106</v>
      </c>
      <c r="B1265" s="7">
        <v>40.375</v>
      </c>
      <c r="C1265" s="7">
        <v>6.25</v>
      </c>
      <c r="D1265" s="7" t="s">
        <v>2379</v>
      </c>
      <c r="E1265" s="7" t="s">
        <v>2378</v>
      </c>
      <c r="F1265" s="7" t="s">
        <v>2378</v>
      </c>
      <c r="G1265" s="7">
        <v>0</v>
      </c>
      <c r="H1265" s="7" t="s">
        <v>2378</v>
      </c>
      <c r="I1265" s="7" t="str" cm="1">
        <f t="array" ref="I1265">_xlfn.IFS(B1265&lt;18.5,"Under Weight",B1265&lt;=24.9,"Normal Weight",B1265&lt;30,"Over weight",B1265&gt;=30,"Obesity")</f>
        <v>Obesity</v>
      </c>
    </row>
    <row r="1266" spans="1:9" x14ac:dyDescent="0.3">
      <c r="A1266" s="7" t="s">
        <v>1105</v>
      </c>
      <c r="B1266" s="7">
        <v>28.7</v>
      </c>
      <c r="C1266" s="7">
        <v>9.4700000000000006</v>
      </c>
      <c r="D1266" s="7" t="s">
        <v>2378</v>
      </c>
      <c r="E1266" s="7" t="s">
        <v>2378</v>
      </c>
      <c r="F1266" s="7" t="s">
        <v>2378</v>
      </c>
      <c r="G1266" s="7">
        <v>2</v>
      </c>
      <c r="H1266" s="7" t="s">
        <v>2378</v>
      </c>
      <c r="I1266" s="7" t="str" cm="1">
        <f t="array" ref="I1266">_xlfn.IFS(B1266&lt;18.5,"Under Weight",B1266&lt;=24.9,"Normal Weight",B1266&lt;30,"Over weight",B1266&gt;=30,"Obesity")</f>
        <v>Over weight</v>
      </c>
    </row>
    <row r="1267" spans="1:9" x14ac:dyDescent="0.3">
      <c r="A1267" s="7" t="s">
        <v>1104</v>
      </c>
      <c r="B1267" s="7">
        <v>26.63</v>
      </c>
      <c r="C1267" s="7">
        <v>5.7</v>
      </c>
      <c r="D1267" s="7" t="s">
        <v>2378</v>
      </c>
      <c r="E1267" s="7" t="s">
        <v>2378</v>
      </c>
      <c r="F1267" s="7" t="s">
        <v>2378</v>
      </c>
      <c r="G1267" s="7">
        <v>0</v>
      </c>
      <c r="H1267" s="7" t="s">
        <v>2378</v>
      </c>
      <c r="I1267" s="7" t="str" cm="1">
        <f t="array" ref="I1267">_xlfn.IFS(B1267&lt;18.5,"Under Weight",B1267&lt;=24.9,"Normal Weight",B1267&lt;30,"Over weight",B1267&gt;=30,"Obesity")</f>
        <v>Over weight</v>
      </c>
    </row>
    <row r="1268" spans="1:9" x14ac:dyDescent="0.3">
      <c r="A1268" s="7" t="s">
        <v>1103</v>
      </c>
      <c r="B1268" s="7">
        <v>22.515000000000001</v>
      </c>
      <c r="C1268" s="7">
        <v>11.18</v>
      </c>
      <c r="D1268" s="7" t="s">
        <v>2378</v>
      </c>
      <c r="E1268" s="7" t="s">
        <v>2378</v>
      </c>
      <c r="F1268" s="7" t="s">
        <v>2378</v>
      </c>
      <c r="G1268" s="7">
        <v>2</v>
      </c>
      <c r="H1268" s="7" t="s">
        <v>2378</v>
      </c>
      <c r="I1268" s="7" t="str" cm="1">
        <f t="array" ref="I1268">_xlfn.IFS(B1268&lt;18.5,"Under Weight",B1268&lt;=24.9,"Normal Weight",B1268&lt;30,"Over weight",B1268&gt;=30,"Obesity")</f>
        <v>Normal Weight</v>
      </c>
    </row>
    <row r="1269" spans="1:9" x14ac:dyDescent="0.3">
      <c r="A1269" s="7" t="s">
        <v>1102</v>
      </c>
      <c r="B1269" s="7">
        <v>36.575000000000003</v>
      </c>
      <c r="C1269" s="7">
        <v>10.98</v>
      </c>
      <c r="D1269" s="7" t="s">
        <v>2378</v>
      </c>
      <c r="E1269" s="7" t="s">
        <v>2378</v>
      </c>
      <c r="F1269" s="7" t="s">
        <v>2378</v>
      </c>
      <c r="G1269" s="7">
        <v>0</v>
      </c>
      <c r="H1269" s="7" t="s">
        <v>2378</v>
      </c>
      <c r="I1269" s="7" t="str" cm="1">
        <f t="array" ref="I1269">_xlfn.IFS(B1269&lt;18.5,"Under Weight",B1269&lt;=24.9,"Normal Weight",B1269&lt;30,"Over weight",B1269&gt;=30,"Obesity")</f>
        <v>Obesity</v>
      </c>
    </row>
    <row r="1270" spans="1:9" x14ac:dyDescent="0.3">
      <c r="A1270" s="7" t="s">
        <v>1101</v>
      </c>
      <c r="B1270" s="7">
        <v>23.66</v>
      </c>
      <c r="C1270" s="7">
        <v>5.1100000000000003</v>
      </c>
      <c r="D1270" s="7" t="s">
        <v>2379</v>
      </c>
      <c r="E1270" s="7" t="s">
        <v>2378</v>
      </c>
      <c r="F1270" s="7" t="s">
        <v>2379</v>
      </c>
      <c r="G1270" s="7">
        <v>1</v>
      </c>
      <c r="H1270" s="7" t="s">
        <v>2378</v>
      </c>
      <c r="I1270" s="7" t="str" cm="1">
        <f t="array" ref="I1270">_xlfn.IFS(B1270&lt;18.5,"Under Weight",B1270&lt;=24.9,"Normal Weight",B1270&lt;30,"Over weight",B1270&gt;=30,"Obesity")</f>
        <v>Normal Weight</v>
      </c>
    </row>
    <row r="1271" spans="1:9" x14ac:dyDescent="0.3">
      <c r="A1271" s="7" t="s">
        <v>1100</v>
      </c>
      <c r="B1271" s="7">
        <v>18.62</v>
      </c>
      <c r="C1271" s="7">
        <v>10.24</v>
      </c>
      <c r="D1271" s="7" t="s">
        <v>2378</v>
      </c>
      <c r="E1271" s="7" t="s">
        <v>2378</v>
      </c>
      <c r="F1271" s="7" t="s">
        <v>2378</v>
      </c>
      <c r="G1271" s="7">
        <v>0</v>
      </c>
      <c r="H1271" s="7" t="s">
        <v>2378</v>
      </c>
      <c r="I1271" s="7" t="str" cm="1">
        <f t="array" ref="I1271">_xlfn.IFS(B1271&lt;18.5,"Under Weight",B1271&lt;=24.9,"Normal Weight",B1271&lt;30,"Over weight",B1271&gt;=30,"Obesity")</f>
        <v>Normal Weight</v>
      </c>
    </row>
    <row r="1272" spans="1:9" x14ac:dyDescent="0.3">
      <c r="A1272" s="7" t="s">
        <v>1099</v>
      </c>
      <c r="B1272" s="7">
        <v>19.190000000000001</v>
      </c>
      <c r="C1272" s="7">
        <v>7.71</v>
      </c>
      <c r="D1272" s="7" t="s">
        <v>2379</v>
      </c>
      <c r="E1272" s="7" t="s">
        <v>2378</v>
      </c>
      <c r="F1272" s="7" t="s">
        <v>2378</v>
      </c>
      <c r="G1272" s="7">
        <v>1</v>
      </c>
      <c r="H1272" s="7" t="s">
        <v>2378</v>
      </c>
      <c r="I1272" s="7" t="str" cm="1">
        <f t="array" ref="I1272">_xlfn.IFS(B1272&lt;18.5,"Under Weight",B1272&lt;=24.9,"Normal Weight",B1272&lt;30,"Over weight",B1272&gt;=30,"Obesity")</f>
        <v>Normal Weight</v>
      </c>
    </row>
    <row r="1273" spans="1:9" x14ac:dyDescent="0.3">
      <c r="A1273" s="7" t="s">
        <v>1098</v>
      </c>
      <c r="B1273" s="7">
        <v>27.5</v>
      </c>
      <c r="C1273" s="7">
        <v>6.03</v>
      </c>
      <c r="D1273" s="7" t="s">
        <v>2378</v>
      </c>
      <c r="E1273" s="7" t="s">
        <v>2378</v>
      </c>
      <c r="F1273" s="7" t="s">
        <v>2378</v>
      </c>
      <c r="G1273" s="7">
        <v>0</v>
      </c>
      <c r="H1273" s="7" t="s">
        <v>2378</v>
      </c>
      <c r="I1273" s="7" t="str" cm="1">
        <f t="array" ref="I1273">_xlfn.IFS(B1273&lt;18.5,"Under Weight",B1273&lt;=24.9,"Normal Weight",B1273&lt;30,"Over weight",B1273&gt;=30,"Obesity")</f>
        <v>Over weight</v>
      </c>
    </row>
    <row r="1274" spans="1:9" x14ac:dyDescent="0.3">
      <c r="A1274" s="7" t="s">
        <v>1097</v>
      </c>
      <c r="B1274" s="7">
        <v>27.36</v>
      </c>
      <c r="C1274" s="7">
        <v>5.96</v>
      </c>
      <c r="D1274" s="7" t="s">
        <v>2378</v>
      </c>
      <c r="E1274" s="7" t="s">
        <v>2378</v>
      </c>
      <c r="F1274" s="7" t="s">
        <v>2379</v>
      </c>
      <c r="G1274" s="7">
        <v>1</v>
      </c>
      <c r="H1274" s="7" t="s">
        <v>2378</v>
      </c>
      <c r="I1274" s="7" t="str" cm="1">
        <f t="array" ref="I1274">_xlfn.IFS(B1274&lt;18.5,"Under Weight",B1274&lt;=24.9,"Normal Weight",B1274&lt;30,"Over weight",B1274&gt;=30,"Obesity")</f>
        <v>Over weight</v>
      </c>
    </row>
    <row r="1275" spans="1:9" x14ac:dyDescent="0.3">
      <c r="A1275" s="7" t="s">
        <v>1096</v>
      </c>
      <c r="B1275" s="7">
        <v>20.350000000000001</v>
      </c>
      <c r="C1275" s="7">
        <v>4.16</v>
      </c>
      <c r="D1275" s="7" t="s">
        <v>2378</v>
      </c>
      <c r="E1275" s="7" t="s">
        <v>2378</v>
      </c>
      <c r="F1275" s="7" t="s">
        <v>2378</v>
      </c>
      <c r="G1275" s="7">
        <v>0</v>
      </c>
      <c r="H1275" s="7" t="s">
        <v>2378</v>
      </c>
      <c r="I1275" s="7" t="str" cm="1">
        <f t="array" ref="I1275">_xlfn.IFS(B1275&lt;18.5,"Under Weight",B1275&lt;=24.9,"Normal Weight",B1275&lt;30,"Over weight",B1275&gt;=30,"Obesity")</f>
        <v>Normal Weight</v>
      </c>
    </row>
    <row r="1276" spans="1:9" x14ac:dyDescent="0.3">
      <c r="A1276" s="7" t="s">
        <v>1095</v>
      </c>
      <c r="B1276" s="7">
        <v>24.035</v>
      </c>
      <c r="C1276" s="7">
        <v>6.11</v>
      </c>
      <c r="D1276" s="7" t="s">
        <v>2378</v>
      </c>
      <c r="E1276" s="7" t="s">
        <v>2378</v>
      </c>
      <c r="F1276" s="7" t="s">
        <v>2378</v>
      </c>
      <c r="G1276" s="7">
        <v>0</v>
      </c>
      <c r="H1276" s="7" t="s">
        <v>2378</v>
      </c>
      <c r="I1276" s="7" t="str" cm="1">
        <f t="array" ref="I1276">_xlfn.IFS(B1276&lt;18.5,"Under Weight",B1276&lt;=24.9,"Normal Weight",B1276&lt;30,"Over weight",B1276&gt;=30,"Obesity")</f>
        <v>Normal Weight</v>
      </c>
    </row>
    <row r="1277" spans="1:9" x14ac:dyDescent="0.3">
      <c r="A1277" s="7" t="s">
        <v>1094</v>
      </c>
      <c r="B1277" s="7">
        <v>23.56</v>
      </c>
      <c r="C1277" s="7">
        <v>5.97</v>
      </c>
      <c r="D1277" s="7" t="s">
        <v>2378</v>
      </c>
      <c r="E1277" s="7" t="s">
        <v>2378</v>
      </c>
      <c r="F1277" s="7" t="s">
        <v>2378</v>
      </c>
      <c r="G1277" s="7">
        <v>0</v>
      </c>
      <c r="H1277" s="7" t="s">
        <v>2378</v>
      </c>
      <c r="I1277" s="7" t="str" cm="1">
        <f t="array" ref="I1277">_xlfn.IFS(B1277&lt;18.5,"Under Weight",B1277&lt;=24.9,"Normal Weight",B1277&lt;30,"Over weight",B1277&gt;=30,"Obesity")</f>
        <v>Normal Weight</v>
      </c>
    </row>
    <row r="1278" spans="1:9" x14ac:dyDescent="0.3">
      <c r="A1278" s="7" t="s">
        <v>1093</v>
      </c>
      <c r="B1278" s="7">
        <v>27.17</v>
      </c>
      <c r="C1278" s="7">
        <v>10.81</v>
      </c>
      <c r="D1278" s="7" t="s">
        <v>2378</v>
      </c>
      <c r="E1278" s="7" t="s">
        <v>2378</v>
      </c>
      <c r="F1278" s="7" t="s">
        <v>2378</v>
      </c>
      <c r="G1278" s="7">
        <v>2</v>
      </c>
      <c r="H1278" s="7" t="s">
        <v>2378</v>
      </c>
      <c r="I1278" s="7" t="str" cm="1">
        <f t="array" ref="I1278">_xlfn.IFS(B1278&lt;18.5,"Under Weight",B1278&lt;=24.9,"Normal Weight",B1278&lt;30,"Over weight",B1278&gt;=30,"Obesity")</f>
        <v>Over weight</v>
      </c>
    </row>
    <row r="1279" spans="1:9" x14ac:dyDescent="0.3">
      <c r="A1279" s="7" t="s">
        <v>1092</v>
      </c>
      <c r="B1279" s="7">
        <v>34.32</v>
      </c>
      <c r="C1279" s="7">
        <v>5.7</v>
      </c>
      <c r="D1279" s="7" t="s">
        <v>2379</v>
      </c>
      <c r="E1279" s="7" t="s">
        <v>2378</v>
      </c>
      <c r="F1279" s="7" t="s">
        <v>2379</v>
      </c>
      <c r="G1279" s="7">
        <v>1</v>
      </c>
      <c r="H1279" s="7" t="s">
        <v>2378</v>
      </c>
      <c r="I1279" s="7" t="str" cm="1">
        <f t="array" ref="I1279">_xlfn.IFS(B1279&lt;18.5,"Under Weight",B1279&lt;=24.9,"Normal Weight",B1279&lt;30,"Over weight",B1279&gt;=30,"Obesity")</f>
        <v>Obesity</v>
      </c>
    </row>
    <row r="1280" spans="1:9" x14ac:dyDescent="0.3">
      <c r="A1280" s="7" t="s">
        <v>1091</v>
      </c>
      <c r="B1280" s="7">
        <v>23.87</v>
      </c>
      <c r="C1280" s="7">
        <v>4.7699999999999996</v>
      </c>
      <c r="D1280" s="7" t="s">
        <v>2379</v>
      </c>
      <c r="E1280" s="7" t="s">
        <v>2378</v>
      </c>
      <c r="F1280" s="7" t="s">
        <v>2379</v>
      </c>
      <c r="G1280" s="7">
        <v>1</v>
      </c>
      <c r="H1280" s="7" t="s">
        <v>2378</v>
      </c>
      <c r="I1280" s="7" t="str" cm="1">
        <f t="array" ref="I1280">_xlfn.IFS(B1280&lt;18.5,"Under Weight",B1280&lt;=24.9,"Normal Weight",B1280&lt;30,"Over weight",B1280&gt;=30,"Obesity")</f>
        <v>Normal Weight</v>
      </c>
    </row>
    <row r="1281" spans="1:9" x14ac:dyDescent="0.3">
      <c r="A1281" s="7" t="s">
        <v>1090</v>
      </c>
      <c r="B1281" s="7">
        <v>30.15</v>
      </c>
      <c r="C1281" s="7">
        <v>4.25</v>
      </c>
      <c r="D1281" s="7" t="s">
        <v>2378</v>
      </c>
      <c r="E1281" s="7" t="s">
        <v>2378</v>
      </c>
      <c r="F1281" s="7" t="s">
        <v>2378</v>
      </c>
      <c r="G1281" s="7">
        <v>1</v>
      </c>
      <c r="H1281" s="7" t="s">
        <v>2378</v>
      </c>
      <c r="I1281" s="7" t="str" cm="1">
        <f t="array" ref="I1281">_xlfn.IFS(B1281&lt;18.5,"Under Weight",B1281&lt;=24.9,"Normal Weight",B1281&lt;30,"Over weight",B1281&gt;=30,"Obesity")</f>
        <v>Obesity</v>
      </c>
    </row>
    <row r="1282" spans="1:9" x14ac:dyDescent="0.3">
      <c r="A1282" s="7" t="s">
        <v>1089</v>
      </c>
      <c r="B1282" s="7">
        <v>26.36</v>
      </c>
      <c r="C1282" s="7">
        <v>5.52</v>
      </c>
      <c r="D1282" s="7" t="s">
        <v>2378</v>
      </c>
      <c r="E1282" s="7" t="s">
        <v>2378</v>
      </c>
      <c r="F1282" s="7" t="s">
        <v>2378</v>
      </c>
      <c r="G1282" s="7">
        <v>0</v>
      </c>
      <c r="H1282" s="7" t="s">
        <v>2378</v>
      </c>
      <c r="I1282" s="7" t="str" cm="1">
        <f t="array" ref="I1282">_xlfn.IFS(B1282&lt;18.5,"Under Weight",B1282&lt;=24.9,"Normal Weight",B1282&lt;30,"Over weight",B1282&gt;=30,"Obesity")</f>
        <v>Over weight</v>
      </c>
    </row>
    <row r="1283" spans="1:9" x14ac:dyDescent="0.3">
      <c r="A1283" s="7" t="s">
        <v>1088</v>
      </c>
      <c r="B1283" s="7">
        <v>45.32</v>
      </c>
      <c r="C1283" s="7">
        <v>6.53</v>
      </c>
      <c r="D1283" s="7" t="s">
        <v>2379</v>
      </c>
      <c r="E1283" s="7" t="s">
        <v>2378</v>
      </c>
      <c r="F1283" s="7" t="s">
        <v>2378</v>
      </c>
      <c r="G1283" s="7">
        <v>1</v>
      </c>
      <c r="H1283" s="7" t="s">
        <v>2378</v>
      </c>
      <c r="I1283" s="7" t="str" cm="1">
        <f t="array" ref="I1283">_xlfn.IFS(B1283&lt;18.5,"Under Weight",B1283&lt;=24.9,"Normal Weight",B1283&lt;30,"Over weight",B1283&gt;=30,"Obesity")</f>
        <v>Obesity</v>
      </c>
    </row>
    <row r="1284" spans="1:9" x14ac:dyDescent="0.3">
      <c r="A1284" s="7" t="s">
        <v>1087</v>
      </c>
      <c r="B1284" s="7">
        <v>31.93</v>
      </c>
      <c r="C1284" s="7">
        <v>4.82</v>
      </c>
      <c r="D1284" s="7" t="s">
        <v>2379</v>
      </c>
      <c r="E1284" s="7" t="s">
        <v>2378</v>
      </c>
      <c r="F1284" s="7" t="s">
        <v>2378</v>
      </c>
      <c r="G1284" s="7">
        <v>1</v>
      </c>
      <c r="H1284" s="7" t="s">
        <v>2378</v>
      </c>
      <c r="I1284" s="7" t="str" cm="1">
        <f t="array" ref="I1284">_xlfn.IFS(B1284&lt;18.5,"Under Weight",B1284&lt;=24.9,"Normal Weight",B1284&lt;30,"Over weight",B1284&gt;=30,"Obesity")</f>
        <v>Obesity</v>
      </c>
    </row>
    <row r="1285" spans="1:9" x14ac:dyDescent="0.3">
      <c r="A1285" s="7" t="s">
        <v>1086</v>
      </c>
      <c r="B1285" s="7">
        <v>36</v>
      </c>
      <c r="C1285" s="7">
        <v>11.94</v>
      </c>
      <c r="D1285" s="7" t="s">
        <v>2379</v>
      </c>
      <c r="E1285" s="7" t="s">
        <v>2378</v>
      </c>
      <c r="F1285" s="7" t="s">
        <v>2378</v>
      </c>
      <c r="G1285" s="7">
        <v>1</v>
      </c>
      <c r="H1285" s="7" t="s">
        <v>2378</v>
      </c>
      <c r="I1285" s="7" t="str" cm="1">
        <f t="array" ref="I1285">_xlfn.IFS(B1285&lt;18.5,"Under Weight",B1285&lt;=24.9,"Normal Weight",B1285&lt;30,"Over weight",B1285&gt;=30,"Obesity")</f>
        <v>Obesity</v>
      </c>
    </row>
    <row r="1286" spans="1:9" x14ac:dyDescent="0.3">
      <c r="A1286" s="7" t="s">
        <v>1085</v>
      </c>
      <c r="B1286" s="7">
        <v>32</v>
      </c>
      <c r="C1286" s="7">
        <v>7.85</v>
      </c>
      <c r="D1286" s="7" t="s">
        <v>2379</v>
      </c>
      <c r="E1286" s="7" t="s">
        <v>2378</v>
      </c>
      <c r="F1286" s="7" t="s">
        <v>2378</v>
      </c>
      <c r="G1286" s="7">
        <v>1</v>
      </c>
      <c r="H1286" s="7" t="s">
        <v>2378</v>
      </c>
      <c r="I1286" s="7" t="str" cm="1">
        <f t="array" ref="I1286">_xlfn.IFS(B1286&lt;18.5,"Under Weight",B1286&lt;=24.9,"Normal Weight",B1286&lt;30,"Over weight",B1286&gt;=30,"Obesity")</f>
        <v>Obesity</v>
      </c>
    </row>
    <row r="1287" spans="1:9" x14ac:dyDescent="0.3">
      <c r="A1287" s="7" t="s">
        <v>1084</v>
      </c>
      <c r="B1287" s="7">
        <v>29.37</v>
      </c>
      <c r="C1287" s="7">
        <v>8.01</v>
      </c>
      <c r="D1287" s="7" t="s">
        <v>2379</v>
      </c>
      <c r="E1287" s="7" t="s">
        <v>2378</v>
      </c>
      <c r="F1287" s="7" t="s">
        <v>2378</v>
      </c>
      <c r="G1287" s="7">
        <v>1</v>
      </c>
      <c r="H1287" s="7" t="s">
        <v>2378</v>
      </c>
      <c r="I1287" s="7" t="str" cm="1">
        <f t="array" ref="I1287">_xlfn.IFS(B1287&lt;18.5,"Under Weight",B1287&lt;=24.9,"Normal Weight",B1287&lt;30,"Over weight",B1287&gt;=30,"Obesity")</f>
        <v>Over weight</v>
      </c>
    </row>
    <row r="1288" spans="1:9" x14ac:dyDescent="0.3">
      <c r="A1288" s="7" t="s">
        <v>1083</v>
      </c>
      <c r="B1288" s="7">
        <v>23.6</v>
      </c>
      <c r="C1288" s="7">
        <v>7.4</v>
      </c>
      <c r="D1288" s="7" t="s">
        <v>2379</v>
      </c>
      <c r="E1288" s="7" t="s">
        <v>2378</v>
      </c>
      <c r="F1288" s="7" t="s">
        <v>2378</v>
      </c>
      <c r="G1288" s="7">
        <v>1</v>
      </c>
      <c r="H1288" s="7" t="s">
        <v>2378</v>
      </c>
      <c r="I1288" s="7" t="str" cm="1">
        <f t="array" ref="I1288">_xlfn.IFS(B1288&lt;18.5,"Under Weight",B1288&lt;=24.9,"Normal Weight",B1288&lt;30,"Over weight",B1288&gt;=30,"Obesity")</f>
        <v>Normal Weight</v>
      </c>
    </row>
    <row r="1289" spans="1:9" x14ac:dyDescent="0.3">
      <c r="A1289" s="7" t="s">
        <v>1082</v>
      </c>
      <c r="B1289" s="7">
        <v>33.155000000000001</v>
      </c>
      <c r="C1289" s="7">
        <v>8.3800000000000008</v>
      </c>
      <c r="D1289" s="7" t="s">
        <v>2379</v>
      </c>
      <c r="E1289" s="7" t="s">
        <v>2378</v>
      </c>
      <c r="F1289" s="7" t="s">
        <v>2378</v>
      </c>
      <c r="G1289" s="7">
        <v>0</v>
      </c>
      <c r="H1289" s="7" t="s">
        <v>2378</v>
      </c>
      <c r="I1289" s="7" t="str" cm="1">
        <f t="array" ref="I1289">_xlfn.IFS(B1289&lt;18.5,"Under Weight",B1289&lt;=24.9,"Normal Weight",B1289&lt;30,"Over weight",B1289&gt;=30,"Obesity")</f>
        <v>Obesity</v>
      </c>
    </row>
    <row r="1290" spans="1:9" x14ac:dyDescent="0.3">
      <c r="A1290" s="7" t="s">
        <v>1081</v>
      </c>
      <c r="B1290" s="7">
        <v>24.32</v>
      </c>
      <c r="C1290" s="7">
        <v>11.56</v>
      </c>
      <c r="D1290" s="7" t="s">
        <v>2379</v>
      </c>
      <c r="E1290" s="7" t="s">
        <v>2378</v>
      </c>
      <c r="F1290" s="7" t="s">
        <v>2378</v>
      </c>
      <c r="G1290" s="7">
        <v>1</v>
      </c>
      <c r="H1290" s="7" t="s">
        <v>2378</v>
      </c>
      <c r="I1290" s="7" t="str" cm="1">
        <f t="array" ref="I1290">_xlfn.IFS(B1290&lt;18.5,"Under Weight",B1290&lt;=24.9,"Normal Weight",B1290&lt;30,"Over weight",B1290&gt;=30,"Obesity")</f>
        <v>Normal Weight</v>
      </c>
    </row>
    <row r="1291" spans="1:9" x14ac:dyDescent="0.3">
      <c r="A1291" s="7" t="s">
        <v>1080</v>
      </c>
      <c r="B1291" s="7">
        <v>36.299999999999997</v>
      </c>
      <c r="C1291" s="7">
        <v>4.6100000000000003</v>
      </c>
      <c r="D1291" s="7" t="s">
        <v>2378</v>
      </c>
      <c r="E1291" s="7" t="s">
        <v>2378</v>
      </c>
      <c r="F1291" s="7" t="s">
        <v>2378</v>
      </c>
      <c r="G1291" s="7">
        <v>0</v>
      </c>
      <c r="H1291" s="7" t="s">
        <v>2378</v>
      </c>
      <c r="I1291" s="7" t="str" cm="1">
        <f t="array" ref="I1291">_xlfn.IFS(B1291&lt;18.5,"Under Weight",B1291&lt;=24.9,"Normal Weight",B1291&lt;30,"Over weight",B1291&gt;=30,"Obesity")</f>
        <v>Obesity</v>
      </c>
    </row>
    <row r="1292" spans="1:9" x14ac:dyDescent="0.3">
      <c r="A1292" s="7" t="s">
        <v>1079</v>
      </c>
      <c r="B1292" s="7">
        <v>34.4</v>
      </c>
      <c r="C1292" s="7">
        <v>4.95</v>
      </c>
      <c r="D1292" s="7" t="s">
        <v>2378</v>
      </c>
      <c r="E1292" s="7" t="s">
        <v>2378</v>
      </c>
      <c r="F1292" s="7" t="s">
        <v>2379</v>
      </c>
      <c r="G1292" s="7">
        <v>1</v>
      </c>
      <c r="H1292" s="7" t="s">
        <v>2378</v>
      </c>
      <c r="I1292" s="7" t="str" cm="1">
        <f t="array" ref="I1292">_xlfn.IFS(B1292&lt;18.5,"Under Weight",B1292&lt;=24.9,"Normal Weight",B1292&lt;30,"Over weight",B1292&gt;=30,"Obesity")</f>
        <v>Obesity</v>
      </c>
    </row>
    <row r="1293" spans="1:9" x14ac:dyDescent="0.3">
      <c r="A1293" s="7" t="s">
        <v>1078</v>
      </c>
      <c r="B1293" s="7">
        <v>30.9</v>
      </c>
      <c r="C1293" s="7">
        <v>5.04</v>
      </c>
      <c r="D1293" s="7" t="s">
        <v>2378</v>
      </c>
      <c r="E1293" s="7" t="s">
        <v>2378</v>
      </c>
      <c r="F1293" s="7" t="s">
        <v>2378</v>
      </c>
      <c r="G1293" s="7">
        <v>0</v>
      </c>
      <c r="H1293" s="7" t="s">
        <v>2378</v>
      </c>
      <c r="I1293" s="7" t="str" cm="1">
        <f t="array" ref="I1293">_xlfn.IFS(B1293&lt;18.5,"Under Weight",B1293&lt;=24.9,"Normal Weight",B1293&lt;30,"Over weight",B1293&gt;=30,"Obesity")</f>
        <v>Obesity</v>
      </c>
    </row>
    <row r="1294" spans="1:9" x14ac:dyDescent="0.3">
      <c r="A1294" s="7" t="s">
        <v>1077</v>
      </c>
      <c r="B1294" s="7">
        <v>28.6</v>
      </c>
      <c r="C1294" s="7">
        <v>5.42</v>
      </c>
      <c r="D1294" s="7" t="s">
        <v>2378</v>
      </c>
      <c r="E1294" s="7" t="s">
        <v>2378</v>
      </c>
      <c r="F1294" s="7" t="s">
        <v>2378</v>
      </c>
      <c r="G1294" s="7">
        <v>0</v>
      </c>
      <c r="H1294" s="7" t="s">
        <v>2378</v>
      </c>
      <c r="I1294" s="7" t="str" cm="1">
        <f t="array" ref="I1294">_xlfn.IFS(B1294&lt;18.5,"Under Weight",B1294&lt;=24.9,"Normal Weight",B1294&lt;30,"Over weight",B1294&gt;=30,"Obesity")</f>
        <v>Over weight</v>
      </c>
    </row>
    <row r="1295" spans="1:9" x14ac:dyDescent="0.3">
      <c r="A1295" s="7" t="s">
        <v>1076</v>
      </c>
      <c r="B1295" s="7">
        <v>27.83</v>
      </c>
      <c r="C1295" s="7">
        <v>5.39</v>
      </c>
      <c r="D1295" s="7" t="s">
        <v>2378</v>
      </c>
      <c r="E1295" s="7" t="s">
        <v>2378</v>
      </c>
      <c r="F1295" s="7" t="s">
        <v>2378</v>
      </c>
      <c r="G1295" s="7">
        <v>0</v>
      </c>
      <c r="H1295" s="7" t="s">
        <v>2378</v>
      </c>
      <c r="I1295" s="7" t="str" cm="1">
        <f t="array" ref="I1295">_xlfn.IFS(B1295&lt;18.5,"Under Weight",B1295&lt;=24.9,"Normal Weight",B1295&lt;30,"Over weight",B1295&gt;=30,"Obesity")</f>
        <v>Over weight</v>
      </c>
    </row>
    <row r="1296" spans="1:9" x14ac:dyDescent="0.3">
      <c r="A1296" s="7" t="s">
        <v>1075</v>
      </c>
      <c r="B1296" s="7">
        <v>39.64</v>
      </c>
      <c r="C1296" s="7">
        <v>6</v>
      </c>
      <c r="D1296" s="7" t="s">
        <v>2378</v>
      </c>
      <c r="E1296" s="7" t="s">
        <v>2378</v>
      </c>
      <c r="F1296" s="7" t="s">
        <v>2379</v>
      </c>
      <c r="G1296" s="7">
        <v>1</v>
      </c>
      <c r="H1296" s="7" t="s">
        <v>2378</v>
      </c>
      <c r="I1296" s="7" t="str" cm="1">
        <f t="array" ref="I1296">_xlfn.IFS(B1296&lt;18.5,"Under Weight",B1296&lt;=24.9,"Normal Weight",B1296&lt;30,"Over weight",B1296&gt;=30,"Obesity")</f>
        <v>Obesity</v>
      </c>
    </row>
    <row r="1297" spans="1:9" x14ac:dyDescent="0.3">
      <c r="A1297" s="7" t="s">
        <v>1074</v>
      </c>
      <c r="B1297" s="7">
        <v>38.479999999999997</v>
      </c>
      <c r="C1297" s="7">
        <v>6.02</v>
      </c>
      <c r="D1297" s="7" t="s">
        <v>2378</v>
      </c>
      <c r="E1297" s="7" t="s">
        <v>2378</v>
      </c>
      <c r="F1297" s="7" t="s">
        <v>2378</v>
      </c>
      <c r="G1297" s="7">
        <v>1</v>
      </c>
      <c r="H1297" s="7" t="s">
        <v>2378</v>
      </c>
      <c r="I1297" s="7" t="str" cm="1">
        <f t="array" ref="I1297">_xlfn.IFS(B1297&lt;18.5,"Under Weight",B1297&lt;=24.9,"Normal Weight",B1297&lt;30,"Over weight",B1297&gt;=30,"Obesity")</f>
        <v>Obesity</v>
      </c>
    </row>
    <row r="1298" spans="1:9" x14ac:dyDescent="0.3">
      <c r="A1298" s="7" t="s">
        <v>1073</v>
      </c>
      <c r="B1298" s="7">
        <v>36.200000000000003</v>
      </c>
      <c r="C1298" s="7">
        <v>4.62</v>
      </c>
      <c r="D1298" s="7" t="s">
        <v>2378</v>
      </c>
      <c r="E1298" s="7" t="s">
        <v>2378</v>
      </c>
      <c r="F1298" s="7" t="s">
        <v>2378</v>
      </c>
      <c r="G1298" s="7">
        <v>2</v>
      </c>
      <c r="H1298" s="7" t="s">
        <v>2378</v>
      </c>
      <c r="I1298" s="7" t="str" cm="1">
        <f t="array" ref="I1298">_xlfn.IFS(B1298&lt;18.5,"Under Weight",B1298&lt;=24.9,"Normal Weight",B1298&lt;30,"Over weight",B1298&gt;=30,"Obesity")</f>
        <v>Obesity</v>
      </c>
    </row>
    <row r="1299" spans="1:9" x14ac:dyDescent="0.3">
      <c r="A1299" s="7" t="s">
        <v>1072</v>
      </c>
      <c r="B1299" s="7">
        <v>27.13</v>
      </c>
      <c r="C1299" s="7">
        <v>5.59</v>
      </c>
      <c r="D1299" s="7" t="s">
        <v>2378</v>
      </c>
      <c r="E1299" s="7" t="s">
        <v>2378</v>
      </c>
      <c r="F1299" s="7" t="s">
        <v>2378</v>
      </c>
      <c r="G1299" s="7">
        <v>1</v>
      </c>
      <c r="H1299" s="7" t="s">
        <v>2378</v>
      </c>
      <c r="I1299" s="7" t="str" cm="1">
        <f t="array" ref="I1299">_xlfn.IFS(B1299&lt;18.5,"Under Weight",B1299&lt;=24.9,"Normal Weight",B1299&lt;30,"Over weight",B1299&gt;=30,"Obesity")</f>
        <v>Over weight</v>
      </c>
    </row>
    <row r="1300" spans="1:9" x14ac:dyDescent="0.3">
      <c r="A1300" s="7" t="s">
        <v>1071</v>
      </c>
      <c r="B1300" s="7">
        <v>20.75</v>
      </c>
      <c r="C1300" s="7">
        <v>5.18</v>
      </c>
      <c r="D1300" s="7" t="s">
        <v>2379</v>
      </c>
      <c r="E1300" s="7" t="s">
        <v>2378</v>
      </c>
      <c r="F1300" s="7" t="s">
        <v>2378</v>
      </c>
      <c r="G1300" s="7">
        <v>2</v>
      </c>
      <c r="H1300" s="7" t="s">
        <v>2378</v>
      </c>
      <c r="I1300" s="7" t="str" cm="1">
        <f t="array" ref="I1300">_xlfn.IFS(B1300&lt;18.5,"Under Weight",B1300&lt;=24.9,"Normal Weight",B1300&lt;30,"Over weight",B1300&gt;=30,"Obesity")</f>
        <v>Normal Weight</v>
      </c>
    </row>
    <row r="1301" spans="1:9" x14ac:dyDescent="0.3">
      <c r="A1301" s="7" t="s">
        <v>1070</v>
      </c>
      <c r="B1301" s="7">
        <v>26.6</v>
      </c>
      <c r="C1301" s="7">
        <v>6.29</v>
      </c>
      <c r="D1301" s="7" t="s">
        <v>2378</v>
      </c>
      <c r="E1301" s="7" t="s">
        <v>2378</v>
      </c>
      <c r="F1301" s="7" t="s">
        <v>2378</v>
      </c>
      <c r="G1301" s="7">
        <v>2</v>
      </c>
      <c r="H1301" s="7" t="s">
        <v>2378</v>
      </c>
      <c r="I1301" s="7" t="str" cm="1">
        <f t="array" ref="I1301">_xlfn.IFS(B1301&lt;18.5,"Under Weight",B1301&lt;=24.9,"Normal Weight",B1301&lt;30,"Over weight",B1301&gt;=30,"Obesity")</f>
        <v>Over weight</v>
      </c>
    </row>
    <row r="1302" spans="1:9" x14ac:dyDescent="0.3">
      <c r="A1302" s="7" t="s">
        <v>1069</v>
      </c>
      <c r="B1302" s="7">
        <v>25.3</v>
      </c>
      <c r="C1302" s="7">
        <v>4.49</v>
      </c>
      <c r="D1302" s="7" t="s">
        <v>2378</v>
      </c>
      <c r="E1302" s="7" t="s">
        <v>2378</v>
      </c>
      <c r="F1302" s="7" t="s">
        <v>2378</v>
      </c>
      <c r="G1302" s="7">
        <v>2</v>
      </c>
      <c r="H1302" s="7" t="s">
        <v>2378</v>
      </c>
      <c r="I1302" s="7" t="str" cm="1">
        <f t="array" ref="I1302">_xlfn.IFS(B1302&lt;18.5,"Under Weight",B1302&lt;=24.9,"Normal Weight",B1302&lt;30,"Over weight",B1302&gt;=30,"Obesity")</f>
        <v>Over weight</v>
      </c>
    </row>
    <row r="1303" spans="1:9" x14ac:dyDescent="0.3">
      <c r="A1303" s="7" t="s">
        <v>1068</v>
      </c>
      <c r="B1303" s="7">
        <v>18.84</v>
      </c>
      <c r="C1303" s="7">
        <v>11.82</v>
      </c>
      <c r="D1303" s="7" t="s">
        <v>2379</v>
      </c>
      <c r="E1303" s="7" t="s">
        <v>2378</v>
      </c>
      <c r="F1303" s="7" t="s">
        <v>2379</v>
      </c>
      <c r="G1303" s="7">
        <v>1</v>
      </c>
      <c r="H1303" s="7" t="s">
        <v>2378</v>
      </c>
      <c r="I1303" s="7" t="str" cm="1">
        <f t="array" ref="I1303">_xlfn.IFS(B1303&lt;18.5,"Under Weight",B1303&lt;=24.9,"Normal Weight",B1303&lt;30,"Over weight",B1303&gt;=30,"Obesity")</f>
        <v>Normal Weight</v>
      </c>
    </row>
    <row r="1304" spans="1:9" x14ac:dyDescent="0.3">
      <c r="A1304" s="7" t="s">
        <v>1067</v>
      </c>
      <c r="B1304" s="7">
        <v>19.57</v>
      </c>
      <c r="C1304" s="7">
        <v>7.41</v>
      </c>
      <c r="D1304" s="7" t="s">
        <v>2379</v>
      </c>
      <c r="E1304" s="7" t="s">
        <v>2378</v>
      </c>
      <c r="F1304" s="7" t="s">
        <v>2378</v>
      </c>
      <c r="G1304" s="7">
        <v>1</v>
      </c>
      <c r="H1304" s="7" t="s">
        <v>2378</v>
      </c>
      <c r="I1304" s="7" t="str" cm="1">
        <f t="array" ref="I1304">_xlfn.IFS(B1304&lt;18.5,"Under Weight",B1304&lt;=24.9,"Normal Weight",B1304&lt;30,"Over weight",B1304&gt;=30,"Obesity")</f>
        <v>Normal Weight</v>
      </c>
    </row>
    <row r="1305" spans="1:9" x14ac:dyDescent="0.3">
      <c r="A1305" s="7" t="s">
        <v>1066</v>
      </c>
      <c r="B1305" s="7">
        <v>30.495000000000001</v>
      </c>
      <c r="C1305" s="7">
        <v>5.97</v>
      </c>
      <c r="D1305" s="7" t="s">
        <v>2378</v>
      </c>
      <c r="E1305" s="7" t="s">
        <v>2378</v>
      </c>
      <c r="F1305" s="7" t="s">
        <v>2378</v>
      </c>
      <c r="G1305" s="7">
        <v>0</v>
      </c>
      <c r="H1305" s="7" t="s">
        <v>2378</v>
      </c>
      <c r="I1305" s="7" t="str" cm="1">
        <f t="array" ref="I1305">_xlfn.IFS(B1305&lt;18.5,"Under Weight",B1305&lt;=24.9,"Normal Weight",B1305&lt;30,"Over weight",B1305&gt;=30,"Obesity")</f>
        <v>Obesity</v>
      </c>
    </row>
    <row r="1306" spans="1:9" x14ac:dyDescent="0.3">
      <c r="A1306" s="7" t="s">
        <v>1065</v>
      </c>
      <c r="B1306" s="7">
        <v>30.114999999999998</v>
      </c>
      <c r="C1306" s="7">
        <v>5.74</v>
      </c>
      <c r="D1306" s="7" t="s">
        <v>2378</v>
      </c>
      <c r="E1306" s="7" t="s">
        <v>2378</v>
      </c>
      <c r="F1306" s="7" t="s">
        <v>2379</v>
      </c>
      <c r="G1306" s="7">
        <v>1</v>
      </c>
      <c r="H1306" s="7" t="s">
        <v>2378</v>
      </c>
      <c r="I1306" s="7" t="str" cm="1">
        <f t="array" ref="I1306">_xlfn.IFS(B1306&lt;18.5,"Under Weight",B1306&lt;=24.9,"Normal Weight",B1306&lt;30,"Over weight",B1306&gt;=30,"Obesity")</f>
        <v>Obesity</v>
      </c>
    </row>
    <row r="1307" spans="1:9" x14ac:dyDescent="0.3">
      <c r="A1307" s="7" t="s">
        <v>1064</v>
      </c>
      <c r="B1307" s="7">
        <v>24.78</v>
      </c>
      <c r="C1307" s="7">
        <v>9.85</v>
      </c>
      <c r="D1307" s="7" t="s">
        <v>2378</v>
      </c>
      <c r="E1307" s="7" t="s">
        <v>2378</v>
      </c>
      <c r="F1307" s="7" t="s">
        <v>2378</v>
      </c>
      <c r="G1307" s="7">
        <v>0</v>
      </c>
      <c r="H1307" s="7" t="s">
        <v>2378</v>
      </c>
      <c r="I1307" s="7" t="str" cm="1">
        <f t="array" ref="I1307">_xlfn.IFS(B1307&lt;18.5,"Under Weight",B1307&lt;=24.9,"Normal Weight",B1307&lt;30,"Over weight",B1307&gt;=30,"Obesity")</f>
        <v>Normal Weight</v>
      </c>
    </row>
    <row r="1308" spans="1:9" x14ac:dyDescent="0.3">
      <c r="A1308" s="7" t="s">
        <v>1063</v>
      </c>
      <c r="B1308" s="7">
        <v>24.77</v>
      </c>
      <c r="C1308" s="7">
        <v>7.59</v>
      </c>
      <c r="D1308" s="7" t="s">
        <v>2378</v>
      </c>
      <c r="E1308" s="7" t="s">
        <v>2378</v>
      </c>
      <c r="F1308" s="7" t="s">
        <v>2378</v>
      </c>
      <c r="G1308" s="7">
        <v>0</v>
      </c>
      <c r="H1308" s="7" t="s">
        <v>2378</v>
      </c>
      <c r="I1308" s="7" t="str" cm="1">
        <f t="array" ref="I1308">_xlfn.IFS(B1308&lt;18.5,"Under Weight",B1308&lt;=24.9,"Normal Weight",B1308&lt;30,"Over weight",B1308&gt;=30,"Obesity")</f>
        <v>Normal Weight</v>
      </c>
    </row>
    <row r="1309" spans="1:9" x14ac:dyDescent="0.3">
      <c r="A1309" s="7" t="s">
        <v>1062</v>
      </c>
      <c r="B1309" s="7">
        <v>16.579999999999998</v>
      </c>
      <c r="C1309" s="7">
        <v>6.98</v>
      </c>
      <c r="D1309" s="7" t="s">
        <v>2379</v>
      </c>
      <c r="E1309" s="7" t="s">
        <v>2378</v>
      </c>
      <c r="F1309" s="7" t="s">
        <v>2379</v>
      </c>
      <c r="G1309" s="7">
        <v>1</v>
      </c>
      <c r="H1309" s="7" t="s">
        <v>2378</v>
      </c>
      <c r="I1309" s="7" t="str" cm="1">
        <f t="array" ref="I1309">_xlfn.IFS(B1309&lt;18.5,"Under Weight",B1309&lt;=24.9,"Normal Weight",B1309&lt;30,"Over weight",B1309&gt;=30,"Obesity")</f>
        <v>Under Weight</v>
      </c>
    </row>
    <row r="1310" spans="1:9" x14ac:dyDescent="0.3">
      <c r="A1310" s="7" t="s">
        <v>1061</v>
      </c>
      <c r="B1310" s="7">
        <v>38.17</v>
      </c>
      <c r="C1310" s="7">
        <v>4.7300000000000004</v>
      </c>
      <c r="D1310" s="7" t="s">
        <v>2379</v>
      </c>
      <c r="E1310" s="7" t="s">
        <v>2378</v>
      </c>
      <c r="F1310" s="7" t="s">
        <v>2378</v>
      </c>
      <c r="G1310" s="7">
        <v>0</v>
      </c>
      <c r="H1310" s="7" t="s">
        <v>2378</v>
      </c>
      <c r="I1310" s="7" t="str" cm="1">
        <f t="array" ref="I1310">_xlfn.IFS(B1310&lt;18.5,"Under Weight",B1310&lt;=24.9,"Normal Weight",B1310&lt;30,"Over weight",B1310&gt;=30,"Obesity")</f>
        <v>Obesity</v>
      </c>
    </row>
    <row r="1311" spans="1:9" x14ac:dyDescent="0.3">
      <c r="A1311" s="7" t="s">
        <v>1060</v>
      </c>
      <c r="B1311" s="7">
        <v>39.424999999999997</v>
      </c>
      <c r="C1311" s="7">
        <v>4.76</v>
      </c>
      <c r="D1311" s="7" t="s">
        <v>2379</v>
      </c>
      <c r="E1311" s="7" t="s">
        <v>2378</v>
      </c>
      <c r="F1311" s="7" t="s">
        <v>2378</v>
      </c>
      <c r="G1311" s="7">
        <v>0</v>
      </c>
      <c r="H1311" s="7" t="s">
        <v>2378</v>
      </c>
      <c r="I1311" s="7" t="str" cm="1">
        <f t="array" ref="I1311">_xlfn.IFS(B1311&lt;18.5,"Under Weight",B1311&lt;=24.9,"Normal Weight",B1311&lt;30,"Over weight",B1311&gt;=30,"Obesity")</f>
        <v>Obesity</v>
      </c>
    </row>
    <row r="1312" spans="1:9" x14ac:dyDescent="0.3">
      <c r="A1312" s="7" t="s">
        <v>1059</v>
      </c>
      <c r="B1312" s="7">
        <v>33.44</v>
      </c>
      <c r="C1312" s="7">
        <v>6.24</v>
      </c>
      <c r="D1312" s="7" t="s">
        <v>2379</v>
      </c>
      <c r="E1312" s="7" t="s">
        <v>2378</v>
      </c>
      <c r="F1312" s="7" t="s">
        <v>2378</v>
      </c>
      <c r="G1312" s="7">
        <v>0</v>
      </c>
      <c r="H1312" s="7" t="s">
        <v>2378</v>
      </c>
      <c r="I1312" s="7" t="str" cm="1">
        <f t="array" ref="I1312">_xlfn.IFS(B1312&lt;18.5,"Under Weight",B1312&lt;=24.9,"Normal Weight",B1312&lt;30,"Over weight",B1312&gt;=30,"Obesity")</f>
        <v>Obesity</v>
      </c>
    </row>
    <row r="1313" spans="1:9" x14ac:dyDescent="0.3">
      <c r="A1313" s="7" t="s">
        <v>1058</v>
      </c>
      <c r="B1313" s="7">
        <v>33.344999999999999</v>
      </c>
      <c r="C1313" s="7">
        <v>5.44</v>
      </c>
      <c r="D1313" s="7" t="s">
        <v>2379</v>
      </c>
      <c r="E1313" s="7" t="s">
        <v>2378</v>
      </c>
      <c r="F1313" s="7" t="s">
        <v>2378</v>
      </c>
      <c r="G1313" s="7">
        <v>0</v>
      </c>
      <c r="H1313" s="7" t="s">
        <v>2378</v>
      </c>
      <c r="I1313" s="7" t="str" cm="1">
        <f t="array" ref="I1313">_xlfn.IFS(B1313&lt;18.5,"Under Weight",B1313&lt;=24.9,"Normal Weight",B1313&lt;30,"Over weight",B1313&gt;=30,"Obesity")</f>
        <v>Obesity</v>
      </c>
    </row>
    <row r="1314" spans="1:9" x14ac:dyDescent="0.3">
      <c r="A1314" s="7" t="s">
        <v>1057</v>
      </c>
      <c r="B1314" s="7">
        <v>38.79</v>
      </c>
      <c r="C1314" s="7">
        <v>5.08</v>
      </c>
      <c r="D1314" s="7" t="s">
        <v>2378</v>
      </c>
      <c r="E1314" s="7" t="s">
        <v>2378</v>
      </c>
      <c r="F1314" s="7" t="s">
        <v>2379</v>
      </c>
      <c r="G1314" s="7">
        <v>1</v>
      </c>
      <c r="H1314" s="7" t="s">
        <v>2378</v>
      </c>
      <c r="I1314" s="7" t="str" cm="1">
        <f t="array" ref="I1314">_xlfn.IFS(B1314&lt;18.5,"Under Weight",B1314&lt;=24.9,"Normal Weight",B1314&lt;30,"Over weight",B1314&gt;=30,"Obesity")</f>
        <v>Obesity</v>
      </c>
    </row>
    <row r="1315" spans="1:9" x14ac:dyDescent="0.3">
      <c r="A1315" s="7" t="s">
        <v>1056</v>
      </c>
      <c r="B1315" s="7">
        <v>30.684999999999999</v>
      </c>
      <c r="C1315" s="7">
        <v>4.87</v>
      </c>
      <c r="D1315" s="7" t="s">
        <v>2378</v>
      </c>
      <c r="E1315" s="7" t="s">
        <v>2378</v>
      </c>
      <c r="F1315" s="7" t="s">
        <v>2379</v>
      </c>
      <c r="G1315" s="7">
        <v>1</v>
      </c>
      <c r="H1315" s="7" t="s">
        <v>2378</v>
      </c>
      <c r="I1315" s="7" t="str" cm="1">
        <f t="array" ref="I1315">_xlfn.IFS(B1315&lt;18.5,"Under Weight",B1315&lt;=24.9,"Normal Weight",B1315&lt;30,"Over weight",B1315&gt;=30,"Obesity")</f>
        <v>Obesity</v>
      </c>
    </row>
    <row r="1316" spans="1:9" x14ac:dyDescent="0.3">
      <c r="A1316" s="7" t="s">
        <v>1055</v>
      </c>
      <c r="B1316" s="7">
        <v>22.135000000000002</v>
      </c>
      <c r="C1316" s="7">
        <v>8.17</v>
      </c>
      <c r="D1316" s="7" t="s">
        <v>2378</v>
      </c>
      <c r="E1316" s="7" t="s">
        <v>2378</v>
      </c>
      <c r="F1316" s="7" t="s">
        <v>2378</v>
      </c>
      <c r="G1316" s="7">
        <v>0</v>
      </c>
      <c r="H1316" s="7" t="s">
        <v>2378</v>
      </c>
      <c r="I1316" s="7" t="str" cm="1">
        <f t="array" ref="I1316">_xlfn.IFS(B1316&lt;18.5,"Under Weight",B1316&lt;=24.9,"Normal Weight",B1316&lt;30,"Over weight",B1316&gt;=30,"Obesity")</f>
        <v>Normal Weight</v>
      </c>
    </row>
    <row r="1317" spans="1:9" x14ac:dyDescent="0.3">
      <c r="A1317" s="7" t="s">
        <v>1054</v>
      </c>
      <c r="B1317" s="7">
        <v>33.33</v>
      </c>
      <c r="C1317" s="7">
        <v>7.61</v>
      </c>
      <c r="D1317" s="7" t="s">
        <v>2378</v>
      </c>
      <c r="E1317" s="7" t="s">
        <v>2378</v>
      </c>
      <c r="F1317" s="7" t="s">
        <v>2378</v>
      </c>
      <c r="G1317" s="7">
        <v>0</v>
      </c>
      <c r="H1317" s="7" t="s">
        <v>2378</v>
      </c>
      <c r="I1317" s="7" t="str" cm="1">
        <f t="array" ref="I1317">_xlfn.IFS(B1317&lt;18.5,"Under Weight",B1317&lt;=24.9,"Normal Weight",B1317&lt;30,"Over weight",B1317&gt;=30,"Obesity")</f>
        <v>Obesity</v>
      </c>
    </row>
    <row r="1318" spans="1:9" x14ac:dyDescent="0.3">
      <c r="A1318" s="7" t="s">
        <v>1053</v>
      </c>
      <c r="B1318" s="7">
        <v>31.13</v>
      </c>
      <c r="C1318" s="7">
        <v>10.1</v>
      </c>
      <c r="D1318" s="7" t="s">
        <v>2378</v>
      </c>
      <c r="E1318" s="7" t="s">
        <v>2378</v>
      </c>
      <c r="F1318" s="7" t="s">
        <v>2378</v>
      </c>
      <c r="G1318" s="7">
        <v>0</v>
      </c>
      <c r="H1318" s="7" t="s">
        <v>2378</v>
      </c>
      <c r="I1318" s="7" t="str" cm="1">
        <f t="array" ref="I1318">_xlfn.IFS(B1318&lt;18.5,"Under Weight",B1318&lt;=24.9,"Normal Weight",B1318&lt;30,"Over weight",B1318&gt;=30,"Obesity")</f>
        <v>Obesity</v>
      </c>
    </row>
    <row r="1319" spans="1:9" x14ac:dyDescent="0.3">
      <c r="A1319" s="7" t="s">
        <v>1052</v>
      </c>
      <c r="B1319" s="7">
        <v>28.9</v>
      </c>
      <c r="C1319" s="7">
        <v>11.24</v>
      </c>
      <c r="D1319" s="7" t="s">
        <v>2378</v>
      </c>
      <c r="E1319" s="7" t="s">
        <v>2378</v>
      </c>
      <c r="F1319" s="7" t="s">
        <v>2378</v>
      </c>
      <c r="G1319" s="7">
        <v>0</v>
      </c>
      <c r="H1319" s="7" t="s">
        <v>2378</v>
      </c>
      <c r="I1319" s="7" t="str" cm="1">
        <f t="array" ref="I1319">_xlfn.IFS(B1319&lt;18.5,"Under Weight",B1319&lt;=24.9,"Normal Weight",B1319&lt;30,"Over weight",B1319&gt;=30,"Obesity")</f>
        <v>Over weight</v>
      </c>
    </row>
    <row r="1320" spans="1:9" x14ac:dyDescent="0.3">
      <c r="A1320" s="7" t="s">
        <v>1051</v>
      </c>
      <c r="B1320" s="7">
        <v>43.31</v>
      </c>
      <c r="C1320" s="7">
        <v>6.1</v>
      </c>
      <c r="D1320" s="7" t="s">
        <v>2379</v>
      </c>
      <c r="E1320" s="7" t="s">
        <v>2379</v>
      </c>
      <c r="F1320" s="7" t="s">
        <v>2378</v>
      </c>
      <c r="G1320" s="7">
        <v>1</v>
      </c>
      <c r="H1320" s="7" t="s">
        <v>2378</v>
      </c>
      <c r="I1320" s="7" t="str" cm="1">
        <f t="array" ref="I1320">_xlfn.IFS(B1320&lt;18.5,"Under Weight",B1320&lt;=24.9,"Normal Weight",B1320&lt;30,"Over weight",B1320&gt;=30,"Obesity")</f>
        <v>Obesity</v>
      </c>
    </row>
    <row r="1321" spans="1:9" x14ac:dyDescent="0.3">
      <c r="A1321" s="7" t="s">
        <v>1050</v>
      </c>
      <c r="B1321" s="7">
        <v>22.8</v>
      </c>
      <c r="C1321" s="7">
        <v>6.98</v>
      </c>
      <c r="D1321" s="7" t="s">
        <v>2378</v>
      </c>
      <c r="E1321" s="7" t="s">
        <v>2378</v>
      </c>
      <c r="F1321" s="7" t="s">
        <v>2378</v>
      </c>
      <c r="G1321" s="7">
        <v>0</v>
      </c>
      <c r="H1321" s="7" t="s">
        <v>2378</v>
      </c>
      <c r="I1321" s="7" t="str" cm="1">
        <f t="array" ref="I1321">_xlfn.IFS(B1321&lt;18.5,"Under Weight",B1321&lt;=24.9,"Normal Weight",B1321&lt;30,"Over weight",B1321&gt;=30,"Obesity")</f>
        <v>Normal Weight</v>
      </c>
    </row>
    <row r="1322" spans="1:9" x14ac:dyDescent="0.3">
      <c r="A1322" s="7" t="s">
        <v>1049</v>
      </c>
      <c r="B1322" s="7">
        <v>19.09</v>
      </c>
      <c r="C1322" s="7">
        <v>4</v>
      </c>
      <c r="D1322" s="7" t="s">
        <v>2379</v>
      </c>
      <c r="E1322" s="7" t="s">
        <v>2378</v>
      </c>
      <c r="F1322" s="7" t="s">
        <v>2378</v>
      </c>
      <c r="G1322" s="7">
        <v>1</v>
      </c>
      <c r="H1322" s="7" t="s">
        <v>2378</v>
      </c>
      <c r="I1322" s="7" t="str" cm="1">
        <f t="array" ref="I1322">_xlfn.IFS(B1322&lt;18.5,"Under Weight",B1322&lt;=24.9,"Normal Weight",B1322&lt;30,"Over weight",B1322&gt;=30,"Obesity")</f>
        <v>Normal Weight</v>
      </c>
    </row>
    <row r="1323" spans="1:9" x14ac:dyDescent="0.3">
      <c r="A1323" s="7" t="s">
        <v>1048</v>
      </c>
      <c r="B1323" s="7">
        <v>23.37</v>
      </c>
      <c r="C1323" s="7">
        <v>4.2300000000000004</v>
      </c>
      <c r="D1323" s="7" t="s">
        <v>2378</v>
      </c>
      <c r="E1323" s="7" t="s">
        <v>2378</v>
      </c>
      <c r="F1323" s="7" t="s">
        <v>2378</v>
      </c>
      <c r="G1323" s="7">
        <v>0</v>
      </c>
      <c r="H1323" s="7" t="s">
        <v>2378</v>
      </c>
      <c r="I1323" s="7" t="str" cm="1">
        <f t="array" ref="I1323">_xlfn.IFS(B1323&lt;18.5,"Under Weight",B1323&lt;=24.9,"Normal Weight",B1323&lt;30,"Over weight",B1323&gt;=30,"Obesity")</f>
        <v>Normal Weight</v>
      </c>
    </row>
    <row r="1324" spans="1:9" x14ac:dyDescent="0.3">
      <c r="A1324" s="7" t="s">
        <v>1047</v>
      </c>
      <c r="B1324" s="7">
        <v>33.44</v>
      </c>
      <c r="C1324" s="7">
        <v>4.72</v>
      </c>
      <c r="D1324" s="7" t="s">
        <v>2379</v>
      </c>
      <c r="E1324" s="7" t="s">
        <v>2378</v>
      </c>
      <c r="F1324" s="7" t="s">
        <v>2378</v>
      </c>
      <c r="G1324" s="7">
        <v>0</v>
      </c>
      <c r="H1324" s="7" t="s">
        <v>2378</v>
      </c>
      <c r="I1324" s="7" t="str" cm="1">
        <f t="array" ref="I1324">_xlfn.IFS(B1324&lt;18.5,"Under Weight",B1324&lt;=24.9,"Normal Weight",B1324&lt;30,"Over weight",B1324&gt;=30,"Obesity")</f>
        <v>Obesity</v>
      </c>
    </row>
    <row r="1325" spans="1:9" x14ac:dyDescent="0.3">
      <c r="A1325" s="7" t="s">
        <v>1046</v>
      </c>
      <c r="B1325" s="7">
        <v>28.05</v>
      </c>
      <c r="C1325" s="7">
        <v>5.63</v>
      </c>
      <c r="D1325" s="7" t="s">
        <v>2379</v>
      </c>
      <c r="E1325" s="7" t="s">
        <v>2378</v>
      </c>
      <c r="F1325" s="7" t="s">
        <v>2378</v>
      </c>
      <c r="G1325" s="7">
        <v>0</v>
      </c>
      <c r="H1325" s="7" t="s">
        <v>2378</v>
      </c>
      <c r="I1325" s="7" t="str" cm="1">
        <f t="array" ref="I1325">_xlfn.IFS(B1325&lt;18.5,"Under Weight",B1325&lt;=24.9,"Normal Weight",B1325&lt;30,"Over weight",B1325&gt;=30,"Obesity")</f>
        <v>Over weight</v>
      </c>
    </row>
    <row r="1326" spans="1:9" x14ac:dyDescent="0.3">
      <c r="A1326" s="7" t="s">
        <v>1045</v>
      </c>
      <c r="B1326" s="7">
        <v>27.72</v>
      </c>
      <c r="C1326" s="7">
        <v>5.83</v>
      </c>
      <c r="D1326" s="7" t="s">
        <v>2379</v>
      </c>
      <c r="E1326" s="7" t="s">
        <v>2378</v>
      </c>
      <c r="F1326" s="7" t="s">
        <v>2378</v>
      </c>
      <c r="G1326" s="7">
        <v>0</v>
      </c>
      <c r="H1326" s="7" t="s">
        <v>2378</v>
      </c>
      <c r="I1326" s="7" t="str" cm="1">
        <f t="array" ref="I1326">_xlfn.IFS(B1326&lt;18.5,"Under Weight",B1326&lt;=24.9,"Normal Weight",B1326&lt;30,"Over weight",B1326&gt;=30,"Obesity")</f>
        <v>Over weight</v>
      </c>
    </row>
    <row r="1327" spans="1:9" x14ac:dyDescent="0.3">
      <c r="A1327" s="7" t="s">
        <v>1044</v>
      </c>
      <c r="B1327" s="7">
        <v>29.81</v>
      </c>
      <c r="C1327" s="7">
        <v>9.23</v>
      </c>
      <c r="D1327" s="7" t="s">
        <v>2378</v>
      </c>
      <c r="E1327" s="7" t="s">
        <v>2378</v>
      </c>
      <c r="F1327" s="7" t="s">
        <v>2378</v>
      </c>
      <c r="G1327" s="7">
        <v>0</v>
      </c>
      <c r="H1327" s="7" t="s">
        <v>2378</v>
      </c>
      <c r="I1327" s="7" t="str" cm="1">
        <f t="array" ref="I1327">_xlfn.IFS(B1327&lt;18.5,"Under Weight",B1327&lt;=24.9,"Normal Weight",B1327&lt;30,"Over weight",B1327&gt;=30,"Obesity")</f>
        <v>Over weight</v>
      </c>
    </row>
    <row r="1328" spans="1:9" x14ac:dyDescent="0.3">
      <c r="A1328" s="7" t="s">
        <v>1043</v>
      </c>
      <c r="B1328" s="7">
        <v>23.98</v>
      </c>
      <c r="C1328" s="7">
        <v>9.89</v>
      </c>
      <c r="D1328" s="7" t="s">
        <v>2378</v>
      </c>
      <c r="E1328" s="7" t="s">
        <v>2378</v>
      </c>
      <c r="F1328" s="7" t="s">
        <v>2378</v>
      </c>
      <c r="G1328" s="7">
        <v>0</v>
      </c>
      <c r="H1328" s="7" t="s">
        <v>2378</v>
      </c>
      <c r="I1328" s="7" t="str" cm="1">
        <f t="array" ref="I1328">_xlfn.IFS(B1328&lt;18.5,"Under Weight",B1328&lt;=24.9,"Normal Weight",B1328&lt;30,"Over weight",B1328&gt;=30,"Obesity")</f>
        <v>Normal Weight</v>
      </c>
    </row>
    <row r="1329" spans="1:9" x14ac:dyDescent="0.3">
      <c r="A1329" s="7" t="s">
        <v>1042</v>
      </c>
      <c r="B1329" s="7">
        <v>17.34</v>
      </c>
      <c r="C1329" s="7">
        <v>12</v>
      </c>
      <c r="D1329" s="7" t="s">
        <v>2378</v>
      </c>
      <c r="E1329" s="7" t="s">
        <v>2378</v>
      </c>
      <c r="F1329" s="7" t="s">
        <v>2378</v>
      </c>
      <c r="G1329" s="7">
        <v>0</v>
      </c>
      <c r="H1329" s="7" t="s">
        <v>2378</v>
      </c>
      <c r="I1329" s="7" t="str" cm="1">
        <f t="array" ref="I1329">_xlfn.IFS(B1329&lt;18.5,"Under Weight",B1329&lt;=24.9,"Normal Weight",B1329&lt;30,"Over weight",B1329&gt;=30,"Obesity")</f>
        <v>Under Weight</v>
      </c>
    </row>
    <row r="1330" spans="1:9" x14ac:dyDescent="0.3">
      <c r="A1330" s="7" t="s">
        <v>1041</v>
      </c>
      <c r="B1330" s="7">
        <v>40.39</v>
      </c>
      <c r="C1330" s="7">
        <v>4.24</v>
      </c>
      <c r="D1330" s="7" t="s">
        <v>2379</v>
      </c>
      <c r="E1330" s="7" t="s">
        <v>2378</v>
      </c>
      <c r="F1330" s="7" t="s">
        <v>2379</v>
      </c>
      <c r="G1330" s="7">
        <v>1</v>
      </c>
      <c r="H1330" s="7" t="s">
        <v>2378</v>
      </c>
      <c r="I1330" s="7" t="str" cm="1">
        <f t="array" ref="I1330">_xlfn.IFS(B1330&lt;18.5,"Under Weight",B1330&lt;=24.9,"Normal Weight",B1330&lt;30,"Over weight",B1330&gt;=30,"Obesity")</f>
        <v>Obesity</v>
      </c>
    </row>
    <row r="1331" spans="1:9" x14ac:dyDescent="0.3">
      <c r="A1331" s="7" t="s">
        <v>1040</v>
      </c>
      <c r="B1331" s="7">
        <v>25.96</v>
      </c>
      <c r="C1331" s="7">
        <v>4.68</v>
      </c>
      <c r="D1331" s="7" t="s">
        <v>2379</v>
      </c>
      <c r="E1331" s="7" t="s">
        <v>2378</v>
      </c>
      <c r="F1331" s="7" t="s">
        <v>2379</v>
      </c>
      <c r="G1331" s="7">
        <v>1</v>
      </c>
      <c r="H1331" s="7" t="s">
        <v>2378</v>
      </c>
      <c r="I1331" s="7" t="str" cm="1">
        <f t="array" ref="I1331">_xlfn.IFS(B1331&lt;18.5,"Under Weight",B1331&lt;=24.9,"Normal Weight",B1331&lt;30,"Over weight",B1331&gt;=30,"Obesity")</f>
        <v>Over weight</v>
      </c>
    </row>
    <row r="1332" spans="1:9" x14ac:dyDescent="0.3">
      <c r="A1332" s="7" t="s">
        <v>1039</v>
      </c>
      <c r="B1332" s="7">
        <v>17.68</v>
      </c>
      <c r="C1332" s="7">
        <v>8.57</v>
      </c>
      <c r="D1332" s="7" t="s">
        <v>2379</v>
      </c>
      <c r="E1332" s="7" t="s">
        <v>2378</v>
      </c>
      <c r="F1332" s="7" t="s">
        <v>2379</v>
      </c>
      <c r="G1332" s="7">
        <v>1</v>
      </c>
      <c r="H1332" s="7" t="s">
        <v>2378</v>
      </c>
      <c r="I1332" s="7" t="str" cm="1">
        <f t="array" ref="I1332">_xlfn.IFS(B1332&lt;18.5,"Under Weight",B1332&lt;=24.9,"Normal Weight",B1332&lt;30,"Over weight",B1332&gt;=30,"Obesity")</f>
        <v>Under Weight</v>
      </c>
    </row>
    <row r="1333" spans="1:9" x14ac:dyDescent="0.3">
      <c r="A1333" s="7" t="s">
        <v>1038</v>
      </c>
      <c r="B1333" s="7">
        <v>30.875</v>
      </c>
      <c r="C1333" s="7">
        <v>4.0999999999999996</v>
      </c>
      <c r="D1333" s="7" t="s">
        <v>2378</v>
      </c>
      <c r="E1333" s="7" t="s">
        <v>2378</v>
      </c>
      <c r="F1333" s="7" t="s">
        <v>2378</v>
      </c>
      <c r="G1333" s="7">
        <v>0</v>
      </c>
      <c r="H1333" s="7" t="s">
        <v>2378</v>
      </c>
      <c r="I1333" s="7" t="str" cm="1">
        <f t="array" ref="I1333">_xlfn.IFS(B1333&lt;18.5,"Under Weight",B1333&lt;=24.9,"Normal Weight",B1333&lt;30,"Over weight",B1333&gt;=30,"Obesity")</f>
        <v>Obesity</v>
      </c>
    </row>
    <row r="1334" spans="1:9" x14ac:dyDescent="0.3">
      <c r="A1334" s="7" t="s">
        <v>1037</v>
      </c>
      <c r="B1334" s="7">
        <v>30.81</v>
      </c>
      <c r="C1334" s="7">
        <v>4.49</v>
      </c>
      <c r="D1334" s="7" t="s">
        <v>2378</v>
      </c>
      <c r="E1334" s="7" t="s">
        <v>2378</v>
      </c>
      <c r="F1334" s="7" t="s">
        <v>2378</v>
      </c>
      <c r="G1334" s="7">
        <v>0</v>
      </c>
      <c r="H1334" s="7" t="s">
        <v>2378</v>
      </c>
      <c r="I1334" s="7" t="str" cm="1">
        <f t="array" ref="I1334">_xlfn.IFS(B1334&lt;18.5,"Under Weight",B1334&lt;=24.9,"Normal Weight",B1334&lt;30,"Over weight",B1334&gt;=30,"Obesity")</f>
        <v>Obesity</v>
      </c>
    </row>
    <row r="1335" spans="1:9" x14ac:dyDescent="0.3">
      <c r="A1335" s="7" t="s">
        <v>1036</v>
      </c>
      <c r="B1335" s="7">
        <v>36.85</v>
      </c>
      <c r="C1335" s="7">
        <v>8.8000000000000007</v>
      </c>
      <c r="D1335" s="7" t="s">
        <v>2378</v>
      </c>
      <c r="E1335" s="7" t="s">
        <v>2378</v>
      </c>
      <c r="F1335" s="7" t="s">
        <v>2378</v>
      </c>
      <c r="G1335" s="7">
        <v>2</v>
      </c>
      <c r="H1335" s="7" t="s">
        <v>2378</v>
      </c>
      <c r="I1335" s="7" t="str" cm="1">
        <f t="array" ref="I1335">_xlfn.IFS(B1335&lt;18.5,"Under Weight",B1335&lt;=24.9,"Normal Weight",B1335&lt;30,"Over weight",B1335&gt;=30,"Obesity")</f>
        <v>Obesity</v>
      </c>
    </row>
    <row r="1336" spans="1:9" x14ac:dyDescent="0.3">
      <c r="A1336" s="7" t="s">
        <v>1035</v>
      </c>
      <c r="B1336" s="7">
        <v>35.86</v>
      </c>
      <c r="C1336" s="7">
        <v>7.93</v>
      </c>
      <c r="D1336" s="7" t="s">
        <v>2378</v>
      </c>
      <c r="E1336" s="7" t="s">
        <v>2378</v>
      </c>
      <c r="F1336" s="7" t="s">
        <v>2378</v>
      </c>
      <c r="G1336" s="7">
        <v>2</v>
      </c>
      <c r="H1336" s="7" t="s">
        <v>2378</v>
      </c>
      <c r="I1336" s="7" t="str" cm="1">
        <f t="array" ref="I1336">_xlfn.IFS(B1336&lt;18.5,"Under Weight",B1336&lt;=24.9,"Normal Weight",B1336&lt;30,"Over weight",B1336&gt;=30,"Obesity")</f>
        <v>Obesity</v>
      </c>
    </row>
    <row r="1337" spans="1:9" x14ac:dyDescent="0.3">
      <c r="A1337" s="7" t="s">
        <v>1034</v>
      </c>
      <c r="B1337" s="7">
        <v>30.3</v>
      </c>
      <c r="C1337" s="7">
        <v>9.4499999999999993</v>
      </c>
      <c r="D1337" s="7" t="s">
        <v>2378</v>
      </c>
      <c r="E1337" s="7" t="s">
        <v>2378</v>
      </c>
      <c r="F1337" s="7" t="s">
        <v>2378</v>
      </c>
      <c r="G1337" s="7">
        <v>2</v>
      </c>
      <c r="H1337" s="7" t="s">
        <v>2378</v>
      </c>
      <c r="I1337" s="7" t="str" cm="1">
        <f t="array" ref="I1337">_xlfn.IFS(B1337&lt;18.5,"Under Weight",B1337&lt;=24.9,"Normal Weight",B1337&lt;30,"Over weight",B1337&gt;=30,"Obesity")</f>
        <v>Obesity</v>
      </c>
    </row>
    <row r="1338" spans="1:9" x14ac:dyDescent="0.3">
      <c r="A1338" s="7" t="s">
        <v>1033</v>
      </c>
      <c r="B1338" s="7">
        <v>32.015000000000001</v>
      </c>
      <c r="C1338" s="7">
        <v>7.67</v>
      </c>
      <c r="D1338" s="7" t="s">
        <v>2378</v>
      </c>
      <c r="E1338" s="7" t="s">
        <v>2378</v>
      </c>
      <c r="F1338" s="7" t="s">
        <v>2378</v>
      </c>
      <c r="G1338" s="7">
        <v>0</v>
      </c>
      <c r="H1338" s="7" t="s">
        <v>2378</v>
      </c>
      <c r="I1338" s="7" t="str" cm="1">
        <f t="array" ref="I1338">_xlfn.IFS(B1338&lt;18.5,"Under Weight",B1338&lt;=24.9,"Normal Weight",B1338&lt;30,"Over weight",B1338&gt;=30,"Obesity")</f>
        <v>Obesity</v>
      </c>
    </row>
    <row r="1339" spans="1:9" x14ac:dyDescent="0.3">
      <c r="A1339" s="7" t="s">
        <v>1032</v>
      </c>
      <c r="B1339" s="7">
        <v>25.06</v>
      </c>
      <c r="C1339" s="7">
        <v>10.53</v>
      </c>
      <c r="D1339" s="7" t="s">
        <v>2378</v>
      </c>
      <c r="E1339" s="7" t="s">
        <v>2378</v>
      </c>
      <c r="F1339" s="7" t="s">
        <v>2378</v>
      </c>
      <c r="G1339" s="7">
        <v>2</v>
      </c>
      <c r="H1339" s="7" t="s">
        <v>2378</v>
      </c>
      <c r="I1339" s="7" t="str" cm="1">
        <f t="array" ref="I1339">_xlfn.IFS(B1339&lt;18.5,"Under Weight",B1339&lt;=24.9,"Normal Weight",B1339&lt;30,"Over weight",B1339&gt;=30,"Obesity")</f>
        <v>Over weight</v>
      </c>
    </row>
    <row r="1340" spans="1:9" x14ac:dyDescent="0.3">
      <c r="A1340" s="7" t="s">
        <v>1031</v>
      </c>
      <c r="B1340" s="7">
        <v>18.829999999999998</v>
      </c>
      <c r="C1340" s="7">
        <v>10.08</v>
      </c>
      <c r="D1340" s="7" t="s">
        <v>2379</v>
      </c>
      <c r="E1340" s="7" t="s">
        <v>2378</v>
      </c>
      <c r="F1340" s="7" t="s">
        <v>2378</v>
      </c>
      <c r="G1340" s="7">
        <v>0</v>
      </c>
      <c r="H1340" s="7" t="s">
        <v>2378</v>
      </c>
      <c r="I1340" s="7" t="str" cm="1">
        <f t="array" ref="I1340">_xlfn.IFS(B1340&lt;18.5,"Under Weight",B1340&lt;=24.9,"Normal Weight",B1340&lt;30,"Over weight",B1340&gt;=30,"Obesity")</f>
        <v>Normal Weight</v>
      </c>
    </row>
    <row r="1341" spans="1:9" x14ac:dyDescent="0.3">
      <c r="A1341" s="7" t="s">
        <v>1030</v>
      </c>
      <c r="B1341" s="7">
        <v>47.52</v>
      </c>
      <c r="C1341" s="7">
        <v>11.39</v>
      </c>
      <c r="D1341" s="7" t="s">
        <v>2379</v>
      </c>
      <c r="E1341" s="7" t="s">
        <v>2378</v>
      </c>
      <c r="F1341" s="7" t="s">
        <v>2378</v>
      </c>
      <c r="G1341" s="7">
        <v>1</v>
      </c>
      <c r="H1341" s="7" t="s">
        <v>2378</v>
      </c>
      <c r="I1341" s="7" t="str" cm="1">
        <f t="array" ref="I1341">_xlfn.IFS(B1341&lt;18.5,"Under Weight",B1341&lt;=24.9,"Normal Weight",B1341&lt;30,"Over weight",B1341&gt;=30,"Obesity")</f>
        <v>Obesity</v>
      </c>
    </row>
    <row r="1342" spans="1:9" x14ac:dyDescent="0.3">
      <c r="A1342" s="7" t="s">
        <v>1029</v>
      </c>
      <c r="B1342" s="7">
        <v>37.82</v>
      </c>
      <c r="C1342" s="7">
        <v>6.36</v>
      </c>
      <c r="D1342" s="7" t="s">
        <v>2378</v>
      </c>
      <c r="E1342" s="7" t="s">
        <v>2378</v>
      </c>
      <c r="F1342" s="7" t="s">
        <v>2378</v>
      </c>
      <c r="G1342" s="7">
        <v>0</v>
      </c>
      <c r="H1342" s="7" t="s">
        <v>2378</v>
      </c>
      <c r="I1342" s="7" t="str" cm="1">
        <f t="array" ref="I1342">_xlfn.IFS(B1342&lt;18.5,"Under Weight",B1342&lt;=24.9,"Normal Weight",B1342&lt;30,"Over weight",B1342&gt;=30,"Obesity")</f>
        <v>Obesity</v>
      </c>
    </row>
    <row r="1343" spans="1:9" x14ac:dyDescent="0.3">
      <c r="A1343" s="7" t="s">
        <v>1028</v>
      </c>
      <c r="B1343" s="7">
        <v>44.16</v>
      </c>
      <c r="C1343" s="7">
        <v>5.31</v>
      </c>
      <c r="D1343" s="7" t="s">
        <v>2379</v>
      </c>
      <c r="E1343" s="7" t="s">
        <v>2378</v>
      </c>
      <c r="F1343" s="7" t="s">
        <v>2378</v>
      </c>
      <c r="G1343" s="7">
        <v>0</v>
      </c>
      <c r="H1343" s="7" t="s">
        <v>2378</v>
      </c>
      <c r="I1343" s="7" t="str" cm="1">
        <f t="array" ref="I1343">_xlfn.IFS(B1343&lt;18.5,"Under Weight",B1343&lt;=24.9,"Normal Weight",B1343&lt;30,"Over weight",B1343&gt;=30,"Obesity")</f>
        <v>Obesity</v>
      </c>
    </row>
    <row r="1344" spans="1:9" x14ac:dyDescent="0.3">
      <c r="A1344" s="7" t="s">
        <v>1027</v>
      </c>
      <c r="B1344" s="7">
        <v>37.049999999999997</v>
      </c>
      <c r="C1344" s="7">
        <v>4.74</v>
      </c>
      <c r="D1344" s="7" t="s">
        <v>2378</v>
      </c>
      <c r="E1344" s="7" t="s">
        <v>2378</v>
      </c>
      <c r="F1344" s="7" t="s">
        <v>2379</v>
      </c>
      <c r="G1344" s="7">
        <v>1</v>
      </c>
      <c r="H1344" s="7" t="s">
        <v>2378</v>
      </c>
      <c r="I1344" s="7" t="str" cm="1">
        <f t="array" ref="I1344">_xlfn.IFS(B1344&lt;18.5,"Under Weight",B1344&lt;=24.9,"Normal Weight",B1344&lt;30,"Over weight",B1344&gt;=30,"Obesity")</f>
        <v>Obesity</v>
      </c>
    </row>
    <row r="1345" spans="1:9" x14ac:dyDescent="0.3">
      <c r="A1345" s="7" t="s">
        <v>1026</v>
      </c>
      <c r="B1345" s="7">
        <v>18.66</v>
      </c>
      <c r="C1345" s="7">
        <v>11.35</v>
      </c>
      <c r="D1345" s="7" t="s">
        <v>2378</v>
      </c>
      <c r="E1345" s="7" t="s">
        <v>2378</v>
      </c>
      <c r="F1345" s="7" t="s">
        <v>2378</v>
      </c>
      <c r="G1345" s="7">
        <v>0</v>
      </c>
      <c r="H1345" s="7" t="s">
        <v>2378</v>
      </c>
      <c r="I1345" s="7" t="str" cm="1">
        <f t="array" ref="I1345">_xlfn.IFS(B1345&lt;18.5,"Under Weight",B1345&lt;=24.9,"Normal Weight",B1345&lt;30,"Over weight",B1345&gt;=30,"Obesity")</f>
        <v>Normal Weight</v>
      </c>
    </row>
    <row r="1346" spans="1:9" x14ac:dyDescent="0.3">
      <c r="A1346" s="7" t="s">
        <v>1025</v>
      </c>
      <c r="B1346" s="7">
        <v>36.200000000000003</v>
      </c>
      <c r="C1346" s="7">
        <v>6.81</v>
      </c>
      <c r="D1346" s="7" t="s">
        <v>2379</v>
      </c>
      <c r="E1346" s="7" t="s">
        <v>2378</v>
      </c>
      <c r="F1346" s="7" t="s">
        <v>2378</v>
      </c>
      <c r="G1346" s="7">
        <v>1</v>
      </c>
      <c r="H1346" s="7" t="s">
        <v>2378</v>
      </c>
      <c r="I1346" s="7" t="str" cm="1">
        <f t="array" ref="I1346">_xlfn.IFS(B1346&lt;18.5,"Under Weight",B1346&lt;=24.9,"Normal Weight",B1346&lt;30,"Over weight",B1346&gt;=30,"Obesity")</f>
        <v>Obesity</v>
      </c>
    </row>
    <row r="1347" spans="1:9" x14ac:dyDescent="0.3">
      <c r="A1347" s="7" t="s">
        <v>1024</v>
      </c>
      <c r="B1347" s="7">
        <v>18.87</v>
      </c>
      <c r="C1347" s="7">
        <v>8.06</v>
      </c>
      <c r="D1347" s="7" t="s">
        <v>2378</v>
      </c>
      <c r="E1347" s="7" t="s">
        <v>2378</v>
      </c>
      <c r="F1347" s="7" t="s">
        <v>2378</v>
      </c>
      <c r="G1347" s="7">
        <v>0</v>
      </c>
      <c r="H1347" s="7" t="s">
        <v>2378</v>
      </c>
      <c r="I1347" s="7" t="str" cm="1">
        <f t="array" ref="I1347">_xlfn.IFS(B1347&lt;18.5,"Under Weight",B1347&lt;=24.9,"Normal Weight",B1347&lt;30,"Over weight",B1347&gt;=30,"Obesity")</f>
        <v>Normal Weight</v>
      </c>
    </row>
    <row r="1348" spans="1:9" x14ac:dyDescent="0.3">
      <c r="A1348" s="7" t="s">
        <v>1023</v>
      </c>
      <c r="B1348" s="7">
        <v>32.299999999999997</v>
      </c>
      <c r="C1348" s="7">
        <v>6.74</v>
      </c>
      <c r="D1348" s="7" t="s">
        <v>2379</v>
      </c>
      <c r="E1348" s="7" t="s">
        <v>2378</v>
      </c>
      <c r="F1348" s="7" t="s">
        <v>2378</v>
      </c>
      <c r="G1348" s="7">
        <v>1</v>
      </c>
      <c r="H1348" s="7" t="s">
        <v>2378</v>
      </c>
      <c r="I1348" s="7" t="str" cm="1">
        <f t="array" ref="I1348">_xlfn.IFS(B1348&lt;18.5,"Under Weight",B1348&lt;=24.9,"Normal Weight",B1348&lt;30,"Over weight",B1348&gt;=30,"Obesity")</f>
        <v>Obesity</v>
      </c>
    </row>
    <row r="1349" spans="1:9" x14ac:dyDescent="0.3">
      <c r="A1349" s="7" t="s">
        <v>1022</v>
      </c>
      <c r="B1349" s="7">
        <v>22.64</v>
      </c>
      <c r="C1349" s="7">
        <v>6.54</v>
      </c>
      <c r="D1349" s="7" t="s">
        <v>2379</v>
      </c>
      <c r="E1349" s="7" t="s">
        <v>2378</v>
      </c>
      <c r="F1349" s="7" t="s">
        <v>2378</v>
      </c>
      <c r="G1349" s="7">
        <v>2</v>
      </c>
      <c r="H1349" s="7" t="s">
        <v>2378</v>
      </c>
      <c r="I1349" s="7" t="str" cm="1">
        <f t="array" ref="I1349">_xlfn.IFS(B1349&lt;18.5,"Under Weight",B1349&lt;=24.9,"Normal Weight",B1349&lt;30,"Over weight",B1349&gt;=30,"Obesity")</f>
        <v>Normal Weight</v>
      </c>
    </row>
    <row r="1350" spans="1:9" x14ac:dyDescent="0.3">
      <c r="A1350" s="7" t="s">
        <v>1021</v>
      </c>
      <c r="B1350" s="7">
        <v>28.69</v>
      </c>
      <c r="C1350" s="7">
        <v>5.4</v>
      </c>
      <c r="D1350" s="7" t="s">
        <v>2378</v>
      </c>
      <c r="E1350" s="7" t="s">
        <v>2378</v>
      </c>
      <c r="F1350" s="7" t="s">
        <v>2378</v>
      </c>
      <c r="G1350" s="7">
        <v>0</v>
      </c>
      <c r="H1350" s="7" t="s">
        <v>2378</v>
      </c>
      <c r="I1350" s="7" t="str" cm="1">
        <f t="array" ref="I1350">_xlfn.IFS(B1350&lt;18.5,"Under Weight",B1350&lt;=24.9,"Normal Weight",B1350&lt;30,"Over weight",B1350&gt;=30,"Obesity")</f>
        <v>Over weight</v>
      </c>
    </row>
    <row r="1351" spans="1:9" x14ac:dyDescent="0.3">
      <c r="A1351" s="7" t="s">
        <v>1020</v>
      </c>
      <c r="B1351" s="7">
        <v>28.16</v>
      </c>
      <c r="C1351" s="7">
        <v>5.58</v>
      </c>
      <c r="D1351" s="7" t="s">
        <v>2379</v>
      </c>
      <c r="E1351" s="7" t="s">
        <v>2378</v>
      </c>
      <c r="F1351" s="7" t="s">
        <v>2378</v>
      </c>
      <c r="G1351" s="7">
        <v>0</v>
      </c>
      <c r="H1351" s="7" t="s">
        <v>2378</v>
      </c>
      <c r="I1351" s="7" t="str" cm="1">
        <f t="array" ref="I1351">_xlfn.IFS(B1351&lt;18.5,"Under Weight",B1351&lt;=24.9,"Normal Weight",B1351&lt;30,"Over weight",B1351&gt;=30,"Obesity")</f>
        <v>Over weight</v>
      </c>
    </row>
    <row r="1352" spans="1:9" x14ac:dyDescent="0.3">
      <c r="A1352" s="7" t="s">
        <v>1019</v>
      </c>
      <c r="B1352" s="7">
        <v>45.54</v>
      </c>
      <c r="C1352" s="7">
        <v>5.84</v>
      </c>
      <c r="D1352" s="7" t="s">
        <v>2378</v>
      </c>
      <c r="E1352" s="7" t="s">
        <v>2378</v>
      </c>
      <c r="F1352" s="7" t="s">
        <v>2379</v>
      </c>
      <c r="G1352" s="7">
        <v>1</v>
      </c>
      <c r="H1352" s="7" t="s">
        <v>2378</v>
      </c>
      <c r="I1352" s="7" t="str" cm="1">
        <f t="array" ref="I1352">_xlfn.IFS(B1352&lt;18.5,"Under Weight",B1352&lt;=24.9,"Normal Weight",B1352&lt;30,"Over weight",B1352&gt;=30,"Obesity")</f>
        <v>Obesity</v>
      </c>
    </row>
    <row r="1353" spans="1:9" x14ac:dyDescent="0.3">
      <c r="A1353" s="7" t="s">
        <v>1018</v>
      </c>
      <c r="B1353" s="7">
        <v>28.7</v>
      </c>
      <c r="C1353" s="7">
        <v>4.2</v>
      </c>
      <c r="D1353" s="7" t="s">
        <v>2378</v>
      </c>
      <c r="E1353" s="7" t="s">
        <v>2378</v>
      </c>
      <c r="F1353" s="7" t="s">
        <v>2378</v>
      </c>
      <c r="G1353" s="7">
        <v>0</v>
      </c>
      <c r="H1353" s="7" t="s">
        <v>2378</v>
      </c>
      <c r="I1353" s="7" t="str" cm="1">
        <f t="array" ref="I1353">_xlfn.IFS(B1353&lt;18.5,"Under Weight",B1353&lt;=24.9,"Normal Weight",B1353&lt;30,"Over weight",B1353&gt;=30,"Obesity")</f>
        <v>Over weight</v>
      </c>
    </row>
    <row r="1354" spans="1:9" x14ac:dyDescent="0.3">
      <c r="A1354" s="7" t="s">
        <v>1017</v>
      </c>
      <c r="B1354" s="7">
        <v>27.74</v>
      </c>
      <c r="C1354" s="7">
        <v>6.06</v>
      </c>
      <c r="D1354" s="7" t="s">
        <v>2379</v>
      </c>
      <c r="E1354" s="7" t="s">
        <v>2378</v>
      </c>
      <c r="F1354" s="7" t="s">
        <v>2378</v>
      </c>
      <c r="G1354" s="7">
        <v>0</v>
      </c>
      <c r="H1354" s="7" t="s">
        <v>2378</v>
      </c>
      <c r="I1354" s="7" t="str" cm="1">
        <f t="array" ref="I1354">_xlfn.IFS(B1354&lt;18.5,"Under Weight",B1354&lt;=24.9,"Normal Weight",B1354&lt;30,"Over weight",B1354&gt;=30,"Obesity")</f>
        <v>Over weight</v>
      </c>
    </row>
    <row r="1355" spans="1:9" x14ac:dyDescent="0.3">
      <c r="A1355" s="7" t="s">
        <v>1016</v>
      </c>
      <c r="B1355" s="7">
        <v>36.954999999999998</v>
      </c>
      <c r="C1355" s="7">
        <v>7.57</v>
      </c>
      <c r="D1355" s="7" t="s">
        <v>2378</v>
      </c>
      <c r="E1355" s="7" t="s">
        <v>2378</v>
      </c>
      <c r="F1355" s="7" t="s">
        <v>2378</v>
      </c>
      <c r="G1355" s="7">
        <v>0</v>
      </c>
      <c r="H1355" s="7" t="s">
        <v>2378</v>
      </c>
      <c r="I1355" s="7" t="str" cm="1">
        <f t="array" ref="I1355">_xlfn.IFS(B1355&lt;18.5,"Under Weight",B1355&lt;=24.9,"Normal Weight",B1355&lt;30,"Over weight",B1355&gt;=30,"Obesity")</f>
        <v>Obesity</v>
      </c>
    </row>
    <row r="1356" spans="1:9" x14ac:dyDescent="0.3">
      <c r="A1356" s="7" t="s">
        <v>1015</v>
      </c>
      <c r="B1356" s="7">
        <v>30.69</v>
      </c>
      <c r="C1356" s="7">
        <v>6.15</v>
      </c>
      <c r="D1356" s="7" t="s">
        <v>2378</v>
      </c>
      <c r="E1356" s="7" t="s">
        <v>2378</v>
      </c>
      <c r="F1356" s="7" t="s">
        <v>2378</v>
      </c>
      <c r="G1356" s="7">
        <v>0</v>
      </c>
      <c r="H1356" s="7" t="s">
        <v>2378</v>
      </c>
      <c r="I1356" s="7" t="str" cm="1">
        <f t="array" ref="I1356">_xlfn.IFS(B1356&lt;18.5,"Under Weight",B1356&lt;=24.9,"Normal Weight",B1356&lt;30,"Over weight",B1356&gt;=30,"Obesity")</f>
        <v>Obesity</v>
      </c>
    </row>
    <row r="1357" spans="1:9" x14ac:dyDescent="0.3">
      <c r="A1357" s="7" t="s">
        <v>1014</v>
      </c>
      <c r="B1357" s="7">
        <v>24.984999999999999</v>
      </c>
      <c r="C1357" s="7">
        <v>4.5599999999999996</v>
      </c>
      <c r="D1357" s="7" t="s">
        <v>2378</v>
      </c>
      <c r="E1357" s="7" t="s">
        <v>2378</v>
      </c>
      <c r="F1357" s="7" t="s">
        <v>2378</v>
      </c>
      <c r="G1357" s="7">
        <v>0</v>
      </c>
      <c r="H1357" s="7" t="s">
        <v>2378</v>
      </c>
      <c r="I1357" s="7" t="str" cm="1">
        <f t="array" ref="I1357">_xlfn.IFS(B1357&lt;18.5,"Under Weight",B1357&lt;=24.9,"Normal Weight",B1357&lt;30,"Over weight",B1357&gt;=30,"Obesity")</f>
        <v>Over weight</v>
      </c>
    </row>
    <row r="1358" spans="1:9" x14ac:dyDescent="0.3">
      <c r="A1358" s="7" t="s">
        <v>1013</v>
      </c>
      <c r="B1358" s="7">
        <v>39.42</v>
      </c>
      <c r="C1358" s="7">
        <v>4.72</v>
      </c>
      <c r="D1358" s="7" t="s">
        <v>2379</v>
      </c>
      <c r="E1358" s="7" t="s">
        <v>2378</v>
      </c>
      <c r="F1358" s="7" t="s">
        <v>2378</v>
      </c>
      <c r="G1358" s="7">
        <v>1</v>
      </c>
      <c r="H1358" s="7" t="s">
        <v>2378</v>
      </c>
      <c r="I1358" s="7" t="str" cm="1">
        <f t="array" ref="I1358">_xlfn.IFS(B1358&lt;18.5,"Under Weight",B1358&lt;=24.9,"Normal Weight",B1358&lt;30,"Over weight",B1358&gt;=30,"Obesity")</f>
        <v>Obesity</v>
      </c>
    </row>
    <row r="1359" spans="1:9" x14ac:dyDescent="0.3">
      <c r="A1359" s="7" t="s">
        <v>1012</v>
      </c>
      <c r="B1359" s="7">
        <v>16.8</v>
      </c>
      <c r="C1359" s="7">
        <v>7.98</v>
      </c>
      <c r="D1359" s="7" t="s">
        <v>2378</v>
      </c>
      <c r="E1359" s="7" t="s">
        <v>2378</v>
      </c>
      <c r="F1359" s="7" t="s">
        <v>2378</v>
      </c>
      <c r="G1359" s="7">
        <v>0</v>
      </c>
      <c r="H1359" s="7" t="s">
        <v>2378</v>
      </c>
      <c r="I1359" s="7" t="str" cm="1">
        <f t="array" ref="I1359">_xlfn.IFS(B1359&lt;18.5,"Under Weight",B1359&lt;=24.9,"Normal Weight",B1359&lt;30,"Over weight",B1359&gt;=30,"Obesity")</f>
        <v>Under Weight</v>
      </c>
    </row>
    <row r="1360" spans="1:9" x14ac:dyDescent="0.3">
      <c r="A1360" s="7" t="s">
        <v>1011</v>
      </c>
      <c r="B1360" s="7">
        <v>23.274999999999999</v>
      </c>
      <c r="C1360" s="7">
        <v>6.26</v>
      </c>
      <c r="D1360" s="7" t="s">
        <v>2379</v>
      </c>
      <c r="E1360" s="7" t="s">
        <v>2378</v>
      </c>
      <c r="F1360" s="7" t="s">
        <v>2379</v>
      </c>
      <c r="G1360" s="7">
        <v>1</v>
      </c>
      <c r="H1360" s="7" t="s">
        <v>2378</v>
      </c>
      <c r="I1360" s="7" t="str" cm="1">
        <f t="array" ref="I1360">_xlfn.IFS(B1360&lt;18.5,"Under Weight",B1360&lt;=24.9,"Normal Weight",B1360&lt;30,"Over weight",B1360&gt;=30,"Obesity")</f>
        <v>Normal Weight</v>
      </c>
    </row>
    <row r="1361" spans="1:9" x14ac:dyDescent="0.3">
      <c r="A1361" s="7" t="s">
        <v>1010</v>
      </c>
      <c r="B1361" s="7">
        <v>22.8</v>
      </c>
      <c r="C1361" s="7">
        <v>4.29</v>
      </c>
      <c r="D1361" s="7" t="s">
        <v>2379</v>
      </c>
      <c r="E1361" s="7" t="s">
        <v>2378</v>
      </c>
      <c r="F1361" s="7" t="s">
        <v>2379</v>
      </c>
      <c r="G1361" s="7">
        <v>1</v>
      </c>
      <c r="H1361" s="7" t="s">
        <v>2378</v>
      </c>
      <c r="I1361" s="7" t="str" cm="1">
        <f t="array" ref="I1361">_xlfn.IFS(B1361&lt;18.5,"Under Weight",B1361&lt;=24.9,"Normal Weight",B1361&lt;30,"Over weight",B1361&gt;=30,"Obesity")</f>
        <v>Normal Weight</v>
      </c>
    </row>
    <row r="1362" spans="1:9" x14ac:dyDescent="0.3">
      <c r="A1362" s="7" t="s">
        <v>1009</v>
      </c>
      <c r="B1362" s="7">
        <v>24.3</v>
      </c>
      <c r="C1362" s="7">
        <v>5.43</v>
      </c>
      <c r="D1362" s="7" t="s">
        <v>2378</v>
      </c>
      <c r="E1362" s="7" t="s">
        <v>2378</v>
      </c>
      <c r="F1362" s="7" t="s">
        <v>2378</v>
      </c>
      <c r="G1362" s="7">
        <v>2</v>
      </c>
      <c r="H1362" s="7" t="s">
        <v>2378</v>
      </c>
      <c r="I1362" s="7" t="str" cm="1">
        <f t="array" ref="I1362">_xlfn.IFS(B1362&lt;18.5,"Under Weight",B1362&lt;=24.9,"Normal Weight",B1362&lt;30,"Over weight",B1362&gt;=30,"Obesity")</f>
        <v>Normal Weight</v>
      </c>
    </row>
    <row r="1363" spans="1:9" x14ac:dyDescent="0.3">
      <c r="A1363" s="7" t="s">
        <v>1008</v>
      </c>
      <c r="B1363" s="7">
        <v>25.13</v>
      </c>
      <c r="C1363" s="7">
        <v>8</v>
      </c>
      <c r="D1363" s="7" t="s">
        <v>2379</v>
      </c>
      <c r="E1363" s="7" t="s">
        <v>2378</v>
      </c>
      <c r="F1363" s="7" t="s">
        <v>2378</v>
      </c>
      <c r="G1363" s="7">
        <v>1</v>
      </c>
      <c r="H1363" s="7" t="s">
        <v>2378</v>
      </c>
      <c r="I1363" s="7" t="str" cm="1">
        <f t="array" ref="I1363">_xlfn.IFS(B1363&lt;18.5,"Under Weight",B1363&lt;=24.9,"Normal Weight",B1363&lt;30,"Over weight",B1363&gt;=30,"Obesity")</f>
        <v>Over weight</v>
      </c>
    </row>
    <row r="1364" spans="1:9" x14ac:dyDescent="0.3">
      <c r="A1364" s="7" t="s">
        <v>1007</v>
      </c>
      <c r="B1364" s="7">
        <v>22.72</v>
      </c>
      <c r="C1364" s="7">
        <v>9.9600000000000009</v>
      </c>
      <c r="D1364" s="7" t="s">
        <v>2379</v>
      </c>
      <c r="E1364" s="7" t="s">
        <v>2378</v>
      </c>
      <c r="F1364" s="7" t="s">
        <v>2378</v>
      </c>
      <c r="G1364" s="7">
        <v>2</v>
      </c>
      <c r="H1364" s="7" t="s">
        <v>2378</v>
      </c>
      <c r="I1364" s="7" t="str" cm="1">
        <f t="array" ref="I1364">_xlfn.IFS(B1364&lt;18.5,"Under Weight",B1364&lt;=24.9,"Normal Weight",B1364&lt;30,"Over weight",B1364&gt;=30,"Obesity")</f>
        <v>Normal Weight</v>
      </c>
    </row>
    <row r="1365" spans="1:9" x14ac:dyDescent="0.3">
      <c r="A1365" s="7" t="s">
        <v>1006</v>
      </c>
      <c r="B1365" s="7">
        <v>32.6</v>
      </c>
      <c r="C1365" s="7">
        <v>6.8</v>
      </c>
      <c r="D1365" s="7" t="s">
        <v>2379</v>
      </c>
      <c r="E1365" s="7" t="s">
        <v>2378</v>
      </c>
      <c r="F1365" s="7" t="s">
        <v>2378</v>
      </c>
      <c r="G1365" s="7">
        <v>0</v>
      </c>
      <c r="H1365" s="7" t="s">
        <v>2378</v>
      </c>
      <c r="I1365" s="7" t="str" cm="1">
        <f t="array" ref="I1365">_xlfn.IFS(B1365&lt;18.5,"Under Weight",B1365&lt;=24.9,"Normal Weight",B1365&lt;30,"Over weight",B1365&gt;=30,"Obesity")</f>
        <v>Obesity</v>
      </c>
    </row>
    <row r="1366" spans="1:9" x14ac:dyDescent="0.3">
      <c r="A1366" s="7" t="s">
        <v>1005</v>
      </c>
      <c r="B1366" s="7">
        <v>17.28</v>
      </c>
      <c r="C1366" s="7">
        <v>6.22</v>
      </c>
      <c r="D1366" s="7" t="s">
        <v>2379</v>
      </c>
      <c r="E1366" s="7" t="s">
        <v>2378</v>
      </c>
      <c r="F1366" s="7" t="s">
        <v>2378</v>
      </c>
      <c r="G1366" s="7">
        <v>2</v>
      </c>
      <c r="H1366" s="7" t="s">
        <v>2378</v>
      </c>
      <c r="I1366" s="7" t="str" cm="1">
        <f t="array" ref="I1366">_xlfn.IFS(B1366&lt;18.5,"Under Weight",B1366&lt;=24.9,"Normal Weight",B1366&lt;30,"Over weight",B1366&gt;=30,"Obesity")</f>
        <v>Under Weight</v>
      </c>
    </row>
    <row r="1367" spans="1:9" x14ac:dyDescent="0.3">
      <c r="A1367" s="7" t="s">
        <v>1004</v>
      </c>
      <c r="B1367" s="7">
        <v>27.92</v>
      </c>
      <c r="C1367" s="7">
        <v>5.79</v>
      </c>
      <c r="D1367" s="7" t="s">
        <v>2378</v>
      </c>
      <c r="E1367" s="7" t="s">
        <v>2378</v>
      </c>
      <c r="F1367" s="7" t="s">
        <v>2378</v>
      </c>
      <c r="G1367" s="7">
        <v>1</v>
      </c>
      <c r="H1367" s="7" t="s">
        <v>2378</v>
      </c>
      <c r="I1367" s="7" t="str" cm="1">
        <f t="array" ref="I1367">_xlfn.IFS(B1367&lt;18.5,"Under Weight",B1367&lt;=24.9,"Normal Weight",B1367&lt;30,"Over weight",B1367&gt;=30,"Obesity")</f>
        <v>Over weight</v>
      </c>
    </row>
    <row r="1368" spans="1:9" x14ac:dyDescent="0.3">
      <c r="A1368" s="7" t="s">
        <v>1003</v>
      </c>
      <c r="B1368" s="7">
        <v>38.284999999999997</v>
      </c>
      <c r="C1368" s="7">
        <v>5.41</v>
      </c>
      <c r="D1368" s="7" t="s">
        <v>2378</v>
      </c>
      <c r="E1368" s="7" t="s">
        <v>2378</v>
      </c>
      <c r="F1368" s="7" t="s">
        <v>2378</v>
      </c>
      <c r="G1368" s="7">
        <v>0</v>
      </c>
      <c r="H1368" s="7" t="s">
        <v>2378</v>
      </c>
      <c r="I1368" s="7" t="str" cm="1">
        <f t="array" ref="I1368">_xlfn.IFS(B1368&lt;18.5,"Under Weight",B1368&lt;=24.9,"Normal Weight",B1368&lt;30,"Over weight",B1368&gt;=30,"Obesity")</f>
        <v>Obesity</v>
      </c>
    </row>
    <row r="1369" spans="1:9" x14ac:dyDescent="0.3">
      <c r="A1369" s="7" t="s">
        <v>1002</v>
      </c>
      <c r="B1369" s="7">
        <v>16.48</v>
      </c>
      <c r="C1369" s="7">
        <v>11.05</v>
      </c>
      <c r="D1369" s="7" t="s">
        <v>2378</v>
      </c>
      <c r="E1369" s="7" t="s">
        <v>2378</v>
      </c>
      <c r="F1369" s="7" t="s">
        <v>2378</v>
      </c>
      <c r="G1369" s="7">
        <v>0</v>
      </c>
      <c r="H1369" s="7" t="s">
        <v>2378</v>
      </c>
      <c r="I1369" s="7" t="str" cm="1">
        <f t="array" ref="I1369">_xlfn.IFS(B1369&lt;18.5,"Under Weight",B1369&lt;=24.9,"Normal Weight",B1369&lt;30,"Over weight",B1369&gt;=30,"Obesity")</f>
        <v>Under Weight</v>
      </c>
    </row>
    <row r="1370" spans="1:9" x14ac:dyDescent="0.3">
      <c r="A1370" s="7" t="s">
        <v>1001</v>
      </c>
      <c r="B1370" s="7">
        <v>38.57</v>
      </c>
      <c r="C1370" s="7">
        <v>6.27</v>
      </c>
      <c r="D1370" s="7" t="s">
        <v>2378</v>
      </c>
      <c r="E1370" s="7" t="s">
        <v>2378</v>
      </c>
      <c r="F1370" s="7" t="s">
        <v>2378</v>
      </c>
      <c r="G1370" s="7">
        <v>0</v>
      </c>
      <c r="H1370" s="7" t="s">
        <v>2378</v>
      </c>
      <c r="I1370" s="7" t="str" cm="1">
        <f t="array" ref="I1370">_xlfn.IFS(B1370&lt;18.5,"Under Weight",B1370&lt;=24.9,"Normal Weight",B1370&lt;30,"Over weight",B1370&gt;=30,"Obesity")</f>
        <v>Obesity</v>
      </c>
    </row>
    <row r="1371" spans="1:9" x14ac:dyDescent="0.3">
      <c r="A1371" s="7" t="s">
        <v>1000</v>
      </c>
      <c r="B1371" s="7">
        <v>43.85</v>
      </c>
      <c r="C1371" s="7">
        <v>4.7699999999999996</v>
      </c>
      <c r="D1371" s="7" t="s">
        <v>2379</v>
      </c>
      <c r="E1371" s="7" t="s">
        <v>2378</v>
      </c>
      <c r="F1371" s="7" t="s">
        <v>2378</v>
      </c>
      <c r="G1371" s="7">
        <v>0</v>
      </c>
      <c r="H1371" s="7" t="s">
        <v>2378</v>
      </c>
      <c r="I1371" s="7" t="str" cm="1">
        <f t="array" ref="I1371">_xlfn.IFS(B1371&lt;18.5,"Under Weight",B1371&lt;=24.9,"Normal Weight",B1371&lt;30,"Over weight",B1371&gt;=30,"Obesity")</f>
        <v>Obesity</v>
      </c>
    </row>
    <row r="1372" spans="1:9" x14ac:dyDescent="0.3">
      <c r="A1372" s="7" t="s">
        <v>999</v>
      </c>
      <c r="B1372" s="7">
        <v>30.11</v>
      </c>
      <c r="C1372" s="7">
        <v>4.08</v>
      </c>
      <c r="D1372" s="7" t="s">
        <v>2378</v>
      </c>
      <c r="E1372" s="7" t="s">
        <v>2378</v>
      </c>
      <c r="F1372" s="7" t="s">
        <v>2378</v>
      </c>
      <c r="G1372" s="7">
        <v>0</v>
      </c>
      <c r="H1372" s="7" t="s">
        <v>2378</v>
      </c>
      <c r="I1372" s="7" t="str" cm="1">
        <f t="array" ref="I1372">_xlfn.IFS(B1372&lt;18.5,"Under Weight",B1372&lt;=24.9,"Normal Weight",B1372&lt;30,"Over weight",B1372&gt;=30,"Obesity")</f>
        <v>Obesity</v>
      </c>
    </row>
    <row r="1373" spans="1:9" x14ac:dyDescent="0.3">
      <c r="A1373" s="7" t="s">
        <v>998</v>
      </c>
      <c r="B1373" s="7">
        <v>31.59</v>
      </c>
      <c r="C1373" s="7">
        <v>6.01</v>
      </c>
      <c r="D1373" s="7" t="s">
        <v>2378</v>
      </c>
      <c r="E1373" s="7" t="s">
        <v>2378</v>
      </c>
      <c r="F1373" s="7" t="s">
        <v>2378</v>
      </c>
      <c r="G1373" s="7">
        <v>0</v>
      </c>
      <c r="H1373" s="7" t="s">
        <v>2378</v>
      </c>
      <c r="I1373" s="7" t="str" cm="1">
        <f t="array" ref="I1373">_xlfn.IFS(B1373&lt;18.5,"Under Weight",B1373&lt;=24.9,"Normal Weight",B1373&lt;30,"Over weight",B1373&gt;=30,"Obesity")</f>
        <v>Obesity</v>
      </c>
    </row>
    <row r="1374" spans="1:9" x14ac:dyDescent="0.3">
      <c r="A1374" s="7" t="s">
        <v>997</v>
      </c>
      <c r="B1374" s="7">
        <v>40.15</v>
      </c>
      <c r="C1374" s="7">
        <v>11.84</v>
      </c>
      <c r="D1374" s="7" t="s">
        <v>2378</v>
      </c>
      <c r="E1374" s="7" t="s">
        <v>2378</v>
      </c>
      <c r="F1374" s="7" t="s">
        <v>2378</v>
      </c>
      <c r="G1374" s="7">
        <v>0</v>
      </c>
      <c r="H1374" s="7" t="s">
        <v>2378</v>
      </c>
      <c r="I1374" s="7" t="str" cm="1">
        <f t="array" ref="I1374">_xlfn.IFS(B1374&lt;18.5,"Under Weight",B1374&lt;=24.9,"Normal Weight",B1374&lt;30,"Over weight",B1374&gt;=30,"Obesity")</f>
        <v>Obesity</v>
      </c>
    </row>
    <row r="1375" spans="1:9" x14ac:dyDescent="0.3">
      <c r="A1375" s="7" t="s">
        <v>996</v>
      </c>
      <c r="B1375" s="7">
        <v>40.700000000000003</v>
      </c>
      <c r="C1375" s="7">
        <v>6.27</v>
      </c>
      <c r="D1375" s="7" t="s">
        <v>2379</v>
      </c>
      <c r="E1375" s="7" t="s">
        <v>2378</v>
      </c>
      <c r="F1375" s="7" t="s">
        <v>2379</v>
      </c>
      <c r="G1375" s="7">
        <v>1</v>
      </c>
      <c r="H1375" s="7" t="s">
        <v>2378</v>
      </c>
      <c r="I1375" s="7" t="str" cm="1">
        <f t="array" ref="I1375">_xlfn.IFS(B1375&lt;18.5,"Under Weight",B1375&lt;=24.9,"Normal Weight",B1375&lt;30,"Over weight",B1375&gt;=30,"Obesity")</f>
        <v>Obesity</v>
      </c>
    </row>
    <row r="1376" spans="1:9" x14ac:dyDescent="0.3">
      <c r="A1376" s="7" t="s">
        <v>995</v>
      </c>
      <c r="B1376" s="7">
        <v>40.76</v>
      </c>
      <c r="C1376" s="7">
        <v>5.28</v>
      </c>
      <c r="D1376" s="7" t="s">
        <v>2378</v>
      </c>
      <c r="E1376" s="7" t="s">
        <v>2378</v>
      </c>
      <c r="F1376" s="7" t="s">
        <v>2378</v>
      </c>
      <c r="G1376" s="7">
        <v>0</v>
      </c>
      <c r="H1376" s="7" t="s">
        <v>2378</v>
      </c>
      <c r="I1376" s="7" t="str" cm="1">
        <f t="array" ref="I1376">_xlfn.IFS(B1376&lt;18.5,"Under Weight",B1376&lt;=24.9,"Normal Weight",B1376&lt;30,"Over weight",B1376&gt;=30,"Obesity")</f>
        <v>Obesity</v>
      </c>
    </row>
    <row r="1377" spans="1:9" x14ac:dyDescent="0.3">
      <c r="A1377" s="7" t="s">
        <v>994</v>
      </c>
      <c r="B1377" s="7">
        <v>29.7</v>
      </c>
      <c r="C1377" s="7">
        <v>7.03</v>
      </c>
      <c r="D1377" s="7" t="s">
        <v>2378</v>
      </c>
      <c r="E1377" s="7" t="s">
        <v>2378</v>
      </c>
      <c r="F1377" s="7" t="s">
        <v>2378</v>
      </c>
      <c r="G1377" s="7">
        <v>0</v>
      </c>
      <c r="H1377" s="7" t="s">
        <v>2378</v>
      </c>
      <c r="I1377" s="7" t="str" cm="1">
        <f t="array" ref="I1377">_xlfn.IFS(B1377&lt;18.5,"Under Weight",B1377&lt;=24.9,"Normal Weight",B1377&lt;30,"Over weight",B1377&gt;=30,"Obesity")</f>
        <v>Over weight</v>
      </c>
    </row>
    <row r="1378" spans="1:9" x14ac:dyDescent="0.3">
      <c r="A1378" s="7" t="s">
        <v>993</v>
      </c>
      <c r="B1378" s="7">
        <v>40.58</v>
      </c>
      <c r="C1378" s="7">
        <v>5.32</v>
      </c>
      <c r="D1378" s="7" t="s">
        <v>2379</v>
      </c>
      <c r="E1378" s="7" t="s">
        <v>2378</v>
      </c>
      <c r="F1378" s="7" t="s">
        <v>2379</v>
      </c>
      <c r="G1378" s="7">
        <v>1</v>
      </c>
      <c r="H1378" s="7" t="s">
        <v>2378</v>
      </c>
      <c r="I1378" s="7" t="str" cm="1">
        <f t="array" ref="I1378">_xlfn.IFS(B1378&lt;18.5,"Under Weight",B1378&lt;=24.9,"Normal Weight",B1378&lt;30,"Over weight",B1378&gt;=30,"Obesity")</f>
        <v>Obesity</v>
      </c>
    </row>
    <row r="1379" spans="1:9" x14ac:dyDescent="0.3">
      <c r="A1379" s="7" t="s">
        <v>992</v>
      </c>
      <c r="B1379" s="7">
        <v>33.06</v>
      </c>
      <c r="C1379" s="7">
        <v>9.59</v>
      </c>
      <c r="D1379" s="7" t="s">
        <v>2379</v>
      </c>
      <c r="E1379" s="7" t="s">
        <v>2378</v>
      </c>
      <c r="F1379" s="7" t="s">
        <v>2378</v>
      </c>
      <c r="G1379" s="7">
        <v>0</v>
      </c>
      <c r="H1379" s="7" t="s">
        <v>2378</v>
      </c>
      <c r="I1379" s="7" t="str" cm="1">
        <f t="array" ref="I1379">_xlfn.IFS(B1379&lt;18.5,"Under Weight",B1379&lt;=24.9,"Normal Weight",B1379&lt;30,"Over weight",B1379&gt;=30,"Obesity")</f>
        <v>Obesity</v>
      </c>
    </row>
    <row r="1380" spans="1:9" x14ac:dyDescent="0.3">
      <c r="A1380" s="7" t="s">
        <v>991</v>
      </c>
      <c r="B1380" s="7">
        <v>26.62</v>
      </c>
      <c r="C1380" s="7">
        <v>6.15</v>
      </c>
      <c r="D1380" s="7" t="s">
        <v>2379</v>
      </c>
      <c r="E1380" s="7" t="s">
        <v>2378</v>
      </c>
      <c r="F1380" s="7" t="s">
        <v>2378</v>
      </c>
      <c r="G1380" s="7">
        <v>0</v>
      </c>
      <c r="H1380" s="7" t="s">
        <v>2378</v>
      </c>
      <c r="I1380" s="7" t="str" cm="1">
        <f t="array" ref="I1380">_xlfn.IFS(B1380&lt;18.5,"Under Weight",B1380&lt;=24.9,"Normal Weight",B1380&lt;30,"Over weight",B1380&gt;=30,"Obesity")</f>
        <v>Over weight</v>
      </c>
    </row>
    <row r="1381" spans="1:9" x14ac:dyDescent="0.3">
      <c r="A1381" s="7" t="s">
        <v>990</v>
      </c>
      <c r="B1381" s="7">
        <v>37.1</v>
      </c>
      <c r="C1381" s="7">
        <v>11.08</v>
      </c>
      <c r="D1381" s="7" t="s">
        <v>2378</v>
      </c>
      <c r="E1381" s="7" t="s">
        <v>2378</v>
      </c>
      <c r="F1381" s="7" t="s">
        <v>2378</v>
      </c>
      <c r="G1381" s="7">
        <v>0</v>
      </c>
      <c r="H1381" s="7" t="s">
        <v>2378</v>
      </c>
      <c r="I1381" s="7" t="str" cm="1">
        <f t="array" ref="I1381">_xlfn.IFS(B1381&lt;18.5,"Under Weight",B1381&lt;=24.9,"Normal Weight",B1381&lt;30,"Over weight",B1381&gt;=30,"Obesity")</f>
        <v>Obesity</v>
      </c>
    </row>
    <row r="1382" spans="1:9" x14ac:dyDescent="0.3">
      <c r="A1382" s="7" t="s">
        <v>989</v>
      </c>
      <c r="B1382" s="7">
        <v>18.28</v>
      </c>
      <c r="C1382" s="7">
        <v>7.95</v>
      </c>
      <c r="D1382" s="7" t="s">
        <v>2378</v>
      </c>
      <c r="E1382" s="7" t="s">
        <v>2378</v>
      </c>
      <c r="F1382" s="7" t="s">
        <v>2378</v>
      </c>
      <c r="G1382" s="7">
        <v>0</v>
      </c>
      <c r="H1382" s="7" t="s">
        <v>2378</v>
      </c>
      <c r="I1382" s="7" t="str" cm="1">
        <f t="array" ref="I1382">_xlfn.IFS(B1382&lt;18.5,"Under Weight",B1382&lt;=24.9,"Normal Weight",B1382&lt;30,"Over weight",B1382&gt;=30,"Obesity")</f>
        <v>Under Weight</v>
      </c>
    </row>
    <row r="1383" spans="1:9" x14ac:dyDescent="0.3">
      <c r="A1383" s="7" t="s">
        <v>988</v>
      </c>
      <c r="B1383" s="7">
        <v>35.814999999999998</v>
      </c>
      <c r="C1383" s="7">
        <v>6.23</v>
      </c>
      <c r="D1383" s="7" t="s">
        <v>2378</v>
      </c>
      <c r="E1383" s="7" t="s">
        <v>2378</v>
      </c>
      <c r="F1383" s="7" t="s">
        <v>2378</v>
      </c>
      <c r="G1383" s="7">
        <v>0</v>
      </c>
      <c r="H1383" s="7" t="s">
        <v>2378</v>
      </c>
      <c r="I1383" s="7" t="str" cm="1">
        <f t="array" ref="I1383">_xlfn.IFS(B1383&lt;18.5,"Under Weight",B1383&lt;=24.9,"Normal Weight",B1383&lt;30,"Over weight",B1383&gt;=30,"Obesity")</f>
        <v>Obesity</v>
      </c>
    </row>
    <row r="1384" spans="1:9" x14ac:dyDescent="0.3">
      <c r="A1384" s="7" t="s">
        <v>987</v>
      </c>
      <c r="B1384" s="7">
        <v>30.69</v>
      </c>
      <c r="C1384" s="7">
        <v>6.5</v>
      </c>
      <c r="D1384" s="7" t="s">
        <v>2378</v>
      </c>
      <c r="E1384" s="7" t="s">
        <v>2378</v>
      </c>
      <c r="F1384" s="7" t="s">
        <v>2378</v>
      </c>
      <c r="G1384" s="7">
        <v>0</v>
      </c>
      <c r="H1384" s="7" t="s">
        <v>2378</v>
      </c>
      <c r="I1384" s="7" t="str" cm="1">
        <f t="array" ref="I1384">_xlfn.IFS(B1384&lt;18.5,"Under Weight",B1384&lt;=24.9,"Normal Weight",B1384&lt;30,"Over weight",B1384&gt;=30,"Obesity")</f>
        <v>Obesity</v>
      </c>
    </row>
    <row r="1385" spans="1:9" x14ac:dyDescent="0.3">
      <c r="A1385" s="7" t="s">
        <v>986</v>
      </c>
      <c r="B1385" s="7">
        <v>26.125</v>
      </c>
      <c r="C1385" s="7">
        <v>5.22</v>
      </c>
      <c r="D1385" s="7" t="s">
        <v>2378</v>
      </c>
      <c r="E1385" s="7" t="s">
        <v>2378</v>
      </c>
      <c r="F1385" s="7" t="s">
        <v>2378</v>
      </c>
      <c r="G1385" s="7">
        <v>0</v>
      </c>
      <c r="H1385" s="7" t="s">
        <v>2378</v>
      </c>
      <c r="I1385" s="7" t="str" cm="1">
        <f t="array" ref="I1385">_xlfn.IFS(B1385&lt;18.5,"Under Weight",B1385&lt;=24.9,"Normal Weight",B1385&lt;30,"Over weight",B1385&gt;=30,"Obesity")</f>
        <v>Over weight</v>
      </c>
    </row>
    <row r="1386" spans="1:9" x14ac:dyDescent="0.3">
      <c r="A1386" s="7" t="s">
        <v>985</v>
      </c>
      <c r="B1386" s="7">
        <v>34.58</v>
      </c>
      <c r="C1386" s="7">
        <v>6.3</v>
      </c>
      <c r="D1386" s="7" t="s">
        <v>2378</v>
      </c>
      <c r="E1386" s="7" t="s">
        <v>2378</v>
      </c>
      <c r="F1386" s="7" t="s">
        <v>2379</v>
      </c>
      <c r="G1386" s="7">
        <v>1</v>
      </c>
      <c r="H1386" s="7" t="s">
        <v>2378</v>
      </c>
      <c r="I1386" s="7" t="str" cm="1">
        <f t="array" ref="I1386">_xlfn.IFS(B1386&lt;18.5,"Under Weight",B1386&lt;=24.9,"Normal Weight",B1386&lt;30,"Over weight",B1386&gt;=30,"Obesity")</f>
        <v>Obesity</v>
      </c>
    </row>
    <row r="1387" spans="1:9" x14ac:dyDescent="0.3">
      <c r="A1387" s="7" t="s">
        <v>984</v>
      </c>
      <c r="B1387" s="7">
        <v>27.4</v>
      </c>
      <c r="C1387" s="7">
        <v>8.84</v>
      </c>
      <c r="D1387" s="7" t="s">
        <v>2378</v>
      </c>
      <c r="E1387" s="7" t="s">
        <v>2378</v>
      </c>
      <c r="F1387" s="7" t="s">
        <v>2378</v>
      </c>
      <c r="G1387" s="7">
        <v>0</v>
      </c>
      <c r="H1387" s="7" t="s">
        <v>2378</v>
      </c>
      <c r="I1387" s="7" t="str" cm="1">
        <f t="array" ref="I1387">_xlfn.IFS(B1387&lt;18.5,"Under Weight",B1387&lt;=24.9,"Normal Weight",B1387&lt;30,"Over weight",B1387&gt;=30,"Obesity")</f>
        <v>Over weight</v>
      </c>
    </row>
    <row r="1388" spans="1:9" x14ac:dyDescent="0.3">
      <c r="A1388" s="7" t="s">
        <v>983</v>
      </c>
      <c r="B1388" s="7">
        <v>27.53</v>
      </c>
      <c r="C1388" s="7">
        <v>4.1100000000000003</v>
      </c>
      <c r="D1388" s="7" t="s">
        <v>2378</v>
      </c>
      <c r="E1388" s="7" t="s">
        <v>2378</v>
      </c>
      <c r="F1388" s="7" t="s">
        <v>2378</v>
      </c>
      <c r="G1388" s="7">
        <v>1</v>
      </c>
      <c r="H1388" s="7" t="s">
        <v>2378</v>
      </c>
      <c r="I1388" s="7" t="str" cm="1">
        <f t="array" ref="I1388">_xlfn.IFS(B1388&lt;18.5,"Under Weight",B1388&lt;=24.9,"Normal Weight",B1388&lt;30,"Over weight",B1388&gt;=30,"Obesity")</f>
        <v>Over weight</v>
      </c>
    </row>
    <row r="1389" spans="1:9" x14ac:dyDescent="0.3">
      <c r="A1389" s="7" t="s">
        <v>982</v>
      </c>
      <c r="B1389" s="7">
        <v>33</v>
      </c>
      <c r="C1389" s="7">
        <v>4.57</v>
      </c>
      <c r="D1389" s="7" t="s">
        <v>2378</v>
      </c>
      <c r="E1389" s="7" t="s">
        <v>2378</v>
      </c>
      <c r="F1389" s="7" t="s">
        <v>2378</v>
      </c>
      <c r="G1389" s="7">
        <v>0</v>
      </c>
      <c r="H1389" s="7" t="s">
        <v>2378</v>
      </c>
      <c r="I1389" s="7" t="str" cm="1">
        <f t="array" ref="I1389">_xlfn.IFS(B1389&lt;18.5,"Under Weight",B1389&lt;=24.9,"Normal Weight",B1389&lt;30,"Over weight",B1389&gt;=30,"Obesity")</f>
        <v>Obesity</v>
      </c>
    </row>
    <row r="1390" spans="1:9" x14ac:dyDescent="0.3">
      <c r="A1390" s="7" t="s">
        <v>981</v>
      </c>
      <c r="B1390" s="7">
        <v>25.78</v>
      </c>
      <c r="C1390" s="7">
        <v>11.06</v>
      </c>
      <c r="D1390" s="7" t="s">
        <v>2379</v>
      </c>
      <c r="E1390" s="7" t="s">
        <v>2378</v>
      </c>
      <c r="F1390" s="7" t="s">
        <v>2378</v>
      </c>
      <c r="G1390" s="7">
        <v>0</v>
      </c>
      <c r="H1390" s="7" t="s">
        <v>2378</v>
      </c>
      <c r="I1390" s="7" t="str" cm="1">
        <f t="array" ref="I1390">_xlfn.IFS(B1390&lt;18.5,"Under Weight",B1390&lt;=24.9,"Normal Weight",B1390&lt;30,"Over weight",B1390&gt;=30,"Obesity")</f>
        <v>Over weight</v>
      </c>
    </row>
    <row r="1391" spans="1:9" x14ac:dyDescent="0.3">
      <c r="A1391" s="7" t="s">
        <v>980</v>
      </c>
      <c r="B1391" s="7">
        <v>22.66</v>
      </c>
      <c r="C1391" s="7">
        <v>10.68</v>
      </c>
      <c r="D1391" s="7" t="s">
        <v>2378</v>
      </c>
      <c r="E1391" s="7" t="s">
        <v>2378</v>
      </c>
      <c r="F1391" s="7" t="s">
        <v>2378</v>
      </c>
      <c r="G1391" s="7">
        <v>0</v>
      </c>
      <c r="H1391" s="7" t="s">
        <v>2378</v>
      </c>
      <c r="I1391" s="7" t="str" cm="1">
        <f t="array" ref="I1391">_xlfn.IFS(B1391&lt;18.5,"Under Weight",B1391&lt;=24.9,"Normal Weight",B1391&lt;30,"Over weight",B1391&gt;=30,"Obesity")</f>
        <v>Normal Weight</v>
      </c>
    </row>
    <row r="1392" spans="1:9" x14ac:dyDescent="0.3">
      <c r="A1392" s="7" t="s">
        <v>979</v>
      </c>
      <c r="B1392" s="7">
        <v>38.81</v>
      </c>
      <c r="C1392" s="7">
        <v>6.14</v>
      </c>
      <c r="D1392" s="7" t="s">
        <v>2379</v>
      </c>
      <c r="E1392" s="7" t="s">
        <v>2378</v>
      </c>
      <c r="F1392" s="7" t="s">
        <v>2378</v>
      </c>
      <c r="G1392" s="7">
        <v>1</v>
      </c>
      <c r="H1392" s="7" t="s">
        <v>2378</v>
      </c>
      <c r="I1392" s="7" t="str" cm="1">
        <f t="array" ref="I1392">_xlfn.IFS(B1392&lt;18.5,"Under Weight",B1392&lt;=24.9,"Normal Weight",B1392&lt;30,"Over weight",B1392&gt;=30,"Obesity")</f>
        <v>Obesity</v>
      </c>
    </row>
    <row r="1393" spans="1:9" x14ac:dyDescent="0.3">
      <c r="A1393" s="7" t="s">
        <v>978</v>
      </c>
      <c r="B1393" s="7">
        <v>38.51</v>
      </c>
      <c r="C1393" s="7">
        <v>5.45</v>
      </c>
      <c r="D1393" s="7" t="s">
        <v>2379</v>
      </c>
      <c r="E1393" s="7" t="s">
        <v>2378</v>
      </c>
      <c r="F1393" s="7" t="s">
        <v>2378</v>
      </c>
      <c r="G1393" s="7">
        <v>0</v>
      </c>
      <c r="H1393" s="7" t="s">
        <v>2378</v>
      </c>
      <c r="I1393" s="7" t="str" cm="1">
        <f t="array" ref="I1393">_xlfn.IFS(B1393&lt;18.5,"Under Weight",B1393&lt;=24.9,"Normal Weight",B1393&lt;30,"Over weight",B1393&gt;=30,"Obesity")</f>
        <v>Obesity</v>
      </c>
    </row>
    <row r="1394" spans="1:9" x14ac:dyDescent="0.3">
      <c r="A1394" s="7" t="s">
        <v>977</v>
      </c>
      <c r="B1394" s="7">
        <v>22.98</v>
      </c>
      <c r="C1394" s="7">
        <v>6.14</v>
      </c>
      <c r="D1394" s="7" t="s">
        <v>2379</v>
      </c>
      <c r="E1394" s="7" t="s">
        <v>2378</v>
      </c>
      <c r="F1394" s="7" t="s">
        <v>2378</v>
      </c>
      <c r="G1394" s="7">
        <v>0</v>
      </c>
      <c r="H1394" s="7" t="s">
        <v>2378</v>
      </c>
      <c r="I1394" s="7" t="str" cm="1">
        <f t="array" ref="I1394">_xlfn.IFS(B1394&lt;18.5,"Under Weight",B1394&lt;=24.9,"Normal Weight",B1394&lt;30,"Over weight",B1394&gt;=30,"Obesity")</f>
        <v>Normal Weight</v>
      </c>
    </row>
    <row r="1395" spans="1:9" x14ac:dyDescent="0.3">
      <c r="A1395" s="7" t="s">
        <v>976</v>
      </c>
      <c r="B1395" s="7">
        <v>15.65</v>
      </c>
      <c r="C1395" s="7">
        <v>7.85</v>
      </c>
      <c r="D1395" s="7" t="s">
        <v>2378</v>
      </c>
      <c r="E1395" s="7" t="s">
        <v>2378</v>
      </c>
      <c r="F1395" s="7" t="s">
        <v>2378</v>
      </c>
      <c r="G1395" s="7">
        <v>0</v>
      </c>
      <c r="H1395" s="7" t="s">
        <v>2378</v>
      </c>
      <c r="I1395" s="7" t="str" cm="1">
        <f t="array" ref="I1395">_xlfn.IFS(B1395&lt;18.5,"Under Weight",B1395&lt;=24.9,"Normal Weight",B1395&lt;30,"Over weight",B1395&gt;=30,"Obesity")</f>
        <v>Under Weight</v>
      </c>
    </row>
    <row r="1396" spans="1:9" x14ac:dyDescent="0.3">
      <c r="A1396" s="7" t="s">
        <v>975</v>
      </c>
      <c r="B1396" s="7">
        <v>39.97</v>
      </c>
      <c r="C1396" s="7">
        <v>4.09</v>
      </c>
      <c r="D1396" s="7" t="s">
        <v>2378</v>
      </c>
      <c r="E1396" s="7" t="s">
        <v>2378</v>
      </c>
      <c r="F1396" s="7" t="s">
        <v>2378</v>
      </c>
      <c r="G1396" s="7">
        <v>1</v>
      </c>
      <c r="H1396" s="7" t="s">
        <v>2378</v>
      </c>
      <c r="I1396" s="7" t="str" cm="1">
        <f t="array" ref="I1396">_xlfn.IFS(B1396&lt;18.5,"Under Weight",B1396&lt;=24.9,"Normal Weight",B1396&lt;30,"Over weight",B1396&gt;=30,"Obesity")</f>
        <v>Obesity</v>
      </c>
    </row>
    <row r="1397" spans="1:9" x14ac:dyDescent="0.3">
      <c r="A1397" s="7" t="s">
        <v>974</v>
      </c>
      <c r="B1397" s="7">
        <v>37.22</v>
      </c>
      <c r="C1397" s="7">
        <v>4.62</v>
      </c>
      <c r="D1397" s="7" t="s">
        <v>2378</v>
      </c>
      <c r="E1397" s="7" t="s">
        <v>2378</v>
      </c>
      <c r="F1397" s="7" t="s">
        <v>2379</v>
      </c>
      <c r="G1397" s="7">
        <v>1</v>
      </c>
      <c r="H1397" s="7" t="s">
        <v>2378</v>
      </c>
      <c r="I1397" s="7" t="str" cm="1">
        <f t="array" ref="I1397">_xlfn.IFS(B1397&lt;18.5,"Under Weight",B1397&lt;=24.9,"Normal Weight",B1397&lt;30,"Over weight",B1397&gt;=30,"Obesity")</f>
        <v>Obesity</v>
      </c>
    </row>
    <row r="1398" spans="1:9" x14ac:dyDescent="0.3">
      <c r="A1398" s="7" t="s">
        <v>973</v>
      </c>
      <c r="B1398" s="7">
        <v>41.325000000000003</v>
      </c>
      <c r="C1398" s="7">
        <v>5.77</v>
      </c>
      <c r="D1398" s="7" t="s">
        <v>2378</v>
      </c>
      <c r="E1398" s="7" t="s">
        <v>2378</v>
      </c>
      <c r="F1398" s="7" t="s">
        <v>2378</v>
      </c>
      <c r="G1398" s="7">
        <v>0</v>
      </c>
      <c r="H1398" s="7" t="s">
        <v>2378</v>
      </c>
      <c r="I1398" s="7" t="str" cm="1">
        <f t="array" ref="I1398">_xlfn.IFS(B1398&lt;18.5,"Under Weight",B1398&lt;=24.9,"Normal Weight",B1398&lt;30,"Over weight",B1398&gt;=30,"Obesity")</f>
        <v>Obesity</v>
      </c>
    </row>
    <row r="1399" spans="1:9" x14ac:dyDescent="0.3">
      <c r="A1399" s="7" t="s">
        <v>972</v>
      </c>
      <c r="B1399" s="7">
        <v>40.31</v>
      </c>
      <c r="C1399" s="7">
        <v>5.84</v>
      </c>
      <c r="D1399" s="7" t="s">
        <v>2378</v>
      </c>
      <c r="E1399" s="7" t="s">
        <v>2378</v>
      </c>
      <c r="F1399" s="7" t="s">
        <v>2378</v>
      </c>
      <c r="G1399" s="7">
        <v>0</v>
      </c>
      <c r="H1399" s="7" t="s">
        <v>2378</v>
      </c>
      <c r="I1399" s="7" t="str" cm="1">
        <f t="array" ref="I1399">_xlfn.IFS(B1399&lt;18.5,"Under Weight",B1399&lt;=24.9,"Normal Weight",B1399&lt;30,"Over weight",B1399&gt;=30,"Obesity")</f>
        <v>Obesity</v>
      </c>
    </row>
    <row r="1400" spans="1:9" x14ac:dyDescent="0.3">
      <c r="A1400" s="7" t="s">
        <v>971</v>
      </c>
      <c r="B1400" s="7">
        <v>29.48</v>
      </c>
      <c r="C1400" s="7">
        <v>4.91</v>
      </c>
      <c r="D1400" s="7" t="s">
        <v>2378</v>
      </c>
      <c r="E1400" s="7" t="s">
        <v>2378</v>
      </c>
      <c r="F1400" s="7" t="s">
        <v>2378</v>
      </c>
      <c r="G1400" s="7">
        <v>0</v>
      </c>
      <c r="H1400" s="7" t="s">
        <v>2378</v>
      </c>
      <c r="I1400" s="7" t="str" cm="1">
        <f t="array" ref="I1400">_xlfn.IFS(B1400&lt;18.5,"Under Weight",B1400&lt;=24.9,"Normal Weight",B1400&lt;30,"Over weight",B1400&gt;=30,"Obesity")</f>
        <v>Over weight</v>
      </c>
    </row>
    <row r="1401" spans="1:9" x14ac:dyDescent="0.3">
      <c r="A1401" s="7" t="s">
        <v>970</v>
      </c>
      <c r="B1401" s="7">
        <v>33.155000000000001</v>
      </c>
      <c r="C1401" s="7">
        <v>5.07</v>
      </c>
      <c r="D1401" s="7" t="s">
        <v>2378</v>
      </c>
      <c r="E1401" s="7" t="s">
        <v>2378</v>
      </c>
      <c r="F1401" s="7" t="s">
        <v>2378</v>
      </c>
      <c r="G1401" s="7">
        <v>0</v>
      </c>
      <c r="H1401" s="7" t="s">
        <v>2378</v>
      </c>
      <c r="I1401" s="7" t="str" cm="1">
        <f t="array" ref="I1401">_xlfn.IFS(B1401&lt;18.5,"Under Weight",B1401&lt;=24.9,"Normal Weight",B1401&lt;30,"Over weight",B1401&gt;=30,"Obesity")</f>
        <v>Obesity</v>
      </c>
    </row>
    <row r="1402" spans="1:9" x14ac:dyDescent="0.3">
      <c r="A1402" s="7" t="s">
        <v>969</v>
      </c>
      <c r="B1402" s="7">
        <v>42.85</v>
      </c>
      <c r="C1402" s="7">
        <v>5.81</v>
      </c>
      <c r="D1402" s="7" t="s">
        <v>2379</v>
      </c>
      <c r="E1402" s="7" t="s">
        <v>2378</v>
      </c>
      <c r="F1402" s="7" t="s">
        <v>2378</v>
      </c>
      <c r="G1402" s="7">
        <v>0</v>
      </c>
      <c r="H1402" s="7" t="s">
        <v>2378</v>
      </c>
      <c r="I1402" s="7" t="str" cm="1">
        <f t="array" ref="I1402">_xlfn.IFS(B1402&lt;18.5,"Under Weight",B1402&lt;=24.9,"Normal Weight",B1402&lt;30,"Over weight",B1402&gt;=30,"Obesity")</f>
        <v>Obesity</v>
      </c>
    </row>
    <row r="1403" spans="1:9" x14ac:dyDescent="0.3">
      <c r="A1403" s="7" t="s">
        <v>968</v>
      </c>
      <c r="B1403" s="7">
        <v>32.340000000000003</v>
      </c>
      <c r="C1403" s="7">
        <v>11.2</v>
      </c>
      <c r="D1403" s="7" t="s">
        <v>2378</v>
      </c>
      <c r="E1403" s="7" t="s">
        <v>2378</v>
      </c>
      <c r="F1403" s="7" t="s">
        <v>2378</v>
      </c>
      <c r="G1403" s="7">
        <v>0</v>
      </c>
      <c r="H1403" s="7" t="s">
        <v>2378</v>
      </c>
      <c r="I1403" s="7" t="str" cm="1">
        <f t="array" ref="I1403">_xlfn.IFS(B1403&lt;18.5,"Under Weight",B1403&lt;=24.9,"Normal Weight",B1403&lt;30,"Over weight",B1403&gt;=30,"Obesity")</f>
        <v>Obesity</v>
      </c>
    </row>
    <row r="1404" spans="1:9" x14ac:dyDescent="0.3">
      <c r="A1404" s="7" t="s">
        <v>967</v>
      </c>
      <c r="B1404" s="7">
        <v>27.5</v>
      </c>
      <c r="C1404" s="7">
        <v>10.75</v>
      </c>
      <c r="D1404" s="7" t="s">
        <v>2378</v>
      </c>
      <c r="E1404" s="7" t="s">
        <v>2378</v>
      </c>
      <c r="F1404" s="7" t="s">
        <v>2378</v>
      </c>
      <c r="G1404" s="7">
        <v>0</v>
      </c>
      <c r="H1404" s="7" t="s">
        <v>2378</v>
      </c>
      <c r="I1404" s="7" t="str" cm="1">
        <f t="array" ref="I1404">_xlfn.IFS(B1404&lt;18.5,"Under Weight",B1404&lt;=24.9,"Normal Weight",B1404&lt;30,"Over weight",B1404&gt;=30,"Obesity")</f>
        <v>Over weight</v>
      </c>
    </row>
    <row r="1405" spans="1:9" x14ac:dyDescent="0.3">
      <c r="A1405" s="7" t="s">
        <v>966</v>
      </c>
      <c r="B1405" s="7">
        <v>25.8</v>
      </c>
      <c r="C1405" s="7">
        <v>7.8</v>
      </c>
      <c r="D1405" s="7" t="s">
        <v>2378</v>
      </c>
      <c r="E1405" s="7" t="s">
        <v>2378</v>
      </c>
      <c r="F1405" s="7" t="s">
        <v>2378</v>
      </c>
      <c r="G1405" s="7">
        <v>0</v>
      </c>
      <c r="H1405" s="7" t="s">
        <v>2378</v>
      </c>
      <c r="I1405" s="7" t="str" cm="1">
        <f t="array" ref="I1405">_xlfn.IFS(B1405&lt;18.5,"Under Weight",B1405&lt;=24.9,"Normal Weight",B1405&lt;30,"Over weight",B1405&gt;=30,"Obesity")</f>
        <v>Over weight</v>
      </c>
    </row>
    <row r="1406" spans="1:9" x14ac:dyDescent="0.3">
      <c r="A1406" s="7" t="s">
        <v>965</v>
      </c>
      <c r="B1406" s="7">
        <v>25</v>
      </c>
      <c r="C1406" s="7">
        <v>7.04</v>
      </c>
      <c r="D1406" s="7" t="s">
        <v>2378</v>
      </c>
      <c r="E1406" s="7" t="s">
        <v>2378</v>
      </c>
      <c r="F1406" s="7" t="s">
        <v>2378</v>
      </c>
      <c r="G1406" s="7">
        <v>0</v>
      </c>
      <c r="H1406" s="7" t="s">
        <v>2378</v>
      </c>
      <c r="I1406" s="7" t="str" cm="1">
        <f t="array" ref="I1406">_xlfn.IFS(B1406&lt;18.5,"Under Weight",B1406&lt;=24.9,"Normal Weight",B1406&lt;30,"Over weight",B1406&gt;=30,"Obesity")</f>
        <v>Over weight</v>
      </c>
    </row>
    <row r="1407" spans="1:9" x14ac:dyDescent="0.3">
      <c r="A1407" s="7" t="s">
        <v>964</v>
      </c>
      <c r="B1407" s="7">
        <v>41.2</v>
      </c>
      <c r="C1407" s="7">
        <v>4.18</v>
      </c>
      <c r="D1407" s="7" t="s">
        <v>2379</v>
      </c>
      <c r="E1407" s="7" t="s">
        <v>2378</v>
      </c>
      <c r="F1407" s="7" t="s">
        <v>2378</v>
      </c>
      <c r="G1407" s="7">
        <v>0</v>
      </c>
      <c r="H1407" s="7" t="s">
        <v>2378</v>
      </c>
      <c r="I1407" s="7" t="str" cm="1">
        <f t="array" ref="I1407">_xlfn.IFS(B1407&lt;18.5,"Under Weight",B1407&lt;=24.9,"Normal Weight",B1407&lt;30,"Over weight",B1407&gt;=30,"Obesity")</f>
        <v>Obesity</v>
      </c>
    </row>
    <row r="1408" spans="1:9" x14ac:dyDescent="0.3">
      <c r="A1408" s="7" t="s">
        <v>963</v>
      </c>
      <c r="B1408" s="7">
        <v>17.78</v>
      </c>
      <c r="C1408" s="7">
        <v>8.19</v>
      </c>
      <c r="D1408" s="7" t="s">
        <v>2378</v>
      </c>
      <c r="E1408" s="7" t="s">
        <v>2378</v>
      </c>
      <c r="F1408" s="7" t="s">
        <v>2378</v>
      </c>
      <c r="G1408" s="7">
        <v>0</v>
      </c>
      <c r="H1408" s="7" t="s">
        <v>2378</v>
      </c>
      <c r="I1408" s="7" t="str" cm="1">
        <f t="array" ref="I1408">_xlfn.IFS(B1408&lt;18.5,"Under Weight",B1408&lt;=24.9,"Normal Weight",B1408&lt;30,"Over weight",B1408&gt;=30,"Obesity")</f>
        <v>Under Weight</v>
      </c>
    </row>
    <row r="1409" spans="1:9" x14ac:dyDescent="0.3">
      <c r="A1409" s="7" t="s">
        <v>962</v>
      </c>
      <c r="B1409" s="7">
        <v>40.119999999999997</v>
      </c>
      <c r="C1409" s="7">
        <v>6.22</v>
      </c>
      <c r="D1409" s="7" t="s">
        <v>2379</v>
      </c>
      <c r="E1409" s="7" t="s">
        <v>2378</v>
      </c>
      <c r="F1409" s="7" t="s">
        <v>2379</v>
      </c>
      <c r="G1409" s="7">
        <v>1</v>
      </c>
      <c r="H1409" s="7" t="s">
        <v>2378</v>
      </c>
      <c r="I1409" s="7" t="str" cm="1">
        <f t="array" ref="I1409">_xlfn.IFS(B1409&lt;18.5,"Under Weight",B1409&lt;=24.9,"Normal Weight",B1409&lt;30,"Over weight",B1409&gt;=30,"Obesity")</f>
        <v>Obesity</v>
      </c>
    </row>
    <row r="1410" spans="1:9" x14ac:dyDescent="0.3">
      <c r="A1410" s="7" t="s">
        <v>961</v>
      </c>
      <c r="B1410" s="7">
        <v>19.350000000000001</v>
      </c>
      <c r="C1410" s="7">
        <v>8.2200000000000006</v>
      </c>
      <c r="D1410" s="7" t="s">
        <v>2379</v>
      </c>
      <c r="E1410" s="7" t="s">
        <v>2378</v>
      </c>
      <c r="F1410" s="7" t="s">
        <v>2378</v>
      </c>
      <c r="G1410" s="7">
        <v>0</v>
      </c>
      <c r="H1410" s="7" t="s">
        <v>2378</v>
      </c>
      <c r="I1410" s="7" t="str" cm="1">
        <f t="array" ref="I1410">_xlfn.IFS(B1410&lt;18.5,"Under Weight",B1410&lt;=24.9,"Normal Weight",B1410&lt;30,"Over weight",B1410&gt;=30,"Obesity")</f>
        <v>Normal Weight</v>
      </c>
    </row>
    <row r="1411" spans="1:9" x14ac:dyDescent="0.3">
      <c r="A1411" s="7" t="s">
        <v>960</v>
      </c>
      <c r="B1411" s="7">
        <v>36.69</v>
      </c>
      <c r="C1411" s="7">
        <v>6.15</v>
      </c>
      <c r="D1411" s="7" t="s">
        <v>2378</v>
      </c>
      <c r="E1411" s="7" t="s">
        <v>2378</v>
      </c>
      <c r="F1411" s="7" t="s">
        <v>2378</v>
      </c>
      <c r="G1411" s="7">
        <v>0</v>
      </c>
      <c r="H1411" s="7" t="s">
        <v>2378</v>
      </c>
      <c r="I1411" s="7" t="str" cm="1">
        <f t="array" ref="I1411">_xlfn.IFS(B1411&lt;18.5,"Under Weight",B1411&lt;=24.9,"Normal Weight",B1411&lt;30,"Over weight",B1411&gt;=30,"Obesity")</f>
        <v>Obesity</v>
      </c>
    </row>
    <row r="1412" spans="1:9" x14ac:dyDescent="0.3">
      <c r="A1412" s="7" t="s">
        <v>959</v>
      </c>
      <c r="B1412" s="7">
        <v>28.51</v>
      </c>
      <c r="C1412" s="7">
        <v>5.65</v>
      </c>
      <c r="D1412" s="7" t="s">
        <v>2379</v>
      </c>
      <c r="E1412" s="7" t="s">
        <v>2378</v>
      </c>
      <c r="F1412" s="7" t="s">
        <v>2378</v>
      </c>
      <c r="G1412" s="7">
        <v>1</v>
      </c>
      <c r="H1412" s="7" t="s">
        <v>2378</v>
      </c>
      <c r="I1412" s="7" t="str" cm="1">
        <f t="array" ref="I1412">_xlfn.IFS(B1412&lt;18.5,"Under Weight",B1412&lt;=24.9,"Normal Weight",B1412&lt;30,"Over weight",B1412&gt;=30,"Obesity")</f>
        <v>Over weight</v>
      </c>
    </row>
    <row r="1413" spans="1:9" x14ac:dyDescent="0.3">
      <c r="A1413" s="7" t="s">
        <v>958</v>
      </c>
      <c r="B1413" s="7">
        <v>30.21</v>
      </c>
      <c r="C1413" s="7">
        <v>5.5</v>
      </c>
      <c r="D1413" s="7" t="s">
        <v>2378</v>
      </c>
      <c r="E1413" s="7" t="s">
        <v>2378</v>
      </c>
      <c r="F1413" s="7" t="s">
        <v>2378</v>
      </c>
      <c r="G1413" s="7">
        <v>1</v>
      </c>
      <c r="H1413" s="7" t="s">
        <v>2378</v>
      </c>
      <c r="I1413" s="7" t="str" cm="1">
        <f t="array" ref="I1413">_xlfn.IFS(B1413&lt;18.5,"Under Weight",B1413&lt;=24.9,"Normal Weight",B1413&lt;30,"Over weight",B1413&gt;=30,"Obesity")</f>
        <v>Obesity</v>
      </c>
    </row>
    <row r="1414" spans="1:9" x14ac:dyDescent="0.3">
      <c r="A1414" s="7" t="s">
        <v>957</v>
      </c>
      <c r="B1414" s="7">
        <v>24.33</v>
      </c>
      <c r="C1414" s="7">
        <v>8</v>
      </c>
      <c r="D1414" s="7" t="s">
        <v>2378</v>
      </c>
      <c r="E1414" s="7" t="s">
        <v>2378</v>
      </c>
      <c r="F1414" s="7" t="s">
        <v>2378</v>
      </c>
      <c r="G1414" s="7">
        <v>0</v>
      </c>
      <c r="H1414" s="7" t="s">
        <v>2378</v>
      </c>
      <c r="I1414" s="7" t="str" cm="1">
        <f t="array" ref="I1414">_xlfn.IFS(B1414&lt;18.5,"Under Weight",B1414&lt;=24.9,"Normal Weight",B1414&lt;30,"Over weight",B1414&gt;=30,"Obesity")</f>
        <v>Normal Weight</v>
      </c>
    </row>
    <row r="1415" spans="1:9" x14ac:dyDescent="0.3">
      <c r="A1415" s="7" t="s">
        <v>956</v>
      </c>
      <c r="B1415" s="7">
        <v>19.855</v>
      </c>
      <c r="C1415" s="7">
        <v>5.71</v>
      </c>
      <c r="D1415" s="7" t="s">
        <v>2379</v>
      </c>
      <c r="E1415" s="7" t="s">
        <v>2378</v>
      </c>
      <c r="F1415" s="7" t="s">
        <v>2378</v>
      </c>
      <c r="G1415" s="7">
        <v>0</v>
      </c>
      <c r="H1415" s="7" t="s">
        <v>2378</v>
      </c>
      <c r="I1415" s="7" t="str" cm="1">
        <f t="array" ref="I1415">_xlfn.IFS(B1415&lt;18.5,"Under Weight",B1415&lt;=24.9,"Normal Weight",B1415&lt;30,"Over weight",B1415&gt;=30,"Obesity")</f>
        <v>Normal Weight</v>
      </c>
    </row>
    <row r="1416" spans="1:9" x14ac:dyDescent="0.3">
      <c r="A1416" s="7" t="s">
        <v>955</v>
      </c>
      <c r="B1416" s="7">
        <v>25.364999999999998</v>
      </c>
      <c r="C1416" s="7">
        <v>11.71</v>
      </c>
      <c r="D1416" s="7" t="s">
        <v>2378</v>
      </c>
      <c r="E1416" s="7" t="s">
        <v>2378</v>
      </c>
      <c r="F1416" s="7" t="s">
        <v>2378</v>
      </c>
      <c r="G1416" s="7">
        <v>0</v>
      </c>
      <c r="H1416" s="7" t="s">
        <v>2378</v>
      </c>
      <c r="I1416" s="7" t="str" cm="1">
        <f t="array" ref="I1416">_xlfn.IFS(B1416&lt;18.5,"Under Weight",B1416&lt;=24.9,"Normal Weight",B1416&lt;30,"Over weight",B1416&gt;=30,"Obesity")</f>
        <v>Over weight</v>
      </c>
    </row>
    <row r="1417" spans="1:9" x14ac:dyDescent="0.3">
      <c r="A1417" s="7" t="s">
        <v>954</v>
      </c>
      <c r="B1417" s="7">
        <v>29.6</v>
      </c>
      <c r="C1417" s="7">
        <v>6.17</v>
      </c>
      <c r="D1417" s="7" t="s">
        <v>2379</v>
      </c>
      <c r="E1417" s="7" t="s">
        <v>2378</v>
      </c>
      <c r="F1417" s="7" t="s">
        <v>2379</v>
      </c>
      <c r="G1417" s="7">
        <v>1</v>
      </c>
      <c r="H1417" s="7" t="s">
        <v>2378</v>
      </c>
      <c r="I1417" s="7" t="str" cm="1">
        <f t="array" ref="I1417">_xlfn.IFS(B1417&lt;18.5,"Under Weight",B1417&lt;=24.9,"Normal Weight",B1417&lt;30,"Over weight",B1417&gt;=30,"Obesity")</f>
        <v>Over weight</v>
      </c>
    </row>
    <row r="1418" spans="1:9" x14ac:dyDescent="0.3">
      <c r="A1418" s="7" t="s">
        <v>953</v>
      </c>
      <c r="B1418" s="7">
        <v>39.43</v>
      </c>
      <c r="C1418" s="7">
        <v>6.1</v>
      </c>
      <c r="D1418" s="7" t="s">
        <v>2379</v>
      </c>
      <c r="E1418" s="7" t="s">
        <v>2378</v>
      </c>
      <c r="F1418" s="7" t="s">
        <v>2379</v>
      </c>
      <c r="G1418" s="7">
        <v>1</v>
      </c>
      <c r="H1418" s="7" t="s">
        <v>2378</v>
      </c>
      <c r="I1418" s="7" t="str" cm="1">
        <f t="array" ref="I1418">_xlfn.IFS(B1418&lt;18.5,"Under Weight",B1418&lt;=24.9,"Normal Weight",B1418&lt;30,"Over weight",B1418&gt;=30,"Obesity")</f>
        <v>Obesity</v>
      </c>
    </row>
    <row r="1419" spans="1:9" x14ac:dyDescent="0.3">
      <c r="A1419" s="7" t="s">
        <v>952</v>
      </c>
      <c r="B1419" s="7">
        <v>27.34</v>
      </c>
      <c r="C1419" s="7">
        <v>5.19</v>
      </c>
      <c r="D1419" s="7" t="s">
        <v>2379</v>
      </c>
      <c r="E1419" s="7" t="s">
        <v>2378</v>
      </c>
      <c r="F1419" s="7" t="s">
        <v>2378</v>
      </c>
      <c r="G1419" s="7">
        <v>1</v>
      </c>
      <c r="H1419" s="7" t="s">
        <v>2378</v>
      </c>
      <c r="I1419" s="7" t="str" cm="1">
        <f t="array" ref="I1419">_xlfn.IFS(B1419&lt;18.5,"Under Weight",B1419&lt;=24.9,"Normal Weight",B1419&lt;30,"Over weight",B1419&gt;=30,"Obesity")</f>
        <v>Over weight</v>
      </c>
    </row>
    <row r="1420" spans="1:9" x14ac:dyDescent="0.3">
      <c r="A1420" s="7" t="s">
        <v>951</v>
      </c>
      <c r="B1420" s="7">
        <v>39.01</v>
      </c>
      <c r="C1420" s="7">
        <v>5.37</v>
      </c>
      <c r="D1420" s="7" t="s">
        <v>2379</v>
      </c>
      <c r="E1420" s="7" t="s">
        <v>2378</v>
      </c>
      <c r="F1420" s="7" t="s">
        <v>2378</v>
      </c>
      <c r="G1420" s="7">
        <v>0</v>
      </c>
      <c r="H1420" s="7" t="s">
        <v>2378</v>
      </c>
      <c r="I1420" s="7" t="str" cm="1">
        <f t="array" ref="I1420">_xlfn.IFS(B1420&lt;18.5,"Under Weight",B1420&lt;=24.9,"Normal Weight",B1420&lt;30,"Over weight",B1420&gt;=30,"Obesity")</f>
        <v>Obesity</v>
      </c>
    </row>
    <row r="1421" spans="1:9" x14ac:dyDescent="0.3">
      <c r="A1421" s="7" t="s">
        <v>950</v>
      </c>
      <c r="B1421" s="7">
        <v>18.989999999999998</v>
      </c>
      <c r="C1421" s="7">
        <v>10.82</v>
      </c>
      <c r="D1421" s="7" t="s">
        <v>2379</v>
      </c>
      <c r="E1421" s="7" t="s">
        <v>2378</v>
      </c>
      <c r="F1421" s="7" t="s">
        <v>2378</v>
      </c>
      <c r="G1421" s="7">
        <v>0</v>
      </c>
      <c r="H1421" s="7" t="s">
        <v>2378</v>
      </c>
      <c r="I1421" s="7" t="str" cm="1">
        <f t="array" ref="I1421">_xlfn.IFS(B1421&lt;18.5,"Under Weight",B1421&lt;=24.9,"Normal Weight",B1421&lt;30,"Over weight",B1421&gt;=30,"Obesity")</f>
        <v>Normal Weight</v>
      </c>
    </row>
    <row r="1422" spans="1:9" x14ac:dyDescent="0.3">
      <c r="A1422" s="7" t="s">
        <v>949</v>
      </c>
      <c r="B1422" s="7">
        <v>42.3</v>
      </c>
      <c r="C1422" s="7">
        <v>6.06</v>
      </c>
      <c r="D1422" s="7" t="s">
        <v>2379</v>
      </c>
      <c r="E1422" s="7" t="s">
        <v>2378</v>
      </c>
      <c r="F1422" s="7" t="s">
        <v>2378</v>
      </c>
      <c r="G1422" s="7">
        <v>0</v>
      </c>
      <c r="H1422" s="7" t="s">
        <v>2378</v>
      </c>
      <c r="I1422" s="7" t="str" cm="1">
        <f t="array" ref="I1422">_xlfn.IFS(B1422&lt;18.5,"Under Weight",B1422&lt;=24.9,"Normal Weight",B1422&lt;30,"Over weight",B1422&gt;=30,"Obesity")</f>
        <v>Obesity</v>
      </c>
    </row>
    <row r="1423" spans="1:9" x14ac:dyDescent="0.3">
      <c r="A1423" s="7" t="s">
        <v>948</v>
      </c>
      <c r="B1423" s="7">
        <v>39.805</v>
      </c>
      <c r="C1423" s="7">
        <v>5.91</v>
      </c>
      <c r="D1423" s="7" t="s">
        <v>2378</v>
      </c>
      <c r="E1423" s="7" t="s">
        <v>2378</v>
      </c>
      <c r="F1423" s="7" t="s">
        <v>2378</v>
      </c>
      <c r="G1423" s="7">
        <v>0</v>
      </c>
      <c r="H1423" s="7" t="s">
        <v>2378</v>
      </c>
      <c r="I1423" s="7" t="str" cm="1">
        <f t="array" ref="I1423">_xlfn.IFS(B1423&lt;18.5,"Under Weight",B1423&lt;=24.9,"Normal Weight",B1423&lt;30,"Over weight",B1423&gt;=30,"Obesity")</f>
        <v>Obesity</v>
      </c>
    </row>
    <row r="1424" spans="1:9" x14ac:dyDescent="0.3">
      <c r="A1424" s="7" t="s">
        <v>947</v>
      </c>
      <c r="B1424" s="7">
        <v>33.700000000000003</v>
      </c>
      <c r="C1424" s="7">
        <v>5.87</v>
      </c>
      <c r="D1424" s="7" t="s">
        <v>2378</v>
      </c>
      <c r="E1424" s="7" t="s">
        <v>2378</v>
      </c>
      <c r="F1424" s="7" t="s">
        <v>2378</v>
      </c>
      <c r="G1424" s="7">
        <v>0</v>
      </c>
      <c r="H1424" s="7" t="s">
        <v>2378</v>
      </c>
      <c r="I1424" s="7" t="str" cm="1">
        <f t="array" ref="I1424">_xlfn.IFS(B1424&lt;18.5,"Under Weight",B1424&lt;=24.9,"Normal Weight",B1424&lt;30,"Over weight",B1424&gt;=30,"Obesity")</f>
        <v>Obesity</v>
      </c>
    </row>
    <row r="1425" spans="1:9" x14ac:dyDescent="0.3">
      <c r="A1425" s="7" t="s">
        <v>946</v>
      </c>
      <c r="B1425" s="7">
        <v>36.195</v>
      </c>
      <c r="C1425" s="7">
        <v>6.22</v>
      </c>
      <c r="D1425" s="7" t="s">
        <v>2378</v>
      </c>
      <c r="E1425" s="7" t="s">
        <v>2378</v>
      </c>
      <c r="F1425" s="7" t="s">
        <v>2378</v>
      </c>
      <c r="G1425" s="7">
        <v>0</v>
      </c>
      <c r="H1425" s="7" t="s">
        <v>2378</v>
      </c>
      <c r="I1425" s="7" t="str" cm="1">
        <f t="array" ref="I1425">_xlfn.IFS(B1425&lt;18.5,"Under Weight",B1425&lt;=24.9,"Normal Weight",B1425&lt;30,"Over weight",B1425&gt;=30,"Obesity")</f>
        <v>Obesity</v>
      </c>
    </row>
    <row r="1426" spans="1:9" x14ac:dyDescent="0.3">
      <c r="A1426" s="7" t="s">
        <v>945</v>
      </c>
      <c r="B1426" s="7">
        <v>32.6</v>
      </c>
      <c r="C1426" s="7">
        <v>5.73</v>
      </c>
      <c r="D1426" s="7" t="s">
        <v>2378</v>
      </c>
      <c r="E1426" s="7" t="s">
        <v>2378</v>
      </c>
      <c r="F1426" s="7" t="s">
        <v>2379</v>
      </c>
      <c r="G1426" s="7">
        <v>1</v>
      </c>
      <c r="H1426" s="7" t="s">
        <v>2378</v>
      </c>
      <c r="I1426" s="7" t="str" cm="1">
        <f t="array" ref="I1426">_xlfn.IFS(B1426&lt;18.5,"Under Weight",B1426&lt;=24.9,"Normal Weight",B1426&lt;30,"Over weight",B1426&gt;=30,"Obesity")</f>
        <v>Obesity</v>
      </c>
    </row>
    <row r="1427" spans="1:9" x14ac:dyDescent="0.3">
      <c r="A1427" s="7" t="s">
        <v>944</v>
      </c>
      <c r="B1427" s="7">
        <v>30.2</v>
      </c>
      <c r="C1427" s="7">
        <v>5.7</v>
      </c>
      <c r="D1427" s="7" t="s">
        <v>2378</v>
      </c>
      <c r="E1427" s="7" t="s">
        <v>2378</v>
      </c>
      <c r="F1427" s="7" t="s">
        <v>2378</v>
      </c>
      <c r="G1427" s="7">
        <v>0</v>
      </c>
      <c r="H1427" s="7" t="s">
        <v>2378</v>
      </c>
      <c r="I1427" s="7" t="str" cm="1">
        <f t="array" ref="I1427">_xlfn.IFS(B1427&lt;18.5,"Under Weight",B1427&lt;=24.9,"Normal Weight",B1427&lt;30,"Over weight",B1427&gt;=30,"Obesity")</f>
        <v>Obesity</v>
      </c>
    </row>
    <row r="1428" spans="1:9" x14ac:dyDescent="0.3">
      <c r="A1428" s="7" t="s">
        <v>943</v>
      </c>
      <c r="B1428" s="7">
        <v>27.645</v>
      </c>
      <c r="C1428" s="7">
        <v>9.91</v>
      </c>
      <c r="D1428" s="7" t="s">
        <v>2378</v>
      </c>
      <c r="E1428" s="7" t="s">
        <v>2378</v>
      </c>
      <c r="F1428" s="7" t="s">
        <v>2378</v>
      </c>
      <c r="G1428" s="7">
        <v>0</v>
      </c>
      <c r="H1428" s="7" t="s">
        <v>2378</v>
      </c>
      <c r="I1428" s="7" t="str" cm="1">
        <f t="array" ref="I1428">_xlfn.IFS(B1428&lt;18.5,"Under Weight",B1428&lt;=24.9,"Normal Weight",B1428&lt;30,"Over weight",B1428&gt;=30,"Obesity")</f>
        <v>Over weight</v>
      </c>
    </row>
    <row r="1429" spans="1:9" x14ac:dyDescent="0.3">
      <c r="A1429" s="7" t="s">
        <v>942</v>
      </c>
      <c r="B1429" s="7">
        <v>26.41</v>
      </c>
      <c r="C1429" s="7">
        <v>11.4</v>
      </c>
      <c r="D1429" s="7" t="s">
        <v>2378</v>
      </c>
      <c r="E1429" s="7" t="s">
        <v>2378</v>
      </c>
      <c r="F1429" s="7" t="s">
        <v>2378</v>
      </c>
      <c r="G1429" s="7">
        <v>0</v>
      </c>
      <c r="H1429" s="7" t="s">
        <v>2378</v>
      </c>
      <c r="I1429" s="7" t="str" cm="1">
        <f t="array" ref="I1429">_xlfn.IFS(B1429&lt;18.5,"Under Weight",B1429&lt;=24.9,"Normal Weight",B1429&lt;30,"Over weight",B1429&gt;=30,"Obesity")</f>
        <v>Over weight</v>
      </c>
    </row>
    <row r="1430" spans="1:9" x14ac:dyDescent="0.3">
      <c r="A1430" s="7" t="s">
        <v>941</v>
      </c>
      <c r="B1430" s="7">
        <v>34.1</v>
      </c>
      <c r="C1430" s="7">
        <v>6.29</v>
      </c>
      <c r="D1430" s="7" t="s">
        <v>2379</v>
      </c>
      <c r="E1430" s="7" t="s">
        <v>2378</v>
      </c>
      <c r="F1430" s="7" t="s">
        <v>2379</v>
      </c>
      <c r="G1430" s="7">
        <v>1</v>
      </c>
      <c r="H1430" s="7" t="s">
        <v>2378</v>
      </c>
      <c r="I1430" s="7" t="str" cm="1">
        <f t="array" ref="I1430">_xlfn.IFS(B1430&lt;18.5,"Under Weight",B1430&lt;=24.9,"Normal Weight",B1430&lt;30,"Over weight",B1430&gt;=30,"Obesity")</f>
        <v>Obesity</v>
      </c>
    </row>
    <row r="1431" spans="1:9" x14ac:dyDescent="0.3">
      <c r="A1431" s="7" t="s">
        <v>940</v>
      </c>
      <c r="B1431" s="7">
        <v>17.3</v>
      </c>
      <c r="C1431" s="7">
        <v>9.2799999999999994</v>
      </c>
      <c r="D1431" s="7" t="s">
        <v>2378</v>
      </c>
      <c r="E1431" s="7" t="s">
        <v>2378</v>
      </c>
      <c r="F1431" s="7" t="s">
        <v>2378</v>
      </c>
      <c r="G1431" s="7">
        <v>0</v>
      </c>
      <c r="H1431" s="7" t="s">
        <v>2378</v>
      </c>
      <c r="I1431" s="7" t="str" cm="1">
        <f t="array" ref="I1431">_xlfn.IFS(B1431&lt;18.5,"Under Weight",B1431&lt;=24.9,"Normal Weight",B1431&lt;30,"Over weight",B1431&gt;=30,"Obesity")</f>
        <v>Under Weight</v>
      </c>
    </row>
    <row r="1432" spans="1:9" x14ac:dyDescent="0.3">
      <c r="A1432" s="7" t="s">
        <v>939</v>
      </c>
      <c r="B1432" s="7">
        <v>35.020000000000003</v>
      </c>
      <c r="C1432" s="7">
        <v>4.78</v>
      </c>
      <c r="D1432" s="7" t="s">
        <v>2378</v>
      </c>
      <c r="E1432" s="7" t="s">
        <v>2378</v>
      </c>
      <c r="F1432" s="7" t="s">
        <v>2379</v>
      </c>
      <c r="G1432" s="7">
        <v>1</v>
      </c>
      <c r="H1432" s="7" t="s">
        <v>2378</v>
      </c>
      <c r="I1432" s="7" t="str" cm="1">
        <f t="array" ref="I1432">_xlfn.IFS(B1432&lt;18.5,"Under Weight",B1432&lt;=24.9,"Normal Weight",B1432&lt;30,"Over weight",B1432&gt;=30,"Obesity")</f>
        <v>Obesity</v>
      </c>
    </row>
    <row r="1433" spans="1:9" x14ac:dyDescent="0.3">
      <c r="A1433" s="7" t="s">
        <v>938</v>
      </c>
      <c r="B1433" s="7">
        <v>37.1</v>
      </c>
      <c r="C1433" s="7">
        <v>8.8699999999999992</v>
      </c>
      <c r="D1433" s="7" t="s">
        <v>2379</v>
      </c>
      <c r="E1433" s="7" t="s">
        <v>2378</v>
      </c>
      <c r="F1433" s="7" t="s">
        <v>2378</v>
      </c>
      <c r="G1433" s="7">
        <v>0</v>
      </c>
      <c r="H1433" s="7" t="s">
        <v>2378</v>
      </c>
      <c r="I1433" s="7" t="str" cm="1">
        <f t="array" ref="I1433">_xlfn.IFS(B1433&lt;18.5,"Under Weight",B1433&lt;=24.9,"Normal Weight",B1433&lt;30,"Over weight",B1433&gt;=30,"Obesity")</f>
        <v>Obesity</v>
      </c>
    </row>
    <row r="1434" spans="1:9" x14ac:dyDescent="0.3">
      <c r="A1434" s="7" t="s">
        <v>937</v>
      </c>
      <c r="B1434" s="7">
        <v>16.79</v>
      </c>
      <c r="C1434" s="7">
        <v>11.4</v>
      </c>
      <c r="D1434" s="7" t="s">
        <v>2378</v>
      </c>
      <c r="E1434" s="7" t="s">
        <v>2378</v>
      </c>
      <c r="F1434" s="7" t="s">
        <v>2378</v>
      </c>
      <c r="G1434" s="7">
        <v>0</v>
      </c>
      <c r="H1434" s="7" t="s">
        <v>2378</v>
      </c>
      <c r="I1434" s="7" t="str" cm="1">
        <f t="array" ref="I1434">_xlfn.IFS(B1434&lt;18.5,"Under Weight",B1434&lt;=24.9,"Normal Weight",B1434&lt;30,"Over weight",B1434&gt;=30,"Obesity")</f>
        <v>Under Weight</v>
      </c>
    </row>
    <row r="1435" spans="1:9" x14ac:dyDescent="0.3">
      <c r="A1435" s="7" t="s">
        <v>936</v>
      </c>
      <c r="B1435" s="7">
        <v>31.635000000000002</v>
      </c>
      <c r="C1435" s="7">
        <v>9.1300000000000008</v>
      </c>
      <c r="D1435" s="7" t="s">
        <v>2379</v>
      </c>
      <c r="E1435" s="7" t="s">
        <v>2378</v>
      </c>
      <c r="F1435" s="7" t="s">
        <v>2378</v>
      </c>
      <c r="G1435" s="7">
        <v>0</v>
      </c>
      <c r="H1435" s="7" t="s">
        <v>2378</v>
      </c>
      <c r="I1435" s="7" t="str" cm="1">
        <f t="array" ref="I1435">_xlfn.IFS(B1435&lt;18.5,"Under Weight",B1435&lt;=24.9,"Normal Weight",B1435&lt;30,"Over weight",B1435&gt;=30,"Obesity")</f>
        <v>Obesity</v>
      </c>
    </row>
    <row r="1436" spans="1:9" x14ac:dyDescent="0.3">
      <c r="A1436" s="7" t="s">
        <v>935</v>
      </c>
      <c r="B1436" s="7">
        <v>24.19</v>
      </c>
      <c r="C1436" s="7">
        <v>6.22</v>
      </c>
      <c r="D1436" s="7" t="s">
        <v>2379</v>
      </c>
      <c r="E1436" s="7" t="s">
        <v>2378</v>
      </c>
      <c r="F1436" s="7" t="s">
        <v>2379</v>
      </c>
      <c r="G1436" s="7">
        <v>1</v>
      </c>
      <c r="H1436" s="7" t="s">
        <v>2378</v>
      </c>
      <c r="I1436" s="7" t="str" cm="1">
        <f t="array" ref="I1436">_xlfn.IFS(B1436&lt;18.5,"Under Weight",B1436&lt;=24.9,"Normal Weight",B1436&lt;30,"Over weight",B1436&gt;=30,"Obesity")</f>
        <v>Normal Weight</v>
      </c>
    </row>
    <row r="1437" spans="1:9" x14ac:dyDescent="0.3">
      <c r="A1437" s="7" t="s">
        <v>934</v>
      </c>
      <c r="B1437" s="7">
        <v>35.29</v>
      </c>
      <c r="C1437" s="7">
        <v>5.9</v>
      </c>
      <c r="D1437" s="7" t="s">
        <v>2378</v>
      </c>
      <c r="E1437" s="7" t="s">
        <v>2378</v>
      </c>
      <c r="F1437" s="7" t="s">
        <v>2379</v>
      </c>
      <c r="G1437" s="7">
        <v>1</v>
      </c>
      <c r="H1437" s="7" t="s">
        <v>2378</v>
      </c>
      <c r="I1437" s="7" t="str" cm="1">
        <f t="array" ref="I1437">_xlfn.IFS(B1437&lt;18.5,"Under Weight",B1437&lt;=24.9,"Normal Weight",B1437&lt;30,"Over weight",B1437&gt;=30,"Obesity")</f>
        <v>Obesity</v>
      </c>
    </row>
    <row r="1438" spans="1:9" x14ac:dyDescent="0.3">
      <c r="A1438" s="7" t="s">
        <v>933</v>
      </c>
      <c r="B1438" s="7">
        <v>35.299999999999997</v>
      </c>
      <c r="C1438" s="7">
        <v>4.45</v>
      </c>
      <c r="D1438" s="7" t="s">
        <v>2378</v>
      </c>
      <c r="E1438" s="7" t="s">
        <v>2378</v>
      </c>
      <c r="F1438" s="7" t="s">
        <v>2378</v>
      </c>
      <c r="G1438" s="7">
        <v>0</v>
      </c>
      <c r="H1438" s="7" t="s">
        <v>2378</v>
      </c>
      <c r="I1438" s="7" t="str" cm="1">
        <f t="array" ref="I1438">_xlfn.IFS(B1438&lt;18.5,"Under Weight",B1438&lt;=24.9,"Normal Weight",B1438&lt;30,"Over weight",B1438&gt;=30,"Obesity")</f>
        <v>Obesity</v>
      </c>
    </row>
    <row r="1439" spans="1:9" x14ac:dyDescent="0.3">
      <c r="A1439" s="7" t="s">
        <v>932</v>
      </c>
      <c r="B1439" s="7">
        <v>35.64</v>
      </c>
      <c r="C1439" s="7">
        <v>6.17</v>
      </c>
      <c r="D1439" s="7" t="s">
        <v>2378</v>
      </c>
      <c r="E1439" s="7" t="s">
        <v>2378</v>
      </c>
      <c r="F1439" s="7" t="s">
        <v>2379</v>
      </c>
      <c r="G1439" s="7">
        <v>1</v>
      </c>
      <c r="H1439" s="7" t="s">
        <v>2378</v>
      </c>
      <c r="I1439" s="7" t="str" cm="1">
        <f t="array" ref="I1439">_xlfn.IFS(B1439&lt;18.5,"Under Weight",B1439&lt;=24.9,"Normal Weight",B1439&lt;30,"Over weight",B1439&gt;=30,"Obesity")</f>
        <v>Obesity</v>
      </c>
    </row>
    <row r="1440" spans="1:9" x14ac:dyDescent="0.3">
      <c r="A1440" s="7" t="s">
        <v>931</v>
      </c>
      <c r="B1440" s="7">
        <v>33.1</v>
      </c>
      <c r="C1440" s="7">
        <v>4.93</v>
      </c>
      <c r="D1440" s="7" t="s">
        <v>2378</v>
      </c>
      <c r="E1440" s="7" t="s">
        <v>2378</v>
      </c>
      <c r="F1440" s="7" t="s">
        <v>2378</v>
      </c>
      <c r="G1440" s="7">
        <v>0</v>
      </c>
      <c r="H1440" s="7" t="s">
        <v>2378</v>
      </c>
      <c r="I1440" s="7" t="str" cm="1">
        <f t="array" ref="I1440">_xlfn.IFS(B1440&lt;18.5,"Under Weight",B1440&lt;=24.9,"Normal Weight",B1440&lt;30,"Over weight",B1440&gt;=30,"Obesity")</f>
        <v>Obesity</v>
      </c>
    </row>
    <row r="1441" spans="1:9" x14ac:dyDescent="0.3">
      <c r="A1441" s="7" t="s">
        <v>930</v>
      </c>
      <c r="B1441" s="7">
        <v>26.41</v>
      </c>
      <c r="C1441" s="7">
        <v>7.32</v>
      </c>
      <c r="D1441" s="7" t="s">
        <v>2379</v>
      </c>
      <c r="E1441" s="7" t="s">
        <v>2378</v>
      </c>
      <c r="F1441" s="7" t="s">
        <v>2378</v>
      </c>
      <c r="G1441" s="7">
        <v>1</v>
      </c>
      <c r="H1441" s="7" t="s">
        <v>2378</v>
      </c>
      <c r="I1441" s="7" t="str" cm="1">
        <f t="array" ref="I1441">_xlfn.IFS(B1441&lt;18.5,"Under Weight",B1441&lt;=24.9,"Normal Weight",B1441&lt;30,"Over weight",B1441&gt;=30,"Obesity")</f>
        <v>Over weight</v>
      </c>
    </row>
    <row r="1442" spans="1:9" x14ac:dyDescent="0.3">
      <c r="A1442" s="7" t="s">
        <v>929</v>
      </c>
      <c r="B1442" s="7">
        <v>29.9</v>
      </c>
      <c r="C1442" s="7">
        <v>5.27</v>
      </c>
      <c r="D1442" s="7" t="s">
        <v>2378</v>
      </c>
      <c r="E1442" s="7" t="s">
        <v>2378</v>
      </c>
      <c r="F1442" s="7" t="s">
        <v>2379</v>
      </c>
      <c r="G1442" s="7">
        <v>1</v>
      </c>
      <c r="H1442" s="7" t="s">
        <v>2378</v>
      </c>
      <c r="I1442" s="7" t="str" cm="1">
        <f t="array" ref="I1442">_xlfn.IFS(B1442&lt;18.5,"Under Weight",B1442&lt;=24.9,"Normal Weight",B1442&lt;30,"Over weight",B1442&gt;=30,"Obesity")</f>
        <v>Over weight</v>
      </c>
    </row>
    <row r="1443" spans="1:9" x14ac:dyDescent="0.3">
      <c r="A1443" s="7" t="s">
        <v>928</v>
      </c>
      <c r="B1443" s="7">
        <v>25.24</v>
      </c>
      <c r="C1443" s="7">
        <v>5.82</v>
      </c>
      <c r="D1443" s="7" t="s">
        <v>2378</v>
      </c>
      <c r="E1443" s="7" t="s">
        <v>2378</v>
      </c>
      <c r="F1443" s="7" t="s">
        <v>2378</v>
      </c>
      <c r="G1443" s="7">
        <v>1</v>
      </c>
      <c r="H1443" s="7" t="s">
        <v>2378</v>
      </c>
      <c r="I1443" s="7" t="str" cm="1">
        <f t="array" ref="I1443">_xlfn.IFS(B1443&lt;18.5,"Under Weight",B1443&lt;=24.9,"Normal Weight",B1443&lt;30,"Over weight",B1443&gt;=30,"Obesity")</f>
        <v>Over weight</v>
      </c>
    </row>
    <row r="1444" spans="1:9" x14ac:dyDescent="0.3">
      <c r="A1444" s="7" t="s">
        <v>927</v>
      </c>
      <c r="B1444" s="7">
        <v>25.08</v>
      </c>
      <c r="C1444" s="7">
        <v>5.8</v>
      </c>
      <c r="D1444" s="7" t="s">
        <v>2378</v>
      </c>
      <c r="E1444" s="7" t="s">
        <v>2378</v>
      </c>
      <c r="F1444" s="7" t="s">
        <v>2379</v>
      </c>
      <c r="G1444" s="7">
        <v>1</v>
      </c>
      <c r="H1444" s="7" t="s">
        <v>2378</v>
      </c>
      <c r="I1444" s="7" t="str" cm="1">
        <f t="array" ref="I1444">_xlfn.IFS(B1444&lt;18.5,"Under Weight",B1444&lt;=24.9,"Normal Weight",B1444&lt;30,"Over weight",B1444&gt;=30,"Obesity")</f>
        <v>Over weight</v>
      </c>
    </row>
    <row r="1445" spans="1:9" x14ac:dyDescent="0.3">
      <c r="A1445" s="7" t="s">
        <v>926</v>
      </c>
      <c r="B1445" s="7">
        <v>29.164999999999999</v>
      </c>
      <c r="C1445" s="7">
        <v>4.87</v>
      </c>
      <c r="D1445" s="7" t="s">
        <v>2378</v>
      </c>
      <c r="E1445" s="7" t="s">
        <v>2379</v>
      </c>
      <c r="F1445" s="7" t="s">
        <v>2378</v>
      </c>
      <c r="G1445" s="7">
        <v>1</v>
      </c>
      <c r="H1445" s="7" t="s">
        <v>2378</v>
      </c>
      <c r="I1445" s="7" t="str" cm="1">
        <f t="array" ref="I1445">_xlfn.IFS(B1445&lt;18.5,"Under Weight",B1445&lt;=24.9,"Normal Weight",B1445&lt;30,"Over weight",B1445&gt;=30,"Obesity")</f>
        <v>Over weight</v>
      </c>
    </row>
    <row r="1446" spans="1:9" x14ac:dyDescent="0.3">
      <c r="A1446" s="7" t="s">
        <v>925</v>
      </c>
      <c r="B1446" s="7">
        <v>15.05</v>
      </c>
      <c r="C1446" s="7">
        <v>8.1199999999999992</v>
      </c>
      <c r="D1446" s="7" t="s">
        <v>2378</v>
      </c>
      <c r="E1446" s="7" t="s">
        <v>2378</v>
      </c>
      <c r="F1446" s="7" t="s">
        <v>2378</v>
      </c>
      <c r="G1446" s="7">
        <v>0</v>
      </c>
      <c r="H1446" s="7" t="s">
        <v>2378</v>
      </c>
      <c r="I1446" s="7" t="str" cm="1">
        <f t="array" ref="I1446">_xlfn.IFS(B1446&lt;18.5,"Under Weight",B1446&lt;=24.9,"Normal Weight",B1446&lt;30,"Over weight",B1446&gt;=30,"Obesity")</f>
        <v>Under Weight</v>
      </c>
    </row>
    <row r="1447" spans="1:9" x14ac:dyDescent="0.3">
      <c r="A1447" s="7" t="s">
        <v>924</v>
      </c>
      <c r="B1447" s="7">
        <v>19.95</v>
      </c>
      <c r="C1447" s="7">
        <v>4.3600000000000003</v>
      </c>
      <c r="D1447" s="7" t="s">
        <v>2378</v>
      </c>
      <c r="E1447" s="7" t="s">
        <v>2378</v>
      </c>
      <c r="F1447" s="7" t="s">
        <v>2378</v>
      </c>
      <c r="G1447" s="7">
        <v>2</v>
      </c>
      <c r="H1447" s="7" t="s">
        <v>2378</v>
      </c>
      <c r="I1447" s="7" t="str" cm="1">
        <f t="array" ref="I1447">_xlfn.IFS(B1447&lt;18.5,"Under Weight",B1447&lt;=24.9,"Normal Weight",B1447&lt;30,"Over weight",B1447&gt;=30,"Obesity")</f>
        <v>Normal Weight</v>
      </c>
    </row>
    <row r="1448" spans="1:9" x14ac:dyDescent="0.3">
      <c r="A1448" s="7" t="s">
        <v>923</v>
      </c>
      <c r="B1448" s="7">
        <v>16.66</v>
      </c>
      <c r="C1448" s="7">
        <v>9.16</v>
      </c>
      <c r="D1448" s="7" t="s">
        <v>2378</v>
      </c>
      <c r="E1448" s="7" t="s">
        <v>2378</v>
      </c>
      <c r="F1448" s="7" t="s">
        <v>2378</v>
      </c>
      <c r="G1448" s="7">
        <v>0</v>
      </c>
      <c r="H1448" s="7" t="s">
        <v>2378</v>
      </c>
      <c r="I1448" s="7" t="str" cm="1">
        <f t="array" ref="I1448">_xlfn.IFS(B1448&lt;18.5,"Under Weight",B1448&lt;=24.9,"Normal Weight",B1448&lt;30,"Over weight",B1448&gt;=30,"Obesity")</f>
        <v>Under Weight</v>
      </c>
    </row>
    <row r="1449" spans="1:9" x14ac:dyDescent="0.3">
      <c r="A1449" s="7" t="s">
        <v>922</v>
      </c>
      <c r="B1449" s="7">
        <v>16.62</v>
      </c>
      <c r="C1449" s="7">
        <v>9.14</v>
      </c>
      <c r="D1449" s="7" t="s">
        <v>2378</v>
      </c>
      <c r="E1449" s="7" t="s">
        <v>2378</v>
      </c>
      <c r="F1449" s="7" t="s">
        <v>2378</v>
      </c>
      <c r="G1449" s="7">
        <v>0</v>
      </c>
      <c r="H1449" s="7" t="s">
        <v>2378</v>
      </c>
      <c r="I1449" s="7" t="str" cm="1">
        <f t="array" ref="I1449">_xlfn.IFS(B1449&lt;18.5,"Under Weight",B1449&lt;=24.9,"Normal Weight",B1449&lt;30,"Over weight",B1449&gt;=30,"Obesity")</f>
        <v>Under Weight</v>
      </c>
    </row>
    <row r="1450" spans="1:9" x14ac:dyDescent="0.3">
      <c r="A1450" s="7" t="s">
        <v>921</v>
      </c>
      <c r="B1450" s="7">
        <v>15.36</v>
      </c>
      <c r="C1450" s="7">
        <v>5.49</v>
      </c>
      <c r="D1450" s="7" t="s">
        <v>2379</v>
      </c>
      <c r="E1450" s="7" t="s">
        <v>2378</v>
      </c>
      <c r="F1450" s="7" t="s">
        <v>2378</v>
      </c>
      <c r="G1450" s="7">
        <v>2</v>
      </c>
      <c r="H1450" s="7" t="s">
        <v>2378</v>
      </c>
      <c r="I1450" s="7" t="str" cm="1">
        <f t="array" ref="I1450">_xlfn.IFS(B1450&lt;18.5,"Under Weight",B1450&lt;=24.9,"Normal Weight",B1450&lt;30,"Over weight",B1450&gt;=30,"Obesity")</f>
        <v>Under Weight</v>
      </c>
    </row>
    <row r="1451" spans="1:9" x14ac:dyDescent="0.3">
      <c r="A1451" s="7" t="s">
        <v>920</v>
      </c>
      <c r="B1451" s="7">
        <v>27.74</v>
      </c>
      <c r="C1451" s="7">
        <v>5.96</v>
      </c>
      <c r="D1451" s="7" t="s">
        <v>2379</v>
      </c>
      <c r="E1451" s="7" t="s">
        <v>2378</v>
      </c>
      <c r="F1451" s="7" t="s">
        <v>2378</v>
      </c>
      <c r="G1451" s="7">
        <v>0</v>
      </c>
      <c r="H1451" s="7" t="s">
        <v>2378</v>
      </c>
      <c r="I1451" s="7" t="str" cm="1">
        <f t="array" ref="I1451">_xlfn.IFS(B1451&lt;18.5,"Under Weight",B1451&lt;=24.9,"Normal Weight",B1451&lt;30,"Over weight",B1451&gt;=30,"Obesity")</f>
        <v>Over weight</v>
      </c>
    </row>
    <row r="1452" spans="1:9" x14ac:dyDescent="0.3">
      <c r="A1452" s="7" t="s">
        <v>919</v>
      </c>
      <c r="B1452" s="7">
        <v>22.44</v>
      </c>
      <c r="C1452" s="7">
        <v>4.62</v>
      </c>
      <c r="D1452" s="7" t="s">
        <v>2379</v>
      </c>
      <c r="E1452" s="7" t="s">
        <v>2378</v>
      </c>
      <c r="F1452" s="7" t="s">
        <v>2378</v>
      </c>
      <c r="G1452" s="7">
        <v>0</v>
      </c>
      <c r="H1452" s="7" t="s">
        <v>2378</v>
      </c>
      <c r="I1452" s="7" t="str" cm="1">
        <f t="array" ref="I1452">_xlfn.IFS(B1452&lt;18.5,"Under Weight",B1452&lt;=24.9,"Normal Weight",B1452&lt;30,"Over weight",B1452&gt;=30,"Obesity")</f>
        <v>Normal Weight</v>
      </c>
    </row>
    <row r="1453" spans="1:9" x14ac:dyDescent="0.3">
      <c r="A1453" s="7" t="s">
        <v>918</v>
      </c>
      <c r="B1453" s="7">
        <v>37.049999999999997</v>
      </c>
      <c r="C1453" s="7">
        <v>9.9600000000000009</v>
      </c>
      <c r="D1453" s="7" t="s">
        <v>2379</v>
      </c>
      <c r="E1453" s="7" t="s">
        <v>2378</v>
      </c>
      <c r="F1453" s="7" t="s">
        <v>2378</v>
      </c>
      <c r="G1453" s="7">
        <v>0</v>
      </c>
      <c r="H1453" s="7" t="s">
        <v>2378</v>
      </c>
      <c r="I1453" s="7" t="str" cm="1">
        <f t="array" ref="I1453">_xlfn.IFS(B1453&lt;18.5,"Under Weight",B1453&lt;=24.9,"Normal Weight",B1453&lt;30,"Over weight",B1453&gt;=30,"Obesity")</f>
        <v>Obesity</v>
      </c>
    </row>
    <row r="1454" spans="1:9" x14ac:dyDescent="0.3">
      <c r="A1454" s="7" t="s">
        <v>917</v>
      </c>
      <c r="B1454" s="7">
        <v>22.95</v>
      </c>
      <c r="C1454" s="7">
        <v>10.53</v>
      </c>
      <c r="D1454" s="7" t="s">
        <v>2378</v>
      </c>
      <c r="E1454" s="7" t="s">
        <v>2378</v>
      </c>
      <c r="F1454" s="7" t="s">
        <v>2378</v>
      </c>
      <c r="G1454" s="7">
        <v>2</v>
      </c>
      <c r="H1454" s="7" t="s">
        <v>2378</v>
      </c>
      <c r="I1454" s="7" t="str" cm="1">
        <f t="array" ref="I1454">_xlfn.IFS(B1454&lt;18.5,"Under Weight",B1454&lt;=24.9,"Normal Weight",B1454&lt;30,"Over weight",B1454&gt;=30,"Obesity")</f>
        <v>Normal Weight</v>
      </c>
    </row>
    <row r="1455" spans="1:9" x14ac:dyDescent="0.3">
      <c r="A1455" s="7" t="s">
        <v>916</v>
      </c>
      <c r="B1455" s="7">
        <v>34.200000000000003</v>
      </c>
      <c r="C1455" s="7">
        <v>6.69</v>
      </c>
      <c r="D1455" s="7" t="s">
        <v>2379</v>
      </c>
      <c r="E1455" s="7" t="s">
        <v>2378</v>
      </c>
      <c r="F1455" s="7" t="s">
        <v>2378</v>
      </c>
      <c r="G1455" s="7">
        <v>0</v>
      </c>
      <c r="H1455" s="7" t="s">
        <v>2378</v>
      </c>
      <c r="I1455" s="7" t="str" cm="1">
        <f t="array" ref="I1455">_xlfn.IFS(B1455&lt;18.5,"Under Weight",B1455&lt;=24.9,"Normal Weight",B1455&lt;30,"Over weight",B1455&gt;=30,"Obesity")</f>
        <v>Obesity</v>
      </c>
    </row>
    <row r="1456" spans="1:9" x14ac:dyDescent="0.3">
      <c r="A1456" s="7" t="s">
        <v>915</v>
      </c>
      <c r="B1456" s="7">
        <v>30.59</v>
      </c>
      <c r="C1456" s="7">
        <v>9.5500000000000007</v>
      </c>
      <c r="D1456" s="7" t="s">
        <v>2379</v>
      </c>
      <c r="E1456" s="7" t="s">
        <v>2378</v>
      </c>
      <c r="F1456" s="7" t="s">
        <v>2378</v>
      </c>
      <c r="G1456" s="7">
        <v>0</v>
      </c>
      <c r="H1456" s="7" t="s">
        <v>2378</v>
      </c>
      <c r="I1456" s="7" t="str" cm="1">
        <f t="array" ref="I1456">_xlfn.IFS(B1456&lt;18.5,"Under Weight",B1456&lt;=24.9,"Normal Weight",B1456&lt;30,"Over weight",B1456&gt;=30,"Obesity")</f>
        <v>Obesity</v>
      </c>
    </row>
    <row r="1457" spans="1:9" x14ac:dyDescent="0.3">
      <c r="A1457" s="7" t="s">
        <v>914</v>
      </c>
      <c r="B1457" s="7">
        <v>25.51</v>
      </c>
      <c r="C1457" s="7">
        <v>6.05</v>
      </c>
      <c r="D1457" s="7" t="s">
        <v>2378</v>
      </c>
      <c r="E1457" s="7" t="s">
        <v>2378</v>
      </c>
      <c r="F1457" s="7" t="s">
        <v>2378</v>
      </c>
      <c r="G1457" s="7">
        <v>0</v>
      </c>
      <c r="H1457" s="7" t="s">
        <v>2378</v>
      </c>
      <c r="I1457" s="7" t="str" cm="1">
        <f t="array" ref="I1457">_xlfn.IFS(B1457&lt;18.5,"Under Weight",B1457&lt;=24.9,"Normal Weight",B1457&lt;30,"Over weight",B1457&gt;=30,"Obesity")</f>
        <v>Over weight</v>
      </c>
    </row>
    <row r="1458" spans="1:9" x14ac:dyDescent="0.3">
      <c r="A1458" s="7" t="s">
        <v>913</v>
      </c>
      <c r="B1458" s="7">
        <v>29.04</v>
      </c>
      <c r="C1458" s="7">
        <v>10.56</v>
      </c>
      <c r="D1458" s="7" t="s">
        <v>2379</v>
      </c>
      <c r="E1458" s="7" t="s">
        <v>2378</v>
      </c>
      <c r="F1458" s="7" t="s">
        <v>2378</v>
      </c>
      <c r="G1458" s="7">
        <v>1</v>
      </c>
      <c r="H1458" s="7" t="s">
        <v>2378</v>
      </c>
      <c r="I1458" s="7" t="str" cm="1">
        <f t="array" ref="I1458">_xlfn.IFS(B1458&lt;18.5,"Under Weight",B1458&lt;=24.9,"Normal Weight",B1458&lt;30,"Over weight",B1458&gt;=30,"Obesity")</f>
        <v>Over weight</v>
      </c>
    </row>
    <row r="1459" spans="1:9" x14ac:dyDescent="0.3">
      <c r="A1459" s="7" t="s">
        <v>912</v>
      </c>
      <c r="B1459" s="7">
        <v>22.135000000000002</v>
      </c>
      <c r="C1459" s="7">
        <v>10.81</v>
      </c>
      <c r="D1459" s="7" t="s">
        <v>2379</v>
      </c>
      <c r="E1459" s="7" t="s">
        <v>2378</v>
      </c>
      <c r="F1459" s="7" t="s">
        <v>2378</v>
      </c>
      <c r="G1459" s="7">
        <v>1</v>
      </c>
      <c r="H1459" s="7" t="s">
        <v>2378</v>
      </c>
      <c r="I1459" s="7" t="str" cm="1">
        <f t="array" ref="I1459">_xlfn.IFS(B1459&lt;18.5,"Under Weight",B1459&lt;=24.9,"Normal Weight",B1459&lt;30,"Over weight",B1459&gt;=30,"Obesity")</f>
        <v>Normal Weight</v>
      </c>
    </row>
    <row r="1460" spans="1:9" x14ac:dyDescent="0.3">
      <c r="A1460" s="7" t="s">
        <v>911</v>
      </c>
      <c r="B1460" s="7">
        <v>21.375</v>
      </c>
      <c r="C1460" s="7">
        <v>4.32</v>
      </c>
      <c r="D1460" s="7" t="s">
        <v>2378</v>
      </c>
      <c r="E1460" s="7" t="s">
        <v>2378</v>
      </c>
      <c r="F1460" s="7" t="s">
        <v>2378</v>
      </c>
      <c r="G1460" s="7">
        <v>0</v>
      </c>
      <c r="H1460" s="7" t="s">
        <v>2378</v>
      </c>
      <c r="I1460" s="7" t="str" cm="1">
        <f t="array" ref="I1460">_xlfn.IFS(B1460&lt;18.5,"Under Weight",B1460&lt;=24.9,"Normal Weight",B1460&lt;30,"Over weight",B1460&gt;=30,"Obesity")</f>
        <v>Normal Weight</v>
      </c>
    </row>
    <row r="1461" spans="1:9" x14ac:dyDescent="0.3">
      <c r="A1461" s="7" t="s">
        <v>910</v>
      </c>
      <c r="B1461" s="7">
        <v>29.19</v>
      </c>
      <c r="C1461" s="7">
        <v>4.37</v>
      </c>
      <c r="D1461" s="7" t="s">
        <v>2378</v>
      </c>
      <c r="E1461" s="7" t="s">
        <v>2378</v>
      </c>
      <c r="F1461" s="7" t="s">
        <v>2378</v>
      </c>
      <c r="G1461" s="7">
        <v>0</v>
      </c>
      <c r="H1461" s="7" t="s">
        <v>2378</v>
      </c>
      <c r="I1461" s="7" t="str" cm="1">
        <f t="array" ref="I1461">_xlfn.IFS(B1461&lt;18.5,"Under Weight",B1461&lt;=24.9,"Normal Weight",B1461&lt;30,"Over weight",B1461&gt;=30,"Obesity")</f>
        <v>Over weight</v>
      </c>
    </row>
    <row r="1462" spans="1:9" x14ac:dyDescent="0.3">
      <c r="A1462" s="7" t="s">
        <v>909</v>
      </c>
      <c r="B1462" s="7">
        <v>31.92</v>
      </c>
      <c r="C1462" s="7">
        <v>4.8099999999999996</v>
      </c>
      <c r="D1462" s="7" t="s">
        <v>2379</v>
      </c>
      <c r="E1462" s="7" t="s">
        <v>2378</v>
      </c>
      <c r="F1462" s="7" t="s">
        <v>2379</v>
      </c>
      <c r="G1462" s="7">
        <v>1</v>
      </c>
      <c r="H1462" s="7" t="s">
        <v>2378</v>
      </c>
      <c r="I1462" s="7" t="str" cm="1">
        <f t="array" ref="I1462">_xlfn.IFS(B1462&lt;18.5,"Under Weight",B1462&lt;=24.9,"Normal Weight",B1462&lt;30,"Over weight",B1462&gt;=30,"Obesity")</f>
        <v>Obesity</v>
      </c>
    </row>
    <row r="1463" spans="1:9" x14ac:dyDescent="0.3">
      <c r="A1463" s="7" t="s">
        <v>908</v>
      </c>
      <c r="B1463" s="7">
        <v>26.315000000000001</v>
      </c>
      <c r="C1463" s="7">
        <v>4.5599999999999996</v>
      </c>
      <c r="D1463" s="7" t="s">
        <v>2379</v>
      </c>
      <c r="E1463" s="7" t="s">
        <v>2378</v>
      </c>
      <c r="F1463" s="7" t="s">
        <v>2379</v>
      </c>
      <c r="G1463" s="7">
        <v>1</v>
      </c>
      <c r="H1463" s="7" t="s">
        <v>2378</v>
      </c>
      <c r="I1463" s="7" t="str" cm="1">
        <f t="array" ref="I1463">_xlfn.IFS(B1463&lt;18.5,"Under Weight",B1463&lt;=24.9,"Normal Weight",B1463&lt;30,"Over weight",B1463&gt;=30,"Obesity")</f>
        <v>Over weight</v>
      </c>
    </row>
    <row r="1464" spans="1:9" x14ac:dyDescent="0.3">
      <c r="A1464" s="7" t="s">
        <v>907</v>
      </c>
      <c r="B1464" s="7">
        <v>35.299999999999997</v>
      </c>
      <c r="C1464" s="7">
        <v>4.3899999999999997</v>
      </c>
      <c r="D1464" s="7" t="s">
        <v>2378</v>
      </c>
      <c r="E1464" s="7" t="s">
        <v>2378</v>
      </c>
      <c r="F1464" s="7" t="s">
        <v>2378</v>
      </c>
      <c r="G1464" s="7">
        <v>0</v>
      </c>
      <c r="H1464" s="7" t="s">
        <v>2378</v>
      </c>
      <c r="I1464" s="7" t="str" cm="1">
        <f t="array" ref="I1464">_xlfn.IFS(B1464&lt;18.5,"Under Weight",B1464&lt;=24.9,"Normal Weight",B1464&lt;30,"Over weight",B1464&gt;=30,"Obesity")</f>
        <v>Obesity</v>
      </c>
    </row>
    <row r="1465" spans="1:9" x14ac:dyDescent="0.3">
      <c r="A1465" s="7" t="s">
        <v>906</v>
      </c>
      <c r="B1465" s="7">
        <v>18.91</v>
      </c>
      <c r="C1465" s="7">
        <v>11.44</v>
      </c>
      <c r="D1465" s="7" t="s">
        <v>2378</v>
      </c>
      <c r="E1465" s="7" t="s">
        <v>2378</v>
      </c>
      <c r="F1465" s="7" t="s">
        <v>2378</v>
      </c>
      <c r="G1465" s="7">
        <v>0</v>
      </c>
      <c r="H1465" s="7" t="s">
        <v>2378</v>
      </c>
      <c r="I1465" s="7" t="str" cm="1">
        <f t="array" ref="I1465">_xlfn.IFS(B1465&lt;18.5,"Under Weight",B1465&lt;=24.9,"Normal Weight",B1465&lt;30,"Over weight",B1465&gt;=30,"Obesity")</f>
        <v>Normal Weight</v>
      </c>
    </row>
    <row r="1466" spans="1:9" x14ac:dyDescent="0.3">
      <c r="A1466" s="7" t="s">
        <v>905</v>
      </c>
      <c r="B1466" s="7">
        <v>22.41</v>
      </c>
      <c r="C1466" s="7">
        <v>11.37</v>
      </c>
      <c r="D1466" s="7" t="s">
        <v>2379</v>
      </c>
      <c r="E1466" s="7" t="s">
        <v>2378</v>
      </c>
      <c r="F1466" s="7" t="s">
        <v>2378</v>
      </c>
      <c r="G1466" s="7">
        <v>1</v>
      </c>
      <c r="H1466" s="7" t="s">
        <v>2378</v>
      </c>
      <c r="I1466" s="7" t="str" cm="1">
        <f t="array" ref="I1466">_xlfn.IFS(B1466&lt;18.5,"Under Weight",B1466&lt;=24.9,"Normal Weight",B1466&lt;30,"Over weight",B1466&gt;=30,"Obesity")</f>
        <v>Normal Weight</v>
      </c>
    </row>
    <row r="1467" spans="1:9" x14ac:dyDescent="0.3">
      <c r="A1467" s="7" t="s">
        <v>904</v>
      </c>
      <c r="B1467" s="7">
        <v>22.704999999999998</v>
      </c>
      <c r="C1467" s="7">
        <v>6.14</v>
      </c>
      <c r="D1467" s="7" t="s">
        <v>2378</v>
      </c>
      <c r="E1467" s="7" t="s">
        <v>2378</v>
      </c>
      <c r="F1467" s="7" t="s">
        <v>2378</v>
      </c>
      <c r="G1467" s="7">
        <v>0</v>
      </c>
      <c r="H1467" s="7" t="s">
        <v>2378</v>
      </c>
      <c r="I1467" s="7" t="str" cm="1">
        <f t="array" ref="I1467">_xlfn.IFS(B1467&lt;18.5,"Under Weight",B1467&lt;=24.9,"Normal Weight",B1467&lt;30,"Over weight",B1467&gt;=30,"Obesity")</f>
        <v>Normal Weight</v>
      </c>
    </row>
    <row r="1468" spans="1:9" x14ac:dyDescent="0.3">
      <c r="A1468" s="7" t="s">
        <v>903</v>
      </c>
      <c r="B1468" s="7">
        <v>37.18</v>
      </c>
      <c r="C1468" s="7">
        <v>4.8899999999999997</v>
      </c>
      <c r="D1468" s="7" t="s">
        <v>2378</v>
      </c>
      <c r="E1468" s="7" t="s">
        <v>2378</v>
      </c>
      <c r="F1468" s="7" t="s">
        <v>2378</v>
      </c>
      <c r="G1468" s="7">
        <v>0</v>
      </c>
      <c r="H1468" s="7" t="s">
        <v>2378</v>
      </c>
      <c r="I1468" s="7" t="str" cm="1">
        <f t="array" ref="I1468">_xlfn.IFS(B1468&lt;18.5,"Under Weight",B1468&lt;=24.9,"Normal Weight",B1468&lt;30,"Over weight",B1468&gt;=30,"Obesity")</f>
        <v>Obesity</v>
      </c>
    </row>
    <row r="1469" spans="1:9" x14ac:dyDescent="0.3">
      <c r="A1469" s="7" t="s">
        <v>902</v>
      </c>
      <c r="B1469" s="7">
        <v>35.97</v>
      </c>
      <c r="C1469" s="7">
        <v>4.5999999999999996</v>
      </c>
      <c r="D1469" s="7" t="s">
        <v>2378</v>
      </c>
      <c r="E1469" s="7" t="s">
        <v>2378</v>
      </c>
      <c r="F1469" s="7" t="s">
        <v>2378</v>
      </c>
      <c r="G1469" s="7">
        <v>0</v>
      </c>
      <c r="H1469" s="7" t="s">
        <v>2378</v>
      </c>
      <c r="I1469" s="7" t="str" cm="1">
        <f t="array" ref="I1469">_xlfn.IFS(B1469&lt;18.5,"Under Weight",B1469&lt;=24.9,"Normal Weight",B1469&lt;30,"Over weight",B1469&gt;=30,"Obesity")</f>
        <v>Obesity</v>
      </c>
    </row>
    <row r="1470" spans="1:9" x14ac:dyDescent="0.3">
      <c r="A1470" s="7" t="s">
        <v>901</v>
      </c>
      <c r="B1470" s="7">
        <v>35.799999999999997</v>
      </c>
      <c r="C1470" s="7">
        <v>4.42</v>
      </c>
      <c r="D1470" s="7" t="s">
        <v>2378</v>
      </c>
      <c r="E1470" s="7" t="s">
        <v>2378</v>
      </c>
      <c r="F1470" s="7" t="s">
        <v>2378</v>
      </c>
      <c r="G1470" s="7">
        <v>0</v>
      </c>
      <c r="H1470" s="7" t="s">
        <v>2378</v>
      </c>
      <c r="I1470" s="7" t="str" cm="1">
        <f t="array" ref="I1470">_xlfn.IFS(B1470&lt;18.5,"Under Weight",B1470&lt;=24.9,"Normal Weight",B1470&lt;30,"Over weight",B1470&gt;=30,"Obesity")</f>
        <v>Obesity</v>
      </c>
    </row>
    <row r="1471" spans="1:9" x14ac:dyDescent="0.3">
      <c r="A1471" s="7" t="s">
        <v>900</v>
      </c>
      <c r="B1471" s="7">
        <v>28.31</v>
      </c>
      <c r="C1471" s="7">
        <v>7.48</v>
      </c>
      <c r="D1471" s="7" t="s">
        <v>2379</v>
      </c>
      <c r="E1471" s="7" t="s">
        <v>2378</v>
      </c>
      <c r="F1471" s="7" t="s">
        <v>2378</v>
      </c>
      <c r="G1471" s="7">
        <v>0</v>
      </c>
      <c r="H1471" s="7" t="s">
        <v>2378</v>
      </c>
      <c r="I1471" s="7" t="str" cm="1">
        <f t="array" ref="I1471">_xlfn.IFS(B1471&lt;18.5,"Under Weight",B1471&lt;=24.9,"Normal Weight",B1471&lt;30,"Over weight",B1471&gt;=30,"Obesity")</f>
        <v>Over weight</v>
      </c>
    </row>
    <row r="1472" spans="1:9" x14ac:dyDescent="0.3">
      <c r="A1472" s="7" t="s">
        <v>899</v>
      </c>
      <c r="B1472" s="7">
        <v>38.06</v>
      </c>
      <c r="C1472" s="7">
        <v>10.74</v>
      </c>
      <c r="D1472" s="7" t="s">
        <v>2378</v>
      </c>
      <c r="E1472" s="7" t="s">
        <v>2378</v>
      </c>
      <c r="F1472" s="7" t="s">
        <v>2378</v>
      </c>
      <c r="G1472" s="7">
        <v>0</v>
      </c>
      <c r="H1472" s="7" t="s">
        <v>2378</v>
      </c>
      <c r="I1472" s="7" t="str" cm="1">
        <f t="array" ref="I1472">_xlfn.IFS(B1472&lt;18.5,"Under Weight",B1472&lt;=24.9,"Normal Weight",B1472&lt;30,"Over weight",B1472&gt;=30,"Obesity")</f>
        <v>Obesity</v>
      </c>
    </row>
    <row r="1473" spans="1:9" x14ac:dyDescent="0.3">
      <c r="A1473" s="7" t="s">
        <v>898</v>
      </c>
      <c r="B1473" s="7">
        <v>28</v>
      </c>
      <c r="C1473" s="7">
        <v>5.19</v>
      </c>
      <c r="D1473" s="7" t="s">
        <v>2378</v>
      </c>
      <c r="E1473" s="7" t="s">
        <v>2378</v>
      </c>
      <c r="F1473" s="7" t="s">
        <v>2378</v>
      </c>
      <c r="G1473" s="7">
        <v>1</v>
      </c>
      <c r="H1473" s="7" t="s">
        <v>2378</v>
      </c>
      <c r="I1473" s="7" t="str" cm="1">
        <f t="array" ref="I1473">_xlfn.IFS(B1473&lt;18.5,"Under Weight",B1473&lt;=24.9,"Normal Weight",B1473&lt;30,"Over weight",B1473&gt;=30,"Obesity")</f>
        <v>Over weight</v>
      </c>
    </row>
    <row r="1474" spans="1:9" x14ac:dyDescent="0.3">
      <c r="A1474" s="7" t="s">
        <v>897</v>
      </c>
      <c r="B1474" s="7">
        <v>34.32</v>
      </c>
      <c r="C1474" s="7">
        <v>9.17</v>
      </c>
      <c r="D1474" s="7" t="s">
        <v>2378</v>
      </c>
      <c r="E1474" s="7" t="s">
        <v>2378</v>
      </c>
      <c r="F1474" s="7" t="s">
        <v>2378</v>
      </c>
      <c r="G1474" s="7">
        <v>0</v>
      </c>
      <c r="H1474" s="7" t="s">
        <v>2378</v>
      </c>
      <c r="I1474" s="7" t="str" cm="1">
        <f t="array" ref="I1474">_xlfn.IFS(B1474&lt;18.5,"Under Weight",B1474&lt;=24.9,"Normal Weight",B1474&lt;30,"Over weight",B1474&gt;=30,"Obesity")</f>
        <v>Obesity</v>
      </c>
    </row>
    <row r="1475" spans="1:9" x14ac:dyDescent="0.3">
      <c r="A1475" s="7" t="s">
        <v>896</v>
      </c>
      <c r="B1475" s="7">
        <v>22.3</v>
      </c>
      <c r="C1475" s="7">
        <v>4.95</v>
      </c>
      <c r="D1475" s="7" t="s">
        <v>2379</v>
      </c>
      <c r="E1475" s="7" t="s">
        <v>2378</v>
      </c>
      <c r="F1475" s="7" t="s">
        <v>2378</v>
      </c>
      <c r="G1475" s="7">
        <v>0</v>
      </c>
      <c r="H1475" s="7" t="s">
        <v>2378</v>
      </c>
      <c r="I1475" s="7" t="str" cm="1">
        <f t="array" ref="I1475">_xlfn.IFS(B1475&lt;18.5,"Under Weight",B1475&lt;=24.9,"Normal Weight",B1475&lt;30,"Over weight",B1475&gt;=30,"Obesity")</f>
        <v>Normal Weight</v>
      </c>
    </row>
    <row r="1476" spans="1:9" x14ac:dyDescent="0.3">
      <c r="A1476" s="7" t="s">
        <v>895</v>
      </c>
      <c r="B1476" s="7">
        <v>27.835000000000001</v>
      </c>
      <c r="C1476" s="7">
        <v>6.03</v>
      </c>
      <c r="D1476" s="7" t="s">
        <v>2378</v>
      </c>
      <c r="E1476" s="7" t="s">
        <v>2378</v>
      </c>
      <c r="F1476" s="7" t="s">
        <v>2378</v>
      </c>
      <c r="G1476" s="7">
        <v>1</v>
      </c>
      <c r="H1476" s="7" t="s">
        <v>2378</v>
      </c>
      <c r="I1476" s="7" t="str" cm="1">
        <f t="array" ref="I1476">_xlfn.IFS(B1476&lt;18.5,"Under Weight",B1476&lt;=24.9,"Normal Weight",B1476&lt;30,"Over weight",B1476&gt;=30,"Obesity")</f>
        <v>Over weight</v>
      </c>
    </row>
    <row r="1477" spans="1:9" x14ac:dyDescent="0.3">
      <c r="A1477" s="7" t="s">
        <v>894</v>
      </c>
      <c r="B1477" s="7">
        <v>39.229999999999997</v>
      </c>
      <c r="C1477" s="7">
        <v>5.36</v>
      </c>
      <c r="D1477" s="7" t="s">
        <v>2378</v>
      </c>
      <c r="E1477" s="7" t="s">
        <v>2378</v>
      </c>
      <c r="F1477" s="7" t="s">
        <v>2378</v>
      </c>
      <c r="G1477" s="7">
        <v>0</v>
      </c>
      <c r="H1477" s="7" t="s">
        <v>2378</v>
      </c>
      <c r="I1477" s="7" t="str" cm="1">
        <f t="array" ref="I1477">_xlfn.IFS(B1477&lt;18.5,"Under Weight",B1477&lt;=24.9,"Normal Weight",B1477&lt;30,"Over weight",B1477&gt;=30,"Obesity")</f>
        <v>Obesity</v>
      </c>
    </row>
    <row r="1478" spans="1:9" x14ac:dyDescent="0.3">
      <c r="A1478" s="7" t="s">
        <v>893</v>
      </c>
      <c r="B1478" s="7">
        <v>19.95</v>
      </c>
      <c r="C1478" s="7">
        <v>6.11</v>
      </c>
      <c r="D1478" s="7" t="s">
        <v>2378</v>
      </c>
      <c r="E1478" s="7" t="s">
        <v>2378</v>
      </c>
      <c r="F1478" s="7" t="s">
        <v>2378</v>
      </c>
      <c r="G1478" s="7">
        <v>1</v>
      </c>
      <c r="H1478" s="7" t="s">
        <v>2378</v>
      </c>
      <c r="I1478" s="7" t="str" cm="1">
        <f t="array" ref="I1478">_xlfn.IFS(B1478&lt;18.5,"Under Weight",B1478&lt;=24.9,"Normal Weight",B1478&lt;30,"Over weight",B1478&gt;=30,"Obesity")</f>
        <v>Normal Weight</v>
      </c>
    </row>
    <row r="1479" spans="1:9" x14ac:dyDescent="0.3">
      <c r="A1479" s="7" t="s">
        <v>892</v>
      </c>
      <c r="B1479" s="7">
        <v>34.64</v>
      </c>
      <c r="C1479" s="7">
        <v>4.88</v>
      </c>
      <c r="D1479" s="7" t="s">
        <v>2378</v>
      </c>
      <c r="E1479" s="7" t="s">
        <v>2378</v>
      </c>
      <c r="F1479" s="7" t="s">
        <v>2379</v>
      </c>
      <c r="G1479" s="7">
        <v>1</v>
      </c>
      <c r="H1479" s="7" t="s">
        <v>2378</v>
      </c>
      <c r="I1479" s="7" t="str" cm="1">
        <f t="array" ref="I1479">_xlfn.IFS(B1479&lt;18.5,"Under Weight",B1479&lt;=24.9,"Normal Weight",B1479&lt;30,"Over weight",B1479&gt;=30,"Obesity")</f>
        <v>Obesity</v>
      </c>
    </row>
    <row r="1480" spans="1:9" x14ac:dyDescent="0.3">
      <c r="A1480" s="7" t="s">
        <v>891</v>
      </c>
      <c r="B1480" s="7">
        <v>18.75</v>
      </c>
      <c r="C1480" s="7">
        <v>6.72</v>
      </c>
      <c r="D1480" s="7" t="s">
        <v>2378</v>
      </c>
      <c r="E1480" s="7" t="s">
        <v>2378</v>
      </c>
      <c r="F1480" s="7" t="s">
        <v>2378</v>
      </c>
      <c r="G1480" s="7">
        <v>0</v>
      </c>
      <c r="H1480" s="7" t="s">
        <v>2378</v>
      </c>
      <c r="I1480" s="7" t="str" cm="1">
        <f t="array" ref="I1480">_xlfn.IFS(B1480&lt;18.5,"Under Weight",B1480&lt;=24.9,"Normal Weight",B1480&lt;30,"Over weight",B1480&gt;=30,"Obesity")</f>
        <v>Normal Weight</v>
      </c>
    </row>
    <row r="1481" spans="1:9" x14ac:dyDescent="0.3">
      <c r="A1481" s="7" t="s">
        <v>890</v>
      </c>
      <c r="B1481" s="7">
        <v>26.48</v>
      </c>
      <c r="C1481" s="7">
        <v>4.2</v>
      </c>
      <c r="D1481" s="7" t="s">
        <v>2378</v>
      </c>
      <c r="E1481" s="7" t="s">
        <v>2378</v>
      </c>
      <c r="F1481" s="7" t="s">
        <v>2378</v>
      </c>
      <c r="G1481" s="7">
        <v>1</v>
      </c>
      <c r="H1481" s="7" t="s">
        <v>2378</v>
      </c>
      <c r="I1481" s="7" t="str" cm="1">
        <f t="array" ref="I1481">_xlfn.IFS(B1481&lt;18.5,"Under Weight",B1481&lt;=24.9,"Normal Weight",B1481&lt;30,"Over weight",B1481&gt;=30,"Obesity")</f>
        <v>Over weight</v>
      </c>
    </row>
    <row r="1482" spans="1:9" x14ac:dyDescent="0.3">
      <c r="A1482" s="7" t="s">
        <v>889</v>
      </c>
      <c r="B1482" s="7">
        <v>34.83</v>
      </c>
      <c r="C1482" s="7">
        <v>5.79</v>
      </c>
      <c r="D1482" s="7" t="s">
        <v>2378</v>
      </c>
      <c r="E1482" s="7" t="s">
        <v>2378</v>
      </c>
      <c r="F1482" s="7" t="s">
        <v>2378</v>
      </c>
      <c r="G1482" s="7">
        <v>1</v>
      </c>
      <c r="H1482" s="7" t="s">
        <v>2378</v>
      </c>
      <c r="I1482" s="7" t="str" cm="1">
        <f t="array" ref="I1482">_xlfn.IFS(B1482&lt;18.5,"Under Weight",B1482&lt;=24.9,"Normal Weight",B1482&lt;30,"Over weight",B1482&gt;=30,"Obesity")</f>
        <v>Obesity</v>
      </c>
    </row>
    <row r="1483" spans="1:9" x14ac:dyDescent="0.3">
      <c r="A1483" s="7" t="s">
        <v>888</v>
      </c>
      <c r="B1483" s="7">
        <v>25.46</v>
      </c>
      <c r="C1483" s="7">
        <v>4.29</v>
      </c>
      <c r="D1483" s="7" t="s">
        <v>2378</v>
      </c>
      <c r="E1483" s="7" t="s">
        <v>2378</v>
      </c>
      <c r="F1483" s="7" t="s">
        <v>2378</v>
      </c>
      <c r="G1483" s="7">
        <v>0</v>
      </c>
      <c r="H1483" s="7" t="s">
        <v>2378</v>
      </c>
      <c r="I1483" s="7" t="str" cm="1">
        <f t="array" ref="I1483">_xlfn.IFS(B1483&lt;18.5,"Under Weight",B1483&lt;=24.9,"Normal Weight",B1483&lt;30,"Over weight",B1483&gt;=30,"Obesity")</f>
        <v>Over weight</v>
      </c>
    </row>
    <row r="1484" spans="1:9" x14ac:dyDescent="0.3">
      <c r="A1484" s="7" t="s">
        <v>887</v>
      </c>
      <c r="B1484" s="7">
        <v>23.31</v>
      </c>
      <c r="C1484" s="7">
        <v>8.27</v>
      </c>
      <c r="D1484" s="7" t="s">
        <v>2378</v>
      </c>
      <c r="E1484" s="7" t="s">
        <v>2378</v>
      </c>
      <c r="F1484" s="7" t="s">
        <v>2378</v>
      </c>
      <c r="G1484" s="7">
        <v>0</v>
      </c>
      <c r="H1484" s="7" t="s">
        <v>2378</v>
      </c>
      <c r="I1484" s="7" t="str" cm="1">
        <f t="array" ref="I1484">_xlfn.IFS(B1484&lt;18.5,"Under Weight",B1484&lt;=24.9,"Normal Weight",B1484&lt;30,"Over weight",B1484&gt;=30,"Obesity")</f>
        <v>Normal Weight</v>
      </c>
    </row>
    <row r="1485" spans="1:9" x14ac:dyDescent="0.3">
      <c r="A1485" s="7" t="s">
        <v>886</v>
      </c>
      <c r="B1485" s="7">
        <v>29</v>
      </c>
      <c r="C1485" s="7">
        <v>4.5599999999999996</v>
      </c>
      <c r="D1485" s="7" t="s">
        <v>2378</v>
      </c>
      <c r="E1485" s="7" t="s">
        <v>2378</v>
      </c>
      <c r="F1485" s="7" t="s">
        <v>2378</v>
      </c>
      <c r="G1485" s="7">
        <v>0</v>
      </c>
      <c r="H1485" s="7" t="s">
        <v>2378</v>
      </c>
      <c r="I1485" s="7" t="str" cm="1">
        <f t="array" ref="I1485">_xlfn.IFS(B1485&lt;18.5,"Under Weight",B1485&lt;=24.9,"Normal Weight",B1485&lt;30,"Over weight",B1485&gt;=30,"Obesity")</f>
        <v>Over weight</v>
      </c>
    </row>
    <row r="1486" spans="1:9" x14ac:dyDescent="0.3">
      <c r="A1486" s="7" t="s">
        <v>885</v>
      </c>
      <c r="B1486" s="7">
        <v>32.869999999999997</v>
      </c>
      <c r="C1486" s="7">
        <v>5.33</v>
      </c>
      <c r="D1486" s="7" t="s">
        <v>2378</v>
      </c>
      <c r="E1486" s="7" t="s">
        <v>2378</v>
      </c>
      <c r="F1486" s="7" t="s">
        <v>2378</v>
      </c>
      <c r="G1486" s="7">
        <v>0</v>
      </c>
      <c r="H1486" s="7" t="s">
        <v>2378</v>
      </c>
      <c r="I1486" s="7" t="str" cm="1">
        <f t="array" ref="I1486">_xlfn.IFS(B1486&lt;18.5,"Under Weight",B1486&lt;=24.9,"Normal Weight",B1486&lt;30,"Over weight",B1486&gt;=30,"Obesity")</f>
        <v>Obesity</v>
      </c>
    </row>
    <row r="1487" spans="1:9" x14ac:dyDescent="0.3">
      <c r="A1487" s="7" t="s">
        <v>884</v>
      </c>
      <c r="B1487" s="7">
        <v>26.18</v>
      </c>
      <c r="C1487" s="7">
        <v>5.63</v>
      </c>
      <c r="D1487" s="7" t="s">
        <v>2378</v>
      </c>
      <c r="E1487" s="7" t="s">
        <v>2378</v>
      </c>
      <c r="F1487" s="7" t="s">
        <v>2378</v>
      </c>
      <c r="G1487" s="7">
        <v>0</v>
      </c>
      <c r="H1487" s="7" t="s">
        <v>2378</v>
      </c>
      <c r="I1487" s="7" t="str" cm="1">
        <f t="array" ref="I1487">_xlfn.IFS(B1487&lt;18.5,"Under Weight",B1487&lt;=24.9,"Normal Weight",B1487&lt;30,"Over weight",B1487&gt;=30,"Obesity")</f>
        <v>Over weight</v>
      </c>
    </row>
    <row r="1488" spans="1:9" x14ac:dyDescent="0.3">
      <c r="A1488" s="7" t="s">
        <v>883</v>
      </c>
      <c r="B1488" s="7">
        <v>25.3</v>
      </c>
      <c r="C1488" s="7">
        <v>5.12</v>
      </c>
      <c r="D1488" s="7" t="s">
        <v>2378</v>
      </c>
      <c r="E1488" s="7" t="s">
        <v>2378</v>
      </c>
      <c r="F1488" s="7" t="s">
        <v>2378</v>
      </c>
      <c r="G1488" s="7">
        <v>0</v>
      </c>
      <c r="H1488" s="7" t="s">
        <v>2378</v>
      </c>
      <c r="I1488" s="7" t="str" cm="1">
        <f t="array" ref="I1488">_xlfn.IFS(B1488&lt;18.5,"Under Weight",B1488&lt;=24.9,"Normal Weight",B1488&lt;30,"Over weight",B1488&gt;=30,"Obesity")</f>
        <v>Over weight</v>
      </c>
    </row>
    <row r="1489" spans="1:9" x14ac:dyDescent="0.3">
      <c r="A1489" s="7" t="s">
        <v>882</v>
      </c>
      <c r="B1489" s="7">
        <v>36.94</v>
      </c>
      <c r="C1489" s="7">
        <v>5.15</v>
      </c>
      <c r="D1489" s="7" t="s">
        <v>2379</v>
      </c>
      <c r="E1489" s="7" t="s">
        <v>2378</v>
      </c>
      <c r="F1489" s="7" t="s">
        <v>2378</v>
      </c>
      <c r="G1489" s="7">
        <v>1</v>
      </c>
      <c r="H1489" s="7" t="s">
        <v>2378</v>
      </c>
      <c r="I1489" s="7" t="str" cm="1">
        <f t="array" ref="I1489">_xlfn.IFS(B1489&lt;18.5,"Under Weight",B1489&lt;=24.9,"Normal Weight",B1489&lt;30,"Over weight",B1489&gt;=30,"Obesity")</f>
        <v>Obesity</v>
      </c>
    </row>
    <row r="1490" spans="1:9" x14ac:dyDescent="0.3">
      <c r="A1490" s="7" t="s">
        <v>881</v>
      </c>
      <c r="B1490" s="7">
        <v>22.86</v>
      </c>
      <c r="C1490" s="7">
        <v>7.5</v>
      </c>
      <c r="D1490" s="7" t="s">
        <v>2378</v>
      </c>
      <c r="E1490" s="7" t="s">
        <v>2378</v>
      </c>
      <c r="F1490" s="7" t="s">
        <v>2378</v>
      </c>
      <c r="G1490" s="7">
        <v>0</v>
      </c>
      <c r="H1490" s="7" t="s">
        <v>2378</v>
      </c>
      <c r="I1490" s="7" t="str" cm="1">
        <f t="array" ref="I1490">_xlfn.IFS(B1490&lt;18.5,"Under Weight",B1490&lt;=24.9,"Normal Weight",B1490&lt;30,"Over weight",B1490&gt;=30,"Obesity")</f>
        <v>Normal Weight</v>
      </c>
    </row>
    <row r="1491" spans="1:9" x14ac:dyDescent="0.3">
      <c r="A1491" s="7" t="s">
        <v>880</v>
      </c>
      <c r="B1491" s="7">
        <v>18.760000000000002</v>
      </c>
      <c r="C1491" s="7">
        <v>4.88</v>
      </c>
      <c r="D1491" s="7" t="s">
        <v>2379</v>
      </c>
      <c r="E1491" s="7" t="s">
        <v>2378</v>
      </c>
      <c r="F1491" s="7" t="s">
        <v>2379</v>
      </c>
      <c r="G1491" s="7">
        <v>1</v>
      </c>
      <c r="H1491" s="7" t="s">
        <v>2378</v>
      </c>
      <c r="I1491" s="7" t="str" cm="1">
        <f t="array" ref="I1491">_xlfn.IFS(B1491&lt;18.5,"Under Weight",B1491&lt;=24.9,"Normal Weight",B1491&lt;30,"Over weight",B1491&gt;=30,"Obesity")</f>
        <v>Normal Weight</v>
      </c>
    </row>
    <row r="1492" spans="1:9" x14ac:dyDescent="0.3">
      <c r="A1492" s="7" t="s">
        <v>879</v>
      </c>
      <c r="B1492" s="7">
        <v>24.36</v>
      </c>
      <c r="C1492" s="7">
        <v>5.57</v>
      </c>
      <c r="D1492" s="7" t="s">
        <v>2378</v>
      </c>
      <c r="E1492" s="7" t="s">
        <v>2378</v>
      </c>
      <c r="F1492" s="7" t="s">
        <v>2378</v>
      </c>
      <c r="G1492" s="7">
        <v>0</v>
      </c>
      <c r="H1492" s="7" t="s">
        <v>2378</v>
      </c>
      <c r="I1492" s="7" t="str" cm="1">
        <f t="array" ref="I1492">_xlfn.IFS(B1492&lt;18.5,"Under Weight",B1492&lt;=24.9,"Normal Weight",B1492&lt;30,"Over weight",B1492&gt;=30,"Obesity")</f>
        <v>Normal Weight</v>
      </c>
    </row>
    <row r="1493" spans="1:9" x14ac:dyDescent="0.3">
      <c r="A1493" s="7" t="s">
        <v>878</v>
      </c>
      <c r="B1493" s="7">
        <v>32.299999999999997</v>
      </c>
      <c r="C1493" s="7">
        <v>5.31</v>
      </c>
      <c r="D1493" s="7" t="s">
        <v>2378</v>
      </c>
      <c r="E1493" s="7" t="s">
        <v>2378</v>
      </c>
      <c r="F1493" s="7" t="s">
        <v>2378</v>
      </c>
      <c r="G1493" s="7">
        <v>0</v>
      </c>
      <c r="H1493" s="7" t="s">
        <v>2378</v>
      </c>
      <c r="I1493" s="7" t="str" cm="1">
        <f t="array" ref="I1493">_xlfn.IFS(B1493&lt;18.5,"Under Weight",B1493&lt;=24.9,"Normal Weight",B1493&lt;30,"Over weight",B1493&gt;=30,"Obesity")</f>
        <v>Obesity</v>
      </c>
    </row>
    <row r="1494" spans="1:9" x14ac:dyDescent="0.3">
      <c r="A1494" s="7" t="s">
        <v>877</v>
      </c>
      <c r="B1494" s="7">
        <v>22.704999999999998</v>
      </c>
      <c r="C1494" s="7">
        <v>4.57</v>
      </c>
      <c r="D1494" s="7" t="s">
        <v>2379</v>
      </c>
      <c r="E1494" s="7" t="s">
        <v>2378</v>
      </c>
      <c r="F1494" s="7" t="s">
        <v>2378</v>
      </c>
      <c r="G1494" s="7">
        <v>0</v>
      </c>
      <c r="H1494" s="7" t="s">
        <v>2378</v>
      </c>
      <c r="I1494" s="7" t="str" cm="1">
        <f t="array" ref="I1494">_xlfn.IFS(B1494&lt;18.5,"Under Weight",B1494&lt;=24.9,"Normal Weight",B1494&lt;30,"Over weight",B1494&gt;=30,"Obesity")</f>
        <v>Normal Weight</v>
      </c>
    </row>
    <row r="1495" spans="1:9" x14ac:dyDescent="0.3">
      <c r="A1495" s="7" t="s">
        <v>876</v>
      </c>
      <c r="B1495" s="7">
        <v>21.79</v>
      </c>
      <c r="C1495" s="7">
        <v>8.6999999999999993</v>
      </c>
      <c r="D1495" s="7" t="s">
        <v>2379</v>
      </c>
      <c r="E1495" s="7" t="s">
        <v>2378</v>
      </c>
      <c r="F1495" s="7" t="s">
        <v>2378</v>
      </c>
      <c r="G1495" s="7">
        <v>1</v>
      </c>
      <c r="H1495" s="7" t="s">
        <v>2378</v>
      </c>
      <c r="I1495" s="7" t="str" cm="1">
        <f t="array" ref="I1495">_xlfn.IFS(B1495&lt;18.5,"Under Weight",B1495&lt;=24.9,"Normal Weight",B1495&lt;30,"Over weight",B1495&gt;=30,"Obesity")</f>
        <v>Normal Weight</v>
      </c>
    </row>
    <row r="1496" spans="1:9" x14ac:dyDescent="0.3">
      <c r="A1496" s="7" t="s">
        <v>875</v>
      </c>
      <c r="B1496" s="7">
        <v>24.52</v>
      </c>
      <c r="C1496" s="7">
        <v>4.76</v>
      </c>
      <c r="D1496" s="7" t="s">
        <v>2378</v>
      </c>
      <c r="E1496" s="7" t="s">
        <v>2378</v>
      </c>
      <c r="F1496" s="7" t="s">
        <v>2378</v>
      </c>
      <c r="G1496" s="7">
        <v>0</v>
      </c>
      <c r="H1496" s="7" t="s">
        <v>2378</v>
      </c>
      <c r="I1496" s="7" t="str" cm="1">
        <f t="array" ref="I1496">_xlfn.IFS(B1496&lt;18.5,"Under Weight",B1496&lt;=24.9,"Normal Weight",B1496&lt;30,"Over weight",B1496&gt;=30,"Obesity")</f>
        <v>Normal Weight</v>
      </c>
    </row>
    <row r="1497" spans="1:9" x14ac:dyDescent="0.3">
      <c r="A1497" s="7" t="s">
        <v>874</v>
      </c>
      <c r="B1497" s="7">
        <v>39.520000000000003</v>
      </c>
      <c r="C1497" s="7">
        <v>11.81</v>
      </c>
      <c r="D1497" s="7" t="s">
        <v>2378</v>
      </c>
      <c r="E1497" s="7" t="s">
        <v>2378</v>
      </c>
      <c r="F1497" s="7" t="s">
        <v>2378</v>
      </c>
      <c r="G1497" s="7">
        <v>0</v>
      </c>
      <c r="H1497" s="7" t="s">
        <v>2378</v>
      </c>
      <c r="I1497" s="7" t="str" cm="1">
        <f t="array" ref="I1497">_xlfn.IFS(B1497&lt;18.5,"Under Weight",B1497&lt;=24.9,"Normal Weight",B1497&lt;30,"Over weight",B1497&gt;=30,"Obesity")</f>
        <v>Obesity</v>
      </c>
    </row>
    <row r="1498" spans="1:9" x14ac:dyDescent="0.3">
      <c r="A1498" s="7" t="s">
        <v>873</v>
      </c>
      <c r="B1498" s="7">
        <v>24.49</v>
      </c>
      <c r="C1498" s="7">
        <v>4.67</v>
      </c>
      <c r="D1498" s="7" t="s">
        <v>2378</v>
      </c>
      <c r="E1498" s="7" t="s">
        <v>2378</v>
      </c>
      <c r="F1498" s="7" t="s">
        <v>2378</v>
      </c>
      <c r="G1498" s="7">
        <v>0</v>
      </c>
      <c r="H1498" s="7" t="s">
        <v>2378</v>
      </c>
      <c r="I1498" s="7" t="str" cm="1">
        <f t="array" ref="I1498">_xlfn.IFS(B1498&lt;18.5,"Under Weight",B1498&lt;=24.9,"Normal Weight",B1498&lt;30,"Over weight",B1498&gt;=30,"Obesity")</f>
        <v>Normal Weight</v>
      </c>
    </row>
    <row r="1499" spans="1:9" x14ac:dyDescent="0.3">
      <c r="A1499" s="7" t="s">
        <v>872</v>
      </c>
      <c r="B1499" s="7">
        <v>26.315000000000001</v>
      </c>
      <c r="C1499" s="7">
        <v>6.02</v>
      </c>
      <c r="D1499" s="7" t="s">
        <v>2378</v>
      </c>
      <c r="E1499" s="7" t="s">
        <v>2378</v>
      </c>
      <c r="F1499" s="7" t="s">
        <v>2378</v>
      </c>
      <c r="G1499" s="7">
        <v>0</v>
      </c>
      <c r="H1499" s="7" t="s">
        <v>2378</v>
      </c>
      <c r="I1499" s="7" t="str" cm="1">
        <f t="array" ref="I1499">_xlfn.IFS(B1499&lt;18.5,"Under Weight",B1499&lt;=24.9,"Normal Weight",B1499&lt;30,"Over weight",B1499&gt;=30,"Obesity")</f>
        <v>Over weight</v>
      </c>
    </row>
    <row r="1500" spans="1:9" x14ac:dyDescent="0.3">
      <c r="A1500" s="7" t="s">
        <v>871</v>
      </c>
      <c r="B1500" s="7">
        <v>22.58</v>
      </c>
      <c r="C1500" s="7">
        <v>7.46</v>
      </c>
      <c r="D1500" s="7" t="s">
        <v>2378</v>
      </c>
      <c r="E1500" s="7" t="s">
        <v>2378</v>
      </c>
      <c r="F1500" s="7" t="s">
        <v>2378</v>
      </c>
      <c r="G1500" s="7">
        <v>0</v>
      </c>
      <c r="H1500" s="7" t="s">
        <v>2378</v>
      </c>
      <c r="I1500" s="7" t="str" cm="1">
        <f t="array" ref="I1500">_xlfn.IFS(B1500&lt;18.5,"Under Weight",B1500&lt;=24.9,"Normal Weight",B1500&lt;30,"Over weight",B1500&gt;=30,"Obesity")</f>
        <v>Normal Weight</v>
      </c>
    </row>
    <row r="1501" spans="1:9" x14ac:dyDescent="0.3">
      <c r="A1501" s="7" t="s">
        <v>870</v>
      </c>
      <c r="B1501" s="7">
        <v>19.475000000000001</v>
      </c>
      <c r="C1501" s="7">
        <v>4.74</v>
      </c>
      <c r="D1501" s="7" t="s">
        <v>2378</v>
      </c>
      <c r="E1501" s="7" t="s">
        <v>2378</v>
      </c>
      <c r="F1501" s="7" t="s">
        <v>2378</v>
      </c>
      <c r="G1501" s="7">
        <v>1</v>
      </c>
      <c r="H1501" s="7" t="s">
        <v>2378</v>
      </c>
      <c r="I1501" s="7" t="str" cm="1">
        <f t="array" ref="I1501">_xlfn.IFS(B1501&lt;18.5,"Under Weight",B1501&lt;=24.9,"Normal Weight",B1501&lt;30,"Over weight",B1501&gt;=30,"Obesity")</f>
        <v>Normal Weight</v>
      </c>
    </row>
    <row r="1502" spans="1:9" x14ac:dyDescent="0.3">
      <c r="A1502" s="7" t="s">
        <v>869</v>
      </c>
      <c r="B1502" s="7">
        <v>26.33</v>
      </c>
      <c r="C1502" s="7">
        <v>4.79</v>
      </c>
      <c r="D1502" s="7" t="s">
        <v>2378</v>
      </c>
      <c r="E1502" s="7" t="s">
        <v>2378</v>
      </c>
      <c r="F1502" s="7" t="s">
        <v>2378</v>
      </c>
      <c r="G1502" s="7">
        <v>0</v>
      </c>
      <c r="H1502" s="7" t="s">
        <v>2378</v>
      </c>
      <c r="I1502" s="7" t="str" cm="1">
        <f t="array" ref="I1502">_xlfn.IFS(B1502&lt;18.5,"Under Weight",B1502&lt;=24.9,"Normal Weight",B1502&lt;30,"Over weight",B1502&gt;=30,"Obesity")</f>
        <v>Over weight</v>
      </c>
    </row>
    <row r="1503" spans="1:9" x14ac:dyDescent="0.3">
      <c r="A1503" s="7" t="s">
        <v>868</v>
      </c>
      <c r="B1503" s="7">
        <v>17.29</v>
      </c>
      <c r="C1503" s="7">
        <v>5.35</v>
      </c>
      <c r="D1503" s="7" t="s">
        <v>2379</v>
      </c>
      <c r="E1503" s="7" t="s">
        <v>2378</v>
      </c>
      <c r="F1503" s="7" t="s">
        <v>2378</v>
      </c>
      <c r="G1503" s="7">
        <v>0</v>
      </c>
      <c r="H1503" s="7" t="s">
        <v>2378</v>
      </c>
      <c r="I1503" s="7" t="str" cm="1">
        <f t="array" ref="I1503">_xlfn.IFS(B1503&lt;18.5,"Under Weight",B1503&lt;=24.9,"Normal Weight",B1503&lt;30,"Over weight",B1503&gt;=30,"Obesity")</f>
        <v>Under Weight</v>
      </c>
    </row>
    <row r="1504" spans="1:9" x14ac:dyDescent="0.3">
      <c r="A1504" s="7" t="s">
        <v>867</v>
      </c>
      <c r="B1504" s="7">
        <v>42.88</v>
      </c>
      <c r="C1504" s="7">
        <v>4.87</v>
      </c>
      <c r="D1504" s="7" t="s">
        <v>2378</v>
      </c>
      <c r="E1504" s="7" t="s">
        <v>2379</v>
      </c>
      <c r="F1504" s="7" t="s">
        <v>2378</v>
      </c>
      <c r="G1504" s="7">
        <v>1</v>
      </c>
      <c r="H1504" s="7" t="s">
        <v>2378</v>
      </c>
      <c r="I1504" s="7" t="str" cm="1">
        <f t="array" ref="I1504">_xlfn.IFS(B1504&lt;18.5,"Under Weight",B1504&lt;=24.9,"Normal Weight",B1504&lt;30,"Over weight",B1504&gt;=30,"Obesity")</f>
        <v>Obesity</v>
      </c>
    </row>
    <row r="1505" spans="1:9" x14ac:dyDescent="0.3">
      <c r="A1505" s="7" t="s">
        <v>866</v>
      </c>
      <c r="B1505" s="7">
        <v>32.200000000000003</v>
      </c>
      <c r="C1505" s="7">
        <v>10.09</v>
      </c>
      <c r="D1505" s="7" t="s">
        <v>2379</v>
      </c>
      <c r="E1505" s="7" t="s">
        <v>2378</v>
      </c>
      <c r="F1505" s="7" t="s">
        <v>2378</v>
      </c>
      <c r="G1505" s="7">
        <v>0</v>
      </c>
      <c r="H1505" s="7" t="s">
        <v>2378</v>
      </c>
      <c r="I1505" s="7" t="str" cm="1">
        <f t="array" ref="I1505">_xlfn.IFS(B1505&lt;18.5,"Under Weight",B1505&lt;=24.9,"Normal Weight",B1505&lt;30,"Over weight",B1505&gt;=30,"Obesity")</f>
        <v>Obesity</v>
      </c>
    </row>
    <row r="1506" spans="1:9" x14ac:dyDescent="0.3">
      <c r="A1506" s="7" t="s">
        <v>865</v>
      </c>
      <c r="B1506" s="7">
        <v>18.75</v>
      </c>
      <c r="C1506" s="7">
        <v>5.47</v>
      </c>
      <c r="D1506" s="7" t="s">
        <v>2379</v>
      </c>
      <c r="E1506" s="7" t="s">
        <v>2378</v>
      </c>
      <c r="F1506" s="7" t="s">
        <v>2379</v>
      </c>
      <c r="G1506" s="7">
        <v>1</v>
      </c>
      <c r="H1506" s="7" t="s">
        <v>2378</v>
      </c>
      <c r="I1506" s="7" t="str" cm="1">
        <f t="array" ref="I1506">_xlfn.IFS(B1506&lt;18.5,"Under Weight",B1506&lt;=24.9,"Normal Weight",B1506&lt;30,"Over weight",B1506&gt;=30,"Obesity")</f>
        <v>Normal Weight</v>
      </c>
    </row>
    <row r="1507" spans="1:9" x14ac:dyDescent="0.3">
      <c r="A1507" s="7" t="s">
        <v>864</v>
      </c>
      <c r="B1507" s="7">
        <v>22.36</v>
      </c>
      <c r="C1507" s="7">
        <v>8.6</v>
      </c>
      <c r="D1507" s="7" t="s">
        <v>2378</v>
      </c>
      <c r="E1507" s="7" t="s">
        <v>2378</v>
      </c>
      <c r="F1507" s="7" t="s">
        <v>2378</v>
      </c>
      <c r="G1507" s="7">
        <v>0</v>
      </c>
      <c r="H1507" s="7" t="s">
        <v>2378</v>
      </c>
      <c r="I1507" s="7" t="str" cm="1">
        <f t="array" ref="I1507">_xlfn.IFS(B1507&lt;18.5,"Under Weight",B1507&lt;=24.9,"Normal Weight",B1507&lt;30,"Over weight",B1507&gt;=30,"Obesity")</f>
        <v>Normal Weight</v>
      </c>
    </row>
    <row r="1508" spans="1:9" x14ac:dyDescent="0.3">
      <c r="A1508" s="7" t="s">
        <v>863</v>
      </c>
      <c r="B1508" s="7">
        <v>23.94</v>
      </c>
      <c r="C1508" s="7">
        <v>10.74</v>
      </c>
      <c r="D1508" s="7" t="s">
        <v>2379</v>
      </c>
      <c r="E1508" s="7" t="s">
        <v>2378</v>
      </c>
      <c r="F1508" s="7" t="s">
        <v>2378</v>
      </c>
      <c r="G1508" s="7">
        <v>0</v>
      </c>
      <c r="H1508" s="7" t="s">
        <v>2378</v>
      </c>
      <c r="I1508" s="7" t="str" cm="1">
        <f t="array" ref="I1508">_xlfn.IFS(B1508&lt;18.5,"Under Weight",B1508&lt;=24.9,"Normal Weight",B1508&lt;30,"Over weight",B1508&gt;=30,"Obesity")</f>
        <v>Normal Weight</v>
      </c>
    </row>
    <row r="1509" spans="1:9" x14ac:dyDescent="0.3">
      <c r="A1509" s="7" t="s">
        <v>862</v>
      </c>
      <c r="B1509" s="7">
        <v>30.1</v>
      </c>
      <c r="C1509" s="7">
        <v>4.3899999999999997</v>
      </c>
      <c r="D1509" s="7" t="s">
        <v>2378</v>
      </c>
      <c r="E1509" s="7" t="s">
        <v>2378</v>
      </c>
      <c r="F1509" s="7" t="s">
        <v>2379</v>
      </c>
      <c r="G1509" s="7">
        <v>1</v>
      </c>
      <c r="H1509" s="7" t="s">
        <v>2378</v>
      </c>
      <c r="I1509" s="7" t="str" cm="1">
        <f t="array" ref="I1509">_xlfn.IFS(B1509&lt;18.5,"Under Weight",B1509&lt;=24.9,"Normal Weight",B1509&lt;30,"Over weight",B1509&gt;=30,"Obesity")</f>
        <v>Obesity</v>
      </c>
    </row>
    <row r="1510" spans="1:9" x14ac:dyDescent="0.3">
      <c r="A1510" s="7" t="s">
        <v>861</v>
      </c>
      <c r="B1510" s="7">
        <v>21.93</v>
      </c>
      <c r="C1510" s="7">
        <v>6.3</v>
      </c>
      <c r="D1510" s="7" t="s">
        <v>2378</v>
      </c>
      <c r="E1510" s="7" t="s">
        <v>2378</v>
      </c>
      <c r="F1510" s="7" t="s">
        <v>2378</v>
      </c>
      <c r="G1510" s="7">
        <v>0</v>
      </c>
      <c r="H1510" s="7" t="s">
        <v>2378</v>
      </c>
      <c r="I1510" s="7" t="str" cm="1">
        <f t="array" ref="I1510">_xlfn.IFS(B1510&lt;18.5,"Under Weight",B1510&lt;=24.9,"Normal Weight",B1510&lt;30,"Over weight",B1510&gt;=30,"Obesity")</f>
        <v>Normal Weight</v>
      </c>
    </row>
    <row r="1511" spans="1:9" x14ac:dyDescent="0.3">
      <c r="A1511" s="7" t="s">
        <v>860</v>
      </c>
      <c r="B1511" s="7">
        <v>39.75</v>
      </c>
      <c r="C1511" s="7">
        <v>5.41</v>
      </c>
      <c r="D1511" s="7" t="s">
        <v>2378</v>
      </c>
      <c r="E1511" s="7" t="s">
        <v>2379</v>
      </c>
      <c r="F1511" s="7" t="s">
        <v>2378</v>
      </c>
      <c r="G1511" s="7">
        <v>1</v>
      </c>
      <c r="H1511" s="7" t="s">
        <v>2378</v>
      </c>
      <c r="I1511" s="7" t="str" cm="1">
        <f t="array" ref="I1511">_xlfn.IFS(B1511&lt;18.5,"Under Weight",B1511&lt;=24.9,"Normal Weight",B1511&lt;30,"Over weight",B1511&gt;=30,"Obesity")</f>
        <v>Obesity</v>
      </c>
    </row>
    <row r="1512" spans="1:9" x14ac:dyDescent="0.3">
      <c r="A1512" s="7" t="s">
        <v>859</v>
      </c>
      <c r="B1512" s="7">
        <v>26.03</v>
      </c>
      <c r="C1512" s="7">
        <v>4.47</v>
      </c>
      <c r="D1512" s="7" t="s">
        <v>2378</v>
      </c>
      <c r="E1512" s="7" t="s">
        <v>2378</v>
      </c>
      <c r="F1512" s="7" t="s">
        <v>2379</v>
      </c>
      <c r="G1512" s="7">
        <v>1</v>
      </c>
      <c r="H1512" s="7" t="s">
        <v>2378</v>
      </c>
      <c r="I1512" s="7" t="str" cm="1">
        <f t="array" ref="I1512">_xlfn.IFS(B1512&lt;18.5,"Under Weight",B1512&lt;=24.9,"Normal Weight",B1512&lt;30,"Over weight",B1512&gt;=30,"Obesity")</f>
        <v>Over weight</v>
      </c>
    </row>
    <row r="1513" spans="1:9" x14ac:dyDescent="0.3">
      <c r="A1513" s="7" t="s">
        <v>858</v>
      </c>
      <c r="B1513" s="7">
        <v>34.51</v>
      </c>
      <c r="C1513" s="7">
        <v>6.26</v>
      </c>
      <c r="D1513" s="7" t="s">
        <v>2378</v>
      </c>
      <c r="E1513" s="7" t="s">
        <v>2378</v>
      </c>
      <c r="F1513" s="7" t="s">
        <v>2378</v>
      </c>
      <c r="G1513" s="7">
        <v>0</v>
      </c>
      <c r="H1513" s="7" t="s">
        <v>2378</v>
      </c>
      <c r="I1513" s="7" t="str" cm="1">
        <f t="array" ref="I1513">_xlfn.IFS(B1513&lt;18.5,"Under Weight",B1513&lt;=24.9,"Normal Weight",B1513&lt;30,"Over weight",B1513&gt;=30,"Obesity")</f>
        <v>Obesity</v>
      </c>
    </row>
    <row r="1514" spans="1:9" x14ac:dyDescent="0.3">
      <c r="A1514" s="7" t="s">
        <v>857</v>
      </c>
      <c r="B1514" s="7">
        <v>19.32</v>
      </c>
      <c r="C1514" s="7">
        <v>11.58</v>
      </c>
      <c r="D1514" s="7" t="s">
        <v>2379</v>
      </c>
      <c r="E1514" s="7" t="s">
        <v>2378</v>
      </c>
      <c r="F1514" s="7" t="s">
        <v>2378</v>
      </c>
      <c r="G1514" s="7">
        <v>1</v>
      </c>
      <c r="H1514" s="7" t="s">
        <v>2378</v>
      </c>
      <c r="I1514" s="7" t="str" cm="1">
        <f t="array" ref="I1514">_xlfn.IFS(B1514&lt;18.5,"Under Weight",B1514&lt;=24.9,"Normal Weight",B1514&lt;30,"Over weight",B1514&gt;=30,"Obesity")</f>
        <v>Normal Weight</v>
      </c>
    </row>
    <row r="1515" spans="1:9" x14ac:dyDescent="0.3">
      <c r="A1515" s="7" t="s">
        <v>856</v>
      </c>
      <c r="B1515" s="7">
        <v>28.5</v>
      </c>
      <c r="C1515" s="7">
        <v>4.3600000000000003</v>
      </c>
      <c r="D1515" s="7" t="s">
        <v>2378</v>
      </c>
      <c r="E1515" s="7" t="s">
        <v>2378</v>
      </c>
      <c r="F1515" s="7" t="s">
        <v>2378</v>
      </c>
      <c r="G1515" s="7">
        <v>0</v>
      </c>
      <c r="H1515" s="7" t="s">
        <v>2378</v>
      </c>
      <c r="I1515" s="7" t="str" cm="1">
        <f t="array" ref="I1515">_xlfn.IFS(B1515&lt;18.5,"Under Weight",B1515&lt;=24.9,"Normal Weight",B1515&lt;30,"Over weight",B1515&gt;=30,"Obesity")</f>
        <v>Over weight</v>
      </c>
    </row>
    <row r="1516" spans="1:9" x14ac:dyDescent="0.3">
      <c r="A1516" s="7" t="s">
        <v>855</v>
      </c>
      <c r="B1516" s="7">
        <v>30.875</v>
      </c>
      <c r="C1516" s="7">
        <v>4.1399999999999997</v>
      </c>
      <c r="D1516" s="7" t="s">
        <v>2379</v>
      </c>
      <c r="E1516" s="7" t="s">
        <v>2378</v>
      </c>
      <c r="F1516" s="7" t="s">
        <v>2378</v>
      </c>
      <c r="G1516" s="7">
        <v>0</v>
      </c>
      <c r="H1516" s="7" t="s">
        <v>2378</v>
      </c>
      <c r="I1516" s="7" t="str" cm="1">
        <f t="array" ref="I1516">_xlfn.IFS(B1516&lt;18.5,"Under Weight",B1516&lt;=24.9,"Normal Weight",B1516&lt;30,"Over weight",B1516&gt;=30,"Obesity")</f>
        <v>Obesity</v>
      </c>
    </row>
    <row r="1517" spans="1:9" x14ac:dyDescent="0.3">
      <c r="A1517" s="7" t="s">
        <v>854</v>
      </c>
      <c r="B1517" s="7">
        <v>24.02</v>
      </c>
      <c r="C1517" s="7">
        <v>4.38</v>
      </c>
      <c r="D1517" s="7" t="s">
        <v>2378</v>
      </c>
      <c r="E1517" s="7" t="s">
        <v>2378</v>
      </c>
      <c r="F1517" s="7" t="s">
        <v>2378</v>
      </c>
      <c r="G1517" s="7">
        <v>0</v>
      </c>
      <c r="H1517" s="7" t="s">
        <v>2378</v>
      </c>
      <c r="I1517" s="7" t="str" cm="1">
        <f t="array" ref="I1517">_xlfn.IFS(B1517&lt;18.5,"Under Weight",B1517&lt;=24.9,"Normal Weight",B1517&lt;30,"Over weight",B1517&gt;=30,"Obesity")</f>
        <v>Normal Weight</v>
      </c>
    </row>
    <row r="1518" spans="1:9" x14ac:dyDescent="0.3">
      <c r="A1518" s="7" t="s">
        <v>853</v>
      </c>
      <c r="B1518" s="7">
        <v>36.08</v>
      </c>
      <c r="C1518" s="7">
        <v>11.61</v>
      </c>
      <c r="D1518" s="7" t="s">
        <v>2379</v>
      </c>
      <c r="E1518" s="7" t="s">
        <v>2378</v>
      </c>
      <c r="F1518" s="7" t="s">
        <v>2378</v>
      </c>
      <c r="G1518" s="7">
        <v>0</v>
      </c>
      <c r="H1518" s="7" t="s">
        <v>2378</v>
      </c>
      <c r="I1518" s="7" t="str" cm="1">
        <f t="array" ref="I1518">_xlfn.IFS(B1518&lt;18.5,"Under Weight",B1518&lt;=24.9,"Normal Weight",B1518&lt;30,"Over weight",B1518&gt;=30,"Obesity")</f>
        <v>Obesity</v>
      </c>
    </row>
    <row r="1519" spans="1:9" x14ac:dyDescent="0.3">
      <c r="A1519" s="7" t="s">
        <v>852</v>
      </c>
      <c r="B1519" s="7">
        <v>32.200000000000003</v>
      </c>
      <c r="C1519" s="7">
        <v>10.59</v>
      </c>
      <c r="D1519" s="7" t="s">
        <v>2379</v>
      </c>
      <c r="E1519" s="7" t="s">
        <v>2378</v>
      </c>
      <c r="F1519" s="7" t="s">
        <v>2378</v>
      </c>
      <c r="G1519" s="7">
        <v>0</v>
      </c>
      <c r="H1519" s="7" t="s">
        <v>2378</v>
      </c>
      <c r="I1519" s="7" t="str" cm="1">
        <f t="array" ref="I1519">_xlfn.IFS(B1519&lt;18.5,"Under Weight",B1519&lt;=24.9,"Normal Weight",B1519&lt;30,"Over weight",B1519&gt;=30,"Obesity")</f>
        <v>Obesity</v>
      </c>
    </row>
    <row r="1520" spans="1:9" x14ac:dyDescent="0.3">
      <c r="A1520" s="7" t="s">
        <v>851</v>
      </c>
      <c r="B1520" s="7">
        <v>28.05</v>
      </c>
      <c r="C1520" s="7">
        <v>11.85</v>
      </c>
      <c r="D1520" s="7" t="s">
        <v>2379</v>
      </c>
      <c r="E1520" s="7" t="s">
        <v>2378</v>
      </c>
      <c r="F1520" s="7" t="s">
        <v>2378</v>
      </c>
      <c r="G1520" s="7">
        <v>0</v>
      </c>
      <c r="H1520" s="7" t="s">
        <v>2378</v>
      </c>
      <c r="I1520" s="7" t="str" cm="1">
        <f t="array" ref="I1520">_xlfn.IFS(B1520&lt;18.5,"Under Weight",B1520&lt;=24.9,"Normal Weight",B1520&lt;30,"Over weight",B1520&gt;=30,"Obesity")</f>
        <v>Over weight</v>
      </c>
    </row>
    <row r="1521" spans="1:9" x14ac:dyDescent="0.3">
      <c r="A1521" s="7" t="s">
        <v>850</v>
      </c>
      <c r="B1521" s="7">
        <v>19</v>
      </c>
      <c r="C1521" s="7">
        <v>5.46</v>
      </c>
      <c r="D1521" s="7" t="s">
        <v>2379</v>
      </c>
      <c r="E1521" s="7" t="s">
        <v>2378</v>
      </c>
      <c r="F1521" s="7" t="s">
        <v>2378</v>
      </c>
      <c r="G1521" s="7">
        <v>1</v>
      </c>
      <c r="H1521" s="7" t="s">
        <v>2378</v>
      </c>
      <c r="I1521" s="7" t="str" cm="1">
        <f t="array" ref="I1521">_xlfn.IFS(B1521&lt;18.5,"Under Weight",B1521&lt;=24.9,"Normal Weight",B1521&lt;30,"Over weight",B1521&gt;=30,"Obesity")</f>
        <v>Normal Weight</v>
      </c>
    </row>
    <row r="1522" spans="1:9" x14ac:dyDescent="0.3">
      <c r="A1522" s="7" t="s">
        <v>849</v>
      </c>
      <c r="B1522" s="7">
        <v>16.13</v>
      </c>
      <c r="C1522" s="7">
        <v>4.54</v>
      </c>
      <c r="D1522" s="7" t="s">
        <v>2379</v>
      </c>
      <c r="E1522" s="7" t="s">
        <v>2378</v>
      </c>
      <c r="F1522" s="7" t="s">
        <v>2378</v>
      </c>
      <c r="G1522" s="7">
        <v>2</v>
      </c>
      <c r="H1522" s="7" t="s">
        <v>2378</v>
      </c>
      <c r="I1522" s="7" t="str" cm="1">
        <f t="array" ref="I1522">_xlfn.IFS(B1522&lt;18.5,"Under Weight",B1522&lt;=24.9,"Normal Weight",B1522&lt;30,"Over weight",B1522&gt;=30,"Obesity")</f>
        <v>Under Weight</v>
      </c>
    </row>
    <row r="1523" spans="1:9" x14ac:dyDescent="0.3">
      <c r="A1523" s="7" t="s">
        <v>848</v>
      </c>
      <c r="B1523" s="7">
        <v>18.77</v>
      </c>
      <c r="C1523" s="7">
        <v>11.98</v>
      </c>
      <c r="D1523" s="7" t="s">
        <v>2379</v>
      </c>
      <c r="E1523" s="7" t="s">
        <v>2378</v>
      </c>
      <c r="F1523" s="7" t="s">
        <v>2378</v>
      </c>
      <c r="G1523" s="7">
        <v>2</v>
      </c>
      <c r="H1523" s="7" t="s">
        <v>2378</v>
      </c>
      <c r="I1523" s="7" t="str" cm="1">
        <f t="array" ref="I1523">_xlfn.IFS(B1523&lt;18.5,"Under Weight",B1523&lt;=24.9,"Normal Weight",B1523&lt;30,"Over weight",B1523&gt;=30,"Obesity")</f>
        <v>Normal Weight</v>
      </c>
    </row>
    <row r="1524" spans="1:9" x14ac:dyDescent="0.3">
      <c r="A1524" s="7" t="s">
        <v>847</v>
      </c>
      <c r="B1524" s="7">
        <v>28.88</v>
      </c>
      <c r="C1524" s="7">
        <v>6.59</v>
      </c>
      <c r="D1524" s="7" t="s">
        <v>2379</v>
      </c>
      <c r="E1524" s="7" t="s">
        <v>2378</v>
      </c>
      <c r="F1524" s="7" t="s">
        <v>2378</v>
      </c>
      <c r="G1524" s="7">
        <v>1</v>
      </c>
      <c r="H1524" s="7" t="s">
        <v>2378</v>
      </c>
      <c r="I1524" s="7" t="str" cm="1">
        <f t="array" ref="I1524">_xlfn.IFS(B1524&lt;18.5,"Under Weight",B1524&lt;=24.9,"Normal Weight",B1524&lt;30,"Over weight",B1524&gt;=30,"Obesity")</f>
        <v>Over weight</v>
      </c>
    </row>
    <row r="1525" spans="1:9" x14ac:dyDescent="0.3">
      <c r="A1525" s="7" t="s">
        <v>846</v>
      </c>
      <c r="B1525" s="7">
        <v>27.55</v>
      </c>
      <c r="C1525" s="7">
        <v>10.83</v>
      </c>
      <c r="D1525" s="7" t="s">
        <v>2379</v>
      </c>
      <c r="E1525" s="7" t="s">
        <v>2378</v>
      </c>
      <c r="F1525" s="7" t="s">
        <v>2378</v>
      </c>
      <c r="G1525" s="7">
        <v>1</v>
      </c>
      <c r="H1525" s="7" t="s">
        <v>2378</v>
      </c>
      <c r="I1525" s="7" t="str" cm="1">
        <f t="array" ref="I1525">_xlfn.IFS(B1525&lt;18.5,"Under Weight",B1525&lt;=24.9,"Normal Weight",B1525&lt;30,"Over weight",B1525&gt;=30,"Obesity")</f>
        <v>Over weight</v>
      </c>
    </row>
    <row r="1526" spans="1:9" x14ac:dyDescent="0.3">
      <c r="A1526" s="7" t="s">
        <v>845</v>
      </c>
      <c r="B1526" s="7">
        <v>15.6</v>
      </c>
      <c r="C1526" s="7">
        <v>8.6</v>
      </c>
      <c r="D1526" s="7" t="s">
        <v>2378</v>
      </c>
      <c r="E1526" s="7" t="s">
        <v>2378</v>
      </c>
      <c r="F1526" s="7" t="s">
        <v>2378</v>
      </c>
      <c r="G1526" s="7">
        <v>0</v>
      </c>
      <c r="H1526" s="7" t="s">
        <v>2378</v>
      </c>
      <c r="I1526" s="7" t="str" cm="1">
        <f t="array" ref="I1526">_xlfn.IFS(B1526&lt;18.5,"Under Weight",B1526&lt;=24.9,"Normal Weight",B1526&lt;30,"Over weight",B1526&gt;=30,"Obesity")</f>
        <v>Under Weight</v>
      </c>
    </row>
    <row r="1527" spans="1:9" x14ac:dyDescent="0.3">
      <c r="A1527" s="7" t="s">
        <v>844</v>
      </c>
      <c r="B1527" s="7">
        <v>21.99</v>
      </c>
      <c r="C1527" s="7">
        <v>11.17</v>
      </c>
      <c r="D1527" s="7" t="s">
        <v>2378</v>
      </c>
      <c r="E1527" s="7" t="s">
        <v>2378</v>
      </c>
      <c r="F1527" s="7" t="s">
        <v>2378</v>
      </c>
      <c r="G1527" s="7">
        <v>0</v>
      </c>
      <c r="H1527" s="7" t="s">
        <v>2378</v>
      </c>
      <c r="I1527" s="7" t="str" cm="1">
        <f t="array" ref="I1527">_xlfn.IFS(B1527&lt;18.5,"Under Weight",B1527&lt;=24.9,"Normal Weight",B1527&lt;30,"Over weight",B1527&gt;=30,"Obesity")</f>
        <v>Normal Weight</v>
      </c>
    </row>
    <row r="1528" spans="1:9" x14ac:dyDescent="0.3">
      <c r="A1528" s="7" t="s">
        <v>843</v>
      </c>
      <c r="B1528" s="7">
        <v>34.85</v>
      </c>
      <c r="C1528" s="7">
        <v>5.75</v>
      </c>
      <c r="D1528" s="7" t="s">
        <v>2378</v>
      </c>
      <c r="E1528" s="7" t="s">
        <v>2378</v>
      </c>
      <c r="F1528" s="7" t="s">
        <v>2378</v>
      </c>
      <c r="G1528" s="7">
        <v>0</v>
      </c>
      <c r="H1528" s="7" t="s">
        <v>2378</v>
      </c>
      <c r="I1528" s="7" t="str" cm="1">
        <f t="array" ref="I1528">_xlfn.IFS(B1528&lt;18.5,"Under Weight",B1528&lt;=24.9,"Normal Weight",B1528&lt;30,"Over weight",B1528&gt;=30,"Obesity")</f>
        <v>Obesity</v>
      </c>
    </row>
    <row r="1529" spans="1:9" x14ac:dyDescent="0.3">
      <c r="A1529" s="7" t="s">
        <v>842</v>
      </c>
      <c r="B1529" s="7">
        <v>24.51</v>
      </c>
      <c r="C1529" s="7">
        <v>4.83</v>
      </c>
      <c r="D1529" s="7" t="s">
        <v>2379</v>
      </c>
      <c r="E1529" s="7" t="s">
        <v>2378</v>
      </c>
      <c r="F1529" s="7" t="s">
        <v>2379</v>
      </c>
      <c r="G1529" s="7">
        <v>1</v>
      </c>
      <c r="H1529" s="7" t="s">
        <v>2378</v>
      </c>
      <c r="I1529" s="7" t="str" cm="1">
        <f t="array" ref="I1529">_xlfn.IFS(B1529&lt;18.5,"Under Weight",B1529&lt;=24.9,"Normal Weight",B1529&lt;30,"Over weight",B1529&gt;=30,"Obesity")</f>
        <v>Normal Weight</v>
      </c>
    </row>
    <row r="1530" spans="1:9" x14ac:dyDescent="0.3">
      <c r="A1530" s="7" t="s">
        <v>841</v>
      </c>
      <c r="B1530" s="7">
        <v>19.399999999999999</v>
      </c>
      <c r="C1530" s="7">
        <v>11.93</v>
      </c>
      <c r="D1530" s="7" t="s">
        <v>2378</v>
      </c>
      <c r="E1530" s="7" t="s">
        <v>2378</v>
      </c>
      <c r="F1530" s="7" t="s">
        <v>2378</v>
      </c>
      <c r="G1530" s="7">
        <v>0</v>
      </c>
      <c r="H1530" s="7" t="s">
        <v>2378</v>
      </c>
      <c r="I1530" s="7" t="str" cm="1">
        <f t="array" ref="I1530">_xlfn.IFS(B1530&lt;18.5,"Under Weight",B1530&lt;=24.9,"Normal Weight",B1530&lt;30,"Over weight",B1530&gt;=30,"Obesity")</f>
        <v>Normal Weight</v>
      </c>
    </row>
    <row r="1531" spans="1:9" x14ac:dyDescent="0.3">
      <c r="A1531" s="7" t="s">
        <v>840</v>
      </c>
      <c r="B1531" s="7">
        <v>15.1</v>
      </c>
      <c r="C1531" s="7">
        <v>8.41</v>
      </c>
      <c r="D1531" s="7" t="s">
        <v>2378</v>
      </c>
      <c r="E1531" s="7" t="s">
        <v>2378</v>
      </c>
      <c r="F1531" s="7" t="s">
        <v>2378</v>
      </c>
      <c r="G1531" s="7">
        <v>0</v>
      </c>
      <c r="H1531" s="7" t="s">
        <v>2378</v>
      </c>
      <c r="I1531" s="7" t="str" cm="1">
        <f t="array" ref="I1531">_xlfn.IFS(B1531&lt;18.5,"Under Weight",B1531&lt;=24.9,"Normal Weight",B1531&lt;30,"Over weight",B1531&gt;=30,"Obesity")</f>
        <v>Under Weight</v>
      </c>
    </row>
    <row r="1532" spans="1:9" x14ac:dyDescent="0.3">
      <c r="A1532" s="7" t="s">
        <v>839</v>
      </c>
      <c r="B1532" s="7">
        <v>23.37</v>
      </c>
      <c r="C1532" s="7">
        <v>5.59</v>
      </c>
      <c r="D1532" s="7" t="s">
        <v>2379</v>
      </c>
      <c r="E1532" s="7" t="s">
        <v>2378</v>
      </c>
      <c r="F1532" s="7" t="s">
        <v>2378</v>
      </c>
      <c r="G1532" s="7">
        <v>0</v>
      </c>
      <c r="H1532" s="7" t="s">
        <v>2378</v>
      </c>
      <c r="I1532" s="7" t="str" cm="1">
        <f t="array" ref="I1532">_xlfn.IFS(B1532&lt;18.5,"Under Weight",B1532&lt;=24.9,"Normal Weight",B1532&lt;30,"Over weight",B1532&gt;=30,"Obesity")</f>
        <v>Normal Weight</v>
      </c>
    </row>
    <row r="1533" spans="1:9" x14ac:dyDescent="0.3">
      <c r="A1533" s="7" t="s">
        <v>838</v>
      </c>
      <c r="B1533" s="7">
        <v>42.4</v>
      </c>
      <c r="C1533" s="7">
        <v>4.0599999999999996</v>
      </c>
      <c r="D1533" s="7" t="s">
        <v>2378</v>
      </c>
      <c r="E1533" s="7" t="s">
        <v>2378</v>
      </c>
      <c r="F1533" s="7" t="s">
        <v>2378</v>
      </c>
      <c r="G1533" s="7">
        <v>0</v>
      </c>
      <c r="H1533" s="7" t="s">
        <v>2378</v>
      </c>
      <c r="I1533" s="7" t="str" cm="1">
        <f t="array" ref="I1533">_xlfn.IFS(B1533&lt;18.5,"Under Weight",B1533&lt;=24.9,"Normal Weight",B1533&lt;30,"Over weight",B1533&gt;=30,"Obesity")</f>
        <v>Obesity</v>
      </c>
    </row>
    <row r="1534" spans="1:9" x14ac:dyDescent="0.3">
      <c r="A1534" s="7" t="s">
        <v>837</v>
      </c>
      <c r="B1534" s="7">
        <v>28.405000000000001</v>
      </c>
      <c r="C1534" s="7">
        <v>7.02</v>
      </c>
      <c r="D1534" s="7" t="s">
        <v>2379</v>
      </c>
      <c r="E1534" s="7" t="s">
        <v>2378</v>
      </c>
      <c r="F1534" s="7" t="s">
        <v>2378</v>
      </c>
      <c r="G1534" s="7">
        <v>0</v>
      </c>
      <c r="H1534" s="7" t="s">
        <v>2378</v>
      </c>
      <c r="I1534" s="7" t="str" cm="1">
        <f t="array" ref="I1534">_xlfn.IFS(B1534&lt;18.5,"Under Weight",B1534&lt;=24.9,"Normal Weight",B1534&lt;30,"Over weight",B1534&gt;=30,"Obesity")</f>
        <v>Over weight</v>
      </c>
    </row>
    <row r="1535" spans="1:9" x14ac:dyDescent="0.3">
      <c r="A1535" s="7" t="s">
        <v>836</v>
      </c>
      <c r="B1535" s="7">
        <v>23.4</v>
      </c>
      <c r="C1535" s="7">
        <v>4.47</v>
      </c>
      <c r="D1535" s="7" t="s">
        <v>2378</v>
      </c>
      <c r="E1535" s="7" t="s">
        <v>2378</v>
      </c>
      <c r="F1535" s="7" t="s">
        <v>2378</v>
      </c>
      <c r="G1535" s="7">
        <v>0</v>
      </c>
      <c r="H1535" s="7" t="s">
        <v>2378</v>
      </c>
      <c r="I1535" s="7" t="str" cm="1">
        <f t="array" ref="I1535">_xlfn.IFS(B1535&lt;18.5,"Under Weight",B1535&lt;=24.9,"Normal Weight",B1535&lt;30,"Over weight",B1535&gt;=30,"Obesity")</f>
        <v>Normal Weight</v>
      </c>
    </row>
    <row r="1536" spans="1:9" x14ac:dyDescent="0.3">
      <c r="A1536" s="7" t="s">
        <v>835</v>
      </c>
      <c r="B1536" s="7">
        <v>33.44</v>
      </c>
      <c r="C1536" s="7">
        <v>4.54</v>
      </c>
      <c r="D1536" s="7" t="s">
        <v>2378</v>
      </c>
      <c r="E1536" s="7" t="s">
        <v>2378</v>
      </c>
      <c r="F1536" s="7" t="s">
        <v>2378</v>
      </c>
      <c r="G1536" s="7">
        <v>0</v>
      </c>
      <c r="H1536" s="7" t="s">
        <v>2378</v>
      </c>
      <c r="I1536" s="7" t="str" cm="1">
        <f t="array" ref="I1536">_xlfn.IFS(B1536&lt;18.5,"Under Weight",B1536&lt;=24.9,"Normal Weight",B1536&lt;30,"Over weight",B1536&gt;=30,"Obesity")</f>
        <v>Obesity</v>
      </c>
    </row>
    <row r="1537" spans="1:9" x14ac:dyDescent="0.3">
      <c r="A1537" s="7" t="s">
        <v>834</v>
      </c>
      <c r="B1537" s="7">
        <v>21.12</v>
      </c>
      <c r="C1537" s="7">
        <v>4.99</v>
      </c>
      <c r="D1537" s="7" t="s">
        <v>2378</v>
      </c>
      <c r="E1537" s="7" t="s">
        <v>2378</v>
      </c>
      <c r="F1537" s="7" t="s">
        <v>2378</v>
      </c>
      <c r="G1537" s="7">
        <v>1</v>
      </c>
      <c r="H1537" s="7" t="s">
        <v>2378</v>
      </c>
      <c r="I1537" s="7" t="str" cm="1">
        <f t="array" ref="I1537">_xlfn.IFS(B1537&lt;18.5,"Under Weight",B1537&lt;=24.9,"Normal Weight",B1537&lt;30,"Over weight",B1537&gt;=30,"Obesity")</f>
        <v>Normal Weight</v>
      </c>
    </row>
    <row r="1538" spans="1:9" x14ac:dyDescent="0.3">
      <c r="A1538" s="7" t="s">
        <v>833</v>
      </c>
      <c r="B1538" s="7">
        <v>18.48</v>
      </c>
      <c r="C1538" s="7">
        <v>10.84</v>
      </c>
      <c r="D1538" s="7" t="s">
        <v>2379</v>
      </c>
      <c r="E1538" s="7" t="s">
        <v>2378</v>
      </c>
      <c r="F1538" s="7" t="s">
        <v>2378</v>
      </c>
      <c r="G1538" s="7">
        <v>2</v>
      </c>
      <c r="H1538" s="7" t="s">
        <v>2378</v>
      </c>
      <c r="I1538" s="7" t="str" cm="1">
        <f t="array" ref="I1538">_xlfn.IFS(B1538&lt;18.5,"Under Weight",B1538&lt;=24.9,"Normal Weight",B1538&lt;30,"Over weight",B1538&gt;=30,"Obesity")</f>
        <v>Under Weight</v>
      </c>
    </row>
    <row r="1539" spans="1:9" x14ac:dyDescent="0.3">
      <c r="A1539" s="7" t="s">
        <v>832</v>
      </c>
      <c r="B1539" s="7">
        <v>16.815000000000001</v>
      </c>
      <c r="C1539" s="7">
        <v>5.63</v>
      </c>
      <c r="D1539" s="7" t="s">
        <v>2378</v>
      </c>
      <c r="E1539" s="7" t="s">
        <v>2378</v>
      </c>
      <c r="F1539" s="7" t="s">
        <v>2378</v>
      </c>
      <c r="G1539" s="7">
        <v>1</v>
      </c>
      <c r="H1539" s="7" t="s">
        <v>2378</v>
      </c>
      <c r="I1539" s="7" t="str" cm="1">
        <f t="array" ref="I1539">_xlfn.IFS(B1539&lt;18.5,"Under Weight",B1539&lt;=24.9,"Normal Weight",B1539&lt;30,"Over weight",B1539&gt;=30,"Obesity")</f>
        <v>Under Weight</v>
      </c>
    </row>
    <row r="1540" spans="1:9" x14ac:dyDescent="0.3">
      <c r="A1540" s="7" t="s">
        <v>831</v>
      </c>
      <c r="B1540" s="7">
        <v>26.72</v>
      </c>
      <c r="C1540" s="7">
        <v>4.1399999999999997</v>
      </c>
      <c r="D1540" s="7" t="s">
        <v>2378</v>
      </c>
      <c r="E1540" s="7" t="s">
        <v>2378</v>
      </c>
      <c r="F1540" s="7" t="s">
        <v>2378</v>
      </c>
      <c r="G1540" s="7">
        <v>0</v>
      </c>
      <c r="H1540" s="7" t="s">
        <v>2378</v>
      </c>
      <c r="I1540" s="7" t="str" cm="1">
        <f t="array" ref="I1540">_xlfn.IFS(B1540&lt;18.5,"Under Weight",B1540&lt;=24.9,"Normal Weight",B1540&lt;30,"Over weight",B1540&gt;=30,"Obesity")</f>
        <v>Over weight</v>
      </c>
    </row>
    <row r="1541" spans="1:9" x14ac:dyDescent="0.3">
      <c r="A1541" s="7" t="s">
        <v>830</v>
      </c>
      <c r="B1541" s="7">
        <v>41.42</v>
      </c>
      <c r="C1541" s="7">
        <v>5.17</v>
      </c>
      <c r="D1541" s="7" t="s">
        <v>2378</v>
      </c>
      <c r="E1541" s="7" t="s">
        <v>2378</v>
      </c>
      <c r="F1541" s="7" t="s">
        <v>2379</v>
      </c>
      <c r="G1541" s="7">
        <v>1</v>
      </c>
      <c r="H1541" s="7" t="s">
        <v>2378</v>
      </c>
      <c r="I1541" s="7" t="str" cm="1">
        <f t="array" ref="I1541">_xlfn.IFS(B1541&lt;18.5,"Under Weight",B1541&lt;=24.9,"Normal Weight",B1541&lt;30,"Over weight",B1541&gt;=30,"Obesity")</f>
        <v>Obesity</v>
      </c>
    </row>
    <row r="1542" spans="1:9" x14ac:dyDescent="0.3">
      <c r="A1542" s="7" t="s">
        <v>829</v>
      </c>
      <c r="B1542" s="7">
        <v>20.69</v>
      </c>
      <c r="C1542" s="7">
        <v>6.93</v>
      </c>
      <c r="D1542" s="7" t="s">
        <v>2378</v>
      </c>
      <c r="E1542" s="7" t="s">
        <v>2378</v>
      </c>
      <c r="F1542" s="7" t="s">
        <v>2378</v>
      </c>
      <c r="G1542" s="7">
        <v>2</v>
      </c>
      <c r="H1542" s="7" t="s">
        <v>2378</v>
      </c>
      <c r="I1542" s="7" t="str" cm="1">
        <f t="array" ref="I1542">_xlfn.IFS(B1542&lt;18.5,"Under Weight",B1542&lt;=24.9,"Normal Weight",B1542&lt;30,"Over weight",B1542&gt;=30,"Obesity")</f>
        <v>Normal Weight</v>
      </c>
    </row>
    <row r="1543" spans="1:9" x14ac:dyDescent="0.3">
      <c r="A1543" s="7" t="s">
        <v>828</v>
      </c>
      <c r="B1543" s="7">
        <v>41.23</v>
      </c>
      <c r="C1543" s="7">
        <v>4.24</v>
      </c>
      <c r="D1543" s="7" t="s">
        <v>2378</v>
      </c>
      <c r="E1543" s="7" t="s">
        <v>2378</v>
      </c>
      <c r="F1543" s="7" t="s">
        <v>2378</v>
      </c>
      <c r="G1543" s="7">
        <v>0</v>
      </c>
      <c r="H1543" s="7" t="s">
        <v>2378</v>
      </c>
      <c r="I1543" s="7" t="str" cm="1">
        <f t="array" ref="I1543">_xlfn.IFS(B1543&lt;18.5,"Under Weight",B1543&lt;=24.9,"Normal Weight",B1543&lt;30,"Over weight",B1543&gt;=30,"Obesity")</f>
        <v>Obesity</v>
      </c>
    </row>
    <row r="1544" spans="1:9" x14ac:dyDescent="0.3">
      <c r="A1544" s="7" t="s">
        <v>827</v>
      </c>
      <c r="B1544" s="7">
        <v>29.9</v>
      </c>
      <c r="C1544" s="7">
        <v>5.91</v>
      </c>
      <c r="D1544" s="7" t="s">
        <v>2378</v>
      </c>
      <c r="E1544" s="7" t="s">
        <v>2378</v>
      </c>
      <c r="F1544" s="7" t="s">
        <v>2378</v>
      </c>
      <c r="G1544" s="7">
        <v>0</v>
      </c>
      <c r="H1544" s="7" t="s">
        <v>2378</v>
      </c>
      <c r="I1544" s="7" t="str" cm="1">
        <f t="array" ref="I1544">_xlfn.IFS(B1544&lt;18.5,"Under Weight",B1544&lt;=24.9,"Normal Weight",B1544&lt;30,"Over weight",B1544&gt;=30,"Obesity")</f>
        <v>Over weight</v>
      </c>
    </row>
    <row r="1545" spans="1:9" x14ac:dyDescent="0.3">
      <c r="A1545" s="7" t="s">
        <v>826</v>
      </c>
      <c r="B1545" s="7">
        <v>34.104999999999997</v>
      </c>
      <c r="C1545" s="7">
        <v>5.93</v>
      </c>
      <c r="D1545" s="7" t="s">
        <v>2378</v>
      </c>
      <c r="E1545" s="7" t="s">
        <v>2378</v>
      </c>
      <c r="F1545" s="7" t="s">
        <v>2378</v>
      </c>
      <c r="G1545" s="7">
        <v>0</v>
      </c>
      <c r="H1545" s="7" t="s">
        <v>2378</v>
      </c>
      <c r="I1545" s="7" t="str" cm="1">
        <f t="array" ref="I1545">_xlfn.IFS(B1545&lt;18.5,"Under Weight",B1545&lt;=24.9,"Normal Weight",B1545&lt;30,"Over weight",B1545&gt;=30,"Obesity")</f>
        <v>Obesity</v>
      </c>
    </row>
    <row r="1546" spans="1:9" x14ac:dyDescent="0.3">
      <c r="A1546" s="7" t="s">
        <v>825</v>
      </c>
      <c r="B1546" s="7">
        <v>24.97</v>
      </c>
      <c r="C1546" s="7">
        <v>5.66</v>
      </c>
      <c r="D1546" s="7" t="s">
        <v>2378</v>
      </c>
      <c r="E1546" s="7" t="s">
        <v>2378</v>
      </c>
      <c r="F1546" s="7" t="s">
        <v>2378</v>
      </c>
      <c r="G1546" s="7">
        <v>0</v>
      </c>
      <c r="H1546" s="7" t="s">
        <v>2378</v>
      </c>
      <c r="I1546" s="7" t="str" cm="1">
        <f t="array" ref="I1546">_xlfn.IFS(B1546&lt;18.5,"Under Weight",B1546&lt;=24.9,"Normal Weight",B1546&lt;30,"Over weight",B1546&gt;=30,"Obesity")</f>
        <v>Over weight</v>
      </c>
    </row>
    <row r="1547" spans="1:9" x14ac:dyDescent="0.3">
      <c r="A1547" s="7" t="s">
        <v>824</v>
      </c>
      <c r="B1547" s="7">
        <v>34.799999999999997</v>
      </c>
      <c r="C1547" s="7">
        <v>4.1900000000000004</v>
      </c>
      <c r="D1547" s="7" t="s">
        <v>2378</v>
      </c>
      <c r="E1547" s="7" t="s">
        <v>2378</v>
      </c>
      <c r="F1547" s="7" t="s">
        <v>2378</v>
      </c>
      <c r="G1547" s="7">
        <v>1</v>
      </c>
      <c r="H1547" s="7" t="s">
        <v>2378</v>
      </c>
      <c r="I1547" s="7" t="str" cm="1">
        <f t="array" ref="I1547">_xlfn.IFS(B1547&lt;18.5,"Under Weight",B1547&lt;=24.9,"Normal Weight",B1547&lt;30,"Over weight",B1547&gt;=30,"Obesity")</f>
        <v>Obesity</v>
      </c>
    </row>
    <row r="1548" spans="1:9" x14ac:dyDescent="0.3">
      <c r="A1548" s="7" t="s">
        <v>823</v>
      </c>
      <c r="B1548" s="7">
        <v>32.965000000000003</v>
      </c>
      <c r="C1548" s="7">
        <v>9.2100000000000009</v>
      </c>
      <c r="D1548" s="7" t="s">
        <v>2379</v>
      </c>
      <c r="E1548" s="7" t="s">
        <v>2378</v>
      </c>
      <c r="F1548" s="7" t="s">
        <v>2378</v>
      </c>
      <c r="G1548" s="7">
        <v>0</v>
      </c>
      <c r="H1548" s="7" t="s">
        <v>2378</v>
      </c>
      <c r="I1548" s="7" t="str" cm="1">
        <f t="array" ref="I1548">_xlfn.IFS(B1548&lt;18.5,"Under Weight",B1548&lt;=24.9,"Normal Weight",B1548&lt;30,"Over weight",B1548&gt;=30,"Obesity")</f>
        <v>Obesity</v>
      </c>
    </row>
    <row r="1549" spans="1:9" x14ac:dyDescent="0.3">
      <c r="A1549" s="7" t="s">
        <v>822</v>
      </c>
      <c r="B1549" s="7">
        <v>27.265000000000001</v>
      </c>
      <c r="C1549" s="7">
        <v>5.51</v>
      </c>
      <c r="D1549" s="7" t="s">
        <v>2378</v>
      </c>
      <c r="E1549" s="7" t="s">
        <v>2378</v>
      </c>
      <c r="F1549" s="7" t="s">
        <v>2378</v>
      </c>
      <c r="G1549" s="7">
        <v>1</v>
      </c>
      <c r="H1549" s="7" t="s">
        <v>2378</v>
      </c>
      <c r="I1549" s="7" t="str" cm="1">
        <f t="array" ref="I1549">_xlfn.IFS(B1549&lt;18.5,"Under Weight",B1549&lt;=24.9,"Normal Weight",B1549&lt;30,"Over weight",B1549&gt;=30,"Obesity")</f>
        <v>Over weight</v>
      </c>
    </row>
    <row r="1550" spans="1:9" x14ac:dyDescent="0.3">
      <c r="A1550" s="7" t="s">
        <v>821</v>
      </c>
      <c r="B1550" s="7">
        <v>17.059999999999999</v>
      </c>
      <c r="C1550" s="7">
        <v>8.5</v>
      </c>
      <c r="D1550" s="7" t="s">
        <v>2378</v>
      </c>
      <c r="E1550" s="7" t="s">
        <v>2378</v>
      </c>
      <c r="F1550" s="7" t="s">
        <v>2378</v>
      </c>
      <c r="G1550" s="7">
        <v>0</v>
      </c>
      <c r="H1550" s="7" t="s">
        <v>2378</v>
      </c>
      <c r="I1550" s="7" t="str" cm="1">
        <f t="array" ref="I1550">_xlfn.IFS(B1550&lt;18.5,"Under Weight",B1550&lt;=24.9,"Normal Weight",B1550&lt;30,"Over weight",B1550&gt;=30,"Obesity")</f>
        <v>Under Weight</v>
      </c>
    </row>
    <row r="1551" spans="1:9" x14ac:dyDescent="0.3">
      <c r="A1551" s="7" t="s">
        <v>820</v>
      </c>
      <c r="B1551" s="7">
        <v>36.29</v>
      </c>
      <c r="C1551" s="7">
        <v>6.23</v>
      </c>
      <c r="D1551" s="7" t="s">
        <v>2378</v>
      </c>
      <c r="E1551" s="7" t="s">
        <v>2378</v>
      </c>
      <c r="F1551" s="7" t="s">
        <v>2378</v>
      </c>
      <c r="G1551" s="7">
        <v>0</v>
      </c>
      <c r="H1551" s="7" t="s">
        <v>2378</v>
      </c>
      <c r="I1551" s="7" t="str" cm="1">
        <f t="array" ref="I1551">_xlfn.IFS(B1551&lt;18.5,"Under Weight",B1551&lt;=24.9,"Normal Weight",B1551&lt;30,"Over weight",B1551&gt;=30,"Obesity")</f>
        <v>Obesity</v>
      </c>
    </row>
    <row r="1552" spans="1:9" x14ac:dyDescent="0.3">
      <c r="A1552" s="7" t="s">
        <v>819</v>
      </c>
      <c r="B1552" s="7">
        <v>28.594999999999999</v>
      </c>
      <c r="C1552" s="7">
        <v>8.5299999999999994</v>
      </c>
      <c r="D1552" s="7" t="s">
        <v>2379</v>
      </c>
      <c r="E1552" s="7" t="s">
        <v>2378</v>
      </c>
      <c r="F1552" s="7" t="s">
        <v>2378</v>
      </c>
      <c r="G1552" s="7">
        <v>1</v>
      </c>
      <c r="H1552" s="7" t="s">
        <v>2378</v>
      </c>
      <c r="I1552" s="7" t="str" cm="1">
        <f t="array" ref="I1552">_xlfn.IFS(B1552&lt;18.5,"Under Weight",B1552&lt;=24.9,"Normal Weight",B1552&lt;30,"Over weight",B1552&gt;=30,"Obesity")</f>
        <v>Over weight</v>
      </c>
    </row>
    <row r="1553" spans="1:9" x14ac:dyDescent="0.3">
      <c r="A1553" s="7" t="s">
        <v>818</v>
      </c>
      <c r="B1553" s="7">
        <v>17.8</v>
      </c>
      <c r="C1553" s="7">
        <v>5.75</v>
      </c>
      <c r="D1553" s="7" t="s">
        <v>2379</v>
      </c>
      <c r="E1553" s="7" t="s">
        <v>2378</v>
      </c>
      <c r="F1553" s="7" t="s">
        <v>2379</v>
      </c>
      <c r="G1553" s="7">
        <v>1</v>
      </c>
      <c r="H1553" s="7" t="s">
        <v>2378</v>
      </c>
      <c r="I1553" s="7" t="str" cm="1">
        <f t="array" ref="I1553">_xlfn.IFS(B1553&lt;18.5,"Under Weight",B1553&lt;=24.9,"Normal Weight",B1553&lt;30,"Over weight",B1553&gt;=30,"Obesity")</f>
        <v>Under Weight</v>
      </c>
    </row>
    <row r="1554" spans="1:9" x14ac:dyDescent="0.3">
      <c r="A1554" s="7" t="s">
        <v>817</v>
      </c>
      <c r="B1554" s="7">
        <v>21.4</v>
      </c>
      <c r="C1554" s="7">
        <v>5.6</v>
      </c>
      <c r="D1554" s="7" t="s">
        <v>2378</v>
      </c>
      <c r="E1554" s="7" t="s">
        <v>2378</v>
      </c>
      <c r="F1554" s="7" t="s">
        <v>2378</v>
      </c>
      <c r="G1554" s="7">
        <v>0</v>
      </c>
      <c r="H1554" s="7" t="s">
        <v>2378</v>
      </c>
      <c r="I1554" s="7" t="str" cm="1">
        <f t="array" ref="I1554">_xlfn.IFS(B1554&lt;18.5,"Under Weight",B1554&lt;=24.9,"Normal Weight",B1554&lt;30,"Over weight",B1554&gt;=30,"Obesity")</f>
        <v>Normal Weight</v>
      </c>
    </row>
    <row r="1555" spans="1:9" x14ac:dyDescent="0.3">
      <c r="A1555" s="7" t="s">
        <v>816</v>
      </c>
      <c r="B1555" s="7">
        <v>23.01</v>
      </c>
      <c r="C1555" s="7">
        <v>4.68</v>
      </c>
      <c r="D1555" s="7" t="s">
        <v>2378</v>
      </c>
      <c r="E1555" s="7" t="s">
        <v>2378</v>
      </c>
      <c r="F1555" s="7" t="s">
        <v>2378</v>
      </c>
      <c r="G1555" s="7">
        <v>0</v>
      </c>
      <c r="H1555" s="7" t="s">
        <v>2378</v>
      </c>
      <c r="I1555" s="7" t="str" cm="1">
        <f t="array" ref="I1555">_xlfn.IFS(B1555&lt;18.5,"Under Weight",B1555&lt;=24.9,"Normal Weight",B1555&lt;30,"Over weight",B1555&gt;=30,"Obesity")</f>
        <v>Normal Weight</v>
      </c>
    </row>
    <row r="1556" spans="1:9" x14ac:dyDescent="0.3">
      <c r="A1556" s="7" t="s">
        <v>815</v>
      </c>
      <c r="B1556" s="7">
        <v>19.86</v>
      </c>
      <c r="C1556" s="7">
        <v>5.62</v>
      </c>
      <c r="D1556" s="7" t="s">
        <v>2379</v>
      </c>
      <c r="E1556" s="7" t="s">
        <v>2378</v>
      </c>
      <c r="F1556" s="7" t="s">
        <v>2378</v>
      </c>
      <c r="G1556" s="7">
        <v>0</v>
      </c>
      <c r="H1556" s="7" t="s">
        <v>2378</v>
      </c>
      <c r="I1556" s="7" t="str" cm="1">
        <f t="array" ref="I1556">_xlfn.IFS(B1556&lt;18.5,"Under Weight",B1556&lt;=24.9,"Normal Weight",B1556&lt;30,"Over weight",B1556&gt;=30,"Obesity")</f>
        <v>Normal Weight</v>
      </c>
    </row>
    <row r="1557" spans="1:9" x14ac:dyDescent="0.3">
      <c r="A1557" s="7" t="s">
        <v>814</v>
      </c>
      <c r="B1557" s="7">
        <v>33.58</v>
      </c>
      <c r="C1557" s="7">
        <v>5.08</v>
      </c>
      <c r="D1557" s="7" t="s">
        <v>2378</v>
      </c>
      <c r="E1557" s="7" t="s">
        <v>2378</v>
      </c>
      <c r="F1557" s="7" t="s">
        <v>2378</v>
      </c>
      <c r="G1557" s="7">
        <v>0</v>
      </c>
      <c r="H1557" s="7" t="s">
        <v>2378</v>
      </c>
      <c r="I1557" s="7" t="str" cm="1">
        <f t="array" ref="I1557">_xlfn.IFS(B1557&lt;18.5,"Under Weight",B1557&lt;=24.9,"Normal Weight",B1557&lt;30,"Over weight",B1557&gt;=30,"Obesity")</f>
        <v>Obesity</v>
      </c>
    </row>
    <row r="1558" spans="1:9" x14ac:dyDescent="0.3">
      <c r="A1558" s="7" t="s">
        <v>813</v>
      </c>
      <c r="B1558" s="7">
        <v>29.81</v>
      </c>
      <c r="C1558" s="7">
        <v>5.28</v>
      </c>
      <c r="D1558" s="7" t="s">
        <v>2378</v>
      </c>
      <c r="E1558" s="7" t="s">
        <v>2378</v>
      </c>
      <c r="F1558" s="7" t="s">
        <v>2378</v>
      </c>
      <c r="G1558" s="7">
        <v>0</v>
      </c>
      <c r="H1558" s="7" t="s">
        <v>2378</v>
      </c>
      <c r="I1558" s="7" t="str" cm="1">
        <f t="array" ref="I1558">_xlfn.IFS(B1558&lt;18.5,"Under Weight",B1558&lt;=24.9,"Normal Weight",B1558&lt;30,"Over weight",B1558&gt;=30,"Obesity")</f>
        <v>Over weight</v>
      </c>
    </row>
    <row r="1559" spans="1:9" x14ac:dyDescent="0.3">
      <c r="A1559" s="7" t="s">
        <v>812</v>
      </c>
      <c r="B1559" s="7">
        <v>27.4</v>
      </c>
      <c r="C1559" s="7">
        <v>4.6100000000000003</v>
      </c>
      <c r="D1559" s="7" t="s">
        <v>2378</v>
      </c>
      <c r="E1559" s="7" t="s">
        <v>2378</v>
      </c>
      <c r="F1559" s="7" t="s">
        <v>2378</v>
      </c>
      <c r="G1559" s="7">
        <v>0</v>
      </c>
      <c r="H1559" s="7" t="s">
        <v>2378</v>
      </c>
      <c r="I1559" s="7" t="str" cm="1">
        <f t="array" ref="I1559">_xlfn.IFS(B1559&lt;18.5,"Under Weight",B1559&lt;=24.9,"Normal Weight",B1559&lt;30,"Over weight",B1559&gt;=30,"Obesity")</f>
        <v>Over weight</v>
      </c>
    </row>
    <row r="1560" spans="1:9" x14ac:dyDescent="0.3">
      <c r="A1560" s="7" t="s">
        <v>811</v>
      </c>
      <c r="B1560" s="7">
        <v>17.98</v>
      </c>
      <c r="C1560" s="7">
        <v>6.57</v>
      </c>
      <c r="D1560" s="7" t="s">
        <v>2379</v>
      </c>
      <c r="E1560" s="7" t="s">
        <v>2378</v>
      </c>
      <c r="F1560" s="7" t="s">
        <v>2378</v>
      </c>
      <c r="G1560" s="7">
        <v>2</v>
      </c>
      <c r="H1560" s="7" t="s">
        <v>2378</v>
      </c>
      <c r="I1560" s="7" t="str" cm="1">
        <f t="array" ref="I1560">_xlfn.IFS(B1560&lt;18.5,"Under Weight",B1560&lt;=24.9,"Normal Weight",B1560&lt;30,"Over weight",B1560&gt;=30,"Obesity")</f>
        <v>Under Weight</v>
      </c>
    </row>
    <row r="1561" spans="1:9" x14ac:dyDescent="0.3">
      <c r="A1561" s="7" t="s">
        <v>810</v>
      </c>
      <c r="B1561" s="7">
        <v>37.9</v>
      </c>
      <c r="C1561" s="7">
        <v>5.83</v>
      </c>
      <c r="D1561" s="7" t="s">
        <v>2378</v>
      </c>
      <c r="E1561" s="7" t="s">
        <v>2378</v>
      </c>
      <c r="F1561" s="7" t="s">
        <v>2378</v>
      </c>
      <c r="G1561" s="7">
        <v>0</v>
      </c>
      <c r="H1561" s="7" t="s">
        <v>2378</v>
      </c>
      <c r="I1561" s="7" t="str" cm="1">
        <f t="array" ref="I1561">_xlfn.IFS(B1561&lt;18.5,"Under Weight",B1561&lt;=24.9,"Normal Weight",B1561&lt;30,"Over weight",B1561&gt;=30,"Obesity")</f>
        <v>Obesity</v>
      </c>
    </row>
    <row r="1562" spans="1:9" x14ac:dyDescent="0.3">
      <c r="A1562" s="7" t="s">
        <v>809</v>
      </c>
      <c r="B1562" s="7">
        <v>25.27</v>
      </c>
      <c r="C1562" s="7">
        <v>6.98</v>
      </c>
      <c r="D1562" s="7" t="s">
        <v>2379</v>
      </c>
      <c r="E1562" s="7" t="s">
        <v>2378</v>
      </c>
      <c r="F1562" s="7" t="s">
        <v>2378</v>
      </c>
      <c r="G1562" s="7">
        <v>0</v>
      </c>
      <c r="H1562" s="7" t="s">
        <v>2378</v>
      </c>
      <c r="I1562" s="7" t="str" cm="1">
        <f t="array" ref="I1562">_xlfn.IFS(B1562&lt;18.5,"Under Weight",B1562&lt;=24.9,"Normal Weight",B1562&lt;30,"Over weight",B1562&gt;=30,"Obesity")</f>
        <v>Over weight</v>
      </c>
    </row>
    <row r="1563" spans="1:9" x14ac:dyDescent="0.3">
      <c r="A1563" s="7" t="s">
        <v>808</v>
      </c>
      <c r="B1563" s="7">
        <v>29.26</v>
      </c>
      <c r="C1563" s="7">
        <v>4.03</v>
      </c>
      <c r="D1563" s="7" t="s">
        <v>2378</v>
      </c>
      <c r="E1563" s="7" t="s">
        <v>2378</v>
      </c>
      <c r="F1563" s="7" t="s">
        <v>2378</v>
      </c>
      <c r="G1563" s="7">
        <v>1</v>
      </c>
      <c r="H1563" s="7" t="s">
        <v>2378</v>
      </c>
      <c r="I1563" s="7" t="str" cm="1">
        <f t="array" ref="I1563">_xlfn.IFS(B1563&lt;18.5,"Under Weight",B1563&lt;=24.9,"Normal Weight",B1563&lt;30,"Over weight",B1563&gt;=30,"Obesity")</f>
        <v>Over weight</v>
      </c>
    </row>
    <row r="1564" spans="1:9" x14ac:dyDescent="0.3">
      <c r="A1564" s="7" t="s">
        <v>807</v>
      </c>
      <c r="B1564" s="7">
        <v>27.835000000000001</v>
      </c>
      <c r="C1564" s="7">
        <v>4.5599999999999996</v>
      </c>
      <c r="D1564" s="7" t="s">
        <v>2378</v>
      </c>
      <c r="E1564" s="7" t="s">
        <v>2378</v>
      </c>
      <c r="F1564" s="7" t="s">
        <v>2378</v>
      </c>
      <c r="G1564" s="7">
        <v>1</v>
      </c>
      <c r="H1564" s="7" t="s">
        <v>2378</v>
      </c>
      <c r="I1564" s="7" t="str" cm="1">
        <f t="array" ref="I1564">_xlfn.IFS(B1564&lt;18.5,"Under Weight",B1564&lt;=24.9,"Normal Weight",B1564&lt;30,"Over weight",B1564&gt;=30,"Obesity")</f>
        <v>Over weight</v>
      </c>
    </row>
    <row r="1565" spans="1:9" x14ac:dyDescent="0.3">
      <c r="A1565" s="7" t="s">
        <v>806</v>
      </c>
      <c r="B1565" s="7">
        <v>46.53</v>
      </c>
      <c r="C1565" s="7">
        <v>5.38</v>
      </c>
      <c r="D1565" s="7" t="s">
        <v>2379</v>
      </c>
      <c r="E1565" s="7" t="s">
        <v>2378</v>
      </c>
      <c r="F1565" s="7" t="s">
        <v>2378</v>
      </c>
      <c r="G1565" s="7">
        <v>0</v>
      </c>
      <c r="H1565" s="7" t="s">
        <v>2378</v>
      </c>
      <c r="I1565" s="7" t="str" cm="1">
        <f t="array" ref="I1565">_xlfn.IFS(B1565&lt;18.5,"Under Weight",B1565&lt;=24.9,"Normal Weight",B1565&lt;30,"Over weight",B1565&gt;=30,"Obesity")</f>
        <v>Obesity</v>
      </c>
    </row>
    <row r="1566" spans="1:9" x14ac:dyDescent="0.3">
      <c r="A1566" s="7" t="s">
        <v>805</v>
      </c>
      <c r="B1566" s="7">
        <v>20.58</v>
      </c>
      <c r="C1566" s="7">
        <v>11.04</v>
      </c>
      <c r="D1566" s="7" t="s">
        <v>2379</v>
      </c>
      <c r="E1566" s="7" t="s">
        <v>2378</v>
      </c>
      <c r="F1566" s="7" t="s">
        <v>2378</v>
      </c>
      <c r="G1566" s="7">
        <v>1</v>
      </c>
      <c r="H1566" s="7" t="s">
        <v>2378</v>
      </c>
      <c r="I1566" s="7" t="str" cm="1">
        <f t="array" ref="I1566">_xlfn.IFS(B1566&lt;18.5,"Under Weight",B1566&lt;=24.9,"Normal Weight",B1566&lt;30,"Over weight",B1566&gt;=30,"Obesity")</f>
        <v>Normal Weight</v>
      </c>
    </row>
    <row r="1567" spans="1:9" x14ac:dyDescent="0.3">
      <c r="A1567" s="7" t="s">
        <v>804</v>
      </c>
      <c r="B1567" s="7">
        <v>19.53</v>
      </c>
      <c r="C1567" s="7">
        <v>6.09</v>
      </c>
      <c r="D1567" s="7" t="s">
        <v>2379</v>
      </c>
      <c r="E1567" s="7" t="s">
        <v>2378</v>
      </c>
      <c r="F1567" s="7" t="s">
        <v>2378</v>
      </c>
      <c r="G1567" s="7">
        <v>0</v>
      </c>
      <c r="H1567" s="7" t="s">
        <v>2378</v>
      </c>
      <c r="I1567" s="7" t="str" cm="1">
        <f t="array" ref="I1567">_xlfn.IFS(B1567&lt;18.5,"Under Weight",B1567&lt;=24.9,"Normal Weight",B1567&lt;30,"Over weight",B1567&gt;=30,"Obesity")</f>
        <v>Normal Weight</v>
      </c>
    </row>
    <row r="1568" spans="1:9" x14ac:dyDescent="0.3">
      <c r="A1568" s="7" t="s">
        <v>803</v>
      </c>
      <c r="B1568" s="7">
        <v>27.7</v>
      </c>
      <c r="C1568" s="7">
        <v>4.71</v>
      </c>
      <c r="D1568" s="7" t="s">
        <v>2378</v>
      </c>
      <c r="E1568" s="7" t="s">
        <v>2378</v>
      </c>
      <c r="F1568" s="7" t="s">
        <v>2378</v>
      </c>
      <c r="G1568" s="7">
        <v>1</v>
      </c>
      <c r="H1568" s="7" t="s">
        <v>2378</v>
      </c>
      <c r="I1568" s="7" t="str" cm="1">
        <f t="array" ref="I1568">_xlfn.IFS(B1568&lt;18.5,"Under Weight",B1568&lt;=24.9,"Normal Weight",B1568&lt;30,"Over weight",B1568&gt;=30,"Obesity")</f>
        <v>Over weight</v>
      </c>
    </row>
    <row r="1569" spans="1:9" x14ac:dyDescent="0.3">
      <c r="A1569" s="7" t="s">
        <v>802</v>
      </c>
      <c r="B1569" s="7">
        <v>18.920000000000002</v>
      </c>
      <c r="C1569" s="7">
        <v>8.18</v>
      </c>
      <c r="D1569" s="7" t="s">
        <v>2378</v>
      </c>
      <c r="E1569" s="7" t="s">
        <v>2378</v>
      </c>
      <c r="F1569" s="7" t="s">
        <v>2378</v>
      </c>
      <c r="G1569" s="7">
        <v>0</v>
      </c>
      <c r="H1569" s="7" t="s">
        <v>2378</v>
      </c>
      <c r="I1569" s="7" t="str" cm="1">
        <f t="array" ref="I1569">_xlfn.IFS(B1569&lt;18.5,"Under Weight",B1569&lt;=24.9,"Normal Weight",B1569&lt;30,"Over weight",B1569&gt;=30,"Obesity")</f>
        <v>Normal Weight</v>
      </c>
    </row>
    <row r="1570" spans="1:9" x14ac:dyDescent="0.3">
      <c r="A1570" s="7" t="s">
        <v>801</v>
      </c>
      <c r="B1570" s="7">
        <v>17.760000000000002</v>
      </c>
      <c r="C1570" s="7">
        <v>11.18</v>
      </c>
      <c r="D1570" s="7" t="s">
        <v>2379</v>
      </c>
      <c r="E1570" s="7" t="s">
        <v>2378</v>
      </c>
      <c r="F1570" s="7" t="s">
        <v>2378</v>
      </c>
      <c r="G1570" s="7">
        <v>2</v>
      </c>
      <c r="H1570" s="7" t="s">
        <v>2378</v>
      </c>
      <c r="I1570" s="7" t="str" cm="1">
        <f t="array" ref="I1570">_xlfn.IFS(B1570&lt;18.5,"Under Weight",B1570&lt;=24.9,"Normal Weight",B1570&lt;30,"Over weight",B1570&gt;=30,"Obesity")</f>
        <v>Under Weight</v>
      </c>
    </row>
    <row r="1571" spans="1:9" x14ac:dyDescent="0.3">
      <c r="A1571" s="7" t="s">
        <v>800</v>
      </c>
      <c r="B1571" s="7">
        <v>29.83</v>
      </c>
      <c r="C1571" s="7">
        <v>5.03</v>
      </c>
      <c r="D1571" s="7" t="s">
        <v>2379</v>
      </c>
      <c r="E1571" s="7" t="s">
        <v>2378</v>
      </c>
      <c r="F1571" s="7" t="s">
        <v>2378</v>
      </c>
      <c r="G1571" s="7">
        <v>0</v>
      </c>
      <c r="H1571" s="7" t="s">
        <v>2378</v>
      </c>
      <c r="I1571" s="7" t="str" cm="1">
        <f t="array" ref="I1571">_xlfn.IFS(B1571&lt;18.5,"Under Weight",B1571&lt;=24.9,"Normal Weight",B1571&lt;30,"Over weight",B1571&gt;=30,"Obesity")</f>
        <v>Over weight</v>
      </c>
    </row>
    <row r="1572" spans="1:9" x14ac:dyDescent="0.3">
      <c r="A1572" s="7" t="s">
        <v>799</v>
      </c>
      <c r="B1572" s="7">
        <v>23.465</v>
      </c>
      <c r="C1572" s="7">
        <v>5.56</v>
      </c>
      <c r="D1572" s="7" t="s">
        <v>2378</v>
      </c>
      <c r="E1572" s="7" t="s">
        <v>2378</v>
      </c>
      <c r="F1572" s="7" t="s">
        <v>2378</v>
      </c>
      <c r="G1572" s="7">
        <v>1</v>
      </c>
      <c r="H1572" s="7" t="s">
        <v>2378</v>
      </c>
      <c r="I1572" s="7" t="str" cm="1">
        <f t="array" ref="I1572">_xlfn.IFS(B1572&lt;18.5,"Under Weight",B1572&lt;=24.9,"Normal Weight",B1572&lt;30,"Over weight",B1572&gt;=30,"Obesity")</f>
        <v>Normal Weight</v>
      </c>
    </row>
    <row r="1573" spans="1:9" x14ac:dyDescent="0.3">
      <c r="A1573" s="7" t="s">
        <v>798</v>
      </c>
      <c r="B1573" s="7">
        <v>29.355</v>
      </c>
      <c r="C1573" s="7">
        <v>4.33</v>
      </c>
      <c r="D1573" s="7" t="s">
        <v>2378</v>
      </c>
      <c r="E1573" s="7" t="s">
        <v>2378</v>
      </c>
      <c r="F1573" s="7" t="s">
        <v>2378</v>
      </c>
      <c r="G1573" s="7">
        <v>0</v>
      </c>
      <c r="H1573" s="7" t="s">
        <v>2378</v>
      </c>
      <c r="I1573" s="7" t="str" cm="1">
        <f t="array" ref="I1573">_xlfn.IFS(B1573&lt;18.5,"Under Weight",B1573&lt;=24.9,"Normal Weight",B1573&lt;30,"Over weight",B1573&gt;=30,"Obesity")</f>
        <v>Over weight</v>
      </c>
    </row>
    <row r="1574" spans="1:9" x14ac:dyDescent="0.3">
      <c r="A1574" s="7" t="s">
        <v>797</v>
      </c>
      <c r="B1574" s="7">
        <v>35.49</v>
      </c>
      <c r="C1574" s="7">
        <v>5.21</v>
      </c>
      <c r="D1574" s="7" t="s">
        <v>2379</v>
      </c>
      <c r="E1574" s="7" t="s">
        <v>2378</v>
      </c>
      <c r="F1574" s="7" t="s">
        <v>2379</v>
      </c>
      <c r="G1574" s="7">
        <v>1</v>
      </c>
      <c r="H1574" s="7" t="s">
        <v>2378</v>
      </c>
      <c r="I1574" s="7" t="str" cm="1">
        <f t="array" ref="I1574">_xlfn.IFS(B1574&lt;18.5,"Under Weight",B1574&lt;=24.9,"Normal Weight",B1574&lt;30,"Over weight",B1574&gt;=30,"Obesity")</f>
        <v>Obesity</v>
      </c>
    </row>
    <row r="1575" spans="1:9" x14ac:dyDescent="0.3">
      <c r="A1575" s="7" t="s">
        <v>796</v>
      </c>
      <c r="B1575" s="7">
        <v>26.315000000000001</v>
      </c>
      <c r="C1575" s="7">
        <v>5.89</v>
      </c>
      <c r="D1575" s="7" t="s">
        <v>2378</v>
      </c>
      <c r="E1575" s="7" t="s">
        <v>2378</v>
      </c>
      <c r="F1575" s="7" t="s">
        <v>2378</v>
      </c>
      <c r="G1575" s="7">
        <v>0</v>
      </c>
      <c r="H1575" s="7" t="s">
        <v>2378</v>
      </c>
      <c r="I1575" s="7" t="str" cm="1">
        <f t="array" ref="I1575">_xlfn.IFS(B1575&lt;18.5,"Under Weight",B1575&lt;=24.9,"Normal Weight",B1575&lt;30,"Over weight",B1575&gt;=30,"Obesity")</f>
        <v>Over weight</v>
      </c>
    </row>
    <row r="1576" spans="1:9" x14ac:dyDescent="0.3">
      <c r="A1576" s="7" t="s">
        <v>795</v>
      </c>
      <c r="B1576" s="7">
        <v>19.79</v>
      </c>
      <c r="C1576" s="7">
        <v>4.8099999999999996</v>
      </c>
      <c r="D1576" s="7" t="s">
        <v>2379</v>
      </c>
      <c r="E1576" s="7" t="s">
        <v>2378</v>
      </c>
      <c r="F1576" s="7" t="s">
        <v>2378</v>
      </c>
      <c r="G1576" s="7">
        <v>0</v>
      </c>
      <c r="H1576" s="7" t="s">
        <v>2378</v>
      </c>
      <c r="I1576" s="7" t="str" cm="1">
        <f t="array" ref="I1576">_xlfn.IFS(B1576&lt;18.5,"Under Weight",B1576&lt;=24.9,"Normal Weight",B1576&lt;30,"Over weight",B1576&gt;=30,"Obesity")</f>
        <v>Normal Weight</v>
      </c>
    </row>
    <row r="1577" spans="1:9" x14ac:dyDescent="0.3">
      <c r="A1577" s="7" t="s">
        <v>794</v>
      </c>
      <c r="B1577" s="7">
        <v>40.564999999999998</v>
      </c>
      <c r="C1577" s="7">
        <v>5.66</v>
      </c>
      <c r="D1577" s="7" t="s">
        <v>2378</v>
      </c>
      <c r="E1577" s="7" t="s">
        <v>2378</v>
      </c>
      <c r="F1577" s="7" t="s">
        <v>2378</v>
      </c>
      <c r="G1577" s="7">
        <v>1</v>
      </c>
      <c r="H1577" s="7" t="s">
        <v>2378</v>
      </c>
      <c r="I1577" s="7" t="str" cm="1">
        <f t="array" ref="I1577">_xlfn.IFS(B1577&lt;18.5,"Under Weight",B1577&lt;=24.9,"Normal Weight",B1577&lt;30,"Over weight",B1577&gt;=30,"Obesity")</f>
        <v>Obesity</v>
      </c>
    </row>
    <row r="1578" spans="1:9" x14ac:dyDescent="0.3">
      <c r="A1578" s="7" t="s">
        <v>793</v>
      </c>
      <c r="B1578" s="7">
        <v>18.03</v>
      </c>
      <c r="C1578" s="7">
        <v>10.66</v>
      </c>
      <c r="D1578" s="7" t="s">
        <v>2379</v>
      </c>
      <c r="E1578" s="7" t="s">
        <v>2378</v>
      </c>
      <c r="F1578" s="7" t="s">
        <v>2378</v>
      </c>
      <c r="G1578" s="7">
        <v>2</v>
      </c>
      <c r="H1578" s="7" t="s">
        <v>2378</v>
      </c>
      <c r="I1578" s="7" t="str" cm="1">
        <f t="array" ref="I1578">_xlfn.IFS(B1578&lt;18.5,"Under Weight",B1578&lt;=24.9,"Normal Weight",B1578&lt;30,"Over weight",B1578&gt;=30,"Obesity")</f>
        <v>Under Weight</v>
      </c>
    </row>
    <row r="1579" spans="1:9" x14ac:dyDescent="0.3">
      <c r="A1579" s="7" t="s">
        <v>792</v>
      </c>
      <c r="B1579" s="7">
        <v>34.65</v>
      </c>
      <c r="C1579" s="7">
        <v>5.98</v>
      </c>
      <c r="D1579" s="7" t="s">
        <v>2379</v>
      </c>
      <c r="E1579" s="7" t="s">
        <v>2378</v>
      </c>
      <c r="F1579" s="7" t="s">
        <v>2378</v>
      </c>
      <c r="G1579" s="7">
        <v>0</v>
      </c>
      <c r="H1579" s="7" t="s">
        <v>2378</v>
      </c>
      <c r="I1579" s="7" t="str" cm="1">
        <f t="array" ref="I1579">_xlfn.IFS(B1579&lt;18.5,"Under Weight",B1579&lt;=24.9,"Normal Weight",B1579&lt;30,"Over weight",B1579&gt;=30,"Obesity")</f>
        <v>Obesity</v>
      </c>
    </row>
    <row r="1580" spans="1:9" x14ac:dyDescent="0.3">
      <c r="A1580" s="7" t="s">
        <v>791</v>
      </c>
      <c r="B1580" s="7">
        <v>42.94</v>
      </c>
      <c r="C1580" s="7">
        <v>4.34</v>
      </c>
      <c r="D1580" s="7" t="s">
        <v>2378</v>
      </c>
      <c r="E1580" s="7" t="s">
        <v>2378</v>
      </c>
      <c r="F1580" s="7" t="s">
        <v>2378</v>
      </c>
      <c r="G1580" s="7">
        <v>0</v>
      </c>
      <c r="H1580" s="7" t="s">
        <v>2378</v>
      </c>
      <c r="I1580" s="7" t="str" cm="1">
        <f t="array" ref="I1580">_xlfn.IFS(B1580&lt;18.5,"Under Weight",B1580&lt;=24.9,"Normal Weight",B1580&lt;30,"Over weight",B1580&gt;=30,"Obesity")</f>
        <v>Obesity</v>
      </c>
    </row>
    <row r="1581" spans="1:9" x14ac:dyDescent="0.3">
      <c r="A1581" s="7" t="s">
        <v>790</v>
      </c>
      <c r="B1581" s="7">
        <v>31.254999999999999</v>
      </c>
      <c r="C1581" s="7">
        <v>5.17</v>
      </c>
      <c r="D1581" s="7" t="s">
        <v>2378</v>
      </c>
      <c r="E1581" s="7" t="s">
        <v>2378</v>
      </c>
      <c r="F1581" s="7" t="s">
        <v>2378</v>
      </c>
      <c r="G1581" s="7">
        <v>0</v>
      </c>
      <c r="H1581" s="7" t="s">
        <v>2378</v>
      </c>
      <c r="I1581" s="7" t="str" cm="1">
        <f t="array" ref="I1581">_xlfn.IFS(B1581&lt;18.5,"Under Weight",B1581&lt;=24.9,"Normal Weight",B1581&lt;30,"Over weight",B1581&gt;=30,"Obesity")</f>
        <v>Obesity</v>
      </c>
    </row>
    <row r="1582" spans="1:9" x14ac:dyDescent="0.3">
      <c r="A1582" s="7" t="s">
        <v>789</v>
      </c>
      <c r="B1582" s="7">
        <v>45.43</v>
      </c>
      <c r="C1582" s="7">
        <v>4.2300000000000004</v>
      </c>
      <c r="D1582" s="7" t="s">
        <v>2379</v>
      </c>
      <c r="E1582" s="7" t="s">
        <v>2378</v>
      </c>
      <c r="F1582" s="7" t="s">
        <v>2379</v>
      </c>
      <c r="G1582" s="7">
        <v>1</v>
      </c>
      <c r="H1582" s="7" t="s">
        <v>2378</v>
      </c>
      <c r="I1582" s="7" t="str" cm="1">
        <f t="array" ref="I1582">_xlfn.IFS(B1582&lt;18.5,"Under Weight",B1582&lt;=24.9,"Normal Weight",B1582&lt;30,"Over weight",B1582&gt;=30,"Obesity")</f>
        <v>Obesity</v>
      </c>
    </row>
    <row r="1583" spans="1:9" x14ac:dyDescent="0.3">
      <c r="A1583" s="7" t="s">
        <v>788</v>
      </c>
      <c r="B1583" s="7">
        <v>32.340000000000003</v>
      </c>
      <c r="C1583" s="7">
        <v>4.88</v>
      </c>
      <c r="D1583" s="7" t="s">
        <v>2379</v>
      </c>
      <c r="E1583" s="7" t="s">
        <v>2378</v>
      </c>
      <c r="F1583" s="7" t="s">
        <v>2379</v>
      </c>
      <c r="G1583" s="7">
        <v>1</v>
      </c>
      <c r="H1583" s="7" t="s">
        <v>2378</v>
      </c>
      <c r="I1583" s="7" t="str" cm="1">
        <f t="array" ref="I1583">_xlfn.IFS(B1583&lt;18.5,"Under Weight",B1583&lt;=24.9,"Normal Weight",B1583&lt;30,"Over weight",B1583&gt;=30,"Obesity")</f>
        <v>Obesity</v>
      </c>
    </row>
    <row r="1584" spans="1:9" x14ac:dyDescent="0.3">
      <c r="A1584" s="7" t="s">
        <v>787</v>
      </c>
      <c r="B1584" s="7">
        <v>25.46</v>
      </c>
      <c r="C1584" s="7">
        <v>9.7100000000000009</v>
      </c>
      <c r="D1584" s="7" t="s">
        <v>2379</v>
      </c>
      <c r="E1584" s="7" t="s">
        <v>2378</v>
      </c>
      <c r="F1584" s="7" t="s">
        <v>2378</v>
      </c>
      <c r="G1584" s="7">
        <v>1</v>
      </c>
      <c r="H1584" s="7" t="s">
        <v>2378</v>
      </c>
      <c r="I1584" s="7" t="str" cm="1">
        <f t="array" ref="I1584">_xlfn.IFS(B1584&lt;18.5,"Under Weight",B1584&lt;=24.9,"Normal Weight",B1584&lt;30,"Over weight",B1584&gt;=30,"Obesity")</f>
        <v>Over weight</v>
      </c>
    </row>
    <row r="1585" spans="1:9" x14ac:dyDescent="0.3">
      <c r="A1585" s="7" t="s">
        <v>786</v>
      </c>
      <c r="B1585" s="7">
        <v>37.145000000000003</v>
      </c>
      <c r="C1585" s="7">
        <v>5.32</v>
      </c>
      <c r="D1585" s="7" t="s">
        <v>2378</v>
      </c>
      <c r="E1585" s="7" t="s">
        <v>2378</v>
      </c>
      <c r="F1585" s="7" t="s">
        <v>2378</v>
      </c>
      <c r="G1585" s="7">
        <v>0</v>
      </c>
      <c r="H1585" s="7" t="s">
        <v>2378</v>
      </c>
      <c r="I1585" s="7" t="str" cm="1">
        <f t="array" ref="I1585">_xlfn.IFS(B1585&lt;18.5,"Under Weight",B1585&lt;=24.9,"Normal Weight",B1585&lt;30,"Over weight",B1585&gt;=30,"Obesity")</f>
        <v>Obesity</v>
      </c>
    </row>
    <row r="1586" spans="1:9" x14ac:dyDescent="0.3">
      <c r="A1586" s="7" t="s">
        <v>785</v>
      </c>
      <c r="B1586" s="7">
        <v>30.8</v>
      </c>
      <c r="C1586" s="7">
        <v>5.83</v>
      </c>
      <c r="D1586" s="7" t="s">
        <v>2379</v>
      </c>
      <c r="E1586" s="7" t="s">
        <v>2378</v>
      </c>
      <c r="F1586" s="7" t="s">
        <v>2378</v>
      </c>
      <c r="G1586" s="7">
        <v>0</v>
      </c>
      <c r="H1586" s="7" t="s">
        <v>2378</v>
      </c>
      <c r="I1586" s="7" t="str" cm="1">
        <f t="array" ref="I1586">_xlfn.IFS(B1586&lt;18.5,"Under Weight",B1586&lt;=24.9,"Normal Weight",B1586&lt;30,"Over weight",B1586&gt;=30,"Obesity")</f>
        <v>Obesity</v>
      </c>
    </row>
    <row r="1587" spans="1:9" x14ac:dyDescent="0.3">
      <c r="A1587" s="7" t="s">
        <v>784</v>
      </c>
      <c r="B1587" s="7">
        <v>29.5</v>
      </c>
      <c r="C1587" s="7">
        <v>5.54</v>
      </c>
      <c r="D1587" s="7" t="s">
        <v>2379</v>
      </c>
      <c r="E1587" s="7" t="s">
        <v>2378</v>
      </c>
      <c r="F1587" s="7" t="s">
        <v>2378</v>
      </c>
      <c r="G1587" s="7">
        <v>0</v>
      </c>
      <c r="H1587" s="7" t="s">
        <v>2378</v>
      </c>
      <c r="I1587" s="7" t="str" cm="1">
        <f t="array" ref="I1587">_xlfn.IFS(B1587&lt;18.5,"Under Weight",B1587&lt;=24.9,"Normal Weight",B1587&lt;30,"Over weight",B1587&gt;=30,"Obesity")</f>
        <v>Over weight</v>
      </c>
    </row>
    <row r="1588" spans="1:9" x14ac:dyDescent="0.3">
      <c r="A1588" s="7" t="s">
        <v>783</v>
      </c>
      <c r="B1588" s="7">
        <v>43.39</v>
      </c>
      <c r="C1588" s="7">
        <v>5.85</v>
      </c>
      <c r="D1588" s="7" t="s">
        <v>2378</v>
      </c>
      <c r="E1588" s="7" t="s">
        <v>2379</v>
      </c>
      <c r="F1588" s="7" t="s">
        <v>2378</v>
      </c>
      <c r="G1588" s="7">
        <v>1</v>
      </c>
      <c r="H1588" s="7" t="s">
        <v>2378</v>
      </c>
      <c r="I1588" s="7" t="str" cm="1">
        <f t="array" ref="I1588">_xlfn.IFS(B1588&lt;18.5,"Under Weight",B1588&lt;=24.9,"Normal Weight",B1588&lt;30,"Over weight",B1588&gt;=30,"Obesity")</f>
        <v>Obesity</v>
      </c>
    </row>
    <row r="1589" spans="1:9" x14ac:dyDescent="0.3">
      <c r="A1589" s="7" t="s">
        <v>782</v>
      </c>
      <c r="B1589" s="7">
        <v>15.08</v>
      </c>
      <c r="C1589" s="7">
        <v>4.8499999999999996</v>
      </c>
      <c r="D1589" s="7" t="s">
        <v>2379</v>
      </c>
      <c r="E1589" s="7" t="s">
        <v>2378</v>
      </c>
      <c r="F1589" s="7" t="s">
        <v>2379</v>
      </c>
      <c r="G1589" s="7">
        <v>1</v>
      </c>
      <c r="H1589" s="7" t="s">
        <v>2378</v>
      </c>
      <c r="I1589" s="7" t="str" cm="1">
        <f t="array" ref="I1589">_xlfn.IFS(B1589&lt;18.5,"Under Weight",B1589&lt;=24.9,"Normal Weight",B1589&lt;30,"Over weight",B1589&gt;=30,"Obesity")</f>
        <v>Under Weight</v>
      </c>
    </row>
    <row r="1590" spans="1:9" x14ac:dyDescent="0.3">
      <c r="A1590" s="7" t="s">
        <v>781</v>
      </c>
      <c r="B1590" s="7">
        <v>20.48</v>
      </c>
      <c r="C1590" s="7">
        <v>11.09</v>
      </c>
      <c r="D1590" s="7" t="s">
        <v>2378</v>
      </c>
      <c r="E1590" s="7" t="s">
        <v>2378</v>
      </c>
      <c r="F1590" s="7" t="s">
        <v>2378</v>
      </c>
      <c r="G1590" s="7">
        <v>0</v>
      </c>
      <c r="H1590" s="7" t="s">
        <v>2378</v>
      </c>
      <c r="I1590" s="7" t="str" cm="1">
        <f t="array" ref="I1590">_xlfn.IFS(B1590&lt;18.5,"Under Weight",B1590&lt;=24.9,"Normal Weight",B1590&lt;30,"Over weight",B1590&gt;=30,"Obesity")</f>
        <v>Normal Weight</v>
      </c>
    </row>
    <row r="1591" spans="1:9" x14ac:dyDescent="0.3">
      <c r="A1591" s="7" t="s">
        <v>780</v>
      </c>
      <c r="B1591" s="7">
        <v>34.450000000000003</v>
      </c>
      <c r="C1591" s="7">
        <v>5.58</v>
      </c>
      <c r="D1591" s="7" t="s">
        <v>2379</v>
      </c>
      <c r="E1591" s="7" t="s">
        <v>2378</v>
      </c>
      <c r="F1591" s="7" t="s">
        <v>2378</v>
      </c>
      <c r="G1591" s="7">
        <v>0</v>
      </c>
      <c r="H1591" s="7" t="s">
        <v>2378</v>
      </c>
      <c r="I1591" s="7" t="str" cm="1">
        <f t="array" ref="I1591">_xlfn.IFS(B1591&lt;18.5,"Under Weight",B1591&lt;=24.9,"Normal Weight",B1591&lt;30,"Over weight",B1591&gt;=30,"Obesity")</f>
        <v>Obesity</v>
      </c>
    </row>
    <row r="1592" spans="1:9" x14ac:dyDescent="0.3">
      <c r="A1592" s="7" t="s">
        <v>779</v>
      </c>
      <c r="B1592" s="7">
        <v>34.21</v>
      </c>
      <c r="C1592" s="7">
        <v>9.7200000000000006</v>
      </c>
      <c r="D1592" s="7" t="s">
        <v>2379</v>
      </c>
      <c r="E1592" s="7" t="s">
        <v>2378</v>
      </c>
      <c r="F1592" s="7" t="s">
        <v>2378</v>
      </c>
      <c r="G1592" s="7">
        <v>0</v>
      </c>
      <c r="H1592" s="7" t="s">
        <v>2378</v>
      </c>
      <c r="I1592" s="7" t="str" cm="1">
        <f t="array" ref="I1592">_xlfn.IFS(B1592&lt;18.5,"Under Weight",B1592&lt;=24.9,"Normal Weight",B1592&lt;30,"Over weight",B1592&gt;=30,"Obesity")</f>
        <v>Obesity</v>
      </c>
    </row>
    <row r="1593" spans="1:9" x14ac:dyDescent="0.3">
      <c r="A1593" s="7" t="s">
        <v>778</v>
      </c>
      <c r="B1593" s="7">
        <v>28.8</v>
      </c>
      <c r="C1593" s="7">
        <v>11.41</v>
      </c>
      <c r="D1593" s="7" t="s">
        <v>2379</v>
      </c>
      <c r="E1593" s="7" t="s">
        <v>2378</v>
      </c>
      <c r="F1593" s="7" t="s">
        <v>2378</v>
      </c>
      <c r="G1593" s="7">
        <v>0</v>
      </c>
      <c r="H1593" s="7" t="s">
        <v>2378</v>
      </c>
      <c r="I1593" s="7" t="str" cm="1">
        <f t="array" ref="I1593">_xlfn.IFS(B1593&lt;18.5,"Under Weight",B1593&lt;=24.9,"Normal Weight",B1593&lt;30,"Over weight",B1593&gt;=30,"Obesity")</f>
        <v>Over weight</v>
      </c>
    </row>
    <row r="1594" spans="1:9" x14ac:dyDescent="0.3">
      <c r="A1594" s="7" t="s">
        <v>777</v>
      </c>
      <c r="B1594" s="7">
        <v>31.74</v>
      </c>
      <c r="C1594" s="7">
        <v>4.46</v>
      </c>
      <c r="D1594" s="7" t="s">
        <v>2378</v>
      </c>
      <c r="E1594" s="7" t="s">
        <v>2378</v>
      </c>
      <c r="F1594" s="7" t="s">
        <v>2379</v>
      </c>
      <c r="G1594" s="7">
        <v>1</v>
      </c>
      <c r="H1594" s="7" t="s">
        <v>2378</v>
      </c>
      <c r="I1594" s="7" t="str" cm="1">
        <f t="array" ref="I1594">_xlfn.IFS(B1594&lt;18.5,"Under Weight",B1594&lt;=24.9,"Normal Weight",B1594&lt;30,"Over weight",B1594&gt;=30,"Obesity")</f>
        <v>Obesity</v>
      </c>
    </row>
    <row r="1595" spans="1:9" x14ac:dyDescent="0.3">
      <c r="A1595" s="7" t="s">
        <v>776</v>
      </c>
      <c r="B1595" s="7">
        <v>21.78</v>
      </c>
      <c r="C1595" s="7">
        <v>9.31</v>
      </c>
      <c r="D1595" s="7" t="s">
        <v>2379</v>
      </c>
      <c r="E1595" s="7" t="s">
        <v>2378</v>
      </c>
      <c r="F1595" s="7" t="s">
        <v>2378</v>
      </c>
      <c r="G1595" s="7">
        <v>0</v>
      </c>
      <c r="H1595" s="7" t="s">
        <v>2378</v>
      </c>
      <c r="I1595" s="7" t="str" cm="1">
        <f t="array" ref="I1595">_xlfn.IFS(B1595&lt;18.5,"Under Weight",B1595&lt;=24.9,"Normal Weight",B1595&lt;30,"Over weight",B1595&gt;=30,"Obesity")</f>
        <v>Normal Weight</v>
      </c>
    </row>
    <row r="1596" spans="1:9" x14ac:dyDescent="0.3">
      <c r="A1596" s="7" t="s">
        <v>775</v>
      </c>
      <c r="B1596" s="7">
        <v>23.75</v>
      </c>
      <c r="C1596" s="7">
        <v>5.03</v>
      </c>
      <c r="D1596" s="7" t="s">
        <v>2378</v>
      </c>
      <c r="E1596" s="7" t="s">
        <v>2378</v>
      </c>
      <c r="F1596" s="7" t="s">
        <v>2378</v>
      </c>
      <c r="G1596" s="7">
        <v>1</v>
      </c>
      <c r="H1596" s="7" t="s">
        <v>2378</v>
      </c>
      <c r="I1596" s="7" t="str" cm="1">
        <f t="array" ref="I1596">_xlfn.IFS(B1596&lt;18.5,"Under Weight",B1596&lt;=24.9,"Normal Weight",B1596&lt;30,"Over weight",B1596&gt;=30,"Obesity")</f>
        <v>Normal Weight</v>
      </c>
    </row>
    <row r="1597" spans="1:9" x14ac:dyDescent="0.3">
      <c r="A1597" s="7" t="s">
        <v>774</v>
      </c>
      <c r="B1597" s="7">
        <v>33.21</v>
      </c>
      <c r="C1597" s="7">
        <v>5.07</v>
      </c>
      <c r="D1597" s="7" t="s">
        <v>2379</v>
      </c>
      <c r="E1597" s="7" t="s">
        <v>2378</v>
      </c>
      <c r="F1597" s="7" t="s">
        <v>2378</v>
      </c>
      <c r="G1597" s="7">
        <v>1</v>
      </c>
      <c r="H1597" s="7" t="s">
        <v>2378</v>
      </c>
      <c r="I1597" s="7" t="str" cm="1">
        <f t="array" ref="I1597">_xlfn.IFS(B1597&lt;18.5,"Under Weight",B1597&lt;=24.9,"Normal Weight",B1597&lt;30,"Over weight",B1597&gt;=30,"Obesity")</f>
        <v>Obesity</v>
      </c>
    </row>
    <row r="1598" spans="1:9" x14ac:dyDescent="0.3">
      <c r="A1598" s="7" t="s">
        <v>773</v>
      </c>
      <c r="B1598" s="7">
        <v>17.7</v>
      </c>
      <c r="C1598" s="7">
        <v>10.42</v>
      </c>
      <c r="D1598" s="7" t="s">
        <v>2379</v>
      </c>
      <c r="E1598" s="7" t="s">
        <v>2378</v>
      </c>
      <c r="F1598" s="7" t="s">
        <v>2378</v>
      </c>
      <c r="G1598" s="7">
        <v>2</v>
      </c>
      <c r="H1598" s="7" t="s">
        <v>2378</v>
      </c>
      <c r="I1598" s="7" t="str" cm="1">
        <f t="array" ref="I1598">_xlfn.IFS(B1598&lt;18.5,"Under Weight",B1598&lt;=24.9,"Normal Weight",B1598&lt;30,"Over weight",B1598&gt;=30,"Obesity")</f>
        <v>Under Weight</v>
      </c>
    </row>
    <row r="1599" spans="1:9" x14ac:dyDescent="0.3">
      <c r="A1599" s="7" t="s">
        <v>772</v>
      </c>
      <c r="B1599" s="7">
        <v>17.2</v>
      </c>
      <c r="C1599" s="7">
        <v>6.45</v>
      </c>
      <c r="D1599" s="7" t="s">
        <v>2378</v>
      </c>
      <c r="E1599" s="7" t="s">
        <v>2378</v>
      </c>
      <c r="F1599" s="7" t="s">
        <v>2378</v>
      </c>
      <c r="G1599" s="7">
        <v>2</v>
      </c>
      <c r="H1599" s="7" t="s">
        <v>2378</v>
      </c>
      <c r="I1599" s="7" t="str" cm="1">
        <f t="array" ref="I1599">_xlfn.IFS(B1599&lt;18.5,"Under Weight",B1599&lt;=24.9,"Normal Weight",B1599&lt;30,"Over weight",B1599&gt;=30,"Obesity")</f>
        <v>Under Weight</v>
      </c>
    </row>
    <row r="1600" spans="1:9" x14ac:dyDescent="0.3">
      <c r="A1600" s="7" t="s">
        <v>771</v>
      </c>
      <c r="B1600" s="7">
        <v>19.21</v>
      </c>
      <c r="C1600" s="7">
        <v>5.52</v>
      </c>
      <c r="D1600" s="7" t="s">
        <v>2378</v>
      </c>
      <c r="E1600" s="7" t="s">
        <v>2378</v>
      </c>
      <c r="F1600" s="7" t="s">
        <v>2378</v>
      </c>
      <c r="G1600" s="7">
        <v>2</v>
      </c>
      <c r="H1600" s="7" t="s">
        <v>2378</v>
      </c>
      <c r="I1600" s="7" t="str" cm="1">
        <f t="array" ref="I1600">_xlfn.IFS(B1600&lt;18.5,"Under Weight",B1600&lt;=24.9,"Normal Weight",B1600&lt;30,"Over weight",B1600&gt;=30,"Obesity")</f>
        <v>Normal Weight</v>
      </c>
    </row>
    <row r="1601" spans="1:9" x14ac:dyDescent="0.3">
      <c r="A1601" s="7" t="s">
        <v>770</v>
      </c>
      <c r="B1601" s="7">
        <v>23.2</v>
      </c>
      <c r="C1601" s="7">
        <v>4.41</v>
      </c>
      <c r="D1601" s="7" t="s">
        <v>2378</v>
      </c>
      <c r="E1601" s="7" t="s">
        <v>2378</v>
      </c>
      <c r="F1601" s="7" t="s">
        <v>2379</v>
      </c>
      <c r="G1601" s="7">
        <v>1</v>
      </c>
      <c r="H1601" s="7" t="s">
        <v>2378</v>
      </c>
      <c r="I1601" s="7" t="str" cm="1">
        <f t="array" ref="I1601">_xlfn.IFS(B1601&lt;18.5,"Under Weight",B1601&lt;=24.9,"Normal Weight",B1601&lt;30,"Over weight",B1601&gt;=30,"Obesity")</f>
        <v>Normal Weight</v>
      </c>
    </row>
    <row r="1602" spans="1:9" x14ac:dyDescent="0.3">
      <c r="A1602" s="7" t="s">
        <v>769</v>
      </c>
      <c r="B1602" s="7">
        <v>32.5</v>
      </c>
      <c r="C1602" s="7">
        <v>4.6900000000000004</v>
      </c>
      <c r="D1602" s="7" t="s">
        <v>2379</v>
      </c>
      <c r="E1602" s="7" t="s">
        <v>2378</v>
      </c>
      <c r="F1602" s="7" t="s">
        <v>2379</v>
      </c>
      <c r="G1602" s="7">
        <v>1</v>
      </c>
      <c r="H1602" s="7" t="s">
        <v>2378</v>
      </c>
      <c r="I1602" s="7" t="str" cm="1">
        <f t="array" ref="I1602">_xlfn.IFS(B1602&lt;18.5,"Under Weight",B1602&lt;=24.9,"Normal Weight",B1602&lt;30,"Over weight",B1602&gt;=30,"Obesity")</f>
        <v>Obesity</v>
      </c>
    </row>
    <row r="1603" spans="1:9" x14ac:dyDescent="0.3">
      <c r="A1603" s="7" t="s">
        <v>768</v>
      </c>
      <c r="B1603" s="7">
        <v>20.9</v>
      </c>
      <c r="C1603" s="7">
        <v>6.94</v>
      </c>
      <c r="D1603" s="7" t="s">
        <v>2378</v>
      </c>
      <c r="E1603" s="7" t="s">
        <v>2378</v>
      </c>
      <c r="F1603" s="7" t="s">
        <v>2378</v>
      </c>
      <c r="G1603" s="7">
        <v>0</v>
      </c>
      <c r="H1603" s="7" t="s">
        <v>2378</v>
      </c>
      <c r="I1603" s="7" t="str" cm="1">
        <f t="array" ref="I1603">_xlfn.IFS(B1603&lt;18.5,"Under Weight",B1603&lt;=24.9,"Normal Weight",B1603&lt;30,"Over weight",B1603&gt;=30,"Obesity")</f>
        <v>Normal Weight</v>
      </c>
    </row>
    <row r="1604" spans="1:9" x14ac:dyDescent="0.3">
      <c r="A1604" s="7" t="s">
        <v>767</v>
      </c>
      <c r="B1604" s="7">
        <v>19.11</v>
      </c>
      <c r="C1604" s="7">
        <v>4.3499999999999996</v>
      </c>
      <c r="D1604" s="7" t="s">
        <v>2378</v>
      </c>
      <c r="E1604" s="7" t="s">
        <v>2378</v>
      </c>
      <c r="F1604" s="7" t="s">
        <v>2378</v>
      </c>
      <c r="G1604" s="7">
        <v>2</v>
      </c>
      <c r="H1604" s="7" t="s">
        <v>2378</v>
      </c>
      <c r="I1604" s="7" t="str" cm="1">
        <f t="array" ref="I1604">_xlfn.IFS(B1604&lt;18.5,"Under Weight",B1604&lt;=24.9,"Normal Weight",B1604&lt;30,"Over weight",B1604&gt;=30,"Obesity")</f>
        <v>Normal Weight</v>
      </c>
    </row>
    <row r="1605" spans="1:9" x14ac:dyDescent="0.3">
      <c r="A1605" s="7" t="s">
        <v>766</v>
      </c>
      <c r="B1605" s="7">
        <v>31.17</v>
      </c>
      <c r="C1605" s="7">
        <v>5.28</v>
      </c>
      <c r="D1605" s="7" t="s">
        <v>2378</v>
      </c>
      <c r="E1605" s="7" t="s">
        <v>2378</v>
      </c>
      <c r="F1605" s="7" t="s">
        <v>2378</v>
      </c>
      <c r="G1605" s="7">
        <v>1</v>
      </c>
      <c r="H1605" s="7" t="s">
        <v>2378</v>
      </c>
      <c r="I1605" s="7" t="str" cm="1">
        <f t="array" ref="I1605">_xlfn.IFS(B1605&lt;18.5,"Under Weight",B1605&lt;=24.9,"Normal Weight",B1605&lt;30,"Over weight",B1605&gt;=30,"Obesity")</f>
        <v>Obesity</v>
      </c>
    </row>
    <row r="1606" spans="1:9" x14ac:dyDescent="0.3">
      <c r="A1606" s="7" t="s">
        <v>765</v>
      </c>
      <c r="B1606" s="7">
        <v>36.08</v>
      </c>
      <c r="C1606" s="7">
        <v>4.29</v>
      </c>
      <c r="D1606" s="7" t="s">
        <v>2378</v>
      </c>
      <c r="E1606" s="7" t="s">
        <v>2378</v>
      </c>
      <c r="F1606" s="7" t="s">
        <v>2378</v>
      </c>
      <c r="G1606" s="7">
        <v>0</v>
      </c>
      <c r="H1606" s="7" t="s">
        <v>2378</v>
      </c>
      <c r="I1606" s="7" t="str" cm="1">
        <f t="array" ref="I1606">_xlfn.IFS(B1606&lt;18.5,"Under Weight",B1606&lt;=24.9,"Normal Weight",B1606&lt;30,"Over weight",B1606&gt;=30,"Obesity")</f>
        <v>Obesity</v>
      </c>
    </row>
    <row r="1607" spans="1:9" x14ac:dyDescent="0.3">
      <c r="A1607" s="7" t="s">
        <v>764</v>
      </c>
      <c r="B1607" s="7">
        <v>28.024999999999999</v>
      </c>
      <c r="C1607" s="7">
        <v>5.69</v>
      </c>
      <c r="D1607" s="7" t="s">
        <v>2379</v>
      </c>
      <c r="E1607" s="7" t="s">
        <v>2378</v>
      </c>
      <c r="F1607" s="7" t="s">
        <v>2378</v>
      </c>
      <c r="G1607" s="7">
        <v>0</v>
      </c>
      <c r="H1607" s="7" t="s">
        <v>2378</v>
      </c>
      <c r="I1607" s="7" t="str" cm="1">
        <f t="array" ref="I1607">_xlfn.IFS(B1607&lt;18.5,"Under Weight",B1607&lt;=24.9,"Normal Weight",B1607&lt;30,"Over weight",B1607&gt;=30,"Obesity")</f>
        <v>Over weight</v>
      </c>
    </row>
    <row r="1608" spans="1:9" x14ac:dyDescent="0.3">
      <c r="A1608" s="7" t="s">
        <v>763</v>
      </c>
      <c r="B1608" s="7">
        <v>24.32</v>
      </c>
      <c r="C1608" s="7">
        <v>5.56</v>
      </c>
      <c r="D1608" s="7" t="s">
        <v>2379</v>
      </c>
      <c r="E1608" s="7" t="s">
        <v>2378</v>
      </c>
      <c r="F1608" s="7" t="s">
        <v>2378</v>
      </c>
      <c r="G1608" s="7">
        <v>0</v>
      </c>
      <c r="H1608" s="7" t="s">
        <v>2378</v>
      </c>
      <c r="I1608" s="7" t="str" cm="1">
        <f t="array" ref="I1608">_xlfn.IFS(B1608&lt;18.5,"Under Weight",B1608&lt;=24.9,"Normal Weight",B1608&lt;30,"Over weight",B1608&gt;=30,"Obesity")</f>
        <v>Normal Weight</v>
      </c>
    </row>
    <row r="1609" spans="1:9" x14ac:dyDescent="0.3">
      <c r="A1609" s="7" t="s">
        <v>762</v>
      </c>
      <c r="B1609" s="7">
        <v>38</v>
      </c>
      <c r="C1609" s="7">
        <v>5.41</v>
      </c>
      <c r="D1609" s="7" t="s">
        <v>2379</v>
      </c>
      <c r="E1609" s="7" t="s">
        <v>2378</v>
      </c>
      <c r="F1609" s="7" t="s">
        <v>2378</v>
      </c>
      <c r="G1609" s="7">
        <v>1</v>
      </c>
      <c r="H1609" s="7" t="s">
        <v>2378</v>
      </c>
      <c r="I1609" s="7" t="str" cm="1">
        <f t="array" ref="I1609">_xlfn.IFS(B1609&lt;18.5,"Under Weight",B1609&lt;=24.9,"Normal Weight",B1609&lt;30,"Over weight",B1609&gt;=30,"Obesity")</f>
        <v>Obesity</v>
      </c>
    </row>
    <row r="1610" spans="1:9" x14ac:dyDescent="0.3">
      <c r="A1610" s="7" t="s">
        <v>761</v>
      </c>
      <c r="B1610" s="7">
        <v>31.6</v>
      </c>
      <c r="C1610" s="7">
        <v>10.85</v>
      </c>
      <c r="D1610" s="7" t="s">
        <v>2379</v>
      </c>
      <c r="E1610" s="7" t="s">
        <v>2378</v>
      </c>
      <c r="F1610" s="7" t="s">
        <v>2378</v>
      </c>
      <c r="G1610" s="7">
        <v>0</v>
      </c>
      <c r="H1610" s="7" t="s">
        <v>2378</v>
      </c>
      <c r="I1610" s="7" t="str" cm="1">
        <f t="array" ref="I1610">_xlfn.IFS(B1610&lt;18.5,"Under Weight",B1610&lt;=24.9,"Normal Weight",B1610&lt;30,"Over weight",B1610&gt;=30,"Obesity")</f>
        <v>Obesity</v>
      </c>
    </row>
    <row r="1611" spans="1:9" x14ac:dyDescent="0.3">
      <c r="A1611" s="7" t="s">
        <v>760</v>
      </c>
      <c r="B1611" s="7">
        <v>31.02</v>
      </c>
      <c r="C1611" s="7">
        <v>11.63</v>
      </c>
      <c r="D1611" s="7" t="s">
        <v>2379</v>
      </c>
      <c r="E1611" s="7" t="s">
        <v>2378</v>
      </c>
      <c r="F1611" s="7" t="s">
        <v>2378</v>
      </c>
      <c r="G1611" s="7">
        <v>0</v>
      </c>
      <c r="H1611" s="7" t="s">
        <v>2378</v>
      </c>
      <c r="I1611" s="7" t="str" cm="1">
        <f t="array" ref="I1611">_xlfn.IFS(B1611&lt;18.5,"Under Weight",B1611&lt;=24.9,"Normal Weight",B1611&lt;30,"Over weight",B1611&gt;=30,"Obesity")</f>
        <v>Obesity</v>
      </c>
    </row>
    <row r="1612" spans="1:9" x14ac:dyDescent="0.3">
      <c r="A1612" s="7" t="s">
        <v>759</v>
      </c>
      <c r="B1612" s="7">
        <v>29.26</v>
      </c>
      <c r="C1612" s="7">
        <v>5.68</v>
      </c>
      <c r="D1612" s="7" t="s">
        <v>2379</v>
      </c>
      <c r="E1612" s="7" t="s">
        <v>2378</v>
      </c>
      <c r="F1612" s="7" t="s">
        <v>2378</v>
      </c>
      <c r="G1612" s="7">
        <v>1</v>
      </c>
      <c r="H1612" s="7" t="s">
        <v>2378</v>
      </c>
      <c r="I1612" s="7" t="str" cm="1">
        <f t="array" ref="I1612">_xlfn.IFS(B1612&lt;18.5,"Under Weight",B1612&lt;=24.9,"Normal Weight",B1612&lt;30,"Over weight",B1612&gt;=30,"Obesity")</f>
        <v>Over weight</v>
      </c>
    </row>
    <row r="1613" spans="1:9" x14ac:dyDescent="0.3">
      <c r="A1613" s="7" t="s">
        <v>758</v>
      </c>
      <c r="B1613" s="7">
        <v>15.09</v>
      </c>
      <c r="C1613" s="7">
        <v>7.59</v>
      </c>
      <c r="D1613" s="7" t="s">
        <v>2379</v>
      </c>
      <c r="E1613" s="7" t="s">
        <v>2378</v>
      </c>
      <c r="F1613" s="7" t="s">
        <v>2378</v>
      </c>
      <c r="G1613" s="7">
        <v>2</v>
      </c>
      <c r="H1613" s="7" t="s">
        <v>2378</v>
      </c>
      <c r="I1613" s="7" t="str" cm="1">
        <f t="array" ref="I1613">_xlfn.IFS(B1613&lt;18.5,"Under Weight",B1613&lt;=24.9,"Normal Weight",B1613&lt;30,"Over weight",B1613&gt;=30,"Obesity")</f>
        <v>Under Weight</v>
      </c>
    </row>
    <row r="1614" spans="1:9" x14ac:dyDescent="0.3">
      <c r="A1614" s="7" t="s">
        <v>757</v>
      </c>
      <c r="B1614" s="7">
        <v>22.63</v>
      </c>
      <c r="C1614" s="7">
        <v>5.09</v>
      </c>
      <c r="D1614" s="7" t="s">
        <v>2379</v>
      </c>
      <c r="E1614" s="7" t="s">
        <v>2378</v>
      </c>
      <c r="F1614" s="7" t="s">
        <v>2378</v>
      </c>
      <c r="G1614" s="7">
        <v>0</v>
      </c>
      <c r="H1614" s="7" t="s">
        <v>2378</v>
      </c>
      <c r="I1614" s="7" t="str" cm="1">
        <f t="array" ref="I1614">_xlfn.IFS(B1614&lt;18.5,"Under Weight",B1614&lt;=24.9,"Normal Weight",B1614&lt;30,"Over weight",B1614&gt;=30,"Obesity")</f>
        <v>Normal Weight</v>
      </c>
    </row>
    <row r="1615" spans="1:9" x14ac:dyDescent="0.3">
      <c r="A1615" s="7" t="s">
        <v>756</v>
      </c>
      <c r="B1615" s="7">
        <v>23.46</v>
      </c>
      <c r="C1615" s="7">
        <v>4.21</v>
      </c>
      <c r="D1615" s="7" t="s">
        <v>2378</v>
      </c>
      <c r="E1615" s="7" t="s">
        <v>2378</v>
      </c>
      <c r="F1615" s="7" t="s">
        <v>2378</v>
      </c>
      <c r="G1615" s="7">
        <v>1</v>
      </c>
      <c r="H1615" s="7" t="s">
        <v>2378</v>
      </c>
      <c r="I1615" s="7" t="str" cm="1">
        <f t="array" ref="I1615">_xlfn.IFS(B1615&lt;18.5,"Under Weight",B1615&lt;=24.9,"Normal Weight",B1615&lt;30,"Over weight",B1615&gt;=30,"Obesity")</f>
        <v>Normal Weight</v>
      </c>
    </row>
    <row r="1616" spans="1:9" x14ac:dyDescent="0.3">
      <c r="A1616" s="7" t="s">
        <v>755</v>
      </c>
      <c r="B1616" s="7">
        <v>22.56</v>
      </c>
      <c r="C1616" s="7">
        <v>4.34</v>
      </c>
      <c r="D1616" s="7" t="s">
        <v>2379</v>
      </c>
      <c r="E1616" s="7" t="s">
        <v>2378</v>
      </c>
      <c r="F1616" s="7" t="s">
        <v>2378</v>
      </c>
      <c r="G1616" s="7">
        <v>0</v>
      </c>
      <c r="H1616" s="7" t="s">
        <v>2378</v>
      </c>
      <c r="I1616" s="7" t="str" cm="1">
        <f t="array" ref="I1616">_xlfn.IFS(B1616&lt;18.5,"Under Weight",B1616&lt;=24.9,"Normal Weight",B1616&lt;30,"Over weight",B1616&gt;=30,"Obesity")</f>
        <v>Normal Weight</v>
      </c>
    </row>
    <row r="1617" spans="1:9" x14ac:dyDescent="0.3">
      <c r="A1617" s="7" t="s">
        <v>754</v>
      </c>
      <c r="B1617" s="7">
        <v>19.28</v>
      </c>
      <c r="C1617" s="7">
        <v>11.85</v>
      </c>
      <c r="D1617" s="7" t="s">
        <v>2378</v>
      </c>
      <c r="E1617" s="7" t="s">
        <v>2378</v>
      </c>
      <c r="F1617" s="7" t="s">
        <v>2378</v>
      </c>
      <c r="G1617" s="7">
        <v>2</v>
      </c>
      <c r="H1617" s="7" t="s">
        <v>2378</v>
      </c>
      <c r="I1617" s="7" t="str" cm="1">
        <f t="array" ref="I1617">_xlfn.IFS(B1617&lt;18.5,"Under Weight",B1617&lt;=24.9,"Normal Weight",B1617&lt;30,"Over weight",B1617&gt;=30,"Obesity")</f>
        <v>Normal Weight</v>
      </c>
    </row>
    <row r="1618" spans="1:9" x14ac:dyDescent="0.3">
      <c r="A1618" s="7" t="s">
        <v>753</v>
      </c>
      <c r="B1618" s="7">
        <v>15.37</v>
      </c>
      <c r="C1618" s="7">
        <v>9.61</v>
      </c>
      <c r="D1618" s="7" t="s">
        <v>2379</v>
      </c>
      <c r="E1618" s="7" t="s">
        <v>2378</v>
      </c>
      <c r="F1618" s="7" t="s">
        <v>2378</v>
      </c>
      <c r="G1618" s="7">
        <v>2</v>
      </c>
      <c r="H1618" s="7" t="s">
        <v>2378</v>
      </c>
      <c r="I1618" s="7" t="str" cm="1">
        <f t="array" ref="I1618">_xlfn.IFS(B1618&lt;18.5,"Under Weight",B1618&lt;=24.9,"Normal Weight",B1618&lt;30,"Over weight",B1618&gt;=30,"Obesity")</f>
        <v>Under Weight</v>
      </c>
    </row>
    <row r="1619" spans="1:9" x14ac:dyDescent="0.3">
      <c r="A1619" s="7" t="s">
        <v>752</v>
      </c>
      <c r="B1619" s="7">
        <v>18.71</v>
      </c>
      <c r="C1619" s="7">
        <v>5.29</v>
      </c>
      <c r="D1619" s="7" t="s">
        <v>2379</v>
      </c>
      <c r="E1619" s="7" t="s">
        <v>2378</v>
      </c>
      <c r="F1619" s="7" t="s">
        <v>2378</v>
      </c>
      <c r="G1619" s="7">
        <v>0</v>
      </c>
      <c r="H1619" s="7" t="s">
        <v>2378</v>
      </c>
      <c r="I1619" s="7" t="str" cm="1">
        <f t="array" ref="I1619">_xlfn.IFS(B1619&lt;18.5,"Under Weight",B1619&lt;=24.9,"Normal Weight",B1619&lt;30,"Over weight",B1619&gt;=30,"Obesity")</f>
        <v>Normal Weight</v>
      </c>
    </row>
    <row r="1620" spans="1:9" x14ac:dyDescent="0.3">
      <c r="A1620" s="7" t="s">
        <v>751</v>
      </c>
      <c r="B1620" s="7">
        <v>20.61</v>
      </c>
      <c r="C1620" s="7">
        <v>6.89</v>
      </c>
      <c r="D1620" s="7" t="s">
        <v>2378</v>
      </c>
      <c r="E1620" s="7" t="s">
        <v>2378</v>
      </c>
      <c r="F1620" s="7" t="s">
        <v>2378</v>
      </c>
      <c r="G1620" s="7">
        <v>0</v>
      </c>
      <c r="H1620" s="7" t="s">
        <v>2378</v>
      </c>
      <c r="I1620" s="7" t="str" cm="1">
        <f t="array" ref="I1620">_xlfn.IFS(B1620&lt;18.5,"Under Weight",B1620&lt;=24.9,"Normal Weight",B1620&lt;30,"Over weight",B1620&gt;=30,"Obesity")</f>
        <v>Normal Weight</v>
      </c>
    </row>
    <row r="1621" spans="1:9" x14ac:dyDescent="0.3">
      <c r="A1621" s="7" t="s">
        <v>750</v>
      </c>
      <c r="B1621" s="7">
        <v>15.99</v>
      </c>
      <c r="C1621" s="7">
        <v>4.57</v>
      </c>
      <c r="D1621" s="7" t="s">
        <v>2379</v>
      </c>
      <c r="E1621" s="7" t="s">
        <v>2378</v>
      </c>
      <c r="F1621" s="7" t="s">
        <v>2379</v>
      </c>
      <c r="G1621" s="7">
        <v>1</v>
      </c>
      <c r="H1621" s="7" t="s">
        <v>2378</v>
      </c>
      <c r="I1621" s="7" t="str" cm="1">
        <f t="array" ref="I1621">_xlfn.IFS(B1621&lt;18.5,"Under Weight",B1621&lt;=24.9,"Normal Weight",B1621&lt;30,"Over weight",B1621&gt;=30,"Obesity")</f>
        <v>Under Weight</v>
      </c>
    </row>
    <row r="1622" spans="1:9" x14ac:dyDescent="0.3">
      <c r="A1622" s="7" t="s">
        <v>749</v>
      </c>
      <c r="B1622" s="7">
        <v>33.155000000000001</v>
      </c>
      <c r="C1622" s="7">
        <v>4.32</v>
      </c>
      <c r="D1622" s="7" t="s">
        <v>2378</v>
      </c>
      <c r="E1622" s="7" t="s">
        <v>2378</v>
      </c>
      <c r="F1622" s="7" t="s">
        <v>2378</v>
      </c>
      <c r="G1622" s="7">
        <v>0</v>
      </c>
      <c r="H1622" s="7" t="s">
        <v>2378</v>
      </c>
      <c r="I1622" s="7" t="str" cm="1">
        <f t="array" ref="I1622">_xlfn.IFS(B1622&lt;18.5,"Under Weight",B1622&lt;=24.9,"Normal Weight",B1622&lt;30,"Over weight",B1622&gt;=30,"Obesity")</f>
        <v>Obesity</v>
      </c>
    </row>
    <row r="1623" spans="1:9" x14ac:dyDescent="0.3">
      <c r="A1623" s="7" t="s">
        <v>748</v>
      </c>
      <c r="B1623" s="7">
        <v>26.22</v>
      </c>
      <c r="C1623" s="7">
        <v>5.57</v>
      </c>
      <c r="D1623" s="7" t="s">
        <v>2379</v>
      </c>
      <c r="E1623" s="7" t="s">
        <v>2378</v>
      </c>
      <c r="F1623" s="7" t="s">
        <v>2379</v>
      </c>
      <c r="G1623" s="7">
        <v>1</v>
      </c>
      <c r="H1623" s="7" t="s">
        <v>2378</v>
      </c>
      <c r="I1623" s="7" t="str" cm="1">
        <f t="array" ref="I1623">_xlfn.IFS(B1623&lt;18.5,"Under Weight",B1623&lt;=24.9,"Normal Weight",B1623&lt;30,"Over weight",B1623&gt;=30,"Obesity")</f>
        <v>Over weight</v>
      </c>
    </row>
    <row r="1624" spans="1:9" x14ac:dyDescent="0.3">
      <c r="A1624" s="7" t="s">
        <v>747</v>
      </c>
      <c r="B1624" s="7">
        <v>21.85</v>
      </c>
      <c r="C1624" s="7">
        <v>5.26</v>
      </c>
      <c r="D1624" s="7" t="s">
        <v>2379</v>
      </c>
      <c r="E1624" s="7" t="s">
        <v>2378</v>
      </c>
      <c r="F1624" s="7" t="s">
        <v>2379</v>
      </c>
      <c r="G1624" s="7">
        <v>1</v>
      </c>
      <c r="H1624" s="7" t="s">
        <v>2378</v>
      </c>
      <c r="I1624" s="7" t="str" cm="1">
        <f t="array" ref="I1624">_xlfn.IFS(B1624&lt;18.5,"Under Weight",B1624&lt;=24.9,"Normal Weight",B1624&lt;30,"Over weight",B1624&gt;=30,"Obesity")</f>
        <v>Normal Weight</v>
      </c>
    </row>
    <row r="1625" spans="1:9" x14ac:dyDescent="0.3">
      <c r="A1625" s="7" t="s">
        <v>746</v>
      </c>
      <c r="B1625" s="7">
        <v>30.495000000000001</v>
      </c>
      <c r="C1625" s="7">
        <v>6.25</v>
      </c>
      <c r="D1625" s="7" t="s">
        <v>2378</v>
      </c>
      <c r="E1625" s="7" t="s">
        <v>2378</v>
      </c>
      <c r="F1625" s="7" t="s">
        <v>2378</v>
      </c>
      <c r="G1625" s="7">
        <v>0</v>
      </c>
      <c r="H1625" s="7" t="s">
        <v>2378</v>
      </c>
      <c r="I1625" s="7" t="str" cm="1">
        <f t="array" ref="I1625">_xlfn.IFS(B1625&lt;18.5,"Under Weight",B1625&lt;=24.9,"Normal Weight",B1625&lt;30,"Over weight",B1625&gt;=30,"Obesity")</f>
        <v>Obesity</v>
      </c>
    </row>
    <row r="1626" spans="1:9" x14ac:dyDescent="0.3">
      <c r="A1626" s="7" t="s">
        <v>745</v>
      </c>
      <c r="B1626" s="7">
        <v>34.104999999999997</v>
      </c>
      <c r="C1626" s="7">
        <v>5.67</v>
      </c>
      <c r="D1626" s="7" t="s">
        <v>2379</v>
      </c>
      <c r="E1626" s="7" t="s">
        <v>2378</v>
      </c>
      <c r="F1626" s="7" t="s">
        <v>2378</v>
      </c>
      <c r="G1626" s="7">
        <v>0</v>
      </c>
      <c r="H1626" s="7" t="s">
        <v>2378</v>
      </c>
      <c r="I1626" s="7" t="str" cm="1">
        <f t="array" ref="I1626">_xlfn.IFS(B1626&lt;18.5,"Under Weight",B1626&lt;=24.9,"Normal Weight",B1626&lt;30,"Over weight",B1626&gt;=30,"Obesity")</f>
        <v>Obesity</v>
      </c>
    </row>
    <row r="1627" spans="1:9" x14ac:dyDescent="0.3">
      <c r="A1627" s="7" t="s">
        <v>744</v>
      </c>
      <c r="B1627" s="7">
        <v>32.770000000000003</v>
      </c>
      <c r="C1627" s="7">
        <v>4.42</v>
      </c>
      <c r="D1627" s="7" t="s">
        <v>2379</v>
      </c>
      <c r="E1627" s="7" t="s">
        <v>2378</v>
      </c>
      <c r="F1627" s="7" t="s">
        <v>2378</v>
      </c>
      <c r="G1627" s="7">
        <v>1</v>
      </c>
      <c r="H1627" s="7" t="s">
        <v>2378</v>
      </c>
      <c r="I1627" s="7" t="str" cm="1">
        <f t="array" ref="I1627">_xlfn.IFS(B1627&lt;18.5,"Under Weight",B1627&lt;=24.9,"Normal Weight",B1627&lt;30,"Over weight",B1627&gt;=30,"Obesity")</f>
        <v>Obesity</v>
      </c>
    </row>
    <row r="1628" spans="1:9" x14ac:dyDescent="0.3">
      <c r="A1628" s="7" t="s">
        <v>743</v>
      </c>
      <c r="B1628" s="7">
        <v>16.850000000000001</v>
      </c>
      <c r="C1628" s="7">
        <v>11.75</v>
      </c>
      <c r="D1628" s="7" t="s">
        <v>2379</v>
      </c>
      <c r="E1628" s="7" t="s">
        <v>2378</v>
      </c>
      <c r="F1628" s="7" t="s">
        <v>2378</v>
      </c>
      <c r="G1628" s="7">
        <v>2</v>
      </c>
      <c r="H1628" s="7" t="s">
        <v>2378</v>
      </c>
      <c r="I1628" s="7" t="str" cm="1">
        <f t="array" ref="I1628">_xlfn.IFS(B1628&lt;18.5,"Under Weight",B1628&lt;=24.9,"Normal Weight",B1628&lt;30,"Over weight",B1628&gt;=30,"Obesity")</f>
        <v>Under Weight</v>
      </c>
    </row>
    <row r="1629" spans="1:9" x14ac:dyDescent="0.3">
      <c r="A1629" s="7" t="s">
        <v>742</v>
      </c>
      <c r="B1629" s="7">
        <v>34.700000000000003</v>
      </c>
      <c r="C1629" s="7">
        <v>6.06</v>
      </c>
      <c r="D1629" s="7" t="s">
        <v>2378</v>
      </c>
      <c r="E1629" s="7" t="s">
        <v>2378</v>
      </c>
      <c r="F1629" s="7" t="s">
        <v>2378</v>
      </c>
      <c r="G1629" s="7">
        <v>1</v>
      </c>
      <c r="H1629" s="7" t="s">
        <v>2378</v>
      </c>
      <c r="I1629" s="7" t="str" cm="1">
        <f t="array" ref="I1629">_xlfn.IFS(B1629&lt;18.5,"Under Weight",B1629&lt;=24.9,"Normal Weight",B1629&lt;30,"Over weight",B1629&gt;=30,"Obesity")</f>
        <v>Obesity</v>
      </c>
    </row>
    <row r="1630" spans="1:9" x14ac:dyDescent="0.3">
      <c r="A1630" s="7" t="s">
        <v>741</v>
      </c>
      <c r="B1630" s="7">
        <v>37.049999999999997</v>
      </c>
      <c r="C1630" s="7">
        <v>5.48</v>
      </c>
      <c r="D1630" s="7" t="s">
        <v>2378</v>
      </c>
      <c r="E1630" s="7" t="s">
        <v>2378</v>
      </c>
      <c r="F1630" s="7" t="s">
        <v>2378</v>
      </c>
      <c r="G1630" s="7">
        <v>1</v>
      </c>
      <c r="H1630" s="7" t="s">
        <v>2378</v>
      </c>
      <c r="I1630" s="7" t="str" cm="1">
        <f t="array" ref="I1630">_xlfn.IFS(B1630&lt;18.5,"Under Weight",B1630&lt;=24.9,"Normal Weight",B1630&lt;30,"Over weight",B1630&gt;=30,"Obesity")</f>
        <v>Obesity</v>
      </c>
    </row>
    <row r="1631" spans="1:9" x14ac:dyDescent="0.3">
      <c r="A1631" s="7" t="s">
        <v>740</v>
      </c>
      <c r="B1631" s="7">
        <v>18.78</v>
      </c>
      <c r="C1631" s="7">
        <v>4.45</v>
      </c>
      <c r="D1631" s="7" t="s">
        <v>2378</v>
      </c>
      <c r="E1631" s="7" t="s">
        <v>2378</v>
      </c>
      <c r="F1631" s="7" t="s">
        <v>2379</v>
      </c>
      <c r="G1631" s="7">
        <v>1</v>
      </c>
      <c r="H1631" s="7" t="s">
        <v>2378</v>
      </c>
      <c r="I1631" s="7" t="str" cm="1">
        <f t="array" ref="I1631">_xlfn.IFS(B1631&lt;18.5,"Under Weight",B1631&lt;=24.9,"Normal Weight",B1631&lt;30,"Over weight",B1631&gt;=30,"Obesity")</f>
        <v>Normal Weight</v>
      </c>
    </row>
    <row r="1632" spans="1:9" x14ac:dyDescent="0.3">
      <c r="A1632" s="7" t="s">
        <v>739</v>
      </c>
      <c r="B1632" s="7">
        <v>28.024999999999999</v>
      </c>
      <c r="C1632" s="7">
        <v>5</v>
      </c>
      <c r="D1632" s="7" t="s">
        <v>2378</v>
      </c>
      <c r="E1632" s="7" t="s">
        <v>2378</v>
      </c>
      <c r="F1632" s="7" t="s">
        <v>2378</v>
      </c>
      <c r="G1632" s="7">
        <v>1</v>
      </c>
      <c r="H1632" s="7" t="s">
        <v>2378</v>
      </c>
      <c r="I1632" s="7" t="str" cm="1">
        <f t="array" ref="I1632">_xlfn.IFS(B1632&lt;18.5,"Under Weight",B1632&lt;=24.9,"Normal Weight",B1632&lt;30,"Over weight",B1632&gt;=30,"Obesity")</f>
        <v>Over weight</v>
      </c>
    </row>
    <row r="1633" spans="1:9" x14ac:dyDescent="0.3">
      <c r="A1633" s="7" t="s">
        <v>738</v>
      </c>
      <c r="B1633" s="7">
        <v>35.090000000000003</v>
      </c>
      <c r="C1633" s="7">
        <v>5.84</v>
      </c>
      <c r="D1633" s="7" t="s">
        <v>2378</v>
      </c>
      <c r="E1633" s="7" t="s">
        <v>2378</v>
      </c>
      <c r="F1633" s="7" t="s">
        <v>2378</v>
      </c>
      <c r="G1633" s="7">
        <v>0</v>
      </c>
      <c r="H1633" s="7" t="s">
        <v>2378</v>
      </c>
      <c r="I1633" s="7" t="str" cm="1">
        <f t="array" ref="I1633">_xlfn.IFS(B1633&lt;18.5,"Under Weight",B1633&lt;=24.9,"Normal Weight",B1633&lt;30,"Over weight",B1633&gt;=30,"Obesity")</f>
        <v>Obesity</v>
      </c>
    </row>
    <row r="1634" spans="1:9" x14ac:dyDescent="0.3">
      <c r="A1634" s="7" t="s">
        <v>737</v>
      </c>
      <c r="B1634" s="7">
        <v>34.42</v>
      </c>
      <c r="C1634" s="7">
        <v>5.21</v>
      </c>
      <c r="D1634" s="7" t="s">
        <v>2379</v>
      </c>
      <c r="E1634" s="7" t="s">
        <v>2378</v>
      </c>
      <c r="F1634" s="7" t="s">
        <v>2378</v>
      </c>
      <c r="G1634" s="7">
        <v>0</v>
      </c>
      <c r="H1634" s="7" t="s">
        <v>2378</v>
      </c>
      <c r="I1634" s="7" t="str" cm="1">
        <f t="array" ref="I1634">_xlfn.IFS(B1634&lt;18.5,"Under Weight",B1634&lt;=24.9,"Normal Weight",B1634&lt;30,"Over weight",B1634&gt;=30,"Obesity")</f>
        <v>Obesity</v>
      </c>
    </row>
    <row r="1635" spans="1:9" x14ac:dyDescent="0.3">
      <c r="A1635" s="7" t="s">
        <v>736</v>
      </c>
      <c r="B1635" s="7">
        <v>29.4</v>
      </c>
      <c r="C1635" s="7">
        <v>4.26</v>
      </c>
      <c r="D1635" s="7" t="s">
        <v>2378</v>
      </c>
      <c r="E1635" s="7" t="s">
        <v>2378</v>
      </c>
      <c r="F1635" s="7" t="s">
        <v>2378</v>
      </c>
      <c r="G1635" s="7">
        <v>0</v>
      </c>
      <c r="H1635" s="7" t="s">
        <v>2378</v>
      </c>
      <c r="I1635" s="7" t="str" cm="1">
        <f t="array" ref="I1635">_xlfn.IFS(B1635&lt;18.5,"Under Weight",B1635&lt;=24.9,"Normal Weight",B1635&lt;30,"Over weight",B1635&gt;=30,"Obesity")</f>
        <v>Over weight</v>
      </c>
    </row>
    <row r="1636" spans="1:9" x14ac:dyDescent="0.3">
      <c r="A1636" s="7" t="s">
        <v>735</v>
      </c>
      <c r="B1636" s="7">
        <v>21.31</v>
      </c>
      <c r="C1636" s="7">
        <v>4.17</v>
      </c>
      <c r="D1636" s="7" t="s">
        <v>2378</v>
      </c>
      <c r="E1636" s="7" t="s">
        <v>2378</v>
      </c>
      <c r="F1636" s="7" t="s">
        <v>2378</v>
      </c>
      <c r="G1636" s="7">
        <v>0</v>
      </c>
      <c r="H1636" s="7" t="s">
        <v>2378</v>
      </c>
      <c r="I1636" s="7" t="str" cm="1">
        <f t="array" ref="I1636">_xlfn.IFS(B1636&lt;18.5,"Under Weight",B1636&lt;=24.9,"Normal Weight",B1636&lt;30,"Over weight",B1636&gt;=30,"Obesity")</f>
        <v>Normal Weight</v>
      </c>
    </row>
    <row r="1637" spans="1:9" x14ac:dyDescent="0.3">
      <c r="A1637" s="7" t="s">
        <v>734</v>
      </c>
      <c r="B1637" s="7">
        <v>19.559999999999999</v>
      </c>
      <c r="C1637" s="7">
        <v>11.96</v>
      </c>
      <c r="D1637" s="7" t="s">
        <v>2378</v>
      </c>
      <c r="E1637" s="7" t="s">
        <v>2378</v>
      </c>
      <c r="F1637" s="7" t="s">
        <v>2378</v>
      </c>
      <c r="G1637" s="7">
        <v>0</v>
      </c>
      <c r="H1637" s="7" t="s">
        <v>2378</v>
      </c>
      <c r="I1637" s="7" t="str" cm="1">
        <f t="array" ref="I1637">_xlfn.IFS(B1637&lt;18.5,"Under Weight",B1637&lt;=24.9,"Normal Weight",B1637&lt;30,"Over weight",B1637&gt;=30,"Obesity")</f>
        <v>Normal Weight</v>
      </c>
    </row>
    <row r="1638" spans="1:9" x14ac:dyDescent="0.3">
      <c r="A1638" s="7" t="s">
        <v>733</v>
      </c>
      <c r="B1638" s="7">
        <v>37.335000000000001</v>
      </c>
      <c r="C1638" s="7">
        <v>6.26</v>
      </c>
      <c r="D1638" s="7" t="s">
        <v>2379</v>
      </c>
      <c r="E1638" s="7" t="s">
        <v>2378</v>
      </c>
      <c r="F1638" s="7" t="s">
        <v>2378</v>
      </c>
      <c r="G1638" s="7">
        <v>1</v>
      </c>
      <c r="H1638" s="7" t="s">
        <v>2378</v>
      </c>
      <c r="I1638" s="7" t="str" cm="1">
        <f t="array" ref="I1638">_xlfn.IFS(B1638&lt;18.5,"Under Weight",B1638&lt;=24.9,"Normal Weight",B1638&lt;30,"Over weight",B1638&gt;=30,"Obesity")</f>
        <v>Obesity</v>
      </c>
    </row>
    <row r="1639" spans="1:9" x14ac:dyDescent="0.3">
      <c r="A1639" s="7" t="s">
        <v>732</v>
      </c>
      <c r="B1639" s="7">
        <v>19.53</v>
      </c>
      <c r="C1639" s="7">
        <v>11.68</v>
      </c>
      <c r="D1639" s="7" t="s">
        <v>2378</v>
      </c>
      <c r="E1639" s="7" t="s">
        <v>2378</v>
      </c>
      <c r="F1639" s="7" t="s">
        <v>2378</v>
      </c>
      <c r="G1639" s="7">
        <v>0</v>
      </c>
      <c r="H1639" s="7" t="s">
        <v>2378</v>
      </c>
      <c r="I1639" s="7" t="str" cm="1">
        <f t="array" ref="I1639">_xlfn.IFS(B1639&lt;18.5,"Under Weight",B1639&lt;=24.9,"Normal Weight",B1639&lt;30,"Over weight",B1639&gt;=30,"Obesity")</f>
        <v>Normal Weight</v>
      </c>
    </row>
    <row r="1640" spans="1:9" x14ac:dyDescent="0.3">
      <c r="A1640" s="7" t="s">
        <v>731</v>
      </c>
      <c r="B1640" s="7">
        <v>34.1</v>
      </c>
      <c r="C1640" s="7">
        <v>5.16</v>
      </c>
      <c r="D1640" s="7" t="s">
        <v>2378</v>
      </c>
      <c r="E1640" s="7" t="s">
        <v>2378</v>
      </c>
      <c r="F1640" s="7" t="s">
        <v>2378</v>
      </c>
      <c r="G1640" s="7">
        <v>0</v>
      </c>
      <c r="H1640" s="7" t="s">
        <v>2378</v>
      </c>
      <c r="I1640" s="7" t="str" cm="1">
        <f t="array" ref="I1640">_xlfn.IFS(B1640&lt;18.5,"Under Weight",B1640&lt;=24.9,"Normal Weight",B1640&lt;30,"Over weight",B1640&gt;=30,"Obesity")</f>
        <v>Obesity</v>
      </c>
    </row>
    <row r="1641" spans="1:9" x14ac:dyDescent="0.3">
      <c r="A1641" s="7" t="s">
        <v>730</v>
      </c>
      <c r="B1641" s="7">
        <v>16.5</v>
      </c>
      <c r="C1641" s="7">
        <v>6.9</v>
      </c>
      <c r="D1641" s="7" t="s">
        <v>2379</v>
      </c>
      <c r="E1641" s="7" t="s">
        <v>2378</v>
      </c>
      <c r="F1641" s="7" t="s">
        <v>2378</v>
      </c>
      <c r="G1641" s="7">
        <v>2</v>
      </c>
      <c r="H1641" s="7" t="s">
        <v>2378</v>
      </c>
      <c r="I1641" s="7" t="str" cm="1">
        <f t="array" ref="I1641">_xlfn.IFS(B1641&lt;18.5,"Under Weight",B1641&lt;=24.9,"Normal Weight",B1641&lt;30,"Over weight",B1641&gt;=30,"Obesity")</f>
        <v>Under Weight</v>
      </c>
    </row>
    <row r="1642" spans="1:9" x14ac:dyDescent="0.3">
      <c r="A1642" s="7" t="s">
        <v>729</v>
      </c>
      <c r="B1642" s="7">
        <v>30.69</v>
      </c>
      <c r="C1642" s="7">
        <v>4.83</v>
      </c>
      <c r="D1642" s="7" t="s">
        <v>2378</v>
      </c>
      <c r="E1642" s="7" t="s">
        <v>2378</v>
      </c>
      <c r="F1642" s="7" t="s">
        <v>2378</v>
      </c>
      <c r="G1642" s="7">
        <v>1</v>
      </c>
      <c r="H1642" s="7" t="s">
        <v>2378</v>
      </c>
      <c r="I1642" s="7" t="str" cm="1">
        <f t="array" ref="I1642">_xlfn.IFS(B1642&lt;18.5,"Under Weight",B1642&lt;=24.9,"Normal Weight",B1642&lt;30,"Over weight",B1642&gt;=30,"Obesity")</f>
        <v>Obesity</v>
      </c>
    </row>
    <row r="1643" spans="1:9" x14ac:dyDescent="0.3">
      <c r="A1643" s="7" t="s">
        <v>728</v>
      </c>
      <c r="B1643" s="7">
        <v>28.93</v>
      </c>
      <c r="C1643" s="7">
        <v>4.87</v>
      </c>
      <c r="D1643" s="7" t="s">
        <v>2378</v>
      </c>
      <c r="E1643" s="7" t="s">
        <v>2378</v>
      </c>
      <c r="F1643" s="7" t="s">
        <v>2378</v>
      </c>
      <c r="G1643" s="7">
        <v>1</v>
      </c>
      <c r="H1643" s="7" t="s">
        <v>2378</v>
      </c>
      <c r="I1643" s="7" t="str" cm="1">
        <f t="array" ref="I1643">_xlfn.IFS(B1643&lt;18.5,"Under Weight",B1643&lt;=24.9,"Normal Weight",B1643&lt;30,"Over weight",B1643&gt;=30,"Obesity")</f>
        <v>Over weight</v>
      </c>
    </row>
    <row r="1644" spans="1:9" x14ac:dyDescent="0.3">
      <c r="A1644" s="7" t="s">
        <v>727</v>
      </c>
      <c r="B1644" s="7">
        <v>38.9</v>
      </c>
      <c r="C1644" s="7">
        <v>4.28</v>
      </c>
      <c r="D1644" s="7" t="s">
        <v>2378</v>
      </c>
      <c r="E1644" s="7" t="s">
        <v>2378</v>
      </c>
      <c r="F1644" s="7" t="s">
        <v>2378</v>
      </c>
      <c r="G1644" s="7">
        <v>0</v>
      </c>
      <c r="H1644" s="7" t="s">
        <v>2378</v>
      </c>
      <c r="I1644" s="7" t="str" cm="1">
        <f t="array" ref="I1644">_xlfn.IFS(B1644&lt;18.5,"Under Weight",B1644&lt;=24.9,"Normal Weight",B1644&lt;30,"Over weight",B1644&gt;=30,"Obesity")</f>
        <v>Obesity</v>
      </c>
    </row>
    <row r="1645" spans="1:9" x14ac:dyDescent="0.3">
      <c r="A1645" s="7" t="s">
        <v>726</v>
      </c>
      <c r="B1645" s="7">
        <v>26.9</v>
      </c>
      <c r="C1645" s="7">
        <v>4.07</v>
      </c>
      <c r="D1645" s="7" t="s">
        <v>2378</v>
      </c>
      <c r="E1645" s="7" t="s">
        <v>2378</v>
      </c>
      <c r="F1645" s="7" t="s">
        <v>2378</v>
      </c>
      <c r="G1645" s="7">
        <v>0</v>
      </c>
      <c r="H1645" s="7" t="s">
        <v>2378</v>
      </c>
      <c r="I1645" s="7" t="str" cm="1">
        <f t="array" ref="I1645">_xlfn.IFS(B1645&lt;18.5,"Under Weight",B1645&lt;=24.9,"Normal Weight",B1645&lt;30,"Over weight",B1645&gt;=30,"Obesity")</f>
        <v>Over weight</v>
      </c>
    </row>
    <row r="1646" spans="1:9" x14ac:dyDescent="0.3">
      <c r="A1646" s="7" t="s">
        <v>725</v>
      </c>
      <c r="B1646" s="7">
        <v>24.86</v>
      </c>
      <c r="C1646" s="7">
        <v>6.23</v>
      </c>
      <c r="D1646" s="7" t="s">
        <v>2378</v>
      </c>
      <c r="E1646" s="7" t="s">
        <v>2378</v>
      </c>
      <c r="F1646" s="7" t="s">
        <v>2378</v>
      </c>
      <c r="G1646" s="7">
        <v>0</v>
      </c>
      <c r="H1646" s="7" t="s">
        <v>2378</v>
      </c>
      <c r="I1646" s="7" t="str" cm="1">
        <f t="array" ref="I1646">_xlfn.IFS(B1646&lt;18.5,"Under Weight",B1646&lt;=24.9,"Normal Weight",B1646&lt;30,"Over weight",B1646&gt;=30,"Obesity")</f>
        <v>Normal Weight</v>
      </c>
    </row>
    <row r="1647" spans="1:9" x14ac:dyDescent="0.3">
      <c r="A1647" s="7" t="s">
        <v>724</v>
      </c>
      <c r="B1647" s="7">
        <v>39.14</v>
      </c>
      <c r="C1647" s="7">
        <v>6.24</v>
      </c>
      <c r="D1647" s="7" t="s">
        <v>2378</v>
      </c>
      <c r="E1647" s="7" t="s">
        <v>2379</v>
      </c>
      <c r="F1647" s="7" t="s">
        <v>2378</v>
      </c>
      <c r="G1647" s="7">
        <v>1</v>
      </c>
      <c r="H1647" s="7" t="s">
        <v>2378</v>
      </c>
      <c r="I1647" s="7" t="str" cm="1">
        <f t="array" ref="I1647">_xlfn.IFS(B1647&lt;18.5,"Under Weight",B1647&lt;=24.9,"Normal Weight",B1647&lt;30,"Over weight",B1647&gt;=30,"Obesity")</f>
        <v>Obesity</v>
      </c>
    </row>
    <row r="1648" spans="1:9" x14ac:dyDescent="0.3">
      <c r="A1648" s="7" t="s">
        <v>723</v>
      </c>
      <c r="B1648" s="7">
        <v>39.799999999999997</v>
      </c>
      <c r="C1648" s="7">
        <v>6.17</v>
      </c>
      <c r="D1648" s="7" t="s">
        <v>2378</v>
      </c>
      <c r="E1648" s="7" t="s">
        <v>2378</v>
      </c>
      <c r="F1648" s="7" t="s">
        <v>2379</v>
      </c>
      <c r="G1648" s="7">
        <v>1</v>
      </c>
      <c r="H1648" s="7" t="s">
        <v>2378</v>
      </c>
      <c r="I1648" s="7" t="str" cm="1">
        <f t="array" ref="I1648">_xlfn.IFS(B1648&lt;18.5,"Under Weight",B1648&lt;=24.9,"Normal Weight",B1648&lt;30,"Over weight",B1648&gt;=30,"Obesity")</f>
        <v>Obesity</v>
      </c>
    </row>
    <row r="1649" spans="1:9" x14ac:dyDescent="0.3">
      <c r="A1649" s="7" t="s">
        <v>722</v>
      </c>
      <c r="B1649" s="7">
        <v>34.32</v>
      </c>
      <c r="C1649" s="7">
        <v>5.16</v>
      </c>
      <c r="D1649" s="7" t="s">
        <v>2378</v>
      </c>
      <c r="E1649" s="7" t="s">
        <v>2378</v>
      </c>
      <c r="F1649" s="7" t="s">
        <v>2378</v>
      </c>
      <c r="G1649" s="7">
        <v>1</v>
      </c>
      <c r="H1649" s="7" t="s">
        <v>2378</v>
      </c>
      <c r="I1649" s="7" t="str" cm="1">
        <f t="array" ref="I1649">_xlfn.IFS(B1649&lt;18.5,"Under Weight",B1649&lt;=24.9,"Normal Weight",B1649&lt;30,"Over weight",B1649&gt;=30,"Obesity")</f>
        <v>Obesity</v>
      </c>
    </row>
    <row r="1650" spans="1:9" x14ac:dyDescent="0.3">
      <c r="A1650" s="7" t="s">
        <v>721</v>
      </c>
      <c r="B1650" s="7">
        <v>32.51</v>
      </c>
      <c r="C1650" s="7">
        <v>4.3</v>
      </c>
      <c r="D1650" s="7" t="s">
        <v>2378</v>
      </c>
      <c r="E1650" s="7" t="s">
        <v>2378</v>
      </c>
      <c r="F1650" s="7" t="s">
        <v>2378</v>
      </c>
      <c r="G1650" s="7">
        <v>0</v>
      </c>
      <c r="H1650" s="7" t="s">
        <v>2378</v>
      </c>
      <c r="I1650" s="7" t="str" cm="1">
        <f t="array" ref="I1650">_xlfn.IFS(B1650&lt;18.5,"Under Weight",B1650&lt;=24.9,"Normal Weight",B1650&lt;30,"Over weight",B1650&gt;=30,"Obesity")</f>
        <v>Obesity</v>
      </c>
    </row>
    <row r="1651" spans="1:9" x14ac:dyDescent="0.3">
      <c r="A1651" s="7" t="s">
        <v>720</v>
      </c>
      <c r="B1651" s="7">
        <v>30.71</v>
      </c>
      <c r="C1651" s="7">
        <v>6.14</v>
      </c>
      <c r="D1651" s="7" t="s">
        <v>2378</v>
      </c>
      <c r="E1651" s="7" t="s">
        <v>2378</v>
      </c>
      <c r="F1651" s="7" t="s">
        <v>2379</v>
      </c>
      <c r="G1651" s="7">
        <v>1</v>
      </c>
      <c r="H1651" s="7" t="s">
        <v>2378</v>
      </c>
      <c r="I1651" s="7" t="str" cm="1">
        <f t="array" ref="I1651">_xlfn.IFS(B1651&lt;18.5,"Under Weight",B1651&lt;=24.9,"Normal Weight",B1651&lt;30,"Over weight",B1651&gt;=30,"Obesity")</f>
        <v>Obesity</v>
      </c>
    </row>
    <row r="1652" spans="1:9" x14ac:dyDescent="0.3">
      <c r="A1652" s="7" t="s">
        <v>719</v>
      </c>
      <c r="B1652" s="7">
        <v>28.9</v>
      </c>
      <c r="C1652" s="7">
        <v>5.36</v>
      </c>
      <c r="D1652" s="7" t="s">
        <v>2378</v>
      </c>
      <c r="E1652" s="7" t="s">
        <v>2378</v>
      </c>
      <c r="F1652" s="7" t="s">
        <v>2378</v>
      </c>
      <c r="G1652" s="7">
        <v>1</v>
      </c>
      <c r="H1652" s="7" t="s">
        <v>2378</v>
      </c>
      <c r="I1652" s="7" t="str" cm="1">
        <f t="array" ref="I1652">_xlfn.IFS(B1652&lt;18.5,"Under Weight",B1652&lt;=24.9,"Normal Weight",B1652&lt;30,"Over weight",B1652&gt;=30,"Obesity")</f>
        <v>Over weight</v>
      </c>
    </row>
    <row r="1653" spans="1:9" x14ac:dyDescent="0.3">
      <c r="A1653" s="7" t="s">
        <v>718</v>
      </c>
      <c r="B1653" s="7">
        <v>36.19</v>
      </c>
      <c r="C1653" s="7">
        <v>4.3</v>
      </c>
      <c r="D1653" s="7" t="s">
        <v>2378</v>
      </c>
      <c r="E1653" s="7" t="s">
        <v>2378</v>
      </c>
      <c r="F1653" s="7" t="s">
        <v>2378</v>
      </c>
      <c r="G1653" s="7">
        <v>0</v>
      </c>
      <c r="H1653" s="7" t="s">
        <v>2378</v>
      </c>
      <c r="I1653" s="7" t="str" cm="1">
        <f t="array" ref="I1653">_xlfn.IFS(B1653&lt;18.5,"Under Weight",B1653&lt;=24.9,"Normal Weight",B1653&lt;30,"Over weight",B1653&gt;=30,"Obesity")</f>
        <v>Obesity</v>
      </c>
    </row>
    <row r="1654" spans="1:9" x14ac:dyDescent="0.3">
      <c r="A1654" s="7" t="s">
        <v>717</v>
      </c>
      <c r="B1654" s="7">
        <v>29.6</v>
      </c>
      <c r="C1654" s="7">
        <v>4.09</v>
      </c>
      <c r="D1654" s="7" t="s">
        <v>2378</v>
      </c>
      <c r="E1654" s="7" t="s">
        <v>2378</v>
      </c>
      <c r="F1654" s="7" t="s">
        <v>2378</v>
      </c>
      <c r="G1654" s="7">
        <v>0</v>
      </c>
      <c r="H1654" s="7" t="s">
        <v>2378</v>
      </c>
      <c r="I1654" s="7" t="str" cm="1">
        <f t="array" ref="I1654">_xlfn.IFS(B1654&lt;18.5,"Under Weight",B1654&lt;=24.9,"Normal Weight",B1654&lt;30,"Over weight",B1654&gt;=30,"Obesity")</f>
        <v>Over weight</v>
      </c>
    </row>
    <row r="1655" spans="1:9" x14ac:dyDescent="0.3">
      <c r="A1655" s="7" t="s">
        <v>716</v>
      </c>
      <c r="B1655" s="7">
        <v>30.95</v>
      </c>
      <c r="C1655" s="7">
        <v>6.27</v>
      </c>
      <c r="D1655" s="7" t="s">
        <v>2378</v>
      </c>
      <c r="E1655" s="7" t="s">
        <v>2378</v>
      </c>
      <c r="F1655" s="7" t="s">
        <v>2379</v>
      </c>
      <c r="G1655" s="7">
        <v>1</v>
      </c>
      <c r="H1655" s="7" t="s">
        <v>2378</v>
      </c>
      <c r="I1655" s="7" t="str" cm="1">
        <f t="array" ref="I1655">_xlfn.IFS(B1655&lt;18.5,"Under Weight",B1655&lt;=24.9,"Normal Weight",B1655&lt;30,"Over weight",B1655&gt;=30,"Obesity")</f>
        <v>Obesity</v>
      </c>
    </row>
    <row r="1656" spans="1:9" x14ac:dyDescent="0.3">
      <c r="A1656" s="7" t="s">
        <v>715</v>
      </c>
      <c r="B1656" s="7">
        <v>19.95</v>
      </c>
      <c r="C1656" s="7">
        <v>5.39</v>
      </c>
      <c r="D1656" s="7" t="s">
        <v>2378</v>
      </c>
      <c r="E1656" s="7" t="s">
        <v>2378</v>
      </c>
      <c r="F1656" s="7" t="s">
        <v>2378</v>
      </c>
      <c r="G1656" s="7">
        <v>1</v>
      </c>
      <c r="H1656" s="7" t="s">
        <v>2378</v>
      </c>
      <c r="I1656" s="7" t="str" cm="1">
        <f t="array" ref="I1656">_xlfn.IFS(B1656&lt;18.5,"Under Weight",B1656&lt;=24.9,"Normal Weight",B1656&lt;30,"Over weight",B1656&gt;=30,"Obesity")</f>
        <v>Normal Weight</v>
      </c>
    </row>
    <row r="1657" spans="1:9" x14ac:dyDescent="0.3">
      <c r="A1657" s="7" t="s">
        <v>714</v>
      </c>
      <c r="B1657" s="7">
        <v>23.65</v>
      </c>
      <c r="C1657" s="7">
        <v>5.75</v>
      </c>
      <c r="D1657" s="7" t="s">
        <v>2379</v>
      </c>
      <c r="E1657" s="7" t="s">
        <v>2378</v>
      </c>
      <c r="F1657" s="7" t="s">
        <v>2378</v>
      </c>
      <c r="G1657" s="7">
        <v>0</v>
      </c>
      <c r="H1657" s="7" t="s">
        <v>2378</v>
      </c>
      <c r="I1657" s="7" t="str" cm="1">
        <f t="array" ref="I1657">_xlfn.IFS(B1657&lt;18.5,"Under Weight",B1657&lt;=24.9,"Normal Weight",B1657&lt;30,"Over weight",B1657&gt;=30,"Obesity")</f>
        <v>Normal Weight</v>
      </c>
    </row>
    <row r="1658" spans="1:9" x14ac:dyDescent="0.3">
      <c r="A1658" s="7" t="s">
        <v>713</v>
      </c>
      <c r="B1658" s="7">
        <v>43.34</v>
      </c>
      <c r="C1658" s="7">
        <v>4.91</v>
      </c>
      <c r="D1658" s="7" t="s">
        <v>2378</v>
      </c>
      <c r="E1658" s="7" t="s">
        <v>2378</v>
      </c>
      <c r="F1658" s="7" t="s">
        <v>2378</v>
      </c>
      <c r="G1658" s="7">
        <v>1</v>
      </c>
      <c r="H1658" s="7" t="s">
        <v>2378</v>
      </c>
      <c r="I1658" s="7" t="str" cm="1">
        <f t="array" ref="I1658">_xlfn.IFS(B1658&lt;18.5,"Under Weight",B1658&lt;=24.9,"Normal Weight",B1658&lt;30,"Over weight",B1658&gt;=30,"Obesity")</f>
        <v>Obesity</v>
      </c>
    </row>
    <row r="1659" spans="1:9" x14ac:dyDescent="0.3">
      <c r="A1659" s="7" t="s">
        <v>712</v>
      </c>
      <c r="B1659" s="7">
        <v>31.98</v>
      </c>
      <c r="C1659" s="7">
        <v>4.46</v>
      </c>
      <c r="D1659" s="7" t="s">
        <v>2379</v>
      </c>
      <c r="E1659" s="7" t="s">
        <v>2378</v>
      </c>
      <c r="F1659" s="7" t="s">
        <v>2378</v>
      </c>
      <c r="G1659" s="7">
        <v>1</v>
      </c>
      <c r="H1659" s="7" t="s">
        <v>2378</v>
      </c>
      <c r="I1659" s="7" t="str" cm="1">
        <f t="array" ref="I1659">_xlfn.IFS(B1659&lt;18.5,"Under Weight",B1659&lt;=24.9,"Normal Weight",B1659&lt;30,"Over weight",B1659&gt;=30,"Obesity")</f>
        <v>Obesity</v>
      </c>
    </row>
    <row r="1660" spans="1:9" x14ac:dyDescent="0.3">
      <c r="A1660" s="7" t="s">
        <v>711</v>
      </c>
      <c r="B1660" s="7">
        <v>35.86</v>
      </c>
      <c r="C1660" s="7">
        <v>6.22</v>
      </c>
      <c r="D1660" s="7" t="s">
        <v>2378</v>
      </c>
      <c r="E1660" s="7" t="s">
        <v>2378</v>
      </c>
      <c r="F1660" s="7" t="s">
        <v>2378</v>
      </c>
      <c r="G1660" s="7">
        <v>1</v>
      </c>
      <c r="H1660" s="7" t="s">
        <v>2378</v>
      </c>
      <c r="I1660" s="7" t="str" cm="1">
        <f t="array" ref="I1660">_xlfn.IFS(B1660&lt;18.5,"Under Weight",B1660&lt;=24.9,"Normal Weight",B1660&lt;30,"Over weight",B1660&gt;=30,"Obesity")</f>
        <v>Obesity</v>
      </c>
    </row>
    <row r="1661" spans="1:9" x14ac:dyDescent="0.3">
      <c r="A1661" s="7" t="s">
        <v>710</v>
      </c>
      <c r="B1661" s="7">
        <v>15.2</v>
      </c>
      <c r="C1661" s="7">
        <v>8.82</v>
      </c>
      <c r="D1661" s="7" t="s">
        <v>2378</v>
      </c>
      <c r="E1661" s="7" t="s">
        <v>2378</v>
      </c>
      <c r="F1661" s="7" t="s">
        <v>2378</v>
      </c>
      <c r="G1661" s="7">
        <v>0</v>
      </c>
      <c r="H1661" s="7" t="s">
        <v>2378</v>
      </c>
      <c r="I1661" s="7" t="str" cm="1">
        <f t="array" ref="I1661">_xlfn.IFS(B1661&lt;18.5,"Under Weight",B1661&lt;=24.9,"Normal Weight",B1661&lt;30,"Over weight",B1661&gt;=30,"Obesity")</f>
        <v>Under Weight</v>
      </c>
    </row>
    <row r="1662" spans="1:9" x14ac:dyDescent="0.3">
      <c r="A1662" s="7" t="s">
        <v>709</v>
      </c>
      <c r="B1662" s="7">
        <v>37.200000000000003</v>
      </c>
      <c r="C1662" s="7">
        <v>10.14</v>
      </c>
      <c r="D1662" s="7" t="s">
        <v>2378</v>
      </c>
      <c r="E1662" s="7" t="s">
        <v>2378</v>
      </c>
      <c r="F1662" s="7" t="s">
        <v>2378</v>
      </c>
      <c r="G1662" s="7">
        <v>0</v>
      </c>
      <c r="H1662" s="7" t="s">
        <v>2378</v>
      </c>
      <c r="I1662" s="7" t="str" cm="1">
        <f t="array" ref="I1662">_xlfn.IFS(B1662&lt;18.5,"Under Weight",B1662&lt;=24.9,"Normal Weight",B1662&lt;30,"Over weight",B1662&gt;=30,"Obesity")</f>
        <v>Obesity</v>
      </c>
    </row>
    <row r="1663" spans="1:9" x14ac:dyDescent="0.3">
      <c r="A1663" s="7" t="s">
        <v>708</v>
      </c>
      <c r="B1663" s="7">
        <v>17.91</v>
      </c>
      <c r="C1663" s="7">
        <v>4.66</v>
      </c>
      <c r="D1663" s="7" t="s">
        <v>2378</v>
      </c>
      <c r="E1663" s="7" t="s">
        <v>2378</v>
      </c>
      <c r="F1663" s="7" t="s">
        <v>2378</v>
      </c>
      <c r="G1663" s="7">
        <v>2</v>
      </c>
      <c r="H1663" s="7" t="s">
        <v>2378</v>
      </c>
      <c r="I1663" s="7" t="str" cm="1">
        <f t="array" ref="I1663">_xlfn.IFS(B1663&lt;18.5,"Under Weight",B1663&lt;=24.9,"Normal Weight",B1663&lt;30,"Over weight",B1663&gt;=30,"Obesity")</f>
        <v>Under Weight</v>
      </c>
    </row>
    <row r="1664" spans="1:9" x14ac:dyDescent="0.3">
      <c r="A1664" s="7" t="s">
        <v>707</v>
      </c>
      <c r="B1664" s="7">
        <v>20.76</v>
      </c>
      <c r="C1664" s="7">
        <v>6.26</v>
      </c>
      <c r="D1664" s="7" t="s">
        <v>2378</v>
      </c>
      <c r="E1664" s="7" t="s">
        <v>2378</v>
      </c>
      <c r="F1664" s="7" t="s">
        <v>2378</v>
      </c>
      <c r="G1664" s="7">
        <v>0</v>
      </c>
      <c r="H1664" s="7" t="s">
        <v>2378</v>
      </c>
      <c r="I1664" s="7" t="str" cm="1">
        <f t="array" ref="I1664">_xlfn.IFS(B1664&lt;18.5,"Under Weight",B1664&lt;=24.9,"Normal Weight",B1664&lt;30,"Over weight",B1664&gt;=30,"Obesity")</f>
        <v>Normal Weight</v>
      </c>
    </row>
    <row r="1665" spans="1:9" x14ac:dyDescent="0.3">
      <c r="A1665" s="7" t="s">
        <v>706</v>
      </c>
      <c r="B1665" s="7">
        <v>38.99</v>
      </c>
      <c r="C1665" s="7">
        <v>5.21</v>
      </c>
      <c r="D1665" s="7" t="s">
        <v>2378</v>
      </c>
      <c r="E1665" s="7" t="s">
        <v>2379</v>
      </c>
      <c r="F1665" s="7" t="s">
        <v>2378</v>
      </c>
      <c r="G1665" s="7">
        <v>1</v>
      </c>
      <c r="H1665" s="7" t="s">
        <v>2378</v>
      </c>
      <c r="I1665" s="7" t="str" cm="1">
        <f t="array" ref="I1665">_xlfn.IFS(B1665&lt;18.5,"Under Weight",B1665&lt;=24.9,"Normal Weight",B1665&lt;30,"Over weight",B1665&gt;=30,"Obesity")</f>
        <v>Obesity</v>
      </c>
    </row>
    <row r="1666" spans="1:9" x14ac:dyDescent="0.3">
      <c r="A1666" s="7" t="s">
        <v>705</v>
      </c>
      <c r="B1666" s="7">
        <v>42.655000000000001</v>
      </c>
      <c r="C1666" s="7">
        <v>5.94</v>
      </c>
      <c r="D1666" s="7" t="s">
        <v>2379</v>
      </c>
      <c r="E1666" s="7" t="s">
        <v>2378</v>
      </c>
      <c r="F1666" s="7" t="s">
        <v>2379</v>
      </c>
      <c r="G1666" s="7">
        <v>1</v>
      </c>
      <c r="H1666" s="7" t="s">
        <v>2378</v>
      </c>
      <c r="I1666" s="7" t="str" cm="1">
        <f t="array" ref="I1666">_xlfn.IFS(B1666&lt;18.5,"Under Weight",B1666&lt;=24.9,"Normal Weight",B1666&lt;30,"Over weight",B1666&gt;=30,"Obesity")</f>
        <v>Obesity</v>
      </c>
    </row>
    <row r="1667" spans="1:9" x14ac:dyDescent="0.3">
      <c r="A1667" s="7" t="s">
        <v>704</v>
      </c>
      <c r="B1667" s="7">
        <v>30.57</v>
      </c>
      <c r="C1667" s="7">
        <v>5.34</v>
      </c>
      <c r="D1667" s="7" t="s">
        <v>2378</v>
      </c>
      <c r="E1667" s="7" t="s">
        <v>2378</v>
      </c>
      <c r="F1667" s="7" t="s">
        <v>2379</v>
      </c>
      <c r="G1667" s="7">
        <v>1</v>
      </c>
      <c r="H1667" s="7" t="s">
        <v>2378</v>
      </c>
      <c r="I1667" s="7" t="str" cm="1">
        <f t="array" ref="I1667">_xlfn.IFS(B1667&lt;18.5,"Under Weight",B1667&lt;=24.9,"Normal Weight",B1667&lt;30,"Over weight",B1667&gt;=30,"Obesity")</f>
        <v>Obesity</v>
      </c>
    </row>
    <row r="1668" spans="1:9" x14ac:dyDescent="0.3">
      <c r="A1668" s="7" t="s">
        <v>703</v>
      </c>
      <c r="B1668" s="7">
        <v>17.7</v>
      </c>
      <c r="C1668" s="7">
        <v>6.38</v>
      </c>
      <c r="D1668" s="7" t="s">
        <v>2378</v>
      </c>
      <c r="E1668" s="7" t="s">
        <v>2378</v>
      </c>
      <c r="F1668" s="7" t="s">
        <v>2378</v>
      </c>
      <c r="G1668" s="7">
        <v>2</v>
      </c>
      <c r="H1668" s="7" t="s">
        <v>2378</v>
      </c>
      <c r="I1668" s="7" t="str" cm="1">
        <f t="array" ref="I1668">_xlfn.IFS(B1668&lt;18.5,"Under Weight",B1668&lt;=24.9,"Normal Weight",B1668&lt;30,"Over weight",B1668&gt;=30,"Obesity")</f>
        <v>Under Weight</v>
      </c>
    </row>
    <row r="1669" spans="1:9" x14ac:dyDescent="0.3">
      <c r="A1669" s="7" t="s">
        <v>702</v>
      </c>
      <c r="B1669" s="7">
        <v>34.770000000000003</v>
      </c>
      <c r="C1669" s="7">
        <v>4.47</v>
      </c>
      <c r="D1669" s="7" t="s">
        <v>2378</v>
      </c>
      <c r="E1669" s="7" t="s">
        <v>2378</v>
      </c>
      <c r="F1669" s="7" t="s">
        <v>2378</v>
      </c>
      <c r="G1669" s="7">
        <v>1</v>
      </c>
      <c r="H1669" s="7" t="s">
        <v>2378</v>
      </c>
      <c r="I1669" s="7" t="str" cm="1">
        <f t="array" ref="I1669">_xlfn.IFS(B1669&lt;18.5,"Under Weight",B1669&lt;=24.9,"Normal Weight",B1669&lt;30,"Over weight",B1669&gt;=30,"Obesity")</f>
        <v>Obesity</v>
      </c>
    </row>
    <row r="1670" spans="1:9" x14ac:dyDescent="0.3">
      <c r="A1670" s="7" t="s">
        <v>701</v>
      </c>
      <c r="B1670" s="7">
        <v>16.88</v>
      </c>
      <c r="C1670" s="7">
        <v>9.9600000000000009</v>
      </c>
      <c r="D1670" s="7" t="s">
        <v>2378</v>
      </c>
      <c r="E1670" s="7" t="s">
        <v>2378</v>
      </c>
      <c r="F1670" s="7" t="s">
        <v>2378</v>
      </c>
      <c r="G1670" s="7">
        <v>0</v>
      </c>
      <c r="H1670" s="7" t="s">
        <v>2378</v>
      </c>
      <c r="I1670" s="7" t="str" cm="1">
        <f t="array" ref="I1670">_xlfn.IFS(B1670&lt;18.5,"Under Weight",B1670&lt;=24.9,"Normal Weight",B1670&lt;30,"Over weight",B1670&gt;=30,"Obesity")</f>
        <v>Under Weight</v>
      </c>
    </row>
    <row r="1671" spans="1:9" x14ac:dyDescent="0.3">
      <c r="A1671" s="7" t="s">
        <v>700</v>
      </c>
      <c r="B1671" s="7">
        <v>40.26</v>
      </c>
      <c r="C1671" s="7">
        <v>9.92</v>
      </c>
      <c r="D1671" s="7" t="s">
        <v>2379</v>
      </c>
      <c r="E1671" s="7" t="s">
        <v>2378</v>
      </c>
      <c r="F1671" s="7" t="s">
        <v>2378</v>
      </c>
      <c r="G1671" s="7">
        <v>0</v>
      </c>
      <c r="H1671" s="7" t="s">
        <v>2378</v>
      </c>
      <c r="I1671" s="7" t="str" cm="1">
        <f t="array" ref="I1671">_xlfn.IFS(B1671&lt;18.5,"Under Weight",B1671&lt;=24.9,"Normal Weight",B1671&lt;30,"Over weight",B1671&gt;=30,"Obesity")</f>
        <v>Obesity</v>
      </c>
    </row>
    <row r="1672" spans="1:9" x14ac:dyDescent="0.3">
      <c r="A1672" s="7" t="s">
        <v>699</v>
      </c>
      <c r="B1672" s="7">
        <v>25.6</v>
      </c>
      <c r="C1672" s="7">
        <v>6.03</v>
      </c>
      <c r="D1672" s="7" t="s">
        <v>2378</v>
      </c>
      <c r="E1672" s="7" t="s">
        <v>2378</v>
      </c>
      <c r="F1672" s="7" t="s">
        <v>2379</v>
      </c>
      <c r="G1672" s="7">
        <v>1</v>
      </c>
      <c r="H1672" s="7" t="s">
        <v>2378</v>
      </c>
      <c r="I1672" s="7" t="str" cm="1">
        <f t="array" ref="I1672">_xlfn.IFS(B1672&lt;18.5,"Under Weight",B1672&lt;=24.9,"Normal Weight",B1672&lt;30,"Over weight",B1672&gt;=30,"Obesity")</f>
        <v>Over weight</v>
      </c>
    </row>
    <row r="1673" spans="1:9" x14ac:dyDescent="0.3">
      <c r="A1673" s="7" t="s">
        <v>698</v>
      </c>
      <c r="B1673" s="7">
        <v>33.549999999999997</v>
      </c>
      <c r="C1673" s="7">
        <v>10.9</v>
      </c>
      <c r="D1673" s="7" t="s">
        <v>2379</v>
      </c>
      <c r="E1673" s="7" t="s">
        <v>2378</v>
      </c>
      <c r="F1673" s="7" t="s">
        <v>2378</v>
      </c>
      <c r="G1673" s="7">
        <v>0</v>
      </c>
      <c r="H1673" s="7" t="s">
        <v>2378</v>
      </c>
      <c r="I1673" s="7" t="str" cm="1">
        <f t="array" ref="I1673">_xlfn.IFS(B1673&lt;18.5,"Under Weight",B1673&lt;=24.9,"Normal Weight",B1673&lt;30,"Over weight",B1673&gt;=30,"Obesity")</f>
        <v>Obesity</v>
      </c>
    </row>
    <row r="1674" spans="1:9" x14ac:dyDescent="0.3">
      <c r="A1674" s="7" t="s">
        <v>697</v>
      </c>
      <c r="B1674" s="7">
        <v>16.690000000000001</v>
      </c>
      <c r="C1674" s="7">
        <v>10.66</v>
      </c>
      <c r="D1674" s="7" t="s">
        <v>2378</v>
      </c>
      <c r="E1674" s="7" t="s">
        <v>2378</v>
      </c>
      <c r="F1674" s="7" t="s">
        <v>2378</v>
      </c>
      <c r="G1674" s="7">
        <v>0</v>
      </c>
      <c r="H1674" s="7" t="s">
        <v>2378</v>
      </c>
      <c r="I1674" s="7" t="str" cm="1">
        <f t="array" ref="I1674">_xlfn.IFS(B1674&lt;18.5,"Under Weight",B1674&lt;=24.9,"Normal Weight",B1674&lt;30,"Over weight",B1674&gt;=30,"Obesity")</f>
        <v>Under Weight</v>
      </c>
    </row>
    <row r="1675" spans="1:9" x14ac:dyDescent="0.3">
      <c r="A1675" s="7" t="s">
        <v>696</v>
      </c>
      <c r="B1675" s="7">
        <v>19.95</v>
      </c>
      <c r="C1675" s="7">
        <v>4.05</v>
      </c>
      <c r="D1675" s="7" t="s">
        <v>2378</v>
      </c>
      <c r="E1675" s="7" t="s">
        <v>2378</v>
      </c>
      <c r="F1675" s="7" t="s">
        <v>2378</v>
      </c>
      <c r="G1675" s="7">
        <v>1</v>
      </c>
      <c r="H1675" s="7" t="s">
        <v>2378</v>
      </c>
      <c r="I1675" s="7" t="str" cm="1">
        <f t="array" ref="I1675">_xlfn.IFS(B1675&lt;18.5,"Under Weight",B1675&lt;=24.9,"Normal Weight",B1675&lt;30,"Over weight",B1675&gt;=30,"Obesity")</f>
        <v>Normal Weight</v>
      </c>
    </row>
    <row r="1676" spans="1:9" x14ac:dyDescent="0.3">
      <c r="A1676" s="7" t="s">
        <v>695</v>
      </c>
      <c r="B1676" s="7">
        <v>17.55</v>
      </c>
      <c r="C1676" s="7">
        <v>4.2300000000000004</v>
      </c>
      <c r="D1676" s="7" t="s">
        <v>2378</v>
      </c>
      <c r="E1676" s="7" t="s">
        <v>2378</v>
      </c>
      <c r="F1676" s="7" t="s">
        <v>2378</v>
      </c>
      <c r="G1676" s="7">
        <v>2</v>
      </c>
      <c r="H1676" s="7" t="s">
        <v>2378</v>
      </c>
      <c r="I1676" s="7" t="str" cm="1">
        <f t="array" ref="I1676">_xlfn.IFS(B1676&lt;18.5,"Under Weight",B1676&lt;=24.9,"Normal Weight",B1676&lt;30,"Over weight",B1676&gt;=30,"Obesity")</f>
        <v>Under Weight</v>
      </c>
    </row>
    <row r="1677" spans="1:9" x14ac:dyDescent="0.3">
      <c r="A1677" s="7" t="s">
        <v>694</v>
      </c>
      <c r="B1677" s="7">
        <v>22.01</v>
      </c>
      <c r="C1677" s="7">
        <v>5.01</v>
      </c>
      <c r="D1677" s="7" t="s">
        <v>2378</v>
      </c>
      <c r="E1677" s="7" t="s">
        <v>2378</v>
      </c>
      <c r="F1677" s="7" t="s">
        <v>2378</v>
      </c>
      <c r="G1677" s="7">
        <v>1</v>
      </c>
      <c r="H1677" s="7" t="s">
        <v>2378</v>
      </c>
      <c r="I1677" s="7" t="str" cm="1">
        <f t="array" ref="I1677">_xlfn.IFS(B1677&lt;18.5,"Under Weight",B1677&lt;=24.9,"Normal Weight",B1677&lt;30,"Over weight",B1677&gt;=30,"Obesity")</f>
        <v>Normal Weight</v>
      </c>
    </row>
    <row r="1678" spans="1:9" x14ac:dyDescent="0.3">
      <c r="A1678" s="7" t="s">
        <v>693</v>
      </c>
      <c r="B1678" s="7">
        <v>41.8</v>
      </c>
      <c r="C1678" s="7">
        <v>5.82</v>
      </c>
      <c r="D1678" s="7" t="s">
        <v>2379</v>
      </c>
      <c r="E1678" s="7" t="s">
        <v>2378</v>
      </c>
      <c r="F1678" s="7" t="s">
        <v>2379</v>
      </c>
      <c r="G1678" s="7">
        <v>1</v>
      </c>
      <c r="H1678" s="7" t="s">
        <v>2378</v>
      </c>
      <c r="I1678" s="7" t="str" cm="1">
        <f t="array" ref="I1678">_xlfn.IFS(B1678&lt;18.5,"Under Weight",B1678&lt;=24.9,"Normal Weight",B1678&lt;30,"Over weight",B1678&gt;=30,"Obesity")</f>
        <v>Obesity</v>
      </c>
    </row>
    <row r="1679" spans="1:9" x14ac:dyDescent="0.3">
      <c r="A1679" s="7" t="s">
        <v>692</v>
      </c>
      <c r="B1679" s="7">
        <v>19.170000000000002</v>
      </c>
      <c r="C1679" s="7">
        <v>7.94</v>
      </c>
      <c r="D1679" s="7" t="s">
        <v>2378</v>
      </c>
      <c r="E1679" s="7" t="s">
        <v>2378</v>
      </c>
      <c r="F1679" s="7" t="s">
        <v>2378</v>
      </c>
      <c r="G1679" s="7">
        <v>0</v>
      </c>
      <c r="H1679" s="7" t="s">
        <v>2378</v>
      </c>
      <c r="I1679" s="7" t="str" cm="1">
        <f t="array" ref="I1679">_xlfn.IFS(B1679&lt;18.5,"Under Weight",B1679&lt;=24.9,"Normal Weight",B1679&lt;30,"Over weight",B1679&gt;=30,"Obesity")</f>
        <v>Normal Weight</v>
      </c>
    </row>
    <row r="1680" spans="1:9" x14ac:dyDescent="0.3">
      <c r="A1680" s="7" t="s">
        <v>691</v>
      </c>
      <c r="B1680" s="7">
        <v>32.799999999999997</v>
      </c>
      <c r="C1680" s="7">
        <v>6.16</v>
      </c>
      <c r="D1680" s="7" t="s">
        <v>2379</v>
      </c>
      <c r="E1680" s="7" t="s">
        <v>2378</v>
      </c>
      <c r="F1680" s="7" t="s">
        <v>2379</v>
      </c>
      <c r="G1680" s="7">
        <v>1</v>
      </c>
      <c r="H1680" s="7" t="s">
        <v>2378</v>
      </c>
      <c r="I1680" s="7" t="str" cm="1">
        <f t="array" ref="I1680">_xlfn.IFS(B1680&lt;18.5,"Under Weight",B1680&lt;=24.9,"Normal Weight",B1680&lt;30,"Over weight",B1680&gt;=30,"Obesity")</f>
        <v>Obesity</v>
      </c>
    </row>
    <row r="1681" spans="1:9" x14ac:dyDescent="0.3">
      <c r="A1681" s="7" t="s">
        <v>690</v>
      </c>
      <c r="B1681" s="7">
        <v>35.814999999999998</v>
      </c>
      <c r="C1681" s="7">
        <v>4.1500000000000004</v>
      </c>
      <c r="D1681" s="7" t="s">
        <v>2378</v>
      </c>
      <c r="E1681" s="7" t="s">
        <v>2378</v>
      </c>
      <c r="F1681" s="7" t="s">
        <v>2378</v>
      </c>
      <c r="G1681" s="7">
        <v>1</v>
      </c>
      <c r="H1681" s="7" t="s">
        <v>2378</v>
      </c>
      <c r="I1681" s="7" t="str" cm="1">
        <f t="array" ref="I1681">_xlfn.IFS(B1681&lt;18.5,"Under Weight",B1681&lt;=24.9,"Normal Weight",B1681&lt;30,"Over weight",B1681&gt;=30,"Obesity")</f>
        <v>Obesity</v>
      </c>
    </row>
    <row r="1682" spans="1:9" x14ac:dyDescent="0.3">
      <c r="A1682" s="7" t="s">
        <v>689</v>
      </c>
      <c r="B1682" s="7">
        <v>24.3</v>
      </c>
      <c r="C1682" s="7">
        <v>6.23</v>
      </c>
      <c r="D1682" s="7" t="s">
        <v>2378</v>
      </c>
      <c r="E1682" s="7" t="s">
        <v>2378</v>
      </c>
      <c r="F1682" s="7" t="s">
        <v>2378</v>
      </c>
      <c r="G1682" s="7">
        <v>0</v>
      </c>
      <c r="H1682" s="7" t="s">
        <v>2378</v>
      </c>
      <c r="I1682" s="7" t="str" cm="1">
        <f t="array" ref="I1682">_xlfn.IFS(B1682&lt;18.5,"Under Weight",B1682&lt;=24.9,"Normal Weight",B1682&lt;30,"Over weight",B1682&gt;=30,"Obesity")</f>
        <v>Normal Weight</v>
      </c>
    </row>
    <row r="1683" spans="1:9" x14ac:dyDescent="0.3">
      <c r="A1683" s="7" t="s">
        <v>688</v>
      </c>
      <c r="B1683" s="7">
        <v>19.059999999999999</v>
      </c>
      <c r="C1683" s="7">
        <v>7.41</v>
      </c>
      <c r="D1683" s="7" t="s">
        <v>2378</v>
      </c>
      <c r="E1683" s="7" t="s">
        <v>2378</v>
      </c>
      <c r="F1683" s="7" t="s">
        <v>2378</v>
      </c>
      <c r="G1683" s="7">
        <v>0</v>
      </c>
      <c r="H1683" s="7" t="s">
        <v>2378</v>
      </c>
      <c r="I1683" s="7" t="str" cm="1">
        <f t="array" ref="I1683">_xlfn.IFS(B1683&lt;18.5,"Under Weight",B1683&lt;=24.9,"Normal Weight",B1683&lt;30,"Over weight",B1683&gt;=30,"Obesity")</f>
        <v>Normal Weight</v>
      </c>
    </row>
    <row r="1684" spans="1:9" x14ac:dyDescent="0.3">
      <c r="A1684" s="7" t="s">
        <v>687</v>
      </c>
      <c r="B1684" s="7">
        <v>33.25</v>
      </c>
      <c r="C1684" s="7">
        <v>5.62</v>
      </c>
      <c r="D1684" s="7" t="s">
        <v>2379</v>
      </c>
      <c r="E1684" s="7" t="s">
        <v>2378</v>
      </c>
      <c r="F1684" s="7" t="s">
        <v>2378</v>
      </c>
      <c r="G1684" s="7">
        <v>1</v>
      </c>
      <c r="H1684" s="7" t="s">
        <v>2378</v>
      </c>
      <c r="I1684" s="7" t="str" cm="1">
        <f t="array" ref="I1684">_xlfn.IFS(B1684&lt;18.5,"Under Weight",B1684&lt;=24.9,"Normal Weight",B1684&lt;30,"Over weight",B1684&gt;=30,"Obesity")</f>
        <v>Obesity</v>
      </c>
    </row>
    <row r="1685" spans="1:9" x14ac:dyDescent="0.3">
      <c r="A1685" s="7" t="s">
        <v>686</v>
      </c>
      <c r="B1685" s="7">
        <v>21.37</v>
      </c>
      <c r="C1685" s="7">
        <v>4.54</v>
      </c>
      <c r="D1685" s="7" t="s">
        <v>2379</v>
      </c>
      <c r="E1685" s="7" t="s">
        <v>2378</v>
      </c>
      <c r="F1685" s="7" t="s">
        <v>2379</v>
      </c>
      <c r="G1685" s="7">
        <v>1</v>
      </c>
      <c r="H1685" s="7" t="s">
        <v>2378</v>
      </c>
      <c r="I1685" s="7" t="str" cm="1">
        <f t="array" ref="I1685">_xlfn.IFS(B1685&lt;18.5,"Under Weight",B1685&lt;=24.9,"Normal Weight",B1685&lt;30,"Over weight",B1685&gt;=30,"Obesity")</f>
        <v>Normal Weight</v>
      </c>
    </row>
    <row r="1686" spans="1:9" x14ac:dyDescent="0.3">
      <c r="A1686" s="7" t="s">
        <v>685</v>
      </c>
      <c r="B1686" s="7">
        <v>34.43</v>
      </c>
      <c r="C1686" s="7">
        <v>8.6199999999999992</v>
      </c>
      <c r="D1686" s="7" t="s">
        <v>2379</v>
      </c>
      <c r="E1686" s="7" t="s">
        <v>2378</v>
      </c>
      <c r="F1686" s="7" t="s">
        <v>2378</v>
      </c>
      <c r="G1686" s="7">
        <v>1</v>
      </c>
      <c r="H1686" s="7" t="s">
        <v>2378</v>
      </c>
      <c r="I1686" s="7" t="str" cm="1">
        <f t="array" ref="I1686">_xlfn.IFS(B1686&lt;18.5,"Under Weight",B1686&lt;=24.9,"Normal Weight",B1686&lt;30,"Over weight",B1686&gt;=30,"Obesity")</f>
        <v>Obesity</v>
      </c>
    </row>
    <row r="1687" spans="1:9" x14ac:dyDescent="0.3">
      <c r="A1687" s="7" t="s">
        <v>684</v>
      </c>
      <c r="B1687" s="7">
        <v>20.86</v>
      </c>
      <c r="C1687" s="7">
        <v>4.3600000000000003</v>
      </c>
      <c r="D1687" s="7" t="s">
        <v>2379</v>
      </c>
      <c r="E1687" s="7" t="s">
        <v>2378</v>
      </c>
      <c r="F1687" s="7" t="s">
        <v>2378</v>
      </c>
      <c r="G1687" s="7">
        <v>0</v>
      </c>
      <c r="H1687" s="7" t="s">
        <v>2378</v>
      </c>
      <c r="I1687" s="7" t="str" cm="1">
        <f t="array" ref="I1687">_xlfn.IFS(B1687&lt;18.5,"Under Weight",B1687&lt;=24.9,"Normal Weight",B1687&lt;30,"Over weight",B1687&gt;=30,"Obesity")</f>
        <v>Normal Weight</v>
      </c>
    </row>
    <row r="1688" spans="1:9" x14ac:dyDescent="0.3">
      <c r="A1688" s="7" t="s">
        <v>683</v>
      </c>
      <c r="B1688" s="7">
        <v>18.34</v>
      </c>
      <c r="C1688" s="7">
        <v>10.01</v>
      </c>
      <c r="D1688" s="7" t="s">
        <v>2378</v>
      </c>
      <c r="E1688" s="7" t="s">
        <v>2378</v>
      </c>
      <c r="F1688" s="7" t="s">
        <v>2378</v>
      </c>
      <c r="G1688" s="7">
        <v>0</v>
      </c>
      <c r="H1688" s="7" t="s">
        <v>2378</v>
      </c>
      <c r="I1688" s="7" t="str" cm="1">
        <f t="array" ref="I1688">_xlfn.IFS(B1688&lt;18.5,"Under Weight",B1688&lt;=24.9,"Normal Weight",B1688&lt;30,"Over weight",B1688&gt;=30,"Obesity")</f>
        <v>Under Weight</v>
      </c>
    </row>
    <row r="1689" spans="1:9" x14ac:dyDescent="0.3">
      <c r="A1689" s="7" t="s">
        <v>682</v>
      </c>
      <c r="B1689" s="7">
        <v>34.15</v>
      </c>
      <c r="C1689" s="7">
        <v>5.42</v>
      </c>
      <c r="D1689" s="7" t="s">
        <v>2378</v>
      </c>
      <c r="E1689" s="7" t="s">
        <v>2378</v>
      </c>
      <c r="F1689" s="7" t="s">
        <v>2378</v>
      </c>
      <c r="G1689" s="7">
        <v>0</v>
      </c>
      <c r="H1689" s="7" t="s">
        <v>2378</v>
      </c>
      <c r="I1689" s="7" t="str" cm="1">
        <f t="array" ref="I1689">_xlfn.IFS(B1689&lt;18.5,"Under Weight",B1689&lt;=24.9,"Normal Weight",B1689&lt;30,"Over weight",B1689&gt;=30,"Obesity")</f>
        <v>Obesity</v>
      </c>
    </row>
    <row r="1690" spans="1:9" x14ac:dyDescent="0.3">
      <c r="A1690" s="7" t="s">
        <v>681</v>
      </c>
      <c r="B1690" s="7">
        <v>18.350000000000001</v>
      </c>
      <c r="C1690" s="7">
        <v>5.12</v>
      </c>
      <c r="D1690" s="7" t="s">
        <v>2378</v>
      </c>
      <c r="E1690" s="7" t="s">
        <v>2378</v>
      </c>
      <c r="F1690" s="7" t="s">
        <v>2378</v>
      </c>
      <c r="G1690" s="7">
        <v>0</v>
      </c>
      <c r="H1690" s="7" t="s">
        <v>2378</v>
      </c>
      <c r="I1690" s="7" t="str" cm="1">
        <f t="array" ref="I1690">_xlfn.IFS(B1690&lt;18.5,"Under Weight",B1690&lt;=24.9,"Normal Weight",B1690&lt;30,"Over weight",B1690&gt;=30,"Obesity")</f>
        <v>Under Weight</v>
      </c>
    </row>
    <row r="1691" spans="1:9" x14ac:dyDescent="0.3">
      <c r="A1691" s="7" t="s">
        <v>680</v>
      </c>
      <c r="B1691" s="7">
        <v>22.13</v>
      </c>
      <c r="C1691" s="7">
        <v>9.1999999999999993</v>
      </c>
      <c r="D1691" s="7" t="s">
        <v>2379</v>
      </c>
      <c r="E1691" s="7" t="s">
        <v>2378</v>
      </c>
      <c r="F1691" s="7" t="s">
        <v>2378</v>
      </c>
      <c r="G1691" s="7">
        <v>0</v>
      </c>
      <c r="H1691" s="7" t="s">
        <v>2378</v>
      </c>
      <c r="I1691" s="7" t="str" cm="1">
        <f t="array" ref="I1691">_xlfn.IFS(B1691&lt;18.5,"Under Weight",B1691&lt;=24.9,"Normal Weight",B1691&lt;30,"Over weight",B1691&gt;=30,"Obesity")</f>
        <v>Normal Weight</v>
      </c>
    </row>
    <row r="1692" spans="1:9" x14ac:dyDescent="0.3">
      <c r="A1692" s="7" t="s">
        <v>679</v>
      </c>
      <c r="B1692" s="7">
        <v>22.51</v>
      </c>
      <c r="C1692" s="7">
        <v>6.08</v>
      </c>
      <c r="D1692" s="7" t="s">
        <v>2379</v>
      </c>
      <c r="E1692" s="7" t="s">
        <v>2378</v>
      </c>
      <c r="F1692" s="7" t="s">
        <v>2378</v>
      </c>
      <c r="G1692" s="7">
        <v>1</v>
      </c>
      <c r="H1692" s="7" t="s">
        <v>2378</v>
      </c>
      <c r="I1692" s="7" t="str" cm="1">
        <f t="array" ref="I1692">_xlfn.IFS(B1692&lt;18.5,"Under Weight",B1692&lt;=24.9,"Normal Weight",B1692&lt;30,"Over weight",B1692&gt;=30,"Obesity")</f>
        <v>Normal Weight</v>
      </c>
    </row>
    <row r="1693" spans="1:9" x14ac:dyDescent="0.3">
      <c r="A1693" s="7" t="s">
        <v>678</v>
      </c>
      <c r="B1693" s="7">
        <v>31</v>
      </c>
      <c r="C1693" s="7">
        <v>4.7699999999999996</v>
      </c>
      <c r="D1693" s="7" t="s">
        <v>2378</v>
      </c>
      <c r="E1693" s="7" t="s">
        <v>2378</v>
      </c>
      <c r="F1693" s="7" t="s">
        <v>2378</v>
      </c>
      <c r="G1693" s="7">
        <v>1</v>
      </c>
      <c r="H1693" s="7" t="s">
        <v>2378</v>
      </c>
      <c r="I1693" s="7" t="str" cm="1">
        <f t="array" ref="I1693">_xlfn.IFS(B1693&lt;18.5,"Under Weight",B1693&lt;=24.9,"Normal Weight",B1693&lt;30,"Over weight",B1693&gt;=30,"Obesity")</f>
        <v>Obesity</v>
      </c>
    </row>
    <row r="1694" spans="1:9" x14ac:dyDescent="0.3">
      <c r="A1694" s="7" t="s">
        <v>677</v>
      </c>
      <c r="B1694" s="7">
        <v>28.27</v>
      </c>
      <c r="C1694" s="7">
        <v>4.62</v>
      </c>
      <c r="D1694" s="7" t="s">
        <v>2378</v>
      </c>
      <c r="E1694" s="7" t="s">
        <v>2378</v>
      </c>
      <c r="F1694" s="7" t="s">
        <v>2378</v>
      </c>
      <c r="G1694" s="7">
        <v>1</v>
      </c>
      <c r="H1694" s="7" t="s">
        <v>2378</v>
      </c>
      <c r="I1694" s="7" t="str" cm="1">
        <f t="array" ref="I1694">_xlfn.IFS(B1694&lt;18.5,"Under Weight",B1694&lt;=24.9,"Normal Weight",B1694&lt;30,"Over weight",B1694&gt;=30,"Obesity")</f>
        <v>Over weight</v>
      </c>
    </row>
    <row r="1695" spans="1:9" x14ac:dyDescent="0.3">
      <c r="A1695" s="7" t="s">
        <v>676</v>
      </c>
      <c r="B1695" s="7">
        <v>29.92</v>
      </c>
      <c r="C1695" s="7">
        <v>9.07</v>
      </c>
      <c r="D1695" s="7" t="s">
        <v>2379</v>
      </c>
      <c r="E1695" s="7" t="s">
        <v>2378</v>
      </c>
      <c r="F1695" s="7" t="s">
        <v>2378</v>
      </c>
      <c r="G1695" s="7">
        <v>1</v>
      </c>
      <c r="H1695" s="7" t="s">
        <v>2378</v>
      </c>
      <c r="I1695" s="7" t="str" cm="1">
        <f t="array" ref="I1695">_xlfn.IFS(B1695&lt;18.5,"Under Weight",B1695&lt;=24.9,"Normal Weight",B1695&lt;30,"Over weight",B1695&gt;=30,"Obesity")</f>
        <v>Over weight</v>
      </c>
    </row>
    <row r="1696" spans="1:9" x14ac:dyDescent="0.3">
      <c r="A1696" s="7" t="s">
        <v>675</v>
      </c>
      <c r="B1696" s="7">
        <v>25.9</v>
      </c>
      <c r="C1696" s="7">
        <v>9.1199999999999992</v>
      </c>
      <c r="D1696" s="7" t="s">
        <v>2379</v>
      </c>
      <c r="E1696" s="7" t="s">
        <v>2378</v>
      </c>
      <c r="F1696" s="7" t="s">
        <v>2378</v>
      </c>
      <c r="G1696" s="7">
        <v>1</v>
      </c>
      <c r="H1696" s="7" t="s">
        <v>2378</v>
      </c>
      <c r="I1696" s="7" t="str" cm="1">
        <f t="array" ref="I1696">_xlfn.IFS(B1696&lt;18.5,"Under Weight",B1696&lt;=24.9,"Normal Weight",B1696&lt;30,"Over weight",B1696&gt;=30,"Obesity")</f>
        <v>Over weight</v>
      </c>
    </row>
    <row r="1697" spans="1:9" x14ac:dyDescent="0.3">
      <c r="A1697" s="7" t="s">
        <v>674</v>
      </c>
      <c r="B1697" s="7">
        <v>27.74</v>
      </c>
      <c r="C1697" s="7">
        <v>7.32</v>
      </c>
      <c r="D1697" s="7" t="s">
        <v>2379</v>
      </c>
      <c r="E1697" s="7" t="s">
        <v>2378</v>
      </c>
      <c r="F1697" s="7" t="s">
        <v>2378</v>
      </c>
      <c r="G1697" s="7">
        <v>1</v>
      </c>
      <c r="H1697" s="7" t="s">
        <v>2378</v>
      </c>
      <c r="I1697" s="7" t="str" cm="1">
        <f t="array" ref="I1697">_xlfn.IFS(B1697&lt;18.5,"Under Weight",B1697&lt;=24.9,"Normal Weight",B1697&lt;30,"Over weight",B1697&gt;=30,"Obesity")</f>
        <v>Over weight</v>
      </c>
    </row>
    <row r="1698" spans="1:9" x14ac:dyDescent="0.3">
      <c r="A1698" s="7" t="s">
        <v>673</v>
      </c>
      <c r="B1698" s="7">
        <v>17.260000000000002</v>
      </c>
      <c r="C1698" s="7">
        <v>11.73</v>
      </c>
      <c r="D1698" s="7" t="s">
        <v>2378</v>
      </c>
      <c r="E1698" s="7" t="s">
        <v>2378</v>
      </c>
      <c r="F1698" s="7" t="s">
        <v>2378</v>
      </c>
      <c r="G1698" s="7">
        <v>2</v>
      </c>
      <c r="H1698" s="7" t="s">
        <v>2378</v>
      </c>
      <c r="I1698" s="7" t="str" cm="1">
        <f t="array" ref="I1698">_xlfn.IFS(B1698&lt;18.5,"Under Weight",B1698&lt;=24.9,"Normal Weight",B1698&lt;30,"Over weight",B1698&gt;=30,"Obesity")</f>
        <v>Under Weight</v>
      </c>
    </row>
    <row r="1699" spans="1:9" x14ac:dyDescent="0.3">
      <c r="A1699" s="7" t="s">
        <v>672</v>
      </c>
      <c r="B1699" s="7">
        <v>19.855</v>
      </c>
      <c r="C1699" s="7">
        <v>6.64</v>
      </c>
      <c r="D1699" s="7" t="s">
        <v>2379</v>
      </c>
      <c r="E1699" s="7" t="s">
        <v>2378</v>
      </c>
      <c r="F1699" s="7" t="s">
        <v>2378</v>
      </c>
      <c r="G1699" s="7">
        <v>1</v>
      </c>
      <c r="H1699" s="7" t="s">
        <v>2378</v>
      </c>
      <c r="I1699" s="7" t="str" cm="1">
        <f t="array" ref="I1699">_xlfn.IFS(B1699&lt;18.5,"Under Weight",B1699&lt;=24.9,"Normal Weight",B1699&lt;30,"Over weight",B1699&gt;=30,"Obesity")</f>
        <v>Normal Weight</v>
      </c>
    </row>
    <row r="1700" spans="1:9" x14ac:dyDescent="0.3">
      <c r="A1700" s="7" t="s">
        <v>671</v>
      </c>
      <c r="B1700" s="7">
        <v>41.69</v>
      </c>
      <c r="C1700" s="7">
        <v>5.78</v>
      </c>
      <c r="D1700" s="7" t="s">
        <v>2378</v>
      </c>
      <c r="E1700" s="7" t="s">
        <v>2378</v>
      </c>
      <c r="F1700" s="7" t="s">
        <v>2378</v>
      </c>
      <c r="G1700" s="7">
        <v>0</v>
      </c>
      <c r="H1700" s="7" t="s">
        <v>2378</v>
      </c>
      <c r="I1700" s="7" t="str" cm="1">
        <f t="array" ref="I1700">_xlfn.IFS(B1700&lt;18.5,"Under Weight",B1700&lt;=24.9,"Normal Weight",B1700&lt;30,"Over weight",B1700&gt;=30,"Obesity")</f>
        <v>Obesity</v>
      </c>
    </row>
    <row r="1701" spans="1:9" x14ac:dyDescent="0.3">
      <c r="A1701" s="7" t="s">
        <v>670</v>
      </c>
      <c r="B1701" s="7">
        <v>16.12</v>
      </c>
      <c r="C1701" s="7">
        <v>10.45</v>
      </c>
      <c r="D1701" s="7" t="s">
        <v>2378</v>
      </c>
      <c r="E1701" s="7" t="s">
        <v>2378</v>
      </c>
      <c r="F1701" s="7" t="s">
        <v>2378</v>
      </c>
      <c r="G1701" s="7">
        <v>0</v>
      </c>
      <c r="H1701" s="7" t="s">
        <v>2378</v>
      </c>
      <c r="I1701" s="7" t="str" cm="1">
        <f t="array" ref="I1701">_xlfn.IFS(B1701&lt;18.5,"Under Weight",B1701&lt;=24.9,"Normal Weight",B1701&lt;30,"Over weight",B1701&gt;=30,"Obesity")</f>
        <v>Under Weight</v>
      </c>
    </row>
    <row r="1702" spans="1:9" x14ac:dyDescent="0.3">
      <c r="A1702" s="7" t="s">
        <v>669</v>
      </c>
      <c r="B1702" s="7">
        <v>37.43</v>
      </c>
      <c r="C1702" s="7">
        <v>4.5199999999999996</v>
      </c>
      <c r="D1702" s="7" t="s">
        <v>2378</v>
      </c>
      <c r="E1702" s="7" t="s">
        <v>2378</v>
      </c>
      <c r="F1702" s="7" t="s">
        <v>2378</v>
      </c>
      <c r="G1702" s="7">
        <v>1</v>
      </c>
      <c r="H1702" s="7" t="s">
        <v>2378</v>
      </c>
      <c r="I1702" s="7" t="str" cm="1">
        <f t="array" ref="I1702">_xlfn.IFS(B1702&lt;18.5,"Under Weight",B1702&lt;=24.9,"Normal Weight",B1702&lt;30,"Over weight",B1702&gt;=30,"Obesity")</f>
        <v>Obesity</v>
      </c>
    </row>
    <row r="1703" spans="1:9" x14ac:dyDescent="0.3">
      <c r="A1703" s="7" t="s">
        <v>668</v>
      </c>
      <c r="B1703" s="7">
        <v>31.065000000000001</v>
      </c>
      <c r="C1703" s="7">
        <v>5.71</v>
      </c>
      <c r="D1703" s="7" t="s">
        <v>2378</v>
      </c>
      <c r="E1703" s="7" t="s">
        <v>2378</v>
      </c>
      <c r="F1703" s="7" t="s">
        <v>2378</v>
      </c>
      <c r="G1703" s="7">
        <v>0</v>
      </c>
      <c r="H1703" s="7" t="s">
        <v>2378</v>
      </c>
      <c r="I1703" s="7" t="str" cm="1">
        <f t="array" ref="I1703">_xlfn.IFS(B1703&lt;18.5,"Under Weight",B1703&lt;=24.9,"Normal Weight",B1703&lt;30,"Over weight",B1703&gt;=30,"Obesity")</f>
        <v>Obesity</v>
      </c>
    </row>
    <row r="1704" spans="1:9" x14ac:dyDescent="0.3">
      <c r="A1704" s="7" t="s">
        <v>667</v>
      </c>
      <c r="B1704" s="7">
        <v>25.08</v>
      </c>
      <c r="C1704" s="7">
        <v>4.7699999999999996</v>
      </c>
      <c r="D1704" s="7" t="s">
        <v>2378</v>
      </c>
      <c r="E1704" s="7" t="s">
        <v>2378</v>
      </c>
      <c r="F1704" s="7" t="s">
        <v>2378</v>
      </c>
      <c r="G1704" s="7">
        <v>0</v>
      </c>
      <c r="H1704" s="7" t="s">
        <v>2378</v>
      </c>
      <c r="I1704" s="7" t="str" cm="1">
        <f t="array" ref="I1704">_xlfn.IFS(B1704&lt;18.5,"Under Weight",B1704&lt;=24.9,"Normal Weight",B1704&lt;30,"Over weight",B1704&gt;=30,"Obesity")</f>
        <v>Over weight</v>
      </c>
    </row>
    <row r="1705" spans="1:9" x14ac:dyDescent="0.3">
      <c r="A1705" s="7" t="s">
        <v>666</v>
      </c>
      <c r="B1705" s="7">
        <v>15.2</v>
      </c>
      <c r="C1705" s="7">
        <v>7.81</v>
      </c>
      <c r="D1705" s="7" t="s">
        <v>2379</v>
      </c>
      <c r="E1705" s="7" t="s">
        <v>2378</v>
      </c>
      <c r="F1705" s="7" t="s">
        <v>2378</v>
      </c>
      <c r="G1705" s="7">
        <v>1</v>
      </c>
      <c r="H1705" s="7" t="s">
        <v>2378</v>
      </c>
      <c r="I1705" s="7" t="str" cm="1">
        <f t="array" ref="I1705">_xlfn.IFS(B1705&lt;18.5,"Under Weight",B1705&lt;=24.9,"Normal Weight",B1705&lt;30,"Over weight",B1705&gt;=30,"Obesity")</f>
        <v>Under Weight</v>
      </c>
    </row>
    <row r="1706" spans="1:9" x14ac:dyDescent="0.3">
      <c r="A1706" s="7" t="s">
        <v>665</v>
      </c>
      <c r="B1706" s="7">
        <v>22.34</v>
      </c>
      <c r="C1706" s="7">
        <v>5.19</v>
      </c>
      <c r="D1706" s="7" t="s">
        <v>2379</v>
      </c>
      <c r="E1706" s="7" t="s">
        <v>2378</v>
      </c>
      <c r="F1706" s="7" t="s">
        <v>2378</v>
      </c>
      <c r="G1706" s="7">
        <v>0</v>
      </c>
      <c r="H1706" s="7" t="s">
        <v>2378</v>
      </c>
      <c r="I1706" s="7" t="str" cm="1">
        <f t="array" ref="I1706">_xlfn.IFS(B1706&lt;18.5,"Under Weight",B1706&lt;=24.9,"Normal Weight",B1706&lt;30,"Over weight",B1706&gt;=30,"Obesity")</f>
        <v>Normal Weight</v>
      </c>
    </row>
    <row r="1707" spans="1:9" x14ac:dyDescent="0.3">
      <c r="A1707" s="7" t="s">
        <v>664</v>
      </c>
      <c r="B1707" s="7">
        <v>40.15</v>
      </c>
      <c r="C1707" s="7">
        <v>5.93</v>
      </c>
      <c r="D1707" s="7" t="s">
        <v>2378</v>
      </c>
      <c r="E1707" s="7" t="s">
        <v>2378</v>
      </c>
      <c r="F1707" s="7" t="s">
        <v>2378</v>
      </c>
      <c r="G1707" s="7">
        <v>1</v>
      </c>
      <c r="H1707" s="7" t="s">
        <v>2378</v>
      </c>
      <c r="I1707" s="7" t="str" cm="1">
        <f t="array" ref="I1707">_xlfn.IFS(B1707&lt;18.5,"Under Weight",B1707&lt;=24.9,"Normal Weight",B1707&lt;30,"Over weight",B1707&gt;=30,"Obesity")</f>
        <v>Obesity</v>
      </c>
    </row>
    <row r="1708" spans="1:9" x14ac:dyDescent="0.3">
      <c r="A1708" s="7" t="s">
        <v>663</v>
      </c>
      <c r="B1708" s="7">
        <v>37.729999999999997</v>
      </c>
      <c r="C1708" s="7">
        <v>6.29</v>
      </c>
      <c r="D1708" s="7" t="s">
        <v>2378</v>
      </c>
      <c r="E1708" s="7" t="s">
        <v>2378</v>
      </c>
      <c r="F1708" s="7" t="s">
        <v>2378</v>
      </c>
      <c r="G1708" s="7">
        <v>1</v>
      </c>
      <c r="H1708" s="7" t="s">
        <v>2378</v>
      </c>
      <c r="I1708" s="7" t="str" cm="1">
        <f t="array" ref="I1708">_xlfn.IFS(B1708&lt;18.5,"Under Weight",B1708&lt;=24.9,"Normal Weight",B1708&lt;30,"Over weight",B1708&gt;=30,"Obesity")</f>
        <v>Obesity</v>
      </c>
    </row>
    <row r="1709" spans="1:9" x14ac:dyDescent="0.3">
      <c r="A1709" s="7" t="s">
        <v>662</v>
      </c>
      <c r="B1709" s="7">
        <v>25.35</v>
      </c>
      <c r="C1709" s="7">
        <v>4.9000000000000004</v>
      </c>
      <c r="D1709" s="7" t="s">
        <v>2378</v>
      </c>
      <c r="E1709" s="7" t="s">
        <v>2378</v>
      </c>
      <c r="F1709" s="7" t="s">
        <v>2378</v>
      </c>
      <c r="G1709" s="7">
        <v>0</v>
      </c>
      <c r="H1709" s="7" t="s">
        <v>2378</v>
      </c>
      <c r="I1709" s="7" t="str" cm="1">
        <f t="array" ref="I1709">_xlfn.IFS(B1709&lt;18.5,"Under Weight",B1709&lt;=24.9,"Normal Weight",B1709&lt;30,"Over weight",B1709&gt;=30,"Obesity")</f>
        <v>Over weight</v>
      </c>
    </row>
    <row r="1710" spans="1:9" x14ac:dyDescent="0.3">
      <c r="A1710" s="7" t="s">
        <v>661</v>
      </c>
      <c r="B1710" s="7">
        <v>26.41</v>
      </c>
      <c r="C1710" s="7">
        <v>5.07</v>
      </c>
      <c r="D1710" s="7" t="s">
        <v>2379</v>
      </c>
      <c r="E1710" s="7" t="s">
        <v>2378</v>
      </c>
      <c r="F1710" s="7" t="s">
        <v>2378</v>
      </c>
      <c r="G1710" s="7">
        <v>1</v>
      </c>
      <c r="H1710" s="7" t="s">
        <v>2378</v>
      </c>
      <c r="I1710" s="7" t="str" cm="1">
        <f t="array" ref="I1710">_xlfn.IFS(B1710&lt;18.5,"Under Weight",B1710&lt;=24.9,"Normal Weight",B1710&lt;30,"Over weight",B1710&gt;=30,"Obesity")</f>
        <v>Over weight</v>
      </c>
    </row>
    <row r="1711" spans="1:9" x14ac:dyDescent="0.3">
      <c r="A1711" s="7" t="s">
        <v>660</v>
      </c>
      <c r="B1711" s="7">
        <v>27.6</v>
      </c>
      <c r="C1711" s="7">
        <v>5.33</v>
      </c>
      <c r="D1711" s="7" t="s">
        <v>2378</v>
      </c>
      <c r="E1711" s="7" t="s">
        <v>2378</v>
      </c>
      <c r="F1711" s="7" t="s">
        <v>2378</v>
      </c>
      <c r="G1711" s="7">
        <v>1</v>
      </c>
      <c r="H1711" s="7" t="s">
        <v>2378</v>
      </c>
      <c r="I1711" s="7" t="str" cm="1">
        <f t="array" ref="I1711">_xlfn.IFS(B1711&lt;18.5,"Under Weight",B1711&lt;=24.9,"Normal Weight",B1711&lt;30,"Over weight",B1711&gt;=30,"Obesity")</f>
        <v>Over weight</v>
      </c>
    </row>
    <row r="1712" spans="1:9" x14ac:dyDescent="0.3">
      <c r="A1712" s="7" t="s">
        <v>659</v>
      </c>
      <c r="B1712" s="7">
        <v>33.82</v>
      </c>
      <c r="C1712" s="7">
        <v>8.93</v>
      </c>
      <c r="D1712" s="7" t="s">
        <v>2379</v>
      </c>
      <c r="E1712" s="7" t="s">
        <v>2378</v>
      </c>
      <c r="F1712" s="7" t="s">
        <v>2378</v>
      </c>
      <c r="G1712" s="7">
        <v>1</v>
      </c>
      <c r="H1712" s="7" t="s">
        <v>2378</v>
      </c>
      <c r="I1712" s="7" t="str" cm="1">
        <f t="array" ref="I1712">_xlfn.IFS(B1712&lt;18.5,"Under Weight",B1712&lt;=24.9,"Normal Weight",B1712&lt;30,"Over weight",B1712&gt;=30,"Obesity")</f>
        <v>Obesity</v>
      </c>
    </row>
    <row r="1713" spans="1:9" x14ac:dyDescent="0.3">
      <c r="A1713" s="7" t="s">
        <v>658</v>
      </c>
      <c r="B1713" s="7">
        <v>32.9</v>
      </c>
      <c r="C1713" s="7">
        <v>4.3499999999999996</v>
      </c>
      <c r="D1713" s="7" t="s">
        <v>2378</v>
      </c>
      <c r="E1713" s="7" t="s">
        <v>2378</v>
      </c>
      <c r="F1713" s="7" t="s">
        <v>2378</v>
      </c>
      <c r="G1713" s="7">
        <v>0</v>
      </c>
      <c r="H1713" s="7" t="s">
        <v>2378</v>
      </c>
      <c r="I1713" s="7" t="str" cm="1">
        <f t="array" ref="I1713">_xlfn.IFS(B1713&lt;18.5,"Under Weight",B1713&lt;=24.9,"Normal Weight",B1713&lt;30,"Over weight",B1713&gt;=30,"Obesity")</f>
        <v>Obesity</v>
      </c>
    </row>
    <row r="1714" spans="1:9" x14ac:dyDescent="0.3">
      <c r="A1714" s="7" t="s">
        <v>657</v>
      </c>
      <c r="B1714" s="7">
        <v>30.875</v>
      </c>
      <c r="C1714" s="7">
        <v>9.5399999999999991</v>
      </c>
      <c r="D1714" s="7" t="s">
        <v>2379</v>
      </c>
      <c r="E1714" s="7" t="s">
        <v>2378</v>
      </c>
      <c r="F1714" s="7" t="s">
        <v>2378</v>
      </c>
      <c r="G1714" s="7">
        <v>1</v>
      </c>
      <c r="H1714" s="7" t="s">
        <v>2378</v>
      </c>
      <c r="I1714" s="7" t="str" cm="1">
        <f t="array" ref="I1714">_xlfn.IFS(B1714&lt;18.5,"Under Weight",B1714&lt;=24.9,"Normal Weight",B1714&lt;30,"Over weight",B1714&gt;=30,"Obesity")</f>
        <v>Obesity</v>
      </c>
    </row>
    <row r="1715" spans="1:9" x14ac:dyDescent="0.3">
      <c r="A1715" s="7" t="s">
        <v>656</v>
      </c>
      <c r="B1715" s="7">
        <v>32.64</v>
      </c>
      <c r="C1715" s="7">
        <v>5.91</v>
      </c>
      <c r="D1715" s="7" t="s">
        <v>2378</v>
      </c>
      <c r="E1715" s="7" t="s">
        <v>2378</v>
      </c>
      <c r="F1715" s="7" t="s">
        <v>2378</v>
      </c>
      <c r="G1715" s="7">
        <v>0</v>
      </c>
      <c r="H1715" s="7" t="s">
        <v>2378</v>
      </c>
      <c r="I1715" s="7" t="str" cm="1">
        <f t="array" ref="I1715">_xlfn.IFS(B1715&lt;18.5,"Under Weight",B1715&lt;=24.9,"Normal Weight",B1715&lt;30,"Over weight",B1715&gt;=30,"Obesity")</f>
        <v>Obesity</v>
      </c>
    </row>
    <row r="1716" spans="1:9" x14ac:dyDescent="0.3">
      <c r="A1716" s="7" t="s">
        <v>655</v>
      </c>
      <c r="B1716" s="7">
        <v>22.135000000000002</v>
      </c>
      <c r="C1716" s="7">
        <v>5.0999999999999996</v>
      </c>
      <c r="D1716" s="7" t="s">
        <v>2378</v>
      </c>
      <c r="E1716" s="7" t="s">
        <v>2378</v>
      </c>
      <c r="F1716" s="7" t="s">
        <v>2378</v>
      </c>
      <c r="G1716" s="7">
        <v>0</v>
      </c>
      <c r="H1716" s="7" t="s">
        <v>2378</v>
      </c>
      <c r="I1716" s="7" t="str" cm="1">
        <f t="array" ref="I1716">_xlfn.IFS(B1716&lt;18.5,"Under Weight",B1716&lt;=24.9,"Normal Weight",B1716&lt;30,"Over weight",B1716&gt;=30,"Obesity")</f>
        <v>Normal Weight</v>
      </c>
    </row>
    <row r="1717" spans="1:9" x14ac:dyDescent="0.3">
      <c r="A1717" s="7" t="s">
        <v>654</v>
      </c>
      <c r="B1717" s="7">
        <v>16.53</v>
      </c>
      <c r="C1717" s="7">
        <v>5.08</v>
      </c>
      <c r="D1717" s="7" t="s">
        <v>2378</v>
      </c>
      <c r="E1717" s="7" t="s">
        <v>2378</v>
      </c>
      <c r="F1717" s="7" t="s">
        <v>2378</v>
      </c>
      <c r="G1717" s="7">
        <v>2</v>
      </c>
      <c r="H1717" s="7" t="s">
        <v>2378</v>
      </c>
      <c r="I1717" s="7" t="str" cm="1">
        <f t="array" ref="I1717">_xlfn.IFS(B1717&lt;18.5,"Under Weight",B1717&lt;=24.9,"Normal Weight",B1717&lt;30,"Over weight",B1717&gt;=30,"Obesity")</f>
        <v>Under Weight</v>
      </c>
    </row>
    <row r="1718" spans="1:9" x14ac:dyDescent="0.3">
      <c r="A1718" s="7" t="s">
        <v>653</v>
      </c>
      <c r="B1718" s="7">
        <v>32.774999999999999</v>
      </c>
      <c r="C1718" s="7">
        <v>4.75</v>
      </c>
      <c r="D1718" s="7" t="s">
        <v>2378</v>
      </c>
      <c r="E1718" s="7" t="s">
        <v>2378</v>
      </c>
      <c r="F1718" s="7" t="s">
        <v>2378</v>
      </c>
      <c r="G1718" s="7">
        <v>0</v>
      </c>
      <c r="H1718" s="7" t="s">
        <v>2378</v>
      </c>
      <c r="I1718" s="7" t="str" cm="1">
        <f t="array" ref="I1718">_xlfn.IFS(B1718&lt;18.5,"Under Weight",B1718&lt;=24.9,"Normal Weight",B1718&lt;30,"Over weight",B1718&gt;=30,"Obesity")</f>
        <v>Obesity</v>
      </c>
    </row>
    <row r="1719" spans="1:9" x14ac:dyDescent="0.3">
      <c r="A1719" s="7" t="s">
        <v>652</v>
      </c>
      <c r="B1719" s="7">
        <v>30.9</v>
      </c>
      <c r="C1719" s="7">
        <v>6.05</v>
      </c>
      <c r="D1719" s="7" t="s">
        <v>2378</v>
      </c>
      <c r="E1719" s="7" t="s">
        <v>2378</v>
      </c>
      <c r="F1719" s="7" t="s">
        <v>2378</v>
      </c>
      <c r="G1719" s="7">
        <v>1</v>
      </c>
      <c r="H1719" s="7" t="s">
        <v>2378</v>
      </c>
      <c r="I1719" s="7" t="str" cm="1">
        <f t="array" ref="I1719">_xlfn.IFS(B1719&lt;18.5,"Under Weight",B1719&lt;=24.9,"Normal Weight",B1719&lt;30,"Over weight",B1719&gt;=30,"Obesity")</f>
        <v>Obesity</v>
      </c>
    </row>
    <row r="1720" spans="1:9" x14ac:dyDescent="0.3">
      <c r="A1720" s="7" t="s">
        <v>651</v>
      </c>
      <c r="B1720" s="7">
        <v>15.58</v>
      </c>
      <c r="C1720" s="7">
        <v>11.56</v>
      </c>
      <c r="D1720" s="7" t="s">
        <v>2378</v>
      </c>
      <c r="E1720" s="7" t="s">
        <v>2378</v>
      </c>
      <c r="F1720" s="7" t="s">
        <v>2378</v>
      </c>
      <c r="G1720" s="7">
        <v>0</v>
      </c>
      <c r="H1720" s="7" t="s">
        <v>2378</v>
      </c>
      <c r="I1720" s="7" t="str" cm="1">
        <f t="array" ref="I1720">_xlfn.IFS(B1720&lt;18.5,"Under Weight",B1720&lt;=24.9,"Normal Weight",B1720&lt;30,"Over weight",B1720&gt;=30,"Obesity")</f>
        <v>Under Weight</v>
      </c>
    </row>
    <row r="1721" spans="1:9" x14ac:dyDescent="0.3">
      <c r="A1721" s="7" t="s">
        <v>650</v>
      </c>
      <c r="B1721" s="7">
        <v>26.315000000000001</v>
      </c>
      <c r="C1721" s="7">
        <v>5.76</v>
      </c>
      <c r="D1721" s="7" t="s">
        <v>2378</v>
      </c>
      <c r="E1721" s="7" t="s">
        <v>2378</v>
      </c>
      <c r="F1721" s="7" t="s">
        <v>2378</v>
      </c>
      <c r="G1721" s="7">
        <v>0</v>
      </c>
      <c r="H1721" s="7" t="s">
        <v>2378</v>
      </c>
      <c r="I1721" s="7" t="str" cm="1">
        <f t="array" ref="I1721">_xlfn.IFS(B1721&lt;18.5,"Under Weight",B1721&lt;=24.9,"Normal Weight",B1721&lt;30,"Over weight",B1721&gt;=30,"Obesity")</f>
        <v>Over weight</v>
      </c>
    </row>
    <row r="1722" spans="1:9" x14ac:dyDescent="0.3">
      <c r="A1722" s="7" t="s">
        <v>649</v>
      </c>
      <c r="B1722" s="7">
        <v>35.61</v>
      </c>
      <c r="C1722" s="7">
        <v>5.65</v>
      </c>
      <c r="D1722" s="7" t="s">
        <v>2378</v>
      </c>
      <c r="E1722" s="7" t="s">
        <v>2379</v>
      </c>
      <c r="F1722" s="7" t="s">
        <v>2378</v>
      </c>
      <c r="G1722" s="7">
        <v>1</v>
      </c>
      <c r="H1722" s="7" t="s">
        <v>2378</v>
      </c>
      <c r="I1722" s="7" t="str" cm="1">
        <f t="array" ref="I1722">_xlfn.IFS(B1722&lt;18.5,"Under Weight",B1722&lt;=24.9,"Normal Weight",B1722&lt;30,"Over weight",B1722&gt;=30,"Obesity")</f>
        <v>Obesity</v>
      </c>
    </row>
    <row r="1723" spans="1:9" x14ac:dyDescent="0.3">
      <c r="A1723" s="7" t="s">
        <v>648</v>
      </c>
      <c r="B1723" s="7">
        <v>37.56</v>
      </c>
      <c r="C1723" s="7">
        <v>5.88</v>
      </c>
      <c r="D1723" s="7" t="s">
        <v>2378</v>
      </c>
      <c r="E1723" s="7" t="s">
        <v>2379</v>
      </c>
      <c r="F1723" s="7" t="s">
        <v>2378</v>
      </c>
      <c r="G1723" s="7">
        <v>1</v>
      </c>
      <c r="H1723" s="7" t="s">
        <v>2378</v>
      </c>
      <c r="I1723" s="7" t="str" cm="1">
        <f t="array" ref="I1723">_xlfn.IFS(B1723&lt;18.5,"Under Weight",B1723&lt;=24.9,"Normal Weight",B1723&lt;30,"Over weight",B1723&gt;=30,"Obesity")</f>
        <v>Obesity</v>
      </c>
    </row>
    <row r="1724" spans="1:9" x14ac:dyDescent="0.3">
      <c r="A1724" s="7" t="s">
        <v>647</v>
      </c>
      <c r="B1724" s="7">
        <v>15.49</v>
      </c>
      <c r="C1724" s="7">
        <v>9.6</v>
      </c>
      <c r="D1724" s="7" t="s">
        <v>2378</v>
      </c>
      <c r="E1724" s="7" t="s">
        <v>2378</v>
      </c>
      <c r="F1724" s="7" t="s">
        <v>2378</v>
      </c>
      <c r="G1724" s="7">
        <v>0</v>
      </c>
      <c r="H1724" s="7" t="s">
        <v>2378</v>
      </c>
      <c r="I1724" s="7" t="str" cm="1">
        <f t="array" ref="I1724">_xlfn.IFS(B1724&lt;18.5,"Under Weight",B1724&lt;=24.9,"Normal Weight",B1724&lt;30,"Over weight",B1724&gt;=30,"Obesity")</f>
        <v>Under Weight</v>
      </c>
    </row>
    <row r="1725" spans="1:9" x14ac:dyDescent="0.3">
      <c r="A1725" s="7" t="s">
        <v>646</v>
      </c>
      <c r="B1725" s="7">
        <v>23.48</v>
      </c>
      <c r="C1725" s="7">
        <v>6.24</v>
      </c>
      <c r="D1725" s="7" t="s">
        <v>2378</v>
      </c>
      <c r="E1725" s="7" t="s">
        <v>2378</v>
      </c>
      <c r="F1725" s="7" t="s">
        <v>2378</v>
      </c>
      <c r="G1725" s="7">
        <v>1</v>
      </c>
      <c r="H1725" s="7" t="s">
        <v>2378</v>
      </c>
      <c r="I1725" s="7" t="str" cm="1">
        <f t="array" ref="I1725">_xlfn.IFS(B1725&lt;18.5,"Under Weight",B1725&lt;=24.9,"Normal Weight",B1725&lt;30,"Over weight",B1725&gt;=30,"Obesity")</f>
        <v>Normal Weight</v>
      </c>
    </row>
    <row r="1726" spans="1:9" x14ac:dyDescent="0.3">
      <c r="A1726" s="7" t="s">
        <v>645</v>
      </c>
      <c r="B1726" s="7">
        <v>30.02</v>
      </c>
      <c r="C1726" s="7">
        <v>7.63</v>
      </c>
      <c r="D1726" s="7" t="s">
        <v>2379</v>
      </c>
      <c r="E1726" s="7" t="s">
        <v>2378</v>
      </c>
      <c r="F1726" s="7" t="s">
        <v>2378</v>
      </c>
      <c r="G1726" s="7">
        <v>1</v>
      </c>
      <c r="H1726" s="7" t="s">
        <v>2378</v>
      </c>
      <c r="I1726" s="7" t="str" cm="1">
        <f t="array" ref="I1726">_xlfn.IFS(B1726&lt;18.5,"Under Weight",B1726&lt;=24.9,"Normal Weight",B1726&lt;30,"Over weight",B1726&gt;=30,"Obesity")</f>
        <v>Obesity</v>
      </c>
    </row>
    <row r="1727" spans="1:9" x14ac:dyDescent="0.3">
      <c r="A1727" s="7" t="s">
        <v>644</v>
      </c>
      <c r="B1727" s="7">
        <v>26.885000000000002</v>
      </c>
      <c r="C1727" s="7">
        <v>8.66</v>
      </c>
      <c r="D1727" s="7" t="s">
        <v>2379</v>
      </c>
      <c r="E1727" s="7" t="s">
        <v>2378</v>
      </c>
      <c r="F1727" s="7" t="s">
        <v>2378</v>
      </c>
      <c r="G1727" s="7">
        <v>1</v>
      </c>
      <c r="H1727" s="7" t="s">
        <v>2378</v>
      </c>
      <c r="I1727" s="7" t="str" cm="1">
        <f t="array" ref="I1727">_xlfn.IFS(B1727&lt;18.5,"Under Weight",B1727&lt;=24.9,"Normal Weight",B1727&lt;30,"Over weight",B1727&gt;=30,"Obesity")</f>
        <v>Over weight</v>
      </c>
    </row>
    <row r="1728" spans="1:9" x14ac:dyDescent="0.3">
      <c r="A1728" s="7" t="s">
        <v>643</v>
      </c>
      <c r="B1728" s="7">
        <v>25.84</v>
      </c>
      <c r="C1728" s="7">
        <v>8.5500000000000007</v>
      </c>
      <c r="D1728" s="7" t="s">
        <v>2379</v>
      </c>
      <c r="E1728" s="7" t="s">
        <v>2378</v>
      </c>
      <c r="F1728" s="7" t="s">
        <v>2378</v>
      </c>
      <c r="G1728" s="7">
        <v>1</v>
      </c>
      <c r="H1728" s="7" t="s">
        <v>2378</v>
      </c>
      <c r="I1728" s="7" t="str" cm="1">
        <f t="array" ref="I1728">_xlfn.IFS(B1728&lt;18.5,"Under Weight",B1728&lt;=24.9,"Normal Weight",B1728&lt;30,"Over weight",B1728&gt;=30,"Obesity")</f>
        <v>Over weight</v>
      </c>
    </row>
    <row r="1729" spans="1:9" x14ac:dyDescent="0.3">
      <c r="A1729" s="7" t="s">
        <v>642</v>
      </c>
      <c r="B1729" s="7">
        <v>27.454999999999998</v>
      </c>
      <c r="C1729" s="7">
        <v>4.54</v>
      </c>
      <c r="D1729" s="7" t="s">
        <v>2378</v>
      </c>
      <c r="E1729" s="7" t="s">
        <v>2378</v>
      </c>
      <c r="F1729" s="7" t="s">
        <v>2378</v>
      </c>
      <c r="G1729" s="7">
        <v>0</v>
      </c>
      <c r="H1729" s="7" t="s">
        <v>2378</v>
      </c>
      <c r="I1729" s="7" t="str" cm="1">
        <f t="array" ref="I1729">_xlfn.IFS(B1729&lt;18.5,"Under Weight",B1729&lt;=24.9,"Normal Weight",B1729&lt;30,"Over weight",B1729&gt;=30,"Obesity")</f>
        <v>Over weight</v>
      </c>
    </row>
    <row r="1730" spans="1:9" x14ac:dyDescent="0.3">
      <c r="A1730" s="7" t="s">
        <v>641</v>
      </c>
      <c r="B1730" s="7">
        <v>24.605</v>
      </c>
      <c r="C1730" s="7">
        <v>5.7</v>
      </c>
      <c r="D1730" s="7" t="s">
        <v>2378</v>
      </c>
      <c r="E1730" s="7" t="s">
        <v>2378</v>
      </c>
      <c r="F1730" s="7" t="s">
        <v>2378</v>
      </c>
      <c r="G1730" s="7">
        <v>0</v>
      </c>
      <c r="H1730" s="7" t="s">
        <v>2378</v>
      </c>
      <c r="I1730" s="7" t="str" cm="1">
        <f t="array" ref="I1730">_xlfn.IFS(B1730&lt;18.5,"Under Weight",B1730&lt;=24.9,"Normal Weight",B1730&lt;30,"Over weight",B1730&gt;=30,"Obesity")</f>
        <v>Normal Weight</v>
      </c>
    </row>
    <row r="1731" spans="1:9" x14ac:dyDescent="0.3">
      <c r="A1731" s="7" t="s">
        <v>640</v>
      </c>
      <c r="B1731" s="7">
        <v>30.8</v>
      </c>
      <c r="C1731" s="7">
        <v>5.07</v>
      </c>
      <c r="D1731" s="7" t="s">
        <v>2378</v>
      </c>
      <c r="E1731" s="7" t="s">
        <v>2378</v>
      </c>
      <c r="F1731" s="7" t="s">
        <v>2378</v>
      </c>
      <c r="G1731" s="7">
        <v>0</v>
      </c>
      <c r="H1731" s="7" t="s">
        <v>2378</v>
      </c>
      <c r="I1731" s="7" t="str" cm="1">
        <f t="array" ref="I1731">_xlfn.IFS(B1731&lt;18.5,"Under Weight",B1731&lt;=24.9,"Normal Weight",B1731&lt;30,"Over weight",B1731&gt;=30,"Obesity")</f>
        <v>Obesity</v>
      </c>
    </row>
    <row r="1732" spans="1:9" x14ac:dyDescent="0.3">
      <c r="A1732" s="7" t="s">
        <v>639</v>
      </c>
      <c r="B1732" s="7">
        <v>34.799999999999997</v>
      </c>
      <c r="C1732" s="7">
        <v>4.38</v>
      </c>
      <c r="D1732" s="7" t="s">
        <v>2378</v>
      </c>
      <c r="E1732" s="7" t="s">
        <v>2378</v>
      </c>
      <c r="F1732" s="7" t="s">
        <v>2378</v>
      </c>
      <c r="G1732" s="7">
        <v>1</v>
      </c>
      <c r="H1732" s="7" t="s">
        <v>2378</v>
      </c>
      <c r="I1732" s="7" t="str" cm="1">
        <f t="array" ref="I1732">_xlfn.IFS(B1732&lt;18.5,"Under Weight",B1732&lt;=24.9,"Normal Weight",B1732&lt;30,"Over weight",B1732&gt;=30,"Obesity")</f>
        <v>Obesity</v>
      </c>
    </row>
    <row r="1733" spans="1:9" x14ac:dyDescent="0.3">
      <c r="A1733" s="7" t="s">
        <v>638</v>
      </c>
      <c r="B1733" s="7">
        <v>34.21</v>
      </c>
      <c r="C1733" s="7">
        <v>4.54</v>
      </c>
      <c r="D1733" s="7" t="s">
        <v>2378</v>
      </c>
      <c r="E1733" s="7" t="s">
        <v>2378</v>
      </c>
      <c r="F1733" s="7" t="s">
        <v>2378</v>
      </c>
      <c r="G1733" s="7">
        <v>1</v>
      </c>
      <c r="H1733" s="7" t="s">
        <v>2378</v>
      </c>
      <c r="I1733" s="7" t="str" cm="1">
        <f t="array" ref="I1733">_xlfn.IFS(B1733&lt;18.5,"Under Weight",B1733&lt;=24.9,"Normal Weight",B1733&lt;30,"Over weight",B1733&gt;=30,"Obesity")</f>
        <v>Obesity</v>
      </c>
    </row>
    <row r="1734" spans="1:9" x14ac:dyDescent="0.3">
      <c r="A1734" s="7" t="s">
        <v>637</v>
      </c>
      <c r="B1734" s="7">
        <v>31</v>
      </c>
      <c r="C1734" s="7">
        <v>5.38</v>
      </c>
      <c r="D1734" s="7" t="s">
        <v>2378</v>
      </c>
      <c r="E1734" s="7" t="s">
        <v>2378</v>
      </c>
      <c r="F1734" s="7" t="s">
        <v>2378</v>
      </c>
      <c r="G1734" s="7">
        <v>1</v>
      </c>
      <c r="H1734" s="7" t="s">
        <v>2378</v>
      </c>
      <c r="I1734" s="7" t="str" cm="1">
        <f t="array" ref="I1734">_xlfn.IFS(B1734&lt;18.5,"Under Weight",B1734&lt;=24.9,"Normal Weight",B1734&lt;30,"Over weight",B1734&gt;=30,"Obesity")</f>
        <v>Obesity</v>
      </c>
    </row>
    <row r="1735" spans="1:9" x14ac:dyDescent="0.3">
      <c r="A1735" s="7" t="s">
        <v>636</v>
      </c>
      <c r="B1735" s="7">
        <v>26.125</v>
      </c>
      <c r="C1735" s="7">
        <v>5.55</v>
      </c>
      <c r="D1735" s="7" t="s">
        <v>2378</v>
      </c>
      <c r="E1735" s="7" t="s">
        <v>2378</v>
      </c>
      <c r="F1735" s="7" t="s">
        <v>2378</v>
      </c>
      <c r="G1735" s="7">
        <v>1</v>
      </c>
      <c r="H1735" s="7" t="s">
        <v>2378</v>
      </c>
      <c r="I1735" s="7" t="str" cm="1">
        <f t="array" ref="I1735">_xlfn.IFS(B1735&lt;18.5,"Under Weight",B1735&lt;=24.9,"Normal Weight",B1735&lt;30,"Over weight",B1735&gt;=30,"Obesity")</f>
        <v>Over weight</v>
      </c>
    </row>
    <row r="1736" spans="1:9" x14ac:dyDescent="0.3">
      <c r="A1736" s="7" t="s">
        <v>635</v>
      </c>
      <c r="B1736" s="7">
        <v>30.13</v>
      </c>
      <c r="C1736" s="7">
        <v>4.03</v>
      </c>
      <c r="D1736" s="7" t="s">
        <v>2379</v>
      </c>
      <c r="E1736" s="7" t="s">
        <v>2378</v>
      </c>
      <c r="F1736" s="7" t="s">
        <v>2378</v>
      </c>
      <c r="G1736" s="7">
        <v>1</v>
      </c>
      <c r="H1736" s="7" t="s">
        <v>2378</v>
      </c>
      <c r="I1736" s="7" t="str" cm="1">
        <f t="array" ref="I1736">_xlfn.IFS(B1736&lt;18.5,"Under Weight",B1736&lt;=24.9,"Normal Weight",B1736&lt;30,"Over weight",B1736&gt;=30,"Obesity")</f>
        <v>Obesity</v>
      </c>
    </row>
    <row r="1737" spans="1:9" x14ac:dyDescent="0.3">
      <c r="A1737" s="7" t="s">
        <v>634</v>
      </c>
      <c r="B1737" s="7">
        <v>34.19</v>
      </c>
      <c r="C1737" s="7">
        <v>4.1900000000000004</v>
      </c>
      <c r="D1737" s="7" t="s">
        <v>2378</v>
      </c>
      <c r="E1737" s="7" t="s">
        <v>2378</v>
      </c>
      <c r="F1737" s="7" t="s">
        <v>2378</v>
      </c>
      <c r="G1737" s="7">
        <v>0</v>
      </c>
      <c r="H1737" s="7" t="s">
        <v>2378</v>
      </c>
      <c r="I1737" s="7" t="str" cm="1">
        <f t="array" ref="I1737">_xlfn.IFS(B1737&lt;18.5,"Under Weight",B1737&lt;=24.9,"Normal Weight",B1737&lt;30,"Over weight",B1737&gt;=30,"Obesity")</f>
        <v>Obesity</v>
      </c>
    </row>
    <row r="1738" spans="1:9" x14ac:dyDescent="0.3">
      <c r="A1738" s="7" t="s">
        <v>633</v>
      </c>
      <c r="B1738" s="7">
        <v>22.515000000000001</v>
      </c>
      <c r="C1738" s="7">
        <v>4.37</v>
      </c>
      <c r="D1738" s="7" t="s">
        <v>2378</v>
      </c>
      <c r="E1738" s="7" t="s">
        <v>2378</v>
      </c>
      <c r="F1738" s="7" t="s">
        <v>2379</v>
      </c>
      <c r="G1738" s="7">
        <v>1</v>
      </c>
      <c r="H1738" s="7" t="s">
        <v>2378</v>
      </c>
      <c r="I1738" s="7" t="str" cm="1">
        <f t="array" ref="I1738">_xlfn.IFS(B1738&lt;18.5,"Under Weight",B1738&lt;=24.9,"Normal Weight",B1738&lt;30,"Over weight",B1738&gt;=30,"Obesity")</f>
        <v>Normal Weight</v>
      </c>
    </row>
    <row r="1739" spans="1:9" x14ac:dyDescent="0.3">
      <c r="A1739" s="7" t="s">
        <v>632</v>
      </c>
      <c r="B1739" s="7">
        <v>18.239999999999998</v>
      </c>
      <c r="C1739" s="7">
        <v>5.31</v>
      </c>
      <c r="D1739" s="7" t="s">
        <v>2379</v>
      </c>
      <c r="E1739" s="7" t="s">
        <v>2378</v>
      </c>
      <c r="F1739" s="7" t="s">
        <v>2379</v>
      </c>
      <c r="G1739" s="7">
        <v>1</v>
      </c>
      <c r="H1739" s="7" t="s">
        <v>2378</v>
      </c>
      <c r="I1739" s="7" t="str" cm="1">
        <f t="array" ref="I1739">_xlfn.IFS(B1739&lt;18.5,"Under Weight",B1739&lt;=24.9,"Normal Weight",B1739&lt;30,"Over weight",B1739&gt;=30,"Obesity")</f>
        <v>Under Weight</v>
      </c>
    </row>
    <row r="1740" spans="1:9" x14ac:dyDescent="0.3">
      <c r="A1740" s="7" t="s">
        <v>630</v>
      </c>
      <c r="B1740" s="7">
        <v>37.28</v>
      </c>
      <c r="C1740" s="7">
        <v>4.66</v>
      </c>
      <c r="D1740" s="7" t="s">
        <v>2378</v>
      </c>
      <c r="E1740" s="7" t="s">
        <v>2379</v>
      </c>
      <c r="F1740" s="7" t="s">
        <v>2378</v>
      </c>
      <c r="G1740" s="7">
        <v>1</v>
      </c>
      <c r="H1740" s="7" t="s">
        <v>2378</v>
      </c>
      <c r="I1740" s="7" t="str" cm="1">
        <f t="array" ref="I1740">_xlfn.IFS(B1740&lt;18.5,"Under Weight",B1740&lt;=24.9,"Normal Weight",B1740&lt;30,"Over weight",B1740&gt;=30,"Obesity")</f>
        <v>Obesity</v>
      </c>
    </row>
    <row r="1741" spans="1:9" x14ac:dyDescent="0.3">
      <c r="A1741" s="7" t="s">
        <v>629</v>
      </c>
      <c r="B1741" s="7">
        <v>18.2</v>
      </c>
      <c r="C1741" s="7">
        <v>6.19</v>
      </c>
      <c r="D1741" s="7" t="s">
        <v>2378</v>
      </c>
      <c r="E1741" s="7" t="s">
        <v>2378</v>
      </c>
      <c r="F1741" s="7" t="s">
        <v>2379</v>
      </c>
      <c r="G1741" s="7">
        <v>1</v>
      </c>
      <c r="H1741" s="7" t="s">
        <v>2378</v>
      </c>
      <c r="I1741" s="7" t="str" cm="1">
        <f t="array" ref="I1741">_xlfn.IFS(B1741&lt;18.5,"Under Weight",B1741&lt;=24.9,"Normal Weight",B1741&lt;30,"Over weight",B1741&gt;=30,"Obesity")</f>
        <v>Under Weight</v>
      </c>
    </row>
    <row r="1742" spans="1:9" x14ac:dyDescent="0.3">
      <c r="A1742" s="7" t="s">
        <v>628</v>
      </c>
      <c r="B1742" s="7">
        <v>20.53</v>
      </c>
      <c r="C1742" s="7">
        <v>4.8600000000000003</v>
      </c>
      <c r="D1742" s="7" t="s">
        <v>2378</v>
      </c>
      <c r="E1742" s="7" t="s">
        <v>2378</v>
      </c>
      <c r="F1742" s="7" t="s">
        <v>2378</v>
      </c>
      <c r="G1742" s="7">
        <v>1</v>
      </c>
      <c r="H1742" s="7" t="s">
        <v>2378</v>
      </c>
      <c r="I1742" s="7" t="str" cm="1">
        <f t="array" ref="I1742">_xlfn.IFS(B1742&lt;18.5,"Under Weight",B1742&lt;=24.9,"Normal Weight",B1742&lt;30,"Over weight",B1742&gt;=30,"Obesity")</f>
        <v>Normal Weight</v>
      </c>
    </row>
    <row r="1743" spans="1:9" x14ac:dyDescent="0.3">
      <c r="A1743" s="7" t="s">
        <v>627</v>
      </c>
      <c r="B1743" s="7">
        <v>23.79</v>
      </c>
      <c r="C1743" s="7">
        <v>4.74</v>
      </c>
      <c r="D1743" s="7" t="s">
        <v>2378</v>
      </c>
      <c r="E1743" s="7" t="s">
        <v>2378</v>
      </c>
      <c r="F1743" s="7" t="s">
        <v>2378</v>
      </c>
      <c r="G1743" s="7">
        <v>0</v>
      </c>
      <c r="H1743" s="7" t="s">
        <v>2378</v>
      </c>
      <c r="I1743" s="7" t="str" cm="1">
        <f t="array" ref="I1743">_xlfn.IFS(B1743&lt;18.5,"Under Weight",B1743&lt;=24.9,"Normal Weight",B1743&lt;30,"Over weight",B1743&gt;=30,"Obesity")</f>
        <v>Normal Weight</v>
      </c>
    </row>
    <row r="1744" spans="1:9" x14ac:dyDescent="0.3">
      <c r="A1744" s="7" t="s">
        <v>626</v>
      </c>
      <c r="B1744" s="7">
        <v>29.8</v>
      </c>
      <c r="C1744" s="7">
        <v>6.03</v>
      </c>
      <c r="D1744" s="7" t="s">
        <v>2378</v>
      </c>
      <c r="E1744" s="7" t="s">
        <v>2378</v>
      </c>
      <c r="F1744" s="7" t="s">
        <v>2378</v>
      </c>
      <c r="G1744" s="7">
        <v>0</v>
      </c>
      <c r="H1744" s="7" t="s">
        <v>2378</v>
      </c>
      <c r="I1744" s="7" t="str" cm="1">
        <f t="array" ref="I1744">_xlfn.IFS(B1744&lt;18.5,"Under Weight",B1744&lt;=24.9,"Normal Weight",B1744&lt;30,"Over weight",B1744&gt;=30,"Obesity")</f>
        <v>Over weight</v>
      </c>
    </row>
    <row r="1745" spans="1:9" x14ac:dyDescent="0.3">
      <c r="A1745" s="7" t="s">
        <v>625</v>
      </c>
      <c r="B1745" s="7">
        <v>31.54</v>
      </c>
      <c r="C1745" s="7">
        <v>4.71</v>
      </c>
      <c r="D1745" s="7" t="s">
        <v>2378</v>
      </c>
      <c r="E1745" s="7" t="s">
        <v>2378</v>
      </c>
      <c r="F1745" s="7" t="s">
        <v>2378</v>
      </c>
      <c r="G1745" s="7">
        <v>0</v>
      </c>
      <c r="H1745" s="7" t="s">
        <v>2378</v>
      </c>
      <c r="I1745" s="7" t="str" cm="1">
        <f t="array" ref="I1745">_xlfn.IFS(B1745&lt;18.5,"Under Weight",B1745&lt;=24.9,"Normal Weight",B1745&lt;30,"Over weight",B1745&gt;=30,"Obesity")</f>
        <v>Obesity</v>
      </c>
    </row>
    <row r="1746" spans="1:9" x14ac:dyDescent="0.3">
      <c r="A1746" s="7" t="s">
        <v>624</v>
      </c>
      <c r="B1746" s="7">
        <v>20.82</v>
      </c>
      <c r="C1746" s="7">
        <v>5.55</v>
      </c>
      <c r="D1746" s="7" t="s">
        <v>2378</v>
      </c>
      <c r="E1746" s="7" t="s">
        <v>2378</v>
      </c>
      <c r="F1746" s="7" t="s">
        <v>2378</v>
      </c>
      <c r="G1746" s="7">
        <v>1</v>
      </c>
      <c r="H1746" s="7" t="s">
        <v>2378</v>
      </c>
      <c r="I1746" s="7" t="str" cm="1">
        <f t="array" ref="I1746">_xlfn.IFS(B1746&lt;18.5,"Under Weight",B1746&lt;=24.9,"Normal Weight",B1746&lt;30,"Over weight",B1746&gt;=30,"Obesity")</f>
        <v>Normal Weight</v>
      </c>
    </row>
    <row r="1747" spans="1:9" x14ac:dyDescent="0.3">
      <c r="A1747" s="7" t="s">
        <v>623</v>
      </c>
      <c r="B1747" s="7">
        <v>38.83</v>
      </c>
      <c r="C1747" s="7">
        <v>4.78</v>
      </c>
      <c r="D1747" s="7" t="s">
        <v>2378</v>
      </c>
      <c r="E1747" s="7" t="s">
        <v>2378</v>
      </c>
      <c r="F1747" s="7" t="s">
        <v>2379</v>
      </c>
      <c r="G1747" s="7">
        <v>1</v>
      </c>
      <c r="H1747" s="7" t="s">
        <v>2378</v>
      </c>
      <c r="I1747" s="7" t="str" cm="1">
        <f t="array" ref="I1747">_xlfn.IFS(B1747&lt;18.5,"Under Weight",B1747&lt;=24.9,"Normal Weight",B1747&lt;30,"Over weight",B1747&gt;=30,"Obesity")</f>
        <v>Obesity</v>
      </c>
    </row>
    <row r="1748" spans="1:9" x14ac:dyDescent="0.3">
      <c r="A1748" s="7" t="s">
        <v>622</v>
      </c>
      <c r="B1748" s="7">
        <v>23.44</v>
      </c>
      <c r="C1748" s="7">
        <v>4.6500000000000004</v>
      </c>
      <c r="D1748" s="7" t="s">
        <v>2379</v>
      </c>
      <c r="E1748" s="7" t="s">
        <v>2378</v>
      </c>
      <c r="F1748" s="7" t="s">
        <v>2378</v>
      </c>
      <c r="G1748" s="7">
        <v>1</v>
      </c>
      <c r="H1748" s="7" t="s">
        <v>2378</v>
      </c>
      <c r="I1748" s="7" t="str" cm="1">
        <f t="array" ref="I1748">_xlfn.IFS(B1748&lt;18.5,"Under Weight",B1748&lt;=24.9,"Normal Weight",B1748&lt;30,"Over weight",B1748&gt;=30,"Obesity")</f>
        <v>Normal Weight</v>
      </c>
    </row>
    <row r="1749" spans="1:9" x14ac:dyDescent="0.3">
      <c r="A1749" s="7" t="s">
        <v>621</v>
      </c>
      <c r="B1749" s="7">
        <v>24.13</v>
      </c>
      <c r="C1749" s="7">
        <v>5.2</v>
      </c>
      <c r="D1749" s="7" t="s">
        <v>2378</v>
      </c>
      <c r="E1749" s="7" t="s">
        <v>2378</v>
      </c>
      <c r="F1749" s="7" t="s">
        <v>2378</v>
      </c>
      <c r="G1749" s="7">
        <v>1</v>
      </c>
      <c r="H1749" s="7" t="s">
        <v>2378</v>
      </c>
      <c r="I1749" s="7" t="str" cm="1">
        <f t="array" ref="I1749">_xlfn.IFS(B1749&lt;18.5,"Under Weight",B1749&lt;=24.9,"Normal Weight",B1749&lt;30,"Over weight",B1749&gt;=30,"Obesity")</f>
        <v>Normal Weight</v>
      </c>
    </row>
    <row r="1750" spans="1:9" x14ac:dyDescent="0.3">
      <c r="A1750" s="7" t="s">
        <v>620</v>
      </c>
      <c r="B1750" s="7">
        <v>42.13</v>
      </c>
      <c r="C1750" s="7">
        <v>4.54</v>
      </c>
      <c r="D1750" s="7" t="s">
        <v>2379</v>
      </c>
      <c r="E1750" s="7" t="s">
        <v>2378</v>
      </c>
      <c r="F1750" s="7" t="s">
        <v>2378</v>
      </c>
      <c r="G1750" s="7">
        <v>1</v>
      </c>
      <c r="H1750" s="7" t="s">
        <v>2378</v>
      </c>
      <c r="I1750" s="7" t="str" cm="1">
        <f t="array" ref="I1750">_xlfn.IFS(B1750&lt;18.5,"Under Weight",B1750&lt;=24.9,"Normal Weight",B1750&lt;30,"Over weight",B1750&gt;=30,"Obesity")</f>
        <v>Obesity</v>
      </c>
    </row>
    <row r="1751" spans="1:9" x14ac:dyDescent="0.3">
      <c r="A1751" s="7" t="s">
        <v>619</v>
      </c>
      <c r="B1751" s="7">
        <v>17.86</v>
      </c>
      <c r="C1751" s="7">
        <v>4.1100000000000003</v>
      </c>
      <c r="D1751" s="7" t="s">
        <v>2378</v>
      </c>
      <c r="E1751" s="7" t="s">
        <v>2378</v>
      </c>
      <c r="F1751" s="7" t="s">
        <v>2378</v>
      </c>
      <c r="G1751" s="7">
        <v>1</v>
      </c>
      <c r="H1751" s="7" t="s">
        <v>2378</v>
      </c>
      <c r="I1751" s="7" t="str" cm="1">
        <f t="array" ref="I1751">_xlfn.IFS(B1751&lt;18.5,"Under Weight",B1751&lt;=24.9,"Normal Weight",B1751&lt;30,"Over weight",B1751&gt;=30,"Obesity")</f>
        <v>Under Weight</v>
      </c>
    </row>
    <row r="1752" spans="1:9" x14ac:dyDescent="0.3">
      <c r="A1752" s="7" t="s">
        <v>618</v>
      </c>
      <c r="B1752" s="7">
        <v>32.78</v>
      </c>
      <c r="C1752" s="7">
        <v>4.63</v>
      </c>
      <c r="D1752" s="7" t="s">
        <v>2378</v>
      </c>
      <c r="E1752" s="7" t="s">
        <v>2378</v>
      </c>
      <c r="F1752" s="7" t="s">
        <v>2378</v>
      </c>
      <c r="G1752" s="7">
        <v>0</v>
      </c>
      <c r="H1752" s="7" t="s">
        <v>2378</v>
      </c>
      <c r="I1752" s="7" t="str" cm="1">
        <f t="array" ref="I1752">_xlfn.IFS(B1752&lt;18.5,"Under Weight",B1752&lt;=24.9,"Normal Weight",B1752&lt;30,"Over weight",B1752&gt;=30,"Obesity")</f>
        <v>Obesity</v>
      </c>
    </row>
    <row r="1753" spans="1:9" x14ac:dyDescent="0.3">
      <c r="A1753" s="7" t="s">
        <v>617</v>
      </c>
      <c r="B1753" s="7">
        <v>23.9</v>
      </c>
      <c r="C1753" s="7">
        <v>6.06</v>
      </c>
      <c r="D1753" s="7" t="s">
        <v>2379</v>
      </c>
      <c r="E1753" s="7" t="s">
        <v>2378</v>
      </c>
      <c r="F1753" s="7" t="s">
        <v>2379</v>
      </c>
      <c r="G1753" s="7">
        <v>1</v>
      </c>
      <c r="H1753" s="7" t="s">
        <v>2378</v>
      </c>
      <c r="I1753" s="7" t="str" cm="1">
        <f t="array" ref="I1753">_xlfn.IFS(B1753&lt;18.5,"Under Weight",B1753&lt;=24.9,"Normal Weight",B1753&lt;30,"Over weight",B1753&gt;=30,"Obesity")</f>
        <v>Normal Weight</v>
      </c>
    </row>
    <row r="1754" spans="1:9" x14ac:dyDescent="0.3">
      <c r="A1754" s="7" t="s">
        <v>616</v>
      </c>
      <c r="B1754" s="7">
        <v>15.47</v>
      </c>
      <c r="C1754" s="7">
        <v>8.43</v>
      </c>
      <c r="D1754" s="7" t="s">
        <v>2378</v>
      </c>
      <c r="E1754" s="7" t="s">
        <v>2378</v>
      </c>
      <c r="F1754" s="7" t="s">
        <v>2378</v>
      </c>
      <c r="G1754" s="7">
        <v>0</v>
      </c>
      <c r="H1754" s="7" t="s">
        <v>2378</v>
      </c>
      <c r="I1754" s="7" t="str" cm="1">
        <f t="array" ref="I1754">_xlfn.IFS(B1754&lt;18.5,"Under Weight",B1754&lt;=24.9,"Normal Weight",B1754&lt;30,"Over weight",B1754&gt;=30,"Obesity")</f>
        <v>Under Weight</v>
      </c>
    </row>
    <row r="1755" spans="1:9" x14ac:dyDescent="0.3">
      <c r="A1755" s="7" t="s">
        <v>615</v>
      </c>
      <c r="B1755" s="7">
        <v>28.54</v>
      </c>
      <c r="C1755" s="7">
        <v>5.51</v>
      </c>
      <c r="D1755" s="7" t="s">
        <v>2378</v>
      </c>
      <c r="E1755" s="7" t="s">
        <v>2378</v>
      </c>
      <c r="F1755" s="7" t="s">
        <v>2379</v>
      </c>
      <c r="G1755" s="7">
        <v>1</v>
      </c>
      <c r="H1755" s="7" t="s">
        <v>2378</v>
      </c>
      <c r="I1755" s="7" t="str" cm="1">
        <f t="array" ref="I1755">_xlfn.IFS(B1755&lt;18.5,"Under Weight",B1755&lt;=24.9,"Normal Weight",B1755&lt;30,"Over weight",B1755&gt;=30,"Obesity")</f>
        <v>Over weight</v>
      </c>
    </row>
    <row r="1756" spans="1:9" x14ac:dyDescent="0.3">
      <c r="A1756" s="7" t="s">
        <v>614</v>
      </c>
      <c r="B1756" s="7">
        <v>18.54</v>
      </c>
      <c r="C1756" s="7">
        <v>4.95</v>
      </c>
      <c r="D1756" s="7" t="s">
        <v>2378</v>
      </c>
      <c r="E1756" s="7" t="s">
        <v>2378</v>
      </c>
      <c r="F1756" s="7" t="s">
        <v>2378</v>
      </c>
      <c r="G1756" s="7">
        <v>0</v>
      </c>
      <c r="H1756" s="7" t="s">
        <v>2378</v>
      </c>
      <c r="I1756" s="7" t="str" cm="1">
        <f t="array" ref="I1756">_xlfn.IFS(B1756&lt;18.5,"Under Weight",B1756&lt;=24.9,"Normal Weight",B1756&lt;30,"Over weight",B1756&gt;=30,"Obesity")</f>
        <v>Normal Weight</v>
      </c>
    </row>
    <row r="1757" spans="1:9" x14ac:dyDescent="0.3">
      <c r="A1757" s="7" t="s">
        <v>613</v>
      </c>
      <c r="B1757" s="7">
        <v>32.18</v>
      </c>
      <c r="C1757" s="7">
        <v>6.44</v>
      </c>
      <c r="D1757" s="7" t="s">
        <v>2379</v>
      </c>
      <c r="E1757" s="7" t="s">
        <v>2378</v>
      </c>
      <c r="F1757" s="7" t="s">
        <v>2379</v>
      </c>
      <c r="G1757" s="7">
        <v>1</v>
      </c>
      <c r="H1757" s="7" t="s">
        <v>2378</v>
      </c>
      <c r="I1757" s="7" t="str" cm="1">
        <f t="array" ref="I1757">_xlfn.IFS(B1757&lt;18.5,"Under Weight",B1757&lt;=24.9,"Normal Weight",B1757&lt;30,"Over weight",B1757&gt;=30,"Obesity")</f>
        <v>Obesity</v>
      </c>
    </row>
    <row r="1758" spans="1:9" x14ac:dyDescent="0.3">
      <c r="A1758" s="7" t="s">
        <v>612</v>
      </c>
      <c r="B1758" s="7">
        <v>37.380000000000003</v>
      </c>
      <c r="C1758" s="7">
        <v>6.05</v>
      </c>
      <c r="D1758" s="7" t="s">
        <v>2379</v>
      </c>
      <c r="E1758" s="7" t="s">
        <v>2378</v>
      </c>
      <c r="F1758" s="7" t="s">
        <v>2378</v>
      </c>
      <c r="G1758" s="7">
        <v>0</v>
      </c>
      <c r="H1758" s="7" t="s">
        <v>2378</v>
      </c>
      <c r="I1758" s="7" t="str" cm="1">
        <f t="array" ref="I1758">_xlfn.IFS(B1758&lt;18.5,"Under Weight",B1758&lt;=24.9,"Normal Weight",B1758&lt;30,"Over weight",B1758&gt;=30,"Obesity")</f>
        <v>Obesity</v>
      </c>
    </row>
    <row r="1759" spans="1:9" x14ac:dyDescent="0.3">
      <c r="A1759" s="7" t="s">
        <v>611</v>
      </c>
      <c r="B1759" s="7">
        <v>31.12</v>
      </c>
      <c r="C1759" s="7">
        <v>4.76</v>
      </c>
      <c r="D1759" s="7" t="s">
        <v>2379</v>
      </c>
      <c r="E1759" s="7" t="s">
        <v>2378</v>
      </c>
      <c r="F1759" s="7" t="s">
        <v>2379</v>
      </c>
      <c r="G1759" s="7">
        <v>1</v>
      </c>
      <c r="H1759" s="7" t="s">
        <v>2378</v>
      </c>
      <c r="I1759" s="7" t="str" cm="1">
        <f t="array" ref="I1759">_xlfn.IFS(B1759&lt;18.5,"Under Weight",B1759&lt;=24.9,"Normal Weight",B1759&lt;30,"Over weight",B1759&gt;=30,"Obesity")</f>
        <v>Obesity</v>
      </c>
    </row>
    <row r="1760" spans="1:9" x14ac:dyDescent="0.3">
      <c r="A1760" s="7" t="s">
        <v>610</v>
      </c>
      <c r="B1760" s="7">
        <v>22.01</v>
      </c>
      <c r="C1760" s="7">
        <v>6.72</v>
      </c>
      <c r="D1760" s="7" t="s">
        <v>2379</v>
      </c>
      <c r="E1760" s="7" t="s">
        <v>2378</v>
      </c>
      <c r="F1760" s="7" t="s">
        <v>2378</v>
      </c>
      <c r="G1760" s="7">
        <v>1</v>
      </c>
      <c r="H1760" s="7" t="s">
        <v>2378</v>
      </c>
      <c r="I1760" s="7" t="str" cm="1">
        <f t="array" ref="I1760">_xlfn.IFS(B1760&lt;18.5,"Under Weight",B1760&lt;=24.9,"Normal Weight",B1760&lt;30,"Over weight",B1760&gt;=30,"Obesity")</f>
        <v>Normal Weight</v>
      </c>
    </row>
    <row r="1761" spans="1:9" x14ac:dyDescent="0.3">
      <c r="A1761" s="7" t="s">
        <v>609</v>
      </c>
      <c r="B1761" s="7">
        <v>27.645</v>
      </c>
      <c r="C1761" s="7">
        <v>5.7</v>
      </c>
      <c r="D1761" s="7" t="s">
        <v>2378</v>
      </c>
      <c r="E1761" s="7" t="s">
        <v>2378</v>
      </c>
      <c r="F1761" s="7" t="s">
        <v>2378</v>
      </c>
      <c r="G1761" s="7">
        <v>0</v>
      </c>
      <c r="H1761" s="7" t="s">
        <v>2378</v>
      </c>
      <c r="I1761" s="7" t="str" cm="1">
        <f t="array" ref="I1761">_xlfn.IFS(B1761&lt;18.5,"Under Weight",B1761&lt;=24.9,"Normal Weight",B1761&lt;30,"Over weight",B1761&gt;=30,"Obesity")</f>
        <v>Over weight</v>
      </c>
    </row>
    <row r="1762" spans="1:9" x14ac:dyDescent="0.3">
      <c r="A1762" s="7" t="s">
        <v>608</v>
      </c>
      <c r="B1762" s="7">
        <v>29.64</v>
      </c>
      <c r="C1762" s="7">
        <v>5.31</v>
      </c>
      <c r="D1762" s="7" t="s">
        <v>2379</v>
      </c>
      <c r="E1762" s="7" t="s">
        <v>2378</v>
      </c>
      <c r="F1762" s="7" t="s">
        <v>2378</v>
      </c>
      <c r="G1762" s="7">
        <v>0</v>
      </c>
      <c r="H1762" s="7" t="s">
        <v>2378</v>
      </c>
      <c r="I1762" s="7" t="str" cm="1">
        <f t="array" ref="I1762">_xlfn.IFS(B1762&lt;18.5,"Under Weight",B1762&lt;=24.9,"Normal Weight",B1762&lt;30,"Over weight",B1762&gt;=30,"Obesity")</f>
        <v>Over weight</v>
      </c>
    </row>
    <row r="1763" spans="1:9" x14ac:dyDescent="0.3">
      <c r="A1763" s="7" t="s">
        <v>607</v>
      </c>
      <c r="B1763" s="7">
        <v>33.700000000000003</v>
      </c>
      <c r="C1763" s="7">
        <v>4.32</v>
      </c>
      <c r="D1763" s="7" t="s">
        <v>2379</v>
      </c>
      <c r="E1763" s="7" t="s">
        <v>2378</v>
      </c>
      <c r="F1763" s="7" t="s">
        <v>2378</v>
      </c>
      <c r="G1763" s="7">
        <v>1</v>
      </c>
      <c r="H1763" s="7" t="s">
        <v>2378</v>
      </c>
      <c r="I1763" s="7" t="str" cm="1">
        <f t="array" ref="I1763">_xlfn.IFS(B1763&lt;18.5,"Under Weight",B1763&lt;=24.9,"Normal Weight",B1763&lt;30,"Over weight",B1763&gt;=30,"Obesity")</f>
        <v>Obesity</v>
      </c>
    </row>
    <row r="1764" spans="1:9" x14ac:dyDescent="0.3">
      <c r="A1764" s="7" t="s">
        <v>606</v>
      </c>
      <c r="B1764" s="7">
        <v>27.5</v>
      </c>
      <c r="C1764" s="7">
        <v>4.2300000000000004</v>
      </c>
      <c r="D1764" s="7" t="s">
        <v>2379</v>
      </c>
      <c r="E1764" s="7" t="s">
        <v>2378</v>
      </c>
      <c r="F1764" s="7" t="s">
        <v>2378</v>
      </c>
      <c r="G1764" s="7">
        <v>1</v>
      </c>
      <c r="H1764" s="7" t="s">
        <v>2378</v>
      </c>
      <c r="I1764" s="7" t="str" cm="1">
        <f t="array" ref="I1764">_xlfn.IFS(B1764&lt;18.5,"Under Weight",B1764&lt;=24.9,"Normal Weight",B1764&lt;30,"Over weight",B1764&gt;=30,"Obesity")</f>
        <v>Over weight</v>
      </c>
    </row>
    <row r="1765" spans="1:9" x14ac:dyDescent="0.3">
      <c r="A1765" s="7" t="s">
        <v>605</v>
      </c>
      <c r="B1765" s="7">
        <v>16.12</v>
      </c>
      <c r="C1765" s="7">
        <v>6.09</v>
      </c>
      <c r="D1765" s="7" t="s">
        <v>2378</v>
      </c>
      <c r="E1765" s="7" t="s">
        <v>2378</v>
      </c>
      <c r="F1765" s="7" t="s">
        <v>2378</v>
      </c>
      <c r="G1765" s="7">
        <v>0</v>
      </c>
      <c r="H1765" s="7" t="s">
        <v>2378</v>
      </c>
      <c r="I1765" s="7" t="str" cm="1">
        <f t="array" ref="I1765">_xlfn.IFS(B1765&lt;18.5,"Under Weight",B1765&lt;=24.9,"Normal Weight",B1765&lt;30,"Over weight",B1765&gt;=30,"Obesity")</f>
        <v>Under Weight</v>
      </c>
    </row>
    <row r="1766" spans="1:9" x14ac:dyDescent="0.3">
      <c r="A1766" s="7" t="s">
        <v>604</v>
      </c>
      <c r="B1766" s="7">
        <v>26.73</v>
      </c>
      <c r="C1766" s="7">
        <v>4.74</v>
      </c>
      <c r="D1766" s="7" t="s">
        <v>2379</v>
      </c>
      <c r="E1766" s="7" t="s">
        <v>2378</v>
      </c>
      <c r="F1766" s="7" t="s">
        <v>2378</v>
      </c>
      <c r="G1766" s="7">
        <v>1</v>
      </c>
      <c r="H1766" s="7" t="s">
        <v>2378</v>
      </c>
      <c r="I1766" s="7" t="str" cm="1">
        <f t="array" ref="I1766">_xlfn.IFS(B1766&lt;18.5,"Under Weight",B1766&lt;=24.9,"Normal Weight",B1766&lt;30,"Over weight",B1766&gt;=30,"Obesity")</f>
        <v>Over weight</v>
      </c>
    </row>
    <row r="1767" spans="1:9" x14ac:dyDescent="0.3">
      <c r="A1767" s="7" t="s">
        <v>603</v>
      </c>
      <c r="B1767" s="7">
        <v>37.25</v>
      </c>
      <c r="C1767" s="7">
        <v>6.23</v>
      </c>
      <c r="D1767" s="7" t="s">
        <v>2379</v>
      </c>
      <c r="E1767" s="7" t="s">
        <v>2378</v>
      </c>
      <c r="F1767" s="7" t="s">
        <v>2378</v>
      </c>
      <c r="G1767" s="7">
        <v>0</v>
      </c>
      <c r="H1767" s="7" t="s">
        <v>2378</v>
      </c>
      <c r="I1767" s="7" t="str" cm="1">
        <f t="array" ref="I1767">_xlfn.IFS(B1767&lt;18.5,"Under Weight",B1767&lt;=24.9,"Normal Weight",B1767&lt;30,"Over weight",B1767&gt;=30,"Obesity")</f>
        <v>Obesity</v>
      </c>
    </row>
    <row r="1768" spans="1:9" x14ac:dyDescent="0.3">
      <c r="A1768" s="7" t="s">
        <v>602</v>
      </c>
      <c r="B1768" s="7">
        <v>23.56</v>
      </c>
      <c r="C1768" s="7">
        <v>5.45</v>
      </c>
      <c r="D1768" s="7" t="s">
        <v>2379</v>
      </c>
      <c r="E1768" s="7" t="s">
        <v>2378</v>
      </c>
      <c r="F1768" s="7" t="s">
        <v>2378</v>
      </c>
      <c r="G1768" s="7">
        <v>1</v>
      </c>
      <c r="H1768" s="7" t="s">
        <v>2378</v>
      </c>
      <c r="I1768" s="7" t="str" cm="1">
        <f t="array" ref="I1768">_xlfn.IFS(B1768&lt;18.5,"Under Weight",B1768&lt;=24.9,"Normal Weight",B1768&lt;30,"Over weight",B1768&gt;=30,"Obesity")</f>
        <v>Normal Weight</v>
      </c>
    </row>
    <row r="1769" spans="1:9" x14ac:dyDescent="0.3">
      <c r="A1769" s="7" t="s">
        <v>601</v>
      </c>
      <c r="B1769" s="7">
        <v>15.84</v>
      </c>
      <c r="C1769" s="7">
        <v>10.34</v>
      </c>
      <c r="D1769" s="7" t="s">
        <v>2378</v>
      </c>
      <c r="E1769" s="7" t="s">
        <v>2378</v>
      </c>
      <c r="F1769" s="7" t="s">
        <v>2378</v>
      </c>
      <c r="G1769" s="7">
        <v>2</v>
      </c>
      <c r="H1769" s="7" t="s">
        <v>2378</v>
      </c>
      <c r="I1769" s="7" t="str" cm="1">
        <f t="array" ref="I1769">_xlfn.IFS(B1769&lt;18.5,"Under Weight",B1769&lt;=24.9,"Normal Weight",B1769&lt;30,"Over weight",B1769&gt;=30,"Obesity")</f>
        <v>Under Weight</v>
      </c>
    </row>
    <row r="1770" spans="1:9" x14ac:dyDescent="0.3">
      <c r="A1770" s="7" t="s">
        <v>600</v>
      </c>
      <c r="B1770" s="7">
        <v>36.630000000000003</v>
      </c>
      <c r="C1770" s="7">
        <v>5.15</v>
      </c>
      <c r="D1770" s="7" t="s">
        <v>2378</v>
      </c>
      <c r="E1770" s="7" t="s">
        <v>2378</v>
      </c>
      <c r="F1770" s="7" t="s">
        <v>2378</v>
      </c>
      <c r="G1770" s="7">
        <v>0</v>
      </c>
      <c r="H1770" s="7" t="s">
        <v>2378</v>
      </c>
      <c r="I1770" s="7" t="str" cm="1">
        <f t="array" ref="I1770">_xlfn.IFS(B1770&lt;18.5,"Under Weight",B1770&lt;=24.9,"Normal Weight",B1770&lt;30,"Over weight",B1770&gt;=30,"Obesity")</f>
        <v>Obesity</v>
      </c>
    </row>
    <row r="1771" spans="1:9" x14ac:dyDescent="0.3">
      <c r="A1771" s="7" t="s">
        <v>599</v>
      </c>
      <c r="B1771" s="7">
        <v>16.47</v>
      </c>
      <c r="C1771" s="7">
        <v>11.72</v>
      </c>
      <c r="D1771" s="7" t="s">
        <v>2378</v>
      </c>
      <c r="E1771" s="7" t="s">
        <v>2378</v>
      </c>
      <c r="F1771" s="7" t="s">
        <v>2378</v>
      </c>
      <c r="G1771" s="7">
        <v>0</v>
      </c>
      <c r="H1771" s="7" t="s">
        <v>2378</v>
      </c>
      <c r="I1771" s="7" t="str" cm="1">
        <f t="array" ref="I1771">_xlfn.IFS(B1771&lt;18.5,"Under Weight",B1771&lt;=24.9,"Normal Weight",B1771&lt;30,"Over weight",B1771&gt;=30,"Obesity")</f>
        <v>Under Weight</v>
      </c>
    </row>
    <row r="1772" spans="1:9" x14ac:dyDescent="0.3">
      <c r="A1772" s="7" t="s">
        <v>598</v>
      </c>
      <c r="B1772" s="7">
        <v>25.8</v>
      </c>
      <c r="C1772" s="7">
        <v>5.29</v>
      </c>
      <c r="D1772" s="7" t="s">
        <v>2378</v>
      </c>
      <c r="E1772" s="7" t="s">
        <v>2378</v>
      </c>
      <c r="F1772" s="7" t="s">
        <v>2378</v>
      </c>
      <c r="G1772" s="7">
        <v>0</v>
      </c>
      <c r="H1772" s="7" t="s">
        <v>2378</v>
      </c>
      <c r="I1772" s="7" t="str" cm="1">
        <f t="array" ref="I1772">_xlfn.IFS(B1772&lt;18.5,"Under Weight",B1772&lt;=24.9,"Normal Weight",B1772&lt;30,"Over weight",B1772&gt;=30,"Obesity")</f>
        <v>Over weight</v>
      </c>
    </row>
    <row r="1773" spans="1:9" x14ac:dyDescent="0.3">
      <c r="A1773" s="7" t="s">
        <v>597</v>
      </c>
      <c r="B1773" s="7">
        <v>23.6</v>
      </c>
      <c r="C1773" s="7">
        <v>4.33</v>
      </c>
      <c r="D1773" s="7" t="s">
        <v>2378</v>
      </c>
      <c r="E1773" s="7" t="s">
        <v>2378</v>
      </c>
      <c r="F1773" s="7" t="s">
        <v>2378</v>
      </c>
      <c r="G1773" s="7">
        <v>0</v>
      </c>
      <c r="H1773" s="7" t="s">
        <v>2378</v>
      </c>
      <c r="I1773" s="7" t="str" cm="1">
        <f t="array" ref="I1773">_xlfn.IFS(B1773&lt;18.5,"Under Weight",B1773&lt;=24.9,"Normal Weight",B1773&lt;30,"Over weight",B1773&gt;=30,"Obesity")</f>
        <v>Normal Weight</v>
      </c>
    </row>
    <row r="1774" spans="1:9" x14ac:dyDescent="0.3">
      <c r="A1774" s="7" t="s">
        <v>596</v>
      </c>
      <c r="B1774" s="7">
        <v>32.11</v>
      </c>
      <c r="C1774" s="7">
        <v>6.24</v>
      </c>
      <c r="D1774" s="7" t="s">
        <v>2378</v>
      </c>
      <c r="E1774" s="7" t="s">
        <v>2378</v>
      </c>
      <c r="F1774" s="7" t="s">
        <v>2379</v>
      </c>
      <c r="G1774" s="7">
        <v>1</v>
      </c>
      <c r="H1774" s="7" t="s">
        <v>2378</v>
      </c>
      <c r="I1774" s="7" t="str" cm="1">
        <f t="array" ref="I1774">_xlfn.IFS(B1774&lt;18.5,"Under Weight",B1774&lt;=24.9,"Normal Weight",B1774&lt;30,"Over weight",B1774&gt;=30,"Obesity")</f>
        <v>Obesity</v>
      </c>
    </row>
    <row r="1775" spans="1:9" x14ac:dyDescent="0.3">
      <c r="A1775" s="7" t="s">
        <v>595</v>
      </c>
      <c r="B1775" s="7">
        <v>30.114999999999998</v>
      </c>
      <c r="C1775" s="7">
        <v>11.61</v>
      </c>
      <c r="D1775" s="7" t="s">
        <v>2378</v>
      </c>
      <c r="E1775" s="7" t="s">
        <v>2378</v>
      </c>
      <c r="F1775" s="7" t="s">
        <v>2378</v>
      </c>
      <c r="G1775" s="7">
        <v>0</v>
      </c>
      <c r="H1775" s="7" t="s">
        <v>2378</v>
      </c>
      <c r="I1775" s="7" t="str" cm="1">
        <f t="array" ref="I1775">_xlfn.IFS(B1775&lt;18.5,"Under Weight",B1775&lt;=24.9,"Normal Weight",B1775&lt;30,"Over weight",B1775&gt;=30,"Obesity")</f>
        <v>Obesity</v>
      </c>
    </row>
    <row r="1776" spans="1:9" x14ac:dyDescent="0.3">
      <c r="A1776" s="7" t="s">
        <v>594</v>
      </c>
      <c r="B1776" s="7">
        <v>20.28</v>
      </c>
      <c r="C1776" s="7">
        <v>11.07</v>
      </c>
      <c r="D1776" s="7" t="s">
        <v>2379</v>
      </c>
      <c r="E1776" s="7" t="s">
        <v>2378</v>
      </c>
      <c r="F1776" s="7" t="s">
        <v>2378</v>
      </c>
      <c r="G1776" s="7">
        <v>0</v>
      </c>
      <c r="H1776" s="7" t="s">
        <v>2378</v>
      </c>
      <c r="I1776" s="7" t="str" cm="1">
        <f t="array" ref="I1776">_xlfn.IFS(B1776&lt;18.5,"Under Weight",B1776&lt;=24.9,"Normal Weight",B1776&lt;30,"Over weight",B1776&gt;=30,"Obesity")</f>
        <v>Normal Weight</v>
      </c>
    </row>
    <row r="1777" spans="1:9" x14ac:dyDescent="0.3">
      <c r="A1777" s="7" t="s">
        <v>593</v>
      </c>
      <c r="B1777" s="7">
        <v>20.234999999999999</v>
      </c>
      <c r="C1777" s="7">
        <v>5.19</v>
      </c>
      <c r="D1777" s="7" t="s">
        <v>2378</v>
      </c>
      <c r="E1777" s="7" t="s">
        <v>2378</v>
      </c>
      <c r="F1777" s="7" t="s">
        <v>2379</v>
      </c>
      <c r="G1777" s="7">
        <v>1</v>
      </c>
      <c r="H1777" s="7" t="s">
        <v>2378</v>
      </c>
      <c r="I1777" s="7" t="str" cm="1">
        <f t="array" ref="I1777">_xlfn.IFS(B1777&lt;18.5,"Under Weight",B1777&lt;=24.9,"Normal Weight",B1777&lt;30,"Over weight",B1777&gt;=30,"Obesity")</f>
        <v>Normal Weight</v>
      </c>
    </row>
    <row r="1778" spans="1:9" x14ac:dyDescent="0.3">
      <c r="A1778" s="7" t="s">
        <v>592</v>
      </c>
      <c r="B1778" s="7">
        <v>25.27</v>
      </c>
      <c r="C1778" s="7">
        <v>5.7</v>
      </c>
      <c r="D1778" s="7" t="s">
        <v>2379</v>
      </c>
      <c r="E1778" s="7" t="s">
        <v>2378</v>
      </c>
      <c r="F1778" s="7" t="s">
        <v>2378</v>
      </c>
      <c r="G1778" s="7">
        <v>1</v>
      </c>
      <c r="H1778" s="7" t="s">
        <v>2378</v>
      </c>
      <c r="I1778" s="7" t="str" cm="1">
        <f t="array" ref="I1778">_xlfn.IFS(B1778&lt;18.5,"Under Weight",B1778&lt;=24.9,"Normal Weight",B1778&lt;30,"Over weight",B1778&gt;=30,"Obesity")</f>
        <v>Over weight</v>
      </c>
    </row>
    <row r="1779" spans="1:9" x14ac:dyDescent="0.3">
      <c r="A1779" s="7" t="s">
        <v>591</v>
      </c>
      <c r="B1779" s="7">
        <v>24.24</v>
      </c>
      <c r="C1779" s="7">
        <v>6.15</v>
      </c>
      <c r="D1779" s="7" t="s">
        <v>2378</v>
      </c>
      <c r="E1779" s="7" t="s">
        <v>2378</v>
      </c>
      <c r="F1779" s="7" t="s">
        <v>2378</v>
      </c>
      <c r="G1779" s="7">
        <v>0</v>
      </c>
      <c r="H1779" s="7" t="s">
        <v>2378</v>
      </c>
      <c r="I1779" s="7" t="str" cm="1">
        <f t="array" ref="I1779">_xlfn.IFS(B1779&lt;18.5,"Under Weight",B1779&lt;=24.9,"Normal Weight",B1779&lt;30,"Over weight",B1779&gt;=30,"Obesity")</f>
        <v>Normal Weight</v>
      </c>
    </row>
    <row r="1780" spans="1:9" x14ac:dyDescent="0.3">
      <c r="A1780" s="7" t="s">
        <v>590</v>
      </c>
      <c r="B1780" s="7">
        <v>35.75</v>
      </c>
      <c r="C1780" s="7">
        <v>5.07</v>
      </c>
      <c r="D1780" s="7" t="s">
        <v>2378</v>
      </c>
      <c r="E1780" s="7" t="s">
        <v>2378</v>
      </c>
      <c r="F1780" s="7" t="s">
        <v>2378</v>
      </c>
      <c r="G1780" s="7">
        <v>0</v>
      </c>
      <c r="H1780" s="7" t="s">
        <v>2378</v>
      </c>
      <c r="I1780" s="7" t="str" cm="1">
        <f t="array" ref="I1780">_xlfn.IFS(B1780&lt;18.5,"Under Weight",B1780&lt;=24.9,"Normal Weight",B1780&lt;30,"Over weight",B1780&gt;=30,"Obesity")</f>
        <v>Obesity</v>
      </c>
    </row>
    <row r="1781" spans="1:9" x14ac:dyDescent="0.3">
      <c r="A1781" s="7" t="s">
        <v>589</v>
      </c>
      <c r="B1781" s="7">
        <v>29.92</v>
      </c>
      <c r="C1781" s="7">
        <v>10.97</v>
      </c>
      <c r="D1781" s="7" t="s">
        <v>2379</v>
      </c>
      <c r="E1781" s="7" t="s">
        <v>2378</v>
      </c>
      <c r="F1781" s="7" t="s">
        <v>2378</v>
      </c>
      <c r="G1781" s="7">
        <v>1</v>
      </c>
      <c r="H1781" s="7" t="s">
        <v>2378</v>
      </c>
      <c r="I1781" s="7" t="str" cm="1">
        <f t="array" ref="I1781">_xlfn.IFS(B1781&lt;18.5,"Under Weight",B1781&lt;=24.9,"Normal Weight",B1781&lt;30,"Over weight",B1781&gt;=30,"Obesity")</f>
        <v>Over weight</v>
      </c>
    </row>
    <row r="1782" spans="1:9" x14ac:dyDescent="0.3">
      <c r="A1782" s="7" t="s">
        <v>588</v>
      </c>
      <c r="B1782" s="7">
        <v>26.2</v>
      </c>
      <c r="C1782" s="7">
        <v>10.93</v>
      </c>
      <c r="D1782" s="7" t="s">
        <v>2379</v>
      </c>
      <c r="E1782" s="7" t="s">
        <v>2378</v>
      </c>
      <c r="F1782" s="7" t="s">
        <v>2378</v>
      </c>
      <c r="G1782" s="7">
        <v>1</v>
      </c>
      <c r="H1782" s="7" t="s">
        <v>2378</v>
      </c>
      <c r="I1782" s="7" t="str" cm="1">
        <f t="array" ref="I1782">_xlfn.IFS(B1782&lt;18.5,"Under Weight",B1782&lt;=24.9,"Normal Weight",B1782&lt;30,"Over weight",B1782&gt;=30,"Obesity")</f>
        <v>Over weight</v>
      </c>
    </row>
    <row r="1783" spans="1:9" x14ac:dyDescent="0.3">
      <c r="A1783" s="7" t="s">
        <v>587</v>
      </c>
      <c r="B1783" s="7">
        <v>26.695</v>
      </c>
      <c r="C1783" s="7">
        <v>4.21</v>
      </c>
      <c r="D1783" s="7" t="s">
        <v>2379</v>
      </c>
      <c r="E1783" s="7" t="s">
        <v>2378</v>
      </c>
      <c r="F1783" s="7" t="s">
        <v>2379</v>
      </c>
      <c r="G1783" s="7">
        <v>1</v>
      </c>
      <c r="H1783" s="7" t="s">
        <v>2378</v>
      </c>
      <c r="I1783" s="7" t="str" cm="1">
        <f t="array" ref="I1783">_xlfn.IFS(B1783&lt;18.5,"Under Weight",B1783&lt;=24.9,"Normal Weight",B1783&lt;30,"Over weight",B1783&gt;=30,"Obesity")</f>
        <v>Over weight</v>
      </c>
    </row>
    <row r="1784" spans="1:9" x14ac:dyDescent="0.3">
      <c r="A1784" s="7" t="s">
        <v>586</v>
      </c>
      <c r="B1784" s="7">
        <v>23.16</v>
      </c>
      <c r="C1784" s="7">
        <v>5.5</v>
      </c>
      <c r="D1784" s="7" t="s">
        <v>2378</v>
      </c>
      <c r="E1784" s="7" t="s">
        <v>2378</v>
      </c>
      <c r="F1784" s="7" t="s">
        <v>2378</v>
      </c>
      <c r="G1784" s="7">
        <v>0</v>
      </c>
      <c r="H1784" s="7" t="s">
        <v>2378</v>
      </c>
      <c r="I1784" s="7" t="str" cm="1">
        <f t="array" ref="I1784">_xlfn.IFS(B1784&lt;18.5,"Under Weight",B1784&lt;=24.9,"Normal Weight",B1784&lt;30,"Over weight",B1784&gt;=30,"Obesity")</f>
        <v>Normal Weight</v>
      </c>
    </row>
    <row r="1785" spans="1:9" x14ac:dyDescent="0.3">
      <c r="A1785" s="7" t="s">
        <v>585</v>
      </c>
      <c r="B1785" s="7">
        <v>32.585000000000001</v>
      </c>
      <c r="C1785" s="7">
        <v>4.93</v>
      </c>
      <c r="D1785" s="7" t="s">
        <v>2379</v>
      </c>
      <c r="E1785" s="7" t="s">
        <v>2378</v>
      </c>
      <c r="F1785" s="7" t="s">
        <v>2378</v>
      </c>
      <c r="G1785" s="7">
        <v>1</v>
      </c>
      <c r="H1785" s="7" t="s">
        <v>2378</v>
      </c>
      <c r="I1785" s="7" t="str" cm="1">
        <f t="array" ref="I1785">_xlfn.IFS(B1785&lt;18.5,"Under Weight",B1785&lt;=24.9,"Normal Weight",B1785&lt;30,"Over weight",B1785&gt;=30,"Obesity")</f>
        <v>Obesity</v>
      </c>
    </row>
    <row r="1786" spans="1:9" x14ac:dyDescent="0.3">
      <c r="A1786" s="7" t="s">
        <v>584</v>
      </c>
      <c r="B1786" s="7">
        <v>33.97</v>
      </c>
      <c r="C1786" s="7">
        <v>5.6</v>
      </c>
      <c r="D1786" s="7" t="s">
        <v>2379</v>
      </c>
      <c r="E1786" s="7" t="s">
        <v>2378</v>
      </c>
      <c r="F1786" s="7" t="s">
        <v>2378</v>
      </c>
      <c r="G1786" s="7">
        <v>0</v>
      </c>
      <c r="H1786" s="7" t="s">
        <v>2378</v>
      </c>
      <c r="I1786" s="7" t="str" cm="1">
        <f t="array" ref="I1786">_xlfn.IFS(B1786&lt;18.5,"Under Weight",B1786&lt;=24.9,"Normal Weight",B1786&lt;30,"Over weight",B1786&gt;=30,"Obesity")</f>
        <v>Obesity</v>
      </c>
    </row>
    <row r="1787" spans="1:9" x14ac:dyDescent="0.3">
      <c r="A1787" s="7" t="s">
        <v>583</v>
      </c>
      <c r="B1787" s="7">
        <v>16.57</v>
      </c>
      <c r="C1787" s="7">
        <v>9.99</v>
      </c>
      <c r="D1787" s="7" t="s">
        <v>2378</v>
      </c>
      <c r="E1787" s="7" t="s">
        <v>2378</v>
      </c>
      <c r="F1787" s="7" t="s">
        <v>2378</v>
      </c>
      <c r="G1787" s="7">
        <v>0</v>
      </c>
      <c r="H1787" s="7" t="s">
        <v>2378</v>
      </c>
      <c r="I1787" s="7" t="str" cm="1">
        <f t="array" ref="I1787">_xlfn.IFS(B1787&lt;18.5,"Under Weight",B1787&lt;=24.9,"Normal Weight",B1787&lt;30,"Over weight",B1787&gt;=30,"Obesity")</f>
        <v>Under Weight</v>
      </c>
    </row>
    <row r="1788" spans="1:9" x14ac:dyDescent="0.3">
      <c r="A1788" s="7" t="s">
        <v>582</v>
      </c>
      <c r="B1788" s="7">
        <v>17.55</v>
      </c>
      <c r="C1788" s="7">
        <v>5.93</v>
      </c>
      <c r="D1788" s="7" t="s">
        <v>2378</v>
      </c>
      <c r="E1788" s="7" t="s">
        <v>2378</v>
      </c>
      <c r="F1788" s="7" t="s">
        <v>2379</v>
      </c>
      <c r="G1788" s="7">
        <v>1</v>
      </c>
      <c r="H1788" s="7" t="s">
        <v>2378</v>
      </c>
      <c r="I1788" s="7" t="str" cm="1">
        <f t="array" ref="I1788">_xlfn.IFS(B1788&lt;18.5,"Under Weight",B1788&lt;=24.9,"Normal Weight",B1788&lt;30,"Over weight",B1788&gt;=30,"Obesity")</f>
        <v>Under Weight</v>
      </c>
    </row>
    <row r="1789" spans="1:9" x14ac:dyDescent="0.3">
      <c r="A1789" s="7" t="s">
        <v>581</v>
      </c>
      <c r="B1789" s="7">
        <v>29.41</v>
      </c>
      <c r="C1789" s="7">
        <v>6.29</v>
      </c>
      <c r="D1789" s="7" t="s">
        <v>2379</v>
      </c>
      <c r="E1789" s="7" t="s">
        <v>2378</v>
      </c>
      <c r="F1789" s="7" t="s">
        <v>2378</v>
      </c>
      <c r="G1789" s="7">
        <v>1</v>
      </c>
      <c r="H1789" s="7" t="s">
        <v>2378</v>
      </c>
      <c r="I1789" s="7" t="str" cm="1">
        <f t="array" ref="I1789">_xlfn.IFS(B1789&lt;18.5,"Under Weight",B1789&lt;=24.9,"Normal Weight",B1789&lt;30,"Over weight",B1789&gt;=30,"Obesity")</f>
        <v>Over weight</v>
      </c>
    </row>
    <row r="1790" spans="1:9" x14ac:dyDescent="0.3">
      <c r="A1790" s="7" t="s">
        <v>580</v>
      </c>
      <c r="B1790" s="7">
        <v>17.91</v>
      </c>
      <c r="C1790" s="7">
        <v>5.65</v>
      </c>
      <c r="D1790" s="7" t="s">
        <v>2378</v>
      </c>
      <c r="E1790" s="7" t="s">
        <v>2378</v>
      </c>
      <c r="F1790" s="7" t="s">
        <v>2378</v>
      </c>
      <c r="G1790" s="7">
        <v>1</v>
      </c>
      <c r="H1790" s="7" t="s">
        <v>2378</v>
      </c>
      <c r="I1790" s="7" t="str" cm="1">
        <f t="array" ref="I1790">_xlfn.IFS(B1790&lt;18.5,"Under Weight",B1790&lt;=24.9,"Normal Weight",B1790&lt;30,"Over weight",B1790&gt;=30,"Obesity")</f>
        <v>Under Weight</v>
      </c>
    </row>
    <row r="1791" spans="1:9" x14ac:dyDescent="0.3">
      <c r="A1791" s="7" t="s">
        <v>579</v>
      </c>
      <c r="B1791" s="7">
        <v>31.57</v>
      </c>
      <c r="C1791" s="7">
        <v>6.15</v>
      </c>
      <c r="D1791" s="7" t="s">
        <v>2378</v>
      </c>
      <c r="E1791" s="7" t="s">
        <v>2378</v>
      </c>
      <c r="F1791" s="7" t="s">
        <v>2378</v>
      </c>
      <c r="G1791" s="7">
        <v>1</v>
      </c>
      <c r="H1791" s="7" t="s">
        <v>2378</v>
      </c>
      <c r="I1791" s="7" t="str" cm="1">
        <f t="array" ref="I1791">_xlfn.IFS(B1791&lt;18.5,"Under Weight",B1791&lt;=24.9,"Normal Weight",B1791&lt;30,"Over weight",B1791&gt;=30,"Obesity")</f>
        <v>Obesity</v>
      </c>
    </row>
    <row r="1792" spans="1:9" x14ac:dyDescent="0.3">
      <c r="A1792" s="7" t="s">
        <v>578</v>
      </c>
      <c r="B1792" s="7">
        <v>33.18</v>
      </c>
      <c r="C1792" s="7">
        <v>5.22</v>
      </c>
      <c r="D1792" s="7" t="s">
        <v>2378</v>
      </c>
      <c r="E1792" s="7" t="s">
        <v>2379</v>
      </c>
      <c r="F1792" s="7" t="s">
        <v>2378</v>
      </c>
      <c r="G1792" s="7">
        <v>1</v>
      </c>
      <c r="H1792" s="7" t="s">
        <v>2378</v>
      </c>
      <c r="I1792" s="7" t="str" cm="1">
        <f t="array" ref="I1792">_xlfn.IFS(B1792&lt;18.5,"Under Weight",B1792&lt;=24.9,"Normal Weight",B1792&lt;30,"Over weight",B1792&gt;=30,"Obesity")</f>
        <v>Obesity</v>
      </c>
    </row>
    <row r="1793" spans="1:9" x14ac:dyDescent="0.3">
      <c r="A1793" s="7" t="s">
        <v>577</v>
      </c>
      <c r="B1793" s="7">
        <v>37</v>
      </c>
      <c r="C1793" s="7">
        <v>11.66</v>
      </c>
      <c r="D1793" s="7" t="s">
        <v>2378</v>
      </c>
      <c r="E1793" s="7" t="s">
        <v>2378</v>
      </c>
      <c r="F1793" s="7" t="s">
        <v>2378</v>
      </c>
      <c r="G1793" s="7">
        <v>0</v>
      </c>
      <c r="H1793" s="7" t="s">
        <v>2378</v>
      </c>
      <c r="I1793" s="7" t="str" cm="1">
        <f t="array" ref="I1793">_xlfn.IFS(B1793&lt;18.5,"Under Weight",B1793&lt;=24.9,"Normal Weight",B1793&lt;30,"Over weight",B1793&gt;=30,"Obesity")</f>
        <v>Obesity</v>
      </c>
    </row>
    <row r="1794" spans="1:9" x14ac:dyDescent="0.3">
      <c r="A1794" s="7" t="s">
        <v>576</v>
      </c>
      <c r="B1794" s="7">
        <v>18.905000000000001</v>
      </c>
      <c r="C1794" s="7">
        <v>4.91</v>
      </c>
      <c r="D1794" s="7" t="s">
        <v>2379</v>
      </c>
      <c r="E1794" s="7" t="s">
        <v>2378</v>
      </c>
      <c r="F1794" s="7" t="s">
        <v>2378</v>
      </c>
      <c r="G1794" s="7">
        <v>1</v>
      </c>
      <c r="H1794" s="7" t="s">
        <v>2378</v>
      </c>
      <c r="I1794" s="7" t="str" cm="1">
        <f t="array" ref="I1794">_xlfn.IFS(B1794&lt;18.5,"Under Weight",B1794&lt;=24.9,"Normal Weight",B1794&lt;30,"Over weight",B1794&gt;=30,"Obesity")</f>
        <v>Normal Weight</v>
      </c>
    </row>
    <row r="1795" spans="1:9" x14ac:dyDescent="0.3">
      <c r="A1795" s="7" t="s">
        <v>575</v>
      </c>
      <c r="B1795" s="7">
        <v>20.03</v>
      </c>
      <c r="C1795" s="7">
        <v>9.25</v>
      </c>
      <c r="D1795" s="7" t="s">
        <v>2379</v>
      </c>
      <c r="E1795" s="7" t="s">
        <v>2378</v>
      </c>
      <c r="F1795" s="7" t="s">
        <v>2378</v>
      </c>
      <c r="G1795" s="7">
        <v>0</v>
      </c>
      <c r="H1795" s="7" t="s">
        <v>2378</v>
      </c>
      <c r="I1795" s="7" t="str" cm="1">
        <f t="array" ref="I1795">_xlfn.IFS(B1795&lt;18.5,"Under Weight",B1795&lt;=24.9,"Normal Weight",B1795&lt;30,"Over weight",B1795&gt;=30,"Obesity")</f>
        <v>Normal Weight</v>
      </c>
    </row>
    <row r="1796" spans="1:9" x14ac:dyDescent="0.3">
      <c r="A1796" s="7" t="s">
        <v>574</v>
      </c>
      <c r="B1796" s="7">
        <v>16.7</v>
      </c>
      <c r="C1796" s="7">
        <v>11.48</v>
      </c>
      <c r="D1796" s="7" t="s">
        <v>2378</v>
      </c>
      <c r="E1796" s="7" t="s">
        <v>2378</v>
      </c>
      <c r="F1796" s="7" t="s">
        <v>2378</v>
      </c>
      <c r="G1796" s="7">
        <v>0</v>
      </c>
      <c r="H1796" s="7" t="s">
        <v>2378</v>
      </c>
      <c r="I1796" s="7" t="str" cm="1">
        <f t="array" ref="I1796">_xlfn.IFS(B1796&lt;18.5,"Under Weight",B1796&lt;=24.9,"Normal Weight",B1796&lt;30,"Over weight",B1796&gt;=30,"Obesity")</f>
        <v>Under Weight</v>
      </c>
    </row>
    <row r="1797" spans="1:9" x14ac:dyDescent="0.3">
      <c r="A1797" s="7" t="s">
        <v>573</v>
      </c>
      <c r="B1797" s="7">
        <v>39.82</v>
      </c>
      <c r="C1797" s="7">
        <v>6.06</v>
      </c>
      <c r="D1797" s="7" t="s">
        <v>2378</v>
      </c>
      <c r="E1797" s="7" t="s">
        <v>2378</v>
      </c>
      <c r="F1797" s="7" t="s">
        <v>2378</v>
      </c>
      <c r="G1797" s="7">
        <v>0</v>
      </c>
      <c r="H1797" s="7" t="s">
        <v>2378</v>
      </c>
      <c r="I1797" s="7" t="str" cm="1">
        <f t="array" ref="I1797">_xlfn.IFS(B1797&lt;18.5,"Under Weight",B1797&lt;=24.9,"Normal Weight",B1797&lt;30,"Over weight",B1797&gt;=30,"Obesity")</f>
        <v>Obesity</v>
      </c>
    </row>
    <row r="1798" spans="1:9" x14ac:dyDescent="0.3">
      <c r="A1798" s="7" t="s">
        <v>572</v>
      </c>
      <c r="B1798" s="7">
        <v>22.04</v>
      </c>
      <c r="C1798" s="7">
        <v>5.86</v>
      </c>
      <c r="D1798" s="7" t="s">
        <v>2378</v>
      </c>
      <c r="E1798" s="7" t="s">
        <v>2378</v>
      </c>
      <c r="F1798" s="7" t="s">
        <v>2378</v>
      </c>
      <c r="G1798" s="7">
        <v>1</v>
      </c>
      <c r="H1798" s="7" t="s">
        <v>2378</v>
      </c>
      <c r="I1798" s="7" t="str" cm="1">
        <f t="array" ref="I1798">_xlfn.IFS(B1798&lt;18.5,"Under Weight",B1798&lt;=24.9,"Normal Weight",B1798&lt;30,"Over weight",B1798&gt;=30,"Obesity")</f>
        <v>Normal Weight</v>
      </c>
    </row>
    <row r="1799" spans="1:9" x14ac:dyDescent="0.3">
      <c r="A1799" s="7" t="s">
        <v>571</v>
      </c>
      <c r="B1799" s="7">
        <v>28.27</v>
      </c>
      <c r="C1799" s="7">
        <v>5.33</v>
      </c>
      <c r="D1799" s="7" t="s">
        <v>2378</v>
      </c>
      <c r="E1799" s="7" t="s">
        <v>2378</v>
      </c>
      <c r="F1799" s="7" t="s">
        <v>2378</v>
      </c>
      <c r="G1799" s="7">
        <v>0</v>
      </c>
      <c r="H1799" s="7" t="s">
        <v>2378</v>
      </c>
      <c r="I1799" s="7" t="str" cm="1">
        <f t="array" ref="I1799">_xlfn.IFS(B1799&lt;18.5,"Under Weight",B1799&lt;=24.9,"Normal Weight",B1799&lt;30,"Over weight",B1799&gt;=30,"Obesity")</f>
        <v>Over weight</v>
      </c>
    </row>
    <row r="1800" spans="1:9" x14ac:dyDescent="0.3">
      <c r="A1800" s="7" t="s">
        <v>570</v>
      </c>
      <c r="B1800" s="7">
        <v>18.5</v>
      </c>
      <c r="C1800" s="7">
        <v>5.33</v>
      </c>
      <c r="D1800" s="7" t="s">
        <v>2378</v>
      </c>
      <c r="E1800" s="7" t="s">
        <v>2378</v>
      </c>
      <c r="F1800" s="7" t="s">
        <v>2378</v>
      </c>
      <c r="G1800" s="7">
        <v>0</v>
      </c>
      <c r="H1800" s="7" t="s">
        <v>2378</v>
      </c>
      <c r="I1800" s="7" t="str" cm="1">
        <f t="array" ref="I1800">_xlfn.IFS(B1800&lt;18.5,"Under Weight",B1800&lt;=24.9,"Normal Weight",B1800&lt;30,"Over weight",B1800&gt;=30,"Obesity")</f>
        <v>Normal Weight</v>
      </c>
    </row>
    <row r="1801" spans="1:9" x14ac:dyDescent="0.3">
      <c r="A1801" s="7" t="s">
        <v>569</v>
      </c>
      <c r="B1801" s="7">
        <v>38.6</v>
      </c>
      <c r="C1801" s="7">
        <v>6.02</v>
      </c>
      <c r="D1801" s="7" t="s">
        <v>2378</v>
      </c>
      <c r="E1801" s="7" t="s">
        <v>2378</v>
      </c>
      <c r="F1801" s="7" t="s">
        <v>2378</v>
      </c>
      <c r="G1801" s="7">
        <v>1</v>
      </c>
      <c r="H1801" s="7" t="s">
        <v>2378</v>
      </c>
      <c r="I1801" s="7" t="str" cm="1">
        <f t="array" ref="I1801">_xlfn.IFS(B1801&lt;18.5,"Under Weight",B1801&lt;=24.9,"Normal Weight",B1801&lt;30,"Over weight",B1801&gt;=30,"Obesity")</f>
        <v>Obesity</v>
      </c>
    </row>
    <row r="1802" spans="1:9" x14ac:dyDescent="0.3">
      <c r="A1802" s="7" t="s">
        <v>568</v>
      </c>
      <c r="B1802" s="7">
        <v>43.12</v>
      </c>
      <c r="C1802" s="7">
        <v>6.25</v>
      </c>
      <c r="D1802" s="7" t="s">
        <v>2378</v>
      </c>
      <c r="E1802" s="7" t="s">
        <v>2378</v>
      </c>
      <c r="F1802" s="7" t="s">
        <v>2378</v>
      </c>
      <c r="G1802" s="7">
        <v>1</v>
      </c>
      <c r="H1802" s="7" t="s">
        <v>2378</v>
      </c>
      <c r="I1802" s="7" t="str" cm="1">
        <f t="array" ref="I1802">_xlfn.IFS(B1802&lt;18.5,"Under Weight",B1802&lt;=24.9,"Normal Weight",B1802&lt;30,"Over weight",B1802&gt;=30,"Obesity")</f>
        <v>Obesity</v>
      </c>
    </row>
    <row r="1803" spans="1:9" x14ac:dyDescent="0.3">
      <c r="A1803" s="7" t="s">
        <v>567</v>
      </c>
      <c r="B1803" s="7">
        <v>30.5</v>
      </c>
      <c r="C1803" s="7">
        <v>4.8099999999999996</v>
      </c>
      <c r="D1803" s="7" t="s">
        <v>2378</v>
      </c>
      <c r="E1803" s="7" t="s">
        <v>2378</v>
      </c>
      <c r="F1803" s="7" t="s">
        <v>2378</v>
      </c>
      <c r="G1803" s="7">
        <v>1</v>
      </c>
      <c r="H1803" s="7" t="s">
        <v>2378</v>
      </c>
      <c r="I1803" s="7" t="str" cm="1">
        <f t="array" ref="I1803">_xlfn.IFS(B1803&lt;18.5,"Under Weight",B1803&lt;=24.9,"Normal Weight",B1803&lt;30,"Over weight",B1803&gt;=30,"Obesity")</f>
        <v>Obesity</v>
      </c>
    </row>
    <row r="1804" spans="1:9" x14ac:dyDescent="0.3">
      <c r="A1804" s="7" t="s">
        <v>566</v>
      </c>
      <c r="B1804" s="7">
        <v>27.61</v>
      </c>
      <c r="C1804" s="7">
        <v>4.5999999999999996</v>
      </c>
      <c r="D1804" s="7" t="s">
        <v>2378</v>
      </c>
      <c r="E1804" s="7" t="s">
        <v>2378</v>
      </c>
      <c r="F1804" s="7" t="s">
        <v>2378</v>
      </c>
      <c r="G1804" s="7">
        <v>1</v>
      </c>
      <c r="H1804" s="7" t="s">
        <v>2378</v>
      </c>
      <c r="I1804" s="7" t="str" cm="1">
        <f t="array" ref="I1804">_xlfn.IFS(B1804&lt;18.5,"Under Weight",B1804&lt;=24.9,"Normal Weight",B1804&lt;30,"Over weight",B1804&gt;=30,"Obesity")</f>
        <v>Over weight</v>
      </c>
    </row>
    <row r="1805" spans="1:9" x14ac:dyDescent="0.3">
      <c r="A1805" s="7" t="s">
        <v>565</v>
      </c>
      <c r="B1805" s="7">
        <v>27.1</v>
      </c>
      <c r="C1805" s="7">
        <v>5.08</v>
      </c>
      <c r="D1805" s="7" t="s">
        <v>2378</v>
      </c>
      <c r="E1805" s="7" t="s">
        <v>2378</v>
      </c>
      <c r="F1805" s="7" t="s">
        <v>2378</v>
      </c>
      <c r="G1805" s="7">
        <v>1</v>
      </c>
      <c r="H1805" s="7" t="s">
        <v>2378</v>
      </c>
      <c r="I1805" s="7" t="str" cm="1">
        <f t="array" ref="I1805">_xlfn.IFS(B1805&lt;18.5,"Under Weight",B1805&lt;=24.9,"Normal Weight",B1805&lt;30,"Over weight",B1805&gt;=30,"Obesity")</f>
        <v>Over weight</v>
      </c>
    </row>
    <row r="1806" spans="1:9" x14ac:dyDescent="0.3">
      <c r="A1806" s="7" t="s">
        <v>564</v>
      </c>
      <c r="B1806" s="7">
        <v>35.93</v>
      </c>
      <c r="C1806" s="7">
        <v>5.43</v>
      </c>
      <c r="D1806" s="7" t="s">
        <v>2378</v>
      </c>
      <c r="E1806" s="7" t="s">
        <v>2379</v>
      </c>
      <c r="F1806" s="7" t="s">
        <v>2378</v>
      </c>
      <c r="G1806" s="7">
        <v>1</v>
      </c>
      <c r="H1806" s="7" t="s">
        <v>2378</v>
      </c>
      <c r="I1806" s="7" t="str" cm="1">
        <f t="array" ref="I1806">_xlfn.IFS(B1806&lt;18.5,"Under Weight",B1806&lt;=24.9,"Normal Weight",B1806&lt;30,"Over weight",B1806&gt;=30,"Obesity")</f>
        <v>Obesity</v>
      </c>
    </row>
    <row r="1807" spans="1:9" x14ac:dyDescent="0.3">
      <c r="A1807" s="7" t="s">
        <v>563</v>
      </c>
      <c r="B1807" s="7">
        <v>32.68</v>
      </c>
      <c r="C1807" s="7">
        <v>5.44</v>
      </c>
      <c r="D1807" s="7" t="s">
        <v>2378</v>
      </c>
      <c r="E1807" s="7" t="s">
        <v>2378</v>
      </c>
      <c r="F1807" s="7" t="s">
        <v>2378</v>
      </c>
      <c r="G1807" s="7">
        <v>0</v>
      </c>
      <c r="H1807" s="7" t="s">
        <v>2378</v>
      </c>
      <c r="I1807" s="7" t="str" cm="1">
        <f t="array" ref="I1807">_xlfn.IFS(B1807&lt;18.5,"Under Weight",B1807&lt;=24.9,"Normal Weight",B1807&lt;30,"Over weight",B1807&gt;=30,"Obesity")</f>
        <v>Obesity</v>
      </c>
    </row>
    <row r="1808" spans="1:9" x14ac:dyDescent="0.3">
      <c r="A1808" s="7" t="s">
        <v>562</v>
      </c>
      <c r="B1808" s="7">
        <v>20.74</v>
      </c>
      <c r="C1808" s="7">
        <v>11.69</v>
      </c>
      <c r="D1808" s="7" t="s">
        <v>2379</v>
      </c>
      <c r="E1808" s="7" t="s">
        <v>2378</v>
      </c>
      <c r="F1808" s="7" t="s">
        <v>2378</v>
      </c>
      <c r="G1808" s="7">
        <v>1</v>
      </c>
      <c r="H1808" s="7" t="s">
        <v>2378</v>
      </c>
      <c r="I1808" s="7" t="str" cm="1">
        <f t="array" ref="I1808">_xlfn.IFS(B1808&lt;18.5,"Under Weight",B1808&lt;=24.9,"Normal Weight",B1808&lt;30,"Over weight",B1808&gt;=30,"Obesity")</f>
        <v>Normal Weight</v>
      </c>
    </row>
    <row r="1809" spans="1:9" x14ac:dyDescent="0.3">
      <c r="A1809" s="7" t="s">
        <v>561</v>
      </c>
      <c r="B1809" s="7">
        <v>15.57</v>
      </c>
      <c r="C1809" s="7">
        <v>6.07</v>
      </c>
      <c r="D1809" s="7" t="s">
        <v>2378</v>
      </c>
      <c r="E1809" s="7" t="s">
        <v>2378</v>
      </c>
      <c r="F1809" s="7" t="s">
        <v>2378</v>
      </c>
      <c r="G1809" s="7">
        <v>0</v>
      </c>
      <c r="H1809" s="7" t="s">
        <v>2378</v>
      </c>
      <c r="I1809" s="7" t="str" cm="1">
        <f t="array" ref="I1809">_xlfn.IFS(B1809&lt;18.5,"Under Weight",B1809&lt;=24.9,"Normal Weight",B1809&lt;30,"Over weight",B1809&gt;=30,"Obesity")</f>
        <v>Under Weight</v>
      </c>
    </row>
    <row r="1810" spans="1:9" x14ac:dyDescent="0.3">
      <c r="A1810" s="7" t="s">
        <v>560</v>
      </c>
      <c r="B1810" s="7">
        <v>23.844999999999999</v>
      </c>
      <c r="C1810" s="7">
        <v>4.3600000000000003</v>
      </c>
      <c r="D1810" s="7" t="s">
        <v>2378</v>
      </c>
      <c r="E1810" s="7" t="s">
        <v>2378</v>
      </c>
      <c r="F1810" s="7" t="s">
        <v>2378</v>
      </c>
      <c r="G1810" s="7">
        <v>0</v>
      </c>
      <c r="H1810" s="7" t="s">
        <v>2378</v>
      </c>
      <c r="I1810" s="7" t="str" cm="1">
        <f t="array" ref="I1810">_xlfn.IFS(B1810&lt;18.5,"Under Weight",B1810&lt;=24.9,"Normal Weight",B1810&lt;30,"Over weight",B1810&gt;=30,"Obesity")</f>
        <v>Normal Weight</v>
      </c>
    </row>
    <row r="1811" spans="1:9" x14ac:dyDescent="0.3">
      <c r="A1811" s="7" t="s">
        <v>559</v>
      </c>
      <c r="B1811" s="7">
        <v>22.895</v>
      </c>
      <c r="C1811" s="7">
        <v>5.24</v>
      </c>
      <c r="D1811" s="7" t="s">
        <v>2378</v>
      </c>
      <c r="E1811" s="7" t="s">
        <v>2378</v>
      </c>
      <c r="F1811" s="7" t="s">
        <v>2378</v>
      </c>
      <c r="G1811" s="7">
        <v>1</v>
      </c>
      <c r="H1811" s="7" t="s">
        <v>2378</v>
      </c>
      <c r="I1811" s="7" t="str" cm="1">
        <f t="array" ref="I1811">_xlfn.IFS(B1811&lt;18.5,"Under Weight",B1811&lt;=24.9,"Normal Weight",B1811&lt;30,"Over weight",B1811&gt;=30,"Obesity")</f>
        <v>Normal Weight</v>
      </c>
    </row>
    <row r="1812" spans="1:9" x14ac:dyDescent="0.3">
      <c r="A1812" s="7" t="s">
        <v>558</v>
      </c>
      <c r="B1812" s="7">
        <v>21.945</v>
      </c>
      <c r="C1812" s="7">
        <v>5.37</v>
      </c>
      <c r="D1812" s="7" t="s">
        <v>2378</v>
      </c>
      <c r="E1812" s="7" t="s">
        <v>2378</v>
      </c>
      <c r="F1812" s="7" t="s">
        <v>2378</v>
      </c>
      <c r="G1812" s="7">
        <v>1</v>
      </c>
      <c r="H1812" s="7" t="s">
        <v>2378</v>
      </c>
      <c r="I1812" s="7" t="str" cm="1">
        <f t="array" ref="I1812">_xlfn.IFS(B1812&lt;18.5,"Under Weight",B1812&lt;=24.9,"Normal Weight",B1812&lt;30,"Over weight",B1812&gt;=30,"Obesity")</f>
        <v>Normal Weight</v>
      </c>
    </row>
    <row r="1813" spans="1:9" x14ac:dyDescent="0.3">
      <c r="A1813" s="7" t="s">
        <v>557</v>
      </c>
      <c r="B1813" s="7">
        <v>19.47</v>
      </c>
      <c r="C1813" s="7">
        <v>6.6</v>
      </c>
      <c r="D1813" s="7" t="s">
        <v>2379</v>
      </c>
      <c r="E1813" s="7" t="s">
        <v>2378</v>
      </c>
      <c r="F1813" s="7" t="s">
        <v>2378</v>
      </c>
      <c r="G1813" s="7">
        <v>0</v>
      </c>
      <c r="H1813" s="7" t="s">
        <v>2378</v>
      </c>
      <c r="I1813" s="7" t="str" cm="1">
        <f t="array" ref="I1813">_xlfn.IFS(B1813&lt;18.5,"Under Weight",B1813&lt;=24.9,"Normal Weight",B1813&lt;30,"Over weight",B1813&gt;=30,"Obesity")</f>
        <v>Normal Weight</v>
      </c>
    </row>
    <row r="1814" spans="1:9" x14ac:dyDescent="0.3">
      <c r="A1814" s="7" t="s">
        <v>556</v>
      </c>
      <c r="B1814" s="7">
        <v>15.61</v>
      </c>
      <c r="C1814" s="7">
        <v>5.77</v>
      </c>
      <c r="D1814" s="7" t="s">
        <v>2378</v>
      </c>
      <c r="E1814" s="7" t="s">
        <v>2378</v>
      </c>
      <c r="F1814" s="7" t="s">
        <v>2378</v>
      </c>
      <c r="G1814" s="7">
        <v>0</v>
      </c>
      <c r="H1814" s="7" t="s">
        <v>2378</v>
      </c>
      <c r="I1814" s="7" t="str" cm="1">
        <f t="array" ref="I1814">_xlfn.IFS(B1814&lt;18.5,"Under Weight",B1814&lt;=24.9,"Normal Weight",B1814&lt;30,"Over weight",B1814&gt;=30,"Obesity")</f>
        <v>Under Weight</v>
      </c>
    </row>
    <row r="1815" spans="1:9" x14ac:dyDescent="0.3">
      <c r="A1815" s="7" t="s">
        <v>555</v>
      </c>
      <c r="B1815" s="7">
        <v>28.6</v>
      </c>
      <c r="C1815" s="7">
        <v>6.08</v>
      </c>
      <c r="D1815" s="7" t="s">
        <v>2378</v>
      </c>
      <c r="E1815" s="7" t="s">
        <v>2378</v>
      </c>
      <c r="F1815" s="7" t="s">
        <v>2379</v>
      </c>
      <c r="G1815" s="7">
        <v>1</v>
      </c>
      <c r="H1815" s="7" t="s">
        <v>2378</v>
      </c>
      <c r="I1815" s="7" t="str" cm="1">
        <f t="array" ref="I1815">_xlfn.IFS(B1815&lt;18.5,"Under Weight",B1815&lt;=24.9,"Normal Weight",B1815&lt;30,"Over weight",B1815&gt;=30,"Obesity")</f>
        <v>Over weight</v>
      </c>
    </row>
    <row r="1816" spans="1:9" x14ac:dyDescent="0.3">
      <c r="A1816" s="7" t="s">
        <v>554</v>
      </c>
      <c r="B1816" s="7">
        <v>46.53</v>
      </c>
      <c r="C1816" s="7">
        <v>4.16</v>
      </c>
      <c r="D1816" s="7" t="s">
        <v>2378</v>
      </c>
      <c r="E1816" s="7" t="s">
        <v>2378</v>
      </c>
      <c r="F1816" s="7" t="s">
        <v>2378</v>
      </c>
      <c r="G1816" s="7">
        <v>0</v>
      </c>
      <c r="H1816" s="7" t="s">
        <v>2378</v>
      </c>
      <c r="I1816" s="7" t="str" cm="1">
        <f t="array" ref="I1816">_xlfn.IFS(B1816&lt;18.5,"Under Weight",B1816&lt;=24.9,"Normal Weight",B1816&lt;30,"Over weight",B1816&gt;=30,"Obesity")</f>
        <v>Obesity</v>
      </c>
    </row>
    <row r="1817" spans="1:9" x14ac:dyDescent="0.3">
      <c r="A1817" s="7" t="s">
        <v>553</v>
      </c>
      <c r="B1817" s="7">
        <v>34.99</v>
      </c>
      <c r="C1817" s="7">
        <v>5.0999999999999996</v>
      </c>
      <c r="D1817" s="7" t="s">
        <v>2378</v>
      </c>
      <c r="E1817" s="7" t="s">
        <v>2378</v>
      </c>
      <c r="F1817" s="7" t="s">
        <v>2379</v>
      </c>
      <c r="G1817" s="7">
        <v>1</v>
      </c>
      <c r="H1817" s="7" t="s">
        <v>2378</v>
      </c>
      <c r="I1817" s="7" t="str" cm="1">
        <f t="array" ref="I1817">_xlfn.IFS(B1817&lt;18.5,"Under Weight",B1817&lt;=24.9,"Normal Weight",B1817&lt;30,"Over weight",B1817&gt;=30,"Obesity")</f>
        <v>Obesity</v>
      </c>
    </row>
    <row r="1818" spans="1:9" x14ac:dyDescent="0.3">
      <c r="A1818" s="7" t="s">
        <v>552</v>
      </c>
      <c r="B1818" s="7">
        <v>17.05</v>
      </c>
      <c r="C1818" s="7">
        <v>5.3</v>
      </c>
      <c r="D1818" s="7" t="s">
        <v>2378</v>
      </c>
      <c r="E1818" s="7" t="s">
        <v>2378</v>
      </c>
      <c r="F1818" s="7" t="s">
        <v>2379</v>
      </c>
      <c r="G1818" s="7">
        <v>1</v>
      </c>
      <c r="H1818" s="7" t="s">
        <v>2378</v>
      </c>
      <c r="I1818" s="7" t="str" cm="1">
        <f t="array" ref="I1818">_xlfn.IFS(B1818&lt;18.5,"Under Weight",B1818&lt;=24.9,"Normal Weight",B1818&lt;30,"Over weight",B1818&gt;=30,"Obesity")</f>
        <v>Under Weight</v>
      </c>
    </row>
    <row r="1819" spans="1:9" x14ac:dyDescent="0.3">
      <c r="A1819" s="7" t="s">
        <v>551</v>
      </c>
      <c r="B1819" s="7">
        <v>37.18</v>
      </c>
      <c r="C1819" s="7">
        <v>4.9000000000000004</v>
      </c>
      <c r="D1819" s="7" t="s">
        <v>2378</v>
      </c>
      <c r="E1819" s="7" t="s">
        <v>2378</v>
      </c>
      <c r="F1819" s="7" t="s">
        <v>2378</v>
      </c>
      <c r="G1819" s="7">
        <v>0</v>
      </c>
      <c r="H1819" s="7" t="s">
        <v>2378</v>
      </c>
      <c r="I1819" s="7" t="str" cm="1">
        <f t="array" ref="I1819">_xlfn.IFS(B1819&lt;18.5,"Under Weight",B1819&lt;=24.9,"Normal Weight",B1819&lt;30,"Over weight",B1819&gt;=30,"Obesity")</f>
        <v>Obesity</v>
      </c>
    </row>
    <row r="1820" spans="1:9" x14ac:dyDescent="0.3">
      <c r="A1820" s="7" t="s">
        <v>550</v>
      </c>
      <c r="B1820" s="7">
        <v>35.200000000000003</v>
      </c>
      <c r="C1820" s="7">
        <v>5.55</v>
      </c>
      <c r="D1820" s="7" t="s">
        <v>2378</v>
      </c>
      <c r="E1820" s="7" t="s">
        <v>2378</v>
      </c>
      <c r="F1820" s="7" t="s">
        <v>2378</v>
      </c>
      <c r="G1820" s="7">
        <v>0</v>
      </c>
      <c r="H1820" s="7" t="s">
        <v>2378</v>
      </c>
      <c r="I1820" s="7" t="str" cm="1">
        <f t="array" ref="I1820">_xlfn.IFS(B1820&lt;18.5,"Under Weight",B1820&lt;=24.9,"Normal Weight",B1820&lt;30,"Over weight",B1820&gt;=30,"Obesity")</f>
        <v>Obesity</v>
      </c>
    </row>
    <row r="1821" spans="1:9" x14ac:dyDescent="0.3">
      <c r="A1821" s="7" t="s">
        <v>549</v>
      </c>
      <c r="B1821" s="7">
        <v>37.335000000000001</v>
      </c>
      <c r="C1821" s="7">
        <v>4.95</v>
      </c>
      <c r="D1821" s="7" t="s">
        <v>2378</v>
      </c>
      <c r="E1821" s="7" t="s">
        <v>2378</v>
      </c>
      <c r="F1821" s="7" t="s">
        <v>2378</v>
      </c>
      <c r="G1821" s="7">
        <v>0</v>
      </c>
      <c r="H1821" s="7" t="s">
        <v>2378</v>
      </c>
      <c r="I1821" s="7" t="str" cm="1">
        <f t="array" ref="I1821">_xlfn.IFS(B1821&lt;18.5,"Under Weight",B1821&lt;=24.9,"Normal Weight",B1821&lt;30,"Over weight",B1821&gt;=30,"Obesity")</f>
        <v>Obesity</v>
      </c>
    </row>
    <row r="1822" spans="1:9" x14ac:dyDescent="0.3">
      <c r="A1822" s="7" t="s">
        <v>548</v>
      </c>
      <c r="B1822" s="7">
        <v>27.265000000000001</v>
      </c>
      <c r="C1822" s="7">
        <v>6.46</v>
      </c>
      <c r="D1822" s="7" t="s">
        <v>2379</v>
      </c>
      <c r="E1822" s="7" t="s">
        <v>2378</v>
      </c>
      <c r="F1822" s="7" t="s">
        <v>2378</v>
      </c>
      <c r="G1822" s="7">
        <v>0</v>
      </c>
      <c r="H1822" s="7" t="s">
        <v>2378</v>
      </c>
      <c r="I1822" s="7" t="str" cm="1">
        <f t="array" ref="I1822">_xlfn.IFS(B1822&lt;18.5,"Under Weight",B1822&lt;=24.9,"Normal Weight",B1822&lt;30,"Over weight",B1822&gt;=30,"Obesity")</f>
        <v>Over weight</v>
      </c>
    </row>
    <row r="1823" spans="1:9" x14ac:dyDescent="0.3">
      <c r="A1823" s="7" t="s">
        <v>547</v>
      </c>
      <c r="B1823" s="7">
        <v>30.8</v>
      </c>
      <c r="C1823" s="7">
        <v>4.9000000000000004</v>
      </c>
      <c r="D1823" s="7" t="s">
        <v>2379</v>
      </c>
      <c r="E1823" s="7" t="s">
        <v>2378</v>
      </c>
      <c r="F1823" s="7" t="s">
        <v>2378</v>
      </c>
      <c r="G1823" s="7">
        <v>0</v>
      </c>
      <c r="H1823" s="7" t="s">
        <v>2378</v>
      </c>
      <c r="I1823" s="7" t="str" cm="1">
        <f t="array" ref="I1823">_xlfn.IFS(B1823&lt;18.5,"Under Weight",B1823&lt;=24.9,"Normal Weight",B1823&lt;30,"Over weight",B1823&gt;=30,"Obesity")</f>
        <v>Obesity</v>
      </c>
    </row>
    <row r="1824" spans="1:9" x14ac:dyDescent="0.3">
      <c r="A1824" s="7" t="s">
        <v>546</v>
      </c>
      <c r="B1824" s="7">
        <v>30.21</v>
      </c>
      <c r="C1824" s="7">
        <v>5.21</v>
      </c>
      <c r="D1824" s="7" t="s">
        <v>2378</v>
      </c>
      <c r="E1824" s="7" t="s">
        <v>2378</v>
      </c>
      <c r="F1824" s="7" t="s">
        <v>2378</v>
      </c>
      <c r="G1824" s="7">
        <v>1</v>
      </c>
      <c r="H1824" s="7" t="s">
        <v>2378</v>
      </c>
      <c r="I1824" s="7" t="str" cm="1">
        <f t="array" ref="I1824">_xlfn.IFS(B1824&lt;18.5,"Under Weight",B1824&lt;=24.9,"Normal Weight",B1824&lt;30,"Over weight",B1824&gt;=30,"Obesity")</f>
        <v>Obesity</v>
      </c>
    </row>
    <row r="1825" spans="1:9" x14ac:dyDescent="0.3">
      <c r="A1825" s="7" t="s">
        <v>545</v>
      </c>
      <c r="B1825" s="7">
        <v>35.340000000000003</v>
      </c>
      <c r="C1825" s="7">
        <v>4.13</v>
      </c>
      <c r="D1825" s="7" t="s">
        <v>2378</v>
      </c>
      <c r="E1825" s="7" t="s">
        <v>2379</v>
      </c>
      <c r="F1825" s="7" t="s">
        <v>2378</v>
      </c>
      <c r="G1825" s="7">
        <v>1</v>
      </c>
      <c r="H1825" s="7" t="s">
        <v>2378</v>
      </c>
      <c r="I1825" s="7" t="str" cm="1">
        <f t="array" ref="I1825">_xlfn.IFS(B1825&lt;18.5,"Under Weight",B1825&lt;=24.9,"Normal Weight",B1825&lt;30,"Over weight",B1825&gt;=30,"Obesity")</f>
        <v>Obesity</v>
      </c>
    </row>
    <row r="1826" spans="1:9" x14ac:dyDescent="0.3">
      <c r="A1826" s="7" t="s">
        <v>544</v>
      </c>
      <c r="B1826" s="7">
        <v>26.695</v>
      </c>
      <c r="C1826" s="7">
        <v>5.28</v>
      </c>
      <c r="D1826" s="7" t="s">
        <v>2378</v>
      </c>
      <c r="E1826" s="7" t="s">
        <v>2378</v>
      </c>
      <c r="F1826" s="7" t="s">
        <v>2378</v>
      </c>
      <c r="G1826" s="7">
        <v>0</v>
      </c>
      <c r="H1826" s="7" t="s">
        <v>2378</v>
      </c>
      <c r="I1826" s="7" t="str" cm="1">
        <f t="array" ref="I1826">_xlfn.IFS(B1826&lt;18.5,"Under Weight",B1826&lt;=24.9,"Normal Weight",B1826&lt;30,"Over weight",B1826&gt;=30,"Obesity")</f>
        <v>Over weight</v>
      </c>
    </row>
    <row r="1827" spans="1:9" x14ac:dyDescent="0.3">
      <c r="A1827" s="7" t="s">
        <v>543</v>
      </c>
      <c r="B1827" s="7">
        <v>29.355</v>
      </c>
      <c r="C1827" s="7">
        <v>4.68</v>
      </c>
      <c r="D1827" s="7" t="s">
        <v>2379</v>
      </c>
      <c r="E1827" s="7" t="s">
        <v>2378</v>
      </c>
      <c r="F1827" s="7" t="s">
        <v>2378</v>
      </c>
      <c r="G1827" s="7">
        <v>0</v>
      </c>
      <c r="H1827" s="7" t="s">
        <v>2378</v>
      </c>
      <c r="I1827" s="7" t="str" cm="1">
        <f t="array" ref="I1827">_xlfn.IFS(B1827&lt;18.5,"Under Weight",B1827&lt;=24.9,"Normal Weight",B1827&lt;30,"Over weight",B1827&gt;=30,"Obesity")</f>
        <v>Over weight</v>
      </c>
    </row>
    <row r="1828" spans="1:9" x14ac:dyDescent="0.3">
      <c r="A1828" s="7" t="s">
        <v>542</v>
      </c>
      <c r="B1828" s="7">
        <v>29.59</v>
      </c>
      <c r="C1828" s="7">
        <v>4.0599999999999996</v>
      </c>
      <c r="D1828" s="7" t="s">
        <v>2378</v>
      </c>
      <c r="E1828" s="7" t="s">
        <v>2378</v>
      </c>
      <c r="F1828" s="7" t="s">
        <v>2378</v>
      </c>
      <c r="G1828" s="7">
        <v>0</v>
      </c>
      <c r="H1828" s="7" t="s">
        <v>2378</v>
      </c>
      <c r="I1828" s="7" t="str" cm="1">
        <f t="array" ref="I1828">_xlfn.IFS(B1828&lt;18.5,"Under Weight",B1828&lt;=24.9,"Normal Weight",B1828&lt;30,"Over weight",B1828&gt;=30,"Obesity")</f>
        <v>Over weight</v>
      </c>
    </row>
    <row r="1829" spans="1:9" x14ac:dyDescent="0.3">
      <c r="A1829" s="7" t="s">
        <v>541</v>
      </c>
      <c r="B1829" s="7">
        <v>31.35</v>
      </c>
      <c r="C1829" s="7">
        <v>4.2</v>
      </c>
      <c r="D1829" s="7" t="s">
        <v>2378</v>
      </c>
      <c r="E1829" s="7" t="s">
        <v>2379</v>
      </c>
      <c r="F1829" s="7" t="s">
        <v>2378</v>
      </c>
      <c r="G1829" s="7">
        <v>1</v>
      </c>
      <c r="H1829" s="7" t="s">
        <v>2378</v>
      </c>
      <c r="I1829" s="7" t="str" cm="1">
        <f t="array" ref="I1829">_xlfn.IFS(B1829&lt;18.5,"Under Weight",B1829&lt;=24.9,"Normal Weight",B1829&lt;30,"Over weight",B1829&gt;=30,"Obesity")</f>
        <v>Obesity</v>
      </c>
    </row>
    <row r="1830" spans="1:9" x14ac:dyDescent="0.3">
      <c r="A1830" s="7" t="s">
        <v>540</v>
      </c>
      <c r="B1830" s="7">
        <v>20.52</v>
      </c>
      <c r="C1830" s="7">
        <v>4.83</v>
      </c>
      <c r="D1830" s="7" t="s">
        <v>2378</v>
      </c>
      <c r="E1830" s="7" t="s">
        <v>2378</v>
      </c>
      <c r="F1830" s="7" t="s">
        <v>2378</v>
      </c>
      <c r="G1830" s="7">
        <v>0</v>
      </c>
      <c r="H1830" s="7" t="s">
        <v>2378</v>
      </c>
      <c r="I1830" s="7" t="str" cm="1">
        <f t="array" ref="I1830">_xlfn.IFS(B1830&lt;18.5,"Under Weight",B1830&lt;=24.9,"Normal Weight",B1830&lt;30,"Over weight",B1830&gt;=30,"Obesity")</f>
        <v>Normal Weight</v>
      </c>
    </row>
    <row r="1831" spans="1:9" x14ac:dyDescent="0.3">
      <c r="A1831" s="7" t="s">
        <v>539</v>
      </c>
      <c r="B1831" s="7">
        <v>42.9</v>
      </c>
      <c r="C1831" s="7">
        <v>4.87</v>
      </c>
      <c r="D1831" s="7" t="s">
        <v>2379</v>
      </c>
      <c r="E1831" s="7" t="s">
        <v>2378</v>
      </c>
      <c r="F1831" s="7" t="s">
        <v>2378</v>
      </c>
      <c r="G1831" s="7">
        <v>1</v>
      </c>
      <c r="H1831" s="7" t="s">
        <v>2378</v>
      </c>
      <c r="I1831" s="7" t="str" cm="1">
        <f t="array" ref="I1831">_xlfn.IFS(B1831&lt;18.5,"Under Weight",B1831&lt;=24.9,"Normal Weight",B1831&lt;30,"Over weight",B1831&gt;=30,"Obesity")</f>
        <v>Obesity</v>
      </c>
    </row>
    <row r="1832" spans="1:9" x14ac:dyDescent="0.3">
      <c r="A1832" s="7" t="s">
        <v>538</v>
      </c>
      <c r="B1832" s="7">
        <v>24.6</v>
      </c>
      <c r="C1832" s="7">
        <v>5.86</v>
      </c>
      <c r="D1832" s="7" t="s">
        <v>2378</v>
      </c>
      <c r="E1832" s="7" t="s">
        <v>2378</v>
      </c>
      <c r="F1832" s="7" t="s">
        <v>2379</v>
      </c>
      <c r="G1832" s="7">
        <v>1</v>
      </c>
      <c r="H1832" s="7" t="s">
        <v>2378</v>
      </c>
      <c r="I1832" s="7" t="str" cm="1">
        <f t="array" ref="I1832">_xlfn.IFS(B1832&lt;18.5,"Under Weight",B1832&lt;=24.9,"Normal Weight",B1832&lt;30,"Over weight",B1832&gt;=30,"Obesity")</f>
        <v>Normal Weight</v>
      </c>
    </row>
    <row r="1833" spans="1:9" x14ac:dyDescent="0.3">
      <c r="A1833" s="7" t="s">
        <v>537</v>
      </c>
      <c r="B1833" s="7">
        <v>28.405000000000001</v>
      </c>
      <c r="C1833" s="7">
        <v>4.12</v>
      </c>
      <c r="D1833" s="7" t="s">
        <v>2378</v>
      </c>
      <c r="E1833" s="7" t="s">
        <v>2378</v>
      </c>
      <c r="F1833" s="7" t="s">
        <v>2378</v>
      </c>
      <c r="G1833" s="7">
        <v>1</v>
      </c>
      <c r="H1833" s="7" t="s">
        <v>2378</v>
      </c>
      <c r="I1833" s="7" t="str" cm="1">
        <f t="array" ref="I1833">_xlfn.IFS(B1833&lt;18.5,"Under Weight",B1833&lt;=24.9,"Normal Weight",B1833&lt;30,"Over weight",B1833&gt;=30,"Obesity")</f>
        <v>Over weight</v>
      </c>
    </row>
    <row r="1834" spans="1:9" x14ac:dyDescent="0.3">
      <c r="A1834" s="7" t="s">
        <v>536</v>
      </c>
      <c r="B1834" s="7">
        <v>34.674999999999997</v>
      </c>
      <c r="C1834" s="7">
        <v>5.71</v>
      </c>
      <c r="D1834" s="7" t="s">
        <v>2379</v>
      </c>
      <c r="E1834" s="7" t="s">
        <v>2378</v>
      </c>
      <c r="F1834" s="7" t="s">
        <v>2378</v>
      </c>
      <c r="G1834" s="7">
        <v>1</v>
      </c>
      <c r="H1834" s="7" t="s">
        <v>2378</v>
      </c>
      <c r="I1834" s="7" t="str" cm="1">
        <f t="array" ref="I1834">_xlfn.IFS(B1834&lt;18.5,"Under Weight",B1834&lt;=24.9,"Normal Weight",B1834&lt;30,"Over weight",B1834&gt;=30,"Obesity")</f>
        <v>Obesity</v>
      </c>
    </row>
    <row r="1835" spans="1:9" x14ac:dyDescent="0.3">
      <c r="A1835" s="7" t="s">
        <v>535</v>
      </c>
      <c r="B1835" s="7">
        <v>18.850000000000001</v>
      </c>
      <c r="C1835" s="7">
        <v>6.03</v>
      </c>
      <c r="D1835" s="7" t="s">
        <v>2378</v>
      </c>
      <c r="E1835" s="7" t="s">
        <v>2378</v>
      </c>
      <c r="F1835" s="7" t="s">
        <v>2378</v>
      </c>
      <c r="G1835" s="7">
        <v>1</v>
      </c>
      <c r="H1835" s="7" t="s">
        <v>2378</v>
      </c>
      <c r="I1835" s="7" t="str" cm="1">
        <f t="array" ref="I1835">_xlfn.IFS(B1835&lt;18.5,"Under Weight",B1835&lt;=24.9,"Normal Weight",B1835&lt;30,"Over weight",B1835&gt;=30,"Obesity")</f>
        <v>Normal Weight</v>
      </c>
    </row>
    <row r="1836" spans="1:9" x14ac:dyDescent="0.3">
      <c r="A1836" s="7" t="s">
        <v>533</v>
      </c>
      <c r="B1836" s="7">
        <v>34.130000000000003</v>
      </c>
      <c r="C1836" s="7">
        <v>5.65</v>
      </c>
      <c r="D1836" s="7" t="s">
        <v>2378</v>
      </c>
      <c r="E1836" s="7" t="s">
        <v>2378</v>
      </c>
      <c r="F1836" s="7" t="s">
        <v>2379</v>
      </c>
      <c r="G1836" s="7">
        <v>1</v>
      </c>
      <c r="H1836" s="7" t="s">
        <v>2378</v>
      </c>
      <c r="I1836" s="7" t="str" cm="1">
        <f t="array" ref="I1836">_xlfn.IFS(B1836&lt;18.5,"Under Weight",B1836&lt;=24.9,"Normal Weight",B1836&lt;30,"Over weight",B1836&gt;=30,"Obesity")</f>
        <v>Obesity</v>
      </c>
    </row>
    <row r="1837" spans="1:9" x14ac:dyDescent="0.3">
      <c r="A1837" s="7" t="s">
        <v>532</v>
      </c>
      <c r="B1837" s="7">
        <v>17.34</v>
      </c>
      <c r="C1837" s="7">
        <v>5.05</v>
      </c>
      <c r="D1837" s="7" t="s">
        <v>2378</v>
      </c>
      <c r="E1837" s="7" t="s">
        <v>2378</v>
      </c>
      <c r="F1837" s="7" t="s">
        <v>2378</v>
      </c>
      <c r="G1837" s="7">
        <v>0</v>
      </c>
      <c r="H1837" s="7" t="s">
        <v>2378</v>
      </c>
      <c r="I1837" s="7" t="str" cm="1">
        <f t="array" ref="I1837">_xlfn.IFS(B1837&lt;18.5,"Under Weight",B1837&lt;=24.9,"Normal Weight",B1837&lt;30,"Over weight",B1837&gt;=30,"Obesity")</f>
        <v>Under Weight</v>
      </c>
    </row>
    <row r="1838" spans="1:9" x14ac:dyDescent="0.3">
      <c r="A1838" s="7" t="s">
        <v>531</v>
      </c>
      <c r="B1838" s="7">
        <v>17.440000000000001</v>
      </c>
      <c r="C1838" s="7">
        <v>6.26</v>
      </c>
      <c r="D1838" s="7" t="s">
        <v>2378</v>
      </c>
      <c r="E1838" s="7" t="s">
        <v>2378</v>
      </c>
      <c r="F1838" s="7" t="s">
        <v>2378</v>
      </c>
      <c r="G1838" s="7">
        <v>0</v>
      </c>
      <c r="H1838" s="7" t="s">
        <v>2378</v>
      </c>
      <c r="I1838" s="7" t="str" cm="1">
        <f t="array" ref="I1838">_xlfn.IFS(B1838&lt;18.5,"Under Weight",B1838&lt;=24.9,"Normal Weight",B1838&lt;30,"Over weight",B1838&gt;=30,"Obesity")</f>
        <v>Under Weight</v>
      </c>
    </row>
    <row r="1839" spans="1:9" x14ac:dyDescent="0.3">
      <c r="A1839" s="7" t="s">
        <v>530</v>
      </c>
      <c r="B1839" s="7">
        <v>33.659999999999997</v>
      </c>
      <c r="C1839" s="7">
        <v>4.08</v>
      </c>
      <c r="D1839" s="7" t="s">
        <v>2379</v>
      </c>
      <c r="E1839" s="7" t="s">
        <v>2378</v>
      </c>
      <c r="F1839" s="7" t="s">
        <v>2379</v>
      </c>
      <c r="G1839" s="7">
        <v>1</v>
      </c>
      <c r="H1839" s="7" t="s">
        <v>2378</v>
      </c>
      <c r="I1839" s="7" t="str" cm="1">
        <f t="array" ref="I1839">_xlfn.IFS(B1839&lt;18.5,"Under Weight",B1839&lt;=24.9,"Normal Weight",B1839&lt;30,"Over weight",B1839&gt;=30,"Obesity")</f>
        <v>Obesity</v>
      </c>
    </row>
    <row r="1840" spans="1:9" x14ac:dyDescent="0.3">
      <c r="A1840" s="7" t="s">
        <v>529</v>
      </c>
      <c r="B1840" s="7">
        <v>21.375</v>
      </c>
      <c r="C1840" s="7">
        <v>6.19</v>
      </c>
      <c r="D1840" s="7" t="s">
        <v>2379</v>
      </c>
      <c r="E1840" s="7" t="s">
        <v>2378</v>
      </c>
      <c r="F1840" s="7" t="s">
        <v>2378</v>
      </c>
      <c r="G1840" s="7">
        <v>1</v>
      </c>
      <c r="H1840" s="7" t="s">
        <v>2378</v>
      </c>
      <c r="I1840" s="7" t="str" cm="1">
        <f t="array" ref="I1840">_xlfn.IFS(B1840&lt;18.5,"Under Weight",B1840&lt;=24.9,"Normal Weight",B1840&lt;30,"Over weight",B1840&gt;=30,"Obesity")</f>
        <v>Normal Weight</v>
      </c>
    </row>
    <row r="1841" spans="1:9" x14ac:dyDescent="0.3">
      <c r="A1841" s="7" t="s">
        <v>528</v>
      </c>
      <c r="B1841" s="7">
        <v>27.14</v>
      </c>
      <c r="C1841" s="7">
        <v>6.01</v>
      </c>
      <c r="D1841" s="7" t="s">
        <v>2378</v>
      </c>
      <c r="E1841" s="7" t="s">
        <v>2378</v>
      </c>
      <c r="F1841" s="7" t="s">
        <v>2378</v>
      </c>
      <c r="G1841" s="7">
        <v>1</v>
      </c>
      <c r="H1841" s="7" t="s">
        <v>2378</v>
      </c>
      <c r="I1841" s="7" t="str" cm="1">
        <f t="array" ref="I1841">_xlfn.IFS(B1841&lt;18.5,"Under Weight",B1841&lt;=24.9,"Normal Weight",B1841&lt;30,"Over weight",B1841&gt;=30,"Obesity")</f>
        <v>Over weight</v>
      </c>
    </row>
    <row r="1842" spans="1:9" x14ac:dyDescent="0.3">
      <c r="A1842" s="7" t="s">
        <v>527</v>
      </c>
      <c r="B1842" s="7">
        <v>35.78</v>
      </c>
      <c r="C1842" s="7">
        <v>6.07</v>
      </c>
      <c r="D1842" s="7" t="s">
        <v>2378</v>
      </c>
      <c r="E1842" s="7" t="s">
        <v>2379</v>
      </c>
      <c r="F1842" s="7" t="s">
        <v>2378</v>
      </c>
      <c r="G1842" s="7">
        <v>1</v>
      </c>
      <c r="H1842" s="7" t="s">
        <v>2378</v>
      </c>
      <c r="I1842" s="7" t="str" cm="1">
        <f t="array" ref="I1842">_xlfn.IFS(B1842&lt;18.5,"Under Weight",B1842&lt;=24.9,"Normal Weight",B1842&lt;30,"Over weight",B1842&gt;=30,"Obesity")</f>
        <v>Obesity</v>
      </c>
    </row>
    <row r="1843" spans="1:9" x14ac:dyDescent="0.3">
      <c r="A1843" s="7" t="s">
        <v>526</v>
      </c>
      <c r="B1843" s="7">
        <v>34.96</v>
      </c>
      <c r="C1843" s="7">
        <v>5.63</v>
      </c>
      <c r="D1843" s="7" t="s">
        <v>2378</v>
      </c>
      <c r="E1843" s="7" t="s">
        <v>2378</v>
      </c>
      <c r="F1843" s="7" t="s">
        <v>2378</v>
      </c>
      <c r="G1843" s="7">
        <v>0</v>
      </c>
      <c r="H1843" s="7" t="s">
        <v>2378</v>
      </c>
      <c r="I1843" s="7" t="str" cm="1">
        <f t="array" ref="I1843">_xlfn.IFS(B1843&lt;18.5,"Under Weight",B1843&lt;=24.9,"Normal Weight",B1843&lt;30,"Over weight",B1843&gt;=30,"Obesity")</f>
        <v>Obesity</v>
      </c>
    </row>
    <row r="1844" spans="1:9" x14ac:dyDescent="0.3">
      <c r="A1844" s="7" t="s">
        <v>525</v>
      </c>
      <c r="B1844" s="7">
        <v>38.39</v>
      </c>
      <c r="C1844" s="7">
        <v>6.05</v>
      </c>
      <c r="D1844" s="7" t="s">
        <v>2378</v>
      </c>
      <c r="E1844" s="7" t="s">
        <v>2378</v>
      </c>
      <c r="F1844" s="7" t="s">
        <v>2378</v>
      </c>
      <c r="G1844" s="7">
        <v>0</v>
      </c>
      <c r="H1844" s="7" t="s">
        <v>2378</v>
      </c>
      <c r="I1844" s="7" t="str" cm="1">
        <f t="array" ref="I1844">_xlfn.IFS(B1844&lt;18.5,"Under Weight",B1844&lt;=24.9,"Normal Weight",B1844&lt;30,"Over weight",B1844&gt;=30,"Obesity")</f>
        <v>Obesity</v>
      </c>
    </row>
    <row r="1845" spans="1:9" x14ac:dyDescent="0.3">
      <c r="A1845" s="7" t="s">
        <v>524</v>
      </c>
      <c r="B1845" s="7">
        <v>33.82</v>
      </c>
      <c r="C1845" s="7">
        <v>4.6500000000000004</v>
      </c>
      <c r="D1845" s="7" t="s">
        <v>2378</v>
      </c>
      <c r="E1845" s="7" t="s">
        <v>2378</v>
      </c>
      <c r="F1845" s="7" t="s">
        <v>2378</v>
      </c>
      <c r="G1845" s="7">
        <v>0</v>
      </c>
      <c r="H1845" s="7" t="s">
        <v>2378</v>
      </c>
      <c r="I1845" s="7" t="str" cm="1">
        <f t="array" ref="I1845">_xlfn.IFS(B1845&lt;18.5,"Under Weight",B1845&lt;=24.9,"Normal Weight",B1845&lt;30,"Over weight",B1845&gt;=30,"Obesity")</f>
        <v>Obesity</v>
      </c>
    </row>
    <row r="1846" spans="1:9" x14ac:dyDescent="0.3">
      <c r="A1846" s="7" t="s">
        <v>523</v>
      </c>
      <c r="B1846" s="7">
        <v>27.835000000000001</v>
      </c>
      <c r="C1846" s="7">
        <v>5.37</v>
      </c>
      <c r="D1846" s="7" t="s">
        <v>2378</v>
      </c>
      <c r="E1846" s="7" t="s">
        <v>2378</v>
      </c>
      <c r="F1846" s="7" t="s">
        <v>2378</v>
      </c>
      <c r="G1846" s="7">
        <v>0</v>
      </c>
      <c r="H1846" s="7" t="s">
        <v>2378</v>
      </c>
      <c r="I1846" s="7" t="str" cm="1">
        <f t="array" ref="I1846">_xlfn.IFS(B1846&lt;18.5,"Under Weight",B1846&lt;=24.9,"Normal Weight",B1846&lt;30,"Over weight",B1846&gt;=30,"Obesity")</f>
        <v>Over weight</v>
      </c>
    </row>
    <row r="1847" spans="1:9" x14ac:dyDescent="0.3">
      <c r="A1847" s="7" t="s">
        <v>522</v>
      </c>
      <c r="B1847" s="7">
        <v>33</v>
      </c>
      <c r="C1847" s="7">
        <v>5.39</v>
      </c>
      <c r="D1847" s="7" t="s">
        <v>2378</v>
      </c>
      <c r="E1847" s="7" t="s">
        <v>2378</v>
      </c>
      <c r="F1847" s="7" t="s">
        <v>2378</v>
      </c>
      <c r="G1847" s="7">
        <v>0</v>
      </c>
      <c r="H1847" s="7" t="s">
        <v>2378</v>
      </c>
      <c r="I1847" s="7" t="str" cm="1">
        <f t="array" ref="I1847">_xlfn.IFS(B1847&lt;18.5,"Under Weight",B1847&lt;=24.9,"Normal Weight",B1847&lt;30,"Over weight",B1847&gt;=30,"Obesity")</f>
        <v>Obesity</v>
      </c>
    </row>
    <row r="1848" spans="1:9" x14ac:dyDescent="0.3">
      <c r="A1848" s="7" t="s">
        <v>521</v>
      </c>
      <c r="B1848" s="7">
        <v>26.885000000000002</v>
      </c>
      <c r="C1848" s="7">
        <v>5.86</v>
      </c>
      <c r="D1848" s="7" t="s">
        <v>2378</v>
      </c>
      <c r="E1848" s="7" t="s">
        <v>2378</v>
      </c>
      <c r="F1848" s="7" t="s">
        <v>2378</v>
      </c>
      <c r="G1848" s="7">
        <v>0</v>
      </c>
      <c r="H1848" s="7" t="s">
        <v>2378</v>
      </c>
      <c r="I1848" s="7" t="str" cm="1">
        <f t="array" ref="I1848">_xlfn.IFS(B1848&lt;18.5,"Under Weight",B1848&lt;=24.9,"Normal Weight",B1848&lt;30,"Over weight",B1848&gt;=30,"Obesity")</f>
        <v>Over weight</v>
      </c>
    </row>
    <row r="1849" spans="1:9" x14ac:dyDescent="0.3">
      <c r="A1849" s="7" t="s">
        <v>520</v>
      </c>
      <c r="B1849" s="7">
        <v>29.26</v>
      </c>
      <c r="C1849" s="7">
        <v>4.4400000000000004</v>
      </c>
      <c r="D1849" s="7" t="s">
        <v>2378</v>
      </c>
      <c r="E1849" s="7" t="s">
        <v>2378</v>
      </c>
      <c r="F1849" s="7" t="s">
        <v>2378</v>
      </c>
      <c r="G1849" s="7">
        <v>0</v>
      </c>
      <c r="H1849" s="7" t="s">
        <v>2378</v>
      </c>
      <c r="I1849" s="7" t="str" cm="1">
        <f t="array" ref="I1849">_xlfn.IFS(B1849&lt;18.5,"Under Weight",B1849&lt;=24.9,"Normal Weight",B1849&lt;30,"Over weight",B1849&gt;=30,"Obesity")</f>
        <v>Over weight</v>
      </c>
    </row>
    <row r="1850" spans="1:9" x14ac:dyDescent="0.3">
      <c r="A1850" s="7" t="s">
        <v>519</v>
      </c>
      <c r="B1850" s="7">
        <v>26.98</v>
      </c>
      <c r="C1850" s="7">
        <v>4.41</v>
      </c>
      <c r="D1850" s="7" t="s">
        <v>2378</v>
      </c>
      <c r="E1850" s="7" t="s">
        <v>2378</v>
      </c>
      <c r="F1850" s="7" t="s">
        <v>2378</v>
      </c>
      <c r="G1850" s="7">
        <v>0</v>
      </c>
      <c r="H1850" s="7" t="s">
        <v>2378</v>
      </c>
      <c r="I1850" s="7" t="str" cm="1">
        <f t="array" ref="I1850">_xlfn.IFS(B1850&lt;18.5,"Under Weight",B1850&lt;=24.9,"Normal Weight",B1850&lt;30,"Over weight",B1850&gt;=30,"Obesity")</f>
        <v>Over weight</v>
      </c>
    </row>
    <row r="1851" spans="1:9" x14ac:dyDescent="0.3">
      <c r="A1851" s="7" t="s">
        <v>518</v>
      </c>
      <c r="B1851" s="7">
        <v>32.11</v>
      </c>
      <c r="C1851" s="7">
        <v>5.19</v>
      </c>
      <c r="D1851" s="7" t="s">
        <v>2378</v>
      </c>
      <c r="E1851" s="7" t="s">
        <v>2378</v>
      </c>
      <c r="F1851" s="7" t="s">
        <v>2379</v>
      </c>
      <c r="G1851" s="7">
        <v>1</v>
      </c>
      <c r="H1851" s="7" t="s">
        <v>2378</v>
      </c>
      <c r="I1851" s="7" t="str" cm="1">
        <f t="array" ref="I1851">_xlfn.IFS(B1851&lt;18.5,"Under Weight",B1851&lt;=24.9,"Normal Weight",B1851&lt;30,"Over weight",B1851&gt;=30,"Obesity")</f>
        <v>Obesity</v>
      </c>
    </row>
    <row r="1852" spans="1:9" x14ac:dyDescent="0.3">
      <c r="A1852" s="7" t="s">
        <v>517</v>
      </c>
      <c r="B1852" s="7">
        <v>31.73</v>
      </c>
      <c r="C1852" s="7">
        <v>5.16</v>
      </c>
      <c r="D1852" s="7" t="s">
        <v>2378</v>
      </c>
      <c r="E1852" s="7" t="s">
        <v>2378</v>
      </c>
      <c r="F1852" s="7" t="s">
        <v>2379</v>
      </c>
      <c r="G1852" s="7">
        <v>1</v>
      </c>
      <c r="H1852" s="7" t="s">
        <v>2378</v>
      </c>
      <c r="I1852" s="7" t="str" cm="1">
        <f t="array" ref="I1852">_xlfn.IFS(B1852&lt;18.5,"Under Weight",B1852&lt;=24.9,"Normal Weight",B1852&lt;30,"Over weight",B1852&gt;=30,"Obesity")</f>
        <v>Obesity</v>
      </c>
    </row>
    <row r="1853" spans="1:9" x14ac:dyDescent="0.3">
      <c r="A1853" s="7" t="s">
        <v>516</v>
      </c>
      <c r="B1853" s="7">
        <v>22.515000000000001</v>
      </c>
      <c r="C1853" s="7">
        <v>4.24</v>
      </c>
      <c r="D1853" s="7" t="s">
        <v>2378</v>
      </c>
      <c r="E1853" s="7" t="s">
        <v>2378</v>
      </c>
      <c r="F1853" s="7" t="s">
        <v>2378</v>
      </c>
      <c r="G1853" s="7">
        <v>0</v>
      </c>
      <c r="H1853" s="7" t="s">
        <v>2378</v>
      </c>
      <c r="I1853" s="7" t="str" cm="1">
        <f t="array" ref="I1853">_xlfn.IFS(B1853&lt;18.5,"Under Weight",B1853&lt;=24.9,"Normal Weight",B1853&lt;30,"Over weight",B1853&gt;=30,"Obesity")</f>
        <v>Normal Weight</v>
      </c>
    </row>
    <row r="1854" spans="1:9" x14ac:dyDescent="0.3">
      <c r="A1854" s="7" t="s">
        <v>514</v>
      </c>
      <c r="B1854" s="7">
        <v>25.9</v>
      </c>
      <c r="C1854" s="7">
        <v>5.45</v>
      </c>
      <c r="D1854" s="7" t="s">
        <v>2378</v>
      </c>
      <c r="E1854" s="7" t="s">
        <v>2378</v>
      </c>
      <c r="F1854" s="7" t="s">
        <v>2378</v>
      </c>
      <c r="G1854" s="7">
        <v>1</v>
      </c>
      <c r="H1854" s="7" t="s">
        <v>2378</v>
      </c>
      <c r="I1854" s="7" t="str" cm="1">
        <f t="array" ref="I1854">_xlfn.IFS(B1854&lt;18.5,"Under Weight",B1854&lt;=24.9,"Normal Weight",B1854&lt;30,"Over weight",B1854&gt;=30,"Obesity")</f>
        <v>Over weight</v>
      </c>
    </row>
    <row r="1855" spans="1:9" x14ac:dyDescent="0.3">
      <c r="A1855" s="7" t="s">
        <v>513</v>
      </c>
      <c r="B1855" s="7">
        <v>27.72</v>
      </c>
      <c r="C1855" s="7">
        <v>5.03</v>
      </c>
      <c r="D1855" s="7" t="s">
        <v>2379</v>
      </c>
      <c r="E1855" s="7" t="s">
        <v>2378</v>
      </c>
      <c r="F1855" s="7" t="s">
        <v>2378</v>
      </c>
      <c r="G1855" s="7">
        <v>1</v>
      </c>
      <c r="H1855" s="7" t="s">
        <v>2378</v>
      </c>
      <c r="I1855" s="7" t="str" cm="1">
        <f t="array" ref="I1855">_xlfn.IFS(B1855&lt;18.5,"Under Weight",B1855&lt;=24.9,"Normal Weight",B1855&lt;30,"Over weight",B1855&gt;=30,"Obesity")</f>
        <v>Over weight</v>
      </c>
    </row>
    <row r="1856" spans="1:9" x14ac:dyDescent="0.3">
      <c r="A1856" s="7" t="s">
        <v>512</v>
      </c>
      <c r="B1856" s="7">
        <v>31.5</v>
      </c>
      <c r="C1856" s="7">
        <v>9.6199999999999992</v>
      </c>
      <c r="D1856" s="7" t="s">
        <v>2379</v>
      </c>
      <c r="E1856" s="7" t="s">
        <v>2378</v>
      </c>
      <c r="F1856" s="7" t="s">
        <v>2378</v>
      </c>
      <c r="G1856" s="7">
        <v>1</v>
      </c>
      <c r="H1856" s="7" t="s">
        <v>2378</v>
      </c>
      <c r="I1856" s="7" t="str" cm="1">
        <f t="array" ref="I1856">_xlfn.IFS(B1856&lt;18.5,"Under Weight",B1856&lt;=24.9,"Normal Weight",B1856&lt;30,"Over weight",B1856&gt;=30,"Obesity")</f>
        <v>Obesity</v>
      </c>
    </row>
    <row r="1857" spans="1:9" x14ac:dyDescent="0.3">
      <c r="A1857" s="7" t="s">
        <v>511</v>
      </c>
      <c r="B1857" s="7">
        <v>29.7</v>
      </c>
      <c r="C1857" s="7">
        <v>6.77</v>
      </c>
      <c r="D1857" s="7" t="s">
        <v>2379</v>
      </c>
      <c r="E1857" s="7" t="s">
        <v>2378</v>
      </c>
      <c r="F1857" s="7" t="s">
        <v>2378</v>
      </c>
      <c r="G1857" s="7">
        <v>1</v>
      </c>
      <c r="H1857" s="7" t="s">
        <v>2378</v>
      </c>
      <c r="I1857" s="7" t="str" cm="1">
        <f t="array" ref="I1857">_xlfn.IFS(B1857&lt;18.5,"Under Weight",B1857&lt;=24.9,"Normal Weight",B1857&lt;30,"Over weight",B1857&gt;=30,"Obesity")</f>
        <v>Over weight</v>
      </c>
    </row>
    <row r="1858" spans="1:9" x14ac:dyDescent="0.3">
      <c r="A1858" s="7" t="s">
        <v>510</v>
      </c>
      <c r="B1858" s="7">
        <v>21.26</v>
      </c>
      <c r="C1858" s="7">
        <v>5.36</v>
      </c>
      <c r="D1858" s="7" t="s">
        <v>2379</v>
      </c>
      <c r="E1858" s="7" t="s">
        <v>2378</v>
      </c>
      <c r="F1858" s="7" t="s">
        <v>2378</v>
      </c>
      <c r="G1858" s="7">
        <v>1</v>
      </c>
      <c r="H1858" s="7" t="s">
        <v>2378</v>
      </c>
      <c r="I1858" s="7" t="str" cm="1">
        <f t="array" ref="I1858">_xlfn.IFS(B1858&lt;18.5,"Under Weight",B1858&lt;=24.9,"Normal Weight",B1858&lt;30,"Over weight",B1858&gt;=30,"Obesity")</f>
        <v>Normal Weight</v>
      </c>
    </row>
    <row r="1859" spans="1:9" x14ac:dyDescent="0.3">
      <c r="A1859" s="7" t="s">
        <v>509</v>
      </c>
      <c r="B1859" s="7">
        <v>17.09</v>
      </c>
      <c r="C1859" s="7">
        <v>5.69</v>
      </c>
      <c r="D1859" s="7" t="s">
        <v>2378</v>
      </c>
      <c r="E1859" s="7" t="s">
        <v>2378</v>
      </c>
      <c r="F1859" s="7" t="s">
        <v>2378</v>
      </c>
      <c r="G1859" s="7">
        <v>0</v>
      </c>
      <c r="H1859" s="7" t="s">
        <v>2378</v>
      </c>
      <c r="I1859" s="7" t="str" cm="1">
        <f t="array" ref="I1859">_xlfn.IFS(B1859&lt;18.5,"Under Weight",B1859&lt;=24.9,"Normal Weight",B1859&lt;30,"Over weight",B1859&gt;=30,"Obesity")</f>
        <v>Under Weight</v>
      </c>
    </row>
    <row r="1860" spans="1:9" x14ac:dyDescent="0.3">
      <c r="A1860" s="7" t="s">
        <v>508</v>
      </c>
      <c r="B1860" s="7">
        <v>24.3</v>
      </c>
      <c r="C1860" s="7">
        <v>4.9000000000000004</v>
      </c>
      <c r="D1860" s="7" t="s">
        <v>2379</v>
      </c>
      <c r="E1860" s="7" t="s">
        <v>2378</v>
      </c>
      <c r="F1860" s="7" t="s">
        <v>2379</v>
      </c>
      <c r="G1860" s="7">
        <v>1</v>
      </c>
      <c r="H1860" s="7" t="s">
        <v>2378</v>
      </c>
      <c r="I1860" s="7" t="str" cm="1">
        <f t="array" ref="I1860">_xlfn.IFS(B1860&lt;18.5,"Under Weight",B1860&lt;=24.9,"Normal Weight",B1860&lt;30,"Over weight",B1860&gt;=30,"Obesity")</f>
        <v>Normal Weight</v>
      </c>
    </row>
    <row r="1861" spans="1:9" x14ac:dyDescent="0.3">
      <c r="A1861" s="7" t="s">
        <v>507</v>
      </c>
      <c r="B1861" s="7">
        <v>29.734999999999999</v>
      </c>
      <c r="C1861" s="7">
        <v>5.78</v>
      </c>
      <c r="D1861" s="7" t="s">
        <v>2378</v>
      </c>
      <c r="E1861" s="7" t="s">
        <v>2378</v>
      </c>
      <c r="F1861" s="7" t="s">
        <v>2378</v>
      </c>
      <c r="G1861" s="7">
        <v>0</v>
      </c>
      <c r="H1861" s="7" t="s">
        <v>2378</v>
      </c>
      <c r="I1861" s="7" t="str" cm="1">
        <f t="array" ref="I1861">_xlfn.IFS(B1861&lt;18.5,"Under Weight",B1861&lt;=24.9,"Normal Weight",B1861&lt;30,"Over weight",B1861&gt;=30,"Obesity")</f>
        <v>Over weight</v>
      </c>
    </row>
    <row r="1862" spans="1:9" x14ac:dyDescent="0.3">
      <c r="A1862" s="7" t="s">
        <v>506</v>
      </c>
      <c r="B1862" s="7">
        <v>29.26</v>
      </c>
      <c r="C1862" s="7">
        <v>4.7</v>
      </c>
      <c r="D1862" s="7" t="s">
        <v>2378</v>
      </c>
      <c r="E1862" s="7" t="s">
        <v>2378</v>
      </c>
      <c r="F1862" s="7" t="s">
        <v>2378</v>
      </c>
      <c r="G1862" s="7">
        <v>0</v>
      </c>
      <c r="H1862" s="7" t="s">
        <v>2378</v>
      </c>
      <c r="I1862" s="7" t="str" cm="1">
        <f t="array" ref="I1862">_xlfn.IFS(B1862&lt;18.5,"Under Weight",B1862&lt;=24.9,"Normal Weight",B1862&lt;30,"Over weight",B1862&gt;=30,"Obesity")</f>
        <v>Over weight</v>
      </c>
    </row>
    <row r="1863" spans="1:9" x14ac:dyDescent="0.3">
      <c r="A1863" s="7" t="s">
        <v>505</v>
      </c>
      <c r="B1863" s="7">
        <v>33</v>
      </c>
      <c r="C1863" s="7">
        <v>6.28</v>
      </c>
      <c r="D1863" s="7" t="s">
        <v>2378</v>
      </c>
      <c r="E1863" s="7" t="s">
        <v>2378</v>
      </c>
      <c r="F1863" s="7" t="s">
        <v>2378</v>
      </c>
      <c r="G1863" s="7">
        <v>0</v>
      </c>
      <c r="H1863" s="7" t="s">
        <v>2378</v>
      </c>
      <c r="I1863" s="7" t="str" cm="1">
        <f t="array" ref="I1863">_xlfn.IFS(B1863&lt;18.5,"Under Weight",B1863&lt;=24.9,"Normal Weight",B1863&lt;30,"Over weight",B1863&gt;=30,"Obesity")</f>
        <v>Obesity</v>
      </c>
    </row>
    <row r="1864" spans="1:9" x14ac:dyDescent="0.3">
      <c r="A1864" s="7" t="s">
        <v>504</v>
      </c>
      <c r="B1864" s="7">
        <v>31.065000000000001</v>
      </c>
      <c r="C1864" s="7">
        <v>4.2300000000000004</v>
      </c>
      <c r="D1864" s="7" t="s">
        <v>2378</v>
      </c>
      <c r="E1864" s="7" t="s">
        <v>2378</v>
      </c>
      <c r="F1864" s="7" t="s">
        <v>2378</v>
      </c>
      <c r="G1864" s="7">
        <v>0</v>
      </c>
      <c r="H1864" s="7" t="s">
        <v>2378</v>
      </c>
      <c r="I1864" s="7" t="str" cm="1">
        <f t="array" ref="I1864">_xlfn.IFS(B1864&lt;18.5,"Under Weight",B1864&lt;=24.9,"Normal Weight",B1864&lt;30,"Over weight",B1864&gt;=30,"Obesity")</f>
        <v>Obesity</v>
      </c>
    </row>
    <row r="1865" spans="1:9" x14ac:dyDescent="0.3">
      <c r="A1865" s="7" t="s">
        <v>503</v>
      </c>
      <c r="B1865" s="7">
        <v>26.51</v>
      </c>
      <c r="C1865" s="7">
        <v>6.17</v>
      </c>
      <c r="D1865" s="7" t="s">
        <v>2378</v>
      </c>
      <c r="E1865" s="7" t="s">
        <v>2378</v>
      </c>
      <c r="F1865" s="7" t="s">
        <v>2378</v>
      </c>
      <c r="G1865" s="7">
        <v>0</v>
      </c>
      <c r="H1865" s="7" t="s">
        <v>2378</v>
      </c>
      <c r="I1865" s="7" t="str" cm="1">
        <f t="array" ref="I1865">_xlfn.IFS(B1865&lt;18.5,"Under Weight",B1865&lt;=24.9,"Normal Weight",B1865&lt;30,"Over weight",B1865&gt;=30,"Obesity")</f>
        <v>Over weight</v>
      </c>
    </row>
    <row r="1866" spans="1:9" x14ac:dyDescent="0.3">
      <c r="A1866" s="7" t="s">
        <v>502</v>
      </c>
      <c r="B1866" s="7">
        <v>28.88</v>
      </c>
      <c r="C1866" s="7">
        <v>4.96</v>
      </c>
      <c r="D1866" s="7" t="s">
        <v>2378</v>
      </c>
      <c r="E1866" s="7" t="s">
        <v>2378</v>
      </c>
      <c r="F1866" s="7" t="s">
        <v>2378</v>
      </c>
      <c r="G1866" s="7">
        <v>0</v>
      </c>
      <c r="H1866" s="7" t="s">
        <v>2378</v>
      </c>
      <c r="I1866" s="7" t="str" cm="1">
        <f t="array" ref="I1866">_xlfn.IFS(B1866&lt;18.5,"Under Weight",B1866&lt;=24.9,"Normal Weight",B1866&lt;30,"Over weight",B1866&gt;=30,"Obesity")</f>
        <v>Over weight</v>
      </c>
    </row>
    <row r="1867" spans="1:9" x14ac:dyDescent="0.3">
      <c r="A1867" s="7" t="s">
        <v>501</v>
      </c>
      <c r="B1867" s="7">
        <v>35.814999999999998</v>
      </c>
      <c r="C1867" s="7">
        <v>5.1100000000000003</v>
      </c>
      <c r="D1867" s="7" t="s">
        <v>2379</v>
      </c>
      <c r="E1867" s="7" t="s">
        <v>2378</v>
      </c>
      <c r="F1867" s="7" t="s">
        <v>2378</v>
      </c>
      <c r="G1867" s="7">
        <v>1</v>
      </c>
      <c r="H1867" s="7" t="s">
        <v>2378</v>
      </c>
      <c r="I1867" s="7" t="str" cm="1">
        <f t="array" ref="I1867">_xlfn.IFS(B1867&lt;18.5,"Under Weight",B1867&lt;=24.9,"Normal Weight",B1867&lt;30,"Over weight",B1867&gt;=30,"Obesity")</f>
        <v>Obesity</v>
      </c>
    </row>
    <row r="1868" spans="1:9" x14ac:dyDescent="0.3">
      <c r="A1868" s="7" t="s">
        <v>500</v>
      </c>
      <c r="B1868" s="7">
        <v>21.28</v>
      </c>
      <c r="C1868" s="7">
        <v>4.05</v>
      </c>
      <c r="D1868" s="7" t="s">
        <v>2378</v>
      </c>
      <c r="E1868" s="7" t="s">
        <v>2379</v>
      </c>
      <c r="F1868" s="7" t="s">
        <v>2378</v>
      </c>
      <c r="G1868" s="7">
        <v>1</v>
      </c>
      <c r="H1868" s="7" t="s">
        <v>2378</v>
      </c>
      <c r="I1868" s="7" t="str" cm="1">
        <f t="array" ref="I1868">_xlfn.IFS(B1868&lt;18.5,"Under Weight",B1868&lt;=24.9,"Normal Weight",B1868&lt;30,"Over weight",B1868&gt;=30,"Obesity")</f>
        <v>Normal Weight</v>
      </c>
    </row>
    <row r="1869" spans="1:9" x14ac:dyDescent="0.3">
      <c r="A1869" s="7" t="s">
        <v>499</v>
      </c>
      <c r="B1869" s="7">
        <v>33.81</v>
      </c>
      <c r="C1869" s="7">
        <v>6.49</v>
      </c>
      <c r="D1869" s="7" t="s">
        <v>2378</v>
      </c>
      <c r="E1869" s="7" t="s">
        <v>2378</v>
      </c>
      <c r="F1869" s="7" t="s">
        <v>2379</v>
      </c>
      <c r="G1869" s="7">
        <v>1</v>
      </c>
      <c r="H1869" s="7" t="s">
        <v>2378</v>
      </c>
      <c r="I1869" s="7" t="str" cm="1">
        <f t="array" ref="I1869">_xlfn.IFS(B1869&lt;18.5,"Under Weight",B1869&lt;=24.9,"Normal Weight",B1869&lt;30,"Over weight",B1869&gt;=30,"Obesity")</f>
        <v>Obesity</v>
      </c>
    </row>
    <row r="1870" spans="1:9" x14ac:dyDescent="0.3">
      <c r="A1870" s="7" t="s">
        <v>498</v>
      </c>
      <c r="B1870" s="7">
        <v>44.22</v>
      </c>
      <c r="C1870" s="7">
        <v>4.1900000000000004</v>
      </c>
      <c r="D1870" s="7" t="s">
        <v>2378</v>
      </c>
      <c r="E1870" s="7" t="s">
        <v>2378</v>
      </c>
      <c r="F1870" s="7" t="s">
        <v>2378</v>
      </c>
      <c r="G1870" s="7">
        <v>1</v>
      </c>
      <c r="H1870" s="7" t="s">
        <v>2378</v>
      </c>
      <c r="I1870" s="7" t="str" cm="1">
        <f t="array" ref="I1870">_xlfn.IFS(B1870&lt;18.5,"Under Weight",B1870&lt;=24.9,"Normal Weight",B1870&lt;30,"Over weight",B1870&gt;=30,"Obesity")</f>
        <v>Obesity</v>
      </c>
    </row>
    <row r="1871" spans="1:9" x14ac:dyDescent="0.3">
      <c r="A1871" s="7" t="s">
        <v>497</v>
      </c>
      <c r="B1871" s="7">
        <v>15.46</v>
      </c>
      <c r="C1871" s="7">
        <v>4.99</v>
      </c>
      <c r="D1871" s="7" t="s">
        <v>2379</v>
      </c>
      <c r="E1871" s="7" t="s">
        <v>2378</v>
      </c>
      <c r="F1871" s="7" t="s">
        <v>2379</v>
      </c>
      <c r="G1871" s="7">
        <v>1</v>
      </c>
      <c r="H1871" s="7" t="s">
        <v>2378</v>
      </c>
      <c r="I1871" s="7" t="str" cm="1">
        <f t="array" ref="I1871">_xlfn.IFS(B1871&lt;18.5,"Under Weight",B1871&lt;=24.9,"Normal Weight",B1871&lt;30,"Over weight",B1871&gt;=30,"Obesity")</f>
        <v>Under Weight</v>
      </c>
    </row>
    <row r="1872" spans="1:9" x14ac:dyDescent="0.3">
      <c r="A1872" s="7" t="s">
        <v>496</v>
      </c>
      <c r="B1872" s="7">
        <v>30.3</v>
      </c>
      <c r="C1872" s="7">
        <v>4.7699999999999996</v>
      </c>
      <c r="D1872" s="7" t="s">
        <v>2379</v>
      </c>
      <c r="E1872" s="7" t="s">
        <v>2378</v>
      </c>
      <c r="F1872" s="7" t="s">
        <v>2378</v>
      </c>
      <c r="G1872" s="7">
        <v>1</v>
      </c>
      <c r="H1872" s="7" t="s">
        <v>2378</v>
      </c>
      <c r="I1872" s="7" t="str" cm="1">
        <f t="array" ref="I1872">_xlfn.IFS(B1872&lt;18.5,"Under Weight",B1872&lt;=24.9,"Normal Weight",B1872&lt;30,"Over weight",B1872&gt;=30,"Obesity")</f>
        <v>Obesity</v>
      </c>
    </row>
    <row r="1873" spans="1:9" x14ac:dyDescent="0.3">
      <c r="A1873" s="7" t="s">
        <v>495</v>
      </c>
      <c r="B1873" s="7">
        <v>16.670000000000002</v>
      </c>
      <c r="C1873" s="7">
        <v>5.46</v>
      </c>
      <c r="D1873" s="7" t="s">
        <v>2378</v>
      </c>
      <c r="E1873" s="7" t="s">
        <v>2378</v>
      </c>
      <c r="F1873" s="7" t="s">
        <v>2378</v>
      </c>
      <c r="G1873" s="7">
        <v>0</v>
      </c>
      <c r="H1873" s="7" t="s">
        <v>2378</v>
      </c>
      <c r="I1873" s="7" t="str" cm="1">
        <f t="array" ref="I1873">_xlfn.IFS(B1873&lt;18.5,"Under Weight",B1873&lt;=24.9,"Normal Weight",B1873&lt;30,"Over weight",B1873&gt;=30,"Obesity")</f>
        <v>Under Weight</v>
      </c>
    </row>
    <row r="1874" spans="1:9" x14ac:dyDescent="0.3">
      <c r="A1874" s="7" t="s">
        <v>494</v>
      </c>
      <c r="B1874" s="7">
        <v>28.594999999999999</v>
      </c>
      <c r="C1874" s="7">
        <v>5.43</v>
      </c>
      <c r="D1874" s="7" t="s">
        <v>2378</v>
      </c>
      <c r="E1874" s="7" t="s">
        <v>2378</v>
      </c>
      <c r="F1874" s="7" t="s">
        <v>2378</v>
      </c>
      <c r="G1874" s="7">
        <v>0</v>
      </c>
      <c r="H1874" s="7" t="s">
        <v>2378</v>
      </c>
      <c r="I1874" s="7" t="str" cm="1">
        <f t="array" ref="I1874">_xlfn.IFS(B1874&lt;18.5,"Under Weight",B1874&lt;=24.9,"Normal Weight",B1874&lt;30,"Over weight",B1874&gt;=30,"Obesity")</f>
        <v>Over weight</v>
      </c>
    </row>
    <row r="1875" spans="1:9" x14ac:dyDescent="0.3">
      <c r="A1875" s="7" t="s">
        <v>493</v>
      </c>
      <c r="B1875" s="7">
        <v>25.934999999999999</v>
      </c>
      <c r="C1875" s="7">
        <v>4.29</v>
      </c>
      <c r="D1875" s="7" t="s">
        <v>2378</v>
      </c>
      <c r="E1875" s="7" t="s">
        <v>2378</v>
      </c>
      <c r="F1875" s="7" t="s">
        <v>2378</v>
      </c>
      <c r="G1875" s="7">
        <v>0</v>
      </c>
      <c r="H1875" s="7" t="s">
        <v>2378</v>
      </c>
      <c r="I1875" s="7" t="str" cm="1">
        <f t="array" ref="I1875">_xlfn.IFS(B1875&lt;18.5,"Under Weight",B1875&lt;=24.9,"Normal Weight",B1875&lt;30,"Over weight",B1875&gt;=30,"Obesity")</f>
        <v>Over weight</v>
      </c>
    </row>
    <row r="1876" spans="1:9" x14ac:dyDescent="0.3">
      <c r="A1876" s="7" t="s">
        <v>492</v>
      </c>
      <c r="B1876" s="7">
        <v>27.645</v>
      </c>
      <c r="C1876" s="7">
        <v>5.25</v>
      </c>
      <c r="D1876" s="7" t="s">
        <v>2378</v>
      </c>
      <c r="E1876" s="7" t="s">
        <v>2378</v>
      </c>
      <c r="F1876" s="7" t="s">
        <v>2378</v>
      </c>
      <c r="G1876" s="7">
        <v>1</v>
      </c>
      <c r="H1876" s="7" t="s">
        <v>2378</v>
      </c>
      <c r="I1876" s="7" t="str" cm="1">
        <f t="array" ref="I1876">_xlfn.IFS(B1876&lt;18.5,"Under Weight",B1876&lt;=24.9,"Normal Weight",B1876&lt;30,"Over weight",B1876&gt;=30,"Obesity")</f>
        <v>Over weight</v>
      </c>
    </row>
    <row r="1877" spans="1:9" x14ac:dyDescent="0.3">
      <c r="A1877" s="7" t="s">
        <v>491</v>
      </c>
      <c r="B1877" s="7">
        <v>30.1</v>
      </c>
      <c r="C1877" s="7">
        <v>4.04</v>
      </c>
      <c r="D1877" s="7" t="s">
        <v>2378</v>
      </c>
      <c r="E1877" s="7" t="s">
        <v>2378</v>
      </c>
      <c r="F1877" s="7" t="s">
        <v>2378</v>
      </c>
      <c r="G1877" s="7">
        <v>1</v>
      </c>
      <c r="H1877" s="7" t="s">
        <v>2378</v>
      </c>
      <c r="I1877" s="7" t="str" cm="1">
        <f t="array" ref="I1877">_xlfn.IFS(B1877&lt;18.5,"Under Weight",B1877&lt;=24.9,"Normal Weight",B1877&lt;30,"Over weight",B1877&gt;=30,"Obesity")</f>
        <v>Obesity</v>
      </c>
    </row>
    <row r="1878" spans="1:9" x14ac:dyDescent="0.3">
      <c r="A1878" s="7" t="s">
        <v>490</v>
      </c>
      <c r="B1878" s="7">
        <v>26.79</v>
      </c>
      <c r="C1878" s="7">
        <v>5</v>
      </c>
      <c r="D1878" s="7" t="s">
        <v>2379</v>
      </c>
      <c r="E1878" s="7" t="s">
        <v>2378</v>
      </c>
      <c r="F1878" s="7" t="s">
        <v>2379</v>
      </c>
      <c r="G1878" s="7">
        <v>1</v>
      </c>
      <c r="H1878" s="7" t="s">
        <v>2378</v>
      </c>
      <c r="I1878" s="7" t="str" cm="1">
        <f t="array" ref="I1878">_xlfn.IFS(B1878&lt;18.5,"Under Weight",B1878&lt;=24.9,"Normal Weight",B1878&lt;30,"Over weight",B1878&gt;=30,"Obesity")</f>
        <v>Over weight</v>
      </c>
    </row>
    <row r="1879" spans="1:9" x14ac:dyDescent="0.3">
      <c r="A1879" s="7" t="s">
        <v>489</v>
      </c>
      <c r="B1879" s="7">
        <v>27.1</v>
      </c>
      <c r="C1879" s="7">
        <v>4.01</v>
      </c>
      <c r="D1879" s="7" t="s">
        <v>2379</v>
      </c>
      <c r="E1879" s="7" t="s">
        <v>2378</v>
      </c>
      <c r="F1879" s="7" t="s">
        <v>2378</v>
      </c>
      <c r="G1879" s="7">
        <v>1</v>
      </c>
      <c r="H1879" s="7" t="s">
        <v>2378</v>
      </c>
      <c r="I1879" s="7" t="str" cm="1">
        <f t="array" ref="I1879">_xlfn.IFS(B1879&lt;18.5,"Under Weight",B1879&lt;=24.9,"Normal Weight",B1879&lt;30,"Over weight",B1879&gt;=30,"Obesity")</f>
        <v>Over weight</v>
      </c>
    </row>
    <row r="1880" spans="1:9" x14ac:dyDescent="0.3">
      <c r="A1880" s="7" t="s">
        <v>488</v>
      </c>
      <c r="B1880" s="7">
        <v>24.31</v>
      </c>
      <c r="C1880" s="7">
        <v>5.4</v>
      </c>
      <c r="D1880" s="7" t="s">
        <v>2378</v>
      </c>
      <c r="E1880" s="7" t="s">
        <v>2378</v>
      </c>
      <c r="F1880" s="7" t="s">
        <v>2378</v>
      </c>
      <c r="G1880" s="7">
        <v>0</v>
      </c>
      <c r="H1880" s="7" t="s">
        <v>2378</v>
      </c>
      <c r="I1880" s="7" t="str" cm="1">
        <f t="array" ref="I1880">_xlfn.IFS(B1880&lt;18.5,"Under Weight",B1880&lt;=24.9,"Normal Weight",B1880&lt;30,"Over weight",B1880&gt;=30,"Obesity")</f>
        <v>Normal Weight</v>
      </c>
    </row>
    <row r="1881" spans="1:9" x14ac:dyDescent="0.3">
      <c r="A1881" s="7" t="s">
        <v>487</v>
      </c>
      <c r="B1881" s="7">
        <v>15.53</v>
      </c>
      <c r="C1881" s="7">
        <v>5.81</v>
      </c>
      <c r="D1881" s="7" t="s">
        <v>2378</v>
      </c>
      <c r="E1881" s="7" t="s">
        <v>2378</v>
      </c>
      <c r="F1881" s="7" t="s">
        <v>2378</v>
      </c>
      <c r="G1881" s="7">
        <v>1</v>
      </c>
      <c r="H1881" s="7" t="s">
        <v>2378</v>
      </c>
      <c r="I1881" s="7" t="str" cm="1">
        <f t="array" ref="I1881">_xlfn.IFS(B1881&lt;18.5,"Under Weight",B1881&lt;=24.9,"Normal Weight",B1881&lt;30,"Over weight",B1881&gt;=30,"Obesity")</f>
        <v>Under Weight</v>
      </c>
    </row>
    <row r="1882" spans="1:9" x14ac:dyDescent="0.3">
      <c r="A1882" s="7" t="s">
        <v>486</v>
      </c>
      <c r="B1882" s="7">
        <v>30.7</v>
      </c>
      <c r="C1882" s="7">
        <v>5.82</v>
      </c>
      <c r="D1882" s="7" t="s">
        <v>2378</v>
      </c>
      <c r="E1882" s="7" t="s">
        <v>2378</v>
      </c>
      <c r="F1882" s="7" t="s">
        <v>2378</v>
      </c>
      <c r="G1882" s="7">
        <v>1</v>
      </c>
      <c r="H1882" s="7" t="s">
        <v>2378</v>
      </c>
      <c r="I1882" s="7" t="str" cm="1">
        <f t="array" ref="I1882">_xlfn.IFS(B1882&lt;18.5,"Under Weight",B1882&lt;=24.9,"Normal Weight",B1882&lt;30,"Over weight",B1882&gt;=30,"Obesity")</f>
        <v>Obesity</v>
      </c>
    </row>
    <row r="1883" spans="1:9" x14ac:dyDescent="0.3">
      <c r="A1883" s="7" t="s">
        <v>485</v>
      </c>
      <c r="B1883" s="7">
        <v>33.33</v>
      </c>
      <c r="C1883" s="7">
        <v>4.82</v>
      </c>
      <c r="D1883" s="7" t="s">
        <v>2378</v>
      </c>
      <c r="E1883" s="7" t="s">
        <v>2378</v>
      </c>
      <c r="F1883" s="7" t="s">
        <v>2378</v>
      </c>
      <c r="G1883" s="7">
        <v>1</v>
      </c>
      <c r="H1883" s="7" t="s">
        <v>2378</v>
      </c>
      <c r="I1883" s="7" t="str" cm="1">
        <f t="array" ref="I1883">_xlfn.IFS(B1883&lt;18.5,"Under Weight",B1883&lt;=24.9,"Normal Weight",B1883&lt;30,"Over weight",B1883&gt;=30,"Obesity")</f>
        <v>Obesity</v>
      </c>
    </row>
    <row r="1884" spans="1:9" x14ac:dyDescent="0.3">
      <c r="A1884" s="7" t="s">
        <v>484</v>
      </c>
      <c r="B1884" s="7">
        <v>32.4</v>
      </c>
      <c r="C1884" s="7">
        <v>5.08</v>
      </c>
      <c r="D1884" s="7" t="s">
        <v>2378</v>
      </c>
      <c r="E1884" s="7" t="s">
        <v>2378</v>
      </c>
      <c r="F1884" s="7" t="s">
        <v>2378</v>
      </c>
      <c r="G1884" s="7">
        <v>1</v>
      </c>
      <c r="H1884" s="7" t="s">
        <v>2378</v>
      </c>
      <c r="I1884" s="7" t="str" cm="1">
        <f t="array" ref="I1884">_xlfn.IFS(B1884&lt;18.5,"Under Weight",B1884&lt;=24.9,"Normal Weight",B1884&lt;30,"Over weight",B1884&gt;=30,"Obesity")</f>
        <v>Obesity</v>
      </c>
    </row>
    <row r="1885" spans="1:9" x14ac:dyDescent="0.3">
      <c r="A1885" s="7" t="s">
        <v>483</v>
      </c>
      <c r="B1885" s="7">
        <v>27.93</v>
      </c>
      <c r="C1885" s="7">
        <v>5.59</v>
      </c>
      <c r="D1885" s="7" t="s">
        <v>2378</v>
      </c>
      <c r="E1885" s="7" t="s">
        <v>2378</v>
      </c>
      <c r="F1885" s="7" t="s">
        <v>2378</v>
      </c>
      <c r="G1885" s="7">
        <v>1</v>
      </c>
      <c r="H1885" s="7" t="s">
        <v>2378</v>
      </c>
      <c r="I1885" s="7" t="str" cm="1">
        <f t="array" ref="I1885">_xlfn.IFS(B1885&lt;18.5,"Under Weight",B1885&lt;=24.9,"Normal Weight",B1885&lt;30,"Over weight",B1885&gt;=30,"Obesity")</f>
        <v>Over weight</v>
      </c>
    </row>
    <row r="1886" spans="1:9" x14ac:dyDescent="0.3">
      <c r="A1886" s="7" t="s">
        <v>482</v>
      </c>
      <c r="B1886" s="7">
        <v>21.754999999999999</v>
      </c>
      <c r="C1886" s="7">
        <v>5.12</v>
      </c>
      <c r="D1886" s="7" t="s">
        <v>2378</v>
      </c>
      <c r="E1886" s="7" t="s">
        <v>2378</v>
      </c>
      <c r="F1886" s="7" t="s">
        <v>2378</v>
      </c>
      <c r="G1886" s="7">
        <v>0</v>
      </c>
      <c r="H1886" s="7" t="s">
        <v>2378</v>
      </c>
      <c r="I1886" s="7" t="str" cm="1">
        <f t="array" ref="I1886">_xlfn.IFS(B1886&lt;18.5,"Under Weight",B1886&lt;=24.9,"Normal Weight",B1886&lt;30,"Over weight",B1886&gt;=30,"Obesity")</f>
        <v>Normal Weight</v>
      </c>
    </row>
    <row r="1887" spans="1:9" x14ac:dyDescent="0.3">
      <c r="A1887" s="7" t="s">
        <v>481</v>
      </c>
      <c r="B1887" s="7">
        <v>25.934999999999999</v>
      </c>
      <c r="C1887" s="7">
        <v>4.95</v>
      </c>
      <c r="D1887" s="7" t="s">
        <v>2378</v>
      </c>
      <c r="E1887" s="7" t="s">
        <v>2378</v>
      </c>
      <c r="F1887" s="7" t="s">
        <v>2378</v>
      </c>
      <c r="G1887" s="7">
        <v>0</v>
      </c>
      <c r="H1887" s="7" t="s">
        <v>2378</v>
      </c>
      <c r="I1887" s="7" t="str" cm="1">
        <f t="array" ref="I1887">_xlfn.IFS(B1887&lt;18.5,"Under Weight",B1887&lt;=24.9,"Normal Weight",B1887&lt;30,"Over weight",B1887&gt;=30,"Obesity")</f>
        <v>Over weight</v>
      </c>
    </row>
    <row r="1888" spans="1:9" x14ac:dyDescent="0.3">
      <c r="A1888" s="7" t="s">
        <v>480</v>
      </c>
      <c r="B1888" s="7">
        <v>31.5</v>
      </c>
      <c r="C1888" s="7">
        <v>6.16</v>
      </c>
      <c r="D1888" s="7" t="s">
        <v>2378</v>
      </c>
      <c r="E1888" s="7" t="s">
        <v>2378</v>
      </c>
      <c r="F1888" s="7" t="s">
        <v>2378</v>
      </c>
      <c r="G1888" s="7">
        <v>0</v>
      </c>
      <c r="H1888" s="7" t="s">
        <v>2378</v>
      </c>
      <c r="I1888" s="7" t="str" cm="1">
        <f t="array" ref="I1888">_xlfn.IFS(B1888&lt;18.5,"Under Weight",B1888&lt;=24.9,"Normal Weight",B1888&lt;30,"Over weight",B1888&gt;=30,"Obesity")</f>
        <v>Obesity</v>
      </c>
    </row>
    <row r="1889" spans="1:9" x14ac:dyDescent="0.3">
      <c r="A1889" s="7" t="s">
        <v>479</v>
      </c>
      <c r="B1889" s="7">
        <v>30.03</v>
      </c>
      <c r="C1889" s="7">
        <v>6.41</v>
      </c>
      <c r="D1889" s="7" t="s">
        <v>2378</v>
      </c>
      <c r="E1889" s="7" t="s">
        <v>2378</v>
      </c>
      <c r="F1889" s="7" t="s">
        <v>2378</v>
      </c>
      <c r="G1889" s="7">
        <v>0</v>
      </c>
      <c r="H1889" s="7" t="s">
        <v>2378</v>
      </c>
      <c r="I1889" s="7" t="str" cm="1">
        <f t="array" ref="I1889">_xlfn.IFS(B1889&lt;18.5,"Under Weight",B1889&lt;=24.9,"Normal Weight",B1889&lt;30,"Over weight",B1889&gt;=30,"Obesity")</f>
        <v>Obesity</v>
      </c>
    </row>
    <row r="1890" spans="1:9" x14ac:dyDescent="0.3">
      <c r="A1890" s="7" t="s">
        <v>478</v>
      </c>
      <c r="B1890" s="7">
        <v>33.479999999999997</v>
      </c>
      <c r="C1890" s="7">
        <v>8.94</v>
      </c>
      <c r="D1890" s="7" t="s">
        <v>2378</v>
      </c>
      <c r="E1890" s="7" t="s">
        <v>2378</v>
      </c>
      <c r="F1890" s="7" t="s">
        <v>2378</v>
      </c>
      <c r="G1890" s="7">
        <v>0</v>
      </c>
      <c r="H1890" s="7" t="s">
        <v>2378</v>
      </c>
      <c r="I1890" s="7" t="str" cm="1">
        <f t="array" ref="I1890">_xlfn.IFS(B1890&lt;18.5,"Under Weight",B1890&lt;=24.9,"Normal Weight",B1890&lt;30,"Over weight",B1890&gt;=30,"Obesity")</f>
        <v>Obesity</v>
      </c>
    </row>
    <row r="1891" spans="1:9" x14ac:dyDescent="0.3">
      <c r="A1891" s="7" t="s">
        <v>477</v>
      </c>
      <c r="B1891" s="7">
        <v>16.510000000000002</v>
      </c>
      <c r="C1891" s="7">
        <v>4.42</v>
      </c>
      <c r="D1891" s="7" t="s">
        <v>2379</v>
      </c>
      <c r="E1891" s="7" t="s">
        <v>2378</v>
      </c>
      <c r="F1891" s="7" t="s">
        <v>2379</v>
      </c>
      <c r="G1891" s="7">
        <v>1</v>
      </c>
      <c r="H1891" s="7" t="s">
        <v>2378</v>
      </c>
      <c r="I1891" s="7" t="str" cm="1">
        <f t="array" ref="I1891">_xlfn.IFS(B1891&lt;18.5,"Under Weight",B1891&lt;=24.9,"Normal Weight",B1891&lt;30,"Over weight",B1891&gt;=30,"Obesity")</f>
        <v>Under Weight</v>
      </c>
    </row>
    <row r="1892" spans="1:9" x14ac:dyDescent="0.3">
      <c r="A1892" s="7" t="s">
        <v>476</v>
      </c>
      <c r="B1892" s="7">
        <v>33.155000000000001</v>
      </c>
      <c r="C1892" s="7">
        <v>5.3</v>
      </c>
      <c r="D1892" s="7" t="s">
        <v>2379</v>
      </c>
      <c r="E1892" s="7" t="s">
        <v>2378</v>
      </c>
      <c r="F1892" s="7" t="s">
        <v>2378</v>
      </c>
      <c r="G1892" s="7">
        <v>1</v>
      </c>
      <c r="H1892" s="7" t="s">
        <v>2378</v>
      </c>
      <c r="I1892" s="7" t="str" cm="1">
        <f t="array" ref="I1892">_xlfn.IFS(B1892&lt;18.5,"Under Weight",B1892&lt;=24.9,"Normal Weight",B1892&lt;30,"Over weight",B1892&gt;=30,"Obesity")</f>
        <v>Obesity</v>
      </c>
    </row>
    <row r="1893" spans="1:9" x14ac:dyDescent="0.3">
      <c r="A1893" s="7" t="s">
        <v>475</v>
      </c>
      <c r="B1893" s="7">
        <v>37.29</v>
      </c>
      <c r="C1893" s="7">
        <v>4.6399999999999997</v>
      </c>
      <c r="D1893" s="7" t="s">
        <v>2378</v>
      </c>
      <c r="E1893" s="7" t="s">
        <v>2378</v>
      </c>
      <c r="F1893" s="7" t="s">
        <v>2379</v>
      </c>
      <c r="G1893" s="7">
        <v>1</v>
      </c>
      <c r="H1893" s="7" t="s">
        <v>2378</v>
      </c>
      <c r="I1893" s="7" t="str" cm="1">
        <f t="array" ref="I1893">_xlfn.IFS(B1893&lt;18.5,"Under Weight",B1893&lt;=24.9,"Normal Weight",B1893&lt;30,"Over weight",B1893&gt;=30,"Obesity")</f>
        <v>Obesity</v>
      </c>
    </row>
    <row r="1894" spans="1:9" x14ac:dyDescent="0.3">
      <c r="A1894" s="7" t="s">
        <v>474</v>
      </c>
      <c r="B1894" s="7">
        <v>20.23</v>
      </c>
      <c r="C1894" s="7">
        <v>6.16</v>
      </c>
      <c r="D1894" s="7" t="s">
        <v>2379</v>
      </c>
      <c r="E1894" s="7" t="s">
        <v>2378</v>
      </c>
      <c r="F1894" s="7" t="s">
        <v>2378</v>
      </c>
      <c r="G1894" s="7">
        <v>1</v>
      </c>
      <c r="H1894" s="7" t="s">
        <v>2378</v>
      </c>
      <c r="I1894" s="7" t="str" cm="1">
        <f t="array" ref="I1894">_xlfn.IFS(B1894&lt;18.5,"Under Weight",B1894&lt;=24.9,"Normal Weight",B1894&lt;30,"Over weight",B1894&gt;=30,"Obesity")</f>
        <v>Normal Weight</v>
      </c>
    </row>
    <row r="1895" spans="1:9" x14ac:dyDescent="0.3">
      <c r="A1895" s="7" t="s">
        <v>473</v>
      </c>
      <c r="B1895" s="7">
        <v>28.975000000000001</v>
      </c>
      <c r="C1895" s="7">
        <v>4.12</v>
      </c>
      <c r="D1895" s="7" t="s">
        <v>2378</v>
      </c>
      <c r="E1895" s="7" t="s">
        <v>2378</v>
      </c>
      <c r="F1895" s="7" t="s">
        <v>2379</v>
      </c>
      <c r="G1895" s="7">
        <v>1</v>
      </c>
      <c r="H1895" s="7" t="s">
        <v>2378</v>
      </c>
      <c r="I1895" s="7" t="str" cm="1">
        <f t="array" ref="I1895">_xlfn.IFS(B1895&lt;18.5,"Under Weight",B1895&lt;=24.9,"Normal Weight",B1895&lt;30,"Over weight",B1895&gt;=30,"Obesity")</f>
        <v>Over weight</v>
      </c>
    </row>
    <row r="1896" spans="1:9" x14ac:dyDescent="0.3">
      <c r="A1896" s="7" t="s">
        <v>472</v>
      </c>
      <c r="B1896" s="7">
        <v>16.420000000000002</v>
      </c>
      <c r="C1896" s="7">
        <v>5.77</v>
      </c>
      <c r="D1896" s="7" t="s">
        <v>2379</v>
      </c>
      <c r="E1896" s="7" t="s">
        <v>2378</v>
      </c>
      <c r="F1896" s="7" t="s">
        <v>2379</v>
      </c>
      <c r="G1896" s="7">
        <v>1</v>
      </c>
      <c r="H1896" s="7" t="s">
        <v>2378</v>
      </c>
      <c r="I1896" s="7" t="str" cm="1">
        <f t="array" ref="I1896">_xlfn.IFS(B1896&lt;18.5,"Under Weight",B1896&lt;=24.9,"Normal Weight",B1896&lt;30,"Over weight",B1896&gt;=30,"Obesity")</f>
        <v>Under Weight</v>
      </c>
    </row>
    <row r="1897" spans="1:9" x14ac:dyDescent="0.3">
      <c r="A1897" s="7" t="s">
        <v>471</v>
      </c>
      <c r="B1897" s="7">
        <v>17.559999999999999</v>
      </c>
      <c r="C1897" s="7">
        <v>6.2</v>
      </c>
      <c r="D1897" s="7" t="s">
        <v>2378</v>
      </c>
      <c r="E1897" s="7" t="s">
        <v>2378</v>
      </c>
      <c r="F1897" s="7" t="s">
        <v>2378</v>
      </c>
      <c r="G1897" s="7">
        <v>1</v>
      </c>
      <c r="H1897" s="7" t="s">
        <v>2378</v>
      </c>
      <c r="I1897" s="7" t="str" cm="1">
        <f t="array" ref="I1897">_xlfn.IFS(B1897&lt;18.5,"Under Weight",B1897&lt;=24.9,"Normal Weight",B1897&lt;30,"Over weight",B1897&gt;=30,"Obesity")</f>
        <v>Under Weight</v>
      </c>
    </row>
    <row r="1898" spans="1:9" x14ac:dyDescent="0.3">
      <c r="A1898" s="7" t="s">
        <v>470</v>
      </c>
      <c r="B1898" s="7">
        <v>24.13</v>
      </c>
      <c r="C1898" s="7">
        <v>4.3899999999999997</v>
      </c>
      <c r="D1898" s="7" t="s">
        <v>2378</v>
      </c>
      <c r="E1898" s="7" t="s">
        <v>2378</v>
      </c>
      <c r="F1898" s="7" t="s">
        <v>2378</v>
      </c>
      <c r="G1898" s="7">
        <v>1</v>
      </c>
      <c r="H1898" s="7" t="s">
        <v>2378</v>
      </c>
      <c r="I1898" s="7" t="str" cm="1">
        <f t="array" ref="I1898">_xlfn.IFS(B1898&lt;18.5,"Under Weight",B1898&lt;=24.9,"Normal Weight",B1898&lt;30,"Over weight",B1898&gt;=30,"Obesity")</f>
        <v>Normal Weight</v>
      </c>
    </row>
    <row r="1899" spans="1:9" x14ac:dyDescent="0.3">
      <c r="A1899" s="7" t="s">
        <v>469</v>
      </c>
      <c r="B1899" s="7">
        <v>19.95</v>
      </c>
      <c r="C1899" s="7">
        <v>5.13</v>
      </c>
      <c r="D1899" s="7" t="s">
        <v>2378</v>
      </c>
      <c r="E1899" s="7" t="s">
        <v>2379</v>
      </c>
      <c r="F1899" s="7" t="s">
        <v>2378</v>
      </c>
      <c r="G1899" s="7">
        <v>2</v>
      </c>
      <c r="H1899" s="7" t="s">
        <v>2378</v>
      </c>
      <c r="I1899" s="7" t="str" cm="1">
        <f t="array" ref="I1899">_xlfn.IFS(B1899&lt;18.5,"Under Weight",B1899&lt;=24.9,"Normal Weight",B1899&lt;30,"Over weight",B1899&gt;=30,"Obesity")</f>
        <v>Normal Weight</v>
      </c>
    </row>
    <row r="1900" spans="1:9" x14ac:dyDescent="0.3">
      <c r="A1900" s="7" t="s">
        <v>468</v>
      </c>
      <c r="B1900" s="7">
        <v>21.24</v>
      </c>
      <c r="C1900" s="7">
        <v>4.49</v>
      </c>
      <c r="D1900" s="7" t="s">
        <v>2378</v>
      </c>
      <c r="E1900" s="7" t="s">
        <v>2378</v>
      </c>
      <c r="F1900" s="7" t="s">
        <v>2378</v>
      </c>
      <c r="G1900" s="7">
        <v>0</v>
      </c>
      <c r="H1900" s="7" t="s">
        <v>2378</v>
      </c>
      <c r="I1900" s="7" t="str" cm="1">
        <f t="array" ref="I1900">_xlfn.IFS(B1900&lt;18.5,"Under Weight",B1900&lt;=24.9,"Normal Weight",B1900&lt;30,"Over weight",B1900&gt;=30,"Obesity")</f>
        <v>Normal Weight</v>
      </c>
    </row>
    <row r="1901" spans="1:9" x14ac:dyDescent="0.3">
      <c r="A1901" s="7" t="s">
        <v>467</v>
      </c>
      <c r="B1901" s="7">
        <v>44.22</v>
      </c>
      <c r="C1901" s="7">
        <v>6.35</v>
      </c>
      <c r="D1901" s="7" t="s">
        <v>2378</v>
      </c>
      <c r="E1901" s="7" t="s">
        <v>2378</v>
      </c>
      <c r="F1901" s="7" t="s">
        <v>2378</v>
      </c>
      <c r="G1901" s="7">
        <v>0</v>
      </c>
      <c r="H1901" s="7" t="s">
        <v>2378</v>
      </c>
      <c r="I1901" s="7" t="str" cm="1">
        <f t="array" ref="I1901">_xlfn.IFS(B1901&lt;18.5,"Under Weight",B1901&lt;=24.9,"Normal Weight",B1901&lt;30,"Over weight",B1901&gt;=30,"Obesity")</f>
        <v>Obesity</v>
      </c>
    </row>
    <row r="1902" spans="1:9" x14ac:dyDescent="0.3">
      <c r="A1902" s="7" t="s">
        <v>466</v>
      </c>
      <c r="B1902" s="7">
        <v>41.1</v>
      </c>
      <c r="C1902" s="7">
        <v>5.79</v>
      </c>
      <c r="D1902" s="7" t="s">
        <v>2378</v>
      </c>
      <c r="E1902" s="7" t="s">
        <v>2378</v>
      </c>
      <c r="F1902" s="7" t="s">
        <v>2378</v>
      </c>
      <c r="G1902" s="7">
        <v>0</v>
      </c>
      <c r="H1902" s="7" t="s">
        <v>2378</v>
      </c>
      <c r="I1902" s="7" t="str" cm="1">
        <f t="array" ref="I1902">_xlfn.IFS(B1902&lt;18.5,"Under Weight",B1902&lt;=24.9,"Normal Weight",B1902&lt;30,"Over weight",B1902&gt;=30,"Obesity")</f>
        <v>Obesity</v>
      </c>
    </row>
    <row r="1903" spans="1:9" x14ac:dyDescent="0.3">
      <c r="A1903" s="7" t="s">
        <v>465</v>
      </c>
      <c r="B1903" s="7">
        <v>34.200000000000003</v>
      </c>
      <c r="C1903" s="7">
        <v>4.78</v>
      </c>
      <c r="D1903" s="7" t="s">
        <v>2379</v>
      </c>
      <c r="E1903" s="7" t="s">
        <v>2378</v>
      </c>
      <c r="F1903" s="7" t="s">
        <v>2378</v>
      </c>
      <c r="G1903" s="7">
        <v>0</v>
      </c>
      <c r="H1903" s="7" t="s">
        <v>2378</v>
      </c>
      <c r="I1903" s="7" t="str" cm="1">
        <f t="array" ref="I1903">_xlfn.IFS(B1903&lt;18.5,"Under Weight",B1903&lt;=24.9,"Normal Weight",B1903&lt;30,"Over weight",B1903&gt;=30,"Obesity")</f>
        <v>Obesity</v>
      </c>
    </row>
    <row r="1904" spans="1:9" x14ac:dyDescent="0.3">
      <c r="A1904" s="7" t="s">
        <v>464</v>
      </c>
      <c r="B1904" s="7">
        <v>29.92</v>
      </c>
      <c r="C1904" s="7">
        <v>6.02</v>
      </c>
      <c r="D1904" s="7" t="s">
        <v>2379</v>
      </c>
      <c r="E1904" s="7" t="s">
        <v>2378</v>
      </c>
      <c r="F1904" s="7" t="s">
        <v>2378</v>
      </c>
      <c r="G1904" s="7">
        <v>0</v>
      </c>
      <c r="H1904" s="7" t="s">
        <v>2378</v>
      </c>
      <c r="I1904" s="7" t="str" cm="1">
        <f t="array" ref="I1904">_xlfn.IFS(B1904&lt;18.5,"Under Weight",B1904&lt;=24.9,"Normal Weight",B1904&lt;30,"Over weight",B1904&gt;=30,"Obesity")</f>
        <v>Over weight</v>
      </c>
    </row>
    <row r="1905" spans="1:9" x14ac:dyDescent="0.3">
      <c r="A1905" s="7" t="s">
        <v>463</v>
      </c>
      <c r="B1905" s="7">
        <v>28.93</v>
      </c>
      <c r="C1905" s="7">
        <v>4.4400000000000004</v>
      </c>
      <c r="D1905" s="7" t="s">
        <v>2378</v>
      </c>
      <c r="E1905" s="7" t="s">
        <v>2378</v>
      </c>
      <c r="F1905" s="7" t="s">
        <v>2378</v>
      </c>
      <c r="G1905" s="7">
        <v>0</v>
      </c>
      <c r="H1905" s="7" t="s">
        <v>2378</v>
      </c>
      <c r="I1905" s="7" t="str" cm="1">
        <f t="array" ref="I1905">_xlfn.IFS(B1905&lt;18.5,"Under Weight",B1905&lt;=24.9,"Normal Weight",B1905&lt;30,"Over weight",B1905&gt;=30,"Obesity")</f>
        <v>Over weight</v>
      </c>
    </row>
    <row r="1906" spans="1:9" x14ac:dyDescent="0.3">
      <c r="A1906" s="7" t="s">
        <v>462</v>
      </c>
      <c r="B1906" s="7">
        <v>31.254999999999999</v>
      </c>
      <c r="C1906" s="7">
        <v>5.84</v>
      </c>
      <c r="D1906" s="7" t="s">
        <v>2379</v>
      </c>
      <c r="E1906" s="7" t="s">
        <v>2378</v>
      </c>
      <c r="F1906" s="7" t="s">
        <v>2378</v>
      </c>
      <c r="G1906" s="7">
        <v>1</v>
      </c>
      <c r="H1906" s="7" t="s">
        <v>2378</v>
      </c>
      <c r="I1906" s="7" t="str" cm="1">
        <f t="array" ref="I1906">_xlfn.IFS(B1906&lt;18.5,"Under Weight",B1906&lt;=24.9,"Normal Weight",B1906&lt;30,"Over weight",B1906&gt;=30,"Obesity")</f>
        <v>Obesity</v>
      </c>
    </row>
    <row r="1907" spans="1:9" x14ac:dyDescent="0.3">
      <c r="A1907" s="7" t="s">
        <v>461</v>
      </c>
      <c r="B1907" s="7">
        <v>29.83</v>
      </c>
      <c r="C1907" s="7">
        <v>5.39</v>
      </c>
      <c r="D1907" s="7" t="s">
        <v>2378</v>
      </c>
      <c r="E1907" s="7" t="s">
        <v>2378</v>
      </c>
      <c r="F1907" s="7" t="s">
        <v>2378</v>
      </c>
      <c r="G1907" s="7">
        <v>0</v>
      </c>
      <c r="H1907" s="7" t="s">
        <v>2378</v>
      </c>
      <c r="I1907" s="7" t="str" cm="1">
        <f t="array" ref="I1907">_xlfn.IFS(B1907&lt;18.5,"Under Weight",B1907&lt;=24.9,"Normal Weight",B1907&lt;30,"Over weight",B1907&gt;=30,"Obesity")</f>
        <v>Over weight</v>
      </c>
    </row>
    <row r="1908" spans="1:9" x14ac:dyDescent="0.3">
      <c r="A1908" s="7" t="s">
        <v>460</v>
      </c>
      <c r="B1908" s="7">
        <v>29.59</v>
      </c>
      <c r="C1908" s="7">
        <v>6.16</v>
      </c>
      <c r="D1908" s="7" t="s">
        <v>2378</v>
      </c>
      <c r="E1908" s="7" t="s">
        <v>2378</v>
      </c>
      <c r="F1908" s="7" t="s">
        <v>2379</v>
      </c>
      <c r="G1908" s="7">
        <v>1</v>
      </c>
      <c r="H1908" s="7" t="s">
        <v>2378</v>
      </c>
      <c r="I1908" s="7" t="str" cm="1">
        <f t="array" ref="I1908">_xlfn.IFS(B1908&lt;18.5,"Under Weight",B1908&lt;=24.9,"Normal Weight",B1908&lt;30,"Over weight",B1908&gt;=30,"Obesity")</f>
        <v>Over weight</v>
      </c>
    </row>
    <row r="1909" spans="1:9" x14ac:dyDescent="0.3">
      <c r="A1909" s="7" t="s">
        <v>459</v>
      </c>
      <c r="B1909" s="7">
        <v>31.16</v>
      </c>
      <c r="C1909" s="7">
        <v>4.49</v>
      </c>
      <c r="D1909" s="7" t="s">
        <v>2378</v>
      </c>
      <c r="E1909" s="7" t="s">
        <v>2378</v>
      </c>
      <c r="F1909" s="7" t="s">
        <v>2379</v>
      </c>
      <c r="G1909" s="7">
        <v>1</v>
      </c>
      <c r="H1909" s="7" t="s">
        <v>2378</v>
      </c>
      <c r="I1909" s="7" t="str" cm="1">
        <f t="array" ref="I1909">_xlfn.IFS(B1909&lt;18.5,"Under Weight",B1909&lt;=24.9,"Normal Weight",B1909&lt;30,"Over weight",B1909&gt;=30,"Obesity")</f>
        <v>Obesity</v>
      </c>
    </row>
    <row r="1910" spans="1:9" x14ac:dyDescent="0.3">
      <c r="A1910" s="7" t="s">
        <v>458</v>
      </c>
      <c r="B1910" s="7">
        <v>34.21</v>
      </c>
      <c r="C1910" s="7">
        <v>4.4800000000000004</v>
      </c>
      <c r="D1910" s="7" t="s">
        <v>2379</v>
      </c>
      <c r="E1910" s="7" t="s">
        <v>2378</v>
      </c>
      <c r="F1910" s="7" t="s">
        <v>2378</v>
      </c>
      <c r="G1910" s="7">
        <v>1</v>
      </c>
      <c r="H1910" s="7" t="s">
        <v>2378</v>
      </c>
      <c r="I1910" s="7" t="str" cm="1">
        <f t="array" ref="I1910">_xlfn.IFS(B1910&lt;18.5,"Under Weight",B1910&lt;=24.9,"Normal Weight",B1910&lt;30,"Over weight",B1910&gt;=30,"Obesity")</f>
        <v>Obesity</v>
      </c>
    </row>
    <row r="1911" spans="1:9" x14ac:dyDescent="0.3">
      <c r="A1911" s="7" t="s">
        <v>457</v>
      </c>
      <c r="B1911" s="7">
        <v>34.86</v>
      </c>
      <c r="C1911" s="7">
        <v>10.97</v>
      </c>
      <c r="D1911" s="7" t="s">
        <v>2378</v>
      </c>
      <c r="E1911" s="7" t="s">
        <v>2378</v>
      </c>
      <c r="F1911" s="7" t="s">
        <v>2378</v>
      </c>
      <c r="G1911" s="7">
        <v>0</v>
      </c>
      <c r="H1911" s="7" t="s">
        <v>2378</v>
      </c>
      <c r="I1911" s="7" t="str" cm="1">
        <f t="array" ref="I1911">_xlfn.IFS(B1911&lt;18.5,"Under Weight",B1911&lt;=24.9,"Normal Weight",B1911&lt;30,"Over weight",B1911&gt;=30,"Obesity")</f>
        <v>Obesity</v>
      </c>
    </row>
    <row r="1912" spans="1:9" x14ac:dyDescent="0.3">
      <c r="A1912" s="7" t="s">
        <v>456</v>
      </c>
      <c r="B1912" s="7">
        <v>34.58</v>
      </c>
      <c r="C1912" s="7">
        <v>5.14</v>
      </c>
      <c r="D1912" s="7" t="s">
        <v>2378</v>
      </c>
      <c r="E1912" s="7" t="s">
        <v>2379</v>
      </c>
      <c r="F1912" s="7" t="s">
        <v>2378</v>
      </c>
      <c r="G1912" s="7">
        <v>2</v>
      </c>
      <c r="H1912" s="7" t="s">
        <v>2378</v>
      </c>
      <c r="I1912" s="7" t="str" cm="1">
        <f t="array" ref="I1912">_xlfn.IFS(B1912&lt;18.5,"Under Weight",B1912&lt;=24.9,"Normal Weight",B1912&lt;30,"Over weight",B1912&gt;=30,"Obesity")</f>
        <v>Obesity</v>
      </c>
    </row>
    <row r="1913" spans="1:9" x14ac:dyDescent="0.3">
      <c r="A1913" s="7" t="s">
        <v>455</v>
      </c>
      <c r="B1913" s="7">
        <v>17.940000000000001</v>
      </c>
      <c r="C1913" s="7">
        <v>5.17</v>
      </c>
      <c r="D1913" s="7" t="s">
        <v>2379</v>
      </c>
      <c r="E1913" s="7" t="s">
        <v>2378</v>
      </c>
      <c r="F1913" s="7" t="s">
        <v>2378</v>
      </c>
      <c r="G1913" s="7">
        <v>0</v>
      </c>
      <c r="H1913" s="7" t="s">
        <v>2378</v>
      </c>
      <c r="I1913" s="7" t="str" cm="1">
        <f t="array" ref="I1913">_xlfn.IFS(B1913&lt;18.5,"Under Weight",B1913&lt;=24.9,"Normal Weight",B1913&lt;30,"Over weight",B1913&gt;=30,"Obesity")</f>
        <v>Under Weight</v>
      </c>
    </row>
    <row r="1914" spans="1:9" x14ac:dyDescent="0.3">
      <c r="A1914" s="7" t="s">
        <v>454</v>
      </c>
      <c r="B1914" s="7">
        <v>26.8</v>
      </c>
      <c r="C1914" s="7">
        <v>6.18</v>
      </c>
      <c r="D1914" s="7" t="s">
        <v>2379</v>
      </c>
      <c r="E1914" s="7" t="s">
        <v>2378</v>
      </c>
      <c r="F1914" s="7" t="s">
        <v>2379</v>
      </c>
      <c r="G1914" s="7">
        <v>1</v>
      </c>
      <c r="H1914" s="7" t="s">
        <v>2378</v>
      </c>
      <c r="I1914" s="7" t="str" cm="1">
        <f t="array" ref="I1914">_xlfn.IFS(B1914&lt;18.5,"Under Weight",B1914&lt;=24.9,"Normal Weight",B1914&lt;30,"Over weight",B1914&gt;=30,"Obesity")</f>
        <v>Over weight</v>
      </c>
    </row>
    <row r="1915" spans="1:9" x14ac:dyDescent="0.3">
      <c r="A1915" s="7" t="s">
        <v>453</v>
      </c>
      <c r="B1915" s="7">
        <v>17.690000000000001</v>
      </c>
      <c r="C1915" s="7">
        <v>9.07</v>
      </c>
      <c r="D1915" s="7" t="s">
        <v>2379</v>
      </c>
      <c r="E1915" s="7" t="s">
        <v>2378</v>
      </c>
      <c r="F1915" s="7" t="s">
        <v>2378</v>
      </c>
      <c r="G1915" s="7">
        <v>0</v>
      </c>
      <c r="H1915" s="7" t="s">
        <v>2378</v>
      </c>
      <c r="I1915" s="7" t="str" cm="1">
        <f t="array" ref="I1915">_xlfn.IFS(B1915&lt;18.5,"Under Weight",B1915&lt;=24.9,"Normal Weight",B1915&lt;30,"Over weight",B1915&gt;=30,"Obesity")</f>
        <v>Under Weight</v>
      </c>
    </row>
    <row r="1916" spans="1:9" x14ac:dyDescent="0.3">
      <c r="A1916" s="7" t="s">
        <v>452</v>
      </c>
      <c r="B1916" s="7">
        <v>25.77</v>
      </c>
      <c r="C1916" s="7">
        <v>4.43</v>
      </c>
      <c r="D1916" s="7" t="s">
        <v>2378</v>
      </c>
      <c r="E1916" s="7" t="s">
        <v>2378</v>
      </c>
      <c r="F1916" s="7" t="s">
        <v>2379</v>
      </c>
      <c r="G1916" s="7">
        <v>1</v>
      </c>
      <c r="H1916" s="7" t="s">
        <v>2378</v>
      </c>
      <c r="I1916" s="7" t="str" cm="1">
        <f t="array" ref="I1916">_xlfn.IFS(B1916&lt;18.5,"Under Weight",B1916&lt;=24.9,"Normal Weight",B1916&lt;30,"Over weight",B1916&gt;=30,"Obesity")</f>
        <v>Over weight</v>
      </c>
    </row>
    <row r="1917" spans="1:9" x14ac:dyDescent="0.3">
      <c r="A1917" s="7" t="s">
        <v>451</v>
      </c>
      <c r="B1917" s="7">
        <v>34.46</v>
      </c>
      <c r="C1917" s="7">
        <v>4.17</v>
      </c>
      <c r="D1917" s="7" t="s">
        <v>2378</v>
      </c>
      <c r="E1917" s="7" t="s">
        <v>2379</v>
      </c>
      <c r="F1917" s="7" t="s">
        <v>2378</v>
      </c>
      <c r="G1917" s="7">
        <v>1</v>
      </c>
      <c r="H1917" s="7" t="s">
        <v>2378</v>
      </c>
      <c r="I1917" s="7" t="str" cm="1">
        <f t="array" ref="I1917">_xlfn.IFS(B1917&lt;18.5,"Under Weight",B1917&lt;=24.9,"Normal Weight",B1917&lt;30,"Over weight",B1917&gt;=30,"Obesity")</f>
        <v>Obesity</v>
      </c>
    </row>
    <row r="1918" spans="1:9" x14ac:dyDescent="0.3">
      <c r="A1918" s="7" t="s">
        <v>450</v>
      </c>
      <c r="B1918" s="7">
        <v>30.875</v>
      </c>
      <c r="C1918" s="7">
        <v>4.95</v>
      </c>
      <c r="D1918" s="7" t="s">
        <v>2379</v>
      </c>
      <c r="E1918" s="7" t="s">
        <v>2378</v>
      </c>
      <c r="F1918" s="7" t="s">
        <v>2378</v>
      </c>
      <c r="G1918" s="7">
        <v>0</v>
      </c>
      <c r="H1918" s="7" t="s">
        <v>2378</v>
      </c>
      <c r="I1918" s="7" t="str" cm="1">
        <f t="array" ref="I1918">_xlfn.IFS(B1918&lt;18.5,"Under Weight",B1918&lt;=24.9,"Normal Weight",B1918&lt;30,"Over weight",B1918&gt;=30,"Obesity")</f>
        <v>Obesity</v>
      </c>
    </row>
    <row r="1919" spans="1:9" x14ac:dyDescent="0.3">
      <c r="A1919" s="7" t="s">
        <v>449</v>
      </c>
      <c r="B1919" s="7">
        <v>39.49</v>
      </c>
      <c r="C1919" s="7">
        <v>5.13</v>
      </c>
      <c r="D1919" s="7" t="s">
        <v>2378</v>
      </c>
      <c r="E1919" s="7" t="s">
        <v>2378</v>
      </c>
      <c r="F1919" s="7" t="s">
        <v>2378</v>
      </c>
      <c r="G1919" s="7">
        <v>0</v>
      </c>
      <c r="H1919" s="7" t="s">
        <v>2378</v>
      </c>
      <c r="I1919" s="7" t="str" cm="1">
        <f t="array" ref="I1919">_xlfn.IFS(B1919&lt;18.5,"Under Weight",B1919&lt;=24.9,"Normal Weight",B1919&lt;30,"Over weight",B1919&gt;=30,"Obesity")</f>
        <v>Obesity</v>
      </c>
    </row>
    <row r="1920" spans="1:9" x14ac:dyDescent="0.3">
      <c r="A1920" s="7" t="s">
        <v>448</v>
      </c>
      <c r="B1920" s="7">
        <v>28.88</v>
      </c>
      <c r="C1920" s="7">
        <v>4.0999999999999996</v>
      </c>
      <c r="D1920" s="7" t="s">
        <v>2378</v>
      </c>
      <c r="E1920" s="7" t="s">
        <v>2378</v>
      </c>
      <c r="F1920" s="7" t="s">
        <v>2378</v>
      </c>
      <c r="G1920" s="7">
        <v>0</v>
      </c>
      <c r="H1920" s="7" t="s">
        <v>2378</v>
      </c>
      <c r="I1920" s="7" t="str" cm="1">
        <f t="array" ref="I1920">_xlfn.IFS(B1920&lt;18.5,"Under Weight",B1920&lt;=24.9,"Normal Weight",B1920&lt;30,"Over weight",B1920&gt;=30,"Obesity")</f>
        <v>Over weight</v>
      </c>
    </row>
    <row r="1921" spans="1:9" x14ac:dyDescent="0.3">
      <c r="A1921" s="7" t="s">
        <v>447</v>
      </c>
      <c r="B1921" s="7">
        <v>20.234999999999999</v>
      </c>
      <c r="C1921" s="7">
        <v>5.01</v>
      </c>
      <c r="D1921" s="7" t="s">
        <v>2379</v>
      </c>
      <c r="E1921" s="7" t="s">
        <v>2378</v>
      </c>
      <c r="F1921" s="7" t="s">
        <v>2378</v>
      </c>
      <c r="G1921" s="7">
        <v>0</v>
      </c>
      <c r="H1921" s="7" t="s">
        <v>2378</v>
      </c>
      <c r="I1921" s="7" t="str" cm="1">
        <f t="array" ref="I1921">_xlfn.IFS(B1921&lt;18.5,"Under Weight",B1921&lt;=24.9,"Normal Weight",B1921&lt;30,"Over weight",B1921&gt;=30,"Obesity")</f>
        <v>Normal Weight</v>
      </c>
    </row>
    <row r="1922" spans="1:9" x14ac:dyDescent="0.3">
      <c r="A1922" s="7" t="s">
        <v>446</v>
      </c>
      <c r="B1922" s="7">
        <v>30.67</v>
      </c>
      <c r="C1922" s="7">
        <v>5.09</v>
      </c>
      <c r="D1922" s="7" t="s">
        <v>2379</v>
      </c>
      <c r="E1922" s="7" t="s">
        <v>2378</v>
      </c>
      <c r="F1922" s="7" t="s">
        <v>2378</v>
      </c>
      <c r="G1922" s="7">
        <v>0</v>
      </c>
      <c r="H1922" s="7" t="s">
        <v>2378</v>
      </c>
      <c r="I1922" s="7" t="str" cm="1">
        <f t="array" ref="I1922">_xlfn.IFS(B1922&lt;18.5,"Under Weight",B1922&lt;=24.9,"Normal Weight",B1922&lt;30,"Over weight",B1922&gt;=30,"Obesity")</f>
        <v>Obesity</v>
      </c>
    </row>
    <row r="1923" spans="1:9" x14ac:dyDescent="0.3">
      <c r="A1923" s="7" t="s">
        <v>445</v>
      </c>
      <c r="B1923" s="7">
        <v>30.875</v>
      </c>
      <c r="C1923" s="7">
        <v>6.49</v>
      </c>
      <c r="D1923" s="7" t="s">
        <v>2378</v>
      </c>
      <c r="E1923" s="7" t="s">
        <v>2378</v>
      </c>
      <c r="F1923" s="7" t="s">
        <v>2378</v>
      </c>
      <c r="G1923" s="7">
        <v>0</v>
      </c>
      <c r="H1923" s="7" t="s">
        <v>2378</v>
      </c>
      <c r="I1923" s="7" t="str" cm="1">
        <f t="array" ref="I1923">_xlfn.IFS(B1923&lt;18.5,"Under Weight",B1923&lt;=24.9,"Normal Weight",B1923&lt;30,"Over weight",B1923&gt;=30,"Obesity")</f>
        <v>Obesity</v>
      </c>
    </row>
    <row r="1924" spans="1:9" x14ac:dyDescent="0.3">
      <c r="A1924" s="7" t="s">
        <v>444</v>
      </c>
      <c r="B1924" s="7">
        <v>23.8</v>
      </c>
      <c r="C1924" s="7">
        <v>4.08</v>
      </c>
      <c r="D1924" s="7" t="s">
        <v>2378</v>
      </c>
      <c r="E1924" s="7" t="s">
        <v>2378</v>
      </c>
      <c r="F1924" s="7" t="s">
        <v>2378</v>
      </c>
      <c r="G1924" s="7">
        <v>0</v>
      </c>
      <c r="H1924" s="7" t="s">
        <v>2378</v>
      </c>
      <c r="I1924" s="7" t="str" cm="1">
        <f t="array" ref="I1924">_xlfn.IFS(B1924&lt;18.5,"Under Weight",B1924&lt;=24.9,"Normal Weight",B1924&lt;30,"Over weight",B1924&gt;=30,"Obesity")</f>
        <v>Normal Weight</v>
      </c>
    </row>
    <row r="1925" spans="1:9" x14ac:dyDescent="0.3">
      <c r="A1925" s="7" t="s">
        <v>443</v>
      </c>
      <c r="B1925" s="7">
        <v>15.37</v>
      </c>
      <c r="C1925" s="7">
        <v>8.6300000000000008</v>
      </c>
      <c r="D1925" s="7" t="s">
        <v>2379</v>
      </c>
      <c r="E1925" s="7" t="s">
        <v>2378</v>
      </c>
      <c r="F1925" s="7" t="s">
        <v>2378</v>
      </c>
      <c r="G1925" s="7">
        <v>0</v>
      </c>
      <c r="H1925" s="7" t="s">
        <v>2378</v>
      </c>
      <c r="I1925" s="7" t="str" cm="1">
        <f t="array" ref="I1925">_xlfn.IFS(B1925&lt;18.5,"Under Weight",B1925&lt;=24.9,"Normal Weight",B1925&lt;30,"Over weight",B1925&gt;=30,"Obesity")</f>
        <v>Under Weight</v>
      </c>
    </row>
    <row r="1926" spans="1:9" x14ac:dyDescent="0.3">
      <c r="A1926" s="7" t="s">
        <v>442</v>
      </c>
      <c r="B1926" s="7">
        <v>30.4</v>
      </c>
      <c r="C1926" s="7">
        <v>5.28</v>
      </c>
      <c r="D1926" s="7" t="s">
        <v>2378</v>
      </c>
      <c r="E1926" s="7" t="s">
        <v>2378</v>
      </c>
      <c r="F1926" s="7" t="s">
        <v>2378</v>
      </c>
      <c r="G1926" s="7">
        <v>0</v>
      </c>
      <c r="H1926" s="7" t="s">
        <v>2378</v>
      </c>
      <c r="I1926" s="7" t="str" cm="1">
        <f t="array" ref="I1926">_xlfn.IFS(B1926&lt;18.5,"Under Weight",B1926&lt;=24.9,"Normal Weight",B1926&lt;30,"Over weight",B1926&gt;=30,"Obesity")</f>
        <v>Obesity</v>
      </c>
    </row>
    <row r="1927" spans="1:9" x14ac:dyDescent="0.3">
      <c r="A1927" s="7" t="s">
        <v>441</v>
      </c>
      <c r="B1927" s="7">
        <v>19.48</v>
      </c>
      <c r="C1927" s="7">
        <v>5.63</v>
      </c>
      <c r="D1927" s="7" t="s">
        <v>2379</v>
      </c>
      <c r="E1927" s="7" t="s">
        <v>2378</v>
      </c>
      <c r="F1927" s="7" t="s">
        <v>2378</v>
      </c>
      <c r="G1927" s="7">
        <v>1</v>
      </c>
      <c r="H1927" s="7" t="s">
        <v>2378</v>
      </c>
      <c r="I1927" s="7" t="str" cm="1">
        <f t="array" ref="I1927">_xlfn.IFS(B1927&lt;18.5,"Under Weight",B1927&lt;=24.9,"Normal Weight",B1927&lt;30,"Over weight",B1927&gt;=30,"Obesity")</f>
        <v>Normal Weight</v>
      </c>
    </row>
    <row r="1928" spans="1:9" x14ac:dyDescent="0.3">
      <c r="A1928" s="7" t="s">
        <v>440</v>
      </c>
      <c r="B1928" s="7">
        <v>16.96</v>
      </c>
      <c r="C1928" s="7">
        <v>11.47</v>
      </c>
      <c r="D1928" s="7" t="s">
        <v>2379</v>
      </c>
      <c r="E1928" s="7" t="s">
        <v>2378</v>
      </c>
      <c r="F1928" s="7" t="s">
        <v>2378</v>
      </c>
      <c r="G1928" s="7">
        <v>0</v>
      </c>
      <c r="H1928" s="7" t="s">
        <v>2378</v>
      </c>
      <c r="I1928" s="7" t="str" cm="1">
        <f t="array" ref="I1928">_xlfn.IFS(B1928&lt;18.5,"Under Weight",B1928&lt;=24.9,"Normal Weight",B1928&lt;30,"Over weight",B1928&gt;=30,"Obesity")</f>
        <v>Under Weight</v>
      </c>
    </row>
    <row r="1929" spans="1:9" x14ac:dyDescent="0.3">
      <c r="A1929" s="7" t="s">
        <v>439</v>
      </c>
      <c r="B1929" s="7">
        <v>19.05</v>
      </c>
      <c r="C1929" s="7">
        <v>4.92</v>
      </c>
      <c r="D1929" s="7" t="s">
        <v>2378</v>
      </c>
      <c r="E1929" s="7" t="s">
        <v>2378</v>
      </c>
      <c r="F1929" s="7" t="s">
        <v>2378</v>
      </c>
      <c r="G1929" s="7">
        <v>1</v>
      </c>
      <c r="H1929" s="7" t="s">
        <v>2378</v>
      </c>
      <c r="I1929" s="7" t="str" cm="1">
        <f t="array" ref="I1929">_xlfn.IFS(B1929&lt;18.5,"Under Weight",B1929&lt;=24.9,"Normal Weight",B1929&lt;30,"Over weight",B1929&gt;=30,"Obesity")</f>
        <v>Normal Weight</v>
      </c>
    </row>
    <row r="1930" spans="1:9" x14ac:dyDescent="0.3">
      <c r="A1930" s="7" t="s">
        <v>438</v>
      </c>
      <c r="B1930" s="7">
        <v>37.619999999999997</v>
      </c>
      <c r="C1930" s="7">
        <v>4.18</v>
      </c>
      <c r="D1930" s="7" t="s">
        <v>2378</v>
      </c>
      <c r="E1930" s="7" t="s">
        <v>2378</v>
      </c>
      <c r="F1930" s="7" t="s">
        <v>2378</v>
      </c>
      <c r="G1930" s="7">
        <v>0</v>
      </c>
      <c r="H1930" s="7" t="s">
        <v>2378</v>
      </c>
      <c r="I1930" s="7" t="str" cm="1">
        <f t="array" ref="I1930">_xlfn.IFS(B1930&lt;18.5,"Under Weight",B1930&lt;=24.9,"Normal Weight",B1930&lt;30,"Over weight",B1930&gt;=30,"Obesity")</f>
        <v>Obesity</v>
      </c>
    </row>
    <row r="1931" spans="1:9" x14ac:dyDescent="0.3">
      <c r="A1931" s="7" t="s">
        <v>437</v>
      </c>
      <c r="B1931" s="7">
        <v>29.1</v>
      </c>
      <c r="C1931" s="7">
        <v>4.67</v>
      </c>
      <c r="D1931" s="7" t="s">
        <v>2378</v>
      </c>
      <c r="E1931" s="7" t="s">
        <v>2378</v>
      </c>
      <c r="F1931" s="7" t="s">
        <v>2378</v>
      </c>
      <c r="G1931" s="7">
        <v>0</v>
      </c>
      <c r="H1931" s="7" t="s">
        <v>2378</v>
      </c>
      <c r="I1931" s="7" t="str" cm="1">
        <f t="array" ref="I1931">_xlfn.IFS(B1931&lt;18.5,"Under Weight",B1931&lt;=24.9,"Normal Weight",B1931&lt;30,"Over weight",B1931&gt;=30,"Obesity")</f>
        <v>Over weight</v>
      </c>
    </row>
    <row r="1932" spans="1:9" x14ac:dyDescent="0.3">
      <c r="A1932" s="7" t="s">
        <v>436</v>
      </c>
      <c r="B1932" s="7">
        <v>26.62</v>
      </c>
      <c r="C1932" s="7">
        <v>6.24</v>
      </c>
      <c r="D1932" s="7" t="s">
        <v>2378</v>
      </c>
      <c r="E1932" s="7" t="s">
        <v>2378</v>
      </c>
      <c r="F1932" s="7" t="s">
        <v>2378</v>
      </c>
      <c r="G1932" s="7">
        <v>0</v>
      </c>
      <c r="H1932" s="7" t="s">
        <v>2378</v>
      </c>
      <c r="I1932" s="7" t="str" cm="1">
        <f t="array" ref="I1932">_xlfn.IFS(B1932&lt;18.5,"Under Weight",B1932&lt;=24.9,"Normal Weight",B1932&lt;30,"Over weight",B1932&gt;=30,"Obesity")</f>
        <v>Over weight</v>
      </c>
    </row>
    <row r="1933" spans="1:9" x14ac:dyDescent="0.3">
      <c r="A1933" s="7" t="s">
        <v>435</v>
      </c>
      <c r="B1933" s="7">
        <v>25.74</v>
      </c>
      <c r="C1933" s="7">
        <v>5.99</v>
      </c>
      <c r="D1933" s="7" t="s">
        <v>2378</v>
      </c>
      <c r="E1933" s="7" t="s">
        <v>2378</v>
      </c>
      <c r="F1933" s="7" t="s">
        <v>2378</v>
      </c>
      <c r="G1933" s="7">
        <v>0</v>
      </c>
      <c r="H1933" s="7" t="s">
        <v>2378</v>
      </c>
      <c r="I1933" s="7" t="str" cm="1">
        <f t="array" ref="I1933">_xlfn.IFS(B1933&lt;18.5,"Under Weight",B1933&lt;=24.9,"Normal Weight",B1933&lt;30,"Over weight",B1933&gt;=30,"Obesity")</f>
        <v>Over weight</v>
      </c>
    </row>
    <row r="1934" spans="1:9" x14ac:dyDescent="0.3">
      <c r="A1934" s="7" t="s">
        <v>434</v>
      </c>
      <c r="B1934" s="7">
        <v>18.22</v>
      </c>
      <c r="C1934" s="7">
        <v>10.27</v>
      </c>
      <c r="D1934" s="7" t="s">
        <v>2379</v>
      </c>
      <c r="E1934" s="7" t="s">
        <v>2378</v>
      </c>
      <c r="F1934" s="7" t="s">
        <v>2378</v>
      </c>
      <c r="G1934" s="7">
        <v>1</v>
      </c>
      <c r="H1934" s="7" t="s">
        <v>2378</v>
      </c>
      <c r="I1934" s="7" t="str" cm="1">
        <f t="array" ref="I1934">_xlfn.IFS(B1934&lt;18.5,"Under Weight",B1934&lt;=24.9,"Normal Weight",B1934&lt;30,"Over weight",B1934&gt;=30,"Obesity")</f>
        <v>Under Weight</v>
      </c>
    </row>
    <row r="1935" spans="1:9" x14ac:dyDescent="0.3">
      <c r="A1935" s="7" t="s">
        <v>433</v>
      </c>
      <c r="B1935" s="7">
        <v>26.03</v>
      </c>
      <c r="C1935" s="7">
        <v>5.97</v>
      </c>
      <c r="D1935" s="7" t="s">
        <v>2378</v>
      </c>
      <c r="E1935" s="7" t="s">
        <v>2378</v>
      </c>
      <c r="F1935" s="7" t="s">
        <v>2379</v>
      </c>
      <c r="G1935" s="7">
        <v>1</v>
      </c>
      <c r="H1935" s="7" t="s">
        <v>2378</v>
      </c>
      <c r="I1935" s="7" t="str" cm="1">
        <f t="array" ref="I1935">_xlfn.IFS(B1935&lt;18.5,"Under Weight",B1935&lt;=24.9,"Normal Weight",B1935&lt;30,"Over weight",B1935&gt;=30,"Obesity")</f>
        <v>Over weight</v>
      </c>
    </row>
    <row r="1936" spans="1:9" x14ac:dyDescent="0.3">
      <c r="A1936" s="7" t="s">
        <v>432</v>
      </c>
      <c r="B1936" s="7">
        <v>17.29</v>
      </c>
      <c r="C1936" s="7">
        <v>4.9800000000000004</v>
      </c>
      <c r="D1936" s="7" t="s">
        <v>2378</v>
      </c>
      <c r="E1936" s="7" t="s">
        <v>2378</v>
      </c>
      <c r="F1936" s="7" t="s">
        <v>2378</v>
      </c>
      <c r="G1936" s="7">
        <v>0</v>
      </c>
      <c r="H1936" s="7" t="s">
        <v>2378</v>
      </c>
      <c r="I1936" s="7" t="str" cm="1">
        <f t="array" ref="I1936">_xlfn.IFS(B1936&lt;18.5,"Under Weight",B1936&lt;=24.9,"Normal Weight",B1936&lt;30,"Over weight",B1936&gt;=30,"Obesity")</f>
        <v>Under Weight</v>
      </c>
    </row>
    <row r="1937" spans="1:9" x14ac:dyDescent="0.3">
      <c r="A1937" s="7" t="s">
        <v>431</v>
      </c>
      <c r="B1937" s="7">
        <v>18.170000000000002</v>
      </c>
      <c r="C1937" s="7">
        <v>6.91</v>
      </c>
      <c r="D1937" s="7" t="s">
        <v>2379</v>
      </c>
      <c r="E1937" s="7" t="s">
        <v>2378</v>
      </c>
      <c r="F1937" s="7" t="s">
        <v>2378</v>
      </c>
      <c r="G1937" s="7">
        <v>1</v>
      </c>
      <c r="H1937" s="7" t="s">
        <v>2378</v>
      </c>
      <c r="I1937" s="7" t="str" cm="1">
        <f t="array" ref="I1937">_xlfn.IFS(B1937&lt;18.5,"Under Weight",B1937&lt;=24.9,"Normal Weight",B1937&lt;30,"Over weight",B1937&gt;=30,"Obesity")</f>
        <v>Under Weight</v>
      </c>
    </row>
    <row r="1938" spans="1:9" x14ac:dyDescent="0.3">
      <c r="A1938" s="7" t="s">
        <v>430</v>
      </c>
      <c r="B1938" s="7">
        <v>32.54</v>
      </c>
      <c r="C1938" s="7">
        <v>6.38</v>
      </c>
      <c r="D1938" s="7" t="s">
        <v>2378</v>
      </c>
      <c r="E1938" s="7" t="s">
        <v>2379</v>
      </c>
      <c r="F1938" s="7" t="s">
        <v>2378</v>
      </c>
      <c r="G1938" s="7">
        <v>1</v>
      </c>
      <c r="H1938" s="7" t="s">
        <v>2378</v>
      </c>
      <c r="I1938" s="7" t="str" cm="1">
        <f t="array" ref="I1938">_xlfn.IFS(B1938&lt;18.5,"Under Weight",B1938&lt;=24.9,"Normal Weight",B1938&lt;30,"Over weight",B1938&gt;=30,"Obesity")</f>
        <v>Obesity</v>
      </c>
    </row>
    <row r="1939" spans="1:9" x14ac:dyDescent="0.3">
      <c r="A1939" s="7" t="s">
        <v>429</v>
      </c>
      <c r="B1939" s="7">
        <v>30.25</v>
      </c>
      <c r="C1939" s="7">
        <v>4.7699999999999996</v>
      </c>
      <c r="D1939" s="7" t="s">
        <v>2378</v>
      </c>
      <c r="E1939" s="7" t="s">
        <v>2378</v>
      </c>
      <c r="F1939" s="7" t="s">
        <v>2378</v>
      </c>
      <c r="G1939" s="7">
        <v>0</v>
      </c>
      <c r="H1939" s="7" t="s">
        <v>2378</v>
      </c>
      <c r="I1939" s="7" t="str" cm="1">
        <f t="array" ref="I1939">_xlfn.IFS(B1939&lt;18.5,"Under Weight",B1939&lt;=24.9,"Normal Weight",B1939&lt;30,"Over weight",B1939&gt;=30,"Obesity")</f>
        <v>Obesity</v>
      </c>
    </row>
    <row r="1940" spans="1:9" x14ac:dyDescent="0.3">
      <c r="A1940" s="7" t="s">
        <v>428</v>
      </c>
      <c r="B1940" s="7">
        <v>19.59</v>
      </c>
      <c r="C1940" s="7">
        <v>6.04</v>
      </c>
      <c r="D1940" s="7" t="s">
        <v>2379</v>
      </c>
      <c r="E1940" s="7" t="s">
        <v>2378</v>
      </c>
      <c r="F1940" s="7" t="s">
        <v>2378</v>
      </c>
      <c r="G1940" s="7">
        <v>1</v>
      </c>
      <c r="H1940" s="7" t="s">
        <v>2378</v>
      </c>
      <c r="I1940" s="7" t="str" cm="1">
        <f t="array" ref="I1940">_xlfn.IFS(B1940&lt;18.5,"Under Weight",B1940&lt;=24.9,"Normal Weight",B1940&lt;30,"Over weight",B1940&gt;=30,"Obesity")</f>
        <v>Normal Weight</v>
      </c>
    </row>
    <row r="1941" spans="1:9" x14ac:dyDescent="0.3">
      <c r="A1941" s="7" t="s">
        <v>427</v>
      </c>
      <c r="B1941" s="7">
        <v>45.9</v>
      </c>
      <c r="C1941" s="7">
        <v>4.3</v>
      </c>
      <c r="D1941" s="7" t="s">
        <v>2379</v>
      </c>
      <c r="E1941" s="7" t="s">
        <v>2378</v>
      </c>
      <c r="F1941" s="7" t="s">
        <v>2378</v>
      </c>
      <c r="G1941" s="7">
        <v>1</v>
      </c>
      <c r="H1941" s="7" t="s">
        <v>2378</v>
      </c>
      <c r="I1941" s="7" t="str" cm="1">
        <f t="array" ref="I1941">_xlfn.IFS(B1941&lt;18.5,"Under Weight",B1941&lt;=24.9,"Normal Weight",B1941&lt;30,"Over weight",B1941&gt;=30,"Obesity")</f>
        <v>Obesity</v>
      </c>
    </row>
    <row r="1942" spans="1:9" x14ac:dyDescent="0.3">
      <c r="A1942" s="7" t="s">
        <v>426</v>
      </c>
      <c r="B1942" s="7">
        <v>17.059999999999999</v>
      </c>
      <c r="C1942" s="7">
        <v>8.75</v>
      </c>
      <c r="D1942" s="7" t="s">
        <v>2379</v>
      </c>
      <c r="E1942" s="7" t="s">
        <v>2378</v>
      </c>
      <c r="F1942" s="7" t="s">
        <v>2378</v>
      </c>
      <c r="G1942" s="7">
        <v>0</v>
      </c>
      <c r="H1942" s="7" t="s">
        <v>2378</v>
      </c>
      <c r="I1942" s="7" t="str" cm="1">
        <f t="array" ref="I1942">_xlfn.IFS(B1942&lt;18.5,"Under Weight",B1942&lt;=24.9,"Normal Weight",B1942&lt;30,"Over weight",B1942&gt;=30,"Obesity")</f>
        <v>Under Weight</v>
      </c>
    </row>
    <row r="1943" spans="1:9" x14ac:dyDescent="0.3">
      <c r="A1943" s="7" t="s">
        <v>425</v>
      </c>
      <c r="B1943" s="7">
        <v>32.07</v>
      </c>
      <c r="C1943" s="7">
        <v>5.25</v>
      </c>
      <c r="D1943" s="7" t="s">
        <v>2378</v>
      </c>
      <c r="E1943" s="7" t="s">
        <v>2378</v>
      </c>
      <c r="F1943" s="7" t="s">
        <v>2379</v>
      </c>
      <c r="G1943" s="7">
        <v>1</v>
      </c>
      <c r="H1943" s="7" t="s">
        <v>2378</v>
      </c>
      <c r="I1943" s="7" t="str" cm="1">
        <f t="array" ref="I1943">_xlfn.IFS(B1943&lt;18.5,"Under Weight",B1943&lt;=24.9,"Normal Weight",B1943&lt;30,"Over weight",B1943&gt;=30,"Obesity")</f>
        <v>Obesity</v>
      </c>
    </row>
    <row r="1944" spans="1:9" x14ac:dyDescent="0.3">
      <c r="A1944" s="7" t="s">
        <v>424</v>
      </c>
      <c r="B1944" s="7">
        <v>16.5</v>
      </c>
      <c r="C1944" s="7">
        <v>5.03</v>
      </c>
      <c r="D1944" s="7" t="s">
        <v>2378</v>
      </c>
      <c r="E1944" s="7" t="s">
        <v>2378</v>
      </c>
      <c r="F1944" s="7" t="s">
        <v>2378</v>
      </c>
      <c r="G1944" s="7">
        <v>1</v>
      </c>
      <c r="H1944" s="7" t="s">
        <v>2378</v>
      </c>
      <c r="I1944" s="7" t="str" cm="1">
        <f t="array" ref="I1944">_xlfn.IFS(B1944&lt;18.5,"Under Weight",B1944&lt;=24.9,"Normal Weight",B1944&lt;30,"Over weight",B1944&gt;=30,"Obesity")</f>
        <v>Under Weight</v>
      </c>
    </row>
    <row r="1945" spans="1:9" x14ac:dyDescent="0.3">
      <c r="A1945" s="7" t="s">
        <v>423</v>
      </c>
      <c r="B1945" s="7">
        <v>31.4</v>
      </c>
      <c r="C1945" s="7">
        <v>5.88</v>
      </c>
      <c r="D1945" s="7" t="s">
        <v>2378</v>
      </c>
      <c r="E1945" s="7" t="s">
        <v>2378</v>
      </c>
      <c r="F1945" s="7" t="s">
        <v>2378</v>
      </c>
      <c r="G1945" s="7">
        <v>1</v>
      </c>
      <c r="H1945" s="7" t="s">
        <v>2378</v>
      </c>
      <c r="I1945" s="7" t="str" cm="1">
        <f t="array" ref="I1945">_xlfn.IFS(B1945&lt;18.5,"Under Weight",B1945&lt;=24.9,"Normal Weight",B1945&lt;30,"Over weight",B1945&gt;=30,"Obesity")</f>
        <v>Obesity</v>
      </c>
    </row>
    <row r="1946" spans="1:9" x14ac:dyDescent="0.3">
      <c r="A1946" s="7" t="s">
        <v>422</v>
      </c>
      <c r="B1946" s="7">
        <v>20.36</v>
      </c>
      <c r="C1946" s="7">
        <v>4.49</v>
      </c>
      <c r="D1946" s="7" t="s">
        <v>2378</v>
      </c>
      <c r="E1946" s="7" t="s">
        <v>2378</v>
      </c>
      <c r="F1946" s="7" t="s">
        <v>2378</v>
      </c>
      <c r="G1946" s="7">
        <v>0</v>
      </c>
      <c r="H1946" s="7" t="s">
        <v>2378</v>
      </c>
      <c r="I1946" s="7" t="str" cm="1">
        <f t="array" ref="I1946">_xlfn.IFS(B1946&lt;18.5,"Under Weight",B1946&lt;=24.9,"Normal Weight",B1946&lt;30,"Over weight",B1946&gt;=30,"Obesity")</f>
        <v>Normal Weight</v>
      </c>
    </row>
    <row r="1947" spans="1:9" x14ac:dyDescent="0.3">
      <c r="A1947" s="7" t="s">
        <v>421</v>
      </c>
      <c r="B1947" s="7">
        <v>25.46</v>
      </c>
      <c r="C1947" s="7">
        <v>4.1399999999999997</v>
      </c>
      <c r="D1947" s="7" t="s">
        <v>2378</v>
      </c>
      <c r="E1947" s="7" t="s">
        <v>2378</v>
      </c>
      <c r="F1947" s="7" t="s">
        <v>2378</v>
      </c>
      <c r="G1947" s="7">
        <v>1</v>
      </c>
      <c r="H1947" s="7" t="s">
        <v>2378</v>
      </c>
      <c r="I1947" s="7" t="str" cm="1">
        <f t="array" ref="I1947">_xlfn.IFS(B1947&lt;18.5,"Under Weight",B1947&lt;=24.9,"Normal Weight",B1947&lt;30,"Over weight",B1947&gt;=30,"Obesity")</f>
        <v>Over weight</v>
      </c>
    </row>
    <row r="1948" spans="1:9" x14ac:dyDescent="0.3">
      <c r="A1948" s="7" t="s">
        <v>420</v>
      </c>
      <c r="B1948" s="7">
        <v>17.09</v>
      </c>
      <c r="C1948" s="7">
        <v>5.8</v>
      </c>
      <c r="D1948" s="7" t="s">
        <v>2379</v>
      </c>
      <c r="E1948" s="7" t="s">
        <v>2378</v>
      </c>
      <c r="F1948" s="7" t="s">
        <v>2378</v>
      </c>
      <c r="G1948" s="7">
        <v>0</v>
      </c>
      <c r="H1948" s="7" t="s">
        <v>2378</v>
      </c>
      <c r="I1948" s="7" t="str" cm="1">
        <f t="array" ref="I1948">_xlfn.IFS(B1948&lt;18.5,"Under Weight",B1948&lt;=24.9,"Normal Weight",B1948&lt;30,"Over weight",B1948&gt;=30,"Obesity")</f>
        <v>Under Weight</v>
      </c>
    </row>
    <row r="1949" spans="1:9" x14ac:dyDescent="0.3">
      <c r="A1949" s="7" t="s">
        <v>419</v>
      </c>
      <c r="B1949" s="7">
        <v>20.83</v>
      </c>
      <c r="C1949" s="7">
        <v>5.12</v>
      </c>
      <c r="D1949" s="7" t="s">
        <v>2378</v>
      </c>
      <c r="E1949" s="7" t="s">
        <v>2378</v>
      </c>
      <c r="F1949" s="7" t="s">
        <v>2378</v>
      </c>
      <c r="G1949" s="7">
        <v>0</v>
      </c>
      <c r="H1949" s="7" t="s">
        <v>2378</v>
      </c>
      <c r="I1949" s="7" t="str" cm="1">
        <f t="array" ref="I1949">_xlfn.IFS(B1949&lt;18.5,"Under Weight",B1949&lt;=24.9,"Normal Weight",B1949&lt;30,"Over weight",B1949&gt;=30,"Obesity")</f>
        <v>Normal Weight</v>
      </c>
    </row>
    <row r="1950" spans="1:9" x14ac:dyDescent="0.3">
      <c r="A1950" s="7" t="s">
        <v>418</v>
      </c>
      <c r="B1950" s="7">
        <v>18.920000000000002</v>
      </c>
      <c r="C1950" s="7">
        <v>5.98</v>
      </c>
      <c r="D1950" s="7" t="s">
        <v>2379</v>
      </c>
      <c r="E1950" s="7" t="s">
        <v>2378</v>
      </c>
      <c r="F1950" s="7" t="s">
        <v>2378</v>
      </c>
      <c r="G1950" s="7">
        <v>1</v>
      </c>
      <c r="H1950" s="7" t="s">
        <v>2378</v>
      </c>
      <c r="I1950" s="7" t="str" cm="1">
        <f t="array" ref="I1950">_xlfn.IFS(B1950&lt;18.5,"Under Weight",B1950&lt;=24.9,"Normal Weight",B1950&lt;30,"Over weight",B1950&gt;=30,"Obesity")</f>
        <v>Normal Weight</v>
      </c>
    </row>
    <row r="1951" spans="1:9" x14ac:dyDescent="0.3">
      <c r="A1951" s="7" t="s">
        <v>417</v>
      </c>
      <c r="B1951" s="7">
        <v>37.1</v>
      </c>
      <c r="C1951" s="7">
        <v>5.46</v>
      </c>
      <c r="D1951" s="7" t="s">
        <v>2378</v>
      </c>
      <c r="E1951" s="7" t="s">
        <v>2378</v>
      </c>
      <c r="F1951" s="7" t="s">
        <v>2378</v>
      </c>
      <c r="G1951" s="7">
        <v>0</v>
      </c>
      <c r="H1951" s="7" t="s">
        <v>2378</v>
      </c>
      <c r="I1951" s="7" t="str" cm="1">
        <f t="array" ref="I1951">_xlfn.IFS(B1951&lt;18.5,"Under Weight",B1951&lt;=24.9,"Normal Weight",B1951&lt;30,"Over weight",B1951&gt;=30,"Obesity")</f>
        <v>Obesity</v>
      </c>
    </row>
    <row r="1952" spans="1:9" x14ac:dyDescent="0.3">
      <c r="A1952" s="7" t="s">
        <v>416</v>
      </c>
      <c r="B1952" s="7">
        <v>22.515000000000001</v>
      </c>
      <c r="C1952" s="7">
        <v>4.91</v>
      </c>
      <c r="D1952" s="7" t="s">
        <v>2379</v>
      </c>
      <c r="E1952" s="7" t="s">
        <v>2378</v>
      </c>
      <c r="F1952" s="7" t="s">
        <v>2379</v>
      </c>
      <c r="G1952" s="7">
        <v>1</v>
      </c>
      <c r="H1952" s="7" t="s">
        <v>2378</v>
      </c>
      <c r="I1952" s="7" t="str" cm="1">
        <f t="array" ref="I1952">_xlfn.IFS(B1952&lt;18.5,"Under Weight",B1952&lt;=24.9,"Normal Weight",B1952&lt;30,"Over weight",B1952&gt;=30,"Obesity")</f>
        <v>Normal Weight</v>
      </c>
    </row>
    <row r="1953" spans="1:9" x14ac:dyDescent="0.3">
      <c r="A1953" s="7" t="s">
        <v>415</v>
      </c>
      <c r="B1953" s="7">
        <v>32.700000000000003</v>
      </c>
      <c r="C1953" s="7">
        <v>4.66</v>
      </c>
      <c r="D1953" s="7" t="s">
        <v>2378</v>
      </c>
      <c r="E1953" s="7" t="s">
        <v>2378</v>
      </c>
      <c r="F1953" s="7" t="s">
        <v>2378</v>
      </c>
      <c r="G1953" s="7">
        <v>0</v>
      </c>
      <c r="H1953" s="7" t="s">
        <v>2378</v>
      </c>
      <c r="I1953" s="7" t="str" cm="1">
        <f t="array" ref="I1953">_xlfn.IFS(B1953&lt;18.5,"Under Weight",B1953&lt;=24.9,"Normal Weight",B1953&lt;30,"Over weight",B1953&gt;=30,"Obesity")</f>
        <v>Obesity</v>
      </c>
    </row>
    <row r="1954" spans="1:9" x14ac:dyDescent="0.3">
      <c r="A1954" s="7" t="s">
        <v>414</v>
      </c>
      <c r="B1954" s="7">
        <v>17.75</v>
      </c>
      <c r="C1954" s="7">
        <v>6.8</v>
      </c>
      <c r="D1954" s="7" t="s">
        <v>2379</v>
      </c>
      <c r="E1954" s="7" t="s">
        <v>2378</v>
      </c>
      <c r="F1954" s="7" t="s">
        <v>2378</v>
      </c>
      <c r="G1954" s="7">
        <v>1</v>
      </c>
      <c r="H1954" s="7" t="s">
        <v>2378</v>
      </c>
      <c r="I1954" s="7" t="str" cm="1">
        <f t="array" ref="I1954">_xlfn.IFS(B1954&lt;18.5,"Under Weight",B1954&lt;=24.9,"Normal Weight",B1954&lt;30,"Over weight",B1954&gt;=30,"Obesity")</f>
        <v>Under Weight</v>
      </c>
    </row>
    <row r="1955" spans="1:9" x14ac:dyDescent="0.3">
      <c r="A1955" s="7" t="s">
        <v>413</v>
      </c>
      <c r="B1955" s="7">
        <v>33.630000000000003</v>
      </c>
      <c r="C1955" s="7">
        <v>4.47</v>
      </c>
      <c r="D1955" s="7" t="s">
        <v>2379</v>
      </c>
      <c r="E1955" s="7" t="s">
        <v>2378</v>
      </c>
      <c r="F1955" s="7" t="s">
        <v>2378</v>
      </c>
      <c r="G1955" s="7">
        <v>0</v>
      </c>
      <c r="H1955" s="7" t="s">
        <v>2378</v>
      </c>
      <c r="I1955" s="7" t="str" cm="1">
        <f t="array" ref="I1955">_xlfn.IFS(B1955&lt;18.5,"Under Weight",B1955&lt;=24.9,"Normal Weight",B1955&lt;30,"Over weight",B1955&gt;=30,"Obesity")</f>
        <v>Obesity</v>
      </c>
    </row>
    <row r="1956" spans="1:9" x14ac:dyDescent="0.3">
      <c r="A1956" s="7" t="s">
        <v>412</v>
      </c>
      <c r="B1956" s="7">
        <v>34.799999999999997</v>
      </c>
      <c r="C1956" s="7">
        <v>4.08</v>
      </c>
      <c r="D1956" s="7" t="s">
        <v>2379</v>
      </c>
      <c r="E1956" s="7" t="s">
        <v>2378</v>
      </c>
      <c r="F1956" s="7" t="s">
        <v>2378</v>
      </c>
      <c r="G1956" s="7">
        <v>1</v>
      </c>
      <c r="H1956" s="7" t="s">
        <v>2378</v>
      </c>
      <c r="I1956" s="7" t="str" cm="1">
        <f t="array" ref="I1956">_xlfn.IFS(B1956&lt;18.5,"Under Weight",B1956&lt;=24.9,"Normal Weight",B1956&lt;30,"Over weight",B1956&gt;=30,"Obesity")</f>
        <v>Obesity</v>
      </c>
    </row>
    <row r="1957" spans="1:9" x14ac:dyDescent="0.3">
      <c r="A1957" s="7" t="s">
        <v>411</v>
      </c>
      <c r="B1957" s="7">
        <v>16.809999999999999</v>
      </c>
      <c r="C1957" s="7">
        <v>5.51</v>
      </c>
      <c r="D1957" s="7" t="s">
        <v>2379</v>
      </c>
      <c r="E1957" s="7" t="s">
        <v>2378</v>
      </c>
      <c r="F1957" s="7" t="s">
        <v>2378</v>
      </c>
      <c r="G1957" s="7">
        <v>1</v>
      </c>
      <c r="H1957" s="7" t="s">
        <v>2378</v>
      </c>
      <c r="I1957" s="7" t="str" cm="1">
        <f t="array" ref="I1957">_xlfn.IFS(B1957&lt;18.5,"Under Weight",B1957&lt;=24.9,"Normal Weight",B1957&lt;30,"Over weight",B1957&gt;=30,"Obesity")</f>
        <v>Under Weight</v>
      </c>
    </row>
    <row r="1958" spans="1:9" x14ac:dyDescent="0.3">
      <c r="A1958" s="7" t="s">
        <v>410</v>
      </c>
      <c r="B1958" s="7">
        <v>16.690000000000001</v>
      </c>
      <c r="C1958" s="7">
        <v>8.4</v>
      </c>
      <c r="D1958" s="7" t="s">
        <v>2379</v>
      </c>
      <c r="E1958" s="7" t="s">
        <v>2378</v>
      </c>
      <c r="F1958" s="7" t="s">
        <v>2378</v>
      </c>
      <c r="G1958" s="7">
        <v>0</v>
      </c>
      <c r="H1958" s="7" t="s">
        <v>2378</v>
      </c>
      <c r="I1958" s="7" t="str" cm="1">
        <f t="array" ref="I1958">_xlfn.IFS(B1958&lt;18.5,"Under Weight",B1958&lt;=24.9,"Normal Weight",B1958&lt;30,"Over weight",B1958&gt;=30,"Obesity")</f>
        <v>Under Weight</v>
      </c>
    </row>
    <row r="1959" spans="1:9" x14ac:dyDescent="0.3">
      <c r="A1959" s="7" t="s">
        <v>409</v>
      </c>
      <c r="B1959" s="7">
        <v>23.21</v>
      </c>
      <c r="C1959" s="7">
        <v>5.14</v>
      </c>
      <c r="D1959" s="7" t="s">
        <v>2379</v>
      </c>
      <c r="E1959" s="7" t="s">
        <v>2378</v>
      </c>
      <c r="F1959" s="7" t="s">
        <v>2378</v>
      </c>
      <c r="G1959" s="7">
        <v>1</v>
      </c>
      <c r="H1959" s="7" t="s">
        <v>2378</v>
      </c>
      <c r="I1959" s="7" t="str" cm="1">
        <f t="array" ref="I1959">_xlfn.IFS(B1959&lt;18.5,"Under Weight",B1959&lt;=24.9,"Normal Weight",B1959&lt;30,"Over weight",B1959&gt;=30,"Obesity")</f>
        <v>Normal Weight</v>
      </c>
    </row>
    <row r="1960" spans="1:9" x14ac:dyDescent="0.3">
      <c r="A1960" s="7" t="s">
        <v>408</v>
      </c>
      <c r="B1960" s="7">
        <v>25.175000000000001</v>
      </c>
      <c r="C1960" s="7">
        <v>5.21</v>
      </c>
      <c r="D1960" s="7" t="s">
        <v>2379</v>
      </c>
      <c r="E1960" s="7" t="s">
        <v>2378</v>
      </c>
      <c r="F1960" s="7" t="s">
        <v>2378</v>
      </c>
      <c r="G1960" s="7">
        <v>1</v>
      </c>
      <c r="H1960" s="7" t="s">
        <v>2378</v>
      </c>
      <c r="I1960" s="7" t="str" cm="1">
        <f t="array" ref="I1960">_xlfn.IFS(B1960&lt;18.5,"Under Weight",B1960&lt;=24.9,"Normal Weight",B1960&lt;30,"Over weight",B1960&gt;=30,"Obesity")</f>
        <v>Over weight</v>
      </c>
    </row>
    <row r="1961" spans="1:9" x14ac:dyDescent="0.3">
      <c r="A1961" s="7" t="s">
        <v>407</v>
      </c>
      <c r="B1961" s="7">
        <v>34.770000000000003</v>
      </c>
      <c r="C1961" s="7">
        <v>6.23</v>
      </c>
      <c r="D1961" s="7" t="s">
        <v>2378</v>
      </c>
      <c r="E1961" s="7" t="s">
        <v>2378</v>
      </c>
      <c r="F1961" s="7" t="s">
        <v>2378</v>
      </c>
      <c r="G1961" s="7">
        <v>0</v>
      </c>
      <c r="H1961" s="7" t="s">
        <v>2378</v>
      </c>
      <c r="I1961" s="7" t="str" cm="1">
        <f t="array" ref="I1961">_xlfn.IFS(B1961&lt;18.5,"Under Weight",B1961&lt;=24.9,"Normal Weight",B1961&lt;30,"Over weight",B1961&gt;=30,"Obesity")</f>
        <v>Obesity</v>
      </c>
    </row>
    <row r="1962" spans="1:9" x14ac:dyDescent="0.3">
      <c r="A1962" s="7" t="s">
        <v>406</v>
      </c>
      <c r="B1962" s="7">
        <v>27.7</v>
      </c>
      <c r="C1962" s="7">
        <v>5.6</v>
      </c>
      <c r="D1962" s="7" t="s">
        <v>2378</v>
      </c>
      <c r="E1962" s="7" t="s">
        <v>2378</v>
      </c>
      <c r="F1962" s="7" t="s">
        <v>2378</v>
      </c>
      <c r="G1962" s="7">
        <v>1</v>
      </c>
      <c r="H1962" s="7" t="s">
        <v>2378</v>
      </c>
      <c r="I1962" s="7" t="str" cm="1">
        <f t="array" ref="I1962">_xlfn.IFS(B1962&lt;18.5,"Under Weight",B1962&lt;=24.9,"Normal Weight",B1962&lt;30,"Over weight",B1962&gt;=30,"Obesity")</f>
        <v>Over weight</v>
      </c>
    </row>
    <row r="1963" spans="1:9" x14ac:dyDescent="0.3">
      <c r="A1963" s="7" t="s">
        <v>405</v>
      </c>
      <c r="B1963" s="7">
        <v>19.12</v>
      </c>
      <c r="C1963" s="7">
        <v>4.72</v>
      </c>
      <c r="D1963" s="7" t="s">
        <v>2379</v>
      </c>
      <c r="E1963" s="7" t="s">
        <v>2378</v>
      </c>
      <c r="F1963" s="7" t="s">
        <v>2378</v>
      </c>
      <c r="G1963" s="7">
        <v>1</v>
      </c>
      <c r="H1963" s="7" t="s">
        <v>2378</v>
      </c>
      <c r="I1963" s="7" t="str" cm="1">
        <f t="array" ref="I1963">_xlfn.IFS(B1963&lt;18.5,"Under Weight",B1963&lt;=24.9,"Normal Weight",B1963&lt;30,"Over weight",B1963&gt;=30,"Obesity")</f>
        <v>Normal Weight</v>
      </c>
    </row>
    <row r="1964" spans="1:9" x14ac:dyDescent="0.3">
      <c r="A1964" s="7" t="s">
        <v>404</v>
      </c>
      <c r="B1964" s="7">
        <v>32.67</v>
      </c>
      <c r="C1964" s="7">
        <v>4.67</v>
      </c>
      <c r="D1964" s="7" t="s">
        <v>2378</v>
      </c>
      <c r="E1964" s="7" t="s">
        <v>2378</v>
      </c>
      <c r="F1964" s="7" t="s">
        <v>2379</v>
      </c>
      <c r="G1964" s="7">
        <v>1</v>
      </c>
      <c r="H1964" s="7" t="s">
        <v>2378</v>
      </c>
      <c r="I1964" s="7" t="str" cm="1">
        <f t="array" ref="I1964">_xlfn.IFS(B1964&lt;18.5,"Under Weight",B1964&lt;=24.9,"Normal Weight",B1964&lt;30,"Over weight",B1964&gt;=30,"Obesity")</f>
        <v>Obesity</v>
      </c>
    </row>
    <row r="1965" spans="1:9" x14ac:dyDescent="0.3">
      <c r="A1965" s="7" t="s">
        <v>403</v>
      </c>
      <c r="B1965" s="7">
        <v>28.5</v>
      </c>
      <c r="C1965" s="7">
        <v>6.11</v>
      </c>
      <c r="D1965" s="7" t="s">
        <v>2378</v>
      </c>
      <c r="E1965" s="7" t="s">
        <v>2378</v>
      </c>
      <c r="F1965" s="7" t="s">
        <v>2378</v>
      </c>
      <c r="G1965" s="7">
        <v>1</v>
      </c>
      <c r="H1965" s="7" t="s">
        <v>2378</v>
      </c>
      <c r="I1965" s="7" t="str" cm="1">
        <f t="array" ref="I1965">_xlfn.IFS(B1965&lt;18.5,"Under Weight",B1965&lt;=24.9,"Normal Weight",B1965&lt;30,"Over weight",B1965&gt;=30,"Obesity")</f>
        <v>Over weight</v>
      </c>
    </row>
    <row r="1966" spans="1:9" x14ac:dyDescent="0.3">
      <c r="A1966" s="7" t="s">
        <v>402</v>
      </c>
      <c r="B1966" s="7">
        <v>39.270000000000003</v>
      </c>
      <c r="C1966" s="7">
        <v>6.25</v>
      </c>
      <c r="D1966" s="7" t="s">
        <v>2378</v>
      </c>
      <c r="E1966" s="7" t="s">
        <v>2378</v>
      </c>
      <c r="F1966" s="7" t="s">
        <v>2378</v>
      </c>
      <c r="G1966" s="7">
        <v>0</v>
      </c>
      <c r="H1966" s="7" t="s">
        <v>2378</v>
      </c>
      <c r="I1966" s="7" t="str" cm="1">
        <f t="array" ref="I1966">_xlfn.IFS(B1966&lt;18.5,"Under Weight",B1966&lt;=24.9,"Normal Weight",B1966&lt;30,"Over weight",B1966&gt;=30,"Obesity")</f>
        <v>Obesity</v>
      </c>
    </row>
    <row r="1967" spans="1:9" x14ac:dyDescent="0.3">
      <c r="A1967" s="7" t="s">
        <v>401</v>
      </c>
      <c r="B1967" s="7">
        <v>32.49</v>
      </c>
      <c r="C1967" s="7">
        <v>4</v>
      </c>
      <c r="D1967" s="7" t="s">
        <v>2379</v>
      </c>
      <c r="E1967" s="7" t="s">
        <v>2378</v>
      </c>
      <c r="F1967" s="7" t="s">
        <v>2378</v>
      </c>
      <c r="G1967" s="7">
        <v>0</v>
      </c>
      <c r="H1967" s="7" t="s">
        <v>2378</v>
      </c>
      <c r="I1967" s="7" t="str" cm="1">
        <f t="array" ref="I1967">_xlfn.IFS(B1967&lt;18.5,"Under Weight",B1967&lt;=24.9,"Normal Weight",B1967&lt;30,"Over weight",B1967&gt;=30,"Obesity")</f>
        <v>Obesity</v>
      </c>
    </row>
    <row r="1968" spans="1:9" x14ac:dyDescent="0.3">
      <c r="A1968" s="7" t="s">
        <v>400</v>
      </c>
      <c r="B1968" s="7">
        <v>23.7</v>
      </c>
      <c r="C1968" s="7">
        <v>5.55</v>
      </c>
      <c r="D1968" s="7" t="s">
        <v>2379</v>
      </c>
      <c r="E1968" s="7" t="s">
        <v>2378</v>
      </c>
      <c r="F1968" s="7" t="s">
        <v>2378</v>
      </c>
      <c r="G1968" s="7">
        <v>0</v>
      </c>
      <c r="H1968" s="7" t="s">
        <v>2378</v>
      </c>
      <c r="I1968" s="7" t="str" cm="1">
        <f t="array" ref="I1968">_xlfn.IFS(B1968&lt;18.5,"Under Weight",B1968&lt;=24.9,"Normal Weight",B1968&lt;30,"Over weight",B1968&gt;=30,"Obesity")</f>
        <v>Normal Weight</v>
      </c>
    </row>
    <row r="1969" spans="1:9" x14ac:dyDescent="0.3">
      <c r="A1969" s="7" t="s">
        <v>399</v>
      </c>
      <c r="B1969" s="7">
        <v>30.4</v>
      </c>
      <c r="C1969" s="7">
        <v>5.95</v>
      </c>
      <c r="D1969" s="7" t="s">
        <v>2378</v>
      </c>
      <c r="E1969" s="7" t="s">
        <v>2379</v>
      </c>
      <c r="F1969" s="7" t="s">
        <v>2378</v>
      </c>
      <c r="G1969" s="7">
        <v>1</v>
      </c>
      <c r="H1969" s="7" t="s">
        <v>2378</v>
      </c>
      <c r="I1969" s="7" t="str" cm="1">
        <f t="array" ref="I1969">_xlfn.IFS(B1969&lt;18.5,"Under Weight",B1969&lt;=24.9,"Normal Weight",B1969&lt;30,"Over weight",B1969&gt;=30,"Obesity")</f>
        <v>Obesity</v>
      </c>
    </row>
    <row r="1970" spans="1:9" x14ac:dyDescent="0.3">
      <c r="A1970" s="7" t="s">
        <v>398</v>
      </c>
      <c r="B1970" s="7">
        <v>38.94</v>
      </c>
      <c r="C1970" s="7">
        <v>4.3600000000000003</v>
      </c>
      <c r="D1970" s="7" t="s">
        <v>2378</v>
      </c>
      <c r="E1970" s="7" t="s">
        <v>2378</v>
      </c>
      <c r="F1970" s="7" t="s">
        <v>2379</v>
      </c>
      <c r="G1970" s="7">
        <v>1</v>
      </c>
      <c r="H1970" s="7" t="s">
        <v>2378</v>
      </c>
      <c r="I1970" s="7" t="str" cm="1">
        <f t="array" ref="I1970">_xlfn.IFS(B1970&lt;18.5,"Under Weight",B1970&lt;=24.9,"Normal Weight",B1970&lt;30,"Over weight",B1970&gt;=30,"Obesity")</f>
        <v>Obesity</v>
      </c>
    </row>
    <row r="1971" spans="1:9" x14ac:dyDescent="0.3">
      <c r="A1971" s="7" t="s">
        <v>397</v>
      </c>
      <c r="B1971" s="7">
        <v>31.02</v>
      </c>
      <c r="C1971" s="7">
        <v>4.84</v>
      </c>
      <c r="D1971" s="7" t="s">
        <v>2378</v>
      </c>
      <c r="E1971" s="7" t="s">
        <v>2378</v>
      </c>
      <c r="F1971" s="7" t="s">
        <v>2379</v>
      </c>
      <c r="G1971" s="7">
        <v>1</v>
      </c>
      <c r="H1971" s="7" t="s">
        <v>2378</v>
      </c>
      <c r="I1971" s="7" t="str" cm="1">
        <f t="array" ref="I1971">_xlfn.IFS(B1971&lt;18.5,"Under Weight",B1971&lt;=24.9,"Normal Weight",B1971&lt;30,"Over weight",B1971&gt;=30,"Obesity")</f>
        <v>Obesity</v>
      </c>
    </row>
    <row r="1972" spans="1:9" x14ac:dyDescent="0.3">
      <c r="A1972" s="7" t="s">
        <v>396</v>
      </c>
      <c r="B1972" s="7">
        <v>17.5</v>
      </c>
      <c r="C1972" s="7">
        <v>4.5599999999999996</v>
      </c>
      <c r="D1972" s="7" t="s">
        <v>2378</v>
      </c>
      <c r="E1972" s="7" t="s">
        <v>2378</v>
      </c>
      <c r="F1972" s="7" t="s">
        <v>2378</v>
      </c>
      <c r="G1972" s="7">
        <v>1</v>
      </c>
      <c r="H1972" s="7" t="s">
        <v>2378</v>
      </c>
      <c r="I1972" s="7" t="str" cm="1">
        <f t="array" ref="I1972">_xlfn.IFS(B1972&lt;18.5,"Under Weight",B1972&lt;=24.9,"Normal Weight",B1972&lt;30,"Over weight",B1972&gt;=30,"Obesity")</f>
        <v>Under Weight</v>
      </c>
    </row>
    <row r="1973" spans="1:9" x14ac:dyDescent="0.3">
      <c r="A1973" s="7" t="s">
        <v>395</v>
      </c>
      <c r="B1973" s="7">
        <v>34.799999999999997</v>
      </c>
      <c r="C1973" s="7">
        <v>4.42</v>
      </c>
      <c r="D1973" s="7" t="s">
        <v>2379</v>
      </c>
      <c r="E1973" s="7" t="s">
        <v>2379</v>
      </c>
      <c r="F1973" s="7" t="s">
        <v>2378</v>
      </c>
      <c r="G1973" s="7">
        <v>2</v>
      </c>
      <c r="H1973" s="7" t="s">
        <v>2378</v>
      </c>
      <c r="I1973" s="7" t="str" cm="1">
        <f t="array" ref="I1973">_xlfn.IFS(B1973&lt;18.5,"Under Weight",B1973&lt;=24.9,"Normal Weight",B1973&lt;30,"Over weight",B1973&gt;=30,"Obesity")</f>
        <v>Obesity</v>
      </c>
    </row>
    <row r="1974" spans="1:9" x14ac:dyDescent="0.3">
      <c r="A1974" s="7" t="s">
        <v>394</v>
      </c>
      <c r="B1974" s="7">
        <v>17.3</v>
      </c>
      <c r="C1974" s="7">
        <v>7.66</v>
      </c>
      <c r="D1974" s="7" t="s">
        <v>2379</v>
      </c>
      <c r="E1974" s="7" t="s">
        <v>2378</v>
      </c>
      <c r="F1974" s="7" t="s">
        <v>2378</v>
      </c>
      <c r="G1974" s="7">
        <v>1</v>
      </c>
      <c r="H1974" s="7" t="s">
        <v>2378</v>
      </c>
      <c r="I1974" s="7" t="str" cm="1">
        <f t="array" ref="I1974">_xlfn.IFS(B1974&lt;18.5,"Under Weight",B1974&lt;=24.9,"Normal Weight",B1974&lt;30,"Over weight",B1974&gt;=30,"Obesity")</f>
        <v>Under Weight</v>
      </c>
    </row>
    <row r="1975" spans="1:9" x14ac:dyDescent="0.3">
      <c r="A1975" s="7" t="s">
        <v>393</v>
      </c>
      <c r="B1975" s="7">
        <v>32.25</v>
      </c>
      <c r="C1975" s="7">
        <v>5.2</v>
      </c>
      <c r="D1975" s="7" t="s">
        <v>2379</v>
      </c>
      <c r="E1975" s="7" t="s">
        <v>2378</v>
      </c>
      <c r="F1975" s="7" t="s">
        <v>2378</v>
      </c>
      <c r="G1975" s="7">
        <v>0</v>
      </c>
      <c r="H1975" s="7" t="s">
        <v>2378</v>
      </c>
      <c r="I1975" s="7" t="str" cm="1">
        <f t="array" ref="I1975">_xlfn.IFS(B1975&lt;18.5,"Under Weight",B1975&lt;=24.9,"Normal Weight",B1975&lt;30,"Over weight",B1975&gt;=30,"Obesity")</f>
        <v>Obesity</v>
      </c>
    </row>
    <row r="1976" spans="1:9" x14ac:dyDescent="0.3">
      <c r="A1976" s="7" t="s">
        <v>392</v>
      </c>
      <c r="B1976" s="7">
        <v>42.4</v>
      </c>
      <c r="C1976" s="7">
        <v>5.53</v>
      </c>
      <c r="D1976" s="7" t="s">
        <v>2379</v>
      </c>
      <c r="E1976" s="7" t="s">
        <v>2378</v>
      </c>
      <c r="F1976" s="7" t="s">
        <v>2378</v>
      </c>
      <c r="G1976" s="7">
        <v>0</v>
      </c>
      <c r="H1976" s="7" t="s">
        <v>2378</v>
      </c>
      <c r="I1976" s="7" t="str" cm="1">
        <f t="array" ref="I1976">_xlfn.IFS(B1976&lt;18.5,"Under Weight",B1976&lt;=24.9,"Normal Weight",B1976&lt;30,"Over weight",B1976&gt;=30,"Obesity")</f>
        <v>Obesity</v>
      </c>
    </row>
    <row r="1977" spans="1:9" x14ac:dyDescent="0.3">
      <c r="A1977" s="7" t="s">
        <v>391</v>
      </c>
      <c r="B1977" s="7">
        <v>38.664999999999999</v>
      </c>
      <c r="C1977" s="7">
        <v>4.8600000000000003</v>
      </c>
      <c r="D1977" s="7" t="s">
        <v>2378</v>
      </c>
      <c r="E1977" s="7" t="s">
        <v>2379</v>
      </c>
      <c r="F1977" s="7" t="s">
        <v>2378</v>
      </c>
      <c r="G1977" s="7">
        <v>1</v>
      </c>
      <c r="H1977" s="7" t="s">
        <v>2378</v>
      </c>
      <c r="I1977" s="7" t="str" cm="1">
        <f t="array" ref="I1977">_xlfn.IFS(B1977&lt;18.5,"Under Weight",B1977&lt;=24.9,"Normal Weight",B1977&lt;30,"Over weight",B1977&gt;=30,"Obesity")</f>
        <v>Obesity</v>
      </c>
    </row>
    <row r="1978" spans="1:9" x14ac:dyDescent="0.3">
      <c r="A1978" s="7" t="s">
        <v>390</v>
      </c>
      <c r="B1978" s="7">
        <v>29.92</v>
      </c>
      <c r="C1978" s="7">
        <v>5.49</v>
      </c>
      <c r="D1978" s="7" t="s">
        <v>2379</v>
      </c>
      <c r="E1978" s="7" t="s">
        <v>2378</v>
      </c>
      <c r="F1978" s="7" t="s">
        <v>2378</v>
      </c>
      <c r="G1978" s="7">
        <v>0</v>
      </c>
      <c r="H1978" s="7" t="s">
        <v>2378</v>
      </c>
      <c r="I1978" s="7" t="str" cm="1">
        <f t="array" ref="I1978">_xlfn.IFS(B1978&lt;18.5,"Under Weight",B1978&lt;=24.9,"Normal Weight",B1978&lt;30,"Over weight",B1978&gt;=30,"Obesity")</f>
        <v>Over weight</v>
      </c>
    </row>
    <row r="1979" spans="1:9" x14ac:dyDescent="0.3">
      <c r="A1979" s="7" t="s">
        <v>389</v>
      </c>
      <c r="B1979" s="7">
        <v>29.48</v>
      </c>
      <c r="C1979" s="7">
        <v>4.09</v>
      </c>
      <c r="D1979" s="7" t="s">
        <v>2379</v>
      </c>
      <c r="E1979" s="7" t="s">
        <v>2378</v>
      </c>
      <c r="F1979" s="7" t="s">
        <v>2378</v>
      </c>
      <c r="G1979" s="7">
        <v>0</v>
      </c>
      <c r="H1979" s="7" t="s">
        <v>2378</v>
      </c>
      <c r="I1979" s="7" t="str" cm="1">
        <f t="array" ref="I1979">_xlfn.IFS(B1979&lt;18.5,"Under Weight",B1979&lt;=24.9,"Normal Weight",B1979&lt;30,"Over weight",B1979&gt;=30,"Obesity")</f>
        <v>Over weight</v>
      </c>
    </row>
    <row r="1980" spans="1:9" x14ac:dyDescent="0.3">
      <c r="A1980" s="7" t="s">
        <v>388</v>
      </c>
      <c r="B1980" s="7">
        <v>28.785</v>
      </c>
      <c r="C1980" s="7">
        <v>4.3099999999999996</v>
      </c>
      <c r="D1980" s="7" t="s">
        <v>2379</v>
      </c>
      <c r="E1980" s="7" t="s">
        <v>2378</v>
      </c>
      <c r="F1980" s="7" t="s">
        <v>2378</v>
      </c>
      <c r="G1980" s="7">
        <v>0</v>
      </c>
      <c r="H1980" s="7" t="s">
        <v>2378</v>
      </c>
      <c r="I1980" s="7" t="str" cm="1">
        <f t="array" ref="I1980">_xlfn.IFS(B1980&lt;18.5,"Under Weight",B1980&lt;=24.9,"Normal Weight",B1980&lt;30,"Over weight",B1980&gt;=30,"Obesity")</f>
        <v>Over weight</v>
      </c>
    </row>
    <row r="1981" spans="1:9" x14ac:dyDescent="0.3">
      <c r="A1981" s="7" t="s">
        <v>387</v>
      </c>
      <c r="B1981" s="7">
        <v>19.8</v>
      </c>
      <c r="C1981" s="7">
        <v>4</v>
      </c>
      <c r="D1981" s="7" t="s">
        <v>2379</v>
      </c>
      <c r="E1981" s="7" t="s">
        <v>2378</v>
      </c>
      <c r="F1981" s="7" t="s">
        <v>2378</v>
      </c>
      <c r="G1981" s="7">
        <v>0</v>
      </c>
      <c r="H1981" s="7" t="s">
        <v>2378</v>
      </c>
      <c r="I1981" s="7" t="str" cm="1">
        <f t="array" ref="I1981">_xlfn.IFS(B1981&lt;18.5,"Under Weight",B1981&lt;=24.9,"Normal Weight",B1981&lt;30,"Over weight",B1981&gt;=30,"Obesity")</f>
        <v>Normal Weight</v>
      </c>
    </row>
    <row r="1982" spans="1:9" x14ac:dyDescent="0.3">
      <c r="A1982" s="7" t="s">
        <v>386</v>
      </c>
      <c r="B1982" s="7">
        <v>35.53</v>
      </c>
      <c r="C1982" s="7">
        <v>4.68</v>
      </c>
      <c r="D1982" s="7" t="s">
        <v>2378</v>
      </c>
      <c r="E1982" s="7" t="s">
        <v>2378</v>
      </c>
      <c r="F1982" s="7" t="s">
        <v>2379</v>
      </c>
      <c r="G1982" s="7">
        <v>1</v>
      </c>
      <c r="H1982" s="7" t="s">
        <v>2378</v>
      </c>
      <c r="I1982" s="7" t="str" cm="1">
        <f t="array" ref="I1982">_xlfn.IFS(B1982&lt;18.5,"Under Weight",B1982&lt;=24.9,"Normal Weight",B1982&lt;30,"Over weight",B1982&gt;=30,"Obesity")</f>
        <v>Obesity</v>
      </c>
    </row>
    <row r="1983" spans="1:9" x14ac:dyDescent="0.3">
      <c r="A1983" s="7" t="s">
        <v>385</v>
      </c>
      <c r="B1983" s="7">
        <v>21.47</v>
      </c>
      <c r="C1983" s="7">
        <v>4.0199999999999996</v>
      </c>
      <c r="D1983" s="7" t="s">
        <v>2379</v>
      </c>
      <c r="E1983" s="7" t="s">
        <v>2378</v>
      </c>
      <c r="F1983" s="7" t="s">
        <v>2378</v>
      </c>
      <c r="G1983" s="7">
        <v>1</v>
      </c>
      <c r="H1983" s="7" t="s">
        <v>2378</v>
      </c>
      <c r="I1983" s="7" t="str" cm="1">
        <f t="array" ref="I1983">_xlfn.IFS(B1983&lt;18.5,"Under Weight",B1983&lt;=24.9,"Normal Weight",B1983&lt;30,"Over weight",B1983&gt;=30,"Obesity")</f>
        <v>Normal Weight</v>
      </c>
    </row>
    <row r="1984" spans="1:9" x14ac:dyDescent="0.3">
      <c r="A1984" s="7" t="s">
        <v>384</v>
      </c>
      <c r="B1984" s="7">
        <v>25.9</v>
      </c>
      <c r="C1984" s="7">
        <v>5.12</v>
      </c>
      <c r="D1984" s="7" t="s">
        <v>2378</v>
      </c>
      <c r="E1984" s="7" t="s">
        <v>2378</v>
      </c>
      <c r="F1984" s="7" t="s">
        <v>2379</v>
      </c>
      <c r="G1984" s="7">
        <v>1</v>
      </c>
      <c r="H1984" s="7" t="s">
        <v>2378</v>
      </c>
      <c r="I1984" s="7" t="str" cm="1">
        <f t="array" ref="I1984">_xlfn.IFS(B1984&lt;18.5,"Under Weight",B1984&lt;=24.9,"Normal Weight",B1984&lt;30,"Over weight",B1984&gt;=30,"Obesity")</f>
        <v>Over weight</v>
      </c>
    </row>
    <row r="1985" spans="1:9" x14ac:dyDescent="0.3">
      <c r="A1985" s="7" t="s">
        <v>383</v>
      </c>
      <c r="B1985" s="7">
        <v>20.81</v>
      </c>
      <c r="C1985" s="7">
        <v>5.52</v>
      </c>
      <c r="D1985" s="7" t="s">
        <v>2378</v>
      </c>
      <c r="E1985" s="7" t="s">
        <v>2378</v>
      </c>
      <c r="F1985" s="7" t="s">
        <v>2378</v>
      </c>
      <c r="G1985" s="7">
        <v>0</v>
      </c>
      <c r="H1985" s="7" t="s">
        <v>2378</v>
      </c>
      <c r="I1985" s="7" t="str" cm="1">
        <f t="array" ref="I1985">_xlfn.IFS(B1985&lt;18.5,"Under Weight",B1985&lt;=24.9,"Normal Weight",B1985&lt;30,"Over weight",B1985&gt;=30,"Obesity")</f>
        <v>Normal Weight</v>
      </c>
    </row>
    <row r="1986" spans="1:9" x14ac:dyDescent="0.3">
      <c r="A1986" s="7" t="s">
        <v>382</v>
      </c>
      <c r="B1986" s="7">
        <v>25.84</v>
      </c>
      <c r="C1986" s="7">
        <v>5.81</v>
      </c>
      <c r="D1986" s="7" t="s">
        <v>2379</v>
      </c>
      <c r="E1986" s="7" t="s">
        <v>2378</v>
      </c>
      <c r="F1986" s="7" t="s">
        <v>2379</v>
      </c>
      <c r="G1986" s="7">
        <v>1</v>
      </c>
      <c r="H1986" s="7" t="s">
        <v>2378</v>
      </c>
      <c r="I1986" s="7" t="str" cm="1">
        <f t="array" ref="I1986">_xlfn.IFS(B1986&lt;18.5,"Under Weight",B1986&lt;=24.9,"Normal Weight",B1986&lt;30,"Over weight",B1986&gt;=30,"Obesity")</f>
        <v>Over weight</v>
      </c>
    </row>
    <row r="1987" spans="1:9" x14ac:dyDescent="0.3">
      <c r="A1987" s="7" t="s">
        <v>381</v>
      </c>
      <c r="B1987" s="7">
        <v>30.95</v>
      </c>
      <c r="C1987" s="7">
        <v>5.16</v>
      </c>
      <c r="D1987" s="7" t="s">
        <v>2378</v>
      </c>
      <c r="E1987" s="7" t="s">
        <v>2378</v>
      </c>
      <c r="F1987" s="7" t="s">
        <v>2379</v>
      </c>
      <c r="G1987" s="7">
        <v>1</v>
      </c>
      <c r="H1987" s="7" t="s">
        <v>2378</v>
      </c>
      <c r="I1987" s="7" t="str" cm="1">
        <f t="array" ref="I1987">_xlfn.IFS(B1987&lt;18.5,"Under Weight",B1987&lt;=24.9,"Normal Weight",B1987&lt;30,"Over weight",B1987&gt;=30,"Obesity")</f>
        <v>Obesity</v>
      </c>
    </row>
    <row r="1988" spans="1:9" x14ac:dyDescent="0.3">
      <c r="A1988" s="7" t="s">
        <v>380</v>
      </c>
      <c r="B1988" s="7">
        <v>30.54</v>
      </c>
      <c r="C1988" s="7">
        <v>5</v>
      </c>
      <c r="D1988" s="7" t="s">
        <v>2378</v>
      </c>
      <c r="E1988" s="7" t="s">
        <v>2378</v>
      </c>
      <c r="F1988" s="7" t="s">
        <v>2379</v>
      </c>
      <c r="G1988" s="7">
        <v>1</v>
      </c>
      <c r="H1988" s="7" t="s">
        <v>2378</v>
      </c>
      <c r="I1988" s="7" t="str" cm="1">
        <f t="array" ref="I1988">_xlfn.IFS(B1988&lt;18.5,"Under Weight",B1988&lt;=24.9,"Normal Weight",B1988&lt;30,"Over weight",B1988&gt;=30,"Obesity")</f>
        <v>Obesity</v>
      </c>
    </row>
    <row r="1989" spans="1:9" x14ac:dyDescent="0.3">
      <c r="A1989" s="7" t="s">
        <v>379</v>
      </c>
      <c r="B1989" s="7">
        <v>33.914999999999999</v>
      </c>
      <c r="C1989" s="7">
        <v>5.84</v>
      </c>
      <c r="D1989" s="7" t="s">
        <v>2379</v>
      </c>
      <c r="E1989" s="7" t="s">
        <v>2378</v>
      </c>
      <c r="F1989" s="7" t="s">
        <v>2378</v>
      </c>
      <c r="G1989" s="7">
        <v>0</v>
      </c>
      <c r="H1989" s="7" t="s">
        <v>2378</v>
      </c>
      <c r="I1989" s="7" t="str" cm="1">
        <f t="array" ref="I1989">_xlfn.IFS(B1989&lt;18.5,"Under Weight",B1989&lt;=24.9,"Normal Weight",B1989&lt;30,"Over weight",B1989&gt;=30,"Obesity")</f>
        <v>Obesity</v>
      </c>
    </row>
    <row r="1990" spans="1:9" x14ac:dyDescent="0.3">
      <c r="A1990" s="7" t="s">
        <v>378</v>
      </c>
      <c r="B1990" s="7">
        <v>33.31</v>
      </c>
      <c r="C1990" s="7">
        <v>4.1900000000000004</v>
      </c>
      <c r="D1990" s="7" t="s">
        <v>2378</v>
      </c>
      <c r="E1990" s="7" t="s">
        <v>2378</v>
      </c>
      <c r="F1990" s="7" t="s">
        <v>2379</v>
      </c>
      <c r="G1990" s="7">
        <v>1</v>
      </c>
      <c r="H1990" s="7" t="s">
        <v>2378</v>
      </c>
      <c r="I1990" s="7" t="str" cm="1">
        <f t="array" ref="I1990">_xlfn.IFS(B1990&lt;18.5,"Under Weight",B1990&lt;=24.9,"Normal Weight",B1990&lt;30,"Over weight",B1990&gt;=30,"Obesity")</f>
        <v>Obesity</v>
      </c>
    </row>
    <row r="1991" spans="1:9" x14ac:dyDescent="0.3">
      <c r="A1991" s="7" t="s">
        <v>377</v>
      </c>
      <c r="B1991" s="7">
        <v>25.745000000000001</v>
      </c>
      <c r="C1991" s="7">
        <v>4.62</v>
      </c>
      <c r="D1991" s="7" t="s">
        <v>2379</v>
      </c>
      <c r="E1991" s="7" t="s">
        <v>2378</v>
      </c>
      <c r="F1991" s="7" t="s">
        <v>2378</v>
      </c>
      <c r="G1991" s="7">
        <v>0</v>
      </c>
      <c r="H1991" s="7" t="s">
        <v>2378</v>
      </c>
      <c r="I1991" s="7" t="str" cm="1">
        <f t="array" ref="I1991">_xlfn.IFS(B1991&lt;18.5,"Under Weight",B1991&lt;=24.9,"Normal Weight",B1991&lt;30,"Over weight",B1991&gt;=30,"Obesity")</f>
        <v>Over weight</v>
      </c>
    </row>
    <row r="1992" spans="1:9" x14ac:dyDescent="0.3">
      <c r="A1992" s="7" t="s">
        <v>376</v>
      </c>
      <c r="B1992" s="7">
        <v>37.1</v>
      </c>
      <c r="C1992" s="7">
        <v>6.24</v>
      </c>
      <c r="D1992" s="7" t="s">
        <v>2378</v>
      </c>
      <c r="E1992" s="7" t="s">
        <v>2378</v>
      </c>
      <c r="F1992" s="7" t="s">
        <v>2378</v>
      </c>
      <c r="G1992" s="7">
        <v>0</v>
      </c>
      <c r="H1992" s="7" t="s">
        <v>2378</v>
      </c>
      <c r="I1992" s="7" t="str" cm="1">
        <f t="array" ref="I1992">_xlfn.IFS(B1992&lt;18.5,"Under Weight",B1992&lt;=24.9,"Normal Weight",B1992&lt;30,"Over weight",B1992&gt;=30,"Obesity")</f>
        <v>Obesity</v>
      </c>
    </row>
    <row r="1993" spans="1:9" x14ac:dyDescent="0.3">
      <c r="A1993" s="7" t="s">
        <v>375</v>
      </c>
      <c r="B1993" s="7">
        <v>35.435000000000002</v>
      </c>
      <c r="C1993" s="7">
        <v>5.81</v>
      </c>
      <c r="D1993" s="7" t="s">
        <v>2378</v>
      </c>
      <c r="E1993" s="7" t="s">
        <v>2378</v>
      </c>
      <c r="F1993" s="7" t="s">
        <v>2378</v>
      </c>
      <c r="G1993" s="7">
        <v>0</v>
      </c>
      <c r="H1993" s="7" t="s">
        <v>2378</v>
      </c>
      <c r="I1993" s="7" t="str" cm="1">
        <f t="array" ref="I1993">_xlfn.IFS(B1993&lt;18.5,"Under Weight",B1993&lt;=24.9,"Normal Weight",B1993&lt;30,"Over weight",B1993&gt;=30,"Obesity")</f>
        <v>Obesity</v>
      </c>
    </row>
    <row r="1994" spans="1:9" x14ac:dyDescent="0.3">
      <c r="A1994" s="7" t="s">
        <v>374</v>
      </c>
      <c r="B1994" s="7">
        <v>20.399999999999999</v>
      </c>
      <c r="C1994" s="7">
        <v>4.83</v>
      </c>
      <c r="D1994" s="7" t="s">
        <v>2378</v>
      </c>
      <c r="E1994" s="7" t="s">
        <v>2378</v>
      </c>
      <c r="F1994" s="7" t="s">
        <v>2378</v>
      </c>
      <c r="G1994" s="7">
        <v>0</v>
      </c>
      <c r="H1994" s="7" t="s">
        <v>2378</v>
      </c>
      <c r="I1994" s="7" t="str" cm="1">
        <f t="array" ref="I1994">_xlfn.IFS(B1994&lt;18.5,"Under Weight",B1994&lt;=24.9,"Normal Weight",B1994&lt;30,"Over weight",B1994&gt;=30,"Obesity")</f>
        <v>Normal Weight</v>
      </c>
    </row>
    <row r="1995" spans="1:9" x14ac:dyDescent="0.3">
      <c r="A1995" s="7" t="s">
        <v>373</v>
      </c>
      <c r="B1995" s="7">
        <v>42.13</v>
      </c>
      <c r="C1995" s="7">
        <v>5.72</v>
      </c>
      <c r="D1995" s="7" t="s">
        <v>2379</v>
      </c>
      <c r="E1995" s="7" t="s">
        <v>2378</v>
      </c>
      <c r="F1995" s="7" t="s">
        <v>2379</v>
      </c>
      <c r="G1995" s="7">
        <v>1</v>
      </c>
      <c r="H1995" s="7" t="s">
        <v>2378</v>
      </c>
      <c r="I1995" s="7" t="str" cm="1">
        <f t="array" ref="I1995">_xlfn.IFS(B1995&lt;18.5,"Under Weight",B1995&lt;=24.9,"Normal Weight",B1995&lt;30,"Over weight",B1995&gt;=30,"Obesity")</f>
        <v>Obesity</v>
      </c>
    </row>
    <row r="1996" spans="1:9" x14ac:dyDescent="0.3">
      <c r="A1996" s="7" t="s">
        <v>372</v>
      </c>
      <c r="B1996" s="7">
        <v>33.99</v>
      </c>
      <c r="C1996" s="7">
        <v>4.83</v>
      </c>
      <c r="D1996" s="7" t="s">
        <v>2379</v>
      </c>
      <c r="E1996" s="7" t="s">
        <v>2378</v>
      </c>
      <c r="F1996" s="7" t="s">
        <v>2379</v>
      </c>
      <c r="G1996" s="7">
        <v>1</v>
      </c>
      <c r="H1996" s="7" t="s">
        <v>2378</v>
      </c>
      <c r="I1996" s="7" t="str" cm="1">
        <f t="array" ref="I1996">_xlfn.IFS(B1996&lt;18.5,"Under Weight",B1996&lt;=24.9,"Normal Weight",B1996&lt;30,"Over weight",B1996&gt;=30,"Obesity")</f>
        <v>Obesity</v>
      </c>
    </row>
    <row r="1997" spans="1:9" x14ac:dyDescent="0.3">
      <c r="A1997" s="7" t="s">
        <v>371</v>
      </c>
      <c r="B1997" s="7">
        <v>28.594999999999999</v>
      </c>
      <c r="C1997" s="7">
        <v>4.1399999999999997</v>
      </c>
      <c r="D1997" s="7" t="s">
        <v>2379</v>
      </c>
      <c r="E1997" s="7" t="s">
        <v>2378</v>
      </c>
      <c r="F1997" s="7" t="s">
        <v>2379</v>
      </c>
      <c r="G1997" s="7">
        <v>1</v>
      </c>
      <c r="H1997" s="7" t="s">
        <v>2378</v>
      </c>
      <c r="I1997" s="7" t="str" cm="1">
        <f t="array" ref="I1997">_xlfn.IFS(B1997&lt;18.5,"Under Weight",B1997&lt;=24.9,"Normal Weight",B1997&lt;30,"Over weight",B1997&gt;=30,"Obesity")</f>
        <v>Over weight</v>
      </c>
    </row>
    <row r="1998" spans="1:9" x14ac:dyDescent="0.3">
      <c r="A1998" s="7" t="s">
        <v>370</v>
      </c>
      <c r="B1998" s="7">
        <v>20.8</v>
      </c>
      <c r="C1998" s="7">
        <v>4.07</v>
      </c>
      <c r="D1998" s="7" t="s">
        <v>2379</v>
      </c>
      <c r="E1998" s="7" t="s">
        <v>2378</v>
      </c>
      <c r="F1998" s="7" t="s">
        <v>2379</v>
      </c>
      <c r="G1998" s="7">
        <v>1</v>
      </c>
      <c r="H1998" s="7" t="s">
        <v>2378</v>
      </c>
      <c r="I1998" s="7" t="str" cm="1">
        <f t="array" ref="I1998">_xlfn.IFS(B1998&lt;18.5,"Under Weight",B1998&lt;=24.9,"Normal Weight",B1998&lt;30,"Over weight",B1998&gt;=30,"Obesity")</f>
        <v>Normal Weight</v>
      </c>
    </row>
    <row r="1999" spans="1:9" x14ac:dyDescent="0.3">
      <c r="A1999" s="7" t="s">
        <v>369</v>
      </c>
      <c r="B1999" s="7">
        <v>23.465</v>
      </c>
      <c r="C1999" s="7">
        <v>6.26</v>
      </c>
      <c r="D1999" s="7" t="s">
        <v>2379</v>
      </c>
      <c r="E1999" s="7" t="s">
        <v>2378</v>
      </c>
      <c r="F1999" s="7" t="s">
        <v>2379</v>
      </c>
      <c r="G1999" s="7">
        <v>1</v>
      </c>
      <c r="H1999" s="7" t="s">
        <v>2378</v>
      </c>
      <c r="I1999" s="7" t="str" cm="1">
        <f t="array" ref="I1999">_xlfn.IFS(B1999&lt;18.5,"Under Weight",B1999&lt;=24.9,"Normal Weight",B1999&lt;30,"Over weight",B1999&gt;=30,"Obesity")</f>
        <v>Normal Weight</v>
      </c>
    </row>
    <row r="2000" spans="1:9" x14ac:dyDescent="0.3">
      <c r="A2000" s="7" t="s">
        <v>368</v>
      </c>
      <c r="B2000" s="7">
        <v>40.185000000000002</v>
      </c>
      <c r="C2000" s="7">
        <v>5.88</v>
      </c>
      <c r="D2000" s="7" t="s">
        <v>2379</v>
      </c>
      <c r="E2000" s="7" t="s">
        <v>2378</v>
      </c>
      <c r="F2000" s="7" t="s">
        <v>2378</v>
      </c>
      <c r="G2000" s="7">
        <v>0</v>
      </c>
      <c r="H2000" s="7" t="s">
        <v>2378</v>
      </c>
      <c r="I2000" s="7" t="str" cm="1">
        <f t="array" ref="I2000">_xlfn.IFS(B2000&lt;18.5,"Under Weight",B2000&lt;=24.9,"Normal Weight",B2000&lt;30,"Over weight",B2000&gt;=30,"Obesity")</f>
        <v>Obesity</v>
      </c>
    </row>
    <row r="2001" spans="1:9" x14ac:dyDescent="0.3">
      <c r="A2001" s="7" t="s">
        <v>367</v>
      </c>
      <c r="B2001" s="7">
        <v>21.89</v>
      </c>
      <c r="C2001" s="7">
        <v>5.72</v>
      </c>
      <c r="D2001" s="7" t="s">
        <v>2379</v>
      </c>
      <c r="E2001" s="7" t="s">
        <v>2378</v>
      </c>
      <c r="F2001" s="7" t="s">
        <v>2378</v>
      </c>
      <c r="G2001" s="7">
        <v>0</v>
      </c>
      <c r="H2001" s="7" t="s">
        <v>2378</v>
      </c>
      <c r="I2001" s="7" t="str" cm="1">
        <f t="array" ref="I2001">_xlfn.IFS(B2001&lt;18.5,"Under Weight",B2001&lt;=24.9,"Normal Weight",B2001&lt;30,"Over weight",B2001&gt;=30,"Obesity")</f>
        <v>Normal Weight</v>
      </c>
    </row>
    <row r="2002" spans="1:9" x14ac:dyDescent="0.3">
      <c r="A2002" s="7" t="s">
        <v>366</v>
      </c>
      <c r="B2002" s="7">
        <v>29.34</v>
      </c>
      <c r="C2002" s="7">
        <v>6.09</v>
      </c>
      <c r="D2002" s="7" t="s">
        <v>2379</v>
      </c>
      <c r="E2002" s="7" t="s">
        <v>2379</v>
      </c>
      <c r="F2002" s="7" t="s">
        <v>2378</v>
      </c>
      <c r="G2002" s="7">
        <v>2</v>
      </c>
      <c r="H2002" s="7" t="s">
        <v>2378</v>
      </c>
      <c r="I2002" s="7" t="str" cm="1">
        <f t="array" ref="I2002">_xlfn.IFS(B2002&lt;18.5,"Under Weight",B2002&lt;=24.9,"Normal Weight",B2002&lt;30,"Over weight",B2002&gt;=30,"Obesity")</f>
        <v>Over weight</v>
      </c>
    </row>
    <row r="2003" spans="1:9" x14ac:dyDescent="0.3">
      <c r="A2003" s="7" t="s">
        <v>365</v>
      </c>
      <c r="B2003" s="7">
        <v>22.61</v>
      </c>
      <c r="C2003" s="7">
        <v>4.25</v>
      </c>
      <c r="D2003" s="7" t="s">
        <v>2379</v>
      </c>
      <c r="E2003" s="7" t="s">
        <v>2378</v>
      </c>
      <c r="F2003" s="7" t="s">
        <v>2378</v>
      </c>
      <c r="G2003" s="7">
        <v>0</v>
      </c>
      <c r="H2003" s="7" t="s">
        <v>2378</v>
      </c>
      <c r="I2003" s="7" t="str" cm="1">
        <f t="array" ref="I2003">_xlfn.IFS(B2003&lt;18.5,"Under Weight",B2003&lt;=24.9,"Normal Weight",B2003&lt;30,"Over weight",B2003&gt;=30,"Obesity")</f>
        <v>Normal Weight</v>
      </c>
    </row>
    <row r="2004" spans="1:9" x14ac:dyDescent="0.3">
      <c r="A2004" s="7" t="s">
        <v>364</v>
      </c>
      <c r="B2004" s="7">
        <v>22.23</v>
      </c>
      <c r="C2004" s="7">
        <v>6.09</v>
      </c>
      <c r="D2004" s="7" t="s">
        <v>2379</v>
      </c>
      <c r="E2004" s="7" t="s">
        <v>2378</v>
      </c>
      <c r="F2004" s="7" t="s">
        <v>2378</v>
      </c>
      <c r="G2004" s="7">
        <v>0</v>
      </c>
      <c r="H2004" s="7" t="s">
        <v>2378</v>
      </c>
      <c r="I2004" s="7" t="str" cm="1">
        <f t="array" ref="I2004">_xlfn.IFS(B2004&lt;18.5,"Under Weight",B2004&lt;=24.9,"Normal Weight",B2004&lt;30,"Over weight",B2004&gt;=30,"Obesity")</f>
        <v>Normal Weight</v>
      </c>
    </row>
    <row r="2005" spans="1:9" x14ac:dyDescent="0.3">
      <c r="A2005" s="7" t="s">
        <v>363</v>
      </c>
      <c r="B2005" s="7">
        <v>33.4</v>
      </c>
      <c r="C2005" s="7">
        <v>5.51</v>
      </c>
      <c r="D2005" s="7" t="s">
        <v>2378</v>
      </c>
      <c r="E2005" s="7" t="s">
        <v>2378</v>
      </c>
      <c r="F2005" s="7" t="s">
        <v>2378</v>
      </c>
      <c r="G2005" s="7">
        <v>0</v>
      </c>
      <c r="H2005" s="7" t="s">
        <v>2378</v>
      </c>
      <c r="I2005" s="7" t="str" cm="1">
        <f t="array" ref="I2005">_xlfn.IFS(B2005&lt;18.5,"Under Weight",B2005&lt;=24.9,"Normal Weight",B2005&lt;30,"Over weight",B2005&gt;=30,"Obesity")</f>
        <v>Obesity</v>
      </c>
    </row>
    <row r="2006" spans="1:9" x14ac:dyDescent="0.3">
      <c r="A2006" s="7" t="s">
        <v>362</v>
      </c>
      <c r="B2006" s="7">
        <v>33.11</v>
      </c>
      <c r="C2006" s="7">
        <v>5.63</v>
      </c>
      <c r="D2006" s="7" t="s">
        <v>2378</v>
      </c>
      <c r="E2006" s="7" t="s">
        <v>2378</v>
      </c>
      <c r="F2006" s="7" t="s">
        <v>2378</v>
      </c>
      <c r="G2006" s="7">
        <v>0</v>
      </c>
      <c r="H2006" s="7" t="s">
        <v>2378</v>
      </c>
      <c r="I2006" s="7" t="str" cm="1">
        <f t="array" ref="I2006">_xlfn.IFS(B2006&lt;18.5,"Under Weight",B2006&lt;=24.9,"Normal Weight",B2006&lt;30,"Over weight",B2006&gt;=30,"Obesity")</f>
        <v>Obesity</v>
      </c>
    </row>
    <row r="2007" spans="1:9" x14ac:dyDescent="0.3">
      <c r="A2007" s="7" t="s">
        <v>361</v>
      </c>
      <c r="B2007" s="7">
        <v>16.815000000000001</v>
      </c>
      <c r="C2007" s="7">
        <v>5.29</v>
      </c>
      <c r="D2007" s="7" t="s">
        <v>2379</v>
      </c>
      <c r="E2007" s="7" t="s">
        <v>2378</v>
      </c>
      <c r="F2007" s="7" t="s">
        <v>2378</v>
      </c>
      <c r="G2007" s="7">
        <v>0</v>
      </c>
      <c r="H2007" s="7" t="s">
        <v>2378</v>
      </c>
      <c r="I2007" s="7" t="str" cm="1">
        <f t="array" ref="I2007">_xlfn.IFS(B2007&lt;18.5,"Under Weight",B2007&lt;=24.9,"Normal Weight",B2007&lt;30,"Over weight",B2007&gt;=30,"Obesity")</f>
        <v>Under Weight</v>
      </c>
    </row>
    <row r="2008" spans="1:9" x14ac:dyDescent="0.3">
      <c r="A2008" s="7" t="s">
        <v>360</v>
      </c>
      <c r="B2008" s="7">
        <v>25.61</v>
      </c>
      <c r="C2008" s="7">
        <v>4</v>
      </c>
      <c r="D2008" s="7" t="s">
        <v>2378</v>
      </c>
      <c r="E2008" s="7" t="s">
        <v>2378</v>
      </c>
      <c r="F2008" s="7" t="s">
        <v>2379</v>
      </c>
      <c r="G2008" s="7">
        <v>1</v>
      </c>
      <c r="H2008" s="7" t="s">
        <v>2378</v>
      </c>
      <c r="I2008" s="7" t="str" cm="1">
        <f t="array" ref="I2008">_xlfn.IFS(B2008&lt;18.5,"Under Weight",B2008&lt;=24.9,"Normal Weight",B2008&lt;30,"Over weight",B2008&gt;=30,"Obesity")</f>
        <v>Over weight</v>
      </c>
    </row>
    <row r="2009" spans="1:9" x14ac:dyDescent="0.3">
      <c r="A2009" s="7" t="s">
        <v>359</v>
      </c>
      <c r="B2009" s="7">
        <v>25.8</v>
      </c>
      <c r="C2009" s="7">
        <v>5.49</v>
      </c>
      <c r="D2009" s="7" t="s">
        <v>2378</v>
      </c>
      <c r="E2009" s="7" t="s">
        <v>2378</v>
      </c>
      <c r="F2009" s="7" t="s">
        <v>2378</v>
      </c>
      <c r="G2009" s="7">
        <v>0</v>
      </c>
      <c r="H2009" s="7" t="s">
        <v>2378</v>
      </c>
      <c r="I2009" s="7" t="str" cm="1">
        <f t="array" ref="I2009">_xlfn.IFS(B2009&lt;18.5,"Under Weight",B2009&lt;=24.9,"Normal Weight",B2009&lt;30,"Over weight",B2009&gt;=30,"Obesity")</f>
        <v>Over weight</v>
      </c>
    </row>
    <row r="2010" spans="1:9" x14ac:dyDescent="0.3">
      <c r="A2010" s="7" t="s">
        <v>358</v>
      </c>
      <c r="B2010" s="7">
        <v>27.39</v>
      </c>
      <c r="C2010" s="7">
        <v>5.34</v>
      </c>
      <c r="D2010" s="7" t="s">
        <v>2378</v>
      </c>
      <c r="E2010" s="7" t="s">
        <v>2378</v>
      </c>
      <c r="F2010" s="7" t="s">
        <v>2378</v>
      </c>
      <c r="G2010" s="7">
        <v>0</v>
      </c>
      <c r="H2010" s="7" t="s">
        <v>2378</v>
      </c>
      <c r="I2010" s="7" t="str" cm="1">
        <f t="array" ref="I2010">_xlfn.IFS(B2010&lt;18.5,"Under Weight",B2010&lt;=24.9,"Normal Weight",B2010&lt;30,"Over weight",B2010&gt;=30,"Obesity")</f>
        <v>Over weight</v>
      </c>
    </row>
    <row r="2011" spans="1:9" x14ac:dyDescent="0.3">
      <c r="A2011" s="7" t="s">
        <v>357</v>
      </c>
      <c r="B2011" s="7">
        <v>17.03</v>
      </c>
      <c r="C2011" s="7">
        <v>4.12</v>
      </c>
      <c r="D2011" s="7" t="s">
        <v>2378</v>
      </c>
      <c r="E2011" s="7" t="s">
        <v>2378</v>
      </c>
      <c r="F2011" s="7" t="s">
        <v>2378</v>
      </c>
      <c r="G2011" s="7">
        <v>1</v>
      </c>
      <c r="H2011" s="7" t="s">
        <v>2378</v>
      </c>
      <c r="I2011" s="7" t="str" cm="1">
        <f t="array" ref="I2011">_xlfn.IFS(B2011&lt;18.5,"Under Weight",B2011&lt;=24.9,"Normal Weight",B2011&lt;30,"Over weight",B2011&gt;=30,"Obesity")</f>
        <v>Under Weight</v>
      </c>
    </row>
    <row r="2012" spans="1:9" x14ac:dyDescent="0.3">
      <c r="A2012" s="7" t="s">
        <v>356</v>
      </c>
      <c r="B2012" s="7">
        <v>23.75</v>
      </c>
      <c r="C2012" s="7">
        <v>5.49</v>
      </c>
      <c r="D2012" s="7" t="s">
        <v>2379</v>
      </c>
      <c r="E2012" s="7" t="s">
        <v>2378</v>
      </c>
      <c r="F2012" s="7" t="s">
        <v>2378</v>
      </c>
      <c r="G2012" s="7">
        <v>0</v>
      </c>
      <c r="H2012" s="7" t="s">
        <v>2378</v>
      </c>
      <c r="I2012" s="7" t="str" cm="1">
        <f t="array" ref="I2012">_xlfn.IFS(B2012&lt;18.5,"Under Weight",B2012&lt;=24.9,"Normal Weight",B2012&lt;30,"Over weight",B2012&gt;=30,"Obesity")</f>
        <v>Normal Weight</v>
      </c>
    </row>
    <row r="2013" spans="1:9" x14ac:dyDescent="0.3">
      <c r="A2013" s="7" t="s">
        <v>354</v>
      </c>
      <c r="B2013" s="7">
        <v>26.03</v>
      </c>
      <c r="C2013" s="7">
        <v>5.1100000000000003</v>
      </c>
      <c r="D2013" s="7" t="s">
        <v>2379</v>
      </c>
      <c r="E2013" s="7" t="s">
        <v>2378</v>
      </c>
      <c r="F2013" s="7" t="s">
        <v>2378</v>
      </c>
      <c r="G2013" s="7">
        <v>1</v>
      </c>
      <c r="H2013" s="7" t="s">
        <v>2378</v>
      </c>
      <c r="I2013" s="7" t="str" cm="1">
        <f t="array" ref="I2013">_xlfn.IFS(B2013&lt;18.5,"Under Weight",B2013&lt;=24.9,"Normal Weight",B2013&lt;30,"Over weight",B2013&gt;=30,"Obesity")</f>
        <v>Over weight</v>
      </c>
    </row>
    <row r="2014" spans="1:9" x14ac:dyDescent="0.3">
      <c r="A2014" s="7" t="s">
        <v>353</v>
      </c>
      <c r="B2014" s="7">
        <v>16.079999999999998</v>
      </c>
      <c r="C2014" s="7">
        <v>5.94</v>
      </c>
      <c r="D2014" s="7" t="s">
        <v>2378</v>
      </c>
      <c r="E2014" s="7" t="s">
        <v>2378</v>
      </c>
      <c r="F2014" s="7" t="s">
        <v>2378</v>
      </c>
      <c r="G2014" s="7">
        <v>0</v>
      </c>
      <c r="H2014" s="7" t="s">
        <v>2378</v>
      </c>
      <c r="I2014" s="7" t="str" cm="1">
        <f t="array" ref="I2014">_xlfn.IFS(B2014&lt;18.5,"Under Weight",B2014&lt;=24.9,"Normal Weight",B2014&lt;30,"Over weight",B2014&gt;=30,"Obesity")</f>
        <v>Under Weight</v>
      </c>
    </row>
    <row r="2015" spans="1:9" x14ac:dyDescent="0.3">
      <c r="A2015" s="7" t="s">
        <v>352</v>
      </c>
      <c r="B2015" s="7">
        <v>30.875</v>
      </c>
      <c r="C2015" s="7">
        <v>5.54</v>
      </c>
      <c r="D2015" s="7" t="s">
        <v>2378</v>
      </c>
      <c r="E2015" s="7" t="s">
        <v>2378</v>
      </c>
      <c r="F2015" s="7" t="s">
        <v>2378</v>
      </c>
      <c r="G2015" s="7">
        <v>0</v>
      </c>
      <c r="H2015" s="7" t="s">
        <v>2378</v>
      </c>
      <c r="I2015" s="7" t="str" cm="1">
        <f t="array" ref="I2015">_xlfn.IFS(B2015&lt;18.5,"Under Weight",B2015&lt;=24.9,"Normal Weight",B2015&lt;30,"Over weight",B2015&gt;=30,"Obesity")</f>
        <v>Obesity</v>
      </c>
    </row>
    <row r="2016" spans="1:9" x14ac:dyDescent="0.3">
      <c r="A2016" s="7" t="s">
        <v>351</v>
      </c>
      <c r="B2016" s="7">
        <v>31.79</v>
      </c>
      <c r="C2016" s="7">
        <v>7.09</v>
      </c>
      <c r="D2016" s="7" t="s">
        <v>2378</v>
      </c>
      <c r="E2016" s="7" t="s">
        <v>2378</v>
      </c>
      <c r="F2016" s="7" t="s">
        <v>2378</v>
      </c>
      <c r="G2016" s="7">
        <v>0</v>
      </c>
      <c r="H2016" s="7" t="s">
        <v>2378</v>
      </c>
      <c r="I2016" s="7" t="str" cm="1">
        <f t="array" ref="I2016">_xlfn.IFS(B2016&lt;18.5,"Under Weight",B2016&lt;=24.9,"Normal Weight",B2016&lt;30,"Over weight",B2016&gt;=30,"Obesity")</f>
        <v>Obesity</v>
      </c>
    </row>
    <row r="2017" spans="1:9" x14ac:dyDescent="0.3">
      <c r="A2017" s="7" t="s">
        <v>350</v>
      </c>
      <c r="B2017" s="7">
        <v>28.48</v>
      </c>
      <c r="C2017" s="7">
        <v>6.22</v>
      </c>
      <c r="D2017" s="7" t="s">
        <v>2379</v>
      </c>
      <c r="E2017" s="7" t="s">
        <v>2378</v>
      </c>
      <c r="F2017" s="7" t="s">
        <v>2379</v>
      </c>
      <c r="G2017" s="7">
        <v>1</v>
      </c>
      <c r="H2017" s="7" t="s">
        <v>2378</v>
      </c>
      <c r="I2017" s="7" t="str" cm="1">
        <f t="array" ref="I2017">_xlfn.IFS(B2017&lt;18.5,"Under Weight",B2017&lt;=24.9,"Normal Weight",B2017&lt;30,"Over weight",B2017&gt;=30,"Obesity")</f>
        <v>Over weight</v>
      </c>
    </row>
    <row r="2018" spans="1:9" x14ac:dyDescent="0.3">
      <c r="A2018" s="7" t="s">
        <v>349</v>
      </c>
      <c r="B2018" s="7">
        <v>26.6</v>
      </c>
      <c r="C2018" s="7">
        <v>4.33</v>
      </c>
      <c r="D2018" s="7" t="s">
        <v>2378</v>
      </c>
      <c r="E2018" s="7" t="s">
        <v>2378</v>
      </c>
      <c r="F2018" s="7" t="s">
        <v>2378</v>
      </c>
      <c r="G2018" s="7">
        <v>1</v>
      </c>
      <c r="H2018" s="7" t="s">
        <v>2378</v>
      </c>
      <c r="I2018" s="7" t="str" cm="1">
        <f t="array" ref="I2018">_xlfn.IFS(B2018&lt;18.5,"Under Weight",B2018&lt;=24.9,"Normal Weight",B2018&lt;30,"Over weight",B2018&gt;=30,"Obesity")</f>
        <v>Over weight</v>
      </c>
    </row>
    <row r="2019" spans="1:9" x14ac:dyDescent="0.3">
      <c r="A2019" s="7" t="s">
        <v>348</v>
      </c>
      <c r="B2019" s="7">
        <v>25.27</v>
      </c>
      <c r="C2019" s="7">
        <v>5.83</v>
      </c>
      <c r="D2019" s="7" t="s">
        <v>2378</v>
      </c>
      <c r="E2019" s="7" t="s">
        <v>2378</v>
      </c>
      <c r="F2019" s="7" t="s">
        <v>2378</v>
      </c>
      <c r="G2019" s="7">
        <v>1</v>
      </c>
      <c r="H2019" s="7" t="s">
        <v>2378</v>
      </c>
      <c r="I2019" s="7" t="str" cm="1">
        <f t="array" ref="I2019">_xlfn.IFS(B2019&lt;18.5,"Under Weight",B2019&lt;=24.9,"Normal Weight",B2019&lt;30,"Over weight",B2019&gt;=30,"Obesity")</f>
        <v>Over weight</v>
      </c>
    </row>
    <row r="2020" spans="1:9" x14ac:dyDescent="0.3">
      <c r="A2020" s="7" t="s">
        <v>347</v>
      </c>
      <c r="B2020" s="7">
        <v>34.484999999999999</v>
      </c>
      <c r="C2020" s="7">
        <v>4.7</v>
      </c>
      <c r="D2020" s="7" t="s">
        <v>2379</v>
      </c>
      <c r="E2020" s="7" t="s">
        <v>2378</v>
      </c>
      <c r="F2020" s="7" t="s">
        <v>2379</v>
      </c>
      <c r="G2020" s="7">
        <v>1</v>
      </c>
      <c r="H2020" s="7" t="s">
        <v>2378</v>
      </c>
      <c r="I2020" s="7" t="str" cm="1">
        <f t="array" ref="I2020">_xlfn.IFS(B2020&lt;18.5,"Under Weight",B2020&lt;=24.9,"Normal Weight",B2020&lt;30,"Over weight",B2020&gt;=30,"Obesity")</f>
        <v>Obesity</v>
      </c>
    </row>
    <row r="2021" spans="1:9" x14ac:dyDescent="0.3">
      <c r="A2021" s="7" t="s">
        <v>346</v>
      </c>
      <c r="B2021" s="7">
        <v>15.57</v>
      </c>
      <c r="C2021" s="7">
        <v>4.07</v>
      </c>
      <c r="D2021" s="7" t="s">
        <v>2379</v>
      </c>
      <c r="E2021" s="7" t="s">
        <v>2378</v>
      </c>
      <c r="F2021" s="7" t="s">
        <v>2378</v>
      </c>
      <c r="G2021" s="7">
        <v>1</v>
      </c>
      <c r="H2021" s="7" t="s">
        <v>2378</v>
      </c>
      <c r="I2021" s="7" t="str" cm="1">
        <f t="array" ref="I2021">_xlfn.IFS(B2021&lt;18.5,"Under Weight",B2021&lt;=24.9,"Normal Weight",B2021&lt;30,"Over weight",B2021&gt;=30,"Obesity")</f>
        <v>Under Weight</v>
      </c>
    </row>
    <row r="2022" spans="1:9" x14ac:dyDescent="0.3">
      <c r="A2022" s="7" t="s">
        <v>345</v>
      </c>
      <c r="B2022" s="7">
        <v>30.36</v>
      </c>
      <c r="C2022" s="7">
        <v>9.39</v>
      </c>
      <c r="D2022" s="7" t="s">
        <v>2378</v>
      </c>
      <c r="E2022" s="7" t="s">
        <v>2378</v>
      </c>
      <c r="F2022" s="7" t="s">
        <v>2378</v>
      </c>
      <c r="G2022" s="7">
        <v>0</v>
      </c>
      <c r="H2022" s="7" t="s">
        <v>2378</v>
      </c>
      <c r="I2022" s="7" t="str" cm="1">
        <f t="array" ref="I2022">_xlfn.IFS(B2022&lt;18.5,"Under Weight",B2022&lt;=24.9,"Normal Weight",B2022&lt;30,"Over weight",B2022&gt;=30,"Obesity")</f>
        <v>Obesity</v>
      </c>
    </row>
    <row r="2023" spans="1:9" x14ac:dyDescent="0.3">
      <c r="A2023" s="7" t="s">
        <v>344</v>
      </c>
      <c r="B2023" s="7">
        <v>19.37</v>
      </c>
      <c r="C2023" s="7">
        <v>4.18</v>
      </c>
      <c r="D2023" s="7" t="s">
        <v>2378</v>
      </c>
      <c r="E2023" s="7" t="s">
        <v>2378</v>
      </c>
      <c r="F2023" s="7" t="s">
        <v>2378</v>
      </c>
      <c r="G2023" s="7">
        <v>0</v>
      </c>
      <c r="H2023" s="7" t="s">
        <v>2378</v>
      </c>
      <c r="I2023" s="7" t="str" cm="1">
        <f t="array" ref="I2023">_xlfn.IFS(B2023&lt;18.5,"Under Weight",B2023&lt;=24.9,"Normal Weight",B2023&lt;30,"Over weight",B2023&gt;=30,"Obesity")</f>
        <v>Normal Weight</v>
      </c>
    </row>
    <row r="2024" spans="1:9" x14ac:dyDescent="0.3">
      <c r="A2024" s="7" t="s">
        <v>343</v>
      </c>
      <c r="B2024" s="7">
        <v>16.71</v>
      </c>
      <c r="C2024" s="7">
        <v>4.18</v>
      </c>
      <c r="D2024" s="7" t="s">
        <v>2378</v>
      </c>
      <c r="E2024" s="7" t="s">
        <v>2378</v>
      </c>
      <c r="F2024" s="7" t="s">
        <v>2378</v>
      </c>
      <c r="G2024" s="7">
        <v>1</v>
      </c>
      <c r="H2024" s="7" t="s">
        <v>2378</v>
      </c>
      <c r="I2024" s="7" t="str" cm="1">
        <f t="array" ref="I2024">_xlfn.IFS(B2024&lt;18.5,"Under Weight",B2024&lt;=24.9,"Normal Weight",B2024&lt;30,"Over weight",B2024&gt;=30,"Obesity")</f>
        <v>Under Weight</v>
      </c>
    </row>
    <row r="2025" spans="1:9" x14ac:dyDescent="0.3">
      <c r="A2025" s="7" t="s">
        <v>342</v>
      </c>
      <c r="B2025" s="7">
        <v>24.1</v>
      </c>
      <c r="C2025" s="7">
        <v>4.4000000000000004</v>
      </c>
      <c r="D2025" s="7" t="s">
        <v>2379</v>
      </c>
      <c r="E2025" s="7" t="s">
        <v>2378</v>
      </c>
      <c r="F2025" s="7" t="s">
        <v>2378</v>
      </c>
      <c r="G2025" s="7">
        <v>1</v>
      </c>
      <c r="H2025" s="7" t="s">
        <v>2378</v>
      </c>
      <c r="I2025" s="7" t="str" cm="1">
        <f t="array" ref="I2025">_xlfn.IFS(B2025&lt;18.5,"Under Weight",B2025&lt;=24.9,"Normal Weight",B2025&lt;30,"Over weight",B2025&gt;=30,"Obesity")</f>
        <v>Normal Weight</v>
      </c>
    </row>
    <row r="2026" spans="1:9" x14ac:dyDescent="0.3">
      <c r="A2026" s="7" t="s">
        <v>341</v>
      </c>
      <c r="B2026" s="7">
        <v>29.77</v>
      </c>
      <c r="C2026" s="7">
        <v>9.9</v>
      </c>
      <c r="D2026" s="7" t="s">
        <v>2378</v>
      </c>
      <c r="E2026" s="7" t="s">
        <v>2378</v>
      </c>
      <c r="F2026" s="7" t="s">
        <v>2378</v>
      </c>
      <c r="G2026" s="7">
        <v>0</v>
      </c>
      <c r="H2026" s="7" t="s">
        <v>2378</v>
      </c>
      <c r="I2026" s="7" t="str" cm="1">
        <f t="array" ref="I2026">_xlfn.IFS(B2026&lt;18.5,"Under Weight",B2026&lt;=24.9,"Normal Weight",B2026&lt;30,"Over weight",B2026&gt;=30,"Obesity")</f>
        <v>Over weight</v>
      </c>
    </row>
    <row r="2027" spans="1:9" x14ac:dyDescent="0.3">
      <c r="A2027" s="7" t="s">
        <v>340</v>
      </c>
      <c r="B2027" s="7">
        <v>46.53</v>
      </c>
      <c r="C2027" s="7">
        <v>4.84</v>
      </c>
      <c r="D2027" s="7" t="s">
        <v>2379</v>
      </c>
      <c r="E2027" s="7" t="s">
        <v>2378</v>
      </c>
      <c r="F2027" s="7" t="s">
        <v>2378</v>
      </c>
      <c r="G2027" s="7">
        <v>0</v>
      </c>
      <c r="H2027" s="7" t="s">
        <v>2378</v>
      </c>
      <c r="I2027" s="7" t="str" cm="1">
        <f t="array" ref="I2027">_xlfn.IFS(B2027&lt;18.5,"Under Weight",B2027&lt;=24.9,"Normal Weight",B2027&lt;30,"Over weight",B2027&gt;=30,"Obesity")</f>
        <v>Obesity</v>
      </c>
    </row>
    <row r="2028" spans="1:9" x14ac:dyDescent="0.3">
      <c r="A2028" s="7" t="s">
        <v>339</v>
      </c>
      <c r="B2028" s="7">
        <v>23.4</v>
      </c>
      <c r="C2028" s="7">
        <v>5.53</v>
      </c>
      <c r="D2028" s="7" t="s">
        <v>2378</v>
      </c>
      <c r="E2028" s="7" t="s">
        <v>2378</v>
      </c>
      <c r="F2028" s="7" t="s">
        <v>2379</v>
      </c>
      <c r="G2028" s="7">
        <v>1</v>
      </c>
      <c r="H2028" s="7" t="s">
        <v>2378</v>
      </c>
      <c r="I2028" s="7" t="str" cm="1">
        <f t="array" ref="I2028">_xlfn.IFS(B2028&lt;18.5,"Under Weight",B2028&lt;=24.9,"Normal Weight",B2028&lt;30,"Over weight",B2028&gt;=30,"Obesity")</f>
        <v>Normal Weight</v>
      </c>
    </row>
    <row r="2029" spans="1:9" x14ac:dyDescent="0.3">
      <c r="A2029" s="7" t="s">
        <v>338</v>
      </c>
      <c r="B2029" s="7">
        <v>30</v>
      </c>
      <c r="C2029" s="7">
        <v>4.33</v>
      </c>
      <c r="D2029" s="7" t="s">
        <v>2379</v>
      </c>
      <c r="E2029" s="7" t="s">
        <v>2378</v>
      </c>
      <c r="F2029" s="7" t="s">
        <v>2378</v>
      </c>
      <c r="G2029" s="7">
        <v>0</v>
      </c>
      <c r="H2029" s="7" t="s">
        <v>2378</v>
      </c>
      <c r="I2029" s="7" t="str" cm="1">
        <f t="array" ref="I2029">_xlfn.IFS(B2029&lt;18.5,"Under Weight",B2029&lt;=24.9,"Normal Weight",B2029&lt;30,"Over weight",B2029&gt;=30,"Obesity")</f>
        <v>Obesity</v>
      </c>
    </row>
    <row r="2030" spans="1:9" x14ac:dyDescent="0.3">
      <c r="A2030" s="7" t="s">
        <v>337</v>
      </c>
      <c r="B2030" s="7">
        <v>29.15</v>
      </c>
      <c r="C2030" s="7">
        <v>4.91</v>
      </c>
      <c r="D2030" s="7" t="s">
        <v>2379</v>
      </c>
      <c r="E2030" s="7" t="s">
        <v>2378</v>
      </c>
      <c r="F2030" s="7" t="s">
        <v>2378</v>
      </c>
      <c r="G2030" s="7">
        <v>0</v>
      </c>
      <c r="H2030" s="7" t="s">
        <v>2378</v>
      </c>
      <c r="I2030" s="7" t="str" cm="1">
        <f t="array" ref="I2030">_xlfn.IFS(B2030&lt;18.5,"Under Weight",B2030&lt;=24.9,"Normal Weight",B2030&lt;30,"Over weight",B2030&gt;=30,"Obesity")</f>
        <v>Over weight</v>
      </c>
    </row>
    <row r="2031" spans="1:9" x14ac:dyDescent="0.3">
      <c r="A2031" s="7" t="s">
        <v>336</v>
      </c>
      <c r="B2031" s="7">
        <v>34.865000000000002</v>
      </c>
      <c r="C2031" s="7">
        <v>4.8</v>
      </c>
      <c r="D2031" s="7" t="s">
        <v>2378</v>
      </c>
      <c r="E2031" s="7" t="s">
        <v>2378</v>
      </c>
      <c r="F2031" s="7" t="s">
        <v>2378</v>
      </c>
      <c r="G2031" s="7">
        <v>0</v>
      </c>
      <c r="H2031" s="7" t="s">
        <v>2378</v>
      </c>
      <c r="I2031" s="7" t="str" cm="1">
        <f t="array" ref="I2031">_xlfn.IFS(B2031&lt;18.5,"Under Weight",B2031&lt;=24.9,"Normal Weight",B2031&lt;30,"Over weight",B2031&gt;=30,"Obesity")</f>
        <v>Obesity</v>
      </c>
    </row>
    <row r="2032" spans="1:9" x14ac:dyDescent="0.3">
      <c r="A2032" s="7" t="s">
        <v>335</v>
      </c>
      <c r="B2032" s="7">
        <v>28.12</v>
      </c>
      <c r="C2032" s="7">
        <v>5.55</v>
      </c>
      <c r="D2032" s="7" t="s">
        <v>2379</v>
      </c>
      <c r="E2032" s="7" t="s">
        <v>2379</v>
      </c>
      <c r="F2032" s="7" t="s">
        <v>2378</v>
      </c>
      <c r="G2032" s="7">
        <v>2</v>
      </c>
      <c r="H2032" s="7" t="s">
        <v>2378</v>
      </c>
      <c r="I2032" s="7" t="str" cm="1">
        <f t="array" ref="I2032">_xlfn.IFS(B2032&lt;18.5,"Under Weight",B2032&lt;=24.9,"Normal Weight",B2032&lt;30,"Over weight",B2032&gt;=30,"Obesity")</f>
        <v>Over weight</v>
      </c>
    </row>
    <row r="2033" spans="1:9" x14ac:dyDescent="0.3">
      <c r="A2033" s="7" t="s">
        <v>334</v>
      </c>
      <c r="B2033" s="7">
        <v>29.45</v>
      </c>
      <c r="C2033" s="7">
        <v>5.24</v>
      </c>
      <c r="D2033" s="7" t="s">
        <v>2379</v>
      </c>
      <c r="E2033" s="7" t="s">
        <v>2378</v>
      </c>
      <c r="F2033" s="7" t="s">
        <v>2378</v>
      </c>
      <c r="G2033" s="7">
        <v>0</v>
      </c>
      <c r="H2033" s="7" t="s">
        <v>2378</v>
      </c>
      <c r="I2033" s="7" t="str" cm="1">
        <f t="array" ref="I2033">_xlfn.IFS(B2033&lt;18.5,"Under Weight",B2033&lt;=24.9,"Normal Weight",B2033&lt;30,"Over weight",B2033&gt;=30,"Obesity")</f>
        <v>Over weight</v>
      </c>
    </row>
    <row r="2034" spans="1:9" x14ac:dyDescent="0.3">
      <c r="A2034" s="7" t="s">
        <v>333</v>
      </c>
      <c r="B2034" s="7">
        <v>27.94</v>
      </c>
      <c r="C2034" s="7">
        <v>6.08</v>
      </c>
      <c r="D2034" s="7" t="s">
        <v>2378</v>
      </c>
      <c r="E2034" s="7" t="s">
        <v>2378</v>
      </c>
      <c r="F2034" s="7" t="s">
        <v>2379</v>
      </c>
      <c r="G2034" s="7">
        <v>1</v>
      </c>
      <c r="H2034" s="7" t="s">
        <v>2378</v>
      </c>
      <c r="I2034" s="7" t="str" cm="1">
        <f t="array" ref="I2034">_xlfn.IFS(B2034&lt;18.5,"Under Weight",B2034&lt;=24.9,"Normal Weight",B2034&lt;30,"Over weight",B2034&gt;=30,"Obesity")</f>
        <v>Over weight</v>
      </c>
    </row>
    <row r="2035" spans="1:9" x14ac:dyDescent="0.3">
      <c r="A2035" s="7" t="s">
        <v>332</v>
      </c>
      <c r="B2035" s="7">
        <v>27.2</v>
      </c>
      <c r="C2035" s="7">
        <v>5.83</v>
      </c>
      <c r="D2035" s="7" t="s">
        <v>2378</v>
      </c>
      <c r="E2035" s="7" t="s">
        <v>2378</v>
      </c>
      <c r="F2035" s="7" t="s">
        <v>2379</v>
      </c>
      <c r="G2035" s="7">
        <v>1</v>
      </c>
      <c r="H2035" s="7" t="s">
        <v>2378</v>
      </c>
      <c r="I2035" s="7" t="str" cm="1">
        <f t="array" ref="I2035">_xlfn.IFS(B2035&lt;18.5,"Under Weight",B2035&lt;=24.9,"Normal Weight",B2035&lt;30,"Over weight",B2035&gt;=30,"Obesity")</f>
        <v>Over weight</v>
      </c>
    </row>
    <row r="2036" spans="1:9" x14ac:dyDescent="0.3">
      <c r="A2036" s="7" t="s">
        <v>331</v>
      </c>
      <c r="B2036" s="7">
        <v>33.344999999999999</v>
      </c>
      <c r="C2036" s="7">
        <v>4.29</v>
      </c>
      <c r="D2036" s="7" t="s">
        <v>2378</v>
      </c>
      <c r="E2036" s="7" t="s">
        <v>2378</v>
      </c>
      <c r="F2036" s="7" t="s">
        <v>2378</v>
      </c>
      <c r="G2036" s="7">
        <v>1</v>
      </c>
      <c r="H2036" s="7" t="s">
        <v>2378</v>
      </c>
      <c r="I2036" s="7" t="str" cm="1">
        <f t="array" ref="I2036">_xlfn.IFS(B2036&lt;18.5,"Under Weight",B2036&lt;=24.9,"Normal Weight",B2036&lt;30,"Over weight",B2036&gt;=30,"Obesity")</f>
        <v>Obesity</v>
      </c>
    </row>
    <row r="2037" spans="1:9" x14ac:dyDescent="0.3">
      <c r="A2037" s="7" t="s">
        <v>330</v>
      </c>
      <c r="B2037" s="7">
        <v>29.925000000000001</v>
      </c>
      <c r="C2037" s="7">
        <v>5.3</v>
      </c>
      <c r="D2037" s="7" t="s">
        <v>2378</v>
      </c>
      <c r="E2037" s="7" t="s">
        <v>2378</v>
      </c>
      <c r="F2037" s="7" t="s">
        <v>2378</v>
      </c>
      <c r="G2037" s="7">
        <v>1</v>
      </c>
      <c r="H2037" s="7" t="s">
        <v>2378</v>
      </c>
      <c r="I2037" s="7" t="str" cm="1">
        <f t="array" ref="I2037">_xlfn.IFS(B2037&lt;18.5,"Under Weight",B2037&lt;=24.9,"Normal Weight",B2037&lt;30,"Over weight",B2037&gt;=30,"Obesity")</f>
        <v>Over weight</v>
      </c>
    </row>
    <row r="2038" spans="1:9" x14ac:dyDescent="0.3">
      <c r="A2038" s="7" t="s">
        <v>329</v>
      </c>
      <c r="B2038" s="7">
        <v>24.225000000000001</v>
      </c>
      <c r="C2038" s="7">
        <v>4.42</v>
      </c>
      <c r="D2038" s="7" t="s">
        <v>2378</v>
      </c>
      <c r="E2038" s="7" t="s">
        <v>2378</v>
      </c>
      <c r="F2038" s="7" t="s">
        <v>2378</v>
      </c>
      <c r="G2038" s="7">
        <v>1</v>
      </c>
      <c r="H2038" s="7" t="s">
        <v>2378</v>
      </c>
      <c r="I2038" s="7" t="str" cm="1">
        <f t="array" ref="I2038">_xlfn.IFS(B2038&lt;18.5,"Under Weight",B2038&lt;=24.9,"Normal Weight",B2038&lt;30,"Over weight",B2038&gt;=30,"Obesity")</f>
        <v>Normal Weight</v>
      </c>
    </row>
    <row r="2039" spans="1:9" x14ac:dyDescent="0.3">
      <c r="A2039" s="7" t="s">
        <v>328</v>
      </c>
      <c r="B2039" s="7">
        <v>29.68</v>
      </c>
      <c r="C2039" s="7">
        <v>5.68</v>
      </c>
      <c r="D2039" s="7" t="s">
        <v>2378</v>
      </c>
      <c r="E2039" s="7" t="s">
        <v>2379</v>
      </c>
      <c r="F2039" s="7" t="s">
        <v>2378</v>
      </c>
      <c r="G2039" s="7">
        <v>1</v>
      </c>
      <c r="H2039" s="7" t="s">
        <v>2378</v>
      </c>
      <c r="I2039" s="7" t="str" cm="1">
        <f t="array" ref="I2039">_xlfn.IFS(B2039&lt;18.5,"Under Weight",B2039&lt;=24.9,"Normal Weight",B2039&lt;30,"Over weight",B2039&gt;=30,"Obesity")</f>
        <v>Over weight</v>
      </c>
    </row>
    <row r="2040" spans="1:9" x14ac:dyDescent="0.3">
      <c r="A2040" s="7" t="s">
        <v>327</v>
      </c>
      <c r="B2040" s="7">
        <v>20.614999999999998</v>
      </c>
      <c r="C2040" s="7">
        <v>6.05</v>
      </c>
      <c r="D2040" s="7" t="s">
        <v>2378</v>
      </c>
      <c r="E2040" s="7" t="s">
        <v>2378</v>
      </c>
      <c r="F2040" s="7" t="s">
        <v>2379</v>
      </c>
      <c r="G2040" s="7">
        <v>1</v>
      </c>
      <c r="H2040" s="7" t="s">
        <v>2378</v>
      </c>
      <c r="I2040" s="7" t="str" cm="1">
        <f t="array" ref="I2040">_xlfn.IFS(B2040&lt;18.5,"Under Weight",B2040&lt;=24.9,"Normal Weight",B2040&lt;30,"Over weight",B2040&gt;=30,"Obesity")</f>
        <v>Normal Weight</v>
      </c>
    </row>
    <row r="2041" spans="1:9" x14ac:dyDescent="0.3">
      <c r="A2041" s="7" t="s">
        <v>326</v>
      </c>
      <c r="B2041" s="7">
        <v>32.119999999999997</v>
      </c>
      <c r="C2041" s="7">
        <v>5.33</v>
      </c>
      <c r="D2041" s="7" t="s">
        <v>2378</v>
      </c>
      <c r="E2041" s="7" t="s">
        <v>2379</v>
      </c>
      <c r="F2041" s="7" t="s">
        <v>2378</v>
      </c>
      <c r="G2041" s="7">
        <v>1</v>
      </c>
      <c r="H2041" s="7" t="s">
        <v>2378</v>
      </c>
      <c r="I2041" s="7" t="str" cm="1">
        <f t="array" ref="I2041">_xlfn.IFS(B2041&lt;18.5,"Under Weight",B2041&lt;=24.9,"Normal Weight",B2041&lt;30,"Over weight",B2041&gt;=30,"Obesity")</f>
        <v>Obesity</v>
      </c>
    </row>
    <row r="2042" spans="1:9" x14ac:dyDescent="0.3">
      <c r="A2042" s="7" t="s">
        <v>325</v>
      </c>
      <c r="B2042" s="7">
        <v>27.36</v>
      </c>
      <c r="C2042" s="7">
        <v>6.22</v>
      </c>
      <c r="D2042" s="7" t="s">
        <v>2378</v>
      </c>
      <c r="E2042" s="7" t="s">
        <v>2378</v>
      </c>
      <c r="F2042" s="7" t="s">
        <v>2378</v>
      </c>
      <c r="G2042" s="7">
        <v>0</v>
      </c>
      <c r="H2042" s="7" t="s">
        <v>2378</v>
      </c>
      <c r="I2042" s="7" t="str" cm="1">
        <f t="array" ref="I2042">_xlfn.IFS(B2042&lt;18.5,"Under Weight",B2042&lt;=24.9,"Normal Weight",B2042&lt;30,"Over weight",B2042&gt;=30,"Obesity")</f>
        <v>Over weight</v>
      </c>
    </row>
    <row r="2043" spans="1:9" x14ac:dyDescent="0.3">
      <c r="A2043" s="7" t="s">
        <v>324</v>
      </c>
      <c r="B2043" s="7">
        <v>17.385000000000002</v>
      </c>
      <c r="C2043" s="7">
        <v>5.84</v>
      </c>
      <c r="D2043" s="7" t="s">
        <v>2378</v>
      </c>
      <c r="E2043" s="7" t="s">
        <v>2378</v>
      </c>
      <c r="F2043" s="7" t="s">
        <v>2378</v>
      </c>
      <c r="G2043" s="7">
        <v>0</v>
      </c>
      <c r="H2043" s="7" t="s">
        <v>2378</v>
      </c>
      <c r="I2043" s="7" t="str" cm="1">
        <f t="array" ref="I2043">_xlfn.IFS(B2043&lt;18.5,"Under Weight",B2043&lt;=24.9,"Normal Weight",B2043&lt;30,"Over weight",B2043&gt;=30,"Obesity")</f>
        <v>Under Weight</v>
      </c>
    </row>
    <row r="2044" spans="1:9" x14ac:dyDescent="0.3">
      <c r="A2044" s="7" t="s">
        <v>323</v>
      </c>
      <c r="B2044" s="7">
        <v>30.13</v>
      </c>
      <c r="C2044" s="7">
        <v>5.71</v>
      </c>
      <c r="D2044" s="7" t="s">
        <v>2378</v>
      </c>
      <c r="E2044" s="7" t="s">
        <v>2379</v>
      </c>
      <c r="F2044" s="7" t="s">
        <v>2378</v>
      </c>
      <c r="G2044" s="7">
        <v>1</v>
      </c>
      <c r="H2044" s="7" t="s">
        <v>2378</v>
      </c>
      <c r="I2044" s="7" t="str" cm="1">
        <f t="array" ref="I2044">_xlfn.IFS(B2044&lt;18.5,"Under Weight",B2044&lt;=24.9,"Normal Weight",B2044&lt;30,"Over weight",B2044&gt;=30,"Obesity")</f>
        <v>Obesity</v>
      </c>
    </row>
    <row r="2045" spans="1:9" x14ac:dyDescent="0.3">
      <c r="A2045" s="7" t="s">
        <v>322</v>
      </c>
      <c r="B2045" s="7">
        <v>25.44</v>
      </c>
      <c r="C2045" s="7">
        <v>6.04</v>
      </c>
      <c r="D2045" s="7" t="s">
        <v>2379</v>
      </c>
      <c r="E2045" s="7" t="s">
        <v>2378</v>
      </c>
      <c r="F2045" s="7" t="s">
        <v>2379</v>
      </c>
      <c r="G2045" s="7">
        <v>1</v>
      </c>
      <c r="H2045" s="7" t="s">
        <v>2378</v>
      </c>
      <c r="I2045" s="7" t="str" cm="1">
        <f t="array" ref="I2045">_xlfn.IFS(B2045&lt;18.5,"Under Weight",B2045&lt;=24.9,"Normal Weight",B2045&lt;30,"Over weight",B2045&gt;=30,"Obesity")</f>
        <v>Over weight</v>
      </c>
    </row>
    <row r="2046" spans="1:9" x14ac:dyDescent="0.3">
      <c r="A2046" s="7" t="s">
        <v>321</v>
      </c>
      <c r="B2046" s="7">
        <v>39.805</v>
      </c>
      <c r="C2046" s="7">
        <v>4.38</v>
      </c>
      <c r="D2046" s="7" t="s">
        <v>2378</v>
      </c>
      <c r="E2046" s="7" t="s">
        <v>2379</v>
      </c>
      <c r="F2046" s="7" t="s">
        <v>2378</v>
      </c>
      <c r="G2046" s="7">
        <v>1</v>
      </c>
      <c r="H2046" s="7" t="s">
        <v>2378</v>
      </c>
      <c r="I2046" s="7" t="str" cm="1">
        <f t="array" ref="I2046">_xlfn.IFS(B2046&lt;18.5,"Under Weight",B2046&lt;=24.9,"Normal Weight",B2046&lt;30,"Over weight",B2046&gt;=30,"Obesity")</f>
        <v>Obesity</v>
      </c>
    </row>
    <row r="2047" spans="1:9" x14ac:dyDescent="0.3">
      <c r="A2047" s="7" t="s">
        <v>320</v>
      </c>
      <c r="B2047" s="7">
        <v>30.4</v>
      </c>
      <c r="C2047" s="7">
        <v>5.56</v>
      </c>
      <c r="D2047" s="7" t="s">
        <v>2379</v>
      </c>
      <c r="E2047" s="7" t="s">
        <v>2379</v>
      </c>
      <c r="F2047" s="7" t="s">
        <v>2378</v>
      </c>
      <c r="G2047" s="7">
        <v>1</v>
      </c>
      <c r="H2047" s="7" t="s">
        <v>2378</v>
      </c>
      <c r="I2047" s="7" t="str" cm="1">
        <f t="array" ref="I2047">_xlfn.IFS(B2047&lt;18.5,"Under Weight",B2047&lt;=24.9,"Normal Weight",B2047&lt;30,"Over weight",B2047&gt;=30,"Obesity")</f>
        <v>Obesity</v>
      </c>
    </row>
    <row r="2048" spans="1:9" x14ac:dyDescent="0.3">
      <c r="A2048" s="7" t="s">
        <v>319</v>
      </c>
      <c r="B2048" s="7">
        <v>23.18</v>
      </c>
      <c r="C2048" s="7">
        <v>4.24</v>
      </c>
      <c r="D2048" s="7" t="s">
        <v>2378</v>
      </c>
      <c r="E2048" s="7" t="s">
        <v>2379</v>
      </c>
      <c r="F2048" s="7" t="s">
        <v>2378</v>
      </c>
      <c r="G2048" s="7">
        <v>1</v>
      </c>
      <c r="H2048" s="7" t="s">
        <v>2378</v>
      </c>
      <c r="I2048" s="7" t="str" cm="1">
        <f t="array" ref="I2048">_xlfn.IFS(B2048&lt;18.5,"Under Weight",B2048&lt;=24.9,"Normal Weight",B2048&lt;30,"Over weight",B2048&gt;=30,"Obesity")</f>
        <v>Normal Weight</v>
      </c>
    </row>
    <row r="2049" spans="1:9" x14ac:dyDescent="0.3">
      <c r="A2049" s="7" t="s">
        <v>318</v>
      </c>
      <c r="B2049" s="7">
        <v>39.615000000000002</v>
      </c>
      <c r="C2049" s="7">
        <v>6.32</v>
      </c>
      <c r="D2049" s="7" t="s">
        <v>2378</v>
      </c>
      <c r="E2049" s="7" t="s">
        <v>2378</v>
      </c>
      <c r="F2049" s="7" t="s">
        <v>2379</v>
      </c>
      <c r="G2049" s="7">
        <v>1</v>
      </c>
      <c r="H2049" s="7" t="s">
        <v>2378</v>
      </c>
      <c r="I2049" s="7" t="str" cm="1">
        <f t="array" ref="I2049">_xlfn.IFS(B2049&lt;18.5,"Under Weight",B2049&lt;=24.9,"Normal Weight",B2049&lt;30,"Over weight",B2049&gt;=30,"Obesity")</f>
        <v>Obesity</v>
      </c>
    </row>
    <row r="2050" spans="1:9" x14ac:dyDescent="0.3">
      <c r="A2050" s="7" t="s">
        <v>317</v>
      </c>
      <c r="B2050" s="7">
        <v>30.59</v>
      </c>
      <c r="C2050" s="7">
        <v>6.3</v>
      </c>
      <c r="D2050" s="7" t="s">
        <v>2379</v>
      </c>
      <c r="E2050" s="7" t="s">
        <v>2378</v>
      </c>
      <c r="F2050" s="7" t="s">
        <v>2379</v>
      </c>
      <c r="G2050" s="7">
        <v>1</v>
      </c>
      <c r="H2050" s="7" t="s">
        <v>2378</v>
      </c>
      <c r="I2050" s="7" t="str" cm="1">
        <f t="array" ref="I2050">_xlfn.IFS(B2050&lt;18.5,"Under Weight",B2050&lt;=24.9,"Normal Weight",B2050&lt;30,"Over weight",B2050&gt;=30,"Obesity")</f>
        <v>Obesity</v>
      </c>
    </row>
    <row r="2051" spans="1:9" x14ac:dyDescent="0.3">
      <c r="A2051" s="7" t="s">
        <v>316</v>
      </c>
      <c r="B2051" s="7">
        <v>16.72</v>
      </c>
      <c r="C2051" s="7">
        <v>4.38</v>
      </c>
      <c r="D2051" s="7" t="s">
        <v>2379</v>
      </c>
      <c r="E2051" s="7" t="s">
        <v>2378</v>
      </c>
      <c r="F2051" s="7" t="s">
        <v>2378</v>
      </c>
      <c r="G2051" s="7">
        <v>1</v>
      </c>
      <c r="H2051" s="7" t="s">
        <v>2378</v>
      </c>
      <c r="I2051" s="7" t="str" cm="1">
        <f t="array" ref="I2051">_xlfn.IFS(B2051&lt;18.5,"Under Weight",B2051&lt;=24.9,"Normal Weight",B2051&lt;30,"Over weight",B2051&gt;=30,"Obesity")</f>
        <v>Under Weight</v>
      </c>
    </row>
    <row r="2052" spans="1:9" x14ac:dyDescent="0.3">
      <c r="A2052" s="7" t="s">
        <v>315</v>
      </c>
      <c r="B2052" s="7">
        <v>26.22</v>
      </c>
      <c r="C2052" s="7">
        <v>4.6500000000000004</v>
      </c>
      <c r="D2052" s="7" t="s">
        <v>2379</v>
      </c>
      <c r="E2052" s="7" t="s">
        <v>2378</v>
      </c>
      <c r="F2052" s="7" t="s">
        <v>2379</v>
      </c>
      <c r="G2052" s="7">
        <v>1</v>
      </c>
      <c r="H2052" s="7" t="s">
        <v>2378</v>
      </c>
      <c r="I2052" s="7" t="str" cm="1">
        <f t="array" ref="I2052">_xlfn.IFS(B2052&lt;18.5,"Under Weight",B2052&lt;=24.9,"Normal Weight",B2052&lt;30,"Over weight",B2052&gt;=30,"Obesity")</f>
        <v>Over weight</v>
      </c>
    </row>
    <row r="2053" spans="1:9" x14ac:dyDescent="0.3">
      <c r="A2053" s="7" t="s">
        <v>314</v>
      </c>
      <c r="B2053" s="7">
        <v>31.824999999999999</v>
      </c>
      <c r="C2053" s="7">
        <v>4.7</v>
      </c>
      <c r="D2053" s="7" t="s">
        <v>2378</v>
      </c>
      <c r="E2053" s="7" t="s">
        <v>2378</v>
      </c>
      <c r="F2053" s="7" t="s">
        <v>2379</v>
      </c>
      <c r="G2053" s="7">
        <v>1</v>
      </c>
      <c r="H2053" s="7" t="s">
        <v>2378</v>
      </c>
      <c r="I2053" s="7" t="str" cm="1">
        <f t="array" ref="I2053">_xlfn.IFS(B2053&lt;18.5,"Under Weight",B2053&lt;=24.9,"Normal Weight",B2053&lt;30,"Over weight",B2053&gt;=30,"Obesity")</f>
        <v>Obesity</v>
      </c>
    </row>
    <row r="2054" spans="1:9" x14ac:dyDescent="0.3">
      <c r="A2054" s="7" t="s">
        <v>313</v>
      </c>
      <c r="B2054" s="7">
        <v>25.745000000000001</v>
      </c>
      <c r="C2054" s="7">
        <v>4.34</v>
      </c>
      <c r="D2054" s="7" t="s">
        <v>2378</v>
      </c>
      <c r="E2054" s="7" t="s">
        <v>2378</v>
      </c>
      <c r="F2054" s="7" t="s">
        <v>2379</v>
      </c>
      <c r="G2054" s="7">
        <v>1</v>
      </c>
      <c r="H2054" s="7" t="s">
        <v>2378</v>
      </c>
      <c r="I2054" s="7" t="str" cm="1">
        <f t="array" ref="I2054">_xlfn.IFS(B2054&lt;18.5,"Under Weight",B2054&lt;=24.9,"Normal Weight",B2054&lt;30,"Over weight",B2054&gt;=30,"Obesity")</f>
        <v>Over weight</v>
      </c>
    </row>
    <row r="2055" spans="1:9" x14ac:dyDescent="0.3">
      <c r="A2055" s="7" t="s">
        <v>312</v>
      </c>
      <c r="B2055" s="7">
        <v>24.605</v>
      </c>
      <c r="C2055" s="7">
        <v>5.62</v>
      </c>
      <c r="D2055" s="7" t="s">
        <v>2378</v>
      </c>
      <c r="E2055" s="7" t="s">
        <v>2378</v>
      </c>
      <c r="F2055" s="7" t="s">
        <v>2379</v>
      </c>
      <c r="G2055" s="7">
        <v>1</v>
      </c>
      <c r="H2055" s="7" t="s">
        <v>2378</v>
      </c>
      <c r="I2055" s="7" t="str" cm="1">
        <f t="array" ref="I2055">_xlfn.IFS(B2055&lt;18.5,"Under Weight",B2055&lt;=24.9,"Normal Weight",B2055&lt;30,"Over weight",B2055&gt;=30,"Obesity")</f>
        <v>Normal Weight</v>
      </c>
    </row>
    <row r="2056" spans="1:9" x14ac:dyDescent="0.3">
      <c r="A2056" s="7" t="s">
        <v>311</v>
      </c>
      <c r="B2056" s="7">
        <v>24.51</v>
      </c>
      <c r="C2056" s="7">
        <v>4.24</v>
      </c>
      <c r="D2056" s="7" t="s">
        <v>2378</v>
      </c>
      <c r="E2056" s="7" t="s">
        <v>2378</v>
      </c>
      <c r="F2056" s="7" t="s">
        <v>2379</v>
      </c>
      <c r="G2056" s="7">
        <v>1</v>
      </c>
      <c r="H2056" s="7" t="s">
        <v>2378</v>
      </c>
      <c r="I2056" s="7" t="str" cm="1">
        <f t="array" ref="I2056">_xlfn.IFS(B2056&lt;18.5,"Under Weight",B2056&lt;=24.9,"Normal Weight",B2056&lt;30,"Over weight",B2056&gt;=30,"Obesity")</f>
        <v>Normal Weight</v>
      </c>
    </row>
    <row r="2057" spans="1:9" x14ac:dyDescent="0.3">
      <c r="A2057" s="7" t="s">
        <v>310</v>
      </c>
      <c r="B2057" s="7">
        <v>31.065000000000001</v>
      </c>
      <c r="C2057" s="7">
        <v>4.57</v>
      </c>
      <c r="D2057" s="7" t="s">
        <v>2379</v>
      </c>
      <c r="E2057" s="7" t="s">
        <v>2378</v>
      </c>
      <c r="F2057" s="7" t="s">
        <v>2378</v>
      </c>
      <c r="G2057" s="7">
        <v>0</v>
      </c>
      <c r="H2057" s="7" t="s">
        <v>2378</v>
      </c>
      <c r="I2057" s="7" t="str" cm="1">
        <f t="array" ref="I2057">_xlfn.IFS(B2057&lt;18.5,"Under Weight",B2057&lt;=24.9,"Normal Weight",B2057&lt;30,"Over weight",B2057&gt;=30,"Obesity")</f>
        <v>Obesity</v>
      </c>
    </row>
    <row r="2058" spans="1:9" x14ac:dyDescent="0.3">
      <c r="A2058" s="7" t="s">
        <v>309</v>
      </c>
      <c r="B2058" s="7">
        <v>28.12</v>
      </c>
      <c r="C2058" s="7">
        <v>5.05</v>
      </c>
      <c r="D2058" s="7" t="s">
        <v>2378</v>
      </c>
      <c r="E2058" s="7" t="s">
        <v>2378</v>
      </c>
      <c r="F2058" s="7" t="s">
        <v>2378</v>
      </c>
      <c r="G2058" s="7">
        <v>0</v>
      </c>
      <c r="H2058" s="7" t="s">
        <v>2378</v>
      </c>
      <c r="I2058" s="7" t="str" cm="1">
        <f t="array" ref="I2058">_xlfn.IFS(B2058&lt;18.5,"Under Weight",B2058&lt;=24.9,"Normal Weight",B2058&lt;30,"Over weight",B2058&gt;=30,"Obesity")</f>
        <v>Over weight</v>
      </c>
    </row>
    <row r="2059" spans="1:9" x14ac:dyDescent="0.3">
      <c r="A2059" s="7" t="s">
        <v>308</v>
      </c>
      <c r="B2059" s="7">
        <v>38.06</v>
      </c>
      <c r="C2059" s="7">
        <v>6.16</v>
      </c>
      <c r="D2059" s="7" t="s">
        <v>2378</v>
      </c>
      <c r="E2059" s="7" t="s">
        <v>2378</v>
      </c>
      <c r="F2059" s="7" t="s">
        <v>2378</v>
      </c>
      <c r="G2059" s="7">
        <v>0</v>
      </c>
      <c r="H2059" s="7" t="s">
        <v>2378</v>
      </c>
      <c r="I2059" s="7" t="str" cm="1">
        <f t="array" ref="I2059">_xlfn.IFS(B2059&lt;18.5,"Under Weight",B2059&lt;=24.9,"Normal Weight",B2059&lt;30,"Over weight",B2059&gt;=30,"Obesity")</f>
        <v>Obesity</v>
      </c>
    </row>
    <row r="2060" spans="1:9" x14ac:dyDescent="0.3">
      <c r="A2060" s="7" t="s">
        <v>307</v>
      </c>
      <c r="B2060" s="7">
        <v>24.96</v>
      </c>
      <c r="C2060" s="7">
        <v>4.57</v>
      </c>
      <c r="D2060" s="7" t="s">
        <v>2378</v>
      </c>
      <c r="E2060" s="7" t="s">
        <v>2378</v>
      </c>
      <c r="F2060" s="7" t="s">
        <v>2378</v>
      </c>
      <c r="G2060" s="7">
        <v>0</v>
      </c>
      <c r="H2060" s="7" t="s">
        <v>2378</v>
      </c>
      <c r="I2060" s="7" t="str" cm="1">
        <f t="array" ref="I2060">_xlfn.IFS(B2060&lt;18.5,"Under Weight",B2060&lt;=24.9,"Normal Weight",B2060&lt;30,"Over weight",B2060&gt;=30,"Obesity")</f>
        <v>Over weight</v>
      </c>
    </row>
    <row r="2061" spans="1:9" x14ac:dyDescent="0.3">
      <c r="A2061" s="7" t="s">
        <v>306</v>
      </c>
      <c r="B2061" s="7">
        <v>17.670000000000002</v>
      </c>
      <c r="C2061" s="7">
        <v>5.53</v>
      </c>
      <c r="D2061" s="7" t="s">
        <v>2379</v>
      </c>
      <c r="E2061" s="7" t="s">
        <v>2378</v>
      </c>
      <c r="F2061" s="7" t="s">
        <v>2378</v>
      </c>
      <c r="G2061" s="7">
        <v>0</v>
      </c>
      <c r="H2061" s="7" t="s">
        <v>2378</v>
      </c>
      <c r="I2061" s="7" t="str" cm="1">
        <f t="array" ref="I2061">_xlfn.IFS(B2061&lt;18.5,"Under Weight",B2061&lt;=24.9,"Normal Weight",B2061&lt;30,"Over weight",B2061&gt;=30,"Obesity")</f>
        <v>Under Weight</v>
      </c>
    </row>
    <row r="2062" spans="1:9" x14ac:dyDescent="0.3">
      <c r="A2062" s="7" t="s">
        <v>305</v>
      </c>
      <c r="B2062" s="7">
        <v>31.35</v>
      </c>
      <c r="C2062" s="7">
        <v>5.84</v>
      </c>
      <c r="D2062" s="7" t="s">
        <v>2378</v>
      </c>
      <c r="E2062" s="7" t="s">
        <v>2379</v>
      </c>
      <c r="F2062" s="7" t="s">
        <v>2378</v>
      </c>
      <c r="G2062" s="7">
        <v>1</v>
      </c>
      <c r="H2062" s="7" t="s">
        <v>2378</v>
      </c>
      <c r="I2062" s="7" t="str" cm="1">
        <f t="array" ref="I2062">_xlfn.IFS(B2062&lt;18.5,"Under Weight",B2062&lt;=24.9,"Normal Weight",B2062&lt;30,"Over weight",B2062&gt;=30,"Obesity")</f>
        <v>Obesity</v>
      </c>
    </row>
    <row r="2063" spans="1:9" x14ac:dyDescent="0.3">
      <c r="A2063" s="7" t="s">
        <v>304</v>
      </c>
      <c r="B2063" s="7">
        <v>28.31</v>
      </c>
      <c r="C2063" s="7">
        <v>6.41</v>
      </c>
      <c r="D2063" s="7" t="s">
        <v>2378</v>
      </c>
      <c r="E2063" s="7" t="s">
        <v>2379</v>
      </c>
      <c r="F2063" s="7" t="s">
        <v>2378</v>
      </c>
      <c r="G2063" s="7">
        <v>1</v>
      </c>
      <c r="H2063" s="7" t="s">
        <v>2378</v>
      </c>
      <c r="I2063" s="7" t="str" cm="1">
        <f t="array" ref="I2063">_xlfn.IFS(B2063&lt;18.5,"Under Weight",B2063&lt;=24.9,"Normal Weight",B2063&lt;30,"Over weight",B2063&gt;=30,"Obesity")</f>
        <v>Over weight</v>
      </c>
    </row>
    <row r="2064" spans="1:9" x14ac:dyDescent="0.3">
      <c r="A2064" s="7" t="s">
        <v>303</v>
      </c>
      <c r="B2064" s="7">
        <v>30.3</v>
      </c>
      <c r="C2064" s="7">
        <v>4.7300000000000004</v>
      </c>
      <c r="D2064" s="7" t="s">
        <v>2379</v>
      </c>
      <c r="E2064" s="7" t="s">
        <v>2378</v>
      </c>
      <c r="F2064" s="7" t="s">
        <v>2379</v>
      </c>
      <c r="G2064" s="7">
        <v>1</v>
      </c>
      <c r="H2064" s="7" t="s">
        <v>2378</v>
      </c>
      <c r="I2064" s="7" t="str" cm="1">
        <f t="array" ref="I2064">_xlfn.IFS(B2064&lt;18.5,"Under Weight",B2064&lt;=24.9,"Normal Weight",B2064&lt;30,"Over weight",B2064&gt;=30,"Obesity")</f>
        <v>Obesity</v>
      </c>
    </row>
    <row r="2065" spans="1:9" x14ac:dyDescent="0.3">
      <c r="A2065" s="7" t="s">
        <v>302</v>
      </c>
      <c r="B2065" s="7">
        <v>26.4</v>
      </c>
      <c r="C2065" s="7">
        <v>6.22</v>
      </c>
      <c r="D2065" s="7" t="s">
        <v>2379</v>
      </c>
      <c r="E2065" s="7" t="s">
        <v>2378</v>
      </c>
      <c r="F2065" s="7" t="s">
        <v>2378</v>
      </c>
      <c r="G2065" s="7">
        <v>0</v>
      </c>
      <c r="H2065" s="7" t="s">
        <v>2378</v>
      </c>
      <c r="I2065" s="7" t="str" cm="1">
        <f t="array" ref="I2065">_xlfn.IFS(B2065&lt;18.5,"Under Weight",B2065&lt;=24.9,"Normal Weight",B2065&lt;30,"Over weight",B2065&gt;=30,"Obesity")</f>
        <v>Over weight</v>
      </c>
    </row>
    <row r="2066" spans="1:9" x14ac:dyDescent="0.3">
      <c r="A2066" s="7" t="s">
        <v>301</v>
      </c>
      <c r="B2066" s="7">
        <v>22.135000000000002</v>
      </c>
      <c r="C2066" s="7">
        <v>4.46</v>
      </c>
      <c r="D2066" s="7" t="s">
        <v>2379</v>
      </c>
      <c r="E2066" s="7" t="s">
        <v>2378</v>
      </c>
      <c r="F2066" s="7" t="s">
        <v>2378</v>
      </c>
      <c r="G2066" s="7">
        <v>0</v>
      </c>
      <c r="H2066" s="7" t="s">
        <v>2378</v>
      </c>
      <c r="I2066" s="7" t="str" cm="1">
        <f t="array" ref="I2066">_xlfn.IFS(B2066&lt;18.5,"Under Weight",B2066&lt;=24.9,"Normal Weight",B2066&lt;30,"Over weight",B2066&gt;=30,"Obesity")</f>
        <v>Normal Weight</v>
      </c>
    </row>
    <row r="2067" spans="1:9" x14ac:dyDescent="0.3">
      <c r="A2067" s="7" t="s">
        <v>300</v>
      </c>
      <c r="B2067" s="7">
        <v>17.399999999999999</v>
      </c>
      <c r="C2067" s="7">
        <v>4.5</v>
      </c>
      <c r="D2067" s="7" t="s">
        <v>2379</v>
      </c>
      <c r="E2067" s="7" t="s">
        <v>2378</v>
      </c>
      <c r="F2067" s="7" t="s">
        <v>2378</v>
      </c>
      <c r="G2067" s="7">
        <v>0</v>
      </c>
      <c r="H2067" s="7" t="s">
        <v>2378</v>
      </c>
      <c r="I2067" s="7" t="str" cm="1">
        <f t="array" ref="I2067">_xlfn.IFS(B2067&lt;18.5,"Under Weight",B2067&lt;=24.9,"Normal Weight",B2067&lt;30,"Over weight",B2067&gt;=30,"Obesity")</f>
        <v>Under Weight</v>
      </c>
    </row>
    <row r="2068" spans="1:9" x14ac:dyDescent="0.3">
      <c r="A2068" s="7" t="s">
        <v>298</v>
      </c>
      <c r="B2068" s="7">
        <v>28.06</v>
      </c>
      <c r="C2068" s="7">
        <v>8.93</v>
      </c>
      <c r="D2068" s="7" t="s">
        <v>2378</v>
      </c>
      <c r="E2068" s="7" t="s">
        <v>2378</v>
      </c>
      <c r="F2068" s="7" t="s">
        <v>2378</v>
      </c>
      <c r="G2068" s="7">
        <v>0</v>
      </c>
      <c r="H2068" s="7" t="s">
        <v>2378</v>
      </c>
      <c r="I2068" s="7" t="str" cm="1">
        <f t="array" ref="I2068">_xlfn.IFS(B2068&lt;18.5,"Under Weight",B2068&lt;=24.9,"Normal Weight",B2068&lt;30,"Over weight",B2068&gt;=30,"Obesity")</f>
        <v>Over weight</v>
      </c>
    </row>
    <row r="2069" spans="1:9" x14ac:dyDescent="0.3">
      <c r="A2069" s="7" t="s">
        <v>297</v>
      </c>
      <c r="B2069" s="7">
        <v>31.13</v>
      </c>
      <c r="C2069" s="7">
        <v>11.02</v>
      </c>
      <c r="D2069" s="7" t="s">
        <v>2378</v>
      </c>
      <c r="E2069" s="7" t="s">
        <v>2378</v>
      </c>
      <c r="F2069" s="7" t="s">
        <v>2378</v>
      </c>
      <c r="G2069" s="7">
        <v>0</v>
      </c>
      <c r="H2069" s="7" t="s">
        <v>2378</v>
      </c>
      <c r="I2069" s="7" t="str" cm="1">
        <f t="array" ref="I2069">_xlfn.IFS(B2069&lt;18.5,"Under Weight",B2069&lt;=24.9,"Normal Weight",B2069&lt;30,"Over weight",B2069&gt;=30,"Obesity")</f>
        <v>Obesity</v>
      </c>
    </row>
    <row r="2070" spans="1:9" x14ac:dyDescent="0.3">
      <c r="A2070" s="7" t="s">
        <v>296</v>
      </c>
      <c r="B2070" s="7">
        <v>18.46</v>
      </c>
      <c r="C2070" s="7">
        <v>5.25</v>
      </c>
      <c r="D2070" s="7" t="s">
        <v>2378</v>
      </c>
      <c r="E2070" s="7" t="s">
        <v>2378</v>
      </c>
      <c r="F2070" s="7" t="s">
        <v>2378</v>
      </c>
      <c r="G2070" s="7">
        <v>0</v>
      </c>
      <c r="H2070" s="7" t="s">
        <v>2378</v>
      </c>
      <c r="I2070" s="7" t="str" cm="1">
        <f t="array" ref="I2070">_xlfn.IFS(B2070&lt;18.5,"Under Weight",B2070&lt;=24.9,"Normal Weight",B2070&lt;30,"Over weight",B2070&gt;=30,"Obesity")</f>
        <v>Under Weight</v>
      </c>
    </row>
    <row r="2071" spans="1:9" x14ac:dyDescent="0.3">
      <c r="A2071" s="7" t="s">
        <v>295</v>
      </c>
      <c r="B2071" s="7">
        <v>17.3</v>
      </c>
      <c r="C2071" s="7">
        <v>4.75</v>
      </c>
      <c r="D2071" s="7" t="s">
        <v>2378</v>
      </c>
      <c r="E2071" s="7" t="s">
        <v>2378</v>
      </c>
      <c r="F2071" s="7" t="s">
        <v>2378</v>
      </c>
      <c r="G2071" s="7">
        <v>0</v>
      </c>
      <c r="H2071" s="7" t="s">
        <v>2378</v>
      </c>
      <c r="I2071" s="7" t="str" cm="1">
        <f t="array" ref="I2071">_xlfn.IFS(B2071&lt;18.5,"Under Weight",B2071&lt;=24.9,"Normal Weight",B2071&lt;30,"Over weight",B2071&gt;=30,"Obesity")</f>
        <v>Under Weight</v>
      </c>
    </row>
    <row r="2072" spans="1:9" x14ac:dyDescent="0.3">
      <c r="A2072" s="7" t="s">
        <v>294</v>
      </c>
      <c r="B2072" s="7">
        <v>35.625</v>
      </c>
      <c r="C2072" s="7">
        <v>4.68</v>
      </c>
      <c r="D2072" s="7" t="s">
        <v>2379</v>
      </c>
      <c r="E2072" s="7" t="s">
        <v>2378</v>
      </c>
      <c r="F2072" s="7" t="s">
        <v>2379</v>
      </c>
      <c r="G2072" s="7">
        <v>1</v>
      </c>
      <c r="H2072" s="7" t="s">
        <v>2378</v>
      </c>
      <c r="I2072" s="7" t="str" cm="1">
        <f t="array" ref="I2072">_xlfn.IFS(B2072&lt;18.5,"Under Weight",B2072&lt;=24.9,"Normal Weight",B2072&lt;30,"Over weight",B2072&gt;=30,"Obesity")</f>
        <v>Obesity</v>
      </c>
    </row>
    <row r="2073" spans="1:9" x14ac:dyDescent="0.3">
      <c r="A2073" s="7" t="s">
        <v>293</v>
      </c>
      <c r="B2073" s="7">
        <v>20.234999999999999</v>
      </c>
      <c r="C2073" s="7">
        <v>6.17</v>
      </c>
      <c r="D2073" s="7" t="s">
        <v>2379</v>
      </c>
      <c r="E2073" s="7" t="s">
        <v>2379</v>
      </c>
      <c r="F2073" s="7" t="s">
        <v>2378</v>
      </c>
      <c r="G2073" s="7">
        <v>2</v>
      </c>
      <c r="H2073" s="7" t="s">
        <v>2378</v>
      </c>
      <c r="I2073" s="7" t="str" cm="1">
        <f t="array" ref="I2073">_xlfn.IFS(B2073&lt;18.5,"Under Weight",B2073&lt;=24.9,"Normal Weight",B2073&lt;30,"Over weight",B2073&gt;=30,"Obesity")</f>
        <v>Normal Weight</v>
      </c>
    </row>
    <row r="2074" spans="1:9" x14ac:dyDescent="0.3">
      <c r="A2074" s="7" t="s">
        <v>292</v>
      </c>
      <c r="B2074" s="7">
        <v>27.55</v>
      </c>
      <c r="C2074" s="7">
        <v>4.5599999999999996</v>
      </c>
      <c r="D2074" s="7" t="s">
        <v>2379</v>
      </c>
      <c r="E2074" s="7" t="s">
        <v>2378</v>
      </c>
      <c r="F2074" s="7" t="s">
        <v>2379</v>
      </c>
      <c r="G2074" s="7">
        <v>1</v>
      </c>
      <c r="H2074" s="7" t="s">
        <v>2378</v>
      </c>
      <c r="I2074" s="7" t="str" cm="1">
        <f t="array" ref="I2074">_xlfn.IFS(B2074&lt;18.5,"Under Weight",B2074&lt;=24.9,"Normal Weight",B2074&lt;30,"Over weight",B2074&gt;=30,"Obesity")</f>
        <v>Over weight</v>
      </c>
    </row>
    <row r="2075" spans="1:9" x14ac:dyDescent="0.3">
      <c r="A2075" s="7" t="s">
        <v>291</v>
      </c>
      <c r="B2075" s="7">
        <v>17.97</v>
      </c>
      <c r="C2075" s="7">
        <v>6.3</v>
      </c>
      <c r="D2075" s="7" t="s">
        <v>2378</v>
      </c>
      <c r="E2075" s="7" t="s">
        <v>2378</v>
      </c>
      <c r="F2075" s="7" t="s">
        <v>2378</v>
      </c>
      <c r="G2075" s="7">
        <v>0</v>
      </c>
      <c r="H2075" s="7" t="s">
        <v>2378</v>
      </c>
      <c r="I2075" s="7" t="str" cm="1">
        <f t="array" ref="I2075">_xlfn.IFS(B2075&lt;18.5,"Under Weight",B2075&lt;=24.9,"Normal Weight",B2075&lt;30,"Over weight",B2075&gt;=30,"Obesity")</f>
        <v>Under Weight</v>
      </c>
    </row>
    <row r="2076" spans="1:9" x14ac:dyDescent="0.3">
      <c r="A2076" s="7" t="s">
        <v>290</v>
      </c>
      <c r="B2076" s="7">
        <v>29.98</v>
      </c>
      <c r="C2076" s="7">
        <v>6.03</v>
      </c>
      <c r="D2076" s="7" t="s">
        <v>2378</v>
      </c>
      <c r="E2076" s="7" t="s">
        <v>2379</v>
      </c>
      <c r="F2076" s="7" t="s">
        <v>2378</v>
      </c>
      <c r="G2076" s="7">
        <v>1</v>
      </c>
      <c r="H2076" s="7" t="s">
        <v>2378</v>
      </c>
      <c r="I2076" s="7" t="str" cm="1">
        <f t="array" ref="I2076">_xlfn.IFS(B2076&lt;18.5,"Under Weight",B2076&lt;=24.9,"Normal Weight",B2076&lt;30,"Over weight",B2076&gt;=30,"Obesity")</f>
        <v>Over weight</v>
      </c>
    </row>
    <row r="2077" spans="1:9" x14ac:dyDescent="0.3">
      <c r="A2077" s="7" t="s">
        <v>289</v>
      </c>
      <c r="B2077" s="7">
        <v>33.659999999999997</v>
      </c>
      <c r="C2077" s="7">
        <v>4.2</v>
      </c>
      <c r="D2077" s="7" t="s">
        <v>2379</v>
      </c>
      <c r="E2077" s="7" t="s">
        <v>2378</v>
      </c>
      <c r="F2077" s="7" t="s">
        <v>2378</v>
      </c>
      <c r="G2077" s="7">
        <v>1</v>
      </c>
      <c r="H2077" s="7" t="s">
        <v>2378</v>
      </c>
      <c r="I2077" s="7" t="str" cm="1">
        <f t="array" ref="I2077">_xlfn.IFS(B2077&lt;18.5,"Under Weight",B2077&lt;=24.9,"Normal Weight",B2077&lt;30,"Over weight",B2077&gt;=30,"Obesity")</f>
        <v>Obesity</v>
      </c>
    </row>
    <row r="2078" spans="1:9" x14ac:dyDescent="0.3">
      <c r="A2078" s="7" t="s">
        <v>288</v>
      </c>
      <c r="B2078" s="7">
        <v>32.67</v>
      </c>
      <c r="C2078" s="7">
        <v>5.61</v>
      </c>
      <c r="D2078" s="7" t="s">
        <v>2379</v>
      </c>
      <c r="E2078" s="7" t="s">
        <v>2378</v>
      </c>
      <c r="F2078" s="7" t="s">
        <v>2378</v>
      </c>
      <c r="G2078" s="7">
        <v>1</v>
      </c>
      <c r="H2078" s="7" t="s">
        <v>2378</v>
      </c>
      <c r="I2078" s="7" t="str" cm="1">
        <f t="array" ref="I2078">_xlfn.IFS(B2078&lt;18.5,"Under Weight",B2078&lt;=24.9,"Normal Weight",B2078&lt;30,"Over weight",B2078&gt;=30,"Obesity")</f>
        <v>Obesity</v>
      </c>
    </row>
    <row r="2079" spans="1:9" x14ac:dyDescent="0.3">
      <c r="A2079" s="7" t="s">
        <v>287</v>
      </c>
      <c r="B2079" s="7">
        <v>30.5</v>
      </c>
      <c r="C2079" s="7">
        <v>5.88</v>
      </c>
      <c r="D2079" s="7" t="s">
        <v>2379</v>
      </c>
      <c r="E2079" s="7" t="s">
        <v>2378</v>
      </c>
      <c r="F2079" s="7" t="s">
        <v>2378</v>
      </c>
      <c r="G2079" s="7">
        <v>1</v>
      </c>
      <c r="H2079" s="7" t="s">
        <v>2378</v>
      </c>
      <c r="I2079" s="7" t="str" cm="1">
        <f t="array" ref="I2079">_xlfn.IFS(B2079&lt;18.5,"Under Weight",B2079&lt;=24.9,"Normal Weight",B2079&lt;30,"Over weight",B2079&gt;=30,"Obesity")</f>
        <v>Obesity</v>
      </c>
    </row>
    <row r="2080" spans="1:9" x14ac:dyDescent="0.3">
      <c r="A2080" s="7" t="s">
        <v>286</v>
      </c>
      <c r="B2080" s="7">
        <v>23.1</v>
      </c>
      <c r="C2080" s="7">
        <v>5.92</v>
      </c>
      <c r="D2080" s="7" t="s">
        <v>2379</v>
      </c>
      <c r="E2080" s="7" t="s">
        <v>2378</v>
      </c>
      <c r="F2080" s="7" t="s">
        <v>2378</v>
      </c>
      <c r="G2080" s="7">
        <v>1</v>
      </c>
      <c r="H2080" s="7" t="s">
        <v>2378</v>
      </c>
      <c r="I2080" s="7" t="str" cm="1">
        <f t="array" ref="I2080">_xlfn.IFS(B2080&lt;18.5,"Under Weight",B2080&lt;=24.9,"Normal Weight",B2080&lt;30,"Over weight",B2080&gt;=30,"Obesity")</f>
        <v>Normal Weight</v>
      </c>
    </row>
    <row r="2081" spans="1:9" x14ac:dyDescent="0.3">
      <c r="A2081" s="7" t="s">
        <v>285</v>
      </c>
      <c r="B2081" s="7">
        <v>39.49</v>
      </c>
      <c r="C2081" s="7">
        <v>4.8099999999999996</v>
      </c>
      <c r="D2081" s="7" t="s">
        <v>2378</v>
      </c>
      <c r="E2081" s="7" t="s">
        <v>2378</v>
      </c>
      <c r="F2081" s="7" t="s">
        <v>2378</v>
      </c>
      <c r="G2081" s="7">
        <v>1</v>
      </c>
      <c r="H2081" s="7" t="s">
        <v>2378</v>
      </c>
      <c r="I2081" s="7" t="str" cm="1">
        <f t="array" ref="I2081">_xlfn.IFS(B2081&lt;18.5,"Under Weight",B2081&lt;=24.9,"Normal Weight",B2081&lt;30,"Over weight",B2081&gt;=30,"Obesity")</f>
        <v>Obesity</v>
      </c>
    </row>
    <row r="2082" spans="1:9" x14ac:dyDescent="0.3">
      <c r="A2082" s="7" t="s">
        <v>284</v>
      </c>
      <c r="B2082" s="7">
        <v>33.99</v>
      </c>
      <c r="C2082" s="7">
        <v>4.55</v>
      </c>
      <c r="D2082" s="7" t="s">
        <v>2378</v>
      </c>
      <c r="E2082" s="7" t="s">
        <v>2378</v>
      </c>
      <c r="F2082" s="7" t="s">
        <v>2378</v>
      </c>
      <c r="G2082" s="7">
        <v>1</v>
      </c>
      <c r="H2082" s="7" t="s">
        <v>2378</v>
      </c>
      <c r="I2082" s="7" t="str" cm="1">
        <f t="array" ref="I2082">_xlfn.IFS(B2082&lt;18.5,"Under Weight",B2082&lt;=24.9,"Normal Weight",B2082&lt;30,"Over weight",B2082&gt;=30,"Obesity")</f>
        <v>Obesity</v>
      </c>
    </row>
    <row r="2083" spans="1:9" x14ac:dyDescent="0.3">
      <c r="A2083" s="7" t="s">
        <v>283</v>
      </c>
      <c r="B2083" s="7">
        <v>27.72</v>
      </c>
      <c r="C2083" s="7">
        <v>6.43</v>
      </c>
      <c r="D2083" s="7" t="s">
        <v>2378</v>
      </c>
      <c r="E2083" s="7" t="s">
        <v>2378</v>
      </c>
      <c r="F2083" s="7" t="s">
        <v>2378</v>
      </c>
      <c r="G2083" s="7">
        <v>1</v>
      </c>
      <c r="H2083" s="7" t="s">
        <v>2378</v>
      </c>
      <c r="I2083" s="7" t="str" cm="1">
        <f t="array" ref="I2083">_xlfn.IFS(B2083&lt;18.5,"Under Weight",B2083&lt;=24.9,"Normal Weight",B2083&lt;30,"Over weight",B2083&gt;=30,"Obesity")</f>
        <v>Over weight</v>
      </c>
    </row>
    <row r="2084" spans="1:9" x14ac:dyDescent="0.3">
      <c r="A2084" s="7" t="s">
        <v>282</v>
      </c>
      <c r="B2084" s="7">
        <v>30.59</v>
      </c>
      <c r="C2084" s="7">
        <v>11.62</v>
      </c>
      <c r="D2084" s="7" t="s">
        <v>2378</v>
      </c>
      <c r="E2084" s="7" t="s">
        <v>2378</v>
      </c>
      <c r="F2084" s="7" t="s">
        <v>2378</v>
      </c>
      <c r="G2084" s="7">
        <v>0</v>
      </c>
      <c r="H2084" s="7" t="s">
        <v>2378</v>
      </c>
      <c r="I2084" s="7" t="str" cm="1">
        <f t="array" ref="I2084">_xlfn.IFS(B2084&lt;18.5,"Under Weight",B2084&lt;=24.9,"Normal Weight",B2084&lt;30,"Over weight",B2084&gt;=30,"Obesity")</f>
        <v>Obesity</v>
      </c>
    </row>
    <row r="2085" spans="1:9" x14ac:dyDescent="0.3">
      <c r="A2085" s="7" t="s">
        <v>281</v>
      </c>
      <c r="B2085" s="7">
        <v>22.6</v>
      </c>
      <c r="C2085" s="7">
        <v>6.04</v>
      </c>
      <c r="D2085" s="7" t="s">
        <v>2378</v>
      </c>
      <c r="E2085" s="7" t="s">
        <v>2378</v>
      </c>
      <c r="F2085" s="7" t="s">
        <v>2378</v>
      </c>
      <c r="G2085" s="7">
        <v>1</v>
      </c>
      <c r="H2085" s="7" t="s">
        <v>2378</v>
      </c>
      <c r="I2085" s="7" t="str" cm="1">
        <f t="array" ref="I2085">_xlfn.IFS(B2085&lt;18.5,"Under Weight",B2085&lt;=24.9,"Normal Weight",B2085&lt;30,"Over weight",B2085&gt;=30,"Obesity")</f>
        <v>Normal Weight</v>
      </c>
    </row>
    <row r="2086" spans="1:9" x14ac:dyDescent="0.3">
      <c r="A2086" s="7" t="s">
        <v>280</v>
      </c>
      <c r="B2086" s="7">
        <v>28.785</v>
      </c>
      <c r="C2086" s="7">
        <v>8.82</v>
      </c>
      <c r="D2086" s="7" t="s">
        <v>2378</v>
      </c>
      <c r="E2086" s="7" t="s">
        <v>2378</v>
      </c>
      <c r="F2086" s="7" t="s">
        <v>2378</v>
      </c>
      <c r="G2086" s="7">
        <v>0</v>
      </c>
      <c r="H2086" s="7" t="s">
        <v>2378</v>
      </c>
      <c r="I2086" s="7" t="str" cm="1">
        <f t="array" ref="I2086">_xlfn.IFS(B2086&lt;18.5,"Under Weight",B2086&lt;=24.9,"Normal Weight",B2086&lt;30,"Over weight",B2086&gt;=30,"Obesity")</f>
        <v>Over weight</v>
      </c>
    </row>
    <row r="2087" spans="1:9" x14ac:dyDescent="0.3">
      <c r="A2087" s="7" t="s">
        <v>279</v>
      </c>
      <c r="B2087" s="7">
        <v>50.38</v>
      </c>
      <c r="C2087" s="7">
        <v>5.8</v>
      </c>
      <c r="D2087" s="7" t="s">
        <v>2378</v>
      </c>
      <c r="E2087" s="7" t="s">
        <v>2378</v>
      </c>
      <c r="F2087" s="7" t="s">
        <v>2378</v>
      </c>
      <c r="G2087" s="7">
        <v>0</v>
      </c>
      <c r="H2087" s="7" t="s">
        <v>2378</v>
      </c>
      <c r="I2087" s="7" t="str" cm="1">
        <f t="array" ref="I2087">_xlfn.IFS(B2087&lt;18.5,"Under Weight",B2087&lt;=24.9,"Normal Weight",B2087&lt;30,"Over weight",B2087&gt;=30,"Obesity")</f>
        <v>Obesity</v>
      </c>
    </row>
    <row r="2088" spans="1:9" x14ac:dyDescent="0.3">
      <c r="A2088" s="7" t="s">
        <v>278</v>
      </c>
      <c r="B2088" s="7">
        <v>35.200000000000003</v>
      </c>
      <c r="C2088" s="7">
        <v>4.28</v>
      </c>
      <c r="D2088" s="7" t="s">
        <v>2378</v>
      </c>
      <c r="E2088" s="7" t="s">
        <v>2378</v>
      </c>
      <c r="F2088" s="7" t="s">
        <v>2378</v>
      </c>
      <c r="G2088" s="7">
        <v>0</v>
      </c>
      <c r="H2088" s="7" t="s">
        <v>2378</v>
      </c>
      <c r="I2088" s="7" t="str" cm="1">
        <f t="array" ref="I2088">_xlfn.IFS(B2088&lt;18.5,"Under Weight",B2088&lt;=24.9,"Normal Weight",B2088&lt;30,"Over weight",B2088&gt;=30,"Obesity")</f>
        <v>Obesity</v>
      </c>
    </row>
    <row r="2089" spans="1:9" x14ac:dyDescent="0.3">
      <c r="A2089" s="7" t="s">
        <v>277</v>
      </c>
      <c r="B2089" s="7">
        <v>35.72</v>
      </c>
      <c r="C2089" s="7">
        <v>5.5</v>
      </c>
      <c r="D2089" s="7" t="s">
        <v>2379</v>
      </c>
      <c r="E2089" s="7" t="s">
        <v>2378</v>
      </c>
      <c r="F2089" s="7" t="s">
        <v>2378</v>
      </c>
      <c r="G2089" s="7">
        <v>0</v>
      </c>
      <c r="H2089" s="7" t="s">
        <v>2378</v>
      </c>
      <c r="I2089" s="7" t="str" cm="1">
        <f t="array" ref="I2089">_xlfn.IFS(B2089&lt;18.5,"Under Weight",B2089&lt;=24.9,"Normal Weight",B2089&lt;30,"Over weight",B2089&gt;=30,"Obesity")</f>
        <v>Obesity</v>
      </c>
    </row>
    <row r="2090" spans="1:9" x14ac:dyDescent="0.3">
      <c r="A2090" s="7" t="s">
        <v>276</v>
      </c>
      <c r="B2090" s="7">
        <v>24.51</v>
      </c>
      <c r="C2090" s="7">
        <v>4.6900000000000004</v>
      </c>
      <c r="D2090" s="7" t="s">
        <v>2378</v>
      </c>
      <c r="E2090" s="7" t="s">
        <v>2378</v>
      </c>
      <c r="F2090" s="7" t="s">
        <v>2378</v>
      </c>
      <c r="G2090" s="7">
        <v>0</v>
      </c>
      <c r="H2090" s="7" t="s">
        <v>2378</v>
      </c>
      <c r="I2090" s="7" t="str" cm="1">
        <f t="array" ref="I2090">_xlfn.IFS(B2090&lt;18.5,"Under Weight",B2090&lt;=24.9,"Normal Weight",B2090&lt;30,"Over weight",B2090&gt;=30,"Obesity")</f>
        <v>Normal Weight</v>
      </c>
    </row>
    <row r="2091" spans="1:9" x14ac:dyDescent="0.3">
      <c r="A2091" s="7" t="s">
        <v>274</v>
      </c>
      <c r="B2091" s="7">
        <v>23.844999999999999</v>
      </c>
      <c r="C2091" s="7">
        <v>4.43</v>
      </c>
      <c r="D2091" s="7" t="s">
        <v>2378</v>
      </c>
      <c r="E2091" s="7" t="s">
        <v>2378</v>
      </c>
      <c r="F2091" s="7" t="s">
        <v>2378</v>
      </c>
      <c r="G2091" s="7">
        <v>0</v>
      </c>
      <c r="H2091" s="7" t="s">
        <v>2378</v>
      </c>
      <c r="I2091" s="7" t="str" cm="1">
        <f t="array" ref="I2091">_xlfn.IFS(B2091&lt;18.5,"Under Weight",B2091&lt;=24.9,"Normal Weight",B2091&lt;30,"Over weight",B2091&gt;=30,"Obesity")</f>
        <v>Normal Weight</v>
      </c>
    </row>
    <row r="2092" spans="1:9" x14ac:dyDescent="0.3">
      <c r="A2092" s="7" t="s">
        <v>273</v>
      </c>
      <c r="B2092" s="7">
        <v>15.68</v>
      </c>
      <c r="C2092" s="7">
        <v>6.16</v>
      </c>
      <c r="D2092" s="7" t="s">
        <v>2379</v>
      </c>
      <c r="E2092" s="7" t="s">
        <v>2378</v>
      </c>
      <c r="F2092" s="7" t="s">
        <v>2378</v>
      </c>
      <c r="G2092" s="7">
        <v>1</v>
      </c>
      <c r="H2092" s="7" t="s">
        <v>2378</v>
      </c>
      <c r="I2092" s="7" t="str" cm="1">
        <f t="array" ref="I2092">_xlfn.IFS(B2092&lt;18.5,"Under Weight",B2092&lt;=24.9,"Normal Weight",B2092&lt;30,"Over weight",B2092&gt;=30,"Obesity")</f>
        <v>Under Weight</v>
      </c>
    </row>
    <row r="2093" spans="1:9" x14ac:dyDescent="0.3">
      <c r="A2093" s="7" t="s">
        <v>272</v>
      </c>
      <c r="B2093" s="7">
        <v>32.395000000000003</v>
      </c>
      <c r="C2093" s="7">
        <v>6.66</v>
      </c>
      <c r="D2093" s="7" t="s">
        <v>2378</v>
      </c>
      <c r="E2093" s="7" t="s">
        <v>2378</v>
      </c>
      <c r="F2093" s="7" t="s">
        <v>2378</v>
      </c>
      <c r="G2093" s="7">
        <v>0</v>
      </c>
      <c r="H2093" s="7" t="s">
        <v>2378</v>
      </c>
      <c r="I2093" s="7" t="str" cm="1">
        <f t="array" ref="I2093">_xlfn.IFS(B2093&lt;18.5,"Under Weight",B2093&lt;=24.9,"Normal Weight",B2093&lt;30,"Over weight",B2093&gt;=30,"Obesity")</f>
        <v>Obesity</v>
      </c>
    </row>
    <row r="2094" spans="1:9" x14ac:dyDescent="0.3">
      <c r="A2094" s="7" t="s">
        <v>271</v>
      </c>
      <c r="B2094" s="7">
        <v>23.655000000000001</v>
      </c>
      <c r="C2094" s="7">
        <v>5.92</v>
      </c>
      <c r="D2094" s="7" t="s">
        <v>2378</v>
      </c>
      <c r="E2094" s="7" t="s">
        <v>2378</v>
      </c>
      <c r="F2094" s="7" t="s">
        <v>2378</v>
      </c>
      <c r="G2094" s="7">
        <v>1</v>
      </c>
      <c r="H2094" s="7" t="s">
        <v>2378</v>
      </c>
      <c r="I2094" s="7" t="str" cm="1">
        <f t="array" ref="I2094">_xlfn.IFS(B2094&lt;18.5,"Under Weight",B2094&lt;=24.9,"Normal Weight",B2094&lt;30,"Over weight",B2094&gt;=30,"Obesity")</f>
        <v>Normal Weight</v>
      </c>
    </row>
    <row r="2095" spans="1:9" x14ac:dyDescent="0.3">
      <c r="A2095" s="7" t="s">
        <v>270</v>
      </c>
      <c r="B2095" s="7">
        <v>28.4</v>
      </c>
      <c r="C2095" s="7">
        <v>5.97</v>
      </c>
      <c r="D2095" s="7" t="s">
        <v>2378</v>
      </c>
      <c r="E2095" s="7" t="s">
        <v>2378</v>
      </c>
      <c r="F2095" s="7" t="s">
        <v>2379</v>
      </c>
      <c r="G2095" s="7">
        <v>1</v>
      </c>
      <c r="H2095" s="7" t="s">
        <v>2378</v>
      </c>
      <c r="I2095" s="7" t="str" cm="1">
        <f t="array" ref="I2095">_xlfn.IFS(B2095&lt;18.5,"Under Weight",B2095&lt;=24.9,"Normal Weight",B2095&lt;30,"Over weight",B2095&gt;=30,"Obesity")</f>
        <v>Over weight</v>
      </c>
    </row>
    <row r="2096" spans="1:9" x14ac:dyDescent="0.3">
      <c r="A2096" s="7" t="s">
        <v>269</v>
      </c>
      <c r="B2096" s="7">
        <v>35.42</v>
      </c>
      <c r="C2096" s="7">
        <v>4.6399999999999997</v>
      </c>
      <c r="D2096" s="7" t="s">
        <v>2379</v>
      </c>
      <c r="E2096" s="7" t="s">
        <v>2378</v>
      </c>
      <c r="F2096" s="7" t="s">
        <v>2378</v>
      </c>
      <c r="G2096" s="7">
        <v>0</v>
      </c>
      <c r="H2096" s="7" t="s">
        <v>2378</v>
      </c>
      <c r="I2096" s="7" t="str" cm="1">
        <f t="array" ref="I2096">_xlfn.IFS(B2096&lt;18.5,"Under Weight",B2096&lt;=24.9,"Normal Weight",B2096&lt;30,"Over weight",B2096&gt;=30,"Obesity")</f>
        <v>Obesity</v>
      </c>
    </row>
    <row r="2097" spans="1:9" x14ac:dyDescent="0.3">
      <c r="A2097" s="7" t="s">
        <v>268</v>
      </c>
      <c r="B2097" s="7">
        <v>26.18</v>
      </c>
      <c r="C2097" s="7">
        <v>6.12</v>
      </c>
      <c r="D2097" s="7" t="s">
        <v>2378</v>
      </c>
      <c r="E2097" s="7" t="s">
        <v>2379</v>
      </c>
      <c r="F2097" s="7" t="s">
        <v>2378</v>
      </c>
      <c r="G2097" s="7">
        <v>1</v>
      </c>
      <c r="H2097" s="7" t="s">
        <v>2378</v>
      </c>
      <c r="I2097" s="7" t="str" cm="1">
        <f t="array" ref="I2097">_xlfn.IFS(B2097&lt;18.5,"Under Weight",B2097&lt;=24.9,"Normal Weight",B2097&lt;30,"Over weight",B2097&gt;=30,"Obesity")</f>
        <v>Over weight</v>
      </c>
    </row>
    <row r="2098" spans="1:9" x14ac:dyDescent="0.3">
      <c r="A2098" s="7" t="s">
        <v>267</v>
      </c>
      <c r="B2098" s="7">
        <v>20.8</v>
      </c>
      <c r="C2098" s="7">
        <v>4.87</v>
      </c>
      <c r="D2098" s="7" t="s">
        <v>2379</v>
      </c>
      <c r="E2098" s="7" t="s">
        <v>2378</v>
      </c>
      <c r="F2098" s="7" t="s">
        <v>2378</v>
      </c>
      <c r="G2098" s="7">
        <v>0</v>
      </c>
      <c r="H2098" s="7" t="s">
        <v>2378</v>
      </c>
      <c r="I2098" s="7" t="str" cm="1">
        <f t="array" ref="I2098">_xlfn.IFS(B2098&lt;18.5,"Under Weight",B2098&lt;=24.9,"Normal Weight",B2098&lt;30,"Over weight",B2098&gt;=30,"Obesity")</f>
        <v>Normal Weight</v>
      </c>
    </row>
    <row r="2099" spans="1:9" x14ac:dyDescent="0.3">
      <c r="A2099" s="7" t="s">
        <v>266</v>
      </c>
      <c r="B2099" s="7">
        <v>15.82</v>
      </c>
      <c r="C2099" s="7">
        <v>4.5999999999999996</v>
      </c>
      <c r="D2099" s="7" t="s">
        <v>2378</v>
      </c>
      <c r="E2099" s="7" t="s">
        <v>2378</v>
      </c>
      <c r="F2099" s="7" t="s">
        <v>2378</v>
      </c>
      <c r="G2099" s="7">
        <v>0</v>
      </c>
      <c r="H2099" s="7" t="s">
        <v>2378</v>
      </c>
      <c r="I2099" s="7" t="str" cm="1">
        <f t="array" ref="I2099">_xlfn.IFS(B2099&lt;18.5,"Under Weight",B2099&lt;=24.9,"Normal Weight",B2099&lt;30,"Over weight",B2099&gt;=30,"Obesity")</f>
        <v>Under Weight</v>
      </c>
    </row>
    <row r="2100" spans="1:9" x14ac:dyDescent="0.3">
      <c r="A2100" s="7" t="s">
        <v>265</v>
      </c>
      <c r="B2100" s="7">
        <v>17.670000000000002</v>
      </c>
      <c r="C2100" s="7">
        <v>4.78</v>
      </c>
      <c r="D2100" s="7" t="s">
        <v>2378</v>
      </c>
      <c r="E2100" s="7" t="s">
        <v>2378</v>
      </c>
      <c r="F2100" s="7" t="s">
        <v>2378</v>
      </c>
      <c r="G2100" s="7">
        <v>0</v>
      </c>
      <c r="H2100" s="7" t="s">
        <v>2378</v>
      </c>
      <c r="I2100" s="7" t="str" cm="1">
        <f t="array" ref="I2100">_xlfn.IFS(B2100&lt;18.5,"Under Weight",B2100&lt;=24.9,"Normal Weight",B2100&lt;30,"Over weight",B2100&gt;=30,"Obesity")</f>
        <v>Under Weight</v>
      </c>
    </row>
    <row r="2101" spans="1:9" x14ac:dyDescent="0.3">
      <c r="A2101" s="7" t="s">
        <v>264</v>
      </c>
      <c r="B2101" s="7">
        <v>31.92</v>
      </c>
      <c r="C2101" s="7">
        <v>11.05</v>
      </c>
      <c r="D2101" s="7" t="s">
        <v>2378</v>
      </c>
      <c r="E2101" s="7" t="s">
        <v>2378</v>
      </c>
      <c r="F2101" s="7" t="s">
        <v>2378</v>
      </c>
      <c r="G2101" s="7">
        <v>0</v>
      </c>
      <c r="H2101" s="7" t="s">
        <v>2378</v>
      </c>
      <c r="I2101" s="7" t="str" cm="1">
        <f t="array" ref="I2101">_xlfn.IFS(B2101&lt;18.5,"Under Weight",B2101&lt;=24.9,"Normal Weight",B2101&lt;30,"Over weight",B2101&gt;=30,"Obesity")</f>
        <v>Obesity</v>
      </c>
    </row>
    <row r="2102" spans="1:9" x14ac:dyDescent="0.3">
      <c r="A2102" s="7" t="s">
        <v>263</v>
      </c>
      <c r="B2102" s="7">
        <v>28.975000000000001</v>
      </c>
      <c r="C2102" s="7">
        <v>7.62</v>
      </c>
      <c r="D2102" s="7" t="s">
        <v>2378</v>
      </c>
      <c r="E2102" s="7" t="s">
        <v>2378</v>
      </c>
      <c r="F2102" s="7" t="s">
        <v>2378</v>
      </c>
      <c r="G2102" s="7">
        <v>0</v>
      </c>
      <c r="H2102" s="7" t="s">
        <v>2378</v>
      </c>
      <c r="I2102" s="7" t="str" cm="1">
        <f t="array" ref="I2102">_xlfn.IFS(B2102&lt;18.5,"Under Weight",B2102&lt;=24.9,"Normal Weight",B2102&lt;30,"Over weight",B2102&gt;=30,"Obesity")</f>
        <v>Over weight</v>
      </c>
    </row>
    <row r="2103" spans="1:9" x14ac:dyDescent="0.3">
      <c r="A2103" s="7" t="s">
        <v>262</v>
      </c>
      <c r="B2103" s="7">
        <v>31.73</v>
      </c>
      <c r="C2103" s="7">
        <v>4.78</v>
      </c>
      <c r="D2103" s="7" t="s">
        <v>2379</v>
      </c>
      <c r="E2103" s="7" t="s">
        <v>2379</v>
      </c>
      <c r="F2103" s="7" t="s">
        <v>2378</v>
      </c>
      <c r="G2103" s="7">
        <v>2</v>
      </c>
      <c r="H2103" s="7" t="s">
        <v>2378</v>
      </c>
      <c r="I2103" s="7" t="str" cm="1">
        <f t="array" ref="I2103">_xlfn.IFS(B2103&lt;18.5,"Under Weight",B2103&lt;=24.9,"Normal Weight",B2103&lt;30,"Over weight",B2103&gt;=30,"Obesity")</f>
        <v>Obesity</v>
      </c>
    </row>
    <row r="2104" spans="1:9" x14ac:dyDescent="0.3">
      <c r="A2104" s="7" t="s">
        <v>261</v>
      </c>
      <c r="B2104" s="7">
        <v>28.88</v>
      </c>
      <c r="C2104" s="7">
        <v>6.09</v>
      </c>
      <c r="D2104" s="7" t="s">
        <v>2379</v>
      </c>
      <c r="E2104" s="7" t="s">
        <v>2379</v>
      </c>
      <c r="F2104" s="7" t="s">
        <v>2378</v>
      </c>
      <c r="G2104" s="7">
        <v>2</v>
      </c>
      <c r="H2104" s="7" t="s">
        <v>2378</v>
      </c>
      <c r="I2104" s="7" t="str" cm="1">
        <f t="array" ref="I2104">_xlfn.IFS(B2104&lt;18.5,"Under Weight",B2104&lt;=24.9,"Normal Weight",B2104&lt;30,"Over weight",B2104&gt;=30,"Obesity")</f>
        <v>Over weight</v>
      </c>
    </row>
    <row r="2105" spans="1:9" x14ac:dyDescent="0.3">
      <c r="A2105" s="7" t="s">
        <v>260</v>
      </c>
      <c r="B2105" s="7">
        <v>25.555</v>
      </c>
      <c r="C2105" s="7">
        <v>5.1100000000000003</v>
      </c>
      <c r="D2105" s="7" t="s">
        <v>2378</v>
      </c>
      <c r="E2105" s="7" t="s">
        <v>2378</v>
      </c>
      <c r="F2105" s="7" t="s">
        <v>2379</v>
      </c>
      <c r="G2105" s="7">
        <v>1</v>
      </c>
      <c r="H2105" s="7" t="s">
        <v>2378</v>
      </c>
      <c r="I2105" s="7" t="str" cm="1">
        <f t="array" ref="I2105">_xlfn.IFS(B2105&lt;18.5,"Under Weight",B2105&lt;=24.9,"Normal Weight",B2105&lt;30,"Over weight",B2105&gt;=30,"Obesity")</f>
        <v>Over weight</v>
      </c>
    </row>
    <row r="2106" spans="1:9" x14ac:dyDescent="0.3">
      <c r="A2106" s="7" t="s">
        <v>259</v>
      </c>
      <c r="B2106" s="7">
        <v>37.29</v>
      </c>
      <c r="C2106" s="7">
        <v>4.46</v>
      </c>
      <c r="D2106" s="7" t="s">
        <v>2378</v>
      </c>
      <c r="E2106" s="7" t="s">
        <v>2379</v>
      </c>
      <c r="F2106" s="7" t="s">
        <v>2378</v>
      </c>
      <c r="G2106" s="7">
        <v>1</v>
      </c>
      <c r="H2106" s="7" t="s">
        <v>2378</v>
      </c>
      <c r="I2106" s="7" t="str" cm="1">
        <f t="array" ref="I2106">_xlfn.IFS(B2106&lt;18.5,"Under Weight",B2106&lt;=24.9,"Normal Weight",B2106&lt;30,"Over weight",B2106&gt;=30,"Obesity")</f>
        <v>Obesity</v>
      </c>
    </row>
    <row r="2107" spans="1:9" x14ac:dyDescent="0.3">
      <c r="A2107" s="7" t="s">
        <v>258</v>
      </c>
      <c r="B2107" s="7">
        <v>40.28</v>
      </c>
      <c r="C2107" s="7">
        <v>6.11</v>
      </c>
      <c r="D2107" s="7" t="s">
        <v>2378</v>
      </c>
      <c r="E2107" s="7" t="s">
        <v>2379</v>
      </c>
      <c r="F2107" s="7" t="s">
        <v>2378</v>
      </c>
      <c r="G2107" s="7">
        <v>1</v>
      </c>
      <c r="H2107" s="7" t="s">
        <v>2378</v>
      </c>
      <c r="I2107" s="7" t="str" cm="1">
        <f t="array" ref="I2107">_xlfn.IFS(B2107&lt;18.5,"Under Weight",B2107&lt;=24.9,"Normal Weight",B2107&lt;30,"Over weight",B2107&gt;=30,"Obesity")</f>
        <v>Obesity</v>
      </c>
    </row>
    <row r="2108" spans="1:9" x14ac:dyDescent="0.3">
      <c r="A2108" s="7" t="s">
        <v>257</v>
      </c>
      <c r="B2108" s="7">
        <v>40.185000000000002</v>
      </c>
      <c r="C2108" s="7">
        <v>4.66</v>
      </c>
      <c r="D2108" s="7" t="s">
        <v>2378</v>
      </c>
      <c r="E2108" s="7" t="s">
        <v>2379</v>
      </c>
      <c r="F2108" s="7" t="s">
        <v>2378</v>
      </c>
      <c r="G2108" s="7">
        <v>1</v>
      </c>
      <c r="H2108" s="7" t="s">
        <v>2378</v>
      </c>
      <c r="I2108" s="7" t="str" cm="1">
        <f t="array" ref="I2108">_xlfn.IFS(B2108&lt;18.5,"Under Weight",B2108&lt;=24.9,"Normal Weight",B2108&lt;30,"Over weight",B2108&gt;=30,"Obesity")</f>
        <v>Obesity</v>
      </c>
    </row>
    <row r="2109" spans="1:9" x14ac:dyDescent="0.3">
      <c r="A2109" s="7" t="s">
        <v>256</v>
      </c>
      <c r="B2109" s="7">
        <v>23.57</v>
      </c>
      <c r="C2109" s="7">
        <v>6.14</v>
      </c>
      <c r="D2109" s="7" t="s">
        <v>2378</v>
      </c>
      <c r="E2109" s="7" t="s">
        <v>2378</v>
      </c>
      <c r="F2109" s="7" t="s">
        <v>2378</v>
      </c>
      <c r="G2109" s="7">
        <v>0</v>
      </c>
      <c r="H2109" s="7" t="s">
        <v>2378</v>
      </c>
      <c r="I2109" s="7" t="str" cm="1">
        <f t="array" ref="I2109">_xlfn.IFS(B2109&lt;18.5,"Under Weight",B2109&lt;=24.9,"Normal Weight",B2109&lt;30,"Over weight",B2109&gt;=30,"Obesity")</f>
        <v>Normal Weight</v>
      </c>
    </row>
    <row r="2110" spans="1:9" x14ac:dyDescent="0.3">
      <c r="A2110" s="7" t="s">
        <v>255</v>
      </c>
      <c r="B2110" s="7">
        <v>35.625</v>
      </c>
      <c r="C2110" s="7">
        <v>6.21</v>
      </c>
      <c r="D2110" s="7" t="s">
        <v>2378</v>
      </c>
      <c r="E2110" s="7" t="s">
        <v>2379</v>
      </c>
      <c r="F2110" s="7" t="s">
        <v>2378</v>
      </c>
      <c r="G2110" s="7">
        <v>1</v>
      </c>
      <c r="H2110" s="7" t="s">
        <v>2378</v>
      </c>
      <c r="I2110" s="7" t="str" cm="1">
        <f t="array" ref="I2110">_xlfn.IFS(B2110&lt;18.5,"Under Weight",B2110&lt;=24.9,"Normal Weight",B2110&lt;30,"Over weight",B2110&gt;=30,"Obesity")</f>
        <v>Obesity</v>
      </c>
    </row>
    <row r="2111" spans="1:9" x14ac:dyDescent="0.3">
      <c r="A2111" s="7" t="s">
        <v>254</v>
      </c>
      <c r="B2111" s="7">
        <v>33.155000000000001</v>
      </c>
      <c r="C2111" s="7">
        <v>4.5999999999999996</v>
      </c>
      <c r="D2111" s="7" t="s">
        <v>2378</v>
      </c>
      <c r="E2111" s="7" t="s">
        <v>2379</v>
      </c>
      <c r="F2111" s="7" t="s">
        <v>2378</v>
      </c>
      <c r="G2111" s="7">
        <v>1</v>
      </c>
      <c r="H2111" s="7" t="s">
        <v>2378</v>
      </c>
      <c r="I2111" s="7" t="str" cm="1">
        <f t="array" ref="I2111">_xlfn.IFS(B2111&lt;18.5,"Under Weight",B2111&lt;=24.9,"Normal Weight",B2111&lt;30,"Over weight",B2111&gt;=30,"Obesity")</f>
        <v>Obesity</v>
      </c>
    </row>
    <row r="2112" spans="1:9" x14ac:dyDescent="0.3">
      <c r="A2112" s="7" t="s">
        <v>253</v>
      </c>
      <c r="B2112" s="7">
        <v>31.92</v>
      </c>
      <c r="C2112" s="7">
        <v>5.04</v>
      </c>
      <c r="D2112" s="7" t="s">
        <v>2378</v>
      </c>
      <c r="E2112" s="7" t="s">
        <v>2379</v>
      </c>
      <c r="F2112" s="7" t="s">
        <v>2378</v>
      </c>
      <c r="G2112" s="7">
        <v>1</v>
      </c>
      <c r="H2112" s="7" t="s">
        <v>2378</v>
      </c>
      <c r="I2112" s="7" t="str" cm="1">
        <f t="array" ref="I2112">_xlfn.IFS(B2112&lt;18.5,"Under Weight",B2112&lt;=24.9,"Normal Weight",B2112&lt;30,"Over weight",B2112&gt;=30,"Obesity")</f>
        <v>Obesity</v>
      </c>
    </row>
    <row r="2113" spans="1:9" x14ac:dyDescent="0.3">
      <c r="A2113" s="7" t="s">
        <v>252</v>
      </c>
      <c r="B2113" s="7">
        <v>30.305</v>
      </c>
      <c r="C2113" s="7">
        <v>5.08</v>
      </c>
      <c r="D2113" s="7" t="s">
        <v>2378</v>
      </c>
      <c r="E2113" s="7" t="s">
        <v>2379</v>
      </c>
      <c r="F2113" s="7" t="s">
        <v>2378</v>
      </c>
      <c r="G2113" s="7">
        <v>1</v>
      </c>
      <c r="H2113" s="7" t="s">
        <v>2378</v>
      </c>
      <c r="I2113" s="7" t="str" cm="1">
        <f t="array" ref="I2113">_xlfn.IFS(B2113&lt;18.5,"Under Weight",B2113&lt;=24.9,"Normal Weight",B2113&lt;30,"Over weight",B2113&gt;=30,"Obesity")</f>
        <v>Obesity</v>
      </c>
    </row>
    <row r="2114" spans="1:9" x14ac:dyDescent="0.3">
      <c r="A2114" s="7" t="s">
        <v>251</v>
      </c>
      <c r="B2114" s="7">
        <v>30.114999999999998</v>
      </c>
      <c r="C2114" s="7">
        <v>4.38</v>
      </c>
      <c r="D2114" s="7" t="s">
        <v>2378</v>
      </c>
      <c r="E2114" s="7" t="s">
        <v>2379</v>
      </c>
      <c r="F2114" s="7" t="s">
        <v>2378</v>
      </c>
      <c r="G2114" s="7">
        <v>1</v>
      </c>
      <c r="H2114" s="7" t="s">
        <v>2378</v>
      </c>
      <c r="I2114" s="7" t="str" cm="1">
        <f t="array" ref="I2114">_xlfn.IFS(B2114&lt;18.5,"Under Weight",B2114&lt;=24.9,"Normal Weight",B2114&lt;30,"Over weight",B2114&gt;=30,"Obesity")</f>
        <v>Obesity</v>
      </c>
    </row>
    <row r="2115" spans="1:9" x14ac:dyDescent="0.3">
      <c r="A2115" s="7" t="s">
        <v>250</v>
      </c>
      <c r="B2115" s="7">
        <v>24.09</v>
      </c>
      <c r="C2115" s="7">
        <v>4.79</v>
      </c>
      <c r="D2115" s="7" t="s">
        <v>2378</v>
      </c>
      <c r="E2115" s="7" t="s">
        <v>2379</v>
      </c>
      <c r="F2115" s="7" t="s">
        <v>2378</v>
      </c>
      <c r="G2115" s="7">
        <v>1</v>
      </c>
      <c r="H2115" s="7" t="s">
        <v>2378</v>
      </c>
      <c r="I2115" s="7" t="str" cm="1">
        <f t="array" ref="I2115">_xlfn.IFS(B2115&lt;18.5,"Under Weight",B2115&lt;=24.9,"Normal Weight",B2115&lt;30,"Over weight",B2115&gt;=30,"Obesity")</f>
        <v>Normal Weight</v>
      </c>
    </row>
    <row r="2116" spans="1:9" x14ac:dyDescent="0.3">
      <c r="A2116" s="7" t="s">
        <v>249</v>
      </c>
      <c r="B2116" s="7">
        <v>28.215</v>
      </c>
      <c r="C2116" s="7">
        <v>4.21</v>
      </c>
      <c r="D2116" s="7" t="s">
        <v>2378</v>
      </c>
      <c r="E2116" s="7" t="s">
        <v>2379</v>
      </c>
      <c r="F2116" s="7" t="s">
        <v>2378</v>
      </c>
      <c r="G2116" s="7">
        <v>1</v>
      </c>
      <c r="H2116" s="7" t="s">
        <v>2378</v>
      </c>
      <c r="I2116" s="7" t="str" cm="1">
        <f t="array" ref="I2116">_xlfn.IFS(B2116&lt;18.5,"Under Weight",B2116&lt;=24.9,"Normal Weight",B2116&lt;30,"Over weight",B2116&gt;=30,"Obesity")</f>
        <v>Over weight</v>
      </c>
    </row>
    <row r="2117" spans="1:9" x14ac:dyDescent="0.3">
      <c r="A2117" s="7" t="s">
        <v>247</v>
      </c>
      <c r="B2117" s="7">
        <v>26.315000000000001</v>
      </c>
      <c r="C2117" s="7">
        <v>5.47</v>
      </c>
      <c r="D2117" s="7" t="s">
        <v>2378</v>
      </c>
      <c r="E2117" s="7" t="s">
        <v>2379</v>
      </c>
      <c r="F2117" s="7" t="s">
        <v>2378</v>
      </c>
      <c r="G2117" s="7">
        <v>1</v>
      </c>
      <c r="H2117" s="7" t="s">
        <v>2378</v>
      </c>
      <c r="I2117" s="7" t="str" cm="1">
        <f t="array" ref="I2117">_xlfn.IFS(B2117&lt;18.5,"Under Weight",B2117&lt;=24.9,"Normal Weight",B2117&lt;30,"Over weight",B2117&gt;=30,"Obesity")</f>
        <v>Over weight</v>
      </c>
    </row>
    <row r="2118" spans="1:9" x14ac:dyDescent="0.3">
      <c r="A2118" s="7" t="s">
        <v>245</v>
      </c>
      <c r="B2118" s="7">
        <v>25.08</v>
      </c>
      <c r="C2118" s="7">
        <v>5.09</v>
      </c>
      <c r="D2118" s="7" t="s">
        <v>2378</v>
      </c>
      <c r="E2118" s="7" t="s">
        <v>2379</v>
      </c>
      <c r="F2118" s="7" t="s">
        <v>2378</v>
      </c>
      <c r="G2118" s="7">
        <v>1</v>
      </c>
      <c r="H2118" s="7" t="s">
        <v>2378</v>
      </c>
      <c r="I2118" s="7" t="str" cm="1">
        <f t="array" ref="I2118">_xlfn.IFS(B2118&lt;18.5,"Under Weight",B2118&lt;=24.9,"Normal Weight",B2118&lt;30,"Over weight",B2118&gt;=30,"Obesity")</f>
        <v>Over weight</v>
      </c>
    </row>
    <row r="2119" spans="1:9" x14ac:dyDescent="0.3">
      <c r="A2119" s="7" t="s">
        <v>244</v>
      </c>
      <c r="B2119" s="7">
        <v>15.41</v>
      </c>
      <c r="C2119" s="7">
        <v>5.08</v>
      </c>
      <c r="D2119" s="7" t="s">
        <v>2378</v>
      </c>
      <c r="E2119" s="7" t="s">
        <v>2378</v>
      </c>
      <c r="F2119" s="7" t="s">
        <v>2378</v>
      </c>
      <c r="G2119" s="7">
        <v>0</v>
      </c>
      <c r="H2119" s="7" t="s">
        <v>2378</v>
      </c>
      <c r="I2119" s="7" t="str" cm="1">
        <f t="array" ref="I2119">_xlfn.IFS(B2119&lt;18.5,"Under Weight",B2119&lt;=24.9,"Normal Weight",B2119&lt;30,"Over weight",B2119&gt;=30,"Obesity")</f>
        <v>Under Weight</v>
      </c>
    </row>
    <row r="2120" spans="1:9" x14ac:dyDescent="0.3">
      <c r="A2120" s="7" t="s">
        <v>243</v>
      </c>
      <c r="B2120" s="7">
        <v>23.83</v>
      </c>
      <c r="C2120" s="7">
        <v>5.68</v>
      </c>
      <c r="D2120" s="7" t="s">
        <v>2378</v>
      </c>
      <c r="E2120" s="7" t="s">
        <v>2378</v>
      </c>
      <c r="F2120" s="7" t="s">
        <v>2378</v>
      </c>
      <c r="G2120" s="7">
        <v>0</v>
      </c>
      <c r="H2120" s="7" t="s">
        <v>2378</v>
      </c>
      <c r="I2120" s="7" t="str" cm="1">
        <f t="array" ref="I2120">_xlfn.IFS(B2120&lt;18.5,"Under Weight",B2120&lt;=24.9,"Normal Weight",B2120&lt;30,"Over weight",B2120&gt;=30,"Obesity")</f>
        <v>Normal Weight</v>
      </c>
    </row>
    <row r="2121" spans="1:9" x14ac:dyDescent="0.3">
      <c r="A2121" s="7" t="s">
        <v>242</v>
      </c>
      <c r="B2121" s="7">
        <v>36</v>
      </c>
      <c r="C2121" s="7">
        <v>4.66</v>
      </c>
      <c r="D2121" s="7" t="s">
        <v>2378</v>
      </c>
      <c r="E2121" s="7" t="s">
        <v>2379</v>
      </c>
      <c r="F2121" s="7" t="s">
        <v>2378</v>
      </c>
      <c r="G2121" s="7">
        <v>1</v>
      </c>
      <c r="H2121" s="7" t="s">
        <v>2378</v>
      </c>
      <c r="I2121" s="7" t="str" cm="1">
        <f t="array" ref="I2121">_xlfn.IFS(B2121&lt;18.5,"Under Weight",B2121&lt;=24.9,"Normal Weight",B2121&lt;30,"Over weight",B2121&gt;=30,"Obesity")</f>
        <v>Obesity</v>
      </c>
    </row>
    <row r="2122" spans="1:9" x14ac:dyDescent="0.3">
      <c r="A2122" s="7" t="s">
        <v>241</v>
      </c>
      <c r="B2122" s="7">
        <v>28.82</v>
      </c>
      <c r="C2122" s="7">
        <v>5.59</v>
      </c>
      <c r="D2122" s="7" t="s">
        <v>2378</v>
      </c>
      <c r="E2122" s="7" t="s">
        <v>2379</v>
      </c>
      <c r="F2122" s="7" t="s">
        <v>2378</v>
      </c>
      <c r="G2122" s="7">
        <v>1</v>
      </c>
      <c r="H2122" s="7" t="s">
        <v>2378</v>
      </c>
      <c r="I2122" s="7" t="str" cm="1">
        <f t="array" ref="I2122">_xlfn.IFS(B2122&lt;18.5,"Under Weight",B2122&lt;=24.9,"Normal Weight",B2122&lt;30,"Over weight",B2122&gt;=30,"Obesity")</f>
        <v>Over weight</v>
      </c>
    </row>
    <row r="2123" spans="1:9" x14ac:dyDescent="0.3">
      <c r="A2123" s="7" t="s">
        <v>240</v>
      </c>
      <c r="B2123" s="7">
        <v>28.05</v>
      </c>
      <c r="C2123" s="7">
        <v>6.2</v>
      </c>
      <c r="D2123" s="7" t="s">
        <v>2378</v>
      </c>
      <c r="E2123" s="7" t="s">
        <v>2379</v>
      </c>
      <c r="F2123" s="7" t="s">
        <v>2378</v>
      </c>
      <c r="G2123" s="7">
        <v>1</v>
      </c>
      <c r="H2123" s="7" t="s">
        <v>2378</v>
      </c>
      <c r="I2123" s="7" t="str" cm="1">
        <f t="array" ref="I2123">_xlfn.IFS(B2123&lt;18.5,"Under Weight",B2123&lt;=24.9,"Normal Weight",B2123&lt;30,"Over weight",B2123&gt;=30,"Obesity")</f>
        <v>Over weight</v>
      </c>
    </row>
    <row r="2124" spans="1:9" x14ac:dyDescent="0.3">
      <c r="A2124" s="7" t="s">
        <v>239</v>
      </c>
      <c r="B2124" s="7">
        <v>27.1</v>
      </c>
      <c r="C2124" s="7">
        <v>4.45</v>
      </c>
      <c r="D2124" s="7" t="s">
        <v>2378</v>
      </c>
      <c r="E2124" s="7" t="s">
        <v>2379</v>
      </c>
      <c r="F2124" s="7" t="s">
        <v>2378</v>
      </c>
      <c r="G2124" s="7">
        <v>1</v>
      </c>
      <c r="H2124" s="7" t="s">
        <v>2378</v>
      </c>
      <c r="I2124" s="7" t="str" cm="1">
        <f t="array" ref="I2124">_xlfn.IFS(B2124&lt;18.5,"Under Weight",B2124&lt;=24.9,"Normal Weight",B2124&lt;30,"Over weight",B2124&gt;=30,"Obesity")</f>
        <v>Over weight</v>
      </c>
    </row>
    <row r="2125" spans="1:9" x14ac:dyDescent="0.3">
      <c r="A2125" s="7" t="s">
        <v>238</v>
      </c>
      <c r="B2125" s="7">
        <v>24.3</v>
      </c>
      <c r="C2125" s="7">
        <v>6.1</v>
      </c>
      <c r="D2125" s="7" t="s">
        <v>2379</v>
      </c>
      <c r="E2125" s="7" t="s">
        <v>2379</v>
      </c>
      <c r="F2125" s="7" t="s">
        <v>2378</v>
      </c>
      <c r="G2125" s="7">
        <v>1</v>
      </c>
      <c r="H2125" s="7" t="s">
        <v>2378</v>
      </c>
      <c r="I2125" s="7" t="str" cm="1">
        <f t="array" ref="I2125">_xlfn.IFS(B2125&lt;18.5,"Under Weight",B2125&lt;=24.9,"Normal Weight",B2125&lt;30,"Over weight",B2125&gt;=30,"Obesity")</f>
        <v>Normal Weight</v>
      </c>
    </row>
    <row r="2126" spans="1:9" x14ac:dyDescent="0.3">
      <c r="A2126" s="7" t="s">
        <v>237</v>
      </c>
      <c r="B2126" s="7">
        <v>30.72</v>
      </c>
      <c r="C2126" s="7">
        <v>6.06</v>
      </c>
      <c r="D2126" s="7" t="s">
        <v>2378</v>
      </c>
      <c r="E2126" s="7" t="s">
        <v>2379</v>
      </c>
      <c r="F2126" s="7" t="s">
        <v>2378</v>
      </c>
      <c r="G2126" s="7">
        <v>1</v>
      </c>
      <c r="H2126" s="7" t="s">
        <v>2378</v>
      </c>
      <c r="I2126" s="7" t="str" cm="1">
        <f t="array" ref="I2126">_xlfn.IFS(B2126&lt;18.5,"Under Weight",B2126&lt;=24.9,"Normal Weight",B2126&lt;30,"Over weight",B2126&gt;=30,"Obesity")</f>
        <v>Obesity</v>
      </c>
    </row>
    <row r="2127" spans="1:9" x14ac:dyDescent="0.3">
      <c r="A2127" s="7" t="s">
        <v>236</v>
      </c>
      <c r="B2127" s="7">
        <v>37.43</v>
      </c>
      <c r="C2127" s="7">
        <v>4.5599999999999996</v>
      </c>
      <c r="D2127" s="7" t="s">
        <v>2378</v>
      </c>
      <c r="E2127" s="7" t="s">
        <v>2378</v>
      </c>
      <c r="F2127" s="7" t="s">
        <v>2379</v>
      </c>
      <c r="G2127" s="7">
        <v>1</v>
      </c>
      <c r="H2127" s="7" t="s">
        <v>2378</v>
      </c>
      <c r="I2127" s="7" t="str" cm="1">
        <f t="array" ref="I2127">_xlfn.IFS(B2127&lt;18.5,"Under Weight",B2127&lt;=24.9,"Normal Weight",B2127&lt;30,"Over weight",B2127&gt;=30,"Obesity")</f>
        <v>Obesity</v>
      </c>
    </row>
    <row r="2128" spans="1:9" x14ac:dyDescent="0.3">
      <c r="A2128" s="7" t="s">
        <v>235</v>
      </c>
      <c r="B2128" s="7">
        <v>25.74</v>
      </c>
      <c r="C2128" s="7">
        <v>6.41</v>
      </c>
      <c r="D2128" s="7" t="s">
        <v>2379</v>
      </c>
      <c r="E2128" s="7" t="s">
        <v>2378</v>
      </c>
      <c r="F2128" s="7" t="s">
        <v>2379</v>
      </c>
      <c r="G2128" s="7">
        <v>1</v>
      </c>
      <c r="H2128" s="7" t="s">
        <v>2378</v>
      </c>
      <c r="I2128" s="7" t="str" cm="1">
        <f t="array" ref="I2128">_xlfn.IFS(B2128&lt;18.5,"Under Weight",B2128&lt;=24.9,"Normal Weight",B2128&lt;30,"Over weight",B2128&gt;=30,"Obesity")</f>
        <v>Over weight</v>
      </c>
    </row>
    <row r="2129" spans="1:9" x14ac:dyDescent="0.3">
      <c r="A2129" s="7" t="s">
        <v>234</v>
      </c>
      <c r="B2129" s="7">
        <v>36.575000000000003</v>
      </c>
      <c r="C2129" s="7">
        <v>5.57</v>
      </c>
      <c r="D2129" s="7" t="s">
        <v>2378</v>
      </c>
      <c r="E2129" s="7" t="s">
        <v>2378</v>
      </c>
      <c r="F2129" s="7" t="s">
        <v>2379</v>
      </c>
      <c r="G2129" s="7">
        <v>1</v>
      </c>
      <c r="H2129" s="7" t="s">
        <v>2378</v>
      </c>
      <c r="I2129" s="7" t="str" cm="1">
        <f t="array" ref="I2129">_xlfn.IFS(B2129&lt;18.5,"Under Weight",B2129&lt;=24.9,"Normal Weight",B2129&lt;30,"Over weight",B2129&gt;=30,"Obesity")</f>
        <v>Obesity</v>
      </c>
    </row>
    <row r="2130" spans="1:9" x14ac:dyDescent="0.3">
      <c r="A2130" s="7" t="s">
        <v>233</v>
      </c>
      <c r="B2130" s="7">
        <v>35.15</v>
      </c>
      <c r="C2130" s="7">
        <v>5.47</v>
      </c>
      <c r="D2130" s="7" t="s">
        <v>2378</v>
      </c>
      <c r="E2130" s="7" t="s">
        <v>2378</v>
      </c>
      <c r="F2130" s="7" t="s">
        <v>2379</v>
      </c>
      <c r="G2130" s="7">
        <v>1</v>
      </c>
      <c r="H2130" s="7" t="s">
        <v>2378</v>
      </c>
      <c r="I2130" s="7" t="str" cm="1">
        <f t="array" ref="I2130">_xlfn.IFS(B2130&lt;18.5,"Under Weight",B2130&lt;=24.9,"Normal Weight",B2130&lt;30,"Over weight",B2130&gt;=30,"Obesity")</f>
        <v>Obesity</v>
      </c>
    </row>
    <row r="2131" spans="1:9" x14ac:dyDescent="0.3">
      <c r="A2131" s="7" t="s">
        <v>232</v>
      </c>
      <c r="B2131" s="7">
        <v>32.11</v>
      </c>
      <c r="C2131" s="7">
        <v>4.43</v>
      </c>
      <c r="D2131" s="7" t="s">
        <v>2378</v>
      </c>
      <c r="E2131" s="7" t="s">
        <v>2378</v>
      </c>
      <c r="F2131" s="7" t="s">
        <v>2379</v>
      </c>
      <c r="G2131" s="7">
        <v>1</v>
      </c>
      <c r="H2131" s="7" t="s">
        <v>2378</v>
      </c>
      <c r="I2131" s="7" t="str" cm="1">
        <f t="array" ref="I2131">_xlfn.IFS(B2131&lt;18.5,"Under Weight",B2131&lt;=24.9,"Normal Weight",B2131&lt;30,"Over weight",B2131&gt;=30,"Obesity")</f>
        <v>Obesity</v>
      </c>
    </row>
    <row r="2132" spans="1:9" x14ac:dyDescent="0.3">
      <c r="A2132" s="7" t="s">
        <v>231</v>
      </c>
      <c r="B2132" s="7">
        <v>30.495000000000001</v>
      </c>
      <c r="C2132" s="7">
        <v>4.95</v>
      </c>
      <c r="D2132" s="7" t="s">
        <v>2378</v>
      </c>
      <c r="E2132" s="7" t="s">
        <v>2378</v>
      </c>
      <c r="F2132" s="7" t="s">
        <v>2379</v>
      </c>
      <c r="G2132" s="7">
        <v>1</v>
      </c>
      <c r="H2132" s="7" t="s">
        <v>2378</v>
      </c>
      <c r="I2132" s="7" t="str" cm="1">
        <f t="array" ref="I2132">_xlfn.IFS(B2132&lt;18.5,"Under Weight",B2132&lt;=24.9,"Normal Weight",B2132&lt;30,"Over weight",B2132&gt;=30,"Obesity")</f>
        <v>Obesity</v>
      </c>
    </row>
    <row r="2133" spans="1:9" x14ac:dyDescent="0.3">
      <c r="A2133" s="7" t="s">
        <v>230</v>
      </c>
      <c r="B2133" s="7">
        <v>29.24</v>
      </c>
      <c r="C2133" s="7">
        <v>4.04</v>
      </c>
      <c r="D2133" s="7" t="s">
        <v>2378</v>
      </c>
      <c r="E2133" s="7" t="s">
        <v>2379</v>
      </c>
      <c r="F2133" s="7" t="s">
        <v>2378</v>
      </c>
      <c r="G2133" s="7">
        <v>1</v>
      </c>
      <c r="H2133" s="7" t="s">
        <v>2378</v>
      </c>
      <c r="I2133" s="7" t="str" cm="1">
        <f t="array" ref="I2133">_xlfn.IFS(B2133&lt;18.5,"Under Weight",B2133&lt;=24.9,"Normal Weight",B2133&lt;30,"Over weight",B2133&gt;=30,"Obesity")</f>
        <v>Over weight</v>
      </c>
    </row>
    <row r="2134" spans="1:9" x14ac:dyDescent="0.3">
      <c r="A2134" s="7" t="s">
        <v>229</v>
      </c>
      <c r="B2134" s="7">
        <v>22.515000000000001</v>
      </c>
      <c r="C2134" s="7">
        <v>5.93</v>
      </c>
      <c r="D2134" s="7" t="s">
        <v>2378</v>
      </c>
      <c r="E2134" s="7" t="s">
        <v>2378</v>
      </c>
      <c r="F2134" s="7" t="s">
        <v>2379</v>
      </c>
      <c r="G2134" s="7">
        <v>1</v>
      </c>
      <c r="H2134" s="7" t="s">
        <v>2378</v>
      </c>
      <c r="I2134" s="7" t="str" cm="1">
        <f t="array" ref="I2134">_xlfn.IFS(B2134&lt;18.5,"Under Weight",B2134&lt;=24.9,"Normal Weight",B2134&lt;30,"Over weight",B2134&gt;=30,"Obesity")</f>
        <v>Normal Weight</v>
      </c>
    </row>
    <row r="2135" spans="1:9" x14ac:dyDescent="0.3">
      <c r="A2135" s="7" t="s">
        <v>228</v>
      </c>
      <c r="B2135" s="7">
        <v>15.65</v>
      </c>
      <c r="C2135" s="7">
        <v>4.2300000000000004</v>
      </c>
      <c r="D2135" s="7" t="s">
        <v>2378</v>
      </c>
      <c r="E2135" s="7" t="s">
        <v>2378</v>
      </c>
      <c r="F2135" s="7" t="s">
        <v>2378</v>
      </c>
      <c r="G2135" s="7">
        <v>0</v>
      </c>
      <c r="H2135" s="7" t="s">
        <v>2378</v>
      </c>
      <c r="I2135" s="7" t="str" cm="1">
        <f t="array" ref="I2135">_xlfn.IFS(B2135&lt;18.5,"Under Weight",B2135&lt;=24.9,"Normal Weight",B2135&lt;30,"Over weight",B2135&gt;=30,"Obesity")</f>
        <v>Under Weight</v>
      </c>
    </row>
    <row r="2136" spans="1:9" x14ac:dyDescent="0.3">
      <c r="A2136" s="7" t="s">
        <v>227</v>
      </c>
      <c r="B2136" s="7">
        <v>27.36</v>
      </c>
      <c r="C2136" s="7">
        <v>5.59</v>
      </c>
      <c r="D2136" s="7" t="s">
        <v>2379</v>
      </c>
      <c r="E2136" s="7" t="s">
        <v>2378</v>
      </c>
      <c r="F2136" s="7" t="s">
        <v>2378</v>
      </c>
      <c r="G2136" s="7">
        <v>0</v>
      </c>
      <c r="H2136" s="7" t="s">
        <v>2378</v>
      </c>
      <c r="I2136" s="7" t="str" cm="1">
        <f t="array" ref="I2136">_xlfn.IFS(B2136&lt;18.5,"Under Weight",B2136&lt;=24.9,"Normal Weight",B2136&lt;30,"Over weight",B2136&gt;=30,"Obesity")</f>
        <v>Over weight</v>
      </c>
    </row>
    <row r="2137" spans="1:9" x14ac:dyDescent="0.3">
      <c r="A2137" s="7" t="s">
        <v>226</v>
      </c>
      <c r="B2137" s="7">
        <v>22.3</v>
      </c>
      <c r="C2137" s="7">
        <v>4.8899999999999997</v>
      </c>
      <c r="D2137" s="7" t="s">
        <v>2379</v>
      </c>
      <c r="E2137" s="7" t="s">
        <v>2378</v>
      </c>
      <c r="F2137" s="7" t="s">
        <v>2378</v>
      </c>
      <c r="G2137" s="7">
        <v>0</v>
      </c>
      <c r="H2137" s="7" t="s">
        <v>2378</v>
      </c>
      <c r="I2137" s="7" t="str" cm="1">
        <f t="array" ref="I2137">_xlfn.IFS(B2137&lt;18.5,"Under Weight",B2137&lt;=24.9,"Normal Weight",B2137&lt;30,"Over weight",B2137&gt;=30,"Obesity")</f>
        <v>Normal Weight</v>
      </c>
    </row>
    <row r="2138" spans="1:9" x14ac:dyDescent="0.3">
      <c r="A2138" s="7" t="s">
        <v>225</v>
      </c>
      <c r="B2138" s="7">
        <v>26.03</v>
      </c>
      <c r="C2138" s="7">
        <v>5.81</v>
      </c>
      <c r="D2138" s="7" t="s">
        <v>2379</v>
      </c>
      <c r="E2138" s="7" t="s">
        <v>2378</v>
      </c>
      <c r="F2138" s="7" t="s">
        <v>2378</v>
      </c>
      <c r="G2138" s="7">
        <v>0</v>
      </c>
      <c r="H2138" s="7" t="s">
        <v>2378</v>
      </c>
      <c r="I2138" s="7" t="str" cm="1">
        <f t="array" ref="I2138">_xlfn.IFS(B2138&lt;18.5,"Under Weight",B2138&lt;=24.9,"Normal Weight",B2138&lt;30,"Over weight",B2138&gt;=30,"Obesity")</f>
        <v>Over weight</v>
      </c>
    </row>
    <row r="2139" spans="1:9" x14ac:dyDescent="0.3">
      <c r="A2139" s="7" t="s">
        <v>224</v>
      </c>
      <c r="B2139" s="7">
        <v>27.74</v>
      </c>
      <c r="C2139" s="7">
        <v>4.29</v>
      </c>
      <c r="D2139" s="7" t="s">
        <v>2378</v>
      </c>
      <c r="E2139" s="7" t="s">
        <v>2379</v>
      </c>
      <c r="F2139" s="7" t="s">
        <v>2378</v>
      </c>
      <c r="G2139" s="7">
        <v>1</v>
      </c>
      <c r="H2139" s="7" t="s">
        <v>2378</v>
      </c>
      <c r="I2139" s="7" t="str" cm="1">
        <f t="array" ref="I2139">_xlfn.IFS(B2139&lt;18.5,"Under Weight",B2139&lt;=24.9,"Normal Weight",B2139&lt;30,"Over weight",B2139&gt;=30,"Obesity")</f>
        <v>Over weight</v>
      </c>
    </row>
    <row r="2140" spans="1:9" x14ac:dyDescent="0.3">
      <c r="A2140" s="7" t="s">
        <v>223</v>
      </c>
      <c r="B2140" s="7">
        <v>32.11</v>
      </c>
      <c r="C2140" s="7">
        <v>4.03</v>
      </c>
      <c r="D2140" s="7" t="s">
        <v>2379</v>
      </c>
      <c r="E2140" s="7" t="s">
        <v>2379</v>
      </c>
      <c r="F2140" s="7" t="s">
        <v>2378</v>
      </c>
      <c r="G2140" s="7">
        <v>2</v>
      </c>
      <c r="H2140" s="7" t="s">
        <v>2378</v>
      </c>
      <c r="I2140" s="7" t="str" cm="1">
        <f t="array" ref="I2140">_xlfn.IFS(B2140&lt;18.5,"Under Weight",B2140&lt;=24.9,"Normal Weight",B2140&lt;30,"Over weight",B2140&gt;=30,"Obesity")</f>
        <v>Obesity</v>
      </c>
    </row>
    <row r="2141" spans="1:9" x14ac:dyDescent="0.3">
      <c r="A2141" s="7" t="s">
        <v>222</v>
      </c>
      <c r="B2141" s="7">
        <v>25.175000000000001</v>
      </c>
      <c r="C2141" s="7">
        <v>6.29</v>
      </c>
      <c r="D2141" s="7" t="s">
        <v>2379</v>
      </c>
      <c r="E2141" s="7" t="s">
        <v>2379</v>
      </c>
      <c r="F2141" s="7" t="s">
        <v>2378</v>
      </c>
      <c r="G2141" s="7">
        <v>2</v>
      </c>
      <c r="H2141" s="7" t="s">
        <v>2378</v>
      </c>
      <c r="I2141" s="7" t="str" cm="1">
        <f t="array" ref="I2141">_xlfn.IFS(B2141&lt;18.5,"Under Weight",B2141&lt;=24.9,"Normal Weight",B2141&lt;30,"Over weight",B2141&gt;=30,"Obesity")</f>
        <v>Over weight</v>
      </c>
    </row>
    <row r="2142" spans="1:9" x14ac:dyDescent="0.3">
      <c r="A2142" s="7" t="s">
        <v>221</v>
      </c>
      <c r="B2142" s="7">
        <v>39.49</v>
      </c>
      <c r="C2142" s="7">
        <v>4.4800000000000004</v>
      </c>
      <c r="D2142" s="7" t="s">
        <v>2379</v>
      </c>
      <c r="E2142" s="7" t="s">
        <v>2378</v>
      </c>
      <c r="F2142" s="7" t="s">
        <v>2378</v>
      </c>
      <c r="G2142" s="7">
        <v>0</v>
      </c>
      <c r="H2142" s="7" t="s">
        <v>2378</v>
      </c>
      <c r="I2142" s="7" t="str" cm="1">
        <f t="array" ref="I2142">_xlfn.IFS(B2142&lt;18.5,"Under Weight",B2142&lt;=24.9,"Normal Weight",B2142&lt;30,"Over weight",B2142&gt;=30,"Obesity")</f>
        <v>Obesity</v>
      </c>
    </row>
    <row r="2143" spans="1:9" x14ac:dyDescent="0.3">
      <c r="A2143" s="7" t="s">
        <v>220</v>
      </c>
      <c r="B2143" s="7">
        <v>34.869999999999997</v>
      </c>
      <c r="C2143" s="7">
        <v>5.51</v>
      </c>
      <c r="D2143" s="7" t="s">
        <v>2379</v>
      </c>
      <c r="E2143" s="7" t="s">
        <v>2378</v>
      </c>
      <c r="F2143" s="7" t="s">
        <v>2378</v>
      </c>
      <c r="G2143" s="7">
        <v>0</v>
      </c>
      <c r="H2143" s="7" t="s">
        <v>2378</v>
      </c>
      <c r="I2143" s="7" t="str" cm="1">
        <f t="array" ref="I2143">_xlfn.IFS(B2143&lt;18.5,"Under Weight",B2143&lt;=24.9,"Normal Weight",B2143&lt;30,"Over weight",B2143&gt;=30,"Obesity")</f>
        <v>Obesity</v>
      </c>
    </row>
    <row r="2144" spans="1:9" x14ac:dyDescent="0.3">
      <c r="A2144" s="7" t="s">
        <v>219</v>
      </c>
      <c r="B2144" s="7">
        <v>34.6</v>
      </c>
      <c r="C2144" s="7">
        <v>4.5</v>
      </c>
      <c r="D2144" s="7" t="s">
        <v>2379</v>
      </c>
      <c r="E2144" s="7" t="s">
        <v>2378</v>
      </c>
      <c r="F2144" s="7" t="s">
        <v>2378</v>
      </c>
      <c r="G2144" s="7">
        <v>0</v>
      </c>
      <c r="H2144" s="7" t="s">
        <v>2378</v>
      </c>
      <c r="I2144" s="7" t="str" cm="1">
        <f t="array" ref="I2144">_xlfn.IFS(B2144&lt;18.5,"Under Weight",B2144&lt;=24.9,"Normal Weight",B2144&lt;30,"Over weight",B2144&gt;=30,"Obesity")</f>
        <v>Obesity</v>
      </c>
    </row>
    <row r="2145" spans="1:9" x14ac:dyDescent="0.3">
      <c r="A2145" s="7" t="s">
        <v>218</v>
      </c>
      <c r="B2145" s="7">
        <v>25.8</v>
      </c>
      <c r="C2145" s="7">
        <v>6.29</v>
      </c>
      <c r="D2145" s="7" t="s">
        <v>2379</v>
      </c>
      <c r="E2145" s="7" t="s">
        <v>2378</v>
      </c>
      <c r="F2145" s="7" t="s">
        <v>2378</v>
      </c>
      <c r="G2145" s="7">
        <v>0</v>
      </c>
      <c r="H2145" s="7" t="s">
        <v>2378</v>
      </c>
      <c r="I2145" s="7" t="str" cm="1">
        <f t="array" ref="I2145">_xlfn.IFS(B2145&lt;18.5,"Under Weight",B2145&lt;=24.9,"Normal Weight",B2145&lt;30,"Over weight",B2145&gt;=30,"Obesity")</f>
        <v>Over weight</v>
      </c>
    </row>
    <row r="2146" spans="1:9" x14ac:dyDescent="0.3">
      <c r="A2146" s="7" t="s">
        <v>217</v>
      </c>
      <c r="B2146" s="7">
        <v>35.86</v>
      </c>
      <c r="C2146" s="7">
        <v>4.33</v>
      </c>
      <c r="D2146" s="7" t="s">
        <v>2378</v>
      </c>
      <c r="E2146" s="7" t="s">
        <v>2378</v>
      </c>
      <c r="F2146" s="7" t="s">
        <v>2378</v>
      </c>
      <c r="G2146" s="7">
        <v>1</v>
      </c>
      <c r="H2146" s="7" t="s">
        <v>2378</v>
      </c>
      <c r="I2146" s="7" t="str" cm="1">
        <f t="array" ref="I2146">_xlfn.IFS(B2146&lt;18.5,"Under Weight",B2146&lt;=24.9,"Normal Weight",B2146&lt;30,"Over weight",B2146&gt;=30,"Obesity")</f>
        <v>Obesity</v>
      </c>
    </row>
    <row r="2147" spans="1:9" x14ac:dyDescent="0.3">
      <c r="A2147" s="7" t="s">
        <v>216</v>
      </c>
      <c r="B2147" s="7">
        <v>40.47</v>
      </c>
      <c r="C2147" s="7">
        <v>11.15</v>
      </c>
      <c r="D2147" s="7" t="s">
        <v>2378</v>
      </c>
      <c r="E2147" s="7" t="s">
        <v>2378</v>
      </c>
      <c r="F2147" s="7" t="s">
        <v>2378</v>
      </c>
      <c r="G2147" s="7">
        <v>0</v>
      </c>
      <c r="H2147" s="7" t="s">
        <v>2378</v>
      </c>
      <c r="I2147" s="7" t="str" cm="1">
        <f t="array" ref="I2147">_xlfn.IFS(B2147&lt;18.5,"Under Weight",B2147&lt;=24.9,"Normal Weight",B2147&lt;30,"Over weight",B2147&gt;=30,"Obesity")</f>
        <v>Obesity</v>
      </c>
    </row>
    <row r="2148" spans="1:9" x14ac:dyDescent="0.3">
      <c r="A2148" s="7" t="s">
        <v>215</v>
      </c>
      <c r="B2148" s="7">
        <v>32.01</v>
      </c>
      <c r="C2148" s="7">
        <v>6.45</v>
      </c>
      <c r="D2148" s="7" t="s">
        <v>2378</v>
      </c>
      <c r="E2148" s="7" t="s">
        <v>2378</v>
      </c>
      <c r="F2148" s="7" t="s">
        <v>2378</v>
      </c>
      <c r="G2148" s="7">
        <v>1</v>
      </c>
      <c r="H2148" s="7" t="s">
        <v>2378</v>
      </c>
      <c r="I2148" s="7" t="str" cm="1">
        <f t="array" ref="I2148">_xlfn.IFS(B2148&lt;18.5,"Under Weight",B2148&lt;=24.9,"Normal Weight",B2148&lt;30,"Over weight",B2148&gt;=30,"Obesity")</f>
        <v>Obesity</v>
      </c>
    </row>
    <row r="2149" spans="1:9" x14ac:dyDescent="0.3">
      <c r="A2149" s="7" t="s">
        <v>214</v>
      </c>
      <c r="B2149" s="7">
        <v>33</v>
      </c>
      <c r="C2149" s="7">
        <v>9.27</v>
      </c>
      <c r="D2149" s="7" t="s">
        <v>2378</v>
      </c>
      <c r="E2149" s="7" t="s">
        <v>2378</v>
      </c>
      <c r="F2149" s="7" t="s">
        <v>2378</v>
      </c>
      <c r="G2149" s="7">
        <v>0</v>
      </c>
      <c r="H2149" s="7" t="s">
        <v>2378</v>
      </c>
      <c r="I2149" s="7" t="str" cm="1">
        <f t="array" ref="I2149">_xlfn.IFS(B2149&lt;18.5,"Under Weight",B2149&lt;=24.9,"Normal Weight",B2149&lt;30,"Over weight",B2149&gt;=30,"Obesity")</f>
        <v>Obesity</v>
      </c>
    </row>
    <row r="2150" spans="1:9" x14ac:dyDescent="0.3">
      <c r="A2150" s="7" t="s">
        <v>213</v>
      </c>
      <c r="B2150" s="7">
        <v>29.3</v>
      </c>
      <c r="C2150" s="7">
        <v>6.15</v>
      </c>
      <c r="D2150" s="7" t="s">
        <v>2378</v>
      </c>
      <c r="E2150" s="7" t="s">
        <v>2378</v>
      </c>
      <c r="F2150" s="7" t="s">
        <v>2378</v>
      </c>
      <c r="G2150" s="7">
        <v>1</v>
      </c>
      <c r="H2150" s="7" t="s">
        <v>2378</v>
      </c>
      <c r="I2150" s="7" t="str" cm="1">
        <f t="array" ref="I2150">_xlfn.IFS(B2150&lt;18.5,"Under Weight",B2150&lt;=24.9,"Normal Weight",B2150&lt;30,"Over weight",B2150&gt;=30,"Obesity")</f>
        <v>Over weight</v>
      </c>
    </row>
    <row r="2151" spans="1:9" x14ac:dyDescent="0.3">
      <c r="A2151" s="7" t="s">
        <v>212</v>
      </c>
      <c r="B2151" s="7">
        <v>25.8</v>
      </c>
      <c r="C2151" s="7">
        <v>4.13</v>
      </c>
      <c r="D2151" s="7" t="s">
        <v>2378</v>
      </c>
      <c r="E2151" s="7" t="s">
        <v>2378</v>
      </c>
      <c r="F2151" s="7" t="s">
        <v>2378</v>
      </c>
      <c r="G2151" s="7">
        <v>1</v>
      </c>
      <c r="H2151" s="7" t="s">
        <v>2378</v>
      </c>
      <c r="I2151" s="7" t="str" cm="1">
        <f t="array" ref="I2151">_xlfn.IFS(B2151&lt;18.5,"Under Weight",B2151&lt;=24.9,"Normal Weight",B2151&lt;30,"Over weight",B2151&gt;=30,"Obesity")</f>
        <v>Over weight</v>
      </c>
    </row>
    <row r="2152" spans="1:9" x14ac:dyDescent="0.3">
      <c r="A2152" s="7" t="s">
        <v>211</v>
      </c>
      <c r="B2152" s="7">
        <v>23.4</v>
      </c>
      <c r="C2152" s="7">
        <v>4.24</v>
      </c>
      <c r="D2152" s="7" t="s">
        <v>2378</v>
      </c>
      <c r="E2152" s="7" t="s">
        <v>2378</v>
      </c>
      <c r="F2152" s="7" t="s">
        <v>2378</v>
      </c>
      <c r="G2152" s="7">
        <v>1</v>
      </c>
      <c r="H2152" s="7" t="s">
        <v>2378</v>
      </c>
      <c r="I2152" s="7" t="str" cm="1">
        <f t="array" ref="I2152">_xlfn.IFS(B2152&lt;18.5,"Under Weight",B2152&lt;=24.9,"Normal Weight",B2152&lt;30,"Over weight",B2152&gt;=30,"Obesity")</f>
        <v>Normal Weight</v>
      </c>
    </row>
    <row r="2153" spans="1:9" x14ac:dyDescent="0.3">
      <c r="A2153" s="7" t="s">
        <v>210</v>
      </c>
      <c r="B2153" s="7">
        <v>27.93</v>
      </c>
      <c r="C2153" s="7">
        <v>9.8800000000000008</v>
      </c>
      <c r="D2153" s="7" t="s">
        <v>2378</v>
      </c>
      <c r="E2153" s="7" t="s">
        <v>2378</v>
      </c>
      <c r="F2153" s="7" t="s">
        <v>2378</v>
      </c>
      <c r="G2153" s="7">
        <v>0</v>
      </c>
      <c r="H2153" s="7" t="s">
        <v>2378</v>
      </c>
      <c r="I2153" s="7" t="str" cm="1">
        <f t="array" ref="I2153">_xlfn.IFS(B2153&lt;18.5,"Under Weight",B2153&lt;=24.9,"Normal Weight",B2153&lt;30,"Over weight",B2153&gt;=30,"Obesity")</f>
        <v>Over weight</v>
      </c>
    </row>
    <row r="2154" spans="1:9" x14ac:dyDescent="0.3">
      <c r="A2154" s="7" t="s">
        <v>209</v>
      </c>
      <c r="B2154" s="7">
        <v>22</v>
      </c>
      <c r="C2154" s="7">
        <v>9.5</v>
      </c>
      <c r="D2154" s="7" t="s">
        <v>2378</v>
      </c>
      <c r="E2154" s="7" t="s">
        <v>2378</v>
      </c>
      <c r="F2154" s="7" t="s">
        <v>2378</v>
      </c>
      <c r="G2154" s="7">
        <v>0</v>
      </c>
      <c r="H2154" s="7" t="s">
        <v>2378</v>
      </c>
      <c r="I2154" s="7" t="str" cm="1">
        <f t="array" ref="I2154">_xlfn.IFS(B2154&lt;18.5,"Under Weight",B2154&lt;=24.9,"Normal Weight",B2154&lt;30,"Over weight",B2154&gt;=30,"Obesity")</f>
        <v>Normal Weight</v>
      </c>
    </row>
    <row r="2155" spans="1:9" x14ac:dyDescent="0.3">
      <c r="A2155" s="7" t="s">
        <v>208</v>
      </c>
      <c r="B2155" s="7">
        <v>36.86</v>
      </c>
      <c r="C2155" s="7">
        <v>4.97</v>
      </c>
      <c r="D2155" s="7" t="s">
        <v>2379</v>
      </c>
      <c r="E2155" s="7" t="s">
        <v>2378</v>
      </c>
      <c r="F2155" s="7" t="s">
        <v>2378</v>
      </c>
      <c r="G2155" s="7">
        <v>0</v>
      </c>
      <c r="H2155" s="7" t="s">
        <v>2378</v>
      </c>
      <c r="I2155" s="7" t="str" cm="1">
        <f t="array" ref="I2155">_xlfn.IFS(B2155&lt;18.5,"Under Weight",B2155&lt;=24.9,"Normal Weight",B2155&lt;30,"Over weight",B2155&gt;=30,"Obesity")</f>
        <v>Obesity</v>
      </c>
    </row>
    <row r="2156" spans="1:9" x14ac:dyDescent="0.3">
      <c r="A2156" s="7" t="s">
        <v>207</v>
      </c>
      <c r="B2156" s="7">
        <v>31.254999999999999</v>
      </c>
      <c r="C2156" s="7">
        <v>5.49</v>
      </c>
      <c r="D2156" s="7" t="s">
        <v>2379</v>
      </c>
      <c r="E2156" s="7" t="s">
        <v>2378</v>
      </c>
      <c r="F2156" s="7" t="s">
        <v>2378</v>
      </c>
      <c r="G2156" s="7">
        <v>0</v>
      </c>
      <c r="H2156" s="7" t="s">
        <v>2378</v>
      </c>
      <c r="I2156" s="7" t="str" cm="1">
        <f t="array" ref="I2156">_xlfn.IFS(B2156&lt;18.5,"Under Weight",B2156&lt;=24.9,"Normal Weight",B2156&lt;30,"Over weight",B2156&gt;=30,"Obesity")</f>
        <v>Obesity</v>
      </c>
    </row>
    <row r="2157" spans="1:9" x14ac:dyDescent="0.3">
      <c r="A2157" s="7" t="s">
        <v>206</v>
      </c>
      <c r="B2157" s="7">
        <v>23.06</v>
      </c>
      <c r="C2157" s="7">
        <v>4.47</v>
      </c>
      <c r="D2157" s="7" t="s">
        <v>2378</v>
      </c>
      <c r="E2157" s="7" t="s">
        <v>2378</v>
      </c>
      <c r="F2157" s="7" t="s">
        <v>2378</v>
      </c>
      <c r="G2157" s="7">
        <v>0</v>
      </c>
      <c r="H2157" s="7" t="s">
        <v>2378</v>
      </c>
      <c r="I2157" s="7" t="str" cm="1">
        <f t="array" ref="I2157">_xlfn.IFS(B2157&lt;18.5,"Under Weight",B2157&lt;=24.9,"Normal Weight",B2157&lt;30,"Over weight",B2157&gt;=30,"Obesity")</f>
        <v>Normal Weight</v>
      </c>
    </row>
    <row r="2158" spans="1:9" x14ac:dyDescent="0.3">
      <c r="A2158" s="7" t="s">
        <v>205</v>
      </c>
      <c r="B2158" s="7">
        <v>28.975000000000001</v>
      </c>
      <c r="C2158" s="7">
        <v>4.34</v>
      </c>
      <c r="D2158" s="7" t="s">
        <v>2379</v>
      </c>
      <c r="E2158" s="7" t="s">
        <v>2378</v>
      </c>
      <c r="F2158" s="7" t="s">
        <v>2378</v>
      </c>
      <c r="G2158" s="7">
        <v>0</v>
      </c>
      <c r="H2158" s="7" t="s">
        <v>2378</v>
      </c>
      <c r="I2158" s="7" t="str" cm="1">
        <f t="array" ref="I2158">_xlfn.IFS(B2158&lt;18.5,"Under Weight",B2158&lt;=24.9,"Normal Weight",B2158&lt;30,"Over weight",B2158&gt;=30,"Obesity")</f>
        <v>Over weight</v>
      </c>
    </row>
    <row r="2159" spans="1:9" x14ac:dyDescent="0.3">
      <c r="A2159" s="7" t="s">
        <v>204</v>
      </c>
      <c r="B2159" s="7">
        <v>33.299999999999997</v>
      </c>
      <c r="C2159" s="7">
        <v>9.49</v>
      </c>
      <c r="D2159" s="7" t="s">
        <v>2378</v>
      </c>
      <c r="E2159" s="7" t="s">
        <v>2378</v>
      </c>
      <c r="F2159" s="7" t="s">
        <v>2378</v>
      </c>
      <c r="G2159" s="7">
        <v>0</v>
      </c>
      <c r="H2159" s="7" t="s">
        <v>2378</v>
      </c>
      <c r="I2159" s="7" t="str" cm="1">
        <f t="array" ref="I2159">_xlfn.IFS(B2159&lt;18.5,"Under Weight",B2159&lt;=24.9,"Normal Weight",B2159&lt;30,"Over weight",B2159&gt;=30,"Obesity")</f>
        <v>Obesity</v>
      </c>
    </row>
    <row r="2160" spans="1:9" x14ac:dyDescent="0.3">
      <c r="A2160" s="7" t="s">
        <v>203</v>
      </c>
      <c r="B2160" s="7">
        <v>33</v>
      </c>
      <c r="C2160" s="7">
        <v>10.16</v>
      </c>
      <c r="D2160" s="7" t="s">
        <v>2378</v>
      </c>
      <c r="E2160" s="7" t="s">
        <v>2378</v>
      </c>
      <c r="F2160" s="7" t="s">
        <v>2378</v>
      </c>
      <c r="G2160" s="7">
        <v>0</v>
      </c>
      <c r="H2160" s="7" t="s">
        <v>2378</v>
      </c>
      <c r="I2160" s="7" t="str" cm="1">
        <f t="array" ref="I2160">_xlfn.IFS(B2160&lt;18.5,"Under Weight",B2160&lt;=24.9,"Normal Weight",B2160&lt;30,"Over weight",B2160&gt;=30,"Obesity")</f>
        <v>Obesity</v>
      </c>
    </row>
    <row r="2161" spans="1:9" x14ac:dyDescent="0.3">
      <c r="A2161" s="7" t="s">
        <v>202</v>
      </c>
      <c r="B2161" s="7">
        <v>31.46</v>
      </c>
      <c r="C2161" s="7">
        <v>11.19</v>
      </c>
      <c r="D2161" s="7" t="s">
        <v>2378</v>
      </c>
      <c r="E2161" s="7" t="s">
        <v>2378</v>
      </c>
      <c r="F2161" s="7" t="s">
        <v>2378</v>
      </c>
      <c r="G2161" s="7">
        <v>0</v>
      </c>
      <c r="H2161" s="7" t="s">
        <v>2378</v>
      </c>
      <c r="I2161" s="7" t="str" cm="1">
        <f t="array" ref="I2161">_xlfn.IFS(B2161&lt;18.5,"Under Weight",B2161&lt;=24.9,"Normal Weight",B2161&lt;30,"Over weight",B2161&gt;=30,"Obesity")</f>
        <v>Obesity</v>
      </c>
    </row>
    <row r="2162" spans="1:9" x14ac:dyDescent="0.3">
      <c r="A2162" s="7" t="s">
        <v>201</v>
      </c>
      <c r="B2162" s="7">
        <v>29.6</v>
      </c>
      <c r="C2162" s="7">
        <v>11.03</v>
      </c>
      <c r="D2162" s="7" t="s">
        <v>2378</v>
      </c>
      <c r="E2162" s="7" t="s">
        <v>2378</v>
      </c>
      <c r="F2162" s="7" t="s">
        <v>2378</v>
      </c>
      <c r="G2162" s="7">
        <v>0</v>
      </c>
      <c r="H2162" s="7" t="s">
        <v>2378</v>
      </c>
      <c r="I2162" s="7" t="str" cm="1">
        <f t="array" ref="I2162">_xlfn.IFS(B2162&lt;18.5,"Under Weight",B2162&lt;=24.9,"Normal Weight",B2162&lt;30,"Over weight",B2162&gt;=30,"Obesity")</f>
        <v>Over weight</v>
      </c>
    </row>
    <row r="2163" spans="1:9" x14ac:dyDescent="0.3">
      <c r="A2163" s="7" t="s">
        <v>200</v>
      </c>
      <c r="B2163" s="7">
        <v>22.05</v>
      </c>
      <c r="C2163" s="7">
        <v>4.43</v>
      </c>
      <c r="D2163" s="7" t="s">
        <v>2379</v>
      </c>
      <c r="E2163" s="7" t="s">
        <v>2378</v>
      </c>
      <c r="F2163" s="7" t="s">
        <v>2378</v>
      </c>
      <c r="G2163" s="7">
        <v>0</v>
      </c>
      <c r="H2163" s="7" t="s">
        <v>2378</v>
      </c>
      <c r="I2163" s="7" t="str" cm="1">
        <f t="array" ref="I2163">_xlfn.IFS(B2163&lt;18.5,"Under Weight",B2163&lt;=24.9,"Normal Weight",B2163&lt;30,"Over weight",B2163&gt;=30,"Obesity")</f>
        <v>Normal Weight</v>
      </c>
    </row>
    <row r="2164" spans="1:9" x14ac:dyDescent="0.3">
      <c r="A2164" s="7" t="s">
        <v>198</v>
      </c>
      <c r="B2164" s="7">
        <v>27.06</v>
      </c>
      <c r="C2164" s="7">
        <v>6.14</v>
      </c>
      <c r="D2164" s="7" t="s">
        <v>2378</v>
      </c>
      <c r="E2164" s="7" t="s">
        <v>2379</v>
      </c>
      <c r="F2164" s="7" t="s">
        <v>2378</v>
      </c>
      <c r="G2164" s="7">
        <v>1</v>
      </c>
      <c r="H2164" s="7" t="s">
        <v>2378</v>
      </c>
      <c r="I2164" s="7" t="str" cm="1">
        <f t="array" ref="I2164">_xlfn.IFS(B2164&lt;18.5,"Under Weight",B2164&lt;=24.9,"Normal Weight",B2164&lt;30,"Over weight",B2164&gt;=30,"Obesity")</f>
        <v>Over weight</v>
      </c>
    </row>
    <row r="2165" spans="1:9" x14ac:dyDescent="0.3">
      <c r="A2165" s="7" t="s">
        <v>197</v>
      </c>
      <c r="B2165" s="7">
        <v>20.49</v>
      </c>
      <c r="C2165" s="7">
        <v>4.87</v>
      </c>
      <c r="D2165" s="7" t="s">
        <v>2378</v>
      </c>
      <c r="E2165" s="7" t="s">
        <v>2378</v>
      </c>
      <c r="F2165" s="7" t="s">
        <v>2378</v>
      </c>
      <c r="G2165" s="7">
        <v>0</v>
      </c>
      <c r="H2165" s="7" t="s">
        <v>2378</v>
      </c>
      <c r="I2165" s="7" t="str" cm="1">
        <f t="array" ref="I2165">_xlfn.IFS(B2165&lt;18.5,"Under Weight",B2165&lt;=24.9,"Normal Weight",B2165&lt;30,"Over weight",B2165&gt;=30,"Obesity")</f>
        <v>Normal Weight</v>
      </c>
    </row>
    <row r="2166" spans="1:9" x14ac:dyDescent="0.3">
      <c r="A2166" s="7" t="s">
        <v>196</v>
      </c>
      <c r="B2166" s="7">
        <v>28.4</v>
      </c>
      <c r="C2166" s="7">
        <v>4.3</v>
      </c>
      <c r="D2166" s="7" t="s">
        <v>2378</v>
      </c>
      <c r="E2166" s="7" t="s">
        <v>2378</v>
      </c>
      <c r="F2166" s="7" t="s">
        <v>2379</v>
      </c>
      <c r="G2166" s="7">
        <v>1</v>
      </c>
      <c r="H2166" s="7" t="s">
        <v>2378</v>
      </c>
      <c r="I2166" s="7" t="str" cm="1">
        <f t="array" ref="I2166">_xlfn.IFS(B2166&lt;18.5,"Under Weight",B2166&lt;=24.9,"Normal Weight",B2166&lt;30,"Over weight",B2166&gt;=30,"Obesity")</f>
        <v>Over weight</v>
      </c>
    </row>
    <row r="2167" spans="1:9" x14ac:dyDescent="0.3">
      <c r="A2167" s="7" t="s">
        <v>195</v>
      </c>
      <c r="B2167" s="7">
        <v>41.91</v>
      </c>
      <c r="C2167" s="7">
        <v>6.19</v>
      </c>
      <c r="D2167" s="7" t="s">
        <v>2378</v>
      </c>
      <c r="E2167" s="7" t="s">
        <v>2378</v>
      </c>
      <c r="F2167" s="7" t="s">
        <v>2378</v>
      </c>
      <c r="G2167" s="7">
        <v>0</v>
      </c>
      <c r="H2167" s="7" t="s">
        <v>2378</v>
      </c>
      <c r="I2167" s="7" t="str" cm="1">
        <f t="array" ref="I2167">_xlfn.IFS(B2167&lt;18.5,"Under Weight",B2167&lt;=24.9,"Normal Weight",B2167&lt;30,"Over weight",B2167&gt;=30,"Obesity")</f>
        <v>Obesity</v>
      </c>
    </row>
    <row r="2168" spans="1:9" x14ac:dyDescent="0.3">
      <c r="A2168" s="7" t="s">
        <v>194</v>
      </c>
      <c r="B2168" s="7">
        <v>24.6</v>
      </c>
      <c r="C2168" s="7">
        <v>6.19</v>
      </c>
      <c r="D2168" s="7" t="s">
        <v>2378</v>
      </c>
      <c r="E2168" s="7" t="s">
        <v>2378</v>
      </c>
      <c r="F2168" s="7" t="s">
        <v>2379</v>
      </c>
      <c r="G2168" s="7">
        <v>1</v>
      </c>
      <c r="H2168" s="7" t="s">
        <v>2378</v>
      </c>
      <c r="I2168" s="7" t="str" cm="1">
        <f t="array" ref="I2168">_xlfn.IFS(B2168&lt;18.5,"Under Weight",B2168&lt;=24.9,"Normal Weight",B2168&lt;30,"Over weight",B2168&gt;=30,"Obesity")</f>
        <v>Normal Weight</v>
      </c>
    </row>
    <row r="2169" spans="1:9" x14ac:dyDescent="0.3">
      <c r="A2169" s="7" t="s">
        <v>193</v>
      </c>
      <c r="B2169" s="7">
        <v>20.9</v>
      </c>
      <c r="C2169" s="7">
        <v>5.12</v>
      </c>
      <c r="D2169" s="7" t="s">
        <v>2378</v>
      </c>
      <c r="E2169" s="7" t="s">
        <v>2378</v>
      </c>
      <c r="F2169" s="7" t="s">
        <v>2379</v>
      </c>
      <c r="G2169" s="7">
        <v>1</v>
      </c>
      <c r="H2169" s="7" t="s">
        <v>2378</v>
      </c>
      <c r="I2169" s="7" t="str" cm="1">
        <f t="array" ref="I2169">_xlfn.IFS(B2169&lt;18.5,"Under Weight",B2169&lt;=24.9,"Normal Weight",B2169&lt;30,"Over weight",B2169&gt;=30,"Obesity")</f>
        <v>Normal Weight</v>
      </c>
    </row>
    <row r="2170" spans="1:9" x14ac:dyDescent="0.3">
      <c r="A2170" s="7" t="s">
        <v>192</v>
      </c>
      <c r="B2170" s="7">
        <v>34.4</v>
      </c>
      <c r="C2170" s="7">
        <v>4.04</v>
      </c>
      <c r="D2170" s="7" t="s">
        <v>2378</v>
      </c>
      <c r="E2170" s="7" t="s">
        <v>2378</v>
      </c>
      <c r="F2170" s="7" t="s">
        <v>2378</v>
      </c>
      <c r="G2170" s="7">
        <v>0</v>
      </c>
      <c r="H2170" s="7" t="s">
        <v>2378</v>
      </c>
      <c r="I2170" s="7" t="str" cm="1">
        <f t="array" ref="I2170">_xlfn.IFS(B2170&lt;18.5,"Under Weight",B2170&lt;=24.9,"Normal Weight",B2170&lt;30,"Over weight",B2170&gt;=30,"Obesity")</f>
        <v>Obesity</v>
      </c>
    </row>
    <row r="2171" spans="1:9" x14ac:dyDescent="0.3">
      <c r="A2171" s="7" t="s">
        <v>191</v>
      </c>
      <c r="B2171" s="7">
        <v>32.56</v>
      </c>
      <c r="C2171" s="7">
        <v>5.36</v>
      </c>
      <c r="D2171" s="7" t="s">
        <v>2378</v>
      </c>
      <c r="E2171" s="7" t="s">
        <v>2378</v>
      </c>
      <c r="F2171" s="7" t="s">
        <v>2378</v>
      </c>
      <c r="G2171" s="7">
        <v>0</v>
      </c>
      <c r="H2171" s="7" t="s">
        <v>2378</v>
      </c>
      <c r="I2171" s="7" t="str" cm="1">
        <f t="array" ref="I2171">_xlfn.IFS(B2171&lt;18.5,"Under Weight",B2171&lt;=24.9,"Normal Weight",B2171&lt;30,"Over weight",B2171&gt;=30,"Obesity")</f>
        <v>Obesity</v>
      </c>
    </row>
    <row r="2172" spans="1:9" x14ac:dyDescent="0.3">
      <c r="A2172" s="7" t="s">
        <v>190</v>
      </c>
      <c r="B2172" s="7">
        <v>27.98</v>
      </c>
      <c r="C2172" s="7">
        <v>4.38</v>
      </c>
      <c r="D2172" s="7" t="s">
        <v>2378</v>
      </c>
      <c r="E2172" s="7" t="s">
        <v>2379</v>
      </c>
      <c r="F2172" s="7" t="s">
        <v>2378</v>
      </c>
      <c r="G2172" s="7">
        <v>1</v>
      </c>
      <c r="H2172" s="7" t="s">
        <v>2378</v>
      </c>
      <c r="I2172" s="7" t="str" cm="1">
        <f t="array" ref="I2172">_xlfn.IFS(B2172&lt;18.5,"Under Weight",B2172&lt;=24.9,"Normal Weight",B2172&lt;30,"Over weight",B2172&gt;=30,"Obesity")</f>
        <v>Over weight</v>
      </c>
    </row>
    <row r="2173" spans="1:9" x14ac:dyDescent="0.3">
      <c r="A2173" s="7" t="s">
        <v>189</v>
      </c>
      <c r="B2173" s="7">
        <v>26.51</v>
      </c>
      <c r="C2173" s="7">
        <v>4.58</v>
      </c>
      <c r="D2173" s="7" t="s">
        <v>2378</v>
      </c>
      <c r="E2173" s="7" t="s">
        <v>2378</v>
      </c>
      <c r="F2173" s="7" t="s">
        <v>2378</v>
      </c>
      <c r="G2173" s="7">
        <v>0</v>
      </c>
      <c r="H2173" s="7" t="s">
        <v>2378</v>
      </c>
      <c r="I2173" s="7" t="str" cm="1">
        <f t="array" ref="I2173">_xlfn.IFS(B2173&lt;18.5,"Under Weight",B2173&lt;=24.9,"Normal Weight",B2173&lt;30,"Over weight",B2173&gt;=30,"Obesity")</f>
        <v>Over weight</v>
      </c>
    </row>
    <row r="2174" spans="1:9" x14ac:dyDescent="0.3">
      <c r="A2174" s="7" t="s">
        <v>188</v>
      </c>
      <c r="B2174" s="7">
        <v>29.734999999999999</v>
      </c>
      <c r="C2174" s="7">
        <v>11.92</v>
      </c>
      <c r="D2174" s="7" t="s">
        <v>2378</v>
      </c>
      <c r="E2174" s="7" t="s">
        <v>2378</v>
      </c>
      <c r="F2174" s="7" t="s">
        <v>2378</v>
      </c>
      <c r="G2174" s="7">
        <v>0</v>
      </c>
      <c r="H2174" s="7" t="s">
        <v>2378</v>
      </c>
      <c r="I2174" s="7" t="str" cm="1">
        <f t="array" ref="I2174">_xlfn.IFS(B2174&lt;18.5,"Under Weight",B2174&lt;=24.9,"Normal Weight",B2174&lt;30,"Over weight",B2174&gt;=30,"Obesity")</f>
        <v>Over weight</v>
      </c>
    </row>
    <row r="2175" spans="1:9" x14ac:dyDescent="0.3">
      <c r="A2175" s="7" t="s">
        <v>187</v>
      </c>
      <c r="B2175" s="7">
        <v>40.5</v>
      </c>
      <c r="C2175" s="7">
        <v>5.4</v>
      </c>
      <c r="D2175" s="7" t="s">
        <v>2378</v>
      </c>
      <c r="E2175" s="7" t="s">
        <v>2378</v>
      </c>
      <c r="F2175" s="7" t="s">
        <v>2379</v>
      </c>
      <c r="G2175" s="7">
        <v>1</v>
      </c>
      <c r="H2175" s="7" t="s">
        <v>2378</v>
      </c>
      <c r="I2175" s="7" t="str" cm="1">
        <f t="array" ref="I2175">_xlfn.IFS(B2175&lt;18.5,"Under Weight",B2175&lt;=24.9,"Normal Weight",B2175&lt;30,"Over weight",B2175&gt;=30,"Obesity")</f>
        <v>Obesity</v>
      </c>
    </row>
    <row r="2176" spans="1:9" x14ac:dyDescent="0.3">
      <c r="A2176" s="7" t="s">
        <v>186</v>
      </c>
      <c r="B2176" s="7">
        <v>25.64</v>
      </c>
      <c r="C2176" s="7">
        <v>4.76</v>
      </c>
      <c r="D2176" s="7" t="s">
        <v>2378</v>
      </c>
      <c r="E2176" s="7" t="s">
        <v>2378</v>
      </c>
      <c r="F2176" s="7" t="s">
        <v>2378</v>
      </c>
      <c r="G2176" s="7">
        <v>1</v>
      </c>
      <c r="H2176" s="7" t="s">
        <v>2378</v>
      </c>
      <c r="I2176" s="7" t="str" cm="1">
        <f t="array" ref="I2176">_xlfn.IFS(B2176&lt;18.5,"Under Weight",B2176&lt;=24.9,"Normal Weight",B2176&lt;30,"Over weight",B2176&gt;=30,"Obesity")</f>
        <v>Over weight</v>
      </c>
    </row>
    <row r="2177" spans="1:9" x14ac:dyDescent="0.3">
      <c r="A2177" s="7" t="s">
        <v>185</v>
      </c>
      <c r="B2177" s="7">
        <v>32.9</v>
      </c>
      <c r="C2177" s="7">
        <v>4.78</v>
      </c>
      <c r="D2177" s="7" t="s">
        <v>2378</v>
      </c>
      <c r="E2177" s="7" t="s">
        <v>2378</v>
      </c>
      <c r="F2177" s="7" t="s">
        <v>2379</v>
      </c>
      <c r="G2177" s="7">
        <v>1</v>
      </c>
      <c r="H2177" s="7" t="s">
        <v>2378</v>
      </c>
      <c r="I2177" s="7" t="str" cm="1">
        <f t="array" ref="I2177">_xlfn.IFS(B2177&lt;18.5,"Under Weight",B2177&lt;=24.9,"Normal Weight",B2177&lt;30,"Over weight",B2177&gt;=30,"Obesity")</f>
        <v>Obesity</v>
      </c>
    </row>
    <row r="2178" spans="1:9" x14ac:dyDescent="0.3">
      <c r="A2178" s="7" t="s">
        <v>184</v>
      </c>
      <c r="B2178" s="7">
        <v>29.8</v>
      </c>
      <c r="C2178" s="7">
        <v>4.26</v>
      </c>
      <c r="D2178" s="7" t="s">
        <v>2378</v>
      </c>
      <c r="E2178" s="7" t="s">
        <v>2378</v>
      </c>
      <c r="F2178" s="7" t="s">
        <v>2379</v>
      </c>
      <c r="G2178" s="7">
        <v>1</v>
      </c>
      <c r="H2178" s="7" t="s">
        <v>2378</v>
      </c>
      <c r="I2178" s="7" t="str" cm="1">
        <f t="array" ref="I2178">_xlfn.IFS(B2178&lt;18.5,"Under Weight",B2178&lt;=24.9,"Normal Weight",B2178&lt;30,"Over weight",B2178&gt;=30,"Obesity")</f>
        <v>Over weight</v>
      </c>
    </row>
    <row r="2179" spans="1:9" x14ac:dyDescent="0.3">
      <c r="A2179" s="7" t="s">
        <v>183</v>
      </c>
      <c r="B2179" s="7">
        <v>28.9</v>
      </c>
      <c r="C2179" s="7">
        <v>5.85</v>
      </c>
      <c r="D2179" s="7" t="s">
        <v>2378</v>
      </c>
      <c r="E2179" s="7" t="s">
        <v>2378</v>
      </c>
      <c r="F2179" s="7" t="s">
        <v>2379</v>
      </c>
      <c r="G2179" s="7">
        <v>1</v>
      </c>
      <c r="H2179" s="7" t="s">
        <v>2378</v>
      </c>
      <c r="I2179" s="7" t="str" cm="1">
        <f t="array" ref="I2179">_xlfn.IFS(B2179&lt;18.5,"Under Weight",B2179&lt;=24.9,"Normal Weight",B2179&lt;30,"Over weight",B2179&gt;=30,"Obesity")</f>
        <v>Over weight</v>
      </c>
    </row>
    <row r="2180" spans="1:9" x14ac:dyDescent="0.3">
      <c r="A2180" s="7" t="s">
        <v>182</v>
      </c>
      <c r="B2180" s="7">
        <v>24.7</v>
      </c>
      <c r="C2180" s="7">
        <v>5.32</v>
      </c>
      <c r="D2180" s="7" t="s">
        <v>2378</v>
      </c>
      <c r="E2180" s="7" t="s">
        <v>2378</v>
      </c>
      <c r="F2180" s="7" t="s">
        <v>2379</v>
      </c>
      <c r="G2180" s="7">
        <v>1</v>
      </c>
      <c r="H2180" s="7" t="s">
        <v>2378</v>
      </c>
      <c r="I2180" s="7" t="str" cm="1">
        <f t="array" ref="I2180">_xlfn.IFS(B2180&lt;18.5,"Under Weight",B2180&lt;=24.9,"Normal Weight",B2180&lt;30,"Over weight",B2180&gt;=30,"Obesity")</f>
        <v>Normal Weight</v>
      </c>
    </row>
    <row r="2181" spans="1:9" x14ac:dyDescent="0.3">
      <c r="A2181" s="7" t="s">
        <v>181</v>
      </c>
      <c r="B2181" s="7">
        <v>20.6</v>
      </c>
      <c r="C2181" s="7">
        <v>5.14</v>
      </c>
      <c r="D2181" s="7" t="s">
        <v>2378</v>
      </c>
      <c r="E2181" s="7" t="s">
        <v>2378</v>
      </c>
      <c r="F2181" s="7" t="s">
        <v>2379</v>
      </c>
      <c r="G2181" s="7">
        <v>1</v>
      </c>
      <c r="H2181" s="7" t="s">
        <v>2378</v>
      </c>
      <c r="I2181" s="7" t="str" cm="1">
        <f t="array" ref="I2181">_xlfn.IFS(B2181&lt;18.5,"Under Weight",B2181&lt;=24.9,"Normal Weight",B2181&lt;30,"Over weight",B2181&gt;=30,"Obesity")</f>
        <v>Normal Weight</v>
      </c>
    </row>
    <row r="2182" spans="1:9" x14ac:dyDescent="0.3">
      <c r="A2182" s="7" t="s">
        <v>180</v>
      </c>
      <c r="B2182" s="7">
        <v>18.600000000000001</v>
      </c>
      <c r="C2182" s="7">
        <v>5</v>
      </c>
      <c r="D2182" s="7" t="s">
        <v>2378</v>
      </c>
      <c r="E2182" s="7" t="s">
        <v>2378</v>
      </c>
      <c r="F2182" s="7" t="s">
        <v>2379</v>
      </c>
      <c r="G2182" s="7">
        <v>1</v>
      </c>
      <c r="H2182" s="7" t="s">
        <v>2378</v>
      </c>
      <c r="I2182" s="7" t="str" cm="1">
        <f t="array" ref="I2182">_xlfn.IFS(B2182&lt;18.5,"Under Weight",B2182&lt;=24.9,"Normal Weight",B2182&lt;30,"Over weight",B2182&gt;=30,"Obesity")</f>
        <v>Normal Weight</v>
      </c>
    </row>
    <row r="2183" spans="1:9" x14ac:dyDescent="0.3">
      <c r="A2183" s="7" t="s">
        <v>179</v>
      </c>
      <c r="B2183" s="7">
        <v>17.8</v>
      </c>
      <c r="C2183" s="7">
        <v>4.55</v>
      </c>
      <c r="D2183" s="7" t="s">
        <v>2378</v>
      </c>
      <c r="E2183" s="7" t="s">
        <v>2378</v>
      </c>
      <c r="F2183" s="7" t="s">
        <v>2379</v>
      </c>
      <c r="G2183" s="7">
        <v>1</v>
      </c>
      <c r="H2183" s="7" t="s">
        <v>2378</v>
      </c>
      <c r="I2183" s="7" t="str" cm="1">
        <f t="array" ref="I2183">_xlfn.IFS(B2183&lt;18.5,"Under Weight",B2183&lt;=24.9,"Normal Weight",B2183&lt;30,"Over weight",B2183&gt;=30,"Obesity")</f>
        <v>Under Weight</v>
      </c>
    </row>
    <row r="2184" spans="1:9" x14ac:dyDescent="0.3">
      <c r="A2184" s="7" t="s">
        <v>178</v>
      </c>
      <c r="B2184" s="7">
        <v>35.200000000000003</v>
      </c>
      <c r="C2184" s="7">
        <v>5.97</v>
      </c>
      <c r="D2184" s="7" t="s">
        <v>2378</v>
      </c>
      <c r="E2184" s="7" t="s">
        <v>2379</v>
      </c>
      <c r="F2184" s="7" t="s">
        <v>2378</v>
      </c>
      <c r="G2184" s="7">
        <v>1</v>
      </c>
      <c r="H2184" s="7" t="s">
        <v>2378</v>
      </c>
      <c r="I2184" s="7" t="str" cm="1">
        <f t="array" ref="I2184">_xlfn.IFS(B2184&lt;18.5,"Under Weight",B2184&lt;=24.9,"Normal Weight",B2184&lt;30,"Over weight",B2184&gt;=30,"Obesity")</f>
        <v>Obesity</v>
      </c>
    </row>
    <row r="2185" spans="1:9" x14ac:dyDescent="0.3">
      <c r="A2185" s="7" t="s">
        <v>177</v>
      </c>
      <c r="B2185" s="7">
        <v>33.770000000000003</v>
      </c>
      <c r="C2185" s="7">
        <v>4.0199999999999996</v>
      </c>
      <c r="D2185" s="7" t="s">
        <v>2378</v>
      </c>
      <c r="E2185" s="7" t="s">
        <v>2379</v>
      </c>
      <c r="F2185" s="7" t="s">
        <v>2378</v>
      </c>
      <c r="G2185" s="7">
        <v>1</v>
      </c>
      <c r="H2185" s="7" t="s">
        <v>2378</v>
      </c>
      <c r="I2185" s="7" t="str" cm="1">
        <f t="array" ref="I2185">_xlfn.IFS(B2185&lt;18.5,"Under Weight",B2185&lt;=24.9,"Normal Weight",B2185&lt;30,"Over weight",B2185&gt;=30,"Obesity")</f>
        <v>Obesity</v>
      </c>
    </row>
    <row r="2186" spans="1:9" x14ac:dyDescent="0.3">
      <c r="A2186" s="7" t="s">
        <v>176</v>
      </c>
      <c r="B2186" s="7">
        <v>30.03</v>
      </c>
      <c r="C2186" s="7">
        <v>4.04</v>
      </c>
      <c r="D2186" s="7" t="s">
        <v>2378</v>
      </c>
      <c r="E2186" s="7" t="s">
        <v>2379</v>
      </c>
      <c r="F2186" s="7" t="s">
        <v>2378</v>
      </c>
      <c r="G2186" s="7">
        <v>1</v>
      </c>
      <c r="H2186" s="7" t="s">
        <v>2378</v>
      </c>
      <c r="I2186" s="7" t="str" cm="1">
        <f t="array" ref="I2186">_xlfn.IFS(B2186&lt;18.5,"Under Weight",B2186&lt;=24.9,"Normal Weight",B2186&lt;30,"Over weight",B2186&gt;=30,"Obesity")</f>
        <v>Obesity</v>
      </c>
    </row>
    <row r="2187" spans="1:9" x14ac:dyDescent="0.3">
      <c r="A2187" s="7" t="s">
        <v>175</v>
      </c>
      <c r="B2187" s="7">
        <v>29.37</v>
      </c>
      <c r="C2187" s="7">
        <v>5.54</v>
      </c>
      <c r="D2187" s="7" t="s">
        <v>2378</v>
      </c>
      <c r="E2187" s="7" t="s">
        <v>2379</v>
      </c>
      <c r="F2187" s="7" t="s">
        <v>2378</v>
      </c>
      <c r="G2187" s="7">
        <v>1</v>
      </c>
      <c r="H2187" s="7" t="s">
        <v>2378</v>
      </c>
      <c r="I2187" s="7" t="str" cm="1">
        <f t="array" ref="I2187">_xlfn.IFS(B2187&lt;18.5,"Under Weight",B2187&lt;=24.9,"Normal Weight",B2187&lt;30,"Over weight",B2187&gt;=30,"Obesity")</f>
        <v>Over weight</v>
      </c>
    </row>
    <row r="2188" spans="1:9" x14ac:dyDescent="0.3">
      <c r="A2188" s="7" t="s">
        <v>174</v>
      </c>
      <c r="B2188" s="7">
        <v>28.5</v>
      </c>
      <c r="C2188" s="7">
        <v>4.03</v>
      </c>
      <c r="D2188" s="7" t="s">
        <v>2378</v>
      </c>
      <c r="E2188" s="7" t="s">
        <v>2379</v>
      </c>
      <c r="F2188" s="7" t="s">
        <v>2378</v>
      </c>
      <c r="G2188" s="7">
        <v>1</v>
      </c>
      <c r="H2188" s="7" t="s">
        <v>2378</v>
      </c>
      <c r="I2188" s="7" t="str" cm="1">
        <f t="array" ref="I2188">_xlfn.IFS(B2188&lt;18.5,"Under Weight",B2188&lt;=24.9,"Normal Weight",B2188&lt;30,"Over weight",B2188&gt;=30,"Obesity")</f>
        <v>Over weight</v>
      </c>
    </row>
    <row r="2189" spans="1:9" x14ac:dyDescent="0.3">
      <c r="A2189" s="7" t="s">
        <v>173</v>
      </c>
      <c r="B2189" s="7">
        <v>23.32</v>
      </c>
      <c r="C2189" s="7">
        <v>5.62</v>
      </c>
      <c r="D2189" s="7" t="s">
        <v>2378</v>
      </c>
      <c r="E2189" s="7" t="s">
        <v>2379</v>
      </c>
      <c r="F2189" s="7" t="s">
        <v>2378</v>
      </c>
      <c r="G2189" s="7">
        <v>1</v>
      </c>
      <c r="H2189" s="7" t="s">
        <v>2378</v>
      </c>
      <c r="I2189" s="7" t="str" cm="1">
        <f t="array" ref="I2189">_xlfn.IFS(B2189&lt;18.5,"Under Weight",B2189&lt;=24.9,"Normal Weight",B2189&lt;30,"Over weight",B2189&gt;=30,"Obesity")</f>
        <v>Normal Weight</v>
      </c>
    </row>
    <row r="2190" spans="1:9" x14ac:dyDescent="0.3">
      <c r="A2190" s="7" t="s">
        <v>172</v>
      </c>
      <c r="B2190" s="7">
        <v>26.125</v>
      </c>
      <c r="C2190" s="7">
        <v>5.27</v>
      </c>
      <c r="D2190" s="7" t="s">
        <v>2378</v>
      </c>
      <c r="E2190" s="7" t="s">
        <v>2379</v>
      </c>
      <c r="F2190" s="7" t="s">
        <v>2378</v>
      </c>
      <c r="G2190" s="7">
        <v>1</v>
      </c>
      <c r="H2190" s="7" t="s">
        <v>2378</v>
      </c>
      <c r="I2190" s="7" t="str" cm="1">
        <f t="array" ref="I2190">_xlfn.IFS(B2190&lt;18.5,"Under Weight",B2190&lt;=24.9,"Normal Weight",B2190&lt;30,"Over weight",B2190&gt;=30,"Obesity")</f>
        <v>Over weight</v>
      </c>
    </row>
    <row r="2191" spans="1:9" x14ac:dyDescent="0.3">
      <c r="A2191" s="7" t="s">
        <v>171</v>
      </c>
      <c r="B2191" s="7">
        <v>25.46</v>
      </c>
      <c r="C2191" s="7">
        <v>5.18</v>
      </c>
      <c r="D2191" s="7" t="s">
        <v>2378</v>
      </c>
      <c r="E2191" s="7" t="s">
        <v>2379</v>
      </c>
      <c r="F2191" s="7" t="s">
        <v>2378</v>
      </c>
      <c r="G2191" s="7">
        <v>1</v>
      </c>
      <c r="H2191" s="7" t="s">
        <v>2378</v>
      </c>
      <c r="I2191" s="7" t="str" cm="1">
        <f t="array" ref="I2191">_xlfn.IFS(B2191&lt;18.5,"Under Weight",B2191&lt;=24.9,"Normal Weight",B2191&lt;30,"Over weight",B2191&gt;=30,"Obesity")</f>
        <v>Over weight</v>
      </c>
    </row>
    <row r="2192" spans="1:9" x14ac:dyDescent="0.3">
      <c r="A2192" s="7" t="s">
        <v>170</v>
      </c>
      <c r="B2192" s="7">
        <v>23.75</v>
      </c>
      <c r="C2192" s="7">
        <v>5.27</v>
      </c>
      <c r="D2192" s="7" t="s">
        <v>2378</v>
      </c>
      <c r="E2192" s="7" t="s">
        <v>2379</v>
      </c>
      <c r="F2192" s="7" t="s">
        <v>2378</v>
      </c>
      <c r="G2192" s="7">
        <v>1</v>
      </c>
      <c r="H2192" s="7" t="s">
        <v>2378</v>
      </c>
      <c r="I2192" s="7" t="str" cm="1">
        <f t="array" ref="I2192">_xlfn.IFS(B2192&lt;18.5,"Under Weight",B2192&lt;=24.9,"Normal Weight",B2192&lt;30,"Over weight",B2192&gt;=30,"Obesity")</f>
        <v>Normal Weight</v>
      </c>
    </row>
    <row r="2193" spans="1:9" x14ac:dyDescent="0.3">
      <c r="A2193" s="7" t="s">
        <v>168</v>
      </c>
      <c r="B2193" s="7">
        <v>23.085000000000001</v>
      </c>
      <c r="C2193" s="7">
        <v>5.62</v>
      </c>
      <c r="D2193" s="7" t="s">
        <v>2378</v>
      </c>
      <c r="E2193" s="7" t="s">
        <v>2379</v>
      </c>
      <c r="F2193" s="7" t="s">
        <v>2378</v>
      </c>
      <c r="G2193" s="7">
        <v>1</v>
      </c>
      <c r="H2193" s="7" t="s">
        <v>2378</v>
      </c>
      <c r="I2193" s="7" t="str" cm="1">
        <f t="array" ref="I2193">_xlfn.IFS(B2193&lt;18.5,"Under Weight",B2193&lt;=24.9,"Normal Weight",B2193&lt;30,"Over weight",B2193&gt;=30,"Obesity")</f>
        <v>Normal Weight</v>
      </c>
    </row>
    <row r="2194" spans="1:9" x14ac:dyDescent="0.3">
      <c r="A2194" s="7" t="s">
        <v>166</v>
      </c>
      <c r="B2194" s="7">
        <v>22.99</v>
      </c>
      <c r="C2194" s="7">
        <v>5.0599999999999996</v>
      </c>
      <c r="D2194" s="7" t="s">
        <v>2378</v>
      </c>
      <c r="E2194" s="7" t="s">
        <v>2379</v>
      </c>
      <c r="F2194" s="7" t="s">
        <v>2378</v>
      </c>
      <c r="G2194" s="7">
        <v>1</v>
      </c>
      <c r="H2194" s="7" t="s">
        <v>2378</v>
      </c>
      <c r="I2194" s="7" t="str" cm="1">
        <f t="array" ref="I2194">_xlfn.IFS(B2194&lt;18.5,"Under Weight",B2194&lt;=24.9,"Normal Weight",B2194&lt;30,"Over weight",B2194&gt;=30,"Obesity")</f>
        <v>Normal Weight</v>
      </c>
    </row>
    <row r="2195" spans="1:9" x14ac:dyDescent="0.3">
      <c r="A2195" s="7" t="s">
        <v>164</v>
      </c>
      <c r="B2195" s="7">
        <v>21.47</v>
      </c>
      <c r="C2195" s="7">
        <v>4.6900000000000004</v>
      </c>
      <c r="D2195" s="7" t="s">
        <v>2378</v>
      </c>
      <c r="E2195" s="7" t="s">
        <v>2379</v>
      </c>
      <c r="F2195" s="7" t="s">
        <v>2378</v>
      </c>
      <c r="G2195" s="7">
        <v>1</v>
      </c>
      <c r="H2195" s="7" t="s">
        <v>2378</v>
      </c>
      <c r="I2195" s="7" t="str" cm="1">
        <f t="array" ref="I2195">_xlfn.IFS(B2195&lt;18.5,"Under Weight",B2195&lt;=24.9,"Normal Weight",B2195&lt;30,"Over weight",B2195&gt;=30,"Obesity")</f>
        <v>Normal Weight</v>
      </c>
    </row>
    <row r="2196" spans="1:9" x14ac:dyDescent="0.3">
      <c r="A2196" s="7" t="s">
        <v>162</v>
      </c>
      <c r="B2196" s="7">
        <v>15.96</v>
      </c>
      <c r="C2196" s="7">
        <v>5.44</v>
      </c>
      <c r="D2196" s="7" t="s">
        <v>2378</v>
      </c>
      <c r="E2196" s="7" t="s">
        <v>2379</v>
      </c>
      <c r="F2196" s="7" t="s">
        <v>2378</v>
      </c>
      <c r="G2196" s="7">
        <v>1</v>
      </c>
      <c r="H2196" s="7" t="s">
        <v>2378</v>
      </c>
      <c r="I2196" s="7" t="str" cm="1">
        <f t="array" ref="I2196">_xlfn.IFS(B2196&lt;18.5,"Under Weight",B2196&lt;=24.9,"Normal Weight",B2196&lt;30,"Over weight",B2196&gt;=30,"Obesity")</f>
        <v>Under Weight</v>
      </c>
    </row>
    <row r="2197" spans="1:9" x14ac:dyDescent="0.3">
      <c r="A2197" s="7" t="s">
        <v>161</v>
      </c>
      <c r="B2197" s="7">
        <v>39.5</v>
      </c>
      <c r="C2197" s="7">
        <v>5.05</v>
      </c>
      <c r="D2197" s="7" t="s">
        <v>2378</v>
      </c>
      <c r="E2197" s="7" t="s">
        <v>2379</v>
      </c>
      <c r="F2197" s="7" t="s">
        <v>2378</v>
      </c>
      <c r="G2197" s="7">
        <v>1</v>
      </c>
      <c r="H2197" s="7" t="s">
        <v>2378</v>
      </c>
      <c r="I2197" s="7" t="str" cm="1">
        <f t="array" ref="I2197">_xlfn.IFS(B2197&lt;18.5,"Under Weight",B2197&lt;=24.9,"Normal Weight",B2197&lt;30,"Over weight",B2197&gt;=30,"Obesity")</f>
        <v>Obesity</v>
      </c>
    </row>
    <row r="2198" spans="1:9" x14ac:dyDescent="0.3">
      <c r="A2198" s="7" t="s">
        <v>160</v>
      </c>
      <c r="B2198" s="7">
        <v>33.770000000000003</v>
      </c>
      <c r="C2198" s="7">
        <v>6</v>
      </c>
      <c r="D2198" s="7" t="s">
        <v>2378</v>
      </c>
      <c r="E2198" s="7" t="s">
        <v>2379</v>
      </c>
      <c r="F2198" s="7" t="s">
        <v>2378</v>
      </c>
      <c r="G2198" s="7">
        <v>1</v>
      </c>
      <c r="H2198" s="7" t="s">
        <v>2378</v>
      </c>
      <c r="I2198" s="7" t="str" cm="1">
        <f t="array" ref="I2198">_xlfn.IFS(B2198&lt;18.5,"Under Weight",B2198&lt;=24.9,"Normal Weight",B2198&lt;30,"Over weight",B2198&gt;=30,"Obesity")</f>
        <v>Obesity</v>
      </c>
    </row>
    <row r="2199" spans="1:9" x14ac:dyDescent="0.3">
      <c r="A2199" s="7" t="s">
        <v>159</v>
      </c>
      <c r="B2199" s="7">
        <v>26.84</v>
      </c>
      <c r="C2199" s="7">
        <v>5.99</v>
      </c>
      <c r="D2199" s="7" t="s">
        <v>2379</v>
      </c>
      <c r="E2199" s="7" t="s">
        <v>2379</v>
      </c>
      <c r="F2199" s="7" t="s">
        <v>2378</v>
      </c>
      <c r="G2199" s="7">
        <v>1</v>
      </c>
      <c r="H2199" s="7" t="s">
        <v>2378</v>
      </c>
      <c r="I2199" s="7" t="str" cm="1">
        <f t="array" ref="I2199">_xlfn.IFS(B2199&lt;18.5,"Under Weight",B2199&lt;=24.9,"Normal Weight",B2199&lt;30,"Over weight",B2199&gt;=30,"Obesity")</f>
        <v>Over weight</v>
      </c>
    </row>
    <row r="2200" spans="1:9" x14ac:dyDescent="0.3">
      <c r="A2200" s="7" t="s">
        <v>158</v>
      </c>
      <c r="B2200" s="7">
        <v>35.53</v>
      </c>
      <c r="C2200" s="7">
        <v>4.3600000000000003</v>
      </c>
      <c r="D2200" s="7" t="s">
        <v>2378</v>
      </c>
      <c r="E2200" s="7" t="s">
        <v>2378</v>
      </c>
      <c r="F2200" s="7" t="s">
        <v>2379</v>
      </c>
      <c r="G2200" s="7">
        <v>1</v>
      </c>
      <c r="H2200" s="7" t="s">
        <v>2378</v>
      </c>
      <c r="I2200" s="7" t="str" cm="1">
        <f t="array" ref="I2200">_xlfn.IFS(B2200&lt;18.5,"Under Weight",B2200&lt;=24.9,"Normal Weight",B2200&lt;30,"Over weight",B2200&gt;=30,"Obesity")</f>
        <v>Obesity</v>
      </c>
    </row>
    <row r="2201" spans="1:9" x14ac:dyDescent="0.3">
      <c r="A2201" s="7" t="s">
        <v>157</v>
      </c>
      <c r="B2201" s="7">
        <v>30.59</v>
      </c>
      <c r="C2201" s="7">
        <v>4.41</v>
      </c>
      <c r="D2201" s="7" t="s">
        <v>2378</v>
      </c>
      <c r="E2201" s="7" t="s">
        <v>2378</v>
      </c>
      <c r="F2201" s="7" t="s">
        <v>2379</v>
      </c>
      <c r="G2201" s="7">
        <v>1</v>
      </c>
      <c r="H2201" s="7" t="s">
        <v>2378</v>
      </c>
      <c r="I2201" s="7" t="str" cm="1">
        <f t="array" ref="I2201">_xlfn.IFS(B2201&lt;18.5,"Under Weight",B2201&lt;=24.9,"Normal Weight",B2201&lt;30,"Over weight",B2201&gt;=30,"Obesity")</f>
        <v>Obesity</v>
      </c>
    </row>
    <row r="2202" spans="1:9" x14ac:dyDescent="0.3">
      <c r="A2202" s="7" t="s">
        <v>156</v>
      </c>
      <c r="B2202" s="7">
        <v>30.59</v>
      </c>
      <c r="C2202" s="7">
        <v>4.17</v>
      </c>
      <c r="D2202" s="7" t="s">
        <v>2378</v>
      </c>
      <c r="E2202" s="7" t="s">
        <v>2378</v>
      </c>
      <c r="F2202" s="7" t="s">
        <v>2379</v>
      </c>
      <c r="G2202" s="7">
        <v>1</v>
      </c>
      <c r="H2202" s="7" t="s">
        <v>2378</v>
      </c>
      <c r="I2202" s="7" t="str" cm="1">
        <f t="array" ref="I2202">_xlfn.IFS(B2202&lt;18.5,"Under Weight",B2202&lt;=24.9,"Normal Weight",B2202&lt;30,"Over weight",B2202&gt;=30,"Obesity")</f>
        <v>Obesity</v>
      </c>
    </row>
    <row r="2203" spans="1:9" x14ac:dyDescent="0.3">
      <c r="A2203" s="7" t="s">
        <v>155</v>
      </c>
      <c r="B2203" s="7">
        <v>27.835000000000001</v>
      </c>
      <c r="C2203" s="7">
        <v>4.4400000000000004</v>
      </c>
      <c r="D2203" s="7" t="s">
        <v>2378</v>
      </c>
      <c r="E2203" s="7" t="s">
        <v>2378</v>
      </c>
      <c r="F2203" s="7" t="s">
        <v>2379</v>
      </c>
      <c r="G2203" s="7">
        <v>1</v>
      </c>
      <c r="H2203" s="7" t="s">
        <v>2378</v>
      </c>
      <c r="I2203" s="7" t="str" cm="1">
        <f t="array" ref="I2203">_xlfn.IFS(B2203&lt;18.5,"Under Weight",B2203&lt;=24.9,"Normal Weight",B2203&lt;30,"Over weight",B2203&gt;=30,"Obesity")</f>
        <v>Over weight</v>
      </c>
    </row>
    <row r="2204" spans="1:9" x14ac:dyDescent="0.3">
      <c r="A2204" s="7" t="s">
        <v>154</v>
      </c>
      <c r="B2204" s="7">
        <v>40.26</v>
      </c>
      <c r="C2204" s="7">
        <v>5.52</v>
      </c>
      <c r="D2204" s="7" t="s">
        <v>2378</v>
      </c>
      <c r="E2204" s="7" t="s">
        <v>2379</v>
      </c>
      <c r="F2204" s="7" t="s">
        <v>2378</v>
      </c>
      <c r="G2204" s="7">
        <v>1</v>
      </c>
      <c r="H2204" s="7" t="s">
        <v>2378</v>
      </c>
      <c r="I2204" s="7" t="str" cm="1">
        <f t="array" ref="I2204">_xlfn.IFS(B2204&lt;18.5,"Under Weight",B2204&lt;=24.9,"Normal Weight",B2204&lt;30,"Over weight",B2204&gt;=30,"Obesity")</f>
        <v>Obesity</v>
      </c>
    </row>
    <row r="2205" spans="1:9" x14ac:dyDescent="0.3">
      <c r="A2205" s="7" t="s">
        <v>153</v>
      </c>
      <c r="B2205" s="7">
        <v>39.82</v>
      </c>
      <c r="C2205" s="7">
        <v>6.01</v>
      </c>
      <c r="D2205" s="7" t="s">
        <v>2378</v>
      </c>
      <c r="E2205" s="7" t="s">
        <v>2379</v>
      </c>
      <c r="F2205" s="7" t="s">
        <v>2378</v>
      </c>
      <c r="G2205" s="7">
        <v>1</v>
      </c>
      <c r="H2205" s="7" t="s">
        <v>2378</v>
      </c>
      <c r="I2205" s="7" t="str" cm="1">
        <f t="array" ref="I2205">_xlfn.IFS(B2205&lt;18.5,"Under Weight",B2205&lt;=24.9,"Normal Weight",B2205&lt;30,"Over weight",B2205&gt;=30,"Obesity")</f>
        <v>Obesity</v>
      </c>
    </row>
    <row r="2206" spans="1:9" x14ac:dyDescent="0.3">
      <c r="A2206" s="7" t="s">
        <v>152</v>
      </c>
      <c r="B2206" s="7">
        <v>39.159999999999997</v>
      </c>
      <c r="C2206" s="7">
        <v>5.81</v>
      </c>
      <c r="D2206" s="7" t="s">
        <v>2378</v>
      </c>
      <c r="E2206" s="7" t="s">
        <v>2379</v>
      </c>
      <c r="F2206" s="7" t="s">
        <v>2378</v>
      </c>
      <c r="G2206" s="7">
        <v>1</v>
      </c>
      <c r="H2206" s="7" t="s">
        <v>2378</v>
      </c>
      <c r="I2206" s="7" t="str" cm="1">
        <f t="array" ref="I2206">_xlfn.IFS(B2206&lt;18.5,"Under Weight",B2206&lt;=24.9,"Normal Weight",B2206&lt;30,"Over weight",B2206&gt;=30,"Obesity")</f>
        <v>Obesity</v>
      </c>
    </row>
    <row r="2207" spans="1:9" x14ac:dyDescent="0.3">
      <c r="A2207" s="7" t="s">
        <v>151</v>
      </c>
      <c r="B2207" s="7">
        <v>25.555</v>
      </c>
      <c r="C2207" s="7">
        <v>4.37</v>
      </c>
      <c r="D2207" s="7" t="s">
        <v>2378</v>
      </c>
      <c r="E2207" s="7" t="s">
        <v>2378</v>
      </c>
      <c r="F2207" s="7" t="s">
        <v>2379</v>
      </c>
      <c r="G2207" s="7">
        <v>1</v>
      </c>
      <c r="H2207" s="7" t="s">
        <v>2378</v>
      </c>
      <c r="I2207" s="7" t="str" cm="1">
        <f t="array" ref="I2207">_xlfn.IFS(B2207&lt;18.5,"Under Weight",B2207&lt;=24.9,"Normal Weight",B2207&lt;30,"Over weight",B2207&gt;=30,"Obesity")</f>
        <v>Over weight</v>
      </c>
    </row>
    <row r="2208" spans="1:9" x14ac:dyDescent="0.3">
      <c r="A2208" s="7" t="s">
        <v>150</v>
      </c>
      <c r="B2208" s="7">
        <v>25.175000000000001</v>
      </c>
      <c r="C2208" s="7">
        <v>5.74</v>
      </c>
      <c r="D2208" s="7" t="s">
        <v>2378</v>
      </c>
      <c r="E2208" s="7" t="s">
        <v>2378</v>
      </c>
      <c r="F2208" s="7" t="s">
        <v>2379</v>
      </c>
      <c r="G2208" s="7">
        <v>1</v>
      </c>
      <c r="H2208" s="7" t="s">
        <v>2378</v>
      </c>
      <c r="I2208" s="7" t="str" cm="1">
        <f t="array" ref="I2208">_xlfn.IFS(B2208&lt;18.5,"Under Weight",B2208&lt;=24.9,"Normal Weight",B2208&lt;30,"Over weight",B2208&gt;=30,"Obesity")</f>
        <v>Over weight</v>
      </c>
    </row>
    <row r="2209" spans="1:9" x14ac:dyDescent="0.3">
      <c r="A2209" s="7" t="s">
        <v>149</v>
      </c>
      <c r="B2209" s="7">
        <v>38.28</v>
      </c>
      <c r="C2209" s="7">
        <v>5.39</v>
      </c>
      <c r="D2209" s="7" t="s">
        <v>2378</v>
      </c>
      <c r="E2209" s="7" t="s">
        <v>2379</v>
      </c>
      <c r="F2209" s="7" t="s">
        <v>2378</v>
      </c>
      <c r="G2209" s="7">
        <v>1</v>
      </c>
      <c r="H2209" s="7" t="s">
        <v>2378</v>
      </c>
      <c r="I2209" s="7" t="str" cm="1">
        <f t="array" ref="I2209">_xlfn.IFS(B2209&lt;18.5,"Under Weight",B2209&lt;=24.9,"Normal Weight",B2209&lt;30,"Over weight",B2209&gt;=30,"Obesity")</f>
        <v>Obesity</v>
      </c>
    </row>
    <row r="2210" spans="1:9" x14ac:dyDescent="0.3">
      <c r="A2210" s="7" t="s">
        <v>148</v>
      </c>
      <c r="B2210" s="7">
        <v>38.17</v>
      </c>
      <c r="C2210" s="7">
        <v>4.07</v>
      </c>
      <c r="D2210" s="7" t="s">
        <v>2378</v>
      </c>
      <c r="E2210" s="7" t="s">
        <v>2379</v>
      </c>
      <c r="F2210" s="7" t="s">
        <v>2378</v>
      </c>
      <c r="G2210" s="7">
        <v>1</v>
      </c>
      <c r="H2210" s="7" t="s">
        <v>2378</v>
      </c>
      <c r="I2210" s="7" t="str" cm="1">
        <f t="array" ref="I2210">_xlfn.IFS(B2210&lt;18.5,"Under Weight",B2210&lt;=24.9,"Normal Weight",B2210&lt;30,"Over weight",B2210&gt;=30,"Obesity")</f>
        <v>Obesity</v>
      </c>
    </row>
    <row r="2211" spans="1:9" x14ac:dyDescent="0.3">
      <c r="A2211" s="7" t="s">
        <v>147</v>
      </c>
      <c r="B2211" s="7">
        <v>36.85</v>
      </c>
      <c r="C2211" s="7">
        <v>5.49</v>
      </c>
      <c r="D2211" s="7" t="s">
        <v>2378</v>
      </c>
      <c r="E2211" s="7" t="s">
        <v>2379</v>
      </c>
      <c r="F2211" s="7" t="s">
        <v>2378</v>
      </c>
      <c r="G2211" s="7">
        <v>1</v>
      </c>
      <c r="H2211" s="7" t="s">
        <v>2378</v>
      </c>
      <c r="I2211" s="7" t="str" cm="1">
        <f t="array" ref="I2211">_xlfn.IFS(B2211&lt;18.5,"Under Weight",B2211&lt;=24.9,"Normal Weight",B2211&lt;30,"Over weight",B2211&gt;=30,"Obesity")</f>
        <v>Obesity</v>
      </c>
    </row>
    <row r="2212" spans="1:9" x14ac:dyDescent="0.3">
      <c r="A2212" s="7" t="s">
        <v>146</v>
      </c>
      <c r="B2212" s="7">
        <v>22.61</v>
      </c>
      <c r="C2212" s="7">
        <v>5.68</v>
      </c>
      <c r="D2212" s="7" t="s">
        <v>2378</v>
      </c>
      <c r="E2212" s="7" t="s">
        <v>2378</v>
      </c>
      <c r="F2212" s="7" t="s">
        <v>2379</v>
      </c>
      <c r="G2212" s="7">
        <v>1</v>
      </c>
      <c r="H2212" s="7" t="s">
        <v>2378</v>
      </c>
      <c r="I2212" s="7" t="str" cm="1">
        <f t="array" ref="I2212">_xlfn.IFS(B2212&lt;18.5,"Under Weight",B2212&lt;=24.9,"Normal Weight",B2212&lt;30,"Over weight",B2212&gt;=30,"Obesity")</f>
        <v>Normal Weight</v>
      </c>
    </row>
    <row r="2213" spans="1:9" x14ac:dyDescent="0.3">
      <c r="A2213" s="7" t="s">
        <v>145</v>
      </c>
      <c r="B2213" s="7">
        <v>21.754999999999999</v>
      </c>
      <c r="C2213" s="7">
        <v>6.09</v>
      </c>
      <c r="D2213" s="7" t="s">
        <v>2378</v>
      </c>
      <c r="E2213" s="7" t="s">
        <v>2378</v>
      </c>
      <c r="F2213" s="7" t="s">
        <v>2379</v>
      </c>
      <c r="G2213" s="7">
        <v>1</v>
      </c>
      <c r="H2213" s="7" t="s">
        <v>2378</v>
      </c>
      <c r="I2213" s="7" t="str" cm="1">
        <f t="array" ref="I2213">_xlfn.IFS(B2213&lt;18.5,"Under Weight",B2213&lt;=24.9,"Normal Weight",B2213&lt;30,"Over weight",B2213&gt;=30,"Obesity")</f>
        <v>Normal Weight</v>
      </c>
    </row>
    <row r="2214" spans="1:9" x14ac:dyDescent="0.3">
      <c r="A2214" s="7" t="s">
        <v>144</v>
      </c>
      <c r="B2214" s="7">
        <v>20.425000000000001</v>
      </c>
      <c r="C2214" s="7">
        <v>5.53</v>
      </c>
      <c r="D2214" s="7" t="s">
        <v>2378</v>
      </c>
      <c r="E2214" s="7" t="s">
        <v>2378</v>
      </c>
      <c r="F2214" s="7" t="s">
        <v>2379</v>
      </c>
      <c r="G2214" s="7">
        <v>1</v>
      </c>
      <c r="H2214" s="7" t="s">
        <v>2378</v>
      </c>
      <c r="I2214" s="7" t="str" cm="1">
        <f t="array" ref="I2214">_xlfn.IFS(B2214&lt;18.5,"Under Weight",B2214&lt;=24.9,"Normal Weight",B2214&lt;30,"Over weight",B2214&gt;=30,"Obesity")</f>
        <v>Normal Weight</v>
      </c>
    </row>
    <row r="2215" spans="1:9" x14ac:dyDescent="0.3">
      <c r="A2215" s="7" t="s">
        <v>143</v>
      </c>
      <c r="B2215" s="7">
        <v>31.35</v>
      </c>
      <c r="C2215" s="7">
        <v>4.28</v>
      </c>
      <c r="D2215" s="7" t="s">
        <v>2378</v>
      </c>
      <c r="E2215" s="7" t="s">
        <v>2379</v>
      </c>
      <c r="F2215" s="7" t="s">
        <v>2378</v>
      </c>
      <c r="G2215" s="7">
        <v>1</v>
      </c>
      <c r="H2215" s="7" t="s">
        <v>2378</v>
      </c>
      <c r="I2215" s="7" t="str" cm="1">
        <f t="array" ref="I2215">_xlfn.IFS(B2215&lt;18.5,"Under Weight",B2215&lt;=24.9,"Normal Weight",B2215&lt;30,"Over weight",B2215&gt;=30,"Obesity")</f>
        <v>Obesity</v>
      </c>
    </row>
    <row r="2216" spans="1:9" x14ac:dyDescent="0.3">
      <c r="A2216" s="7" t="s">
        <v>142</v>
      </c>
      <c r="B2216" s="7">
        <v>31.13</v>
      </c>
      <c r="C2216" s="7">
        <v>6.01</v>
      </c>
      <c r="D2216" s="7" t="s">
        <v>2378</v>
      </c>
      <c r="E2216" s="7" t="s">
        <v>2379</v>
      </c>
      <c r="F2216" s="7" t="s">
        <v>2378</v>
      </c>
      <c r="G2216" s="7">
        <v>1</v>
      </c>
      <c r="H2216" s="7" t="s">
        <v>2378</v>
      </c>
      <c r="I2216" s="7" t="str" cm="1">
        <f t="array" ref="I2216">_xlfn.IFS(B2216&lt;18.5,"Under Weight",B2216&lt;=24.9,"Normal Weight",B2216&lt;30,"Over weight",B2216&gt;=30,"Obesity")</f>
        <v>Obesity</v>
      </c>
    </row>
    <row r="2217" spans="1:9" x14ac:dyDescent="0.3">
      <c r="A2217" s="7" t="s">
        <v>141</v>
      </c>
      <c r="B2217" s="7">
        <v>17.48</v>
      </c>
      <c r="C2217" s="7">
        <v>4.59</v>
      </c>
      <c r="D2217" s="7" t="s">
        <v>2378</v>
      </c>
      <c r="E2217" s="7" t="s">
        <v>2378</v>
      </c>
      <c r="F2217" s="7" t="s">
        <v>2379</v>
      </c>
      <c r="G2217" s="7">
        <v>1</v>
      </c>
      <c r="H2217" s="7" t="s">
        <v>2378</v>
      </c>
      <c r="I2217" s="7" t="str" cm="1">
        <f t="array" ref="I2217">_xlfn.IFS(B2217&lt;18.5,"Under Weight",B2217&lt;=24.9,"Normal Weight",B2217&lt;30,"Over weight",B2217&gt;=30,"Obesity")</f>
        <v>Under Weight</v>
      </c>
    </row>
    <row r="2218" spans="1:9" x14ac:dyDescent="0.3">
      <c r="A2218" s="7" t="s">
        <v>140</v>
      </c>
      <c r="B2218" s="7">
        <v>22.57</v>
      </c>
      <c r="C2218" s="7">
        <v>5.8</v>
      </c>
      <c r="D2218" s="7" t="s">
        <v>2379</v>
      </c>
      <c r="E2218" s="7" t="s">
        <v>2378</v>
      </c>
      <c r="F2218" s="7" t="s">
        <v>2378</v>
      </c>
      <c r="G2218" s="7">
        <v>1</v>
      </c>
      <c r="H2218" s="7" t="s">
        <v>2378</v>
      </c>
      <c r="I2218" s="7" t="str" cm="1">
        <f t="array" ref="I2218">_xlfn.IFS(B2218&lt;18.5,"Under Weight",B2218&lt;=24.9,"Normal Weight",B2218&lt;30,"Over weight",B2218&gt;=30,"Obesity")</f>
        <v>Normal Weight</v>
      </c>
    </row>
    <row r="2219" spans="1:9" x14ac:dyDescent="0.3">
      <c r="A2219" s="7" t="s">
        <v>139</v>
      </c>
      <c r="B2219" s="7">
        <v>26.73</v>
      </c>
      <c r="C2219" s="7">
        <v>5.08</v>
      </c>
      <c r="D2219" s="7" t="s">
        <v>2378</v>
      </c>
      <c r="E2219" s="7" t="s">
        <v>2379</v>
      </c>
      <c r="F2219" s="7" t="s">
        <v>2378</v>
      </c>
      <c r="G2219" s="7">
        <v>1</v>
      </c>
      <c r="H2219" s="7" t="s">
        <v>2378</v>
      </c>
      <c r="I2219" s="7" t="str" cm="1">
        <f t="array" ref="I2219">_xlfn.IFS(B2219&lt;18.5,"Under Weight",B2219&lt;=24.9,"Normal Weight",B2219&lt;30,"Over weight",B2219&gt;=30,"Obesity")</f>
        <v>Over weight</v>
      </c>
    </row>
    <row r="2220" spans="1:9" x14ac:dyDescent="0.3">
      <c r="A2220" s="7" t="s">
        <v>138</v>
      </c>
      <c r="B2220" s="7">
        <v>20.79</v>
      </c>
      <c r="C2220" s="7">
        <v>5.84</v>
      </c>
      <c r="D2220" s="7" t="s">
        <v>2378</v>
      </c>
      <c r="E2220" s="7" t="s">
        <v>2379</v>
      </c>
      <c r="F2220" s="7" t="s">
        <v>2378</v>
      </c>
      <c r="G2220" s="7">
        <v>1</v>
      </c>
      <c r="H2220" s="7" t="s">
        <v>2378</v>
      </c>
      <c r="I2220" s="7" t="str" cm="1">
        <f t="array" ref="I2220">_xlfn.IFS(B2220&lt;18.5,"Under Weight",B2220&lt;=24.9,"Normal Weight",B2220&lt;30,"Over weight",B2220&gt;=30,"Obesity")</f>
        <v>Normal Weight</v>
      </c>
    </row>
    <row r="2221" spans="1:9" x14ac:dyDescent="0.3">
      <c r="A2221" s="7" t="s">
        <v>137</v>
      </c>
      <c r="B2221" s="7">
        <v>20.149999999999999</v>
      </c>
      <c r="C2221" s="7">
        <v>4.1500000000000004</v>
      </c>
      <c r="D2221" s="7" t="s">
        <v>2378</v>
      </c>
      <c r="E2221" s="7" t="s">
        <v>2378</v>
      </c>
      <c r="F2221" s="7" t="s">
        <v>2378</v>
      </c>
      <c r="G2221" s="7">
        <v>1</v>
      </c>
      <c r="H2221" s="7" t="s">
        <v>2378</v>
      </c>
      <c r="I2221" s="7" t="str" cm="1">
        <f t="array" ref="I2221">_xlfn.IFS(B2221&lt;18.5,"Under Weight",B2221&lt;=24.9,"Normal Weight",B2221&lt;30,"Over weight",B2221&gt;=30,"Obesity")</f>
        <v>Normal Weight</v>
      </c>
    </row>
    <row r="2222" spans="1:9" x14ac:dyDescent="0.3">
      <c r="A2222" s="7" t="s">
        <v>136</v>
      </c>
      <c r="B2222" s="7">
        <v>36.85</v>
      </c>
      <c r="C2222" s="7">
        <v>4.3600000000000003</v>
      </c>
      <c r="D2222" s="7" t="s">
        <v>2379</v>
      </c>
      <c r="E2222" s="7" t="s">
        <v>2378</v>
      </c>
      <c r="F2222" s="7" t="s">
        <v>2378</v>
      </c>
      <c r="G2222" s="7">
        <v>0</v>
      </c>
      <c r="H2222" s="7" t="s">
        <v>2378</v>
      </c>
      <c r="I2222" s="7" t="str" cm="1">
        <f t="array" ref="I2222">_xlfn.IFS(B2222&lt;18.5,"Under Weight",B2222&lt;=24.9,"Normal Weight",B2222&lt;30,"Over weight",B2222&gt;=30,"Obesity")</f>
        <v>Obesity</v>
      </c>
    </row>
    <row r="2223" spans="1:9" x14ac:dyDescent="0.3">
      <c r="A2223" s="7" t="s">
        <v>135</v>
      </c>
      <c r="B2223" s="7">
        <v>35.53</v>
      </c>
      <c r="C2223" s="7">
        <v>4.55</v>
      </c>
      <c r="D2223" s="7" t="s">
        <v>2379</v>
      </c>
      <c r="E2223" s="7" t="s">
        <v>2378</v>
      </c>
      <c r="F2223" s="7" t="s">
        <v>2378</v>
      </c>
      <c r="G2223" s="7">
        <v>0</v>
      </c>
      <c r="H2223" s="7" t="s">
        <v>2378</v>
      </c>
      <c r="I2223" s="7" t="str" cm="1">
        <f t="array" ref="I2223">_xlfn.IFS(B2223&lt;18.5,"Under Weight",B2223&lt;=24.9,"Normal Weight",B2223&lt;30,"Over weight",B2223&gt;=30,"Obesity")</f>
        <v>Obesity</v>
      </c>
    </row>
    <row r="2224" spans="1:9" x14ac:dyDescent="0.3">
      <c r="A2224" s="7" t="s">
        <v>134</v>
      </c>
      <c r="B2224" s="7">
        <v>31.1</v>
      </c>
      <c r="C2224" s="7">
        <v>4.37</v>
      </c>
      <c r="D2224" s="7" t="s">
        <v>2379</v>
      </c>
      <c r="E2224" s="7" t="s">
        <v>2378</v>
      </c>
      <c r="F2224" s="7" t="s">
        <v>2378</v>
      </c>
      <c r="G2224" s="7">
        <v>0</v>
      </c>
      <c r="H2224" s="7" t="s">
        <v>2378</v>
      </c>
      <c r="I2224" s="7" t="str" cm="1">
        <f t="array" ref="I2224">_xlfn.IFS(B2224&lt;18.5,"Under Weight",B2224&lt;=24.9,"Normal Weight",B2224&lt;30,"Over weight",B2224&gt;=30,"Obesity")</f>
        <v>Obesity</v>
      </c>
    </row>
    <row r="2225" spans="1:9" x14ac:dyDescent="0.3">
      <c r="A2225" s="7" t="s">
        <v>133</v>
      </c>
      <c r="B2225" s="7">
        <v>23.21</v>
      </c>
      <c r="C2225" s="7">
        <v>5.24</v>
      </c>
      <c r="D2225" s="7" t="s">
        <v>2379</v>
      </c>
      <c r="E2225" s="7" t="s">
        <v>2378</v>
      </c>
      <c r="F2225" s="7" t="s">
        <v>2378</v>
      </c>
      <c r="G2225" s="7">
        <v>0</v>
      </c>
      <c r="H2225" s="7" t="s">
        <v>2378</v>
      </c>
      <c r="I2225" s="7" t="str" cm="1">
        <f t="array" ref="I2225">_xlfn.IFS(B2225&lt;18.5,"Under Weight",B2225&lt;=24.9,"Normal Weight",B2225&lt;30,"Over weight",B2225&gt;=30,"Obesity")</f>
        <v>Normal Weight</v>
      </c>
    </row>
    <row r="2226" spans="1:9" x14ac:dyDescent="0.3">
      <c r="A2226" s="7" t="s">
        <v>132</v>
      </c>
      <c r="B2226" s="7">
        <v>18.36</v>
      </c>
      <c r="C2226" s="7">
        <v>5.96</v>
      </c>
      <c r="D2226" s="7" t="s">
        <v>2378</v>
      </c>
      <c r="E2226" s="7" t="s">
        <v>2378</v>
      </c>
      <c r="F2226" s="7" t="s">
        <v>2378</v>
      </c>
      <c r="G2226" s="7">
        <v>1</v>
      </c>
      <c r="H2226" s="7" t="s">
        <v>2378</v>
      </c>
      <c r="I2226" s="7" t="str" cm="1">
        <f t="array" ref="I2226">_xlfn.IFS(B2226&lt;18.5,"Under Weight",B2226&lt;=24.9,"Normal Weight",B2226&lt;30,"Over weight",B2226&gt;=30,"Obesity")</f>
        <v>Under Weight</v>
      </c>
    </row>
    <row r="2227" spans="1:9" x14ac:dyDescent="0.3">
      <c r="A2227" s="7" t="s">
        <v>131</v>
      </c>
      <c r="B2227" s="7">
        <v>15.92</v>
      </c>
      <c r="C2227" s="7">
        <v>4.76</v>
      </c>
      <c r="D2227" s="7" t="s">
        <v>2379</v>
      </c>
      <c r="E2227" s="7" t="s">
        <v>2378</v>
      </c>
      <c r="F2227" s="7" t="s">
        <v>2378</v>
      </c>
      <c r="G2227" s="7">
        <v>1</v>
      </c>
      <c r="H2227" s="7" t="s">
        <v>2378</v>
      </c>
      <c r="I2227" s="7" t="str" cm="1">
        <f t="array" ref="I2227">_xlfn.IFS(B2227&lt;18.5,"Under Weight",B2227&lt;=24.9,"Normal Weight",B2227&lt;30,"Over weight",B2227&gt;=30,"Obesity")</f>
        <v>Under Weight</v>
      </c>
    </row>
    <row r="2228" spans="1:9" x14ac:dyDescent="0.3">
      <c r="A2228" s="7" t="s">
        <v>130</v>
      </c>
      <c r="B2228" s="7">
        <v>15.17</v>
      </c>
      <c r="C2228" s="7">
        <v>4.3</v>
      </c>
      <c r="D2228" s="7" t="s">
        <v>2379</v>
      </c>
      <c r="E2228" s="7" t="s">
        <v>2378</v>
      </c>
      <c r="F2228" s="7" t="s">
        <v>2379</v>
      </c>
      <c r="G2228" s="7">
        <v>1</v>
      </c>
      <c r="H2228" s="7" t="s">
        <v>2378</v>
      </c>
      <c r="I2228" s="7" t="str" cm="1">
        <f t="array" ref="I2228">_xlfn.IFS(B2228&lt;18.5,"Under Weight",B2228&lt;=24.9,"Normal Weight",B2228&lt;30,"Over weight",B2228&gt;=30,"Obesity")</f>
        <v>Under Weight</v>
      </c>
    </row>
    <row r="2229" spans="1:9" x14ac:dyDescent="0.3">
      <c r="A2229" s="7" t="s">
        <v>129</v>
      </c>
      <c r="B2229" s="7">
        <v>16.63</v>
      </c>
      <c r="C2229" s="7">
        <v>4.5</v>
      </c>
      <c r="D2229" s="7" t="s">
        <v>2378</v>
      </c>
      <c r="E2229" s="7" t="s">
        <v>2378</v>
      </c>
      <c r="F2229" s="7" t="s">
        <v>2378</v>
      </c>
      <c r="G2229" s="7">
        <v>1</v>
      </c>
      <c r="H2229" s="7" t="s">
        <v>2378</v>
      </c>
      <c r="I2229" s="7" t="str" cm="1">
        <f t="array" ref="I2229">_xlfn.IFS(B2229&lt;18.5,"Under Weight",B2229&lt;=24.9,"Normal Weight",B2229&lt;30,"Over weight",B2229&gt;=30,"Obesity")</f>
        <v>Under Weight</v>
      </c>
    </row>
    <row r="2230" spans="1:9" x14ac:dyDescent="0.3">
      <c r="A2230" s="7" t="s">
        <v>128</v>
      </c>
      <c r="B2230" s="7">
        <v>19.39</v>
      </c>
      <c r="C2230" s="7">
        <v>5.59</v>
      </c>
      <c r="D2230" s="7" t="s">
        <v>2378</v>
      </c>
      <c r="E2230" s="7" t="s">
        <v>2378</v>
      </c>
      <c r="F2230" s="7" t="s">
        <v>2379</v>
      </c>
      <c r="G2230" s="7">
        <v>1</v>
      </c>
      <c r="H2230" s="7" t="s">
        <v>2378</v>
      </c>
      <c r="I2230" s="7" t="str" cm="1">
        <f t="array" ref="I2230">_xlfn.IFS(B2230&lt;18.5,"Under Weight",B2230&lt;=24.9,"Normal Weight",B2230&lt;30,"Over weight",B2230&gt;=30,"Obesity")</f>
        <v>Normal Weight</v>
      </c>
    </row>
    <row r="2231" spans="1:9" x14ac:dyDescent="0.3">
      <c r="A2231" s="7" t="s">
        <v>127</v>
      </c>
      <c r="B2231" s="7">
        <v>17.34</v>
      </c>
      <c r="C2231" s="7">
        <v>6.29</v>
      </c>
      <c r="D2231" s="7" t="s">
        <v>2379</v>
      </c>
      <c r="E2231" s="7" t="s">
        <v>2378</v>
      </c>
      <c r="F2231" s="7" t="s">
        <v>2379</v>
      </c>
      <c r="G2231" s="7">
        <v>1</v>
      </c>
      <c r="H2231" s="7" t="s">
        <v>2378</v>
      </c>
      <c r="I2231" s="7" t="str" cm="1">
        <f t="array" ref="I2231">_xlfn.IFS(B2231&lt;18.5,"Under Weight",B2231&lt;=24.9,"Normal Weight",B2231&lt;30,"Over weight",B2231&gt;=30,"Obesity")</f>
        <v>Under Weight</v>
      </c>
    </row>
    <row r="2232" spans="1:9" x14ac:dyDescent="0.3">
      <c r="A2232" s="7" t="s">
        <v>126</v>
      </c>
      <c r="B2232" s="7">
        <v>17.940000000000001</v>
      </c>
      <c r="C2232" s="7">
        <v>4.1900000000000004</v>
      </c>
      <c r="D2232" s="7" t="s">
        <v>2378</v>
      </c>
      <c r="E2232" s="7" t="s">
        <v>2379</v>
      </c>
      <c r="F2232" s="7" t="s">
        <v>2378</v>
      </c>
      <c r="G2232" s="7">
        <v>1</v>
      </c>
      <c r="H2232" s="7" t="s">
        <v>2378</v>
      </c>
      <c r="I2232" s="7" t="str" cm="1">
        <f t="array" ref="I2232">_xlfn.IFS(B2232&lt;18.5,"Under Weight",B2232&lt;=24.9,"Normal Weight",B2232&lt;30,"Over weight",B2232&gt;=30,"Obesity")</f>
        <v>Under Weight</v>
      </c>
    </row>
    <row r="2233" spans="1:9" x14ac:dyDescent="0.3">
      <c r="A2233" s="7" t="s">
        <v>125</v>
      </c>
      <c r="B2233" s="7">
        <v>16.670000000000002</v>
      </c>
      <c r="C2233" s="7">
        <v>4.7</v>
      </c>
      <c r="D2233" s="7" t="s">
        <v>2379</v>
      </c>
      <c r="E2233" s="7" t="s">
        <v>2378</v>
      </c>
      <c r="F2233" s="7" t="s">
        <v>2379</v>
      </c>
      <c r="G2233" s="7">
        <v>1</v>
      </c>
      <c r="H2233" s="7" t="s">
        <v>2378</v>
      </c>
      <c r="I2233" s="7" t="str" cm="1">
        <f t="array" ref="I2233">_xlfn.IFS(B2233&lt;18.5,"Under Weight",B2233&lt;=24.9,"Normal Weight",B2233&lt;30,"Over weight",B2233&gt;=30,"Obesity")</f>
        <v>Under Weight</v>
      </c>
    </row>
    <row r="2234" spans="1:9" x14ac:dyDescent="0.3">
      <c r="A2234" s="7" t="s">
        <v>124</v>
      </c>
      <c r="B2234" s="7">
        <v>20.58</v>
      </c>
      <c r="C2234" s="7">
        <v>5.64</v>
      </c>
      <c r="D2234" s="7" t="s">
        <v>2379</v>
      </c>
      <c r="E2234" s="7" t="s">
        <v>2378</v>
      </c>
      <c r="F2234" s="7" t="s">
        <v>2378</v>
      </c>
      <c r="G2234" s="7">
        <v>0</v>
      </c>
      <c r="H2234" s="7" t="s">
        <v>2378</v>
      </c>
      <c r="I2234" s="7" t="str" cm="1">
        <f t="array" ref="I2234">_xlfn.IFS(B2234&lt;18.5,"Under Weight",B2234&lt;=24.9,"Normal Weight",B2234&lt;30,"Over weight",B2234&gt;=30,"Obesity")</f>
        <v>Normal Weight</v>
      </c>
    </row>
    <row r="2235" spans="1:9" x14ac:dyDescent="0.3">
      <c r="A2235" s="7" t="s">
        <v>123</v>
      </c>
      <c r="B2235" s="7">
        <v>16.5</v>
      </c>
      <c r="C2235" s="7">
        <v>4.1100000000000003</v>
      </c>
      <c r="D2235" s="7" t="s">
        <v>2379</v>
      </c>
      <c r="E2235" s="7" t="s">
        <v>2378</v>
      </c>
      <c r="F2235" s="7" t="s">
        <v>2378</v>
      </c>
      <c r="G2235" s="7">
        <v>0</v>
      </c>
      <c r="H2235" s="7" t="s">
        <v>2378</v>
      </c>
      <c r="I2235" s="7" t="str" cm="1">
        <f t="array" ref="I2235">_xlfn.IFS(B2235&lt;18.5,"Under Weight",B2235&lt;=24.9,"Normal Weight",B2235&lt;30,"Over weight",B2235&gt;=30,"Obesity")</f>
        <v>Under Weight</v>
      </c>
    </row>
    <row r="2236" spans="1:9" x14ac:dyDescent="0.3">
      <c r="A2236" s="7" t="s">
        <v>122</v>
      </c>
      <c r="B2236" s="7">
        <v>15.41</v>
      </c>
      <c r="C2236" s="7">
        <v>5.43</v>
      </c>
      <c r="D2236" s="7" t="s">
        <v>2379</v>
      </c>
      <c r="E2236" s="7" t="s">
        <v>2378</v>
      </c>
      <c r="F2236" s="7" t="s">
        <v>2379</v>
      </c>
      <c r="G2236" s="7">
        <v>1</v>
      </c>
      <c r="H2236" s="7" t="s">
        <v>2378</v>
      </c>
      <c r="I2236" s="7" t="str" cm="1">
        <f t="array" ref="I2236">_xlfn.IFS(B2236&lt;18.5,"Under Weight",B2236&lt;=24.9,"Normal Weight",B2236&lt;30,"Over weight",B2236&gt;=30,"Obesity")</f>
        <v>Under Weight</v>
      </c>
    </row>
    <row r="2237" spans="1:9" x14ac:dyDescent="0.3">
      <c r="A2237" s="7" t="s">
        <v>121</v>
      </c>
      <c r="B2237" s="7">
        <v>24.59</v>
      </c>
      <c r="C2237" s="7">
        <v>4.38</v>
      </c>
      <c r="D2237" s="7" t="s">
        <v>2378</v>
      </c>
      <c r="E2237" s="7" t="s">
        <v>2378</v>
      </c>
      <c r="F2237" s="7" t="s">
        <v>2378</v>
      </c>
      <c r="G2237" s="7">
        <v>1</v>
      </c>
      <c r="H2237" s="7" t="s">
        <v>2378</v>
      </c>
      <c r="I2237" s="7" t="str" cm="1">
        <f t="array" ref="I2237">_xlfn.IFS(B2237&lt;18.5,"Under Weight",B2237&lt;=24.9,"Normal Weight",B2237&lt;30,"Over weight",B2237&gt;=30,"Obesity")</f>
        <v>Normal Weight</v>
      </c>
    </row>
    <row r="2238" spans="1:9" x14ac:dyDescent="0.3">
      <c r="A2238" s="7" t="s">
        <v>120</v>
      </c>
      <c r="B2238" s="7">
        <v>33.33</v>
      </c>
      <c r="C2238" s="7">
        <v>9.7899999999999991</v>
      </c>
      <c r="D2238" s="7" t="s">
        <v>2378</v>
      </c>
      <c r="E2238" s="7" t="s">
        <v>2378</v>
      </c>
      <c r="F2238" s="7" t="s">
        <v>2378</v>
      </c>
      <c r="G2238" s="7">
        <v>0</v>
      </c>
      <c r="H2238" s="7" t="s">
        <v>2378</v>
      </c>
      <c r="I2238" s="7" t="str" cm="1">
        <f t="array" ref="I2238">_xlfn.IFS(B2238&lt;18.5,"Under Weight",B2238&lt;=24.9,"Normal Weight",B2238&lt;30,"Over weight",B2238&gt;=30,"Obesity")</f>
        <v>Obesity</v>
      </c>
    </row>
    <row r="2239" spans="1:9" x14ac:dyDescent="0.3">
      <c r="A2239" s="7" t="s">
        <v>119</v>
      </c>
      <c r="B2239" s="7">
        <v>18.5</v>
      </c>
      <c r="C2239" s="7">
        <v>11.84</v>
      </c>
      <c r="D2239" s="7" t="s">
        <v>2378</v>
      </c>
      <c r="E2239" s="7" t="s">
        <v>2378</v>
      </c>
      <c r="F2239" s="7" t="s">
        <v>2378</v>
      </c>
      <c r="G2239" s="7">
        <v>0</v>
      </c>
      <c r="H2239" s="7" t="s">
        <v>2378</v>
      </c>
      <c r="I2239" s="7" t="str" cm="1">
        <f t="array" ref="I2239">_xlfn.IFS(B2239&lt;18.5,"Under Weight",B2239&lt;=24.9,"Normal Weight",B2239&lt;30,"Over weight",B2239&gt;=30,"Obesity")</f>
        <v>Normal Weight</v>
      </c>
    </row>
    <row r="2240" spans="1:9" x14ac:dyDescent="0.3">
      <c r="A2240" s="7" t="s">
        <v>118</v>
      </c>
      <c r="B2240" s="7">
        <v>18.579999999999998</v>
      </c>
      <c r="C2240" s="7">
        <v>6.22</v>
      </c>
      <c r="D2240" s="7" t="s">
        <v>2378</v>
      </c>
      <c r="E2240" s="7" t="s">
        <v>2378</v>
      </c>
      <c r="F2240" s="7" t="s">
        <v>2378</v>
      </c>
      <c r="G2240" s="7">
        <v>0</v>
      </c>
      <c r="H2240" s="7" t="s">
        <v>2378</v>
      </c>
      <c r="I2240" s="7" t="str" cm="1">
        <f t="array" ref="I2240">_xlfn.IFS(B2240&lt;18.5,"Under Weight",B2240&lt;=24.9,"Normal Weight",B2240&lt;30,"Over weight",B2240&gt;=30,"Obesity")</f>
        <v>Normal Weight</v>
      </c>
    </row>
    <row r="2241" spans="1:9" x14ac:dyDescent="0.3">
      <c r="A2241" s="7" t="s">
        <v>117</v>
      </c>
      <c r="B2241" s="7">
        <v>16.64</v>
      </c>
      <c r="C2241" s="7">
        <v>10.01</v>
      </c>
      <c r="D2241" s="7" t="s">
        <v>2378</v>
      </c>
      <c r="E2241" s="7" t="s">
        <v>2378</v>
      </c>
      <c r="F2241" s="7" t="s">
        <v>2378</v>
      </c>
      <c r="G2241" s="7">
        <v>0</v>
      </c>
      <c r="H2241" s="7" t="s">
        <v>2378</v>
      </c>
      <c r="I2241" s="7" t="str" cm="1">
        <f t="array" ref="I2241">_xlfn.IFS(B2241&lt;18.5,"Under Weight",B2241&lt;=24.9,"Normal Weight",B2241&lt;30,"Over weight",B2241&gt;=30,"Obesity")</f>
        <v>Under Weight</v>
      </c>
    </row>
    <row r="2242" spans="1:9" x14ac:dyDescent="0.3">
      <c r="A2242" s="7" t="s">
        <v>116</v>
      </c>
      <c r="B2242" s="7">
        <v>19.329999999999998</v>
      </c>
      <c r="C2242" s="7">
        <v>4.32</v>
      </c>
      <c r="D2242" s="7" t="s">
        <v>2378</v>
      </c>
      <c r="E2242" s="7" t="s">
        <v>2378</v>
      </c>
      <c r="F2242" s="7" t="s">
        <v>2378</v>
      </c>
      <c r="G2242" s="7">
        <v>1</v>
      </c>
      <c r="H2242" s="7" t="s">
        <v>2378</v>
      </c>
      <c r="I2242" s="7" t="str" cm="1">
        <f t="array" ref="I2242">_xlfn.IFS(B2242&lt;18.5,"Under Weight",B2242&lt;=24.9,"Normal Weight",B2242&lt;30,"Over weight",B2242&gt;=30,"Obesity")</f>
        <v>Normal Weight</v>
      </c>
    </row>
    <row r="2243" spans="1:9" x14ac:dyDescent="0.3">
      <c r="A2243" s="7" t="s">
        <v>115</v>
      </c>
      <c r="B2243" s="7">
        <v>21.26</v>
      </c>
      <c r="C2243" s="7">
        <v>5.65</v>
      </c>
      <c r="D2243" s="7" t="s">
        <v>2379</v>
      </c>
      <c r="E2243" s="7" t="s">
        <v>2378</v>
      </c>
      <c r="F2243" s="7" t="s">
        <v>2379</v>
      </c>
      <c r="G2243" s="7">
        <v>1</v>
      </c>
      <c r="H2243" s="7" t="s">
        <v>2378</v>
      </c>
      <c r="I2243" s="7" t="str" cm="1">
        <f t="array" ref="I2243">_xlfn.IFS(B2243&lt;18.5,"Under Weight",B2243&lt;=24.9,"Normal Weight",B2243&lt;30,"Over weight",B2243&gt;=30,"Obesity")</f>
        <v>Normal Weight</v>
      </c>
    </row>
    <row r="2244" spans="1:9" x14ac:dyDescent="0.3">
      <c r="A2244" s="7" t="s">
        <v>114</v>
      </c>
      <c r="B2244" s="7">
        <v>15.6</v>
      </c>
      <c r="C2244" s="7">
        <v>4.12</v>
      </c>
      <c r="D2244" s="7" t="s">
        <v>2379</v>
      </c>
      <c r="E2244" s="7" t="s">
        <v>2378</v>
      </c>
      <c r="F2244" s="7" t="s">
        <v>2378</v>
      </c>
      <c r="G2244" s="7">
        <v>1</v>
      </c>
      <c r="H2244" s="7" t="s">
        <v>2378</v>
      </c>
      <c r="I2244" s="7" t="str" cm="1">
        <f t="array" ref="I2244">_xlfn.IFS(B2244&lt;18.5,"Under Weight",B2244&lt;=24.9,"Normal Weight",B2244&lt;30,"Over weight",B2244&gt;=30,"Obesity")</f>
        <v>Under Weight</v>
      </c>
    </row>
    <row r="2245" spans="1:9" x14ac:dyDescent="0.3">
      <c r="A2245" s="7" t="s">
        <v>113</v>
      </c>
      <c r="B2245" s="7">
        <v>24.39</v>
      </c>
      <c r="C2245" s="7">
        <v>6.24</v>
      </c>
      <c r="D2245" s="7" t="s">
        <v>2378</v>
      </c>
      <c r="E2245" s="7" t="s">
        <v>2378</v>
      </c>
      <c r="F2245" s="7" t="s">
        <v>2378</v>
      </c>
      <c r="G2245" s="7">
        <v>1</v>
      </c>
      <c r="H2245" s="7" t="s">
        <v>2378</v>
      </c>
      <c r="I2245" s="7" t="str" cm="1">
        <f t="array" ref="I2245">_xlfn.IFS(B2245&lt;18.5,"Under Weight",B2245&lt;=24.9,"Normal Weight",B2245&lt;30,"Over weight",B2245&gt;=30,"Obesity")</f>
        <v>Normal Weight</v>
      </c>
    </row>
    <row r="2246" spans="1:9" x14ac:dyDescent="0.3">
      <c r="A2246" s="7" t="s">
        <v>112</v>
      </c>
      <c r="B2246" s="7">
        <v>24.75</v>
      </c>
      <c r="C2246" s="7">
        <v>4.83</v>
      </c>
      <c r="D2246" s="7" t="s">
        <v>2378</v>
      </c>
      <c r="E2246" s="7" t="s">
        <v>2378</v>
      </c>
      <c r="F2246" s="7" t="s">
        <v>2378</v>
      </c>
      <c r="G2246" s="7">
        <v>0</v>
      </c>
      <c r="H2246" s="7" t="s">
        <v>2378</v>
      </c>
      <c r="I2246" s="7" t="str" cm="1">
        <f t="array" ref="I2246">_xlfn.IFS(B2246&lt;18.5,"Under Weight",B2246&lt;=24.9,"Normal Weight",B2246&lt;30,"Over weight",B2246&gt;=30,"Obesity")</f>
        <v>Normal Weight</v>
      </c>
    </row>
    <row r="2247" spans="1:9" x14ac:dyDescent="0.3">
      <c r="A2247" s="7" t="s">
        <v>111</v>
      </c>
      <c r="B2247" s="7">
        <v>20.88</v>
      </c>
      <c r="C2247" s="7">
        <v>7.4</v>
      </c>
      <c r="D2247" s="7" t="s">
        <v>2378</v>
      </c>
      <c r="E2247" s="7" t="s">
        <v>2378</v>
      </c>
      <c r="F2247" s="7" t="s">
        <v>2378</v>
      </c>
      <c r="G2247" s="7">
        <v>0</v>
      </c>
      <c r="H2247" s="7" t="s">
        <v>2378</v>
      </c>
      <c r="I2247" s="7" t="str" cm="1">
        <f t="array" ref="I2247">_xlfn.IFS(B2247&lt;18.5,"Under Weight",B2247&lt;=24.9,"Normal Weight",B2247&lt;30,"Over weight",B2247&gt;=30,"Obesity")</f>
        <v>Normal Weight</v>
      </c>
    </row>
    <row r="2248" spans="1:9" x14ac:dyDescent="0.3">
      <c r="A2248" s="7" t="s">
        <v>110</v>
      </c>
      <c r="B2248" s="7">
        <v>20.43</v>
      </c>
      <c r="C2248" s="7">
        <v>4.54</v>
      </c>
      <c r="D2248" s="7" t="s">
        <v>2378</v>
      </c>
      <c r="E2248" s="7" t="s">
        <v>2378</v>
      </c>
      <c r="F2248" s="7" t="s">
        <v>2378</v>
      </c>
      <c r="G2248" s="7">
        <v>0</v>
      </c>
      <c r="H2248" s="7" t="s">
        <v>2378</v>
      </c>
      <c r="I2248" s="7" t="str" cm="1">
        <f t="array" ref="I2248">_xlfn.IFS(B2248&lt;18.5,"Under Weight",B2248&lt;=24.9,"Normal Weight",B2248&lt;30,"Over weight",B2248&gt;=30,"Obesity")</f>
        <v>Normal Weight</v>
      </c>
    </row>
    <row r="2249" spans="1:9" x14ac:dyDescent="0.3">
      <c r="A2249" s="7" t="s">
        <v>109</v>
      </c>
      <c r="B2249" s="7">
        <v>15.18</v>
      </c>
      <c r="C2249" s="7">
        <v>11.11</v>
      </c>
      <c r="D2249" s="7" t="s">
        <v>2378</v>
      </c>
      <c r="E2249" s="7" t="s">
        <v>2378</v>
      </c>
      <c r="F2249" s="7" t="s">
        <v>2378</v>
      </c>
      <c r="G2249" s="7">
        <v>0</v>
      </c>
      <c r="H2249" s="7" t="s">
        <v>2378</v>
      </c>
      <c r="I2249" s="7" t="str" cm="1">
        <f t="array" ref="I2249">_xlfn.IFS(B2249&lt;18.5,"Under Weight",B2249&lt;=24.9,"Normal Weight",B2249&lt;30,"Over weight",B2249&gt;=30,"Obesity")</f>
        <v>Under Weight</v>
      </c>
    </row>
    <row r="2250" spans="1:9" x14ac:dyDescent="0.3">
      <c r="A2250" s="7" t="s">
        <v>108</v>
      </c>
      <c r="B2250" s="7">
        <v>15.12</v>
      </c>
      <c r="C2250" s="7">
        <v>4.03</v>
      </c>
      <c r="D2250" s="7" t="s">
        <v>2379</v>
      </c>
      <c r="E2250" s="7" t="s">
        <v>2378</v>
      </c>
      <c r="F2250" s="7" t="s">
        <v>2378</v>
      </c>
      <c r="G2250" s="7">
        <v>0</v>
      </c>
      <c r="H2250" s="7" t="s">
        <v>2378</v>
      </c>
      <c r="I2250" s="7" t="str" cm="1">
        <f t="array" ref="I2250">_xlfn.IFS(B2250&lt;18.5,"Under Weight",B2250&lt;=24.9,"Normal Weight",B2250&lt;30,"Over weight",B2250&gt;=30,"Obesity")</f>
        <v>Under Weight</v>
      </c>
    </row>
    <row r="2251" spans="1:9" x14ac:dyDescent="0.3">
      <c r="A2251" s="7" t="s">
        <v>107</v>
      </c>
      <c r="B2251" s="7">
        <v>23.88</v>
      </c>
      <c r="C2251" s="7">
        <v>4.51</v>
      </c>
      <c r="D2251" s="7" t="s">
        <v>2378</v>
      </c>
      <c r="E2251" s="7" t="s">
        <v>2378</v>
      </c>
      <c r="F2251" s="7" t="s">
        <v>2378</v>
      </c>
      <c r="G2251" s="7">
        <v>1</v>
      </c>
      <c r="H2251" s="7" t="s">
        <v>2378</v>
      </c>
      <c r="I2251" s="7" t="str" cm="1">
        <f t="array" ref="I2251">_xlfn.IFS(B2251&lt;18.5,"Under Weight",B2251&lt;=24.9,"Normal Weight",B2251&lt;30,"Over weight",B2251&gt;=30,"Obesity")</f>
        <v>Normal Weight</v>
      </c>
    </row>
    <row r="2252" spans="1:9" x14ac:dyDescent="0.3">
      <c r="A2252" s="7" t="s">
        <v>106</v>
      </c>
      <c r="B2252" s="7">
        <v>16.13</v>
      </c>
      <c r="C2252" s="7">
        <v>5.56</v>
      </c>
      <c r="D2252" s="7" t="s">
        <v>2378</v>
      </c>
      <c r="E2252" s="7" t="s">
        <v>2379</v>
      </c>
      <c r="F2252" s="7" t="s">
        <v>2378</v>
      </c>
      <c r="G2252" s="7">
        <v>1</v>
      </c>
      <c r="H2252" s="7" t="s">
        <v>2378</v>
      </c>
      <c r="I2252" s="7" t="str" cm="1">
        <f t="array" ref="I2252">_xlfn.IFS(B2252&lt;18.5,"Under Weight",B2252&lt;=24.9,"Normal Weight",B2252&lt;30,"Over weight",B2252&gt;=30,"Obesity")</f>
        <v>Under Weight</v>
      </c>
    </row>
    <row r="2253" spans="1:9" x14ac:dyDescent="0.3">
      <c r="A2253" s="7" t="s">
        <v>105</v>
      </c>
      <c r="B2253" s="7">
        <v>24.09</v>
      </c>
      <c r="C2253" s="7">
        <v>4.0999999999999996</v>
      </c>
      <c r="D2253" s="7" t="s">
        <v>2378</v>
      </c>
      <c r="E2253" s="7" t="s">
        <v>2379</v>
      </c>
      <c r="F2253" s="7" t="s">
        <v>2378</v>
      </c>
      <c r="G2253" s="7">
        <v>1</v>
      </c>
      <c r="H2253" s="7" t="s">
        <v>2378</v>
      </c>
      <c r="I2253" s="7" t="str" cm="1">
        <f t="array" ref="I2253">_xlfn.IFS(B2253&lt;18.5,"Under Weight",B2253&lt;=24.9,"Normal Weight",B2253&lt;30,"Over weight",B2253&gt;=30,"Obesity")</f>
        <v>Normal Weight</v>
      </c>
    </row>
    <row r="2254" spans="1:9" x14ac:dyDescent="0.3">
      <c r="A2254" s="7" t="s">
        <v>104</v>
      </c>
      <c r="B2254" s="7">
        <v>19.43</v>
      </c>
      <c r="C2254" s="7">
        <v>5.85</v>
      </c>
      <c r="D2254" s="7" t="s">
        <v>2378</v>
      </c>
      <c r="E2254" s="7" t="s">
        <v>2379</v>
      </c>
      <c r="F2254" s="7" t="s">
        <v>2378</v>
      </c>
      <c r="G2254" s="7">
        <v>1</v>
      </c>
      <c r="H2254" s="7" t="s">
        <v>2378</v>
      </c>
      <c r="I2254" s="7" t="str" cm="1">
        <f t="array" ref="I2254">_xlfn.IFS(B2254&lt;18.5,"Under Weight",B2254&lt;=24.9,"Normal Weight",B2254&lt;30,"Over weight",B2254&gt;=30,"Obesity")</f>
        <v>Normal Weight</v>
      </c>
    </row>
    <row r="2255" spans="1:9" x14ac:dyDescent="0.3">
      <c r="A2255" s="7" t="s">
        <v>103</v>
      </c>
      <c r="B2255" s="7">
        <v>15.22</v>
      </c>
      <c r="C2255" s="7">
        <v>4.92</v>
      </c>
      <c r="D2255" s="7" t="s">
        <v>2379</v>
      </c>
      <c r="E2255" s="7" t="s">
        <v>2378</v>
      </c>
      <c r="F2255" s="7" t="s">
        <v>2379</v>
      </c>
      <c r="G2255" s="7">
        <v>1</v>
      </c>
      <c r="H2255" s="7" t="s">
        <v>2378</v>
      </c>
      <c r="I2255" s="7" t="str" cm="1">
        <f t="array" ref="I2255">_xlfn.IFS(B2255&lt;18.5,"Under Weight",B2255&lt;=24.9,"Normal Weight",B2255&lt;30,"Over weight",B2255&gt;=30,"Obesity")</f>
        <v>Under Weight</v>
      </c>
    </row>
    <row r="2256" spans="1:9" x14ac:dyDescent="0.3">
      <c r="A2256" s="7" t="s">
        <v>102</v>
      </c>
      <c r="B2256" s="7">
        <v>20.72</v>
      </c>
      <c r="C2256" s="7">
        <v>9.4600000000000009</v>
      </c>
      <c r="D2256" s="7" t="s">
        <v>2378</v>
      </c>
      <c r="E2256" s="7" t="s">
        <v>2378</v>
      </c>
      <c r="F2256" s="7" t="s">
        <v>2378</v>
      </c>
      <c r="G2256" s="7">
        <v>0</v>
      </c>
      <c r="H2256" s="7" t="s">
        <v>2378</v>
      </c>
      <c r="I2256" s="7" t="str" cm="1">
        <f t="array" ref="I2256">_xlfn.IFS(B2256&lt;18.5,"Under Weight",B2256&lt;=24.9,"Normal Weight",B2256&lt;30,"Over weight",B2256&gt;=30,"Obesity")</f>
        <v>Normal Weight</v>
      </c>
    </row>
    <row r="2257" spans="1:9" x14ac:dyDescent="0.3">
      <c r="A2257" s="7" t="s">
        <v>101</v>
      </c>
      <c r="B2257" s="7">
        <v>35.4</v>
      </c>
      <c r="C2257" s="7">
        <v>5.94</v>
      </c>
      <c r="D2257" s="7" t="s">
        <v>2378</v>
      </c>
      <c r="E2257" s="7" t="s">
        <v>2378</v>
      </c>
      <c r="F2257" s="7" t="s">
        <v>2379</v>
      </c>
      <c r="G2257" s="7">
        <v>1</v>
      </c>
      <c r="H2257" s="7" t="s">
        <v>2378</v>
      </c>
      <c r="I2257" s="7" t="str" cm="1">
        <f t="array" ref="I2257">_xlfn.IFS(B2257&lt;18.5,"Under Weight",B2257&lt;=24.9,"Normal Weight",B2257&lt;30,"Over weight",B2257&gt;=30,"Obesity")</f>
        <v>Obesity</v>
      </c>
    </row>
    <row r="2258" spans="1:9" x14ac:dyDescent="0.3">
      <c r="A2258" s="7" t="s">
        <v>100</v>
      </c>
      <c r="B2258" s="7">
        <v>34.4</v>
      </c>
      <c r="C2258" s="7">
        <v>5.7</v>
      </c>
      <c r="D2258" s="7" t="s">
        <v>2378</v>
      </c>
      <c r="E2258" s="7" t="s">
        <v>2378</v>
      </c>
      <c r="F2258" s="7" t="s">
        <v>2379</v>
      </c>
      <c r="G2258" s="7">
        <v>1</v>
      </c>
      <c r="H2258" s="7" t="s">
        <v>2378</v>
      </c>
      <c r="I2258" s="7" t="str" cm="1">
        <f t="array" ref="I2258">_xlfn.IFS(B2258&lt;18.5,"Under Weight",B2258&lt;=24.9,"Normal Weight",B2258&lt;30,"Over weight",B2258&gt;=30,"Obesity")</f>
        <v>Obesity</v>
      </c>
    </row>
    <row r="2259" spans="1:9" x14ac:dyDescent="0.3">
      <c r="A2259" s="7" t="s">
        <v>99</v>
      </c>
      <c r="B2259" s="7">
        <v>34.1</v>
      </c>
      <c r="C2259" s="7">
        <v>4.13</v>
      </c>
      <c r="D2259" s="7" t="s">
        <v>2378</v>
      </c>
      <c r="E2259" s="7" t="s">
        <v>2378</v>
      </c>
      <c r="F2259" s="7" t="s">
        <v>2379</v>
      </c>
      <c r="G2259" s="7">
        <v>1</v>
      </c>
      <c r="H2259" s="7" t="s">
        <v>2378</v>
      </c>
      <c r="I2259" s="7" t="str" cm="1">
        <f t="array" ref="I2259">_xlfn.IFS(B2259&lt;18.5,"Under Weight",B2259&lt;=24.9,"Normal Weight",B2259&lt;30,"Over weight",B2259&gt;=30,"Obesity")</f>
        <v>Obesity</v>
      </c>
    </row>
    <row r="2260" spans="1:9" x14ac:dyDescent="0.3">
      <c r="A2260" s="7" t="s">
        <v>98</v>
      </c>
      <c r="B2260" s="7">
        <v>30.4</v>
      </c>
      <c r="C2260" s="7">
        <v>4.7699999999999996</v>
      </c>
      <c r="D2260" s="7" t="s">
        <v>2378</v>
      </c>
      <c r="E2260" s="7" t="s">
        <v>2378</v>
      </c>
      <c r="F2260" s="7" t="s">
        <v>2379</v>
      </c>
      <c r="G2260" s="7">
        <v>1</v>
      </c>
      <c r="H2260" s="7" t="s">
        <v>2378</v>
      </c>
      <c r="I2260" s="7" t="str" cm="1">
        <f t="array" ref="I2260">_xlfn.IFS(B2260&lt;18.5,"Under Weight",B2260&lt;=24.9,"Normal Weight",B2260&lt;30,"Over weight",B2260&gt;=30,"Obesity")</f>
        <v>Obesity</v>
      </c>
    </row>
    <row r="2261" spans="1:9" x14ac:dyDescent="0.3">
      <c r="A2261" s="7" t="s">
        <v>97</v>
      </c>
      <c r="B2261" s="7">
        <v>28.7</v>
      </c>
      <c r="C2261" s="7">
        <v>4.99</v>
      </c>
      <c r="D2261" s="7" t="s">
        <v>2378</v>
      </c>
      <c r="E2261" s="7" t="s">
        <v>2378</v>
      </c>
      <c r="F2261" s="7" t="s">
        <v>2379</v>
      </c>
      <c r="G2261" s="7">
        <v>1</v>
      </c>
      <c r="H2261" s="7" t="s">
        <v>2378</v>
      </c>
      <c r="I2261" s="7" t="str" cm="1">
        <f t="array" ref="I2261">_xlfn.IFS(B2261&lt;18.5,"Under Weight",B2261&lt;=24.9,"Normal Weight",B2261&lt;30,"Over weight",B2261&gt;=30,"Obesity")</f>
        <v>Over weight</v>
      </c>
    </row>
    <row r="2262" spans="1:9" x14ac:dyDescent="0.3">
      <c r="A2262" s="7" t="s">
        <v>96</v>
      </c>
      <c r="B2262" s="7">
        <v>17.440000000000001</v>
      </c>
      <c r="C2262" s="7">
        <v>4.42</v>
      </c>
      <c r="D2262" s="7" t="s">
        <v>2379</v>
      </c>
      <c r="E2262" s="7" t="s">
        <v>2378</v>
      </c>
      <c r="F2262" s="7" t="s">
        <v>2379</v>
      </c>
      <c r="G2262" s="7">
        <v>1</v>
      </c>
      <c r="H2262" s="7" t="s">
        <v>2378</v>
      </c>
      <c r="I2262" s="7" t="str" cm="1">
        <f t="array" ref="I2262">_xlfn.IFS(B2262&lt;18.5,"Under Weight",B2262&lt;=24.9,"Normal Weight",B2262&lt;30,"Over weight",B2262&gt;=30,"Obesity")</f>
        <v>Under Weight</v>
      </c>
    </row>
    <row r="2263" spans="1:9" x14ac:dyDescent="0.3">
      <c r="A2263" s="7" t="s">
        <v>95</v>
      </c>
      <c r="B2263" s="7">
        <v>27.6</v>
      </c>
      <c r="C2263" s="7">
        <v>4.01</v>
      </c>
      <c r="D2263" s="7" t="s">
        <v>2378</v>
      </c>
      <c r="E2263" s="7" t="s">
        <v>2378</v>
      </c>
      <c r="F2263" s="7" t="s">
        <v>2379</v>
      </c>
      <c r="G2263" s="7">
        <v>1</v>
      </c>
      <c r="H2263" s="7" t="s">
        <v>2378</v>
      </c>
      <c r="I2263" s="7" t="str" cm="1">
        <f t="array" ref="I2263">_xlfn.IFS(B2263&lt;18.5,"Under Weight",B2263&lt;=24.9,"Normal Weight",B2263&lt;30,"Over weight",B2263&gt;=30,"Obesity")</f>
        <v>Over weight</v>
      </c>
    </row>
    <row r="2264" spans="1:9" x14ac:dyDescent="0.3">
      <c r="A2264" s="7" t="s">
        <v>94</v>
      </c>
      <c r="B2264" s="7">
        <v>20.7</v>
      </c>
      <c r="C2264" s="7">
        <v>4.49</v>
      </c>
      <c r="D2264" s="7" t="s">
        <v>2378</v>
      </c>
      <c r="E2264" s="7" t="s">
        <v>2378</v>
      </c>
      <c r="F2264" s="7" t="s">
        <v>2379</v>
      </c>
      <c r="G2264" s="7">
        <v>1</v>
      </c>
      <c r="H2264" s="7" t="s">
        <v>2378</v>
      </c>
      <c r="I2264" s="7" t="str" cm="1">
        <f t="array" ref="I2264">_xlfn.IFS(B2264&lt;18.5,"Under Weight",B2264&lt;=24.9,"Normal Weight",B2264&lt;30,"Over weight",B2264&gt;=30,"Obesity")</f>
        <v>Normal Weight</v>
      </c>
    </row>
    <row r="2265" spans="1:9" x14ac:dyDescent="0.3">
      <c r="A2265" s="7" t="s">
        <v>93</v>
      </c>
      <c r="B2265" s="7">
        <v>20.3</v>
      </c>
      <c r="C2265" s="7">
        <v>6.37</v>
      </c>
      <c r="D2265" s="7" t="s">
        <v>2378</v>
      </c>
      <c r="E2265" s="7" t="s">
        <v>2378</v>
      </c>
      <c r="F2265" s="7" t="s">
        <v>2379</v>
      </c>
      <c r="G2265" s="7">
        <v>1</v>
      </c>
      <c r="H2265" s="7" t="s">
        <v>2378</v>
      </c>
      <c r="I2265" s="7" t="str" cm="1">
        <f t="array" ref="I2265">_xlfn.IFS(B2265&lt;18.5,"Under Weight",B2265&lt;=24.9,"Normal Weight",B2265&lt;30,"Over weight",B2265&gt;=30,"Obesity")</f>
        <v>Normal Weight</v>
      </c>
    </row>
    <row r="2266" spans="1:9" x14ac:dyDescent="0.3">
      <c r="A2266" s="7" t="s">
        <v>92</v>
      </c>
      <c r="B2266" s="7">
        <v>19.8</v>
      </c>
      <c r="C2266" s="7">
        <v>5.12</v>
      </c>
      <c r="D2266" s="7" t="s">
        <v>2378</v>
      </c>
      <c r="E2266" s="7" t="s">
        <v>2378</v>
      </c>
      <c r="F2266" s="7" t="s">
        <v>2379</v>
      </c>
      <c r="G2266" s="7">
        <v>1</v>
      </c>
      <c r="H2266" s="7" t="s">
        <v>2378</v>
      </c>
      <c r="I2266" s="7" t="str" cm="1">
        <f t="array" ref="I2266">_xlfn.IFS(B2266&lt;18.5,"Under Weight",B2266&lt;=24.9,"Normal Weight",B2266&lt;30,"Over weight",B2266&gt;=30,"Obesity")</f>
        <v>Normal Weight</v>
      </c>
    </row>
    <row r="2267" spans="1:9" x14ac:dyDescent="0.3">
      <c r="A2267" s="7" t="s">
        <v>91</v>
      </c>
      <c r="B2267" s="7">
        <v>21.87</v>
      </c>
      <c r="C2267" s="7">
        <v>8.59</v>
      </c>
      <c r="D2267" s="7" t="s">
        <v>2378</v>
      </c>
      <c r="E2267" s="7" t="s">
        <v>2378</v>
      </c>
      <c r="F2267" s="7" t="s">
        <v>2378</v>
      </c>
      <c r="G2267" s="7">
        <v>0</v>
      </c>
      <c r="H2267" s="7" t="s">
        <v>2378</v>
      </c>
      <c r="I2267" s="7" t="str" cm="1">
        <f t="array" ref="I2267">_xlfn.IFS(B2267&lt;18.5,"Under Weight",B2267&lt;=24.9,"Normal Weight",B2267&lt;30,"Over weight",B2267&gt;=30,"Obesity")</f>
        <v>Normal Weight</v>
      </c>
    </row>
    <row r="2268" spans="1:9" x14ac:dyDescent="0.3">
      <c r="A2268" s="7" t="s">
        <v>90</v>
      </c>
      <c r="B2268" s="7">
        <v>16.600000000000001</v>
      </c>
      <c r="C2268" s="7">
        <v>5.87</v>
      </c>
      <c r="D2268" s="7" t="s">
        <v>2378</v>
      </c>
      <c r="E2268" s="7" t="s">
        <v>2378</v>
      </c>
      <c r="F2268" s="7" t="s">
        <v>2378</v>
      </c>
      <c r="G2268" s="7">
        <v>1</v>
      </c>
      <c r="H2268" s="7" t="s">
        <v>2378</v>
      </c>
      <c r="I2268" s="7" t="str" cm="1">
        <f t="array" ref="I2268">_xlfn.IFS(B2268&lt;18.5,"Under Weight",B2268&lt;=24.9,"Normal Weight",B2268&lt;30,"Over weight",B2268&gt;=30,"Obesity")</f>
        <v>Under Weight</v>
      </c>
    </row>
    <row r="2269" spans="1:9" x14ac:dyDescent="0.3">
      <c r="A2269" s="7" t="s">
        <v>89</v>
      </c>
      <c r="B2269" s="7">
        <v>21.98</v>
      </c>
      <c r="C2269" s="7">
        <v>7.03</v>
      </c>
      <c r="D2269" s="7" t="s">
        <v>2378</v>
      </c>
      <c r="E2269" s="7" t="s">
        <v>2378</v>
      </c>
      <c r="F2269" s="7" t="s">
        <v>2378</v>
      </c>
      <c r="G2269" s="7">
        <v>0</v>
      </c>
      <c r="H2269" s="7" t="s">
        <v>2378</v>
      </c>
      <c r="I2269" s="7" t="str" cm="1">
        <f t="array" ref="I2269">_xlfn.IFS(B2269&lt;18.5,"Under Weight",B2269&lt;=24.9,"Normal Weight",B2269&lt;30,"Over weight",B2269&gt;=30,"Obesity")</f>
        <v>Normal Weight</v>
      </c>
    </row>
    <row r="2270" spans="1:9" x14ac:dyDescent="0.3">
      <c r="A2270" s="7" t="s">
        <v>88</v>
      </c>
      <c r="B2270" s="7">
        <v>19.7</v>
      </c>
      <c r="C2270" s="7">
        <v>5.51</v>
      </c>
      <c r="D2270" s="7" t="s">
        <v>2378</v>
      </c>
      <c r="E2270" s="7" t="s">
        <v>2378</v>
      </c>
      <c r="F2270" s="7" t="s">
        <v>2378</v>
      </c>
      <c r="G2270" s="7">
        <v>1</v>
      </c>
      <c r="H2270" s="7" t="s">
        <v>2378</v>
      </c>
      <c r="I2270" s="7" t="str" cm="1">
        <f t="array" ref="I2270">_xlfn.IFS(B2270&lt;18.5,"Under Weight",B2270&lt;=24.9,"Normal Weight",B2270&lt;30,"Over weight",B2270&gt;=30,"Obesity")</f>
        <v>Normal Weight</v>
      </c>
    </row>
    <row r="2271" spans="1:9" x14ac:dyDescent="0.3">
      <c r="A2271" s="7" t="s">
        <v>87</v>
      </c>
      <c r="B2271" s="7">
        <v>19.21</v>
      </c>
      <c r="C2271" s="7">
        <v>4.76</v>
      </c>
      <c r="D2271" s="7" t="s">
        <v>2378</v>
      </c>
      <c r="E2271" s="7" t="s">
        <v>2379</v>
      </c>
      <c r="F2271" s="7" t="s">
        <v>2378</v>
      </c>
      <c r="G2271" s="7">
        <v>1</v>
      </c>
      <c r="H2271" s="7" t="s">
        <v>2378</v>
      </c>
      <c r="I2271" s="7" t="str" cm="1">
        <f t="array" ref="I2271">_xlfn.IFS(B2271&lt;18.5,"Under Weight",B2271&lt;=24.9,"Normal Weight",B2271&lt;30,"Over weight",B2271&gt;=30,"Obesity")</f>
        <v>Normal Weight</v>
      </c>
    </row>
    <row r="2272" spans="1:9" x14ac:dyDescent="0.3">
      <c r="A2272" s="7" t="s">
        <v>86</v>
      </c>
      <c r="B2272" s="7">
        <v>19.3</v>
      </c>
      <c r="C2272" s="7">
        <v>4.7</v>
      </c>
      <c r="D2272" s="7" t="s">
        <v>2378</v>
      </c>
      <c r="E2272" s="7" t="s">
        <v>2379</v>
      </c>
      <c r="F2272" s="7" t="s">
        <v>2378</v>
      </c>
      <c r="G2272" s="7">
        <v>1</v>
      </c>
      <c r="H2272" s="7" t="s">
        <v>2378</v>
      </c>
      <c r="I2272" s="7" t="str" cm="1">
        <f t="array" ref="I2272">_xlfn.IFS(B2272&lt;18.5,"Under Weight",B2272&lt;=24.9,"Normal Weight",B2272&lt;30,"Over weight",B2272&gt;=30,"Obesity")</f>
        <v>Normal Weight</v>
      </c>
    </row>
    <row r="2273" spans="1:9" x14ac:dyDescent="0.3">
      <c r="A2273" s="7" t="s">
        <v>85</v>
      </c>
      <c r="B2273" s="7">
        <v>16.22</v>
      </c>
      <c r="C2273" s="7">
        <v>6.21</v>
      </c>
      <c r="D2273" s="7" t="s">
        <v>2379</v>
      </c>
      <c r="E2273" s="7" t="s">
        <v>2378</v>
      </c>
      <c r="F2273" s="7" t="s">
        <v>2378</v>
      </c>
      <c r="G2273" s="7">
        <v>0</v>
      </c>
      <c r="H2273" s="7" t="s">
        <v>2378</v>
      </c>
      <c r="I2273" s="7" t="str" cm="1">
        <f t="array" ref="I2273">_xlfn.IFS(B2273&lt;18.5,"Under Weight",B2273&lt;=24.9,"Normal Weight",B2273&lt;30,"Over weight",B2273&gt;=30,"Obesity")</f>
        <v>Under Weight</v>
      </c>
    </row>
    <row r="2274" spans="1:9" x14ac:dyDescent="0.3">
      <c r="A2274" s="7" t="s">
        <v>84</v>
      </c>
      <c r="B2274" s="7">
        <v>17.12</v>
      </c>
      <c r="C2274" s="7">
        <v>4.5199999999999996</v>
      </c>
      <c r="D2274" s="7" t="s">
        <v>2378</v>
      </c>
      <c r="E2274" s="7" t="s">
        <v>2379</v>
      </c>
      <c r="F2274" s="7" t="s">
        <v>2378</v>
      </c>
      <c r="G2274" s="7">
        <v>1</v>
      </c>
      <c r="H2274" s="7" t="s">
        <v>2378</v>
      </c>
      <c r="I2274" s="7" t="str" cm="1">
        <f t="array" ref="I2274">_xlfn.IFS(B2274&lt;18.5,"Under Weight",B2274&lt;=24.9,"Normal Weight",B2274&lt;30,"Over weight",B2274&gt;=30,"Obesity")</f>
        <v>Under Weight</v>
      </c>
    </row>
    <row r="2275" spans="1:9" x14ac:dyDescent="0.3">
      <c r="A2275" s="7" t="s">
        <v>83</v>
      </c>
      <c r="B2275" s="7">
        <v>19.07</v>
      </c>
      <c r="C2275" s="7">
        <v>5.45</v>
      </c>
      <c r="D2275" s="7" t="s">
        <v>2378</v>
      </c>
      <c r="E2275" s="7" t="s">
        <v>2378</v>
      </c>
      <c r="F2275" s="7" t="s">
        <v>2378</v>
      </c>
      <c r="G2275" s="7">
        <v>1</v>
      </c>
      <c r="H2275" s="7" t="s">
        <v>2378</v>
      </c>
      <c r="I2275" s="7" t="str" cm="1">
        <f t="array" ref="I2275">_xlfn.IFS(B2275&lt;18.5,"Under Weight",B2275&lt;=24.9,"Normal Weight",B2275&lt;30,"Over weight",B2275&gt;=30,"Obesity")</f>
        <v>Normal Weight</v>
      </c>
    </row>
    <row r="2276" spans="1:9" x14ac:dyDescent="0.3">
      <c r="A2276" s="7" t="s">
        <v>82</v>
      </c>
      <c r="B2276" s="7">
        <v>15.56</v>
      </c>
      <c r="C2276" s="7">
        <v>4.42</v>
      </c>
      <c r="D2276" s="7" t="s">
        <v>2378</v>
      </c>
      <c r="E2276" s="7" t="s">
        <v>2378</v>
      </c>
      <c r="F2276" s="7" t="s">
        <v>2378</v>
      </c>
      <c r="G2276" s="7">
        <v>0</v>
      </c>
      <c r="H2276" s="7" t="s">
        <v>2378</v>
      </c>
      <c r="I2276" s="7" t="str" cm="1">
        <f t="array" ref="I2276">_xlfn.IFS(B2276&lt;18.5,"Under Weight",B2276&lt;=24.9,"Normal Weight",B2276&lt;30,"Over weight",B2276&gt;=30,"Obesity")</f>
        <v>Under Weight</v>
      </c>
    </row>
    <row r="2277" spans="1:9" x14ac:dyDescent="0.3">
      <c r="A2277" s="7" t="s">
        <v>81</v>
      </c>
      <c r="B2277" s="7">
        <v>22.76</v>
      </c>
      <c r="C2277" s="7">
        <v>9.44</v>
      </c>
      <c r="D2277" s="7" t="s">
        <v>2378</v>
      </c>
      <c r="E2277" s="7" t="s">
        <v>2378</v>
      </c>
      <c r="F2277" s="7" t="s">
        <v>2378</v>
      </c>
      <c r="G2277" s="7">
        <v>0</v>
      </c>
      <c r="H2277" s="7" t="s">
        <v>2378</v>
      </c>
      <c r="I2277" s="7" t="str" cm="1">
        <f t="array" ref="I2277">_xlfn.IFS(B2277&lt;18.5,"Under Weight",B2277&lt;=24.9,"Normal Weight",B2277&lt;30,"Over weight",B2277&gt;=30,"Obesity")</f>
        <v>Normal Weight</v>
      </c>
    </row>
    <row r="2278" spans="1:9" x14ac:dyDescent="0.3">
      <c r="A2278" s="7" t="s">
        <v>80</v>
      </c>
      <c r="B2278" s="7">
        <v>22.79</v>
      </c>
      <c r="C2278" s="7">
        <v>6.15</v>
      </c>
      <c r="D2278" s="7" t="s">
        <v>2379</v>
      </c>
      <c r="E2278" s="7" t="s">
        <v>2378</v>
      </c>
      <c r="F2278" s="7" t="s">
        <v>2379</v>
      </c>
      <c r="G2278" s="7">
        <v>1</v>
      </c>
      <c r="H2278" s="7" t="s">
        <v>2378</v>
      </c>
      <c r="I2278" s="7" t="str" cm="1">
        <f t="array" ref="I2278">_xlfn.IFS(B2278&lt;18.5,"Under Weight",B2278&lt;=24.9,"Normal Weight",B2278&lt;30,"Over weight",B2278&gt;=30,"Obesity")</f>
        <v>Normal Weight</v>
      </c>
    </row>
    <row r="2279" spans="1:9" x14ac:dyDescent="0.3">
      <c r="A2279" s="7" t="s">
        <v>79</v>
      </c>
      <c r="B2279" s="7">
        <v>17.41</v>
      </c>
      <c r="C2279" s="7">
        <v>5.13</v>
      </c>
      <c r="D2279" s="7" t="s">
        <v>2379</v>
      </c>
      <c r="E2279" s="7" t="s">
        <v>2378</v>
      </c>
      <c r="F2279" s="7" t="s">
        <v>2378</v>
      </c>
      <c r="G2279" s="7">
        <v>0</v>
      </c>
      <c r="H2279" s="7" t="s">
        <v>2378</v>
      </c>
      <c r="I2279" s="7" t="str" cm="1">
        <f t="array" ref="I2279">_xlfn.IFS(B2279&lt;18.5,"Under Weight",B2279&lt;=24.9,"Normal Weight",B2279&lt;30,"Over weight",B2279&gt;=30,"Obesity")</f>
        <v>Under Weight</v>
      </c>
    </row>
    <row r="2280" spans="1:9" x14ac:dyDescent="0.3">
      <c r="A2280" s="7" t="s">
        <v>78</v>
      </c>
      <c r="B2280" s="7">
        <v>19.32</v>
      </c>
      <c r="C2280" s="7">
        <v>4.96</v>
      </c>
      <c r="D2280" s="7" t="s">
        <v>2379</v>
      </c>
      <c r="E2280" s="7" t="s">
        <v>2378</v>
      </c>
      <c r="F2280" s="7" t="s">
        <v>2378</v>
      </c>
      <c r="G2280" s="7">
        <v>0</v>
      </c>
      <c r="H2280" s="7" t="s">
        <v>2378</v>
      </c>
      <c r="I2280" s="7" t="str" cm="1">
        <f t="array" ref="I2280">_xlfn.IFS(B2280&lt;18.5,"Under Weight",B2280&lt;=24.9,"Normal Weight",B2280&lt;30,"Over weight",B2280&gt;=30,"Obesity")</f>
        <v>Normal Weight</v>
      </c>
    </row>
    <row r="2281" spans="1:9" x14ac:dyDescent="0.3">
      <c r="A2281" s="7" t="s">
        <v>77</v>
      </c>
      <c r="B2281" s="7">
        <v>18.25</v>
      </c>
      <c r="C2281" s="7">
        <v>10.95</v>
      </c>
      <c r="D2281" s="7" t="s">
        <v>2378</v>
      </c>
      <c r="E2281" s="7" t="s">
        <v>2378</v>
      </c>
      <c r="F2281" s="7" t="s">
        <v>2378</v>
      </c>
      <c r="G2281" s="7">
        <v>0</v>
      </c>
      <c r="H2281" s="7" t="s">
        <v>2378</v>
      </c>
      <c r="I2281" s="7" t="str" cm="1">
        <f t="array" ref="I2281">_xlfn.IFS(B2281&lt;18.5,"Under Weight",B2281&lt;=24.9,"Normal Weight",B2281&lt;30,"Over weight",B2281&gt;=30,"Obesity")</f>
        <v>Under Weight</v>
      </c>
    </row>
    <row r="2282" spans="1:9" x14ac:dyDescent="0.3">
      <c r="A2282" s="7" t="s">
        <v>76</v>
      </c>
      <c r="B2282" s="7">
        <v>53.13</v>
      </c>
      <c r="C2282" s="7">
        <v>4.4400000000000004</v>
      </c>
      <c r="D2282" s="7" t="s">
        <v>2378</v>
      </c>
      <c r="E2282" s="7" t="s">
        <v>2379</v>
      </c>
      <c r="F2282" s="7" t="s">
        <v>2378</v>
      </c>
      <c r="G2282" s="7">
        <v>1</v>
      </c>
      <c r="H2282" s="7" t="s">
        <v>2378</v>
      </c>
      <c r="I2282" s="7" t="str" cm="1">
        <f t="array" ref="I2282">_xlfn.IFS(B2282&lt;18.5,"Under Weight",B2282&lt;=24.9,"Normal Weight",B2282&lt;30,"Over weight",B2282&gt;=30,"Obesity")</f>
        <v>Obesity</v>
      </c>
    </row>
    <row r="2283" spans="1:9" x14ac:dyDescent="0.3">
      <c r="A2283" s="7" t="s">
        <v>75</v>
      </c>
      <c r="B2283" s="7">
        <v>20.46</v>
      </c>
      <c r="C2283" s="7">
        <v>4.0199999999999996</v>
      </c>
      <c r="D2283" s="7" t="s">
        <v>2378</v>
      </c>
      <c r="E2283" s="7" t="s">
        <v>2378</v>
      </c>
      <c r="F2283" s="7" t="s">
        <v>2378</v>
      </c>
      <c r="G2283" s="7">
        <v>0</v>
      </c>
      <c r="H2283" s="7" t="s">
        <v>2378</v>
      </c>
      <c r="I2283" s="7" t="str" cm="1">
        <f t="array" ref="I2283">_xlfn.IFS(B2283&lt;18.5,"Under Weight",B2283&lt;=24.9,"Normal Weight",B2283&lt;30,"Over weight",B2283&gt;=30,"Obesity")</f>
        <v>Normal Weight</v>
      </c>
    </row>
    <row r="2284" spans="1:9" x14ac:dyDescent="0.3">
      <c r="A2284" s="7" t="s">
        <v>74</v>
      </c>
      <c r="B2284" s="7">
        <v>43.01</v>
      </c>
      <c r="C2284" s="7">
        <v>5.44</v>
      </c>
      <c r="D2284" s="7" t="s">
        <v>2378</v>
      </c>
      <c r="E2284" s="7" t="s">
        <v>2379</v>
      </c>
      <c r="F2284" s="7" t="s">
        <v>2378</v>
      </c>
      <c r="G2284" s="7">
        <v>1</v>
      </c>
      <c r="H2284" s="7" t="s">
        <v>2378</v>
      </c>
      <c r="I2284" s="7" t="str" cm="1">
        <f t="array" ref="I2284">_xlfn.IFS(B2284&lt;18.5,"Under Weight",B2284&lt;=24.9,"Normal Weight",B2284&lt;30,"Over weight",B2284&gt;=30,"Obesity")</f>
        <v>Obesity</v>
      </c>
    </row>
    <row r="2285" spans="1:9" x14ac:dyDescent="0.3">
      <c r="A2285" s="7" t="s">
        <v>73</v>
      </c>
      <c r="B2285" s="7">
        <v>15.01</v>
      </c>
      <c r="C2285" s="7">
        <v>4.1500000000000004</v>
      </c>
      <c r="D2285" s="7" t="s">
        <v>2378</v>
      </c>
      <c r="E2285" s="7" t="s">
        <v>2378</v>
      </c>
      <c r="F2285" s="7" t="s">
        <v>2379</v>
      </c>
      <c r="G2285" s="7">
        <v>1</v>
      </c>
      <c r="H2285" s="7" t="s">
        <v>2378</v>
      </c>
      <c r="I2285" s="7" t="str" cm="1">
        <f t="array" ref="I2285">_xlfn.IFS(B2285&lt;18.5,"Under Weight",B2285&lt;=24.9,"Normal Weight",B2285&lt;30,"Over weight",B2285&gt;=30,"Obesity")</f>
        <v>Under Weight</v>
      </c>
    </row>
    <row r="2286" spans="1:9" x14ac:dyDescent="0.3">
      <c r="A2286" s="7" t="s">
        <v>72</v>
      </c>
      <c r="B2286" s="7">
        <v>41.14</v>
      </c>
      <c r="C2286" s="7">
        <v>6.02</v>
      </c>
      <c r="D2286" s="7" t="s">
        <v>2378</v>
      </c>
      <c r="E2286" s="7" t="s">
        <v>2379</v>
      </c>
      <c r="F2286" s="7" t="s">
        <v>2378</v>
      </c>
      <c r="G2286" s="7">
        <v>1</v>
      </c>
      <c r="H2286" s="7" t="s">
        <v>2378</v>
      </c>
      <c r="I2286" s="7" t="str" cm="1">
        <f t="array" ref="I2286">_xlfn.IFS(B2286&lt;18.5,"Under Weight",B2286&lt;=24.9,"Normal Weight",B2286&lt;30,"Over weight",B2286&gt;=30,"Obesity")</f>
        <v>Obesity</v>
      </c>
    </row>
    <row r="2287" spans="1:9" x14ac:dyDescent="0.3">
      <c r="A2287" s="7" t="s">
        <v>71</v>
      </c>
      <c r="B2287" s="7">
        <v>16.55</v>
      </c>
      <c r="C2287" s="7">
        <v>7.73</v>
      </c>
      <c r="D2287" s="7" t="s">
        <v>2378</v>
      </c>
      <c r="E2287" s="7" t="s">
        <v>2378</v>
      </c>
      <c r="F2287" s="7" t="s">
        <v>2378</v>
      </c>
      <c r="G2287" s="7">
        <v>0</v>
      </c>
      <c r="H2287" s="7" t="s">
        <v>2378</v>
      </c>
      <c r="I2287" s="7" t="str" cm="1">
        <f t="array" ref="I2287">_xlfn.IFS(B2287&lt;18.5,"Under Weight",B2287&lt;=24.9,"Normal Weight",B2287&lt;30,"Over weight",B2287&gt;=30,"Obesity")</f>
        <v>Under Weight</v>
      </c>
    </row>
    <row r="2288" spans="1:9" x14ac:dyDescent="0.3">
      <c r="A2288" s="7" t="s">
        <v>70</v>
      </c>
      <c r="B2288" s="7">
        <v>37.29</v>
      </c>
      <c r="C2288" s="7">
        <v>5.03</v>
      </c>
      <c r="D2288" s="7" t="s">
        <v>2378</v>
      </c>
      <c r="E2288" s="7" t="s">
        <v>2379</v>
      </c>
      <c r="F2288" s="7" t="s">
        <v>2378</v>
      </c>
      <c r="G2288" s="7">
        <v>1</v>
      </c>
      <c r="H2288" s="7" t="s">
        <v>2378</v>
      </c>
      <c r="I2288" s="7" t="str" cm="1">
        <f t="array" ref="I2288">_xlfn.IFS(B2288&lt;18.5,"Under Weight",B2288&lt;=24.9,"Normal Weight",B2288&lt;30,"Over weight",B2288&gt;=30,"Obesity")</f>
        <v>Obesity</v>
      </c>
    </row>
    <row r="2289" spans="1:9" x14ac:dyDescent="0.3">
      <c r="A2289" s="7" t="s">
        <v>69</v>
      </c>
      <c r="B2289" s="7">
        <v>16.739999999999998</v>
      </c>
      <c r="C2289" s="7">
        <v>4.08</v>
      </c>
      <c r="D2289" s="7" t="s">
        <v>2379</v>
      </c>
      <c r="E2289" s="7" t="s">
        <v>2378</v>
      </c>
      <c r="F2289" s="7" t="s">
        <v>2378</v>
      </c>
      <c r="G2289" s="7">
        <v>0</v>
      </c>
      <c r="H2289" s="7" t="s">
        <v>2378</v>
      </c>
      <c r="I2289" s="7" t="str" cm="1">
        <f t="array" ref="I2289">_xlfn.IFS(B2289&lt;18.5,"Under Weight",B2289&lt;=24.9,"Normal Weight",B2289&lt;30,"Over weight",B2289&gt;=30,"Obesity")</f>
        <v>Under Weight</v>
      </c>
    </row>
    <row r="2290" spans="1:9" x14ac:dyDescent="0.3">
      <c r="A2290" s="7" t="s">
        <v>68</v>
      </c>
      <c r="B2290" s="7">
        <v>34.43</v>
      </c>
      <c r="C2290" s="7">
        <v>4.2699999999999996</v>
      </c>
      <c r="D2290" s="7" t="s">
        <v>2378</v>
      </c>
      <c r="E2290" s="7" t="s">
        <v>2379</v>
      </c>
      <c r="F2290" s="7" t="s">
        <v>2378</v>
      </c>
      <c r="G2290" s="7">
        <v>1</v>
      </c>
      <c r="H2290" s="7" t="s">
        <v>2378</v>
      </c>
      <c r="I2290" s="7" t="str" cm="1">
        <f t="array" ref="I2290">_xlfn.IFS(B2290&lt;18.5,"Under Weight",B2290&lt;=24.9,"Normal Weight",B2290&lt;30,"Over weight",B2290&gt;=30,"Obesity")</f>
        <v>Obesity</v>
      </c>
    </row>
    <row r="2291" spans="1:9" x14ac:dyDescent="0.3">
      <c r="A2291" s="7" t="s">
        <v>67</v>
      </c>
      <c r="B2291" s="7">
        <v>34.1</v>
      </c>
      <c r="C2291" s="7">
        <v>4.07</v>
      </c>
      <c r="D2291" s="7" t="s">
        <v>2378</v>
      </c>
      <c r="E2291" s="7" t="s">
        <v>2379</v>
      </c>
      <c r="F2291" s="7" t="s">
        <v>2378</v>
      </c>
      <c r="G2291" s="7">
        <v>1</v>
      </c>
      <c r="H2291" s="7" t="s">
        <v>2378</v>
      </c>
      <c r="I2291" s="7" t="str" cm="1">
        <f t="array" ref="I2291">_xlfn.IFS(B2291&lt;18.5,"Under Weight",B2291&lt;=24.9,"Normal Weight",B2291&lt;30,"Over weight",B2291&gt;=30,"Obesity")</f>
        <v>Obesity</v>
      </c>
    </row>
    <row r="2292" spans="1:9" x14ac:dyDescent="0.3">
      <c r="A2292" s="7" t="s">
        <v>66</v>
      </c>
      <c r="B2292" s="7">
        <v>19.3</v>
      </c>
      <c r="C2292" s="7">
        <v>10.36</v>
      </c>
      <c r="D2292" s="7" t="s">
        <v>2378</v>
      </c>
      <c r="E2292" s="7" t="s">
        <v>2378</v>
      </c>
      <c r="F2292" s="7" t="s">
        <v>2378</v>
      </c>
      <c r="G2292" s="7">
        <v>0</v>
      </c>
      <c r="H2292" s="7" t="s">
        <v>2378</v>
      </c>
      <c r="I2292" s="7" t="str" cm="1">
        <f t="array" ref="I2292">_xlfn.IFS(B2292&lt;18.5,"Under Weight",B2292&lt;=24.9,"Normal Weight",B2292&lt;30,"Over weight",B2292&gt;=30,"Obesity")</f>
        <v>Normal Weight</v>
      </c>
    </row>
    <row r="2293" spans="1:9" x14ac:dyDescent="0.3">
      <c r="A2293" s="7" t="s">
        <v>65</v>
      </c>
      <c r="B2293" s="7">
        <v>33.659999999999997</v>
      </c>
      <c r="C2293" s="7">
        <v>5.71</v>
      </c>
      <c r="D2293" s="7" t="s">
        <v>2378</v>
      </c>
      <c r="E2293" s="7" t="s">
        <v>2379</v>
      </c>
      <c r="F2293" s="7" t="s">
        <v>2378</v>
      </c>
      <c r="G2293" s="7">
        <v>1</v>
      </c>
      <c r="H2293" s="7" t="s">
        <v>2378</v>
      </c>
      <c r="I2293" s="7" t="str" cm="1">
        <f t="array" ref="I2293">_xlfn.IFS(B2293&lt;18.5,"Under Weight",B2293&lt;=24.9,"Normal Weight",B2293&lt;30,"Over weight",B2293&gt;=30,"Obesity")</f>
        <v>Obesity</v>
      </c>
    </row>
    <row r="2294" spans="1:9" x14ac:dyDescent="0.3">
      <c r="A2294" s="7" t="s">
        <v>64</v>
      </c>
      <c r="B2294" s="7">
        <v>33.33</v>
      </c>
      <c r="C2294" s="7">
        <v>6.08</v>
      </c>
      <c r="D2294" s="7" t="s">
        <v>2378</v>
      </c>
      <c r="E2294" s="7" t="s">
        <v>2379</v>
      </c>
      <c r="F2294" s="7" t="s">
        <v>2378</v>
      </c>
      <c r="G2294" s="7">
        <v>1</v>
      </c>
      <c r="H2294" s="7" t="s">
        <v>2378</v>
      </c>
      <c r="I2294" s="7" t="str" cm="1">
        <f t="array" ref="I2294">_xlfn.IFS(B2294&lt;18.5,"Under Weight",B2294&lt;=24.9,"Normal Weight",B2294&lt;30,"Over weight",B2294&gt;=30,"Obesity")</f>
        <v>Obesity</v>
      </c>
    </row>
    <row r="2295" spans="1:9" x14ac:dyDescent="0.3">
      <c r="A2295" s="7" t="s">
        <v>63</v>
      </c>
      <c r="B2295" s="7">
        <v>21.84</v>
      </c>
      <c r="C2295" s="7">
        <v>5.71</v>
      </c>
      <c r="D2295" s="7" t="s">
        <v>2378</v>
      </c>
      <c r="E2295" s="7" t="s">
        <v>2379</v>
      </c>
      <c r="F2295" s="7" t="s">
        <v>2378</v>
      </c>
      <c r="G2295" s="7">
        <v>1</v>
      </c>
      <c r="H2295" s="7" t="s">
        <v>2378</v>
      </c>
      <c r="I2295" s="7" t="str" cm="1">
        <f t="array" ref="I2295">_xlfn.IFS(B2295&lt;18.5,"Under Weight",B2295&lt;=24.9,"Normal Weight",B2295&lt;30,"Over weight",B2295&gt;=30,"Obesity")</f>
        <v>Normal Weight</v>
      </c>
    </row>
    <row r="2296" spans="1:9" x14ac:dyDescent="0.3">
      <c r="A2296" s="7" t="s">
        <v>62</v>
      </c>
      <c r="B2296" s="7">
        <v>16.87</v>
      </c>
      <c r="C2296" s="7">
        <v>9.1300000000000008</v>
      </c>
      <c r="D2296" s="7" t="s">
        <v>2378</v>
      </c>
      <c r="E2296" s="7" t="s">
        <v>2378</v>
      </c>
      <c r="F2296" s="7" t="s">
        <v>2378</v>
      </c>
      <c r="G2296" s="7">
        <v>0</v>
      </c>
      <c r="H2296" s="7" t="s">
        <v>2378</v>
      </c>
      <c r="I2296" s="7" t="str" cm="1">
        <f t="array" ref="I2296">_xlfn.IFS(B2296&lt;18.5,"Under Weight",B2296&lt;=24.9,"Normal Weight",B2296&lt;30,"Over weight",B2296&gt;=30,"Obesity")</f>
        <v>Under Weight</v>
      </c>
    </row>
    <row r="2297" spans="1:9" x14ac:dyDescent="0.3">
      <c r="A2297" s="7" t="s">
        <v>61</v>
      </c>
      <c r="B2297" s="7">
        <v>30.14</v>
      </c>
      <c r="C2297" s="7">
        <v>5.49</v>
      </c>
      <c r="D2297" s="7" t="s">
        <v>2378</v>
      </c>
      <c r="E2297" s="7" t="s">
        <v>2379</v>
      </c>
      <c r="F2297" s="7" t="s">
        <v>2378</v>
      </c>
      <c r="G2297" s="7">
        <v>1</v>
      </c>
      <c r="H2297" s="7" t="s">
        <v>2378</v>
      </c>
      <c r="I2297" s="7" t="str" cm="1">
        <f t="array" ref="I2297">_xlfn.IFS(B2297&lt;18.5,"Under Weight",B2297&lt;=24.9,"Normal Weight",B2297&lt;30,"Over weight",B2297&gt;=30,"Obesity")</f>
        <v>Obesity</v>
      </c>
    </row>
    <row r="2298" spans="1:9" x14ac:dyDescent="0.3">
      <c r="A2298" s="7" t="s">
        <v>60</v>
      </c>
      <c r="B2298" s="7">
        <v>23.21</v>
      </c>
      <c r="C2298" s="7">
        <v>4.37</v>
      </c>
      <c r="D2298" s="7" t="s">
        <v>2378</v>
      </c>
      <c r="E2298" s="7" t="s">
        <v>2379</v>
      </c>
      <c r="F2298" s="7" t="s">
        <v>2378</v>
      </c>
      <c r="G2298" s="7">
        <v>1</v>
      </c>
      <c r="H2298" s="7" t="s">
        <v>2378</v>
      </c>
      <c r="I2298" s="7" t="str" cm="1">
        <f t="array" ref="I2298">_xlfn.IFS(B2298&lt;18.5,"Under Weight",B2298&lt;=24.9,"Normal Weight",B2298&lt;30,"Over weight",B2298&gt;=30,"Obesity")</f>
        <v>Normal Weight</v>
      </c>
    </row>
    <row r="2299" spans="1:9" x14ac:dyDescent="0.3">
      <c r="A2299" s="7" t="s">
        <v>59</v>
      </c>
      <c r="B2299" s="7">
        <v>17.170000000000002</v>
      </c>
      <c r="C2299" s="7">
        <v>8.4600000000000009</v>
      </c>
      <c r="D2299" s="7" t="s">
        <v>2378</v>
      </c>
      <c r="E2299" s="7" t="s">
        <v>2378</v>
      </c>
      <c r="F2299" s="7" t="s">
        <v>2378</v>
      </c>
      <c r="G2299" s="7">
        <v>0</v>
      </c>
      <c r="H2299" s="7" t="s">
        <v>2378</v>
      </c>
      <c r="I2299" s="7" t="str" cm="1">
        <f t="array" ref="I2299">_xlfn.IFS(B2299&lt;18.5,"Under Weight",B2299&lt;=24.9,"Normal Weight",B2299&lt;30,"Over weight",B2299&gt;=30,"Obesity")</f>
        <v>Under Weight</v>
      </c>
    </row>
    <row r="2300" spans="1:9" x14ac:dyDescent="0.3">
      <c r="A2300" s="7" t="s">
        <v>58</v>
      </c>
      <c r="B2300" s="7">
        <v>15.61</v>
      </c>
      <c r="C2300" s="7">
        <v>5.28</v>
      </c>
      <c r="D2300" s="7" t="s">
        <v>2378</v>
      </c>
      <c r="E2300" s="7" t="s">
        <v>2378</v>
      </c>
      <c r="F2300" s="7" t="s">
        <v>2378</v>
      </c>
      <c r="G2300" s="7">
        <v>1</v>
      </c>
      <c r="H2300" s="7" t="s">
        <v>2378</v>
      </c>
      <c r="I2300" s="7" t="str" cm="1">
        <f t="array" ref="I2300">_xlfn.IFS(B2300&lt;18.5,"Under Weight",B2300&lt;=24.9,"Normal Weight",B2300&lt;30,"Over weight",B2300&gt;=30,"Obesity")</f>
        <v>Under Weight</v>
      </c>
    </row>
    <row r="2301" spans="1:9" x14ac:dyDescent="0.3">
      <c r="A2301" s="7" t="s">
        <v>57</v>
      </c>
      <c r="B2301" s="7">
        <v>17.98</v>
      </c>
      <c r="C2301" s="7">
        <v>5.33</v>
      </c>
      <c r="D2301" s="7" t="s">
        <v>2379</v>
      </c>
      <c r="E2301" s="7" t="s">
        <v>2378</v>
      </c>
      <c r="F2301" s="7" t="s">
        <v>2379</v>
      </c>
      <c r="G2301" s="7">
        <v>1</v>
      </c>
      <c r="H2301" s="7" t="s">
        <v>2378</v>
      </c>
      <c r="I2301" s="7" t="str" cm="1">
        <f t="array" ref="I2301">_xlfn.IFS(B2301&lt;18.5,"Under Weight",B2301&lt;=24.9,"Normal Weight",B2301&lt;30,"Over weight",B2301&gt;=30,"Obesity")</f>
        <v>Under Weight</v>
      </c>
    </row>
    <row r="2302" spans="1:9" x14ac:dyDescent="0.3">
      <c r="A2302" s="7" t="s">
        <v>56</v>
      </c>
      <c r="B2302" s="7">
        <v>21.64</v>
      </c>
      <c r="C2302" s="7">
        <v>5.5</v>
      </c>
      <c r="D2302" s="7" t="s">
        <v>2378</v>
      </c>
      <c r="E2302" s="7" t="s">
        <v>2379</v>
      </c>
      <c r="F2302" s="7" t="s">
        <v>2378</v>
      </c>
      <c r="G2302" s="7">
        <v>1</v>
      </c>
      <c r="H2302" s="7" t="s">
        <v>2378</v>
      </c>
      <c r="I2302" s="7" t="str" cm="1">
        <f t="array" ref="I2302">_xlfn.IFS(B2302&lt;18.5,"Under Weight",B2302&lt;=24.9,"Normal Weight",B2302&lt;30,"Over weight",B2302&gt;=30,"Obesity")</f>
        <v>Normal Weight</v>
      </c>
    </row>
    <row r="2303" spans="1:9" x14ac:dyDescent="0.3">
      <c r="A2303" s="7" t="s">
        <v>55</v>
      </c>
      <c r="B2303" s="7">
        <v>16.399999999999999</v>
      </c>
      <c r="C2303" s="7">
        <v>5.4</v>
      </c>
      <c r="D2303" s="7" t="s">
        <v>2378</v>
      </c>
      <c r="E2303" s="7" t="s">
        <v>2378</v>
      </c>
      <c r="F2303" s="7" t="s">
        <v>2379</v>
      </c>
      <c r="G2303" s="7">
        <v>1</v>
      </c>
      <c r="H2303" s="7" t="s">
        <v>2378</v>
      </c>
      <c r="I2303" s="7" t="str" cm="1">
        <f t="array" ref="I2303">_xlfn.IFS(B2303&lt;18.5,"Under Weight",B2303&lt;=24.9,"Normal Weight",B2303&lt;30,"Over weight",B2303&gt;=30,"Obesity")</f>
        <v>Under Weight</v>
      </c>
    </row>
    <row r="2304" spans="1:9" x14ac:dyDescent="0.3">
      <c r="A2304" s="7" t="s">
        <v>54</v>
      </c>
      <c r="B2304" s="7">
        <v>15.77</v>
      </c>
      <c r="C2304" s="7">
        <v>6.05</v>
      </c>
      <c r="D2304" s="7" t="s">
        <v>2379</v>
      </c>
      <c r="E2304" s="7" t="s">
        <v>2378</v>
      </c>
      <c r="F2304" s="7" t="s">
        <v>2378</v>
      </c>
      <c r="G2304" s="7">
        <v>1</v>
      </c>
      <c r="H2304" s="7" t="s">
        <v>2378</v>
      </c>
      <c r="I2304" s="7" t="str" cm="1">
        <f t="array" ref="I2304">_xlfn.IFS(B2304&lt;18.5,"Under Weight",B2304&lt;=24.9,"Normal Weight",B2304&lt;30,"Over weight",B2304&gt;=30,"Obesity")</f>
        <v>Under Weight</v>
      </c>
    </row>
    <row r="2305" spans="1:9" x14ac:dyDescent="0.3">
      <c r="A2305" s="7" t="s">
        <v>53</v>
      </c>
      <c r="B2305" s="7">
        <v>18.27</v>
      </c>
      <c r="C2305" s="7">
        <v>11.46</v>
      </c>
      <c r="D2305" s="7" t="s">
        <v>2378</v>
      </c>
      <c r="E2305" s="7" t="s">
        <v>2378</v>
      </c>
      <c r="F2305" s="7" t="s">
        <v>2378</v>
      </c>
      <c r="G2305" s="7">
        <v>0</v>
      </c>
      <c r="H2305" s="7" t="s">
        <v>2378</v>
      </c>
      <c r="I2305" s="7" t="str" cm="1">
        <f t="array" ref="I2305">_xlfn.IFS(B2305&lt;18.5,"Under Weight",B2305&lt;=24.9,"Normal Weight",B2305&lt;30,"Over weight",B2305&gt;=30,"Obesity")</f>
        <v>Under Weight</v>
      </c>
    </row>
    <row r="2306" spans="1:9" x14ac:dyDescent="0.3">
      <c r="A2306" s="7" t="s">
        <v>52</v>
      </c>
      <c r="B2306" s="7">
        <v>16.489999999999998</v>
      </c>
      <c r="C2306" s="7">
        <v>8.48</v>
      </c>
      <c r="D2306" s="7" t="s">
        <v>2378</v>
      </c>
      <c r="E2306" s="7" t="s">
        <v>2378</v>
      </c>
      <c r="F2306" s="7" t="s">
        <v>2378</v>
      </c>
      <c r="G2306" s="7">
        <v>0</v>
      </c>
      <c r="H2306" s="7" t="s">
        <v>2378</v>
      </c>
      <c r="I2306" s="7" t="str" cm="1">
        <f t="array" ref="I2306">_xlfn.IFS(B2306&lt;18.5,"Under Weight",B2306&lt;=24.9,"Normal Weight",B2306&lt;30,"Over weight",B2306&gt;=30,"Obesity")</f>
        <v>Under Weight</v>
      </c>
    </row>
    <row r="2307" spans="1:9" x14ac:dyDescent="0.3">
      <c r="A2307" s="7" t="s">
        <v>51</v>
      </c>
      <c r="B2307" s="7">
        <v>16.14</v>
      </c>
      <c r="C2307" s="7">
        <v>4.8600000000000003</v>
      </c>
      <c r="D2307" s="7" t="s">
        <v>2378</v>
      </c>
      <c r="E2307" s="7" t="s">
        <v>2378</v>
      </c>
      <c r="F2307" s="7" t="s">
        <v>2378</v>
      </c>
      <c r="G2307" s="7">
        <v>0</v>
      </c>
      <c r="H2307" s="7" t="s">
        <v>2378</v>
      </c>
      <c r="I2307" s="7" t="str" cm="1">
        <f t="array" ref="I2307">_xlfn.IFS(B2307&lt;18.5,"Under Weight",B2307&lt;=24.9,"Normal Weight",B2307&lt;30,"Over weight",B2307&gt;=30,"Obesity")</f>
        <v>Under Weight</v>
      </c>
    </row>
    <row r="2308" spans="1:9" x14ac:dyDescent="0.3">
      <c r="A2308" s="7" t="s">
        <v>50</v>
      </c>
      <c r="B2308" s="7">
        <v>20.85</v>
      </c>
      <c r="C2308" s="7">
        <v>4.45</v>
      </c>
      <c r="D2308" s="7" t="s">
        <v>2379</v>
      </c>
      <c r="E2308" s="7" t="s">
        <v>2378</v>
      </c>
      <c r="F2308" s="7" t="s">
        <v>2378</v>
      </c>
      <c r="G2308" s="7">
        <v>1</v>
      </c>
      <c r="H2308" s="7" t="s">
        <v>2378</v>
      </c>
      <c r="I2308" s="7" t="str" cm="1">
        <f t="array" ref="I2308">_xlfn.IFS(B2308&lt;18.5,"Under Weight",B2308&lt;=24.9,"Normal Weight",B2308&lt;30,"Over weight",B2308&gt;=30,"Obesity")</f>
        <v>Normal Weight</v>
      </c>
    </row>
    <row r="2309" spans="1:9" x14ac:dyDescent="0.3">
      <c r="A2309" s="7" t="s">
        <v>49</v>
      </c>
      <c r="B2309" s="7">
        <v>15.88</v>
      </c>
      <c r="C2309" s="7">
        <v>4.3600000000000003</v>
      </c>
      <c r="D2309" s="7" t="s">
        <v>2378</v>
      </c>
      <c r="E2309" s="7" t="s">
        <v>2378</v>
      </c>
      <c r="F2309" s="7" t="s">
        <v>2378</v>
      </c>
      <c r="G2309" s="7">
        <v>0</v>
      </c>
      <c r="H2309" s="7" t="s">
        <v>2378</v>
      </c>
      <c r="I2309" s="7" t="str" cm="1">
        <f t="array" ref="I2309">_xlfn.IFS(B2309&lt;18.5,"Under Weight",B2309&lt;=24.9,"Normal Weight",B2309&lt;30,"Over weight",B2309&gt;=30,"Obesity")</f>
        <v>Under Weight</v>
      </c>
    </row>
    <row r="2310" spans="1:9" x14ac:dyDescent="0.3">
      <c r="A2310" s="7" t="s">
        <v>48</v>
      </c>
      <c r="B2310" s="7">
        <v>20.66</v>
      </c>
      <c r="C2310" s="7">
        <v>5.8</v>
      </c>
      <c r="D2310" s="7" t="s">
        <v>2378</v>
      </c>
      <c r="E2310" s="7" t="s">
        <v>2379</v>
      </c>
      <c r="F2310" s="7" t="s">
        <v>2378</v>
      </c>
      <c r="G2310" s="7">
        <v>1</v>
      </c>
      <c r="H2310" s="7" t="s">
        <v>2378</v>
      </c>
      <c r="I2310" s="7" t="str" cm="1">
        <f t="array" ref="I2310">_xlfn.IFS(B2310&lt;18.5,"Under Weight",B2310&lt;=24.9,"Normal Weight",B2310&lt;30,"Over weight",B2310&gt;=30,"Obesity")</f>
        <v>Normal Weight</v>
      </c>
    </row>
    <row r="2311" spans="1:9" x14ac:dyDescent="0.3">
      <c r="A2311" s="7" t="s">
        <v>47</v>
      </c>
      <c r="B2311" s="7">
        <v>20.399999999999999</v>
      </c>
      <c r="C2311" s="7">
        <v>5.27</v>
      </c>
      <c r="D2311" s="7" t="s">
        <v>2378</v>
      </c>
      <c r="E2311" s="7" t="s">
        <v>2378</v>
      </c>
      <c r="F2311" s="7" t="s">
        <v>2378</v>
      </c>
      <c r="G2311" s="7">
        <v>0</v>
      </c>
      <c r="H2311" s="7" t="s">
        <v>2378</v>
      </c>
      <c r="I2311" s="7" t="str" cm="1">
        <f t="array" ref="I2311">_xlfn.IFS(B2311&lt;18.5,"Under Weight",B2311&lt;=24.9,"Normal Weight",B2311&lt;30,"Over weight",B2311&gt;=30,"Obesity")</f>
        <v>Normal Weight</v>
      </c>
    </row>
    <row r="2312" spans="1:9" x14ac:dyDescent="0.3">
      <c r="A2312" s="7" t="s">
        <v>46</v>
      </c>
      <c r="B2312" s="7">
        <v>25.19</v>
      </c>
      <c r="C2312" s="7">
        <v>5.64</v>
      </c>
      <c r="D2312" s="7" t="s">
        <v>2379</v>
      </c>
      <c r="E2312" s="7" t="s">
        <v>2378</v>
      </c>
      <c r="F2312" s="7" t="s">
        <v>2378</v>
      </c>
      <c r="G2312" s="7">
        <v>0</v>
      </c>
      <c r="H2312" s="7" t="s">
        <v>2378</v>
      </c>
      <c r="I2312" s="7" t="str" cm="1">
        <f t="array" ref="I2312">_xlfn.IFS(B2312&lt;18.5,"Under Weight",B2312&lt;=24.9,"Normal Weight",B2312&lt;30,"Over weight",B2312&gt;=30,"Obesity")</f>
        <v>Over weight</v>
      </c>
    </row>
    <row r="2313" spans="1:9" x14ac:dyDescent="0.3">
      <c r="A2313" s="7" t="s">
        <v>45</v>
      </c>
      <c r="B2313" s="7">
        <v>20.54</v>
      </c>
      <c r="C2313" s="7">
        <v>4.2</v>
      </c>
      <c r="D2313" s="7" t="s">
        <v>2379</v>
      </c>
      <c r="E2313" s="7" t="s">
        <v>2378</v>
      </c>
      <c r="F2313" s="7" t="s">
        <v>2378</v>
      </c>
      <c r="G2313" s="7">
        <v>1</v>
      </c>
      <c r="H2313" s="7" t="s">
        <v>2378</v>
      </c>
      <c r="I2313" s="7" t="str" cm="1">
        <f t="array" ref="I2313">_xlfn.IFS(B2313&lt;18.5,"Under Weight",B2313&lt;=24.9,"Normal Weight",B2313&lt;30,"Over weight",B2313&gt;=30,"Obesity")</f>
        <v>Normal Weight</v>
      </c>
    </row>
    <row r="2314" spans="1:9" x14ac:dyDescent="0.3">
      <c r="A2314" s="7" t="s">
        <v>44</v>
      </c>
      <c r="B2314" s="7">
        <v>20.13</v>
      </c>
      <c r="C2314" s="7">
        <v>5.42</v>
      </c>
      <c r="D2314" s="7" t="s">
        <v>2378</v>
      </c>
      <c r="E2314" s="7" t="s">
        <v>2378</v>
      </c>
      <c r="F2314" s="7" t="s">
        <v>2378</v>
      </c>
      <c r="G2314" s="7">
        <v>0</v>
      </c>
      <c r="H2314" s="7" t="s">
        <v>2378</v>
      </c>
      <c r="I2314" s="7" t="str" cm="1">
        <f t="array" ref="I2314">_xlfn.IFS(B2314&lt;18.5,"Under Weight",B2314&lt;=24.9,"Normal Weight",B2314&lt;30,"Over weight",B2314&gt;=30,"Obesity")</f>
        <v>Normal Weight</v>
      </c>
    </row>
    <row r="2315" spans="1:9" x14ac:dyDescent="0.3">
      <c r="A2315" s="7" t="s">
        <v>43</v>
      </c>
      <c r="B2315" s="7">
        <v>18.93</v>
      </c>
      <c r="C2315" s="7">
        <v>6.11</v>
      </c>
      <c r="D2315" s="7" t="s">
        <v>2378</v>
      </c>
      <c r="E2315" s="7" t="s">
        <v>2378</v>
      </c>
      <c r="F2315" s="7" t="s">
        <v>2379</v>
      </c>
      <c r="G2315" s="7">
        <v>1</v>
      </c>
      <c r="H2315" s="7" t="s">
        <v>2378</v>
      </c>
      <c r="I2315" s="7" t="str" cm="1">
        <f t="array" ref="I2315">_xlfn.IFS(B2315&lt;18.5,"Under Weight",B2315&lt;=24.9,"Normal Weight",B2315&lt;30,"Over weight",B2315&gt;=30,"Obesity")</f>
        <v>Normal Weight</v>
      </c>
    </row>
    <row r="2316" spans="1:9" x14ac:dyDescent="0.3">
      <c r="A2316" s="7" t="s">
        <v>42</v>
      </c>
      <c r="B2316" s="7">
        <v>24.14</v>
      </c>
      <c r="C2316" s="7">
        <v>5.29</v>
      </c>
      <c r="D2316" s="7" t="s">
        <v>2378</v>
      </c>
      <c r="E2316" s="7" t="s">
        <v>2379</v>
      </c>
      <c r="F2316" s="7" t="s">
        <v>2378</v>
      </c>
      <c r="G2316" s="7">
        <v>1</v>
      </c>
      <c r="H2316" s="7" t="s">
        <v>2378</v>
      </c>
      <c r="I2316" s="7" t="str" cm="1">
        <f t="array" ref="I2316">_xlfn.IFS(B2316&lt;18.5,"Under Weight",B2316&lt;=24.9,"Normal Weight",B2316&lt;30,"Over weight",B2316&gt;=30,"Obesity")</f>
        <v>Normal Weight</v>
      </c>
    </row>
    <row r="2317" spans="1:9" x14ac:dyDescent="0.3">
      <c r="A2317" s="7" t="s">
        <v>40</v>
      </c>
      <c r="B2317" s="7">
        <v>25.03</v>
      </c>
      <c r="C2317" s="7">
        <v>5.91</v>
      </c>
      <c r="D2317" s="7" t="s">
        <v>2378</v>
      </c>
      <c r="E2317" s="7" t="s">
        <v>2379</v>
      </c>
      <c r="F2317" s="7" t="s">
        <v>2378</v>
      </c>
      <c r="G2317" s="7">
        <v>1</v>
      </c>
      <c r="H2317" s="7" t="s">
        <v>2378</v>
      </c>
      <c r="I2317" s="7" t="str" cm="1">
        <f t="array" ref="I2317">_xlfn.IFS(B2317&lt;18.5,"Under Weight",B2317&lt;=24.9,"Normal Weight",B2317&lt;30,"Over weight",B2317&gt;=30,"Obesity")</f>
        <v>Over weight</v>
      </c>
    </row>
    <row r="2318" spans="1:9" x14ac:dyDescent="0.3">
      <c r="A2318" s="7" t="s">
        <v>39</v>
      </c>
      <c r="B2318" s="7">
        <v>20.47</v>
      </c>
      <c r="C2318" s="7">
        <v>5.81</v>
      </c>
      <c r="D2318" s="7" t="s">
        <v>2379</v>
      </c>
      <c r="E2318" s="7" t="s">
        <v>2378</v>
      </c>
      <c r="F2318" s="7" t="s">
        <v>2378</v>
      </c>
      <c r="G2318" s="7">
        <v>1</v>
      </c>
      <c r="H2318" s="7" t="s">
        <v>2378</v>
      </c>
      <c r="I2318" s="7" t="str" cm="1">
        <f t="array" ref="I2318">_xlfn.IFS(B2318&lt;18.5,"Under Weight",B2318&lt;=24.9,"Normal Weight",B2318&lt;30,"Over weight",B2318&gt;=30,"Obesity")</f>
        <v>Normal Weight</v>
      </c>
    </row>
    <row r="2319" spans="1:9" x14ac:dyDescent="0.3">
      <c r="A2319" s="7" t="s">
        <v>38</v>
      </c>
      <c r="B2319" s="7">
        <v>18.82</v>
      </c>
      <c r="C2319" s="7">
        <v>5.51</v>
      </c>
      <c r="D2319" s="7" t="s">
        <v>2379</v>
      </c>
      <c r="E2319" s="7" t="s">
        <v>2378</v>
      </c>
      <c r="F2319" s="7" t="s">
        <v>2378</v>
      </c>
      <c r="G2319" s="7">
        <v>0</v>
      </c>
      <c r="H2319" s="7" t="s">
        <v>2378</v>
      </c>
      <c r="I2319" s="7" t="str" cm="1">
        <f t="array" ref="I2319">_xlfn.IFS(B2319&lt;18.5,"Under Weight",B2319&lt;=24.9,"Normal Weight",B2319&lt;30,"Over weight",B2319&gt;=30,"Obesity")</f>
        <v>Normal Weight</v>
      </c>
    </row>
    <row r="2320" spans="1:9" x14ac:dyDescent="0.3">
      <c r="A2320" s="7" t="s">
        <v>37</v>
      </c>
      <c r="B2320" s="7">
        <v>17.079999999999998</v>
      </c>
      <c r="C2320" s="7">
        <v>5.73</v>
      </c>
      <c r="D2320" s="7" t="s">
        <v>2378</v>
      </c>
      <c r="E2320" s="7" t="s">
        <v>2378</v>
      </c>
      <c r="F2320" s="7" t="s">
        <v>2379</v>
      </c>
      <c r="G2320" s="7">
        <v>1</v>
      </c>
      <c r="H2320" s="7" t="s">
        <v>2378</v>
      </c>
      <c r="I2320" s="7" t="str" cm="1">
        <f t="array" ref="I2320">_xlfn.IFS(B2320&lt;18.5,"Under Weight",B2320&lt;=24.9,"Normal Weight",B2320&lt;30,"Over weight",B2320&gt;=30,"Obesity")</f>
        <v>Under Weight</v>
      </c>
    </row>
    <row r="2321" spans="1:9" x14ac:dyDescent="0.3">
      <c r="A2321" s="7" t="s">
        <v>35</v>
      </c>
      <c r="B2321" s="7">
        <v>19.21</v>
      </c>
      <c r="C2321" s="7">
        <v>5.53</v>
      </c>
      <c r="D2321" s="7" t="s">
        <v>2379</v>
      </c>
      <c r="E2321" s="7" t="s">
        <v>2378</v>
      </c>
      <c r="F2321" s="7" t="s">
        <v>2378</v>
      </c>
      <c r="G2321" s="7">
        <v>0</v>
      </c>
      <c r="H2321" s="7" t="s">
        <v>2378</v>
      </c>
      <c r="I2321" s="7" t="str" cm="1">
        <f t="array" ref="I2321">_xlfn.IFS(B2321&lt;18.5,"Under Weight",B2321&lt;=24.9,"Normal Weight",B2321&lt;30,"Over weight",B2321&gt;=30,"Obesity")</f>
        <v>Normal Weight</v>
      </c>
    </row>
    <row r="2322" spans="1:9" x14ac:dyDescent="0.3">
      <c r="A2322" s="7" t="s">
        <v>33</v>
      </c>
      <c r="B2322" s="7">
        <v>17.86</v>
      </c>
      <c r="C2322" s="7">
        <v>5.43</v>
      </c>
      <c r="D2322" s="7" t="s">
        <v>2378</v>
      </c>
      <c r="E2322" s="7" t="s">
        <v>2378</v>
      </c>
      <c r="F2322" s="7" t="s">
        <v>2379</v>
      </c>
      <c r="G2322" s="7">
        <v>1</v>
      </c>
      <c r="H2322" s="7" t="s">
        <v>2378</v>
      </c>
      <c r="I2322" s="7" t="str" cm="1">
        <f t="array" ref="I2322">_xlfn.IFS(B2322&lt;18.5,"Under Weight",B2322&lt;=24.9,"Normal Weight",B2322&lt;30,"Over weight",B2322&gt;=30,"Obesity")</f>
        <v>Under Weight</v>
      </c>
    </row>
    <row r="2323" spans="1:9" x14ac:dyDescent="0.3">
      <c r="A2323" s="7" t="s">
        <v>32</v>
      </c>
      <c r="B2323" s="7">
        <v>21.38</v>
      </c>
      <c r="C2323" s="7">
        <v>8.01</v>
      </c>
      <c r="D2323" s="7" t="s">
        <v>2378</v>
      </c>
      <c r="E2323" s="7" t="s">
        <v>2378</v>
      </c>
      <c r="F2323" s="7" t="s">
        <v>2378</v>
      </c>
      <c r="G2323" s="7">
        <v>0</v>
      </c>
      <c r="H2323" s="7" t="s">
        <v>2378</v>
      </c>
      <c r="I2323" s="7" t="str" cm="1">
        <f t="array" ref="I2323">_xlfn.IFS(B2323&lt;18.5,"Under Weight",B2323&lt;=24.9,"Normal Weight",B2323&lt;30,"Over weight",B2323&gt;=30,"Obesity")</f>
        <v>Normal Weight</v>
      </c>
    </row>
    <row r="2324" spans="1:9" x14ac:dyDescent="0.3">
      <c r="A2324" s="7" t="s">
        <v>31</v>
      </c>
      <c r="B2324" s="7">
        <v>23.35</v>
      </c>
      <c r="C2324" s="7">
        <v>5.94</v>
      </c>
      <c r="D2324" s="7" t="s">
        <v>2378</v>
      </c>
      <c r="E2324" s="7" t="s">
        <v>2378</v>
      </c>
      <c r="F2324" s="7" t="s">
        <v>2378</v>
      </c>
      <c r="G2324" s="7">
        <v>0</v>
      </c>
      <c r="H2324" s="7" t="s">
        <v>2378</v>
      </c>
      <c r="I2324" s="7" t="str" cm="1">
        <f t="array" ref="I2324">_xlfn.IFS(B2324&lt;18.5,"Under Weight",B2324&lt;=24.9,"Normal Weight",B2324&lt;30,"Over weight",B2324&gt;=30,"Obesity")</f>
        <v>Normal Weight</v>
      </c>
    </row>
    <row r="2325" spans="1:9" x14ac:dyDescent="0.3">
      <c r="A2325" s="7" t="s">
        <v>29</v>
      </c>
      <c r="B2325" s="7">
        <v>22.24</v>
      </c>
      <c r="C2325" s="7">
        <v>5.04</v>
      </c>
      <c r="D2325" s="7" t="s">
        <v>2378</v>
      </c>
      <c r="E2325" s="7" t="s">
        <v>2378</v>
      </c>
      <c r="F2325" s="7" t="s">
        <v>2378</v>
      </c>
      <c r="G2325" s="7">
        <v>0</v>
      </c>
      <c r="H2325" s="7" t="s">
        <v>2378</v>
      </c>
      <c r="I2325" s="7" t="str" cm="1">
        <f t="array" ref="I2325">_xlfn.IFS(B2325&lt;18.5,"Under Weight",B2325&lt;=24.9,"Normal Weight",B2325&lt;30,"Over weight",B2325&gt;=30,"Obesity")</f>
        <v>Normal Weight</v>
      </c>
    </row>
    <row r="2326" spans="1:9" x14ac:dyDescent="0.3">
      <c r="A2326" s="7" t="s">
        <v>28</v>
      </c>
      <c r="B2326" s="7">
        <v>24.76</v>
      </c>
      <c r="C2326" s="7">
        <v>4.54</v>
      </c>
      <c r="D2326" s="7" t="s">
        <v>2379</v>
      </c>
      <c r="E2326" s="7" t="s">
        <v>2378</v>
      </c>
      <c r="F2326" s="7" t="s">
        <v>2378</v>
      </c>
      <c r="G2326" s="7">
        <v>0</v>
      </c>
      <c r="H2326" s="7" t="s">
        <v>2378</v>
      </c>
      <c r="I2326" s="7" t="str" cm="1">
        <f t="array" ref="I2326">_xlfn.IFS(B2326&lt;18.5,"Under Weight",B2326&lt;=24.9,"Normal Weight",B2326&lt;30,"Over weight",B2326&gt;=30,"Obesity")</f>
        <v>Normal Weight</v>
      </c>
    </row>
    <row r="2327" spans="1:9" x14ac:dyDescent="0.3">
      <c r="A2327" s="7" t="s">
        <v>27</v>
      </c>
      <c r="B2327" s="7">
        <v>20.100000000000001</v>
      </c>
      <c r="C2327" s="7">
        <v>5.6</v>
      </c>
      <c r="D2327" s="7" t="s">
        <v>2379</v>
      </c>
      <c r="E2327" s="7" t="s">
        <v>2378</v>
      </c>
      <c r="F2327" s="7" t="s">
        <v>2379</v>
      </c>
      <c r="G2327" s="7">
        <v>1</v>
      </c>
      <c r="H2327" s="7" t="s">
        <v>2378</v>
      </c>
      <c r="I2327" s="7" t="str" cm="1">
        <f t="array" ref="I2327">_xlfn.IFS(B2327&lt;18.5,"Under Weight",B2327&lt;=24.9,"Normal Weight",B2327&lt;30,"Over weight",B2327&gt;=30,"Obesity")</f>
        <v>Normal Weight</v>
      </c>
    </row>
    <row r="2328" spans="1:9" x14ac:dyDescent="0.3">
      <c r="A2328" s="7" t="s">
        <v>26</v>
      </c>
      <c r="B2328" s="7">
        <v>21.77</v>
      </c>
      <c r="C2328" s="7">
        <v>10.67</v>
      </c>
      <c r="D2328" s="7" t="s">
        <v>2378</v>
      </c>
      <c r="E2328" s="7" t="s">
        <v>2378</v>
      </c>
      <c r="F2328" s="7" t="s">
        <v>2378</v>
      </c>
      <c r="G2328" s="7">
        <v>0</v>
      </c>
      <c r="H2328" s="7" t="s">
        <v>2378</v>
      </c>
      <c r="I2328" s="7" t="str" cm="1">
        <f t="array" ref="I2328">_xlfn.IFS(B2328&lt;18.5,"Under Weight",B2328&lt;=24.9,"Normal Weight",B2328&lt;30,"Over weight",B2328&gt;=30,"Obesity")</f>
        <v>Normal Weight</v>
      </c>
    </row>
    <row r="2329" spans="1:9" x14ac:dyDescent="0.3">
      <c r="A2329" s="7" t="s">
        <v>25</v>
      </c>
      <c r="B2329" s="7">
        <v>17.82</v>
      </c>
      <c r="C2329" s="7">
        <v>5.26</v>
      </c>
      <c r="D2329" s="7" t="s">
        <v>2379</v>
      </c>
      <c r="E2329" s="7" t="s">
        <v>2378</v>
      </c>
      <c r="F2329" s="7" t="s">
        <v>2378</v>
      </c>
      <c r="G2329" s="7">
        <v>1</v>
      </c>
      <c r="H2329" s="7" t="s">
        <v>2378</v>
      </c>
      <c r="I2329" s="7" t="str" cm="1">
        <f t="array" ref="I2329">_xlfn.IFS(B2329&lt;18.5,"Under Weight",B2329&lt;=24.9,"Normal Weight",B2329&lt;30,"Over weight",B2329&gt;=30,"Obesity")</f>
        <v>Under Weight</v>
      </c>
    </row>
    <row r="2330" spans="1:9" x14ac:dyDescent="0.3">
      <c r="A2330" s="7" t="s">
        <v>24</v>
      </c>
      <c r="B2330" s="7">
        <v>17.07</v>
      </c>
      <c r="C2330" s="7">
        <v>5.22</v>
      </c>
      <c r="D2330" s="7" t="s">
        <v>2378</v>
      </c>
      <c r="E2330" s="7" t="s">
        <v>2378</v>
      </c>
      <c r="F2330" s="7" t="s">
        <v>2379</v>
      </c>
      <c r="G2330" s="7">
        <v>1</v>
      </c>
      <c r="H2330" s="7" t="s">
        <v>2378</v>
      </c>
      <c r="I2330" s="7" t="str" cm="1">
        <f t="array" ref="I2330">_xlfn.IFS(B2330&lt;18.5,"Under Weight",B2330&lt;=24.9,"Normal Weight",B2330&lt;30,"Over weight",B2330&gt;=30,"Obesity")</f>
        <v>Under Weight</v>
      </c>
    </row>
    <row r="2331" spans="1:9" x14ac:dyDescent="0.3">
      <c r="A2331" s="7" t="s">
        <v>22</v>
      </c>
      <c r="B2331" s="7">
        <v>22.24</v>
      </c>
      <c r="C2331" s="7">
        <v>4.29</v>
      </c>
      <c r="D2331" s="7" t="s">
        <v>2379</v>
      </c>
      <c r="E2331" s="7" t="s">
        <v>2378</v>
      </c>
      <c r="F2331" s="7" t="s">
        <v>2378</v>
      </c>
      <c r="G2331" s="7">
        <v>0</v>
      </c>
      <c r="H2331" s="7" t="s">
        <v>2378</v>
      </c>
      <c r="I2331" s="7" t="str" cm="1">
        <f t="array" ref="I2331">_xlfn.IFS(B2331&lt;18.5,"Under Weight",B2331&lt;=24.9,"Normal Weight",B2331&lt;30,"Over weight",B2331&gt;=30,"Obesity")</f>
        <v>Normal Weight</v>
      </c>
    </row>
    <row r="2332" spans="1:9" x14ac:dyDescent="0.3">
      <c r="A2332" s="7" t="s">
        <v>21</v>
      </c>
      <c r="B2332" s="7">
        <v>22.34</v>
      </c>
      <c r="C2332" s="7">
        <v>5.57</v>
      </c>
      <c r="D2332" s="7" t="s">
        <v>2378</v>
      </c>
      <c r="E2332" s="7" t="s">
        <v>2378</v>
      </c>
      <c r="F2332" s="7" t="s">
        <v>2378</v>
      </c>
      <c r="G2332" s="7">
        <v>1</v>
      </c>
      <c r="H2332" s="7" t="s">
        <v>2378</v>
      </c>
      <c r="I2332" s="7" t="str" cm="1">
        <f t="array" ref="I2332">_xlfn.IFS(B2332&lt;18.5,"Under Weight",B2332&lt;=24.9,"Normal Weight",B2332&lt;30,"Over weight",B2332&gt;=30,"Obesity")</f>
        <v>Normal Weight</v>
      </c>
    </row>
    <row r="2333" spans="1:9" x14ac:dyDescent="0.3">
      <c r="A2333" s="7" t="s">
        <v>19</v>
      </c>
      <c r="B2333" s="7">
        <v>17.7</v>
      </c>
      <c r="C2333" s="7">
        <v>6.28</v>
      </c>
      <c r="D2333" s="7" t="s">
        <v>2378</v>
      </c>
      <c r="E2333" s="7" t="s">
        <v>2378</v>
      </c>
      <c r="F2333" s="7" t="s">
        <v>2378</v>
      </c>
      <c r="G2333" s="7">
        <v>1</v>
      </c>
      <c r="H2333" s="7" t="s">
        <v>2378</v>
      </c>
      <c r="I2333" s="7" t="str" cm="1">
        <f t="array" ref="I2333">_xlfn.IFS(B2333&lt;18.5,"Under Weight",B2333&lt;=24.9,"Normal Weight",B2333&lt;30,"Over weight",B2333&gt;=30,"Obesity")</f>
        <v>Under Weight</v>
      </c>
    </row>
    <row r="2334" spans="1:9" x14ac:dyDescent="0.3">
      <c r="A2334" s="7" t="s">
        <v>17</v>
      </c>
      <c r="B2334" s="7">
        <v>16.47</v>
      </c>
      <c r="C2334" s="7">
        <v>6.35</v>
      </c>
      <c r="D2334" s="7" t="s">
        <v>2378</v>
      </c>
      <c r="E2334" s="7" t="s">
        <v>2378</v>
      </c>
      <c r="F2334" s="7" t="s">
        <v>2379</v>
      </c>
      <c r="G2334" s="7">
        <v>1</v>
      </c>
      <c r="H2334" s="7" t="s">
        <v>2378</v>
      </c>
      <c r="I2334" s="7" t="str" cm="1">
        <f t="array" ref="I2334">_xlfn.IFS(B2334&lt;18.5,"Under Weight",B2334&lt;=24.9,"Normal Weight",B2334&lt;30,"Over weight",B2334&gt;=30,"Obesity")</f>
        <v>Under Weight</v>
      </c>
    </row>
    <row r="2335" spans="1:9" x14ac:dyDescent="0.3">
      <c r="A2335" s="7" t="s">
        <v>14</v>
      </c>
      <c r="B2335" s="7">
        <v>17.600000000000001</v>
      </c>
      <c r="C2335" s="7">
        <v>4.3899999999999997</v>
      </c>
      <c r="D2335" s="7" t="s">
        <v>2378</v>
      </c>
      <c r="E2335" s="7" t="s">
        <v>2378</v>
      </c>
      <c r="F2335" s="7" t="s">
        <v>2378</v>
      </c>
      <c r="G2335" s="7">
        <v>1</v>
      </c>
      <c r="H2335" s="7" t="s">
        <v>2378</v>
      </c>
      <c r="I2335" s="7" t="str" cm="1">
        <f t="array" ref="I2335">_xlfn.IFS(B2335&lt;18.5,"Under Weight",B2335&lt;=24.9,"Normal Weight",B2335&lt;30,"Over weight",B2335&gt;=30,"Obesity")</f>
        <v>Under Weight</v>
      </c>
    </row>
    <row r="2336" spans="1:9" x14ac:dyDescent="0.3">
      <c r="A2336" s="7" t="s">
        <v>9</v>
      </c>
      <c r="B2336" s="7">
        <v>17.579999999999998</v>
      </c>
      <c r="C2336" s="7">
        <v>4.51</v>
      </c>
      <c r="D2336" s="7" t="s">
        <v>2378</v>
      </c>
      <c r="E2336" s="7" t="s">
        <v>2378</v>
      </c>
      <c r="F2336" s="7" t="s">
        <v>2378</v>
      </c>
      <c r="G2336" s="7">
        <v>1</v>
      </c>
      <c r="H2336" s="7" t="s">
        <v>2378</v>
      </c>
      <c r="I2336" s="7" t="str" cm="1">
        <f t="array" ref="I2336">_xlfn.IFS(B2336&lt;18.5,"Under Weight",B2336&lt;=24.9,"Normal Weight",B2336&lt;30,"Over weight",B2336&gt;=30,"Obesity")</f>
        <v>Under Weight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344"/>
  <sheetViews>
    <sheetView zoomScale="85" zoomScaleNormal="85" workbookViewId="0">
      <selection sqref="A1:K2344"/>
    </sheetView>
  </sheetViews>
  <sheetFormatPr defaultRowHeight="14.4" x14ac:dyDescent="0.3"/>
  <cols>
    <col min="1" max="1" width="13.77734375" style="14" customWidth="1"/>
    <col min="2" max="2" width="13.6640625" customWidth="1"/>
    <col min="3" max="3" width="14.21875" customWidth="1"/>
    <col min="4" max="4" width="9.88671875" customWidth="1"/>
    <col min="5" max="5" width="11.33203125" customWidth="1"/>
    <col min="6" max="6" width="11.33203125" style="21" customWidth="1"/>
    <col min="7" max="7" width="18.44140625" customWidth="1"/>
    <col min="8" max="8" width="13.44140625" customWidth="1"/>
    <col min="9" max="11" width="13.6640625" customWidth="1"/>
    <col min="12" max="12" width="8.88671875" customWidth="1"/>
  </cols>
  <sheetData>
    <row r="1" spans="1:20" s="1" customFormat="1" ht="18.899999999999999" customHeight="1" x14ac:dyDescent="0.3">
      <c r="A1" s="13" t="s">
        <v>0</v>
      </c>
      <c r="B1" s="2" t="s">
        <v>1</v>
      </c>
      <c r="C1" s="2" t="s">
        <v>2</v>
      </c>
      <c r="D1" s="2" t="s">
        <v>3</v>
      </c>
      <c r="E1" s="2" t="s">
        <v>4</v>
      </c>
      <c r="F1" s="20" t="s">
        <v>5</v>
      </c>
      <c r="G1" s="2" t="s">
        <v>6</v>
      </c>
      <c r="H1" s="2" t="s">
        <v>7</v>
      </c>
      <c r="I1" s="2" t="s">
        <v>8</v>
      </c>
      <c r="J1" s="19" t="s">
        <v>6005</v>
      </c>
      <c r="K1" s="19" t="s">
        <v>6006</v>
      </c>
    </row>
    <row r="2" spans="1:20" x14ac:dyDescent="0.3">
      <c r="A2" s="14" t="s">
        <v>2371</v>
      </c>
      <c r="B2">
        <v>1968</v>
      </c>
      <c r="C2" t="s">
        <v>36</v>
      </c>
      <c r="D2">
        <v>12</v>
      </c>
      <c r="E2">
        <v>0</v>
      </c>
      <c r="F2" s="21">
        <v>63770.43</v>
      </c>
      <c r="G2" t="s">
        <v>16</v>
      </c>
      <c r="H2" t="s">
        <v>12</v>
      </c>
      <c r="I2" t="s">
        <v>13</v>
      </c>
      <c r="J2" t="str">
        <f>CONCATENATE(D2,"-",C2,"-",B2)</f>
        <v>12-Oct-1968</v>
      </c>
      <c r="K2">
        <f>YEAR("2023-06-08")-YEAR(J2)</f>
        <v>55</v>
      </c>
    </row>
    <row r="3" spans="1:20" x14ac:dyDescent="0.3">
      <c r="A3" s="14" t="s">
        <v>2370</v>
      </c>
      <c r="B3">
        <v>1977</v>
      </c>
      <c r="C3" t="s">
        <v>18</v>
      </c>
      <c r="D3">
        <v>8</v>
      </c>
      <c r="E3">
        <v>0</v>
      </c>
      <c r="F3" s="21">
        <v>62592.87</v>
      </c>
      <c r="G3" t="s">
        <v>11</v>
      </c>
      <c r="H3" t="s">
        <v>12</v>
      </c>
      <c r="I3" t="s">
        <v>13</v>
      </c>
      <c r="J3" t="str">
        <f t="shared" ref="J3:J66" si="0">CONCATENATE(D3,"-",C3,"-",B3)</f>
        <v>8-Jun-1977</v>
      </c>
      <c r="K3">
        <f t="shared" ref="K3:K66" si="1">YEAR("2023-06-08")-YEAR(J3)</f>
        <v>46</v>
      </c>
    </row>
    <row r="4" spans="1:20" x14ac:dyDescent="0.3">
      <c r="A4" s="14" t="s">
        <v>2369</v>
      </c>
      <c r="B4">
        <v>1970</v>
      </c>
      <c r="C4" t="s">
        <v>20</v>
      </c>
      <c r="D4">
        <v>11</v>
      </c>
      <c r="E4">
        <v>3</v>
      </c>
      <c r="F4" s="21">
        <v>60021.4</v>
      </c>
      <c r="G4" t="s">
        <v>16</v>
      </c>
      <c r="H4" t="s">
        <v>16</v>
      </c>
      <c r="I4" t="s">
        <v>23</v>
      </c>
      <c r="J4" t="str">
        <f t="shared" si="0"/>
        <v>11-Sep-1970</v>
      </c>
      <c r="K4">
        <f t="shared" si="1"/>
        <v>53</v>
      </c>
    </row>
    <row r="5" spans="1:20" x14ac:dyDescent="0.3">
      <c r="A5" s="14" t="s">
        <v>2368</v>
      </c>
      <c r="B5">
        <v>1991</v>
      </c>
      <c r="C5" t="s">
        <v>18</v>
      </c>
      <c r="D5">
        <v>6</v>
      </c>
      <c r="E5">
        <v>1</v>
      </c>
      <c r="F5" s="21">
        <v>58571.07</v>
      </c>
      <c r="G5" t="s">
        <v>16</v>
      </c>
      <c r="H5" t="s">
        <v>12</v>
      </c>
      <c r="I5" t="s">
        <v>246</v>
      </c>
      <c r="J5" t="str">
        <f t="shared" si="0"/>
        <v>6-Jun-1991</v>
      </c>
      <c r="K5">
        <f t="shared" si="1"/>
        <v>32</v>
      </c>
    </row>
    <row r="6" spans="1:20" x14ac:dyDescent="0.3">
      <c r="A6" s="14" t="s">
        <v>2367</v>
      </c>
      <c r="B6">
        <v>1989</v>
      </c>
      <c r="C6" t="s">
        <v>18</v>
      </c>
      <c r="D6">
        <v>19</v>
      </c>
      <c r="E6">
        <v>0</v>
      </c>
      <c r="F6" s="21">
        <v>55135.4</v>
      </c>
      <c r="G6" t="s">
        <v>16</v>
      </c>
      <c r="H6" t="s">
        <v>11</v>
      </c>
      <c r="I6" t="s">
        <v>23</v>
      </c>
      <c r="J6" t="str">
        <f t="shared" si="0"/>
        <v>19-Jun-1989</v>
      </c>
      <c r="K6">
        <f t="shared" si="1"/>
        <v>34</v>
      </c>
    </row>
    <row r="7" spans="1:20" x14ac:dyDescent="0.3">
      <c r="A7" s="14" t="s">
        <v>2366</v>
      </c>
      <c r="B7">
        <v>1962</v>
      </c>
      <c r="C7" t="s">
        <v>34</v>
      </c>
      <c r="D7">
        <v>4</v>
      </c>
      <c r="E7">
        <v>0</v>
      </c>
      <c r="F7" s="21">
        <v>52590.83</v>
      </c>
      <c r="G7" t="s">
        <v>16</v>
      </c>
      <c r="H7" t="s">
        <v>12</v>
      </c>
      <c r="I7" t="s">
        <v>41</v>
      </c>
      <c r="J7" t="str">
        <f t="shared" si="0"/>
        <v>4-Aug-1962</v>
      </c>
      <c r="K7">
        <f t="shared" si="1"/>
        <v>61</v>
      </c>
    </row>
    <row r="8" spans="1:20" x14ac:dyDescent="0.3">
      <c r="A8" s="14" t="s">
        <v>2365</v>
      </c>
      <c r="B8">
        <v>1994</v>
      </c>
      <c r="C8" t="s">
        <v>36</v>
      </c>
      <c r="D8">
        <v>27</v>
      </c>
      <c r="E8">
        <v>1</v>
      </c>
      <c r="F8" s="21">
        <v>51194.559999999998</v>
      </c>
      <c r="G8" t="s">
        <v>16</v>
      </c>
      <c r="H8" t="s">
        <v>12</v>
      </c>
      <c r="I8" t="s">
        <v>41</v>
      </c>
      <c r="J8" t="str">
        <f t="shared" si="0"/>
        <v>27-Oct-1994</v>
      </c>
      <c r="K8">
        <f t="shared" si="1"/>
        <v>29</v>
      </c>
      <c r="Q8" s="15"/>
      <c r="R8" s="16" t="s">
        <v>5999</v>
      </c>
      <c r="S8" s="15"/>
      <c r="T8" s="7">
        <f>AVERAGE(B2:B2344)</f>
        <v>1982.8416559965856</v>
      </c>
    </row>
    <row r="9" spans="1:20" x14ac:dyDescent="0.3">
      <c r="A9" s="14" t="s">
        <v>2364</v>
      </c>
      <c r="B9">
        <v>1958</v>
      </c>
      <c r="C9" t="s">
        <v>18</v>
      </c>
      <c r="D9">
        <v>27</v>
      </c>
      <c r="E9">
        <v>2</v>
      </c>
      <c r="F9" s="21">
        <v>49577.66</v>
      </c>
      <c r="G9" t="s">
        <v>11</v>
      </c>
      <c r="H9" t="s">
        <v>11</v>
      </c>
      <c r="I9" t="s">
        <v>13</v>
      </c>
      <c r="J9" t="str">
        <f t="shared" si="0"/>
        <v>27-Jun-1958</v>
      </c>
      <c r="K9">
        <f t="shared" si="1"/>
        <v>65</v>
      </c>
      <c r="Q9" s="16"/>
      <c r="R9" s="16" t="s">
        <v>6000</v>
      </c>
      <c r="S9" s="15"/>
      <c r="T9" s="7">
        <f>ROUND(T8,0)</f>
        <v>1983</v>
      </c>
    </row>
    <row r="10" spans="1:20" x14ac:dyDescent="0.3">
      <c r="A10" s="14" t="s">
        <v>2363</v>
      </c>
      <c r="B10">
        <v>1963</v>
      </c>
      <c r="C10" t="s">
        <v>20</v>
      </c>
      <c r="D10">
        <v>4</v>
      </c>
      <c r="E10">
        <v>1</v>
      </c>
      <c r="F10" s="21">
        <v>48970.25</v>
      </c>
      <c r="G10" t="s">
        <v>16</v>
      </c>
      <c r="H10" t="s">
        <v>11</v>
      </c>
      <c r="I10" t="s">
        <v>13</v>
      </c>
      <c r="J10" t="str">
        <f t="shared" si="0"/>
        <v>4-Sep-1963</v>
      </c>
      <c r="K10">
        <f t="shared" si="1"/>
        <v>60</v>
      </c>
    </row>
    <row r="11" spans="1:20" x14ac:dyDescent="0.3">
      <c r="A11" s="14" t="s">
        <v>2362</v>
      </c>
      <c r="B11">
        <v>1978</v>
      </c>
      <c r="C11" t="s">
        <v>30</v>
      </c>
      <c r="D11">
        <v>29</v>
      </c>
      <c r="E11">
        <v>0</v>
      </c>
      <c r="F11" s="21">
        <v>48885.14</v>
      </c>
      <c r="G11" t="s">
        <v>16</v>
      </c>
      <c r="H11" t="s">
        <v>11</v>
      </c>
      <c r="I11" t="s">
        <v>13</v>
      </c>
      <c r="J11" t="str">
        <f t="shared" si="0"/>
        <v>29-Dec-1978</v>
      </c>
      <c r="K11">
        <f t="shared" si="1"/>
        <v>45</v>
      </c>
    </row>
    <row r="12" spans="1:20" x14ac:dyDescent="0.3">
      <c r="A12" s="14" t="s">
        <v>2361</v>
      </c>
      <c r="B12">
        <v>1959</v>
      </c>
      <c r="C12" t="s">
        <v>10</v>
      </c>
      <c r="D12">
        <v>22</v>
      </c>
      <c r="E12">
        <v>0</v>
      </c>
      <c r="F12" s="21">
        <v>48824.45</v>
      </c>
      <c r="G12" t="s">
        <v>11</v>
      </c>
      <c r="H12" t="s">
        <v>16</v>
      </c>
      <c r="I12" t="s">
        <v>41</v>
      </c>
      <c r="J12" t="str">
        <f t="shared" si="0"/>
        <v>22-Jul-1959</v>
      </c>
      <c r="K12">
        <f t="shared" si="1"/>
        <v>64</v>
      </c>
      <c r="Q12" s="17"/>
      <c r="R12" s="18" t="s">
        <v>6002</v>
      </c>
      <c r="S12" s="17"/>
      <c r="T12" s="7" t="str" cm="1">
        <f t="array" ref="T12">INDEX($G$2:$G$2344,MODE(MATCH($G$2:$G$2344,$G$2:$G$2344,0)))</f>
        <v>tier - 2</v>
      </c>
    </row>
    <row r="13" spans="1:20" x14ac:dyDescent="0.3">
      <c r="A13" s="14" t="s">
        <v>2360</v>
      </c>
      <c r="B13">
        <v>1965</v>
      </c>
      <c r="C13" t="s">
        <v>36</v>
      </c>
      <c r="D13">
        <v>27</v>
      </c>
      <c r="E13">
        <v>1</v>
      </c>
      <c r="F13" s="21">
        <v>48675.519999999997</v>
      </c>
      <c r="G13" t="s">
        <v>16</v>
      </c>
      <c r="H13" t="s">
        <v>11</v>
      </c>
      <c r="I13" t="s">
        <v>13</v>
      </c>
      <c r="J13" t="str">
        <f t="shared" si="0"/>
        <v>27-Oct-1965</v>
      </c>
      <c r="K13">
        <f t="shared" si="1"/>
        <v>58</v>
      </c>
      <c r="Q13" s="17"/>
      <c r="R13" s="18" t="s">
        <v>6003</v>
      </c>
      <c r="S13" s="17"/>
      <c r="T13" s="7" t="str" cm="1">
        <f t="array" ref="T13">INDEX($H$2:$H$2344,MODE(MATCH($H$2:$H$2344,$H$2:$H$2344,0)))</f>
        <v>tier - 2</v>
      </c>
    </row>
    <row r="14" spans="1:20" x14ac:dyDescent="0.3">
      <c r="A14" s="14" t="s">
        <v>2359</v>
      </c>
      <c r="B14">
        <v>1962</v>
      </c>
      <c r="C14" t="s">
        <v>36</v>
      </c>
      <c r="D14">
        <v>11</v>
      </c>
      <c r="E14">
        <v>0</v>
      </c>
      <c r="F14" s="21">
        <v>48673.56</v>
      </c>
      <c r="G14" t="s">
        <v>16</v>
      </c>
      <c r="H14" t="s">
        <v>11</v>
      </c>
      <c r="I14" t="s">
        <v>13</v>
      </c>
      <c r="J14" t="str">
        <f t="shared" si="0"/>
        <v>11-Oct-1962</v>
      </c>
      <c r="K14">
        <f t="shared" si="1"/>
        <v>61</v>
      </c>
    </row>
    <row r="15" spans="1:20" x14ac:dyDescent="0.3">
      <c r="A15" s="14" t="s">
        <v>2358</v>
      </c>
      <c r="B15">
        <v>1968</v>
      </c>
      <c r="C15" t="s">
        <v>30</v>
      </c>
      <c r="D15">
        <v>1</v>
      </c>
      <c r="E15">
        <v>3</v>
      </c>
      <c r="F15" s="21">
        <v>48549.18</v>
      </c>
      <c r="G15" t="s">
        <v>16</v>
      </c>
      <c r="H15" t="s">
        <v>12</v>
      </c>
      <c r="I15" t="s">
        <v>167</v>
      </c>
      <c r="J15" t="str">
        <f t="shared" si="0"/>
        <v>1-Dec-1968</v>
      </c>
      <c r="K15">
        <f t="shared" si="1"/>
        <v>55</v>
      </c>
    </row>
    <row r="16" spans="1:20" x14ac:dyDescent="0.3">
      <c r="A16" s="14" t="s">
        <v>2357</v>
      </c>
      <c r="B16">
        <v>1961</v>
      </c>
      <c r="C16" t="s">
        <v>30</v>
      </c>
      <c r="D16">
        <v>21</v>
      </c>
      <c r="E16">
        <v>1</v>
      </c>
      <c r="F16" s="21">
        <v>48517.56</v>
      </c>
      <c r="G16" t="s">
        <v>16</v>
      </c>
      <c r="H16" t="s">
        <v>12</v>
      </c>
      <c r="I16" t="s">
        <v>246</v>
      </c>
      <c r="J16" t="str">
        <f t="shared" si="0"/>
        <v>21-Dec-1961</v>
      </c>
      <c r="K16">
        <f t="shared" si="1"/>
        <v>62</v>
      </c>
    </row>
    <row r="17" spans="1:11" x14ac:dyDescent="0.3">
      <c r="A17" s="14" t="s">
        <v>2356</v>
      </c>
      <c r="B17">
        <v>1962</v>
      </c>
      <c r="C17" t="s">
        <v>34</v>
      </c>
      <c r="D17">
        <v>27</v>
      </c>
      <c r="E17">
        <v>0</v>
      </c>
      <c r="F17" s="21">
        <v>48173.36</v>
      </c>
      <c r="G17" t="s">
        <v>16</v>
      </c>
      <c r="H17" t="s">
        <v>12</v>
      </c>
      <c r="I17" t="s">
        <v>41</v>
      </c>
      <c r="J17" t="str">
        <f t="shared" si="0"/>
        <v>27-Aug-1962</v>
      </c>
      <c r="K17">
        <f t="shared" si="1"/>
        <v>61</v>
      </c>
    </row>
    <row r="18" spans="1:11" x14ac:dyDescent="0.3">
      <c r="A18" s="14" t="s">
        <v>2355</v>
      </c>
      <c r="B18">
        <v>1958</v>
      </c>
      <c r="C18" t="s">
        <v>15</v>
      </c>
      <c r="D18">
        <v>16</v>
      </c>
      <c r="E18">
        <v>1</v>
      </c>
      <c r="F18" s="21">
        <v>47928.03</v>
      </c>
      <c r="G18" t="s">
        <v>11</v>
      </c>
      <c r="H18" t="s">
        <v>12</v>
      </c>
      <c r="I18" t="s">
        <v>41</v>
      </c>
      <c r="J18" t="str">
        <f t="shared" si="0"/>
        <v>16-Nov-1958</v>
      </c>
      <c r="K18">
        <f t="shared" si="1"/>
        <v>65</v>
      </c>
    </row>
    <row r="19" spans="1:11" x14ac:dyDescent="0.3">
      <c r="A19" s="14" t="s">
        <v>2354</v>
      </c>
      <c r="B19">
        <v>1963</v>
      </c>
      <c r="C19" t="s">
        <v>34</v>
      </c>
      <c r="D19">
        <v>5</v>
      </c>
      <c r="E19">
        <v>1</v>
      </c>
      <c r="F19" s="21">
        <v>47896.79</v>
      </c>
      <c r="G19" t="s">
        <v>16</v>
      </c>
      <c r="H19" t="s">
        <v>12</v>
      </c>
      <c r="I19" t="s">
        <v>246</v>
      </c>
      <c r="J19" t="str">
        <f t="shared" si="0"/>
        <v>5-Aug-1963</v>
      </c>
      <c r="K19">
        <f t="shared" si="1"/>
        <v>60</v>
      </c>
    </row>
    <row r="20" spans="1:11" x14ac:dyDescent="0.3">
      <c r="A20" s="14" t="s">
        <v>2353</v>
      </c>
      <c r="B20">
        <v>1964</v>
      </c>
      <c r="C20" t="s">
        <v>15</v>
      </c>
      <c r="D20">
        <v>7</v>
      </c>
      <c r="E20">
        <v>2</v>
      </c>
      <c r="F20" s="21">
        <v>47496.49</v>
      </c>
      <c r="G20" t="s">
        <v>16</v>
      </c>
      <c r="H20" t="s">
        <v>12</v>
      </c>
      <c r="I20" t="s">
        <v>23</v>
      </c>
      <c r="J20" t="str">
        <f t="shared" si="0"/>
        <v>7-Nov-1964</v>
      </c>
      <c r="K20">
        <f t="shared" si="1"/>
        <v>59</v>
      </c>
    </row>
    <row r="21" spans="1:11" x14ac:dyDescent="0.3">
      <c r="A21" s="14" t="s">
        <v>2352</v>
      </c>
      <c r="B21">
        <v>1971</v>
      </c>
      <c r="C21" t="s">
        <v>20</v>
      </c>
      <c r="D21">
        <v>27</v>
      </c>
      <c r="E21">
        <v>2</v>
      </c>
      <c r="F21" s="21">
        <v>47462.89</v>
      </c>
      <c r="G21" t="s">
        <v>16</v>
      </c>
      <c r="H21" t="s">
        <v>11</v>
      </c>
      <c r="I21" t="s">
        <v>13</v>
      </c>
      <c r="J21" t="str">
        <f t="shared" si="0"/>
        <v>27-Sep-1971</v>
      </c>
      <c r="K21">
        <f t="shared" si="1"/>
        <v>52</v>
      </c>
    </row>
    <row r="22" spans="1:11" x14ac:dyDescent="0.3">
      <c r="A22" s="14" t="s">
        <v>2351</v>
      </c>
      <c r="B22">
        <v>1961</v>
      </c>
      <c r="C22" t="s">
        <v>18</v>
      </c>
      <c r="D22">
        <v>13</v>
      </c>
      <c r="E22">
        <v>1</v>
      </c>
      <c r="F22" s="21">
        <v>47403.88</v>
      </c>
      <c r="G22" t="s">
        <v>16</v>
      </c>
      <c r="H22" t="s">
        <v>12</v>
      </c>
      <c r="I22" t="s">
        <v>41</v>
      </c>
      <c r="J22" t="str">
        <f t="shared" si="0"/>
        <v>13-Jun-1961</v>
      </c>
      <c r="K22">
        <f t="shared" si="1"/>
        <v>62</v>
      </c>
    </row>
    <row r="23" spans="1:11" x14ac:dyDescent="0.3">
      <c r="A23" s="14" t="s">
        <v>2350</v>
      </c>
      <c r="B23">
        <v>1959</v>
      </c>
      <c r="C23" t="s">
        <v>36</v>
      </c>
      <c r="D23">
        <v>4</v>
      </c>
      <c r="E23">
        <v>2</v>
      </c>
      <c r="F23" s="21">
        <v>47305.31</v>
      </c>
      <c r="G23" t="s">
        <v>11</v>
      </c>
      <c r="H23" t="s">
        <v>16</v>
      </c>
      <c r="I23" t="s">
        <v>41</v>
      </c>
      <c r="J23" t="str">
        <f t="shared" si="0"/>
        <v>4-Oct-1959</v>
      </c>
      <c r="K23">
        <f t="shared" si="1"/>
        <v>64</v>
      </c>
    </row>
    <row r="24" spans="1:11" x14ac:dyDescent="0.3">
      <c r="A24" s="14" t="s">
        <v>2349</v>
      </c>
      <c r="B24">
        <v>1958</v>
      </c>
      <c r="C24" t="s">
        <v>20</v>
      </c>
      <c r="D24">
        <v>3</v>
      </c>
      <c r="E24">
        <v>2</v>
      </c>
      <c r="F24" s="21">
        <v>47291.06</v>
      </c>
      <c r="G24" t="s">
        <v>11</v>
      </c>
      <c r="H24" t="s">
        <v>16</v>
      </c>
      <c r="I24" t="s">
        <v>41</v>
      </c>
      <c r="J24" t="str">
        <f t="shared" si="0"/>
        <v>3-Sep-1958</v>
      </c>
      <c r="K24">
        <f t="shared" si="1"/>
        <v>65</v>
      </c>
    </row>
    <row r="25" spans="1:11" x14ac:dyDescent="0.3">
      <c r="A25" s="14" t="s">
        <v>2348</v>
      </c>
      <c r="B25">
        <v>1970</v>
      </c>
      <c r="C25" t="s">
        <v>30</v>
      </c>
      <c r="D25">
        <v>28</v>
      </c>
      <c r="E25">
        <v>2</v>
      </c>
      <c r="F25" s="21">
        <v>47269.85</v>
      </c>
      <c r="G25" t="s">
        <v>16</v>
      </c>
      <c r="H25" t="s">
        <v>11</v>
      </c>
      <c r="I25" t="s">
        <v>13</v>
      </c>
      <c r="J25" t="str">
        <f t="shared" si="0"/>
        <v>28-Dec-1970</v>
      </c>
      <c r="K25">
        <f t="shared" si="1"/>
        <v>53</v>
      </c>
    </row>
    <row r="26" spans="1:11" x14ac:dyDescent="0.3">
      <c r="A26" s="14" t="s">
        <v>2347</v>
      </c>
      <c r="B26">
        <v>1959</v>
      </c>
      <c r="C26" t="s">
        <v>10</v>
      </c>
      <c r="D26">
        <v>14</v>
      </c>
      <c r="E26">
        <v>0</v>
      </c>
      <c r="F26" s="21">
        <v>47055.53</v>
      </c>
      <c r="G26" t="s">
        <v>11</v>
      </c>
      <c r="H26" t="s">
        <v>16</v>
      </c>
      <c r="I26" t="s">
        <v>13</v>
      </c>
      <c r="J26" t="str">
        <f t="shared" si="0"/>
        <v>14-Jul-1959</v>
      </c>
      <c r="K26">
        <f t="shared" si="1"/>
        <v>64</v>
      </c>
    </row>
    <row r="27" spans="1:11" x14ac:dyDescent="0.3">
      <c r="A27" s="14" t="s">
        <v>2346</v>
      </c>
      <c r="B27">
        <v>1958</v>
      </c>
      <c r="C27" t="s">
        <v>20</v>
      </c>
      <c r="D27">
        <v>15</v>
      </c>
      <c r="E27">
        <v>0</v>
      </c>
      <c r="F27" s="21">
        <v>46889.26</v>
      </c>
      <c r="G27" t="s">
        <v>11</v>
      </c>
      <c r="H27" t="s">
        <v>12</v>
      </c>
      <c r="I27" t="s">
        <v>13</v>
      </c>
      <c r="J27" t="str">
        <f t="shared" si="0"/>
        <v>15-Sep-1958</v>
      </c>
      <c r="K27">
        <f t="shared" si="1"/>
        <v>65</v>
      </c>
    </row>
    <row r="28" spans="1:11" x14ac:dyDescent="0.3">
      <c r="A28" s="14" t="s">
        <v>2345</v>
      </c>
      <c r="B28">
        <v>1960</v>
      </c>
      <c r="C28" t="s">
        <v>15</v>
      </c>
      <c r="D28">
        <v>17</v>
      </c>
      <c r="E28">
        <v>3</v>
      </c>
      <c r="F28" s="21">
        <v>46718.16</v>
      </c>
      <c r="G28" t="s">
        <v>16</v>
      </c>
      <c r="H28" t="s">
        <v>16</v>
      </c>
      <c r="I28" t="s">
        <v>23</v>
      </c>
      <c r="J28" t="str">
        <f t="shared" si="0"/>
        <v>17-Nov-1960</v>
      </c>
      <c r="K28">
        <f t="shared" si="1"/>
        <v>63</v>
      </c>
    </row>
    <row r="29" spans="1:11" x14ac:dyDescent="0.3">
      <c r="A29" s="14" t="s">
        <v>2344</v>
      </c>
      <c r="B29">
        <v>1969</v>
      </c>
      <c r="C29" t="s">
        <v>18</v>
      </c>
      <c r="D29">
        <v>23</v>
      </c>
      <c r="E29">
        <v>3</v>
      </c>
      <c r="F29" s="21">
        <v>46661.440000000002</v>
      </c>
      <c r="G29" t="s">
        <v>16</v>
      </c>
      <c r="H29" t="s">
        <v>12</v>
      </c>
      <c r="I29" t="s">
        <v>23</v>
      </c>
      <c r="J29" t="str">
        <f t="shared" si="0"/>
        <v>23-Jun-1969</v>
      </c>
      <c r="K29">
        <f t="shared" si="1"/>
        <v>54</v>
      </c>
    </row>
    <row r="30" spans="1:11" x14ac:dyDescent="0.3">
      <c r="A30" s="14" t="s">
        <v>2343</v>
      </c>
      <c r="B30">
        <v>1961</v>
      </c>
      <c r="C30" t="s">
        <v>34</v>
      </c>
      <c r="D30">
        <v>8</v>
      </c>
      <c r="E30">
        <v>0</v>
      </c>
      <c r="F30" s="21">
        <v>46599.11</v>
      </c>
      <c r="G30" t="s">
        <v>16</v>
      </c>
      <c r="H30" t="s">
        <v>16</v>
      </c>
      <c r="I30" t="s">
        <v>13</v>
      </c>
      <c r="J30" t="str">
        <f t="shared" si="0"/>
        <v>8-Aug-1961</v>
      </c>
      <c r="K30">
        <f t="shared" si="1"/>
        <v>62</v>
      </c>
    </row>
    <row r="31" spans="1:11" x14ac:dyDescent="0.3">
      <c r="A31" s="14" t="s">
        <v>2342</v>
      </c>
      <c r="B31">
        <v>1971</v>
      </c>
      <c r="C31" t="s">
        <v>30</v>
      </c>
      <c r="D31">
        <v>6</v>
      </c>
      <c r="E31">
        <v>3</v>
      </c>
      <c r="F31" s="21">
        <v>46255.11</v>
      </c>
      <c r="G31" t="s">
        <v>16</v>
      </c>
      <c r="H31" t="s">
        <v>12</v>
      </c>
      <c r="I31" t="s">
        <v>246</v>
      </c>
      <c r="J31" t="str">
        <f t="shared" si="0"/>
        <v>6-Dec-1971</v>
      </c>
      <c r="K31">
        <f t="shared" si="1"/>
        <v>52</v>
      </c>
    </row>
    <row r="32" spans="1:11" x14ac:dyDescent="0.3">
      <c r="A32" s="14" t="s">
        <v>2341</v>
      </c>
      <c r="B32">
        <v>1978</v>
      </c>
      <c r="C32" t="s">
        <v>34</v>
      </c>
      <c r="D32">
        <v>17</v>
      </c>
      <c r="E32">
        <v>2</v>
      </c>
      <c r="F32" s="21">
        <v>46200.99</v>
      </c>
      <c r="G32" t="s">
        <v>16</v>
      </c>
      <c r="H32" t="s">
        <v>16</v>
      </c>
      <c r="I32" t="s">
        <v>13</v>
      </c>
      <c r="J32" t="str">
        <f t="shared" si="0"/>
        <v>17-Aug-1978</v>
      </c>
      <c r="K32">
        <f t="shared" si="1"/>
        <v>45</v>
      </c>
    </row>
    <row r="33" spans="1:11" x14ac:dyDescent="0.3">
      <c r="A33" s="14" t="s">
        <v>2340</v>
      </c>
      <c r="B33">
        <v>1976</v>
      </c>
      <c r="C33" t="s">
        <v>30</v>
      </c>
      <c r="D33">
        <v>2</v>
      </c>
      <c r="E33">
        <v>3</v>
      </c>
      <c r="F33" s="21">
        <v>46151.12</v>
      </c>
      <c r="G33" t="s">
        <v>16</v>
      </c>
      <c r="H33" t="s">
        <v>12</v>
      </c>
      <c r="I33" t="s">
        <v>13</v>
      </c>
      <c r="J33" t="str">
        <f t="shared" si="0"/>
        <v>2-Dec-1976</v>
      </c>
      <c r="K33">
        <f t="shared" si="1"/>
        <v>47</v>
      </c>
    </row>
    <row r="34" spans="1:11" x14ac:dyDescent="0.3">
      <c r="A34" s="14" t="s">
        <v>2339</v>
      </c>
      <c r="B34">
        <v>1962</v>
      </c>
      <c r="C34" t="s">
        <v>30</v>
      </c>
      <c r="D34">
        <v>4</v>
      </c>
      <c r="E34">
        <v>3</v>
      </c>
      <c r="F34" s="21">
        <v>46130.53</v>
      </c>
      <c r="G34" t="s">
        <v>16</v>
      </c>
      <c r="H34" t="s">
        <v>16</v>
      </c>
      <c r="I34" t="s">
        <v>23</v>
      </c>
      <c r="J34" t="str">
        <f t="shared" si="0"/>
        <v>4-Dec-1962</v>
      </c>
      <c r="K34">
        <f t="shared" si="1"/>
        <v>61</v>
      </c>
    </row>
    <row r="35" spans="1:11" x14ac:dyDescent="0.3">
      <c r="A35" s="14" t="s">
        <v>2338</v>
      </c>
      <c r="B35">
        <v>1985</v>
      </c>
      <c r="C35" t="s">
        <v>20</v>
      </c>
      <c r="D35">
        <v>30</v>
      </c>
      <c r="E35">
        <v>2</v>
      </c>
      <c r="F35" s="21">
        <v>46113.51</v>
      </c>
      <c r="G35" t="s">
        <v>11</v>
      </c>
      <c r="H35" t="s">
        <v>12</v>
      </c>
      <c r="I35" t="s">
        <v>41</v>
      </c>
      <c r="J35" t="str">
        <f t="shared" si="0"/>
        <v>30-Sep-1985</v>
      </c>
      <c r="K35">
        <f t="shared" si="1"/>
        <v>38</v>
      </c>
    </row>
    <row r="36" spans="1:11" x14ac:dyDescent="0.3">
      <c r="A36" s="14" t="s">
        <v>2337</v>
      </c>
      <c r="B36">
        <v>1979</v>
      </c>
      <c r="C36" t="s">
        <v>34</v>
      </c>
      <c r="D36">
        <v>12</v>
      </c>
      <c r="E36">
        <v>0</v>
      </c>
      <c r="F36" s="21">
        <v>45863.21</v>
      </c>
      <c r="G36" t="s">
        <v>11</v>
      </c>
      <c r="H36" t="s">
        <v>16</v>
      </c>
      <c r="I36" t="s">
        <v>13</v>
      </c>
      <c r="J36" t="str">
        <f t="shared" si="0"/>
        <v>12-Aug-1979</v>
      </c>
      <c r="K36">
        <f t="shared" si="1"/>
        <v>44</v>
      </c>
    </row>
    <row r="37" spans="1:11" x14ac:dyDescent="0.3">
      <c r="A37" s="14" t="s">
        <v>2336</v>
      </c>
      <c r="B37">
        <v>1960</v>
      </c>
      <c r="C37" t="s">
        <v>30</v>
      </c>
      <c r="D37">
        <v>21</v>
      </c>
      <c r="E37">
        <v>0</v>
      </c>
      <c r="F37" s="21">
        <v>45710.21</v>
      </c>
      <c r="G37" t="s">
        <v>11</v>
      </c>
      <c r="H37" t="s">
        <v>11</v>
      </c>
      <c r="I37" t="s">
        <v>167</v>
      </c>
      <c r="J37" t="str">
        <f t="shared" si="0"/>
        <v>21-Dec-1960</v>
      </c>
      <c r="K37">
        <f t="shared" si="1"/>
        <v>63</v>
      </c>
    </row>
    <row r="38" spans="1:11" x14ac:dyDescent="0.3">
      <c r="A38" s="14" t="s">
        <v>2335</v>
      </c>
      <c r="B38">
        <v>1974</v>
      </c>
      <c r="C38" t="s">
        <v>34</v>
      </c>
      <c r="D38">
        <v>9</v>
      </c>
      <c r="E38">
        <v>2</v>
      </c>
      <c r="F38" s="21">
        <v>45702.02</v>
      </c>
      <c r="G38" t="s">
        <v>11</v>
      </c>
      <c r="H38" t="s">
        <v>11</v>
      </c>
      <c r="I38" t="s">
        <v>23</v>
      </c>
      <c r="J38" t="str">
        <f t="shared" si="0"/>
        <v>9-Aug-1974</v>
      </c>
      <c r="K38">
        <f t="shared" si="1"/>
        <v>49</v>
      </c>
    </row>
    <row r="39" spans="1:11" x14ac:dyDescent="0.3">
      <c r="A39" s="14" t="s">
        <v>2334</v>
      </c>
      <c r="B39">
        <v>1962</v>
      </c>
      <c r="C39" t="s">
        <v>30</v>
      </c>
      <c r="D39">
        <v>17</v>
      </c>
      <c r="E39">
        <v>0</v>
      </c>
      <c r="F39" s="21">
        <v>45008.959999999999</v>
      </c>
      <c r="G39" t="s">
        <v>11</v>
      </c>
      <c r="H39" t="s">
        <v>11</v>
      </c>
      <c r="I39" t="s">
        <v>13</v>
      </c>
      <c r="J39" t="str">
        <f t="shared" si="0"/>
        <v>17-Dec-1962</v>
      </c>
      <c r="K39">
        <f t="shared" si="1"/>
        <v>61</v>
      </c>
    </row>
    <row r="40" spans="1:11" x14ac:dyDescent="0.3">
      <c r="A40" s="14" t="s">
        <v>2333</v>
      </c>
      <c r="B40">
        <v>1971</v>
      </c>
      <c r="C40" t="s">
        <v>34</v>
      </c>
      <c r="D40">
        <v>13</v>
      </c>
      <c r="E40">
        <v>2</v>
      </c>
      <c r="F40" s="21">
        <v>44641.2</v>
      </c>
      <c r="G40" t="s">
        <v>11</v>
      </c>
      <c r="H40" t="s">
        <v>12</v>
      </c>
      <c r="I40" t="s">
        <v>246</v>
      </c>
      <c r="J40" t="str">
        <f t="shared" si="0"/>
        <v>13-Aug-1971</v>
      </c>
      <c r="K40">
        <f t="shared" si="1"/>
        <v>52</v>
      </c>
    </row>
    <row r="41" spans="1:11" x14ac:dyDescent="0.3">
      <c r="A41" s="14" t="s">
        <v>2332</v>
      </c>
      <c r="B41">
        <v>1993</v>
      </c>
      <c r="C41" t="s">
        <v>36</v>
      </c>
      <c r="D41">
        <v>11</v>
      </c>
      <c r="E41">
        <v>2</v>
      </c>
      <c r="F41" s="21">
        <v>44585.46</v>
      </c>
      <c r="G41" t="s">
        <v>11</v>
      </c>
      <c r="H41" t="s">
        <v>11</v>
      </c>
      <c r="I41" t="s">
        <v>41</v>
      </c>
      <c r="J41" t="str">
        <f t="shared" si="0"/>
        <v>11-Oct-1993</v>
      </c>
      <c r="K41">
        <f t="shared" si="1"/>
        <v>30</v>
      </c>
    </row>
    <row r="42" spans="1:11" x14ac:dyDescent="0.3">
      <c r="A42" s="14" t="s">
        <v>2331</v>
      </c>
      <c r="B42">
        <v>2000</v>
      </c>
      <c r="C42" t="s">
        <v>34</v>
      </c>
      <c r="D42">
        <v>2</v>
      </c>
      <c r="E42">
        <v>1</v>
      </c>
      <c r="F42" s="21">
        <v>44501.4</v>
      </c>
      <c r="G42" t="s">
        <v>11</v>
      </c>
      <c r="H42" t="s">
        <v>12</v>
      </c>
      <c r="I42" t="s">
        <v>13</v>
      </c>
      <c r="J42" t="str">
        <f t="shared" si="0"/>
        <v>2-Aug-2000</v>
      </c>
      <c r="K42">
        <f t="shared" si="1"/>
        <v>23</v>
      </c>
    </row>
    <row r="43" spans="1:11" x14ac:dyDescent="0.3">
      <c r="A43" s="14" t="s">
        <v>2330</v>
      </c>
      <c r="B43">
        <v>1967</v>
      </c>
      <c r="C43" t="s">
        <v>20</v>
      </c>
      <c r="D43">
        <v>14</v>
      </c>
      <c r="E43">
        <v>0</v>
      </c>
      <c r="F43" s="21">
        <v>44423.8</v>
      </c>
      <c r="G43" t="s">
        <v>11</v>
      </c>
      <c r="H43" t="s">
        <v>12</v>
      </c>
      <c r="I43" t="s">
        <v>13</v>
      </c>
      <c r="J43" t="str">
        <f t="shared" si="0"/>
        <v>14-Sep-1967</v>
      </c>
      <c r="K43">
        <f t="shared" si="1"/>
        <v>56</v>
      </c>
    </row>
    <row r="44" spans="1:11" x14ac:dyDescent="0.3">
      <c r="A44" s="14" t="s">
        <v>2329</v>
      </c>
      <c r="B44">
        <v>1971</v>
      </c>
      <c r="C44" t="s">
        <v>36</v>
      </c>
      <c r="D44">
        <v>29</v>
      </c>
      <c r="E44">
        <v>0</v>
      </c>
      <c r="F44" s="21">
        <v>44400.41</v>
      </c>
      <c r="G44" t="s">
        <v>11</v>
      </c>
      <c r="H44" t="s">
        <v>11</v>
      </c>
      <c r="I44" t="s">
        <v>13</v>
      </c>
      <c r="J44" t="str">
        <f t="shared" si="0"/>
        <v>29-Oct-1971</v>
      </c>
      <c r="K44">
        <f t="shared" si="1"/>
        <v>52</v>
      </c>
    </row>
    <row r="45" spans="1:11" x14ac:dyDescent="0.3">
      <c r="A45" s="14" t="s">
        <v>2328</v>
      </c>
      <c r="B45">
        <v>1968</v>
      </c>
      <c r="C45" t="s">
        <v>15</v>
      </c>
      <c r="D45">
        <v>24</v>
      </c>
      <c r="E45">
        <v>2</v>
      </c>
      <c r="F45" s="21">
        <v>44260.75</v>
      </c>
      <c r="G45" t="s">
        <v>11</v>
      </c>
      <c r="H45" t="s">
        <v>16</v>
      </c>
      <c r="I45" t="s">
        <v>13</v>
      </c>
      <c r="J45" t="str">
        <f t="shared" si="0"/>
        <v>24-Nov-1968</v>
      </c>
      <c r="K45">
        <f t="shared" si="1"/>
        <v>55</v>
      </c>
    </row>
    <row r="46" spans="1:11" x14ac:dyDescent="0.3">
      <c r="A46" s="14" t="s">
        <v>2327</v>
      </c>
      <c r="B46">
        <v>1975</v>
      </c>
      <c r="C46" t="s">
        <v>18</v>
      </c>
      <c r="D46">
        <v>1</v>
      </c>
      <c r="E46">
        <v>2</v>
      </c>
      <c r="F46" s="21">
        <v>44202.65</v>
      </c>
      <c r="G46" t="s">
        <v>11</v>
      </c>
      <c r="H46" t="s">
        <v>11</v>
      </c>
      <c r="I46" t="s">
        <v>13</v>
      </c>
      <c r="J46" t="str">
        <f t="shared" si="0"/>
        <v>1-Jun-1975</v>
      </c>
      <c r="K46">
        <f t="shared" si="1"/>
        <v>48</v>
      </c>
    </row>
    <row r="47" spans="1:11" x14ac:dyDescent="0.3">
      <c r="A47" s="14" t="s">
        <v>2326</v>
      </c>
      <c r="B47">
        <v>1988</v>
      </c>
      <c r="C47" t="s">
        <v>10</v>
      </c>
      <c r="D47">
        <v>16</v>
      </c>
      <c r="E47">
        <v>1</v>
      </c>
      <c r="F47" s="21">
        <v>43943.88</v>
      </c>
      <c r="G47" t="s">
        <v>11</v>
      </c>
      <c r="H47" t="s">
        <v>16</v>
      </c>
      <c r="I47" t="s">
        <v>23</v>
      </c>
      <c r="J47" t="str">
        <f t="shared" si="0"/>
        <v>16-Jul-1988</v>
      </c>
      <c r="K47">
        <f t="shared" si="1"/>
        <v>35</v>
      </c>
    </row>
    <row r="48" spans="1:11" x14ac:dyDescent="0.3">
      <c r="A48" s="14" t="s">
        <v>2325</v>
      </c>
      <c r="B48">
        <v>1966</v>
      </c>
      <c r="C48" t="s">
        <v>36</v>
      </c>
      <c r="D48">
        <v>5</v>
      </c>
      <c r="E48">
        <v>0</v>
      </c>
      <c r="F48" s="21">
        <v>43921.18</v>
      </c>
      <c r="G48" t="s">
        <v>11</v>
      </c>
      <c r="H48" t="s">
        <v>11</v>
      </c>
      <c r="I48" t="s">
        <v>23</v>
      </c>
      <c r="J48" t="str">
        <f t="shared" si="0"/>
        <v>5-Oct-1966</v>
      </c>
      <c r="K48">
        <f t="shared" si="1"/>
        <v>57</v>
      </c>
    </row>
    <row r="49" spans="1:11" x14ac:dyDescent="0.3">
      <c r="A49" s="14" t="s">
        <v>2324</v>
      </c>
      <c r="B49">
        <v>1980</v>
      </c>
      <c r="C49" t="s">
        <v>15</v>
      </c>
      <c r="D49">
        <v>10</v>
      </c>
      <c r="E49">
        <v>2</v>
      </c>
      <c r="F49" s="21">
        <v>43896.38</v>
      </c>
      <c r="G49" t="s">
        <v>11</v>
      </c>
      <c r="H49" t="s">
        <v>16</v>
      </c>
      <c r="I49" t="s">
        <v>13</v>
      </c>
      <c r="J49" t="str">
        <f t="shared" si="0"/>
        <v>10-Nov-1980</v>
      </c>
      <c r="K49">
        <f t="shared" si="1"/>
        <v>43</v>
      </c>
    </row>
    <row r="50" spans="1:11" x14ac:dyDescent="0.3">
      <c r="A50" s="14" t="s">
        <v>2323</v>
      </c>
      <c r="B50">
        <v>1966</v>
      </c>
      <c r="C50" t="s">
        <v>10</v>
      </c>
      <c r="D50">
        <v>2</v>
      </c>
      <c r="E50">
        <v>0</v>
      </c>
      <c r="F50" s="21">
        <v>43817.45</v>
      </c>
      <c r="G50" t="s">
        <v>11</v>
      </c>
      <c r="H50" t="s">
        <v>12</v>
      </c>
      <c r="I50" t="s">
        <v>23</v>
      </c>
      <c r="J50" t="str">
        <f t="shared" si="0"/>
        <v>2-Jul-1966</v>
      </c>
      <c r="K50">
        <f t="shared" si="1"/>
        <v>57</v>
      </c>
    </row>
    <row r="51" spans="1:11" x14ac:dyDescent="0.3">
      <c r="A51" s="14" t="s">
        <v>2322</v>
      </c>
      <c r="B51">
        <v>1966</v>
      </c>
      <c r="C51" t="s">
        <v>36</v>
      </c>
      <c r="D51">
        <v>25</v>
      </c>
      <c r="E51">
        <v>2</v>
      </c>
      <c r="F51" s="21">
        <v>43813.87</v>
      </c>
      <c r="G51" t="s">
        <v>11</v>
      </c>
      <c r="H51" t="s">
        <v>11</v>
      </c>
      <c r="I51" t="s">
        <v>13</v>
      </c>
      <c r="J51" t="str">
        <f t="shared" si="0"/>
        <v>25-Oct-1966</v>
      </c>
      <c r="K51">
        <f t="shared" si="1"/>
        <v>57</v>
      </c>
    </row>
    <row r="52" spans="1:11" x14ac:dyDescent="0.3">
      <c r="A52" s="14" t="s">
        <v>2321</v>
      </c>
      <c r="B52">
        <v>1986</v>
      </c>
      <c r="C52" t="s">
        <v>30</v>
      </c>
      <c r="D52">
        <v>29</v>
      </c>
      <c r="E52">
        <v>3</v>
      </c>
      <c r="F52" s="21">
        <v>43753.34</v>
      </c>
      <c r="G52" t="s">
        <v>11</v>
      </c>
      <c r="H52" t="s">
        <v>16</v>
      </c>
      <c r="I52" t="s">
        <v>163</v>
      </c>
      <c r="J52" t="str">
        <f t="shared" si="0"/>
        <v>29-Dec-1986</v>
      </c>
      <c r="K52">
        <f t="shared" si="1"/>
        <v>37</v>
      </c>
    </row>
    <row r="53" spans="1:11" x14ac:dyDescent="0.3">
      <c r="A53" s="14" t="s">
        <v>2320</v>
      </c>
      <c r="B53">
        <v>1965</v>
      </c>
      <c r="C53" t="s">
        <v>34</v>
      </c>
      <c r="D53">
        <v>22</v>
      </c>
      <c r="E53">
        <v>0</v>
      </c>
      <c r="F53" s="21">
        <v>43578.94</v>
      </c>
      <c r="G53" t="s">
        <v>11</v>
      </c>
      <c r="H53" t="s">
        <v>11</v>
      </c>
      <c r="I53" t="s">
        <v>23</v>
      </c>
      <c r="J53" t="str">
        <f t="shared" si="0"/>
        <v>22-Aug-1965</v>
      </c>
      <c r="K53">
        <f t="shared" si="1"/>
        <v>58</v>
      </c>
    </row>
    <row r="54" spans="1:11" x14ac:dyDescent="0.3">
      <c r="A54" s="14" t="s">
        <v>2319</v>
      </c>
      <c r="B54">
        <v>1969</v>
      </c>
      <c r="C54" t="s">
        <v>30</v>
      </c>
      <c r="D54">
        <v>3</v>
      </c>
      <c r="E54">
        <v>0</v>
      </c>
      <c r="F54" s="21">
        <v>43254.42</v>
      </c>
      <c r="G54" t="s">
        <v>11</v>
      </c>
      <c r="H54" t="s">
        <v>11</v>
      </c>
      <c r="I54" t="s">
        <v>167</v>
      </c>
      <c r="J54" t="str">
        <f t="shared" si="0"/>
        <v>3-Dec-1969</v>
      </c>
      <c r="K54">
        <f t="shared" si="1"/>
        <v>54</v>
      </c>
    </row>
    <row r="55" spans="1:11" x14ac:dyDescent="0.3">
      <c r="A55" s="14" t="s">
        <v>2318</v>
      </c>
      <c r="B55">
        <v>1965</v>
      </c>
      <c r="C55" t="s">
        <v>15</v>
      </c>
      <c r="D55">
        <v>29</v>
      </c>
      <c r="E55">
        <v>0</v>
      </c>
      <c r="F55" s="21">
        <v>43073.760000000002</v>
      </c>
      <c r="G55" t="s">
        <v>11</v>
      </c>
      <c r="H55" t="s">
        <v>11</v>
      </c>
      <c r="I55" t="s">
        <v>41</v>
      </c>
      <c r="J55" t="str">
        <f t="shared" si="0"/>
        <v>29-Nov-1965</v>
      </c>
      <c r="K55">
        <f t="shared" si="1"/>
        <v>58</v>
      </c>
    </row>
    <row r="56" spans="1:11" x14ac:dyDescent="0.3">
      <c r="A56" s="14" t="s">
        <v>2317</v>
      </c>
      <c r="B56">
        <v>1978</v>
      </c>
      <c r="C56" t="s">
        <v>15</v>
      </c>
      <c r="D56">
        <v>4</v>
      </c>
      <c r="E56">
        <v>0</v>
      </c>
      <c r="F56" s="21">
        <v>42983.46</v>
      </c>
      <c r="G56" t="s">
        <v>16</v>
      </c>
      <c r="H56" t="s">
        <v>11</v>
      </c>
      <c r="I56" t="s">
        <v>23</v>
      </c>
      <c r="J56" t="str">
        <f t="shared" si="0"/>
        <v>4-Nov-1978</v>
      </c>
      <c r="K56">
        <f t="shared" si="1"/>
        <v>45</v>
      </c>
    </row>
    <row r="57" spans="1:11" x14ac:dyDescent="0.3">
      <c r="A57" s="14" t="s">
        <v>2316</v>
      </c>
      <c r="B57">
        <v>1975</v>
      </c>
      <c r="C57" t="s">
        <v>36</v>
      </c>
      <c r="D57">
        <v>23</v>
      </c>
      <c r="E57">
        <v>1</v>
      </c>
      <c r="F57" s="21">
        <v>42969.85</v>
      </c>
      <c r="G57" t="s">
        <v>16</v>
      </c>
      <c r="H57" t="s">
        <v>12</v>
      </c>
      <c r="I57" t="s">
        <v>13</v>
      </c>
      <c r="J57" t="str">
        <f t="shared" si="0"/>
        <v>23-Oct-1975</v>
      </c>
      <c r="K57">
        <f t="shared" si="1"/>
        <v>48</v>
      </c>
    </row>
    <row r="58" spans="1:11" x14ac:dyDescent="0.3">
      <c r="A58" s="14" t="s">
        <v>2315</v>
      </c>
      <c r="B58">
        <v>1972</v>
      </c>
      <c r="C58" t="s">
        <v>20</v>
      </c>
      <c r="D58">
        <v>10</v>
      </c>
      <c r="E58">
        <v>2</v>
      </c>
      <c r="F58" s="21">
        <v>42856.84</v>
      </c>
      <c r="G58" t="s">
        <v>16</v>
      </c>
      <c r="H58" t="s">
        <v>16</v>
      </c>
      <c r="I58" t="s">
        <v>41</v>
      </c>
      <c r="J58" t="str">
        <f t="shared" si="0"/>
        <v>10-Sep-1972</v>
      </c>
      <c r="K58">
        <f t="shared" si="1"/>
        <v>51</v>
      </c>
    </row>
    <row r="59" spans="1:11" x14ac:dyDescent="0.3">
      <c r="A59" s="14" t="s">
        <v>2314</v>
      </c>
      <c r="B59">
        <v>1965</v>
      </c>
      <c r="C59" t="s">
        <v>36</v>
      </c>
      <c r="D59">
        <v>29</v>
      </c>
      <c r="E59">
        <v>0</v>
      </c>
      <c r="F59" s="21">
        <v>42764.12</v>
      </c>
      <c r="G59" t="s">
        <v>16</v>
      </c>
      <c r="H59" t="s">
        <v>11</v>
      </c>
      <c r="I59" t="s">
        <v>41</v>
      </c>
      <c r="J59" t="str">
        <f t="shared" si="0"/>
        <v>29-Oct-1965</v>
      </c>
      <c r="K59">
        <f t="shared" si="1"/>
        <v>58</v>
      </c>
    </row>
    <row r="60" spans="1:11" x14ac:dyDescent="0.3">
      <c r="A60" s="14" t="s">
        <v>2313</v>
      </c>
      <c r="B60">
        <v>1977</v>
      </c>
      <c r="C60" t="s">
        <v>36</v>
      </c>
      <c r="D60">
        <v>21</v>
      </c>
      <c r="E60">
        <v>2</v>
      </c>
      <c r="F60" s="21">
        <v>42760.5</v>
      </c>
      <c r="G60" t="s">
        <v>16</v>
      </c>
      <c r="H60" t="s">
        <v>11</v>
      </c>
      <c r="I60" t="s">
        <v>23</v>
      </c>
      <c r="J60" t="str">
        <f t="shared" si="0"/>
        <v>21-Oct-1977</v>
      </c>
      <c r="K60">
        <f t="shared" si="1"/>
        <v>46</v>
      </c>
    </row>
    <row r="61" spans="1:11" x14ac:dyDescent="0.3">
      <c r="A61" s="14" t="s">
        <v>2312</v>
      </c>
      <c r="B61">
        <v>1971</v>
      </c>
      <c r="C61" t="s">
        <v>15</v>
      </c>
      <c r="D61">
        <v>3</v>
      </c>
      <c r="E61">
        <v>0</v>
      </c>
      <c r="F61" s="21">
        <v>42644.2</v>
      </c>
      <c r="G61" t="s">
        <v>16</v>
      </c>
      <c r="H61" t="s">
        <v>12</v>
      </c>
      <c r="I61" t="s">
        <v>41</v>
      </c>
      <c r="J61" t="str">
        <f t="shared" si="0"/>
        <v>3-Nov-1971</v>
      </c>
      <c r="K61">
        <f t="shared" si="1"/>
        <v>52</v>
      </c>
    </row>
    <row r="62" spans="1:11" x14ac:dyDescent="0.3">
      <c r="A62" s="14" t="s">
        <v>2311</v>
      </c>
      <c r="B62">
        <v>1979</v>
      </c>
      <c r="C62" t="s">
        <v>30</v>
      </c>
      <c r="D62">
        <v>27</v>
      </c>
      <c r="E62">
        <v>2</v>
      </c>
      <c r="F62" s="21">
        <v>42560.43</v>
      </c>
      <c r="G62" t="s">
        <v>16</v>
      </c>
      <c r="H62" t="s">
        <v>12</v>
      </c>
      <c r="I62" t="s">
        <v>13</v>
      </c>
      <c r="J62" t="str">
        <f t="shared" si="0"/>
        <v>27-Dec-1979</v>
      </c>
      <c r="K62">
        <f t="shared" si="1"/>
        <v>44</v>
      </c>
    </row>
    <row r="63" spans="1:11" x14ac:dyDescent="0.3">
      <c r="A63" s="14" t="s">
        <v>2310</v>
      </c>
      <c r="B63">
        <v>1967</v>
      </c>
      <c r="C63" t="s">
        <v>18</v>
      </c>
      <c r="D63">
        <v>27</v>
      </c>
      <c r="E63">
        <v>0</v>
      </c>
      <c r="F63" s="21">
        <v>42538.720000000001</v>
      </c>
      <c r="G63" t="s">
        <v>16</v>
      </c>
      <c r="H63" t="s">
        <v>12</v>
      </c>
      <c r="I63" t="s">
        <v>41</v>
      </c>
      <c r="J63" t="str">
        <f t="shared" si="0"/>
        <v>27-Jun-1967</v>
      </c>
      <c r="K63">
        <f t="shared" si="1"/>
        <v>56</v>
      </c>
    </row>
    <row r="64" spans="1:11" x14ac:dyDescent="0.3">
      <c r="A64" s="14" t="s">
        <v>2309</v>
      </c>
      <c r="B64">
        <v>1968</v>
      </c>
      <c r="C64" t="s">
        <v>34</v>
      </c>
      <c r="D64">
        <v>3</v>
      </c>
      <c r="E64">
        <v>0</v>
      </c>
      <c r="F64" s="21">
        <v>42478.6</v>
      </c>
      <c r="G64" t="s">
        <v>16</v>
      </c>
      <c r="H64" t="s">
        <v>11</v>
      </c>
      <c r="I64" t="s">
        <v>41</v>
      </c>
      <c r="J64" t="str">
        <f t="shared" si="0"/>
        <v>3-Aug-1968</v>
      </c>
      <c r="K64">
        <f t="shared" si="1"/>
        <v>55</v>
      </c>
    </row>
    <row r="65" spans="1:11" x14ac:dyDescent="0.3">
      <c r="A65" s="14" t="s">
        <v>2308</v>
      </c>
      <c r="B65">
        <v>1967</v>
      </c>
      <c r="C65" t="s">
        <v>18</v>
      </c>
      <c r="D65">
        <v>28</v>
      </c>
      <c r="E65">
        <v>0</v>
      </c>
      <c r="F65" s="21">
        <v>42303.69</v>
      </c>
      <c r="G65" t="s">
        <v>16</v>
      </c>
      <c r="H65" t="s">
        <v>11</v>
      </c>
      <c r="I65" t="s">
        <v>167</v>
      </c>
      <c r="J65" t="str">
        <f t="shared" si="0"/>
        <v>28-Jun-1967</v>
      </c>
      <c r="K65">
        <f t="shared" si="1"/>
        <v>56</v>
      </c>
    </row>
    <row r="66" spans="1:11" x14ac:dyDescent="0.3">
      <c r="A66" s="14" t="s">
        <v>2307</v>
      </c>
      <c r="B66">
        <v>1975</v>
      </c>
      <c r="C66" t="s">
        <v>34</v>
      </c>
      <c r="D66">
        <v>15</v>
      </c>
      <c r="E66">
        <v>1</v>
      </c>
      <c r="F66" s="21">
        <v>42211.14</v>
      </c>
      <c r="G66" t="s">
        <v>16</v>
      </c>
      <c r="H66" t="s">
        <v>12</v>
      </c>
      <c r="I66" t="s">
        <v>13</v>
      </c>
      <c r="J66" t="str">
        <f t="shared" si="0"/>
        <v>15-Aug-1975</v>
      </c>
      <c r="K66">
        <f t="shared" si="1"/>
        <v>48</v>
      </c>
    </row>
    <row r="67" spans="1:11" x14ac:dyDescent="0.3">
      <c r="A67" s="14" t="s">
        <v>2306</v>
      </c>
      <c r="B67">
        <v>1973</v>
      </c>
      <c r="C67" t="s">
        <v>20</v>
      </c>
      <c r="D67">
        <v>18</v>
      </c>
      <c r="E67">
        <v>0</v>
      </c>
      <c r="F67" s="21">
        <v>42188.15</v>
      </c>
      <c r="G67" t="s">
        <v>16</v>
      </c>
      <c r="H67" t="s">
        <v>16</v>
      </c>
      <c r="I67" t="s">
        <v>41</v>
      </c>
      <c r="J67" t="str">
        <f t="shared" ref="J67:J130" si="2">CONCATENATE(D67,"-",C67,"-",B67)</f>
        <v>18-Sep-1973</v>
      </c>
      <c r="K67">
        <f t="shared" ref="K67:K130" si="3">YEAR("2023-06-08")-YEAR(J67)</f>
        <v>50</v>
      </c>
    </row>
    <row r="68" spans="1:11" x14ac:dyDescent="0.3">
      <c r="A68" s="14" t="s">
        <v>2305</v>
      </c>
      <c r="B68">
        <v>1979</v>
      </c>
      <c r="C68" t="s">
        <v>10</v>
      </c>
      <c r="D68">
        <v>3</v>
      </c>
      <c r="E68">
        <v>3</v>
      </c>
      <c r="F68" s="21">
        <v>42124.52</v>
      </c>
      <c r="G68" t="s">
        <v>16</v>
      </c>
      <c r="H68" t="s">
        <v>16</v>
      </c>
      <c r="I68" t="s">
        <v>13</v>
      </c>
      <c r="J68" t="str">
        <f t="shared" si="2"/>
        <v>3-Jul-1979</v>
      </c>
      <c r="K68">
        <f t="shared" si="3"/>
        <v>44</v>
      </c>
    </row>
    <row r="69" spans="1:11" x14ac:dyDescent="0.3">
      <c r="A69" s="14" t="s">
        <v>2304</v>
      </c>
      <c r="B69">
        <v>1997</v>
      </c>
      <c r="C69" t="s">
        <v>30</v>
      </c>
      <c r="D69">
        <v>9</v>
      </c>
      <c r="E69">
        <v>2</v>
      </c>
      <c r="F69" s="21">
        <v>42112.24</v>
      </c>
      <c r="G69" t="s">
        <v>16</v>
      </c>
      <c r="H69" t="s">
        <v>12</v>
      </c>
      <c r="I69" t="s">
        <v>13</v>
      </c>
      <c r="J69" t="str">
        <f t="shared" si="2"/>
        <v>9-Dec-1997</v>
      </c>
      <c r="K69">
        <f t="shared" si="3"/>
        <v>26</v>
      </c>
    </row>
    <row r="70" spans="1:11" x14ac:dyDescent="0.3">
      <c r="A70" s="14" t="s">
        <v>2303</v>
      </c>
      <c r="B70">
        <v>1976</v>
      </c>
      <c r="C70" t="s">
        <v>15</v>
      </c>
      <c r="D70">
        <v>28</v>
      </c>
      <c r="E70">
        <v>0</v>
      </c>
      <c r="F70" s="21">
        <v>42111.66</v>
      </c>
      <c r="G70" t="s">
        <v>16</v>
      </c>
      <c r="H70" t="s">
        <v>16</v>
      </c>
      <c r="I70" t="s">
        <v>246</v>
      </c>
      <c r="J70" t="str">
        <f t="shared" si="2"/>
        <v>28-Nov-1976</v>
      </c>
      <c r="K70">
        <f t="shared" si="3"/>
        <v>47</v>
      </c>
    </row>
    <row r="71" spans="1:11" x14ac:dyDescent="0.3">
      <c r="A71" s="14" t="s">
        <v>2302</v>
      </c>
      <c r="B71">
        <v>1968</v>
      </c>
      <c r="C71" t="s">
        <v>30</v>
      </c>
      <c r="D71">
        <v>19</v>
      </c>
      <c r="E71">
        <v>1</v>
      </c>
      <c r="F71" s="21">
        <v>41999.519999999997</v>
      </c>
      <c r="G71" t="s">
        <v>16</v>
      </c>
      <c r="H71" t="s">
        <v>12</v>
      </c>
      <c r="I71" t="s">
        <v>13</v>
      </c>
      <c r="J71" t="str">
        <f t="shared" si="2"/>
        <v>19-Dec-1968</v>
      </c>
      <c r="K71">
        <f t="shared" si="3"/>
        <v>55</v>
      </c>
    </row>
    <row r="72" spans="1:11" x14ac:dyDescent="0.3">
      <c r="A72" s="14" t="s">
        <v>2301</v>
      </c>
      <c r="B72">
        <v>1984</v>
      </c>
      <c r="C72" t="s">
        <v>15</v>
      </c>
      <c r="D72">
        <v>10</v>
      </c>
      <c r="E72">
        <v>3</v>
      </c>
      <c r="F72" s="21">
        <v>41949.24</v>
      </c>
      <c r="G72" t="s">
        <v>16</v>
      </c>
      <c r="H72" t="s">
        <v>16</v>
      </c>
      <c r="I72" t="s">
        <v>13</v>
      </c>
      <c r="J72" t="str">
        <f t="shared" si="2"/>
        <v>10-Nov-1984</v>
      </c>
      <c r="K72">
        <f t="shared" si="3"/>
        <v>39</v>
      </c>
    </row>
    <row r="73" spans="1:11" x14ac:dyDescent="0.3">
      <c r="A73" s="14" t="s">
        <v>2300</v>
      </c>
      <c r="B73">
        <v>1972</v>
      </c>
      <c r="C73" t="s">
        <v>18</v>
      </c>
      <c r="D73">
        <v>8</v>
      </c>
      <c r="E73">
        <v>1</v>
      </c>
      <c r="F73" s="21">
        <v>41919.1</v>
      </c>
      <c r="G73" t="s">
        <v>16</v>
      </c>
      <c r="H73" t="s">
        <v>16</v>
      </c>
      <c r="I73" t="s">
        <v>167</v>
      </c>
      <c r="J73" t="str">
        <f t="shared" si="2"/>
        <v>8-Jun-1972</v>
      </c>
      <c r="K73">
        <f t="shared" si="3"/>
        <v>51</v>
      </c>
    </row>
    <row r="74" spans="1:11" x14ac:dyDescent="0.3">
      <c r="A74" s="14" t="s">
        <v>2299</v>
      </c>
      <c r="B74">
        <v>1966</v>
      </c>
      <c r="C74" t="s">
        <v>20</v>
      </c>
      <c r="D74">
        <v>21</v>
      </c>
      <c r="E74">
        <v>0</v>
      </c>
      <c r="F74" s="21">
        <v>41886.54</v>
      </c>
      <c r="G74" t="s">
        <v>16</v>
      </c>
      <c r="H74" t="s">
        <v>12</v>
      </c>
      <c r="I74" t="s">
        <v>41</v>
      </c>
      <c r="J74" t="str">
        <f t="shared" si="2"/>
        <v>21-Sep-1966</v>
      </c>
      <c r="K74">
        <f t="shared" si="3"/>
        <v>57</v>
      </c>
    </row>
    <row r="75" spans="1:11" x14ac:dyDescent="0.3">
      <c r="A75" s="14" t="s">
        <v>2298</v>
      </c>
      <c r="B75">
        <v>1962</v>
      </c>
      <c r="C75" t="s">
        <v>20</v>
      </c>
      <c r="D75">
        <v>22</v>
      </c>
      <c r="E75">
        <v>0</v>
      </c>
      <c r="F75" s="21">
        <v>41794.629999999997</v>
      </c>
      <c r="G75" t="s">
        <v>16</v>
      </c>
      <c r="H75" t="s">
        <v>12</v>
      </c>
      <c r="I75" t="s">
        <v>41</v>
      </c>
      <c r="J75" t="str">
        <f t="shared" si="2"/>
        <v>22-Sep-1962</v>
      </c>
      <c r="K75">
        <f t="shared" si="3"/>
        <v>61</v>
      </c>
    </row>
    <row r="76" spans="1:11" x14ac:dyDescent="0.3">
      <c r="A76" s="14" t="s">
        <v>2297</v>
      </c>
      <c r="B76">
        <v>1975</v>
      </c>
      <c r="C76" t="s">
        <v>20</v>
      </c>
      <c r="D76">
        <v>29</v>
      </c>
      <c r="E76">
        <v>1</v>
      </c>
      <c r="F76" s="21">
        <v>41681.86</v>
      </c>
      <c r="G76" t="s">
        <v>16</v>
      </c>
      <c r="H76" t="s">
        <v>16</v>
      </c>
      <c r="I76" t="s">
        <v>41</v>
      </c>
      <c r="J76" t="str">
        <f t="shared" si="2"/>
        <v>29-Sep-1975</v>
      </c>
      <c r="K76">
        <f t="shared" si="3"/>
        <v>48</v>
      </c>
    </row>
    <row r="77" spans="1:11" x14ac:dyDescent="0.3">
      <c r="A77" s="14" t="s">
        <v>2296</v>
      </c>
      <c r="B77">
        <v>1975</v>
      </c>
      <c r="C77" t="s">
        <v>15</v>
      </c>
      <c r="D77">
        <v>14</v>
      </c>
      <c r="E77">
        <v>0</v>
      </c>
      <c r="F77" s="21">
        <v>41676.080000000002</v>
      </c>
      <c r="G77" t="s">
        <v>16</v>
      </c>
      <c r="H77" t="s">
        <v>11</v>
      </c>
      <c r="I77" t="s">
        <v>13</v>
      </c>
      <c r="J77" t="str">
        <f t="shared" si="2"/>
        <v>14-Nov-1975</v>
      </c>
      <c r="K77">
        <f t="shared" si="3"/>
        <v>48</v>
      </c>
    </row>
    <row r="78" spans="1:11" x14ac:dyDescent="0.3">
      <c r="A78" s="14" t="s">
        <v>2295</v>
      </c>
      <c r="B78">
        <v>1976</v>
      </c>
      <c r="C78" t="s">
        <v>36</v>
      </c>
      <c r="D78">
        <v>29</v>
      </c>
      <c r="E78">
        <v>1</v>
      </c>
      <c r="F78" s="21">
        <v>41661.599999999999</v>
      </c>
      <c r="G78" t="s">
        <v>16</v>
      </c>
      <c r="H78" t="s">
        <v>12</v>
      </c>
      <c r="I78" t="s">
        <v>41</v>
      </c>
      <c r="J78" t="str">
        <f t="shared" si="2"/>
        <v>29-Oct-1976</v>
      </c>
      <c r="K78">
        <f t="shared" si="3"/>
        <v>47</v>
      </c>
    </row>
    <row r="79" spans="1:11" x14ac:dyDescent="0.3">
      <c r="A79" s="14" t="s">
        <v>2294</v>
      </c>
      <c r="B79">
        <v>1974</v>
      </c>
      <c r="C79" t="s">
        <v>15</v>
      </c>
      <c r="D79">
        <v>24</v>
      </c>
      <c r="E79">
        <v>0</v>
      </c>
      <c r="F79" s="21">
        <v>41636.199999999997</v>
      </c>
      <c r="G79" t="s">
        <v>16</v>
      </c>
      <c r="H79" t="s">
        <v>16</v>
      </c>
      <c r="I79" t="s">
        <v>41</v>
      </c>
      <c r="J79" t="str">
        <f t="shared" si="2"/>
        <v>24-Nov-1974</v>
      </c>
      <c r="K79">
        <f t="shared" si="3"/>
        <v>49</v>
      </c>
    </row>
    <row r="80" spans="1:11" x14ac:dyDescent="0.3">
      <c r="A80" s="14" t="s">
        <v>2293</v>
      </c>
      <c r="B80">
        <v>1967</v>
      </c>
      <c r="C80" t="s">
        <v>30</v>
      </c>
      <c r="D80">
        <v>22</v>
      </c>
      <c r="E80">
        <v>0</v>
      </c>
      <c r="F80" s="21">
        <v>41505.15</v>
      </c>
      <c r="G80" t="s">
        <v>16</v>
      </c>
      <c r="H80" t="s">
        <v>11</v>
      </c>
      <c r="I80" t="s">
        <v>41</v>
      </c>
      <c r="J80" t="str">
        <f t="shared" si="2"/>
        <v>22-Dec-1967</v>
      </c>
      <c r="K80">
        <f t="shared" si="3"/>
        <v>56</v>
      </c>
    </row>
    <row r="81" spans="1:11" x14ac:dyDescent="0.3">
      <c r="A81" s="14" t="s">
        <v>2292</v>
      </c>
      <c r="B81">
        <v>1971</v>
      </c>
      <c r="C81" t="s">
        <v>36</v>
      </c>
      <c r="D81">
        <v>16</v>
      </c>
      <c r="E81">
        <v>0</v>
      </c>
      <c r="F81" s="21">
        <v>41351.879999999997</v>
      </c>
      <c r="G81" t="s">
        <v>16</v>
      </c>
      <c r="H81" t="s">
        <v>11</v>
      </c>
      <c r="I81" t="s">
        <v>41</v>
      </c>
      <c r="J81" t="str">
        <f t="shared" si="2"/>
        <v>16-Oct-1971</v>
      </c>
      <c r="K81">
        <f t="shared" si="3"/>
        <v>52</v>
      </c>
    </row>
    <row r="82" spans="1:11" x14ac:dyDescent="0.3">
      <c r="A82" s="14" t="s">
        <v>2291</v>
      </c>
      <c r="B82">
        <v>1964</v>
      </c>
      <c r="C82" t="s">
        <v>36</v>
      </c>
      <c r="D82">
        <v>7</v>
      </c>
      <c r="E82">
        <v>0</v>
      </c>
      <c r="F82" s="21">
        <v>41331.79</v>
      </c>
      <c r="G82" t="s">
        <v>16</v>
      </c>
      <c r="H82" t="s">
        <v>11</v>
      </c>
      <c r="I82" t="s">
        <v>41</v>
      </c>
      <c r="J82" t="str">
        <f t="shared" si="2"/>
        <v>7-Oct-1964</v>
      </c>
      <c r="K82">
        <f t="shared" si="3"/>
        <v>59</v>
      </c>
    </row>
    <row r="83" spans="1:11" x14ac:dyDescent="0.3">
      <c r="A83" s="14" t="s">
        <v>2290</v>
      </c>
      <c r="B83">
        <v>1977</v>
      </c>
      <c r="C83" t="s">
        <v>34</v>
      </c>
      <c r="D83">
        <v>27</v>
      </c>
      <c r="E83">
        <v>2</v>
      </c>
      <c r="F83" s="21">
        <v>41271.5</v>
      </c>
      <c r="G83" t="s">
        <v>16</v>
      </c>
      <c r="H83" t="s">
        <v>11</v>
      </c>
      <c r="I83" t="s">
        <v>41</v>
      </c>
      <c r="J83" t="str">
        <f t="shared" si="2"/>
        <v>27-Aug-1977</v>
      </c>
      <c r="K83">
        <f t="shared" si="3"/>
        <v>46</v>
      </c>
    </row>
    <row r="84" spans="1:11" x14ac:dyDescent="0.3">
      <c r="A84" s="14" t="s">
        <v>2289</v>
      </c>
      <c r="B84">
        <v>1964</v>
      </c>
      <c r="C84" t="s">
        <v>18</v>
      </c>
      <c r="D84">
        <v>6</v>
      </c>
      <c r="E84">
        <v>0</v>
      </c>
      <c r="F84" s="21">
        <v>41250.39</v>
      </c>
      <c r="G84" t="s">
        <v>16</v>
      </c>
      <c r="H84" t="s">
        <v>12</v>
      </c>
      <c r="I84" t="s">
        <v>41</v>
      </c>
      <c r="J84" t="str">
        <f t="shared" si="2"/>
        <v>6-Jun-1964</v>
      </c>
      <c r="K84">
        <f t="shared" si="3"/>
        <v>59</v>
      </c>
    </row>
    <row r="85" spans="1:11" x14ac:dyDescent="0.3">
      <c r="A85" s="14" t="s">
        <v>2288</v>
      </c>
      <c r="B85">
        <v>1969</v>
      </c>
      <c r="C85" t="s">
        <v>34</v>
      </c>
      <c r="D85">
        <v>8</v>
      </c>
      <c r="E85">
        <v>0</v>
      </c>
      <c r="F85" s="21">
        <v>41191.57</v>
      </c>
      <c r="G85" t="s">
        <v>16</v>
      </c>
      <c r="H85" t="s">
        <v>11</v>
      </c>
      <c r="I85" t="s">
        <v>41</v>
      </c>
      <c r="J85" t="str">
        <f t="shared" si="2"/>
        <v>8-Aug-1969</v>
      </c>
      <c r="K85">
        <f t="shared" si="3"/>
        <v>54</v>
      </c>
    </row>
    <row r="86" spans="1:11" x14ac:dyDescent="0.3">
      <c r="A86" s="14" t="s">
        <v>2287</v>
      </c>
      <c r="B86">
        <v>1972</v>
      </c>
      <c r="C86" t="s">
        <v>20</v>
      </c>
      <c r="D86">
        <v>6</v>
      </c>
      <c r="E86">
        <v>0</v>
      </c>
      <c r="F86" s="21">
        <v>41097.160000000003</v>
      </c>
      <c r="G86" t="s">
        <v>16</v>
      </c>
      <c r="H86" t="s">
        <v>12</v>
      </c>
      <c r="I86" t="s">
        <v>167</v>
      </c>
      <c r="J86" t="str">
        <f t="shared" si="2"/>
        <v>6-Sep-1972</v>
      </c>
      <c r="K86">
        <f t="shared" si="3"/>
        <v>51</v>
      </c>
    </row>
    <row r="87" spans="1:11" x14ac:dyDescent="0.3">
      <c r="A87" s="14" t="s">
        <v>2286</v>
      </c>
      <c r="B87">
        <v>1972</v>
      </c>
      <c r="C87" t="s">
        <v>34</v>
      </c>
      <c r="D87">
        <v>12</v>
      </c>
      <c r="E87">
        <v>0</v>
      </c>
      <c r="F87" s="21">
        <v>41055.29</v>
      </c>
      <c r="G87" t="s">
        <v>16</v>
      </c>
      <c r="H87" t="s">
        <v>11</v>
      </c>
      <c r="I87" t="s">
        <v>41</v>
      </c>
      <c r="J87" t="str">
        <f t="shared" si="2"/>
        <v>12-Aug-1972</v>
      </c>
      <c r="K87">
        <f t="shared" si="3"/>
        <v>51</v>
      </c>
    </row>
    <row r="88" spans="1:11" x14ac:dyDescent="0.3">
      <c r="A88" s="14" t="s">
        <v>2285</v>
      </c>
      <c r="B88">
        <v>1979</v>
      </c>
      <c r="C88" t="s">
        <v>36</v>
      </c>
      <c r="D88">
        <v>11</v>
      </c>
      <c r="E88">
        <v>1</v>
      </c>
      <c r="F88" s="21">
        <v>41034.22</v>
      </c>
      <c r="G88" t="s">
        <v>16</v>
      </c>
      <c r="H88" t="s">
        <v>12</v>
      </c>
      <c r="I88" t="s">
        <v>355</v>
      </c>
      <c r="J88" t="str">
        <f t="shared" si="2"/>
        <v>11-Oct-1979</v>
      </c>
      <c r="K88">
        <f t="shared" si="3"/>
        <v>44</v>
      </c>
    </row>
    <row r="89" spans="1:11" x14ac:dyDescent="0.3">
      <c r="A89" s="14" t="s">
        <v>2284</v>
      </c>
      <c r="B89">
        <v>1974</v>
      </c>
      <c r="C89" t="s">
        <v>18</v>
      </c>
      <c r="D89">
        <v>5</v>
      </c>
      <c r="E89">
        <v>0</v>
      </c>
      <c r="F89" s="21">
        <v>40974.160000000003</v>
      </c>
      <c r="G89" t="s">
        <v>16</v>
      </c>
      <c r="H89" t="s">
        <v>11</v>
      </c>
      <c r="I89" t="s">
        <v>13</v>
      </c>
      <c r="J89" t="str">
        <f t="shared" si="2"/>
        <v>5-Jun-1974</v>
      </c>
      <c r="K89">
        <f t="shared" si="3"/>
        <v>49</v>
      </c>
    </row>
    <row r="90" spans="1:11" x14ac:dyDescent="0.3">
      <c r="A90" s="14" t="s">
        <v>2283</v>
      </c>
      <c r="B90">
        <v>1983</v>
      </c>
      <c r="C90" t="s">
        <v>20</v>
      </c>
      <c r="D90">
        <v>8</v>
      </c>
      <c r="E90">
        <v>3</v>
      </c>
      <c r="F90" s="21">
        <v>40961.29</v>
      </c>
      <c r="G90" t="s">
        <v>16</v>
      </c>
      <c r="H90" t="s">
        <v>11</v>
      </c>
      <c r="I90" t="s">
        <v>41</v>
      </c>
      <c r="J90" t="str">
        <f t="shared" si="2"/>
        <v>8-Sep-1983</v>
      </c>
      <c r="K90">
        <f t="shared" si="3"/>
        <v>40</v>
      </c>
    </row>
    <row r="91" spans="1:11" x14ac:dyDescent="0.3">
      <c r="A91" s="14" t="s">
        <v>2282</v>
      </c>
      <c r="B91">
        <v>1979</v>
      </c>
      <c r="C91" t="s">
        <v>20</v>
      </c>
      <c r="D91">
        <v>16</v>
      </c>
      <c r="E91">
        <v>3</v>
      </c>
      <c r="F91" s="21">
        <v>40941.29</v>
      </c>
      <c r="G91" t="s">
        <v>16</v>
      </c>
      <c r="H91" t="s">
        <v>11</v>
      </c>
      <c r="I91" t="s">
        <v>13</v>
      </c>
      <c r="J91" t="str">
        <f t="shared" si="2"/>
        <v>16-Sep-1979</v>
      </c>
      <c r="K91">
        <f t="shared" si="3"/>
        <v>44</v>
      </c>
    </row>
    <row r="92" spans="1:11" x14ac:dyDescent="0.3">
      <c r="A92" s="14" t="s">
        <v>2281</v>
      </c>
      <c r="B92">
        <v>1992</v>
      </c>
      <c r="C92" t="s">
        <v>34</v>
      </c>
      <c r="D92">
        <v>4</v>
      </c>
      <c r="E92">
        <v>3</v>
      </c>
      <c r="F92" s="21">
        <v>40932.43</v>
      </c>
      <c r="G92" t="s">
        <v>16</v>
      </c>
      <c r="H92" t="s">
        <v>11</v>
      </c>
      <c r="I92" t="s">
        <v>13</v>
      </c>
      <c r="J92" t="str">
        <f t="shared" si="2"/>
        <v>4-Aug-1992</v>
      </c>
      <c r="K92">
        <f t="shared" si="3"/>
        <v>31</v>
      </c>
    </row>
    <row r="93" spans="1:11" x14ac:dyDescent="0.3">
      <c r="A93" s="14" t="s">
        <v>2280</v>
      </c>
      <c r="B93">
        <v>1999</v>
      </c>
      <c r="C93" t="s">
        <v>10</v>
      </c>
      <c r="D93">
        <v>2</v>
      </c>
      <c r="E93">
        <v>1</v>
      </c>
      <c r="F93" s="21">
        <v>40904.199999999997</v>
      </c>
      <c r="G93" t="s">
        <v>16</v>
      </c>
      <c r="H93" t="s">
        <v>16</v>
      </c>
      <c r="I93" t="s">
        <v>246</v>
      </c>
      <c r="J93" t="str">
        <f t="shared" si="2"/>
        <v>2-Jul-1999</v>
      </c>
      <c r="K93">
        <f t="shared" si="3"/>
        <v>24</v>
      </c>
    </row>
    <row r="94" spans="1:11" x14ac:dyDescent="0.3">
      <c r="A94" s="14" t="s">
        <v>2279</v>
      </c>
      <c r="B94">
        <v>1972</v>
      </c>
      <c r="C94" t="s">
        <v>18</v>
      </c>
      <c r="D94">
        <v>10</v>
      </c>
      <c r="E94">
        <v>0</v>
      </c>
      <c r="F94" s="21">
        <v>40817.85</v>
      </c>
      <c r="G94" t="s">
        <v>16</v>
      </c>
      <c r="H94" t="s">
        <v>12</v>
      </c>
      <c r="I94" t="s">
        <v>41</v>
      </c>
      <c r="J94" t="str">
        <f t="shared" si="2"/>
        <v>10-Jun-1972</v>
      </c>
      <c r="K94">
        <f t="shared" si="3"/>
        <v>51</v>
      </c>
    </row>
    <row r="95" spans="1:11" x14ac:dyDescent="0.3">
      <c r="A95" s="14" t="s">
        <v>2278</v>
      </c>
      <c r="B95">
        <v>1976</v>
      </c>
      <c r="C95" t="s">
        <v>30</v>
      </c>
      <c r="D95">
        <v>26</v>
      </c>
      <c r="E95">
        <v>3</v>
      </c>
      <c r="F95" s="21">
        <v>40720.550000000003</v>
      </c>
      <c r="G95" t="s">
        <v>16</v>
      </c>
      <c r="H95" t="s">
        <v>12</v>
      </c>
      <c r="I95" t="s">
        <v>23</v>
      </c>
      <c r="J95" t="str">
        <f t="shared" si="2"/>
        <v>26-Dec-1976</v>
      </c>
      <c r="K95">
        <f t="shared" si="3"/>
        <v>47</v>
      </c>
    </row>
    <row r="96" spans="1:11" x14ac:dyDescent="0.3">
      <c r="A96" s="14" t="s">
        <v>2277</v>
      </c>
      <c r="B96">
        <v>1970</v>
      </c>
      <c r="C96" t="s">
        <v>20</v>
      </c>
      <c r="D96">
        <v>25</v>
      </c>
      <c r="E96">
        <v>0</v>
      </c>
      <c r="F96" s="21">
        <v>40692.910000000003</v>
      </c>
      <c r="G96" t="s">
        <v>16</v>
      </c>
      <c r="H96" t="s">
        <v>16</v>
      </c>
      <c r="I96" t="s">
        <v>41</v>
      </c>
      <c r="J96" t="str">
        <f t="shared" si="2"/>
        <v>25-Sep-1970</v>
      </c>
      <c r="K96">
        <f t="shared" si="3"/>
        <v>53</v>
      </c>
    </row>
    <row r="97" spans="1:11" x14ac:dyDescent="0.3">
      <c r="A97" s="14" t="s">
        <v>2276</v>
      </c>
      <c r="B97">
        <v>1975</v>
      </c>
      <c r="C97" t="s">
        <v>10</v>
      </c>
      <c r="D97">
        <v>10</v>
      </c>
      <c r="E97">
        <v>1</v>
      </c>
      <c r="F97" s="21">
        <v>40590.550000000003</v>
      </c>
      <c r="G97" t="s">
        <v>16</v>
      </c>
      <c r="H97" t="s">
        <v>12</v>
      </c>
      <c r="I97" t="s">
        <v>23</v>
      </c>
      <c r="J97" t="str">
        <f t="shared" si="2"/>
        <v>10-Jul-1975</v>
      </c>
      <c r="K97">
        <f t="shared" si="3"/>
        <v>48</v>
      </c>
    </row>
    <row r="98" spans="1:11" x14ac:dyDescent="0.3">
      <c r="A98" s="14" t="s">
        <v>2275</v>
      </c>
      <c r="B98">
        <v>1985</v>
      </c>
      <c r="C98" t="s">
        <v>15</v>
      </c>
      <c r="D98">
        <v>3</v>
      </c>
      <c r="E98">
        <v>0</v>
      </c>
      <c r="F98" s="21">
        <v>40419.019999999997</v>
      </c>
      <c r="G98" t="s">
        <v>16</v>
      </c>
      <c r="H98" t="s">
        <v>11</v>
      </c>
      <c r="I98" t="s">
        <v>13</v>
      </c>
      <c r="J98" t="str">
        <f t="shared" si="2"/>
        <v>3-Nov-1985</v>
      </c>
      <c r="K98">
        <f t="shared" si="3"/>
        <v>38</v>
      </c>
    </row>
    <row r="99" spans="1:11" x14ac:dyDescent="0.3">
      <c r="A99" s="14" t="s">
        <v>2274</v>
      </c>
      <c r="B99">
        <v>1966</v>
      </c>
      <c r="C99" t="s">
        <v>34</v>
      </c>
      <c r="D99">
        <v>12</v>
      </c>
      <c r="E99">
        <v>0</v>
      </c>
      <c r="F99" s="21">
        <v>40373.74</v>
      </c>
      <c r="G99" t="s">
        <v>16</v>
      </c>
      <c r="H99" t="s">
        <v>12</v>
      </c>
      <c r="I99" t="s">
        <v>41</v>
      </c>
      <c r="J99" t="str">
        <f t="shared" si="2"/>
        <v>12-Aug-1966</v>
      </c>
      <c r="K99">
        <f t="shared" si="3"/>
        <v>57</v>
      </c>
    </row>
    <row r="100" spans="1:11" x14ac:dyDescent="0.3">
      <c r="A100" s="14" t="s">
        <v>2273</v>
      </c>
      <c r="B100">
        <v>1962</v>
      </c>
      <c r="C100" t="s">
        <v>20</v>
      </c>
      <c r="D100">
        <v>4</v>
      </c>
      <c r="E100">
        <v>0</v>
      </c>
      <c r="F100" s="21">
        <v>40309.93</v>
      </c>
      <c r="G100" t="s">
        <v>16</v>
      </c>
      <c r="H100" t="s">
        <v>12</v>
      </c>
      <c r="I100" t="s">
        <v>41</v>
      </c>
      <c r="J100" t="str">
        <f t="shared" si="2"/>
        <v>4-Sep-1962</v>
      </c>
      <c r="K100">
        <f t="shared" si="3"/>
        <v>61</v>
      </c>
    </row>
    <row r="101" spans="1:11" x14ac:dyDescent="0.3">
      <c r="A101" s="14" t="s">
        <v>2272</v>
      </c>
      <c r="B101">
        <v>1977</v>
      </c>
      <c r="C101" t="s">
        <v>18</v>
      </c>
      <c r="D101">
        <v>27</v>
      </c>
      <c r="E101">
        <v>2</v>
      </c>
      <c r="F101" s="21">
        <v>40284.379999999997</v>
      </c>
      <c r="G101" t="s">
        <v>16</v>
      </c>
      <c r="H101" t="s">
        <v>12</v>
      </c>
      <c r="I101" t="s">
        <v>23</v>
      </c>
      <c r="J101" t="str">
        <f t="shared" si="2"/>
        <v>27-Jun-1977</v>
      </c>
      <c r="K101">
        <f t="shared" si="3"/>
        <v>46</v>
      </c>
    </row>
    <row r="102" spans="1:11" x14ac:dyDescent="0.3">
      <c r="A102" s="14" t="s">
        <v>2271</v>
      </c>
      <c r="B102">
        <v>1981</v>
      </c>
      <c r="C102" t="s">
        <v>36</v>
      </c>
      <c r="D102">
        <v>4</v>
      </c>
      <c r="E102">
        <v>1</v>
      </c>
      <c r="F102" s="21">
        <v>40273.65</v>
      </c>
      <c r="G102" t="s">
        <v>16</v>
      </c>
      <c r="H102" t="s">
        <v>12</v>
      </c>
      <c r="I102" t="s">
        <v>13</v>
      </c>
      <c r="J102" t="str">
        <f t="shared" si="2"/>
        <v>4-Oct-1981</v>
      </c>
      <c r="K102">
        <f t="shared" si="3"/>
        <v>42</v>
      </c>
    </row>
    <row r="103" spans="1:11" x14ac:dyDescent="0.3">
      <c r="A103" s="14" t="s">
        <v>2270</v>
      </c>
      <c r="B103">
        <v>1981</v>
      </c>
      <c r="C103" t="s">
        <v>10</v>
      </c>
      <c r="D103">
        <v>28</v>
      </c>
      <c r="E103">
        <v>1</v>
      </c>
      <c r="F103" s="21">
        <v>40208.559999999998</v>
      </c>
      <c r="G103" t="s">
        <v>16</v>
      </c>
      <c r="H103" t="s">
        <v>11</v>
      </c>
      <c r="I103" t="s">
        <v>41</v>
      </c>
      <c r="J103" t="str">
        <f t="shared" si="2"/>
        <v>28-Jul-1981</v>
      </c>
      <c r="K103">
        <f t="shared" si="3"/>
        <v>42</v>
      </c>
    </row>
    <row r="104" spans="1:11" x14ac:dyDescent="0.3">
      <c r="A104" s="14" t="s">
        <v>2269</v>
      </c>
      <c r="B104">
        <v>1979</v>
      </c>
      <c r="C104" t="s">
        <v>34</v>
      </c>
      <c r="D104">
        <v>18</v>
      </c>
      <c r="E104">
        <v>2</v>
      </c>
      <c r="F104" s="21">
        <v>40204.83</v>
      </c>
      <c r="G104" t="s">
        <v>16</v>
      </c>
      <c r="H104" t="s">
        <v>12</v>
      </c>
      <c r="I104" t="s">
        <v>23</v>
      </c>
      <c r="J104" t="str">
        <f t="shared" si="2"/>
        <v>18-Aug-1979</v>
      </c>
      <c r="K104">
        <f t="shared" si="3"/>
        <v>44</v>
      </c>
    </row>
    <row r="105" spans="1:11" x14ac:dyDescent="0.3">
      <c r="A105" s="14" t="s">
        <v>2268</v>
      </c>
      <c r="B105">
        <v>1985</v>
      </c>
      <c r="C105" t="s">
        <v>36</v>
      </c>
      <c r="D105">
        <v>21</v>
      </c>
      <c r="E105">
        <v>4</v>
      </c>
      <c r="F105" s="21">
        <v>40182.25</v>
      </c>
      <c r="G105" t="s">
        <v>16</v>
      </c>
      <c r="H105" t="s">
        <v>11</v>
      </c>
      <c r="I105" t="s">
        <v>41</v>
      </c>
      <c r="J105" t="str">
        <f t="shared" si="2"/>
        <v>21-Oct-1985</v>
      </c>
      <c r="K105">
        <f t="shared" si="3"/>
        <v>38</v>
      </c>
    </row>
    <row r="106" spans="1:11" x14ac:dyDescent="0.3">
      <c r="A106" s="14" t="s">
        <v>2267</v>
      </c>
      <c r="B106">
        <v>1983</v>
      </c>
      <c r="C106" t="s">
        <v>36</v>
      </c>
      <c r="D106">
        <v>14</v>
      </c>
      <c r="E106">
        <v>2</v>
      </c>
      <c r="F106" s="21">
        <v>40103.89</v>
      </c>
      <c r="G106" t="s">
        <v>16</v>
      </c>
      <c r="H106" t="s">
        <v>11</v>
      </c>
      <c r="I106" t="s">
        <v>41</v>
      </c>
      <c r="J106" t="str">
        <f t="shared" si="2"/>
        <v>14-Oct-1983</v>
      </c>
      <c r="K106">
        <f t="shared" si="3"/>
        <v>40</v>
      </c>
    </row>
    <row r="107" spans="1:11" x14ac:dyDescent="0.3">
      <c r="A107" s="14" t="s">
        <v>2266</v>
      </c>
      <c r="B107">
        <v>1966</v>
      </c>
      <c r="C107" t="s">
        <v>34</v>
      </c>
      <c r="D107">
        <v>12</v>
      </c>
      <c r="E107">
        <v>0</v>
      </c>
      <c r="F107" s="21">
        <v>40069.440000000002</v>
      </c>
      <c r="G107" t="s">
        <v>16</v>
      </c>
      <c r="H107" t="s">
        <v>12</v>
      </c>
      <c r="I107" t="s">
        <v>41</v>
      </c>
      <c r="J107" t="str">
        <f t="shared" si="2"/>
        <v>12-Aug-1966</v>
      </c>
      <c r="K107">
        <f t="shared" si="3"/>
        <v>57</v>
      </c>
    </row>
    <row r="108" spans="1:11" x14ac:dyDescent="0.3">
      <c r="A108" s="14" t="s">
        <v>2265</v>
      </c>
      <c r="B108">
        <v>1978</v>
      </c>
      <c r="C108" t="s">
        <v>30</v>
      </c>
      <c r="D108">
        <v>20</v>
      </c>
      <c r="E108">
        <v>2</v>
      </c>
      <c r="F108" s="21">
        <v>40054.730000000003</v>
      </c>
      <c r="G108" t="s">
        <v>16</v>
      </c>
      <c r="H108" t="s">
        <v>12</v>
      </c>
      <c r="I108" t="s">
        <v>41</v>
      </c>
      <c r="J108" t="str">
        <f t="shared" si="2"/>
        <v>20-Dec-1978</v>
      </c>
      <c r="K108">
        <f t="shared" si="3"/>
        <v>45</v>
      </c>
    </row>
    <row r="109" spans="1:11" x14ac:dyDescent="0.3">
      <c r="A109" s="14" t="s">
        <v>2264</v>
      </c>
      <c r="B109">
        <v>1982</v>
      </c>
      <c r="C109" t="s">
        <v>30</v>
      </c>
      <c r="D109">
        <v>25</v>
      </c>
      <c r="E109">
        <v>2</v>
      </c>
      <c r="F109" s="21">
        <v>40003.33</v>
      </c>
      <c r="G109" t="s">
        <v>16</v>
      </c>
      <c r="H109" t="s">
        <v>16</v>
      </c>
      <c r="I109" t="s">
        <v>23</v>
      </c>
      <c r="J109" t="str">
        <f t="shared" si="2"/>
        <v>25-Dec-1982</v>
      </c>
      <c r="K109">
        <f t="shared" si="3"/>
        <v>41</v>
      </c>
    </row>
    <row r="110" spans="1:11" x14ac:dyDescent="0.3">
      <c r="A110" s="14" t="s">
        <v>2263</v>
      </c>
      <c r="B110">
        <v>1987</v>
      </c>
      <c r="C110" t="s">
        <v>34</v>
      </c>
      <c r="D110">
        <v>8</v>
      </c>
      <c r="E110">
        <v>3</v>
      </c>
      <c r="F110" s="21">
        <v>39983.43</v>
      </c>
      <c r="G110" t="s">
        <v>11</v>
      </c>
      <c r="H110" t="s">
        <v>12</v>
      </c>
      <c r="I110" t="s">
        <v>23</v>
      </c>
      <c r="J110" t="str">
        <f t="shared" si="2"/>
        <v>8-Aug-1987</v>
      </c>
      <c r="K110">
        <f t="shared" si="3"/>
        <v>36</v>
      </c>
    </row>
    <row r="111" spans="1:11" x14ac:dyDescent="0.3">
      <c r="A111" s="14" t="s">
        <v>2262</v>
      </c>
      <c r="B111">
        <v>1975</v>
      </c>
      <c r="C111" t="s">
        <v>30</v>
      </c>
      <c r="D111">
        <v>2</v>
      </c>
      <c r="E111">
        <v>1</v>
      </c>
      <c r="F111" s="21">
        <v>39963.120000000003</v>
      </c>
      <c r="G111" t="s">
        <v>11</v>
      </c>
      <c r="H111" t="s">
        <v>11</v>
      </c>
      <c r="I111" t="s">
        <v>41</v>
      </c>
      <c r="J111" t="str">
        <f t="shared" si="2"/>
        <v>2-Dec-1975</v>
      </c>
      <c r="K111">
        <f t="shared" si="3"/>
        <v>48</v>
      </c>
    </row>
    <row r="112" spans="1:11" x14ac:dyDescent="0.3">
      <c r="A112" s="14" t="s">
        <v>2261</v>
      </c>
      <c r="B112">
        <v>1985</v>
      </c>
      <c r="C112" t="s">
        <v>34</v>
      </c>
      <c r="D112">
        <v>22</v>
      </c>
      <c r="E112">
        <v>1</v>
      </c>
      <c r="F112" s="21">
        <v>39871.699999999997</v>
      </c>
      <c r="G112" t="s">
        <v>16</v>
      </c>
      <c r="H112" t="s">
        <v>11</v>
      </c>
      <c r="I112" t="s">
        <v>13</v>
      </c>
      <c r="J112" t="str">
        <f t="shared" si="2"/>
        <v>22-Aug-1985</v>
      </c>
      <c r="K112">
        <f t="shared" si="3"/>
        <v>38</v>
      </c>
    </row>
    <row r="113" spans="1:11" x14ac:dyDescent="0.3">
      <c r="A113" s="14" t="s">
        <v>2260</v>
      </c>
      <c r="B113">
        <v>1983</v>
      </c>
      <c r="C113" t="s">
        <v>18</v>
      </c>
      <c r="D113">
        <v>1</v>
      </c>
      <c r="E113">
        <v>3</v>
      </c>
      <c r="F113" s="21">
        <v>39865.699999999997</v>
      </c>
      <c r="G113" t="s">
        <v>11</v>
      </c>
      <c r="H113" t="s">
        <v>11</v>
      </c>
      <c r="I113" t="s">
        <v>41</v>
      </c>
      <c r="J113" t="str">
        <f t="shared" si="2"/>
        <v>1-Jun-1983</v>
      </c>
      <c r="K113">
        <f t="shared" si="3"/>
        <v>40</v>
      </c>
    </row>
    <row r="114" spans="1:11" x14ac:dyDescent="0.3">
      <c r="A114" s="14" t="s">
        <v>2259</v>
      </c>
      <c r="B114">
        <v>1985</v>
      </c>
      <c r="C114" t="s">
        <v>10</v>
      </c>
      <c r="D114">
        <v>17</v>
      </c>
      <c r="E114">
        <v>2</v>
      </c>
      <c r="F114" s="21">
        <v>39836.519999999997</v>
      </c>
      <c r="G114" t="s">
        <v>11</v>
      </c>
      <c r="H114" t="s">
        <v>16</v>
      </c>
      <c r="I114" t="s">
        <v>41</v>
      </c>
      <c r="J114" t="str">
        <f t="shared" si="2"/>
        <v>17-Jul-1985</v>
      </c>
      <c r="K114">
        <f t="shared" si="3"/>
        <v>38</v>
      </c>
    </row>
    <row r="115" spans="1:11" x14ac:dyDescent="0.3">
      <c r="A115" s="14" t="s">
        <v>2258</v>
      </c>
      <c r="B115">
        <v>1987</v>
      </c>
      <c r="C115" t="s">
        <v>10</v>
      </c>
      <c r="D115">
        <v>24</v>
      </c>
      <c r="E115">
        <v>1</v>
      </c>
      <c r="F115" s="21">
        <v>39774.28</v>
      </c>
      <c r="G115" t="s">
        <v>16</v>
      </c>
      <c r="H115" t="s">
        <v>16</v>
      </c>
      <c r="I115" t="s">
        <v>275</v>
      </c>
      <c r="J115" t="str">
        <f t="shared" si="2"/>
        <v>24-Jul-1987</v>
      </c>
      <c r="K115">
        <f t="shared" si="3"/>
        <v>36</v>
      </c>
    </row>
    <row r="116" spans="1:11" x14ac:dyDescent="0.3">
      <c r="A116" s="14" t="s">
        <v>2257</v>
      </c>
      <c r="B116">
        <v>1973</v>
      </c>
      <c r="C116" t="s">
        <v>30</v>
      </c>
      <c r="D116">
        <v>17</v>
      </c>
      <c r="E116">
        <v>0</v>
      </c>
      <c r="F116" s="21">
        <v>39727.61</v>
      </c>
      <c r="G116" t="s">
        <v>16</v>
      </c>
      <c r="H116" t="s">
        <v>11</v>
      </c>
      <c r="I116" t="s">
        <v>41</v>
      </c>
      <c r="J116" t="str">
        <f t="shared" si="2"/>
        <v>17-Dec-1973</v>
      </c>
      <c r="K116">
        <f t="shared" si="3"/>
        <v>50</v>
      </c>
    </row>
    <row r="117" spans="1:11" x14ac:dyDescent="0.3">
      <c r="A117" s="14" t="s">
        <v>2256</v>
      </c>
      <c r="B117">
        <v>1977</v>
      </c>
      <c r="C117" t="s">
        <v>34</v>
      </c>
      <c r="D117">
        <v>12</v>
      </c>
      <c r="E117">
        <v>1</v>
      </c>
      <c r="F117" s="21">
        <v>39725.519999999997</v>
      </c>
      <c r="G117" t="s">
        <v>11</v>
      </c>
      <c r="H117" t="s">
        <v>16</v>
      </c>
      <c r="I117" t="s">
        <v>23</v>
      </c>
      <c r="J117" t="str">
        <f t="shared" si="2"/>
        <v>12-Aug-1977</v>
      </c>
      <c r="K117">
        <f t="shared" si="3"/>
        <v>46</v>
      </c>
    </row>
    <row r="118" spans="1:11" x14ac:dyDescent="0.3">
      <c r="A118" s="14" t="s">
        <v>2255</v>
      </c>
      <c r="B118">
        <v>2003</v>
      </c>
      <c r="C118" t="s">
        <v>10</v>
      </c>
      <c r="D118">
        <v>16</v>
      </c>
      <c r="E118">
        <v>0</v>
      </c>
      <c r="F118" s="21">
        <v>39722.75</v>
      </c>
      <c r="G118" t="s">
        <v>16</v>
      </c>
      <c r="H118" t="s">
        <v>16</v>
      </c>
      <c r="I118" t="s">
        <v>13</v>
      </c>
      <c r="J118" t="str">
        <f t="shared" si="2"/>
        <v>16-Jul-2003</v>
      </c>
      <c r="K118">
        <f t="shared" si="3"/>
        <v>20</v>
      </c>
    </row>
    <row r="119" spans="1:11" x14ac:dyDescent="0.3">
      <c r="A119" s="14" t="s">
        <v>2254</v>
      </c>
      <c r="B119">
        <v>1968</v>
      </c>
      <c r="C119" t="s">
        <v>20</v>
      </c>
      <c r="D119">
        <v>29</v>
      </c>
      <c r="E119">
        <v>0</v>
      </c>
      <c r="F119" s="21">
        <v>39721.93</v>
      </c>
      <c r="G119" t="s">
        <v>11</v>
      </c>
      <c r="H119" t="s">
        <v>11</v>
      </c>
      <c r="I119" t="s">
        <v>41</v>
      </c>
      <c r="J119" t="str">
        <f t="shared" si="2"/>
        <v>29-Sep-1968</v>
      </c>
      <c r="K119">
        <f t="shared" si="3"/>
        <v>55</v>
      </c>
    </row>
    <row r="120" spans="1:11" x14ac:dyDescent="0.3">
      <c r="A120" s="14" t="s">
        <v>2253</v>
      </c>
      <c r="B120">
        <v>1977</v>
      </c>
      <c r="C120" t="s">
        <v>30</v>
      </c>
      <c r="D120">
        <v>17</v>
      </c>
      <c r="E120">
        <v>2</v>
      </c>
      <c r="F120" s="21">
        <v>39670.44</v>
      </c>
      <c r="G120" t="s">
        <v>11</v>
      </c>
      <c r="H120" t="s">
        <v>16</v>
      </c>
      <c r="I120" t="s">
        <v>23</v>
      </c>
      <c r="J120" t="str">
        <f t="shared" si="2"/>
        <v>17-Dec-1977</v>
      </c>
      <c r="K120">
        <f t="shared" si="3"/>
        <v>46</v>
      </c>
    </row>
    <row r="121" spans="1:11" x14ac:dyDescent="0.3">
      <c r="A121" s="14" t="s">
        <v>2252</v>
      </c>
      <c r="B121">
        <v>1995</v>
      </c>
      <c r="C121" t="s">
        <v>34</v>
      </c>
      <c r="D121">
        <v>7</v>
      </c>
      <c r="E121">
        <v>0</v>
      </c>
      <c r="F121" s="21">
        <v>39611.760000000002</v>
      </c>
      <c r="G121" t="s">
        <v>16</v>
      </c>
      <c r="H121" t="s">
        <v>12</v>
      </c>
      <c r="I121" t="s">
        <v>13</v>
      </c>
      <c r="J121" t="str">
        <f t="shared" si="2"/>
        <v>7-Aug-1995</v>
      </c>
      <c r="K121">
        <f t="shared" si="3"/>
        <v>28</v>
      </c>
    </row>
    <row r="122" spans="1:11" x14ac:dyDescent="0.3">
      <c r="A122" s="14" t="s">
        <v>2251</v>
      </c>
      <c r="B122">
        <v>1981</v>
      </c>
      <c r="C122" t="s">
        <v>10</v>
      </c>
      <c r="D122">
        <v>5</v>
      </c>
      <c r="E122">
        <v>3</v>
      </c>
      <c r="F122" s="21">
        <v>39597.410000000003</v>
      </c>
      <c r="G122" t="s">
        <v>16</v>
      </c>
      <c r="H122" t="s">
        <v>11</v>
      </c>
      <c r="I122" t="s">
        <v>355</v>
      </c>
      <c r="J122" t="str">
        <f t="shared" si="2"/>
        <v>5-Jul-1981</v>
      </c>
      <c r="K122">
        <f t="shared" si="3"/>
        <v>42</v>
      </c>
    </row>
    <row r="123" spans="1:11" x14ac:dyDescent="0.3">
      <c r="A123" s="14" t="s">
        <v>2250</v>
      </c>
      <c r="B123">
        <v>1978</v>
      </c>
      <c r="C123" t="s">
        <v>10</v>
      </c>
      <c r="D123">
        <v>12</v>
      </c>
      <c r="E123">
        <v>1</v>
      </c>
      <c r="F123" s="21">
        <v>39556.49</v>
      </c>
      <c r="G123" t="s">
        <v>16</v>
      </c>
      <c r="H123" t="s">
        <v>11</v>
      </c>
      <c r="I123" t="s">
        <v>163</v>
      </c>
      <c r="J123" t="str">
        <f t="shared" si="2"/>
        <v>12-Jul-1978</v>
      </c>
      <c r="K123">
        <f t="shared" si="3"/>
        <v>45</v>
      </c>
    </row>
    <row r="124" spans="1:11" x14ac:dyDescent="0.3">
      <c r="A124" s="14" t="s">
        <v>2249</v>
      </c>
      <c r="B124">
        <v>1966</v>
      </c>
      <c r="C124" t="s">
        <v>18</v>
      </c>
      <c r="D124">
        <v>24</v>
      </c>
      <c r="E124">
        <v>0</v>
      </c>
      <c r="F124" s="21">
        <v>39396.86</v>
      </c>
      <c r="G124" t="s">
        <v>11</v>
      </c>
      <c r="H124" t="s">
        <v>11</v>
      </c>
      <c r="I124" t="s">
        <v>41</v>
      </c>
      <c r="J124" t="str">
        <f t="shared" si="2"/>
        <v>24-Jun-1966</v>
      </c>
      <c r="K124">
        <f t="shared" si="3"/>
        <v>57</v>
      </c>
    </row>
    <row r="125" spans="1:11" x14ac:dyDescent="0.3">
      <c r="A125" s="14" t="s">
        <v>2248</v>
      </c>
      <c r="B125">
        <v>1978</v>
      </c>
      <c r="C125" t="s">
        <v>34</v>
      </c>
      <c r="D125">
        <v>5</v>
      </c>
      <c r="E125">
        <v>2</v>
      </c>
      <c r="F125" s="21">
        <v>39352.6</v>
      </c>
      <c r="G125" t="s">
        <v>11</v>
      </c>
      <c r="H125" t="s">
        <v>12</v>
      </c>
      <c r="I125" t="s">
        <v>41</v>
      </c>
      <c r="J125" t="str">
        <f t="shared" si="2"/>
        <v>5-Aug-1978</v>
      </c>
      <c r="K125">
        <f t="shared" si="3"/>
        <v>45</v>
      </c>
    </row>
    <row r="126" spans="1:11" x14ac:dyDescent="0.3">
      <c r="A126" s="14" t="s">
        <v>2247</v>
      </c>
      <c r="B126">
        <v>1982</v>
      </c>
      <c r="C126" t="s">
        <v>34</v>
      </c>
      <c r="D126">
        <v>16</v>
      </c>
      <c r="E126">
        <v>3</v>
      </c>
      <c r="F126" s="21">
        <v>39315.279999999999</v>
      </c>
      <c r="G126" t="s">
        <v>11</v>
      </c>
      <c r="H126" t="s">
        <v>12</v>
      </c>
      <c r="I126" t="s">
        <v>41</v>
      </c>
      <c r="J126" t="str">
        <f t="shared" si="2"/>
        <v>16-Aug-1982</v>
      </c>
      <c r="K126">
        <f t="shared" si="3"/>
        <v>41</v>
      </c>
    </row>
    <row r="127" spans="1:11" x14ac:dyDescent="0.3">
      <c r="A127" s="14" t="s">
        <v>2246</v>
      </c>
      <c r="B127">
        <v>1992</v>
      </c>
      <c r="C127" t="s">
        <v>15</v>
      </c>
      <c r="D127">
        <v>30</v>
      </c>
      <c r="E127">
        <v>2</v>
      </c>
      <c r="F127" s="21">
        <v>39241.440000000002</v>
      </c>
      <c r="G127" t="s">
        <v>16</v>
      </c>
      <c r="H127" t="s">
        <v>12</v>
      </c>
      <c r="I127" t="s">
        <v>41</v>
      </c>
      <c r="J127" t="str">
        <f t="shared" si="2"/>
        <v>30-Nov-1992</v>
      </c>
      <c r="K127">
        <f t="shared" si="3"/>
        <v>31</v>
      </c>
    </row>
    <row r="128" spans="1:11" x14ac:dyDescent="0.3">
      <c r="A128" s="14" t="s">
        <v>2245</v>
      </c>
      <c r="B128">
        <v>1962</v>
      </c>
      <c r="C128" t="s">
        <v>10</v>
      </c>
      <c r="D128">
        <v>7</v>
      </c>
      <c r="E128">
        <v>0</v>
      </c>
      <c r="F128" s="21">
        <v>39221.120000000003</v>
      </c>
      <c r="G128" t="s">
        <v>11</v>
      </c>
      <c r="H128" t="s">
        <v>16</v>
      </c>
      <c r="I128" t="s">
        <v>41</v>
      </c>
      <c r="J128" t="str">
        <f t="shared" si="2"/>
        <v>7-Jul-1962</v>
      </c>
      <c r="K128">
        <f t="shared" si="3"/>
        <v>61</v>
      </c>
    </row>
    <row r="129" spans="1:11" x14ac:dyDescent="0.3">
      <c r="A129" s="14" t="s">
        <v>2244</v>
      </c>
      <c r="B129">
        <v>1982</v>
      </c>
      <c r="C129" t="s">
        <v>34</v>
      </c>
      <c r="D129">
        <v>4</v>
      </c>
      <c r="E129">
        <v>1</v>
      </c>
      <c r="F129" s="21">
        <v>39125.33</v>
      </c>
      <c r="G129" t="s">
        <v>16</v>
      </c>
      <c r="H129" t="s">
        <v>16</v>
      </c>
      <c r="I129" t="s">
        <v>167</v>
      </c>
      <c r="J129" t="str">
        <f t="shared" si="2"/>
        <v>4-Aug-1982</v>
      </c>
      <c r="K129">
        <f t="shared" si="3"/>
        <v>41</v>
      </c>
    </row>
    <row r="130" spans="1:11" x14ac:dyDescent="0.3">
      <c r="A130" s="14" t="s">
        <v>2243</v>
      </c>
      <c r="B130">
        <v>1985</v>
      </c>
      <c r="C130" t="s">
        <v>20</v>
      </c>
      <c r="D130">
        <v>20</v>
      </c>
      <c r="E130">
        <v>1</v>
      </c>
      <c r="F130" s="21">
        <v>39047.29</v>
      </c>
      <c r="G130" t="s">
        <v>16</v>
      </c>
      <c r="H130" t="s">
        <v>12</v>
      </c>
      <c r="I130" t="s">
        <v>355</v>
      </c>
      <c r="J130" t="str">
        <f t="shared" si="2"/>
        <v>20-Sep-1985</v>
      </c>
      <c r="K130">
        <f t="shared" si="3"/>
        <v>38</v>
      </c>
    </row>
    <row r="131" spans="1:11" x14ac:dyDescent="0.3">
      <c r="A131" s="14" t="s">
        <v>2242</v>
      </c>
      <c r="B131">
        <v>1978</v>
      </c>
      <c r="C131" t="s">
        <v>36</v>
      </c>
      <c r="D131">
        <v>12</v>
      </c>
      <c r="E131">
        <v>2</v>
      </c>
      <c r="F131" s="21">
        <v>38998.550000000003</v>
      </c>
      <c r="G131" t="s">
        <v>16</v>
      </c>
      <c r="H131" t="s">
        <v>16</v>
      </c>
      <c r="I131" t="s">
        <v>41</v>
      </c>
      <c r="J131" t="str">
        <f t="shared" ref="J131:J194" si="4">CONCATENATE(D131,"-",C131,"-",B131)</f>
        <v>12-Oct-1978</v>
      </c>
      <c r="K131">
        <f t="shared" ref="K131:K194" si="5">YEAR("2023-06-08")-YEAR(J131)</f>
        <v>45</v>
      </c>
    </row>
    <row r="132" spans="1:11" x14ac:dyDescent="0.3">
      <c r="A132" s="14" t="s">
        <v>2241</v>
      </c>
      <c r="B132">
        <v>1980</v>
      </c>
      <c r="C132" t="s">
        <v>20</v>
      </c>
      <c r="D132">
        <v>24</v>
      </c>
      <c r="E132">
        <v>2</v>
      </c>
      <c r="F132" s="21">
        <v>38947.43</v>
      </c>
      <c r="G132" t="s">
        <v>11</v>
      </c>
      <c r="H132" t="s">
        <v>12</v>
      </c>
      <c r="I132" t="s">
        <v>41</v>
      </c>
      <c r="J132" t="str">
        <f t="shared" si="4"/>
        <v>24-Sep-1980</v>
      </c>
      <c r="K132">
        <f t="shared" si="5"/>
        <v>43</v>
      </c>
    </row>
    <row r="133" spans="1:11" x14ac:dyDescent="0.3">
      <c r="A133" s="14" t="s">
        <v>2240</v>
      </c>
      <c r="B133">
        <v>1976</v>
      </c>
      <c r="C133" t="s">
        <v>30</v>
      </c>
      <c r="D133">
        <v>15</v>
      </c>
      <c r="E133">
        <v>2</v>
      </c>
      <c r="F133" s="21">
        <v>38932.559999999998</v>
      </c>
      <c r="G133" t="s">
        <v>11</v>
      </c>
      <c r="H133" t="s">
        <v>12</v>
      </c>
      <c r="I133" t="s">
        <v>41</v>
      </c>
      <c r="J133" t="str">
        <f t="shared" si="4"/>
        <v>15-Dec-1976</v>
      </c>
      <c r="K133">
        <f t="shared" si="5"/>
        <v>47</v>
      </c>
    </row>
    <row r="134" spans="1:11" x14ac:dyDescent="0.3">
      <c r="A134" s="14" t="s">
        <v>2239</v>
      </c>
      <c r="B134">
        <v>1987</v>
      </c>
      <c r="C134" t="s">
        <v>18</v>
      </c>
      <c r="D134">
        <v>16</v>
      </c>
      <c r="E134">
        <v>3</v>
      </c>
      <c r="F134" s="21">
        <v>38924.04</v>
      </c>
      <c r="G134" t="s">
        <v>11</v>
      </c>
      <c r="H134" t="s">
        <v>11</v>
      </c>
      <c r="I134" t="s">
        <v>41</v>
      </c>
      <c r="J134" t="str">
        <f t="shared" si="4"/>
        <v>16-Jun-1987</v>
      </c>
      <c r="K134">
        <f t="shared" si="5"/>
        <v>36</v>
      </c>
    </row>
    <row r="135" spans="1:11" x14ac:dyDescent="0.3">
      <c r="A135" s="14" t="s">
        <v>2238</v>
      </c>
      <c r="B135">
        <v>1967</v>
      </c>
      <c r="C135" t="s">
        <v>10</v>
      </c>
      <c r="D135">
        <v>30</v>
      </c>
      <c r="E135">
        <v>0</v>
      </c>
      <c r="F135" s="21">
        <v>38893.360000000001</v>
      </c>
      <c r="G135" t="s">
        <v>16</v>
      </c>
      <c r="H135" t="s">
        <v>11</v>
      </c>
      <c r="I135" t="s">
        <v>41</v>
      </c>
      <c r="J135" t="str">
        <f t="shared" si="4"/>
        <v>30-Jul-1967</v>
      </c>
      <c r="K135">
        <f t="shared" si="5"/>
        <v>56</v>
      </c>
    </row>
    <row r="136" spans="1:11" x14ac:dyDescent="0.3">
      <c r="A136" s="14" t="s">
        <v>2237</v>
      </c>
      <c r="B136">
        <v>1964</v>
      </c>
      <c r="C136" t="s">
        <v>18</v>
      </c>
      <c r="D136">
        <v>6</v>
      </c>
      <c r="E136">
        <v>0</v>
      </c>
      <c r="F136" s="21">
        <v>38869.25</v>
      </c>
      <c r="G136" t="s">
        <v>11</v>
      </c>
      <c r="H136" t="s">
        <v>11</v>
      </c>
      <c r="I136" t="s">
        <v>41</v>
      </c>
      <c r="J136" t="str">
        <f t="shared" si="4"/>
        <v>6-Jun-1964</v>
      </c>
      <c r="K136">
        <f t="shared" si="5"/>
        <v>59</v>
      </c>
    </row>
    <row r="137" spans="1:11" x14ac:dyDescent="0.3">
      <c r="A137" s="14" t="s">
        <v>2236</v>
      </c>
      <c r="B137">
        <v>1979</v>
      </c>
      <c r="C137" t="s">
        <v>30</v>
      </c>
      <c r="D137">
        <v>3</v>
      </c>
      <c r="E137">
        <v>2</v>
      </c>
      <c r="F137" s="21">
        <v>38836.980000000003</v>
      </c>
      <c r="G137" t="s">
        <v>11</v>
      </c>
      <c r="H137" t="s">
        <v>16</v>
      </c>
      <c r="I137" t="s">
        <v>41</v>
      </c>
      <c r="J137" t="str">
        <f t="shared" si="4"/>
        <v>3-Dec-1979</v>
      </c>
      <c r="K137">
        <f t="shared" si="5"/>
        <v>44</v>
      </c>
    </row>
    <row r="138" spans="1:11" x14ac:dyDescent="0.3">
      <c r="A138" s="14" t="s">
        <v>2235</v>
      </c>
      <c r="B138">
        <v>2004</v>
      </c>
      <c r="C138" t="s">
        <v>30</v>
      </c>
      <c r="D138">
        <v>5</v>
      </c>
      <c r="E138">
        <v>0</v>
      </c>
      <c r="F138" s="21">
        <v>38792.69</v>
      </c>
      <c r="G138" t="s">
        <v>11</v>
      </c>
      <c r="H138" t="s">
        <v>11</v>
      </c>
      <c r="I138" t="s">
        <v>13</v>
      </c>
      <c r="J138" t="str">
        <f t="shared" si="4"/>
        <v>5-Dec-2004</v>
      </c>
      <c r="K138">
        <f t="shared" si="5"/>
        <v>19</v>
      </c>
    </row>
    <row r="139" spans="1:11" x14ac:dyDescent="0.3">
      <c r="A139" s="14" t="s">
        <v>2234</v>
      </c>
      <c r="B139">
        <v>1991</v>
      </c>
      <c r="C139" t="s">
        <v>15</v>
      </c>
      <c r="D139">
        <v>8</v>
      </c>
      <c r="E139">
        <v>3</v>
      </c>
      <c r="F139" s="21">
        <v>38746.36</v>
      </c>
      <c r="G139" t="s">
        <v>16</v>
      </c>
      <c r="H139" t="s">
        <v>11</v>
      </c>
      <c r="I139" t="s">
        <v>23</v>
      </c>
      <c r="J139" t="str">
        <f t="shared" si="4"/>
        <v>8-Nov-1991</v>
      </c>
      <c r="K139">
        <f t="shared" si="5"/>
        <v>32</v>
      </c>
    </row>
    <row r="140" spans="1:11" x14ac:dyDescent="0.3">
      <c r="A140" s="14" t="s">
        <v>2233</v>
      </c>
      <c r="B140">
        <v>1976</v>
      </c>
      <c r="C140" t="s">
        <v>18</v>
      </c>
      <c r="D140">
        <v>15</v>
      </c>
      <c r="E140">
        <v>2</v>
      </c>
      <c r="F140" s="21">
        <v>38740.120000000003</v>
      </c>
      <c r="G140" t="s">
        <v>11</v>
      </c>
      <c r="H140" t="s">
        <v>11</v>
      </c>
      <c r="I140" t="s">
        <v>23</v>
      </c>
      <c r="J140" t="str">
        <f t="shared" si="4"/>
        <v>15-Jun-1976</v>
      </c>
      <c r="K140">
        <f t="shared" si="5"/>
        <v>47</v>
      </c>
    </row>
    <row r="141" spans="1:11" x14ac:dyDescent="0.3">
      <c r="A141" s="14" t="s">
        <v>2232</v>
      </c>
      <c r="B141">
        <v>1991</v>
      </c>
      <c r="C141" t="s">
        <v>15</v>
      </c>
      <c r="D141">
        <v>2</v>
      </c>
      <c r="E141">
        <v>2</v>
      </c>
      <c r="F141" s="21">
        <v>38711</v>
      </c>
      <c r="G141" t="s">
        <v>11</v>
      </c>
      <c r="H141" t="s">
        <v>11</v>
      </c>
      <c r="I141" t="s">
        <v>41</v>
      </c>
      <c r="J141" t="str">
        <f t="shared" si="4"/>
        <v>2-Nov-1991</v>
      </c>
      <c r="K141">
        <f t="shared" si="5"/>
        <v>32</v>
      </c>
    </row>
    <row r="142" spans="1:11" x14ac:dyDescent="0.3">
      <c r="A142" s="14" t="s">
        <v>2231</v>
      </c>
      <c r="B142">
        <v>1986</v>
      </c>
      <c r="C142" t="s">
        <v>10</v>
      </c>
      <c r="D142">
        <v>20</v>
      </c>
      <c r="E142">
        <v>1</v>
      </c>
      <c r="F142" s="21">
        <v>38709.18</v>
      </c>
      <c r="G142" t="s">
        <v>16</v>
      </c>
      <c r="H142" t="s">
        <v>12</v>
      </c>
      <c r="I142" t="s">
        <v>13</v>
      </c>
      <c r="J142" t="str">
        <f t="shared" si="4"/>
        <v>20-Jul-1986</v>
      </c>
      <c r="K142">
        <f t="shared" si="5"/>
        <v>37</v>
      </c>
    </row>
    <row r="143" spans="1:11" x14ac:dyDescent="0.3">
      <c r="A143" s="14" t="s">
        <v>2230</v>
      </c>
      <c r="B143">
        <v>1990</v>
      </c>
      <c r="C143" t="s">
        <v>10</v>
      </c>
      <c r="D143">
        <v>13</v>
      </c>
      <c r="E143">
        <v>3</v>
      </c>
      <c r="F143" s="21">
        <v>38652.089999999997</v>
      </c>
      <c r="G143" t="s">
        <v>11</v>
      </c>
      <c r="H143" t="s">
        <v>11</v>
      </c>
      <c r="I143" t="s">
        <v>41</v>
      </c>
      <c r="J143" t="str">
        <f t="shared" si="4"/>
        <v>13-Jul-1990</v>
      </c>
      <c r="K143">
        <f t="shared" si="5"/>
        <v>33</v>
      </c>
    </row>
    <row r="144" spans="1:11" x14ac:dyDescent="0.3">
      <c r="A144" s="14" t="s">
        <v>2229</v>
      </c>
      <c r="B144">
        <v>1999</v>
      </c>
      <c r="C144" t="s">
        <v>15</v>
      </c>
      <c r="D144">
        <v>12</v>
      </c>
      <c r="E144">
        <v>2</v>
      </c>
      <c r="F144" s="21">
        <v>38511.629999999997</v>
      </c>
      <c r="G144" t="s">
        <v>11</v>
      </c>
      <c r="H144" t="s">
        <v>11</v>
      </c>
      <c r="I144" t="s">
        <v>246</v>
      </c>
      <c r="J144" t="str">
        <f t="shared" si="4"/>
        <v>12-Nov-1999</v>
      </c>
      <c r="K144">
        <f t="shared" si="5"/>
        <v>24</v>
      </c>
    </row>
    <row r="145" spans="1:11" x14ac:dyDescent="0.3">
      <c r="A145" s="14" t="s">
        <v>2228</v>
      </c>
      <c r="B145">
        <v>1986</v>
      </c>
      <c r="C145" t="s">
        <v>18</v>
      </c>
      <c r="D145">
        <v>21</v>
      </c>
      <c r="E145">
        <v>2</v>
      </c>
      <c r="F145" s="21">
        <v>38415.47</v>
      </c>
      <c r="G145" t="s">
        <v>16</v>
      </c>
      <c r="H145" t="s">
        <v>11</v>
      </c>
      <c r="I145" t="s">
        <v>41</v>
      </c>
      <c r="J145" t="str">
        <f t="shared" si="4"/>
        <v>21-Jun-1986</v>
      </c>
      <c r="K145">
        <f t="shared" si="5"/>
        <v>37</v>
      </c>
    </row>
    <row r="146" spans="1:11" x14ac:dyDescent="0.3">
      <c r="A146" s="14" t="s">
        <v>2227</v>
      </c>
      <c r="B146">
        <v>1971</v>
      </c>
      <c r="C146" t="s">
        <v>30</v>
      </c>
      <c r="D146">
        <v>23</v>
      </c>
      <c r="E146">
        <v>0</v>
      </c>
      <c r="F146" s="21">
        <v>38405.26</v>
      </c>
      <c r="G146" t="s">
        <v>11</v>
      </c>
      <c r="H146" t="s">
        <v>16</v>
      </c>
      <c r="I146" t="s">
        <v>41</v>
      </c>
      <c r="J146" t="str">
        <f t="shared" si="4"/>
        <v>23-Dec-1971</v>
      </c>
      <c r="K146">
        <f t="shared" si="5"/>
        <v>52</v>
      </c>
    </row>
    <row r="147" spans="1:11" x14ac:dyDescent="0.3">
      <c r="A147" s="14" t="s">
        <v>2226</v>
      </c>
      <c r="B147">
        <v>1970</v>
      </c>
      <c r="C147" t="s">
        <v>34</v>
      </c>
      <c r="D147">
        <v>22</v>
      </c>
      <c r="E147">
        <v>0</v>
      </c>
      <c r="F147" s="21">
        <v>38389.79</v>
      </c>
      <c r="G147" t="s">
        <v>11</v>
      </c>
      <c r="H147" t="s">
        <v>12</v>
      </c>
      <c r="I147" t="s">
        <v>41</v>
      </c>
      <c r="J147" t="str">
        <f t="shared" si="4"/>
        <v>22-Aug-1970</v>
      </c>
      <c r="K147">
        <f t="shared" si="5"/>
        <v>53</v>
      </c>
    </row>
    <row r="148" spans="1:11" x14ac:dyDescent="0.3">
      <c r="A148" s="14" t="s">
        <v>2225</v>
      </c>
      <c r="B148">
        <v>2002</v>
      </c>
      <c r="C148" t="s">
        <v>20</v>
      </c>
      <c r="D148">
        <v>17</v>
      </c>
      <c r="E148">
        <v>2</v>
      </c>
      <c r="F148" s="21">
        <v>38344.57</v>
      </c>
      <c r="G148" t="s">
        <v>16</v>
      </c>
      <c r="H148" t="s">
        <v>12</v>
      </c>
      <c r="I148" t="s">
        <v>41</v>
      </c>
      <c r="J148" t="str">
        <f t="shared" si="4"/>
        <v>17-Sep-2002</v>
      </c>
      <c r="K148">
        <f t="shared" si="5"/>
        <v>21</v>
      </c>
    </row>
    <row r="149" spans="1:11" x14ac:dyDescent="0.3">
      <c r="A149" s="14" t="s">
        <v>2224</v>
      </c>
      <c r="B149">
        <v>1980</v>
      </c>
      <c r="C149" t="s">
        <v>18</v>
      </c>
      <c r="D149">
        <v>12</v>
      </c>
      <c r="E149">
        <v>2</v>
      </c>
      <c r="F149" s="21">
        <v>38313.129999999997</v>
      </c>
      <c r="G149" t="s">
        <v>16</v>
      </c>
      <c r="H149" t="s">
        <v>12</v>
      </c>
      <c r="I149" t="s">
        <v>41</v>
      </c>
      <c r="J149" t="str">
        <f t="shared" si="4"/>
        <v>12-Jun-1980</v>
      </c>
      <c r="K149">
        <f t="shared" si="5"/>
        <v>43</v>
      </c>
    </row>
    <row r="150" spans="1:11" x14ac:dyDescent="0.3">
      <c r="A150" s="14" t="s">
        <v>2223</v>
      </c>
      <c r="B150">
        <v>1989</v>
      </c>
      <c r="C150" t="s">
        <v>36</v>
      </c>
      <c r="D150">
        <v>30</v>
      </c>
      <c r="E150">
        <v>1</v>
      </c>
      <c r="F150" s="21">
        <v>38282.75</v>
      </c>
      <c r="G150" t="s">
        <v>16</v>
      </c>
      <c r="H150" t="s">
        <v>11</v>
      </c>
      <c r="I150" t="s">
        <v>13</v>
      </c>
      <c r="J150" t="str">
        <f t="shared" si="4"/>
        <v>30-Oct-1989</v>
      </c>
      <c r="K150">
        <f t="shared" si="5"/>
        <v>34</v>
      </c>
    </row>
    <row r="151" spans="1:11" x14ac:dyDescent="0.3">
      <c r="A151" s="14" t="s">
        <v>2222</v>
      </c>
      <c r="B151">
        <v>1980</v>
      </c>
      <c r="C151" t="s">
        <v>34</v>
      </c>
      <c r="D151">
        <v>16</v>
      </c>
      <c r="E151">
        <v>1</v>
      </c>
      <c r="F151" s="21">
        <v>38245.589999999997</v>
      </c>
      <c r="G151" t="s">
        <v>16</v>
      </c>
      <c r="H151" t="s">
        <v>11</v>
      </c>
      <c r="I151" t="s">
        <v>13</v>
      </c>
      <c r="J151" t="str">
        <f t="shared" si="4"/>
        <v>16-Aug-1980</v>
      </c>
      <c r="K151">
        <f t="shared" si="5"/>
        <v>43</v>
      </c>
    </row>
    <row r="152" spans="1:11" x14ac:dyDescent="0.3">
      <c r="A152" s="14" t="s">
        <v>2221</v>
      </c>
      <c r="B152">
        <v>1964</v>
      </c>
      <c r="C152" t="s">
        <v>18</v>
      </c>
      <c r="D152">
        <v>16</v>
      </c>
      <c r="E152">
        <v>0</v>
      </c>
      <c r="F152" s="21">
        <v>38241.74</v>
      </c>
      <c r="G152" t="s">
        <v>11</v>
      </c>
      <c r="H152" t="s">
        <v>12</v>
      </c>
      <c r="I152" t="s">
        <v>41</v>
      </c>
      <c r="J152" t="str">
        <f t="shared" si="4"/>
        <v>16-Jun-1964</v>
      </c>
      <c r="K152">
        <f t="shared" si="5"/>
        <v>59</v>
      </c>
    </row>
    <row r="153" spans="1:11" x14ac:dyDescent="0.3">
      <c r="A153" s="14" t="s">
        <v>2220</v>
      </c>
      <c r="B153">
        <v>1989</v>
      </c>
      <c r="C153" t="s">
        <v>20</v>
      </c>
      <c r="D153">
        <v>8</v>
      </c>
      <c r="E153">
        <v>3</v>
      </c>
      <c r="F153" s="21">
        <v>38237.339999999997</v>
      </c>
      <c r="G153" t="s">
        <v>11</v>
      </c>
      <c r="H153" t="s">
        <v>12</v>
      </c>
      <c r="I153" t="s">
        <v>41</v>
      </c>
      <c r="J153" t="str">
        <f t="shared" si="4"/>
        <v>8-Sep-1989</v>
      </c>
      <c r="K153">
        <f t="shared" si="5"/>
        <v>34</v>
      </c>
    </row>
    <row r="154" spans="1:11" x14ac:dyDescent="0.3">
      <c r="A154" s="14" t="s">
        <v>2219</v>
      </c>
      <c r="B154">
        <v>1972</v>
      </c>
      <c r="C154" t="s">
        <v>15</v>
      </c>
      <c r="D154">
        <v>19</v>
      </c>
      <c r="E154">
        <v>0</v>
      </c>
      <c r="F154" s="21">
        <v>38189.1</v>
      </c>
      <c r="G154" t="s">
        <v>11</v>
      </c>
      <c r="H154" t="s">
        <v>11</v>
      </c>
      <c r="I154" t="s">
        <v>41</v>
      </c>
      <c r="J154" t="str">
        <f t="shared" si="4"/>
        <v>19-Nov-1972</v>
      </c>
      <c r="K154">
        <f t="shared" si="5"/>
        <v>51</v>
      </c>
    </row>
    <row r="155" spans="1:11" x14ac:dyDescent="0.3">
      <c r="A155" s="14" t="s">
        <v>2218</v>
      </c>
      <c r="B155">
        <v>1998</v>
      </c>
      <c r="C155" t="s">
        <v>10</v>
      </c>
      <c r="D155">
        <v>29</v>
      </c>
      <c r="E155">
        <v>0</v>
      </c>
      <c r="F155" s="21">
        <v>38126.25</v>
      </c>
      <c r="G155" t="s">
        <v>16</v>
      </c>
      <c r="H155" t="s">
        <v>12</v>
      </c>
      <c r="I155" t="s">
        <v>13</v>
      </c>
      <c r="J155" t="str">
        <f t="shared" si="4"/>
        <v>29-Jul-1998</v>
      </c>
      <c r="K155">
        <f t="shared" si="5"/>
        <v>25</v>
      </c>
    </row>
    <row r="156" spans="1:11" x14ac:dyDescent="0.3">
      <c r="A156" s="14" t="s">
        <v>2217</v>
      </c>
      <c r="B156">
        <v>1979</v>
      </c>
      <c r="C156" t="s">
        <v>20</v>
      </c>
      <c r="D156">
        <v>9</v>
      </c>
      <c r="E156">
        <v>0</v>
      </c>
      <c r="F156" s="21">
        <v>37829.72</v>
      </c>
      <c r="G156" t="s">
        <v>16</v>
      </c>
      <c r="H156" t="s">
        <v>11</v>
      </c>
      <c r="I156" t="s">
        <v>41</v>
      </c>
      <c r="J156" t="str">
        <f t="shared" si="4"/>
        <v>9-Sep-1979</v>
      </c>
      <c r="K156">
        <f t="shared" si="5"/>
        <v>44</v>
      </c>
    </row>
    <row r="157" spans="1:11" x14ac:dyDescent="0.3">
      <c r="A157" s="14" t="s">
        <v>2216</v>
      </c>
      <c r="B157">
        <v>1983</v>
      </c>
      <c r="C157" t="s">
        <v>10</v>
      </c>
      <c r="D157">
        <v>26</v>
      </c>
      <c r="E157">
        <v>3</v>
      </c>
      <c r="F157" s="21">
        <v>37800.980000000003</v>
      </c>
      <c r="G157" t="s">
        <v>11</v>
      </c>
      <c r="H157" t="s">
        <v>11</v>
      </c>
      <c r="I157" t="s">
        <v>41</v>
      </c>
      <c r="J157" t="str">
        <f t="shared" si="4"/>
        <v>26-Jul-1983</v>
      </c>
      <c r="K157">
        <f t="shared" si="5"/>
        <v>40</v>
      </c>
    </row>
    <row r="158" spans="1:11" x14ac:dyDescent="0.3">
      <c r="A158" s="14" t="s">
        <v>2215</v>
      </c>
      <c r="B158">
        <v>1986</v>
      </c>
      <c r="C158" t="s">
        <v>34</v>
      </c>
      <c r="D158">
        <v>15</v>
      </c>
      <c r="E158">
        <v>0</v>
      </c>
      <c r="F158" s="21">
        <v>37742.58</v>
      </c>
      <c r="G158" t="s">
        <v>16</v>
      </c>
      <c r="H158" t="s">
        <v>16</v>
      </c>
      <c r="I158" t="s">
        <v>13</v>
      </c>
      <c r="J158" t="str">
        <f t="shared" si="4"/>
        <v>15-Aug-1986</v>
      </c>
      <c r="K158">
        <f t="shared" si="5"/>
        <v>37</v>
      </c>
    </row>
    <row r="159" spans="1:11" x14ac:dyDescent="0.3">
      <c r="A159" s="14" t="s">
        <v>2214</v>
      </c>
      <c r="B159">
        <v>1976</v>
      </c>
      <c r="C159" t="s">
        <v>20</v>
      </c>
      <c r="D159">
        <v>18</v>
      </c>
      <c r="E159">
        <v>2</v>
      </c>
      <c r="F159" s="21">
        <v>37735.199999999997</v>
      </c>
      <c r="G159" t="s">
        <v>11</v>
      </c>
      <c r="H159" t="s">
        <v>11</v>
      </c>
      <c r="I159" t="s">
        <v>41</v>
      </c>
      <c r="J159" t="str">
        <f t="shared" si="4"/>
        <v>18-Sep-1976</v>
      </c>
      <c r="K159">
        <f t="shared" si="5"/>
        <v>47</v>
      </c>
    </row>
    <row r="160" spans="1:11" x14ac:dyDescent="0.3">
      <c r="A160" s="14" t="s">
        <v>2213</v>
      </c>
      <c r="B160">
        <v>1988</v>
      </c>
      <c r="C160" t="s">
        <v>36</v>
      </c>
      <c r="D160">
        <v>10</v>
      </c>
      <c r="E160">
        <v>1</v>
      </c>
      <c r="F160" s="21">
        <v>37701.879999999997</v>
      </c>
      <c r="G160" t="s">
        <v>11</v>
      </c>
      <c r="H160" t="s">
        <v>12</v>
      </c>
      <c r="I160" t="s">
        <v>248</v>
      </c>
      <c r="J160" t="str">
        <f t="shared" si="4"/>
        <v>10-Oct-1988</v>
      </c>
      <c r="K160">
        <f t="shared" si="5"/>
        <v>35</v>
      </c>
    </row>
    <row r="161" spans="1:11" x14ac:dyDescent="0.3">
      <c r="A161" s="14" t="s">
        <v>2212</v>
      </c>
      <c r="B161">
        <v>1970</v>
      </c>
      <c r="C161" t="s">
        <v>36</v>
      </c>
      <c r="D161">
        <v>28</v>
      </c>
      <c r="E161">
        <v>0</v>
      </c>
      <c r="F161" s="21">
        <v>37675.06</v>
      </c>
      <c r="G161" t="s">
        <v>11</v>
      </c>
      <c r="H161" t="s">
        <v>12</v>
      </c>
      <c r="I161" t="s">
        <v>41</v>
      </c>
      <c r="J161" t="str">
        <f t="shared" si="4"/>
        <v>28-Oct-1970</v>
      </c>
      <c r="K161">
        <f t="shared" si="5"/>
        <v>53</v>
      </c>
    </row>
    <row r="162" spans="1:11" x14ac:dyDescent="0.3">
      <c r="A162" s="14" t="s">
        <v>2211</v>
      </c>
      <c r="B162">
        <v>1982</v>
      </c>
      <c r="C162" t="s">
        <v>18</v>
      </c>
      <c r="D162">
        <v>20</v>
      </c>
      <c r="E162">
        <v>3</v>
      </c>
      <c r="F162" s="21">
        <v>37650.74</v>
      </c>
      <c r="G162" t="s">
        <v>11</v>
      </c>
      <c r="H162" t="s">
        <v>11</v>
      </c>
      <c r="I162" t="s">
        <v>23</v>
      </c>
      <c r="J162" t="str">
        <f t="shared" si="4"/>
        <v>20-Jun-1982</v>
      </c>
      <c r="K162">
        <f t="shared" si="5"/>
        <v>41</v>
      </c>
    </row>
    <row r="163" spans="1:11" x14ac:dyDescent="0.3">
      <c r="A163" s="14" t="s">
        <v>2210</v>
      </c>
      <c r="B163">
        <v>1990</v>
      </c>
      <c r="C163" t="s">
        <v>15</v>
      </c>
      <c r="D163">
        <v>16</v>
      </c>
      <c r="E163">
        <v>1</v>
      </c>
      <c r="F163" s="21">
        <v>37607.53</v>
      </c>
      <c r="G163" t="s">
        <v>16</v>
      </c>
      <c r="H163" t="s">
        <v>11</v>
      </c>
      <c r="I163" t="s">
        <v>165</v>
      </c>
      <c r="J163" t="str">
        <f t="shared" si="4"/>
        <v>16-Nov-1990</v>
      </c>
      <c r="K163">
        <f t="shared" si="5"/>
        <v>33</v>
      </c>
    </row>
    <row r="164" spans="1:11" x14ac:dyDescent="0.3">
      <c r="A164" s="14" t="s">
        <v>2209</v>
      </c>
      <c r="B164">
        <v>2000</v>
      </c>
      <c r="C164" t="s">
        <v>36</v>
      </c>
      <c r="D164">
        <v>12</v>
      </c>
      <c r="E164">
        <v>2</v>
      </c>
      <c r="F164" s="21">
        <v>37484.449999999997</v>
      </c>
      <c r="G164" t="s">
        <v>16</v>
      </c>
      <c r="H164" t="s">
        <v>16</v>
      </c>
      <c r="I164" t="s">
        <v>13</v>
      </c>
      <c r="J164" t="str">
        <f t="shared" si="4"/>
        <v>12-Oct-2000</v>
      </c>
      <c r="K164">
        <f t="shared" si="5"/>
        <v>23</v>
      </c>
    </row>
    <row r="165" spans="1:11" x14ac:dyDescent="0.3">
      <c r="A165" s="14" t="s">
        <v>2208</v>
      </c>
      <c r="B165">
        <v>2002</v>
      </c>
      <c r="C165" t="s">
        <v>20</v>
      </c>
      <c r="D165">
        <v>27</v>
      </c>
      <c r="E165">
        <v>3</v>
      </c>
      <c r="F165" s="21">
        <v>37465.339999999997</v>
      </c>
      <c r="G165" t="s">
        <v>16</v>
      </c>
      <c r="H165" t="s">
        <v>11</v>
      </c>
      <c r="I165" t="s">
        <v>23</v>
      </c>
      <c r="J165" t="str">
        <f t="shared" si="4"/>
        <v>27-Sep-2002</v>
      </c>
      <c r="K165">
        <f t="shared" si="5"/>
        <v>21</v>
      </c>
    </row>
    <row r="166" spans="1:11" x14ac:dyDescent="0.3">
      <c r="A166" s="14" t="s">
        <v>2207</v>
      </c>
      <c r="B166">
        <v>1979</v>
      </c>
      <c r="C166" t="s">
        <v>34</v>
      </c>
      <c r="D166">
        <v>3</v>
      </c>
      <c r="E166">
        <v>2</v>
      </c>
      <c r="F166" s="21">
        <v>37425.94</v>
      </c>
      <c r="G166" t="s">
        <v>11</v>
      </c>
      <c r="H166" t="s">
        <v>16</v>
      </c>
      <c r="I166" t="s">
        <v>41</v>
      </c>
      <c r="J166" t="str">
        <f t="shared" si="4"/>
        <v>3-Aug-1979</v>
      </c>
      <c r="K166">
        <f t="shared" si="5"/>
        <v>44</v>
      </c>
    </row>
    <row r="167" spans="1:11" x14ac:dyDescent="0.3">
      <c r="A167" s="14" t="s">
        <v>2206</v>
      </c>
      <c r="B167">
        <v>1969</v>
      </c>
      <c r="C167" t="s">
        <v>36</v>
      </c>
      <c r="D167">
        <v>30</v>
      </c>
      <c r="E167">
        <v>0</v>
      </c>
      <c r="F167" s="21">
        <v>37277.269999999997</v>
      </c>
      <c r="G167" t="s">
        <v>16</v>
      </c>
      <c r="H167" t="s">
        <v>12</v>
      </c>
      <c r="I167" t="s">
        <v>41</v>
      </c>
      <c r="J167" t="str">
        <f t="shared" si="4"/>
        <v>30-Oct-1969</v>
      </c>
      <c r="K167">
        <f t="shared" si="5"/>
        <v>54</v>
      </c>
    </row>
    <row r="168" spans="1:11" x14ac:dyDescent="0.3">
      <c r="A168" s="14" t="s">
        <v>2205</v>
      </c>
      <c r="B168">
        <v>1975</v>
      </c>
      <c r="C168" t="s">
        <v>15</v>
      </c>
      <c r="D168">
        <v>9</v>
      </c>
      <c r="E168">
        <v>1</v>
      </c>
      <c r="F168" s="21">
        <v>37272.339999999997</v>
      </c>
      <c r="G168" t="s">
        <v>11</v>
      </c>
      <c r="H168" t="s">
        <v>12</v>
      </c>
      <c r="I168" t="s">
        <v>41</v>
      </c>
      <c r="J168" t="str">
        <f t="shared" si="4"/>
        <v>9-Nov-1975</v>
      </c>
      <c r="K168">
        <f t="shared" si="5"/>
        <v>48</v>
      </c>
    </row>
    <row r="169" spans="1:11" x14ac:dyDescent="0.3">
      <c r="A169" s="14" t="s">
        <v>2204</v>
      </c>
      <c r="B169">
        <v>1985</v>
      </c>
      <c r="C169" t="s">
        <v>15</v>
      </c>
      <c r="D169">
        <v>17</v>
      </c>
      <c r="E169">
        <v>0</v>
      </c>
      <c r="F169" s="21">
        <v>37270.15</v>
      </c>
      <c r="G169" t="s">
        <v>11</v>
      </c>
      <c r="H169" t="s">
        <v>16</v>
      </c>
      <c r="I169" t="s">
        <v>246</v>
      </c>
      <c r="J169" t="str">
        <f t="shared" si="4"/>
        <v>17-Nov-1985</v>
      </c>
      <c r="K169">
        <f t="shared" si="5"/>
        <v>38</v>
      </c>
    </row>
    <row r="170" spans="1:11" x14ac:dyDescent="0.3">
      <c r="A170" s="14" t="s">
        <v>2203</v>
      </c>
      <c r="B170">
        <v>1990</v>
      </c>
      <c r="C170" t="s">
        <v>36</v>
      </c>
      <c r="D170">
        <v>17</v>
      </c>
      <c r="E170">
        <v>3</v>
      </c>
      <c r="F170" s="21">
        <v>37251.22</v>
      </c>
      <c r="G170" t="s">
        <v>11</v>
      </c>
      <c r="H170" t="s">
        <v>11</v>
      </c>
      <c r="I170" t="s">
        <v>41</v>
      </c>
      <c r="J170" t="str">
        <f t="shared" si="4"/>
        <v>17-Oct-1990</v>
      </c>
      <c r="K170">
        <f t="shared" si="5"/>
        <v>33</v>
      </c>
    </row>
    <row r="171" spans="1:11" x14ac:dyDescent="0.3">
      <c r="A171" s="14" t="s">
        <v>2202</v>
      </c>
      <c r="B171">
        <v>2000</v>
      </c>
      <c r="C171" t="s">
        <v>20</v>
      </c>
      <c r="D171">
        <v>5</v>
      </c>
      <c r="E171">
        <v>1</v>
      </c>
      <c r="F171" s="21">
        <v>37165.160000000003</v>
      </c>
      <c r="G171" t="s">
        <v>16</v>
      </c>
      <c r="H171" t="s">
        <v>12</v>
      </c>
      <c r="I171" t="s">
        <v>6004</v>
      </c>
      <c r="J171" t="str">
        <f t="shared" si="4"/>
        <v>5-Sep-2000</v>
      </c>
      <c r="K171">
        <f t="shared" si="5"/>
        <v>23</v>
      </c>
    </row>
    <row r="172" spans="1:11" x14ac:dyDescent="0.3">
      <c r="A172" s="14" t="s">
        <v>2201</v>
      </c>
      <c r="B172">
        <v>1995</v>
      </c>
      <c r="C172" t="s">
        <v>36</v>
      </c>
      <c r="D172">
        <v>30</v>
      </c>
      <c r="E172">
        <v>0</v>
      </c>
      <c r="F172" s="21">
        <v>37133.9</v>
      </c>
      <c r="G172" t="s">
        <v>11</v>
      </c>
      <c r="H172" t="s">
        <v>11</v>
      </c>
      <c r="I172" t="s">
        <v>13</v>
      </c>
      <c r="J172" t="str">
        <f t="shared" si="4"/>
        <v>30-Oct-1995</v>
      </c>
      <c r="K172">
        <f t="shared" si="5"/>
        <v>28</v>
      </c>
    </row>
    <row r="173" spans="1:11" x14ac:dyDescent="0.3">
      <c r="A173" s="14" t="s">
        <v>2200</v>
      </c>
      <c r="B173">
        <v>1989</v>
      </c>
      <c r="C173" t="s">
        <v>18</v>
      </c>
      <c r="D173">
        <v>10</v>
      </c>
      <c r="E173">
        <v>0</v>
      </c>
      <c r="F173" s="21">
        <v>37079.370000000003</v>
      </c>
      <c r="G173" t="s">
        <v>11</v>
      </c>
      <c r="H173" t="s">
        <v>12</v>
      </c>
      <c r="I173" t="s">
        <v>41</v>
      </c>
      <c r="J173" t="str">
        <f t="shared" si="4"/>
        <v>10-Jun-1989</v>
      </c>
      <c r="K173">
        <f t="shared" si="5"/>
        <v>34</v>
      </c>
    </row>
    <row r="174" spans="1:11" x14ac:dyDescent="0.3">
      <c r="A174" s="14" t="s">
        <v>2199</v>
      </c>
      <c r="B174">
        <v>1988</v>
      </c>
      <c r="C174" t="s">
        <v>30</v>
      </c>
      <c r="D174">
        <v>17</v>
      </c>
      <c r="E174">
        <v>3</v>
      </c>
      <c r="F174" s="21">
        <v>37076.370000000003</v>
      </c>
      <c r="G174" t="s">
        <v>11</v>
      </c>
      <c r="H174" t="s">
        <v>16</v>
      </c>
      <c r="I174" t="s">
        <v>41</v>
      </c>
      <c r="J174" t="str">
        <f t="shared" si="4"/>
        <v>17-Dec-1988</v>
      </c>
      <c r="K174">
        <f t="shared" si="5"/>
        <v>35</v>
      </c>
    </row>
    <row r="175" spans="1:11" x14ac:dyDescent="0.3">
      <c r="A175" s="14" t="s">
        <v>2198</v>
      </c>
      <c r="B175">
        <v>1991</v>
      </c>
      <c r="C175" t="s">
        <v>15</v>
      </c>
      <c r="D175">
        <v>1</v>
      </c>
      <c r="E175">
        <v>3</v>
      </c>
      <c r="F175" s="21">
        <v>37040.879999999997</v>
      </c>
      <c r="G175" t="s">
        <v>11</v>
      </c>
      <c r="H175" t="s">
        <v>11</v>
      </c>
      <c r="I175" t="s">
        <v>41</v>
      </c>
      <c r="J175" t="str">
        <f t="shared" si="4"/>
        <v>1-Nov-1991</v>
      </c>
      <c r="K175">
        <f t="shared" si="5"/>
        <v>32</v>
      </c>
    </row>
    <row r="176" spans="1:11" x14ac:dyDescent="0.3">
      <c r="A176" s="14" t="s">
        <v>2197</v>
      </c>
      <c r="B176">
        <v>1992</v>
      </c>
      <c r="C176" t="s">
        <v>20</v>
      </c>
      <c r="D176">
        <v>13</v>
      </c>
      <c r="E176">
        <v>0</v>
      </c>
      <c r="F176" s="21">
        <v>36976.449999999997</v>
      </c>
      <c r="G176" t="s">
        <v>11</v>
      </c>
      <c r="H176" t="s">
        <v>12</v>
      </c>
      <c r="I176" t="s">
        <v>41</v>
      </c>
      <c r="J176" t="str">
        <f t="shared" si="4"/>
        <v>13-Sep-1992</v>
      </c>
      <c r="K176">
        <f t="shared" si="5"/>
        <v>31</v>
      </c>
    </row>
    <row r="177" spans="1:11" x14ac:dyDescent="0.3">
      <c r="A177" s="14" t="s">
        <v>2196</v>
      </c>
      <c r="B177">
        <v>1992</v>
      </c>
      <c r="C177" t="s">
        <v>34</v>
      </c>
      <c r="D177">
        <v>25</v>
      </c>
      <c r="E177">
        <v>0</v>
      </c>
      <c r="F177" s="21">
        <v>36950.26</v>
      </c>
      <c r="G177" t="s">
        <v>16</v>
      </c>
      <c r="H177" t="s">
        <v>16</v>
      </c>
      <c r="I177" t="s">
        <v>13</v>
      </c>
      <c r="J177" t="str">
        <f t="shared" si="4"/>
        <v>25-Aug-1992</v>
      </c>
      <c r="K177">
        <f t="shared" si="5"/>
        <v>31</v>
      </c>
    </row>
    <row r="178" spans="1:11" x14ac:dyDescent="0.3">
      <c r="A178" s="14" t="s">
        <v>2195</v>
      </c>
      <c r="B178">
        <v>1977</v>
      </c>
      <c r="C178" t="s">
        <v>34</v>
      </c>
      <c r="D178">
        <v>13</v>
      </c>
      <c r="E178">
        <v>2</v>
      </c>
      <c r="F178" s="21">
        <v>36935.64</v>
      </c>
      <c r="G178" t="s">
        <v>11</v>
      </c>
      <c r="H178" t="s">
        <v>16</v>
      </c>
      <c r="I178" t="s">
        <v>41</v>
      </c>
      <c r="J178" t="str">
        <f t="shared" si="4"/>
        <v>13-Aug-1977</v>
      </c>
      <c r="K178">
        <f t="shared" si="5"/>
        <v>46</v>
      </c>
    </row>
    <row r="179" spans="1:11" x14ac:dyDescent="0.3">
      <c r="A179" s="14" t="s">
        <v>2194</v>
      </c>
      <c r="B179">
        <v>1968</v>
      </c>
      <c r="C179" t="s">
        <v>36</v>
      </c>
      <c r="D179">
        <v>22</v>
      </c>
      <c r="E179">
        <v>0</v>
      </c>
      <c r="F179" s="21">
        <v>36922.61</v>
      </c>
      <c r="G179" t="s">
        <v>11</v>
      </c>
      <c r="H179" t="s">
        <v>16</v>
      </c>
      <c r="I179" t="s">
        <v>41</v>
      </c>
      <c r="J179" t="str">
        <f t="shared" si="4"/>
        <v>22-Oct-1968</v>
      </c>
      <c r="K179">
        <f t="shared" si="5"/>
        <v>55</v>
      </c>
    </row>
    <row r="180" spans="1:11" x14ac:dyDescent="0.3">
      <c r="A180" s="14" t="s">
        <v>2193</v>
      </c>
      <c r="B180">
        <v>1991</v>
      </c>
      <c r="C180" t="s">
        <v>18</v>
      </c>
      <c r="D180">
        <v>10</v>
      </c>
      <c r="E180">
        <v>3</v>
      </c>
      <c r="F180" s="21">
        <v>36911.99</v>
      </c>
      <c r="G180" t="s">
        <v>11</v>
      </c>
      <c r="H180" t="s">
        <v>11</v>
      </c>
      <c r="I180" t="s">
        <v>41</v>
      </c>
      <c r="J180" t="str">
        <f t="shared" si="4"/>
        <v>10-Jun-1991</v>
      </c>
      <c r="K180">
        <f t="shared" si="5"/>
        <v>32</v>
      </c>
    </row>
    <row r="181" spans="1:11" x14ac:dyDescent="0.3">
      <c r="A181" s="14" t="s">
        <v>2192</v>
      </c>
      <c r="B181">
        <v>1963</v>
      </c>
      <c r="C181" t="s">
        <v>10</v>
      </c>
      <c r="D181">
        <v>24</v>
      </c>
      <c r="E181">
        <v>2</v>
      </c>
      <c r="F181" s="21">
        <v>36910.61</v>
      </c>
      <c r="G181" t="s">
        <v>11</v>
      </c>
      <c r="H181" t="s">
        <v>11</v>
      </c>
      <c r="I181" t="s">
        <v>41</v>
      </c>
      <c r="J181" t="str">
        <f t="shared" si="4"/>
        <v>24-Jul-1963</v>
      </c>
      <c r="K181">
        <f t="shared" si="5"/>
        <v>60</v>
      </c>
    </row>
    <row r="182" spans="1:11" x14ac:dyDescent="0.3">
      <c r="A182" s="14" t="s">
        <v>2191</v>
      </c>
      <c r="B182">
        <v>2003</v>
      </c>
      <c r="C182" t="s">
        <v>18</v>
      </c>
      <c r="D182">
        <v>21</v>
      </c>
      <c r="E182">
        <v>0</v>
      </c>
      <c r="F182" s="21">
        <v>36898.730000000003</v>
      </c>
      <c r="G182" t="s">
        <v>11</v>
      </c>
      <c r="H182" t="s">
        <v>16</v>
      </c>
      <c r="I182" t="s">
        <v>23</v>
      </c>
      <c r="J182" t="str">
        <f t="shared" si="4"/>
        <v>21-Jun-2003</v>
      </c>
      <c r="K182">
        <f t="shared" si="5"/>
        <v>20</v>
      </c>
    </row>
    <row r="183" spans="1:11" x14ac:dyDescent="0.3">
      <c r="A183" s="14" t="s">
        <v>2190</v>
      </c>
      <c r="B183">
        <v>1972</v>
      </c>
      <c r="C183" t="s">
        <v>30</v>
      </c>
      <c r="D183">
        <v>5</v>
      </c>
      <c r="E183">
        <v>0</v>
      </c>
      <c r="F183" s="21">
        <v>36889.99</v>
      </c>
      <c r="G183" t="s">
        <v>16</v>
      </c>
      <c r="H183" t="s">
        <v>12</v>
      </c>
      <c r="I183" t="s">
        <v>41</v>
      </c>
      <c r="J183" t="str">
        <f t="shared" si="4"/>
        <v>5-Dec-1972</v>
      </c>
      <c r="K183">
        <f t="shared" si="5"/>
        <v>51</v>
      </c>
    </row>
    <row r="184" spans="1:11" x14ac:dyDescent="0.3">
      <c r="A184" s="14" t="s">
        <v>2189</v>
      </c>
      <c r="B184">
        <v>1992</v>
      </c>
      <c r="C184" t="s">
        <v>10</v>
      </c>
      <c r="D184">
        <v>4</v>
      </c>
      <c r="E184">
        <v>0</v>
      </c>
      <c r="F184" s="21">
        <v>36837.47</v>
      </c>
      <c r="G184" t="s">
        <v>11</v>
      </c>
      <c r="H184" t="s">
        <v>12</v>
      </c>
      <c r="I184" t="s">
        <v>41</v>
      </c>
      <c r="J184" t="str">
        <f t="shared" si="4"/>
        <v>4-Jul-1992</v>
      </c>
      <c r="K184">
        <f t="shared" si="5"/>
        <v>31</v>
      </c>
    </row>
    <row r="185" spans="1:11" x14ac:dyDescent="0.3">
      <c r="A185" s="14" t="s">
        <v>2188</v>
      </c>
      <c r="B185">
        <v>1965</v>
      </c>
      <c r="C185" t="s">
        <v>30</v>
      </c>
      <c r="D185">
        <v>28</v>
      </c>
      <c r="E185">
        <v>0</v>
      </c>
      <c r="F185" s="21">
        <v>36795.29</v>
      </c>
      <c r="G185" t="s">
        <v>11</v>
      </c>
      <c r="H185" t="s">
        <v>16</v>
      </c>
      <c r="I185" t="s">
        <v>41</v>
      </c>
      <c r="J185" t="str">
        <f t="shared" si="4"/>
        <v>28-Dec-1965</v>
      </c>
      <c r="K185">
        <f t="shared" si="5"/>
        <v>58</v>
      </c>
    </row>
    <row r="186" spans="1:11" x14ac:dyDescent="0.3">
      <c r="A186" s="14" t="s">
        <v>2187</v>
      </c>
      <c r="B186">
        <v>1970</v>
      </c>
      <c r="C186" t="s">
        <v>10</v>
      </c>
      <c r="D186">
        <v>14</v>
      </c>
      <c r="E186">
        <v>0</v>
      </c>
      <c r="F186" s="21">
        <v>36786.370000000003</v>
      </c>
      <c r="G186" t="s">
        <v>16</v>
      </c>
      <c r="H186" t="s">
        <v>16</v>
      </c>
      <c r="I186" t="s">
        <v>41</v>
      </c>
      <c r="J186" t="str">
        <f t="shared" si="4"/>
        <v>14-Jul-1970</v>
      </c>
      <c r="K186">
        <f t="shared" si="5"/>
        <v>53</v>
      </c>
    </row>
    <row r="187" spans="1:11" x14ac:dyDescent="0.3">
      <c r="A187" s="14" t="s">
        <v>2186</v>
      </c>
      <c r="B187">
        <v>1961</v>
      </c>
      <c r="C187" t="s">
        <v>10</v>
      </c>
      <c r="D187">
        <v>29</v>
      </c>
      <c r="E187">
        <v>4</v>
      </c>
      <c r="F187" s="21">
        <v>36580.28</v>
      </c>
      <c r="G187" t="s">
        <v>11</v>
      </c>
      <c r="H187" t="s">
        <v>11</v>
      </c>
      <c r="I187" t="s">
        <v>13</v>
      </c>
      <c r="J187" t="str">
        <f t="shared" si="4"/>
        <v>29-Jul-1961</v>
      </c>
      <c r="K187">
        <f t="shared" si="5"/>
        <v>62</v>
      </c>
    </row>
    <row r="188" spans="1:11" x14ac:dyDescent="0.3">
      <c r="A188" s="14" t="s">
        <v>2185</v>
      </c>
      <c r="B188">
        <v>1992</v>
      </c>
      <c r="C188" t="s">
        <v>36</v>
      </c>
      <c r="D188">
        <v>9</v>
      </c>
      <c r="E188">
        <v>0</v>
      </c>
      <c r="F188" s="21">
        <v>36572.800000000003</v>
      </c>
      <c r="G188" t="s">
        <v>16</v>
      </c>
      <c r="H188" t="s">
        <v>11</v>
      </c>
      <c r="I188" t="s">
        <v>41</v>
      </c>
      <c r="J188" t="str">
        <f t="shared" si="4"/>
        <v>9-Oct-1992</v>
      </c>
      <c r="K188">
        <f t="shared" si="5"/>
        <v>31</v>
      </c>
    </row>
    <row r="189" spans="1:11" x14ac:dyDescent="0.3">
      <c r="A189" s="14" t="s">
        <v>2184</v>
      </c>
      <c r="B189">
        <v>1973</v>
      </c>
      <c r="C189" t="s">
        <v>34</v>
      </c>
      <c r="D189">
        <v>9</v>
      </c>
      <c r="E189">
        <v>0</v>
      </c>
      <c r="F189" s="21">
        <v>36541.550000000003</v>
      </c>
      <c r="G189" t="s">
        <v>11</v>
      </c>
      <c r="H189" t="s">
        <v>12</v>
      </c>
      <c r="I189" t="s">
        <v>41</v>
      </c>
      <c r="J189" t="str">
        <f t="shared" si="4"/>
        <v>9-Aug-1973</v>
      </c>
      <c r="K189">
        <f t="shared" si="5"/>
        <v>50</v>
      </c>
    </row>
    <row r="190" spans="1:11" x14ac:dyDescent="0.3">
      <c r="A190" s="14" t="s">
        <v>2183</v>
      </c>
      <c r="B190">
        <v>1962</v>
      </c>
      <c r="C190" t="s">
        <v>15</v>
      </c>
      <c r="D190">
        <v>19</v>
      </c>
      <c r="E190">
        <v>0</v>
      </c>
      <c r="F190" s="21">
        <v>36445.550000000003</v>
      </c>
      <c r="G190" t="s">
        <v>11</v>
      </c>
      <c r="H190" t="s">
        <v>11</v>
      </c>
      <c r="I190" t="s">
        <v>41</v>
      </c>
      <c r="J190" t="str">
        <f t="shared" si="4"/>
        <v>19-Nov-1962</v>
      </c>
      <c r="K190">
        <f t="shared" si="5"/>
        <v>61</v>
      </c>
    </row>
    <row r="191" spans="1:11" x14ac:dyDescent="0.3">
      <c r="A191" s="14" t="s">
        <v>2182</v>
      </c>
      <c r="B191">
        <v>2003</v>
      </c>
      <c r="C191" t="s">
        <v>30</v>
      </c>
      <c r="D191">
        <v>9</v>
      </c>
      <c r="E191">
        <v>2</v>
      </c>
      <c r="F191" s="21">
        <v>36397.58</v>
      </c>
      <c r="G191" t="s">
        <v>11</v>
      </c>
      <c r="H191" t="s">
        <v>12</v>
      </c>
      <c r="I191" t="s">
        <v>41</v>
      </c>
      <c r="J191" t="str">
        <f t="shared" si="4"/>
        <v>9-Dec-2003</v>
      </c>
      <c r="K191">
        <f t="shared" si="5"/>
        <v>20</v>
      </c>
    </row>
    <row r="192" spans="1:11" x14ac:dyDescent="0.3">
      <c r="A192" s="14" t="s">
        <v>2181</v>
      </c>
      <c r="B192">
        <v>1975</v>
      </c>
      <c r="C192" t="s">
        <v>18</v>
      </c>
      <c r="D192">
        <v>5</v>
      </c>
      <c r="E192">
        <v>1</v>
      </c>
      <c r="F192" s="21">
        <v>36350.71</v>
      </c>
      <c r="G192" t="s">
        <v>16</v>
      </c>
      <c r="H192" t="s">
        <v>11</v>
      </c>
      <c r="I192" t="s">
        <v>41</v>
      </c>
      <c r="J192" t="str">
        <f t="shared" si="4"/>
        <v>5-Jun-1975</v>
      </c>
      <c r="K192">
        <f t="shared" si="5"/>
        <v>48</v>
      </c>
    </row>
    <row r="193" spans="1:11" x14ac:dyDescent="0.3">
      <c r="A193" s="14" t="s">
        <v>2180</v>
      </c>
      <c r="B193">
        <v>1967</v>
      </c>
      <c r="C193" t="s">
        <v>36</v>
      </c>
      <c r="D193">
        <v>18</v>
      </c>
      <c r="E193">
        <v>0</v>
      </c>
      <c r="F193" s="21">
        <v>36332.449999999997</v>
      </c>
      <c r="G193" t="s">
        <v>16</v>
      </c>
      <c r="H193" t="s">
        <v>12</v>
      </c>
      <c r="I193" t="s">
        <v>41</v>
      </c>
      <c r="J193" t="str">
        <f t="shared" si="4"/>
        <v>18-Oct-1967</v>
      </c>
      <c r="K193">
        <f t="shared" si="5"/>
        <v>56</v>
      </c>
    </row>
    <row r="194" spans="1:11" x14ac:dyDescent="0.3">
      <c r="A194" s="14" t="s">
        <v>2179</v>
      </c>
      <c r="B194">
        <v>1992</v>
      </c>
      <c r="C194" t="s">
        <v>18</v>
      </c>
      <c r="D194">
        <v>16</v>
      </c>
      <c r="E194">
        <v>0</v>
      </c>
      <c r="F194" s="21">
        <v>36314.050000000003</v>
      </c>
      <c r="G194" t="s">
        <v>11</v>
      </c>
      <c r="H194" t="s">
        <v>11</v>
      </c>
      <c r="I194" t="s">
        <v>41</v>
      </c>
      <c r="J194" t="str">
        <f t="shared" si="4"/>
        <v>16-Jun-1992</v>
      </c>
      <c r="K194">
        <f t="shared" si="5"/>
        <v>31</v>
      </c>
    </row>
    <row r="195" spans="1:11" x14ac:dyDescent="0.3">
      <c r="A195" s="14" t="s">
        <v>2178</v>
      </c>
      <c r="B195">
        <v>2004</v>
      </c>
      <c r="C195" t="s">
        <v>30</v>
      </c>
      <c r="D195">
        <v>25</v>
      </c>
      <c r="E195">
        <v>0</v>
      </c>
      <c r="F195" s="21">
        <v>36307.800000000003</v>
      </c>
      <c r="G195" t="s">
        <v>16</v>
      </c>
      <c r="H195" t="s">
        <v>11</v>
      </c>
      <c r="I195" t="s">
        <v>13</v>
      </c>
      <c r="J195" t="str">
        <f t="shared" ref="J195:J258" si="6">CONCATENATE(D195,"-",C195,"-",B195)</f>
        <v>25-Dec-2004</v>
      </c>
      <c r="K195">
        <f t="shared" ref="K195:K258" si="7">YEAR("2023-06-08")-YEAR(J195)</f>
        <v>19</v>
      </c>
    </row>
    <row r="196" spans="1:11" x14ac:dyDescent="0.3">
      <c r="A196" s="14" t="s">
        <v>2177</v>
      </c>
      <c r="B196">
        <v>2003</v>
      </c>
      <c r="C196" t="s">
        <v>20</v>
      </c>
      <c r="D196">
        <v>5</v>
      </c>
      <c r="E196">
        <v>0</v>
      </c>
      <c r="F196" s="21">
        <v>36219.410000000003</v>
      </c>
      <c r="G196" t="s">
        <v>16</v>
      </c>
      <c r="H196" t="s">
        <v>16</v>
      </c>
      <c r="I196" t="s">
        <v>23</v>
      </c>
      <c r="J196" t="str">
        <f t="shared" si="6"/>
        <v>5-Sep-2003</v>
      </c>
      <c r="K196">
        <f t="shared" si="7"/>
        <v>20</v>
      </c>
    </row>
    <row r="197" spans="1:11" x14ac:dyDescent="0.3">
      <c r="A197" s="14" t="s">
        <v>2176</v>
      </c>
      <c r="B197">
        <v>1993</v>
      </c>
      <c r="C197" t="s">
        <v>30</v>
      </c>
      <c r="D197">
        <v>28</v>
      </c>
      <c r="E197">
        <v>0</v>
      </c>
      <c r="F197" s="21">
        <v>36197.699999999997</v>
      </c>
      <c r="G197" t="s">
        <v>16</v>
      </c>
      <c r="H197" t="s">
        <v>12</v>
      </c>
      <c r="I197" t="s">
        <v>41</v>
      </c>
      <c r="J197" t="str">
        <f t="shared" si="6"/>
        <v>28-Dec-1993</v>
      </c>
      <c r="K197">
        <f t="shared" si="7"/>
        <v>30</v>
      </c>
    </row>
    <row r="198" spans="1:11" x14ac:dyDescent="0.3">
      <c r="A198" s="14" t="s">
        <v>2175</v>
      </c>
      <c r="B198">
        <v>1999</v>
      </c>
      <c r="C198" t="s">
        <v>36</v>
      </c>
      <c r="D198">
        <v>1</v>
      </c>
      <c r="E198">
        <v>3</v>
      </c>
      <c r="F198" s="21">
        <v>36189.1</v>
      </c>
      <c r="G198" t="s">
        <v>16</v>
      </c>
      <c r="H198" t="s">
        <v>12</v>
      </c>
      <c r="I198" t="s">
        <v>167</v>
      </c>
      <c r="J198" t="str">
        <f t="shared" si="6"/>
        <v>1-Oct-1999</v>
      </c>
      <c r="K198">
        <f t="shared" si="7"/>
        <v>24</v>
      </c>
    </row>
    <row r="199" spans="1:11" x14ac:dyDescent="0.3">
      <c r="A199" s="14" t="s">
        <v>2174</v>
      </c>
      <c r="B199">
        <v>1974</v>
      </c>
      <c r="C199" t="s">
        <v>30</v>
      </c>
      <c r="D199">
        <v>6</v>
      </c>
      <c r="E199">
        <v>0</v>
      </c>
      <c r="F199" s="21">
        <v>36182.870000000003</v>
      </c>
      <c r="G199" t="s">
        <v>11</v>
      </c>
      <c r="H199" t="s">
        <v>12</v>
      </c>
      <c r="I199" t="s">
        <v>23</v>
      </c>
      <c r="J199" t="str">
        <f t="shared" si="6"/>
        <v>6-Dec-1974</v>
      </c>
      <c r="K199">
        <f t="shared" si="7"/>
        <v>49</v>
      </c>
    </row>
    <row r="200" spans="1:11" x14ac:dyDescent="0.3">
      <c r="A200" s="14" t="s">
        <v>2173</v>
      </c>
      <c r="B200">
        <v>2004</v>
      </c>
      <c r="C200" t="s">
        <v>34</v>
      </c>
      <c r="D200">
        <v>30</v>
      </c>
      <c r="E200">
        <v>0</v>
      </c>
      <c r="F200" s="21">
        <v>36149.480000000003</v>
      </c>
      <c r="G200" t="s">
        <v>11</v>
      </c>
      <c r="H200" t="s">
        <v>11</v>
      </c>
      <c r="I200" t="s">
        <v>13</v>
      </c>
      <c r="J200" t="str">
        <f t="shared" si="6"/>
        <v>30-Aug-2004</v>
      </c>
      <c r="K200">
        <f t="shared" si="7"/>
        <v>19</v>
      </c>
    </row>
    <row r="201" spans="1:11" x14ac:dyDescent="0.3">
      <c r="A201" s="14" t="s">
        <v>2172</v>
      </c>
      <c r="B201">
        <v>1997</v>
      </c>
      <c r="C201" t="s">
        <v>18</v>
      </c>
      <c r="D201">
        <v>12</v>
      </c>
      <c r="E201">
        <v>2</v>
      </c>
      <c r="F201" s="21">
        <v>36124.57</v>
      </c>
      <c r="G201" t="s">
        <v>16</v>
      </c>
      <c r="H201" t="s">
        <v>12</v>
      </c>
      <c r="I201" t="s">
        <v>13</v>
      </c>
      <c r="J201" t="str">
        <f t="shared" si="6"/>
        <v>12-Jun-1997</v>
      </c>
      <c r="K201">
        <f t="shared" si="7"/>
        <v>26</v>
      </c>
    </row>
    <row r="202" spans="1:11" x14ac:dyDescent="0.3">
      <c r="A202" s="14" t="s">
        <v>2171</v>
      </c>
      <c r="B202">
        <v>1979</v>
      </c>
      <c r="C202" t="s">
        <v>15</v>
      </c>
      <c r="D202">
        <v>4</v>
      </c>
      <c r="E202">
        <v>2</v>
      </c>
      <c r="F202" s="21">
        <v>36090.49</v>
      </c>
      <c r="G202" t="s">
        <v>11</v>
      </c>
      <c r="H202" t="s">
        <v>11</v>
      </c>
      <c r="I202" t="s">
        <v>41</v>
      </c>
      <c r="J202" t="str">
        <f t="shared" si="6"/>
        <v>4-Nov-1979</v>
      </c>
      <c r="K202">
        <f t="shared" si="7"/>
        <v>44</v>
      </c>
    </row>
    <row r="203" spans="1:11" x14ac:dyDescent="0.3">
      <c r="A203" s="14" t="s">
        <v>2170</v>
      </c>
      <c r="B203">
        <v>1996</v>
      </c>
      <c r="C203" t="s">
        <v>34</v>
      </c>
      <c r="D203">
        <v>20</v>
      </c>
      <c r="E203">
        <v>2</v>
      </c>
      <c r="F203" s="21">
        <v>36085.22</v>
      </c>
      <c r="G203" t="s">
        <v>16</v>
      </c>
      <c r="H203" t="s">
        <v>16</v>
      </c>
      <c r="I203" t="s">
        <v>41</v>
      </c>
      <c r="J203" t="str">
        <f t="shared" si="6"/>
        <v>20-Aug-1996</v>
      </c>
      <c r="K203">
        <f t="shared" si="7"/>
        <v>27</v>
      </c>
    </row>
    <row r="204" spans="1:11" x14ac:dyDescent="0.3">
      <c r="A204" s="14" t="s">
        <v>2169</v>
      </c>
      <c r="B204">
        <v>1963</v>
      </c>
      <c r="C204" t="s">
        <v>10</v>
      </c>
      <c r="D204">
        <v>22</v>
      </c>
      <c r="E204">
        <v>0</v>
      </c>
      <c r="F204" s="21">
        <v>36074.339999999997</v>
      </c>
      <c r="G204" t="s">
        <v>11</v>
      </c>
      <c r="H204" t="s">
        <v>16</v>
      </c>
      <c r="I204" t="s">
        <v>41</v>
      </c>
      <c r="J204" t="str">
        <f t="shared" si="6"/>
        <v>22-Jul-1963</v>
      </c>
      <c r="K204">
        <f t="shared" si="7"/>
        <v>60</v>
      </c>
    </row>
    <row r="205" spans="1:11" x14ac:dyDescent="0.3">
      <c r="A205" s="14" t="s">
        <v>2168</v>
      </c>
      <c r="B205">
        <v>1999</v>
      </c>
      <c r="C205" t="s">
        <v>20</v>
      </c>
      <c r="D205">
        <v>4</v>
      </c>
      <c r="E205">
        <v>2</v>
      </c>
      <c r="F205" s="21">
        <v>36021.01</v>
      </c>
      <c r="G205" t="s">
        <v>11</v>
      </c>
      <c r="H205" t="s">
        <v>12</v>
      </c>
      <c r="I205" t="s">
        <v>13</v>
      </c>
      <c r="J205" t="str">
        <f t="shared" si="6"/>
        <v>4-Sep-1999</v>
      </c>
      <c r="K205">
        <f t="shared" si="7"/>
        <v>24</v>
      </c>
    </row>
    <row r="206" spans="1:11" x14ac:dyDescent="0.3">
      <c r="A206" s="14" t="s">
        <v>2167</v>
      </c>
      <c r="B206">
        <v>1981</v>
      </c>
      <c r="C206" t="s">
        <v>15</v>
      </c>
      <c r="D206">
        <v>22</v>
      </c>
      <c r="E206">
        <v>1</v>
      </c>
      <c r="F206" s="21">
        <v>35952.65</v>
      </c>
      <c r="G206" t="s">
        <v>16</v>
      </c>
      <c r="H206" t="s">
        <v>12</v>
      </c>
      <c r="I206" t="s">
        <v>41</v>
      </c>
      <c r="J206" t="str">
        <f t="shared" si="6"/>
        <v>22-Nov-1981</v>
      </c>
      <c r="K206">
        <f t="shared" si="7"/>
        <v>42</v>
      </c>
    </row>
    <row r="207" spans="1:11" x14ac:dyDescent="0.3">
      <c r="A207" s="14" t="s">
        <v>2166</v>
      </c>
      <c r="B207">
        <v>1992</v>
      </c>
      <c r="C207" t="s">
        <v>18</v>
      </c>
      <c r="D207">
        <v>18</v>
      </c>
      <c r="E207">
        <v>0</v>
      </c>
      <c r="F207" s="21">
        <v>35883.269999999997</v>
      </c>
      <c r="G207" t="s">
        <v>11</v>
      </c>
      <c r="H207" t="s">
        <v>16</v>
      </c>
      <c r="I207" t="s">
        <v>41</v>
      </c>
      <c r="J207" t="str">
        <f t="shared" si="6"/>
        <v>18-Jun-1992</v>
      </c>
      <c r="K207">
        <f t="shared" si="7"/>
        <v>31</v>
      </c>
    </row>
    <row r="208" spans="1:11" x14ac:dyDescent="0.3">
      <c r="A208" s="14" t="s">
        <v>2165</v>
      </c>
      <c r="B208">
        <v>1976</v>
      </c>
      <c r="C208" t="s">
        <v>36</v>
      </c>
      <c r="D208">
        <v>4</v>
      </c>
      <c r="E208">
        <v>2</v>
      </c>
      <c r="F208" s="21">
        <v>35733.96</v>
      </c>
      <c r="G208" t="s">
        <v>11</v>
      </c>
      <c r="H208" t="s">
        <v>11</v>
      </c>
      <c r="I208" t="s">
        <v>41</v>
      </c>
      <c r="J208" t="str">
        <f t="shared" si="6"/>
        <v>4-Oct-1976</v>
      </c>
      <c r="K208">
        <f t="shared" si="7"/>
        <v>47</v>
      </c>
    </row>
    <row r="209" spans="1:11" x14ac:dyDescent="0.3">
      <c r="A209" s="14" t="s">
        <v>2164</v>
      </c>
      <c r="B209">
        <v>1974</v>
      </c>
      <c r="C209" t="s">
        <v>10</v>
      </c>
      <c r="D209">
        <v>15</v>
      </c>
      <c r="E209">
        <v>0</v>
      </c>
      <c r="F209" s="21">
        <v>35711.39</v>
      </c>
      <c r="G209" t="s">
        <v>11</v>
      </c>
      <c r="H209" t="s">
        <v>12</v>
      </c>
      <c r="I209" t="s">
        <v>23</v>
      </c>
      <c r="J209" t="str">
        <f t="shared" si="6"/>
        <v>15-Jul-1974</v>
      </c>
      <c r="K209">
        <f t="shared" si="7"/>
        <v>49</v>
      </c>
    </row>
    <row r="210" spans="1:11" x14ac:dyDescent="0.3">
      <c r="A210" s="14" t="s">
        <v>2163</v>
      </c>
      <c r="B210">
        <v>1978</v>
      </c>
      <c r="C210" t="s">
        <v>30</v>
      </c>
      <c r="D210">
        <v>19</v>
      </c>
      <c r="E210">
        <v>2</v>
      </c>
      <c r="F210" s="21">
        <v>35701.9</v>
      </c>
      <c r="G210" t="s">
        <v>11</v>
      </c>
      <c r="H210" t="s">
        <v>16</v>
      </c>
      <c r="I210" t="s">
        <v>41</v>
      </c>
      <c r="J210" t="str">
        <f t="shared" si="6"/>
        <v>19-Dec-1978</v>
      </c>
      <c r="K210">
        <f t="shared" si="7"/>
        <v>45</v>
      </c>
    </row>
    <row r="211" spans="1:11" x14ac:dyDescent="0.3">
      <c r="A211" s="14" t="s">
        <v>2162</v>
      </c>
      <c r="B211">
        <v>2000</v>
      </c>
      <c r="C211" t="s">
        <v>30</v>
      </c>
      <c r="D211">
        <v>17</v>
      </c>
      <c r="E211">
        <v>3</v>
      </c>
      <c r="F211" s="21">
        <v>35595.589999999997</v>
      </c>
      <c r="G211" t="s">
        <v>11</v>
      </c>
      <c r="H211" t="s">
        <v>12</v>
      </c>
      <c r="I211" t="s">
        <v>13</v>
      </c>
      <c r="J211" t="str">
        <f t="shared" si="6"/>
        <v>17-Dec-2000</v>
      </c>
      <c r="K211">
        <f t="shared" si="7"/>
        <v>23</v>
      </c>
    </row>
    <row r="212" spans="1:11" x14ac:dyDescent="0.3">
      <c r="A212" s="14" t="s">
        <v>2161</v>
      </c>
      <c r="B212">
        <v>2000</v>
      </c>
      <c r="C212" t="s">
        <v>15</v>
      </c>
      <c r="D212">
        <v>19</v>
      </c>
      <c r="E212">
        <v>0</v>
      </c>
      <c r="F212" s="21">
        <v>35585.58</v>
      </c>
      <c r="G212" t="s">
        <v>11</v>
      </c>
      <c r="H212" t="s">
        <v>12</v>
      </c>
      <c r="I212" t="s">
        <v>41</v>
      </c>
      <c r="J212" t="str">
        <f t="shared" si="6"/>
        <v>19-Nov-2000</v>
      </c>
      <c r="K212">
        <f t="shared" si="7"/>
        <v>23</v>
      </c>
    </row>
    <row r="213" spans="1:11" x14ac:dyDescent="0.3">
      <c r="A213" s="14" t="s">
        <v>2160</v>
      </c>
      <c r="B213">
        <v>1971</v>
      </c>
      <c r="C213" t="s">
        <v>34</v>
      </c>
      <c r="D213">
        <v>10</v>
      </c>
      <c r="E213">
        <v>0</v>
      </c>
      <c r="F213" s="21">
        <v>35583.17</v>
      </c>
      <c r="G213" t="s">
        <v>16</v>
      </c>
      <c r="H213" t="s">
        <v>12</v>
      </c>
      <c r="I213" t="s">
        <v>41</v>
      </c>
      <c r="J213" t="str">
        <f t="shared" si="6"/>
        <v>10-Aug-1971</v>
      </c>
      <c r="K213">
        <f t="shared" si="7"/>
        <v>52</v>
      </c>
    </row>
    <row r="214" spans="1:11" x14ac:dyDescent="0.3">
      <c r="A214" s="14" t="s">
        <v>2159</v>
      </c>
      <c r="B214">
        <v>1964</v>
      </c>
      <c r="C214" t="s">
        <v>34</v>
      </c>
      <c r="D214">
        <v>29</v>
      </c>
      <c r="E214">
        <v>0</v>
      </c>
      <c r="F214" s="21">
        <v>35573.26</v>
      </c>
      <c r="G214" t="s">
        <v>11</v>
      </c>
      <c r="H214" t="s">
        <v>16</v>
      </c>
      <c r="I214" t="s">
        <v>41</v>
      </c>
      <c r="J214" t="str">
        <f t="shared" si="6"/>
        <v>29-Aug-1964</v>
      </c>
      <c r="K214">
        <f t="shared" si="7"/>
        <v>59</v>
      </c>
    </row>
    <row r="215" spans="1:11" x14ac:dyDescent="0.3">
      <c r="A215" s="14" t="s">
        <v>2158</v>
      </c>
      <c r="B215">
        <v>1973</v>
      </c>
      <c r="C215" t="s">
        <v>36</v>
      </c>
      <c r="D215">
        <v>27</v>
      </c>
      <c r="E215">
        <v>0</v>
      </c>
      <c r="F215" s="21">
        <v>35547.72</v>
      </c>
      <c r="G215" t="s">
        <v>16</v>
      </c>
      <c r="H215" t="s">
        <v>16</v>
      </c>
      <c r="I215" t="s">
        <v>41</v>
      </c>
      <c r="J215" t="str">
        <f t="shared" si="6"/>
        <v>27-Oct-1973</v>
      </c>
      <c r="K215">
        <f t="shared" si="7"/>
        <v>50</v>
      </c>
    </row>
    <row r="216" spans="1:11" x14ac:dyDescent="0.3">
      <c r="A216" s="14" t="s">
        <v>2157</v>
      </c>
      <c r="B216">
        <v>1992</v>
      </c>
      <c r="C216" t="s">
        <v>20</v>
      </c>
      <c r="D216">
        <v>13</v>
      </c>
      <c r="E216">
        <v>0</v>
      </c>
      <c r="F216" s="21">
        <v>35547.47</v>
      </c>
      <c r="G216" t="s">
        <v>11</v>
      </c>
      <c r="H216" t="s">
        <v>12</v>
      </c>
      <c r="I216" t="s">
        <v>41</v>
      </c>
      <c r="J216" t="str">
        <f t="shared" si="6"/>
        <v>13-Sep-1992</v>
      </c>
      <c r="K216">
        <f t="shared" si="7"/>
        <v>31</v>
      </c>
    </row>
    <row r="217" spans="1:11" x14ac:dyDescent="0.3">
      <c r="A217" s="14" t="s">
        <v>2156</v>
      </c>
      <c r="B217">
        <v>1973</v>
      </c>
      <c r="C217" t="s">
        <v>30</v>
      </c>
      <c r="D217">
        <v>16</v>
      </c>
      <c r="E217">
        <v>0</v>
      </c>
      <c r="F217" s="21">
        <v>35517.19</v>
      </c>
      <c r="G217" t="s">
        <v>11</v>
      </c>
      <c r="H217" t="s">
        <v>11</v>
      </c>
      <c r="I217" t="s">
        <v>41</v>
      </c>
      <c r="J217" t="str">
        <f t="shared" si="6"/>
        <v>16-Dec-1973</v>
      </c>
      <c r="K217">
        <f t="shared" si="7"/>
        <v>50</v>
      </c>
    </row>
    <row r="218" spans="1:11" x14ac:dyDescent="0.3">
      <c r="A218" s="14" t="s">
        <v>2155</v>
      </c>
      <c r="B218">
        <v>1988</v>
      </c>
      <c r="C218" t="s">
        <v>15</v>
      </c>
      <c r="D218">
        <v>20</v>
      </c>
      <c r="E218">
        <v>0</v>
      </c>
      <c r="F218" s="21">
        <v>35491.64</v>
      </c>
      <c r="G218" t="s">
        <v>16</v>
      </c>
      <c r="H218" t="s">
        <v>11</v>
      </c>
      <c r="I218" t="s">
        <v>41</v>
      </c>
      <c r="J218" t="str">
        <f t="shared" si="6"/>
        <v>20-Nov-1988</v>
      </c>
      <c r="K218">
        <f t="shared" si="7"/>
        <v>35</v>
      </c>
    </row>
    <row r="219" spans="1:11" x14ac:dyDescent="0.3">
      <c r="A219" s="14" t="s">
        <v>2154</v>
      </c>
      <c r="B219">
        <v>1971</v>
      </c>
      <c r="C219" t="s">
        <v>20</v>
      </c>
      <c r="D219">
        <v>22</v>
      </c>
      <c r="E219">
        <v>0</v>
      </c>
      <c r="F219" s="21">
        <v>35345.730000000003</v>
      </c>
      <c r="G219" t="s">
        <v>11</v>
      </c>
      <c r="H219" t="s">
        <v>12</v>
      </c>
      <c r="I219" t="s">
        <v>41</v>
      </c>
      <c r="J219" t="str">
        <f t="shared" si="6"/>
        <v>22-Sep-1971</v>
      </c>
      <c r="K219">
        <f t="shared" si="7"/>
        <v>52</v>
      </c>
    </row>
    <row r="220" spans="1:11" x14ac:dyDescent="0.3">
      <c r="A220" s="14" t="s">
        <v>2153</v>
      </c>
      <c r="B220">
        <v>1988</v>
      </c>
      <c r="C220" t="s">
        <v>20</v>
      </c>
      <c r="D220">
        <v>19</v>
      </c>
      <c r="E220">
        <v>3</v>
      </c>
      <c r="F220" s="21">
        <v>35315.96</v>
      </c>
      <c r="G220" t="s">
        <v>11</v>
      </c>
      <c r="H220" t="s">
        <v>16</v>
      </c>
      <c r="I220" t="s">
        <v>41</v>
      </c>
      <c r="J220" t="str">
        <f t="shared" si="6"/>
        <v>19-Sep-1988</v>
      </c>
      <c r="K220">
        <f t="shared" si="7"/>
        <v>35</v>
      </c>
    </row>
    <row r="221" spans="1:11" x14ac:dyDescent="0.3">
      <c r="A221" s="14" t="s">
        <v>2152</v>
      </c>
      <c r="B221">
        <v>1997</v>
      </c>
      <c r="C221" t="s">
        <v>10</v>
      </c>
      <c r="D221">
        <v>9</v>
      </c>
      <c r="E221">
        <v>0</v>
      </c>
      <c r="F221" s="21">
        <v>35302.089999999997</v>
      </c>
      <c r="G221" t="s">
        <v>16</v>
      </c>
      <c r="H221" t="s">
        <v>11</v>
      </c>
      <c r="I221" t="s">
        <v>41</v>
      </c>
      <c r="J221" t="str">
        <f t="shared" si="6"/>
        <v>9-Jul-1997</v>
      </c>
      <c r="K221">
        <f t="shared" si="7"/>
        <v>26</v>
      </c>
    </row>
    <row r="222" spans="1:11" x14ac:dyDescent="0.3">
      <c r="A222" s="14" t="s">
        <v>2151</v>
      </c>
      <c r="B222">
        <v>1967</v>
      </c>
      <c r="C222" t="s">
        <v>30</v>
      </c>
      <c r="D222">
        <v>30</v>
      </c>
      <c r="E222">
        <v>1</v>
      </c>
      <c r="F222" s="21">
        <v>35160.129999999997</v>
      </c>
      <c r="G222" t="s">
        <v>11</v>
      </c>
      <c r="H222" t="s">
        <v>11</v>
      </c>
      <c r="I222" t="s">
        <v>41</v>
      </c>
      <c r="J222" t="str">
        <f t="shared" si="6"/>
        <v>30-Dec-1967</v>
      </c>
      <c r="K222">
        <f t="shared" si="7"/>
        <v>56</v>
      </c>
    </row>
    <row r="223" spans="1:11" x14ac:dyDescent="0.3">
      <c r="A223" s="14" t="s">
        <v>2150</v>
      </c>
      <c r="B223">
        <v>1998</v>
      </c>
      <c r="C223" t="s">
        <v>30</v>
      </c>
      <c r="D223">
        <v>22</v>
      </c>
      <c r="E223">
        <v>0</v>
      </c>
      <c r="F223" s="21">
        <v>35147.53</v>
      </c>
      <c r="G223" t="s">
        <v>16</v>
      </c>
      <c r="H223" t="s">
        <v>16</v>
      </c>
      <c r="I223" t="s">
        <v>167</v>
      </c>
      <c r="J223" t="str">
        <f t="shared" si="6"/>
        <v>22-Dec-1998</v>
      </c>
      <c r="K223">
        <f t="shared" si="7"/>
        <v>25</v>
      </c>
    </row>
    <row r="224" spans="1:11" x14ac:dyDescent="0.3">
      <c r="A224" s="14" t="s">
        <v>2149</v>
      </c>
      <c r="B224">
        <v>1977</v>
      </c>
      <c r="C224" t="s">
        <v>18</v>
      </c>
      <c r="D224">
        <v>29</v>
      </c>
      <c r="E224">
        <v>0</v>
      </c>
      <c r="F224" s="21">
        <v>35069.370000000003</v>
      </c>
      <c r="G224" t="s">
        <v>16</v>
      </c>
      <c r="H224" t="s">
        <v>16</v>
      </c>
      <c r="I224" t="s">
        <v>355</v>
      </c>
      <c r="J224" t="str">
        <f t="shared" si="6"/>
        <v>29-Jun-1977</v>
      </c>
      <c r="K224">
        <f t="shared" si="7"/>
        <v>46</v>
      </c>
    </row>
    <row r="225" spans="1:11" x14ac:dyDescent="0.3">
      <c r="A225" s="14" t="s">
        <v>2148</v>
      </c>
      <c r="B225">
        <v>1975</v>
      </c>
      <c r="C225" t="s">
        <v>34</v>
      </c>
      <c r="D225">
        <v>29</v>
      </c>
      <c r="E225">
        <v>1</v>
      </c>
      <c r="F225" s="21">
        <v>35050.620000000003</v>
      </c>
      <c r="G225" t="s">
        <v>11</v>
      </c>
      <c r="H225" t="s">
        <v>16</v>
      </c>
      <c r="I225" t="s">
        <v>41</v>
      </c>
      <c r="J225" t="str">
        <f t="shared" si="6"/>
        <v>29-Aug-1975</v>
      </c>
      <c r="K225">
        <f t="shared" si="7"/>
        <v>48</v>
      </c>
    </row>
    <row r="226" spans="1:11" x14ac:dyDescent="0.3">
      <c r="A226" s="14" t="s">
        <v>2147</v>
      </c>
      <c r="B226">
        <v>1982</v>
      </c>
      <c r="C226" t="s">
        <v>10</v>
      </c>
      <c r="D226">
        <v>5</v>
      </c>
      <c r="E226">
        <v>3</v>
      </c>
      <c r="F226" s="21">
        <v>35000.730000000003</v>
      </c>
      <c r="G226" t="s">
        <v>11</v>
      </c>
      <c r="H226" t="s">
        <v>12</v>
      </c>
      <c r="I226" t="s">
        <v>41</v>
      </c>
      <c r="J226" t="str">
        <f t="shared" si="6"/>
        <v>5-Jul-1982</v>
      </c>
      <c r="K226">
        <f t="shared" si="7"/>
        <v>41</v>
      </c>
    </row>
    <row r="227" spans="1:11" x14ac:dyDescent="0.3">
      <c r="A227" s="14" t="s">
        <v>2146</v>
      </c>
      <c r="B227">
        <v>1997</v>
      </c>
      <c r="C227" t="s">
        <v>34</v>
      </c>
      <c r="D227">
        <v>22</v>
      </c>
      <c r="E227">
        <v>0</v>
      </c>
      <c r="F227" s="21">
        <v>34979.86</v>
      </c>
      <c r="G227" t="s">
        <v>11</v>
      </c>
      <c r="H227" t="s">
        <v>11</v>
      </c>
      <c r="I227" t="s">
        <v>41</v>
      </c>
      <c r="J227" t="str">
        <f t="shared" si="6"/>
        <v>22-Aug-1997</v>
      </c>
      <c r="K227">
        <f t="shared" si="7"/>
        <v>26</v>
      </c>
    </row>
    <row r="228" spans="1:11" x14ac:dyDescent="0.3">
      <c r="A228" s="14" t="s">
        <v>2145</v>
      </c>
      <c r="B228">
        <v>1998</v>
      </c>
      <c r="C228" t="s">
        <v>34</v>
      </c>
      <c r="D228">
        <v>22</v>
      </c>
      <c r="E228">
        <v>0</v>
      </c>
      <c r="F228" s="21">
        <v>34976.42</v>
      </c>
      <c r="G228" t="s">
        <v>11</v>
      </c>
      <c r="H228" t="s">
        <v>16</v>
      </c>
      <c r="I228" t="s">
        <v>41</v>
      </c>
      <c r="J228" t="str">
        <f t="shared" si="6"/>
        <v>22-Aug-1998</v>
      </c>
      <c r="K228">
        <f t="shared" si="7"/>
        <v>25</v>
      </c>
    </row>
    <row r="229" spans="1:11" x14ac:dyDescent="0.3">
      <c r="A229" s="14" t="s">
        <v>2144</v>
      </c>
      <c r="B229">
        <v>1967</v>
      </c>
      <c r="C229" t="s">
        <v>36</v>
      </c>
      <c r="D229">
        <v>7</v>
      </c>
      <c r="E229">
        <v>0</v>
      </c>
      <c r="F229" s="21">
        <v>34975.68</v>
      </c>
      <c r="G229" t="s">
        <v>11</v>
      </c>
      <c r="H229" t="s">
        <v>11</v>
      </c>
      <c r="I229" t="s">
        <v>41</v>
      </c>
      <c r="J229" t="str">
        <f t="shared" si="6"/>
        <v>7-Oct-1967</v>
      </c>
      <c r="K229">
        <f t="shared" si="7"/>
        <v>56</v>
      </c>
    </row>
    <row r="230" spans="1:11" x14ac:dyDescent="0.3">
      <c r="A230" s="14" t="s">
        <v>2143</v>
      </c>
      <c r="B230">
        <v>1983</v>
      </c>
      <c r="C230" t="s">
        <v>10</v>
      </c>
      <c r="D230">
        <v>29</v>
      </c>
      <c r="E230">
        <v>3</v>
      </c>
      <c r="F230" s="21">
        <v>34940.61</v>
      </c>
      <c r="G230" t="s">
        <v>11</v>
      </c>
      <c r="H230" t="s">
        <v>12</v>
      </c>
      <c r="I230" t="s">
        <v>41</v>
      </c>
      <c r="J230" t="str">
        <f t="shared" si="6"/>
        <v>29-Jul-1983</v>
      </c>
      <c r="K230">
        <f t="shared" si="7"/>
        <v>40</v>
      </c>
    </row>
    <row r="231" spans="1:11" x14ac:dyDescent="0.3">
      <c r="A231" s="14" t="s">
        <v>2142</v>
      </c>
      <c r="B231">
        <v>1995</v>
      </c>
      <c r="C231" t="s">
        <v>36</v>
      </c>
      <c r="D231">
        <v>17</v>
      </c>
      <c r="E231">
        <v>0</v>
      </c>
      <c r="F231" s="21">
        <v>34838.870000000003</v>
      </c>
      <c r="G231" t="s">
        <v>11</v>
      </c>
      <c r="H231" t="s">
        <v>12</v>
      </c>
      <c r="I231" t="s">
        <v>41</v>
      </c>
      <c r="J231" t="str">
        <f t="shared" si="6"/>
        <v>17-Oct-1995</v>
      </c>
      <c r="K231">
        <f t="shared" si="7"/>
        <v>28</v>
      </c>
    </row>
    <row r="232" spans="1:11" x14ac:dyDescent="0.3">
      <c r="A232" s="14" t="s">
        <v>2141</v>
      </c>
      <c r="B232">
        <v>2003</v>
      </c>
      <c r="C232" t="s">
        <v>20</v>
      </c>
      <c r="D232">
        <v>17</v>
      </c>
      <c r="E232">
        <v>0</v>
      </c>
      <c r="F232" s="21">
        <v>34828.65</v>
      </c>
      <c r="G232" t="s">
        <v>16</v>
      </c>
      <c r="H232" t="s">
        <v>12</v>
      </c>
      <c r="I232" t="s">
        <v>41</v>
      </c>
      <c r="J232" t="str">
        <f t="shared" si="6"/>
        <v>17-Sep-2003</v>
      </c>
      <c r="K232">
        <f t="shared" si="7"/>
        <v>20</v>
      </c>
    </row>
    <row r="233" spans="1:11" x14ac:dyDescent="0.3">
      <c r="A233" s="14" t="s">
        <v>2140</v>
      </c>
      <c r="B233">
        <v>1995</v>
      </c>
      <c r="C233" t="s">
        <v>30</v>
      </c>
      <c r="D233">
        <v>27</v>
      </c>
      <c r="E233">
        <v>1</v>
      </c>
      <c r="F233" s="21">
        <v>34806.47</v>
      </c>
      <c r="G233" t="s">
        <v>16</v>
      </c>
      <c r="H233" t="s">
        <v>11</v>
      </c>
      <c r="I233" t="s">
        <v>13</v>
      </c>
      <c r="J233" t="str">
        <f t="shared" si="6"/>
        <v>27-Dec-1995</v>
      </c>
      <c r="K233">
        <f t="shared" si="7"/>
        <v>28</v>
      </c>
    </row>
    <row r="234" spans="1:11" x14ac:dyDescent="0.3">
      <c r="A234" s="14" t="s">
        <v>2139</v>
      </c>
      <c r="B234">
        <v>2003</v>
      </c>
      <c r="C234" t="s">
        <v>10</v>
      </c>
      <c r="D234">
        <v>3</v>
      </c>
      <c r="E234">
        <v>0</v>
      </c>
      <c r="F234" s="21">
        <v>34779.620000000003</v>
      </c>
      <c r="G234" t="s">
        <v>16</v>
      </c>
      <c r="H234" t="s">
        <v>11</v>
      </c>
      <c r="I234" t="s">
        <v>41</v>
      </c>
      <c r="J234" t="str">
        <f t="shared" si="6"/>
        <v>3-Jul-2003</v>
      </c>
      <c r="K234">
        <f t="shared" si="7"/>
        <v>20</v>
      </c>
    </row>
    <row r="235" spans="1:11" x14ac:dyDescent="0.3">
      <c r="A235" s="14" t="s">
        <v>2138</v>
      </c>
      <c r="B235">
        <v>1994</v>
      </c>
      <c r="C235" t="s">
        <v>10</v>
      </c>
      <c r="D235">
        <v>7</v>
      </c>
      <c r="E235">
        <v>0</v>
      </c>
      <c r="F235" s="21">
        <v>34672.15</v>
      </c>
      <c r="G235" t="s">
        <v>16</v>
      </c>
      <c r="H235" t="s">
        <v>12</v>
      </c>
      <c r="I235" t="s">
        <v>13</v>
      </c>
      <c r="J235" t="str">
        <f t="shared" si="6"/>
        <v>7-Jul-1994</v>
      </c>
      <c r="K235">
        <f t="shared" si="7"/>
        <v>29</v>
      </c>
    </row>
    <row r="236" spans="1:11" x14ac:dyDescent="0.3">
      <c r="A236" s="14" t="s">
        <v>2137</v>
      </c>
      <c r="B236">
        <v>2004</v>
      </c>
      <c r="C236" t="s">
        <v>36</v>
      </c>
      <c r="D236">
        <v>9</v>
      </c>
      <c r="E236">
        <v>0</v>
      </c>
      <c r="F236" s="21">
        <v>34617.839999999997</v>
      </c>
      <c r="G236" t="s">
        <v>16</v>
      </c>
      <c r="H236" t="s">
        <v>12</v>
      </c>
      <c r="I236" t="s">
        <v>167</v>
      </c>
      <c r="J236" t="str">
        <f t="shared" si="6"/>
        <v>9-Oct-2004</v>
      </c>
      <c r="K236">
        <f t="shared" si="7"/>
        <v>19</v>
      </c>
    </row>
    <row r="237" spans="1:11" x14ac:dyDescent="0.3">
      <c r="A237" s="14" t="s">
        <v>2136</v>
      </c>
      <c r="B237">
        <v>1976</v>
      </c>
      <c r="C237" t="s">
        <v>15</v>
      </c>
      <c r="D237">
        <v>25</v>
      </c>
      <c r="E237">
        <v>2</v>
      </c>
      <c r="F237" s="21">
        <v>34543.39</v>
      </c>
      <c r="G237" t="s">
        <v>11</v>
      </c>
      <c r="H237" t="s">
        <v>12</v>
      </c>
      <c r="I237" t="s">
        <v>41</v>
      </c>
      <c r="J237" t="str">
        <f t="shared" si="6"/>
        <v>25-Nov-1976</v>
      </c>
      <c r="K237">
        <f t="shared" si="7"/>
        <v>47</v>
      </c>
    </row>
    <row r="238" spans="1:11" x14ac:dyDescent="0.3">
      <c r="A238" s="14" t="s">
        <v>2135</v>
      </c>
      <c r="B238">
        <v>1998</v>
      </c>
      <c r="C238" t="s">
        <v>18</v>
      </c>
      <c r="D238">
        <v>24</v>
      </c>
      <c r="E238">
        <v>0</v>
      </c>
      <c r="F238" s="21">
        <v>34472.839999999997</v>
      </c>
      <c r="G238" t="s">
        <v>16</v>
      </c>
      <c r="H238" t="s">
        <v>12</v>
      </c>
      <c r="I238" t="s">
        <v>41</v>
      </c>
      <c r="J238" t="str">
        <f t="shared" si="6"/>
        <v>24-Jun-1998</v>
      </c>
      <c r="K238">
        <f t="shared" si="7"/>
        <v>25</v>
      </c>
    </row>
    <row r="239" spans="1:11" x14ac:dyDescent="0.3">
      <c r="A239" s="14" t="s">
        <v>2134</v>
      </c>
      <c r="B239">
        <v>1990</v>
      </c>
      <c r="C239" t="s">
        <v>20</v>
      </c>
      <c r="D239">
        <v>24</v>
      </c>
      <c r="E239">
        <v>3</v>
      </c>
      <c r="F239" s="21">
        <v>34456.269999999997</v>
      </c>
      <c r="G239" t="s">
        <v>16</v>
      </c>
      <c r="H239" t="s">
        <v>11</v>
      </c>
      <c r="I239" t="s">
        <v>41</v>
      </c>
      <c r="J239" t="str">
        <f t="shared" si="6"/>
        <v>24-Sep-1990</v>
      </c>
      <c r="K239">
        <f t="shared" si="7"/>
        <v>33</v>
      </c>
    </row>
    <row r="240" spans="1:11" x14ac:dyDescent="0.3">
      <c r="A240" s="14" t="s">
        <v>2133</v>
      </c>
      <c r="B240">
        <v>2003</v>
      </c>
      <c r="C240" t="s">
        <v>36</v>
      </c>
      <c r="D240">
        <v>5</v>
      </c>
      <c r="E240">
        <v>0</v>
      </c>
      <c r="F240" s="21">
        <v>34439.86</v>
      </c>
      <c r="G240" t="s">
        <v>11</v>
      </c>
      <c r="H240" t="s">
        <v>16</v>
      </c>
      <c r="I240" t="s">
        <v>13</v>
      </c>
      <c r="J240" t="str">
        <f t="shared" si="6"/>
        <v>5-Oct-2003</v>
      </c>
      <c r="K240">
        <f t="shared" si="7"/>
        <v>20</v>
      </c>
    </row>
    <row r="241" spans="1:11" x14ac:dyDescent="0.3">
      <c r="A241" s="14" t="s">
        <v>2132</v>
      </c>
      <c r="B241">
        <v>1984</v>
      </c>
      <c r="C241" t="s">
        <v>36</v>
      </c>
      <c r="D241">
        <v>1</v>
      </c>
      <c r="E241">
        <v>3</v>
      </c>
      <c r="F241" s="21">
        <v>34402.22</v>
      </c>
      <c r="G241" t="s">
        <v>11</v>
      </c>
      <c r="H241" t="s">
        <v>12</v>
      </c>
      <c r="I241" t="s">
        <v>41</v>
      </c>
      <c r="J241" t="str">
        <f t="shared" si="6"/>
        <v>1-Oct-1984</v>
      </c>
      <c r="K241">
        <f t="shared" si="7"/>
        <v>39</v>
      </c>
    </row>
    <row r="242" spans="1:11" x14ac:dyDescent="0.3">
      <c r="A242" s="14" t="s">
        <v>2131</v>
      </c>
      <c r="B242">
        <v>1983</v>
      </c>
      <c r="C242" t="s">
        <v>36</v>
      </c>
      <c r="D242">
        <v>2</v>
      </c>
      <c r="E242">
        <v>3</v>
      </c>
      <c r="F242" s="21">
        <v>34307.22</v>
      </c>
      <c r="G242" t="s">
        <v>11</v>
      </c>
      <c r="H242" t="s">
        <v>11</v>
      </c>
      <c r="I242" t="s">
        <v>23</v>
      </c>
      <c r="J242" t="str">
        <f t="shared" si="6"/>
        <v>2-Oct-1983</v>
      </c>
      <c r="K242">
        <f t="shared" si="7"/>
        <v>40</v>
      </c>
    </row>
    <row r="243" spans="1:11" x14ac:dyDescent="0.3">
      <c r="A243" s="14" t="s">
        <v>2129</v>
      </c>
      <c r="B243">
        <v>1986</v>
      </c>
      <c r="C243" t="s">
        <v>36</v>
      </c>
      <c r="D243">
        <v>11</v>
      </c>
      <c r="E243">
        <v>3</v>
      </c>
      <c r="F243" s="21">
        <v>34293.120000000003</v>
      </c>
      <c r="G243" t="s">
        <v>16</v>
      </c>
      <c r="H243" t="s">
        <v>11</v>
      </c>
      <c r="I243" t="s">
        <v>41</v>
      </c>
      <c r="J243" t="str">
        <f t="shared" si="6"/>
        <v>11-Oct-1986</v>
      </c>
      <c r="K243">
        <f t="shared" si="7"/>
        <v>37</v>
      </c>
    </row>
    <row r="244" spans="1:11" x14ac:dyDescent="0.3">
      <c r="A244" s="14" t="s">
        <v>2128</v>
      </c>
      <c r="B244">
        <v>1995</v>
      </c>
      <c r="C244" t="s">
        <v>36</v>
      </c>
      <c r="D244">
        <v>30</v>
      </c>
      <c r="E244">
        <v>0</v>
      </c>
      <c r="F244" s="21">
        <v>34289.43</v>
      </c>
      <c r="G244" t="s">
        <v>16</v>
      </c>
      <c r="H244" t="s">
        <v>16</v>
      </c>
      <c r="I244" t="s">
        <v>41</v>
      </c>
      <c r="J244" t="str">
        <f t="shared" si="6"/>
        <v>30-Oct-1995</v>
      </c>
      <c r="K244">
        <f t="shared" si="7"/>
        <v>28</v>
      </c>
    </row>
    <row r="245" spans="1:11" x14ac:dyDescent="0.3">
      <c r="A245" s="14" t="s">
        <v>2127</v>
      </c>
      <c r="B245">
        <v>1998</v>
      </c>
      <c r="C245" t="s">
        <v>18</v>
      </c>
      <c r="D245">
        <v>11</v>
      </c>
      <c r="E245">
        <v>0</v>
      </c>
      <c r="F245" s="21">
        <v>34254.050000000003</v>
      </c>
      <c r="G245" t="s">
        <v>16</v>
      </c>
      <c r="H245" t="s">
        <v>12</v>
      </c>
      <c r="I245" t="s">
        <v>165</v>
      </c>
      <c r="J245" t="str">
        <f t="shared" si="6"/>
        <v>11-Jun-1998</v>
      </c>
      <c r="K245">
        <f t="shared" si="7"/>
        <v>25</v>
      </c>
    </row>
    <row r="246" spans="1:11" x14ac:dyDescent="0.3">
      <c r="A246" s="14" t="s">
        <v>2126</v>
      </c>
      <c r="B246">
        <v>1962</v>
      </c>
      <c r="C246" t="s">
        <v>10</v>
      </c>
      <c r="D246">
        <v>5</v>
      </c>
      <c r="E246">
        <v>0</v>
      </c>
      <c r="F246" s="21">
        <v>34218.019999999997</v>
      </c>
      <c r="G246" t="s">
        <v>16</v>
      </c>
      <c r="H246" t="s">
        <v>16</v>
      </c>
      <c r="I246" t="s">
        <v>41</v>
      </c>
      <c r="J246" t="str">
        <f t="shared" si="6"/>
        <v>5-Jul-1962</v>
      </c>
      <c r="K246">
        <f t="shared" si="7"/>
        <v>61</v>
      </c>
    </row>
    <row r="247" spans="1:11" x14ac:dyDescent="0.3">
      <c r="A247" s="14" t="s">
        <v>2125</v>
      </c>
      <c r="B247">
        <v>1975</v>
      </c>
      <c r="C247" t="s">
        <v>10</v>
      </c>
      <c r="D247">
        <v>21</v>
      </c>
      <c r="E247">
        <v>1</v>
      </c>
      <c r="F247" s="21">
        <v>34210.33</v>
      </c>
      <c r="G247" t="s">
        <v>11</v>
      </c>
      <c r="H247" t="s">
        <v>16</v>
      </c>
      <c r="I247" t="s">
        <v>23</v>
      </c>
      <c r="J247" t="str">
        <f t="shared" si="6"/>
        <v>21-Jul-1975</v>
      </c>
      <c r="K247">
        <f t="shared" si="7"/>
        <v>48</v>
      </c>
    </row>
    <row r="248" spans="1:11" x14ac:dyDescent="0.3">
      <c r="A248" s="14" t="s">
        <v>2124</v>
      </c>
      <c r="B248">
        <v>1971</v>
      </c>
      <c r="C248" t="s">
        <v>34</v>
      </c>
      <c r="D248">
        <v>25</v>
      </c>
      <c r="E248">
        <v>0</v>
      </c>
      <c r="F248" s="21">
        <v>34205.07</v>
      </c>
      <c r="G248" t="s">
        <v>11</v>
      </c>
      <c r="H248" t="s">
        <v>11</v>
      </c>
      <c r="I248" t="s">
        <v>41</v>
      </c>
      <c r="J248" t="str">
        <f t="shared" si="6"/>
        <v>25-Aug-1971</v>
      </c>
      <c r="K248">
        <f t="shared" si="7"/>
        <v>52</v>
      </c>
    </row>
    <row r="249" spans="1:11" x14ac:dyDescent="0.3">
      <c r="A249" s="14" t="s">
        <v>2123</v>
      </c>
      <c r="B249">
        <v>1999</v>
      </c>
      <c r="C249" t="s">
        <v>15</v>
      </c>
      <c r="D249">
        <v>6</v>
      </c>
      <c r="E249">
        <v>0</v>
      </c>
      <c r="F249" s="21">
        <v>34166.269999999997</v>
      </c>
      <c r="G249" t="s">
        <v>11</v>
      </c>
      <c r="H249" t="s">
        <v>12</v>
      </c>
      <c r="I249" t="s">
        <v>41</v>
      </c>
      <c r="J249" t="str">
        <f t="shared" si="6"/>
        <v>6-Nov-1999</v>
      </c>
      <c r="K249">
        <f t="shared" si="7"/>
        <v>24</v>
      </c>
    </row>
    <row r="250" spans="1:11" x14ac:dyDescent="0.3">
      <c r="A250" s="14" t="s">
        <v>2122</v>
      </c>
      <c r="B250">
        <v>2002</v>
      </c>
      <c r="C250" t="s">
        <v>30</v>
      </c>
      <c r="D250">
        <v>26</v>
      </c>
      <c r="E250">
        <v>0</v>
      </c>
      <c r="F250" s="21">
        <v>34084.68</v>
      </c>
      <c r="G250" t="s">
        <v>11</v>
      </c>
      <c r="H250" t="s">
        <v>12</v>
      </c>
      <c r="I250" t="s">
        <v>41</v>
      </c>
      <c r="J250" t="str">
        <f t="shared" si="6"/>
        <v>26-Dec-2002</v>
      </c>
      <c r="K250">
        <f t="shared" si="7"/>
        <v>21</v>
      </c>
    </row>
    <row r="251" spans="1:11" x14ac:dyDescent="0.3">
      <c r="A251" s="14" t="s">
        <v>2121</v>
      </c>
      <c r="B251">
        <v>1972</v>
      </c>
      <c r="C251" t="s">
        <v>10</v>
      </c>
      <c r="D251">
        <v>26</v>
      </c>
      <c r="E251">
        <v>0</v>
      </c>
      <c r="F251" s="21">
        <v>34053.360000000001</v>
      </c>
      <c r="G251" t="s">
        <v>11</v>
      </c>
      <c r="H251" t="s">
        <v>11</v>
      </c>
      <c r="I251" t="s">
        <v>41</v>
      </c>
      <c r="J251" t="str">
        <f t="shared" si="6"/>
        <v>26-Jul-1972</v>
      </c>
      <c r="K251">
        <f t="shared" si="7"/>
        <v>51</v>
      </c>
    </row>
    <row r="252" spans="1:11" x14ac:dyDescent="0.3">
      <c r="A252" s="14" t="s">
        <v>2120</v>
      </c>
      <c r="B252">
        <v>1994</v>
      </c>
      <c r="C252" t="s">
        <v>20</v>
      </c>
      <c r="D252">
        <v>25</v>
      </c>
      <c r="E252">
        <v>0</v>
      </c>
      <c r="F252" s="21">
        <v>33975.47</v>
      </c>
      <c r="G252" t="s">
        <v>11</v>
      </c>
      <c r="H252" t="s">
        <v>11</v>
      </c>
      <c r="I252" t="s">
        <v>41</v>
      </c>
      <c r="J252" t="str">
        <f t="shared" si="6"/>
        <v>25-Sep-1994</v>
      </c>
      <c r="K252">
        <f t="shared" si="7"/>
        <v>29</v>
      </c>
    </row>
    <row r="253" spans="1:11" x14ac:dyDescent="0.3">
      <c r="A253" s="14" t="s">
        <v>2119</v>
      </c>
      <c r="B253">
        <v>2000</v>
      </c>
      <c r="C253" t="s">
        <v>30</v>
      </c>
      <c r="D253">
        <v>27</v>
      </c>
      <c r="E253">
        <v>0</v>
      </c>
      <c r="F253" s="21">
        <v>33907.550000000003</v>
      </c>
      <c r="G253" t="s">
        <v>11</v>
      </c>
      <c r="H253" t="s">
        <v>11</v>
      </c>
      <c r="I253" t="s">
        <v>23</v>
      </c>
      <c r="J253" t="str">
        <f t="shared" si="6"/>
        <v>27-Dec-2000</v>
      </c>
      <c r="K253">
        <f t="shared" si="7"/>
        <v>23</v>
      </c>
    </row>
    <row r="254" spans="1:11" x14ac:dyDescent="0.3">
      <c r="A254" s="14" t="s">
        <v>2118</v>
      </c>
      <c r="B254">
        <v>1997</v>
      </c>
      <c r="C254" t="s">
        <v>34</v>
      </c>
      <c r="D254">
        <v>9</v>
      </c>
      <c r="E254">
        <v>0</v>
      </c>
      <c r="F254" s="21">
        <v>33900.65</v>
      </c>
      <c r="G254" t="s">
        <v>11</v>
      </c>
      <c r="H254" t="s">
        <v>12</v>
      </c>
      <c r="I254" t="s">
        <v>41</v>
      </c>
      <c r="J254" t="str">
        <f t="shared" si="6"/>
        <v>9-Aug-1997</v>
      </c>
      <c r="K254">
        <f t="shared" si="7"/>
        <v>26</v>
      </c>
    </row>
    <row r="255" spans="1:11" x14ac:dyDescent="0.3">
      <c r="A255" s="14" t="s">
        <v>2117</v>
      </c>
      <c r="B255">
        <v>2000</v>
      </c>
      <c r="C255" t="s">
        <v>36</v>
      </c>
      <c r="D255">
        <v>26</v>
      </c>
      <c r="E255">
        <v>0</v>
      </c>
      <c r="F255" s="21">
        <v>33829.39</v>
      </c>
      <c r="G255" t="s">
        <v>11</v>
      </c>
      <c r="H255" t="s">
        <v>12</v>
      </c>
      <c r="I255" t="s">
        <v>41</v>
      </c>
      <c r="J255" t="str">
        <f t="shared" si="6"/>
        <v>26-Oct-2000</v>
      </c>
      <c r="K255">
        <f t="shared" si="7"/>
        <v>23</v>
      </c>
    </row>
    <row r="256" spans="1:11" x14ac:dyDescent="0.3">
      <c r="A256" s="14" t="s">
        <v>2116</v>
      </c>
      <c r="B256">
        <v>1962</v>
      </c>
      <c r="C256" t="s">
        <v>30</v>
      </c>
      <c r="D256">
        <v>11</v>
      </c>
      <c r="E256">
        <v>0</v>
      </c>
      <c r="F256" s="21">
        <v>33753.32</v>
      </c>
      <c r="G256" t="s">
        <v>16</v>
      </c>
      <c r="H256" t="s">
        <v>12</v>
      </c>
      <c r="I256" t="s">
        <v>41</v>
      </c>
      <c r="J256" t="str">
        <f t="shared" si="6"/>
        <v>11-Dec-1962</v>
      </c>
      <c r="K256">
        <f t="shared" si="7"/>
        <v>61</v>
      </c>
    </row>
    <row r="257" spans="1:11" x14ac:dyDescent="0.3">
      <c r="A257" s="14" t="s">
        <v>2115</v>
      </c>
      <c r="B257">
        <v>2003</v>
      </c>
      <c r="C257" t="s">
        <v>20</v>
      </c>
      <c r="D257">
        <v>12</v>
      </c>
      <c r="E257">
        <v>0</v>
      </c>
      <c r="F257" s="21">
        <v>33750.29</v>
      </c>
      <c r="G257" t="s">
        <v>16</v>
      </c>
      <c r="H257" t="s">
        <v>12</v>
      </c>
      <c r="I257" t="s">
        <v>23</v>
      </c>
      <c r="J257" t="str">
        <f t="shared" si="6"/>
        <v>12-Sep-2003</v>
      </c>
      <c r="K257">
        <f t="shared" si="7"/>
        <v>20</v>
      </c>
    </row>
    <row r="258" spans="1:11" x14ac:dyDescent="0.3">
      <c r="A258" s="14" t="s">
        <v>2114</v>
      </c>
      <c r="B258">
        <v>2004</v>
      </c>
      <c r="C258" t="s">
        <v>15</v>
      </c>
      <c r="D258">
        <v>1</v>
      </c>
      <c r="E258">
        <v>0</v>
      </c>
      <c r="F258" s="21">
        <v>33732.69</v>
      </c>
      <c r="G258" t="s">
        <v>16</v>
      </c>
      <c r="H258" t="s">
        <v>16</v>
      </c>
      <c r="I258" t="s">
        <v>355</v>
      </c>
      <c r="J258" t="str">
        <f t="shared" si="6"/>
        <v>1-Nov-2004</v>
      </c>
      <c r="K258">
        <f t="shared" si="7"/>
        <v>19</v>
      </c>
    </row>
    <row r="259" spans="1:11" x14ac:dyDescent="0.3">
      <c r="A259" s="14" t="s">
        <v>2113</v>
      </c>
      <c r="B259">
        <v>1993</v>
      </c>
      <c r="C259" t="s">
        <v>15</v>
      </c>
      <c r="D259">
        <v>28</v>
      </c>
      <c r="E259">
        <v>0</v>
      </c>
      <c r="F259" s="21">
        <v>33707.550000000003</v>
      </c>
      <c r="G259" t="s">
        <v>11</v>
      </c>
      <c r="H259" t="s">
        <v>11</v>
      </c>
      <c r="I259" t="s">
        <v>41</v>
      </c>
      <c r="J259" t="str">
        <f t="shared" ref="J259:J322" si="8">CONCATENATE(D259,"-",C259,"-",B259)</f>
        <v>28-Nov-1993</v>
      </c>
      <c r="K259">
        <f t="shared" ref="K259:K322" si="9">YEAR("2023-06-08")-YEAR(J259)</f>
        <v>30</v>
      </c>
    </row>
    <row r="260" spans="1:11" x14ac:dyDescent="0.3">
      <c r="A260" s="14" t="s">
        <v>2112</v>
      </c>
      <c r="B260">
        <v>2003</v>
      </c>
      <c r="C260" t="s">
        <v>20</v>
      </c>
      <c r="D260">
        <v>9</v>
      </c>
      <c r="E260">
        <v>0</v>
      </c>
      <c r="F260" s="21">
        <v>33611.71</v>
      </c>
      <c r="G260" t="s">
        <v>16</v>
      </c>
      <c r="H260" t="s">
        <v>11</v>
      </c>
      <c r="I260" t="s">
        <v>41</v>
      </c>
      <c r="J260" t="str">
        <f t="shared" si="8"/>
        <v>9-Sep-2003</v>
      </c>
      <c r="K260">
        <f t="shared" si="9"/>
        <v>20</v>
      </c>
    </row>
    <row r="261" spans="1:11" x14ac:dyDescent="0.3">
      <c r="A261" s="14" t="s">
        <v>2111</v>
      </c>
      <c r="B261">
        <v>1984</v>
      </c>
      <c r="C261" t="s">
        <v>10</v>
      </c>
      <c r="D261">
        <v>22</v>
      </c>
      <c r="E261">
        <v>3</v>
      </c>
      <c r="F261" s="21">
        <v>33527.1</v>
      </c>
      <c r="G261" t="s">
        <v>11</v>
      </c>
      <c r="H261" t="s">
        <v>12</v>
      </c>
      <c r="I261" t="s">
        <v>41</v>
      </c>
      <c r="J261" t="str">
        <f t="shared" si="8"/>
        <v>22-Jul-1984</v>
      </c>
      <c r="K261">
        <f t="shared" si="9"/>
        <v>39</v>
      </c>
    </row>
    <row r="262" spans="1:11" x14ac:dyDescent="0.3">
      <c r="A262" s="14" t="s">
        <v>2110</v>
      </c>
      <c r="B262">
        <v>2002</v>
      </c>
      <c r="C262" t="s">
        <v>34</v>
      </c>
      <c r="D262">
        <v>25</v>
      </c>
      <c r="E262">
        <v>0</v>
      </c>
      <c r="F262" s="21">
        <v>33475.82</v>
      </c>
      <c r="G262" t="s">
        <v>16</v>
      </c>
      <c r="H262" t="s">
        <v>16</v>
      </c>
      <c r="I262" t="s">
        <v>169</v>
      </c>
      <c r="J262" t="str">
        <f t="shared" si="8"/>
        <v>25-Aug-2002</v>
      </c>
      <c r="K262">
        <f t="shared" si="9"/>
        <v>21</v>
      </c>
    </row>
    <row r="263" spans="1:11" x14ac:dyDescent="0.3">
      <c r="A263" s="14" t="s">
        <v>2109</v>
      </c>
      <c r="B263">
        <v>1970</v>
      </c>
      <c r="C263" t="s">
        <v>18</v>
      </c>
      <c r="D263">
        <v>18</v>
      </c>
      <c r="E263">
        <v>2</v>
      </c>
      <c r="F263" s="21">
        <v>33471.97</v>
      </c>
      <c r="G263" t="s">
        <v>11</v>
      </c>
      <c r="H263" t="s">
        <v>11</v>
      </c>
      <c r="I263" t="s">
        <v>23</v>
      </c>
      <c r="J263" t="str">
        <f t="shared" si="8"/>
        <v>18-Jun-1970</v>
      </c>
      <c r="K263">
        <f t="shared" si="9"/>
        <v>53</v>
      </c>
    </row>
    <row r="264" spans="1:11" x14ac:dyDescent="0.3">
      <c r="A264" s="14" t="s">
        <v>2108</v>
      </c>
      <c r="B264">
        <v>1985</v>
      </c>
      <c r="C264" t="s">
        <v>30</v>
      </c>
      <c r="D264">
        <v>7</v>
      </c>
      <c r="E264">
        <v>3</v>
      </c>
      <c r="F264" s="21">
        <v>33450.99</v>
      </c>
      <c r="G264" t="s">
        <v>11</v>
      </c>
      <c r="H264" t="s">
        <v>11</v>
      </c>
      <c r="I264" t="s">
        <v>41</v>
      </c>
      <c r="J264" t="str">
        <f t="shared" si="8"/>
        <v>7-Dec-1985</v>
      </c>
      <c r="K264">
        <f t="shared" si="9"/>
        <v>38</v>
      </c>
    </row>
    <row r="265" spans="1:11" x14ac:dyDescent="0.3">
      <c r="A265" s="14" t="s">
        <v>2107</v>
      </c>
      <c r="B265">
        <v>1972</v>
      </c>
      <c r="C265" t="s">
        <v>20</v>
      </c>
      <c r="D265">
        <v>5</v>
      </c>
      <c r="E265">
        <v>0</v>
      </c>
      <c r="F265" s="21">
        <v>33344.449999999997</v>
      </c>
      <c r="G265" t="s">
        <v>11</v>
      </c>
      <c r="H265" t="s">
        <v>12</v>
      </c>
      <c r="I265" t="s">
        <v>41</v>
      </c>
      <c r="J265" t="str">
        <f t="shared" si="8"/>
        <v>5-Sep-1972</v>
      </c>
      <c r="K265">
        <f t="shared" si="9"/>
        <v>51</v>
      </c>
    </row>
    <row r="266" spans="1:11" x14ac:dyDescent="0.3">
      <c r="A266" s="14" t="s">
        <v>2106</v>
      </c>
      <c r="B266">
        <v>2003</v>
      </c>
      <c r="C266" t="s">
        <v>15</v>
      </c>
      <c r="D266">
        <v>28</v>
      </c>
      <c r="E266">
        <v>0</v>
      </c>
      <c r="F266" s="21">
        <v>33307.550000000003</v>
      </c>
      <c r="G266" t="s">
        <v>11</v>
      </c>
      <c r="H266" t="s">
        <v>12</v>
      </c>
      <c r="I266" t="s">
        <v>23</v>
      </c>
      <c r="J266" t="str">
        <f t="shared" si="8"/>
        <v>28-Nov-2003</v>
      </c>
      <c r="K266">
        <f t="shared" si="9"/>
        <v>20</v>
      </c>
    </row>
    <row r="267" spans="1:11" x14ac:dyDescent="0.3">
      <c r="A267" s="14" t="s">
        <v>2105</v>
      </c>
      <c r="B267">
        <v>1990</v>
      </c>
      <c r="C267" t="s">
        <v>36</v>
      </c>
      <c r="D267">
        <v>12</v>
      </c>
      <c r="E267">
        <v>3</v>
      </c>
      <c r="F267" s="21">
        <v>33292.83</v>
      </c>
      <c r="G267" t="s">
        <v>11</v>
      </c>
      <c r="H267" t="s">
        <v>16</v>
      </c>
      <c r="I267" t="s">
        <v>41</v>
      </c>
      <c r="J267" t="str">
        <f t="shared" si="8"/>
        <v>12-Oct-1990</v>
      </c>
      <c r="K267">
        <f t="shared" si="9"/>
        <v>33</v>
      </c>
    </row>
    <row r="268" spans="1:11" x14ac:dyDescent="0.3">
      <c r="A268" s="14" t="s">
        <v>2104</v>
      </c>
      <c r="B268">
        <v>1985</v>
      </c>
      <c r="C268" t="s">
        <v>10</v>
      </c>
      <c r="D268">
        <v>15</v>
      </c>
      <c r="E268">
        <v>3</v>
      </c>
      <c r="F268" s="21">
        <v>33121</v>
      </c>
      <c r="G268" t="s">
        <v>11</v>
      </c>
      <c r="H268" t="s">
        <v>16</v>
      </c>
      <c r="I268" t="s">
        <v>41</v>
      </c>
      <c r="J268" t="str">
        <f t="shared" si="8"/>
        <v>15-Jul-1985</v>
      </c>
      <c r="K268">
        <f t="shared" si="9"/>
        <v>38</v>
      </c>
    </row>
    <row r="269" spans="1:11" x14ac:dyDescent="0.3">
      <c r="A269" s="14" t="s">
        <v>2103</v>
      </c>
      <c r="B269">
        <v>1969</v>
      </c>
      <c r="C269" t="s">
        <v>36</v>
      </c>
      <c r="D269">
        <v>30</v>
      </c>
      <c r="E269">
        <v>0</v>
      </c>
      <c r="F269" s="21">
        <v>33090.660000000003</v>
      </c>
      <c r="G269" t="s">
        <v>11</v>
      </c>
      <c r="H269" t="s">
        <v>11</v>
      </c>
      <c r="I269" t="s">
        <v>41</v>
      </c>
      <c r="J269" t="str">
        <f t="shared" si="8"/>
        <v>30-Oct-1969</v>
      </c>
      <c r="K269">
        <f t="shared" si="9"/>
        <v>54</v>
      </c>
    </row>
    <row r="270" spans="1:11" x14ac:dyDescent="0.3">
      <c r="A270" s="14" t="s">
        <v>2102</v>
      </c>
      <c r="B270">
        <v>1962</v>
      </c>
      <c r="C270" t="s">
        <v>10</v>
      </c>
      <c r="D270">
        <v>1</v>
      </c>
      <c r="E270">
        <v>0</v>
      </c>
      <c r="F270" s="21">
        <v>33074.94</v>
      </c>
      <c r="G270" t="s">
        <v>16</v>
      </c>
      <c r="H270" t="s">
        <v>11</v>
      </c>
      <c r="I270" t="s">
        <v>41</v>
      </c>
      <c r="J270" t="str">
        <f t="shared" si="8"/>
        <v>1-Jul-1962</v>
      </c>
      <c r="K270">
        <f t="shared" si="9"/>
        <v>61</v>
      </c>
    </row>
    <row r="271" spans="1:11" x14ac:dyDescent="0.3">
      <c r="A271" s="14" t="s">
        <v>2101</v>
      </c>
      <c r="B271">
        <v>1994</v>
      </c>
      <c r="C271" t="s">
        <v>10</v>
      </c>
      <c r="D271">
        <v>28</v>
      </c>
      <c r="E271">
        <v>0</v>
      </c>
      <c r="F271" s="21">
        <v>33057.230000000003</v>
      </c>
      <c r="G271" t="s">
        <v>16</v>
      </c>
      <c r="H271" t="s">
        <v>11</v>
      </c>
      <c r="I271" t="s">
        <v>41</v>
      </c>
      <c r="J271" t="str">
        <f t="shared" si="8"/>
        <v>28-Jul-1994</v>
      </c>
      <c r="K271">
        <f t="shared" si="9"/>
        <v>29</v>
      </c>
    </row>
    <row r="272" spans="1:11" x14ac:dyDescent="0.3">
      <c r="A272" s="14" t="s">
        <v>2100</v>
      </c>
      <c r="B272">
        <v>1967</v>
      </c>
      <c r="C272" t="s">
        <v>10</v>
      </c>
      <c r="D272">
        <v>10</v>
      </c>
      <c r="E272">
        <v>0</v>
      </c>
      <c r="F272" s="21">
        <v>33025.32</v>
      </c>
      <c r="G272" t="s">
        <v>11</v>
      </c>
      <c r="H272" t="s">
        <v>12</v>
      </c>
      <c r="I272" t="s">
        <v>41</v>
      </c>
      <c r="J272" t="str">
        <f t="shared" si="8"/>
        <v>10-Jul-1967</v>
      </c>
      <c r="K272">
        <f t="shared" si="9"/>
        <v>56</v>
      </c>
    </row>
    <row r="273" spans="1:11" x14ac:dyDescent="0.3">
      <c r="A273" s="14" t="s">
        <v>2099</v>
      </c>
      <c r="B273">
        <v>1995</v>
      </c>
      <c r="C273" t="s">
        <v>10</v>
      </c>
      <c r="D273">
        <v>8</v>
      </c>
      <c r="E273">
        <v>0</v>
      </c>
      <c r="F273" s="21">
        <v>33017.46</v>
      </c>
      <c r="G273" t="s">
        <v>16</v>
      </c>
      <c r="H273" t="s">
        <v>16</v>
      </c>
      <c r="I273" t="s">
        <v>41</v>
      </c>
      <c r="J273" t="str">
        <f t="shared" si="8"/>
        <v>8-Jul-1995</v>
      </c>
      <c r="K273">
        <f t="shared" si="9"/>
        <v>28</v>
      </c>
    </row>
    <row r="274" spans="1:11" x14ac:dyDescent="0.3">
      <c r="A274" s="14" t="s">
        <v>2098</v>
      </c>
      <c r="B274">
        <v>1971</v>
      </c>
      <c r="C274" t="s">
        <v>34</v>
      </c>
      <c r="D274">
        <v>24</v>
      </c>
      <c r="E274">
        <v>0</v>
      </c>
      <c r="F274" s="21">
        <v>32947.629999999997</v>
      </c>
      <c r="G274" t="s">
        <v>11</v>
      </c>
      <c r="H274" t="s">
        <v>16</v>
      </c>
      <c r="I274" t="s">
        <v>41</v>
      </c>
      <c r="J274" t="str">
        <f t="shared" si="8"/>
        <v>24-Aug-1971</v>
      </c>
      <c r="K274">
        <f t="shared" si="9"/>
        <v>52</v>
      </c>
    </row>
    <row r="275" spans="1:11" x14ac:dyDescent="0.3">
      <c r="A275" s="14" t="s">
        <v>2097</v>
      </c>
      <c r="B275">
        <v>1981</v>
      </c>
      <c r="C275" t="s">
        <v>15</v>
      </c>
      <c r="D275">
        <v>17</v>
      </c>
      <c r="E275">
        <v>1</v>
      </c>
      <c r="F275" s="21">
        <v>32906.69</v>
      </c>
      <c r="G275" t="s">
        <v>11</v>
      </c>
      <c r="H275" t="s">
        <v>12</v>
      </c>
      <c r="I275" t="s">
        <v>41</v>
      </c>
      <c r="J275" t="str">
        <f t="shared" si="8"/>
        <v>17-Nov-1981</v>
      </c>
      <c r="K275">
        <f t="shared" si="9"/>
        <v>42</v>
      </c>
    </row>
    <row r="276" spans="1:11" x14ac:dyDescent="0.3">
      <c r="A276" s="14" t="s">
        <v>2096</v>
      </c>
      <c r="B276">
        <v>1995</v>
      </c>
      <c r="C276" t="s">
        <v>30</v>
      </c>
      <c r="D276">
        <v>4</v>
      </c>
      <c r="E276">
        <v>0</v>
      </c>
      <c r="F276" s="21">
        <v>32827.51</v>
      </c>
      <c r="G276" t="s">
        <v>16</v>
      </c>
      <c r="H276" t="s">
        <v>11</v>
      </c>
      <c r="I276" t="s">
        <v>41</v>
      </c>
      <c r="J276" t="str">
        <f t="shared" si="8"/>
        <v>4-Dec-1995</v>
      </c>
      <c r="K276">
        <f t="shared" si="9"/>
        <v>28</v>
      </c>
    </row>
    <row r="277" spans="1:11" x14ac:dyDescent="0.3">
      <c r="A277" s="14" t="s">
        <v>2095</v>
      </c>
      <c r="B277">
        <v>1980</v>
      </c>
      <c r="C277" t="s">
        <v>30</v>
      </c>
      <c r="D277">
        <v>12</v>
      </c>
      <c r="E277">
        <v>3</v>
      </c>
      <c r="F277" s="21">
        <v>32787.46</v>
      </c>
      <c r="G277" t="s">
        <v>16</v>
      </c>
      <c r="H277" t="s">
        <v>12</v>
      </c>
      <c r="I277" t="s">
        <v>23</v>
      </c>
      <c r="J277" t="str">
        <f t="shared" si="8"/>
        <v>12-Dec-1980</v>
      </c>
      <c r="K277">
        <f t="shared" si="9"/>
        <v>43</v>
      </c>
    </row>
    <row r="278" spans="1:11" x14ac:dyDescent="0.3">
      <c r="A278" s="14" t="s">
        <v>2094</v>
      </c>
      <c r="B278">
        <v>1972</v>
      </c>
      <c r="C278" t="s">
        <v>15</v>
      </c>
      <c r="D278">
        <v>7</v>
      </c>
      <c r="E278">
        <v>0</v>
      </c>
      <c r="F278" s="21">
        <v>32765.33</v>
      </c>
      <c r="G278" t="s">
        <v>11</v>
      </c>
      <c r="H278" t="s">
        <v>11</v>
      </c>
      <c r="I278" t="s">
        <v>23</v>
      </c>
      <c r="J278" t="str">
        <f t="shared" si="8"/>
        <v>7-Nov-1972</v>
      </c>
      <c r="K278">
        <f t="shared" si="9"/>
        <v>51</v>
      </c>
    </row>
    <row r="279" spans="1:11" x14ac:dyDescent="0.3">
      <c r="A279" s="14" t="s">
        <v>2093</v>
      </c>
      <c r="B279">
        <v>1974</v>
      </c>
      <c r="C279" t="s">
        <v>30</v>
      </c>
      <c r="D279">
        <v>6</v>
      </c>
      <c r="E279">
        <v>0</v>
      </c>
      <c r="F279" s="21">
        <v>32760.48</v>
      </c>
      <c r="G279" t="s">
        <v>16</v>
      </c>
      <c r="H279" t="s">
        <v>16</v>
      </c>
      <c r="I279" t="s">
        <v>41</v>
      </c>
      <c r="J279" t="str">
        <f t="shared" si="8"/>
        <v>6-Dec-1974</v>
      </c>
      <c r="K279">
        <f t="shared" si="9"/>
        <v>49</v>
      </c>
    </row>
    <row r="280" spans="1:11" x14ac:dyDescent="0.3">
      <c r="A280" s="14" t="s">
        <v>2092</v>
      </c>
      <c r="B280">
        <v>1990</v>
      </c>
      <c r="C280" t="s">
        <v>10</v>
      </c>
      <c r="D280">
        <v>9</v>
      </c>
      <c r="E280">
        <v>2</v>
      </c>
      <c r="F280" s="21">
        <v>32734.19</v>
      </c>
      <c r="G280" t="s">
        <v>11</v>
      </c>
      <c r="H280" t="s">
        <v>16</v>
      </c>
      <c r="I280" t="s">
        <v>23</v>
      </c>
      <c r="J280" t="str">
        <f t="shared" si="8"/>
        <v>9-Jul-1990</v>
      </c>
      <c r="K280">
        <f t="shared" si="9"/>
        <v>33</v>
      </c>
    </row>
    <row r="281" spans="1:11" x14ac:dyDescent="0.3">
      <c r="A281" s="14" t="s">
        <v>2091</v>
      </c>
      <c r="B281">
        <v>1990</v>
      </c>
      <c r="C281" t="s">
        <v>20</v>
      </c>
      <c r="D281">
        <v>30</v>
      </c>
      <c r="E281">
        <v>3</v>
      </c>
      <c r="F281" s="21">
        <v>32716.2</v>
      </c>
      <c r="G281" t="s">
        <v>16</v>
      </c>
      <c r="H281" t="s">
        <v>11</v>
      </c>
      <c r="I281" t="s">
        <v>41</v>
      </c>
      <c r="J281" t="str">
        <f t="shared" si="8"/>
        <v>30-Sep-1990</v>
      </c>
      <c r="K281">
        <f t="shared" si="9"/>
        <v>33</v>
      </c>
    </row>
    <row r="282" spans="1:11" x14ac:dyDescent="0.3">
      <c r="A282" s="14" t="s">
        <v>2090</v>
      </c>
      <c r="B282">
        <v>1968</v>
      </c>
      <c r="C282" t="s">
        <v>15</v>
      </c>
      <c r="D282">
        <v>1</v>
      </c>
      <c r="E282">
        <v>0</v>
      </c>
      <c r="F282" s="21">
        <v>32686.080000000002</v>
      </c>
      <c r="G282" t="s">
        <v>11</v>
      </c>
      <c r="H282" t="s">
        <v>12</v>
      </c>
      <c r="I282" t="s">
        <v>41</v>
      </c>
      <c r="J282" t="str">
        <f t="shared" si="8"/>
        <v>1-Nov-1968</v>
      </c>
      <c r="K282">
        <f t="shared" si="9"/>
        <v>55</v>
      </c>
    </row>
    <row r="283" spans="1:11" x14ac:dyDescent="0.3">
      <c r="A283" s="14" t="s">
        <v>2089</v>
      </c>
      <c r="B283">
        <v>1990</v>
      </c>
      <c r="C283" t="s">
        <v>10</v>
      </c>
      <c r="D283">
        <v>13</v>
      </c>
      <c r="E283">
        <v>3</v>
      </c>
      <c r="F283" s="21">
        <v>32672.11</v>
      </c>
      <c r="G283" t="s">
        <v>16</v>
      </c>
      <c r="H283" t="s">
        <v>16</v>
      </c>
      <c r="I283" t="s">
        <v>41</v>
      </c>
      <c r="J283" t="str">
        <f t="shared" si="8"/>
        <v>13-Jul-1990</v>
      </c>
      <c r="K283">
        <f t="shared" si="9"/>
        <v>33</v>
      </c>
    </row>
    <row r="284" spans="1:11" x14ac:dyDescent="0.3">
      <c r="A284" s="14" t="s">
        <v>2088</v>
      </c>
      <c r="B284">
        <v>2003</v>
      </c>
      <c r="C284" t="s">
        <v>36</v>
      </c>
      <c r="D284">
        <v>8</v>
      </c>
      <c r="E284">
        <v>0</v>
      </c>
      <c r="F284" s="21">
        <v>32548.34</v>
      </c>
      <c r="G284" t="s">
        <v>16</v>
      </c>
      <c r="H284" t="s">
        <v>11</v>
      </c>
      <c r="I284" t="s">
        <v>13</v>
      </c>
      <c r="J284" t="str">
        <f t="shared" si="8"/>
        <v>8-Oct-2003</v>
      </c>
      <c r="K284">
        <f t="shared" si="9"/>
        <v>20</v>
      </c>
    </row>
    <row r="285" spans="1:11" x14ac:dyDescent="0.3">
      <c r="A285" s="14" t="s">
        <v>2087</v>
      </c>
      <c r="B285">
        <v>1976</v>
      </c>
      <c r="C285" t="s">
        <v>20</v>
      </c>
      <c r="D285">
        <v>19</v>
      </c>
      <c r="E285">
        <v>2</v>
      </c>
      <c r="F285" s="21">
        <v>32485.46</v>
      </c>
      <c r="G285" t="s">
        <v>11</v>
      </c>
      <c r="H285" t="s">
        <v>16</v>
      </c>
      <c r="I285" t="s">
        <v>41</v>
      </c>
      <c r="J285" t="str">
        <f t="shared" si="8"/>
        <v>19-Sep-1976</v>
      </c>
      <c r="K285">
        <f t="shared" si="9"/>
        <v>47</v>
      </c>
    </row>
    <row r="286" spans="1:11" x14ac:dyDescent="0.3">
      <c r="A286" s="14" t="s">
        <v>2086</v>
      </c>
      <c r="B286">
        <v>1981</v>
      </c>
      <c r="C286" t="s">
        <v>20</v>
      </c>
      <c r="D286">
        <v>27</v>
      </c>
      <c r="E286">
        <v>1</v>
      </c>
      <c r="F286" s="21">
        <v>32462.35</v>
      </c>
      <c r="G286" t="s">
        <v>11</v>
      </c>
      <c r="H286" t="s">
        <v>11</v>
      </c>
      <c r="I286" t="s">
        <v>41</v>
      </c>
      <c r="J286" t="str">
        <f t="shared" si="8"/>
        <v>27-Sep-1981</v>
      </c>
      <c r="K286">
        <f t="shared" si="9"/>
        <v>42</v>
      </c>
    </row>
    <row r="287" spans="1:11" x14ac:dyDescent="0.3">
      <c r="A287" s="14" t="s">
        <v>2085</v>
      </c>
      <c r="B287">
        <v>1976</v>
      </c>
      <c r="C287" t="s">
        <v>34</v>
      </c>
      <c r="D287">
        <v>9</v>
      </c>
      <c r="E287">
        <v>2</v>
      </c>
      <c r="F287" s="21">
        <v>32430.22</v>
      </c>
      <c r="G287" t="s">
        <v>11</v>
      </c>
      <c r="H287" t="s">
        <v>12</v>
      </c>
      <c r="I287" t="s">
        <v>41</v>
      </c>
      <c r="J287" t="str">
        <f t="shared" si="8"/>
        <v>9-Aug-1976</v>
      </c>
      <c r="K287">
        <f t="shared" si="9"/>
        <v>47</v>
      </c>
    </row>
    <row r="288" spans="1:11" x14ac:dyDescent="0.3">
      <c r="A288" s="14" t="s">
        <v>2084</v>
      </c>
      <c r="B288">
        <v>1972</v>
      </c>
      <c r="C288" t="s">
        <v>36</v>
      </c>
      <c r="D288">
        <v>19</v>
      </c>
      <c r="E288">
        <v>0</v>
      </c>
      <c r="F288" s="21">
        <v>32428.63</v>
      </c>
      <c r="G288" t="s">
        <v>11</v>
      </c>
      <c r="H288" t="s">
        <v>11</v>
      </c>
      <c r="I288" t="s">
        <v>41</v>
      </c>
      <c r="J288" t="str">
        <f t="shared" si="8"/>
        <v>19-Oct-1972</v>
      </c>
      <c r="K288">
        <f t="shared" si="9"/>
        <v>51</v>
      </c>
    </row>
    <row r="289" spans="1:11" x14ac:dyDescent="0.3">
      <c r="A289" s="14" t="s">
        <v>2083</v>
      </c>
      <c r="B289">
        <v>1986</v>
      </c>
      <c r="C289" t="s">
        <v>30</v>
      </c>
      <c r="D289">
        <v>2</v>
      </c>
      <c r="E289">
        <v>3</v>
      </c>
      <c r="F289" s="21">
        <v>32288.49</v>
      </c>
      <c r="G289" t="s">
        <v>11</v>
      </c>
      <c r="H289" t="s">
        <v>11</v>
      </c>
      <c r="I289" t="s">
        <v>41</v>
      </c>
      <c r="J289" t="str">
        <f t="shared" si="8"/>
        <v>2-Dec-1986</v>
      </c>
      <c r="K289">
        <f t="shared" si="9"/>
        <v>37</v>
      </c>
    </row>
    <row r="290" spans="1:11" x14ac:dyDescent="0.3">
      <c r="A290" s="14" t="s">
        <v>2082</v>
      </c>
      <c r="B290">
        <v>1975</v>
      </c>
      <c r="C290" t="s">
        <v>30</v>
      </c>
      <c r="D290">
        <v>17</v>
      </c>
      <c r="E290">
        <v>1</v>
      </c>
      <c r="F290" s="21">
        <v>32259.96</v>
      </c>
      <c r="G290" t="s">
        <v>11</v>
      </c>
      <c r="H290" t="s">
        <v>12</v>
      </c>
      <c r="I290" t="s">
        <v>23</v>
      </c>
      <c r="J290" t="str">
        <f t="shared" si="8"/>
        <v>17-Dec-1975</v>
      </c>
      <c r="K290">
        <f t="shared" si="9"/>
        <v>48</v>
      </c>
    </row>
    <row r="291" spans="1:11" x14ac:dyDescent="0.3">
      <c r="A291" s="14" t="s">
        <v>2081</v>
      </c>
      <c r="B291">
        <v>1994</v>
      </c>
      <c r="C291" t="s">
        <v>20</v>
      </c>
      <c r="D291">
        <v>8</v>
      </c>
      <c r="E291">
        <v>0</v>
      </c>
      <c r="F291" s="21">
        <v>32222.81</v>
      </c>
      <c r="G291" t="s">
        <v>11</v>
      </c>
      <c r="H291" t="s">
        <v>16</v>
      </c>
      <c r="I291" t="s">
        <v>41</v>
      </c>
      <c r="J291" t="str">
        <f t="shared" si="8"/>
        <v>8-Sep-1994</v>
      </c>
      <c r="K291">
        <f t="shared" si="9"/>
        <v>29</v>
      </c>
    </row>
    <row r="292" spans="1:11" x14ac:dyDescent="0.3">
      <c r="A292" s="14" t="s">
        <v>2080</v>
      </c>
      <c r="B292">
        <v>1969</v>
      </c>
      <c r="C292" t="s">
        <v>20</v>
      </c>
      <c r="D292">
        <v>11</v>
      </c>
      <c r="E292">
        <v>0</v>
      </c>
      <c r="F292" s="21">
        <v>32192.76</v>
      </c>
      <c r="G292" t="s">
        <v>16</v>
      </c>
      <c r="H292" t="s">
        <v>11</v>
      </c>
      <c r="I292" t="s">
        <v>41</v>
      </c>
      <c r="J292" t="str">
        <f t="shared" si="8"/>
        <v>11-Sep-1969</v>
      </c>
      <c r="K292">
        <f t="shared" si="9"/>
        <v>54</v>
      </c>
    </row>
    <row r="293" spans="1:11" x14ac:dyDescent="0.3">
      <c r="A293" s="14" t="s">
        <v>2079</v>
      </c>
      <c r="B293">
        <v>1978</v>
      </c>
      <c r="C293" t="s">
        <v>15</v>
      </c>
      <c r="D293">
        <v>10</v>
      </c>
      <c r="E293">
        <v>2</v>
      </c>
      <c r="F293" s="21">
        <v>32108.66</v>
      </c>
      <c r="G293" t="s">
        <v>16</v>
      </c>
      <c r="H293" t="s">
        <v>12</v>
      </c>
      <c r="I293" t="s">
        <v>355</v>
      </c>
      <c r="J293" t="str">
        <f t="shared" si="8"/>
        <v>10-Nov-1978</v>
      </c>
      <c r="K293">
        <f t="shared" si="9"/>
        <v>45</v>
      </c>
    </row>
    <row r="294" spans="1:11" x14ac:dyDescent="0.3">
      <c r="A294" s="14" t="s">
        <v>2078</v>
      </c>
      <c r="B294">
        <v>1993</v>
      </c>
      <c r="C294" t="s">
        <v>20</v>
      </c>
      <c r="D294">
        <v>13</v>
      </c>
      <c r="E294">
        <v>0</v>
      </c>
      <c r="F294" s="21">
        <v>32086.21</v>
      </c>
      <c r="G294" t="s">
        <v>16</v>
      </c>
      <c r="H294" t="s">
        <v>12</v>
      </c>
      <c r="I294" t="s">
        <v>41</v>
      </c>
      <c r="J294" t="str">
        <f t="shared" si="8"/>
        <v>13-Sep-1993</v>
      </c>
      <c r="K294">
        <f t="shared" si="9"/>
        <v>30</v>
      </c>
    </row>
    <row r="295" spans="1:11" x14ac:dyDescent="0.3">
      <c r="A295" s="14" t="s">
        <v>2077</v>
      </c>
      <c r="B295">
        <v>1972</v>
      </c>
      <c r="C295" t="s">
        <v>20</v>
      </c>
      <c r="D295">
        <v>21</v>
      </c>
      <c r="E295">
        <v>0</v>
      </c>
      <c r="F295" s="21">
        <v>31980.89</v>
      </c>
      <c r="G295" t="s">
        <v>11</v>
      </c>
      <c r="H295" t="s">
        <v>16</v>
      </c>
      <c r="I295" t="s">
        <v>41</v>
      </c>
      <c r="J295" t="str">
        <f t="shared" si="8"/>
        <v>21-Sep-1972</v>
      </c>
      <c r="K295">
        <f t="shared" si="9"/>
        <v>51</v>
      </c>
    </row>
    <row r="296" spans="1:11" x14ac:dyDescent="0.3">
      <c r="A296" s="14" t="s">
        <v>2076</v>
      </c>
      <c r="B296">
        <v>1975</v>
      </c>
      <c r="C296" t="s">
        <v>20</v>
      </c>
      <c r="D296">
        <v>25</v>
      </c>
      <c r="E296">
        <v>1</v>
      </c>
      <c r="F296" s="21">
        <v>31897.1</v>
      </c>
      <c r="G296" t="s">
        <v>11</v>
      </c>
      <c r="H296" t="s">
        <v>12</v>
      </c>
      <c r="I296" t="s">
        <v>41</v>
      </c>
      <c r="J296" t="str">
        <f t="shared" si="8"/>
        <v>25-Sep-1975</v>
      </c>
      <c r="K296">
        <f t="shared" si="9"/>
        <v>48</v>
      </c>
    </row>
    <row r="297" spans="1:11" x14ac:dyDescent="0.3">
      <c r="A297" s="14" t="s">
        <v>2075</v>
      </c>
      <c r="B297">
        <v>1984</v>
      </c>
      <c r="C297" t="s">
        <v>20</v>
      </c>
      <c r="D297">
        <v>10</v>
      </c>
      <c r="E297">
        <v>3</v>
      </c>
      <c r="F297" s="21">
        <v>31743.919999999998</v>
      </c>
      <c r="G297" t="s">
        <v>11</v>
      </c>
      <c r="H297" t="s">
        <v>16</v>
      </c>
      <c r="I297" t="s">
        <v>41</v>
      </c>
      <c r="J297" t="str">
        <f t="shared" si="8"/>
        <v>10-Sep-1984</v>
      </c>
      <c r="K297">
        <f t="shared" si="9"/>
        <v>39</v>
      </c>
    </row>
    <row r="298" spans="1:11" x14ac:dyDescent="0.3">
      <c r="A298" s="14" t="s">
        <v>2074</v>
      </c>
      <c r="B298">
        <v>1977</v>
      </c>
      <c r="C298" t="s">
        <v>36</v>
      </c>
      <c r="D298">
        <v>14</v>
      </c>
      <c r="E298">
        <v>2</v>
      </c>
      <c r="F298" s="21">
        <v>31736.7</v>
      </c>
      <c r="G298" t="s">
        <v>11</v>
      </c>
      <c r="H298" t="s">
        <v>11</v>
      </c>
      <c r="I298" t="s">
        <v>23</v>
      </c>
      <c r="J298" t="str">
        <f t="shared" si="8"/>
        <v>14-Oct-1977</v>
      </c>
      <c r="K298">
        <f t="shared" si="9"/>
        <v>46</v>
      </c>
    </row>
    <row r="299" spans="1:11" x14ac:dyDescent="0.3">
      <c r="A299" s="14" t="s">
        <v>2073</v>
      </c>
      <c r="B299">
        <v>1960</v>
      </c>
      <c r="C299" t="s">
        <v>30</v>
      </c>
      <c r="D299">
        <v>13</v>
      </c>
      <c r="E299">
        <v>1</v>
      </c>
      <c r="F299" s="21">
        <v>31620</v>
      </c>
      <c r="G299" t="s">
        <v>11</v>
      </c>
      <c r="H299" t="s">
        <v>16</v>
      </c>
      <c r="I299" t="s">
        <v>246</v>
      </c>
      <c r="J299" t="str">
        <f t="shared" si="8"/>
        <v>13-Dec-1960</v>
      </c>
      <c r="K299">
        <f t="shared" si="9"/>
        <v>63</v>
      </c>
    </row>
    <row r="300" spans="1:11" x14ac:dyDescent="0.3">
      <c r="A300" s="14" t="s">
        <v>2072</v>
      </c>
      <c r="B300">
        <v>1975</v>
      </c>
      <c r="C300" t="s">
        <v>36</v>
      </c>
      <c r="D300">
        <v>29</v>
      </c>
      <c r="E300">
        <v>1</v>
      </c>
      <c r="F300" s="21">
        <v>31591.82</v>
      </c>
      <c r="G300" t="s">
        <v>11</v>
      </c>
      <c r="H300" t="s">
        <v>16</v>
      </c>
      <c r="I300" t="s">
        <v>41</v>
      </c>
      <c r="J300" t="str">
        <f t="shared" si="8"/>
        <v>29-Oct-1975</v>
      </c>
      <c r="K300">
        <f t="shared" si="9"/>
        <v>48</v>
      </c>
    </row>
    <row r="301" spans="1:11" x14ac:dyDescent="0.3">
      <c r="A301" s="14" t="s">
        <v>2071</v>
      </c>
      <c r="B301">
        <v>1974</v>
      </c>
      <c r="C301" t="s">
        <v>36</v>
      </c>
      <c r="D301">
        <v>8</v>
      </c>
      <c r="E301">
        <v>0</v>
      </c>
      <c r="F301" s="21">
        <v>31368.81</v>
      </c>
      <c r="G301" t="s">
        <v>11</v>
      </c>
      <c r="H301" t="s">
        <v>12</v>
      </c>
      <c r="I301" t="s">
        <v>41</v>
      </c>
      <c r="J301" t="str">
        <f t="shared" si="8"/>
        <v>8-Oct-1974</v>
      </c>
      <c r="K301">
        <f t="shared" si="9"/>
        <v>49</v>
      </c>
    </row>
    <row r="302" spans="1:11" x14ac:dyDescent="0.3">
      <c r="A302" s="14" t="s">
        <v>2070</v>
      </c>
      <c r="B302">
        <v>1995</v>
      </c>
      <c r="C302" t="s">
        <v>20</v>
      </c>
      <c r="D302">
        <v>27</v>
      </c>
      <c r="E302">
        <v>0</v>
      </c>
      <c r="F302" s="21">
        <v>31328.27</v>
      </c>
      <c r="G302" t="s">
        <v>11</v>
      </c>
      <c r="H302" t="s">
        <v>11</v>
      </c>
      <c r="I302" t="s">
        <v>41</v>
      </c>
      <c r="J302" t="str">
        <f t="shared" si="8"/>
        <v>27-Sep-1995</v>
      </c>
      <c r="K302">
        <f t="shared" si="9"/>
        <v>28</v>
      </c>
    </row>
    <row r="303" spans="1:11" x14ac:dyDescent="0.3">
      <c r="A303" s="14" t="s">
        <v>2069</v>
      </c>
      <c r="B303">
        <v>1968</v>
      </c>
      <c r="C303" t="s">
        <v>10</v>
      </c>
      <c r="D303">
        <v>9</v>
      </c>
      <c r="E303">
        <v>0</v>
      </c>
      <c r="F303" s="21">
        <v>31322.53</v>
      </c>
      <c r="G303" t="s">
        <v>11</v>
      </c>
      <c r="H303" t="s">
        <v>16</v>
      </c>
      <c r="I303" t="s">
        <v>41</v>
      </c>
      <c r="J303" t="str">
        <f t="shared" si="8"/>
        <v>9-Jul-1968</v>
      </c>
      <c r="K303">
        <f t="shared" si="9"/>
        <v>55</v>
      </c>
    </row>
    <row r="304" spans="1:11" x14ac:dyDescent="0.3">
      <c r="A304" s="14" t="s">
        <v>2068</v>
      </c>
      <c r="B304">
        <v>2000</v>
      </c>
      <c r="C304" t="s">
        <v>10</v>
      </c>
      <c r="D304">
        <v>22</v>
      </c>
      <c r="E304">
        <v>0</v>
      </c>
      <c r="F304" s="21">
        <v>31234.560000000001</v>
      </c>
      <c r="G304" t="s">
        <v>16</v>
      </c>
      <c r="H304" t="s">
        <v>16</v>
      </c>
      <c r="I304" t="s">
        <v>41</v>
      </c>
      <c r="J304" t="str">
        <f t="shared" si="8"/>
        <v>22-Jul-2000</v>
      </c>
      <c r="K304">
        <f t="shared" si="9"/>
        <v>23</v>
      </c>
    </row>
    <row r="305" spans="1:11" x14ac:dyDescent="0.3">
      <c r="A305" s="14" t="s">
        <v>2067</v>
      </c>
      <c r="B305">
        <v>2004</v>
      </c>
      <c r="C305" t="s">
        <v>15</v>
      </c>
      <c r="D305">
        <v>9</v>
      </c>
      <c r="E305">
        <v>0</v>
      </c>
      <c r="F305" s="21">
        <v>31196.61</v>
      </c>
      <c r="G305" t="s">
        <v>11</v>
      </c>
      <c r="H305" t="s">
        <v>16</v>
      </c>
      <c r="I305" t="s">
        <v>41</v>
      </c>
      <c r="J305" t="str">
        <f t="shared" si="8"/>
        <v>9-Nov-2004</v>
      </c>
      <c r="K305">
        <f t="shared" si="9"/>
        <v>19</v>
      </c>
    </row>
    <row r="306" spans="1:11" x14ac:dyDescent="0.3">
      <c r="A306" s="14" t="s">
        <v>2066</v>
      </c>
      <c r="B306">
        <v>1961</v>
      </c>
      <c r="C306" t="s">
        <v>20</v>
      </c>
      <c r="D306">
        <v>9</v>
      </c>
      <c r="E306">
        <v>3</v>
      </c>
      <c r="F306" s="21">
        <v>30942.19</v>
      </c>
      <c r="G306" t="s">
        <v>11</v>
      </c>
      <c r="H306" t="s">
        <v>11</v>
      </c>
      <c r="I306" t="s">
        <v>13</v>
      </c>
      <c r="J306" t="str">
        <f t="shared" si="8"/>
        <v>9-Sep-1961</v>
      </c>
      <c r="K306">
        <f t="shared" si="9"/>
        <v>62</v>
      </c>
    </row>
    <row r="307" spans="1:11" x14ac:dyDescent="0.3">
      <c r="A307" s="14" t="s">
        <v>2065</v>
      </c>
      <c r="B307">
        <v>1988</v>
      </c>
      <c r="C307" t="s">
        <v>20</v>
      </c>
      <c r="D307">
        <v>5</v>
      </c>
      <c r="E307">
        <v>3</v>
      </c>
      <c r="F307" s="21">
        <v>30763.01</v>
      </c>
      <c r="G307" t="s">
        <v>11</v>
      </c>
      <c r="H307" t="s">
        <v>16</v>
      </c>
      <c r="I307" t="s">
        <v>41</v>
      </c>
      <c r="J307" t="str">
        <f t="shared" si="8"/>
        <v>5-Sep-1988</v>
      </c>
      <c r="K307">
        <f t="shared" si="9"/>
        <v>35</v>
      </c>
    </row>
    <row r="308" spans="1:11" x14ac:dyDescent="0.3">
      <c r="A308" s="14" t="s">
        <v>2064</v>
      </c>
      <c r="B308">
        <v>1983</v>
      </c>
      <c r="C308" t="s">
        <v>30</v>
      </c>
      <c r="D308">
        <v>21</v>
      </c>
      <c r="E308">
        <v>3</v>
      </c>
      <c r="F308" s="21">
        <v>30724.44</v>
      </c>
      <c r="G308" t="s">
        <v>11</v>
      </c>
      <c r="H308" t="s">
        <v>12</v>
      </c>
      <c r="I308" t="s">
        <v>41</v>
      </c>
      <c r="J308" t="str">
        <f t="shared" si="8"/>
        <v>21-Dec-1983</v>
      </c>
      <c r="K308">
        <f t="shared" si="9"/>
        <v>40</v>
      </c>
    </row>
    <row r="309" spans="1:11" x14ac:dyDescent="0.3">
      <c r="A309" s="14" t="s">
        <v>2063</v>
      </c>
      <c r="B309">
        <v>1999</v>
      </c>
      <c r="C309" t="s">
        <v>20</v>
      </c>
      <c r="D309">
        <v>21</v>
      </c>
      <c r="E309">
        <v>0</v>
      </c>
      <c r="F309" s="21">
        <v>30697.71</v>
      </c>
      <c r="G309" t="s">
        <v>16</v>
      </c>
      <c r="H309" t="s">
        <v>11</v>
      </c>
      <c r="I309" t="s">
        <v>41</v>
      </c>
      <c r="J309" t="str">
        <f t="shared" si="8"/>
        <v>21-Sep-1999</v>
      </c>
      <c r="K309">
        <f t="shared" si="9"/>
        <v>24</v>
      </c>
    </row>
    <row r="310" spans="1:11" x14ac:dyDescent="0.3">
      <c r="A310" s="14" t="s">
        <v>2062</v>
      </c>
      <c r="B310">
        <v>1970</v>
      </c>
      <c r="C310" t="s">
        <v>15</v>
      </c>
      <c r="D310">
        <v>11</v>
      </c>
      <c r="E310">
        <v>0</v>
      </c>
      <c r="F310" s="21">
        <v>30625.65</v>
      </c>
      <c r="G310" t="s">
        <v>11</v>
      </c>
      <c r="H310" t="s">
        <v>12</v>
      </c>
      <c r="I310" t="s">
        <v>41</v>
      </c>
      <c r="J310" t="str">
        <f t="shared" si="8"/>
        <v>11-Nov-1970</v>
      </c>
      <c r="K310">
        <f t="shared" si="9"/>
        <v>53</v>
      </c>
    </row>
    <row r="311" spans="1:11" x14ac:dyDescent="0.3">
      <c r="A311" s="14" t="s">
        <v>2061</v>
      </c>
      <c r="B311">
        <v>1986</v>
      </c>
      <c r="C311" t="s">
        <v>34</v>
      </c>
      <c r="D311">
        <v>10</v>
      </c>
      <c r="E311">
        <v>3</v>
      </c>
      <c r="F311" s="21">
        <v>30530.5</v>
      </c>
      <c r="G311" t="s">
        <v>11</v>
      </c>
      <c r="H311" t="s">
        <v>16</v>
      </c>
      <c r="I311" t="s">
        <v>41</v>
      </c>
      <c r="J311" t="str">
        <f t="shared" si="8"/>
        <v>10-Aug-1986</v>
      </c>
      <c r="K311">
        <f t="shared" si="9"/>
        <v>37</v>
      </c>
    </row>
    <row r="312" spans="1:11" x14ac:dyDescent="0.3">
      <c r="A312" s="14" t="s">
        <v>2060</v>
      </c>
      <c r="B312">
        <v>1983</v>
      </c>
      <c r="C312" t="s">
        <v>20</v>
      </c>
      <c r="D312">
        <v>3</v>
      </c>
      <c r="E312">
        <v>3</v>
      </c>
      <c r="F312" s="21">
        <v>30457.37</v>
      </c>
      <c r="G312" t="s">
        <v>11</v>
      </c>
      <c r="H312" t="s">
        <v>16</v>
      </c>
      <c r="I312" t="s">
        <v>23</v>
      </c>
      <c r="J312" t="str">
        <f t="shared" si="8"/>
        <v>3-Sep-1983</v>
      </c>
      <c r="K312">
        <f t="shared" si="9"/>
        <v>40</v>
      </c>
    </row>
    <row r="313" spans="1:11" x14ac:dyDescent="0.3">
      <c r="A313" s="14" t="s">
        <v>2059</v>
      </c>
      <c r="B313">
        <v>1998</v>
      </c>
      <c r="C313" t="s">
        <v>36</v>
      </c>
      <c r="D313">
        <v>28</v>
      </c>
      <c r="E313">
        <v>0</v>
      </c>
      <c r="F313" s="21">
        <v>30422.03</v>
      </c>
      <c r="G313" t="s">
        <v>11</v>
      </c>
      <c r="H313" t="s">
        <v>12</v>
      </c>
      <c r="I313" t="s">
        <v>41</v>
      </c>
      <c r="J313" t="str">
        <f t="shared" si="8"/>
        <v>28-Oct-1998</v>
      </c>
      <c r="K313">
        <f t="shared" si="9"/>
        <v>25</v>
      </c>
    </row>
    <row r="314" spans="1:11" x14ac:dyDescent="0.3">
      <c r="A314" s="14" t="s">
        <v>2058</v>
      </c>
      <c r="B314">
        <v>1976</v>
      </c>
      <c r="C314" t="s">
        <v>20</v>
      </c>
      <c r="D314">
        <v>3</v>
      </c>
      <c r="E314">
        <v>2</v>
      </c>
      <c r="F314" s="21">
        <v>30409.53</v>
      </c>
      <c r="G314" t="s">
        <v>11</v>
      </c>
      <c r="H314" t="s">
        <v>12</v>
      </c>
      <c r="I314" t="s">
        <v>23</v>
      </c>
      <c r="J314" t="str">
        <f t="shared" si="8"/>
        <v>3-Sep-1976</v>
      </c>
      <c r="K314">
        <f t="shared" si="9"/>
        <v>47</v>
      </c>
    </row>
    <row r="315" spans="1:11" x14ac:dyDescent="0.3">
      <c r="A315" s="14" t="s">
        <v>2057</v>
      </c>
      <c r="B315">
        <v>1969</v>
      </c>
      <c r="C315" t="s">
        <v>10</v>
      </c>
      <c r="D315">
        <v>30</v>
      </c>
      <c r="E315">
        <v>0</v>
      </c>
      <c r="F315" s="21">
        <v>30366.93</v>
      </c>
      <c r="G315" t="s">
        <v>11</v>
      </c>
      <c r="H315" t="s">
        <v>11</v>
      </c>
      <c r="I315" t="s">
        <v>41</v>
      </c>
      <c r="J315" t="str">
        <f t="shared" si="8"/>
        <v>30-Jul-1969</v>
      </c>
      <c r="K315">
        <f t="shared" si="9"/>
        <v>54</v>
      </c>
    </row>
    <row r="316" spans="1:11" x14ac:dyDescent="0.3">
      <c r="A316" s="14" t="s">
        <v>2056</v>
      </c>
      <c r="B316">
        <v>2004</v>
      </c>
      <c r="C316" t="s">
        <v>18</v>
      </c>
      <c r="D316">
        <v>1</v>
      </c>
      <c r="E316">
        <v>0</v>
      </c>
      <c r="F316" s="21">
        <v>30328.27</v>
      </c>
      <c r="G316" t="s">
        <v>11</v>
      </c>
      <c r="H316" t="s">
        <v>11</v>
      </c>
      <c r="I316" t="s">
        <v>41</v>
      </c>
      <c r="J316" t="str">
        <f t="shared" si="8"/>
        <v>1-Jun-2004</v>
      </c>
      <c r="K316">
        <f t="shared" si="9"/>
        <v>19</v>
      </c>
    </row>
    <row r="317" spans="1:11" x14ac:dyDescent="0.3">
      <c r="A317" s="14" t="s">
        <v>2055</v>
      </c>
      <c r="B317">
        <v>1972</v>
      </c>
      <c r="C317" t="s">
        <v>10</v>
      </c>
      <c r="D317">
        <v>24</v>
      </c>
      <c r="E317">
        <v>2</v>
      </c>
      <c r="F317" s="21">
        <v>30284.639999999999</v>
      </c>
      <c r="G317" t="s">
        <v>16</v>
      </c>
      <c r="H317" t="s">
        <v>16</v>
      </c>
      <c r="I317" t="s">
        <v>23</v>
      </c>
      <c r="J317" t="str">
        <f t="shared" si="8"/>
        <v>24-Jul-1972</v>
      </c>
      <c r="K317">
        <f t="shared" si="9"/>
        <v>51</v>
      </c>
    </row>
    <row r="318" spans="1:11" x14ac:dyDescent="0.3">
      <c r="A318" s="14" t="s">
        <v>2054</v>
      </c>
      <c r="B318">
        <v>1962</v>
      </c>
      <c r="C318" t="s">
        <v>20</v>
      </c>
      <c r="D318">
        <v>15</v>
      </c>
      <c r="E318">
        <v>0</v>
      </c>
      <c r="F318" s="21">
        <v>30260</v>
      </c>
      <c r="G318" t="s">
        <v>16</v>
      </c>
      <c r="H318" t="s">
        <v>16</v>
      </c>
      <c r="I318" t="s">
        <v>275</v>
      </c>
      <c r="J318" t="str">
        <f t="shared" si="8"/>
        <v>15-Sep-1962</v>
      </c>
      <c r="K318">
        <f t="shared" si="9"/>
        <v>61</v>
      </c>
    </row>
    <row r="319" spans="1:11" x14ac:dyDescent="0.3">
      <c r="A319" s="14" t="s">
        <v>2053</v>
      </c>
      <c r="B319">
        <v>1963</v>
      </c>
      <c r="C319" t="s">
        <v>20</v>
      </c>
      <c r="D319">
        <v>13</v>
      </c>
      <c r="E319">
        <v>3</v>
      </c>
      <c r="F319" s="21">
        <v>30184.94</v>
      </c>
      <c r="G319" t="s">
        <v>16</v>
      </c>
      <c r="H319" t="s">
        <v>16</v>
      </c>
      <c r="I319" t="s">
        <v>275</v>
      </c>
      <c r="J319" t="str">
        <f t="shared" si="8"/>
        <v>13-Sep-1963</v>
      </c>
      <c r="K319">
        <f t="shared" si="9"/>
        <v>60</v>
      </c>
    </row>
    <row r="320" spans="1:11" x14ac:dyDescent="0.3">
      <c r="A320" s="14" t="s">
        <v>2052</v>
      </c>
      <c r="B320">
        <v>1958</v>
      </c>
      <c r="C320" t="s">
        <v>34</v>
      </c>
      <c r="D320">
        <v>11</v>
      </c>
      <c r="E320">
        <v>1</v>
      </c>
      <c r="F320" s="21">
        <v>30166.62</v>
      </c>
      <c r="G320" t="s">
        <v>16</v>
      </c>
      <c r="H320" t="s">
        <v>12</v>
      </c>
      <c r="I320" t="s">
        <v>23</v>
      </c>
      <c r="J320" t="str">
        <f t="shared" si="8"/>
        <v>11-Aug-1958</v>
      </c>
      <c r="K320">
        <f t="shared" si="9"/>
        <v>65</v>
      </c>
    </row>
    <row r="321" spans="1:11" x14ac:dyDescent="0.3">
      <c r="A321" s="14" t="s">
        <v>2051</v>
      </c>
      <c r="B321">
        <v>1971</v>
      </c>
      <c r="C321" t="s">
        <v>30</v>
      </c>
      <c r="D321">
        <v>25</v>
      </c>
      <c r="E321">
        <v>0</v>
      </c>
      <c r="F321" s="21">
        <v>30134.75</v>
      </c>
      <c r="G321" t="s">
        <v>11</v>
      </c>
      <c r="H321" t="s">
        <v>12</v>
      </c>
      <c r="I321" t="s">
        <v>41</v>
      </c>
      <c r="J321" t="str">
        <f t="shared" si="8"/>
        <v>25-Dec-1971</v>
      </c>
      <c r="K321">
        <f t="shared" si="9"/>
        <v>52</v>
      </c>
    </row>
    <row r="322" spans="1:11" x14ac:dyDescent="0.3">
      <c r="A322" s="14" t="s">
        <v>2050</v>
      </c>
      <c r="B322">
        <v>1979</v>
      </c>
      <c r="C322" t="s">
        <v>20</v>
      </c>
      <c r="D322">
        <v>2</v>
      </c>
      <c r="E322">
        <v>2</v>
      </c>
      <c r="F322" s="21">
        <v>30095.97</v>
      </c>
      <c r="G322" t="s">
        <v>11</v>
      </c>
      <c r="H322" t="s">
        <v>12</v>
      </c>
      <c r="I322" t="s">
        <v>41</v>
      </c>
      <c r="J322" t="str">
        <f t="shared" si="8"/>
        <v>2-Sep-1979</v>
      </c>
      <c r="K322">
        <f t="shared" si="9"/>
        <v>44</v>
      </c>
    </row>
    <row r="323" spans="1:11" x14ac:dyDescent="0.3">
      <c r="A323" s="14" t="s">
        <v>2049</v>
      </c>
      <c r="B323">
        <v>1967</v>
      </c>
      <c r="C323" t="s">
        <v>18</v>
      </c>
      <c r="D323">
        <v>16</v>
      </c>
      <c r="E323">
        <v>3</v>
      </c>
      <c r="F323" s="21">
        <v>30063.58</v>
      </c>
      <c r="G323" t="s">
        <v>16</v>
      </c>
      <c r="H323" t="s">
        <v>16</v>
      </c>
      <c r="I323" t="s">
        <v>23</v>
      </c>
      <c r="J323" t="str">
        <f t="shared" ref="J323:J386" si="10">CONCATENATE(D323,"-",C323,"-",B323)</f>
        <v>16-Jun-1967</v>
      </c>
      <c r="K323">
        <f t="shared" ref="K323:K386" si="11">YEAR("2023-06-08")-YEAR(J323)</f>
        <v>56</v>
      </c>
    </row>
    <row r="324" spans="1:11" x14ac:dyDescent="0.3">
      <c r="A324" s="14" t="s">
        <v>2048</v>
      </c>
      <c r="B324">
        <v>1981</v>
      </c>
      <c r="C324" t="s">
        <v>34</v>
      </c>
      <c r="D324">
        <v>4</v>
      </c>
      <c r="E324">
        <v>1</v>
      </c>
      <c r="F324" s="21">
        <v>30026.87</v>
      </c>
      <c r="G324" t="s">
        <v>11</v>
      </c>
      <c r="H324" t="s">
        <v>12</v>
      </c>
      <c r="I324" t="s">
        <v>23</v>
      </c>
      <c r="J324" t="str">
        <f t="shared" si="10"/>
        <v>4-Aug-1981</v>
      </c>
      <c r="K324">
        <f t="shared" si="11"/>
        <v>42</v>
      </c>
    </row>
    <row r="325" spans="1:11" x14ac:dyDescent="0.3">
      <c r="A325" s="14" t="s">
        <v>2047</v>
      </c>
      <c r="B325">
        <v>1991</v>
      </c>
      <c r="C325" t="s">
        <v>36</v>
      </c>
      <c r="D325">
        <v>5</v>
      </c>
      <c r="E325">
        <v>3</v>
      </c>
      <c r="F325" s="21">
        <v>29969.67</v>
      </c>
      <c r="G325" t="s">
        <v>16</v>
      </c>
      <c r="H325" t="s">
        <v>16</v>
      </c>
      <c r="I325" t="s">
        <v>41</v>
      </c>
      <c r="J325" t="str">
        <f t="shared" si="10"/>
        <v>5-Oct-1991</v>
      </c>
      <c r="K325">
        <f t="shared" si="11"/>
        <v>32</v>
      </c>
    </row>
    <row r="326" spans="1:11" x14ac:dyDescent="0.3">
      <c r="A326" s="14" t="s">
        <v>2046</v>
      </c>
      <c r="B326">
        <v>1976</v>
      </c>
      <c r="C326" t="s">
        <v>18</v>
      </c>
      <c r="D326">
        <v>12</v>
      </c>
      <c r="E326">
        <v>2</v>
      </c>
      <c r="F326" s="21">
        <v>29933.75</v>
      </c>
      <c r="G326" t="s">
        <v>16</v>
      </c>
      <c r="H326" t="s">
        <v>16</v>
      </c>
      <c r="I326" t="s">
        <v>41</v>
      </c>
      <c r="J326" t="str">
        <f t="shared" si="10"/>
        <v>12-Jun-1976</v>
      </c>
      <c r="K326">
        <f t="shared" si="11"/>
        <v>47</v>
      </c>
    </row>
    <row r="327" spans="1:11" x14ac:dyDescent="0.3">
      <c r="A327" s="14" t="s">
        <v>2045</v>
      </c>
      <c r="B327">
        <v>1988</v>
      </c>
      <c r="C327" t="s">
        <v>30</v>
      </c>
      <c r="D327">
        <v>30</v>
      </c>
      <c r="E327">
        <v>3</v>
      </c>
      <c r="F327" s="21">
        <v>29929.56</v>
      </c>
      <c r="G327" t="s">
        <v>16</v>
      </c>
      <c r="H327" t="s">
        <v>16</v>
      </c>
      <c r="I327" t="s">
        <v>41</v>
      </c>
      <c r="J327" t="str">
        <f t="shared" si="10"/>
        <v>30-Dec-1988</v>
      </c>
      <c r="K327">
        <f t="shared" si="11"/>
        <v>35</v>
      </c>
    </row>
    <row r="328" spans="1:11" x14ac:dyDescent="0.3">
      <c r="A328" s="14" t="s">
        <v>2044</v>
      </c>
      <c r="B328">
        <v>1975</v>
      </c>
      <c r="C328" t="s">
        <v>34</v>
      </c>
      <c r="D328">
        <v>19</v>
      </c>
      <c r="E328">
        <v>1</v>
      </c>
      <c r="F328" s="21">
        <v>29899.25</v>
      </c>
      <c r="G328" t="s">
        <v>16</v>
      </c>
      <c r="H328" t="s">
        <v>12</v>
      </c>
      <c r="I328" t="s">
        <v>41</v>
      </c>
      <c r="J328" t="str">
        <f t="shared" si="10"/>
        <v>19-Aug-1975</v>
      </c>
      <c r="K328">
        <f t="shared" si="11"/>
        <v>48</v>
      </c>
    </row>
    <row r="329" spans="1:11" x14ac:dyDescent="0.3">
      <c r="A329" s="14" t="s">
        <v>2043</v>
      </c>
      <c r="B329">
        <v>1989</v>
      </c>
      <c r="C329" t="s">
        <v>30</v>
      </c>
      <c r="D329">
        <v>30</v>
      </c>
      <c r="E329">
        <v>3</v>
      </c>
      <c r="F329" s="21">
        <v>29852.48</v>
      </c>
      <c r="G329" t="s">
        <v>16</v>
      </c>
      <c r="H329" t="s">
        <v>12</v>
      </c>
      <c r="I329" t="s">
        <v>41</v>
      </c>
      <c r="J329" t="str">
        <f t="shared" si="10"/>
        <v>30-Dec-1989</v>
      </c>
      <c r="K329">
        <f t="shared" si="11"/>
        <v>34</v>
      </c>
    </row>
    <row r="330" spans="1:11" x14ac:dyDescent="0.3">
      <c r="A330" s="14" t="s">
        <v>2042</v>
      </c>
      <c r="B330">
        <v>1982</v>
      </c>
      <c r="C330" t="s">
        <v>36</v>
      </c>
      <c r="D330">
        <v>29</v>
      </c>
      <c r="E330">
        <v>3</v>
      </c>
      <c r="F330" s="21">
        <v>29818.76</v>
      </c>
      <c r="G330" t="s">
        <v>16</v>
      </c>
      <c r="H330" t="s">
        <v>16</v>
      </c>
      <c r="I330" t="s">
        <v>23</v>
      </c>
      <c r="J330" t="str">
        <f t="shared" si="10"/>
        <v>29-Oct-1982</v>
      </c>
      <c r="K330">
        <f t="shared" si="11"/>
        <v>41</v>
      </c>
    </row>
    <row r="331" spans="1:11" x14ac:dyDescent="0.3">
      <c r="A331" s="14" t="s">
        <v>2041</v>
      </c>
      <c r="B331">
        <v>1981</v>
      </c>
      <c r="C331" t="s">
        <v>34</v>
      </c>
      <c r="D331">
        <v>13</v>
      </c>
      <c r="E331">
        <v>1</v>
      </c>
      <c r="F331" s="21">
        <v>29816.639999999999</v>
      </c>
      <c r="G331" t="s">
        <v>16</v>
      </c>
      <c r="H331" t="s">
        <v>11</v>
      </c>
      <c r="I331" t="s">
        <v>41</v>
      </c>
      <c r="J331" t="str">
        <f t="shared" si="10"/>
        <v>13-Aug-1981</v>
      </c>
      <c r="K331">
        <f t="shared" si="11"/>
        <v>42</v>
      </c>
    </row>
    <row r="332" spans="1:11" x14ac:dyDescent="0.3">
      <c r="A332" s="14" t="s">
        <v>2040</v>
      </c>
      <c r="B332">
        <v>1998</v>
      </c>
      <c r="C332" t="s">
        <v>18</v>
      </c>
      <c r="D332">
        <v>20</v>
      </c>
      <c r="E332">
        <v>0</v>
      </c>
      <c r="F332" s="21">
        <v>29760.6</v>
      </c>
      <c r="G332" t="s">
        <v>16</v>
      </c>
      <c r="H332" t="s">
        <v>11</v>
      </c>
      <c r="I332" t="s">
        <v>41</v>
      </c>
      <c r="J332" t="str">
        <f t="shared" si="10"/>
        <v>20-Jun-1998</v>
      </c>
      <c r="K332">
        <f t="shared" si="11"/>
        <v>25</v>
      </c>
    </row>
    <row r="333" spans="1:11" x14ac:dyDescent="0.3">
      <c r="A333" s="14" t="s">
        <v>2039</v>
      </c>
      <c r="B333">
        <v>1973</v>
      </c>
      <c r="C333" t="s">
        <v>34</v>
      </c>
      <c r="D333">
        <v>23</v>
      </c>
      <c r="E333">
        <v>0</v>
      </c>
      <c r="F333" s="21">
        <v>29757.69</v>
      </c>
      <c r="G333" t="s">
        <v>16</v>
      </c>
      <c r="H333" t="s">
        <v>12</v>
      </c>
      <c r="I333" t="s">
        <v>41</v>
      </c>
      <c r="J333" t="str">
        <f t="shared" si="10"/>
        <v>23-Aug-1973</v>
      </c>
      <c r="K333">
        <f t="shared" si="11"/>
        <v>50</v>
      </c>
    </row>
    <row r="334" spans="1:11" x14ac:dyDescent="0.3">
      <c r="A334" s="14" t="s">
        <v>2038</v>
      </c>
      <c r="B334">
        <v>1993</v>
      </c>
      <c r="C334" t="s">
        <v>10</v>
      </c>
      <c r="D334">
        <v>27</v>
      </c>
      <c r="E334">
        <v>0</v>
      </c>
      <c r="F334" s="21">
        <v>29622.69</v>
      </c>
      <c r="G334" t="s">
        <v>16</v>
      </c>
      <c r="H334" t="s">
        <v>16</v>
      </c>
      <c r="I334" t="s">
        <v>41</v>
      </c>
      <c r="J334" t="str">
        <f t="shared" si="10"/>
        <v>27-Jul-1993</v>
      </c>
      <c r="K334">
        <f t="shared" si="11"/>
        <v>30</v>
      </c>
    </row>
    <row r="335" spans="1:11" x14ac:dyDescent="0.3">
      <c r="A335" s="14" t="s">
        <v>2037</v>
      </c>
      <c r="B335">
        <v>1975</v>
      </c>
      <c r="C335" t="s">
        <v>15</v>
      </c>
      <c r="D335">
        <v>3</v>
      </c>
      <c r="E335">
        <v>1</v>
      </c>
      <c r="F335" s="21">
        <v>29583.8</v>
      </c>
      <c r="G335" t="s">
        <v>16</v>
      </c>
      <c r="H335" t="s">
        <v>16</v>
      </c>
      <c r="I335" t="s">
        <v>41</v>
      </c>
      <c r="J335" t="str">
        <f t="shared" si="10"/>
        <v>3-Nov-1975</v>
      </c>
      <c r="K335">
        <f t="shared" si="11"/>
        <v>48</v>
      </c>
    </row>
    <row r="336" spans="1:11" x14ac:dyDescent="0.3">
      <c r="A336" s="14" t="s">
        <v>2036</v>
      </c>
      <c r="B336">
        <v>1959</v>
      </c>
      <c r="C336" t="s">
        <v>36</v>
      </c>
      <c r="D336">
        <v>20</v>
      </c>
      <c r="E336">
        <v>0</v>
      </c>
      <c r="F336" s="21">
        <v>29523.17</v>
      </c>
      <c r="G336" t="s">
        <v>16</v>
      </c>
      <c r="H336" t="s">
        <v>11</v>
      </c>
      <c r="I336" t="s">
        <v>246</v>
      </c>
      <c r="J336" t="str">
        <f t="shared" si="10"/>
        <v>20-Oct-1959</v>
      </c>
      <c r="K336">
        <f t="shared" si="11"/>
        <v>64</v>
      </c>
    </row>
    <row r="337" spans="1:11" x14ac:dyDescent="0.3">
      <c r="A337" s="14" t="s">
        <v>2035</v>
      </c>
      <c r="B337">
        <v>1987</v>
      </c>
      <c r="C337" t="s">
        <v>10</v>
      </c>
      <c r="D337">
        <v>16</v>
      </c>
      <c r="E337">
        <v>3</v>
      </c>
      <c r="F337" s="21">
        <v>29443.59</v>
      </c>
      <c r="G337" t="s">
        <v>16</v>
      </c>
      <c r="H337" t="s">
        <v>16</v>
      </c>
      <c r="I337" t="s">
        <v>41</v>
      </c>
      <c r="J337" t="str">
        <f t="shared" si="10"/>
        <v>16-Jul-1987</v>
      </c>
      <c r="K337">
        <f t="shared" si="11"/>
        <v>36</v>
      </c>
    </row>
    <row r="338" spans="1:11" x14ac:dyDescent="0.3">
      <c r="A338" s="14" t="s">
        <v>2034</v>
      </c>
      <c r="B338">
        <v>1985</v>
      </c>
      <c r="C338" t="s">
        <v>15</v>
      </c>
      <c r="D338">
        <v>7</v>
      </c>
      <c r="E338">
        <v>3</v>
      </c>
      <c r="F338" s="21">
        <v>29352.560000000001</v>
      </c>
      <c r="G338" t="s">
        <v>16</v>
      </c>
      <c r="H338" t="s">
        <v>16</v>
      </c>
      <c r="I338" t="s">
        <v>41</v>
      </c>
      <c r="J338" t="str">
        <f t="shared" si="10"/>
        <v>7-Nov-1985</v>
      </c>
      <c r="K338">
        <f t="shared" si="11"/>
        <v>38</v>
      </c>
    </row>
    <row r="339" spans="1:11" x14ac:dyDescent="0.3">
      <c r="A339" s="14" t="s">
        <v>2033</v>
      </c>
      <c r="B339">
        <v>1958</v>
      </c>
      <c r="C339" t="s">
        <v>18</v>
      </c>
      <c r="D339">
        <v>5</v>
      </c>
      <c r="E339">
        <v>0</v>
      </c>
      <c r="F339" s="21">
        <v>29330.98</v>
      </c>
      <c r="G339" t="s">
        <v>16</v>
      </c>
      <c r="H339" t="s">
        <v>11</v>
      </c>
      <c r="I339" t="s">
        <v>23</v>
      </c>
      <c r="J339" t="str">
        <f t="shared" si="10"/>
        <v>5-Jun-1958</v>
      </c>
      <c r="K339">
        <f t="shared" si="11"/>
        <v>65</v>
      </c>
    </row>
    <row r="340" spans="1:11" x14ac:dyDescent="0.3">
      <c r="A340" s="14" t="s">
        <v>2032</v>
      </c>
      <c r="B340">
        <v>1978</v>
      </c>
      <c r="C340" t="s">
        <v>10</v>
      </c>
      <c r="D340">
        <v>21</v>
      </c>
      <c r="E340">
        <v>2</v>
      </c>
      <c r="F340" s="21">
        <v>29227.599999999999</v>
      </c>
      <c r="G340" t="s">
        <v>16</v>
      </c>
      <c r="H340" t="s">
        <v>12</v>
      </c>
      <c r="I340" t="s">
        <v>23</v>
      </c>
      <c r="J340" t="str">
        <f t="shared" si="10"/>
        <v>21-Jul-1978</v>
      </c>
      <c r="K340">
        <f t="shared" si="11"/>
        <v>45</v>
      </c>
    </row>
    <row r="341" spans="1:11" x14ac:dyDescent="0.3">
      <c r="A341" s="14" t="s">
        <v>2031</v>
      </c>
      <c r="B341">
        <v>1969</v>
      </c>
      <c r="C341" t="s">
        <v>10</v>
      </c>
      <c r="D341">
        <v>9</v>
      </c>
      <c r="E341">
        <v>2</v>
      </c>
      <c r="F341" s="21">
        <v>29186.48</v>
      </c>
      <c r="G341" t="s">
        <v>16</v>
      </c>
      <c r="H341" t="s">
        <v>12</v>
      </c>
      <c r="I341" t="s">
        <v>246</v>
      </c>
      <c r="J341" t="str">
        <f t="shared" si="10"/>
        <v>9-Jul-1969</v>
      </c>
      <c r="K341">
        <f t="shared" si="11"/>
        <v>54</v>
      </c>
    </row>
    <row r="342" spans="1:11" x14ac:dyDescent="0.3">
      <c r="A342" s="14" t="s">
        <v>2030</v>
      </c>
      <c r="B342">
        <v>1976</v>
      </c>
      <c r="C342" t="s">
        <v>15</v>
      </c>
      <c r="D342">
        <v>8</v>
      </c>
      <c r="E342">
        <v>2</v>
      </c>
      <c r="F342" s="21">
        <v>29160.39</v>
      </c>
      <c r="G342" t="s">
        <v>16</v>
      </c>
      <c r="H342" t="s">
        <v>11</v>
      </c>
      <c r="I342" t="s">
        <v>41</v>
      </c>
      <c r="J342" t="str">
        <f t="shared" si="10"/>
        <v>8-Nov-1976</v>
      </c>
      <c r="K342">
        <f t="shared" si="11"/>
        <v>47</v>
      </c>
    </row>
    <row r="343" spans="1:11" x14ac:dyDescent="0.3">
      <c r="A343" s="14" t="s">
        <v>2029</v>
      </c>
      <c r="B343">
        <v>1961</v>
      </c>
      <c r="C343" t="s">
        <v>30</v>
      </c>
      <c r="D343">
        <v>24</v>
      </c>
      <c r="E343">
        <v>0</v>
      </c>
      <c r="F343" s="21">
        <v>29141.360000000001</v>
      </c>
      <c r="G343" t="s">
        <v>16</v>
      </c>
      <c r="H343" t="s">
        <v>12</v>
      </c>
      <c r="I343" t="s">
        <v>23</v>
      </c>
      <c r="J343" t="str">
        <f t="shared" si="10"/>
        <v>24-Dec-1961</v>
      </c>
      <c r="K343">
        <f t="shared" si="11"/>
        <v>62</v>
      </c>
    </row>
    <row r="344" spans="1:11" x14ac:dyDescent="0.3">
      <c r="A344" s="14" t="s">
        <v>2028</v>
      </c>
      <c r="B344">
        <v>1978</v>
      </c>
      <c r="C344" t="s">
        <v>15</v>
      </c>
      <c r="D344">
        <v>29</v>
      </c>
      <c r="E344">
        <v>2</v>
      </c>
      <c r="F344" s="21">
        <v>29114.77</v>
      </c>
      <c r="G344" t="s">
        <v>16</v>
      </c>
      <c r="H344" t="s">
        <v>16</v>
      </c>
      <c r="I344" t="s">
        <v>41</v>
      </c>
      <c r="J344" t="str">
        <f t="shared" si="10"/>
        <v>29-Nov-1978</v>
      </c>
      <c r="K344">
        <f t="shared" si="11"/>
        <v>45</v>
      </c>
    </row>
    <row r="345" spans="1:11" x14ac:dyDescent="0.3">
      <c r="A345" s="14" t="s">
        <v>2027</v>
      </c>
      <c r="B345">
        <v>1980</v>
      </c>
      <c r="C345" t="s">
        <v>10</v>
      </c>
      <c r="D345">
        <v>14</v>
      </c>
      <c r="E345">
        <v>2</v>
      </c>
      <c r="F345" s="21">
        <v>29114.21</v>
      </c>
      <c r="G345" t="s">
        <v>16</v>
      </c>
      <c r="H345" t="s">
        <v>12</v>
      </c>
      <c r="I345" t="s">
        <v>41</v>
      </c>
      <c r="J345" t="str">
        <f t="shared" si="10"/>
        <v>14-Jul-1980</v>
      </c>
      <c r="K345">
        <f t="shared" si="11"/>
        <v>43</v>
      </c>
    </row>
    <row r="346" spans="1:11" x14ac:dyDescent="0.3">
      <c r="A346" s="14" t="s">
        <v>2026</v>
      </c>
      <c r="B346">
        <v>1992</v>
      </c>
      <c r="C346" t="s">
        <v>10</v>
      </c>
      <c r="D346">
        <v>7</v>
      </c>
      <c r="E346">
        <v>0</v>
      </c>
      <c r="F346" s="21">
        <v>29007.82</v>
      </c>
      <c r="G346" t="s">
        <v>16</v>
      </c>
      <c r="H346" t="s">
        <v>12</v>
      </c>
      <c r="I346" t="s">
        <v>41</v>
      </c>
      <c r="J346" t="str">
        <f t="shared" si="10"/>
        <v>7-Jul-1992</v>
      </c>
      <c r="K346">
        <f t="shared" si="11"/>
        <v>31</v>
      </c>
    </row>
    <row r="347" spans="1:11" x14ac:dyDescent="0.3">
      <c r="A347" s="14" t="s">
        <v>2025</v>
      </c>
      <c r="B347">
        <v>2003</v>
      </c>
      <c r="C347" t="s">
        <v>20</v>
      </c>
      <c r="D347">
        <v>1</v>
      </c>
      <c r="E347">
        <v>0</v>
      </c>
      <c r="F347" s="21">
        <v>28998.68</v>
      </c>
      <c r="G347" t="s">
        <v>16</v>
      </c>
      <c r="H347" t="s">
        <v>12</v>
      </c>
      <c r="I347" t="s">
        <v>41</v>
      </c>
      <c r="J347" t="str">
        <f t="shared" si="10"/>
        <v>1-Sep-2003</v>
      </c>
      <c r="K347">
        <f t="shared" si="11"/>
        <v>20</v>
      </c>
    </row>
    <row r="348" spans="1:11" x14ac:dyDescent="0.3">
      <c r="A348" s="14" t="s">
        <v>2024</v>
      </c>
      <c r="B348">
        <v>1959</v>
      </c>
      <c r="C348" t="s">
        <v>30</v>
      </c>
      <c r="D348">
        <v>5</v>
      </c>
      <c r="E348">
        <v>0</v>
      </c>
      <c r="F348" s="21">
        <v>28950.47</v>
      </c>
      <c r="G348" t="s">
        <v>16</v>
      </c>
      <c r="H348" t="s">
        <v>16</v>
      </c>
      <c r="I348" t="s">
        <v>23</v>
      </c>
      <c r="J348" t="str">
        <f t="shared" si="10"/>
        <v>5-Dec-1959</v>
      </c>
      <c r="K348">
        <f t="shared" si="11"/>
        <v>64</v>
      </c>
    </row>
    <row r="349" spans="1:11" x14ac:dyDescent="0.3">
      <c r="A349" s="14" t="s">
        <v>2023</v>
      </c>
      <c r="B349">
        <v>1962</v>
      </c>
      <c r="C349" t="s">
        <v>10</v>
      </c>
      <c r="D349">
        <v>25</v>
      </c>
      <c r="E349">
        <v>0</v>
      </c>
      <c r="F349" s="21">
        <v>28923.14</v>
      </c>
      <c r="G349" t="s">
        <v>16</v>
      </c>
      <c r="H349" t="s">
        <v>16</v>
      </c>
      <c r="I349" t="s">
        <v>23</v>
      </c>
      <c r="J349" t="str">
        <f t="shared" si="10"/>
        <v>25-Jul-1962</v>
      </c>
      <c r="K349">
        <f t="shared" si="11"/>
        <v>61</v>
      </c>
    </row>
    <row r="350" spans="1:11" x14ac:dyDescent="0.3">
      <c r="A350" s="14" t="s">
        <v>2022</v>
      </c>
      <c r="B350">
        <v>1961</v>
      </c>
      <c r="C350" t="s">
        <v>34</v>
      </c>
      <c r="D350">
        <v>3</v>
      </c>
      <c r="E350">
        <v>1</v>
      </c>
      <c r="F350" s="21">
        <v>28868.66</v>
      </c>
      <c r="G350" t="s">
        <v>16</v>
      </c>
      <c r="H350" t="s">
        <v>11</v>
      </c>
      <c r="I350" t="s">
        <v>23</v>
      </c>
      <c r="J350" t="str">
        <f t="shared" si="10"/>
        <v>3-Aug-1961</v>
      </c>
      <c r="K350">
        <f t="shared" si="11"/>
        <v>62</v>
      </c>
    </row>
    <row r="351" spans="1:11" x14ac:dyDescent="0.3">
      <c r="A351" s="14" t="s">
        <v>2021</v>
      </c>
      <c r="B351">
        <v>1990</v>
      </c>
      <c r="C351" t="s">
        <v>30</v>
      </c>
      <c r="D351">
        <v>5</v>
      </c>
      <c r="E351">
        <v>3</v>
      </c>
      <c r="F351" s="21">
        <v>28716.14</v>
      </c>
      <c r="G351" t="s">
        <v>16</v>
      </c>
      <c r="H351" t="s">
        <v>12</v>
      </c>
      <c r="I351" t="s">
        <v>41</v>
      </c>
      <c r="J351" t="str">
        <f t="shared" si="10"/>
        <v>5-Dec-1990</v>
      </c>
      <c r="K351">
        <f t="shared" si="11"/>
        <v>33</v>
      </c>
    </row>
    <row r="352" spans="1:11" x14ac:dyDescent="0.3">
      <c r="A352" s="14" t="s">
        <v>2020</v>
      </c>
      <c r="B352">
        <v>1985</v>
      </c>
      <c r="C352" t="s">
        <v>20</v>
      </c>
      <c r="D352">
        <v>27</v>
      </c>
      <c r="E352">
        <v>3</v>
      </c>
      <c r="F352" s="21">
        <v>28542.86</v>
      </c>
      <c r="G352" t="s">
        <v>16</v>
      </c>
      <c r="H352" t="s">
        <v>12</v>
      </c>
      <c r="I352" t="s">
        <v>41</v>
      </c>
      <c r="J352" t="str">
        <f t="shared" si="10"/>
        <v>27-Sep-1985</v>
      </c>
      <c r="K352">
        <f t="shared" si="11"/>
        <v>38</v>
      </c>
    </row>
    <row r="353" spans="1:11" x14ac:dyDescent="0.3">
      <c r="A353" s="14" t="s">
        <v>2019</v>
      </c>
      <c r="B353">
        <v>1982</v>
      </c>
      <c r="C353" t="s">
        <v>30</v>
      </c>
      <c r="D353">
        <v>11</v>
      </c>
      <c r="E353">
        <v>1</v>
      </c>
      <c r="F353" s="21">
        <v>28476.73</v>
      </c>
      <c r="G353" t="s">
        <v>16</v>
      </c>
      <c r="H353" t="s">
        <v>11</v>
      </c>
      <c r="I353" t="s">
        <v>23</v>
      </c>
      <c r="J353" t="str">
        <f t="shared" si="10"/>
        <v>11-Dec-1982</v>
      </c>
      <c r="K353">
        <f t="shared" si="11"/>
        <v>41</v>
      </c>
    </row>
    <row r="354" spans="1:11" x14ac:dyDescent="0.3">
      <c r="A354" s="14" t="s">
        <v>2018</v>
      </c>
      <c r="B354">
        <v>1974</v>
      </c>
      <c r="C354" t="s">
        <v>20</v>
      </c>
      <c r="D354">
        <v>16</v>
      </c>
      <c r="E354">
        <v>1</v>
      </c>
      <c r="F354" s="21">
        <v>28468.92</v>
      </c>
      <c r="G354" t="s">
        <v>16</v>
      </c>
      <c r="H354" t="s">
        <v>16</v>
      </c>
      <c r="I354" t="s">
        <v>23</v>
      </c>
      <c r="J354" t="str">
        <f t="shared" si="10"/>
        <v>16-Sep-1974</v>
      </c>
      <c r="K354">
        <f t="shared" si="11"/>
        <v>49</v>
      </c>
    </row>
    <row r="355" spans="1:11" x14ac:dyDescent="0.3">
      <c r="A355" s="14" t="s">
        <v>2017</v>
      </c>
      <c r="B355">
        <v>1977</v>
      </c>
      <c r="C355" t="s">
        <v>30</v>
      </c>
      <c r="D355">
        <v>2</v>
      </c>
      <c r="E355">
        <v>1</v>
      </c>
      <c r="F355" s="21">
        <v>28340.19</v>
      </c>
      <c r="G355" t="s">
        <v>16</v>
      </c>
      <c r="H355" t="s">
        <v>11</v>
      </c>
      <c r="I355" t="s">
        <v>23</v>
      </c>
      <c r="J355" t="str">
        <f t="shared" si="10"/>
        <v>2-Dec-1977</v>
      </c>
      <c r="K355">
        <f t="shared" si="11"/>
        <v>46</v>
      </c>
    </row>
    <row r="356" spans="1:11" x14ac:dyDescent="0.3">
      <c r="A356" s="14" t="s">
        <v>2016</v>
      </c>
      <c r="B356">
        <v>1990</v>
      </c>
      <c r="C356" t="s">
        <v>30</v>
      </c>
      <c r="D356">
        <v>24</v>
      </c>
      <c r="E356">
        <v>3</v>
      </c>
      <c r="F356" s="21">
        <v>28302.33</v>
      </c>
      <c r="G356" t="s">
        <v>16</v>
      </c>
      <c r="H356" t="s">
        <v>11</v>
      </c>
      <c r="I356" t="s">
        <v>41</v>
      </c>
      <c r="J356" t="str">
        <f t="shared" si="10"/>
        <v>24-Dec-1990</v>
      </c>
      <c r="K356">
        <f t="shared" si="11"/>
        <v>33</v>
      </c>
    </row>
    <row r="357" spans="1:11" x14ac:dyDescent="0.3">
      <c r="A357" s="14" t="s">
        <v>2015</v>
      </c>
      <c r="B357">
        <v>1963</v>
      </c>
      <c r="C357" t="s">
        <v>15</v>
      </c>
      <c r="D357">
        <v>25</v>
      </c>
      <c r="E357">
        <v>1</v>
      </c>
      <c r="F357" s="21">
        <v>28287.9</v>
      </c>
      <c r="G357" t="s">
        <v>16</v>
      </c>
      <c r="H357" t="s">
        <v>16</v>
      </c>
      <c r="I357" t="s">
        <v>13</v>
      </c>
      <c r="J357" t="str">
        <f t="shared" si="10"/>
        <v>25-Nov-1963</v>
      </c>
      <c r="K357">
        <f t="shared" si="11"/>
        <v>60</v>
      </c>
    </row>
    <row r="358" spans="1:11" x14ac:dyDescent="0.3">
      <c r="A358" s="14" t="s">
        <v>2014</v>
      </c>
      <c r="B358">
        <v>1999</v>
      </c>
      <c r="C358" t="s">
        <v>20</v>
      </c>
      <c r="D358">
        <v>6</v>
      </c>
      <c r="E358">
        <v>0</v>
      </c>
      <c r="F358" s="21">
        <v>28245.34</v>
      </c>
      <c r="G358" t="s">
        <v>16</v>
      </c>
      <c r="H358" t="s">
        <v>12</v>
      </c>
      <c r="I358" t="s">
        <v>41</v>
      </c>
      <c r="J358" t="str">
        <f t="shared" si="10"/>
        <v>6-Sep-1999</v>
      </c>
      <c r="K358">
        <f t="shared" si="11"/>
        <v>24</v>
      </c>
    </row>
    <row r="359" spans="1:11" x14ac:dyDescent="0.3">
      <c r="A359" s="14" t="s">
        <v>2013</v>
      </c>
      <c r="B359">
        <v>1960</v>
      </c>
      <c r="C359" t="s">
        <v>15</v>
      </c>
      <c r="D359">
        <v>22</v>
      </c>
      <c r="E359">
        <v>0</v>
      </c>
      <c r="F359" s="21">
        <v>28101.33</v>
      </c>
      <c r="G359" t="s">
        <v>16</v>
      </c>
      <c r="H359" t="s">
        <v>11</v>
      </c>
      <c r="I359" t="s">
        <v>165</v>
      </c>
      <c r="J359" t="str">
        <f t="shared" si="10"/>
        <v>22-Nov-1960</v>
      </c>
      <c r="K359">
        <f t="shared" si="11"/>
        <v>63</v>
      </c>
    </row>
    <row r="360" spans="1:11" x14ac:dyDescent="0.3">
      <c r="A360" s="14" t="s">
        <v>2012</v>
      </c>
      <c r="B360">
        <v>1985</v>
      </c>
      <c r="C360" t="s">
        <v>15</v>
      </c>
      <c r="D360">
        <v>29</v>
      </c>
      <c r="E360">
        <v>3</v>
      </c>
      <c r="F360" s="21">
        <v>28006.94</v>
      </c>
      <c r="G360" t="s">
        <v>16</v>
      </c>
      <c r="H360" t="s">
        <v>11</v>
      </c>
      <c r="I360" t="s">
        <v>41</v>
      </c>
      <c r="J360" t="str">
        <f t="shared" si="10"/>
        <v>29-Nov-1985</v>
      </c>
      <c r="K360">
        <f t="shared" si="11"/>
        <v>38</v>
      </c>
    </row>
    <row r="361" spans="1:11" x14ac:dyDescent="0.3">
      <c r="A361" s="14" t="s">
        <v>2011</v>
      </c>
      <c r="B361">
        <v>1999</v>
      </c>
      <c r="C361" t="s">
        <v>30</v>
      </c>
      <c r="D361">
        <v>21</v>
      </c>
      <c r="E361">
        <v>0</v>
      </c>
      <c r="F361" s="21">
        <v>27980.77</v>
      </c>
      <c r="G361" t="s">
        <v>16</v>
      </c>
      <c r="H361" t="s">
        <v>16</v>
      </c>
      <c r="I361" t="s">
        <v>41</v>
      </c>
      <c r="J361" t="str">
        <f t="shared" si="10"/>
        <v>21-Dec-1999</v>
      </c>
      <c r="K361">
        <f t="shared" si="11"/>
        <v>24</v>
      </c>
    </row>
    <row r="362" spans="1:11" x14ac:dyDescent="0.3">
      <c r="A362" s="14" t="s">
        <v>2010</v>
      </c>
      <c r="B362">
        <v>1961</v>
      </c>
      <c r="C362" t="s">
        <v>10</v>
      </c>
      <c r="D362">
        <v>28</v>
      </c>
      <c r="E362">
        <v>3</v>
      </c>
      <c r="F362" s="21">
        <v>27941.29</v>
      </c>
      <c r="G362" t="s">
        <v>16</v>
      </c>
      <c r="H362" t="s">
        <v>12</v>
      </c>
      <c r="I362" t="s">
        <v>41</v>
      </c>
      <c r="J362" t="str">
        <f t="shared" si="10"/>
        <v>28-Jul-1961</v>
      </c>
      <c r="K362">
        <f t="shared" si="11"/>
        <v>62</v>
      </c>
    </row>
    <row r="363" spans="1:11" x14ac:dyDescent="0.3">
      <c r="A363" s="14" t="s">
        <v>2009</v>
      </c>
      <c r="B363">
        <v>1991</v>
      </c>
      <c r="C363" t="s">
        <v>18</v>
      </c>
      <c r="D363">
        <v>4</v>
      </c>
      <c r="E363">
        <v>3</v>
      </c>
      <c r="F363" s="21">
        <v>27931.11</v>
      </c>
      <c r="G363" t="s">
        <v>16</v>
      </c>
      <c r="H363" t="s">
        <v>12</v>
      </c>
      <c r="I363" t="s">
        <v>41</v>
      </c>
      <c r="J363" t="str">
        <f t="shared" si="10"/>
        <v>4-Jun-1991</v>
      </c>
      <c r="K363">
        <f t="shared" si="11"/>
        <v>32</v>
      </c>
    </row>
    <row r="364" spans="1:11" x14ac:dyDescent="0.3">
      <c r="A364" s="14" t="s">
        <v>2008</v>
      </c>
      <c r="B364">
        <v>1989</v>
      </c>
      <c r="C364" t="s">
        <v>15</v>
      </c>
      <c r="D364">
        <v>21</v>
      </c>
      <c r="E364">
        <v>3</v>
      </c>
      <c r="F364" s="21">
        <v>27925.86</v>
      </c>
      <c r="G364" t="s">
        <v>16</v>
      </c>
      <c r="H364" t="s">
        <v>11</v>
      </c>
      <c r="I364" t="s">
        <v>41</v>
      </c>
      <c r="J364" t="str">
        <f t="shared" si="10"/>
        <v>21-Nov-1989</v>
      </c>
      <c r="K364">
        <f t="shared" si="11"/>
        <v>34</v>
      </c>
    </row>
    <row r="365" spans="1:11" x14ac:dyDescent="0.3">
      <c r="A365" s="14" t="s">
        <v>2007</v>
      </c>
      <c r="B365">
        <v>1985</v>
      </c>
      <c r="C365" t="s">
        <v>30</v>
      </c>
      <c r="D365">
        <v>4</v>
      </c>
      <c r="E365">
        <v>3</v>
      </c>
      <c r="F365" s="21">
        <v>27849.94</v>
      </c>
      <c r="G365" t="s">
        <v>16</v>
      </c>
      <c r="H365" t="s">
        <v>16</v>
      </c>
      <c r="I365" t="s">
        <v>41</v>
      </c>
      <c r="J365" t="str">
        <f t="shared" si="10"/>
        <v>4-Dec-1985</v>
      </c>
      <c r="K365">
        <f t="shared" si="11"/>
        <v>38</v>
      </c>
    </row>
    <row r="366" spans="1:11" x14ac:dyDescent="0.3">
      <c r="A366" s="14" t="s">
        <v>2006</v>
      </c>
      <c r="B366">
        <v>1960</v>
      </c>
      <c r="C366" t="s">
        <v>10</v>
      </c>
      <c r="D366">
        <v>6</v>
      </c>
      <c r="E366">
        <v>0</v>
      </c>
      <c r="F366" s="21">
        <v>27808.73</v>
      </c>
      <c r="G366" t="s">
        <v>16</v>
      </c>
      <c r="H366" t="s">
        <v>16</v>
      </c>
      <c r="I366" t="s">
        <v>13</v>
      </c>
      <c r="J366" t="str">
        <f t="shared" si="10"/>
        <v>6-Jul-1960</v>
      </c>
      <c r="K366">
        <f t="shared" si="11"/>
        <v>63</v>
      </c>
    </row>
    <row r="367" spans="1:11" x14ac:dyDescent="0.3">
      <c r="A367" s="14" t="s">
        <v>2005</v>
      </c>
      <c r="B367">
        <v>2002</v>
      </c>
      <c r="C367" t="s">
        <v>30</v>
      </c>
      <c r="D367">
        <v>6</v>
      </c>
      <c r="E367">
        <v>1</v>
      </c>
      <c r="F367" s="21">
        <v>27724.29</v>
      </c>
      <c r="G367" t="s">
        <v>16</v>
      </c>
      <c r="H367" t="s">
        <v>12</v>
      </c>
      <c r="I367" t="s">
        <v>13</v>
      </c>
      <c r="J367" t="str">
        <f t="shared" si="10"/>
        <v>6-Dec-2002</v>
      </c>
      <c r="K367">
        <f t="shared" si="11"/>
        <v>21</v>
      </c>
    </row>
    <row r="368" spans="1:11" x14ac:dyDescent="0.3">
      <c r="A368" s="14" t="s">
        <v>2004</v>
      </c>
      <c r="B368">
        <v>1992</v>
      </c>
      <c r="C368" t="s">
        <v>10</v>
      </c>
      <c r="D368">
        <v>3</v>
      </c>
      <c r="E368">
        <v>0</v>
      </c>
      <c r="F368" s="21">
        <v>27696.11</v>
      </c>
      <c r="G368" t="s">
        <v>16</v>
      </c>
      <c r="H368" t="s">
        <v>11</v>
      </c>
      <c r="I368" t="s">
        <v>41</v>
      </c>
      <c r="J368" t="str">
        <f t="shared" si="10"/>
        <v>3-Jul-1992</v>
      </c>
      <c r="K368">
        <f t="shared" si="11"/>
        <v>31</v>
      </c>
    </row>
    <row r="369" spans="1:11" x14ac:dyDescent="0.3">
      <c r="A369" s="14" t="s">
        <v>2003</v>
      </c>
      <c r="B369">
        <v>1997</v>
      </c>
      <c r="C369" t="s">
        <v>36</v>
      </c>
      <c r="D369">
        <v>7</v>
      </c>
      <c r="E369">
        <v>0</v>
      </c>
      <c r="F369" s="21">
        <v>27625.17</v>
      </c>
      <c r="G369" t="s">
        <v>16</v>
      </c>
      <c r="H369" t="s">
        <v>16</v>
      </c>
      <c r="I369" t="s">
        <v>41</v>
      </c>
      <c r="J369" t="str">
        <f t="shared" si="10"/>
        <v>7-Oct-1997</v>
      </c>
      <c r="K369">
        <f t="shared" si="11"/>
        <v>26</v>
      </c>
    </row>
    <row r="370" spans="1:11" x14ac:dyDescent="0.3">
      <c r="A370" s="14" t="s">
        <v>2002</v>
      </c>
      <c r="B370">
        <v>1997</v>
      </c>
      <c r="C370" t="s">
        <v>20</v>
      </c>
      <c r="D370">
        <v>9</v>
      </c>
      <c r="E370">
        <v>0</v>
      </c>
      <c r="F370" s="21">
        <v>27619.360000000001</v>
      </c>
      <c r="G370" t="s">
        <v>11</v>
      </c>
      <c r="H370" t="s">
        <v>12</v>
      </c>
      <c r="I370" t="s">
        <v>41</v>
      </c>
      <c r="J370" t="str">
        <f t="shared" si="10"/>
        <v>9-Sep-1997</v>
      </c>
      <c r="K370">
        <f t="shared" si="11"/>
        <v>26</v>
      </c>
    </row>
    <row r="371" spans="1:11" x14ac:dyDescent="0.3">
      <c r="A371" s="14" t="s">
        <v>2001</v>
      </c>
      <c r="B371">
        <v>1992</v>
      </c>
      <c r="C371" t="s">
        <v>18</v>
      </c>
      <c r="D371">
        <v>11</v>
      </c>
      <c r="E371">
        <v>0</v>
      </c>
      <c r="F371" s="21">
        <v>27614.71</v>
      </c>
      <c r="G371" t="s">
        <v>11</v>
      </c>
      <c r="H371" t="s">
        <v>12</v>
      </c>
      <c r="I371" t="s">
        <v>41</v>
      </c>
      <c r="J371" t="str">
        <f t="shared" si="10"/>
        <v>11-Jun-1992</v>
      </c>
      <c r="K371">
        <f t="shared" si="11"/>
        <v>31</v>
      </c>
    </row>
    <row r="372" spans="1:11" x14ac:dyDescent="0.3">
      <c r="A372" s="14" t="s">
        <v>2000</v>
      </c>
      <c r="B372">
        <v>1985</v>
      </c>
      <c r="C372" t="s">
        <v>15</v>
      </c>
      <c r="D372">
        <v>6</v>
      </c>
      <c r="E372">
        <v>3</v>
      </c>
      <c r="F372" s="21">
        <v>27598.93</v>
      </c>
      <c r="G372" t="s">
        <v>11</v>
      </c>
      <c r="H372" t="s">
        <v>16</v>
      </c>
      <c r="I372" t="s">
        <v>41</v>
      </c>
      <c r="J372" t="str">
        <f t="shared" si="10"/>
        <v>6-Nov-1985</v>
      </c>
      <c r="K372">
        <f t="shared" si="11"/>
        <v>38</v>
      </c>
    </row>
    <row r="373" spans="1:11" x14ac:dyDescent="0.3">
      <c r="A373" s="14" t="s">
        <v>1999</v>
      </c>
      <c r="B373">
        <v>1984</v>
      </c>
      <c r="C373" t="s">
        <v>10</v>
      </c>
      <c r="D373">
        <v>22</v>
      </c>
      <c r="E373">
        <v>3</v>
      </c>
      <c r="F373" s="21">
        <v>27534.53</v>
      </c>
      <c r="G373" t="s">
        <v>11</v>
      </c>
      <c r="H373" t="s">
        <v>11</v>
      </c>
      <c r="I373" t="s">
        <v>41</v>
      </c>
      <c r="J373" t="str">
        <f t="shared" si="10"/>
        <v>22-Jul-1984</v>
      </c>
      <c r="K373">
        <f t="shared" si="11"/>
        <v>39</v>
      </c>
    </row>
    <row r="374" spans="1:11" x14ac:dyDescent="0.3">
      <c r="A374" s="14" t="s">
        <v>1998</v>
      </c>
      <c r="B374">
        <v>1965</v>
      </c>
      <c r="C374" t="s">
        <v>36</v>
      </c>
      <c r="D374">
        <v>19</v>
      </c>
      <c r="E374">
        <v>0</v>
      </c>
      <c r="F374" s="21">
        <v>27533.91</v>
      </c>
      <c r="G374" t="s">
        <v>11</v>
      </c>
      <c r="H374" t="s">
        <v>12</v>
      </c>
      <c r="I374" t="s">
        <v>13</v>
      </c>
      <c r="J374" t="str">
        <f t="shared" si="10"/>
        <v>19-Oct-1965</v>
      </c>
      <c r="K374">
        <f t="shared" si="11"/>
        <v>58</v>
      </c>
    </row>
    <row r="375" spans="1:11" x14ac:dyDescent="0.3">
      <c r="A375" s="14" t="s">
        <v>1997</v>
      </c>
      <c r="B375">
        <v>1981</v>
      </c>
      <c r="C375" t="s">
        <v>36</v>
      </c>
      <c r="D375">
        <v>3</v>
      </c>
      <c r="E375">
        <v>1</v>
      </c>
      <c r="F375" s="21">
        <v>27495.59</v>
      </c>
      <c r="G375" t="s">
        <v>11</v>
      </c>
      <c r="H375" t="s">
        <v>16</v>
      </c>
      <c r="I375" t="s">
        <v>41</v>
      </c>
      <c r="J375" t="str">
        <f t="shared" si="10"/>
        <v>3-Oct-1981</v>
      </c>
      <c r="K375">
        <f t="shared" si="11"/>
        <v>42</v>
      </c>
    </row>
    <row r="376" spans="1:11" x14ac:dyDescent="0.3">
      <c r="A376" s="14" t="s">
        <v>1996</v>
      </c>
      <c r="B376">
        <v>1985</v>
      </c>
      <c r="C376" t="s">
        <v>30</v>
      </c>
      <c r="D376">
        <v>5</v>
      </c>
      <c r="E376">
        <v>3</v>
      </c>
      <c r="F376" s="21">
        <v>27432.73</v>
      </c>
      <c r="G376" t="s">
        <v>11</v>
      </c>
      <c r="H376" t="s">
        <v>16</v>
      </c>
      <c r="I376" t="s">
        <v>41</v>
      </c>
      <c r="J376" t="str">
        <f t="shared" si="10"/>
        <v>5-Dec-1985</v>
      </c>
      <c r="K376">
        <f t="shared" si="11"/>
        <v>38</v>
      </c>
    </row>
    <row r="377" spans="1:11" x14ac:dyDescent="0.3">
      <c r="A377" s="14" t="s">
        <v>1995</v>
      </c>
      <c r="B377">
        <v>1988</v>
      </c>
      <c r="C377" t="s">
        <v>20</v>
      </c>
      <c r="D377">
        <v>15</v>
      </c>
      <c r="E377">
        <v>2</v>
      </c>
      <c r="F377" s="21">
        <v>27375.9</v>
      </c>
      <c r="G377" t="s">
        <v>11</v>
      </c>
      <c r="H377" t="s">
        <v>12</v>
      </c>
      <c r="I377" t="s">
        <v>163</v>
      </c>
      <c r="J377" t="str">
        <f t="shared" si="10"/>
        <v>15-Sep-1988</v>
      </c>
      <c r="K377">
        <f t="shared" si="11"/>
        <v>35</v>
      </c>
    </row>
    <row r="378" spans="1:11" x14ac:dyDescent="0.3">
      <c r="A378" s="14" t="s">
        <v>1994</v>
      </c>
      <c r="B378">
        <v>1969</v>
      </c>
      <c r="C378" t="s">
        <v>36</v>
      </c>
      <c r="D378">
        <v>16</v>
      </c>
      <c r="E378">
        <v>0</v>
      </c>
      <c r="F378" s="21">
        <v>27346.04</v>
      </c>
      <c r="G378" t="s">
        <v>11</v>
      </c>
      <c r="H378" t="s">
        <v>11</v>
      </c>
      <c r="I378" t="s">
        <v>13</v>
      </c>
      <c r="J378" t="str">
        <f t="shared" si="10"/>
        <v>16-Oct-1969</v>
      </c>
      <c r="K378">
        <f t="shared" si="11"/>
        <v>54</v>
      </c>
    </row>
    <row r="379" spans="1:11" x14ac:dyDescent="0.3">
      <c r="A379" s="14" t="s">
        <v>1993</v>
      </c>
      <c r="B379">
        <v>1968</v>
      </c>
      <c r="C379" t="s">
        <v>18</v>
      </c>
      <c r="D379">
        <v>6</v>
      </c>
      <c r="E379">
        <v>3</v>
      </c>
      <c r="F379" s="21">
        <v>27322.73</v>
      </c>
      <c r="G379" t="s">
        <v>11</v>
      </c>
      <c r="H379" t="s">
        <v>11</v>
      </c>
      <c r="I379" t="s">
        <v>13</v>
      </c>
      <c r="J379" t="str">
        <f t="shared" si="10"/>
        <v>6-Jun-1968</v>
      </c>
      <c r="K379">
        <f t="shared" si="11"/>
        <v>55</v>
      </c>
    </row>
    <row r="380" spans="1:11" x14ac:dyDescent="0.3">
      <c r="A380" s="14" t="s">
        <v>1992</v>
      </c>
      <c r="B380">
        <v>1999</v>
      </c>
      <c r="C380" t="s">
        <v>30</v>
      </c>
      <c r="D380">
        <v>2</v>
      </c>
      <c r="E380">
        <v>0</v>
      </c>
      <c r="F380" s="21">
        <v>27236.959999999999</v>
      </c>
      <c r="G380" t="s">
        <v>11</v>
      </c>
      <c r="H380" t="s">
        <v>16</v>
      </c>
      <c r="I380" t="s">
        <v>41</v>
      </c>
      <c r="J380" t="str">
        <f t="shared" si="10"/>
        <v>2-Dec-1999</v>
      </c>
      <c r="K380">
        <f t="shared" si="11"/>
        <v>24</v>
      </c>
    </row>
    <row r="381" spans="1:11" x14ac:dyDescent="0.3">
      <c r="A381" s="14" t="s">
        <v>1991</v>
      </c>
      <c r="B381">
        <v>1965</v>
      </c>
      <c r="C381" t="s">
        <v>30</v>
      </c>
      <c r="D381">
        <v>21</v>
      </c>
      <c r="E381">
        <v>0</v>
      </c>
      <c r="F381" s="21">
        <v>27218.44</v>
      </c>
      <c r="G381" t="s">
        <v>11</v>
      </c>
      <c r="H381" t="s">
        <v>16</v>
      </c>
      <c r="I381" t="s">
        <v>355</v>
      </c>
      <c r="J381" t="str">
        <f t="shared" si="10"/>
        <v>21-Dec-1965</v>
      </c>
      <c r="K381">
        <f t="shared" si="11"/>
        <v>58</v>
      </c>
    </row>
    <row r="382" spans="1:11" x14ac:dyDescent="0.3">
      <c r="A382" s="14" t="s">
        <v>1990</v>
      </c>
      <c r="B382">
        <v>1970</v>
      </c>
      <c r="C382" t="s">
        <v>36</v>
      </c>
      <c r="D382">
        <v>2</v>
      </c>
      <c r="E382">
        <v>0</v>
      </c>
      <c r="F382" s="21">
        <v>27117.99</v>
      </c>
      <c r="G382" t="s">
        <v>11</v>
      </c>
      <c r="H382" t="s">
        <v>11</v>
      </c>
      <c r="I382" t="s">
        <v>13</v>
      </c>
      <c r="J382" t="str">
        <f t="shared" si="10"/>
        <v>2-Oct-1970</v>
      </c>
      <c r="K382">
        <f t="shared" si="11"/>
        <v>53</v>
      </c>
    </row>
    <row r="383" spans="1:11" x14ac:dyDescent="0.3">
      <c r="A383" s="14" t="s">
        <v>1989</v>
      </c>
      <c r="B383">
        <v>1990</v>
      </c>
      <c r="C383" t="s">
        <v>30</v>
      </c>
      <c r="D383">
        <v>13</v>
      </c>
      <c r="E383">
        <v>3</v>
      </c>
      <c r="F383" s="21">
        <v>27092.38</v>
      </c>
      <c r="G383" t="s">
        <v>11</v>
      </c>
      <c r="H383" t="s">
        <v>12</v>
      </c>
      <c r="I383" t="s">
        <v>41</v>
      </c>
      <c r="J383" t="str">
        <f t="shared" si="10"/>
        <v>13-Dec-1990</v>
      </c>
      <c r="K383">
        <f t="shared" si="11"/>
        <v>33</v>
      </c>
    </row>
    <row r="384" spans="1:11" x14ac:dyDescent="0.3">
      <c r="A384" s="14" t="s">
        <v>1988</v>
      </c>
      <c r="B384">
        <v>1994</v>
      </c>
      <c r="C384" t="s">
        <v>10</v>
      </c>
      <c r="D384">
        <v>2</v>
      </c>
      <c r="E384">
        <v>0</v>
      </c>
      <c r="F384" s="21">
        <v>27080.639999999999</v>
      </c>
      <c r="G384" t="s">
        <v>11</v>
      </c>
      <c r="H384" t="s">
        <v>11</v>
      </c>
      <c r="I384" t="s">
        <v>41</v>
      </c>
      <c r="J384" t="str">
        <f t="shared" si="10"/>
        <v>2-Jul-1994</v>
      </c>
      <c r="K384">
        <f t="shared" si="11"/>
        <v>29</v>
      </c>
    </row>
    <row r="385" spans="1:11" x14ac:dyDescent="0.3">
      <c r="A385" s="14" t="s">
        <v>1987</v>
      </c>
      <c r="B385">
        <v>1958</v>
      </c>
      <c r="C385" t="s">
        <v>18</v>
      </c>
      <c r="D385">
        <v>30</v>
      </c>
      <c r="E385">
        <v>0</v>
      </c>
      <c r="F385" s="21">
        <v>27037.91</v>
      </c>
      <c r="G385" t="s">
        <v>11</v>
      </c>
      <c r="H385" t="s">
        <v>11</v>
      </c>
      <c r="I385" t="s">
        <v>13</v>
      </c>
      <c r="J385" t="str">
        <f t="shared" si="10"/>
        <v>30-Jun-1958</v>
      </c>
      <c r="K385">
        <f t="shared" si="11"/>
        <v>65</v>
      </c>
    </row>
    <row r="386" spans="1:11" x14ac:dyDescent="0.3">
      <c r="A386" s="14" t="s">
        <v>1986</v>
      </c>
      <c r="B386">
        <v>1960</v>
      </c>
      <c r="C386" t="s">
        <v>10</v>
      </c>
      <c r="D386">
        <v>9</v>
      </c>
      <c r="E386">
        <v>1</v>
      </c>
      <c r="F386" s="21">
        <v>27000.98</v>
      </c>
      <c r="G386" t="s">
        <v>11</v>
      </c>
      <c r="H386" t="s">
        <v>11</v>
      </c>
      <c r="I386" t="s">
        <v>13</v>
      </c>
      <c r="J386" t="str">
        <f t="shared" si="10"/>
        <v>9-Jul-1960</v>
      </c>
      <c r="K386">
        <f t="shared" si="11"/>
        <v>63</v>
      </c>
    </row>
    <row r="387" spans="1:11" x14ac:dyDescent="0.3">
      <c r="A387" s="14" t="s">
        <v>1985</v>
      </c>
      <c r="B387">
        <v>2000</v>
      </c>
      <c r="C387" t="s">
        <v>15</v>
      </c>
      <c r="D387">
        <v>9</v>
      </c>
      <c r="E387">
        <v>0</v>
      </c>
      <c r="F387" s="21">
        <v>26936.98</v>
      </c>
      <c r="G387" t="s">
        <v>11</v>
      </c>
      <c r="H387" t="s">
        <v>12</v>
      </c>
      <c r="I387" t="s">
        <v>41</v>
      </c>
      <c r="J387" t="str">
        <f t="shared" ref="J387:J450" si="12">CONCATENATE(D387,"-",C387,"-",B387)</f>
        <v>9-Nov-2000</v>
      </c>
      <c r="K387">
        <f t="shared" ref="K387:K450" si="13">YEAR("2023-06-08")-YEAR(J387)</f>
        <v>23</v>
      </c>
    </row>
    <row r="388" spans="1:11" x14ac:dyDescent="0.3">
      <c r="A388" s="14" t="s">
        <v>1984</v>
      </c>
      <c r="B388">
        <v>2002</v>
      </c>
      <c r="C388" t="s">
        <v>18</v>
      </c>
      <c r="D388">
        <v>17</v>
      </c>
      <c r="E388">
        <v>0</v>
      </c>
      <c r="F388" s="21">
        <v>26927.69</v>
      </c>
      <c r="G388" t="s">
        <v>11</v>
      </c>
      <c r="H388" t="s">
        <v>11</v>
      </c>
      <c r="I388" t="s">
        <v>41</v>
      </c>
      <c r="J388" t="str">
        <f t="shared" si="12"/>
        <v>17-Jun-2002</v>
      </c>
      <c r="K388">
        <f t="shared" si="13"/>
        <v>21</v>
      </c>
    </row>
    <row r="389" spans="1:11" x14ac:dyDescent="0.3">
      <c r="A389" s="14" t="s">
        <v>1983</v>
      </c>
      <c r="B389">
        <v>1958</v>
      </c>
      <c r="C389" t="s">
        <v>30</v>
      </c>
      <c r="D389">
        <v>25</v>
      </c>
      <c r="E389">
        <v>0</v>
      </c>
      <c r="F389" s="21">
        <v>26926.51</v>
      </c>
      <c r="G389" t="s">
        <v>11</v>
      </c>
      <c r="H389" t="s">
        <v>16</v>
      </c>
      <c r="I389" t="s">
        <v>13</v>
      </c>
      <c r="J389" t="str">
        <f t="shared" si="12"/>
        <v>25-Dec-1958</v>
      </c>
      <c r="K389">
        <f t="shared" si="13"/>
        <v>65</v>
      </c>
    </row>
    <row r="390" spans="1:11" x14ac:dyDescent="0.3">
      <c r="A390" s="14" t="s">
        <v>1982</v>
      </c>
      <c r="B390">
        <v>1991</v>
      </c>
      <c r="C390" t="s">
        <v>34</v>
      </c>
      <c r="D390">
        <v>22</v>
      </c>
      <c r="E390">
        <v>3</v>
      </c>
      <c r="F390" s="21">
        <v>26912.560000000001</v>
      </c>
      <c r="G390" t="s">
        <v>11</v>
      </c>
      <c r="H390" t="s">
        <v>11</v>
      </c>
      <c r="I390" t="s">
        <v>41</v>
      </c>
      <c r="J390" t="str">
        <f t="shared" si="12"/>
        <v>22-Aug-1991</v>
      </c>
      <c r="K390">
        <f t="shared" si="13"/>
        <v>32</v>
      </c>
    </row>
    <row r="391" spans="1:11" x14ac:dyDescent="0.3">
      <c r="A391" s="14" t="s">
        <v>1981</v>
      </c>
      <c r="B391">
        <v>1988</v>
      </c>
      <c r="C391" t="s">
        <v>10</v>
      </c>
      <c r="D391">
        <v>22</v>
      </c>
      <c r="E391">
        <v>3</v>
      </c>
      <c r="F391" s="21">
        <v>26607.89</v>
      </c>
      <c r="G391" t="s">
        <v>11</v>
      </c>
      <c r="H391" t="s">
        <v>16</v>
      </c>
      <c r="I391" t="s">
        <v>41</v>
      </c>
      <c r="J391" t="str">
        <f t="shared" si="12"/>
        <v>22-Jul-1988</v>
      </c>
      <c r="K391">
        <f t="shared" si="13"/>
        <v>35</v>
      </c>
    </row>
    <row r="392" spans="1:11" x14ac:dyDescent="0.3">
      <c r="A392" s="14" t="s">
        <v>1980</v>
      </c>
      <c r="B392">
        <v>2004</v>
      </c>
      <c r="C392" t="s">
        <v>20</v>
      </c>
      <c r="D392">
        <v>5</v>
      </c>
      <c r="E392">
        <v>0</v>
      </c>
      <c r="F392" s="21">
        <v>26479.4</v>
      </c>
      <c r="G392" t="s">
        <v>11</v>
      </c>
      <c r="H392" t="s">
        <v>11</v>
      </c>
      <c r="I392" t="s">
        <v>41</v>
      </c>
      <c r="J392" t="str">
        <f t="shared" si="12"/>
        <v>5-Sep-2004</v>
      </c>
      <c r="K392">
        <f t="shared" si="13"/>
        <v>19</v>
      </c>
    </row>
    <row r="393" spans="1:11" x14ac:dyDescent="0.3">
      <c r="A393" s="14" t="s">
        <v>1979</v>
      </c>
      <c r="B393">
        <v>1970</v>
      </c>
      <c r="C393" t="s">
        <v>34</v>
      </c>
      <c r="D393">
        <v>27</v>
      </c>
      <c r="E393">
        <v>2</v>
      </c>
      <c r="F393" s="21">
        <v>26467.1</v>
      </c>
      <c r="G393" t="s">
        <v>11</v>
      </c>
      <c r="H393" t="s">
        <v>12</v>
      </c>
      <c r="I393" t="s">
        <v>23</v>
      </c>
      <c r="J393" t="str">
        <f t="shared" si="12"/>
        <v>27-Aug-1970</v>
      </c>
      <c r="K393">
        <f t="shared" si="13"/>
        <v>53</v>
      </c>
    </row>
    <row r="394" spans="1:11" x14ac:dyDescent="0.3">
      <c r="A394" s="14" t="s">
        <v>1978</v>
      </c>
      <c r="B394">
        <v>1974</v>
      </c>
      <c r="C394" t="s">
        <v>20</v>
      </c>
      <c r="D394">
        <v>21</v>
      </c>
      <c r="E394">
        <v>1</v>
      </c>
      <c r="F394" s="21">
        <v>26392.26</v>
      </c>
      <c r="G394" t="s">
        <v>11</v>
      </c>
      <c r="H394" t="s">
        <v>11</v>
      </c>
      <c r="I394" t="s">
        <v>246</v>
      </c>
      <c r="J394" t="str">
        <f t="shared" si="12"/>
        <v>21-Sep-1974</v>
      </c>
      <c r="K394">
        <f t="shared" si="13"/>
        <v>49</v>
      </c>
    </row>
    <row r="395" spans="1:11" x14ac:dyDescent="0.3">
      <c r="A395" s="14" t="s">
        <v>1977</v>
      </c>
      <c r="B395">
        <v>2004</v>
      </c>
      <c r="C395" t="s">
        <v>30</v>
      </c>
      <c r="D395">
        <v>5</v>
      </c>
      <c r="E395">
        <v>0</v>
      </c>
      <c r="F395" s="21">
        <v>26316.59</v>
      </c>
      <c r="G395" t="s">
        <v>11</v>
      </c>
      <c r="H395" t="s">
        <v>12</v>
      </c>
      <c r="I395" t="s">
        <v>41</v>
      </c>
      <c r="J395" t="str">
        <f t="shared" si="12"/>
        <v>5-Dec-2004</v>
      </c>
      <c r="K395">
        <f t="shared" si="13"/>
        <v>19</v>
      </c>
    </row>
    <row r="396" spans="1:11" x14ac:dyDescent="0.3">
      <c r="A396" s="14" t="s">
        <v>1976</v>
      </c>
      <c r="B396">
        <v>1975</v>
      </c>
      <c r="C396" t="s">
        <v>18</v>
      </c>
      <c r="D396">
        <v>4</v>
      </c>
      <c r="E396">
        <v>1</v>
      </c>
      <c r="F396" s="21">
        <v>26236.58</v>
      </c>
      <c r="G396" t="s">
        <v>11</v>
      </c>
      <c r="H396" t="s">
        <v>16</v>
      </c>
      <c r="I396" t="s">
        <v>41</v>
      </c>
      <c r="J396" t="str">
        <f t="shared" si="12"/>
        <v>4-Jun-1975</v>
      </c>
      <c r="K396">
        <f t="shared" si="13"/>
        <v>48</v>
      </c>
    </row>
    <row r="397" spans="1:11" x14ac:dyDescent="0.3">
      <c r="A397" s="14" t="s">
        <v>1975</v>
      </c>
      <c r="B397">
        <v>1973</v>
      </c>
      <c r="C397" t="s">
        <v>10</v>
      </c>
      <c r="D397">
        <v>7</v>
      </c>
      <c r="E397">
        <v>1</v>
      </c>
      <c r="F397" s="21">
        <v>26140.36</v>
      </c>
      <c r="G397" t="s">
        <v>11</v>
      </c>
      <c r="H397" t="s">
        <v>12</v>
      </c>
      <c r="I397" t="s">
        <v>41</v>
      </c>
      <c r="J397" t="str">
        <f t="shared" si="12"/>
        <v>7-Jul-1973</v>
      </c>
      <c r="K397">
        <f t="shared" si="13"/>
        <v>50</v>
      </c>
    </row>
    <row r="398" spans="1:11" x14ac:dyDescent="0.3">
      <c r="A398" s="14" t="s">
        <v>1974</v>
      </c>
      <c r="B398">
        <v>2002</v>
      </c>
      <c r="C398" t="s">
        <v>36</v>
      </c>
      <c r="D398">
        <v>11</v>
      </c>
      <c r="E398">
        <v>0</v>
      </c>
      <c r="F398" s="21">
        <v>26125.67</v>
      </c>
      <c r="G398" t="s">
        <v>11</v>
      </c>
      <c r="H398" t="s">
        <v>16</v>
      </c>
      <c r="I398" t="s">
        <v>13</v>
      </c>
      <c r="J398" t="str">
        <f t="shared" si="12"/>
        <v>11-Oct-2002</v>
      </c>
      <c r="K398">
        <f t="shared" si="13"/>
        <v>21</v>
      </c>
    </row>
    <row r="399" spans="1:11" x14ac:dyDescent="0.3">
      <c r="A399" s="14" t="s">
        <v>1973</v>
      </c>
      <c r="B399">
        <v>1966</v>
      </c>
      <c r="C399" t="s">
        <v>10</v>
      </c>
      <c r="D399">
        <v>9</v>
      </c>
      <c r="E399">
        <v>1</v>
      </c>
      <c r="F399" s="21">
        <v>26109.33</v>
      </c>
      <c r="G399" t="s">
        <v>11</v>
      </c>
      <c r="H399" t="s">
        <v>12</v>
      </c>
      <c r="I399" t="s">
        <v>23</v>
      </c>
      <c r="J399" t="str">
        <f t="shared" si="12"/>
        <v>9-Jul-1966</v>
      </c>
      <c r="K399">
        <f t="shared" si="13"/>
        <v>57</v>
      </c>
    </row>
    <row r="400" spans="1:11" x14ac:dyDescent="0.3">
      <c r="A400" s="14" t="s">
        <v>1972</v>
      </c>
      <c r="B400">
        <v>2000</v>
      </c>
      <c r="C400" t="s">
        <v>30</v>
      </c>
      <c r="D400">
        <v>26</v>
      </c>
      <c r="E400">
        <v>0</v>
      </c>
      <c r="F400" s="21">
        <v>26026.97</v>
      </c>
      <c r="G400" t="s">
        <v>11</v>
      </c>
      <c r="H400" t="s">
        <v>12</v>
      </c>
      <c r="I400" t="s">
        <v>41</v>
      </c>
      <c r="J400" t="str">
        <f t="shared" si="12"/>
        <v>26-Dec-2000</v>
      </c>
      <c r="K400">
        <f t="shared" si="13"/>
        <v>23</v>
      </c>
    </row>
    <row r="401" spans="1:11" x14ac:dyDescent="0.3">
      <c r="A401" s="14" t="s">
        <v>1971</v>
      </c>
      <c r="B401">
        <v>2001</v>
      </c>
      <c r="C401" t="s">
        <v>18</v>
      </c>
      <c r="D401">
        <v>5</v>
      </c>
      <c r="E401">
        <v>2</v>
      </c>
      <c r="F401" s="21">
        <v>26018.95</v>
      </c>
      <c r="G401" t="s">
        <v>11</v>
      </c>
      <c r="H401" t="s">
        <v>11</v>
      </c>
      <c r="I401" t="s">
        <v>23</v>
      </c>
      <c r="J401" t="str">
        <f t="shared" si="12"/>
        <v>5-Jun-2001</v>
      </c>
      <c r="K401">
        <f t="shared" si="13"/>
        <v>22</v>
      </c>
    </row>
    <row r="402" spans="1:11" x14ac:dyDescent="0.3">
      <c r="A402" s="14" t="s">
        <v>1970</v>
      </c>
      <c r="B402">
        <v>1970</v>
      </c>
      <c r="C402" t="s">
        <v>30</v>
      </c>
      <c r="D402">
        <v>3</v>
      </c>
      <c r="E402">
        <v>3</v>
      </c>
      <c r="F402" s="21">
        <v>25992.82</v>
      </c>
      <c r="G402" t="s">
        <v>11</v>
      </c>
      <c r="H402" t="s">
        <v>11</v>
      </c>
      <c r="I402" t="s">
        <v>13</v>
      </c>
      <c r="J402" t="str">
        <f t="shared" si="12"/>
        <v>3-Dec-1970</v>
      </c>
      <c r="K402">
        <f t="shared" si="13"/>
        <v>53</v>
      </c>
    </row>
    <row r="403" spans="1:11" x14ac:dyDescent="0.3">
      <c r="A403" s="14" t="s">
        <v>1969</v>
      </c>
      <c r="B403">
        <v>1963</v>
      </c>
      <c r="C403" t="s">
        <v>34</v>
      </c>
      <c r="D403">
        <v>21</v>
      </c>
      <c r="E403">
        <v>0</v>
      </c>
      <c r="F403" s="21">
        <v>25678.78</v>
      </c>
      <c r="G403" t="s">
        <v>11</v>
      </c>
      <c r="H403" t="s">
        <v>12</v>
      </c>
      <c r="I403" t="s">
        <v>23</v>
      </c>
      <c r="J403" t="str">
        <f t="shared" si="12"/>
        <v>21-Aug-1963</v>
      </c>
      <c r="K403">
        <f t="shared" si="13"/>
        <v>60</v>
      </c>
    </row>
    <row r="404" spans="1:11" x14ac:dyDescent="0.3">
      <c r="A404" s="14" t="s">
        <v>1968</v>
      </c>
      <c r="B404">
        <v>1972</v>
      </c>
      <c r="C404" t="s">
        <v>10</v>
      </c>
      <c r="D404">
        <v>17</v>
      </c>
      <c r="E404">
        <v>0</v>
      </c>
      <c r="F404" s="21">
        <v>25656.58</v>
      </c>
      <c r="G404" t="s">
        <v>11</v>
      </c>
      <c r="H404" t="s">
        <v>12</v>
      </c>
      <c r="I404" t="s">
        <v>246</v>
      </c>
      <c r="J404" t="str">
        <f t="shared" si="12"/>
        <v>17-Jul-1972</v>
      </c>
      <c r="K404">
        <f t="shared" si="13"/>
        <v>51</v>
      </c>
    </row>
    <row r="405" spans="1:11" x14ac:dyDescent="0.3">
      <c r="A405" s="14" t="s">
        <v>1967</v>
      </c>
      <c r="B405">
        <v>2001</v>
      </c>
      <c r="C405" t="s">
        <v>34</v>
      </c>
      <c r="D405">
        <v>2</v>
      </c>
      <c r="E405">
        <v>0</v>
      </c>
      <c r="F405" s="21">
        <v>25648.98</v>
      </c>
      <c r="G405" t="s">
        <v>11</v>
      </c>
      <c r="H405" t="s">
        <v>16</v>
      </c>
      <c r="I405" t="s">
        <v>41</v>
      </c>
      <c r="J405" t="str">
        <f t="shared" si="12"/>
        <v>2-Aug-2001</v>
      </c>
      <c r="K405">
        <f t="shared" si="13"/>
        <v>22</v>
      </c>
    </row>
    <row r="406" spans="1:11" x14ac:dyDescent="0.3">
      <c r="A406" s="14" t="s">
        <v>1966</v>
      </c>
      <c r="B406">
        <v>1968</v>
      </c>
      <c r="C406" t="s">
        <v>30</v>
      </c>
      <c r="D406">
        <v>11</v>
      </c>
      <c r="E406">
        <v>1</v>
      </c>
      <c r="F406" s="21">
        <v>25517.11</v>
      </c>
      <c r="G406" t="s">
        <v>11</v>
      </c>
      <c r="H406" t="s">
        <v>12</v>
      </c>
      <c r="I406" t="s">
        <v>355</v>
      </c>
      <c r="J406" t="str">
        <f t="shared" si="12"/>
        <v>11-Dec-1968</v>
      </c>
      <c r="K406">
        <f t="shared" si="13"/>
        <v>55</v>
      </c>
    </row>
    <row r="407" spans="1:11" x14ac:dyDescent="0.3">
      <c r="A407" s="14" t="s">
        <v>1965</v>
      </c>
      <c r="B407">
        <v>1968</v>
      </c>
      <c r="C407" t="s">
        <v>34</v>
      </c>
      <c r="D407">
        <v>22</v>
      </c>
      <c r="E407">
        <v>3</v>
      </c>
      <c r="F407" s="21">
        <v>25382.3</v>
      </c>
      <c r="G407" t="s">
        <v>11</v>
      </c>
      <c r="H407" t="s">
        <v>11</v>
      </c>
      <c r="I407" t="s">
        <v>41</v>
      </c>
      <c r="J407" t="str">
        <f t="shared" si="12"/>
        <v>22-Aug-1968</v>
      </c>
      <c r="K407">
        <f t="shared" si="13"/>
        <v>55</v>
      </c>
    </row>
    <row r="408" spans="1:11" x14ac:dyDescent="0.3">
      <c r="A408" s="14" t="s">
        <v>1964</v>
      </c>
      <c r="B408">
        <v>1972</v>
      </c>
      <c r="C408" t="s">
        <v>20</v>
      </c>
      <c r="D408">
        <v>26</v>
      </c>
      <c r="E408">
        <v>2</v>
      </c>
      <c r="F408" s="21">
        <v>25333.33</v>
      </c>
      <c r="G408" t="s">
        <v>11</v>
      </c>
      <c r="H408" t="s">
        <v>11</v>
      </c>
      <c r="I408" t="s">
        <v>355</v>
      </c>
      <c r="J408" t="str">
        <f t="shared" si="12"/>
        <v>26-Sep-1972</v>
      </c>
      <c r="K408">
        <f t="shared" si="13"/>
        <v>51</v>
      </c>
    </row>
    <row r="409" spans="1:11" x14ac:dyDescent="0.3">
      <c r="A409" s="14" t="s">
        <v>1963</v>
      </c>
      <c r="B409">
        <v>1975</v>
      </c>
      <c r="C409" t="s">
        <v>30</v>
      </c>
      <c r="D409">
        <v>14</v>
      </c>
      <c r="E409">
        <v>3</v>
      </c>
      <c r="F409" s="21">
        <v>25309.49</v>
      </c>
      <c r="G409" t="s">
        <v>11</v>
      </c>
      <c r="H409" t="s">
        <v>16</v>
      </c>
      <c r="I409" t="s">
        <v>41</v>
      </c>
      <c r="J409" t="str">
        <f t="shared" si="12"/>
        <v>14-Dec-1975</v>
      </c>
      <c r="K409">
        <f t="shared" si="13"/>
        <v>48</v>
      </c>
    </row>
    <row r="410" spans="1:11" x14ac:dyDescent="0.3">
      <c r="A410" s="14" t="s">
        <v>1962</v>
      </c>
      <c r="B410">
        <v>1998</v>
      </c>
      <c r="C410" t="s">
        <v>15</v>
      </c>
      <c r="D410">
        <v>24</v>
      </c>
      <c r="E410">
        <v>0</v>
      </c>
      <c r="F410" s="21">
        <v>25127.22</v>
      </c>
      <c r="G410" t="s">
        <v>11</v>
      </c>
      <c r="H410" t="s">
        <v>12</v>
      </c>
      <c r="I410" t="s">
        <v>41</v>
      </c>
      <c r="J410" t="str">
        <f t="shared" si="12"/>
        <v>24-Nov-1998</v>
      </c>
      <c r="K410">
        <f t="shared" si="13"/>
        <v>25</v>
      </c>
    </row>
    <row r="411" spans="1:11" x14ac:dyDescent="0.3">
      <c r="A411" s="14" t="s">
        <v>1961</v>
      </c>
      <c r="B411">
        <v>1998</v>
      </c>
      <c r="C411" t="s">
        <v>18</v>
      </c>
      <c r="D411">
        <v>14</v>
      </c>
      <c r="E411">
        <v>0</v>
      </c>
      <c r="F411" s="21">
        <v>25081.77</v>
      </c>
      <c r="G411" t="s">
        <v>11</v>
      </c>
      <c r="H411" t="s">
        <v>11</v>
      </c>
      <c r="I411" t="s">
        <v>13</v>
      </c>
      <c r="J411" t="str">
        <f t="shared" si="12"/>
        <v>14-Jun-1998</v>
      </c>
      <c r="K411">
        <f t="shared" si="13"/>
        <v>25</v>
      </c>
    </row>
    <row r="412" spans="1:11" x14ac:dyDescent="0.3">
      <c r="A412" s="14" t="s">
        <v>1960</v>
      </c>
      <c r="B412">
        <v>1995</v>
      </c>
      <c r="C412" t="s">
        <v>30</v>
      </c>
      <c r="D412">
        <v>4</v>
      </c>
      <c r="E412">
        <v>0</v>
      </c>
      <c r="F412" s="21">
        <v>25075.97</v>
      </c>
      <c r="G412" t="s">
        <v>11</v>
      </c>
      <c r="H412" t="s">
        <v>11</v>
      </c>
      <c r="I412" t="s">
        <v>41</v>
      </c>
      <c r="J412" t="str">
        <f t="shared" si="12"/>
        <v>4-Dec-1995</v>
      </c>
      <c r="K412">
        <f t="shared" si="13"/>
        <v>28</v>
      </c>
    </row>
    <row r="413" spans="1:11" x14ac:dyDescent="0.3">
      <c r="A413" s="14" t="s">
        <v>1959</v>
      </c>
      <c r="B413">
        <v>1975</v>
      </c>
      <c r="C413" t="s">
        <v>15</v>
      </c>
      <c r="D413">
        <v>14</v>
      </c>
      <c r="E413">
        <v>3</v>
      </c>
      <c r="F413" s="21">
        <v>24915.22</v>
      </c>
      <c r="G413" t="s">
        <v>11</v>
      </c>
      <c r="H413" t="s">
        <v>12</v>
      </c>
      <c r="I413" t="s">
        <v>23</v>
      </c>
      <c r="J413" t="str">
        <f t="shared" si="12"/>
        <v>14-Nov-1975</v>
      </c>
      <c r="K413">
        <f t="shared" si="13"/>
        <v>48</v>
      </c>
    </row>
    <row r="414" spans="1:11" x14ac:dyDescent="0.3">
      <c r="A414" s="14" t="s">
        <v>1958</v>
      </c>
      <c r="B414">
        <v>1987</v>
      </c>
      <c r="C414" t="s">
        <v>18</v>
      </c>
      <c r="D414">
        <v>14</v>
      </c>
      <c r="E414">
        <v>2</v>
      </c>
      <c r="F414" s="21">
        <v>24915.05</v>
      </c>
      <c r="G414" t="s">
        <v>11</v>
      </c>
      <c r="H414" t="s">
        <v>16</v>
      </c>
      <c r="I414" t="s">
        <v>246</v>
      </c>
      <c r="J414" t="str">
        <f t="shared" si="12"/>
        <v>14-Jun-1987</v>
      </c>
      <c r="K414">
        <f t="shared" si="13"/>
        <v>36</v>
      </c>
    </row>
    <row r="415" spans="1:11" x14ac:dyDescent="0.3">
      <c r="A415" s="14" t="s">
        <v>1957</v>
      </c>
      <c r="B415">
        <v>1969</v>
      </c>
      <c r="C415" t="s">
        <v>10</v>
      </c>
      <c r="D415">
        <v>23</v>
      </c>
      <c r="E415">
        <v>3</v>
      </c>
      <c r="F415" s="21">
        <v>24873.38</v>
      </c>
      <c r="G415" t="s">
        <v>11</v>
      </c>
      <c r="H415" t="s">
        <v>16</v>
      </c>
      <c r="I415" t="s">
        <v>246</v>
      </c>
      <c r="J415" t="str">
        <f t="shared" si="12"/>
        <v>23-Jul-1969</v>
      </c>
      <c r="K415">
        <f t="shared" si="13"/>
        <v>54</v>
      </c>
    </row>
    <row r="416" spans="1:11" x14ac:dyDescent="0.3">
      <c r="A416" s="14" t="s">
        <v>1956</v>
      </c>
      <c r="B416">
        <v>1970</v>
      </c>
      <c r="C416" t="s">
        <v>15</v>
      </c>
      <c r="D416">
        <v>26</v>
      </c>
      <c r="E416">
        <v>3</v>
      </c>
      <c r="F416" s="21">
        <v>24869.84</v>
      </c>
      <c r="G416" t="s">
        <v>11</v>
      </c>
      <c r="H416" t="s">
        <v>11</v>
      </c>
      <c r="I416" t="s">
        <v>167</v>
      </c>
      <c r="J416" t="str">
        <f t="shared" si="12"/>
        <v>26-Nov-1970</v>
      </c>
      <c r="K416">
        <f t="shared" si="13"/>
        <v>53</v>
      </c>
    </row>
    <row r="417" spans="1:11" x14ac:dyDescent="0.3">
      <c r="A417" s="14" t="s">
        <v>1955</v>
      </c>
      <c r="B417">
        <v>1995</v>
      </c>
      <c r="C417" t="s">
        <v>18</v>
      </c>
      <c r="D417">
        <v>10</v>
      </c>
      <c r="E417">
        <v>0</v>
      </c>
      <c r="F417" s="21">
        <v>24863.25</v>
      </c>
      <c r="G417" t="s">
        <v>11</v>
      </c>
      <c r="H417" t="s">
        <v>12</v>
      </c>
      <c r="I417" t="s">
        <v>41</v>
      </c>
      <c r="J417" t="str">
        <f t="shared" si="12"/>
        <v>10-Jun-1995</v>
      </c>
      <c r="K417">
        <f t="shared" si="13"/>
        <v>28</v>
      </c>
    </row>
    <row r="418" spans="1:11" x14ac:dyDescent="0.3">
      <c r="A418" s="14" t="s">
        <v>1954</v>
      </c>
      <c r="B418">
        <v>1994</v>
      </c>
      <c r="C418" t="s">
        <v>20</v>
      </c>
      <c r="D418">
        <v>9</v>
      </c>
      <c r="E418">
        <v>0</v>
      </c>
      <c r="F418" s="21">
        <v>24817.25</v>
      </c>
      <c r="G418" t="s">
        <v>11</v>
      </c>
      <c r="H418" t="s">
        <v>11</v>
      </c>
      <c r="I418" t="s">
        <v>41</v>
      </c>
      <c r="J418" t="str">
        <f t="shared" si="12"/>
        <v>9-Sep-1994</v>
      </c>
      <c r="K418">
        <f t="shared" si="13"/>
        <v>29</v>
      </c>
    </row>
    <row r="419" spans="1:11" x14ac:dyDescent="0.3">
      <c r="A419" s="14" t="s">
        <v>1953</v>
      </c>
      <c r="B419">
        <v>1992</v>
      </c>
      <c r="C419" t="s">
        <v>36</v>
      </c>
      <c r="D419">
        <v>11</v>
      </c>
      <c r="E419">
        <v>0</v>
      </c>
      <c r="F419" s="21">
        <v>24795.040000000001</v>
      </c>
      <c r="G419" t="s">
        <v>11</v>
      </c>
      <c r="H419" t="s">
        <v>12</v>
      </c>
      <c r="I419" t="s">
        <v>41</v>
      </c>
      <c r="J419" t="str">
        <f t="shared" si="12"/>
        <v>11-Oct-1992</v>
      </c>
      <c r="K419">
        <f t="shared" si="13"/>
        <v>31</v>
      </c>
    </row>
    <row r="420" spans="1:11" x14ac:dyDescent="0.3">
      <c r="A420" s="14" t="s">
        <v>1952</v>
      </c>
      <c r="B420">
        <v>1996</v>
      </c>
      <c r="C420" t="s">
        <v>34</v>
      </c>
      <c r="D420">
        <v>28</v>
      </c>
      <c r="E420">
        <v>4</v>
      </c>
      <c r="F420" s="21">
        <v>24671.66</v>
      </c>
      <c r="G420" t="s">
        <v>11</v>
      </c>
      <c r="H420" t="s">
        <v>16</v>
      </c>
      <c r="I420" t="s">
        <v>246</v>
      </c>
      <c r="J420" t="str">
        <f t="shared" si="12"/>
        <v>28-Aug-1996</v>
      </c>
      <c r="K420">
        <f t="shared" si="13"/>
        <v>27</v>
      </c>
    </row>
    <row r="421" spans="1:11" x14ac:dyDescent="0.3">
      <c r="A421" s="14" t="s">
        <v>1951</v>
      </c>
      <c r="B421">
        <v>1970</v>
      </c>
      <c r="C421" t="s">
        <v>18</v>
      </c>
      <c r="D421">
        <v>12</v>
      </c>
      <c r="E421">
        <v>2</v>
      </c>
      <c r="F421" s="21">
        <v>24667.42</v>
      </c>
      <c r="G421" t="s">
        <v>11</v>
      </c>
      <c r="H421" t="s">
        <v>12</v>
      </c>
      <c r="I421" t="s">
        <v>13</v>
      </c>
      <c r="J421" t="str">
        <f t="shared" si="12"/>
        <v>12-Jun-1970</v>
      </c>
      <c r="K421">
        <f t="shared" si="13"/>
        <v>53</v>
      </c>
    </row>
    <row r="422" spans="1:11" x14ac:dyDescent="0.3">
      <c r="A422" s="14" t="s">
        <v>1950</v>
      </c>
      <c r="B422">
        <v>1976</v>
      </c>
      <c r="C422" t="s">
        <v>36</v>
      </c>
      <c r="D422">
        <v>12</v>
      </c>
      <c r="E422">
        <v>0</v>
      </c>
      <c r="F422" s="21">
        <v>24603.05</v>
      </c>
      <c r="G422" t="s">
        <v>11</v>
      </c>
      <c r="H422" t="s">
        <v>11</v>
      </c>
      <c r="I422" t="s">
        <v>41</v>
      </c>
      <c r="J422" t="str">
        <f t="shared" si="12"/>
        <v>12-Oct-1976</v>
      </c>
      <c r="K422">
        <f t="shared" si="13"/>
        <v>47</v>
      </c>
    </row>
    <row r="423" spans="1:11" x14ac:dyDescent="0.3">
      <c r="A423" s="14" t="s">
        <v>1949</v>
      </c>
      <c r="B423">
        <v>1975</v>
      </c>
      <c r="C423" t="s">
        <v>18</v>
      </c>
      <c r="D423">
        <v>13</v>
      </c>
      <c r="E423">
        <v>2</v>
      </c>
      <c r="F423" s="21">
        <v>24535.7</v>
      </c>
      <c r="G423" t="s">
        <v>11</v>
      </c>
      <c r="H423" t="s">
        <v>11</v>
      </c>
      <c r="I423" t="s">
        <v>23</v>
      </c>
      <c r="J423" t="str">
        <f t="shared" si="12"/>
        <v>13-Jun-1975</v>
      </c>
      <c r="K423">
        <f t="shared" si="13"/>
        <v>48</v>
      </c>
    </row>
    <row r="424" spans="1:11" x14ac:dyDescent="0.3">
      <c r="A424" s="14" t="s">
        <v>1948</v>
      </c>
      <c r="B424">
        <v>1972</v>
      </c>
      <c r="C424" t="s">
        <v>20</v>
      </c>
      <c r="D424">
        <v>14</v>
      </c>
      <c r="E424">
        <v>1</v>
      </c>
      <c r="F424" s="21">
        <v>24520.26</v>
      </c>
      <c r="G424" t="s">
        <v>11</v>
      </c>
      <c r="H424" t="s">
        <v>12</v>
      </c>
      <c r="I424" t="s">
        <v>41</v>
      </c>
      <c r="J424" t="str">
        <f t="shared" si="12"/>
        <v>14-Sep-1972</v>
      </c>
      <c r="K424">
        <f t="shared" si="13"/>
        <v>51</v>
      </c>
    </row>
    <row r="425" spans="1:11" x14ac:dyDescent="0.3">
      <c r="A425" s="14" t="s">
        <v>1947</v>
      </c>
      <c r="B425">
        <v>1961</v>
      </c>
      <c r="C425" t="s">
        <v>36</v>
      </c>
      <c r="D425">
        <v>21</v>
      </c>
      <c r="E425">
        <v>0</v>
      </c>
      <c r="F425" s="21">
        <v>24513.09</v>
      </c>
      <c r="G425" t="s">
        <v>11</v>
      </c>
      <c r="H425" t="s">
        <v>11</v>
      </c>
      <c r="I425" t="s">
        <v>13</v>
      </c>
      <c r="J425" t="str">
        <f t="shared" si="12"/>
        <v>21-Oct-1961</v>
      </c>
      <c r="K425">
        <f t="shared" si="13"/>
        <v>62</v>
      </c>
    </row>
    <row r="426" spans="1:11" x14ac:dyDescent="0.3">
      <c r="A426" s="14" t="s">
        <v>1946</v>
      </c>
      <c r="B426">
        <v>1968</v>
      </c>
      <c r="C426" t="s">
        <v>10</v>
      </c>
      <c r="D426">
        <v>6</v>
      </c>
      <c r="E426">
        <v>0</v>
      </c>
      <c r="F426" s="21">
        <v>24476.48</v>
      </c>
      <c r="G426" t="s">
        <v>11</v>
      </c>
      <c r="H426" t="s">
        <v>11</v>
      </c>
      <c r="I426" t="s">
        <v>23</v>
      </c>
      <c r="J426" t="str">
        <f t="shared" si="12"/>
        <v>6-Jul-1968</v>
      </c>
      <c r="K426">
        <f t="shared" si="13"/>
        <v>55</v>
      </c>
    </row>
    <row r="427" spans="1:11" x14ac:dyDescent="0.3">
      <c r="A427" s="14" t="s">
        <v>1945</v>
      </c>
      <c r="B427">
        <v>1970</v>
      </c>
      <c r="C427" t="s">
        <v>15</v>
      </c>
      <c r="D427">
        <v>30</v>
      </c>
      <c r="E427">
        <v>0</v>
      </c>
      <c r="F427" s="21">
        <v>24393.62</v>
      </c>
      <c r="G427" t="s">
        <v>11</v>
      </c>
      <c r="H427" t="s">
        <v>12</v>
      </c>
      <c r="I427" t="s">
        <v>23</v>
      </c>
      <c r="J427" t="str">
        <f t="shared" si="12"/>
        <v>30-Nov-1970</v>
      </c>
      <c r="K427">
        <f t="shared" si="13"/>
        <v>53</v>
      </c>
    </row>
    <row r="428" spans="1:11" x14ac:dyDescent="0.3">
      <c r="A428" s="14" t="s">
        <v>1944</v>
      </c>
      <c r="B428">
        <v>1999</v>
      </c>
      <c r="C428" t="s">
        <v>36</v>
      </c>
      <c r="D428">
        <v>7</v>
      </c>
      <c r="E428">
        <v>0</v>
      </c>
      <c r="F428" s="21">
        <v>24387.74</v>
      </c>
      <c r="G428" t="s">
        <v>11</v>
      </c>
      <c r="H428" t="s">
        <v>16</v>
      </c>
      <c r="I428" t="s">
        <v>41</v>
      </c>
      <c r="J428" t="str">
        <f t="shared" si="12"/>
        <v>7-Oct-1999</v>
      </c>
      <c r="K428">
        <f t="shared" si="13"/>
        <v>24</v>
      </c>
    </row>
    <row r="429" spans="1:11" x14ac:dyDescent="0.3">
      <c r="A429" s="14" t="s">
        <v>1943</v>
      </c>
      <c r="B429">
        <v>2004</v>
      </c>
      <c r="C429" t="s">
        <v>34</v>
      </c>
      <c r="D429">
        <v>3</v>
      </c>
      <c r="E429">
        <v>0</v>
      </c>
      <c r="F429" s="21">
        <v>24294.02</v>
      </c>
      <c r="G429" t="s">
        <v>11</v>
      </c>
      <c r="H429" t="s">
        <v>16</v>
      </c>
      <c r="I429" t="s">
        <v>41</v>
      </c>
      <c r="J429" t="str">
        <f t="shared" si="12"/>
        <v>3-Aug-2004</v>
      </c>
      <c r="K429">
        <f t="shared" si="13"/>
        <v>19</v>
      </c>
    </row>
    <row r="430" spans="1:11" x14ac:dyDescent="0.3">
      <c r="A430" s="14" t="s">
        <v>1942</v>
      </c>
      <c r="B430">
        <v>1964</v>
      </c>
      <c r="C430" t="s">
        <v>30</v>
      </c>
      <c r="D430">
        <v>16</v>
      </c>
      <c r="E430">
        <v>0</v>
      </c>
      <c r="F430" s="21">
        <v>24227.34</v>
      </c>
      <c r="G430" t="s">
        <v>11</v>
      </c>
      <c r="H430" t="s">
        <v>16</v>
      </c>
      <c r="I430" t="s">
        <v>13</v>
      </c>
      <c r="J430" t="str">
        <f t="shared" si="12"/>
        <v>16-Dec-1964</v>
      </c>
      <c r="K430">
        <f t="shared" si="13"/>
        <v>59</v>
      </c>
    </row>
    <row r="431" spans="1:11" x14ac:dyDescent="0.3">
      <c r="A431" s="14" t="s">
        <v>1941</v>
      </c>
      <c r="B431">
        <v>1974</v>
      </c>
      <c r="C431" t="s">
        <v>20</v>
      </c>
      <c r="D431">
        <v>10</v>
      </c>
      <c r="E431">
        <v>3</v>
      </c>
      <c r="F431" s="21">
        <v>24180.93</v>
      </c>
      <c r="G431" t="s">
        <v>11</v>
      </c>
      <c r="H431" t="s">
        <v>16</v>
      </c>
      <c r="I431" t="s">
        <v>13</v>
      </c>
      <c r="J431" t="str">
        <f t="shared" si="12"/>
        <v>10-Sep-1974</v>
      </c>
      <c r="K431">
        <f t="shared" si="13"/>
        <v>49</v>
      </c>
    </row>
    <row r="432" spans="1:11" x14ac:dyDescent="0.3">
      <c r="A432" s="14" t="s">
        <v>1940</v>
      </c>
      <c r="B432">
        <v>1973</v>
      </c>
      <c r="C432" t="s">
        <v>18</v>
      </c>
      <c r="D432">
        <v>13</v>
      </c>
      <c r="E432">
        <v>3</v>
      </c>
      <c r="F432" s="21">
        <v>24106.91</v>
      </c>
      <c r="G432" t="s">
        <v>11</v>
      </c>
      <c r="H432" t="s">
        <v>11</v>
      </c>
      <c r="I432" t="s">
        <v>246</v>
      </c>
      <c r="J432" t="str">
        <f t="shared" si="12"/>
        <v>13-Jun-1973</v>
      </c>
      <c r="K432">
        <f t="shared" si="13"/>
        <v>50</v>
      </c>
    </row>
    <row r="433" spans="1:11" x14ac:dyDescent="0.3">
      <c r="A433" s="14" t="s">
        <v>1939</v>
      </c>
      <c r="B433">
        <v>2003</v>
      </c>
      <c r="C433" t="s">
        <v>30</v>
      </c>
      <c r="D433">
        <v>30</v>
      </c>
      <c r="E433">
        <v>2</v>
      </c>
      <c r="F433" s="21">
        <v>24059.68</v>
      </c>
      <c r="G433" t="s">
        <v>11</v>
      </c>
      <c r="H433" t="s">
        <v>11</v>
      </c>
      <c r="I433" t="s">
        <v>23</v>
      </c>
      <c r="J433" t="str">
        <f t="shared" si="12"/>
        <v>30-Dec-2003</v>
      </c>
      <c r="K433">
        <f t="shared" si="13"/>
        <v>20</v>
      </c>
    </row>
    <row r="434" spans="1:11" x14ac:dyDescent="0.3">
      <c r="A434" s="14" t="s">
        <v>1938</v>
      </c>
      <c r="B434">
        <v>1971</v>
      </c>
      <c r="C434" t="s">
        <v>10</v>
      </c>
      <c r="D434">
        <v>10</v>
      </c>
      <c r="E434">
        <v>2</v>
      </c>
      <c r="F434" s="21">
        <v>23967.38</v>
      </c>
      <c r="G434" t="s">
        <v>11</v>
      </c>
      <c r="H434" t="s">
        <v>11</v>
      </c>
      <c r="I434" t="s">
        <v>23</v>
      </c>
      <c r="J434" t="str">
        <f t="shared" si="12"/>
        <v>10-Jul-1971</v>
      </c>
      <c r="K434">
        <f t="shared" si="13"/>
        <v>52</v>
      </c>
    </row>
    <row r="435" spans="1:11" x14ac:dyDescent="0.3">
      <c r="A435" s="14" t="s">
        <v>1937</v>
      </c>
      <c r="B435">
        <v>1970</v>
      </c>
      <c r="C435" t="s">
        <v>34</v>
      </c>
      <c r="D435">
        <v>8</v>
      </c>
      <c r="E435">
        <v>1</v>
      </c>
      <c r="F435" s="21">
        <v>23887.66</v>
      </c>
      <c r="G435" t="s">
        <v>11</v>
      </c>
      <c r="H435" t="s">
        <v>12</v>
      </c>
      <c r="I435" t="s">
        <v>23</v>
      </c>
      <c r="J435" t="str">
        <f t="shared" si="12"/>
        <v>8-Aug-1970</v>
      </c>
      <c r="K435">
        <f t="shared" si="13"/>
        <v>53</v>
      </c>
    </row>
    <row r="436" spans="1:11" x14ac:dyDescent="0.3">
      <c r="A436" s="14" t="s">
        <v>1936</v>
      </c>
      <c r="B436">
        <v>1973</v>
      </c>
      <c r="C436" t="s">
        <v>18</v>
      </c>
      <c r="D436">
        <v>27</v>
      </c>
      <c r="E436">
        <v>2</v>
      </c>
      <c r="F436" s="21">
        <v>23807.24</v>
      </c>
      <c r="G436" t="s">
        <v>11</v>
      </c>
      <c r="H436" t="s">
        <v>12</v>
      </c>
      <c r="I436" t="s">
        <v>23</v>
      </c>
      <c r="J436" t="str">
        <f t="shared" si="12"/>
        <v>27-Jun-1973</v>
      </c>
      <c r="K436">
        <f t="shared" si="13"/>
        <v>50</v>
      </c>
    </row>
    <row r="437" spans="1:11" x14ac:dyDescent="0.3">
      <c r="A437" s="14" t="s">
        <v>1935</v>
      </c>
      <c r="B437">
        <v>1974</v>
      </c>
      <c r="C437" t="s">
        <v>18</v>
      </c>
      <c r="D437">
        <v>2</v>
      </c>
      <c r="E437">
        <v>1</v>
      </c>
      <c r="F437" s="21">
        <v>23568.27</v>
      </c>
      <c r="G437" t="s">
        <v>11</v>
      </c>
      <c r="H437" t="s">
        <v>11</v>
      </c>
      <c r="I437" t="s">
        <v>41</v>
      </c>
      <c r="J437" t="str">
        <f t="shared" si="12"/>
        <v>2-Jun-1974</v>
      </c>
      <c r="K437">
        <f t="shared" si="13"/>
        <v>49</v>
      </c>
    </row>
    <row r="438" spans="1:11" x14ac:dyDescent="0.3">
      <c r="A438" s="14" t="s">
        <v>1934</v>
      </c>
      <c r="B438">
        <v>1983</v>
      </c>
      <c r="C438" t="s">
        <v>34</v>
      </c>
      <c r="D438">
        <v>26</v>
      </c>
      <c r="E438">
        <v>2</v>
      </c>
      <c r="F438" s="21">
        <v>23563.02</v>
      </c>
      <c r="G438" t="s">
        <v>11</v>
      </c>
      <c r="H438" t="s">
        <v>11</v>
      </c>
      <c r="I438" t="s">
        <v>13</v>
      </c>
      <c r="J438" t="str">
        <f t="shared" si="12"/>
        <v>26-Aug-1983</v>
      </c>
      <c r="K438">
        <f t="shared" si="13"/>
        <v>40</v>
      </c>
    </row>
    <row r="439" spans="1:11" x14ac:dyDescent="0.3">
      <c r="A439" s="14" t="s">
        <v>1933</v>
      </c>
      <c r="B439">
        <v>1975</v>
      </c>
      <c r="C439" t="s">
        <v>15</v>
      </c>
      <c r="D439">
        <v>13</v>
      </c>
      <c r="E439">
        <v>1</v>
      </c>
      <c r="F439" s="21">
        <v>23401.31</v>
      </c>
      <c r="G439" t="s">
        <v>11</v>
      </c>
      <c r="H439" t="s">
        <v>12</v>
      </c>
      <c r="I439" t="s">
        <v>246</v>
      </c>
      <c r="J439" t="str">
        <f t="shared" si="12"/>
        <v>13-Nov-1975</v>
      </c>
      <c r="K439">
        <f t="shared" si="13"/>
        <v>48</v>
      </c>
    </row>
    <row r="440" spans="1:11" x14ac:dyDescent="0.3">
      <c r="A440" s="14" t="s">
        <v>1932</v>
      </c>
      <c r="B440">
        <v>1973</v>
      </c>
      <c r="C440" t="s">
        <v>36</v>
      </c>
      <c r="D440">
        <v>22</v>
      </c>
      <c r="E440">
        <v>2</v>
      </c>
      <c r="F440" s="21">
        <v>23306.55</v>
      </c>
      <c r="G440" t="s">
        <v>11</v>
      </c>
      <c r="H440" t="s">
        <v>11</v>
      </c>
      <c r="I440" t="s">
        <v>41</v>
      </c>
      <c r="J440" t="str">
        <f t="shared" si="12"/>
        <v>22-Oct-1973</v>
      </c>
      <c r="K440">
        <f t="shared" si="13"/>
        <v>50</v>
      </c>
    </row>
    <row r="441" spans="1:11" x14ac:dyDescent="0.3">
      <c r="A441" s="14" t="s">
        <v>1931</v>
      </c>
      <c r="B441">
        <v>1994</v>
      </c>
      <c r="C441" t="s">
        <v>36</v>
      </c>
      <c r="D441">
        <v>3</v>
      </c>
      <c r="E441">
        <v>1</v>
      </c>
      <c r="F441" s="21">
        <v>23288.93</v>
      </c>
      <c r="G441" t="s">
        <v>11</v>
      </c>
      <c r="H441" t="s">
        <v>12</v>
      </c>
      <c r="I441" t="s">
        <v>246</v>
      </c>
      <c r="J441" t="str">
        <f t="shared" si="12"/>
        <v>3-Oct-1994</v>
      </c>
      <c r="K441">
        <f t="shared" si="13"/>
        <v>29</v>
      </c>
    </row>
    <row r="442" spans="1:11" x14ac:dyDescent="0.3">
      <c r="A442" s="14" t="s">
        <v>1930</v>
      </c>
      <c r="B442">
        <v>1969</v>
      </c>
      <c r="C442" t="s">
        <v>15</v>
      </c>
      <c r="D442">
        <v>14</v>
      </c>
      <c r="E442">
        <v>1</v>
      </c>
      <c r="F442" s="21">
        <v>23244.79</v>
      </c>
      <c r="G442" t="s">
        <v>11</v>
      </c>
      <c r="H442" t="s">
        <v>12</v>
      </c>
      <c r="I442" t="s">
        <v>13</v>
      </c>
      <c r="J442" t="str">
        <f t="shared" si="12"/>
        <v>14-Nov-1969</v>
      </c>
      <c r="K442">
        <f t="shared" si="13"/>
        <v>54</v>
      </c>
    </row>
    <row r="443" spans="1:11" x14ac:dyDescent="0.3">
      <c r="A443" s="14" t="s">
        <v>1929</v>
      </c>
      <c r="B443">
        <v>1997</v>
      </c>
      <c r="C443" t="s">
        <v>34</v>
      </c>
      <c r="D443">
        <v>7</v>
      </c>
      <c r="E443">
        <v>2</v>
      </c>
      <c r="F443" s="21">
        <v>23241.47</v>
      </c>
      <c r="G443" t="s">
        <v>11</v>
      </c>
      <c r="H443" t="s">
        <v>12</v>
      </c>
      <c r="I443" t="s">
        <v>169</v>
      </c>
      <c r="J443" t="str">
        <f t="shared" si="12"/>
        <v>7-Aug-1997</v>
      </c>
      <c r="K443">
        <f t="shared" si="13"/>
        <v>26</v>
      </c>
    </row>
    <row r="444" spans="1:11" x14ac:dyDescent="0.3">
      <c r="A444" s="14" t="s">
        <v>1928</v>
      </c>
      <c r="B444">
        <v>2003</v>
      </c>
      <c r="C444" t="s">
        <v>30</v>
      </c>
      <c r="D444">
        <v>14</v>
      </c>
      <c r="E444">
        <v>0</v>
      </c>
      <c r="F444" s="21">
        <v>23082.959999999999</v>
      </c>
      <c r="G444" t="s">
        <v>11</v>
      </c>
      <c r="H444" t="s">
        <v>11</v>
      </c>
      <c r="I444" t="s">
        <v>41</v>
      </c>
      <c r="J444" t="str">
        <f t="shared" si="12"/>
        <v>14-Dec-2003</v>
      </c>
      <c r="K444">
        <f t="shared" si="13"/>
        <v>20</v>
      </c>
    </row>
    <row r="445" spans="1:11" x14ac:dyDescent="0.3">
      <c r="A445" s="14" t="s">
        <v>1927</v>
      </c>
      <c r="B445">
        <v>1975</v>
      </c>
      <c r="C445" t="s">
        <v>20</v>
      </c>
      <c r="D445">
        <v>9</v>
      </c>
      <c r="E445">
        <v>0</v>
      </c>
      <c r="F445" s="21">
        <v>23065.42</v>
      </c>
      <c r="G445" t="s">
        <v>11</v>
      </c>
      <c r="H445" t="s">
        <v>11</v>
      </c>
      <c r="I445" t="s">
        <v>13</v>
      </c>
      <c r="J445" t="str">
        <f t="shared" si="12"/>
        <v>9-Sep-1975</v>
      </c>
      <c r="K445">
        <f t="shared" si="13"/>
        <v>48</v>
      </c>
    </row>
    <row r="446" spans="1:11" x14ac:dyDescent="0.3">
      <c r="A446" s="14" t="s">
        <v>1926</v>
      </c>
      <c r="B446">
        <v>1970</v>
      </c>
      <c r="C446" t="s">
        <v>15</v>
      </c>
      <c r="D446">
        <v>9</v>
      </c>
      <c r="E446">
        <v>0</v>
      </c>
      <c r="F446" s="21">
        <v>23045.57</v>
      </c>
      <c r="G446" t="s">
        <v>11</v>
      </c>
      <c r="H446" t="s">
        <v>11</v>
      </c>
      <c r="I446" t="s">
        <v>246</v>
      </c>
      <c r="J446" t="str">
        <f t="shared" si="12"/>
        <v>9-Nov-1970</v>
      </c>
      <c r="K446">
        <f t="shared" si="13"/>
        <v>53</v>
      </c>
    </row>
    <row r="447" spans="1:11" x14ac:dyDescent="0.3">
      <c r="A447" s="14" t="s">
        <v>1925</v>
      </c>
      <c r="B447">
        <v>2003</v>
      </c>
      <c r="C447" t="s">
        <v>10</v>
      </c>
      <c r="D447">
        <v>25</v>
      </c>
      <c r="E447">
        <v>2</v>
      </c>
      <c r="F447" s="21">
        <v>22493.66</v>
      </c>
      <c r="G447" t="s">
        <v>11</v>
      </c>
      <c r="H447" t="s">
        <v>16</v>
      </c>
      <c r="I447" t="s">
        <v>23</v>
      </c>
      <c r="J447" t="str">
        <f t="shared" si="12"/>
        <v>25-Jul-2003</v>
      </c>
      <c r="K447">
        <f t="shared" si="13"/>
        <v>20</v>
      </c>
    </row>
    <row r="448" spans="1:11" x14ac:dyDescent="0.3">
      <c r="A448" s="14" t="s">
        <v>1924</v>
      </c>
      <c r="B448">
        <v>1979</v>
      </c>
      <c r="C448" t="s">
        <v>15</v>
      </c>
      <c r="D448">
        <v>14</v>
      </c>
      <c r="E448">
        <v>2</v>
      </c>
      <c r="F448" s="21">
        <v>22478.6</v>
      </c>
      <c r="G448" t="s">
        <v>12</v>
      </c>
      <c r="H448" t="s">
        <v>11</v>
      </c>
      <c r="I448" t="s">
        <v>41</v>
      </c>
      <c r="J448" t="str">
        <f t="shared" si="12"/>
        <v>14-Nov-1979</v>
      </c>
      <c r="K448">
        <f t="shared" si="13"/>
        <v>44</v>
      </c>
    </row>
    <row r="449" spans="1:11" x14ac:dyDescent="0.3">
      <c r="A449" s="14" t="s">
        <v>1923</v>
      </c>
      <c r="B449">
        <v>1983</v>
      </c>
      <c r="C449" t="s">
        <v>30</v>
      </c>
      <c r="D449">
        <v>21</v>
      </c>
      <c r="E449">
        <v>1</v>
      </c>
      <c r="F449" s="21">
        <v>22462.04</v>
      </c>
      <c r="G449" t="s">
        <v>12</v>
      </c>
      <c r="H449" t="s">
        <v>16</v>
      </c>
      <c r="I449" t="s">
        <v>165</v>
      </c>
      <c r="J449" t="str">
        <f t="shared" si="12"/>
        <v>21-Dec-1983</v>
      </c>
      <c r="K449">
        <f t="shared" si="13"/>
        <v>40</v>
      </c>
    </row>
    <row r="450" spans="1:11" x14ac:dyDescent="0.3">
      <c r="A450" s="14" t="s">
        <v>1922</v>
      </c>
      <c r="B450">
        <v>1966</v>
      </c>
      <c r="C450" t="s">
        <v>34</v>
      </c>
      <c r="D450">
        <v>18</v>
      </c>
      <c r="E450">
        <v>0</v>
      </c>
      <c r="F450" s="21">
        <v>22412.65</v>
      </c>
      <c r="G450" t="s">
        <v>12</v>
      </c>
      <c r="H450" t="s">
        <v>12</v>
      </c>
      <c r="I450" t="s">
        <v>275</v>
      </c>
      <c r="J450" t="str">
        <f t="shared" si="12"/>
        <v>18-Aug-1966</v>
      </c>
      <c r="K450">
        <f t="shared" si="13"/>
        <v>57</v>
      </c>
    </row>
    <row r="451" spans="1:11" x14ac:dyDescent="0.3">
      <c r="A451" s="14" t="s">
        <v>1921</v>
      </c>
      <c r="B451">
        <v>1999</v>
      </c>
      <c r="C451" t="s">
        <v>34</v>
      </c>
      <c r="D451">
        <v>26</v>
      </c>
      <c r="E451">
        <v>2</v>
      </c>
      <c r="F451" s="21">
        <v>22395.74</v>
      </c>
      <c r="G451" t="s">
        <v>12</v>
      </c>
      <c r="H451" t="s">
        <v>11</v>
      </c>
      <c r="I451" t="s">
        <v>246</v>
      </c>
      <c r="J451" t="str">
        <f t="shared" ref="J451:J514" si="14">CONCATENATE(D451,"-",C451,"-",B451)</f>
        <v>26-Aug-1999</v>
      </c>
      <c r="K451">
        <f t="shared" ref="K451:K514" si="15">YEAR("2023-06-08")-YEAR(J451)</f>
        <v>24</v>
      </c>
    </row>
    <row r="452" spans="1:11" x14ac:dyDescent="0.3">
      <c r="A452" s="14" t="s">
        <v>1920</v>
      </c>
      <c r="B452">
        <v>1982</v>
      </c>
      <c r="C452" t="s">
        <v>30</v>
      </c>
      <c r="D452">
        <v>27</v>
      </c>
      <c r="E452">
        <v>1</v>
      </c>
      <c r="F452" s="21">
        <v>22331.57</v>
      </c>
      <c r="G452" t="s">
        <v>11</v>
      </c>
      <c r="H452" t="s">
        <v>12</v>
      </c>
      <c r="I452" t="s">
        <v>246</v>
      </c>
      <c r="J452" t="str">
        <f t="shared" si="14"/>
        <v>27-Dec-1982</v>
      </c>
      <c r="K452">
        <f t="shared" si="15"/>
        <v>41</v>
      </c>
    </row>
    <row r="453" spans="1:11" x14ac:dyDescent="0.3">
      <c r="A453" s="14" t="s">
        <v>1919</v>
      </c>
      <c r="B453">
        <v>1971</v>
      </c>
      <c r="C453" t="s">
        <v>18</v>
      </c>
      <c r="D453">
        <v>16</v>
      </c>
      <c r="E453">
        <v>1</v>
      </c>
      <c r="F453" s="21">
        <v>22218.11</v>
      </c>
      <c r="G453" t="s">
        <v>11</v>
      </c>
      <c r="H453" t="s">
        <v>12</v>
      </c>
      <c r="I453" t="s">
        <v>13</v>
      </c>
      <c r="J453" t="str">
        <f t="shared" si="14"/>
        <v>16-Jun-1971</v>
      </c>
      <c r="K453">
        <f t="shared" si="15"/>
        <v>52</v>
      </c>
    </row>
    <row r="454" spans="1:11" x14ac:dyDescent="0.3">
      <c r="A454" s="14" t="s">
        <v>1918</v>
      </c>
      <c r="B454">
        <v>1965</v>
      </c>
      <c r="C454" t="s">
        <v>34</v>
      </c>
      <c r="D454">
        <v>24</v>
      </c>
      <c r="E454">
        <v>1</v>
      </c>
      <c r="F454" s="21">
        <v>22192.44</v>
      </c>
      <c r="G454" t="s">
        <v>12</v>
      </c>
      <c r="H454" t="s">
        <v>16</v>
      </c>
      <c r="I454" t="s">
        <v>13</v>
      </c>
      <c r="J454" t="str">
        <f t="shared" si="14"/>
        <v>24-Aug-1965</v>
      </c>
      <c r="K454">
        <f t="shared" si="15"/>
        <v>58</v>
      </c>
    </row>
    <row r="455" spans="1:11" x14ac:dyDescent="0.3">
      <c r="A455" s="14" t="s">
        <v>1917</v>
      </c>
      <c r="B455">
        <v>1980</v>
      </c>
      <c r="C455" t="s">
        <v>20</v>
      </c>
      <c r="D455">
        <v>12</v>
      </c>
      <c r="E455">
        <v>0</v>
      </c>
      <c r="F455" s="21">
        <v>22144.03</v>
      </c>
      <c r="G455" t="s">
        <v>11</v>
      </c>
      <c r="H455" t="s">
        <v>11</v>
      </c>
      <c r="I455" t="s">
        <v>41</v>
      </c>
      <c r="J455" t="str">
        <f t="shared" si="14"/>
        <v>12-Sep-1980</v>
      </c>
      <c r="K455">
        <f t="shared" si="15"/>
        <v>43</v>
      </c>
    </row>
    <row r="456" spans="1:11" x14ac:dyDescent="0.3">
      <c r="A456" s="14" t="s">
        <v>1916</v>
      </c>
      <c r="B456">
        <v>2001</v>
      </c>
      <c r="C456" t="s">
        <v>34</v>
      </c>
      <c r="D456">
        <v>28</v>
      </c>
      <c r="E456">
        <v>0</v>
      </c>
      <c r="F456" s="21">
        <v>22097.62</v>
      </c>
      <c r="G456" t="s">
        <v>12</v>
      </c>
      <c r="H456" t="s">
        <v>16</v>
      </c>
      <c r="I456" t="s">
        <v>41</v>
      </c>
      <c r="J456" t="str">
        <f t="shared" si="14"/>
        <v>28-Aug-2001</v>
      </c>
      <c r="K456">
        <f t="shared" si="15"/>
        <v>22</v>
      </c>
    </row>
    <row r="457" spans="1:11" x14ac:dyDescent="0.3">
      <c r="A457" s="14" t="s">
        <v>1915</v>
      </c>
      <c r="B457">
        <v>1989</v>
      </c>
      <c r="C457" t="s">
        <v>36</v>
      </c>
      <c r="D457">
        <v>14</v>
      </c>
      <c r="E457">
        <v>0</v>
      </c>
      <c r="F457" s="21">
        <v>21984.47</v>
      </c>
      <c r="G457" t="s">
        <v>12</v>
      </c>
      <c r="H457" t="s">
        <v>16</v>
      </c>
      <c r="I457" t="s">
        <v>23</v>
      </c>
      <c r="J457" t="str">
        <f t="shared" si="14"/>
        <v>14-Oct-1989</v>
      </c>
      <c r="K457">
        <f t="shared" si="15"/>
        <v>34</v>
      </c>
    </row>
    <row r="458" spans="1:11" x14ac:dyDescent="0.3">
      <c r="A458" s="14" t="s">
        <v>1914</v>
      </c>
      <c r="B458">
        <v>1975</v>
      </c>
      <c r="C458" t="s">
        <v>30</v>
      </c>
      <c r="D458">
        <v>19</v>
      </c>
      <c r="E458">
        <v>1</v>
      </c>
      <c r="F458" s="21">
        <v>21978.68</v>
      </c>
      <c r="G458" t="s">
        <v>12</v>
      </c>
      <c r="H458" t="s">
        <v>12</v>
      </c>
      <c r="I458" t="s">
        <v>13</v>
      </c>
      <c r="J458" t="str">
        <f t="shared" si="14"/>
        <v>19-Dec-1975</v>
      </c>
      <c r="K458">
        <f t="shared" si="15"/>
        <v>48</v>
      </c>
    </row>
    <row r="459" spans="1:11" x14ac:dyDescent="0.3">
      <c r="A459" s="14" t="s">
        <v>1913</v>
      </c>
      <c r="B459">
        <v>2003</v>
      </c>
      <c r="C459" t="s">
        <v>20</v>
      </c>
      <c r="D459">
        <v>28</v>
      </c>
      <c r="E459">
        <v>0</v>
      </c>
      <c r="F459" s="21">
        <v>21882.400000000001</v>
      </c>
      <c r="G459" t="s">
        <v>11</v>
      </c>
      <c r="H459" t="s">
        <v>16</v>
      </c>
      <c r="I459" t="s">
        <v>41</v>
      </c>
      <c r="J459" t="str">
        <f t="shared" si="14"/>
        <v>28-Sep-2003</v>
      </c>
      <c r="K459">
        <f t="shared" si="15"/>
        <v>20</v>
      </c>
    </row>
    <row r="460" spans="1:11" x14ac:dyDescent="0.3">
      <c r="A460" s="14" t="s">
        <v>1912</v>
      </c>
      <c r="B460">
        <v>1979</v>
      </c>
      <c r="C460" t="s">
        <v>34</v>
      </c>
      <c r="D460">
        <v>17</v>
      </c>
      <c r="E460">
        <v>2</v>
      </c>
      <c r="F460" s="21">
        <v>21880.82</v>
      </c>
      <c r="G460" t="s">
        <v>12</v>
      </c>
      <c r="H460" t="s">
        <v>16</v>
      </c>
      <c r="I460" t="s">
        <v>23</v>
      </c>
      <c r="J460" t="str">
        <f t="shared" si="14"/>
        <v>17-Aug-1979</v>
      </c>
      <c r="K460">
        <f t="shared" si="15"/>
        <v>44</v>
      </c>
    </row>
    <row r="461" spans="1:11" x14ac:dyDescent="0.3">
      <c r="A461" s="14" t="s">
        <v>1911</v>
      </c>
      <c r="B461">
        <v>1963</v>
      </c>
      <c r="C461" t="s">
        <v>34</v>
      </c>
      <c r="D461">
        <v>27</v>
      </c>
      <c r="E461">
        <v>0</v>
      </c>
      <c r="F461" s="21">
        <v>21797</v>
      </c>
      <c r="G461" t="s">
        <v>12</v>
      </c>
      <c r="H461" t="s">
        <v>16</v>
      </c>
      <c r="I461" t="s">
        <v>41</v>
      </c>
      <c r="J461" t="str">
        <f t="shared" si="14"/>
        <v>27-Aug-1963</v>
      </c>
      <c r="K461">
        <f t="shared" si="15"/>
        <v>60</v>
      </c>
    </row>
    <row r="462" spans="1:11" x14ac:dyDescent="0.3">
      <c r="A462" s="14" t="s">
        <v>1910</v>
      </c>
      <c r="B462">
        <v>1979</v>
      </c>
      <c r="C462" t="s">
        <v>20</v>
      </c>
      <c r="D462">
        <v>28</v>
      </c>
      <c r="E462">
        <v>0</v>
      </c>
      <c r="F462" s="21">
        <v>21774.32</v>
      </c>
      <c r="G462" t="s">
        <v>12</v>
      </c>
      <c r="H462" t="s">
        <v>11</v>
      </c>
      <c r="I462" t="s">
        <v>23</v>
      </c>
      <c r="J462" t="str">
        <f t="shared" si="14"/>
        <v>28-Sep-1979</v>
      </c>
      <c r="K462">
        <f t="shared" si="15"/>
        <v>44</v>
      </c>
    </row>
    <row r="463" spans="1:11" x14ac:dyDescent="0.3">
      <c r="A463" s="14" t="s">
        <v>1909</v>
      </c>
      <c r="B463">
        <v>1979</v>
      </c>
      <c r="C463" t="s">
        <v>20</v>
      </c>
      <c r="D463">
        <v>20</v>
      </c>
      <c r="E463">
        <v>1</v>
      </c>
      <c r="F463" s="21">
        <v>21771.34</v>
      </c>
      <c r="G463" t="s">
        <v>12</v>
      </c>
      <c r="H463" t="s">
        <v>16</v>
      </c>
      <c r="I463" t="s">
        <v>246</v>
      </c>
      <c r="J463" t="str">
        <f t="shared" si="14"/>
        <v>20-Sep-1979</v>
      </c>
      <c r="K463">
        <f t="shared" si="15"/>
        <v>44</v>
      </c>
    </row>
    <row r="464" spans="1:11" x14ac:dyDescent="0.3">
      <c r="A464" s="14" t="s">
        <v>1908</v>
      </c>
      <c r="B464">
        <v>1976</v>
      </c>
      <c r="C464" t="s">
        <v>10</v>
      </c>
      <c r="D464">
        <v>18</v>
      </c>
      <c r="E464">
        <v>1</v>
      </c>
      <c r="F464" s="21">
        <v>21677.279999999999</v>
      </c>
      <c r="G464" t="s">
        <v>12</v>
      </c>
      <c r="H464" t="s">
        <v>16</v>
      </c>
      <c r="I464" t="s">
        <v>23</v>
      </c>
      <c r="J464" t="str">
        <f t="shared" si="14"/>
        <v>18-Jul-1976</v>
      </c>
      <c r="K464">
        <f t="shared" si="15"/>
        <v>47</v>
      </c>
    </row>
    <row r="465" spans="1:11" x14ac:dyDescent="0.3">
      <c r="A465" s="14" t="s">
        <v>1907</v>
      </c>
      <c r="B465">
        <v>1962</v>
      </c>
      <c r="C465" t="s">
        <v>15</v>
      </c>
      <c r="D465">
        <v>16</v>
      </c>
      <c r="E465">
        <v>0</v>
      </c>
      <c r="F465" s="21">
        <v>21661.16</v>
      </c>
      <c r="G465" t="s">
        <v>11</v>
      </c>
      <c r="H465" t="s">
        <v>11</v>
      </c>
      <c r="I465" t="s">
        <v>23</v>
      </c>
      <c r="J465" t="str">
        <f t="shared" si="14"/>
        <v>16-Nov-1962</v>
      </c>
      <c r="K465">
        <f t="shared" si="15"/>
        <v>61</v>
      </c>
    </row>
    <row r="466" spans="1:11" x14ac:dyDescent="0.3">
      <c r="A466" s="14" t="s">
        <v>1906</v>
      </c>
      <c r="B466">
        <v>1983</v>
      </c>
      <c r="C466" t="s">
        <v>30</v>
      </c>
      <c r="D466">
        <v>25</v>
      </c>
      <c r="E466">
        <v>3</v>
      </c>
      <c r="F466" s="21">
        <v>21659.93</v>
      </c>
      <c r="G466" t="s">
        <v>12</v>
      </c>
      <c r="H466" t="s">
        <v>12</v>
      </c>
      <c r="I466" t="s">
        <v>246</v>
      </c>
      <c r="J466" t="str">
        <f t="shared" si="14"/>
        <v>25-Dec-1983</v>
      </c>
      <c r="K466">
        <f t="shared" si="15"/>
        <v>40</v>
      </c>
    </row>
    <row r="467" spans="1:11" x14ac:dyDescent="0.3">
      <c r="A467" s="14" t="s">
        <v>1905</v>
      </c>
      <c r="B467">
        <v>1999</v>
      </c>
      <c r="C467" t="s">
        <v>18</v>
      </c>
      <c r="D467">
        <v>12</v>
      </c>
      <c r="E467">
        <v>0</v>
      </c>
      <c r="F467" s="21">
        <v>21595.38</v>
      </c>
      <c r="G467" t="s">
        <v>11</v>
      </c>
      <c r="H467" t="s">
        <v>12</v>
      </c>
      <c r="I467" t="s">
        <v>23</v>
      </c>
      <c r="J467" t="str">
        <f t="shared" si="14"/>
        <v>12-Jun-1999</v>
      </c>
      <c r="K467">
        <f t="shared" si="15"/>
        <v>24</v>
      </c>
    </row>
    <row r="468" spans="1:11" x14ac:dyDescent="0.3">
      <c r="A468" s="14" t="s">
        <v>1904</v>
      </c>
      <c r="B468">
        <v>1990</v>
      </c>
      <c r="C468" t="s">
        <v>15</v>
      </c>
      <c r="D468">
        <v>21</v>
      </c>
      <c r="E468">
        <v>4</v>
      </c>
      <c r="F468" s="21">
        <v>21472.48</v>
      </c>
      <c r="G468" t="s">
        <v>11</v>
      </c>
      <c r="H468" t="s">
        <v>11</v>
      </c>
      <c r="I468" t="s">
        <v>23</v>
      </c>
      <c r="J468" t="str">
        <f t="shared" si="14"/>
        <v>21-Nov-1990</v>
      </c>
      <c r="K468">
        <f t="shared" si="15"/>
        <v>33</v>
      </c>
    </row>
    <row r="469" spans="1:11" x14ac:dyDescent="0.3">
      <c r="A469" s="14" t="s">
        <v>1903</v>
      </c>
      <c r="B469">
        <v>1980</v>
      </c>
      <c r="C469" t="s">
        <v>20</v>
      </c>
      <c r="D469">
        <v>4</v>
      </c>
      <c r="E469">
        <v>0</v>
      </c>
      <c r="F469" s="21">
        <v>21348.71</v>
      </c>
      <c r="G469" t="s">
        <v>11</v>
      </c>
      <c r="H469" t="s">
        <v>16</v>
      </c>
      <c r="I469" t="s">
        <v>23</v>
      </c>
      <c r="J469" t="str">
        <f t="shared" si="14"/>
        <v>4-Sep-1980</v>
      </c>
      <c r="K469">
        <f t="shared" si="15"/>
        <v>43</v>
      </c>
    </row>
    <row r="470" spans="1:11" x14ac:dyDescent="0.3">
      <c r="A470" s="14" t="s">
        <v>1902</v>
      </c>
      <c r="B470">
        <v>2004</v>
      </c>
      <c r="C470" t="s">
        <v>34</v>
      </c>
      <c r="D470">
        <v>4</v>
      </c>
      <c r="E470">
        <v>0</v>
      </c>
      <c r="F470" s="21">
        <v>21344.85</v>
      </c>
      <c r="G470" t="s">
        <v>12</v>
      </c>
      <c r="H470" t="s">
        <v>16</v>
      </c>
      <c r="I470" t="s">
        <v>246</v>
      </c>
      <c r="J470" t="str">
        <f t="shared" si="14"/>
        <v>4-Aug-2004</v>
      </c>
      <c r="K470">
        <f t="shared" si="15"/>
        <v>19</v>
      </c>
    </row>
    <row r="471" spans="1:11" x14ac:dyDescent="0.3">
      <c r="A471" s="14" t="s">
        <v>1901</v>
      </c>
      <c r="B471">
        <v>1980</v>
      </c>
      <c r="C471" t="s">
        <v>30</v>
      </c>
      <c r="D471">
        <v>10</v>
      </c>
      <c r="E471">
        <v>2</v>
      </c>
      <c r="F471" s="21">
        <v>21259.38</v>
      </c>
      <c r="G471" t="s">
        <v>12</v>
      </c>
      <c r="H471" t="s">
        <v>12</v>
      </c>
      <c r="I471" t="s">
        <v>165</v>
      </c>
      <c r="J471" t="str">
        <f t="shared" si="14"/>
        <v>10-Dec-1980</v>
      </c>
      <c r="K471">
        <f t="shared" si="15"/>
        <v>43</v>
      </c>
    </row>
    <row r="472" spans="1:11" x14ac:dyDescent="0.3">
      <c r="A472" s="14" t="s">
        <v>1900</v>
      </c>
      <c r="B472">
        <v>1974</v>
      </c>
      <c r="C472" t="s">
        <v>20</v>
      </c>
      <c r="D472">
        <v>3</v>
      </c>
      <c r="E472">
        <v>0</v>
      </c>
      <c r="F472" s="21">
        <v>21232.18</v>
      </c>
      <c r="G472" t="s">
        <v>12</v>
      </c>
      <c r="H472" t="s">
        <v>11</v>
      </c>
      <c r="I472" t="s">
        <v>41</v>
      </c>
      <c r="J472" t="str">
        <f t="shared" si="14"/>
        <v>3-Sep-1974</v>
      </c>
      <c r="K472">
        <f t="shared" si="15"/>
        <v>49</v>
      </c>
    </row>
    <row r="473" spans="1:11" x14ac:dyDescent="0.3">
      <c r="A473" s="14" t="s">
        <v>1899</v>
      </c>
      <c r="B473">
        <v>1974</v>
      </c>
      <c r="C473" t="s">
        <v>36</v>
      </c>
      <c r="D473">
        <v>14</v>
      </c>
      <c r="E473">
        <v>0</v>
      </c>
      <c r="F473" s="21">
        <v>21223.68</v>
      </c>
      <c r="G473" t="s">
        <v>12</v>
      </c>
      <c r="H473" t="s">
        <v>11</v>
      </c>
      <c r="I473" t="s">
        <v>13</v>
      </c>
      <c r="J473" t="str">
        <f t="shared" si="14"/>
        <v>14-Oct-1974</v>
      </c>
      <c r="K473">
        <f t="shared" si="15"/>
        <v>49</v>
      </c>
    </row>
    <row r="474" spans="1:11" x14ac:dyDescent="0.3">
      <c r="A474" s="14" t="s">
        <v>1898</v>
      </c>
      <c r="B474">
        <v>1969</v>
      </c>
      <c r="C474" t="s">
        <v>34</v>
      </c>
      <c r="D474">
        <v>26</v>
      </c>
      <c r="E474">
        <v>0</v>
      </c>
      <c r="F474" s="21">
        <v>21195.82</v>
      </c>
      <c r="G474" t="s">
        <v>12</v>
      </c>
      <c r="H474" t="s">
        <v>16</v>
      </c>
      <c r="I474" t="s">
        <v>13</v>
      </c>
      <c r="J474" t="str">
        <f t="shared" si="14"/>
        <v>26-Aug-1969</v>
      </c>
      <c r="K474">
        <f t="shared" si="15"/>
        <v>54</v>
      </c>
    </row>
    <row r="475" spans="1:11" x14ac:dyDescent="0.3">
      <c r="A475" s="14" t="s">
        <v>1897</v>
      </c>
      <c r="B475">
        <v>1977</v>
      </c>
      <c r="C475" t="s">
        <v>15</v>
      </c>
      <c r="D475">
        <v>23</v>
      </c>
      <c r="E475">
        <v>2</v>
      </c>
      <c r="F475" s="21">
        <v>21098.55</v>
      </c>
      <c r="G475" t="s">
        <v>12</v>
      </c>
      <c r="H475" t="s">
        <v>12</v>
      </c>
      <c r="I475" t="s">
        <v>23</v>
      </c>
      <c r="J475" t="str">
        <f t="shared" si="14"/>
        <v>23-Nov-1977</v>
      </c>
      <c r="K475">
        <f t="shared" si="15"/>
        <v>46</v>
      </c>
    </row>
    <row r="476" spans="1:11" x14ac:dyDescent="0.3">
      <c r="A476" s="14" t="s">
        <v>1896</v>
      </c>
      <c r="B476">
        <v>1983</v>
      </c>
      <c r="C476" t="s">
        <v>10</v>
      </c>
      <c r="D476">
        <v>2</v>
      </c>
      <c r="E476">
        <v>1</v>
      </c>
      <c r="F476" s="21">
        <v>21082.16</v>
      </c>
      <c r="G476" t="s">
        <v>12</v>
      </c>
      <c r="H476" t="s">
        <v>11</v>
      </c>
      <c r="I476" t="s">
        <v>41</v>
      </c>
      <c r="J476" t="str">
        <f t="shared" si="14"/>
        <v>2-Jul-1983</v>
      </c>
      <c r="K476">
        <f t="shared" si="15"/>
        <v>40</v>
      </c>
    </row>
    <row r="477" spans="1:11" x14ac:dyDescent="0.3">
      <c r="A477" s="14" t="s">
        <v>1894</v>
      </c>
      <c r="B477">
        <v>1964</v>
      </c>
      <c r="C477" t="s">
        <v>15</v>
      </c>
      <c r="D477">
        <v>19</v>
      </c>
      <c r="E477">
        <v>0</v>
      </c>
      <c r="F477" s="21">
        <v>20893.060000000001</v>
      </c>
      <c r="G477" t="s">
        <v>11</v>
      </c>
      <c r="H477" t="s">
        <v>12</v>
      </c>
      <c r="I477" t="s">
        <v>23</v>
      </c>
      <c r="J477" t="str">
        <f t="shared" si="14"/>
        <v>19-Nov-1964</v>
      </c>
      <c r="K477">
        <f t="shared" si="15"/>
        <v>59</v>
      </c>
    </row>
    <row r="478" spans="1:11" x14ac:dyDescent="0.3">
      <c r="A478" s="14" t="s">
        <v>1893</v>
      </c>
      <c r="B478">
        <v>1975</v>
      </c>
      <c r="C478" t="s">
        <v>30</v>
      </c>
      <c r="D478">
        <v>8</v>
      </c>
      <c r="E478">
        <v>0</v>
      </c>
      <c r="F478" s="21">
        <v>20878.78</v>
      </c>
      <c r="G478" t="s">
        <v>11</v>
      </c>
      <c r="H478" t="s">
        <v>16</v>
      </c>
      <c r="I478" t="s">
        <v>246</v>
      </c>
      <c r="J478" t="str">
        <f t="shared" si="14"/>
        <v>8-Dec-1975</v>
      </c>
      <c r="K478">
        <f t="shared" si="15"/>
        <v>48</v>
      </c>
    </row>
    <row r="479" spans="1:11" x14ac:dyDescent="0.3">
      <c r="A479" s="14" t="s">
        <v>1892</v>
      </c>
      <c r="B479">
        <v>1967</v>
      </c>
      <c r="C479" t="s">
        <v>20</v>
      </c>
      <c r="D479">
        <v>8</v>
      </c>
      <c r="E479">
        <v>0</v>
      </c>
      <c r="F479" s="21">
        <v>20781.490000000002</v>
      </c>
      <c r="G479" t="s">
        <v>11</v>
      </c>
      <c r="H479" t="s">
        <v>12</v>
      </c>
      <c r="I479" t="s">
        <v>13</v>
      </c>
      <c r="J479" t="str">
        <f t="shared" si="14"/>
        <v>8-Sep-1967</v>
      </c>
      <c r="K479">
        <f t="shared" si="15"/>
        <v>56</v>
      </c>
    </row>
    <row r="480" spans="1:11" x14ac:dyDescent="0.3">
      <c r="A480" s="14" t="s">
        <v>1891</v>
      </c>
      <c r="B480">
        <v>1986</v>
      </c>
      <c r="C480" t="s">
        <v>34</v>
      </c>
      <c r="D480">
        <v>4</v>
      </c>
      <c r="E480">
        <v>1</v>
      </c>
      <c r="F480" s="21">
        <v>20773.63</v>
      </c>
      <c r="G480" t="s">
        <v>11</v>
      </c>
      <c r="H480" t="s">
        <v>12</v>
      </c>
      <c r="I480" t="s">
        <v>355</v>
      </c>
      <c r="J480" t="str">
        <f t="shared" si="14"/>
        <v>4-Aug-1986</v>
      </c>
      <c r="K480">
        <f t="shared" si="15"/>
        <v>37</v>
      </c>
    </row>
    <row r="481" spans="1:11" x14ac:dyDescent="0.3">
      <c r="A481" s="14" t="s">
        <v>1890</v>
      </c>
      <c r="B481">
        <v>1992</v>
      </c>
      <c r="C481" t="s">
        <v>20</v>
      </c>
      <c r="D481">
        <v>14</v>
      </c>
      <c r="E481">
        <v>3</v>
      </c>
      <c r="F481" s="21">
        <v>20745.990000000002</v>
      </c>
      <c r="G481" t="s">
        <v>12</v>
      </c>
      <c r="H481" t="s">
        <v>16</v>
      </c>
      <c r="I481" t="s">
        <v>23</v>
      </c>
      <c r="J481" t="str">
        <f t="shared" si="14"/>
        <v>14-Sep-1992</v>
      </c>
      <c r="K481">
        <f t="shared" si="15"/>
        <v>31</v>
      </c>
    </row>
    <row r="482" spans="1:11" x14ac:dyDescent="0.3">
      <c r="A482" s="14" t="s">
        <v>1889</v>
      </c>
      <c r="B482">
        <v>1965</v>
      </c>
      <c r="C482" t="s">
        <v>34</v>
      </c>
      <c r="D482">
        <v>1</v>
      </c>
      <c r="E482">
        <v>0</v>
      </c>
      <c r="F482" s="21">
        <v>20709.02</v>
      </c>
      <c r="G482" t="s">
        <v>12</v>
      </c>
      <c r="H482" t="s">
        <v>11</v>
      </c>
      <c r="I482" t="s">
        <v>165</v>
      </c>
      <c r="J482" t="str">
        <f t="shared" si="14"/>
        <v>1-Aug-1965</v>
      </c>
      <c r="K482">
        <f t="shared" si="15"/>
        <v>58</v>
      </c>
    </row>
    <row r="483" spans="1:11" x14ac:dyDescent="0.3">
      <c r="A483" s="14" t="s">
        <v>1888</v>
      </c>
      <c r="B483">
        <v>1967</v>
      </c>
      <c r="C483" t="s">
        <v>30</v>
      </c>
      <c r="D483">
        <v>17</v>
      </c>
      <c r="E483">
        <v>0</v>
      </c>
      <c r="F483" s="21">
        <v>20630.28</v>
      </c>
      <c r="G483" t="s">
        <v>11</v>
      </c>
      <c r="H483" t="s">
        <v>12</v>
      </c>
      <c r="I483" t="s">
        <v>41</v>
      </c>
      <c r="J483" t="str">
        <f t="shared" si="14"/>
        <v>17-Dec-1967</v>
      </c>
      <c r="K483">
        <f t="shared" si="15"/>
        <v>56</v>
      </c>
    </row>
    <row r="484" spans="1:11" x14ac:dyDescent="0.3">
      <c r="A484" s="14" t="s">
        <v>1887</v>
      </c>
      <c r="B484">
        <v>1966</v>
      </c>
      <c r="C484" t="s">
        <v>10</v>
      </c>
      <c r="D484">
        <v>9</v>
      </c>
      <c r="E484">
        <v>0</v>
      </c>
      <c r="F484" s="21">
        <v>20568.32</v>
      </c>
      <c r="G484" t="s">
        <v>12</v>
      </c>
      <c r="H484" t="s">
        <v>11</v>
      </c>
      <c r="I484" t="s">
        <v>23</v>
      </c>
      <c r="J484" t="str">
        <f t="shared" si="14"/>
        <v>9-Jul-1966</v>
      </c>
      <c r="K484">
        <f t="shared" si="15"/>
        <v>57</v>
      </c>
    </row>
    <row r="485" spans="1:11" x14ac:dyDescent="0.3">
      <c r="A485" s="14" t="s">
        <v>1886</v>
      </c>
      <c r="B485">
        <v>1969</v>
      </c>
      <c r="C485" t="s">
        <v>36</v>
      </c>
      <c r="D485">
        <v>13</v>
      </c>
      <c r="E485">
        <v>3</v>
      </c>
      <c r="F485" s="21">
        <v>20463</v>
      </c>
      <c r="G485" t="s">
        <v>11</v>
      </c>
      <c r="H485" t="s">
        <v>11</v>
      </c>
      <c r="I485" t="s">
        <v>13</v>
      </c>
      <c r="J485" t="str">
        <f t="shared" si="14"/>
        <v>13-Oct-1969</v>
      </c>
      <c r="K485">
        <f t="shared" si="15"/>
        <v>54</v>
      </c>
    </row>
    <row r="486" spans="1:11" x14ac:dyDescent="0.3">
      <c r="A486" s="14" t="s">
        <v>1885</v>
      </c>
      <c r="B486">
        <v>1962</v>
      </c>
      <c r="C486" t="s">
        <v>36</v>
      </c>
      <c r="D486">
        <v>18</v>
      </c>
      <c r="E486">
        <v>0</v>
      </c>
      <c r="F486" s="21">
        <v>20446.849999999999</v>
      </c>
      <c r="G486" t="s">
        <v>11</v>
      </c>
      <c r="H486" t="s">
        <v>16</v>
      </c>
      <c r="I486" t="s">
        <v>23</v>
      </c>
      <c r="J486" t="str">
        <f t="shared" si="14"/>
        <v>18-Oct-1962</v>
      </c>
      <c r="K486">
        <f t="shared" si="15"/>
        <v>61</v>
      </c>
    </row>
    <row r="487" spans="1:11" x14ac:dyDescent="0.3">
      <c r="A487" s="14" t="s">
        <v>1884</v>
      </c>
      <c r="B487">
        <v>1985</v>
      </c>
      <c r="C487" t="s">
        <v>10</v>
      </c>
      <c r="D487">
        <v>12</v>
      </c>
      <c r="E487">
        <v>0</v>
      </c>
      <c r="F487" s="21">
        <v>20420.599999999999</v>
      </c>
      <c r="G487" t="s">
        <v>12</v>
      </c>
      <c r="H487" t="s">
        <v>11</v>
      </c>
      <c r="I487" t="s">
        <v>41</v>
      </c>
      <c r="J487" t="str">
        <f t="shared" si="14"/>
        <v>12-Jul-1985</v>
      </c>
      <c r="K487">
        <f t="shared" si="15"/>
        <v>38</v>
      </c>
    </row>
    <row r="488" spans="1:11" x14ac:dyDescent="0.3">
      <c r="A488" s="14" t="s">
        <v>1883</v>
      </c>
      <c r="B488">
        <v>1962</v>
      </c>
      <c r="C488" t="s">
        <v>10</v>
      </c>
      <c r="D488">
        <v>2</v>
      </c>
      <c r="E488">
        <v>0</v>
      </c>
      <c r="F488" s="21">
        <v>20354.5</v>
      </c>
      <c r="G488" t="s">
        <v>12</v>
      </c>
      <c r="H488" t="s">
        <v>11</v>
      </c>
      <c r="I488" t="s">
        <v>534</v>
      </c>
      <c r="J488" t="str">
        <f t="shared" si="14"/>
        <v>2-Jul-1962</v>
      </c>
      <c r="K488">
        <f t="shared" si="15"/>
        <v>61</v>
      </c>
    </row>
    <row r="489" spans="1:11" x14ac:dyDescent="0.3">
      <c r="A489" s="14" t="s">
        <v>1882</v>
      </c>
      <c r="B489">
        <v>1985</v>
      </c>
      <c r="C489" t="s">
        <v>20</v>
      </c>
      <c r="D489">
        <v>17</v>
      </c>
      <c r="E489">
        <v>1</v>
      </c>
      <c r="F489" s="21">
        <v>20296.86</v>
      </c>
      <c r="G489" t="s">
        <v>12</v>
      </c>
      <c r="H489" t="s">
        <v>16</v>
      </c>
      <c r="I489" t="s">
        <v>246</v>
      </c>
      <c r="J489" t="str">
        <f t="shared" si="14"/>
        <v>17-Sep-1985</v>
      </c>
      <c r="K489">
        <f t="shared" si="15"/>
        <v>38</v>
      </c>
    </row>
    <row r="490" spans="1:11" x14ac:dyDescent="0.3">
      <c r="A490" s="14" t="s">
        <v>1881</v>
      </c>
      <c r="B490">
        <v>1993</v>
      </c>
      <c r="C490" t="s">
        <v>20</v>
      </c>
      <c r="D490">
        <v>7</v>
      </c>
      <c r="E490">
        <v>1</v>
      </c>
      <c r="F490" s="21">
        <v>20277.810000000001</v>
      </c>
      <c r="G490" t="s">
        <v>12</v>
      </c>
      <c r="H490" t="s">
        <v>12</v>
      </c>
      <c r="I490" t="s">
        <v>167</v>
      </c>
      <c r="J490" t="str">
        <f t="shared" si="14"/>
        <v>7-Sep-1993</v>
      </c>
      <c r="K490">
        <f t="shared" si="15"/>
        <v>30</v>
      </c>
    </row>
    <row r="491" spans="1:11" x14ac:dyDescent="0.3">
      <c r="A491" s="14" t="s">
        <v>1880</v>
      </c>
      <c r="B491">
        <v>1966</v>
      </c>
      <c r="C491" t="s">
        <v>34</v>
      </c>
      <c r="D491">
        <v>22</v>
      </c>
      <c r="E491">
        <v>0</v>
      </c>
      <c r="F491" s="21">
        <v>20253.84</v>
      </c>
      <c r="G491" t="s">
        <v>11</v>
      </c>
      <c r="H491" t="s">
        <v>12</v>
      </c>
      <c r="I491" t="s">
        <v>23</v>
      </c>
      <c r="J491" t="str">
        <f t="shared" si="14"/>
        <v>22-Aug-1966</v>
      </c>
      <c r="K491">
        <f t="shared" si="15"/>
        <v>57</v>
      </c>
    </row>
    <row r="492" spans="1:11" x14ac:dyDescent="0.3">
      <c r="A492" s="14" t="s">
        <v>1879</v>
      </c>
      <c r="B492">
        <v>1987</v>
      </c>
      <c r="C492" t="s">
        <v>36</v>
      </c>
      <c r="D492">
        <v>17</v>
      </c>
      <c r="E492">
        <v>0</v>
      </c>
      <c r="F492" s="21">
        <v>20234.849999999999</v>
      </c>
      <c r="G492" t="s">
        <v>11</v>
      </c>
      <c r="H492" t="s">
        <v>12</v>
      </c>
      <c r="I492" t="s">
        <v>23</v>
      </c>
      <c r="J492" t="str">
        <f t="shared" si="14"/>
        <v>17-Oct-1987</v>
      </c>
      <c r="K492">
        <f t="shared" si="15"/>
        <v>36</v>
      </c>
    </row>
    <row r="493" spans="1:11" x14ac:dyDescent="0.3">
      <c r="A493" s="14" t="s">
        <v>1878</v>
      </c>
      <c r="B493">
        <v>1994</v>
      </c>
      <c r="C493" t="s">
        <v>18</v>
      </c>
      <c r="D493">
        <v>8</v>
      </c>
      <c r="E493">
        <v>2</v>
      </c>
      <c r="F493" s="21">
        <v>20177.669999999998</v>
      </c>
      <c r="G493" t="s">
        <v>11</v>
      </c>
      <c r="H493" t="s">
        <v>16</v>
      </c>
      <c r="I493" t="s">
        <v>41</v>
      </c>
      <c r="J493" t="str">
        <f t="shared" si="14"/>
        <v>8-Jun-1994</v>
      </c>
      <c r="K493">
        <f t="shared" si="15"/>
        <v>29</v>
      </c>
    </row>
    <row r="494" spans="1:11" x14ac:dyDescent="0.3">
      <c r="A494" s="14" t="s">
        <v>1877</v>
      </c>
      <c r="B494">
        <v>2002</v>
      </c>
      <c r="C494" t="s">
        <v>10</v>
      </c>
      <c r="D494">
        <v>9</v>
      </c>
      <c r="E494">
        <v>0</v>
      </c>
      <c r="F494" s="21">
        <v>20167.34</v>
      </c>
      <c r="G494" t="s">
        <v>12</v>
      </c>
      <c r="H494" t="s">
        <v>12</v>
      </c>
      <c r="I494" t="s">
        <v>41</v>
      </c>
      <c r="J494" t="str">
        <f t="shared" si="14"/>
        <v>9-Jul-2002</v>
      </c>
      <c r="K494">
        <f t="shared" si="15"/>
        <v>21</v>
      </c>
    </row>
    <row r="495" spans="1:11" x14ac:dyDescent="0.3">
      <c r="A495" s="14" t="s">
        <v>1876</v>
      </c>
      <c r="B495">
        <v>1983</v>
      </c>
      <c r="C495" t="s">
        <v>36</v>
      </c>
      <c r="D495">
        <v>6</v>
      </c>
      <c r="E495">
        <v>0</v>
      </c>
      <c r="F495" s="21">
        <v>20149.32</v>
      </c>
      <c r="G495" t="s">
        <v>11</v>
      </c>
      <c r="H495" t="s">
        <v>16</v>
      </c>
      <c r="I495" t="s">
        <v>167</v>
      </c>
      <c r="J495" t="str">
        <f t="shared" si="14"/>
        <v>6-Oct-1983</v>
      </c>
      <c r="K495">
        <f t="shared" si="15"/>
        <v>40</v>
      </c>
    </row>
    <row r="496" spans="1:11" x14ac:dyDescent="0.3">
      <c r="A496" s="14" t="s">
        <v>1875</v>
      </c>
      <c r="B496">
        <v>1988</v>
      </c>
      <c r="C496" t="s">
        <v>10</v>
      </c>
      <c r="D496">
        <v>25</v>
      </c>
      <c r="E496">
        <v>1</v>
      </c>
      <c r="F496" s="21">
        <v>20009.63</v>
      </c>
      <c r="G496" t="s">
        <v>11</v>
      </c>
      <c r="H496" t="s">
        <v>16</v>
      </c>
      <c r="I496" t="s">
        <v>23</v>
      </c>
      <c r="J496" t="str">
        <f t="shared" si="14"/>
        <v>25-Jul-1988</v>
      </c>
      <c r="K496">
        <f t="shared" si="15"/>
        <v>35</v>
      </c>
    </row>
    <row r="497" spans="1:11" x14ac:dyDescent="0.3">
      <c r="A497" s="14" t="s">
        <v>1874</v>
      </c>
      <c r="B497">
        <v>1966</v>
      </c>
      <c r="C497" t="s">
        <v>34</v>
      </c>
      <c r="D497">
        <v>10</v>
      </c>
      <c r="E497">
        <v>0</v>
      </c>
      <c r="F497" s="21">
        <v>19995.29</v>
      </c>
      <c r="G497" t="s">
        <v>16</v>
      </c>
      <c r="H497" t="s">
        <v>12</v>
      </c>
      <c r="I497" t="s">
        <v>534</v>
      </c>
      <c r="J497" t="str">
        <f t="shared" si="14"/>
        <v>10-Aug-1966</v>
      </c>
      <c r="K497">
        <f t="shared" si="15"/>
        <v>57</v>
      </c>
    </row>
    <row r="498" spans="1:11" x14ac:dyDescent="0.3">
      <c r="A498" s="14" t="s">
        <v>1873</v>
      </c>
      <c r="B498">
        <v>1980</v>
      </c>
      <c r="C498" t="s">
        <v>36</v>
      </c>
      <c r="D498">
        <v>9</v>
      </c>
      <c r="E498">
        <v>0</v>
      </c>
      <c r="F498" s="21">
        <v>19964.75</v>
      </c>
      <c r="G498" t="s">
        <v>16</v>
      </c>
      <c r="H498" t="s">
        <v>11</v>
      </c>
      <c r="I498" t="s">
        <v>246</v>
      </c>
      <c r="J498" t="str">
        <f t="shared" si="14"/>
        <v>9-Oct-1980</v>
      </c>
      <c r="K498">
        <f t="shared" si="15"/>
        <v>43</v>
      </c>
    </row>
    <row r="499" spans="1:11" x14ac:dyDescent="0.3">
      <c r="A499" s="14" t="s">
        <v>1872</v>
      </c>
      <c r="B499">
        <v>1997</v>
      </c>
      <c r="C499" t="s">
        <v>36</v>
      </c>
      <c r="D499">
        <v>18</v>
      </c>
      <c r="E499">
        <v>3</v>
      </c>
      <c r="F499" s="21">
        <v>19933.46</v>
      </c>
      <c r="G499" t="s">
        <v>16</v>
      </c>
      <c r="H499" t="s">
        <v>12</v>
      </c>
      <c r="I499" t="s">
        <v>41</v>
      </c>
      <c r="J499" t="str">
        <f t="shared" si="14"/>
        <v>18-Oct-1997</v>
      </c>
      <c r="K499">
        <f t="shared" si="15"/>
        <v>26</v>
      </c>
    </row>
    <row r="500" spans="1:11" x14ac:dyDescent="0.3">
      <c r="A500" s="14" t="s">
        <v>1871</v>
      </c>
      <c r="B500">
        <v>1979</v>
      </c>
      <c r="C500" t="s">
        <v>36</v>
      </c>
      <c r="D500">
        <v>30</v>
      </c>
      <c r="E500">
        <v>2</v>
      </c>
      <c r="F500" s="21">
        <v>19798.05</v>
      </c>
      <c r="G500" t="s">
        <v>16</v>
      </c>
      <c r="H500" t="s">
        <v>16</v>
      </c>
      <c r="I500" t="s">
        <v>246</v>
      </c>
      <c r="J500" t="str">
        <f t="shared" si="14"/>
        <v>30-Oct-1979</v>
      </c>
      <c r="K500">
        <f t="shared" si="15"/>
        <v>44</v>
      </c>
    </row>
    <row r="501" spans="1:11" x14ac:dyDescent="0.3">
      <c r="A501" s="14" t="s">
        <v>1870</v>
      </c>
      <c r="B501">
        <v>1972</v>
      </c>
      <c r="C501" t="s">
        <v>18</v>
      </c>
      <c r="D501">
        <v>14</v>
      </c>
      <c r="E501">
        <v>3</v>
      </c>
      <c r="F501" s="21">
        <v>19749.38</v>
      </c>
      <c r="G501" t="s">
        <v>16</v>
      </c>
      <c r="H501" t="s">
        <v>12</v>
      </c>
      <c r="I501" t="s">
        <v>13</v>
      </c>
      <c r="J501" t="str">
        <f t="shared" si="14"/>
        <v>14-Jun-1972</v>
      </c>
      <c r="K501">
        <f t="shared" si="15"/>
        <v>51</v>
      </c>
    </row>
    <row r="502" spans="1:11" x14ac:dyDescent="0.3">
      <c r="A502" s="14" t="s">
        <v>1869</v>
      </c>
      <c r="B502">
        <v>1990</v>
      </c>
      <c r="C502" t="s">
        <v>34</v>
      </c>
      <c r="D502">
        <v>8</v>
      </c>
      <c r="E502">
        <v>1</v>
      </c>
      <c r="F502" s="21">
        <v>19719.689999999999</v>
      </c>
      <c r="G502" t="s">
        <v>16</v>
      </c>
      <c r="H502" t="s">
        <v>11</v>
      </c>
      <c r="I502" t="s">
        <v>13</v>
      </c>
      <c r="J502" t="str">
        <f t="shared" si="14"/>
        <v>8-Aug-1990</v>
      </c>
      <c r="K502">
        <f t="shared" si="15"/>
        <v>33</v>
      </c>
    </row>
    <row r="503" spans="1:11" x14ac:dyDescent="0.3">
      <c r="A503" s="14" t="s">
        <v>1868</v>
      </c>
      <c r="B503">
        <v>1994</v>
      </c>
      <c r="C503" t="s">
        <v>34</v>
      </c>
      <c r="D503">
        <v>27</v>
      </c>
      <c r="E503">
        <v>0</v>
      </c>
      <c r="F503" s="21">
        <v>19673.34</v>
      </c>
      <c r="G503" t="s">
        <v>16</v>
      </c>
      <c r="H503" t="s">
        <v>11</v>
      </c>
      <c r="I503" t="s">
        <v>23</v>
      </c>
      <c r="J503" t="str">
        <f t="shared" si="14"/>
        <v>27-Aug-1994</v>
      </c>
      <c r="K503">
        <f t="shared" si="15"/>
        <v>29</v>
      </c>
    </row>
    <row r="504" spans="1:11" x14ac:dyDescent="0.3">
      <c r="A504" s="14" t="s">
        <v>1867</v>
      </c>
      <c r="B504">
        <v>1978</v>
      </c>
      <c r="C504" t="s">
        <v>20</v>
      </c>
      <c r="D504">
        <v>24</v>
      </c>
      <c r="E504">
        <v>1</v>
      </c>
      <c r="F504" s="21">
        <v>19594.810000000001</v>
      </c>
      <c r="G504" t="s">
        <v>16</v>
      </c>
      <c r="H504" t="s">
        <v>16</v>
      </c>
      <c r="I504" t="s">
        <v>246</v>
      </c>
      <c r="J504" t="str">
        <f t="shared" si="14"/>
        <v>24-Sep-1978</v>
      </c>
      <c r="K504">
        <f t="shared" si="15"/>
        <v>45</v>
      </c>
    </row>
    <row r="505" spans="1:11" x14ac:dyDescent="0.3">
      <c r="A505" s="14" t="s">
        <v>1866</v>
      </c>
      <c r="B505">
        <v>1963</v>
      </c>
      <c r="C505" t="s">
        <v>10</v>
      </c>
      <c r="D505">
        <v>14</v>
      </c>
      <c r="E505">
        <v>0</v>
      </c>
      <c r="F505" s="21">
        <v>19551.34</v>
      </c>
      <c r="G505" t="s">
        <v>16</v>
      </c>
      <c r="H505" t="s">
        <v>12</v>
      </c>
      <c r="I505" t="s">
        <v>23</v>
      </c>
      <c r="J505" t="str">
        <f t="shared" si="14"/>
        <v>14-Jul-1963</v>
      </c>
      <c r="K505">
        <f t="shared" si="15"/>
        <v>60</v>
      </c>
    </row>
    <row r="506" spans="1:11" x14ac:dyDescent="0.3">
      <c r="A506" s="14" t="s">
        <v>1865</v>
      </c>
      <c r="B506">
        <v>1985</v>
      </c>
      <c r="C506" t="s">
        <v>20</v>
      </c>
      <c r="D506">
        <v>17</v>
      </c>
      <c r="E506">
        <v>0</v>
      </c>
      <c r="F506" s="21">
        <v>19539.240000000002</v>
      </c>
      <c r="G506" t="s">
        <v>16</v>
      </c>
      <c r="H506" t="s">
        <v>16</v>
      </c>
      <c r="I506" t="s">
        <v>13</v>
      </c>
      <c r="J506" t="str">
        <f t="shared" si="14"/>
        <v>17-Sep-1985</v>
      </c>
      <c r="K506">
        <f t="shared" si="15"/>
        <v>38</v>
      </c>
    </row>
    <row r="507" spans="1:11" x14ac:dyDescent="0.3">
      <c r="A507" s="14" t="s">
        <v>1864</v>
      </c>
      <c r="B507">
        <v>1992</v>
      </c>
      <c r="C507" t="s">
        <v>34</v>
      </c>
      <c r="D507">
        <v>19</v>
      </c>
      <c r="E507">
        <v>1</v>
      </c>
      <c r="F507" s="21">
        <v>19521.97</v>
      </c>
      <c r="G507" t="s">
        <v>16</v>
      </c>
      <c r="H507" t="s">
        <v>11</v>
      </c>
      <c r="I507" t="s">
        <v>13</v>
      </c>
      <c r="J507" t="str">
        <f t="shared" si="14"/>
        <v>19-Aug-1992</v>
      </c>
      <c r="K507">
        <f t="shared" si="15"/>
        <v>31</v>
      </c>
    </row>
    <row r="508" spans="1:11" x14ac:dyDescent="0.3">
      <c r="A508" s="14" t="s">
        <v>1863</v>
      </c>
      <c r="B508">
        <v>1980</v>
      </c>
      <c r="C508" t="s">
        <v>15</v>
      </c>
      <c r="D508">
        <v>8</v>
      </c>
      <c r="E508">
        <v>0</v>
      </c>
      <c r="F508" s="21">
        <v>19515.54</v>
      </c>
      <c r="G508" t="s">
        <v>16</v>
      </c>
      <c r="H508" t="s">
        <v>16</v>
      </c>
      <c r="I508" t="s">
        <v>13</v>
      </c>
      <c r="J508" t="str">
        <f t="shared" si="14"/>
        <v>8-Nov-1980</v>
      </c>
      <c r="K508">
        <f t="shared" si="15"/>
        <v>43</v>
      </c>
    </row>
    <row r="509" spans="1:11" x14ac:dyDescent="0.3">
      <c r="A509" s="14" t="s">
        <v>1862</v>
      </c>
      <c r="B509">
        <v>1987</v>
      </c>
      <c r="C509" t="s">
        <v>15</v>
      </c>
      <c r="D509">
        <v>30</v>
      </c>
      <c r="E509">
        <v>4</v>
      </c>
      <c r="F509" s="21">
        <v>19496.72</v>
      </c>
      <c r="G509" t="s">
        <v>16</v>
      </c>
      <c r="H509" t="s">
        <v>12</v>
      </c>
      <c r="I509" t="s">
        <v>165</v>
      </c>
      <c r="J509" t="str">
        <f t="shared" si="14"/>
        <v>30-Nov-1987</v>
      </c>
      <c r="K509">
        <f t="shared" si="15"/>
        <v>36</v>
      </c>
    </row>
    <row r="510" spans="1:11" x14ac:dyDescent="0.3">
      <c r="A510" s="14" t="s">
        <v>1861</v>
      </c>
      <c r="B510">
        <v>1982</v>
      </c>
      <c r="C510" t="s">
        <v>30</v>
      </c>
      <c r="D510">
        <v>15</v>
      </c>
      <c r="E510">
        <v>2</v>
      </c>
      <c r="F510" s="21">
        <v>19444.27</v>
      </c>
      <c r="G510" t="s">
        <v>16</v>
      </c>
      <c r="H510" t="s">
        <v>16</v>
      </c>
      <c r="I510" t="s">
        <v>13</v>
      </c>
      <c r="J510" t="str">
        <f t="shared" si="14"/>
        <v>15-Dec-1982</v>
      </c>
      <c r="K510">
        <f t="shared" si="15"/>
        <v>41</v>
      </c>
    </row>
    <row r="511" spans="1:11" x14ac:dyDescent="0.3">
      <c r="A511" s="14" t="s">
        <v>1860</v>
      </c>
      <c r="B511">
        <v>1993</v>
      </c>
      <c r="C511" t="s">
        <v>20</v>
      </c>
      <c r="D511">
        <v>6</v>
      </c>
      <c r="E511">
        <v>2</v>
      </c>
      <c r="F511" s="21">
        <v>19442.349999999999</v>
      </c>
      <c r="G511" t="s">
        <v>16</v>
      </c>
      <c r="H511" t="s">
        <v>12</v>
      </c>
      <c r="I511" t="s">
        <v>23</v>
      </c>
      <c r="J511" t="str">
        <f t="shared" si="14"/>
        <v>6-Sep-1993</v>
      </c>
      <c r="K511">
        <f t="shared" si="15"/>
        <v>30</v>
      </c>
    </row>
    <row r="512" spans="1:11" x14ac:dyDescent="0.3">
      <c r="A512" s="14" t="s">
        <v>1859</v>
      </c>
      <c r="B512">
        <v>1987</v>
      </c>
      <c r="C512" t="s">
        <v>18</v>
      </c>
      <c r="D512">
        <v>30</v>
      </c>
      <c r="E512">
        <v>3</v>
      </c>
      <c r="F512" s="21">
        <v>19362</v>
      </c>
      <c r="G512" t="s">
        <v>16</v>
      </c>
      <c r="H512" t="s">
        <v>12</v>
      </c>
      <c r="I512" t="s">
        <v>13</v>
      </c>
      <c r="J512" t="str">
        <f t="shared" si="14"/>
        <v>30-Jun-1987</v>
      </c>
      <c r="K512">
        <f t="shared" si="15"/>
        <v>36</v>
      </c>
    </row>
    <row r="513" spans="1:11" x14ac:dyDescent="0.3">
      <c r="A513" s="14" t="s">
        <v>1858</v>
      </c>
      <c r="B513">
        <v>1991</v>
      </c>
      <c r="C513" t="s">
        <v>34</v>
      </c>
      <c r="D513">
        <v>24</v>
      </c>
      <c r="E513">
        <v>0</v>
      </c>
      <c r="F513" s="21">
        <v>19350.37</v>
      </c>
      <c r="G513" t="s">
        <v>16</v>
      </c>
      <c r="H513" t="s">
        <v>12</v>
      </c>
      <c r="I513" t="s">
        <v>13</v>
      </c>
      <c r="J513" t="str">
        <f t="shared" si="14"/>
        <v>24-Aug-1991</v>
      </c>
      <c r="K513">
        <f t="shared" si="15"/>
        <v>32</v>
      </c>
    </row>
    <row r="514" spans="1:11" x14ac:dyDescent="0.3">
      <c r="A514" s="14" t="s">
        <v>1857</v>
      </c>
      <c r="B514">
        <v>1966</v>
      </c>
      <c r="C514" t="s">
        <v>15</v>
      </c>
      <c r="D514">
        <v>15</v>
      </c>
      <c r="E514">
        <v>0</v>
      </c>
      <c r="F514" s="21">
        <v>19321.060000000001</v>
      </c>
      <c r="G514" t="s">
        <v>16</v>
      </c>
      <c r="H514" t="s">
        <v>16</v>
      </c>
      <c r="I514" t="s">
        <v>23</v>
      </c>
      <c r="J514" t="str">
        <f t="shared" si="14"/>
        <v>15-Nov-1966</v>
      </c>
      <c r="K514">
        <f t="shared" si="15"/>
        <v>57</v>
      </c>
    </row>
    <row r="515" spans="1:11" x14ac:dyDescent="0.3">
      <c r="A515" s="14" t="s">
        <v>1856</v>
      </c>
      <c r="B515">
        <v>1967</v>
      </c>
      <c r="C515" t="s">
        <v>10</v>
      </c>
      <c r="D515">
        <v>29</v>
      </c>
      <c r="E515">
        <v>0</v>
      </c>
      <c r="F515" s="21">
        <v>19259.96</v>
      </c>
      <c r="G515" t="s">
        <v>16</v>
      </c>
      <c r="H515" t="s">
        <v>16</v>
      </c>
      <c r="I515" t="s">
        <v>23</v>
      </c>
      <c r="J515" t="str">
        <f t="shared" ref="J515:J578" si="16">CONCATENATE(D515,"-",C515,"-",B515)</f>
        <v>29-Jul-1967</v>
      </c>
      <c r="K515">
        <f t="shared" ref="K515:K578" si="17">YEAR("2023-06-08")-YEAR(J515)</f>
        <v>56</v>
      </c>
    </row>
    <row r="516" spans="1:11" x14ac:dyDescent="0.3">
      <c r="A516" s="14" t="s">
        <v>1855</v>
      </c>
      <c r="B516">
        <v>1985</v>
      </c>
      <c r="C516" t="s">
        <v>30</v>
      </c>
      <c r="D516">
        <v>28</v>
      </c>
      <c r="E516">
        <v>0</v>
      </c>
      <c r="F516" s="21">
        <v>19214.71</v>
      </c>
      <c r="G516" t="s">
        <v>16</v>
      </c>
      <c r="H516" t="s">
        <v>12</v>
      </c>
      <c r="I516" t="s">
        <v>13</v>
      </c>
      <c r="J516" t="str">
        <f t="shared" si="16"/>
        <v>28-Dec-1985</v>
      </c>
      <c r="K516">
        <f t="shared" si="17"/>
        <v>38</v>
      </c>
    </row>
    <row r="517" spans="1:11" x14ac:dyDescent="0.3">
      <c r="A517" s="14" t="s">
        <v>1854</v>
      </c>
      <c r="B517">
        <v>1991</v>
      </c>
      <c r="C517" t="s">
        <v>20</v>
      </c>
      <c r="D517">
        <v>16</v>
      </c>
      <c r="E517">
        <v>3</v>
      </c>
      <c r="F517" s="21">
        <v>19199.939999999999</v>
      </c>
      <c r="G517" t="s">
        <v>16</v>
      </c>
      <c r="H517" t="s">
        <v>12</v>
      </c>
      <c r="I517" t="s">
        <v>41</v>
      </c>
      <c r="J517" t="str">
        <f t="shared" si="16"/>
        <v>16-Sep-1991</v>
      </c>
      <c r="K517">
        <f t="shared" si="17"/>
        <v>32</v>
      </c>
    </row>
    <row r="518" spans="1:11" x14ac:dyDescent="0.3">
      <c r="A518" s="14" t="s">
        <v>1853</v>
      </c>
      <c r="B518">
        <v>1979</v>
      </c>
      <c r="C518" t="s">
        <v>10</v>
      </c>
      <c r="D518">
        <v>2</v>
      </c>
      <c r="E518">
        <v>2</v>
      </c>
      <c r="F518" s="21">
        <v>19144.580000000002</v>
      </c>
      <c r="G518" t="s">
        <v>16</v>
      </c>
      <c r="H518" t="s">
        <v>16</v>
      </c>
      <c r="I518" t="s">
        <v>246</v>
      </c>
      <c r="J518" t="str">
        <f t="shared" si="16"/>
        <v>2-Jul-1979</v>
      </c>
      <c r="K518">
        <f t="shared" si="17"/>
        <v>44</v>
      </c>
    </row>
    <row r="519" spans="1:11" x14ac:dyDescent="0.3">
      <c r="A519" s="14" t="s">
        <v>1852</v>
      </c>
      <c r="B519">
        <v>1993</v>
      </c>
      <c r="C519" t="s">
        <v>20</v>
      </c>
      <c r="D519">
        <v>28</v>
      </c>
      <c r="E519">
        <v>1</v>
      </c>
      <c r="F519" s="21">
        <v>19107.78</v>
      </c>
      <c r="G519" t="s">
        <v>16</v>
      </c>
      <c r="H519" t="s">
        <v>11</v>
      </c>
      <c r="I519" t="s">
        <v>13</v>
      </c>
      <c r="J519" t="str">
        <f t="shared" si="16"/>
        <v>28-Sep-1993</v>
      </c>
      <c r="K519">
        <f t="shared" si="17"/>
        <v>30</v>
      </c>
    </row>
    <row r="520" spans="1:11" x14ac:dyDescent="0.3">
      <c r="A520" s="14" t="s">
        <v>1851</v>
      </c>
      <c r="B520">
        <v>1989</v>
      </c>
      <c r="C520" t="s">
        <v>18</v>
      </c>
      <c r="D520">
        <v>5</v>
      </c>
      <c r="E520">
        <v>1</v>
      </c>
      <c r="F520" s="21">
        <v>19040.88</v>
      </c>
      <c r="G520" t="s">
        <v>16</v>
      </c>
      <c r="H520" t="s">
        <v>12</v>
      </c>
      <c r="I520" t="s">
        <v>41</v>
      </c>
      <c r="J520" t="str">
        <f t="shared" si="16"/>
        <v>5-Jun-1989</v>
      </c>
      <c r="K520">
        <f t="shared" si="17"/>
        <v>34</v>
      </c>
    </row>
    <row r="521" spans="1:11" x14ac:dyDescent="0.3">
      <c r="A521" s="14" t="s">
        <v>1850</v>
      </c>
      <c r="B521">
        <v>1983</v>
      </c>
      <c r="C521" t="s">
        <v>30</v>
      </c>
      <c r="D521">
        <v>19</v>
      </c>
      <c r="E521">
        <v>5</v>
      </c>
      <c r="F521" s="21">
        <v>19023.259999999998</v>
      </c>
      <c r="G521" t="s">
        <v>16</v>
      </c>
      <c r="H521" t="s">
        <v>12</v>
      </c>
      <c r="I521" t="s">
        <v>41</v>
      </c>
      <c r="J521" t="str">
        <f t="shared" si="16"/>
        <v>19-Dec-1983</v>
      </c>
      <c r="K521">
        <f t="shared" si="17"/>
        <v>40</v>
      </c>
    </row>
    <row r="522" spans="1:11" x14ac:dyDescent="0.3">
      <c r="A522" s="14" t="s">
        <v>1849</v>
      </c>
      <c r="B522">
        <v>1988</v>
      </c>
      <c r="C522" t="s">
        <v>36</v>
      </c>
      <c r="D522">
        <v>24</v>
      </c>
      <c r="E522">
        <v>2</v>
      </c>
      <c r="F522" s="21">
        <v>18972.5</v>
      </c>
      <c r="G522" t="s">
        <v>16</v>
      </c>
      <c r="H522" t="s">
        <v>12</v>
      </c>
      <c r="I522" t="s">
        <v>13</v>
      </c>
      <c r="J522" t="str">
        <f t="shared" si="16"/>
        <v>24-Oct-1988</v>
      </c>
      <c r="K522">
        <f t="shared" si="17"/>
        <v>35</v>
      </c>
    </row>
    <row r="523" spans="1:11" x14ac:dyDescent="0.3">
      <c r="A523" s="14" t="s">
        <v>1848</v>
      </c>
      <c r="B523">
        <v>1992</v>
      </c>
      <c r="C523" t="s">
        <v>15</v>
      </c>
      <c r="D523">
        <v>30</v>
      </c>
      <c r="E523">
        <v>1</v>
      </c>
      <c r="F523" s="21">
        <v>18963.169999999998</v>
      </c>
      <c r="G523" t="s">
        <v>16</v>
      </c>
      <c r="H523" t="s">
        <v>16</v>
      </c>
      <c r="I523" t="s">
        <v>13</v>
      </c>
      <c r="J523" t="str">
        <f t="shared" si="16"/>
        <v>30-Nov-1992</v>
      </c>
      <c r="K523">
        <f t="shared" si="17"/>
        <v>31</v>
      </c>
    </row>
    <row r="524" spans="1:11" x14ac:dyDescent="0.3">
      <c r="A524" s="14" t="s">
        <v>1847</v>
      </c>
      <c r="B524">
        <v>1998</v>
      </c>
      <c r="C524" t="s">
        <v>34</v>
      </c>
      <c r="D524">
        <v>6</v>
      </c>
      <c r="E524">
        <v>0</v>
      </c>
      <c r="F524" s="21">
        <v>18955.22</v>
      </c>
      <c r="G524" t="s">
        <v>16</v>
      </c>
      <c r="H524" t="s">
        <v>12</v>
      </c>
      <c r="I524" t="s">
        <v>41</v>
      </c>
      <c r="J524" t="str">
        <f t="shared" si="16"/>
        <v>6-Aug-1998</v>
      </c>
      <c r="K524">
        <f t="shared" si="17"/>
        <v>25</v>
      </c>
    </row>
    <row r="525" spans="1:11" x14ac:dyDescent="0.3">
      <c r="A525" s="14" t="s">
        <v>1846</v>
      </c>
      <c r="B525">
        <v>1963</v>
      </c>
      <c r="C525" t="s">
        <v>36</v>
      </c>
      <c r="D525">
        <v>20</v>
      </c>
      <c r="E525">
        <v>0</v>
      </c>
      <c r="F525" s="21">
        <v>18954.560000000001</v>
      </c>
      <c r="G525" t="s">
        <v>16</v>
      </c>
      <c r="H525" t="s">
        <v>16</v>
      </c>
      <c r="I525" t="s">
        <v>534</v>
      </c>
      <c r="J525" t="str">
        <f t="shared" si="16"/>
        <v>20-Oct-1963</v>
      </c>
      <c r="K525">
        <f t="shared" si="17"/>
        <v>60</v>
      </c>
    </row>
    <row r="526" spans="1:11" x14ac:dyDescent="0.3">
      <c r="A526" s="14" t="s">
        <v>1845</v>
      </c>
      <c r="B526">
        <v>1969</v>
      </c>
      <c r="C526" t="s">
        <v>34</v>
      </c>
      <c r="D526">
        <v>3</v>
      </c>
      <c r="E526">
        <v>0</v>
      </c>
      <c r="F526" s="21">
        <v>18932.810000000001</v>
      </c>
      <c r="G526" t="s">
        <v>16</v>
      </c>
      <c r="H526" t="s">
        <v>12</v>
      </c>
      <c r="I526" t="s">
        <v>23</v>
      </c>
      <c r="J526" t="str">
        <f t="shared" si="16"/>
        <v>3-Aug-1969</v>
      </c>
      <c r="K526">
        <f t="shared" si="17"/>
        <v>54</v>
      </c>
    </row>
    <row r="527" spans="1:11" x14ac:dyDescent="0.3">
      <c r="A527" s="14" t="s">
        <v>1844</v>
      </c>
      <c r="B527">
        <v>1995</v>
      </c>
      <c r="C527" t="s">
        <v>20</v>
      </c>
      <c r="D527">
        <v>27</v>
      </c>
      <c r="E527">
        <v>1</v>
      </c>
      <c r="F527" s="21">
        <v>18903.490000000002</v>
      </c>
      <c r="G527" t="s">
        <v>16</v>
      </c>
      <c r="H527" t="s">
        <v>11</v>
      </c>
      <c r="I527" t="s">
        <v>246</v>
      </c>
      <c r="J527" t="str">
        <f t="shared" si="16"/>
        <v>27-Sep-1995</v>
      </c>
      <c r="K527">
        <f t="shared" si="17"/>
        <v>28</v>
      </c>
    </row>
    <row r="528" spans="1:11" x14ac:dyDescent="0.3">
      <c r="A528" s="14" t="s">
        <v>1843</v>
      </c>
      <c r="B528">
        <v>1963</v>
      </c>
      <c r="C528" t="s">
        <v>30</v>
      </c>
      <c r="D528">
        <v>6</v>
      </c>
      <c r="E528">
        <v>0</v>
      </c>
      <c r="F528" s="21">
        <v>18883.330000000002</v>
      </c>
      <c r="G528" t="s">
        <v>16</v>
      </c>
      <c r="H528" t="s">
        <v>16</v>
      </c>
      <c r="I528" t="s">
        <v>534</v>
      </c>
      <c r="J528" t="str">
        <f t="shared" si="16"/>
        <v>6-Dec-1963</v>
      </c>
      <c r="K528">
        <f t="shared" si="17"/>
        <v>60</v>
      </c>
    </row>
    <row r="529" spans="1:11" x14ac:dyDescent="0.3">
      <c r="A529" s="14" t="s">
        <v>1842</v>
      </c>
      <c r="B529">
        <v>2003</v>
      </c>
      <c r="C529" t="s">
        <v>10</v>
      </c>
      <c r="D529">
        <v>24</v>
      </c>
      <c r="E529">
        <v>3</v>
      </c>
      <c r="F529" s="21">
        <v>18838.7</v>
      </c>
      <c r="G529" t="s">
        <v>16</v>
      </c>
      <c r="H529" t="s">
        <v>12</v>
      </c>
      <c r="I529" t="s">
        <v>23</v>
      </c>
      <c r="J529" t="str">
        <f t="shared" si="16"/>
        <v>24-Jul-2003</v>
      </c>
      <c r="K529">
        <f t="shared" si="17"/>
        <v>20</v>
      </c>
    </row>
    <row r="530" spans="1:11" x14ac:dyDescent="0.3">
      <c r="A530" s="14" t="s">
        <v>1841</v>
      </c>
      <c r="B530">
        <v>1962</v>
      </c>
      <c r="C530" t="s">
        <v>30</v>
      </c>
      <c r="D530">
        <v>18</v>
      </c>
      <c r="E530">
        <v>0</v>
      </c>
      <c r="F530" s="21">
        <v>18815.53</v>
      </c>
      <c r="G530" t="s">
        <v>16</v>
      </c>
      <c r="H530" t="s">
        <v>16</v>
      </c>
      <c r="I530" t="s">
        <v>248</v>
      </c>
      <c r="J530" t="str">
        <f t="shared" si="16"/>
        <v>18-Dec-1962</v>
      </c>
      <c r="K530">
        <f t="shared" si="17"/>
        <v>61</v>
      </c>
    </row>
    <row r="531" spans="1:11" x14ac:dyDescent="0.3">
      <c r="A531" s="14" t="s">
        <v>1840</v>
      </c>
      <c r="B531">
        <v>1979</v>
      </c>
      <c r="C531" t="s">
        <v>36</v>
      </c>
      <c r="D531">
        <v>15</v>
      </c>
      <c r="E531">
        <v>2</v>
      </c>
      <c r="F531" s="21">
        <v>18806.150000000001</v>
      </c>
      <c r="G531" t="s">
        <v>16</v>
      </c>
      <c r="H531" t="s">
        <v>11</v>
      </c>
      <c r="I531" t="s">
        <v>13</v>
      </c>
      <c r="J531" t="str">
        <f t="shared" si="16"/>
        <v>15-Oct-1979</v>
      </c>
      <c r="K531">
        <f t="shared" si="17"/>
        <v>44</v>
      </c>
    </row>
    <row r="532" spans="1:11" x14ac:dyDescent="0.3">
      <c r="A532" s="14" t="s">
        <v>1839</v>
      </c>
      <c r="B532">
        <v>1995</v>
      </c>
      <c r="C532" t="s">
        <v>15</v>
      </c>
      <c r="D532">
        <v>28</v>
      </c>
      <c r="E532">
        <v>3</v>
      </c>
      <c r="F532" s="21">
        <v>18804.75</v>
      </c>
      <c r="G532" t="s">
        <v>16</v>
      </c>
      <c r="H532" t="s">
        <v>16</v>
      </c>
      <c r="I532" t="s">
        <v>23</v>
      </c>
      <c r="J532" t="str">
        <f t="shared" si="16"/>
        <v>28-Nov-1995</v>
      </c>
      <c r="K532">
        <f t="shared" si="17"/>
        <v>28</v>
      </c>
    </row>
    <row r="533" spans="1:11" x14ac:dyDescent="0.3">
      <c r="A533" s="14" t="s">
        <v>1838</v>
      </c>
      <c r="B533">
        <v>1979</v>
      </c>
      <c r="C533" t="s">
        <v>15</v>
      </c>
      <c r="D533">
        <v>19</v>
      </c>
      <c r="E533">
        <v>2</v>
      </c>
      <c r="F533" s="21">
        <v>18767.740000000002</v>
      </c>
      <c r="G533" t="s">
        <v>16</v>
      </c>
      <c r="H533" t="s">
        <v>16</v>
      </c>
      <c r="I533" t="s">
        <v>13</v>
      </c>
      <c r="J533" t="str">
        <f t="shared" si="16"/>
        <v>19-Nov-1979</v>
      </c>
      <c r="K533">
        <f t="shared" si="17"/>
        <v>44</v>
      </c>
    </row>
    <row r="534" spans="1:11" x14ac:dyDescent="0.3">
      <c r="A534" s="14" t="s">
        <v>1837</v>
      </c>
      <c r="B534">
        <v>1992</v>
      </c>
      <c r="C534" t="s">
        <v>30</v>
      </c>
      <c r="D534">
        <v>27</v>
      </c>
      <c r="E534">
        <v>3</v>
      </c>
      <c r="F534" s="21">
        <v>18765.88</v>
      </c>
      <c r="G534" t="s">
        <v>16</v>
      </c>
      <c r="H534" t="s">
        <v>11</v>
      </c>
      <c r="I534" t="s">
        <v>23</v>
      </c>
      <c r="J534" t="str">
        <f t="shared" si="16"/>
        <v>27-Dec-1992</v>
      </c>
      <c r="K534">
        <f t="shared" si="17"/>
        <v>31</v>
      </c>
    </row>
    <row r="535" spans="1:11" x14ac:dyDescent="0.3">
      <c r="A535" s="14" t="s">
        <v>1836</v>
      </c>
      <c r="B535">
        <v>1967</v>
      </c>
      <c r="C535" t="s">
        <v>34</v>
      </c>
      <c r="D535">
        <v>30</v>
      </c>
      <c r="E535">
        <v>0</v>
      </c>
      <c r="F535" s="21">
        <v>18694.689999999999</v>
      </c>
      <c r="G535" t="s">
        <v>16</v>
      </c>
      <c r="H535" t="s">
        <v>16</v>
      </c>
      <c r="I535" t="s">
        <v>248</v>
      </c>
      <c r="J535" t="str">
        <f t="shared" si="16"/>
        <v>30-Aug-1967</v>
      </c>
      <c r="K535">
        <f t="shared" si="17"/>
        <v>56</v>
      </c>
    </row>
    <row r="536" spans="1:11" x14ac:dyDescent="0.3">
      <c r="A536" s="14" t="s">
        <v>1835</v>
      </c>
      <c r="B536">
        <v>1970</v>
      </c>
      <c r="C536" t="s">
        <v>36</v>
      </c>
      <c r="D536">
        <v>17</v>
      </c>
      <c r="E536">
        <v>0</v>
      </c>
      <c r="F536" s="21">
        <v>18682.740000000002</v>
      </c>
      <c r="G536" t="s">
        <v>16</v>
      </c>
      <c r="H536" t="s">
        <v>12</v>
      </c>
      <c r="I536" t="s">
        <v>23</v>
      </c>
      <c r="J536" t="str">
        <f t="shared" si="16"/>
        <v>17-Oct-1970</v>
      </c>
      <c r="K536">
        <f t="shared" si="17"/>
        <v>53</v>
      </c>
    </row>
    <row r="537" spans="1:11" x14ac:dyDescent="0.3">
      <c r="A537" s="14" t="s">
        <v>1834</v>
      </c>
      <c r="B537">
        <v>1998</v>
      </c>
      <c r="C537" t="s">
        <v>20</v>
      </c>
      <c r="D537">
        <v>23</v>
      </c>
      <c r="E537">
        <v>0</v>
      </c>
      <c r="F537" s="21">
        <v>18648.419999999998</v>
      </c>
      <c r="G537" t="s">
        <v>16</v>
      </c>
      <c r="H537" t="s">
        <v>16</v>
      </c>
      <c r="I537" t="s">
        <v>165</v>
      </c>
      <c r="J537" t="str">
        <f t="shared" si="16"/>
        <v>23-Sep-1998</v>
      </c>
      <c r="K537">
        <f t="shared" si="17"/>
        <v>25</v>
      </c>
    </row>
    <row r="538" spans="1:11" x14ac:dyDescent="0.3">
      <c r="A538" s="14" t="s">
        <v>1833</v>
      </c>
      <c r="B538">
        <v>1986</v>
      </c>
      <c r="C538" t="s">
        <v>34</v>
      </c>
      <c r="D538">
        <v>12</v>
      </c>
      <c r="E538">
        <v>2</v>
      </c>
      <c r="F538" s="21">
        <v>18608.259999999998</v>
      </c>
      <c r="G538" t="s">
        <v>16</v>
      </c>
      <c r="H538" t="s">
        <v>12</v>
      </c>
      <c r="I538" t="s">
        <v>41</v>
      </c>
      <c r="J538" t="str">
        <f t="shared" si="16"/>
        <v>12-Aug-1986</v>
      </c>
      <c r="K538">
        <f t="shared" si="17"/>
        <v>37</v>
      </c>
    </row>
    <row r="539" spans="1:11" x14ac:dyDescent="0.3">
      <c r="A539" s="14" t="s">
        <v>1832</v>
      </c>
      <c r="B539">
        <v>1964</v>
      </c>
      <c r="C539" t="s">
        <v>20</v>
      </c>
      <c r="D539">
        <v>26</v>
      </c>
      <c r="E539">
        <v>0</v>
      </c>
      <c r="F539" s="21">
        <v>18443.11</v>
      </c>
      <c r="G539" t="s">
        <v>16</v>
      </c>
      <c r="H539" t="s">
        <v>11</v>
      </c>
      <c r="I539" t="s">
        <v>23</v>
      </c>
      <c r="J539" t="str">
        <f t="shared" si="16"/>
        <v>26-Sep-1964</v>
      </c>
      <c r="K539">
        <f t="shared" si="17"/>
        <v>59</v>
      </c>
    </row>
    <row r="540" spans="1:11" x14ac:dyDescent="0.3">
      <c r="A540" s="14" t="s">
        <v>1831</v>
      </c>
      <c r="B540">
        <v>1999</v>
      </c>
      <c r="C540" t="s">
        <v>30</v>
      </c>
      <c r="D540">
        <v>15</v>
      </c>
      <c r="E540">
        <v>1</v>
      </c>
      <c r="F540" s="21">
        <v>18328.240000000002</v>
      </c>
      <c r="G540" t="s">
        <v>16</v>
      </c>
      <c r="H540" t="s">
        <v>11</v>
      </c>
      <c r="I540" t="s">
        <v>13</v>
      </c>
      <c r="J540" t="str">
        <f t="shared" si="16"/>
        <v>15-Dec-1999</v>
      </c>
      <c r="K540">
        <f t="shared" si="17"/>
        <v>24</v>
      </c>
    </row>
    <row r="541" spans="1:11" x14ac:dyDescent="0.3">
      <c r="A541" s="14" t="s">
        <v>1830</v>
      </c>
      <c r="B541">
        <v>1995</v>
      </c>
      <c r="C541" t="s">
        <v>10</v>
      </c>
      <c r="D541">
        <v>4</v>
      </c>
      <c r="E541">
        <v>0</v>
      </c>
      <c r="F541" s="21">
        <v>18310.740000000002</v>
      </c>
      <c r="G541" t="s">
        <v>16</v>
      </c>
      <c r="H541" t="s">
        <v>12</v>
      </c>
      <c r="I541" t="s">
        <v>23</v>
      </c>
      <c r="J541" t="str">
        <f t="shared" si="16"/>
        <v>4-Jul-1995</v>
      </c>
      <c r="K541">
        <f t="shared" si="17"/>
        <v>28</v>
      </c>
    </row>
    <row r="542" spans="1:11" x14ac:dyDescent="0.3">
      <c r="A542" s="14" t="s">
        <v>1829</v>
      </c>
      <c r="B542">
        <v>1992</v>
      </c>
      <c r="C542" t="s">
        <v>30</v>
      </c>
      <c r="D542">
        <v>25</v>
      </c>
      <c r="E542">
        <v>3</v>
      </c>
      <c r="F542" s="21">
        <v>18259.22</v>
      </c>
      <c r="G542" t="s">
        <v>16</v>
      </c>
      <c r="H542" t="s">
        <v>12</v>
      </c>
      <c r="I542" t="s">
        <v>41</v>
      </c>
      <c r="J542" t="str">
        <f t="shared" si="16"/>
        <v>25-Dec-1992</v>
      </c>
      <c r="K542">
        <f t="shared" si="17"/>
        <v>31</v>
      </c>
    </row>
    <row r="543" spans="1:11" x14ac:dyDescent="0.3">
      <c r="A543" s="14" t="s">
        <v>1828</v>
      </c>
      <c r="B543">
        <v>1995</v>
      </c>
      <c r="C543" t="s">
        <v>34</v>
      </c>
      <c r="D543">
        <v>3</v>
      </c>
      <c r="E543">
        <v>0</v>
      </c>
      <c r="F543" s="21">
        <v>18246.5</v>
      </c>
      <c r="G543" t="s">
        <v>16</v>
      </c>
      <c r="H543" t="s">
        <v>16</v>
      </c>
      <c r="I543" t="s">
        <v>13</v>
      </c>
      <c r="J543" t="str">
        <f t="shared" si="16"/>
        <v>3-Aug-1995</v>
      </c>
      <c r="K543">
        <f t="shared" si="17"/>
        <v>28</v>
      </c>
    </row>
    <row r="544" spans="1:11" x14ac:dyDescent="0.3">
      <c r="A544" s="14" t="s">
        <v>1827</v>
      </c>
      <c r="B544">
        <v>2004</v>
      </c>
      <c r="C544" t="s">
        <v>20</v>
      </c>
      <c r="D544">
        <v>10</v>
      </c>
      <c r="E544">
        <v>3</v>
      </c>
      <c r="F544" s="21">
        <v>18223.45</v>
      </c>
      <c r="G544" t="s">
        <v>16</v>
      </c>
      <c r="H544" t="s">
        <v>12</v>
      </c>
      <c r="I544" t="s">
        <v>13</v>
      </c>
      <c r="J544" t="str">
        <f t="shared" si="16"/>
        <v>10-Sep-2004</v>
      </c>
      <c r="K544">
        <f t="shared" si="17"/>
        <v>19</v>
      </c>
    </row>
    <row r="545" spans="1:11" x14ac:dyDescent="0.3">
      <c r="A545" s="14" t="s">
        <v>1826</v>
      </c>
      <c r="B545">
        <v>1997</v>
      </c>
      <c r="C545" t="s">
        <v>18</v>
      </c>
      <c r="D545">
        <v>15</v>
      </c>
      <c r="E545">
        <v>1</v>
      </c>
      <c r="F545" s="21">
        <v>18218.16</v>
      </c>
      <c r="G545" t="s">
        <v>16</v>
      </c>
      <c r="H545" t="s">
        <v>16</v>
      </c>
      <c r="I545" t="s">
        <v>13</v>
      </c>
      <c r="J545" t="str">
        <f t="shared" si="16"/>
        <v>15-Jun-1997</v>
      </c>
      <c r="K545">
        <f t="shared" si="17"/>
        <v>26</v>
      </c>
    </row>
    <row r="546" spans="1:11" x14ac:dyDescent="0.3">
      <c r="A546" s="14" t="s">
        <v>1825</v>
      </c>
      <c r="B546">
        <v>1963</v>
      </c>
      <c r="C546" t="s">
        <v>10</v>
      </c>
      <c r="D546">
        <v>4</v>
      </c>
      <c r="E546">
        <v>0</v>
      </c>
      <c r="F546" s="21">
        <v>18208.34</v>
      </c>
      <c r="G546" t="s">
        <v>16</v>
      </c>
      <c r="H546" t="s">
        <v>11</v>
      </c>
      <c r="I546" t="s">
        <v>534</v>
      </c>
      <c r="J546" t="str">
        <f t="shared" si="16"/>
        <v>4-Jul-1963</v>
      </c>
      <c r="K546">
        <f t="shared" si="17"/>
        <v>60</v>
      </c>
    </row>
    <row r="547" spans="1:11" x14ac:dyDescent="0.3">
      <c r="A547" s="14" t="s">
        <v>1824</v>
      </c>
      <c r="B547">
        <v>1993</v>
      </c>
      <c r="C547" t="s">
        <v>10</v>
      </c>
      <c r="D547">
        <v>12</v>
      </c>
      <c r="E547">
        <v>2</v>
      </c>
      <c r="F547" s="21">
        <v>18157.88</v>
      </c>
      <c r="G547" t="s">
        <v>16</v>
      </c>
      <c r="H547" t="s">
        <v>16</v>
      </c>
      <c r="I547" t="s">
        <v>23</v>
      </c>
      <c r="J547" t="str">
        <f t="shared" si="16"/>
        <v>12-Jul-1993</v>
      </c>
      <c r="K547">
        <f t="shared" si="17"/>
        <v>30</v>
      </c>
    </row>
    <row r="548" spans="1:11" x14ac:dyDescent="0.3">
      <c r="A548" s="14" t="s">
        <v>1823</v>
      </c>
      <c r="B548">
        <v>1999</v>
      </c>
      <c r="C548" t="s">
        <v>36</v>
      </c>
      <c r="D548">
        <v>24</v>
      </c>
      <c r="E548">
        <v>0</v>
      </c>
      <c r="F548" s="21">
        <v>18033.97</v>
      </c>
      <c r="G548" t="s">
        <v>16</v>
      </c>
      <c r="H548" t="s">
        <v>16</v>
      </c>
      <c r="I548" t="s">
        <v>23</v>
      </c>
      <c r="J548" t="str">
        <f t="shared" si="16"/>
        <v>24-Oct-1999</v>
      </c>
      <c r="K548">
        <f t="shared" si="17"/>
        <v>24</v>
      </c>
    </row>
    <row r="549" spans="1:11" x14ac:dyDescent="0.3">
      <c r="A549" s="14" t="s">
        <v>1822</v>
      </c>
      <c r="B549">
        <v>1965</v>
      </c>
      <c r="C549" t="s">
        <v>36</v>
      </c>
      <c r="D549">
        <v>17</v>
      </c>
      <c r="E549">
        <v>0</v>
      </c>
      <c r="F549" s="21">
        <v>18031.189999999999</v>
      </c>
      <c r="G549" t="s">
        <v>16</v>
      </c>
      <c r="H549" t="s">
        <v>11</v>
      </c>
      <c r="I549" t="s">
        <v>23</v>
      </c>
      <c r="J549" t="str">
        <f t="shared" si="16"/>
        <v>17-Oct-1965</v>
      </c>
      <c r="K549">
        <f t="shared" si="17"/>
        <v>58</v>
      </c>
    </row>
    <row r="550" spans="1:11" x14ac:dyDescent="0.3">
      <c r="A550" s="14" t="s">
        <v>1821</v>
      </c>
      <c r="B550">
        <v>1975</v>
      </c>
      <c r="C550" t="s">
        <v>18</v>
      </c>
      <c r="D550">
        <v>27</v>
      </c>
      <c r="E550">
        <v>1</v>
      </c>
      <c r="F550" s="21">
        <v>18031.16</v>
      </c>
      <c r="G550" t="s">
        <v>16</v>
      </c>
      <c r="H550" t="s">
        <v>12</v>
      </c>
      <c r="I550" t="s">
        <v>248</v>
      </c>
      <c r="J550" t="str">
        <f t="shared" si="16"/>
        <v>27-Jun-1975</v>
      </c>
      <c r="K550">
        <f t="shared" si="17"/>
        <v>48</v>
      </c>
    </row>
    <row r="551" spans="1:11" x14ac:dyDescent="0.3">
      <c r="A551" s="14" t="s">
        <v>1820</v>
      </c>
      <c r="B551">
        <v>2001</v>
      </c>
      <c r="C551" t="s">
        <v>20</v>
      </c>
      <c r="D551">
        <v>28</v>
      </c>
      <c r="E551">
        <v>4</v>
      </c>
      <c r="F551" s="21">
        <v>17942.11</v>
      </c>
      <c r="G551" t="s">
        <v>16</v>
      </c>
      <c r="H551" t="s">
        <v>11</v>
      </c>
      <c r="I551" t="s">
        <v>41</v>
      </c>
      <c r="J551" t="str">
        <f t="shared" si="16"/>
        <v>28-Sep-2001</v>
      </c>
      <c r="K551">
        <f t="shared" si="17"/>
        <v>22</v>
      </c>
    </row>
    <row r="552" spans="1:11" x14ac:dyDescent="0.3">
      <c r="A552" s="14" t="s">
        <v>1819</v>
      </c>
      <c r="B552">
        <v>1977</v>
      </c>
      <c r="C552" t="s">
        <v>36</v>
      </c>
      <c r="D552">
        <v>17</v>
      </c>
      <c r="E552">
        <v>0</v>
      </c>
      <c r="F552" s="21">
        <v>17929.3</v>
      </c>
      <c r="G552" t="s">
        <v>16</v>
      </c>
      <c r="H552" t="s">
        <v>11</v>
      </c>
      <c r="I552" t="s">
        <v>13</v>
      </c>
      <c r="J552" t="str">
        <f t="shared" si="16"/>
        <v>17-Oct-1977</v>
      </c>
      <c r="K552">
        <f t="shared" si="17"/>
        <v>46</v>
      </c>
    </row>
    <row r="553" spans="1:11" x14ac:dyDescent="0.3">
      <c r="A553" s="14" t="s">
        <v>1818</v>
      </c>
      <c r="B553">
        <v>1989</v>
      </c>
      <c r="C553" t="s">
        <v>30</v>
      </c>
      <c r="D553">
        <v>4</v>
      </c>
      <c r="E553">
        <v>0</v>
      </c>
      <c r="F553" s="21">
        <v>17904.53</v>
      </c>
      <c r="G553" t="s">
        <v>16</v>
      </c>
      <c r="H553" t="s">
        <v>11</v>
      </c>
      <c r="I553" t="s">
        <v>355</v>
      </c>
      <c r="J553" t="str">
        <f t="shared" si="16"/>
        <v>4-Dec-1989</v>
      </c>
      <c r="K553">
        <f t="shared" si="17"/>
        <v>34</v>
      </c>
    </row>
    <row r="554" spans="1:11" x14ac:dyDescent="0.3">
      <c r="A554" s="14" t="s">
        <v>1817</v>
      </c>
      <c r="B554">
        <v>1979</v>
      </c>
      <c r="C554" t="s">
        <v>15</v>
      </c>
      <c r="D554">
        <v>12</v>
      </c>
      <c r="E554">
        <v>2</v>
      </c>
      <c r="F554" s="21">
        <v>17882.669999999998</v>
      </c>
      <c r="G554" t="s">
        <v>16</v>
      </c>
      <c r="H554" t="s">
        <v>12</v>
      </c>
      <c r="I554" t="s">
        <v>23</v>
      </c>
      <c r="J554" t="str">
        <f t="shared" si="16"/>
        <v>12-Nov-1979</v>
      </c>
      <c r="K554">
        <f t="shared" si="17"/>
        <v>44</v>
      </c>
    </row>
    <row r="555" spans="1:11" x14ac:dyDescent="0.3">
      <c r="A555" s="14" t="s">
        <v>1816</v>
      </c>
      <c r="B555">
        <v>1997</v>
      </c>
      <c r="C555" t="s">
        <v>34</v>
      </c>
      <c r="D555">
        <v>26</v>
      </c>
      <c r="E555">
        <v>0</v>
      </c>
      <c r="F555" s="21">
        <v>17878.900000000001</v>
      </c>
      <c r="G555" t="s">
        <v>16</v>
      </c>
      <c r="H555" t="s">
        <v>11</v>
      </c>
      <c r="I555" t="s">
        <v>246</v>
      </c>
      <c r="J555" t="str">
        <f t="shared" si="16"/>
        <v>26-Aug-1997</v>
      </c>
      <c r="K555">
        <f t="shared" si="17"/>
        <v>26</v>
      </c>
    </row>
    <row r="556" spans="1:11" x14ac:dyDescent="0.3">
      <c r="A556" s="14" t="s">
        <v>1815</v>
      </c>
      <c r="B556">
        <v>1976</v>
      </c>
      <c r="C556" t="s">
        <v>30</v>
      </c>
      <c r="D556">
        <v>12</v>
      </c>
      <c r="E556">
        <v>2</v>
      </c>
      <c r="F556" s="21">
        <v>17862.919999999998</v>
      </c>
      <c r="G556" t="s">
        <v>16</v>
      </c>
      <c r="H556" t="s">
        <v>11</v>
      </c>
      <c r="I556" t="s">
        <v>23</v>
      </c>
      <c r="J556" t="str">
        <f t="shared" si="16"/>
        <v>12-Dec-1976</v>
      </c>
      <c r="K556">
        <f t="shared" si="17"/>
        <v>47</v>
      </c>
    </row>
    <row r="557" spans="1:11" x14ac:dyDescent="0.3">
      <c r="A557" s="14" t="s">
        <v>1814</v>
      </c>
      <c r="B557">
        <v>1963</v>
      </c>
      <c r="C557" t="s">
        <v>30</v>
      </c>
      <c r="D557">
        <v>8</v>
      </c>
      <c r="E557">
        <v>0</v>
      </c>
      <c r="F557" s="21">
        <v>17832.599999999999</v>
      </c>
      <c r="G557" t="s">
        <v>16</v>
      </c>
      <c r="H557" t="s">
        <v>11</v>
      </c>
      <c r="I557" t="s">
        <v>23</v>
      </c>
      <c r="J557" t="str">
        <f t="shared" si="16"/>
        <v>8-Dec-1963</v>
      </c>
      <c r="K557">
        <f t="shared" si="17"/>
        <v>60</v>
      </c>
    </row>
    <row r="558" spans="1:11" x14ac:dyDescent="0.3">
      <c r="A558" s="14" t="s">
        <v>1813</v>
      </c>
      <c r="B558">
        <v>1979</v>
      </c>
      <c r="C558" t="s">
        <v>36</v>
      </c>
      <c r="D558">
        <v>10</v>
      </c>
      <c r="E558">
        <v>2</v>
      </c>
      <c r="F558" s="21">
        <v>17779.939999999999</v>
      </c>
      <c r="G558" t="s">
        <v>16</v>
      </c>
      <c r="H558" t="s">
        <v>11</v>
      </c>
      <c r="I558" t="s">
        <v>23</v>
      </c>
      <c r="J558" t="str">
        <f t="shared" si="16"/>
        <v>10-Oct-1979</v>
      </c>
      <c r="K558">
        <f t="shared" si="17"/>
        <v>44</v>
      </c>
    </row>
    <row r="559" spans="1:11" x14ac:dyDescent="0.3">
      <c r="A559" s="14" t="s">
        <v>1812</v>
      </c>
      <c r="B559">
        <v>1966</v>
      </c>
      <c r="C559" t="s">
        <v>18</v>
      </c>
      <c r="D559">
        <v>21</v>
      </c>
      <c r="E559">
        <v>0</v>
      </c>
      <c r="F559" s="21">
        <v>17777.73</v>
      </c>
      <c r="G559" t="s">
        <v>16</v>
      </c>
      <c r="H559" t="s">
        <v>12</v>
      </c>
      <c r="I559" t="s">
        <v>23</v>
      </c>
      <c r="J559" t="str">
        <f t="shared" si="16"/>
        <v>21-Jun-1966</v>
      </c>
      <c r="K559">
        <f t="shared" si="17"/>
        <v>57</v>
      </c>
    </row>
    <row r="560" spans="1:11" x14ac:dyDescent="0.3">
      <c r="A560" s="14" t="s">
        <v>1811</v>
      </c>
      <c r="B560">
        <v>2003</v>
      </c>
      <c r="C560" t="s">
        <v>10</v>
      </c>
      <c r="D560">
        <v>14</v>
      </c>
      <c r="E560">
        <v>0</v>
      </c>
      <c r="F560" s="21">
        <v>17748.509999999998</v>
      </c>
      <c r="G560" t="s">
        <v>16</v>
      </c>
      <c r="H560" t="s">
        <v>16</v>
      </c>
      <c r="I560" t="s">
        <v>23</v>
      </c>
      <c r="J560" t="str">
        <f t="shared" si="16"/>
        <v>14-Jul-2003</v>
      </c>
      <c r="K560">
        <f t="shared" si="17"/>
        <v>20</v>
      </c>
    </row>
    <row r="561" spans="1:11" x14ac:dyDescent="0.3">
      <c r="A561" s="14" t="s">
        <v>1810</v>
      </c>
      <c r="B561">
        <v>1994</v>
      </c>
      <c r="C561" t="s">
        <v>10</v>
      </c>
      <c r="D561">
        <v>1</v>
      </c>
      <c r="E561">
        <v>3</v>
      </c>
      <c r="F561" s="21">
        <v>17663.14</v>
      </c>
      <c r="G561" t="s">
        <v>16</v>
      </c>
      <c r="H561" t="s">
        <v>12</v>
      </c>
      <c r="I561" t="s">
        <v>13</v>
      </c>
      <c r="J561" t="str">
        <f t="shared" si="16"/>
        <v>1-Jul-1994</v>
      </c>
      <c r="K561">
        <f t="shared" si="17"/>
        <v>29</v>
      </c>
    </row>
    <row r="562" spans="1:11" x14ac:dyDescent="0.3">
      <c r="A562" s="14" t="s">
        <v>1809</v>
      </c>
      <c r="B562">
        <v>1990</v>
      </c>
      <c r="C562" t="s">
        <v>36</v>
      </c>
      <c r="D562">
        <v>25</v>
      </c>
      <c r="E562">
        <v>1</v>
      </c>
      <c r="F562" s="21">
        <v>17626.240000000002</v>
      </c>
      <c r="G562" t="s">
        <v>16</v>
      </c>
      <c r="H562" t="s">
        <v>12</v>
      </c>
      <c r="I562" t="s">
        <v>13</v>
      </c>
      <c r="J562" t="str">
        <f t="shared" si="16"/>
        <v>25-Oct-1990</v>
      </c>
      <c r="K562">
        <f t="shared" si="17"/>
        <v>33</v>
      </c>
    </row>
    <row r="563" spans="1:11" x14ac:dyDescent="0.3">
      <c r="A563" s="14" t="s">
        <v>1808</v>
      </c>
      <c r="B563">
        <v>1970</v>
      </c>
      <c r="C563" t="s">
        <v>10</v>
      </c>
      <c r="D563">
        <v>26</v>
      </c>
      <c r="E563">
        <v>0</v>
      </c>
      <c r="F563" s="21">
        <v>17584.72</v>
      </c>
      <c r="G563" t="s">
        <v>16</v>
      </c>
      <c r="H563" t="s">
        <v>12</v>
      </c>
      <c r="I563" t="s">
        <v>23</v>
      </c>
      <c r="J563" t="str">
        <f t="shared" si="16"/>
        <v>26-Jul-1970</v>
      </c>
      <c r="K563">
        <f t="shared" si="17"/>
        <v>53</v>
      </c>
    </row>
    <row r="564" spans="1:11" x14ac:dyDescent="0.3">
      <c r="A564" s="14" t="s">
        <v>1807</v>
      </c>
      <c r="B564">
        <v>2002</v>
      </c>
      <c r="C564" t="s">
        <v>34</v>
      </c>
      <c r="D564">
        <v>25</v>
      </c>
      <c r="E564">
        <v>1</v>
      </c>
      <c r="F564" s="21">
        <v>17560.38</v>
      </c>
      <c r="G564" t="s">
        <v>16</v>
      </c>
      <c r="H564" t="s">
        <v>16</v>
      </c>
      <c r="I564" t="s">
        <v>23</v>
      </c>
      <c r="J564" t="str">
        <f t="shared" si="16"/>
        <v>25-Aug-2002</v>
      </c>
      <c r="K564">
        <f t="shared" si="17"/>
        <v>21</v>
      </c>
    </row>
    <row r="565" spans="1:11" x14ac:dyDescent="0.3">
      <c r="A565" s="14" t="s">
        <v>1806</v>
      </c>
      <c r="B565">
        <v>1963</v>
      </c>
      <c r="C565" t="s">
        <v>15</v>
      </c>
      <c r="D565">
        <v>16</v>
      </c>
      <c r="E565">
        <v>0</v>
      </c>
      <c r="F565" s="21">
        <v>17556.88</v>
      </c>
      <c r="G565" t="s">
        <v>16</v>
      </c>
      <c r="H565" t="s">
        <v>11</v>
      </c>
      <c r="I565" t="s">
        <v>23</v>
      </c>
      <c r="J565" t="str">
        <f t="shared" si="16"/>
        <v>16-Nov-1963</v>
      </c>
      <c r="K565">
        <f t="shared" si="17"/>
        <v>60</v>
      </c>
    </row>
    <row r="566" spans="1:11" x14ac:dyDescent="0.3">
      <c r="A566" s="14" t="s">
        <v>1805</v>
      </c>
      <c r="B566">
        <v>1968</v>
      </c>
      <c r="C566" t="s">
        <v>10</v>
      </c>
      <c r="D566">
        <v>12</v>
      </c>
      <c r="E566">
        <v>0</v>
      </c>
      <c r="F566" s="21">
        <v>17507.47</v>
      </c>
      <c r="G566" t="s">
        <v>16</v>
      </c>
      <c r="H566" t="s">
        <v>16</v>
      </c>
      <c r="I566" t="s">
        <v>534</v>
      </c>
      <c r="J566" t="str">
        <f t="shared" si="16"/>
        <v>12-Jul-1968</v>
      </c>
      <c r="K566">
        <f t="shared" si="17"/>
        <v>55</v>
      </c>
    </row>
    <row r="567" spans="1:11" x14ac:dyDescent="0.3">
      <c r="A567" s="14" t="s">
        <v>1804</v>
      </c>
      <c r="B567">
        <v>1965</v>
      </c>
      <c r="C567" t="s">
        <v>18</v>
      </c>
      <c r="D567">
        <v>16</v>
      </c>
      <c r="E567">
        <v>0</v>
      </c>
      <c r="F567" s="21">
        <v>17505.650000000001</v>
      </c>
      <c r="G567" t="s">
        <v>16</v>
      </c>
      <c r="H567" t="s">
        <v>11</v>
      </c>
      <c r="I567" t="s">
        <v>248</v>
      </c>
      <c r="J567" t="str">
        <f t="shared" si="16"/>
        <v>16-Jun-1965</v>
      </c>
      <c r="K567">
        <f t="shared" si="17"/>
        <v>58</v>
      </c>
    </row>
    <row r="568" spans="1:11" x14ac:dyDescent="0.3">
      <c r="A568" s="14" t="s">
        <v>1803</v>
      </c>
      <c r="B568">
        <v>1990</v>
      </c>
      <c r="C568" t="s">
        <v>30</v>
      </c>
      <c r="D568">
        <v>29</v>
      </c>
      <c r="E568">
        <v>0</v>
      </c>
      <c r="F568" s="21">
        <v>17496.310000000001</v>
      </c>
      <c r="G568" t="s">
        <v>16</v>
      </c>
      <c r="H568" t="s">
        <v>11</v>
      </c>
      <c r="I568" t="s">
        <v>41</v>
      </c>
      <c r="J568" t="str">
        <f t="shared" si="16"/>
        <v>29-Dec-1990</v>
      </c>
      <c r="K568">
        <f t="shared" si="17"/>
        <v>33</v>
      </c>
    </row>
    <row r="569" spans="1:11" x14ac:dyDescent="0.3">
      <c r="A569" s="14" t="s">
        <v>1802</v>
      </c>
      <c r="B569">
        <v>1971</v>
      </c>
      <c r="C569" t="s">
        <v>18</v>
      </c>
      <c r="D569">
        <v>8</v>
      </c>
      <c r="E569">
        <v>0</v>
      </c>
      <c r="F569" s="21">
        <v>17479.53</v>
      </c>
      <c r="G569" t="s">
        <v>16</v>
      </c>
      <c r="H569" t="s">
        <v>16</v>
      </c>
      <c r="I569" t="s">
        <v>23</v>
      </c>
      <c r="J569" t="str">
        <f t="shared" si="16"/>
        <v>8-Jun-1971</v>
      </c>
      <c r="K569">
        <f t="shared" si="17"/>
        <v>52</v>
      </c>
    </row>
    <row r="570" spans="1:11" x14ac:dyDescent="0.3">
      <c r="A570" s="14" t="s">
        <v>1801</v>
      </c>
      <c r="B570">
        <v>2003</v>
      </c>
      <c r="C570" t="s">
        <v>15</v>
      </c>
      <c r="D570">
        <v>2</v>
      </c>
      <c r="E570">
        <v>0</v>
      </c>
      <c r="F570" s="21">
        <v>17468.98</v>
      </c>
      <c r="G570" t="s">
        <v>11</v>
      </c>
      <c r="H570" t="s">
        <v>16</v>
      </c>
      <c r="I570" t="s">
        <v>23</v>
      </c>
      <c r="J570" t="str">
        <f t="shared" si="16"/>
        <v>2-Nov-2003</v>
      </c>
      <c r="K570">
        <f t="shared" si="17"/>
        <v>20</v>
      </c>
    </row>
    <row r="571" spans="1:11" x14ac:dyDescent="0.3">
      <c r="A571" s="14" t="s">
        <v>1800</v>
      </c>
      <c r="B571">
        <v>1992</v>
      </c>
      <c r="C571" t="s">
        <v>36</v>
      </c>
      <c r="D571">
        <v>18</v>
      </c>
      <c r="E571">
        <v>2</v>
      </c>
      <c r="F571" s="21">
        <v>17361.77</v>
      </c>
      <c r="G571" t="s">
        <v>11</v>
      </c>
      <c r="H571" t="s">
        <v>16</v>
      </c>
      <c r="I571" t="s">
        <v>23</v>
      </c>
      <c r="J571" t="str">
        <f t="shared" si="16"/>
        <v>18-Oct-1992</v>
      </c>
      <c r="K571">
        <f t="shared" si="17"/>
        <v>31</v>
      </c>
    </row>
    <row r="572" spans="1:11" x14ac:dyDescent="0.3">
      <c r="A572" s="14" t="s">
        <v>1799</v>
      </c>
      <c r="B572">
        <v>2003</v>
      </c>
      <c r="C572" t="s">
        <v>15</v>
      </c>
      <c r="D572">
        <v>1</v>
      </c>
      <c r="E572">
        <v>0</v>
      </c>
      <c r="F572" s="21">
        <v>17352.68</v>
      </c>
      <c r="G572" t="s">
        <v>11</v>
      </c>
      <c r="H572" t="s">
        <v>12</v>
      </c>
      <c r="I572" t="s">
        <v>23</v>
      </c>
      <c r="J572" t="str">
        <f t="shared" si="16"/>
        <v>1-Nov-2003</v>
      </c>
      <c r="K572">
        <f t="shared" si="17"/>
        <v>20</v>
      </c>
    </row>
    <row r="573" spans="1:11" x14ac:dyDescent="0.3">
      <c r="A573" s="14" t="s">
        <v>1798</v>
      </c>
      <c r="B573">
        <v>1963</v>
      </c>
      <c r="C573" t="s">
        <v>10</v>
      </c>
      <c r="D573">
        <v>12</v>
      </c>
      <c r="E573">
        <v>0</v>
      </c>
      <c r="F573" s="21">
        <v>17337.580000000002</v>
      </c>
      <c r="G573" t="s">
        <v>11</v>
      </c>
      <c r="H573" t="s">
        <v>12</v>
      </c>
      <c r="I573" t="s">
        <v>248</v>
      </c>
      <c r="J573" t="str">
        <f t="shared" si="16"/>
        <v>12-Jul-1963</v>
      </c>
      <c r="K573">
        <f t="shared" si="17"/>
        <v>60</v>
      </c>
    </row>
    <row r="574" spans="1:11" x14ac:dyDescent="0.3">
      <c r="A574" s="14" t="s">
        <v>1797</v>
      </c>
      <c r="B574">
        <v>1975</v>
      </c>
      <c r="C574" t="s">
        <v>34</v>
      </c>
      <c r="D574">
        <v>25</v>
      </c>
      <c r="E574">
        <v>1</v>
      </c>
      <c r="F574" s="21">
        <v>17253.43</v>
      </c>
      <c r="G574" t="s">
        <v>11</v>
      </c>
      <c r="H574" t="s">
        <v>12</v>
      </c>
      <c r="I574" t="s">
        <v>534</v>
      </c>
      <c r="J574" t="str">
        <f t="shared" si="16"/>
        <v>25-Aug-1975</v>
      </c>
      <c r="K574">
        <f t="shared" si="17"/>
        <v>48</v>
      </c>
    </row>
    <row r="575" spans="1:11" x14ac:dyDescent="0.3">
      <c r="A575" s="14" t="s">
        <v>1796</v>
      </c>
      <c r="B575">
        <v>1982</v>
      </c>
      <c r="C575" t="s">
        <v>36</v>
      </c>
      <c r="D575">
        <v>22</v>
      </c>
      <c r="E575">
        <v>1</v>
      </c>
      <c r="F575" s="21">
        <v>17179.52</v>
      </c>
      <c r="G575" t="s">
        <v>11</v>
      </c>
      <c r="H575" t="s">
        <v>16</v>
      </c>
      <c r="I575" t="s">
        <v>13</v>
      </c>
      <c r="J575" t="str">
        <f t="shared" si="16"/>
        <v>22-Oct-1982</v>
      </c>
      <c r="K575">
        <f t="shared" si="17"/>
        <v>41</v>
      </c>
    </row>
    <row r="576" spans="1:11" x14ac:dyDescent="0.3">
      <c r="A576" s="14" t="s">
        <v>1795</v>
      </c>
      <c r="B576">
        <v>2004</v>
      </c>
      <c r="C576" t="s">
        <v>34</v>
      </c>
      <c r="D576">
        <v>18</v>
      </c>
      <c r="E576">
        <v>1</v>
      </c>
      <c r="F576" s="21">
        <v>17178.68</v>
      </c>
      <c r="G576" t="s">
        <v>11</v>
      </c>
      <c r="H576" t="s">
        <v>11</v>
      </c>
      <c r="I576" t="s">
        <v>165</v>
      </c>
      <c r="J576" t="str">
        <f t="shared" si="16"/>
        <v>18-Aug-2004</v>
      </c>
      <c r="K576">
        <f t="shared" si="17"/>
        <v>19</v>
      </c>
    </row>
    <row r="577" spans="1:11" x14ac:dyDescent="0.3">
      <c r="A577" s="14" t="s">
        <v>1794</v>
      </c>
      <c r="B577">
        <v>1964</v>
      </c>
      <c r="C577" t="s">
        <v>18</v>
      </c>
      <c r="D577">
        <v>7</v>
      </c>
      <c r="E577">
        <v>0</v>
      </c>
      <c r="F577" s="21">
        <v>17174.52</v>
      </c>
      <c r="G577" t="s">
        <v>11</v>
      </c>
      <c r="H577" t="s">
        <v>11</v>
      </c>
      <c r="I577" t="s">
        <v>23</v>
      </c>
      <c r="J577" t="str">
        <f t="shared" si="16"/>
        <v>7-Jun-1964</v>
      </c>
      <c r="K577">
        <f t="shared" si="17"/>
        <v>59</v>
      </c>
    </row>
    <row r="578" spans="1:11" x14ac:dyDescent="0.3">
      <c r="A578" s="14" t="s">
        <v>1793</v>
      </c>
      <c r="B578">
        <v>1965</v>
      </c>
      <c r="C578" t="s">
        <v>20</v>
      </c>
      <c r="D578">
        <v>16</v>
      </c>
      <c r="E578">
        <v>0</v>
      </c>
      <c r="F578" s="21">
        <v>17172.27</v>
      </c>
      <c r="G578" t="s">
        <v>11</v>
      </c>
      <c r="H578" t="s">
        <v>11</v>
      </c>
      <c r="I578" t="s">
        <v>534</v>
      </c>
      <c r="J578" t="str">
        <f t="shared" si="16"/>
        <v>16-Sep-1965</v>
      </c>
      <c r="K578">
        <f t="shared" si="17"/>
        <v>58</v>
      </c>
    </row>
    <row r="579" spans="1:11" x14ac:dyDescent="0.3">
      <c r="A579" s="14" t="s">
        <v>1792</v>
      </c>
      <c r="B579">
        <v>1998</v>
      </c>
      <c r="C579" t="s">
        <v>18</v>
      </c>
      <c r="D579">
        <v>3</v>
      </c>
      <c r="E579">
        <v>4</v>
      </c>
      <c r="F579" s="21">
        <v>17128.43</v>
      </c>
      <c r="G579" t="s">
        <v>11</v>
      </c>
      <c r="H579" t="s">
        <v>12</v>
      </c>
      <c r="I579" t="s">
        <v>167</v>
      </c>
      <c r="J579" t="str">
        <f t="shared" ref="J579:J642" si="18">CONCATENATE(D579,"-",C579,"-",B579)</f>
        <v>3-Jun-1998</v>
      </c>
      <c r="K579">
        <f t="shared" ref="K579:K642" si="19">YEAR("2023-06-08")-YEAR(J579)</f>
        <v>25</v>
      </c>
    </row>
    <row r="580" spans="1:11" x14ac:dyDescent="0.3">
      <c r="A580" s="14" t="s">
        <v>1791</v>
      </c>
      <c r="B580">
        <v>2002</v>
      </c>
      <c r="C580" t="s">
        <v>18</v>
      </c>
      <c r="D580">
        <v>28</v>
      </c>
      <c r="E580">
        <v>1</v>
      </c>
      <c r="F580" s="21">
        <v>17085.27</v>
      </c>
      <c r="G580" t="s">
        <v>11</v>
      </c>
      <c r="H580" t="s">
        <v>12</v>
      </c>
      <c r="I580" t="s">
        <v>13</v>
      </c>
      <c r="J580" t="str">
        <f t="shared" si="18"/>
        <v>28-Jun-2002</v>
      </c>
      <c r="K580">
        <f t="shared" si="19"/>
        <v>21</v>
      </c>
    </row>
    <row r="581" spans="1:11" x14ac:dyDescent="0.3">
      <c r="A581" s="14" t="s">
        <v>1790</v>
      </c>
      <c r="B581">
        <v>2003</v>
      </c>
      <c r="C581" t="s">
        <v>30</v>
      </c>
      <c r="D581">
        <v>26</v>
      </c>
      <c r="E581">
        <v>0</v>
      </c>
      <c r="F581" s="21">
        <v>17081.080000000002</v>
      </c>
      <c r="G581" t="s">
        <v>11</v>
      </c>
      <c r="H581" t="s">
        <v>11</v>
      </c>
      <c r="I581" t="s">
        <v>41</v>
      </c>
      <c r="J581" t="str">
        <f t="shared" si="18"/>
        <v>26-Dec-2003</v>
      </c>
      <c r="K581">
        <f t="shared" si="19"/>
        <v>20</v>
      </c>
    </row>
    <row r="582" spans="1:11" x14ac:dyDescent="0.3">
      <c r="A582" s="14" t="s">
        <v>1789</v>
      </c>
      <c r="B582">
        <v>1996</v>
      </c>
      <c r="C582" t="s">
        <v>18</v>
      </c>
      <c r="D582">
        <v>10</v>
      </c>
      <c r="E582">
        <v>0</v>
      </c>
      <c r="F582" s="21">
        <v>17043.34</v>
      </c>
      <c r="G582" t="s">
        <v>11</v>
      </c>
      <c r="H582" t="s">
        <v>12</v>
      </c>
      <c r="I582" t="s">
        <v>13</v>
      </c>
      <c r="J582" t="str">
        <f t="shared" si="18"/>
        <v>10-Jun-1996</v>
      </c>
      <c r="K582">
        <f t="shared" si="19"/>
        <v>27</v>
      </c>
    </row>
    <row r="583" spans="1:11" x14ac:dyDescent="0.3">
      <c r="A583" s="14" t="s">
        <v>1788</v>
      </c>
      <c r="B583">
        <v>1971</v>
      </c>
      <c r="C583" t="s">
        <v>34</v>
      </c>
      <c r="D583">
        <v>22</v>
      </c>
      <c r="E583">
        <v>0</v>
      </c>
      <c r="F583" s="21">
        <v>17016.009999999998</v>
      </c>
      <c r="G583" t="s">
        <v>11</v>
      </c>
      <c r="H583" t="s">
        <v>11</v>
      </c>
      <c r="I583" t="s">
        <v>248</v>
      </c>
      <c r="J583" t="str">
        <f t="shared" si="18"/>
        <v>22-Aug-1971</v>
      </c>
      <c r="K583">
        <f t="shared" si="19"/>
        <v>52</v>
      </c>
    </row>
    <row r="584" spans="1:11" x14ac:dyDescent="0.3">
      <c r="A584" s="14" t="s">
        <v>1787</v>
      </c>
      <c r="B584">
        <v>1980</v>
      </c>
      <c r="C584" t="s">
        <v>10</v>
      </c>
      <c r="D584">
        <v>16</v>
      </c>
      <c r="E584">
        <v>2</v>
      </c>
      <c r="F584" s="21">
        <v>16990.55</v>
      </c>
      <c r="G584" t="s">
        <v>11</v>
      </c>
      <c r="H584" t="s">
        <v>12</v>
      </c>
      <c r="I584" t="s">
        <v>23</v>
      </c>
      <c r="J584" t="str">
        <f t="shared" si="18"/>
        <v>16-Jul-1980</v>
      </c>
      <c r="K584">
        <f t="shared" si="19"/>
        <v>43</v>
      </c>
    </row>
    <row r="585" spans="1:11" x14ac:dyDescent="0.3">
      <c r="A585" s="14" t="s">
        <v>1786</v>
      </c>
      <c r="B585">
        <v>1977</v>
      </c>
      <c r="C585" t="s">
        <v>34</v>
      </c>
      <c r="D585">
        <v>25</v>
      </c>
      <c r="E585">
        <v>2</v>
      </c>
      <c r="F585" s="21">
        <v>16921.09</v>
      </c>
      <c r="G585" t="s">
        <v>11</v>
      </c>
      <c r="H585" t="s">
        <v>12</v>
      </c>
      <c r="I585" t="s">
        <v>248</v>
      </c>
      <c r="J585" t="str">
        <f t="shared" si="18"/>
        <v>25-Aug-1977</v>
      </c>
      <c r="K585">
        <f t="shared" si="19"/>
        <v>46</v>
      </c>
    </row>
    <row r="586" spans="1:11" x14ac:dyDescent="0.3">
      <c r="A586" s="14" t="s">
        <v>1785</v>
      </c>
      <c r="B586">
        <v>1968</v>
      </c>
      <c r="C586" t="s">
        <v>36</v>
      </c>
      <c r="D586">
        <v>21</v>
      </c>
      <c r="E586">
        <v>0</v>
      </c>
      <c r="F586" s="21">
        <v>16903.5</v>
      </c>
      <c r="G586" t="s">
        <v>11</v>
      </c>
      <c r="H586" t="s">
        <v>12</v>
      </c>
      <c r="I586" t="s">
        <v>23</v>
      </c>
      <c r="J586" t="str">
        <f t="shared" si="18"/>
        <v>21-Oct-1968</v>
      </c>
      <c r="K586">
        <f t="shared" si="19"/>
        <v>55</v>
      </c>
    </row>
    <row r="587" spans="1:11" x14ac:dyDescent="0.3">
      <c r="A587" s="14" t="s">
        <v>1784</v>
      </c>
      <c r="B587">
        <v>2003</v>
      </c>
      <c r="C587" t="s">
        <v>20</v>
      </c>
      <c r="D587">
        <v>10</v>
      </c>
      <c r="E587">
        <v>0</v>
      </c>
      <c r="F587" s="21">
        <v>16884.919999999998</v>
      </c>
      <c r="G587" t="s">
        <v>11</v>
      </c>
      <c r="H587" t="s">
        <v>11</v>
      </c>
      <c r="I587" t="s">
        <v>41</v>
      </c>
      <c r="J587" t="str">
        <f t="shared" si="18"/>
        <v>10-Sep-2003</v>
      </c>
      <c r="K587">
        <f t="shared" si="19"/>
        <v>20</v>
      </c>
    </row>
    <row r="588" spans="1:11" x14ac:dyDescent="0.3">
      <c r="A588" s="14" t="s">
        <v>1783</v>
      </c>
      <c r="B588">
        <v>1974</v>
      </c>
      <c r="C588" t="s">
        <v>34</v>
      </c>
      <c r="D588">
        <v>8</v>
      </c>
      <c r="E588">
        <v>0</v>
      </c>
      <c r="F588" s="21">
        <v>16841.32</v>
      </c>
      <c r="G588" t="s">
        <v>11</v>
      </c>
      <c r="H588" t="s">
        <v>12</v>
      </c>
      <c r="I588" t="s">
        <v>41</v>
      </c>
      <c r="J588" t="str">
        <f t="shared" si="18"/>
        <v>8-Aug-1974</v>
      </c>
      <c r="K588">
        <f t="shared" si="19"/>
        <v>49</v>
      </c>
    </row>
    <row r="589" spans="1:11" x14ac:dyDescent="0.3">
      <c r="A589" s="14" t="s">
        <v>1782</v>
      </c>
      <c r="B589">
        <v>1995</v>
      </c>
      <c r="C589" t="s">
        <v>36</v>
      </c>
      <c r="D589">
        <v>19</v>
      </c>
      <c r="E589">
        <v>1</v>
      </c>
      <c r="F589" s="21">
        <v>16796.41</v>
      </c>
      <c r="G589" t="s">
        <v>11</v>
      </c>
      <c r="H589" t="s">
        <v>12</v>
      </c>
      <c r="I589" t="s">
        <v>246</v>
      </c>
      <c r="J589" t="str">
        <f t="shared" si="18"/>
        <v>19-Oct-1995</v>
      </c>
      <c r="K589">
        <f t="shared" si="19"/>
        <v>28</v>
      </c>
    </row>
    <row r="590" spans="1:11" x14ac:dyDescent="0.3">
      <c r="A590" s="14" t="s">
        <v>1781</v>
      </c>
      <c r="B590">
        <v>1962</v>
      </c>
      <c r="C590" t="s">
        <v>10</v>
      </c>
      <c r="D590">
        <v>29</v>
      </c>
      <c r="E590">
        <v>0</v>
      </c>
      <c r="F590" s="21">
        <v>16779.400000000001</v>
      </c>
      <c r="G590" t="s">
        <v>11</v>
      </c>
      <c r="H590" t="s">
        <v>11</v>
      </c>
      <c r="I590" t="s">
        <v>534</v>
      </c>
      <c r="J590" t="str">
        <f t="shared" si="18"/>
        <v>29-Jul-1962</v>
      </c>
      <c r="K590">
        <f t="shared" si="19"/>
        <v>61</v>
      </c>
    </row>
    <row r="591" spans="1:11" x14ac:dyDescent="0.3">
      <c r="A591" s="14" t="s">
        <v>1780</v>
      </c>
      <c r="B591">
        <v>1989</v>
      </c>
      <c r="C591" t="s">
        <v>20</v>
      </c>
      <c r="D591">
        <v>23</v>
      </c>
      <c r="E591">
        <v>2</v>
      </c>
      <c r="F591" s="21">
        <v>16776.3</v>
      </c>
      <c r="G591" t="s">
        <v>11</v>
      </c>
      <c r="H591" t="s">
        <v>11</v>
      </c>
      <c r="I591" t="s">
        <v>246</v>
      </c>
      <c r="J591" t="str">
        <f t="shared" si="18"/>
        <v>23-Sep-1989</v>
      </c>
      <c r="K591">
        <f t="shared" si="19"/>
        <v>34</v>
      </c>
    </row>
    <row r="592" spans="1:11" x14ac:dyDescent="0.3">
      <c r="A592" s="14" t="s">
        <v>1779</v>
      </c>
      <c r="B592">
        <v>1974</v>
      </c>
      <c r="C592" t="s">
        <v>34</v>
      </c>
      <c r="D592">
        <v>28</v>
      </c>
      <c r="E592">
        <v>0</v>
      </c>
      <c r="F592" s="21">
        <v>16770.990000000002</v>
      </c>
      <c r="G592" t="s">
        <v>11</v>
      </c>
      <c r="H592" t="s">
        <v>16</v>
      </c>
      <c r="I592" t="s">
        <v>23</v>
      </c>
      <c r="J592" t="str">
        <f t="shared" si="18"/>
        <v>28-Aug-1974</v>
      </c>
      <c r="K592">
        <f t="shared" si="19"/>
        <v>49</v>
      </c>
    </row>
    <row r="593" spans="1:11" x14ac:dyDescent="0.3">
      <c r="A593" s="14" t="s">
        <v>1778</v>
      </c>
      <c r="B593">
        <v>1993</v>
      </c>
      <c r="C593" t="s">
        <v>15</v>
      </c>
      <c r="D593">
        <v>5</v>
      </c>
      <c r="E593">
        <v>1</v>
      </c>
      <c r="F593" s="21">
        <v>16657.72</v>
      </c>
      <c r="G593" t="s">
        <v>11</v>
      </c>
      <c r="H593" t="s">
        <v>16</v>
      </c>
      <c r="I593" t="s">
        <v>246</v>
      </c>
      <c r="J593" t="str">
        <f t="shared" si="18"/>
        <v>5-Nov-1993</v>
      </c>
      <c r="K593">
        <f t="shared" si="19"/>
        <v>30</v>
      </c>
    </row>
    <row r="594" spans="1:11" x14ac:dyDescent="0.3">
      <c r="A594" s="14" t="s">
        <v>1777</v>
      </c>
      <c r="B594">
        <v>1977</v>
      </c>
      <c r="C594" t="s">
        <v>20</v>
      </c>
      <c r="D594">
        <v>25</v>
      </c>
      <c r="E594">
        <v>2</v>
      </c>
      <c r="F594" s="21">
        <v>16631.61</v>
      </c>
      <c r="G594" t="s">
        <v>11</v>
      </c>
      <c r="H594" t="s">
        <v>16</v>
      </c>
      <c r="I594" t="s">
        <v>23</v>
      </c>
      <c r="J594" t="str">
        <f t="shared" si="18"/>
        <v>25-Sep-1977</v>
      </c>
      <c r="K594">
        <f t="shared" si="19"/>
        <v>46</v>
      </c>
    </row>
    <row r="595" spans="1:11" x14ac:dyDescent="0.3">
      <c r="A595" s="14" t="s">
        <v>1776</v>
      </c>
      <c r="B595">
        <v>1975</v>
      </c>
      <c r="C595" t="s">
        <v>10</v>
      </c>
      <c r="D595">
        <v>24</v>
      </c>
      <c r="E595">
        <v>1</v>
      </c>
      <c r="F595" s="21">
        <v>16602.18</v>
      </c>
      <c r="G595" t="s">
        <v>11</v>
      </c>
      <c r="H595" t="s">
        <v>16</v>
      </c>
      <c r="I595" t="s">
        <v>534</v>
      </c>
      <c r="J595" t="str">
        <f t="shared" si="18"/>
        <v>24-Jul-1975</v>
      </c>
      <c r="K595">
        <f t="shared" si="19"/>
        <v>48</v>
      </c>
    </row>
    <row r="596" spans="1:11" x14ac:dyDescent="0.3">
      <c r="A596" s="14" t="s">
        <v>1775</v>
      </c>
      <c r="B596">
        <v>1970</v>
      </c>
      <c r="C596" t="s">
        <v>10</v>
      </c>
      <c r="D596">
        <v>10</v>
      </c>
      <c r="E596">
        <v>0</v>
      </c>
      <c r="F596" s="21">
        <v>16600.16</v>
      </c>
      <c r="G596" t="s">
        <v>11</v>
      </c>
      <c r="H596" t="s">
        <v>11</v>
      </c>
      <c r="I596" t="s">
        <v>41</v>
      </c>
      <c r="J596" t="str">
        <f t="shared" si="18"/>
        <v>10-Jul-1970</v>
      </c>
      <c r="K596">
        <f t="shared" si="19"/>
        <v>53</v>
      </c>
    </row>
    <row r="597" spans="1:11" x14ac:dyDescent="0.3">
      <c r="A597" s="14" t="s">
        <v>1774</v>
      </c>
      <c r="B597">
        <v>1963</v>
      </c>
      <c r="C597" t="s">
        <v>18</v>
      </c>
      <c r="D597">
        <v>25</v>
      </c>
      <c r="E597">
        <v>0</v>
      </c>
      <c r="F597" s="21">
        <v>16587.96</v>
      </c>
      <c r="G597" t="s">
        <v>11</v>
      </c>
      <c r="H597" t="s">
        <v>11</v>
      </c>
      <c r="I597" t="s">
        <v>248</v>
      </c>
      <c r="J597" t="str">
        <f t="shared" si="18"/>
        <v>25-Jun-1963</v>
      </c>
      <c r="K597">
        <f t="shared" si="19"/>
        <v>60</v>
      </c>
    </row>
    <row r="598" spans="1:11" x14ac:dyDescent="0.3">
      <c r="A598" s="14" t="s">
        <v>1773</v>
      </c>
      <c r="B598">
        <v>2001</v>
      </c>
      <c r="C598" t="s">
        <v>18</v>
      </c>
      <c r="D598">
        <v>25</v>
      </c>
      <c r="E598">
        <v>0</v>
      </c>
      <c r="F598" s="21">
        <v>16586.5</v>
      </c>
      <c r="G598" t="s">
        <v>11</v>
      </c>
      <c r="H598" t="s">
        <v>16</v>
      </c>
      <c r="I598" t="s">
        <v>13</v>
      </c>
      <c r="J598" t="str">
        <f t="shared" si="18"/>
        <v>25-Jun-2001</v>
      </c>
      <c r="K598">
        <f t="shared" si="19"/>
        <v>22</v>
      </c>
    </row>
    <row r="599" spans="1:11" x14ac:dyDescent="0.3">
      <c r="A599" s="14" t="s">
        <v>1772</v>
      </c>
      <c r="B599">
        <v>1995</v>
      </c>
      <c r="C599" t="s">
        <v>30</v>
      </c>
      <c r="D599">
        <v>23</v>
      </c>
      <c r="E599">
        <v>0</v>
      </c>
      <c r="F599" s="21">
        <v>16577.78</v>
      </c>
      <c r="G599" t="s">
        <v>11</v>
      </c>
      <c r="H599" t="s">
        <v>16</v>
      </c>
      <c r="I599" t="s">
        <v>13</v>
      </c>
      <c r="J599" t="str">
        <f t="shared" si="18"/>
        <v>23-Dec-1995</v>
      </c>
      <c r="K599">
        <f t="shared" si="19"/>
        <v>28</v>
      </c>
    </row>
    <row r="600" spans="1:11" x14ac:dyDescent="0.3">
      <c r="A600" s="14" t="s">
        <v>1771</v>
      </c>
      <c r="B600">
        <v>1958</v>
      </c>
      <c r="C600" t="s">
        <v>36</v>
      </c>
      <c r="D600">
        <v>10</v>
      </c>
      <c r="E600">
        <v>3</v>
      </c>
      <c r="F600" s="21">
        <v>16455.71</v>
      </c>
      <c r="G600" t="s">
        <v>11</v>
      </c>
      <c r="H600" t="s">
        <v>11</v>
      </c>
      <c r="I600" t="s">
        <v>23</v>
      </c>
      <c r="J600" t="str">
        <f t="shared" si="18"/>
        <v>10-Oct-1958</v>
      </c>
      <c r="K600">
        <f t="shared" si="19"/>
        <v>65</v>
      </c>
    </row>
    <row r="601" spans="1:11" x14ac:dyDescent="0.3">
      <c r="A601" s="14" t="s">
        <v>1770</v>
      </c>
      <c r="B601">
        <v>2003</v>
      </c>
      <c r="C601" t="s">
        <v>30</v>
      </c>
      <c r="D601">
        <v>20</v>
      </c>
      <c r="E601">
        <v>1</v>
      </c>
      <c r="F601" s="21">
        <v>16450.89</v>
      </c>
      <c r="G601" t="s">
        <v>11</v>
      </c>
      <c r="H601" t="s">
        <v>16</v>
      </c>
      <c r="I601" t="s">
        <v>23</v>
      </c>
      <c r="J601" t="str">
        <f t="shared" si="18"/>
        <v>20-Dec-2003</v>
      </c>
      <c r="K601">
        <f t="shared" si="19"/>
        <v>20</v>
      </c>
    </row>
    <row r="602" spans="1:11" x14ac:dyDescent="0.3">
      <c r="A602" s="14" t="s">
        <v>1769</v>
      </c>
      <c r="B602">
        <v>1995</v>
      </c>
      <c r="C602" t="s">
        <v>20</v>
      </c>
      <c r="D602">
        <v>28</v>
      </c>
      <c r="E602">
        <v>3</v>
      </c>
      <c r="F602" s="21">
        <v>16420.490000000002</v>
      </c>
      <c r="G602" t="s">
        <v>11</v>
      </c>
      <c r="H602" t="s">
        <v>12</v>
      </c>
      <c r="I602" t="s">
        <v>23</v>
      </c>
      <c r="J602" t="str">
        <f t="shared" si="18"/>
        <v>28-Sep-1995</v>
      </c>
      <c r="K602">
        <f t="shared" si="19"/>
        <v>28</v>
      </c>
    </row>
    <row r="603" spans="1:11" x14ac:dyDescent="0.3">
      <c r="A603" s="14" t="s">
        <v>1768</v>
      </c>
      <c r="B603">
        <v>1965</v>
      </c>
      <c r="C603" t="s">
        <v>30</v>
      </c>
      <c r="D603">
        <v>5</v>
      </c>
      <c r="E603">
        <v>0</v>
      </c>
      <c r="F603" s="21">
        <v>16351.42</v>
      </c>
      <c r="G603" t="s">
        <v>11</v>
      </c>
      <c r="H603" t="s">
        <v>12</v>
      </c>
      <c r="I603" t="s">
        <v>534</v>
      </c>
      <c r="J603" t="str">
        <f t="shared" si="18"/>
        <v>5-Dec-1965</v>
      </c>
      <c r="K603">
        <f t="shared" si="19"/>
        <v>58</v>
      </c>
    </row>
    <row r="604" spans="1:11" x14ac:dyDescent="0.3">
      <c r="A604" s="14" t="s">
        <v>1767</v>
      </c>
      <c r="B604">
        <v>1969</v>
      </c>
      <c r="C604" t="s">
        <v>34</v>
      </c>
      <c r="D604">
        <v>8</v>
      </c>
      <c r="E604">
        <v>0</v>
      </c>
      <c r="F604" s="21">
        <v>16311.05</v>
      </c>
      <c r="G604" t="s">
        <v>11</v>
      </c>
      <c r="H604" t="s">
        <v>12</v>
      </c>
      <c r="I604" t="s">
        <v>534</v>
      </c>
      <c r="J604" t="str">
        <f t="shared" si="18"/>
        <v>8-Aug-1969</v>
      </c>
      <c r="K604">
        <f t="shared" si="19"/>
        <v>54</v>
      </c>
    </row>
    <row r="605" spans="1:11" x14ac:dyDescent="0.3">
      <c r="A605" s="14" t="s">
        <v>1766</v>
      </c>
      <c r="B605">
        <v>2003</v>
      </c>
      <c r="C605" t="s">
        <v>34</v>
      </c>
      <c r="D605">
        <v>24</v>
      </c>
      <c r="E605">
        <v>0</v>
      </c>
      <c r="F605" s="21">
        <v>16297.85</v>
      </c>
      <c r="G605" t="s">
        <v>11</v>
      </c>
      <c r="H605" t="s">
        <v>12</v>
      </c>
      <c r="I605" t="s">
        <v>41</v>
      </c>
      <c r="J605" t="str">
        <f t="shared" si="18"/>
        <v>24-Aug-2003</v>
      </c>
      <c r="K605">
        <f t="shared" si="19"/>
        <v>20</v>
      </c>
    </row>
    <row r="606" spans="1:11" x14ac:dyDescent="0.3">
      <c r="A606" s="14" t="s">
        <v>1765</v>
      </c>
      <c r="B606">
        <v>1972</v>
      </c>
      <c r="C606" t="s">
        <v>10</v>
      </c>
      <c r="D606">
        <v>30</v>
      </c>
      <c r="E606">
        <v>0</v>
      </c>
      <c r="F606" s="21">
        <v>16267.32</v>
      </c>
      <c r="G606" t="s">
        <v>11</v>
      </c>
      <c r="H606" t="s">
        <v>11</v>
      </c>
      <c r="I606" t="s">
        <v>248</v>
      </c>
      <c r="J606" t="str">
        <f t="shared" si="18"/>
        <v>30-Jul-1972</v>
      </c>
      <c r="K606">
        <f t="shared" si="19"/>
        <v>51</v>
      </c>
    </row>
    <row r="607" spans="1:11" x14ac:dyDescent="0.3">
      <c r="A607" s="14" t="s">
        <v>1764</v>
      </c>
      <c r="B607">
        <v>2002</v>
      </c>
      <c r="C607" t="s">
        <v>20</v>
      </c>
      <c r="D607">
        <v>8</v>
      </c>
      <c r="E607">
        <v>0</v>
      </c>
      <c r="F607" s="21">
        <v>16232.85</v>
      </c>
      <c r="G607" t="s">
        <v>11</v>
      </c>
      <c r="H607" t="s">
        <v>16</v>
      </c>
      <c r="I607" t="s">
        <v>41</v>
      </c>
      <c r="J607" t="str">
        <f t="shared" si="18"/>
        <v>8-Sep-2002</v>
      </c>
      <c r="K607">
        <f t="shared" si="19"/>
        <v>21</v>
      </c>
    </row>
    <row r="608" spans="1:11" x14ac:dyDescent="0.3">
      <c r="A608" s="14" t="s">
        <v>1763</v>
      </c>
      <c r="B608">
        <v>1988</v>
      </c>
      <c r="C608" t="s">
        <v>34</v>
      </c>
      <c r="D608">
        <v>21</v>
      </c>
      <c r="E608">
        <v>3</v>
      </c>
      <c r="F608" s="21">
        <v>16205.88</v>
      </c>
      <c r="G608" t="s">
        <v>11</v>
      </c>
      <c r="H608" t="s">
        <v>16</v>
      </c>
      <c r="I608" t="s">
        <v>23</v>
      </c>
      <c r="J608" t="str">
        <f t="shared" si="18"/>
        <v>21-Aug-1988</v>
      </c>
      <c r="K608">
        <f t="shared" si="19"/>
        <v>35</v>
      </c>
    </row>
    <row r="609" spans="1:11" x14ac:dyDescent="0.3">
      <c r="A609" s="14" t="s">
        <v>1762</v>
      </c>
      <c r="B609">
        <v>1988</v>
      </c>
      <c r="C609" t="s">
        <v>34</v>
      </c>
      <c r="D609">
        <v>6</v>
      </c>
      <c r="E609">
        <v>3</v>
      </c>
      <c r="F609" s="21">
        <v>16199.1</v>
      </c>
      <c r="G609" t="s">
        <v>11</v>
      </c>
      <c r="H609" t="s">
        <v>11</v>
      </c>
      <c r="I609" t="s">
        <v>23</v>
      </c>
      <c r="J609" t="str">
        <f t="shared" si="18"/>
        <v>6-Aug-1988</v>
      </c>
      <c r="K609">
        <f t="shared" si="19"/>
        <v>35</v>
      </c>
    </row>
    <row r="610" spans="1:11" x14ac:dyDescent="0.3">
      <c r="A610" s="14" t="s">
        <v>1761</v>
      </c>
      <c r="B610">
        <v>1974</v>
      </c>
      <c r="C610" t="s">
        <v>20</v>
      </c>
      <c r="D610">
        <v>11</v>
      </c>
      <c r="E610">
        <v>0</v>
      </c>
      <c r="F610" s="21">
        <v>16190.97</v>
      </c>
      <c r="G610" t="s">
        <v>11</v>
      </c>
      <c r="H610" t="s">
        <v>12</v>
      </c>
      <c r="I610" t="s">
        <v>23</v>
      </c>
      <c r="J610" t="str">
        <f t="shared" si="18"/>
        <v>11-Sep-1974</v>
      </c>
      <c r="K610">
        <f t="shared" si="19"/>
        <v>49</v>
      </c>
    </row>
    <row r="611" spans="1:11" x14ac:dyDescent="0.3">
      <c r="A611" s="14" t="s">
        <v>1760</v>
      </c>
      <c r="B611">
        <v>1982</v>
      </c>
      <c r="C611" t="s">
        <v>10</v>
      </c>
      <c r="D611">
        <v>6</v>
      </c>
      <c r="E611">
        <v>3</v>
      </c>
      <c r="F611" s="21">
        <v>16152.04</v>
      </c>
      <c r="G611" t="s">
        <v>11</v>
      </c>
      <c r="H611" t="s">
        <v>16</v>
      </c>
      <c r="I611" t="s">
        <v>534</v>
      </c>
      <c r="J611" t="str">
        <f t="shared" si="18"/>
        <v>6-Jul-1982</v>
      </c>
      <c r="K611">
        <f t="shared" si="19"/>
        <v>41</v>
      </c>
    </row>
    <row r="612" spans="1:11" x14ac:dyDescent="0.3">
      <c r="A612" s="14" t="s">
        <v>1759</v>
      </c>
      <c r="B612">
        <v>1993</v>
      </c>
      <c r="C612" t="s">
        <v>30</v>
      </c>
      <c r="D612">
        <v>12</v>
      </c>
      <c r="E612">
        <v>0</v>
      </c>
      <c r="F612" s="21">
        <v>16138.76</v>
      </c>
      <c r="G612" t="s">
        <v>11</v>
      </c>
      <c r="H612" t="s">
        <v>12</v>
      </c>
      <c r="I612" t="s">
        <v>355</v>
      </c>
      <c r="J612" t="str">
        <f t="shared" si="18"/>
        <v>12-Dec-1993</v>
      </c>
      <c r="K612">
        <f t="shared" si="19"/>
        <v>30</v>
      </c>
    </row>
    <row r="613" spans="1:11" x14ac:dyDescent="0.3">
      <c r="A613" s="14" t="s">
        <v>1758</v>
      </c>
      <c r="B613">
        <v>1987</v>
      </c>
      <c r="C613" t="s">
        <v>36</v>
      </c>
      <c r="D613">
        <v>6</v>
      </c>
      <c r="E613">
        <v>3</v>
      </c>
      <c r="F613" s="21">
        <v>16122.65</v>
      </c>
      <c r="G613" t="s">
        <v>11</v>
      </c>
      <c r="H613" t="s">
        <v>16</v>
      </c>
      <c r="I613" t="s">
        <v>41</v>
      </c>
      <c r="J613" t="str">
        <f t="shared" si="18"/>
        <v>6-Oct-1987</v>
      </c>
      <c r="K613">
        <f t="shared" si="19"/>
        <v>36</v>
      </c>
    </row>
    <row r="614" spans="1:11" x14ac:dyDescent="0.3">
      <c r="A614" s="14" t="s">
        <v>1757</v>
      </c>
      <c r="B614">
        <v>1993</v>
      </c>
      <c r="C614" t="s">
        <v>34</v>
      </c>
      <c r="D614">
        <v>8</v>
      </c>
      <c r="E614">
        <v>0</v>
      </c>
      <c r="F614" s="21">
        <v>16115.3</v>
      </c>
      <c r="G614" t="s">
        <v>11</v>
      </c>
      <c r="H614" t="s">
        <v>16</v>
      </c>
      <c r="I614" t="s">
        <v>246</v>
      </c>
      <c r="J614" t="str">
        <f t="shared" si="18"/>
        <v>8-Aug-1993</v>
      </c>
      <c r="K614">
        <f t="shared" si="19"/>
        <v>30</v>
      </c>
    </row>
    <row r="615" spans="1:11" x14ac:dyDescent="0.3">
      <c r="A615" s="14" t="s">
        <v>1756</v>
      </c>
      <c r="B615">
        <v>1985</v>
      </c>
      <c r="C615" t="s">
        <v>34</v>
      </c>
      <c r="D615">
        <v>27</v>
      </c>
      <c r="E615">
        <v>3</v>
      </c>
      <c r="F615" s="21">
        <v>16097.94</v>
      </c>
      <c r="G615" t="s">
        <v>11</v>
      </c>
      <c r="H615" t="s">
        <v>12</v>
      </c>
      <c r="I615" t="s">
        <v>23</v>
      </c>
      <c r="J615" t="str">
        <f t="shared" si="18"/>
        <v>27-Aug-1985</v>
      </c>
      <c r="K615">
        <f t="shared" si="19"/>
        <v>38</v>
      </c>
    </row>
    <row r="616" spans="1:11" x14ac:dyDescent="0.3">
      <c r="A616" s="14" t="s">
        <v>1755</v>
      </c>
      <c r="B616">
        <v>1958</v>
      </c>
      <c r="C616" t="s">
        <v>18</v>
      </c>
      <c r="D616">
        <v>21</v>
      </c>
      <c r="E616">
        <v>3</v>
      </c>
      <c r="F616" s="21">
        <v>16085.13</v>
      </c>
      <c r="G616" t="s">
        <v>11</v>
      </c>
      <c r="H616" t="s">
        <v>11</v>
      </c>
      <c r="I616" t="s">
        <v>13</v>
      </c>
      <c r="J616" t="str">
        <f t="shared" si="18"/>
        <v>21-Jun-1958</v>
      </c>
      <c r="K616">
        <f t="shared" si="19"/>
        <v>65</v>
      </c>
    </row>
    <row r="617" spans="1:11" x14ac:dyDescent="0.3">
      <c r="A617" s="14" t="s">
        <v>1754</v>
      </c>
      <c r="B617">
        <v>1958</v>
      </c>
      <c r="C617" t="s">
        <v>36</v>
      </c>
      <c r="D617">
        <v>22</v>
      </c>
      <c r="E617">
        <v>2</v>
      </c>
      <c r="F617" s="21">
        <v>16069.08</v>
      </c>
      <c r="G617" t="s">
        <v>11</v>
      </c>
      <c r="H617" t="s">
        <v>11</v>
      </c>
      <c r="I617" t="s">
        <v>246</v>
      </c>
      <c r="J617" t="str">
        <f t="shared" si="18"/>
        <v>22-Oct-1958</v>
      </c>
      <c r="K617">
        <f t="shared" si="19"/>
        <v>65</v>
      </c>
    </row>
    <row r="618" spans="1:11" x14ac:dyDescent="0.3">
      <c r="A618" s="14" t="s">
        <v>1753</v>
      </c>
      <c r="B618">
        <v>1978</v>
      </c>
      <c r="C618" t="s">
        <v>20</v>
      </c>
      <c r="D618">
        <v>16</v>
      </c>
      <c r="E618">
        <v>2</v>
      </c>
      <c r="F618" s="21">
        <v>16062.89</v>
      </c>
      <c r="G618" t="s">
        <v>11</v>
      </c>
      <c r="H618" t="s">
        <v>11</v>
      </c>
      <c r="I618" t="s">
        <v>534</v>
      </c>
      <c r="J618" t="str">
        <f t="shared" si="18"/>
        <v>16-Sep-1978</v>
      </c>
      <c r="K618">
        <f t="shared" si="19"/>
        <v>45</v>
      </c>
    </row>
    <row r="619" spans="1:11" x14ac:dyDescent="0.3">
      <c r="A619" s="14" t="s">
        <v>1752</v>
      </c>
      <c r="B619">
        <v>1988</v>
      </c>
      <c r="C619" t="s">
        <v>30</v>
      </c>
      <c r="D619">
        <v>5</v>
      </c>
      <c r="E619">
        <v>3</v>
      </c>
      <c r="F619" s="21">
        <v>16059.06</v>
      </c>
      <c r="G619" t="s">
        <v>11</v>
      </c>
      <c r="H619" t="s">
        <v>12</v>
      </c>
      <c r="I619" t="s">
        <v>23</v>
      </c>
      <c r="J619" t="str">
        <f t="shared" si="18"/>
        <v>5-Dec-1988</v>
      </c>
      <c r="K619">
        <f t="shared" si="19"/>
        <v>35</v>
      </c>
    </row>
    <row r="620" spans="1:11" x14ac:dyDescent="0.3">
      <c r="A620" s="14" t="s">
        <v>1751</v>
      </c>
      <c r="B620">
        <v>1980</v>
      </c>
      <c r="C620" t="s">
        <v>20</v>
      </c>
      <c r="D620">
        <v>19</v>
      </c>
      <c r="E620">
        <v>2</v>
      </c>
      <c r="F620" s="21">
        <v>15966.19</v>
      </c>
      <c r="G620" t="s">
        <v>11</v>
      </c>
      <c r="H620" t="s">
        <v>11</v>
      </c>
      <c r="I620" t="s">
        <v>23</v>
      </c>
      <c r="J620" t="str">
        <f t="shared" si="18"/>
        <v>19-Sep-1980</v>
      </c>
      <c r="K620">
        <f t="shared" si="19"/>
        <v>43</v>
      </c>
    </row>
    <row r="621" spans="1:11" x14ac:dyDescent="0.3">
      <c r="A621" s="14" t="s">
        <v>1750</v>
      </c>
      <c r="B621">
        <v>1982</v>
      </c>
      <c r="C621" t="s">
        <v>10</v>
      </c>
      <c r="D621">
        <v>24</v>
      </c>
      <c r="E621">
        <v>3</v>
      </c>
      <c r="F621" s="21">
        <v>15965.29</v>
      </c>
      <c r="G621" t="s">
        <v>11</v>
      </c>
      <c r="H621" t="s">
        <v>16</v>
      </c>
      <c r="I621" t="s">
        <v>23</v>
      </c>
      <c r="J621" t="str">
        <f t="shared" si="18"/>
        <v>24-Jul-1982</v>
      </c>
      <c r="K621">
        <f t="shared" si="19"/>
        <v>41</v>
      </c>
    </row>
    <row r="622" spans="1:11" x14ac:dyDescent="0.3">
      <c r="A622" s="14" t="s">
        <v>1749</v>
      </c>
      <c r="B622">
        <v>1980</v>
      </c>
      <c r="C622" t="s">
        <v>36</v>
      </c>
      <c r="D622">
        <v>12</v>
      </c>
      <c r="E622">
        <v>2</v>
      </c>
      <c r="F622" s="21">
        <v>15922.29</v>
      </c>
      <c r="G622" t="s">
        <v>11</v>
      </c>
      <c r="H622" t="s">
        <v>12</v>
      </c>
      <c r="I622" t="s">
        <v>534</v>
      </c>
      <c r="J622" t="str">
        <f t="shared" si="18"/>
        <v>12-Oct-1980</v>
      </c>
      <c r="K622">
        <f t="shared" si="19"/>
        <v>43</v>
      </c>
    </row>
    <row r="623" spans="1:11" x14ac:dyDescent="0.3">
      <c r="A623" s="14" t="s">
        <v>1748</v>
      </c>
      <c r="B623">
        <v>1962</v>
      </c>
      <c r="C623" t="s">
        <v>30</v>
      </c>
      <c r="D623">
        <v>25</v>
      </c>
      <c r="E623">
        <v>0</v>
      </c>
      <c r="F623" s="21">
        <v>15840.81</v>
      </c>
      <c r="G623" t="s">
        <v>11</v>
      </c>
      <c r="H623" t="s">
        <v>16</v>
      </c>
      <c r="I623" t="s">
        <v>631</v>
      </c>
      <c r="J623" t="str">
        <f t="shared" si="18"/>
        <v>25-Dec-1962</v>
      </c>
      <c r="K623">
        <f t="shared" si="19"/>
        <v>61</v>
      </c>
    </row>
    <row r="624" spans="1:11" x14ac:dyDescent="0.3">
      <c r="A624" s="14" t="s">
        <v>1747</v>
      </c>
      <c r="B624">
        <v>1982</v>
      </c>
      <c r="C624" t="s">
        <v>15</v>
      </c>
      <c r="D624">
        <v>11</v>
      </c>
      <c r="E624">
        <v>4</v>
      </c>
      <c r="F624" s="21">
        <v>15828.82</v>
      </c>
      <c r="G624" t="s">
        <v>11</v>
      </c>
      <c r="H624" t="s">
        <v>12</v>
      </c>
      <c r="I624" t="s">
        <v>41</v>
      </c>
      <c r="J624" t="str">
        <f t="shared" si="18"/>
        <v>11-Nov-1982</v>
      </c>
      <c r="K624">
        <f t="shared" si="19"/>
        <v>41</v>
      </c>
    </row>
    <row r="625" spans="1:11" x14ac:dyDescent="0.3">
      <c r="A625" s="14" t="s">
        <v>1746</v>
      </c>
      <c r="B625">
        <v>1984</v>
      </c>
      <c r="C625" t="s">
        <v>18</v>
      </c>
      <c r="D625">
        <v>26</v>
      </c>
      <c r="E625">
        <v>0</v>
      </c>
      <c r="F625" s="21">
        <v>15820.7</v>
      </c>
      <c r="G625" t="s">
        <v>11</v>
      </c>
      <c r="H625" t="s">
        <v>12</v>
      </c>
      <c r="I625" t="s">
        <v>41</v>
      </c>
      <c r="J625" t="str">
        <f t="shared" si="18"/>
        <v>26-Jun-1984</v>
      </c>
      <c r="K625">
        <f t="shared" si="19"/>
        <v>39</v>
      </c>
    </row>
    <row r="626" spans="1:11" x14ac:dyDescent="0.3">
      <c r="A626" s="14" t="s">
        <v>1745</v>
      </c>
      <c r="B626">
        <v>1997</v>
      </c>
      <c r="C626" t="s">
        <v>36</v>
      </c>
      <c r="D626">
        <v>9</v>
      </c>
      <c r="E626">
        <v>0</v>
      </c>
      <c r="F626" s="21">
        <v>15817.99</v>
      </c>
      <c r="G626" t="s">
        <v>11</v>
      </c>
      <c r="H626" t="s">
        <v>11</v>
      </c>
      <c r="I626" t="s">
        <v>23</v>
      </c>
      <c r="J626" t="str">
        <f t="shared" si="18"/>
        <v>9-Oct-1997</v>
      </c>
      <c r="K626">
        <f t="shared" si="19"/>
        <v>26</v>
      </c>
    </row>
    <row r="627" spans="1:11" x14ac:dyDescent="0.3">
      <c r="A627" s="14" t="s">
        <v>1744</v>
      </c>
      <c r="B627">
        <v>1974</v>
      </c>
      <c r="C627" t="s">
        <v>34</v>
      </c>
      <c r="D627">
        <v>29</v>
      </c>
      <c r="E627">
        <v>0</v>
      </c>
      <c r="F627" s="21">
        <v>15746.62</v>
      </c>
      <c r="G627" t="s">
        <v>11</v>
      </c>
      <c r="H627" t="s">
        <v>16</v>
      </c>
      <c r="I627" t="s">
        <v>23</v>
      </c>
      <c r="J627" t="str">
        <f t="shared" si="18"/>
        <v>29-Aug-1974</v>
      </c>
      <c r="K627">
        <f t="shared" si="19"/>
        <v>49</v>
      </c>
    </row>
    <row r="628" spans="1:11" x14ac:dyDescent="0.3">
      <c r="A628" s="14" t="s">
        <v>1743</v>
      </c>
      <c r="B628">
        <v>1976</v>
      </c>
      <c r="C628" t="s">
        <v>20</v>
      </c>
      <c r="D628">
        <v>20</v>
      </c>
      <c r="E628">
        <v>2</v>
      </c>
      <c r="F628" s="21">
        <v>15698.86</v>
      </c>
      <c r="G628" t="s">
        <v>11</v>
      </c>
      <c r="H628" t="s">
        <v>11</v>
      </c>
      <c r="I628" t="s">
        <v>23</v>
      </c>
      <c r="J628" t="str">
        <f t="shared" si="18"/>
        <v>20-Sep-1976</v>
      </c>
      <c r="K628">
        <f t="shared" si="19"/>
        <v>47</v>
      </c>
    </row>
    <row r="629" spans="1:11" x14ac:dyDescent="0.3">
      <c r="A629" s="14" t="s">
        <v>1742</v>
      </c>
      <c r="B629">
        <v>1973</v>
      </c>
      <c r="C629" t="s">
        <v>18</v>
      </c>
      <c r="D629">
        <v>26</v>
      </c>
      <c r="E629">
        <v>0</v>
      </c>
      <c r="F629" s="21">
        <v>15670.3</v>
      </c>
      <c r="G629" t="s">
        <v>11</v>
      </c>
      <c r="H629" t="s">
        <v>11</v>
      </c>
      <c r="I629" t="s">
        <v>534</v>
      </c>
      <c r="J629" t="str">
        <f t="shared" si="18"/>
        <v>26-Jun-1973</v>
      </c>
      <c r="K629">
        <f t="shared" si="19"/>
        <v>50</v>
      </c>
    </row>
    <row r="630" spans="1:11" x14ac:dyDescent="0.3">
      <c r="A630" s="14" t="s">
        <v>1741</v>
      </c>
      <c r="B630">
        <v>1988</v>
      </c>
      <c r="C630" t="s">
        <v>30</v>
      </c>
      <c r="D630">
        <v>22</v>
      </c>
      <c r="E630">
        <v>3</v>
      </c>
      <c r="F630" s="21">
        <v>15646.28</v>
      </c>
      <c r="G630" t="s">
        <v>11</v>
      </c>
      <c r="H630" t="s">
        <v>11</v>
      </c>
      <c r="I630" t="s">
        <v>41</v>
      </c>
      <c r="J630" t="str">
        <f t="shared" si="18"/>
        <v>22-Dec-1988</v>
      </c>
      <c r="K630">
        <f t="shared" si="19"/>
        <v>35</v>
      </c>
    </row>
    <row r="631" spans="1:11" x14ac:dyDescent="0.3">
      <c r="A631" s="14" t="s">
        <v>1740</v>
      </c>
      <c r="B631">
        <v>1960</v>
      </c>
      <c r="C631" t="s">
        <v>18</v>
      </c>
      <c r="D631">
        <v>6</v>
      </c>
      <c r="E631">
        <v>3</v>
      </c>
      <c r="F631" s="21">
        <v>15612.19</v>
      </c>
      <c r="G631" t="s">
        <v>11</v>
      </c>
      <c r="H631" t="s">
        <v>11</v>
      </c>
      <c r="I631" t="s">
        <v>23</v>
      </c>
      <c r="J631" t="str">
        <f t="shared" si="18"/>
        <v>6-Jun-1960</v>
      </c>
      <c r="K631">
        <f t="shared" si="19"/>
        <v>63</v>
      </c>
    </row>
    <row r="632" spans="1:11" x14ac:dyDescent="0.3">
      <c r="A632" s="14" t="s">
        <v>1739</v>
      </c>
      <c r="B632">
        <v>1965</v>
      </c>
      <c r="C632" t="s">
        <v>36</v>
      </c>
      <c r="D632">
        <v>28</v>
      </c>
      <c r="E632">
        <v>0</v>
      </c>
      <c r="F632" s="21">
        <v>15608.58</v>
      </c>
      <c r="G632" t="s">
        <v>11</v>
      </c>
      <c r="H632" t="s">
        <v>11</v>
      </c>
      <c r="I632" t="s">
        <v>534</v>
      </c>
      <c r="J632" t="str">
        <f t="shared" si="18"/>
        <v>28-Oct-1965</v>
      </c>
      <c r="K632">
        <f t="shared" si="19"/>
        <v>58</v>
      </c>
    </row>
    <row r="633" spans="1:11" x14ac:dyDescent="0.3">
      <c r="A633" s="14" t="s">
        <v>1738</v>
      </c>
      <c r="B633">
        <v>1974</v>
      </c>
      <c r="C633" t="s">
        <v>10</v>
      </c>
      <c r="D633">
        <v>30</v>
      </c>
      <c r="E633">
        <v>0</v>
      </c>
      <c r="F633" s="21">
        <v>15556.67</v>
      </c>
      <c r="G633" t="s">
        <v>11</v>
      </c>
      <c r="H633" t="s">
        <v>11</v>
      </c>
      <c r="I633" t="s">
        <v>23</v>
      </c>
      <c r="J633" t="str">
        <f t="shared" si="18"/>
        <v>30-Jul-1974</v>
      </c>
      <c r="K633">
        <f t="shared" si="19"/>
        <v>49</v>
      </c>
    </row>
    <row r="634" spans="1:11" x14ac:dyDescent="0.3">
      <c r="A634" s="14" t="s">
        <v>1737</v>
      </c>
      <c r="B634">
        <v>1959</v>
      </c>
      <c r="C634" t="s">
        <v>36</v>
      </c>
      <c r="D634">
        <v>2</v>
      </c>
      <c r="E634">
        <v>3</v>
      </c>
      <c r="F634" s="21">
        <v>15555.19</v>
      </c>
      <c r="G634" t="s">
        <v>11</v>
      </c>
      <c r="H634" t="s">
        <v>12</v>
      </c>
      <c r="I634" t="s">
        <v>23</v>
      </c>
      <c r="J634" t="str">
        <f t="shared" si="18"/>
        <v>2-Oct-1959</v>
      </c>
      <c r="K634">
        <f t="shared" si="19"/>
        <v>64</v>
      </c>
    </row>
    <row r="635" spans="1:11" x14ac:dyDescent="0.3">
      <c r="A635" s="14" t="s">
        <v>1736</v>
      </c>
      <c r="B635">
        <v>1974</v>
      </c>
      <c r="C635" t="s">
        <v>18</v>
      </c>
      <c r="D635">
        <v>28</v>
      </c>
      <c r="E635">
        <v>0</v>
      </c>
      <c r="F635" s="21">
        <v>15532.16</v>
      </c>
      <c r="G635" t="s">
        <v>11</v>
      </c>
      <c r="H635" t="s">
        <v>11</v>
      </c>
      <c r="I635" t="s">
        <v>534</v>
      </c>
      <c r="J635" t="str">
        <f t="shared" si="18"/>
        <v>28-Jun-1974</v>
      </c>
      <c r="K635">
        <f t="shared" si="19"/>
        <v>49</v>
      </c>
    </row>
    <row r="636" spans="1:11" x14ac:dyDescent="0.3">
      <c r="A636" s="14" t="s">
        <v>1735</v>
      </c>
      <c r="B636">
        <v>2004</v>
      </c>
      <c r="C636" t="s">
        <v>10</v>
      </c>
      <c r="D636">
        <v>17</v>
      </c>
      <c r="E636">
        <v>0</v>
      </c>
      <c r="F636" s="21">
        <v>15518.18</v>
      </c>
      <c r="G636" t="s">
        <v>11</v>
      </c>
      <c r="H636" t="s">
        <v>12</v>
      </c>
      <c r="I636" t="s">
        <v>163</v>
      </c>
      <c r="J636" t="str">
        <f t="shared" si="18"/>
        <v>17-Jul-2004</v>
      </c>
      <c r="K636">
        <f t="shared" si="19"/>
        <v>19</v>
      </c>
    </row>
    <row r="637" spans="1:11" x14ac:dyDescent="0.3">
      <c r="A637" s="14" t="s">
        <v>1734</v>
      </c>
      <c r="B637">
        <v>1976</v>
      </c>
      <c r="C637" t="s">
        <v>10</v>
      </c>
      <c r="D637">
        <v>20</v>
      </c>
      <c r="E637">
        <v>2</v>
      </c>
      <c r="F637" s="21">
        <v>15450.48</v>
      </c>
      <c r="G637" t="s">
        <v>11</v>
      </c>
      <c r="H637" t="s">
        <v>16</v>
      </c>
      <c r="I637" t="s">
        <v>534</v>
      </c>
      <c r="J637" t="str">
        <f t="shared" si="18"/>
        <v>20-Jul-1976</v>
      </c>
      <c r="K637">
        <f t="shared" si="19"/>
        <v>47</v>
      </c>
    </row>
    <row r="638" spans="1:11" x14ac:dyDescent="0.3">
      <c r="A638" s="14" t="s">
        <v>1733</v>
      </c>
      <c r="B638">
        <v>1990</v>
      </c>
      <c r="C638" t="s">
        <v>36</v>
      </c>
      <c r="D638">
        <v>25</v>
      </c>
      <c r="E638">
        <v>3</v>
      </c>
      <c r="F638" s="21">
        <v>15440.2</v>
      </c>
      <c r="G638" t="s">
        <v>11</v>
      </c>
      <c r="H638" t="s">
        <v>16</v>
      </c>
      <c r="I638" t="s">
        <v>23</v>
      </c>
      <c r="J638" t="str">
        <f t="shared" si="18"/>
        <v>25-Oct-1990</v>
      </c>
      <c r="K638">
        <f t="shared" si="19"/>
        <v>33</v>
      </c>
    </row>
    <row r="639" spans="1:11" x14ac:dyDescent="0.3">
      <c r="A639" s="14" t="s">
        <v>1732</v>
      </c>
      <c r="B639">
        <v>1964</v>
      </c>
      <c r="C639" t="s">
        <v>20</v>
      </c>
      <c r="D639">
        <v>4</v>
      </c>
      <c r="E639">
        <v>0</v>
      </c>
      <c r="F639" s="21">
        <v>15377.77</v>
      </c>
      <c r="G639" t="s">
        <v>11</v>
      </c>
      <c r="H639" t="s">
        <v>11</v>
      </c>
      <c r="I639" t="s">
        <v>23</v>
      </c>
      <c r="J639" t="str">
        <f t="shared" si="18"/>
        <v>4-Sep-1964</v>
      </c>
      <c r="K639">
        <f t="shared" si="19"/>
        <v>59</v>
      </c>
    </row>
    <row r="640" spans="1:11" x14ac:dyDescent="0.3">
      <c r="A640" s="14" t="s">
        <v>1731</v>
      </c>
      <c r="B640">
        <v>1962</v>
      </c>
      <c r="C640" t="s">
        <v>20</v>
      </c>
      <c r="D640">
        <v>6</v>
      </c>
      <c r="E640">
        <v>0</v>
      </c>
      <c r="F640" s="21">
        <v>15368.22</v>
      </c>
      <c r="G640" t="s">
        <v>11</v>
      </c>
      <c r="H640" t="s">
        <v>11</v>
      </c>
      <c r="I640" t="s">
        <v>41</v>
      </c>
      <c r="J640" t="str">
        <f t="shared" si="18"/>
        <v>6-Sep-1962</v>
      </c>
      <c r="K640">
        <f t="shared" si="19"/>
        <v>61</v>
      </c>
    </row>
    <row r="641" spans="1:11" x14ac:dyDescent="0.3">
      <c r="A641" s="14" t="s">
        <v>1730</v>
      </c>
      <c r="B641">
        <v>1968</v>
      </c>
      <c r="C641" t="s">
        <v>10</v>
      </c>
      <c r="D641">
        <v>18</v>
      </c>
      <c r="E641">
        <v>0</v>
      </c>
      <c r="F641" s="21">
        <v>15363.77</v>
      </c>
      <c r="G641" t="s">
        <v>11</v>
      </c>
      <c r="H641" t="s">
        <v>16</v>
      </c>
      <c r="I641" t="s">
        <v>534</v>
      </c>
      <c r="J641" t="str">
        <f t="shared" si="18"/>
        <v>18-Jul-1968</v>
      </c>
      <c r="K641">
        <f t="shared" si="19"/>
        <v>55</v>
      </c>
    </row>
    <row r="642" spans="1:11" x14ac:dyDescent="0.3">
      <c r="A642" s="14" t="s">
        <v>1729</v>
      </c>
      <c r="B642">
        <v>1988</v>
      </c>
      <c r="C642" t="s">
        <v>30</v>
      </c>
      <c r="D642">
        <v>17</v>
      </c>
      <c r="E642">
        <v>3</v>
      </c>
      <c r="F642" s="21">
        <v>15361.5</v>
      </c>
      <c r="G642" t="s">
        <v>11</v>
      </c>
      <c r="H642" t="s">
        <v>12</v>
      </c>
      <c r="I642" t="s">
        <v>248</v>
      </c>
      <c r="J642" t="str">
        <f t="shared" si="18"/>
        <v>17-Dec-1988</v>
      </c>
      <c r="K642">
        <f t="shared" si="19"/>
        <v>35</v>
      </c>
    </row>
    <row r="643" spans="1:11" x14ac:dyDescent="0.3">
      <c r="A643" s="14" t="s">
        <v>1728</v>
      </c>
      <c r="B643">
        <v>2001</v>
      </c>
      <c r="C643" t="s">
        <v>10</v>
      </c>
      <c r="D643">
        <v>14</v>
      </c>
      <c r="E643">
        <v>1</v>
      </c>
      <c r="F643" s="21">
        <v>15359.1</v>
      </c>
      <c r="G643" t="s">
        <v>11</v>
      </c>
      <c r="H643" t="s">
        <v>12</v>
      </c>
      <c r="I643" t="s">
        <v>246</v>
      </c>
      <c r="J643" t="str">
        <f t="shared" ref="J643:J706" si="20">CONCATENATE(D643,"-",C643,"-",B643)</f>
        <v>14-Jul-2001</v>
      </c>
      <c r="K643">
        <f t="shared" ref="K643:K706" si="21">YEAR("2023-06-08")-YEAR(J643)</f>
        <v>22</v>
      </c>
    </row>
    <row r="644" spans="1:11" x14ac:dyDescent="0.3">
      <c r="A644" s="14" t="s">
        <v>1727</v>
      </c>
      <c r="B644">
        <v>1963</v>
      </c>
      <c r="C644" t="s">
        <v>30</v>
      </c>
      <c r="D644">
        <v>13</v>
      </c>
      <c r="E644">
        <v>0</v>
      </c>
      <c r="F644" s="21">
        <v>15322.77</v>
      </c>
      <c r="G644" t="s">
        <v>11</v>
      </c>
      <c r="H644" t="s">
        <v>12</v>
      </c>
      <c r="I644" t="s">
        <v>299</v>
      </c>
      <c r="J644" t="str">
        <f t="shared" si="20"/>
        <v>13-Dec-1963</v>
      </c>
      <c r="K644">
        <f t="shared" si="21"/>
        <v>60</v>
      </c>
    </row>
    <row r="645" spans="1:11" x14ac:dyDescent="0.3">
      <c r="A645" s="14" t="s">
        <v>1726</v>
      </c>
      <c r="B645">
        <v>1969</v>
      </c>
      <c r="C645" t="s">
        <v>20</v>
      </c>
      <c r="D645">
        <v>16</v>
      </c>
      <c r="E645">
        <v>0</v>
      </c>
      <c r="F645" s="21">
        <v>15260.52</v>
      </c>
      <c r="G645" t="s">
        <v>11</v>
      </c>
      <c r="H645" t="s">
        <v>11</v>
      </c>
      <c r="I645" t="s">
        <v>248</v>
      </c>
      <c r="J645" t="str">
        <f t="shared" si="20"/>
        <v>16-Sep-1969</v>
      </c>
      <c r="K645">
        <f t="shared" si="21"/>
        <v>54</v>
      </c>
    </row>
    <row r="646" spans="1:11" x14ac:dyDescent="0.3">
      <c r="A646" s="14" t="s">
        <v>1725</v>
      </c>
      <c r="B646">
        <v>1960</v>
      </c>
      <c r="C646" t="s">
        <v>10</v>
      </c>
      <c r="D646">
        <v>25</v>
      </c>
      <c r="E646">
        <v>2</v>
      </c>
      <c r="F646" s="21">
        <v>15230.32</v>
      </c>
      <c r="G646" t="s">
        <v>11</v>
      </c>
      <c r="H646" t="s">
        <v>11</v>
      </c>
      <c r="I646" t="s">
        <v>246</v>
      </c>
      <c r="J646" t="str">
        <f t="shared" si="20"/>
        <v>25-Jul-1960</v>
      </c>
      <c r="K646">
        <f t="shared" si="21"/>
        <v>63</v>
      </c>
    </row>
    <row r="647" spans="1:11" x14ac:dyDescent="0.3">
      <c r="A647" s="14" t="s">
        <v>1724</v>
      </c>
      <c r="B647">
        <v>1978</v>
      </c>
      <c r="C647" t="s">
        <v>15</v>
      </c>
      <c r="D647">
        <v>23</v>
      </c>
      <c r="E647">
        <v>2</v>
      </c>
      <c r="F647" s="21">
        <v>15207.92</v>
      </c>
      <c r="G647" t="s">
        <v>11</v>
      </c>
      <c r="H647" t="s">
        <v>16</v>
      </c>
      <c r="I647" t="s">
        <v>23</v>
      </c>
      <c r="J647" t="str">
        <f t="shared" si="20"/>
        <v>23-Nov-1978</v>
      </c>
      <c r="K647">
        <f t="shared" si="21"/>
        <v>45</v>
      </c>
    </row>
    <row r="648" spans="1:11" x14ac:dyDescent="0.3">
      <c r="A648" s="14" t="s">
        <v>1723</v>
      </c>
      <c r="B648">
        <v>1962</v>
      </c>
      <c r="C648" t="s">
        <v>18</v>
      </c>
      <c r="D648">
        <v>17</v>
      </c>
      <c r="E648">
        <v>0</v>
      </c>
      <c r="F648" s="21">
        <v>15174.81</v>
      </c>
      <c r="G648" t="s">
        <v>11</v>
      </c>
      <c r="H648" t="s">
        <v>16</v>
      </c>
      <c r="I648" t="s">
        <v>23</v>
      </c>
      <c r="J648" t="str">
        <f t="shared" si="20"/>
        <v>17-Jun-1962</v>
      </c>
      <c r="K648">
        <f t="shared" si="21"/>
        <v>61</v>
      </c>
    </row>
    <row r="649" spans="1:11" x14ac:dyDescent="0.3">
      <c r="A649" s="14" t="s">
        <v>1722</v>
      </c>
      <c r="B649">
        <v>1959</v>
      </c>
      <c r="C649" t="s">
        <v>30</v>
      </c>
      <c r="D649">
        <v>3</v>
      </c>
      <c r="E649">
        <v>3</v>
      </c>
      <c r="F649" s="21">
        <v>15170.07</v>
      </c>
      <c r="G649" t="s">
        <v>11</v>
      </c>
      <c r="H649" t="s">
        <v>12</v>
      </c>
      <c r="I649" t="s">
        <v>41</v>
      </c>
      <c r="J649" t="str">
        <f t="shared" si="20"/>
        <v>3-Dec-1959</v>
      </c>
      <c r="K649">
        <f t="shared" si="21"/>
        <v>64</v>
      </c>
    </row>
    <row r="650" spans="1:11" x14ac:dyDescent="0.3">
      <c r="A650" s="14" t="s">
        <v>1721</v>
      </c>
      <c r="B650">
        <v>1959</v>
      </c>
      <c r="C650" t="s">
        <v>18</v>
      </c>
      <c r="D650">
        <v>4</v>
      </c>
      <c r="E650">
        <v>3</v>
      </c>
      <c r="F650" s="21">
        <v>15161.53</v>
      </c>
      <c r="G650" t="s">
        <v>11</v>
      </c>
      <c r="H650" t="s">
        <v>16</v>
      </c>
      <c r="I650" t="s">
        <v>13</v>
      </c>
      <c r="J650" t="str">
        <f t="shared" si="20"/>
        <v>4-Jun-1959</v>
      </c>
      <c r="K650">
        <f t="shared" si="21"/>
        <v>64</v>
      </c>
    </row>
    <row r="651" spans="1:11" x14ac:dyDescent="0.3">
      <c r="A651" s="14" t="s">
        <v>1720</v>
      </c>
      <c r="B651">
        <v>1962</v>
      </c>
      <c r="C651" t="s">
        <v>36</v>
      </c>
      <c r="D651">
        <v>25</v>
      </c>
      <c r="E651">
        <v>0</v>
      </c>
      <c r="F651" s="21">
        <v>15161.25</v>
      </c>
      <c r="G651" t="s">
        <v>11</v>
      </c>
      <c r="H651" t="s">
        <v>11</v>
      </c>
      <c r="I651" t="s">
        <v>23</v>
      </c>
      <c r="J651" t="str">
        <f t="shared" si="20"/>
        <v>25-Oct-1962</v>
      </c>
      <c r="K651">
        <f t="shared" si="21"/>
        <v>61</v>
      </c>
    </row>
    <row r="652" spans="1:11" x14ac:dyDescent="0.3">
      <c r="A652" s="14" t="s">
        <v>1719</v>
      </c>
      <c r="B652">
        <v>1971</v>
      </c>
      <c r="C652" t="s">
        <v>15</v>
      </c>
      <c r="D652">
        <v>25</v>
      </c>
      <c r="E652">
        <v>0</v>
      </c>
      <c r="F652" s="21">
        <v>15150.44</v>
      </c>
      <c r="G652" t="s">
        <v>11</v>
      </c>
      <c r="H652" t="s">
        <v>16</v>
      </c>
      <c r="I652" t="s">
        <v>248</v>
      </c>
      <c r="J652" t="str">
        <f t="shared" si="20"/>
        <v>25-Nov-1971</v>
      </c>
      <c r="K652">
        <f t="shared" si="21"/>
        <v>52</v>
      </c>
    </row>
    <row r="653" spans="1:11" x14ac:dyDescent="0.3">
      <c r="A653" s="14" t="s">
        <v>1718</v>
      </c>
      <c r="B653">
        <v>1978</v>
      </c>
      <c r="C653" t="s">
        <v>20</v>
      </c>
      <c r="D653">
        <v>5</v>
      </c>
      <c r="E653">
        <v>2</v>
      </c>
      <c r="F653" s="21">
        <v>15123.19</v>
      </c>
      <c r="G653" t="s">
        <v>11</v>
      </c>
      <c r="H653" t="s">
        <v>16</v>
      </c>
      <c r="I653" t="s">
        <v>41</v>
      </c>
      <c r="J653" t="str">
        <f t="shared" si="20"/>
        <v>5-Sep-1978</v>
      </c>
      <c r="K653">
        <f t="shared" si="21"/>
        <v>45</v>
      </c>
    </row>
    <row r="654" spans="1:11" x14ac:dyDescent="0.3">
      <c r="A654" s="14" t="s">
        <v>1717</v>
      </c>
      <c r="B654">
        <v>1972</v>
      </c>
      <c r="C654" t="s">
        <v>15</v>
      </c>
      <c r="D654">
        <v>7</v>
      </c>
      <c r="E654">
        <v>0</v>
      </c>
      <c r="F654" s="21">
        <v>15103.69</v>
      </c>
      <c r="G654" t="s">
        <v>11</v>
      </c>
      <c r="H654" t="s">
        <v>16</v>
      </c>
      <c r="I654" t="s">
        <v>23</v>
      </c>
      <c r="J654" t="str">
        <f t="shared" si="20"/>
        <v>7-Nov-1972</v>
      </c>
      <c r="K654">
        <f t="shared" si="21"/>
        <v>51</v>
      </c>
    </row>
    <row r="655" spans="1:11" x14ac:dyDescent="0.3">
      <c r="A655" s="14" t="s">
        <v>1716</v>
      </c>
      <c r="B655">
        <v>1975</v>
      </c>
      <c r="C655" t="s">
        <v>36</v>
      </c>
      <c r="D655">
        <v>26</v>
      </c>
      <c r="E655">
        <v>1</v>
      </c>
      <c r="F655" s="21">
        <v>15090.35</v>
      </c>
      <c r="G655" t="s">
        <v>11</v>
      </c>
      <c r="H655" t="s">
        <v>16</v>
      </c>
      <c r="I655" t="s">
        <v>248</v>
      </c>
      <c r="J655" t="str">
        <f t="shared" si="20"/>
        <v>26-Oct-1975</v>
      </c>
      <c r="K655">
        <f t="shared" si="21"/>
        <v>48</v>
      </c>
    </row>
    <row r="656" spans="1:11" x14ac:dyDescent="0.3">
      <c r="A656" s="14" t="s">
        <v>1715</v>
      </c>
      <c r="B656">
        <v>1968</v>
      </c>
      <c r="C656" t="s">
        <v>18</v>
      </c>
      <c r="D656">
        <v>12</v>
      </c>
      <c r="E656">
        <v>0</v>
      </c>
      <c r="F656" s="21">
        <v>15052.68</v>
      </c>
      <c r="G656" t="s">
        <v>11</v>
      </c>
      <c r="H656" t="s">
        <v>11</v>
      </c>
      <c r="I656" t="s">
        <v>631</v>
      </c>
      <c r="J656" t="str">
        <f t="shared" si="20"/>
        <v>12-Jun-1968</v>
      </c>
      <c r="K656">
        <f t="shared" si="21"/>
        <v>55</v>
      </c>
    </row>
    <row r="657" spans="1:11" x14ac:dyDescent="0.3">
      <c r="A657" s="14" t="s">
        <v>1714</v>
      </c>
      <c r="B657">
        <v>1971</v>
      </c>
      <c r="C657" t="s">
        <v>34</v>
      </c>
      <c r="D657">
        <v>15</v>
      </c>
      <c r="E657">
        <v>0</v>
      </c>
      <c r="F657" s="21">
        <v>15038.51</v>
      </c>
      <c r="G657" t="s">
        <v>11</v>
      </c>
      <c r="H657" t="s">
        <v>12</v>
      </c>
      <c r="I657" t="s">
        <v>248</v>
      </c>
      <c r="J657" t="str">
        <f t="shared" si="20"/>
        <v>15-Aug-1971</v>
      </c>
      <c r="K657">
        <f t="shared" si="21"/>
        <v>52</v>
      </c>
    </row>
    <row r="658" spans="1:11" x14ac:dyDescent="0.3">
      <c r="A658" s="14" t="s">
        <v>1713</v>
      </c>
      <c r="B658">
        <v>1970</v>
      </c>
      <c r="C658" t="s">
        <v>20</v>
      </c>
      <c r="D658">
        <v>11</v>
      </c>
      <c r="E658">
        <v>0</v>
      </c>
      <c r="F658" s="21">
        <v>15026.3</v>
      </c>
      <c r="G658" t="s">
        <v>11</v>
      </c>
      <c r="H658" t="s">
        <v>12</v>
      </c>
      <c r="I658" t="s">
        <v>41</v>
      </c>
      <c r="J658" t="str">
        <f t="shared" si="20"/>
        <v>11-Sep-1970</v>
      </c>
      <c r="K658">
        <f t="shared" si="21"/>
        <v>53</v>
      </c>
    </row>
    <row r="659" spans="1:11" x14ac:dyDescent="0.3">
      <c r="A659" s="14" t="s">
        <v>1712</v>
      </c>
      <c r="B659">
        <v>1979</v>
      </c>
      <c r="C659" t="s">
        <v>15</v>
      </c>
      <c r="D659">
        <v>25</v>
      </c>
      <c r="E659">
        <v>2</v>
      </c>
      <c r="F659" s="21">
        <v>15025.76</v>
      </c>
      <c r="G659" t="s">
        <v>11</v>
      </c>
      <c r="H659" t="s">
        <v>16</v>
      </c>
      <c r="I659" t="s">
        <v>41</v>
      </c>
      <c r="J659" t="str">
        <f t="shared" si="20"/>
        <v>25-Nov-1979</v>
      </c>
      <c r="K659">
        <f t="shared" si="21"/>
        <v>44</v>
      </c>
    </row>
    <row r="660" spans="1:11" x14ac:dyDescent="0.3">
      <c r="A660" s="14" t="s">
        <v>1711</v>
      </c>
      <c r="B660">
        <v>1960</v>
      </c>
      <c r="C660" t="s">
        <v>34</v>
      </c>
      <c r="D660">
        <v>8</v>
      </c>
      <c r="E660">
        <v>2</v>
      </c>
      <c r="F660" s="21">
        <v>15019.76</v>
      </c>
      <c r="G660" t="s">
        <v>11</v>
      </c>
      <c r="H660" t="s">
        <v>11</v>
      </c>
      <c r="I660" t="s">
        <v>23</v>
      </c>
      <c r="J660" t="str">
        <f t="shared" si="20"/>
        <v>8-Aug-1960</v>
      </c>
      <c r="K660">
        <f t="shared" si="21"/>
        <v>63</v>
      </c>
    </row>
    <row r="661" spans="1:11" x14ac:dyDescent="0.3">
      <c r="A661" s="14" t="s">
        <v>1710</v>
      </c>
      <c r="B661">
        <v>1995</v>
      </c>
      <c r="C661" t="s">
        <v>34</v>
      </c>
      <c r="D661">
        <v>2</v>
      </c>
      <c r="E661">
        <v>2</v>
      </c>
      <c r="F661" s="21">
        <v>15006.58</v>
      </c>
      <c r="G661" t="s">
        <v>11</v>
      </c>
      <c r="H661" t="s">
        <v>11</v>
      </c>
      <c r="I661" t="s">
        <v>246</v>
      </c>
      <c r="J661" t="str">
        <f t="shared" si="20"/>
        <v>2-Aug-1995</v>
      </c>
      <c r="K661">
        <f t="shared" si="21"/>
        <v>28</v>
      </c>
    </row>
    <row r="662" spans="1:11" x14ac:dyDescent="0.3">
      <c r="A662" s="14" t="s">
        <v>1709</v>
      </c>
      <c r="B662">
        <v>1958</v>
      </c>
      <c r="C662" t="s">
        <v>10</v>
      </c>
      <c r="D662">
        <v>29</v>
      </c>
      <c r="E662">
        <v>2</v>
      </c>
      <c r="F662" s="21">
        <v>14988.43</v>
      </c>
      <c r="G662" t="s">
        <v>11</v>
      </c>
      <c r="H662" t="s">
        <v>12</v>
      </c>
      <c r="I662" t="s">
        <v>41</v>
      </c>
      <c r="J662" t="str">
        <f t="shared" si="20"/>
        <v>29-Jul-1958</v>
      </c>
      <c r="K662">
        <f t="shared" si="21"/>
        <v>65</v>
      </c>
    </row>
    <row r="663" spans="1:11" x14ac:dyDescent="0.3">
      <c r="A663" s="14" t="s">
        <v>1708</v>
      </c>
      <c r="B663">
        <v>1962</v>
      </c>
      <c r="C663" t="s">
        <v>15</v>
      </c>
      <c r="D663">
        <v>29</v>
      </c>
      <c r="E663">
        <v>0</v>
      </c>
      <c r="F663" s="21">
        <v>14945.34</v>
      </c>
      <c r="G663" t="s">
        <v>11</v>
      </c>
      <c r="H663" t="s">
        <v>16</v>
      </c>
      <c r="I663" t="s">
        <v>299</v>
      </c>
      <c r="J663" t="str">
        <f t="shared" si="20"/>
        <v>29-Nov-1962</v>
      </c>
      <c r="K663">
        <f t="shared" si="21"/>
        <v>61</v>
      </c>
    </row>
    <row r="664" spans="1:11" x14ac:dyDescent="0.3">
      <c r="A664" s="14" t="s">
        <v>1707</v>
      </c>
      <c r="B664">
        <v>1968</v>
      </c>
      <c r="C664" t="s">
        <v>15</v>
      </c>
      <c r="D664">
        <v>8</v>
      </c>
      <c r="E664">
        <v>0</v>
      </c>
      <c r="F664" s="21">
        <v>14926.97</v>
      </c>
      <c r="G664" t="s">
        <v>11</v>
      </c>
      <c r="H664" t="s">
        <v>11</v>
      </c>
      <c r="I664" t="s">
        <v>23</v>
      </c>
      <c r="J664" t="str">
        <f t="shared" si="20"/>
        <v>8-Nov-1968</v>
      </c>
      <c r="K664">
        <f t="shared" si="21"/>
        <v>55</v>
      </c>
    </row>
    <row r="665" spans="1:11" x14ac:dyDescent="0.3">
      <c r="A665" s="14" t="s">
        <v>1706</v>
      </c>
      <c r="B665">
        <v>1981</v>
      </c>
      <c r="C665" t="s">
        <v>10</v>
      </c>
      <c r="D665">
        <v>4</v>
      </c>
      <c r="E665">
        <v>1</v>
      </c>
      <c r="F665" s="21">
        <v>14908.27</v>
      </c>
      <c r="G665" t="s">
        <v>11</v>
      </c>
      <c r="H665" t="s">
        <v>16</v>
      </c>
      <c r="I665" t="s">
        <v>41</v>
      </c>
      <c r="J665" t="str">
        <f t="shared" si="20"/>
        <v>4-Jul-1981</v>
      </c>
      <c r="K665">
        <f t="shared" si="21"/>
        <v>42</v>
      </c>
    </row>
    <row r="666" spans="1:11" x14ac:dyDescent="0.3">
      <c r="A666" s="14" t="s">
        <v>1705</v>
      </c>
      <c r="B666">
        <v>1958</v>
      </c>
      <c r="C666" t="s">
        <v>36</v>
      </c>
      <c r="D666">
        <v>17</v>
      </c>
      <c r="E666">
        <v>0</v>
      </c>
      <c r="F666" s="21">
        <v>14901.52</v>
      </c>
      <c r="G666" t="s">
        <v>11</v>
      </c>
      <c r="H666" t="s">
        <v>11</v>
      </c>
      <c r="I666" t="s">
        <v>246</v>
      </c>
      <c r="J666" t="str">
        <f t="shared" si="20"/>
        <v>17-Oct-1958</v>
      </c>
      <c r="K666">
        <f t="shared" si="21"/>
        <v>65</v>
      </c>
    </row>
    <row r="667" spans="1:11" x14ac:dyDescent="0.3">
      <c r="A667" s="14" t="s">
        <v>1704</v>
      </c>
      <c r="B667">
        <v>1970</v>
      </c>
      <c r="C667" t="s">
        <v>15</v>
      </c>
      <c r="D667">
        <v>11</v>
      </c>
      <c r="E667">
        <v>0</v>
      </c>
      <c r="F667" s="21">
        <v>14847.63</v>
      </c>
      <c r="G667" t="s">
        <v>11</v>
      </c>
      <c r="H667" t="s">
        <v>11</v>
      </c>
      <c r="I667" t="s">
        <v>248</v>
      </c>
      <c r="J667" t="str">
        <f t="shared" si="20"/>
        <v>11-Nov-1970</v>
      </c>
      <c r="K667">
        <f t="shared" si="21"/>
        <v>53</v>
      </c>
    </row>
    <row r="668" spans="1:11" x14ac:dyDescent="0.3">
      <c r="A668" s="14" t="s">
        <v>1703</v>
      </c>
      <c r="B668">
        <v>1981</v>
      </c>
      <c r="C668" t="s">
        <v>18</v>
      </c>
      <c r="D668">
        <v>5</v>
      </c>
      <c r="E668">
        <v>1</v>
      </c>
      <c r="F668" s="21">
        <v>14843.96</v>
      </c>
      <c r="G668" t="s">
        <v>11</v>
      </c>
      <c r="H668" t="s">
        <v>12</v>
      </c>
      <c r="I668" t="s">
        <v>534</v>
      </c>
      <c r="J668" t="str">
        <f t="shared" si="20"/>
        <v>5-Jun-1981</v>
      </c>
      <c r="K668">
        <f t="shared" si="21"/>
        <v>42</v>
      </c>
    </row>
    <row r="669" spans="1:11" x14ac:dyDescent="0.3">
      <c r="A669" s="14" t="s">
        <v>1702</v>
      </c>
      <c r="B669">
        <v>1979</v>
      </c>
      <c r="C669" t="s">
        <v>36</v>
      </c>
      <c r="D669">
        <v>18</v>
      </c>
      <c r="E669">
        <v>2</v>
      </c>
      <c r="F669" s="21">
        <v>14839.34</v>
      </c>
      <c r="G669" t="s">
        <v>11</v>
      </c>
      <c r="H669" t="s">
        <v>12</v>
      </c>
      <c r="I669" t="s">
        <v>534</v>
      </c>
      <c r="J669" t="str">
        <f t="shared" si="20"/>
        <v>18-Oct-1979</v>
      </c>
      <c r="K669">
        <f t="shared" si="21"/>
        <v>44</v>
      </c>
    </row>
    <row r="670" spans="1:11" x14ac:dyDescent="0.3">
      <c r="A670" s="14" t="s">
        <v>1701</v>
      </c>
      <c r="B670">
        <v>1975</v>
      </c>
      <c r="C670" t="s">
        <v>30</v>
      </c>
      <c r="D670">
        <v>10</v>
      </c>
      <c r="E670">
        <v>1</v>
      </c>
      <c r="F670" s="21">
        <v>14819</v>
      </c>
      <c r="G670" t="s">
        <v>11</v>
      </c>
      <c r="H670" t="s">
        <v>12</v>
      </c>
      <c r="I670" t="s">
        <v>248</v>
      </c>
      <c r="J670" t="str">
        <f t="shared" si="20"/>
        <v>10-Dec-1975</v>
      </c>
      <c r="K670">
        <f t="shared" si="21"/>
        <v>48</v>
      </c>
    </row>
    <row r="671" spans="1:11" x14ac:dyDescent="0.3">
      <c r="A671" s="14" t="s">
        <v>1700</v>
      </c>
      <c r="B671">
        <v>1965</v>
      </c>
      <c r="C671" t="s">
        <v>10</v>
      </c>
      <c r="D671">
        <v>27</v>
      </c>
      <c r="E671">
        <v>0</v>
      </c>
      <c r="F671" s="21">
        <v>14750.42</v>
      </c>
      <c r="G671" t="s">
        <v>11</v>
      </c>
      <c r="H671" t="s">
        <v>11</v>
      </c>
      <c r="I671" t="s">
        <v>534</v>
      </c>
      <c r="J671" t="str">
        <f t="shared" si="20"/>
        <v>27-Jul-1965</v>
      </c>
      <c r="K671">
        <f t="shared" si="21"/>
        <v>58</v>
      </c>
    </row>
    <row r="672" spans="1:11" x14ac:dyDescent="0.3">
      <c r="A672" s="14" t="s">
        <v>1699</v>
      </c>
      <c r="B672">
        <v>1962</v>
      </c>
      <c r="C672" t="s">
        <v>10</v>
      </c>
      <c r="D672">
        <v>29</v>
      </c>
      <c r="E672">
        <v>0</v>
      </c>
      <c r="F672" s="21">
        <v>14738.43</v>
      </c>
      <c r="G672" t="s">
        <v>11</v>
      </c>
      <c r="H672" t="s">
        <v>12</v>
      </c>
      <c r="I672" t="s">
        <v>299</v>
      </c>
      <c r="J672" t="str">
        <f t="shared" si="20"/>
        <v>29-Jul-1962</v>
      </c>
      <c r="K672">
        <f t="shared" si="21"/>
        <v>61</v>
      </c>
    </row>
    <row r="673" spans="1:11" x14ac:dyDescent="0.3">
      <c r="A673" s="14" t="s">
        <v>1698</v>
      </c>
      <c r="B673">
        <v>2002</v>
      </c>
      <c r="C673" t="s">
        <v>20</v>
      </c>
      <c r="D673">
        <v>24</v>
      </c>
      <c r="E673">
        <v>0</v>
      </c>
      <c r="F673" s="21">
        <v>14711.74</v>
      </c>
      <c r="G673" t="s">
        <v>11</v>
      </c>
      <c r="H673" t="s">
        <v>11</v>
      </c>
      <c r="I673" t="s">
        <v>23</v>
      </c>
      <c r="J673" t="str">
        <f t="shared" si="20"/>
        <v>24-Sep-2002</v>
      </c>
      <c r="K673">
        <f t="shared" si="21"/>
        <v>21</v>
      </c>
    </row>
    <row r="674" spans="1:11" x14ac:dyDescent="0.3">
      <c r="A674" s="14" t="s">
        <v>1697</v>
      </c>
      <c r="B674">
        <v>1982</v>
      </c>
      <c r="C674" t="s">
        <v>20</v>
      </c>
      <c r="D674">
        <v>4</v>
      </c>
      <c r="E674">
        <v>3</v>
      </c>
      <c r="F674" s="21">
        <v>14696.77</v>
      </c>
      <c r="G674" t="s">
        <v>11</v>
      </c>
      <c r="H674" t="s">
        <v>11</v>
      </c>
      <c r="I674" t="s">
        <v>41</v>
      </c>
      <c r="J674" t="str">
        <f t="shared" si="20"/>
        <v>4-Sep-1982</v>
      </c>
      <c r="K674">
        <f t="shared" si="21"/>
        <v>41</v>
      </c>
    </row>
    <row r="675" spans="1:11" x14ac:dyDescent="0.3">
      <c r="A675" s="14" t="s">
        <v>1696</v>
      </c>
      <c r="B675">
        <v>1958</v>
      </c>
      <c r="C675" t="s">
        <v>10</v>
      </c>
      <c r="D675">
        <v>23</v>
      </c>
      <c r="E675">
        <v>0</v>
      </c>
      <c r="F675" s="21">
        <v>14692.67</v>
      </c>
      <c r="G675" t="s">
        <v>11</v>
      </c>
      <c r="H675" t="s">
        <v>16</v>
      </c>
      <c r="I675" t="s">
        <v>23</v>
      </c>
      <c r="J675" t="str">
        <f t="shared" si="20"/>
        <v>23-Jul-1958</v>
      </c>
      <c r="K675">
        <f t="shared" si="21"/>
        <v>65</v>
      </c>
    </row>
    <row r="676" spans="1:11" x14ac:dyDescent="0.3">
      <c r="A676" s="14" t="s">
        <v>1695</v>
      </c>
      <c r="B676">
        <v>1969</v>
      </c>
      <c r="C676" t="s">
        <v>36</v>
      </c>
      <c r="D676">
        <v>20</v>
      </c>
      <c r="E676">
        <v>0</v>
      </c>
      <c r="F676" s="21">
        <v>14665.75</v>
      </c>
      <c r="G676" t="s">
        <v>11</v>
      </c>
      <c r="H676" t="s">
        <v>16</v>
      </c>
      <c r="I676" t="s">
        <v>23</v>
      </c>
      <c r="J676" t="str">
        <f t="shared" si="20"/>
        <v>20-Oct-1969</v>
      </c>
      <c r="K676">
        <f t="shared" si="21"/>
        <v>54</v>
      </c>
    </row>
    <row r="677" spans="1:11" x14ac:dyDescent="0.3">
      <c r="A677" s="14" t="s">
        <v>1694</v>
      </c>
      <c r="B677">
        <v>1981</v>
      </c>
      <c r="C677" t="s">
        <v>15</v>
      </c>
      <c r="D677">
        <v>13</v>
      </c>
      <c r="E677">
        <v>1</v>
      </c>
      <c r="F677" s="21">
        <v>14657.2</v>
      </c>
      <c r="G677" t="s">
        <v>11</v>
      </c>
      <c r="H677" t="s">
        <v>16</v>
      </c>
      <c r="I677" t="s">
        <v>23</v>
      </c>
      <c r="J677" t="str">
        <f t="shared" si="20"/>
        <v>13-Nov-1981</v>
      </c>
      <c r="K677">
        <f t="shared" si="21"/>
        <v>42</v>
      </c>
    </row>
    <row r="678" spans="1:11" x14ac:dyDescent="0.3">
      <c r="A678" s="14" t="s">
        <v>1693</v>
      </c>
      <c r="B678">
        <v>1967</v>
      </c>
      <c r="C678" t="s">
        <v>20</v>
      </c>
      <c r="D678">
        <v>1</v>
      </c>
      <c r="E678">
        <v>0</v>
      </c>
      <c r="F678" s="21">
        <v>14640.35</v>
      </c>
      <c r="G678" t="s">
        <v>11</v>
      </c>
      <c r="H678" t="s">
        <v>12</v>
      </c>
      <c r="I678" t="s">
        <v>534</v>
      </c>
      <c r="J678" t="str">
        <f t="shared" si="20"/>
        <v>1-Sep-1967</v>
      </c>
      <c r="K678">
        <f t="shared" si="21"/>
        <v>56</v>
      </c>
    </row>
    <row r="679" spans="1:11" x14ac:dyDescent="0.3">
      <c r="A679" s="14" t="s">
        <v>1692</v>
      </c>
      <c r="B679">
        <v>1991</v>
      </c>
      <c r="C679" t="s">
        <v>34</v>
      </c>
      <c r="D679">
        <v>21</v>
      </c>
      <c r="E679">
        <v>3</v>
      </c>
      <c r="F679" s="21">
        <v>14630.52</v>
      </c>
      <c r="G679" t="s">
        <v>11</v>
      </c>
      <c r="H679" t="s">
        <v>12</v>
      </c>
      <c r="I679" t="s">
        <v>41</v>
      </c>
      <c r="J679" t="str">
        <f t="shared" si="20"/>
        <v>21-Aug-1991</v>
      </c>
      <c r="K679">
        <f t="shared" si="21"/>
        <v>32</v>
      </c>
    </row>
    <row r="680" spans="1:11" x14ac:dyDescent="0.3">
      <c r="A680" s="14" t="s">
        <v>1691</v>
      </c>
      <c r="B680">
        <v>1965</v>
      </c>
      <c r="C680" t="s">
        <v>15</v>
      </c>
      <c r="D680">
        <v>8</v>
      </c>
      <c r="E680">
        <v>0</v>
      </c>
      <c r="F680" s="21">
        <v>14612.33</v>
      </c>
      <c r="G680" t="s">
        <v>11</v>
      </c>
      <c r="H680" t="s">
        <v>12</v>
      </c>
      <c r="I680" t="s">
        <v>299</v>
      </c>
      <c r="J680" t="str">
        <f t="shared" si="20"/>
        <v>8-Nov-1965</v>
      </c>
      <c r="K680">
        <f t="shared" si="21"/>
        <v>58</v>
      </c>
    </row>
    <row r="681" spans="1:11" x14ac:dyDescent="0.3">
      <c r="A681" s="14" t="s">
        <v>1690</v>
      </c>
      <c r="B681">
        <v>1967</v>
      </c>
      <c r="C681" t="s">
        <v>10</v>
      </c>
      <c r="D681">
        <v>18</v>
      </c>
      <c r="E681">
        <v>0</v>
      </c>
      <c r="F681" s="21">
        <v>14600.62</v>
      </c>
      <c r="G681" t="s">
        <v>11</v>
      </c>
      <c r="H681" t="s">
        <v>12</v>
      </c>
      <c r="I681" t="s">
        <v>631</v>
      </c>
      <c r="J681" t="str">
        <f t="shared" si="20"/>
        <v>18-Jul-1967</v>
      </c>
      <c r="K681">
        <f t="shared" si="21"/>
        <v>56</v>
      </c>
    </row>
    <row r="682" spans="1:11" x14ac:dyDescent="0.3">
      <c r="A682" s="14" t="s">
        <v>1689</v>
      </c>
      <c r="B682">
        <v>1963</v>
      </c>
      <c r="C682" t="s">
        <v>36</v>
      </c>
      <c r="D682">
        <v>14</v>
      </c>
      <c r="E682">
        <v>3</v>
      </c>
      <c r="F682" s="21">
        <v>14590.63</v>
      </c>
      <c r="G682" t="s">
        <v>11</v>
      </c>
      <c r="H682" t="s">
        <v>16</v>
      </c>
      <c r="I682" t="s">
        <v>246</v>
      </c>
      <c r="J682" t="str">
        <f t="shared" si="20"/>
        <v>14-Oct-1963</v>
      </c>
      <c r="K682">
        <f t="shared" si="21"/>
        <v>60</v>
      </c>
    </row>
    <row r="683" spans="1:11" x14ac:dyDescent="0.3">
      <c r="A683" s="14" t="s">
        <v>1688</v>
      </c>
      <c r="B683">
        <v>1962</v>
      </c>
      <c r="C683" t="s">
        <v>30</v>
      </c>
      <c r="D683">
        <v>3</v>
      </c>
      <c r="E683">
        <v>0</v>
      </c>
      <c r="F683" s="21">
        <v>14574.64</v>
      </c>
      <c r="G683" t="s">
        <v>11</v>
      </c>
      <c r="H683" t="s">
        <v>16</v>
      </c>
      <c r="I683" t="s">
        <v>199</v>
      </c>
      <c r="J683" t="str">
        <f t="shared" si="20"/>
        <v>3-Dec-1962</v>
      </c>
      <c r="K683">
        <f t="shared" si="21"/>
        <v>61</v>
      </c>
    </row>
    <row r="684" spans="1:11" x14ac:dyDescent="0.3">
      <c r="A684" s="14" t="s">
        <v>1687</v>
      </c>
      <c r="B684">
        <v>1998</v>
      </c>
      <c r="C684" t="s">
        <v>20</v>
      </c>
      <c r="D684">
        <v>12</v>
      </c>
      <c r="E684">
        <v>0</v>
      </c>
      <c r="F684" s="21">
        <v>14571.89</v>
      </c>
      <c r="G684" t="s">
        <v>11</v>
      </c>
      <c r="H684" t="s">
        <v>16</v>
      </c>
      <c r="I684" t="s">
        <v>246</v>
      </c>
      <c r="J684" t="str">
        <f t="shared" si="20"/>
        <v>12-Sep-1998</v>
      </c>
      <c r="K684">
        <f t="shared" si="21"/>
        <v>25</v>
      </c>
    </row>
    <row r="685" spans="1:11" x14ac:dyDescent="0.3">
      <c r="A685" s="14" t="s">
        <v>1686</v>
      </c>
      <c r="B685">
        <v>1989</v>
      </c>
      <c r="C685" t="s">
        <v>10</v>
      </c>
      <c r="D685">
        <v>14</v>
      </c>
      <c r="E685">
        <v>3</v>
      </c>
      <c r="F685" s="21">
        <v>14547.26</v>
      </c>
      <c r="G685" t="s">
        <v>11</v>
      </c>
      <c r="H685" t="s">
        <v>12</v>
      </c>
      <c r="I685" t="s">
        <v>41</v>
      </c>
      <c r="J685" t="str">
        <f t="shared" si="20"/>
        <v>14-Jul-1989</v>
      </c>
      <c r="K685">
        <f t="shared" si="21"/>
        <v>34</v>
      </c>
    </row>
    <row r="686" spans="1:11" x14ac:dyDescent="0.3">
      <c r="A686" s="14" t="s">
        <v>1685</v>
      </c>
      <c r="B686">
        <v>1989</v>
      </c>
      <c r="C686" t="s">
        <v>10</v>
      </c>
      <c r="D686">
        <v>22</v>
      </c>
      <c r="E686">
        <v>3</v>
      </c>
      <c r="F686" s="21">
        <v>14507.46</v>
      </c>
      <c r="G686" t="s">
        <v>11</v>
      </c>
      <c r="H686" t="s">
        <v>12</v>
      </c>
      <c r="I686" t="s">
        <v>23</v>
      </c>
      <c r="J686" t="str">
        <f t="shared" si="20"/>
        <v>22-Jul-1989</v>
      </c>
      <c r="K686">
        <f t="shared" si="21"/>
        <v>34</v>
      </c>
    </row>
    <row r="687" spans="1:11" x14ac:dyDescent="0.3">
      <c r="A687" s="14" t="s">
        <v>1684</v>
      </c>
      <c r="B687">
        <v>1979</v>
      </c>
      <c r="C687" t="s">
        <v>36</v>
      </c>
      <c r="D687">
        <v>20</v>
      </c>
      <c r="E687">
        <v>5</v>
      </c>
      <c r="F687" s="21">
        <v>14478.33</v>
      </c>
      <c r="G687" t="s">
        <v>11</v>
      </c>
      <c r="H687" t="s">
        <v>11</v>
      </c>
      <c r="I687" t="s">
        <v>13</v>
      </c>
      <c r="J687" t="str">
        <f t="shared" si="20"/>
        <v>20-Oct-1979</v>
      </c>
      <c r="K687">
        <f t="shared" si="21"/>
        <v>44</v>
      </c>
    </row>
    <row r="688" spans="1:11" x14ac:dyDescent="0.3">
      <c r="A688" s="14" t="s">
        <v>1683</v>
      </c>
      <c r="B688">
        <v>1959</v>
      </c>
      <c r="C688" t="s">
        <v>15</v>
      </c>
      <c r="D688">
        <v>20</v>
      </c>
      <c r="E688">
        <v>1</v>
      </c>
      <c r="F688" s="21">
        <v>14474.68</v>
      </c>
      <c r="G688" t="s">
        <v>11</v>
      </c>
      <c r="H688" t="s">
        <v>11</v>
      </c>
      <c r="I688" t="s">
        <v>13</v>
      </c>
      <c r="J688" t="str">
        <f t="shared" si="20"/>
        <v>20-Nov-1959</v>
      </c>
      <c r="K688">
        <f t="shared" si="21"/>
        <v>64</v>
      </c>
    </row>
    <row r="689" spans="1:11" x14ac:dyDescent="0.3">
      <c r="A689" s="14" t="s">
        <v>1682</v>
      </c>
      <c r="B689">
        <v>1976</v>
      </c>
      <c r="C689" t="s">
        <v>15</v>
      </c>
      <c r="D689">
        <v>27</v>
      </c>
      <c r="E689">
        <v>2</v>
      </c>
      <c r="F689" s="21">
        <v>14470.01</v>
      </c>
      <c r="G689" t="s">
        <v>11</v>
      </c>
      <c r="H689" t="s">
        <v>12</v>
      </c>
      <c r="I689" t="s">
        <v>23</v>
      </c>
      <c r="J689" t="str">
        <f t="shared" si="20"/>
        <v>27-Nov-1976</v>
      </c>
      <c r="K689">
        <f t="shared" si="21"/>
        <v>47</v>
      </c>
    </row>
    <row r="690" spans="1:11" x14ac:dyDescent="0.3">
      <c r="A690" s="14" t="s">
        <v>1681</v>
      </c>
      <c r="B690">
        <v>1996</v>
      </c>
      <c r="C690" t="s">
        <v>15</v>
      </c>
      <c r="D690">
        <v>10</v>
      </c>
      <c r="E690">
        <v>2</v>
      </c>
      <c r="F690" s="21">
        <v>14455.64</v>
      </c>
      <c r="G690" t="s">
        <v>11</v>
      </c>
      <c r="H690" t="s">
        <v>12</v>
      </c>
      <c r="I690" t="s">
        <v>246</v>
      </c>
      <c r="J690" t="str">
        <f t="shared" si="20"/>
        <v>10-Nov-1996</v>
      </c>
      <c r="K690">
        <f t="shared" si="21"/>
        <v>27</v>
      </c>
    </row>
    <row r="691" spans="1:11" x14ac:dyDescent="0.3">
      <c r="A691" s="14" t="s">
        <v>1680</v>
      </c>
      <c r="B691">
        <v>1959</v>
      </c>
      <c r="C691" t="s">
        <v>34</v>
      </c>
      <c r="D691">
        <v>3</v>
      </c>
      <c r="E691">
        <v>0</v>
      </c>
      <c r="F691" s="21">
        <v>14451.84</v>
      </c>
      <c r="G691" t="s">
        <v>11</v>
      </c>
      <c r="H691" t="s">
        <v>12</v>
      </c>
      <c r="I691" t="s">
        <v>248</v>
      </c>
      <c r="J691" t="str">
        <f t="shared" si="20"/>
        <v>3-Aug-1959</v>
      </c>
      <c r="K691">
        <f t="shared" si="21"/>
        <v>64</v>
      </c>
    </row>
    <row r="692" spans="1:11" x14ac:dyDescent="0.3">
      <c r="A692" s="14" t="s">
        <v>1679</v>
      </c>
      <c r="B692">
        <v>1959</v>
      </c>
      <c r="C692" t="s">
        <v>18</v>
      </c>
      <c r="D692">
        <v>29</v>
      </c>
      <c r="E692">
        <v>0</v>
      </c>
      <c r="F692" s="21">
        <v>14449.85</v>
      </c>
      <c r="G692" t="s">
        <v>11</v>
      </c>
      <c r="H692" t="s">
        <v>16</v>
      </c>
      <c r="I692" t="s">
        <v>246</v>
      </c>
      <c r="J692" t="str">
        <f t="shared" si="20"/>
        <v>29-Jun-1959</v>
      </c>
      <c r="K692">
        <f t="shared" si="21"/>
        <v>64</v>
      </c>
    </row>
    <row r="693" spans="1:11" x14ac:dyDescent="0.3">
      <c r="A693" s="14" t="s">
        <v>1678</v>
      </c>
      <c r="B693">
        <v>1967</v>
      </c>
      <c r="C693" t="s">
        <v>15</v>
      </c>
      <c r="D693">
        <v>4</v>
      </c>
      <c r="E693">
        <v>0</v>
      </c>
      <c r="F693" s="21">
        <v>14427.63</v>
      </c>
      <c r="G693" t="s">
        <v>11</v>
      </c>
      <c r="H693" t="s">
        <v>11</v>
      </c>
      <c r="I693" t="s">
        <v>299</v>
      </c>
      <c r="J693" t="str">
        <f t="shared" si="20"/>
        <v>4-Nov-1967</v>
      </c>
      <c r="K693">
        <f t="shared" si="21"/>
        <v>56</v>
      </c>
    </row>
    <row r="694" spans="1:11" x14ac:dyDescent="0.3">
      <c r="A694" s="14" t="s">
        <v>1677</v>
      </c>
      <c r="B694">
        <v>1967</v>
      </c>
      <c r="C694" t="s">
        <v>34</v>
      </c>
      <c r="D694">
        <v>15</v>
      </c>
      <c r="E694">
        <v>0</v>
      </c>
      <c r="F694" s="21">
        <v>14426.66</v>
      </c>
      <c r="G694" t="s">
        <v>11</v>
      </c>
      <c r="H694" t="s">
        <v>11</v>
      </c>
      <c r="I694" t="s">
        <v>534</v>
      </c>
      <c r="J694" t="str">
        <f t="shared" si="20"/>
        <v>15-Aug-1967</v>
      </c>
      <c r="K694">
        <f t="shared" si="21"/>
        <v>56</v>
      </c>
    </row>
    <row r="695" spans="1:11" x14ac:dyDescent="0.3">
      <c r="A695" s="14" t="s">
        <v>1676</v>
      </c>
      <c r="B695">
        <v>1999</v>
      </c>
      <c r="C695" t="s">
        <v>34</v>
      </c>
      <c r="D695">
        <v>10</v>
      </c>
      <c r="E695">
        <v>2</v>
      </c>
      <c r="F695" s="21">
        <v>14426.07</v>
      </c>
      <c r="G695" t="s">
        <v>11</v>
      </c>
      <c r="H695" t="s">
        <v>16</v>
      </c>
      <c r="I695" t="s">
        <v>23</v>
      </c>
      <c r="J695" t="str">
        <f t="shared" si="20"/>
        <v>10-Aug-1999</v>
      </c>
      <c r="K695">
        <f t="shared" si="21"/>
        <v>24</v>
      </c>
    </row>
    <row r="696" spans="1:11" x14ac:dyDescent="0.3">
      <c r="A696" s="14" t="s">
        <v>1675</v>
      </c>
      <c r="B696">
        <v>1958</v>
      </c>
      <c r="C696" t="s">
        <v>20</v>
      </c>
      <c r="D696">
        <v>20</v>
      </c>
      <c r="E696">
        <v>1</v>
      </c>
      <c r="F696" s="21">
        <v>14418.28</v>
      </c>
      <c r="G696" t="s">
        <v>11</v>
      </c>
      <c r="H696" t="s">
        <v>12</v>
      </c>
      <c r="I696" t="s">
        <v>13</v>
      </c>
      <c r="J696" t="str">
        <f t="shared" si="20"/>
        <v>20-Sep-1958</v>
      </c>
      <c r="K696">
        <f t="shared" si="21"/>
        <v>65</v>
      </c>
    </row>
    <row r="697" spans="1:11" x14ac:dyDescent="0.3">
      <c r="A697" s="14" t="s">
        <v>1674</v>
      </c>
      <c r="B697">
        <v>1958</v>
      </c>
      <c r="C697" t="s">
        <v>10</v>
      </c>
      <c r="D697">
        <v>29</v>
      </c>
      <c r="E697">
        <v>0</v>
      </c>
      <c r="F697" s="21">
        <v>14410.93</v>
      </c>
      <c r="G697" t="s">
        <v>11</v>
      </c>
      <c r="H697" t="s">
        <v>11</v>
      </c>
      <c r="I697" t="s">
        <v>167</v>
      </c>
      <c r="J697" t="str">
        <f t="shared" si="20"/>
        <v>29-Jul-1958</v>
      </c>
      <c r="K697">
        <f t="shared" si="21"/>
        <v>65</v>
      </c>
    </row>
    <row r="698" spans="1:11" x14ac:dyDescent="0.3">
      <c r="A698" s="14" t="s">
        <v>1673</v>
      </c>
      <c r="B698">
        <v>1958</v>
      </c>
      <c r="C698" t="s">
        <v>20</v>
      </c>
      <c r="D698">
        <v>14</v>
      </c>
      <c r="E698">
        <v>0</v>
      </c>
      <c r="F698" s="21">
        <v>14394.56</v>
      </c>
      <c r="G698" t="s">
        <v>11</v>
      </c>
      <c r="H698" t="s">
        <v>16</v>
      </c>
      <c r="I698" t="s">
        <v>169</v>
      </c>
      <c r="J698" t="str">
        <f t="shared" si="20"/>
        <v>14-Sep-1958</v>
      </c>
      <c r="K698">
        <f t="shared" si="21"/>
        <v>65</v>
      </c>
    </row>
    <row r="699" spans="1:11" x14ac:dyDescent="0.3">
      <c r="A699" s="14" t="s">
        <v>1672</v>
      </c>
      <c r="B699">
        <v>1965</v>
      </c>
      <c r="C699" t="s">
        <v>18</v>
      </c>
      <c r="D699">
        <v>22</v>
      </c>
      <c r="E699">
        <v>4</v>
      </c>
      <c r="F699" s="21">
        <v>14394.4</v>
      </c>
      <c r="G699" t="s">
        <v>11</v>
      </c>
      <c r="H699" t="s">
        <v>12</v>
      </c>
      <c r="I699" t="s">
        <v>246</v>
      </c>
      <c r="J699" t="str">
        <f t="shared" si="20"/>
        <v>22-Jun-1965</v>
      </c>
      <c r="K699">
        <f t="shared" si="21"/>
        <v>58</v>
      </c>
    </row>
    <row r="700" spans="1:11" x14ac:dyDescent="0.3">
      <c r="A700" s="14" t="s">
        <v>1671</v>
      </c>
      <c r="B700">
        <v>1963</v>
      </c>
      <c r="C700" t="s">
        <v>10</v>
      </c>
      <c r="D700">
        <v>16</v>
      </c>
      <c r="E700">
        <v>3</v>
      </c>
      <c r="F700" s="21">
        <v>14382.71</v>
      </c>
      <c r="G700" t="s">
        <v>11</v>
      </c>
      <c r="H700" t="s">
        <v>11</v>
      </c>
      <c r="I700" t="s">
        <v>23</v>
      </c>
      <c r="J700" t="str">
        <f t="shared" si="20"/>
        <v>16-Jul-1963</v>
      </c>
      <c r="K700">
        <f t="shared" si="21"/>
        <v>60</v>
      </c>
    </row>
    <row r="701" spans="1:11" x14ac:dyDescent="0.3">
      <c r="A701" s="14" t="s">
        <v>1670</v>
      </c>
      <c r="B701">
        <v>1988</v>
      </c>
      <c r="C701" t="s">
        <v>15</v>
      </c>
      <c r="D701">
        <v>16</v>
      </c>
      <c r="E701">
        <v>1</v>
      </c>
      <c r="F701" s="21">
        <v>14358.36</v>
      </c>
      <c r="G701" t="s">
        <v>11</v>
      </c>
      <c r="H701" t="s">
        <v>11</v>
      </c>
      <c r="I701" t="s">
        <v>41</v>
      </c>
      <c r="J701" t="str">
        <f t="shared" si="20"/>
        <v>16-Nov-1988</v>
      </c>
      <c r="K701">
        <f t="shared" si="21"/>
        <v>35</v>
      </c>
    </row>
    <row r="702" spans="1:11" x14ac:dyDescent="0.3">
      <c r="A702" s="14" t="s">
        <v>1669</v>
      </c>
      <c r="B702">
        <v>1967</v>
      </c>
      <c r="C702" t="s">
        <v>36</v>
      </c>
      <c r="D702">
        <v>10</v>
      </c>
      <c r="E702">
        <v>0</v>
      </c>
      <c r="F702" s="21">
        <v>14355.43</v>
      </c>
      <c r="G702" t="s">
        <v>11</v>
      </c>
      <c r="H702" t="s">
        <v>16</v>
      </c>
      <c r="I702" t="s">
        <v>534</v>
      </c>
      <c r="J702" t="str">
        <f t="shared" si="20"/>
        <v>10-Oct-1967</v>
      </c>
      <c r="K702">
        <f t="shared" si="21"/>
        <v>56</v>
      </c>
    </row>
    <row r="703" spans="1:11" x14ac:dyDescent="0.3">
      <c r="A703" s="14" t="s">
        <v>1668</v>
      </c>
      <c r="B703">
        <v>1959</v>
      </c>
      <c r="C703" t="s">
        <v>30</v>
      </c>
      <c r="D703">
        <v>24</v>
      </c>
      <c r="E703">
        <v>1</v>
      </c>
      <c r="F703" s="21">
        <v>14349.85</v>
      </c>
      <c r="G703" t="s">
        <v>11</v>
      </c>
      <c r="H703" t="s">
        <v>11</v>
      </c>
      <c r="I703" t="s">
        <v>23</v>
      </c>
      <c r="J703" t="str">
        <f t="shared" si="20"/>
        <v>24-Dec-1959</v>
      </c>
      <c r="K703">
        <f t="shared" si="21"/>
        <v>64</v>
      </c>
    </row>
    <row r="704" spans="1:11" x14ac:dyDescent="0.3">
      <c r="A704" s="14" t="s">
        <v>1667</v>
      </c>
      <c r="B704">
        <v>1969</v>
      </c>
      <c r="C704" t="s">
        <v>20</v>
      </c>
      <c r="D704">
        <v>26</v>
      </c>
      <c r="E704">
        <v>0</v>
      </c>
      <c r="F704" s="21">
        <v>14337.91</v>
      </c>
      <c r="G704" t="s">
        <v>11</v>
      </c>
      <c r="H704" t="s">
        <v>12</v>
      </c>
      <c r="I704" t="s">
        <v>631</v>
      </c>
      <c r="J704" t="str">
        <f t="shared" si="20"/>
        <v>26-Sep-1969</v>
      </c>
      <c r="K704">
        <f t="shared" si="21"/>
        <v>54</v>
      </c>
    </row>
    <row r="705" spans="1:11" x14ac:dyDescent="0.3">
      <c r="A705" s="14" t="s">
        <v>1666</v>
      </c>
      <c r="B705">
        <v>1958</v>
      </c>
      <c r="C705" t="s">
        <v>10</v>
      </c>
      <c r="D705">
        <v>10</v>
      </c>
      <c r="E705">
        <v>0</v>
      </c>
      <c r="F705" s="21">
        <v>14319.03</v>
      </c>
      <c r="G705" t="s">
        <v>11</v>
      </c>
      <c r="H705" t="s">
        <v>11</v>
      </c>
      <c r="I705" t="s">
        <v>41</v>
      </c>
      <c r="J705" t="str">
        <f t="shared" si="20"/>
        <v>10-Jul-1958</v>
      </c>
      <c r="K705">
        <f t="shared" si="21"/>
        <v>65</v>
      </c>
    </row>
    <row r="706" spans="1:11" x14ac:dyDescent="0.3">
      <c r="A706" s="14" t="s">
        <v>1665</v>
      </c>
      <c r="B706">
        <v>1958</v>
      </c>
      <c r="C706" t="s">
        <v>36</v>
      </c>
      <c r="D706">
        <v>15</v>
      </c>
      <c r="E706">
        <v>0</v>
      </c>
      <c r="F706" s="21">
        <v>14313.85</v>
      </c>
      <c r="G706" t="s">
        <v>11</v>
      </c>
      <c r="H706" t="s">
        <v>12</v>
      </c>
      <c r="I706" t="s">
        <v>13</v>
      </c>
      <c r="J706" t="str">
        <f t="shared" si="20"/>
        <v>15-Oct-1958</v>
      </c>
      <c r="K706">
        <f t="shared" si="21"/>
        <v>65</v>
      </c>
    </row>
    <row r="707" spans="1:11" x14ac:dyDescent="0.3">
      <c r="A707" s="14" t="s">
        <v>1664</v>
      </c>
      <c r="B707">
        <v>1968</v>
      </c>
      <c r="C707" t="s">
        <v>30</v>
      </c>
      <c r="D707">
        <v>15</v>
      </c>
      <c r="E707">
        <v>0</v>
      </c>
      <c r="F707" s="21">
        <v>14285.9</v>
      </c>
      <c r="G707" t="s">
        <v>11</v>
      </c>
      <c r="H707" t="s">
        <v>12</v>
      </c>
      <c r="I707" t="s">
        <v>23</v>
      </c>
      <c r="J707" t="str">
        <f t="shared" ref="J707:J770" si="22">CONCATENATE(D707,"-",C707,"-",B707)</f>
        <v>15-Dec-1968</v>
      </c>
      <c r="K707">
        <f t="shared" ref="K707:K770" si="23">YEAR("2023-06-08")-YEAR(J707)</f>
        <v>55</v>
      </c>
    </row>
    <row r="708" spans="1:11" x14ac:dyDescent="0.3">
      <c r="A708" s="14" t="s">
        <v>1663</v>
      </c>
      <c r="B708">
        <v>2004</v>
      </c>
      <c r="C708" t="s">
        <v>20</v>
      </c>
      <c r="D708">
        <v>6</v>
      </c>
      <c r="E708">
        <v>0</v>
      </c>
      <c r="F708" s="21">
        <v>14283.46</v>
      </c>
      <c r="G708" t="s">
        <v>11</v>
      </c>
      <c r="H708" t="s">
        <v>11</v>
      </c>
      <c r="I708" t="s">
        <v>246</v>
      </c>
      <c r="J708" t="str">
        <f t="shared" si="22"/>
        <v>6-Sep-2004</v>
      </c>
      <c r="K708">
        <f t="shared" si="23"/>
        <v>19</v>
      </c>
    </row>
    <row r="709" spans="1:11" x14ac:dyDescent="0.3">
      <c r="A709" s="14" t="s">
        <v>1662</v>
      </c>
      <c r="B709">
        <v>1972</v>
      </c>
      <c r="C709" t="s">
        <v>10</v>
      </c>
      <c r="D709">
        <v>13</v>
      </c>
      <c r="E709">
        <v>0</v>
      </c>
      <c r="F709" s="21">
        <v>14258.33</v>
      </c>
      <c r="G709" t="s">
        <v>11</v>
      </c>
      <c r="H709" t="s">
        <v>11</v>
      </c>
      <c r="I709" t="s">
        <v>534</v>
      </c>
      <c r="J709" t="str">
        <f t="shared" si="22"/>
        <v>13-Jul-1972</v>
      </c>
      <c r="K709">
        <f t="shared" si="23"/>
        <v>51</v>
      </c>
    </row>
    <row r="710" spans="1:11" x14ac:dyDescent="0.3">
      <c r="A710" s="14" t="s">
        <v>1661</v>
      </c>
      <c r="B710">
        <v>1974</v>
      </c>
      <c r="C710" t="s">
        <v>30</v>
      </c>
      <c r="D710">
        <v>26</v>
      </c>
      <c r="E710">
        <v>0</v>
      </c>
      <c r="F710" s="21">
        <v>14256.79</v>
      </c>
      <c r="G710" t="s">
        <v>11</v>
      </c>
      <c r="H710" t="s">
        <v>11</v>
      </c>
      <c r="I710" t="s">
        <v>534</v>
      </c>
      <c r="J710" t="str">
        <f t="shared" si="22"/>
        <v>26-Dec-1974</v>
      </c>
      <c r="K710">
        <f t="shared" si="23"/>
        <v>49</v>
      </c>
    </row>
    <row r="711" spans="1:11" x14ac:dyDescent="0.3">
      <c r="A711" s="14" t="s">
        <v>1660</v>
      </c>
      <c r="B711">
        <v>1959</v>
      </c>
      <c r="C711" t="s">
        <v>15</v>
      </c>
      <c r="D711">
        <v>8</v>
      </c>
      <c r="E711">
        <v>0</v>
      </c>
      <c r="F711" s="21">
        <v>14256.19</v>
      </c>
      <c r="G711" t="s">
        <v>11</v>
      </c>
      <c r="H711" t="s">
        <v>12</v>
      </c>
      <c r="I711" t="s">
        <v>23</v>
      </c>
      <c r="J711" t="str">
        <f t="shared" si="22"/>
        <v>8-Nov-1959</v>
      </c>
      <c r="K711">
        <f t="shared" si="23"/>
        <v>64</v>
      </c>
    </row>
    <row r="712" spans="1:11" x14ac:dyDescent="0.3">
      <c r="A712" s="14" t="s">
        <v>1659</v>
      </c>
      <c r="B712">
        <v>1959</v>
      </c>
      <c r="C712" t="s">
        <v>36</v>
      </c>
      <c r="D712">
        <v>10</v>
      </c>
      <c r="E712">
        <v>0</v>
      </c>
      <c r="F712" s="21">
        <v>14254.61</v>
      </c>
      <c r="G712" t="s">
        <v>11</v>
      </c>
      <c r="H712" t="s">
        <v>16</v>
      </c>
      <c r="I712" t="s">
        <v>23</v>
      </c>
      <c r="J712" t="str">
        <f t="shared" si="22"/>
        <v>10-Oct-1959</v>
      </c>
      <c r="K712">
        <f t="shared" si="23"/>
        <v>64</v>
      </c>
    </row>
    <row r="713" spans="1:11" x14ac:dyDescent="0.3">
      <c r="A713" s="14" t="s">
        <v>1658</v>
      </c>
      <c r="B713">
        <v>1961</v>
      </c>
      <c r="C713" t="s">
        <v>20</v>
      </c>
      <c r="D713">
        <v>25</v>
      </c>
      <c r="E713">
        <v>2</v>
      </c>
      <c r="F713" s="21">
        <v>14235.07</v>
      </c>
      <c r="G713" t="s">
        <v>11</v>
      </c>
      <c r="H713" t="s">
        <v>16</v>
      </c>
      <c r="I713" t="s">
        <v>41</v>
      </c>
      <c r="J713" t="str">
        <f t="shared" si="22"/>
        <v>25-Sep-1961</v>
      </c>
      <c r="K713">
        <f t="shared" si="23"/>
        <v>62</v>
      </c>
    </row>
    <row r="714" spans="1:11" x14ac:dyDescent="0.3">
      <c r="A714" s="14" t="s">
        <v>1657</v>
      </c>
      <c r="B714">
        <v>1958</v>
      </c>
      <c r="C714" t="s">
        <v>20</v>
      </c>
      <c r="D714">
        <v>21</v>
      </c>
      <c r="E714">
        <v>0</v>
      </c>
      <c r="F714" s="21">
        <v>14210.54</v>
      </c>
      <c r="G714" t="s">
        <v>11</v>
      </c>
      <c r="H714" t="s">
        <v>11</v>
      </c>
      <c r="I714" t="s">
        <v>23</v>
      </c>
      <c r="J714" t="str">
        <f t="shared" si="22"/>
        <v>21-Sep-1958</v>
      </c>
      <c r="K714">
        <f t="shared" si="23"/>
        <v>65</v>
      </c>
    </row>
    <row r="715" spans="1:11" x14ac:dyDescent="0.3">
      <c r="A715" s="14" t="s">
        <v>1656</v>
      </c>
      <c r="B715">
        <v>1983</v>
      </c>
      <c r="C715" t="s">
        <v>15</v>
      </c>
      <c r="D715">
        <v>17</v>
      </c>
      <c r="E715">
        <v>3</v>
      </c>
      <c r="F715" s="21">
        <v>14209.4</v>
      </c>
      <c r="G715" t="s">
        <v>11</v>
      </c>
      <c r="H715" t="s">
        <v>16</v>
      </c>
      <c r="I715" t="s">
        <v>534</v>
      </c>
      <c r="J715" t="str">
        <f t="shared" si="22"/>
        <v>17-Nov-1983</v>
      </c>
      <c r="K715">
        <f t="shared" si="23"/>
        <v>40</v>
      </c>
    </row>
    <row r="716" spans="1:11" x14ac:dyDescent="0.3">
      <c r="A716" s="14" t="s">
        <v>1655</v>
      </c>
      <c r="B716">
        <v>1968</v>
      </c>
      <c r="C716" t="s">
        <v>30</v>
      </c>
      <c r="D716">
        <v>25</v>
      </c>
      <c r="E716">
        <v>0</v>
      </c>
      <c r="F716" s="21">
        <v>14193.55</v>
      </c>
      <c r="G716" t="s">
        <v>11</v>
      </c>
      <c r="H716" t="s">
        <v>16</v>
      </c>
      <c r="I716" t="s">
        <v>534</v>
      </c>
      <c r="J716" t="str">
        <f t="shared" si="22"/>
        <v>25-Dec-1968</v>
      </c>
      <c r="K716">
        <f t="shared" si="23"/>
        <v>55</v>
      </c>
    </row>
    <row r="717" spans="1:11" x14ac:dyDescent="0.3">
      <c r="A717" s="14" t="s">
        <v>1654</v>
      </c>
      <c r="B717">
        <v>1984</v>
      </c>
      <c r="C717" t="s">
        <v>10</v>
      </c>
      <c r="D717">
        <v>7</v>
      </c>
      <c r="E717">
        <v>3</v>
      </c>
      <c r="F717" s="21">
        <v>14152.46</v>
      </c>
      <c r="G717" t="s">
        <v>11</v>
      </c>
      <c r="H717" t="s">
        <v>16</v>
      </c>
      <c r="I717" t="s">
        <v>23</v>
      </c>
      <c r="J717" t="str">
        <f t="shared" si="22"/>
        <v>7-Jul-1984</v>
      </c>
      <c r="K717">
        <f t="shared" si="23"/>
        <v>39</v>
      </c>
    </row>
    <row r="718" spans="1:11" x14ac:dyDescent="0.3">
      <c r="A718" s="14" t="s">
        <v>1653</v>
      </c>
      <c r="B718">
        <v>2004</v>
      </c>
      <c r="C718" t="s">
        <v>10</v>
      </c>
      <c r="D718">
        <v>6</v>
      </c>
      <c r="E718">
        <v>0</v>
      </c>
      <c r="F718" s="21">
        <v>14133.04</v>
      </c>
      <c r="G718" t="s">
        <v>11</v>
      </c>
      <c r="H718" t="s">
        <v>12</v>
      </c>
      <c r="I718" t="s">
        <v>13</v>
      </c>
      <c r="J718" t="str">
        <f t="shared" si="22"/>
        <v>6-Jul-2004</v>
      </c>
      <c r="K718">
        <f t="shared" si="23"/>
        <v>19</v>
      </c>
    </row>
    <row r="719" spans="1:11" x14ac:dyDescent="0.3">
      <c r="A719" s="14" t="s">
        <v>1652</v>
      </c>
      <c r="B719">
        <v>1961</v>
      </c>
      <c r="C719" t="s">
        <v>18</v>
      </c>
      <c r="D719">
        <v>14</v>
      </c>
      <c r="E719">
        <v>2</v>
      </c>
      <c r="F719" s="21">
        <v>14119.62</v>
      </c>
      <c r="G719" t="s">
        <v>11</v>
      </c>
      <c r="H719" t="s">
        <v>16</v>
      </c>
      <c r="I719" t="s">
        <v>23</v>
      </c>
      <c r="J719" t="str">
        <f t="shared" si="22"/>
        <v>14-Jun-1961</v>
      </c>
      <c r="K719">
        <f t="shared" si="23"/>
        <v>62</v>
      </c>
    </row>
    <row r="720" spans="1:11" x14ac:dyDescent="0.3">
      <c r="A720" s="14" t="s">
        <v>1651</v>
      </c>
      <c r="B720">
        <v>1976</v>
      </c>
      <c r="C720" t="s">
        <v>20</v>
      </c>
      <c r="D720">
        <v>26</v>
      </c>
      <c r="E720">
        <v>2</v>
      </c>
      <c r="F720" s="21">
        <v>14098.07</v>
      </c>
      <c r="G720" t="s">
        <v>11</v>
      </c>
      <c r="H720" t="s">
        <v>12</v>
      </c>
      <c r="I720" t="s">
        <v>248</v>
      </c>
      <c r="J720" t="str">
        <f t="shared" si="22"/>
        <v>26-Sep-1976</v>
      </c>
      <c r="K720">
        <f t="shared" si="23"/>
        <v>47</v>
      </c>
    </row>
    <row r="721" spans="1:11" x14ac:dyDescent="0.3">
      <c r="A721" s="14" t="s">
        <v>1650</v>
      </c>
      <c r="B721">
        <v>1991</v>
      </c>
      <c r="C721" t="s">
        <v>20</v>
      </c>
      <c r="D721">
        <v>12</v>
      </c>
      <c r="E721">
        <v>3</v>
      </c>
      <c r="F721" s="21">
        <v>14081.93</v>
      </c>
      <c r="G721" t="s">
        <v>11</v>
      </c>
      <c r="H721" t="s">
        <v>12</v>
      </c>
      <c r="I721" t="s">
        <v>23</v>
      </c>
      <c r="J721" t="str">
        <f t="shared" si="22"/>
        <v>12-Sep-1991</v>
      </c>
      <c r="K721">
        <f t="shared" si="23"/>
        <v>32</v>
      </c>
    </row>
    <row r="722" spans="1:11" x14ac:dyDescent="0.3">
      <c r="A722" s="14" t="s">
        <v>1649</v>
      </c>
      <c r="B722">
        <v>1960</v>
      </c>
      <c r="C722" t="s">
        <v>15</v>
      </c>
      <c r="D722">
        <v>8</v>
      </c>
      <c r="E722">
        <v>0</v>
      </c>
      <c r="F722" s="21">
        <v>14043.48</v>
      </c>
      <c r="G722" t="s">
        <v>11</v>
      </c>
      <c r="H722" t="s">
        <v>12</v>
      </c>
      <c r="I722" t="s">
        <v>246</v>
      </c>
      <c r="J722" t="str">
        <f t="shared" si="22"/>
        <v>8-Nov-1960</v>
      </c>
      <c r="K722">
        <f t="shared" si="23"/>
        <v>63</v>
      </c>
    </row>
    <row r="723" spans="1:11" x14ac:dyDescent="0.3">
      <c r="A723" s="14" t="s">
        <v>1648</v>
      </c>
      <c r="B723">
        <v>1963</v>
      </c>
      <c r="C723" t="s">
        <v>10</v>
      </c>
      <c r="D723">
        <v>8</v>
      </c>
      <c r="E723">
        <v>3</v>
      </c>
      <c r="F723" s="21">
        <v>14007.22</v>
      </c>
      <c r="G723" t="s">
        <v>11</v>
      </c>
      <c r="H723" t="s">
        <v>12</v>
      </c>
      <c r="I723" t="s">
        <v>41</v>
      </c>
      <c r="J723" t="str">
        <f t="shared" si="22"/>
        <v>8-Jul-1963</v>
      </c>
      <c r="K723">
        <f t="shared" si="23"/>
        <v>60</v>
      </c>
    </row>
    <row r="724" spans="1:11" x14ac:dyDescent="0.3">
      <c r="A724" s="14" t="s">
        <v>1647</v>
      </c>
      <c r="B724">
        <v>1963</v>
      </c>
      <c r="C724" t="s">
        <v>10</v>
      </c>
      <c r="D724">
        <v>6</v>
      </c>
      <c r="E724">
        <v>3</v>
      </c>
      <c r="F724" s="21">
        <v>14001.29</v>
      </c>
      <c r="G724" t="s">
        <v>11</v>
      </c>
      <c r="H724" t="s">
        <v>11</v>
      </c>
      <c r="I724" t="s">
        <v>13</v>
      </c>
      <c r="J724" t="str">
        <f t="shared" si="22"/>
        <v>6-Jul-1963</v>
      </c>
      <c r="K724">
        <f t="shared" si="23"/>
        <v>60</v>
      </c>
    </row>
    <row r="725" spans="1:11" x14ac:dyDescent="0.3">
      <c r="A725" s="14" t="s">
        <v>1646</v>
      </c>
      <c r="B725">
        <v>1963</v>
      </c>
      <c r="C725" t="s">
        <v>30</v>
      </c>
      <c r="D725">
        <v>23</v>
      </c>
      <c r="E725">
        <v>3</v>
      </c>
      <c r="F725" s="21">
        <v>14001.13</v>
      </c>
      <c r="G725" t="s">
        <v>11</v>
      </c>
      <c r="H725" t="s">
        <v>16</v>
      </c>
      <c r="I725" t="s">
        <v>13</v>
      </c>
      <c r="J725" t="str">
        <f t="shared" si="22"/>
        <v>23-Dec-1963</v>
      </c>
      <c r="K725">
        <f t="shared" si="23"/>
        <v>60</v>
      </c>
    </row>
    <row r="726" spans="1:11" x14ac:dyDescent="0.3">
      <c r="A726" s="14" t="s">
        <v>1645</v>
      </c>
      <c r="B726">
        <v>1959</v>
      </c>
      <c r="C726" t="s">
        <v>20</v>
      </c>
      <c r="D726">
        <v>6</v>
      </c>
      <c r="E726">
        <v>0</v>
      </c>
      <c r="F726" s="21">
        <v>13981.85</v>
      </c>
      <c r="G726" t="s">
        <v>11</v>
      </c>
      <c r="H726" t="s">
        <v>16</v>
      </c>
      <c r="I726" t="s">
        <v>167</v>
      </c>
      <c r="J726" t="str">
        <f t="shared" si="22"/>
        <v>6-Sep-1959</v>
      </c>
      <c r="K726">
        <f t="shared" si="23"/>
        <v>64</v>
      </c>
    </row>
    <row r="727" spans="1:11" x14ac:dyDescent="0.3">
      <c r="A727" s="14" t="s">
        <v>1644</v>
      </c>
      <c r="B727">
        <v>1990</v>
      </c>
      <c r="C727" t="s">
        <v>10</v>
      </c>
      <c r="D727">
        <v>13</v>
      </c>
      <c r="E727">
        <v>3</v>
      </c>
      <c r="F727" s="21">
        <v>13979.45</v>
      </c>
      <c r="G727" t="s">
        <v>11</v>
      </c>
      <c r="H727" t="s">
        <v>16</v>
      </c>
      <c r="I727" t="s">
        <v>248</v>
      </c>
      <c r="J727" t="str">
        <f t="shared" si="22"/>
        <v>13-Jul-1990</v>
      </c>
      <c r="K727">
        <f t="shared" si="23"/>
        <v>33</v>
      </c>
    </row>
    <row r="728" spans="1:11" x14ac:dyDescent="0.3">
      <c r="A728" s="14" t="s">
        <v>1643</v>
      </c>
      <c r="B728">
        <v>1959</v>
      </c>
      <c r="C728" t="s">
        <v>34</v>
      </c>
      <c r="D728">
        <v>29</v>
      </c>
      <c r="E728">
        <v>0</v>
      </c>
      <c r="F728" s="21">
        <v>13974.46</v>
      </c>
      <c r="G728" t="s">
        <v>11</v>
      </c>
      <c r="H728" t="s">
        <v>11</v>
      </c>
      <c r="I728" t="s">
        <v>165</v>
      </c>
      <c r="J728" t="str">
        <f t="shared" si="22"/>
        <v>29-Aug-1959</v>
      </c>
      <c r="K728">
        <f t="shared" si="23"/>
        <v>64</v>
      </c>
    </row>
    <row r="729" spans="1:11" x14ac:dyDescent="0.3">
      <c r="A729" s="14" t="s">
        <v>1642</v>
      </c>
      <c r="B729">
        <v>1960</v>
      </c>
      <c r="C729" t="s">
        <v>18</v>
      </c>
      <c r="D729">
        <v>18</v>
      </c>
      <c r="E729">
        <v>1</v>
      </c>
      <c r="F729" s="21">
        <v>13937.67</v>
      </c>
      <c r="G729" t="s">
        <v>11</v>
      </c>
      <c r="H729" t="s">
        <v>16</v>
      </c>
      <c r="I729" t="s">
        <v>23</v>
      </c>
      <c r="J729" t="str">
        <f t="shared" si="22"/>
        <v>18-Jun-1960</v>
      </c>
      <c r="K729">
        <f t="shared" si="23"/>
        <v>63</v>
      </c>
    </row>
    <row r="730" spans="1:11" x14ac:dyDescent="0.3">
      <c r="A730" s="14" t="s">
        <v>1641</v>
      </c>
      <c r="B730">
        <v>1962</v>
      </c>
      <c r="C730" t="s">
        <v>10</v>
      </c>
      <c r="D730">
        <v>27</v>
      </c>
      <c r="E730">
        <v>3</v>
      </c>
      <c r="F730" s="21">
        <v>13919.82</v>
      </c>
      <c r="G730" t="s">
        <v>11</v>
      </c>
      <c r="H730" t="s">
        <v>11</v>
      </c>
      <c r="I730" t="s">
        <v>13</v>
      </c>
      <c r="J730" t="str">
        <f t="shared" si="22"/>
        <v>27-Jul-1962</v>
      </c>
      <c r="K730">
        <f t="shared" si="23"/>
        <v>61</v>
      </c>
    </row>
    <row r="731" spans="1:11" x14ac:dyDescent="0.3">
      <c r="A731" s="14" t="s">
        <v>1640</v>
      </c>
      <c r="B731">
        <v>1959</v>
      </c>
      <c r="C731" t="s">
        <v>10</v>
      </c>
      <c r="D731">
        <v>7</v>
      </c>
      <c r="E731">
        <v>0</v>
      </c>
      <c r="F731" s="21">
        <v>13887.97</v>
      </c>
      <c r="G731" t="s">
        <v>11</v>
      </c>
      <c r="H731" t="s">
        <v>11</v>
      </c>
      <c r="I731" t="s">
        <v>13</v>
      </c>
      <c r="J731" t="str">
        <f t="shared" si="22"/>
        <v>7-Jul-1959</v>
      </c>
      <c r="K731">
        <f t="shared" si="23"/>
        <v>64</v>
      </c>
    </row>
    <row r="732" spans="1:11" x14ac:dyDescent="0.3">
      <c r="A732" s="14" t="s">
        <v>1639</v>
      </c>
      <c r="B732">
        <v>1959</v>
      </c>
      <c r="C732" t="s">
        <v>30</v>
      </c>
      <c r="D732">
        <v>29</v>
      </c>
      <c r="E732">
        <v>0</v>
      </c>
      <c r="F732" s="21">
        <v>13887.2</v>
      </c>
      <c r="G732" t="s">
        <v>11</v>
      </c>
      <c r="H732" t="s">
        <v>12</v>
      </c>
      <c r="I732" t="s">
        <v>13</v>
      </c>
      <c r="J732" t="str">
        <f t="shared" si="22"/>
        <v>29-Dec-1959</v>
      </c>
      <c r="K732">
        <f t="shared" si="23"/>
        <v>64</v>
      </c>
    </row>
    <row r="733" spans="1:11" x14ac:dyDescent="0.3">
      <c r="A733" s="14" t="s">
        <v>1638</v>
      </c>
      <c r="B733">
        <v>1985</v>
      </c>
      <c r="C733" t="s">
        <v>20</v>
      </c>
      <c r="D733">
        <v>25</v>
      </c>
      <c r="E733">
        <v>3</v>
      </c>
      <c r="F733" s="21">
        <v>13886.4</v>
      </c>
      <c r="G733" t="s">
        <v>11</v>
      </c>
      <c r="H733" t="s">
        <v>11</v>
      </c>
      <c r="I733" t="s">
        <v>23</v>
      </c>
      <c r="J733" t="str">
        <f t="shared" si="22"/>
        <v>25-Sep-1985</v>
      </c>
      <c r="K733">
        <f t="shared" si="23"/>
        <v>38</v>
      </c>
    </row>
    <row r="734" spans="1:11" x14ac:dyDescent="0.3">
      <c r="A734" s="14" t="s">
        <v>1637</v>
      </c>
      <c r="B734">
        <v>1959</v>
      </c>
      <c r="C734" t="s">
        <v>36</v>
      </c>
      <c r="D734">
        <v>5</v>
      </c>
      <c r="E734">
        <v>0</v>
      </c>
      <c r="F734" s="21">
        <v>13880.95</v>
      </c>
      <c r="G734" t="s">
        <v>11</v>
      </c>
      <c r="H734" t="s">
        <v>11</v>
      </c>
      <c r="I734" t="s">
        <v>41</v>
      </c>
      <c r="J734" t="str">
        <f t="shared" si="22"/>
        <v>5-Oct-1959</v>
      </c>
      <c r="K734">
        <f t="shared" si="23"/>
        <v>64</v>
      </c>
    </row>
    <row r="735" spans="1:11" x14ac:dyDescent="0.3">
      <c r="A735" s="14" t="s">
        <v>1636</v>
      </c>
      <c r="B735">
        <v>1978</v>
      </c>
      <c r="C735" t="s">
        <v>30</v>
      </c>
      <c r="D735">
        <v>19</v>
      </c>
      <c r="E735">
        <v>2</v>
      </c>
      <c r="F735" s="21">
        <v>13874.89</v>
      </c>
      <c r="G735" t="s">
        <v>11</v>
      </c>
      <c r="H735" t="s">
        <v>16</v>
      </c>
      <c r="I735" t="s">
        <v>23</v>
      </c>
      <c r="J735" t="str">
        <f t="shared" si="22"/>
        <v>19-Dec-1978</v>
      </c>
      <c r="K735">
        <f t="shared" si="23"/>
        <v>45</v>
      </c>
    </row>
    <row r="736" spans="1:11" x14ac:dyDescent="0.3">
      <c r="A736" s="14" t="s">
        <v>1635</v>
      </c>
      <c r="B736">
        <v>1960</v>
      </c>
      <c r="C736" t="s">
        <v>10</v>
      </c>
      <c r="D736">
        <v>21</v>
      </c>
      <c r="E736">
        <v>0</v>
      </c>
      <c r="F736" s="21">
        <v>13844.8</v>
      </c>
      <c r="G736" t="s">
        <v>11</v>
      </c>
      <c r="H736" t="s">
        <v>11</v>
      </c>
      <c r="I736" t="s">
        <v>23</v>
      </c>
      <c r="J736" t="str">
        <f t="shared" si="22"/>
        <v>21-Jul-1960</v>
      </c>
      <c r="K736">
        <f t="shared" si="23"/>
        <v>63</v>
      </c>
    </row>
    <row r="737" spans="1:11" x14ac:dyDescent="0.3">
      <c r="A737" s="14" t="s">
        <v>1634</v>
      </c>
      <c r="B737">
        <v>2003</v>
      </c>
      <c r="C737" t="s">
        <v>18</v>
      </c>
      <c r="D737">
        <v>7</v>
      </c>
      <c r="E737">
        <v>0</v>
      </c>
      <c r="F737" s="21">
        <v>13844.51</v>
      </c>
      <c r="G737" t="s">
        <v>11</v>
      </c>
      <c r="H737" t="s">
        <v>16</v>
      </c>
      <c r="I737" t="s">
        <v>41</v>
      </c>
      <c r="J737" t="str">
        <f t="shared" si="22"/>
        <v>7-Jun-2003</v>
      </c>
      <c r="K737">
        <f t="shared" si="23"/>
        <v>20</v>
      </c>
    </row>
    <row r="738" spans="1:11" x14ac:dyDescent="0.3">
      <c r="A738" s="14" t="s">
        <v>1633</v>
      </c>
      <c r="B738">
        <v>1958</v>
      </c>
      <c r="C738" t="s">
        <v>30</v>
      </c>
      <c r="D738">
        <v>10</v>
      </c>
      <c r="E738">
        <v>0</v>
      </c>
      <c r="F738" s="21">
        <v>13831.12</v>
      </c>
      <c r="G738" t="s">
        <v>12</v>
      </c>
      <c r="H738" t="s">
        <v>16</v>
      </c>
      <c r="I738" t="s">
        <v>13</v>
      </c>
      <c r="J738" t="str">
        <f t="shared" si="22"/>
        <v>10-Dec-1958</v>
      </c>
      <c r="K738">
        <f t="shared" si="23"/>
        <v>65</v>
      </c>
    </row>
    <row r="739" spans="1:11" x14ac:dyDescent="0.3">
      <c r="A739" s="14" t="s">
        <v>1632</v>
      </c>
      <c r="B739">
        <v>1958</v>
      </c>
      <c r="C739" t="s">
        <v>15</v>
      </c>
      <c r="D739">
        <v>25</v>
      </c>
      <c r="E739">
        <v>0</v>
      </c>
      <c r="F739" s="21">
        <v>13822.8</v>
      </c>
      <c r="G739" t="s">
        <v>12</v>
      </c>
      <c r="H739" t="s">
        <v>12</v>
      </c>
      <c r="I739" t="s">
        <v>41</v>
      </c>
      <c r="J739" t="str">
        <f t="shared" si="22"/>
        <v>25-Nov-1958</v>
      </c>
      <c r="K739">
        <f t="shared" si="23"/>
        <v>65</v>
      </c>
    </row>
    <row r="740" spans="1:11" x14ac:dyDescent="0.3">
      <c r="A740" s="14" t="s">
        <v>1631</v>
      </c>
      <c r="B740">
        <v>1986</v>
      </c>
      <c r="C740" t="s">
        <v>30</v>
      </c>
      <c r="D740">
        <v>8</v>
      </c>
      <c r="E740">
        <v>3</v>
      </c>
      <c r="F740" s="21">
        <v>13819.49</v>
      </c>
      <c r="G740" t="s">
        <v>12</v>
      </c>
      <c r="H740" t="s">
        <v>11</v>
      </c>
      <c r="I740" t="s">
        <v>23</v>
      </c>
      <c r="J740" t="str">
        <f t="shared" si="22"/>
        <v>8-Dec-1986</v>
      </c>
      <c r="K740">
        <f t="shared" si="23"/>
        <v>37</v>
      </c>
    </row>
    <row r="741" spans="1:11" x14ac:dyDescent="0.3">
      <c r="A741" s="14" t="s">
        <v>1630</v>
      </c>
      <c r="B741">
        <v>1966</v>
      </c>
      <c r="C741" t="s">
        <v>15</v>
      </c>
      <c r="D741">
        <v>10</v>
      </c>
      <c r="E741">
        <v>0</v>
      </c>
      <c r="F741" s="21">
        <v>13801.61</v>
      </c>
      <c r="G741" t="s">
        <v>12</v>
      </c>
      <c r="H741" t="s">
        <v>12</v>
      </c>
      <c r="I741" t="s">
        <v>534</v>
      </c>
      <c r="J741" t="str">
        <f t="shared" si="22"/>
        <v>10-Nov-1966</v>
      </c>
      <c r="K741">
        <f t="shared" si="23"/>
        <v>57</v>
      </c>
    </row>
    <row r="742" spans="1:11" x14ac:dyDescent="0.3">
      <c r="A742" s="14" t="s">
        <v>1629</v>
      </c>
      <c r="B742">
        <v>1959</v>
      </c>
      <c r="C742" t="s">
        <v>34</v>
      </c>
      <c r="D742">
        <v>6</v>
      </c>
      <c r="E742">
        <v>0</v>
      </c>
      <c r="F742" s="21">
        <v>13770.1</v>
      </c>
      <c r="G742" t="s">
        <v>12</v>
      </c>
      <c r="H742" t="s">
        <v>16</v>
      </c>
      <c r="I742" t="s">
        <v>23</v>
      </c>
      <c r="J742" t="str">
        <f t="shared" si="22"/>
        <v>6-Aug-1959</v>
      </c>
      <c r="K742">
        <f t="shared" si="23"/>
        <v>64</v>
      </c>
    </row>
    <row r="743" spans="1:11" x14ac:dyDescent="0.3">
      <c r="A743" s="14" t="s">
        <v>1628</v>
      </c>
      <c r="B743">
        <v>2004</v>
      </c>
      <c r="C743" t="s">
        <v>10</v>
      </c>
      <c r="D743">
        <v>16</v>
      </c>
      <c r="E743">
        <v>0</v>
      </c>
      <c r="F743" s="21">
        <v>13747.87</v>
      </c>
      <c r="G743" t="s">
        <v>12</v>
      </c>
      <c r="H743" t="s">
        <v>11</v>
      </c>
      <c r="I743" t="s">
        <v>169</v>
      </c>
      <c r="J743" t="str">
        <f t="shared" si="22"/>
        <v>16-Jul-2004</v>
      </c>
      <c r="K743">
        <f t="shared" si="23"/>
        <v>19</v>
      </c>
    </row>
    <row r="744" spans="1:11" x14ac:dyDescent="0.3">
      <c r="A744" s="14" t="s">
        <v>1627</v>
      </c>
      <c r="B744">
        <v>1969</v>
      </c>
      <c r="C744" t="s">
        <v>36</v>
      </c>
      <c r="D744">
        <v>23</v>
      </c>
      <c r="E744">
        <v>0</v>
      </c>
      <c r="F744" s="21">
        <v>13746.74</v>
      </c>
      <c r="G744" t="s">
        <v>12</v>
      </c>
      <c r="H744" t="s">
        <v>11</v>
      </c>
      <c r="I744" t="s">
        <v>534</v>
      </c>
      <c r="J744" t="str">
        <f t="shared" si="22"/>
        <v>23-Oct-1969</v>
      </c>
      <c r="K744">
        <f t="shared" si="23"/>
        <v>54</v>
      </c>
    </row>
    <row r="745" spans="1:11" x14ac:dyDescent="0.3">
      <c r="A745" s="14" t="s">
        <v>1626</v>
      </c>
      <c r="B745">
        <v>1985</v>
      </c>
      <c r="C745" t="s">
        <v>34</v>
      </c>
      <c r="D745">
        <v>29</v>
      </c>
      <c r="E745">
        <v>3</v>
      </c>
      <c r="F745" s="21">
        <v>13726.21</v>
      </c>
      <c r="G745" t="s">
        <v>12</v>
      </c>
      <c r="H745" t="s">
        <v>12</v>
      </c>
      <c r="I745" t="s">
        <v>534</v>
      </c>
      <c r="J745" t="str">
        <f t="shared" si="22"/>
        <v>29-Aug-1985</v>
      </c>
      <c r="K745">
        <f t="shared" si="23"/>
        <v>38</v>
      </c>
    </row>
    <row r="746" spans="1:11" x14ac:dyDescent="0.3">
      <c r="A746" s="14" t="s">
        <v>1625</v>
      </c>
      <c r="B746">
        <v>1981</v>
      </c>
      <c r="C746" t="s">
        <v>34</v>
      </c>
      <c r="D746">
        <v>2</v>
      </c>
      <c r="E746">
        <v>1</v>
      </c>
      <c r="F746" s="21">
        <v>13725.47</v>
      </c>
      <c r="G746" t="s">
        <v>12</v>
      </c>
      <c r="H746" t="s">
        <v>11</v>
      </c>
      <c r="I746" t="s">
        <v>246</v>
      </c>
      <c r="J746" t="str">
        <f t="shared" si="22"/>
        <v>2-Aug-1981</v>
      </c>
      <c r="K746">
        <f t="shared" si="23"/>
        <v>42</v>
      </c>
    </row>
    <row r="747" spans="1:11" x14ac:dyDescent="0.3">
      <c r="A747" s="14" t="s">
        <v>1624</v>
      </c>
      <c r="B747">
        <v>1986</v>
      </c>
      <c r="C747" t="s">
        <v>15</v>
      </c>
      <c r="D747">
        <v>24</v>
      </c>
      <c r="E747">
        <v>3</v>
      </c>
      <c r="F747" s="21">
        <v>13714.55</v>
      </c>
      <c r="G747" t="s">
        <v>12</v>
      </c>
      <c r="H747" t="s">
        <v>11</v>
      </c>
      <c r="I747" t="s">
        <v>248</v>
      </c>
      <c r="J747" t="str">
        <f t="shared" si="22"/>
        <v>24-Nov-1986</v>
      </c>
      <c r="K747">
        <f t="shared" si="23"/>
        <v>37</v>
      </c>
    </row>
    <row r="748" spans="1:11" x14ac:dyDescent="0.3">
      <c r="A748" s="14" t="s">
        <v>1623</v>
      </c>
      <c r="B748">
        <v>1985</v>
      </c>
      <c r="C748" t="s">
        <v>20</v>
      </c>
      <c r="D748">
        <v>14</v>
      </c>
      <c r="E748">
        <v>3</v>
      </c>
      <c r="F748" s="21">
        <v>13685.51</v>
      </c>
      <c r="G748" t="s">
        <v>12</v>
      </c>
      <c r="H748" t="s">
        <v>16</v>
      </c>
      <c r="I748" t="s">
        <v>534</v>
      </c>
      <c r="J748" t="str">
        <f t="shared" si="22"/>
        <v>14-Sep-1985</v>
      </c>
      <c r="K748">
        <f t="shared" si="23"/>
        <v>38</v>
      </c>
    </row>
    <row r="749" spans="1:11" x14ac:dyDescent="0.3">
      <c r="A749" s="14" t="s">
        <v>1622</v>
      </c>
      <c r="B749">
        <v>1963</v>
      </c>
      <c r="C749" t="s">
        <v>34</v>
      </c>
      <c r="D749">
        <v>4</v>
      </c>
      <c r="E749">
        <v>0</v>
      </c>
      <c r="F749" s="21">
        <v>13677.68</v>
      </c>
      <c r="G749" t="s">
        <v>12</v>
      </c>
      <c r="H749" t="s">
        <v>11</v>
      </c>
      <c r="I749" t="s">
        <v>299</v>
      </c>
      <c r="J749" t="str">
        <f t="shared" si="22"/>
        <v>4-Aug-1963</v>
      </c>
      <c r="K749">
        <f t="shared" si="23"/>
        <v>60</v>
      </c>
    </row>
    <row r="750" spans="1:11" x14ac:dyDescent="0.3">
      <c r="A750" s="14" t="s">
        <v>1621</v>
      </c>
      <c r="B750">
        <v>1984</v>
      </c>
      <c r="C750" t="s">
        <v>10</v>
      </c>
      <c r="D750">
        <v>20</v>
      </c>
      <c r="E750">
        <v>3</v>
      </c>
      <c r="F750" s="21">
        <v>13638.06</v>
      </c>
      <c r="G750" t="s">
        <v>12</v>
      </c>
      <c r="H750" t="s">
        <v>12</v>
      </c>
      <c r="I750" t="s">
        <v>248</v>
      </c>
      <c r="J750" t="str">
        <f t="shared" si="22"/>
        <v>20-Jul-1984</v>
      </c>
      <c r="K750">
        <f t="shared" si="23"/>
        <v>39</v>
      </c>
    </row>
    <row r="751" spans="1:11" x14ac:dyDescent="0.3">
      <c r="A751" s="14" t="s">
        <v>1620</v>
      </c>
      <c r="B751">
        <v>1961</v>
      </c>
      <c r="C751" t="s">
        <v>30</v>
      </c>
      <c r="D751">
        <v>24</v>
      </c>
      <c r="E751">
        <v>0</v>
      </c>
      <c r="F751" s="21">
        <v>13635.64</v>
      </c>
      <c r="G751" t="s">
        <v>12</v>
      </c>
      <c r="H751" t="s">
        <v>12</v>
      </c>
      <c r="I751" t="s">
        <v>246</v>
      </c>
      <c r="J751" t="str">
        <f t="shared" si="22"/>
        <v>24-Dec-1961</v>
      </c>
      <c r="K751">
        <f t="shared" si="23"/>
        <v>62</v>
      </c>
    </row>
    <row r="752" spans="1:11" x14ac:dyDescent="0.3">
      <c r="A752" s="14" t="s">
        <v>1619</v>
      </c>
      <c r="B752">
        <v>1969</v>
      </c>
      <c r="C752" t="s">
        <v>10</v>
      </c>
      <c r="D752">
        <v>26</v>
      </c>
      <c r="E752">
        <v>0</v>
      </c>
      <c r="F752" s="21">
        <v>13622.01</v>
      </c>
      <c r="G752" t="s">
        <v>12</v>
      </c>
      <c r="H752" t="s">
        <v>12</v>
      </c>
      <c r="I752" t="s">
        <v>23</v>
      </c>
      <c r="J752" t="str">
        <f t="shared" si="22"/>
        <v>26-Jul-1969</v>
      </c>
      <c r="K752">
        <f t="shared" si="23"/>
        <v>54</v>
      </c>
    </row>
    <row r="753" spans="1:11" x14ac:dyDescent="0.3">
      <c r="A753" s="14" t="s">
        <v>1618</v>
      </c>
      <c r="B753">
        <v>1961</v>
      </c>
      <c r="C753" t="s">
        <v>15</v>
      </c>
      <c r="D753">
        <v>18</v>
      </c>
      <c r="E753">
        <v>0</v>
      </c>
      <c r="F753" s="21">
        <v>13616.36</v>
      </c>
      <c r="G753" t="s">
        <v>12</v>
      </c>
      <c r="H753" t="s">
        <v>12</v>
      </c>
      <c r="I753" t="s">
        <v>246</v>
      </c>
      <c r="J753" t="str">
        <f t="shared" si="22"/>
        <v>18-Nov-1961</v>
      </c>
      <c r="K753">
        <f t="shared" si="23"/>
        <v>62</v>
      </c>
    </row>
    <row r="754" spans="1:11" x14ac:dyDescent="0.3">
      <c r="A754" s="14" t="s">
        <v>1617</v>
      </c>
      <c r="B754">
        <v>1964</v>
      </c>
      <c r="C754" t="s">
        <v>20</v>
      </c>
      <c r="D754">
        <v>10</v>
      </c>
      <c r="E754">
        <v>2</v>
      </c>
      <c r="F754" s="21">
        <v>13607.37</v>
      </c>
      <c r="G754" t="s">
        <v>12</v>
      </c>
      <c r="H754" t="s">
        <v>16</v>
      </c>
      <c r="I754" t="s">
        <v>246</v>
      </c>
      <c r="J754" t="str">
        <f t="shared" si="22"/>
        <v>10-Sep-1964</v>
      </c>
      <c r="K754">
        <f t="shared" si="23"/>
        <v>59</v>
      </c>
    </row>
    <row r="755" spans="1:11" x14ac:dyDescent="0.3">
      <c r="A755" s="14" t="s">
        <v>1616</v>
      </c>
      <c r="B755">
        <v>1992</v>
      </c>
      <c r="C755" t="s">
        <v>34</v>
      </c>
      <c r="D755">
        <v>14</v>
      </c>
      <c r="E755">
        <v>0</v>
      </c>
      <c r="F755" s="21">
        <v>13588.17</v>
      </c>
      <c r="G755" t="s">
        <v>12</v>
      </c>
      <c r="H755" t="s">
        <v>16</v>
      </c>
      <c r="I755" t="s">
        <v>23</v>
      </c>
      <c r="J755" t="str">
        <f t="shared" si="22"/>
        <v>14-Aug-1992</v>
      </c>
      <c r="K755">
        <f t="shared" si="23"/>
        <v>31</v>
      </c>
    </row>
    <row r="756" spans="1:11" x14ac:dyDescent="0.3">
      <c r="A756" s="14" t="s">
        <v>1615</v>
      </c>
      <c r="B756">
        <v>1968</v>
      </c>
      <c r="C756" t="s">
        <v>10</v>
      </c>
      <c r="D756">
        <v>15</v>
      </c>
      <c r="E756">
        <v>0</v>
      </c>
      <c r="F756" s="21">
        <v>13566.04</v>
      </c>
      <c r="G756" t="s">
        <v>12</v>
      </c>
      <c r="H756" t="s">
        <v>12</v>
      </c>
      <c r="I756" t="s">
        <v>534</v>
      </c>
      <c r="J756" t="str">
        <f t="shared" si="22"/>
        <v>15-Jul-1968</v>
      </c>
      <c r="K756">
        <f t="shared" si="23"/>
        <v>55</v>
      </c>
    </row>
    <row r="757" spans="1:11" x14ac:dyDescent="0.3">
      <c r="A757" s="14" t="s">
        <v>1614</v>
      </c>
      <c r="B757">
        <v>1960</v>
      </c>
      <c r="C757" t="s">
        <v>10</v>
      </c>
      <c r="D757">
        <v>11</v>
      </c>
      <c r="E757">
        <v>0</v>
      </c>
      <c r="F757" s="21">
        <v>13555</v>
      </c>
      <c r="G757" t="s">
        <v>12</v>
      </c>
      <c r="H757" t="s">
        <v>12</v>
      </c>
      <c r="I757" t="s">
        <v>355</v>
      </c>
      <c r="J757" t="str">
        <f t="shared" si="22"/>
        <v>11-Jul-1960</v>
      </c>
      <c r="K757">
        <f t="shared" si="23"/>
        <v>63</v>
      </c>
    </row>
    <row r="758" spans="1:11" x14ac:dyDescent="0.3">
      <c r="A758" s="14" t="s">
        <v>1613</v>
      </c>
      <c r="B758">
        <v>1963</v>
      </c>
      <c r="C758" t="s">
        <v>36</v>
      </c>
      <c r="D758">
        <v>14</v>
      </c>
      <c r="E758">
        <v>0</v>
      </c>
      <c r="F758" s="21">
        <v>13511.28</v>
      </c>
      <c r="G758" t="s">
        <v>12</v>
      </c>
      <c r="H758" t="s">
        <v>16</v>
      </c>
      <c r="I758" t="s">
        <v>23</v>
      </c>
      <c r="J758" t="str">
        <f t="shared" si="22"/>
        <v>14-Oct-1963</v>
      </c>
      <c r="K758">
        <f t="shared" si="23"/>
        <v>60</v>
      </c>
    </row>
    <row r="759" spans="1:11" x14ac:dyDescent="0.3">
      <c r="A759" s="14" t="s">
        <v>1612</v>
      </c>
      <c r="B759">
        <v>1990</v>
      </c>
      <c r="C759" t="s">
        <v>34</v>
      </c>
      <c r="D759">
        <v>30</v>
      </c>
      <c r="E759">
        <v>3</v>
      </c>
      <c r="F759" s="21">
        <v>13480.83</v>
      </c>
      <c r="G759" t="s">
        <v>12</v>
      </c>
      <c r="H759" t="s">
        <v>11</v>
      </c>
      <c r="I759" t="s">
        <v>248</v>
      </c>
      <c r="J759" t="str">
        <f t="shared" si="22"/>
        <v>30-Aug-1990</v>
      </c>
      <c r="K759">
        <f t="shared" si="23"/>
        <v>33</v>
      </c>
    </row>
    <row r="760" spans="1:11" x14ac:dyDescent="0.3">
      <c r="A760" s="14" t="s">
        <v>1611</v>
      </c>
      <c r="B760">
        <v>1975</v>
      </c>
      <c r="C760" t="s">
        <v>34</v>
      </c>
      <c r="D760">
        <v>7</v>
      </c>
      <c r="E760">
        <v>1</v>
      </c>
      <c r="F760" s="21">
        <v>13472.19</v>
      </c>
      <c r="G760" t="s">
        <v>12</v>
      </c>
      <c r="H760" t="s">
        <v>11</v>
      </c>
      <c r="I760" t="s">
        <v>23</v>
      </c>
      <c r="J760" t="str">
        <f t="shared" si="22"/>
        <v>7-Aug-1975</v>
      </c>
      <c r="K760">
        <f t="shared" si="23"/>
        <v>48</v>
      </c>
    </row>
    <row r="761" spans="1:11" x14ac:dyDescent="0.3">
      <c r="A761" s="14" t="s">
        <v>1610</v>
      </c>
      <c r="B761">
        <v>1960</v>
      </c>
      <c r="C761" t="s">
        <v>10</v>
      </c>
      <c r="D761">
        <v>24</v>
      </c>
      <c r="E761">
        <v>0</v>
      </c>
      <c r="F761" s="21">
        <v>13470.86</v>
      </c>
      <c r="G761" t="s">
        <v>12</v>
      </c>
      <c r="H761" t="s">
        <v>12</v>
      </c>
      <c r="I761" t="s">
        <v>41</v>
      </c>
      <c r="J761" t="str">
        <f t="shared" si="22"/>
        <v>24-Jul-1960</v>
      </c>
      <c r="K761">
        <f t="shared" si="23"/>
        <v>63</v>
      </c>
    </row>
    <row r="762" spans="1:11" x14ac:dyDescent="0.3">
      <c r="A762" s="14" t="s">
        <v>1609</v>
      </c>
      <c r="B762">
        <v>1960</v>
      </c>
      <c r="C762" t="s">
        <v>10</v>
      </c>
      <c r="D762">
        <v>28</v>
      </c>
      <c r="E762">
        <v>0</v>
      </c>
      <c r="F762" s="21">
        <v>13470.8</v>
      </c>
      <c r="G762" t="s">
        <v>12</v>
      </c>
      <c r="H762" t="s">
        <v>11</v>
      </c>
      <c r="I762" t="s">
        <v>13</v>
      </c>
      <c r="J762" t="str">
        <f t="shared" si="22"/>
        <v>28-Jul-1960</v>
      </c>
      <c r="K762">
        <f t="shared" si="23"/>
        <v>63</v>
      </c>
    </row>
    <row r="763" spans="1:11" x14ac:dyDescent="0.3">
      <c r="A763" s="14" t="s">
        <v>1608</v>
      </c>
      <c r="B763">
        <v>1985</v>
      </c>
      <c r="C763" t="s">
        <v>34</v>
      </c>
      <c r="D763">
        <v>19</v>
      </c>
      <c r="E763">
        <v>3</v>
      </c>
      <c r="F763" s="21">
        <v>13465.8</v>
      </c>
      <c r="G763" t="s">
        <v>12</v>
      </c>
      <c r="H763" t="s">
        <v>16</v>
      </c>
      <c r="I763" t="s">
        <v>23</v>
      </c>
      <c r="J763" t="str">
        <f t="shared" si="22"/>
        <v>19-Aug-1985</v>
      </c>
      <c r="K763">
        <f t="shared" si="23"/>
        <v>38</v>
      </c>
    </row>
    <row r="764" spans="1:11" x14ac:dyDescent="0.3">
      <c r="A764" s="14" t="s">
        <v>1607</v>
      </c>
      <c r="B764">
        <v>1960</v>
      </c>
      <c r="C764" t="s">
        <v>30</v>
      </c>
      <c r="D764">
        <v>16</v>
      </c>
      <c r="E764">
        <v>0</v>
      </c>
      <c r="F764" s="21">
        <v>13462.52</v>
      </c>
      <c r="G764" t="s">
        <v>12</v>
      </c>
      <c r="H764" t="s">
        <v>11</v>
      </c>
      <c r="I764" t="s">
        <v>41</v>
      </c>
      <c r="J764" t="str">
        <f t="shared" si="22"/>
        <v>16-Dec-1960</v>
      </c>
      <c r="K764">
        <f t="shared" si="23"/>
        <v>63</v>
      </c>
    </row>
    <row r="765" spans="1:11" x14ac:dyDescent="0.3">
      <c r="A765" s="14" t="s">
        <v>1606</v>
      </c>
      <c r="B765">
        <v>1960</v>
      </c>
      <c r="C765" t="s">
        <v>10</v>
      </c>
      <c r="D765">
        <v>11</v>
      </c>
      <c r="E765">
        <v>0</v>
      </c>
      <c r="F765" s="21">
        <v>13457.96</v>
      </c>
      <c r="G765" t="s">
        <v>12</v>
      </c>
      <c r="H765" t="s">
        <v>16</v>
      </c>
      <c r="I765" t="s">
        <v>13</v>
      </c>
      <c r="J765" t="str">
        <f t="shared" si="22"/>
        <v>11-Jul-1960</v>
      </c>
      <c r="K765">
        <f t="shared" si="23"/>
        <v>63</v>
      </c>
    </row>
    <row r="766" spans="1:11" x14ac:dyDescent="0.3">
      <c r="A766" s="14" t="s">
        <v>1605</v>
      </c>
      <c r="B766">
        <v>1960</v>
      </c>
      <c r="C766" t="s">
        <v>34</v>
      </c>
      <c r="D766">
        <v>13</v>
      </c>
      <c r="E766">
        <v>0</v>
      </c>
      <c r="F766" s="21">
        <v>13451.12</v>
      </c>
      <c r="G766" t="s">
        <v>12</v>
      </c>
      <c r="H766" t="s">
        <v>16</v>
      </c>
      <c r="I766" t="s">
        <v>41</v>
      </c>
      <c r="J766" t="str">
        <f t="shared" si="22"/>
        <v>13-Aug-1960</v>
      </c>
      <c r="K766">
        <f t="shared" si="23"/>
        <v>63</v>
      </c>
    </row>
    <row r="767" spans="1:11" x14ac:dyDescent="0.3">
      <c r="A767" s="14" t="s">
        <v>1604</v>
      </c>
      <c r="B767">
        <v>1975</v>
      </c>
      <c r="C767" t="s">
        <v>18</v>
      </c>
      <c r="D767">
        <v>29</v>
      </c>
      <c r="E767">
        <v>1</v>
      </c>
      <c r="F767" s="21">
        <v>13440.7</v>
      </c>
      <c r="G767" t="s">
        <v>12</v>
      </c>
      <c r="H767" t="s">
        <v>11</v>
      </c>
      <c r="I767" t="s">
        <v>23</v>
      </c>
      <c r="J767" t="str">
        <f t="shared" si="22"/>
        <v>29-Jun-1975</v>
      </c>
      <c r="K767">
        <f t="shared" si="23"/>
        <v>48</v>
      </c>
    </row>
    <row r="768" spans="1:11" x14ac:dyDescent="0.3">
      <c r="A768" s="14" t="s">
        <v>1603</v>
      </c>
      <c r="B768">
        <v>1966</v>
      </c>
      <c r="C768" t="s">
        <v>15</v>
      </c>
      <c r="D768">
        <v>14</v>
      </c>
      <c r="E768">
        <v>3</v>
      </c>
      <c r="F768" s="21">
        <v>13430.27</v>
      </c>
      <c r="G768" t="s">
        <v>12</v>
      </c>
      <c r="H768" t="s">
        <v>12</v>
      </c>
      <c r="I768" t="s">
        <v>246</v>
      </c>
      <c r="J768" t="str">
        <f t="shared" si="22"/>
        <v>14-Nov-1966</v>
      </c>
      <c r="K768">
        <f t="shared" si="23"/>
        <v>57</v>
      </c>
    </row>
    <row r="769" spans="1:11" x14ac:dyDescent="0.3">
      <c r="A769" s="14" t="s">
        <v>1602</v>
      </c>
      <c r="B769">
        <v>1961</v>
      </c>
      <c r="C769" t="s">
        <v>15</v>
      </c>
      <c r="D769">
        <v>3</v>
      </c>
      <c r="E769">
        <v>0</v>
      </c>
      <c r="F769" s="21">
        <v>13429.04</v>
      </c>
      <c r="G769" t="s">
        <v>12</v>
      </c>
      <c r="H769" t="s">
        <v>12</v>
      </c>
      <c r="I769" t="s">
        <v>23</v>
      </c>
      <c r="J769" t="str">
        <f t="shared" si="22"/>
        <v>3-Nov-1961</v>
      </c>
      <c r="K769">
        <f t="shared" si="23"/>
        <v>62</v>
      </c>
    </row>
    <row r="770" spans="1:11" x14ac:dyDescent="0.3">
      <c r="A770" s="14" t="s">
        <v>1601</v>
      </c>
      <c r="B770">
        <v>1994</v>
      </c>
      <c r="C770" t="s">
        <v>18</v>
      </c>
      <c r="D770">
        <v>17</v>
      </c>
      <c r="E770">
        <v>0</v>
      </c>
      <c r="F770" s="21">
        <v>13417.05</v>
      </c>
      <c r="G770" t="s">
        <v>12</v>
      </c>
      <c r="H770" t="s">
        <v>12</v>
      </c>
      <c r="I770" t="s">
        <v>23</v>
      </c>
      <c r="J770" t="str">
        <f t="shared" si="22"/>
        <v>17-Jun-1994</v>
      </c>
      <c r="K770">
        <f t="shared" si="23"/>
        <v>29</v>
      </c>
    </row>
    <row r="771" spans="1:11" x14ac:dyDescent="0.3">
      <c r="A771" s="14" t="s">
        <v>1600</v>
      </c>
      <c r="B771">
        <v>1961</v>
      </c>
      <c r="C771" t="s">
        <v>10</v>
      </c>
      <c r="D771">
        <v>22</v>
      </c>
      <c r="E771">
        <v>0</v>
      </c>
      <c r="F771" s="21">
        <v>13415.04</v>
      </c>
      <c r="G771" t="s">
        <v>12</v>
      </c>
      <c r="H771" t="s">
        <v>11</v>
      </c>
      <c r="I771" t="s">
        <v>23</v>
      </c>
      <c r="J771" t="str">
        <f t="shared" ref="J771:J834" si="24">CONCATENATE(D771,"-",C771,"-",B771)</f>
        <v>22-Jul-1961</v>
      </c>
      <c r="K771">
        <f t="shared" ref="K771:K834" si="25">YEAR("2023-06-08")-YEAR(J771)</f>
        <v>62</v>
      </c>
    </row>
    <row r="772" spans="1:11" x14ac:dyDescent="0.3">
      <c r="A772" s="14" t="s">
        <v>1599</v>
      </c>
      <c r="B772">
        <v>1992</v>
      </c>
      <c r="C772" t="s">
        <v>30</v>
      </c>
      <c r="D772">
        <v>19</v>
      </c>
      <c r="E772">
        <v>0</v>
      </c>
      <c r="F772" s="21">
        <v>13412.97</v>
      </c>
      <c r="G772" t="s">
        <v>12</v>
      </c>
      <c r="H772" t="s">
        <v>12</v>
      </c>
      <c r="I772" t="s">
        <v>248</v>
      </c>
      <c r="J772" t="str">
        <f t="shared" si="24"/>
        <v>19-Dec-1992</v>
      </c>
      <c r="K772">
        <f t="shared" si="25"/>
        <v>31</v>
      </c>
    </row>
    <row r="773" spans="1:11" x14ac:dyDescent="0.3">
      <c r="A773" s="14" t="s">
        <v>1598</v>
      </c>
      <c r="B773">
        <v>1959</v>
      </c>
      <c r="C773" t="s">
        <v>30</v>
      </c>
      <c r="D773">
        <v>20</v>
      </c>
      <c r="E773">
        <v>0</v>
      </c>
      <c r="F773" s="21">
        <v>13405.39</v>
      </c>
      <c r="G773" t="s">
        <v>12</v>
      </c>
      <c r="H773" t="s">
        <v>12</v>
      </c>
      <c r="I773" t="s">
        <v>13</v>
      </c>
      <c r="J773" t="str">
        <f t="shared" si="24"/>
        <v>20-Dec-1959</v>
      </c>
      <c r="K773">
        <f t="shared" si="25"/>
        <v>64</v>
      </c>
    </row>
    <row r="774" spans="1:11" x14ac:dyDescent="0.3">
      <c r="A774" s="14" t="s">
        <v>1597</v>
      </c>
      <c r="B774">
        <v>1959</v>
      </c>
      <c r="C774" t="s">
        <v>15</v>
      </c>
      <c r="D774">
        <v>25</v>
      </c>
      <c r="E774">
        <v>0</v>
      </c>
      <c r="F774" s="21">
        <v>13393.76</v>
      </c>
      <c r="G774" t="s">
        <v>12</v>
      </c>
      <c r="H774" t="s">
        <v>16</v>
      </c>
      <c r="I774" t="s">
        <v>41</v>
      </c>
      <c r="J774" t="str">
        <f t="shared" si="24"/>
        <v>25-Nov-1959</v>
      </c>
      <c r="K774">
        <f t="shared" si="25"/>
        <v>64</v>
      </c>
    </row>
    <row r="775" spans="1:11" x14ac:dyDescent="0.3">
      <c r="A775" s="14" t="s">
        <v>1596</v>
      </c>
      <c r="B775">
        <v>1959</v>
      </c>
      <c r="C775" t="s">
        <v>30</v>
      </c>
      <c r="D775">
        <v>9</v>
      </c>
      <c r="E775">
        <v>0</v>
      </c>
      <c r="F775" s="21">
        <v>13390.56</v>
      </c>
      <c r="G775" t="s">
        <v>12</v>
      </c>
      <c r="H775" t="s">
        <v>12</v>
      </c>
      <c r="I775" t="s">
        <v>41</v>
      </c>
      <c r="J775" t="str">
        <f t="shared" si="24"/>
        <v>9-Dec-1959</v>
      </c>
      <c r="K775">
        <f t="shared" si="25"/>
        <v>64</v>
      </c>
    </row>
    <row r="776" spans="1:11" x14ac:dyDescent="0.3">
      <c r="A776" s="14" t="s">
        <v>1595</v>
      </c>
      <c r="B776">
        <v>1984</v>
      </c>
      <c r="C776" t="s">
        <v>18</v>
      </c>
      <c r="D776">
        <v>6</v>
      </c>
      <c r="E776">
        <v>3</v>
      </c>
      <c r="F776" s="21">
        <v>13383.67</v>
      </c>
      <c r="G776" t="s">
        <v>12</v>
      </c>
      <c r="H776" t="s">
        <v>11</v>
      </c>
      <c r="I776" t="s">
        <v>248</v>
      </c>
      <c r="J776" t="str">
        <f t="shared" si="24"/>
        <v>6-Jun-1984</v>
      </c>
      <c r="K776">
        <f t="shared" si="25"/>
        <v>39</v>
      </c>
    </row>
    <row r="777" spans="1:11" x14ac:dyDescent="0.3">
      <c r="A777" s="14" t="s">
        <v>1594</v>
      </c>
      <c r="B777">
        <v>1979</v>
      </c>
      <c r="C777" t="s">
        <v>20</v>
      </c>
      <c r="D777">
        <v>30</v>
      </c>
      <c r="E777">
        <v>2</v>
      </c>
      <c r="F777" s="21">
        <v>13377.41</v>
      </c>
      <c r="G777" t="s">
        <v>12</v>
      </c>
      <c r="H777" t="s">
        <v>12</v>
      </c>
      <c r="I777" t="s">
        <v>534</v>
      </c>
      <c r="J777" t="str">
        <f t="shared" si="24"/>
        <v>30-Sep-1979</v>
      </c>
      <c r="K777">
        <f t="shared" si="25"/>
        <v>44</v>
      </c>
    </row>
    <row r="778" spans="1:11" x14ac:dyDescent="0.3">
      <c r="A778" s="14" t="s">
        <v>1593</v>
      </c>
      <c r="B778">
        <v>1964</v>
      </c>
      <c r="C778" t="s">
        <v>20</v>
      </c>
      <c r="D778">
        <v>24</v>
      </c>
      <c r="E778">
        <v>0</v>
      </c>
      <c r="F778" s="21">
        <v>13375.76</v>
      </c>
      <c r="G778" t="s">
        <v>12</v>
      </c>
      <c r="H778" t="s">
        <v>11</v>
      </c>
      <c r="I778" t="s">
        <v>199</v>
      </c>
      <c r="J778" t="str">
        <f t="shared" si="24"/>
        <v>24-Sep-1964</v>
      </c>
      <c r="K778">
        <f t="shared" si="25"/>
        <v>59</v>
      </c>
    </row>
    <row r="779" spans="1:11" x14ac:dyDescent="0.3">
      <c r="A779" s="14" t="s">
        <v>1592</v>
      </c>
      <c r="B779">
        <v>1990</v>
      </c>
      <c r="C779" t="s">
        <v>36</v>
      </c>
      <c r="D779">
        <v>2</v>
      </c>
      <c r="E779">
        <v>3</v>
      </c>
      <c r="F779" s="21">
        <v>13360.94</v>
      </c>
      <c r="G779" t="s">
        <v>12</v>
      </c>
      <c r="H779" t="s">
        <v>16</v>
      </c>
      <c r="I779" t="s">
        <v>23</v>
      </c>
      <c r="J779" t="str">
        <f t="shared" si="24"/>
        <v>2-Oct-1990</v>
      </c>
      <c r="K779">
        <f t="shared" si="25"/>
        <v>33</v>
      </c>
    </row>
    <row r="780" spans="1:11" x14ac:dyDescent="0.3">
      <c r="A780" s="14" t="s">
        <v>1591</v>
      </c>
      <c r="B780">
        <v>1960</v>
      </c>
      <c r="C780" t="s">
        <v>15</v>
      </c>
      <c r="D780">
        <v>11</v>
      </c>
      <c r="E780">
        <v>0</v>
      </c>
      <c r="F780" s="21">
        <v>13352.1</v>
      </c>
      <c r="G780" t="s">
        <v>12</v>
      </c>
      <c r="H780" t="s">
        <v>16</v>
      </c>
      <c r="I780" t="s">
        <v>23</v>
      </c>
      <c r="J780" t="str">
        <f t="shared" si="24"/>
        <v>11-Nov-1960</v>
      </c>
      <c r="K780">
        <f t="shared" si="25"/>
        <v>63</v>
      </c>
    </row>
    <row r="781" spans="1:11" x14ac:dyDescent="0.3">
      <c r="A781" s="14" t="s">
        <v>1590</v>
      </c>
      <c r="B781">
        <v>1976</v>
      </c>
      <c r="C781" t="s">
        <v>34</v>
      </c>
      <c r="D781">
        <v>23</v>
      </c>
      <c r="E781">
        <v>2</v>
      </c>
      <c r="F781" s="21">
        <v>13333.71</v>
      </c>
      <c r="G781" t="s">
        <v>12</v>
      </c>
      <c r="H781" t="s">
        <v>11</v>
      </c>
      <c r="I781" t="s">
        <v>23</v>
      </c>
      <c r="J781" t="str">
        <f t="shared" si="24"/>
        <v>23-Aug-1976</v>
      </c>
      <c r="K781">
        <f t="shared" si="25"/>
        <v>47</v>
      </c>
    </row>
    <row r="782" spans="1:11" x14ac:dyDescent="0.3">
      <c r="A782" s="14" t="s">
        <v>1589</v>
      </c>
      <c r="B782">
        <v>1994</v>
      </c>
      <c r="C782" t="s">
        <v>10</v>
      </c>
      <c r="D782">
        <v>1</v>
      </c>
      <c r="E782">
        <v>0</v>
      </c>
      <c r="F782" s="21">
        <v>13292.52</v>
      </c>
      <c r="G782" t="s">
        <v>12</v>
      </c>
      <c r="H782" t="s">
        <v>12</v>
      </c>
      <c r="I782" t="s">
        <v>23</v>
      </c>
      <c r="J782" t="str">
        <f t="shared" si="24"/>
        <v>1-Jul-1994</v>
      </c>
      <c r="K782">
        <f t="shared" si="25"/>
        <v>29</v>
      </c>
    </row>
    <row r="783" spans="1:11" x14ac:dyDescent="0.3">
      <c r="A783" s="14" t="s">
        <v>1588</v>
      </c>
      <c r="B783">
        <v>1962</v>
      </c>
      <c r="C783" t="s">
        <v>36</v>
      </c>
      <c r="D783">
        <v>11</v>
      </c>
      <c r="E783">
        <v>0</v>
      </c>
      <c r="F783" s="21">
        <v>13228.85</v>
      </c>
      <c r="G783" t="s">
        <v>12</v>
      </c>
      <c r="H783" t="s">
        <v>12</v>
      </c>
      <c r="I783" t="s">
        <v>248</v>
      </c>
      <c r="J783" t="str">
        <f t="shared" si="24"/>
        <v>11-Oct-1962</v>
      </c>
      <c r="K783">
        <f t="shared" si="25"/>
        <v>61</v>
      </c>
    </row>
    <row r="784" spans="1:11" x14ac:dyDescent="0.3">
      <c r="A784" s="14" t="s">
        <v>1587</v>
      </c>
      <c r="B784">
        <v>1962</v>
      </c>
      <c r="C784" t="s">
        <v>15</v>
      </c>
      <c r="D784">
        <v>24</v>
      </c>
      <c r="E784">
        <v>1</v>
      </c>
      <c r="F784" s="21">
        <v>13224.69</v>
      </c>
      <c r="G784" t="s">
        <v>12</v>
      </c>
      <c r="H784" t="s">
        <v>11</v>
      </c>
      <c r="I784" t="s">
        <v>41</v>
      </c>
      <c r="J784" t="str">
        <f t="shared" si="24"/>
        <v>24-Nov-1962</v>
      </c>
      <c r="K784">
        <f t="shared" si="25"/>
        <v>61</v>
      </c>
    </row>
    <row r="785" spans="1:11" x14ac:dyDescent="0.3">
      <c r="A785" s="14" t="s">
        <v>1586</v>
      </c>
      <c r="B785">
        <v>1965</v>
      </c>
      <c r="C785" t="s">
        <v>15</v>
      </c>
      <c r="D785">
        <v>13</v>
      </c>
      <c r="E785">
        <v>2</v>
      </c>
      <c r="F785" s="21">
        <v>13224.06</v>
      </c>
      <c r="G785" t="s">
        <v>12</v>
      </c>
      <c r="H785" t="s">
        <v>12</v>
      </c>
      <c r="I785" t="s">
        <v>246</v>
      </c>
      <c r="J785" t="str">
        <f t="shared" si="24"/>
        <v>13-Nov-1965</v>
      </c>
      <c r="K785">
        <f t="shared" si="25"/>
        <v>58</v>
      </c>
    </row>
    <row r="786" spans="1:11" x14ac:dyDescent="0.3">
      <c r="A786" s="14" t="s">
        <v>1585</v>
      </c>
      <c r="B786">
        <v>1962</v>
      </c>
      <c r="C786" t="s">
        <v>30</v>
      </c>
      <c r="D786">
        <v>7</v>
      </c>
      <c r="E786">
        <v>0</v>
      </c>
      <c r="F786" s="21">
        <v>13217.09</v>
      </c>
      <c r="G786" t="s">
        <v>12</v>
      </c>
      <c r="H786" t="s">
        <v>16</v>
      </c>
      <c r="I786" t="s">
        <v>246</v>
      </c>
      <c r="J786" t="str">
        <f t="shared" si="24"/>
        <v>7-Dec-1962</v>
      </c>
      <c r="K786">
        <f t="shared" si="25"/>
        <v>61</v>
      </c>
    </row>
    <row r="787" spans="1:11" x14ac:dyDescent="0.3">
      <c r="A787" s="14" t="s">
        <v>1584</v>
      </c>
      <c r="B787">
        <v>1982</v>
      </c>
      <c r="C787" t="s">
        <v>36</v>
      </c>
      <c r="D787">
        <v>15</v>
      </c>
      <c r="E787">
        <v>3</v>
      </c>
      <c r="F787" s="21">
        <v>13214.43</v>
      </c>
      <c r="G787" t="s">
        <v>12</v>
      </c>
      <c r="H787" t="s">
        <v>11</v>
      </c>
      <c r="I787" t="s">
        <v>23</v>
      </c>
      <c r="J787" t="str">
        <f t="shared" si="24"/>
        <v>15-Oct-1982</v>
      </c>
      <c r="K787">
        <f t="shared" si="25"/>
        <v>41</v>
      </c>
    </row>
    <row r="788" spans="1:11" x14ac:dyDescent="0.3">
      <c r="A788" s="14" t="s">
        <v>1583</v>
      </c>
      <c r="B788">
        <v>1962</v>
      </c>
      <c r="C788" t="s">
        <v>34</v>
      </c>
      <c r="D788">
        <v>5</v>
      </c>
      <c r="E788">
        <v>0</v>
      </c>
      <c r="F788" s="21">
        <v>13204.29</v>
      </c>
      <c r="G788" t="s">
        <v>12</v>
      </c>
      <c r="H788" t="s">
        <v>16</v>
      </c>
      <c r="I788" t="s">
        <v>246</v>
      </c>
      <c r="J788" t="str">
        <f t="shared" si="24"/>
        <v>5-Aug-1962</v>
      </c>
      <c r="K788">
        <f t="shared" si="25"/>
        <v>61</v>
      </c>
    </row>
    <row r="789" spans="1:11" x14ac:dyDescent="0.3">
      <c r="A789" s="14" t="s">
        <v>1582</v>
      </c>
      <c r="B789">
        <v>1961</v>
      </c>
      <c r="C789" t="s">
        <v>30</v>
      </c>
      <c r="D789">
        <v>6</v>
      </c>
      <c r="E789">
        <v>0</v>
      </c>
      <c r="F789" s="21">
        <v>13143.86</v>
      </c>
      <c r="G789" t="s">
        <v>12</v>
      </c>
      <c r="H789" t="s">
        <v>11</v>
      </c>
      <c r="I789" t="s">
        <v>167</v>
      </c>
      <c r="J789" t="str">
        <f t="shared" si="24"/>
        <v>6-Dec-1961</v>
      </c>
      <c r="K789">
        <f t="shared" si="25"/>
        <v>62</v>
      </c>
    </row>
    <row r="790" spans="1:11" x14ac:dyDescent="0.3">
      <c r="A790" s="14" t="s">
        <v>1581</v>
      </c>
      <c r="B790">
        <v>1961</v>
      </c>
      <c r="C790" t="s">
        <v>30</v>
      </c>
      <c r="D790">
        <v>6</v>
      </c>
      <c r="E790">
        <v>0</v>
      </c>
      <c r="F790" s="21">
        <v>13143.34</v>
      </c>
      <c r="G790" t="s">
        <v>12</v>
      </c>
      <c r="H790" t="s">
        <v>11</v>
      </c>
      <c r="I790" t="s">
        <v>515</v>
      </c>
      <c r="J790" t="str">
        <f t="shared" si="24"/>
        <v>6-Dec-1961</v>
      </c>
      <c r="K790">
        <f t="shared" si="25"/>
        <v>62</v>
      </c>
    </row>
    <row r="791" spans="1:11" x14ac:dyDescent="0.3">
      <c r="A791" s="14" t="s">
        <v>1580</v>
      </c>
      <c r="B791">
        <v>1961</v>
      </c>
      <c r="C791" t="s">
        <v>20</v>
      </c>
      <c r="D791">
        <v>7</v>
      </c>
      <c r="E791">
        <v>0</v>
      </c>
      <c r="F791" s="21">
        <v>13129.6</v>
      </c>
      <c r="G791" t="s">
        <v>12</v>
      </c>
      <c r="H791" t="s">
        <v>11</v>
      </c>
      <c r="I791" t="s">
        <v>355</v>
      </c>
      <c r="J791" t="str">
        <f t="shared" si="24"/>
        <v>7-Sep-1961</v>
      </c>
      <c r="K791">
        <f t="shared" si="25"/>
        <v>62</v>
      </c>
    </row>
    <row r="792" spans="1:11" x14ac:dyDescent="0.3">
      <c r="A792" s="14" t="s">
        <v>1579</v>
      </c>
      <c r="B792">
        <v>1999</v>
      </c>
      <c r="C792" t="s">
        <v>34</v>
      </c>
      <c r="D792">
        <v>16</v>
      </c>
      <c r="E792">
        <v>0</v>
      </c>
      <c r="F792" s="21">
        <v>13126.68</v>
      </c>
      <c r="G792" t="s">
        <v>12</v>
      </c>
      <c r="H792" t="s">
        <v>12</v>
      </c>
      <c r="I792" t="s">
        <v>41</v>
      </c>
      <c r="J792" t="str">
        <f t="shared" si="24"/>
        <v>16-Aug-1999</v>
      </c>
      <c r="K792">
        <f t="shared" si="25"/>
        <v>24</v>
      </c>
    </row>
    <row r="793" spans="1:11" x14ac:dyDescent="0.3">
      <c r="A793" s="14" t="s">
        <v>1578</v>
      </c>
      <c r="B793">
        <v>1963</v>
      </c>
      <c r="C793" t="s">
        <v>20</v>
      </c>
      <c r="D793">
        <v>14</v>
      </c>
      <c r="E793">
        <v>0</v>
      </c>
      <c r="F793" s="21">
        <v>13116.84</v>
      </c>
      <c r="G793" t="s">
        <v>12</v>
      </c>
      <c r="H793" t="s">
        <v>16</v>
      </c>
      <c r="I793" t="s">
        <v>23</v>
      </c>
      <c r="J793" t="str">
        <f t="shared" si="24"/>
        <v>14-Sep-1963</v>
      </c>
      <c r="K793">
        <f t="shared" si="25"/>
        <v>60</v>
      </c>
    </row>
    <row r="794" spans="1:11" x14ac:dyDescent="0.3">
      <c r="A794" s="14" t="s">
        <v>1577</v>
      </c>
      <c r="B794">
        <v>1992</v>
      </c>
      <c r="C794" t="s">
        <v>34</v>
      </c>
      <c r="D794">
        <v>12</v>
      </c>
      <c r="E794">
        <v>0</v>
      </c>
      <c r="F794" s="21">
        <v>13113.51</v>
      </c>
      <c r="G794" t="s">
        <v>12</v>
      </c>
      <c r="H794" t="s">
        <v>11</v>
      </c>
      <c r="I794" t="s">
        <v>534</v>
      </c>
      <c r="J794" t="str">
        <f t="shared" si="24"/>
        <v>12-Aug-1992</v>
      </c>
      <c r="K794">
        <f t="shared" si="25"/>
        <v>31</v>
      </c>
    </row>
    <row r="795" spans="1:11" x14ac:dyDescent="0.3">
      <c r="A795" s="14" t="s">
        <v>1576</v>
      </c>
      <c r="B795">
        <v>1962</v>
      </c>
      <c r="C795" t="s">
        <v>34</v>
      </c>
      <c r="D795">
        <v>2</v>
      </c>
      <c r="E795">
        <v>1</v>
      </c>
      <c r="F795" s="21">
        <v>13112.6</v>
      </c>
      <c r="G795" t="s">
        <v>12</v>
      </c>
      <c r="H795" t="s">
        <v>12</v>
      </c>
      <c r="I795" t="s">
        <v>23</v>
      </c>
      <c r="J795" t="str">
        <f t="shared" si="24"/>
        <v>2-Aug-1962</v>
      </c>
      <c r="K795">
        <f t="shared" si="25"/>
        <v>61</v>
      </c>
    </row>
    <row r="796" spans="1:11" x14ac:dyDescent="0.3">
      <c r="A796" s="14" t="s">
        <v>1575</v>
      </c>
      <c r="B796">
        <v>1971</v>
      </c>
      <c r="C796" t="s">
        <v>36</v>
      </c>
      <c r="D796">
        <v>30</v>
      </c>
      <c r="E796">
        <v>0</v>
      </c>
      <c r="F796" s="21">
        <v>13110.79</v>
      </c>
      <c r="G796" t="s">
        <v>12</v>
      </c>
      <c r="H796" t="s">
        <v>11</v>
      </c>
      <c r="I796" t="s">
        <v>41</v>
      </c>
      <c r="J796" t="str">
        <f t="shared" si="24"/>
        <v>30-Oct-1971</v>
      </c>
      <c r="K796">
        <f t="shared" si="25"/>
        <v>52</v>
      </c>
    </row>
    <row r="797" spans="1:11" x14ac:dyDescent="0.3">
      <c r="A797" s="14" t="s">
        <v>1574</v>
      </c>
      <c r="B797">
        <v>1978</v>
      </c>
      <c r="C797" t="s">
        <v>10</v>
      </c>
      <c r="D797">
        <v>17</v>
      </c>
      <c r="E797">
        <v>2</v>
      </c>
      <c r="F797" s="21">
        <v>13101.74</v>
      </c>
      <c r="G797" t="s">
        <v>12</v>
      </c>
      <c r="H797" t="s">
        <v>11</v>
      </c>
      <c r="I797" t="s">
        <v>534</v>
      </c>
      <c r="J797" t="str">
        <f t="shared" si="24"/>
        <v>17-Jul-1978</v>
      </c>
      <c r="K797">
        <f t="shared" si="25"/>
        <v>45</v>
      </c>
    </row>
    <row r="798" spans="1:11" x14ac:dyDescent="0.3">
      <c r="A798" s="14" t="s">
        <v>1573</v>
      </c>
      <c r="B798">
        <v>1961</v>
      </c>
      <c r="C798" t="s">
        <v>15</v>
      </c>
      <c r="D798">
        <v>6</v>
      </c>
      <c r="E798">
        <v>0</v>
      </c>
      <c r="F798" s="21">
        <v>13063.88</v>
      </c>
      <c r="G798" t="s">
        <v>12</v>
      </c>
      <c r="H798" t="s">
        <v>11</v>
      </c>
      <c r="I798" t="s">
        <v>41</v>
      </c>
      <c r="J798" t="str">
        <f t="shared" si="24"/>
        <v>6-Nov-1961</v>
      </c>
      <c r="K798">
        <f t="shared" si="25"/>
        <v>62</v>
      </c>
    </row>
    <row r="799" spans="1:11" x14ac:dyDescent="0.3">
      <c r="A799" s="14" t="s">
        <v>1572</v>
      </c>
      <c r="B799">
        <v>1985</v>
      </c>
      <c r="C799" t="s">
        <v>36</v>
      </c>
      <c r="D799">
        <v>26</v>
      </c>
      <c r="E799">
        <v>3</v>
      </c>
      <c r="F799" s="21">
        <v>13051.22</v>
      </c>
      <c r="G799" t="s">
        <v>12</v>
      </c>
      <c r="H799" t="s">
        <v>16</v>
      </c>
      <c r="I799" t="s">
        <v>534</v>
      </c>
      <c r="J799" t="str">
        <f t="shared" si="24"/>
        <v>26-Oct-1985</v>
      </c>
      <c r="K799">
        <f t="shared" si="25"/>
        <v>38</v>
      </c>
    </row>
    <row r="800" spans="1:11" x14ac:dyDescent="0.3">
      <c r="A800" s="14" t="s">
        <v>1571</v>
      </c>
      <c r="B800">
        <v>1967</v>
      </c>
      <c r="C800" t="s">
        <v>34</v>
      </c>
      <c r="D800">
        <v>6</v>
      </c>
      <c r="E800">
        <v>3</v>
      </c>
      <c r="F800" s="21">
        <v>13047.33</v>
      </c>
      <c r="G800" t="s">
        <v>12</v>
      </c>
      <c r="H800" t="s">
        <v>12</v>
      </c>
      <c r="I800" t="s">
        <v>246</v>
      </c>
      <c r="J800" t="str">
        <f t="shared" si="24"/>
        <v>6-Aug-1967</v>
      </c>
      <c r="K800">
        <f t="shared" si="25"/>
        <v>56</v>
      </c>
    </row>
    <row r="801" spans="1:11" x14ac:dyDescent="0.3">
      <c r="A801" s="14" t="s">
        <v>1570</v>
      </c>
      <c r="B801">
        <v>1969</v>
      </c>
      <c r="C801" t="s">
        <v>20</v>
      </c>
      <c r="D801">
        <v>23</v>
      </c>
      <c r="E801">
        <v>0</v>
      </c>
      <c r="F801" s="21">
        <v>13044.41</v>
      </c>
      <c r="G801" t="s">
        <v>12</v>
      </c>
      <c r="H801" t="s">
        <v>16</v>
      </c>
      <c r="I801" t="s">
        <v>23</v>
      </c>
      <c r="J801" t="str">
        <f t="shared" si="24"/>
        <v>23-Sep-1969</v>
      </c>
      <c r="K801">
        <f t="shared" si="25"/>
        <v>54</v>
      </c>
    </row>
    <row r="802" spans="1:11" x14ac:dyDescent="0.3">
      <c r="A802" s="14" t="s">
        <v>1569</v>
      </c>
      <c r="B802">
        <v>1961</v>
      </c>
      <c r="C802" t="s">
        <v>15</v>
      </c>
      <c r="D802">
        <v>9</v>
      </c>
      <c r="E802">
        <v>0</v>
      </c>
      <c r="F802" s="21">
        <v>13041.92</v>
      </c>
      <c r="G802" t="s">
        <v>12</v>
      </c>
      <c r="H802" t="s">
        <v>16</v>
      </c>
      <c r="I802" t="s">
        <v>41</v>
      </c>
      <c r="J802" t="str">
        <f t="shared" si="24"/>
        <v>9-Nov-1961</v>
      </c>
      <c r="K802">
        <f t="shared" si="25"/>
        <v>62</v>
      </c>
    </row>
    <row r="803" spans="1:11" x14ac:dyDescent="0.3">
      <c r="A803" s="14" t="s">
        <v>1568</v>
      </c>
      <c r="B803">
        <v>1965</v>
      </c>
      <c r="C803" t="s">
        <v>15</v>
      </c>
      <c r="D803">
        <v>4</v>
      </c>
      <c r="E803">
        <v>0</v>
      </c>
      <c r="F803" s="21">
        <v>13023.93</v>
      </c>
      <c r="G803" t="s">
        <v>12</v>
      </c>
      <c r="H803" t="s">
        <v>11</v>
      </c>
      <c r="I803" t="s">
        <v>199</v>
      </c>
      <c r="J803" t="str">
        <f t="shared" si="24"/>
        <v>4-Nov-1965</v>
      </c>
      <c r="K803">
        <f t="shared" si="25"/>
        <v>58</v>
      </c>
    </row>
    <row r="804" spans="1:11" x14ac:dyDescent="0.3">
      <c r="A804" s="14" t="s">
        <v>1567</v>
      </c>
      <c r="B804">
        <v>1964</v>
      </c>
      <c r="C804" t="s">
        <v>20</v>
      </c>
      <c r="D804">
        <v>23</v>
      </c>
      <c r="E804">
        <v>1</v>
      </c>
      <c r="F804" s="21">
        <v>13019.16</v>
      </c>
      <c r="G804" t="s">
        <v>12</v>
      </c>
      <c r="H804" t="s">
        <v>16</v>
      </c>
      <c r="I804" t="s">
        <v>246</v>
      </c>
      <c r="J804" t="str">
        <f t="shared" si="24"/>
        <v>23-Sep-1964</v>
      </c>
      <c r="K804">
        <f t="shared" si="25"/>
        <v>59</v>
      </c>
    </row>
    <row r="805" spans="1:11" x14ac:dyDescent="0.3">
      <c r="A805" s="14" t="s">
        <v>1566</v>
      </c>
      <c r="B805">
        <v>1962</v>
      </c>
      <c r="C805" t="s">
        <v>10</v>
      </c>
      <c r="D805">
        <v>20</v>
      </c>
      <c r="E805">
        <v>0</v>
      </c>
      <c r="F805" s="21">
        <v>13012.21</v>
      </c>
      <c r="G805" t="s">
        <v>12</v>
      </c>
      <c r="H805" t="s">
        <v>16</v>
      </c>
      <c r="I805" t="s">
        <v>23</v>
      </c>
      <c r="J805" t="str">
        <f t="shared" si="24"/>
        <v>20-Jul-1962</v>
      </c>
      <c r="K805">
        <f t="shared" si="25"/>
        <v>61</v>
      </c>
    </row>
    <row r="806" spans="1:11" x14ac:dyDescent="0.3">
      <c r="A806" s="14" t="s">
        <v>1565</v>
      </c>
      <c r="B806">
        <v>1972</v>
      </c>
      <c r="C806" t="s">
        <v>20</v>
      </c>
      <c r="D806">
        <v>27</v>
      </c>
      <c r="E806">
        <v>0</v>
      </c>
      <c r="F806" s="21">
        <v>13010.86</v>
      </c>
      <c r="G806" t="s">
        <v>12</v>
      </c>
      <c r="H806" t="s">
        <v>11</v>
      </c>
      <c r="I806" t="s">
        <v>23</v>
      </c>
      <c r="J806" t="str">
        <f t="shared" si="24"/>
        <v>27-Sep-1972</v>
      </c>
      <c r="K806">
        <f t="shared" si="25"/>
        <v>51</v>
      </c>
    </row>
    <row r="807" spans="1:11" x14ac:dyDescent="0.3">
      <c r="A807" s="14" t="s">
        <v>1564</v>
      </c>
      <c r="B807">
        <v>1969</v>
      </c>
      <c r="C807" t="s">
        <v>30</v>
      </c>
      <c r="D807">
        <v>13</v>
      </c>
      <c r="E807">
        <v>0</v>
      </c>
      <c r="F807" s="21">
        <v>13008.07</v>
      </c>
      <c r="G807" t="s">
        <v>12</v>
      </c>
      <c r="H807" t="s">
        <v>12</v>
      </c>
      <c r="I807" t="s">
        <v>23</v>
      </c>
      <c r="J807" t="str">
        <f t="shared" si="24"/>
        <v>13-Dec-1969</v>
      </c>
      <c r="K807">
        <f t="shared" si="25"/>
        <v>54</v>
      </c>
    </row>
    <row r="808" spans="1:11" x14ac:dyDescent="0.3">
      <c r="A808" s="14" t="s">
        <v>1563</v>
      </c>
      <c r="B808">
        <v>1962</v>
      </c>
      <c r="C808" t="s">
        <v>18</v>
      </c>
      <c r="D808">
        <v>24</v>
      </c>
      <c r="E808">
        <v>0</v>
      </c>
      <c r="F808" s="21">
        <v>13004.95</v>
      </c>
      <c r="G808" t="s">
        <v>12</v>
      </c>
      <c r="H808" t="s">
        <v>16</v>
      </c>
      <c r="I808" t="s">
        <v>23</v>
      </c>
      <c r="J808" t="str">
        <f t="shared" si="24"/>
        <v>24-Jun-1962</v>
      </c>
      <c r="K808">
        <f t="shared" si="25"/>
        <v>61</v>
      </c>
    </row>
    <row r="809" spans="1:11" x14ac:dyDescent="0.3">
      <c r="A809" s="14" t="s">
        <v>1562</v>
      </c>
      <c r="B809">
        <v>1981</v>
      </c>
      <c r="C809" t="s">
        <v>36</v>
      </c>
      <c r="D809">
        <v>30</v>
      </c>
      <c r="E809">
        <v>1</v>
      </c>
      <c r="F809" s="21">
        <v>13002.91</v>
      </c>
      <c r="G809" t="s">
        <v>12</v>
      </c>
      <c r="H809" t="s">
        <v>16</v>
      </c>
      <c r="I809" t="s">
        <v>23</v>
      </c>
      <c r="J809" t="str">
        <f t="shared" si="24"/>
        <v>30-Oct-1981</v>
      </c>
      <c r="K809">
        <f t="shared" si="25"/>
        <v>42</v>
      </c>
    </row>
    <row r="810" spans="1:11" x14ac:dyDescent="0.3">
      <c r="A810" s="14" t="s">
        <v>1561</v>
      </c>
      <c r="B810">
        <v>1979</v>
      </c>
      <c r="C810" t="s">
        <v>15</v>
      </c>
      <c r="D810">
        <v>27</v>
      </c>
      <c r="E810">
        <v>2</v>
      </c>
      <c r="F810" s="21">
        <v>12994.12</v>
      </c>
      <c r="G810" t="s">
        <v>12</v>
      </c>
      <c r="H810" t="s">
        <v>11</v>
      </c>
      <c r="I810" t="s">
        <v>534</v>
      </c>
      <c r="J810" t="str">
        <f t="shared" si="24"/>
        <v>27-Nov-1979</v>
      </c>
      <c r="K810">
        <f t="shared" si="25"/>
        <v>44</v>
      </c>
    </row>
    <row r="811" spans="1:11" x14ac:dyDescent="0.3">
      <c r="A811" s="14" t="s">
        <v>1560</v>
      </c>
      <c r="B811">
        <v>1960</v>
      </c>
      <c r="C811" t="s">
        <v>15</v>
      </c>
      <c r="D811">
        <v>28</v>
      </c>
      <c r="E811">
        <v>0</v>
      </c>
      <c r="F811" s="21">
        <v>12982.87</v>
      </c>
      <c r="G811" t="s">
        <v>12</v>
      </c>
      <c r="H811" t="s">
        <v>16</v>
      </c>
      <c r="I811" t="s">
        <v>13</v>
      </c>
      <c r="J811" t="str">
        <f t="shared" si="24"/>
        <v>28-Nov-1960</v>
      </c>
      <c r="K811">
        <f t="shared" si="25"/>
        <v>63</v>
      </c>
    </row>
    <row r="812" spans="1:11" x14ac:dyDescent="0.3">
      <c r="A812" s="14" t="s">
        <v>1559</v>
      </c>
      <c r="B812">
        <v>1960</v>
      </c>
      <c r="C812" t="s">
        <v>20</v>
      </c>
      <c r="D812">
        <v>23</v>
      </c>
      <c r="E812">
        <v>0</v>
      </c>
      <c r="F812" s="21">
        <v>12981.35</v>
      </c>
      <c r="G812" t="s">
        <v>12</v>
      </c>
      <c r="H812" t="s">
        <v>12</v>
      </c>
      <c r="I812" t="s">
        <v>13</v>
      </c>
      <c r="J812" t="str">
        <f t="shared" si="24"/>
        <v>23-Sep-1960</v>
      </c>
      <c r="K812">
        <f t="shared" si="25"/>
        <v>63</v>
      </c>
    </row>
    <row r="813" spans="1:11" x14ac:dyDescent="0.3">
      <c r="A813" s="14" t="s">
        <v>1558</v>
      </c>
      <c r="B813">
        <v>1960</v>
      </c>
      <c r="C813" t="s">
        <v>18</v>
      </c>
      <c r="D813">
        <v>22</v>
      </c>
      <c r="E813">
        <v>0</v>
      </c>
      <c r="F813" s="21">
        <v>12979.36</v>
      </c>
      <c r="G813" t="s">
        <v>12</v>
      </c>
      <c r="H813" t="s">
        <v>16</v>
      </c>
      <c r="I813" t="s">
        <v>41</v>
      </c>
      <c r="J813" t="str">
        <f t="shared" si="24"/>
        <v>22-Jun-1960</v>
      </c>
      <c r="K813">
        <f t="shared" si="25"/>
        <v>63</v>
      </c>
    </row>
    <row r="814" spans="1:11" x14ac:dyDescent="0.3">
      <c r="A814" s="14" t="s">
        <v>1557</v>
      </c>
      <c r="B814">
        <v>1960</v>
      </c>
      <c r="C814" t="s">
        <v>15</v>
      </c>
      <c r="D814">
        <v>4</v>
      </c>
      <c r="E814">
        <v>0</v>
      </c>
      <c r="F814" s="21">
        <v>12957.12</v>
      </c>
      <c r="G814" t="s">
        <v>12</v>
      </c>
      <c r="H814" t="s">
        <v>16</v>
      </c>
      <c r="I814" t="s">
        <v>41</v>
      </c>
      <c r="J814" t="str">
        <f t="shared" si="24"/>
        <v>4-Nov-1960</v>
      </c>
      <c r="K814">
        <f t="shared" si="25"/>
        <v>63</v>
      </c>
    </row>
    <row r="815" spans="1:11" x14ac:dyDescent="0.3">
      <c r="A815" s="14" t="s">
        <v>1556</v>
      </c>
      <c r="B815">
        <v>1961</v>
      </c>
      <c r="C815" t="s">
        <v>34</v>
      </c>
      <c r="D815">
        <v>20</v>
      </c>
      <c r="E815">
        <v>0</v>
      </c>
      <c r="F815" s="21">
        <v>12950.07</v>
      </c>
      <c r="G815" t="s">
        <v>12</v>
      </c>
      <c r="H815" t="s">
        <v>16</v>
      </c>
      <c r="I815" t="s">
        <v>23</v>
      </c>
      <c r="J815" t="str">
        <f t="shared" si="24"/>
        <v>20-Aug-1961</v>
      </c>
      <c r="K815">
        <f t="shared" si="25"/>
        <v>62</v>
      </c>
    </row>
    <row r="816" spans="1:11" x14ac:dyDescent="0.3">
      <c r="A816" s="14" t="s">
        <v>1555</v>
      </c>
      <c r="B816">
        <v>1966</v>
      </c>
      <c r="C816" t="s">
        <v>30</v>
      </c>
      <c r="D816">
        <v>22</v>
      </c>
      <c r="E816">
        <v>4</v>
      </c>
      <c r="F816" s="21">
        <v>12949.16</v>
      </c>
      <c r="G816" t="s">
        <v>12</v>
      </c>
      <c r="H816" t="s">
        <v>12</v>
      </c>
      <c r="I816" t="s">
        <v>13</v>
      </c>
      <c r="J816" t="str">
        <f t="shared" si="24"/>
        <v>22-Dec-1966</v>
      </c>
      <c r="K816">
        <f t="shared" si="25"/>
        <v>57</v>
      </c>
    </row>
    <row r="817" spans="1:11" x14ac:dyDescent="0.3">
      <c r="A817" s="14" t="s">
        <v>1554</v>
      </c>
      <c r="B817">
        <v>1963</v>
      </c>
      <c r="C817" t="s">
        <v>34</v>
      </c>
      <c r="D817">
        <v>14</v>
      </c>
      <c r="E817">
        <v>2</v>
      </c>
      <c r="F817" s="21">
        <v>12928.79</v>
      </c>
      <c r="G817" t="s">
        <v>12</v>
      </c>
      <c r="H817" t="s">
        <v>11</v>
      </c>
      <c r="I817" t="s">
        <v>13</v>
      </c>
      <c r="J817" t="str">
        <f t="shared" si="24"/>
        <v>14-Aug-1963</v>
      </c>
      <c r="K817">
        <f t="shared" si="25"/>
        <v>60</v>
      </c>
    </row>
    <row r="818" spans="1:11" x14ac:dyDescent="0.3">
      <c r="A818" s="14" t="s">
        <v>1553</v>
      </c>
      <c r="B818">
        <v>1963</v>
      </c>
      <c r="C818" t="s">
        <v>20</v>
      </c>
      <c r="D818">
        <v>1</v>
      </c>
      <c r="E818">
        <v>2</v>
      </c>
      <c r="F818" s="21">
        <v>12925.89</v>
      </c>
      <c r="G818" t="s">
        <v>12</v>
      </c>
      <c r="H818" t="s">
        <v>11</v>
      </c>
      <c r="I818" t="s">
        <v>13</v>
      </c>
      <c r="J818" t="str">
        <f t="shared" si="24"/>
        <v>1-Sep-1963</v>
      </c>
      <c r="K818">
        <f t="shared" si="25"/>
        <v>60</v>
      </c>
    </row>
    <row r="819" spans="1:11" x14ac:dyDescent="0.3">
      <c r="A819" s="14" t="s">
        <v>1552</v>
      </c>
      <c r="B819">
        <v>1963</v>
      </c>
      <c r="C819" t="s">
        <v>34</v>
      </c>
      <c r="D819">
        <v>16</v>
      </c>
      <c r="E819">
        <v>1</v>
      </c>
      <c r="F819" s="21">
        <v>12913.99</v>
      </c>
      <c r="G819" t="s">
        <v>12</v>
      </c>
      <c r="H819" t="s">
        <v>11</v>
      </c>
      <c r="I819" t="s">
        <v>167</v>
      </c>
      <c r="J819" t="str">
        <f t="shared" si="24"/>
        <v>16-Aug-1963</v>
      </c>
      <c r="K819">
        <f t="shared" si="25"/>
        <v>60</v>
      </c>
    </row>
    <row r="820" spans="1:11" x14ac:dyDescent="0.3">
      <c r="A820" s="14" t="s">
        <v>1551</v>
      </c>
      <c r="B820">
        <v>2004</v>
      </c>
      <c r="C820" t="s">
        <v>10</v>
      </c>
      <c r="D820">
        <v>9</v>
      </c>
      <c r="E820">
        <v>0</v>
      </c>
      <c r="F820" s="21">
        <v>12890.06</v>
      </c>
      <c r="G820" t="s">
        <v>12</v>
      </c>
      <c r="H820" t="s">
        <v>16</v>
      </c>
      <c r="I820" t="s">
        <v>165</v>
      </c>
      <c r="J820" t="str">
        <f t="shared" si="24"/>
        <v>9-Jul-2004</v>
      </c>
      <c r="K820">
        <f t="shared" si="25"/>
        <v>19</v>
      </c>
    </row>
    <row r="821" spans="1:11" x14ac:dyDescent="0.3">
      <c r="A821" s="14" t="s">
        <v>1550</v>
      </c>
      <c r="B821">
        <v>1984</v>
      </c>
      <c r="C821" t="s">
        <v>34</v>
      </c>
      <c r="D821">
        <v>6</v>
      </c>
      <c r="E821">
        <v>3</v>
      </c>
      <c r="F821" s="21">
        <v>12870.31</v>
      </c>
      <c r="G821" t="s">
        <v>12</v>
      </c>
      <c r="H821" t="s">
        <v>12</v>
      </c>
      <c r="I821" t="s">
        <v>23</v>
      </c>
      <c r="J821" t="str">
        <f t="shared" si="24"/>
        <v>6-Aug-1984</v>
      </c>
      <c r="K821">
        <f t="shared" si="25"/>
        <v>39</v>
      </c>
    </row>
    <row r="822" spans="1:11" x14ac:dyDescent="0.3">
      <c r="A822" s="14" t="s">
        <v>1549</v>
      </c>
      <c r="B822">
        <v>1963</v>
      </c>
      <c r="C822" t="s">
        <v>20</v>
      </c>
      <c r="D822">
        <v>27</v>
      </c>
      <c r="E822">
        <v>0</v>
      </c>
      <c r="F822" s="21">
        <v>12856.84</v>
      </c>
      <c r="G822" t="s">
        <v>12</v>
      </c>
      <c r="H822" t="s">
        <v>12</v>
      </c>
      <c r="I822" t="s">
        <v>299</v>
      </c>
      <c r="J822" t="str">
        <f t="shared" si="24"/>
        <v>27-Sep-1963</v>
      </c>
      <c r="K822">
        <f t="shared" si="25"/>
        <v>60</v>
      </c>
    </row>
    <row r="823" spans="1:11" x14ac:dyDescent="0.3">
      <c r="A823" s="14" t="s">
        <v>1548</v>
      </c>
      <c r="B823">
        <v>1973</v>
      </c>
      <c r="C823" t="s">
        <v>20</v>
      </c>
      <c r="D823">
        <v>22</v>
      </c>
      <c r="E823">
        <v>0</v>
      </c>
      <c r="F823" s="21">
        <v>12852.37</v>
      </c>
      <c r="G823" t="s">
        <v>12</v>
      </c>
      <c r="H823" t="s">
        <v>16</v>
      </c>
      <c r="I823" t="s">
        <v>23</v>
      </c>
      <c r="J823" t="str">
        <f t="shared" si="24"/>
        <v>22-Sep-1973</v>
      </c>
      <c r="K823">
        <f t="shared" si="25"/>
        <v>50</v>
      </c>
    </row>
    <row r="824" spans="1:11" x14ac:dyDescent="0.3">
      <c r="A824" s="14" t="s">
        <v>1547</v>
      </c>
      <c r="B824">
        <v>1993</v>
      </c>
      <c r="C824" t="s">
        <v>20</v>
      </c>
      <c r="D824">
        <v>27</v>
      </c>
      <c r="E824">
        <v>0</v>
      </c>
      <c r="F824" s="21">
        <v>12847.24</v>
      </c>
      <c r="G824" t="s">
        <v>12</v>
      </c>
      <c r="H824" t="s">
        <v>11</v>
      </c>
      <c r="I824" t="s">
        <v>23</v>
      </c>
      <c r="J824" t="str">
        <f t="shared" si="24"/>
        <v>27-Sep-1993</v>
      </c>
      <c r="K824">
        <f t="shared" si="25"/>
        <v>30</v>
      </c>
    </row>
    <row r="825" spans="1:11" x14ac:dyDescent="0.3">
      <c r="A825" s="14" t="s">
        <v>1546</v>
      </c>
      <c r="B825">
        <v>2004</v>
      </c>
      <c r="C825" t="s">
        <v>15</v>
      </c>
      <c r="D825">
        <v>9</v>
      </c>
      <c r="E825">
        <v>2</v>
      </c>
      <c r="F825" s="21">
        <v>12829.46</v>
      </c>
      <c r="G825" t="s">
        <v>12</v>
      </c>
      <c r="H825" t="s">
        <v>12</v>
      </c>
      <c r="I825" t="s">
        <v>167</v>
      </c>
      <c r="J825" t="str">
        <f t="shared" si="24"/>
        <v>9-Nov-2004</v>
      </c>
      <c r="K825">
        <f t="shared" si="25"/>
        <v>19</v>
      </c>
    </row>
    <row r="826" spans="1:11" x14ac:dyDescent="0.3">
      <c r="A826" s="14" t="s">
        <v>1545</v>
      </c>
      <c r="B826">
        <v>1967</v>
      </c>
      <c r="C826" t="s">
        <v>20</v>
      </c>
      <c r="D826">
        <v>25</v>
      </c>
      <c r="E826">
        <v>0</v>
      </c>
      <c r="F826" s="21">
        <v>12823.25</v>
      </c>
      <c r="G826" t="s">
        <v>12</v>
      </c>
      <c r="H826" t="s">
        <v>12</v>
      </c>
      <c r="I826" t="s">
        <v>299</v>
      </c>
      <c r="J826" t="str">
        <f t="shared" si="24"/>
        <v>25-Sep-1967</v>
      </c>
      <c r="K826">
        <f t="shared" si="25"/>
        <v>56</v>
      </c>
    </row>
    <row r="827" spans="1:11" x14ac:dyDescent="0.3">
      <c r="A827" s="14" t="s">
        <v>1544</v>
      </c>
      <c r="B827">
        <v>1963</v>
      </c>
      <c r="C827" t="s">
        <v>10</v>
      </c>
      <c r="D827">
        <v>20</v>
      </c>
      <c r="E827">
        <v>0</v>
      </c>
      <c r="F827" s="21">
        <v>12815.44</v>
      </c>
      <c r="G827" t="s">
        <v>12</v>
      </c>
      <c r="H827" t="s">
        <v>12</v>
      </c>
      <c r="I827" t="s">
        <v>246</v>
      </c>
      <c r="J827" t="str">
        <f t="shared" si="24"/>
        <v>20-Jul-1963</v>
      </c>
      <c r="K827">
        <f t="shared" si="25"/>
        <v>60</v>
      </c>
    </row>
    <row r="828" spans="1:11" x14ac:dyDescent="0.3">
      <c r="A828" s="14" t="s">
        <v>1543</v>
      </c>
      <c r="B828">
        <v>1978</v>
      </c>
      <c r="C828" t="s">
        <v>10</v>
      </c>
      <c r="D828">
        <v>24</v>
      </c>
      <c r="E828">
        <v>0</v>
      </c>
      <c r="F828" s="21">
        <v>12797.21</v>
      </c>
      <c r="G828" t="s">
        <v>12</v>
      </c>
      <c r="H828" t="s">
        <v>16</v>
      </c>
      <c r="I828" t="s">
        <v>246</v>
      </c>
      <c r="J828" t="str">
        <f t="shared" si="24"/>
        <v>24-Jul-1978</v>
      </c>
      <c r="K828">
        <f t="shared" si="25"/>
        <v>45</v>
      </c>
    </row>
    <row r="829" spans="1:11" x14ac:dyDescent="0.3">
      <c r="A829" s="14" t="s">
        <v>1542</v>
      </c>
      <c r="B829">
        <v>1983</v>
      </c>
      <c r="C829" t="s">
        <v>36</v>
      </c>
      <c r="D829">
        <v>29</v>
      </c>
      <c r="E829">
        <v>3</v>
      </c>
      <c r="F829" s="21">
        <v>12788.18</v>
      </c>
      <c r="G829" t="s">
        <v>12</v>
      </c>
      <c r="H829" t="s">
        <v>16</v>
      </c>
      <c r="I829" t="s">
        <v>534</v>
      </c>
      <c r="J829" t="str">
        <f t="shared" si="24"/>
        <v>29-Oct-1983</v>
      </c>
      <c r="K829">
        <f t="shared" si="25"/>
        <v>40</v>
      </c>
    </row>
    <row r="830" spans="1:11" x14ac:dyDescent="0.3">
      <c r="A830" s="14" t="s">
        <v>1541</v>
      </c>
      <c r="B830">
        <v>1963</v>
      </c>
      <c r="C830" t="s">
        <v>30</v>
      </c>
      <c r="D830">
        <v>5</v>
      </c>
      <c r="E830">
        <v>0</v>
      </c>
      <c r="F830" s="21">
        <v>12788.03</v>
      </c>
      <c r="G830" t="s">
        <v>12</v>
      </c>
      <c r="H830" t="s">
        <v>12</v>
      </c>
      <c r="I830" t="s">
        <v>199</v>
      </c>
      <c r="J830" t="str">
        <f t="shared" si="24"/>
        <v>5-Dec-1963</v>
      </c>
      <c r="K830">
        <f t="shared" si="25"/>
        <v>60</v>
      </c>
    </row>
    <row r="831" spans="1:11" x14ac:dyDescent="0.3">
      <c r="A831" s="14" t="s">
        <v>1540</v>
      </c>
      <c r="B831">
        <v>1972</v>
      </c>
      <c r="C831" t="s">
        <v>36</v>
      </c>
      <c r="D831">
        <v>7</v>
      </c>
      <c r="E831">
        <v>0</v>
      </c>
      <c r="F831" s="21">
        <v>12776.05</v>
      </c>
      <c r="G831" t="s">
        <v>12</v>
      </c>
      <c r="H831" t="s">
        <v>12</v>
      </c>
      <c r="I831" t="s">
        <v>534</v>
      </c>
      <c r="J831" t="str">
        <f t="shared" si="24"/>
        <v>7-Oct-1972</v>
      </c>
      <c r="K831">
        <f t="shared" si="25"/>
        <v>51</v>
      </c>
    </row>
    <row r="832" spans="1:11" x14ac:dyDescent="0.3">
      <c r="A832" s="14" t="s">
        <v>1539</v>
      </c>
      <c r="B832">
        <v>1975</v>
      </c>
      <c r="C832" t="s">
        <v>20</v>
      </c>
      <c r="D832">
        <v>25</v>
      </c>
      <c r="E832">
        <v>1</v>
      </c>
      <c r="F832" s="21">
        <v>12770.27</v>
      </c>
      <c r="G832" t="s">
        <v>12</v>
      </c>
      <c r="H832" t="s">
        <v>12</v>
      </c>
      <c r="I832" t="s">
        <v>299</v>
      </c>
      <c r="J832" t="str">
        <f t="shared" si="24"/>
        <v>25-Sep-1975</v>
      </c>
      <c r="K832">
        <f t="shared" si="25"/>
        <v>48</v>
      </c>
    </row>
    <row r="833" spans="1:11" x14ac:dyDescent="0.3">
      <c r="A833" s="14" t="s">
        <v>1538</v>
      </c>
      <c r="B833">
        <v>1962</v>
      </c>
      <c r="C833" t="s">
        <v>36</v>
      </c>
      <c r="D833">
        <v>1</v>
      </c>
      <c r="E833">
        <v>0</v>
      </c>
      <c r="F833" s="21">
        <v>12741.17</v>
      </c>
      <c r="G833" t="s">
        <v>12</v>
      </c>
      <c r="H833" t="s">
        <v>16</v>
      </c>
      <c r="I833" t="s">
        <v>355</v>
      </c>
      <c r="J833" t="str">
        <f t="shared" si="24"/>
        <v>1-Oct-1962</v>
      </c>
      <c r="K833">
        <f t="shared" si="25"/>
        <v>61</v>
      </c>
    </row>
    <row r="834" spans="1:11" x14ac:dyDescent="0.3">
      <c r="A834" s="14" t="s">
        <v>1537</v>
      </c>
      <c r="B834">
        <v>1962</v>
      </c>
      <c r="C834" t="s">
        <v>20</v>
      </c>
      <c r="D834">
        <v>2</v>
      </c>
      <c r="E834">
        <v>0</v>
      </c>
      <c r="F834" s="21">
        <v>12731</v>
      </c>
      <c r="G834" t="s">
        <v>12</v>
      </c>
      <c r="H834" t="s">
        <v>12</v>
      </c>
      <c r="I834" t="s">
        <v>167</v>
      </c>
      <c r="J834" t="str">
        <f t="shared" si="24"/>
        <v>2-Sep-1962</v>
      </c>
      <c r="K834">
        <f t="shared" si="25"/>
        <v>61</v>
      </c>
    </row>
    <row r="835" spans="1:11" x14ac:dyDescent="0.3">
      <c r="A835" s="14" t="s">
        <v>1536</v>
      </c>
      <c r="B835">
        <v>1988</v>
      </c>
      <c r="C835" t="s">
        <v>10</v>
      </c>
      <c r="D835">
        <v>17</v>
      </c>
      <c r="E835">
        <v>3</v>
      </c>
      <c r="F835" s="21">
        <v>12718.21</v>
      </c>
      <c r="G835" t="s">
        <v>12</v>
      </c>
      <c r="H835" t="s">
        <v>16</v>
      </c>
      <c r="I835" t="s">
        <v>534</v>
      </c>
      <c r="J835" t="str">
        <f t="shared" ref="J835:J898" si="26">CONCATENATE(D835,"-",C835,"-",B835)</f>
        <v>17-Jul-1988</v>
      </c>
      <c r="K835">
        <f t="shared" ref="K835:K898" si="27">YEAR("2023-06-08")-YEAR(J835)</f>
        <v>35</v>
      </c>
    </row>
    <row r="836" spans="1:11" x14ac:dyDescent="0.3">
      <c r="A836" s="14" t="s">
        <v>1535</v>
      </c>
      <c r="B836">
        <v>1970</v>
      </c>
      <c r="C836" t="s">
        <v>10</v>
      </c>
      <c r="D836">
        <v>8</v>
      </c>
      <c r="E836">
        <v>0</v>
      </c>
      <c r="F836" s="21">
        <v>12713</v>
      </c>
      <c r="G836" t="s">
        <v>12</v>
      </c>
      <c r="H836" t="s">
        <v>16</v>
      </c>
      <c r="I836" t="s">
        <v>41</v>
      </c>
      <c r="J836" t="str">
        <f t="shared" si="26"/>
        <v>8-Jul-1970</v>
      </c>
      <c r="K836">
        <f t="shared" si="27"/>
        <v>53</v>
      </c>
    </row>
    <row r="837" spans="1:11" x14ac:dyDescent="0.3">
      <c r="A837" s="14" t="s">
        <v>1534</v>
      </c>
      <c r="B837">
        <v>1964</v>
      </c>
      <c r="C837" t="s">
        <v>15</v>
      </c>
      <c r="D837">
        <v>28</v>
      </c>
      <c r="E837">
        <v>0</v>
      </c>
      <c r="F837" s="21">
        <v>12700.63</v>
      </c>
      <c r="G837" t="s">
        <v>12</v>
      </c>
      <c r="H837" t="s">
        <v>12</v>
      </c>
      <c r="I837" t="s">
        <v>41</v>
      </c>
      <c r="J837" t="str">
        <f t="shared" si="26"/>
        <v>28-Nov-1964</v>
      </c>
      <c r="K837">
        <f t="shared" si="27"/>
        <v>59</v>
      </c>
    </row>
    <row r="838" spans="1:11" x14ac:dyDescent="0.3">
      <c r="A838" s="14" t="s">
        <v>1533</v>
      </c>
      <c r="B838">
        <v>1992</v>
      </c>
      <c r="C838" t="s">
        <v>10</v>
      </c>
      <c r="D838">
        <v>7</v>
      </c>
      <c r="E838">
        <v>0</v>
      </c>
      <c r="F838" s="21">
        <v>12699.56</v>
      </c>
      <c r="G838" t="s">
        <v>12</v>
      </c>
      <c r="H838" t="s">
        <v>11</v>
      </c>
      <c r="I838" t="s">
        <v>41</v>
      </c>
      <c r="J838" t="str">
        <f t="shared" si="26"/>
        <v>7-Jul-1992</v>
      </c>
      <c r="K838">
        <f t="shared" si="27"/>
        <v>31</v>
      </c>
    </row>
    <row r="839" spans="1:11" x14ac:dyDescent="0.3">
      <c r="A839" s="14" t="s">
        <v>1532</v>
      </c>
      <c r="B839">
        <v>1974</v>
      </c>
      <c r="C839" t="s">
        <v>20</v>
      </c>
      <c r="D839">
        <v>24</v>
      </c>
      <c r="E839">
        <v>0</v>
      </c>
      <c r="F839" s="21">
        <v>12697.48</v>
      </c>
      <c r="G839" t="s">
        <v>12</v>
      </c>
      <c r="H839" t="s">
        <v>12</v>
      </c>
      <c r="I839" t="s">
        <v>299</v>
      </c>
      <c r="J839" t="str">
        <f t="shared" si="26"/>
        <v>24-Sep-1974</v>
      </c>
      <c r="K839">
        <f t="shared" si="27"/>
        <v>49</v>
      </c>
    </row>
    <row r="840" spans="1:11" x14ac:dyDescent="0.3">
      <c r="A840" s="14" t="s">
        <v>1531</v>
      </c>
      <c r="B840">
        <v>1962</v>
      </c>
      <c r="C840" t="s">
        <v>34</v>
      </c>
      <c r="D840">
        <v>27</v>
      </c>
      <c r="E840">
        <v>0</v>
      </c>
      <c r="F840" s="21">
        <v>12648.7</v>
      </c>
      <c r="G840" t="s">
        <v>12</v>
      </c>
      <c r="H840" t="s">
        <v>11</v>
      </c>
      <c r="I840" t="s">
        <v>13</v>
      </c>
      <c r="J840" t="str">
        <f t="shared" si="26"/>
        <v>27-Aug-1962</v>
      </c>
      <c r="K840">
        <f t="shared" si="27"/>
        <v>61</v>
      </c>
    </row>
    <row r="841" spans="1:11" x14ac:dyDescent="0.3">
      <c r="A841" s="14" t="s">
        <v>1530</v>
      </c>
      <c r="B841">
        <v>1965</v>
      </c>
      <c r="C841" t="s">
        <v>20</v>
      </c>
      <c r="D841">
        <v>14</v>
      </c>
      <c r="E841">
        <v>2</v>
      </c>
      <c r="F841" s="21">
        <v>12646.21</v>
      </c>
      <c r="G841" t="s">
        <v>12</v>
      </c>
      <c r="H841" t="s">
        <v>11</v>
      </c>
      <c r="I841" t="s">
        <v>41</v>
      </c>
      <c r="J841" t="str">
        <f t="shared" si="26"/>
        <v>14-Sep-1965</v>
      </c>
      <c r="K841">
        <f t="shared" si="27"/>
        <v>58</v>
      </c>
    </row>
    <row r="842" spans="1:11" x14ac:dyDescent="0.3">
      <c r="A842" s="14" t="s">
        <v>1529</v>
      </c>
      <c r="B842">
        <v>1962</v>
      </c>
      <c r="C842" t="s">
        <v>10</v>
      </c>
      <c r="D842">
        <v>11</v>
      </c>
      <c r="E842">
        <v>0</v>
      </c>
      <c r="F842" s="21">
        <v>12644.59</v>
      </c>
      <c r="G842" t="s">
        <v>12</v>
      </c>
      <c r="H842" t="s">
        <v>11</v>
      </c>
      <c r="I842" t="s">
        <v>41</v>
      </c>
      <c r="J842" t="str">
        <f t="shared" si="26"/>
        <v>11-Jul-1962</v>
      </c>
      <c r="K842">
        <f t="shared" si="27"/>
        <v>61</v>
      </c>
    </row>
    <row r="843" spans="1:11" x14ac:dyDescent="0.3">
      <c r="A843" s="14" t="s">
        <v>1528</v>
      </c>
      <c r="B843">
        <v>1966</v>
      </c>
      <c r="C843" t="s">
        <v>30</v>
      </c>
      <c r="D843">
        <v>17</v>
      </c>
      <c r="E843">
        <v>2</v>
      </c>
      <c r="F843" s="21">
        <v>12643.38</v>
      </c>
      <c r="G843" t="s">
        <v>12</v>
      </c>
      <c r="H843" t="s">
        <v>16</v>
      </c>
      <c r="I843" t="s">
        <v>23</v>
      </c>
      <c r="J843" t="str">
        <f t="shared" si="26"/>
        <v>17-Dec-1966</v>
      </c>
      <c r="K843">
        <f t="shared" si="27"/>
        <v>57</v>
      </c>
    </row>
    <row r="844" spans="1:11" x14ac:dyDescent="0.3">
      <c r="A844" s="14" t="s">
        <v>1527</v>
      </c>
      <c r="B844">
        <v>1972</v>
      </c>
      <c r="C844" t="s">
        <v>20</v>
      </c>
      <c r="D844">
        <v>5</v>
      </c>
      <c r="E844">
        <v>0</v>
      </c>
      <c r="F844" s="21">
        <v>12640.24</v>
      </c>
      <c r="G844" t="s">
        <v>12</v>
      </c>
      <c r="H844" t="s">
        <v>16</v>
      </c>
      <c r="I844" t="s">
        <v>41</v>
      </c>
      <c r="J844" t="str">
        <f t="shared" si="26"/>
        <v>5-Sep-1972</v>
      </c>
      <c r="K844">
        <f t="shared" si="27"/>
        <v>51</v>
      </c>
    </row>
    <row r="845" spans="1:11" x14ac:dyDescent="0.3">
      <c r="A845" s="14" t="s">
        <v>1526</v>
      </c>
      <c r="B845">
        <v>1962</v>
      </c>
      <c r="C845" t="s">
        <v>10</v>
      </c>
      <c r="D845">
        <v>22</v>
      </c>
      <c r="E845">
        <v>0</v>
      </c>
      <c r="F845" s="21">
        <v>12638.2</v>
      </c>
      <c r="G845" t="s">
        <v>12</v>
      </c>
      <c r="H845" t="s">
        <v>16</v>
      </c>
      <c r="I845" t="s">
        <v>41</v>
      </c>
      <c r="J845" t="str">
        <f t="shared" si="26"/>
        <v>22-Jul-1962</v>
      </c>
      <c r="K845">
        <f t="shared" si="27"/>
        <v>61</v>
      </c>
    </row>
    <row r="846" spans="1:11" x14ac:dyDescent="0.3">
      <c r="A846" s="14" t="s">
        <v>1525</v>
      </c>
      <c r="B846">
        <v>1962</v>
      </c>
      <c r="C846" t="s">
        <v>15</v>
      </c>
      <c r="D846">
        <v>22</v>
      </c>
      <c r="E846">
        <v>0</v>
      </c>
      <c r="F846" s="21">
        <v>12629.9</v>
      </c>
      <c r="G846" t="s">
        <v>12</v>
      </c>
      <c r="H846" t="s">
        <v>12</v>
      </c>
      <c r="I846" t="s">
        <v>13</v>
      </c>
      <c r="J846" t="str">
        <f t="shared" si="26"/>
        <v>22-Nov-1962</v>
      </c>
      <c r="K846">
        <f t="shared" si="27"/>
        <v>61</v>
      </c>
    </row>
    <row r="847" spans="1:11" x14ac:dyDescent="0.3">
      <c r="A847" s="14" t="s">
        <v>1524</v>
      </c>
      <c r="B847">
        <v>1965</v>
      </c>
      <c r="C847" t="s">
        <v>36</v>
      </c>
      <c r="D847">
        <v>4</v>
      </c>
      <c r="E847">
        <v>2</v>
      </c>
      <c r="F847" s="21">
        <v>12629.17</v>
      </c>
      <c r="G847" t="s">
        <v>12</v>
      </c>
      <c r="H847" t="s">
        <v>16</v>
      </c>
      <c r="I847" t="s">
        <v>13</v>
      </c>
      <c r="J847" t="str">
        <f t="shared" si="26"/>
        <v>4-Oct-1965</v>
      </c>
      <c r="K847">
        <f t="shared" si="27"/>
        <v>58</v>
      </c>
    </row>
    <row r="848" spans="1:11" x14ac:dyDescent="0.3">
      <c r="A848" s="14" t="s">
        <v>1523</v>
      </c>
      <c r="B848">
        <v>1970</v>
      </c>
      <c r="C848" t="s">
        <v>30</v>
      </c>
      <c r="D848">
        <v>28</v>
      </c>
      <c r="E848">
        <v>0</v>
      </c>
      <c r="F848" s="21">
        <v>12624.74</v>
      </c>
      <c r="G848" t="s">
        <v>12</v>
      </c>
      <c r="H848" t="s">
        <v>16</v>
      </c>
      <c r="I848" t="s">
        <v>23</v>
      </c>
      <c r="J848" t="str">
        <f t="shared" si="26"/>
        <v>28-Dec-1970</v>
      </c>
      <c r="K848">
        <f t="shared" si="27"/>
        <v>53</v>
      </c>
    </row>
    <row r="849" spans="1:11" x14ac:dyDescent="0.3">
      <c r="A849" s="14" t="s">
        <v>1522</v>
      </c>
      <c r="B849">
        <v>1963</v>
      </c>
      <c r="C849" t="s">
        <v>34</v>
      </c>
      <c r="D849">
        <v>19</v>
      </c>
      <c r="E849">
        <v>0</v>
      </c>
      <c r="F849" s="21">
        <v>12622.18</v>
      </c>
      <c r="G849" t="s">
        <v>12</v>
      </c>
      <c r="H849" t="s">
        <v>16</v>
      </c>
      <c r="I849" t="s">
        <v>23</v>
      </c>
      <c r="J849" t="str">
        <f t="shared" si="26"/>
        <v>19-Aug-1963</v>
      </c>
      <c r="K849">
        <f t="shared" si="27"/>
        <v>60</v>
      </c>
    </row>
    <row r="850" spans="1:11" x14ac:dyDescent="0.3">
      <c r="A850" s="14" t="s">
        <v>1521</v>
      </c>
      <c r="B850">
        <v>1998</v>
      </c>
      <c r="C850" t="s">
        <v>15</v>
      </c>
      <c r="D850">
        <v>18</v>
      </c>
      <c r="E850">
        <v>1</v>
      </c>
      <c r="F850" s="21">
        <v>12609.89</v>
      </c>
      <c r="G850" t="s">
        <v>12</v>
      </c>
      <c r="H850" t="s">
        <v>12</v>
      </c>
      <c r="I850" t="s">
        <v>23</v>
      </c>
      <c r="J850" t="str">
        <f t="shared" si="26"/>
        <v>18-Nov-1998</v>
      </c>
      <c r="K850">
        <f t="shared" si="27"/>
        <v>25</v>
      </c>
    </row>
    <row r="851" spans="1:11" x14ac:dyDescent="0.3">
      <c r="A851" s="14" t="s">
        <v>1520</v>
      </c>
      <c r="B851">
        <v>1988</v>
      </c>
      <c r="C851" t="s">
        <v>34</v>
      </c>
      <c r="D851">
        <v>11</v>
      </c>
      <c r="E851">
        <v>3</v>
      </c>
      <c r="F851" s="21">
        <v>12600.46</v>
      </c>
      <c r="G851" t="s">
        <v>12</v>
      </c>
      <c r="H851" t="s">
        <v>16</v>
      </c>
      <c r="I851" t="s">
        <v>248</v>
      </c>
      <c r="J851" t="str">
        <f t="shared" si="26"/>
        <v>11-Aug-1988</v>
      </c>
      <c r="K851">
        <f t="shared" si="27"/>
        <v>35</v>
      </c>
    </row>
    <row r="852" spans="1:11" x14ac:dyDescent="0.3">
      <c r="A852" s="14" t="s">
        <v>1519</v>
      </c>
      <c r="B852">
        <v>1970</v>
      </c>
      <c r="C852" t="s">
        <v>18</v>
      </c>
      <c r="D852">
        <v>18</v>
      </c>
      <c r="E852">
        <v>5</v>
      </c>
      <c r="F852" s="21">
        <v>12592.53</v>
      </c>
      <c r="G852" t="s">
        <v>12</v>
      </c>
      <c r="H852" t="s">
        <v>11</v>
      </c>
      <c r="I852" t="s">
        <v>13</v>
      </c>
      <c r="J852" t="str">
        <f t="shared" si="26"/>
        <v>18-Jun-1970</v>
      </c>
      <c r="K852">
        <f t="shared" si="27"/>
        <v>53</v>
      </c>
    </row>
    <row r="853" spans="1:11" x14ac:dyDescent="0.3">
      <c r="A853" s="14" t="s">
        <v>1518</v>
      </c>
      <c r="B853">
        <v>1969</v>
      </c>
      <c r="C853" t="s">
        <v>15</v>
      </c>
      <c r="D853">
        <v>26</v>
      </c>
      <c r="E853">
        <v>0</v>
      </c>
      <c r="F853" s="21">
        <v>12579.92</v>
      </c>
      <c r="G853" t="s">
        <v>12</v>
      </c>
      <c r="H853" t="s">
        <v>16</v>
      </c>
      <c r="I853" t="s">
        <v>199</v>
      </c>
      <c r="J853" t="str">
        <f t="shared" si="26"/>
        <v>26-Nov-1969</v>
      </c>
      <c r="K853">
        <f t="shared" si="27"/>
        <v>54</v>
      </c>
    </row>
    <row r="854" spans="1:11" x14ac:dyDescent="0.3">
      <c r="A854" s="14" t="s">
        <v>1517</v>
      </c>
      <c r="B854">
        <v>1961</v>
      </c>
      <c r="C854" t="s">
        <v>15</v>
      </c>
      <c r="D854">
        <v>28</v>
      </c>
      <c r="E854">
        <v>0</v>
      </c>
      <c r="F854" s="21">
        <v>12574.05</v>
      </c>
      <c r="G854" t="s">
        <v>12</v>
      </c>
      <c r="H854" t="s">
        <v>16</v>
      </c>
      <c r="I854" t="s">
        <v>41</v>
      </c>
      <c r="J854" t="str">
        <f t="shared" si="26"/>
        <v>28-Nov-1961</v>
      </c>
      <c r="K854">
        <f t="shared" si="27"/>
        <v>62</v>
      </c>
    </row>
    <row r="855" spans="1:11" x14ac:dyDescent="0.3">
      <c r="A855" s="14" t="s">
        <v>1516</v>
      </c>
      <c r="B855">
        <v>1961</v>
      </c>
      <c r="C855" t="s">
        <v>15</v>
      </c>
      <c r="D855">
        <v>28</v>
      </c>
      <c r="E855">
        <v>0</v>
      </c>
      <c r="F855" s="21">
        <v>12557.61</v>
      </c>
      <c r="G855" t="s">
        <v>12</v>
      </c>
      <c r="H855" t="s">
        <v>12</v>
      </c>
      <c r="I855" t="s">
        <v>13</v>
      </c>
      <c r="J855" t="str">
        <f t="shared" si="26"/>
        <v>28-Nov-1961</v>
      </c>
      <c r="K855">
        <f t="shared" si="27"/>
        <v>62</v>
      </c>
    </row>
    <row r="856" spans="1:11" x14ac:dyDescent="0.3">
      <c r="A856" s="14" t="s">
        <v>1515</v>
      </c>
      <c r="B856">
        <v>1962</v>
      </c>
      <c r="C856" t="s">
        <v>36</v>
      </c>
      <c r="D856">
        <v>16</v>
      </c>
      <c r="E856">
        <v>0</v>
      </c>
      <c r="F856" s="21">
        <v>12523.6</v>
      </c>
      <c r="G856" t="s">
        <v>12</v>
      </c>
      <c r="H856" t="s">
        <v>12</v>
      </c>
      <c r="I856" t="s">
        <v>23</v>
      </c>
      <c r="J856" t="str">
        <f t="shared" si="26"/>
        <v>16-Oct-1962</v>
      </c>
      <c r="K856">
        <f t="shared" si="27"/>
        <v>61</v>
      </c>
    </row>
    <row r="857" spans="1:11" x14ac:dyDescent="0.3">
      <c r="A857" s="14" t="s">
        <v>1514</v>
      </c>
      <c r="B857">
        <v>1966</v>
      </c>
      <c r="C857" t="s">
        <v>10</v>
      </c>
      <c r="D857">
        <v>12</v>
      </c>
      <c r="E857">
        <v>0</v>
      </c>
      <c r="F857" s="21">
        <v>12499.88</v>
      </c>
      <c r="G857" t="s">
        <v>12</v>
      </c>
      <c r="H857" t="s">
        <v>11</v>
      </c>
      <c r="I857" t="s">
        <v>23</v>
      </c>
      <c r="J857" t="str">
        <f t="shared" si="26"/>
        <v>12-Jul-1966</v>
      </c>
      <c r="K857">
        <f t="shared" si="27"/>
        <v>57</v>
      </c>
    </row>
    <row r="858" spans="1:11" x14ac:dyDescent="0.3">
      <c r="A858" s="14" t="s">
        <v>1513</v>
      </c>
      <c r="B858">
        <v>1968</v>
      </c>
      <c r="C858" t="s">
        <v>30</v>
      </c>
      <c r="D858">
        <v>3</v>
      </c>
      <c r="E858">
        <v>3</v>
      </c>
      <c r="F858" s="21">
        <v>12495.29</v>
      </c>
      <c r="G858" t="s">
        <v>12</v>
      </c>
      <c r="H858" t="s">
        <v>12</v>
      </c>
      <c r="I858" t="s">
        <v>23</v>
      </c>
      <c r="J858" t="str">
        <f t="shared" si="26"/>
        <v>3-Dec-1968</v>
      </c>
      <c r="K858">
        <f t="shared" si="27"/>
        <v>55</v>
      </c>
    </row>
    <row r="859" spans="1:11" x14ac:dyDescent="0.3">
      <c r="A859" s="14" t="s">
        <v>1512</v>
      </c>
      <c r="B859">
        <v>1967</v>
      </c>
      <c r="C859" t="s">
        <v>20</v>
      </c>
      <c r="D859">
        <v>1</v>
      </c>
      <c r="E859">
        <v>3</v>
      </c>
      <c r="F859" s="21">
        <v>12485.8</v>
      </c>
      <c r="G859" t="s">
        <v>12</v>
      </c>
      <c r="H859" t="s">
        <v>12</v>
      </c>
      <c r="I859" t="s">
        <v>13</v>
      </c>
      <c r="J859" t="str">
        <f t="shared" si="26"/>
        <v>1-Sep-1967</v>
      </c>
      <c r="K859">
        <f t="shared" si="27"/>
        <v>56</v>
      </c>
    </row>
    <row r="860" spans="1:11" x14ac:dyDescent="0.3">
      <c r="A860" s="14" t="s">
        <v>1511</v>
      </c>
      <c r="B860">
        <v>1968</v>
      </c>
      <c r="C860" t="s">
        <v>15</v>
      </c>
      <c r="D860">
        <v>12</v>
      </c>
      <c r="E860">
        <v>3</v>
      </c>
      <c r="F860" s="21">
        <v>12479.71</v>
      </c>
      <c r="G860" t="s">
        <v>12</v>
      </c>
      <c r="H860" t="s">
        <v>12</v>
      </c>
      <c r="I860" t="s">
        <v>23</v>
      </c>
      <c r="J860" t="str">
        <f t="shared" si="26"/>
        <v>12-Nov-1968</v>
      </c>
      <c r="K860">
        <f t="shared" si="27"/>
        <v>55</v>
      </c>
    </row>
    <row r="861" spans="1:11" x14ac:dyDescent="0.3">
      <c r="A861" s="14" t="s">
        <v>1510</v>
      </c>
      <c r="B861">
        <v>1968</v>
      </c>
      <c r="C861" t="s">
        <v>15</v>
      </c>
      <c r="D861">
        <v>26</v>
      </c>
      <c r="E861">
        <v>3</v>
      </c>
      <c r="F861" s="21">
        <v>12475.35</v>
      </c>
      <c r="G861" t="s">
        <v>12</v>
      </c>
      <c r="H861" t="s">
        <v>16</v>
      </c>
      <c r="I861" t="s">
        <v>23</v>
      </c>
      <c r="J861" t="str">
        <f t="shared" si="26"/>
        <v>26-Nov-1968</v>
      </c>
      <c r="K861">
        <f t="shared" si="27"/>
        <v>55</v>
      </c>
    </row>
    <row r="862" spans="1:11" x14ac:dyDescent="0.3">
      <c r="A862" s="14" t="s">
        <v>1509</v>
      </c>
      <c r="B862">
        <v>1995</v>
      </c>
      <c r="C862" t="s">
        <v>34</v>
      </c>
      <c r="D862">
        <v>9</v>
      </c>
      <c r="E862">
        <v>0</v>
      </c>
      <c r="F862" s="21">
        <v>12452.25</v>
      </c>
      <c r="G862" t="s">
        <v>12</v>
      </c>
      <c r="H862" t="s">
        <v>12</v>
      </c>
      <c r="I862" t="s">
        <v>23</v>
      </c>
      <c r="J862" t="str">
        <f t="shared" si="26"/>
        <v>9-Aug-1995</v>
      </c>
      <c r="K862">
        <f t="shared" si="27"/>
        <v>28</v>
      </c>
    </row>
    <row r="863" spans="1:11" x14ac:dyDescent="0.3">
      <c r="A863" s="14" t="s">
        <v>1508</v>
      </c>
      <c r="B863">
        <v>1964</v>
      </c>
      <c r="C863" t="s">
        <v>34</v>
      </c>
      <c r="D863">
        <v>4</v>
      </c>
      <c r="E863">
        <v>0</v>
      </c>
      <c r="F863" s="21">
        <v>12430.95</v>
      </c>
      <c r="G863" t="s">
        <v>12</v>
      </c>
      <c r="H863" t="s">
        <v>12</v>
      </c>
      <c r="I863" t="s">
        <v>246</v>
      </c>
      <c r="J863" t="str">
        <f t="shared" si="26"/>
        <v>4-Aug-1964</v>
      </c>
      <c r="K863">
        <f t="shared" si="27"/>
        <v>59</v>
      </c>
    </row>
    <row r="864" spans="1:11" x14ac:dyDescent="0.3">
      <c r="A864" s="14" t="s">
        <v>1507</v>
      </c>
      <c r="B864">
        <v>1979</v>
      </c>
      <c r="C864" t="s">
        <v>10</v>
      </c>
      <c r="D864">
        <v>14</v>
      </c>
      <c r="E864">
        <v>2</v>
      </c>
      <c r="F864" s="21">
        <v>12408.29</v>
      </c>
      <c r="G864" t="s">
        <v>12</v>
      </c>
      <c r="H864" t="s">
        <v>16</v>
      </c>
      <c r="I864" t="s">
        <v>631</v>
      </c>
      <c r="J864" t="str">
        <f t="shared" si="26"/>
        <v>14-Jul-1979</v>
      </c>
      <c r="K864">
        <f t="shared" si="27"/>
        <v>44</v>
      </c>
    </row>
    <row r="865" spans="1:11" x14ac:dyDescent="0.3">
      <c r="A865" s="14" t="s">
        <v>1506</v>
      </c>
      <c r="B865">
        <v>1972</v>
      </c>
      <c r="C865" t="s">
        <v>34</v>
      </c>
      <c r="D865">
        <v>21</v>
      </c>
      <c r="E865">
        <v>0</v>
      </c>
      <c r="F865" s="21">
        <v>12407.3</v>
      </c>
      <c r="G865" t="s">
        <v>12</v>
      </c>
      <c r="H865" t="s">
        <v>11</v>
      </c>
      <c r="I865" t="s">
        <v>299</v>
      </c>
      <c r="J865" t="str">
        <f t="shared" si="26"/>
        <v>21-Aug-1972</v>
      </c>
      <c r="K865">
        <f t="shared" si="27"/>
        <v>51</v>
      </c>
    </row>
    <row r="866" spans="1:11" x14ac:dyDescent="0.3">
      <c r="A866" s="14" t="s">
        <v>1505</v>
      </c>
      <c r="B866">
        <v>1989</v>
      </c>
      <c r="C866" t="s">
        <v>30</v>
      </c>
      <c r="D866">
        <v>29</v>
      </c>
      <c r="E866">
        <v>0</v>
      </c>
      <c r="F866" s="21">
        <v>12404.88</v>
      </c>
      <c r="G866" t="s">
        <v>12</v>
      </c>
      <c r="H866" t="s">
        <v>12</v>
      </c>
      <c r="I866" t="s">
        <v>167</v>
      </c>
      <c r="J866" t="str">
        <f t="shared" si="26"/>
        <v>29-Dec-1989</v>
      </c>
      <c r="K866">
        <f t="shared" si="27"/>
        <v>34</v>
      </c>
    </row>
    <row r="867" spans="1:11" x14ac:dyDescent="0.3">
      <c r="A867" s="14" t="s">
        <v>1504</v>
      </c>
      <c r="B867">
        <v>1962</v>
      </c>
      <c r="C867" t="s">
        <v>20</v>
      </c>
      <c r="D867">
        <v>26</v>
      </c>
      <c r="E867">
        <v>0</v>
      </c>
      <c r="F867" s="21">
        <v>12369.89</v>
      </c>
      <c r="G867" t="s">
        <v>12</v>
      </c>
      <c r="H867" t="s">
        <v>11</v>
      </c>
      <c r="I867" t="s">
        <v>246</v>
      </c>
      <c r="J867" t="str">
        <f t="shared" si="26"/>
        <v>26-Sep-1962</v>
      </c>
      <c r="K867">
        <f t="shared" si="27"/>
        <v>61</v>
      </c>
    </row>
    <row r="868" spans="1:11" x14ac:dyDescent="0.3">
      <c r="A868" s="14" t="s">
        <v>1503</v>
      </c>
      <c r="B868">
        <v>1966</v>
      </c>
      <c r="C868" t="s">
        <v>30</v>
      </c>
      <c r="D868">
        <v>29</v>
      </c>
      <c r="E868">
        <v>3</v>
      </c>
      <c r="F868" s="21">
        <v>12363.55</v>
      </c>
      <c r="G868" t="s">
        <v>12</v>
      </c>
      <c r="H868" t="s">
        <v>12</v>
      </c>
      <c r="I868" t="s">
        <v>41</v>
      </c>
      <c r="J868" t="str">
        <f t="shared" si="26"/>
        <v>29-Dec-1966</v>
      </c>
      <c r="K868">
        <f t="shared" si="27"/>
        <v>57</v>
      </c>
    </row>
    <row r="869" spans="1:11" x14ac:dyDescent="0.3">
      <c r="A869" s="14" t="s">
        <v>1502</v>
      </c>
      <c r="B869">
        <v>1963</v>
      </c>
      <c r="C869" t="s">
        <v>20</v>
      </c>
      <c r="D869">
        <v>22</v>
      </c>
      <c r="E869">
        <v>1</v>
      </c>
      <c r="F869" s="21">
        <v>12347.17</v>
      </c>
      <c r="G869" t="s">
        <v>12</v>
      </c>
      <c r="H869" t="s">
        <v>12</v>
      </c>
      <c r="I869" t="s">
        <v>41</v>
      </c>
      <c r="J869" t="str">
        <f t="shared" si="26"/>
        <v>22-Sep-1963</v>
      </c>
      <c r="K869">
        <f t="shared" si="27"/>
        <v>60</v>
      </c>
    </row>
    <row r="870" spans="1:11" x14ac:dyDescent="0.3">
      <c r="A870" s="14" t="s">
        <v>1501</v>
      </c>
      <c r="B870">
        <v>1963</v>
      </c>
      <c r="C870" t="s">
        <v>34</v>
      </c>
      <c r="D870">
        <v>2</v>
      </c>
      <c r="E870">
        <v>1</v>
      </c>
      <c r="F870" s="21">
        <v>12333.83</v>
      </c>
      <c r="G870" t="s">
        <v>12</v>
      </c>
      <c r="H870" t="s">
        <v>11</v>
      </c>
      <c r="I870" t="s">
        <v>41</v>
      </c>
      <c r="J870" t="str">
        <f t="shared" si="26"/>
        <v>2-Aug-1963</v>
      </c>
      <c r="K870">
        <f t="shared" si="27"/>
        <v>60</v>
      </c>
    </row>
    <row r="871" spans="1:11" x14ac:dyDescent="0.3">
      <c r="A871" s="14" t="s">
        <v>1500</v>
      </c>
      <c r="B871">
        <v>1963</v>
      </c>
      <c r="C871" t="s">
        <v>34</v>
      </c>
      <c r="D871">
        <v>29</v>
      </c>
      <c r="E871">
        <v>0</v>
      </c>
      <c r="F871" s="21">
        <v>12323.94</v>
      </c>
      <c r="G871" t="s">
        <v>12</v>
      </c>
      <c r="H871" t="s">
        <v>12</v>
      </c>
      <c r="I871" t="s">
        <v>355</v>
      </c>
      <c r="J871" t="str">
        <f t="shared" si="26"/>
        <v>29-Aug-1963</v>
      </c>
      <c r="K871">
        <f t="shared" si="27"/>
        <v>60</v>
      </c>
    </row>
    <row r="872" spans="1:11" x14ac:dyDescent="0.3">
      <c r="A872" s="14" t="s">
        <v>1499</v>
      </c>
      <c r="B872">
        <v>1963</v>
      </c>
      <c r="C872" t="s">
        <v>36</v>
      </c>
      <c r="D872">
        <v>28</v>
      </c>
      <c r="E872">
        <v>0</v>
      </c>
      <c r="F872" s="21">
        <v>12299.59</v>
      </c>
      <c r="G872" t="s">
        <v>12</v>
      </c>
      <c r="H872" t="s">
        <v>16</v>
      </c>
      <c r="I872" t="s">
        <v>199</v>
      </c>
      <c r="J872" t="str">
        <f t="shared" si="26"/>
        <v>28-Oct-1963</v>
      </c>
      <c r="K872">
        <f t="shared" si="27"/>
        <v>60</v>
      </c>
    </row>
    <row r="873" spans="1:11" x14ac:dyDescent="0.3">
      <c r="A873" s="14" t="s">
        <v>1498</v>
      </c>
      <c r="B873">
        <v>1990</v>
      </c>
      <c r="C873" t="s">
        <v>36</v>
      </c>
      <c r="D873">
        <v>29</v>
      </c>
      <c r="E873">
        <v>3</v>
      </c>
      <c r="F873" s="21">
        <v>12282.38</v>
      </c>
      <c r="G873" t="s">
        <v>12</v>
      </c>
      <c r="H873" t="s">
        <v>16</v>
      </c>
      <c r="I873" t="s">
        <v>41</v>
      </c>
      <c r="J873" t="str">
        <f t="shared" si="26"/>
        <v>29-Oct-1990</v>
      </c>
      <c r="K873">
        <f t="shared" si="27"/>
        <v>33</v>
      </c>
    </row>
    <row r="874" spans="1:11" x14ac:dyDescent="0.3">
      <c r="A874" s="14" t="s">
        <v>1497</v>
      </c>
      <c r="B874">
        <v>1966</v>
      </c>
      <c r="C874" t="s">
        <v>15</v>
      </c>
      <c r="D874">
        <v>16</v>
      </c>
      <c r="E874">
        <v>0</v>
      </c>
      <c r="F874" s="21">
        <v>12282.03</v>
      </c>
      <c r="G874" t="s">
        <v>12</v>
      </c>
      <c r="H874" t="s">
        <v>16</v>
      </c>
      <c r="I874" t="s">
        <v>199</v>
      </c>
      <c r="J874" t="str">
        <f t="shared" si="26"/>
        <v>16-Nov-1966</v>
      </c>
      <c r="K874">
        <f t="shared" si="27"/>
        <v>57</v>
      </c>
    </row>
    <row r="875" spans="1:11" x14ac:dyDescent="0.3">
      <c r="A875" s="14" t="s">
        <v>1496</v>
      </c>
      <c r="B875">
        <v>1967</v>
      </c>
      <c r="C875" t="s">
        <v>34</v>
      </c>
      <c r="D875">
        <v>28</v>
      </c>
      <c r="E875">
        <v>2</v>
      </c>
      <c r="F875" s="21">
        <v>12269.69</v>
      </c>
      <c r="G875" t="s">
        <v>12</v>
      </c>
      <c r="H875" t="s">
        <v>11</v>
      </c>
      <c r="I875" t="s">
        <v>23</v>
      </c>
      <c r="J875" t="str">
        <f t="shared" si="26"/>
        <v>28-Aug-1967</v>
      </c>
      <c r="K875">
        <f t="shared" si="27"/>
        <v>56</v>
      </c>
    </row>
    <row r="876" spans="1:11" x14ac:dyDescent="0.3">
      <c r="A876" s="14" t="s">
        <v>1495</v>
      </c>
      <c r="B876">
        <v>1967</v>
      </c>
      <c r="C876" t="s">
        <v>30</v>
      </c>
      <c r="D876">
        <v>30</v>
      </c>
      <c r="E876">
        <v>2</v>
      </c>
      <c r="F876" s="21">
        <v>12268.63</v>
      </c>
      <c r="G876" t="s">
        <v>12</v>
      </c>
      <c r="H876" t="s">
        <v>16</v>
      </c>
      <c r="I876" t="s">
        <v>23</v>
      </c>
      <c r="J876" t="str">
        <f t="shared" si="26"/>
        <v>30-Dec-1967</v>
      </c>
      <c r="K876">
        <f t="shared" si="27"/>
        <v>56</v>
      </c>
    </row>
    <row r="877" spans="1:11" x14ac:dyDescent="0.3">
      <c r="A877" s="14" t="s">
        <v>1494</v>
      </c>
      <c r="B877">
        <v>1966</v>
      </c>
      <c r="C877" t="s">
        <v>30</v>
      </c>
      <c r="D877">
        <v>6</v>
      </c>
      <c r="E877">
        <v>2</v>
      </c>
      <c r="F877" s="21">
        <v>12265.51</v>
      </c>
      <c r="G877" t="s">
        <v>12</v>
      </c>
      <c r="H877" t="s">
        <v>12</v>
      </c>
      <c r="I877" t="s">
        <v>13</v>
      </c>
      <c r="J877" t="str">
        <f t="shared" si="26"/>
        <v>6-Dec-1966</v>
      </c>
      <c r="K877">
        <f t="shared" si="27"/>
        <v>57</v>
      </c>
    </row>
    <row r="878" spans="1:11" x14ac:dyDescent="0.3">
      <c r="A878" s="14" t="s">
        <v>1493</v>
      </c>
      <c r="B878">
        <v>1986</v>
      </c>
      <c r="C878" t="s">
        <v>34</v>
      </c>
      <c r="D878">
        <v>13</v>
      </c>
      <c r="E878">
        <v>3</v>
      </c>
      <c r="F878" s="21">
        <v>12255.04</v>
      </c>
      <c r="G878" t="s">
        <v>12</v>
      </c>
      <c r="H878" t="s">
        <v>11</v>
      </c>
      <c r="I878" t="s">
        <v>534</v>
      </c>
      <c r="J878" t="str">
        <f t="shared" si="26"/>
        <v>13-Aug-1986</v>
      </c>
      <c r="K878">
        <f t="shared" si="27"/>
        <v>37</v>
      </c>
    </row>
    <row r="879" spans="1:11" x14ac:dyDescent="0.3">
      <c r="A879" s="14" t="s">
        <v>1492</v>
      </c>
      <c r="B879">
        <v>1989</v>
      </c>
      <c r="C879" t="s">
        <v>15</v>
      </c>
      <c r="D879">
        <v>23</v>
      </c>
      <c r="E879">
        <v>3</v>
      </c>
      <c r="F879" s="21">
        <v>12254.44</v>
      </c>
      <c r="G879" t="s">
        <v>12</v>
      </c>
      <c r="H879" t="s">
        <v>12</v>
      </c>
      <c r="I879" t="s">
        <v>534</v>
      </c>
      <c r="J879" t="str">
        <f t="shared" si="26"/>
        <v>23-Nov-1989</v>
      </c>
      <c r="K879">
        <f t="shared" si="27"/>
        <v>34</v>
      </c>
    </row>
    <row r="880" spans="1:11" x14ac:dyDescent="0.3">
      <c r="A880" s="14" t="s">
        <v>1491</v>
      </c>
      <c r="B880">
        <v>1974</v>
      </c>
      <c r="C880" t="s">
        <v>18</v>
      </c>
      <c r="D880">
        <v>23</v>
      </c>
      <c r="E880">
        <v>0</v>
      </c>
      <c r="F880" s="21">
        <v>12245.17</v>
      </c>
      <c r="G880" t="s">
        <v>12</v>
      </c>
      <c r="H880" t="s">
        <v>16</v>
      </c>
      <c r="I880" t="s">
        <v>23</v>
      </c>
      <c r="J880" t="str">
        <f t="shared" si="26"/>
        <v>23-Jun-1974</v>
      </c>
      <c r="K880">
        <f t="shared" si="27"/>
        <v>49</v>
      </c>
    </row>
    <row r="881" spans="1:11" x14ac:dyDescent="0.3">
      <c r="A881" s="14" t="s">
        <v>1490</v>
      </c>
      <c r="B881">
        <v>1963</v>
      </c>
      <c r="C881" t="s">
        <v>10</v>
      </c>
      <c r="D881">
        <v>17</v>
      </c>
      <c r="E881">
        <v>0</v>
      </c>
      <c r="F881" s="21">
        <v>12244.53</v>
      </c>
      <c r="G881" t="s">
        <v>12</v>
      </c>
      <c r="H881" t="s">
        <v>16</v>
      </c>
      <c r="I881" t="s">
        <v>13</v>
      </c>
      <c r="J881" t="str">
        <f t="shared" si="26"/>
        <v>17-Jul-1963</v>
      </c>
      <c r="K881">
        <f t="shared" si="27"/>
        <v>60</v>
      </c>
    </row>
    <row r="882" spans="1:11" x14ac:dyDescent="0.3">
      <c r="A882" s="14" t="s">
        <v>1489</v>
      </c>
      <c r="B882">
        <v>1966</v>
      </c>
      <c r="C882" t="s">
        <v>10</v>
      </c>
      <c r="D882">
        <v>29</v>
      </c>
      <c r="E882">
        <v>0</v>
      </c>
      <c r="F882" s="21">
        <v>12237.73</v>
      </c>
      <c r="G882" t="s">
        <v>12</v>
      </c>
      <c r="H882" t="s">
        <v>12</v>
      </c>
      <c r="I882" t="s">
        <v>23</v>
      </c>
      <c r="J882" t="str">
        <f t="shared" si="26"/>
        <v>29-Jul-1966</v>
      </c>
      <c r="K882">
        <f t="shared" si="27"/>
        <v>57</v>
      </c>
    </row>
    <row r="883" spans="1:11" x14ac:dyDescent="0.3">
      <c r="A883" s="14" t="s">
        <v>1488</v>
      </c>
      <c r="B883">
        <v>1964</v>
      </c>
      <c r="C883" t="s">
        <v>36</v>
      </c>
      <c r="D883">
        <v>15</v>
      </c>
      <c r="E883">
        <v>0</v>
      </c>
      <c r="F883" s="21">
        <v>12235.84</v>
      </c>
      <c r="G883" t="s">
        <v>12</v>
      </c>
      <c r="H883" t="s">
        <v>12</v>
      </c>
      <c r="I883" t="s">
        <v>23</v>
      </c>
      <c r="J883" t="str">
        <f t="shared" si="26"/>
        <v>15-Oct-1964</v>
      </c>
      <c r="K883">
        <f t="shared" si="27"/>
        <v>59</v>
      </c>
    </row>
    <row r="884" spans="1:11" x14ac:dyDescent="0.3">
      <c r="A884" s="14" t="s">
        <v>1487</v>
      </c>
      <c r="B884">
        <v>1963</v>
      </c>
      <c r="C884" t="s">
        <v>10</v>
      </c>
      <c r="D884">
        <v>19</v>
      </c>
      <c r="E884">
        <v>0</v>
      </c>
      <c r="F884" s="21">
        <v>12233.83</v>
      </c>
      <c r="G884" t="s">
        <v>12</v>
      </c>
      <c r="H884" t="s">
        <v>16</v>
      </c>
      <c r="I884" t="s">
        <v>41</v>
      </c>
      <c r="J884" t="str">
        <f t="shared" si="26"/>
        <v>19-Jul-1963</v>
      </c>
      <c r="K884">
        <f t="shared" si="27"/>
        <v>60</v>
      </c>
    </row>
    <row r="885" spans="1:11" x14ac:dyDescent="0.3">
      <c r="A885" s="14" t="s">
        <v>1486</v>
      </c>
      <c r="B885">
        <v>1964</v>
      </c>
      <c r="C885" t="s">
        <v>18</v>
      </c>
      <c r="D885">
        <v>24</v>
      </c>
      <c r="E885">
        <v>0</v>
      </c>
      <c r="F885" s="21">
        <v>12231.61</v>
      </c>
      <c r="G885" t="s">
        <v>12</v>
      </c>
      <c r="H885" t="s">
        <v>12</v>
      </c>
      <c r="I885" t="s">
        <v>23</v>
      </c>
      <c r="J885" t="str">
        <f t="shared" si="26"/>
        <v>24-Jun-1964</v>
      </c>
      <c r="K885">
        <f t="shared" si="27"/>
        <v>59</v>
      </c>
    </row>
    <row r="886" spans="1:11" x14ac:dyDescent="0.3">
      <c r="A886" s="14" t="s">
        <v>1485</v>
      </c>
      <c r="B886">
        <v>1964</v>
      </c>
      <c r="C886" t="s">
        <v>10</v>
      </c>
      <c r="D886">
        <v>2</v>
      </c>
      <c r="E886">
        <v>0</v>
      </c>
      <c r="F886" s="21">
        <v>12224.35</v>
      </c>
      <c r="G886" t="s">
        <v>12</v>
      </c>
      <c r="H886" t="s">
        <v>16</v>
      </c>
      <c r="I886" t="s">
        <v>23</v>
      </c>
      <c r="J886" t="str">
        <f t="shared" si="26"/>
        <v>2-Jul-1964</v>
      </c>
      <c r="K886">
        <f t="shared" si="27"/>
        <v>59</v>
      </c>
    </row>
    <row r="887" spans="1:11" x14ac:dyDescent="0.3">
      <c r="A887" s="14" t="s">
        <v>1484</v>
      </c>
      <c r="B887">
        <v>1964</v>
      </c>
      <c r="C887" t="s">
        <v>10</v>
      </c>
      <c r="D887">
        <v>20</v>
      </c>
      <c r="E887">
        <v>0</v>
      </c>
      <c r="F887" s="21">
        <v>12222.9</v>
      </c>
      <c r="G887" t="s">
        <v>12</v>
      </c>
      <c r="H887" t="s">
        <v>11</v>
      </c>
      <c r="I887" t="s">
        <v>23</v>
      </c>
      <c r="J887" t="str">
        <f t="shared" si="26"/>
        <v>20-Jul-1964</v>
      </c>
      <c r="K887">
        <f t="shared" si="27"/>
        <v>59</v>
      </c>
    </row>
    <row r="888" spans="1:11" x14ac:dyDescent="0.3">
      <c r="A888" s="14" t="s">
        <v>1483</v>
      </c>
      <c r="B888">
        <v>1977</v>
      </c>
      <c r="C888" t="s">
        <v>34</v>
      </c>
      <c r="D888">
        <v>14</v>
      </c>
      <c r="E888">
        <v>2</v>
      </c>
      <c r="F888" s="21">
        <v>12218.7</v>
      </c>
      <c r="G888" t="s">
        <v>12</v>
      </c>
      <c r="H888" t="s">
        <v>16</v>
      </c>
      <c r="I888" t="s">
        <v>23</v>
      </c>
      <c r="J888" t="str">
        <f t="shared" si="26"/>
        <v>14-Aug-1977</v>
      </c>
      <c r="K888">
        <f t="shared" si="27"/>
        <v>46</v>
      </c>
    </row>
    <row r="889" spans="1:11" x14ac:dyDescent="0.3">
      <c r="A889" s="14" t="s">
        <v>1482</v>
      </c>
      <c r="B889">
        <v>1991</v>
      </c>
      <c r="C889" t="s">
        <v>34</v>
      </c>
      <c r="D889">
        <v>29</v>
      </c>
      <c r="E889">
        <v>3</v>
      </c>
      <c r="F889" s="21">
        <v>12198.64</v>
      </c>
      <c r="G889" t="s">
        <v>12</v>
      </c>
      <c r="H889" t="s">
        <v>12</v>
      </c>
      <c r="I889" t="s">
        <v>534</v>
      </c>
      <c r="J889" t="str">
        <f t="shared" si="26"/>
        <v>29-Aug-1991</v>
      </c>
      <c r="K889">
        <f t="shared" si="27"/>
        <v>32</v>
      </c>
    </row>
    <row r="890" spans="1:11" x14ac:dyDescent="0.3">
      <c r="A890" s="14" t="s">
        <v>1481</v>
      </c>
      <c r="B890">
        <v>1987</v>
      </c>
      <c r="C890" t="s">
        <v>36</v>
      </c>
      <c r="D890">
        <v>5</v>
      </c>
      <c r="E890">
        <v>3</v>
      </c>
      <c r="F890" s="21">
        <v>12148.2</v>
      </c>
      <c r="G890" t="s">
        <v>12</v>
      </c>
      <c r="H890" t="s">
        <v>12</v>
      </c>
      <c r="I890" t="s">
        <v>23</v>
      </c>
      <c r="J890" t="str">
        <f t="shared" si="26"/>
        <v>5-Oct-1987</v>
      </c>
      <c r="K890">
        <f t="shared" si="27"/>
        <v>36</v>
      </c>
    </row>
    <row r="891" spans="1:11" x14ac:dyDescent="0.3">
      <c r="A891" s="14" t="s">
        <v>1480</v>
      </c>
      <c r="B891">
        <v>1962</v>
      </c>
      <c r="C891" t="s">
        <v>20</v>
      </c>
      <c r="D891">
        <v>15</v>
      </c>
      <c r="E891">
        <v>0</v>
      </c>
      <c r="F891" s="21">
        <v>12146.97</v>
      </c>
      <c r="G891" t="s">
        <v>12</v>
      </c>
      <c r="H891" t="s">
        <v>12</v>
      </c>
      <c r="I891" t="s">
        <v>41</v>
      </c>
      <c r="J891" t="str">
        <f t="shared" si="26"/>
        <v>15-Sep-1962</v>
      </c>
      <c r="K891">
        <f t="shared" si="27"/>
        <v>61</v>
      </c>
    </row>
    <row r="892" spans="1:11" x14ac:dyDescent="0.3">
      <c r="A892" s="14" t="s">
        <v>1479</v>
      </c>
      <c r="B892">
        <v>1962</v>
      </c>
      <c r="C892" t="s">
        <v>15</v>
      </c>
      <c r="D892">
        <v>4</v>
      </c>
      <c r="E892">
        <v>0</v>
      </c>
      <c r="F892" s="21">
        <v>12142.58</v>
      </c>
      <c r="G892" t="s">
        <v>12</v>
      </c>
      <c r="H892" t="s">
        <v>11</v>
      </c>
      <c r="I892" t="s">
        <v>13</v>
      </c>
      <c r="J892" t="str">
        <f t="shared" si="26"/>
        <v>4-Nov-1962</v>
      </c>
      <c r="K892">
        <f t="shared" si="27"/>
        <v>61</v>
      </c>
    </row>
    <row r="893" spans="1:11" x14ac:dyDescent="0.3">
      <c r="A893" s="14" t="s">
        <v>1478</v>
      </c>
      <c r="B893">
        <v>1974</v>
      </c>
      <c r="C893" t="s">
        <v>20</v>
      </c>
      <c r="D893">
        <v>16</v>
      </c>
      <c r="E893">
        <v>0</v>
      </c>
      <c r="F893" s="21">
        <v>12137.6</v>
      </c>
      <c r="G893" t="s">
        <v>12</v>
      </c>
      <c r="H893" t="s">
        <v>12</v>
      </c>
      <c r="I893" t="s">
        <v>23</v>
      </c>
      <c r="J893" t="str">
        <f t="shared" si="26"/>
        <v>16-Sep-1974</v>
      </c>
      <c r="K893">
        <f t="shared" si="27"/>
        <v>49</v>
      </c>
    </row>
    <row r="894" spans="1:11" x14ac:dyDescent="0.3">
      <c r="A894" s="14" t="s">
        <v>1477</v>
      </c>
      <c r="B894">
        <v>1991</v>
      </c>
      <c r="C894" t="s">
        <v>15</v>
      </c>
      <c r="D894">
        <v>6</v>
      </c>
      <c r="E894">
        <v>3</v>
      </c>
      <c r="F894" s="21">
        <v>12130.8</v>
      </c>
      <c r="G894" t="s">
        <v>12</v>
      </c>
      <c r="H894" t="s">
        <v>12</v>
      </c>
      <c r="I894" t="s">
        <v>534</v>
      </c>
      <c r="J894" t="str">
        <f t="shared" si="26"/>
        <v>6-Nov-1991</v>
      </c>
      <c r="K894">
        <f t="shared" si="27"/>
        <v>32</v>
      </c>
    </row>
    <row r="895" spans="1:11" x14ac:dyDescent="0.3">
      <c r="A895" s="14" t="s">
        <v>1476</v>
      </c>
      <c r="B895">
        <v>1963</v>
      </c>
      <c r="C895" t="s">
        <v>18</v>
      </c>
      <c r="D895">
        <v>4</v>
      </c>
      <c r="E895">
        <v>0</v>
      </c>
      <c r="F895" s="21">
        <v>12129.61</v>
      </c>
      <c r="G895" t="s">
        <v>12</v>
      </c>
      <c r="H895" t="s">
        <v>16</v>
      </c>
      <c r="I895" t="s">
        <v>23</v>
      </c>
      <c r="J895" t="str">
        <f t="shared" si="26"/>
        <v>4-Jun-1963</v>
      </c>
      <c r="K895">
        <f t="shared" si="27"/>
        <v>60</v>
      </c>
    </row>
    <row r="896" spans="1:11" x14ac:dyDescent="0.3">
      <c r="A896" s="14" t="s">
        <v>1475</v>
      </c>
      <c r="B896">
        <v>1963</v>
      </c>
      <c r="C896" t="s">
        <v>10</v>
      </c>
      <c r="D896">
        <v>20</v>
      </c>
      <c r="E896">
        <v>0</v>
      </c>
      <c r="F896" s="21">
        <v>12124.99</v>
      </c>
      <c r="G896" t="s">
        <v>12</v>
      </c>
      <c r="H896" t="s">
        <v>16</v>
      </c>
      <c r="I896" t="s">
        <v>23</v>
      </c>
      <c r="J896" t="str">
        <f t="shared" si="26"/>
        <v>20-Jul-1963</v>
      </c>
      <c r="K896">
        <f t="shared" si="27"/>
        <v>60</v>
      </c>
    </row>
    <row r="897" spans="1:11" x14ac:dyDescent="0.3">
      <c r="A897" s="14" t="s">
        <v>1474</v>
      </c>
      <c r="B897">
        <v>1968</v>
      </c>
      <c r="C897" t="s">
        <v>36</v>
      </c>
      <c r="D897">
        <v>25</v>
      </c>
      <c r="E897">
        <v>3</v>
      </c>
      <c r="F897" s="21">
        <v>12105.32</v>
      </c>
      <c r="G897" t="s">
        <v>12</v>
      </c>
      <c r="H897" t="s">
        <v>12</v>
      </c>
      <c r="I897" t="s">
        <v>41</v>
      </c>
      <c r="J897" t="str">
        <f t="shared" si="26"/>
        <v>25-Oct-1968</v>
      </c>
      <c r="K897">
        <f t="shared" si="27"/>
        <v>55</v>
      </c>
    </row>
    <row r="898" spans="1:11" x14ac:dyDescent="0.3">
      <c r="A898" s="14" t="s">
        <v>1473</v>
      </c>
      <c r="B898">
        <v>1968</v>
      </c>
      <c r="C898" t="s">
        <v>30</v>
      </c>
      <c r="D898">
        <v>9</v>
      </c>
      <c r="E898">
        <v>2</v>
      </c>
      <c r="F898" s="21">
        <v>12096.65</v>
      </c>
      <c r="G898" t="s">
        <v>12</v>
      </c>
      <c r="H898" t="s">
        <v>16</v>
      </c>
      <c r="I898" t="s">
        <v>246</v>
      </c>
      <c r="J898" t="str">
        <f t="shared" si="26"/>
        <v>9-Dec-1968</v>
      </c>
      <c r="K898">
        <f t="shared" si="27"/>
        <v>55</v>
      </c>
    </row>
    <row r="899" spans="1:11" x14ac:dyDescent="0.3">
      <c r="A899" s="14" t="s">
        <v>1472</v>
      </c>
      <c r="B899">
        <v>1968</v>
      </c>
      <c r="C899" t="s">
        <v>18</v>
      </c>
      <c r="D899">
        <v>21</v>
      </c>
      <c r="E899">
        <v>3</v>
      </c>
      <c r="F899" s="21">
        <v>12094.48</v>
      </c>
      <c r="G899" t="s">
        <v>12</v>
      </c>
      <c r="H899" t="s">
        <v>12</v>
      </c>
      <c r="I899" t="s">
        <v>41</v>
      </c>
      <c r="J899" t="str">
        <f t="shared" ref="J899:J962" si="28">CONCATENATE(D899,"-",C899,"-",B899)</f>
        <v>21-Jun-1968</v>
      </c>
      <c r="K899">
        <f t="shared" ref="K899:K962" si="29">YEAR("2023-06-08")-YEAR(J899)</f>
        <v>55</v>
      </c>
    </row>
    <row r="900" spans="1:11" x14ac:dyDescent="0.3">
      <c r="A900" s="14" t="s">
        <v>1471</v>
      </c>
      <c r="B900">
        <v>1984</v>
      </c>
      <c r="C900" t="s">
        <v>20</v>
      </c>
      <c r="D900">
        <v>2</v>
      </c>
      <c r="E900">
        <v>3</v>
      </c>
      <c r="F900" s="21">
        <v>12091.34</v>
      </c>
      <c r="G900" t="s">
        <v>12</v>
      </c>
      <c r="H900" t="s">
        <v>11</v>
      </c>
      <c r="I900" t="s">
        <v>631</v>
      </c>
      <c r="J900" t="str">
        <f t="shared" si="28"/>
        <v>2-Sep-1984</v>
      </c>
      <c r="K900">
        <f t="shared" si="29"/>
        <v>39</v>
      </c>
    </row>
    <row r="901" spans="1:11" x14ac:dyDescent="0.3">
      <c r="A901" s="14" t="s">
        <v>1470</v>
      </c>
      <c r="B901">
        <v>1986</v>
      </c>
      <c r="C901" t="s">
        <v>20</v>
      </c>
      <c r="D901">
        <v>7</v>
      </c>
      <c r="E901">
        <v>3</v>
      </c>
      <c r="F901" s="21">
        <v>12048.13</v>
      </c>
      <c r="G901" t="s">
        <v>12</v>
      </c>
      <c r="H901" t="s">
        <v>11</v>
      </c>
      <c r="I901" t="s">
        <v>534</v>
      </c>
      <c r="J901" t="str">
        <f t="shared" si="28"/>
        <v>7-Sep-1986</v>
      </c>
      <c r="K901">
        <f t="shared" si="29"/>
        <v>37</v>
      </c>
    </row>
    <row r="902" spans="1:11" x14ac:dyDescent="0.3">
      <c r="A902" s="14" t="s">
        <v>1469</v>
      </c>
      <c r="B902">
        <v>1966</v>
      </c>
      <c r="C902" t="s">
        <v>15</v>
      </c>
      <c r="D902">
        <v>24</v>
      </c>
      <c r="E902">
        <v>1</v>
      </c>
      <c r="F902" s="21">
        <v>12044.34</v>
      </c>
      <c r="G902" t="s">
        <v>12</v>
      </c>
      <c r="H902" t="s">
        <v>16</v>
      </c>
      <c r="I902" t="s">
        <v>23</v>
      </c>
      <c r="J902" t="str">
        <f t="shared" si="28"/>
        <v>24-Nov-1966</v>
      </c>
      <c r="K902">
        <f t="shared" si="29"/>
        <v>57</v>
      </c>
    </row>
    <row r="903" spans="1:11" x14ac:dyDescent="0.3">
      <c r="A903" s="14" t="s">
        <v>1468</v>
      </c>
      <c r="B903">
        <v>1979</v>
      </c>
      <c r="C903" t="s">
        <v>36</v>
      </c>
      <c r="D903">
        <v>16</v>
      </c>
      <c r="E903">
        <v>2</v>
      </c>
      <c r="F903" s="21">
        <v>12035.18</v>
      </c>
      <c r="G903" t="s">
        <v>12</v>
      </c>
      <c r="H903" t="s">
        <v>12</v>
      </c>
      <c r="I903" t="s">
        <v>299</v>
      </c>
      <c r="J903" t="str">
        <f t="shared" si="28"/>
        <v>16-Oct-1979</v>
      </c>
      <c r="K903">
        <f t="shared" si="29"/>
        <v>44</v>
      </c>
    </row>
    <row r="904" spans="1:11" x14ac:dyDescent="0.3">
      <c r="A904" s="14" t="s">
        <v>1467</v>
      </c>
      <c r="B904">
        <v>1965</v>
      </c>
      <c r="C904" t="s">
        <v>36</v>
      </c>
      <c r="D904">
        <v>29</v>
      </c>
      <c r="E904">
        <v>1</v>
      </c>
      <c r="F904" s="21">
        <v>12032.33</v>
      </c>
      <c r="G904" t="s">
        <v>12</v>
      </c>
      <c r="H904" t="s">
        <v>16</v>
      </c>
      <c r="I904" t="s">
        <v>41</v>
      </c>
      <c r="J904" t="str">
        <f t="shared" si="28"/>
        <v>29-Oct-1965</v>
      </c>
      <c r="K904">
        <f t="shared" si="29"/>
        <v>58</v>
      </c>
    </row>
    <row r="905" spans="1:11" x14ac:dyDescent="0.3">
      <c r="A905" s="14" t="s">
        <v>1466</v>
      </c>
      <c r="B905">
        <v>1965</v>
      </c>
      <c r="C905" t="s">
        <v>18</v>
      </c>
      <c r="D905">
        <v>9</v>
      </c>
      <c r="E905">
        <v>0</v>
      </c>
      <c r="F905" s="21">
        <v>12029.29</v>
      </c>
      <c r="G905" t="s">
        <v>12</v>
      </c>
      <c r="H905" t="s">
        <v>11</v>
      </c>
      <c r="I905" t="s">
        <v>246</v>
      </c>
      <c r="J905" t="str">
        <f t="shared" si="28"/>
        <v>9-Jun-1965</v>
      </c>
      <c r="K905">
        <f t="shared" si="29"/>
        <v>58</v>
      </c>
    </row>
    <row r="906" spans="1:11" x14ac:dyDescent="0.3">
      <c r="A906" s="14" t="s">
        <v>1465</v>
      </c>
      <c r="B906">
        <v>1982</v>
      </c>
      <c r="C906" t="s">
        <v>36</v>
      </c>
      <c r="D906">
        <v>17</v>
      </c>
      <c r="E906">
        <v>3</v>
      </c>
      <c r="F906" s="21">
        <v>12001.29</v>
      </c>
      <c r="G906" t="s">
        <v>12</v>
      </c>
      <c r="H906" t="s">
        <v>12</v>
      </c>
      <c r="I906" t="s">
        <v>299</v>
      </c>
      <c r="J906" t="str">
        <f t="shared" si="28"/>
        <v>17-Oct-1982</v>
      </c>
      <c r="K906">
        <f t="shared" si="29"/>
        <v>41</v>
      </c>
    </row>
    <row r="907" spans="1:11" x14ac:dyDescent="0.3">
      <c r="A907" s="14" t="s">
        <v>1464</v>
      </c>
      <c r="B907">
        <v>1993</v>
      </c>
      <c r="C907" t="s">
        <v>30</v>
      </c>
      <c r="D907">
        <v>12</v>
      </c>
      <c r="E907">
        <v>0</v>
      </c>
      <c r="F907" s="21">
        <v>11994.89</v>
      </c>
      <c r="G907" t="s">
        <v>12</v>
      </c>
      <c r="H907" t="s">
        <v>11</v>
      </c>
      <c r="I907" t="s">
        <v>23</v>
      </c>
      <c r="J907" t="str">
        <f t="shared" si="28"/>
        <v>12-Dec-1993</v>
      </c>
      <c r="K907">
        <f t="shared" si="29"/>
        <v>30</v>
      </c>
    </row>
    <row r="908" spans="1:11" x14ac:dyDescent="0.3">
      <c r="A908" s="14" t="s">
        <v>1463</v>
      </c>
      <c r="B908">
        <v>1983</v>
      </c>
      <c r="C908" t="s">
        <v>10</v>
      </c>
      <c r="D908">
        <v>4</v>
      </c>
      <c r="E908">
        <v>3</v>
      </c>
      <c r="F908" s="21">
        <v>11987.68</v>
      </c>
      <c r="G908" t="s">
        <v>12</v>
      </c>
      <c r="H908" t="s">
        <v>11</v>
      </c>
      <c r="I908" t="s">
        <v>534</v>
      </c>
      <c r="J908" t="str">
        <f t="shared" si="28"/>
        <v>4-Jul-1983</v>
      </c>
      <c r="K908">
        <f t="shared" si="29"/>
        <v>40</v>
      </c>
    </row>
    <row r="909" spans="1:11" x14ac:dyDescent="0.3">
      <c r="A909" s="14" t="s">
        <v>1462</v>
      </c>
      <c r="B909">
        <v>1967</v>
      </c>
      <c r="C909" t="s">
        <v>30</v>
      </c>
      <c r="D909">
        <v>22</v>
      </c>
      <c r="E909">
        <v>3</v>
      </c>
      <c r="F909" s="21">
        <v>11987.17</v>
      </c>
      <c r="G909" t="s">
        <v>12</v>
      </c>
      <c r="H909" t="s">
        <v>12</v>
      </c>
      <c r="I909" t="s">
        <v>13</v>
      </c>
      <c r="J909" t="str">
        <f t="shared" si="28"/>
        <v>22-Dec-1967</v>
      </c>
      <c r="K909">
        <f t="shared" si="29"/>
        <v>56</v>
      </c>
    </row>
    <row r="910" spans="1:11" x14ac:dyDescent="0.3">
      <c r="A910" s="14" t="s">
        <v>1461</v>
      </c>
      <c r="B910">
        <v>1964</v>
      </c>
      <c r="C910" t="s">
        <v>20</v>
      </c>
      <c r="D910">
        <v>29</v>
      </c>
      <c r="E910">
        <v>1</v>
      </c>
      <c r="F910" s="21">
        <v>11946.63</v>
      </c>
      <c r="G910" t="s">
        <v>12</v>
      </c>
      <c r="H910" t="s">
        <v>11</v>
      </c>
      <c r="I910" t="s">
        <v>13</v>
      </c>
      <c r="J910" t="str">
        <f t="shared" si="28"/>
        <v>29-Sep-1964</v>
      </c>
      <c r="K910">
        <f t="shared" si="29"/>
        <v>59</v>
      </c>
    </row>
    <row r="911" spans="1:11" x14ac:dyDescent="0.3">
      <c r="A911" s="14" t="s">
        <v>1460</v>
      </c>
      <c r="B911">
        <v>1965</v>
      </c>
      <c r="C911" t="s">
        <v>15</v>
      </c>
      <c r="D911">
        <v>1</v>
      </c>
      <c r="E911">
        <v>1</v>
      </c>
      <c r="F911" s="21">
        <v>11945.13</v>
      </c>
      <c r="G911" t="s">
        <v>12</v>
      </c>
      <c r="H911" t="s">
        <v>11</v>
      </c>
      <c r="I911" t="s">
        <v>23</v>
      </c>
      <c r="J911" t="str">
        <f t="shared" si="28"/>
        <v>1-Nov-1965</v>
      </c>
      <c r="K911">
        <f t="shared" si="29"/>
        <v>58</v>
      </c>
    </row>
    <row r="912" spans="1:11" x14ac:dyDescent="0.3">
      <c r="A912" s="14" t="s">
        <v>1459</v>
      </c>
      <c r="B912">
        <v>1964</v>
      </c>
      <c r="C912" t="s">
        <v>30</v>
      </c>
      <c r="D912">
        <v>25</v>
      </c>
      <c r="E912">
        <v>0</v>
      </c>
      <c r="F912" s="21">
        <v>11944.59</v>
      </c>
      <c r="G912" t="s">
        <v>12</v>
      </c>
      <c r="H912" t="s">
        <v>11</v>
      </c>
      <c r="I912" t="s">
        <v>167</v>
      </c>
      <c r="J912" t="str">
        <f t="shared" si="28"/>
        <v>25-Dec-1964</v>
      </c>
      <c r="K912">
        <f t="shared" si="29"/>
        <v>59</v>
      </c>
    </row>
    <row r="913" spans="1:11" x14ac:dyDescent="0.3">
      <c r="A913" s="14" t="s">
        <v>1458</v>
      </c>
      <c r="B913">
        <v>1991</v>
      </c>
      <c r="C913" t="s">
        <v>36</v>
      </c>
      <c r="D913">
        <v>19</v>
      </c>
      <c r="E913">
        <v>3</v>
      </c>
      <c r="F913" s="21">
        <v>11941.83</v>
      </c>
      <c r="G913" t="s">
        <v>12</v>
      </c>
      <c r="H913" t="s">
        <v>16</v>
      </c>
      <c r="I913" t="s">
        <v>248</v>
      </c>
      <c r="J913" t="str">
        <f t="shared" si="28"/>
        <v>19-Oct-1991</v>
      </c>
      <c r="K913">
        <f t="shared" si="29"/>
        <v>32</v>
      </c>
    </row>
    <row r="914" spans="1:11" x14ac:dyDescent="0.3">
      <c r="A914" s="14" t="s">
        <v>1457</v>
      </c>
      <c r="B914">
        <v>1964</v>
      </c>
      <c r="C914" t="s">
        <v>34</v>
      </c>
      <c r="D914">
        <v>2</v>
      </c>
      <c r="E914">
        <v>0</v>
      </c>
      <c r="F914" s="21">
        <v>11938.26</v>
      </c>
      <c r="G914" t="s">
        <v>12</v>
      </c>
      <c r="H914" t="s">
        <v>12</v>
      </c>
      <c r="I914" t="s">
        <v>165</v>
      </c>
      <c r="J914" t="str">
        <f t="shared" si="28"/>
        <v>2-Aug-1964</v>
      </c>
      <c r="K914">
        <f t="shared" si="29"/>
        <v>59</v>
      </c>
    </row>
    <row r="915" spans="1:11" x14ac:dyDescent="0.3">
      <c r="A915" s="14" t="s">
        <v>1456</v>
      </c>
      <c r="B915">
        <v>1964</v>
      </c>
      <c r="C915" t="s">
        <v>30</v>
      </c>
      <c r="D915">
        <v>20</v>
      </c>
      <c r="E915">
        <v>0</v>
      </c>
      <c r="F915" s="21">
        <v>11931.13</v>
      </c>
      <c r="G915" t="s">
        <v>12</v>
      </c>
      <c r="H915" t="s">
        <v>16</v>
      </c>
      <c r="I915" t="s">
        <v>165</v>
      </c>
      <c r="J915" t="str">
        <f t="shared" si="28"/>
        <v>20-Dec-1964</v>
      </c>
      <c r="K915">
        <f t="shared" si="29"/>
        <v>59</v>
      </c>
    </row>
    <row r="916" spans="1:11" x14ac:dyDescent="0.3">
      <c r="A916" s="14" t="s">
        <v>1455</v>
      </c>
      <c r="B916">
        <v>1964</v>
      </c>
      <c r="C916" t="s">
        <v>15</v>
      </c>
      <c r="D916">
        <v>19</v>
      </c>
      <c r="E916">
        <v>0</v>
      </c>
      <c r="F916" s="21">
        <v>11918.2</v>
      </c>
      <c r="G916" t="s">
        <v>12</v>
      </c>
      <c r="H916" t="s">
        <v>16</v>
      </c>
      <c r="I916" t="s">
        <v>299</v>
      </c>
      <c r="J916" t="str">
        <f t="shared" si="28"/>
        <v>19-Nov-1964</v>
      </c>
      <c r="K916">
        <f t="shared" si="29"/>
        <v>59</v>
      </c>
    </row>
    <row r="917" spans="1:11" x14ac:dyDescent="0.3">
      <c r="A917" s="14" t="s">
        <v>1454</v>
      </c>
      <c r="B917">
        <v>2004</v>
      </c>
      <c r="C917" t="s">
        <v>18</v>
      </c>
      <c r="D917">
        <v>2</v>
      </c>
      <c r="E917">
        <v>2</v>
      </c>
      <c r="F917" s="21">
        <v>11884.05</v>
      </c>
      <c r="G917" t="s">
        <v>12</v>
      </c>
      <c r="H917" t="s">
        <v>12</v>
      </c>
      <c r="I917" t="s">
        <v>13</v>
      </c>
      <c r="J917" t="str">
        <f t="shared" si="28"/>
        <v>2-Jun-2004</v>
      </c>
      <c r="K917">
        <f t="shared" si="29"/>
        <v>19</v>
      </c>
    </row>
    <row r="918" spans="1:11" x14ac:dyDescent="0.3">
      <c r="A918" s="14" t="s">
        <v>1453</v>
      </c>
      <c r="B918">
        <v>1967</v>
      </c>
      <c r="C918" t="s">
        <v>36</v>
      </c>
      <c r="D918">
        <v>29</v>
      </c>
      <c r="E918">
        <v>2</v>
      </c>
      <c r="F918" s="21">
        <v>11881.97</v>
      </c>
      <c r="G918" t="s">
        <v>12</v>
      </c>
      <c r="H918" t="s">
        <v>16</v>
      </c>
      <c r="I918" t="s">
        <v>13</v>
      </c>
      <c r="J918" t="str">
        <f t="shared" si="28"/>
        <v>29-Oct-1967</v>
      </c>
      <c r="K918">
        <f t="shared" si="29"/>
        <v>56</v>
      </c>
    </row>
    <row r="919" spans="1:11" x14ac:dyDescent="0.3">
      <c r="A919" s="14" t="s">
        <v>1452</v>
      </c>
      <c r="B919">
        <v>1967</v>
      </c>
      <c r="C919" t="s">
        <v>10</v>
      </c>
      <c r="D919">
        <v>14</v>
      </c>
      <c r="E919">
        <v>2</v>
      </c>
      <c r="F919" s="21">
        <v>11881.36</v>
      </c>
      <c r="G919" t="s">
        <v>12</v>
      </c>
      <c r="H919" t="s">
        <v>11</v>
      </c>
      <c r="I919" t="s">
        <v>41</v>
      </c>
      <c r="J919" t="str">
        <f t="shared" si="28"/>
        <v>14-Jul-1967</v>
      </c>
      <c r="K919">
        <f t="shared" si="29"/>
        <v>56</v>
      </c>
    </row>
    <row r="920" spans="1:11" x14ac:dyDescent="0.3">
      <c r="A920" s="14" t="s">
        <v>1451</v>
      </c>
      <c r="B920">
        <v>1967</v>
      </c>
      <c r="C920" t="s">
        <v>34</v>
      </c>
      <c r="D920">
        <v>24</v>
      </c>
      <c r="E920">
        <v>1</v>
      </c>
      <c r="F920" s="21">
        <v>11879.1</v>
      </c>
      <c r="G920" t="s">
        <v>12</v>
      </c>
      <c r="H920" t="s">
        <v>12</v>
      </c>
      <c r="I920" t="s">
        <v>246</v>
      </c>
      <c r="J920" t="str">
        <f t="shared" si="28"/>
        <v>24-Aug-1967</v>
      </c>
      <c r="K920">
        <f t="shared" si="29"/>
        <v>56</v>
      </c>
    </row>
    <row r="921" spans="1:11" x14ac:dyDescent="0.3">
      <c r="A921" s="14" t="s">
        <v>1450</v>
      </c>
      <c r="B921">
        <v>1974</v>
      </c>
      <c r="C921" t="s">
        <v>10</v>
      </c>
      <c r="D921">
        <v>7</v>
      </c>
      <c r="E921">
        <v>0</v>
      </c>
      <c r="F921" s="21">
        <v>11858.56</v>
      </c>
      <c r="G921" t="s">
        <v>12</v>
      </c>
      <c r="H921" t="s">
        <v>12</v>
      </c>
      <c r="I921" t="s">
        <v>41</v>
      </c>
      <c r="J921" t="str">
        <f t="shared" si="28"/>
        <v>7-Jul-1974</v>
      </c>
      <c r="K921">
        <f t="shared" si="29"/>
        <v>49</v>
      </c>
    </row>
    <row r="922" spans="1:11" x14ac:dyDescent="0.3">
      <c r="A922" s="14" t="s">
        <v>1449</v>
      </c>
      <c r="B922">
        <v>1964</v>
      </c>
      <c r="C922" t="s">
        <v>20</v>
      </c>
      <c r="D922">
        <v>29</v>
      </c>
      <c r="E922">
        <v>0</v>
      </c>
      <c r="F922" s="21">
        <v>11856.41</v>
      </c>
      <c r="G922" t="s">
        <v>12</v>
      </c>
      <c r="H922" t="s">
        <v>11</v>
      </c>
      <c r="I922" t="s">
        <v>13</v>
      </c>
      <c r="J922" t="str">
        <f t="shared" si="28"/>
        <v>29-Sep-1964</v>
      </c>
      <c r="K922">
        <f t="shared" si="29"/>
        <v>59</v>
      </c>
    </row>
    <row r="923" spans="1:11" x14ac:dyDescent="0.3">
      <c r="A923" s="14" t="s">
        <v>1448</v>
      </c>
      <c r="B923">
        <v>1964</v>
      </c>
      <c r="C923" t="s">
        <v>18</v>
      </c>
      <c r="D923">
        <v>27</v>
      </c>
      <c r="E923">
        <v>0</v>
      </c>
      <c r="F923" s="21">
        <v>11848.14</v>
      </c>
      <c r="G923" t="s">
        <v>12</v>
      </c>
      <c r="H923" t="s">
        <v>11</v>
      </c>
      <c r="I923" t="s">
        <v>41</v>
      </c>
      <c r="J923" t="str">
        <f t="shared" si="28"/>
        <v>27-Jun-1964</v>
      </c>
      <c r="K923">
        <f t="shared" si="29"/>
        <v>59</v>
      </c>
    </row>
    <row r="924" spans="1:11" x14ac:dyDescent="0.3">
      <c r="A924" s="14" t="s">
        <v>1447</v>
      </c>
      <c r="B924">
        <v>1965</v>
      </c>
      <c r="C924" t="s">
        <v>15</v>
      </c>
      <c r="D924">
        <v>10</v>
      </c>
      <c r="E924">
        <v>0</v>
      </c>
      <c r="F924" s="21">
        <v>11842.62</v>
      </c>
      <c r="G924" t="s">
        <v>12</v>
      </c>
      <c r="H924" t="s">
        <v>12</v>
      </c>
      <c r="I924" t="s">
        <v>23</v>
      </c>
      <c r="J924" t="str">
        <f t="shared" si="28"/>
        <v>10-Nov-1965</v>
      </c>
      <c r="K924">
        <f t="shared" si="29"/>
        <v>58</v>
      </c>
    </row>
    <row r="925" spans="1:11" x14ac:dyDescent="0.3">
      <c r="A925" s="14" t="s">
        <v>1446</v>
      </c>
      <c r="B925">
        <v>1964</v>
      </c>
      <c r="C925" t="s">
        <v>10</v>
      </c>
      <c r="D925">
        <v>11</v>
      </c>
      <c r="E925">
        <v>0</v>
      </c>
      <c r="F925" s="21">
        <v>11842.44</v>
      </c>
      <c r="G925" t="s">
        <v>12</v>
      </c>
      <c r="H925" t="s">
        <v>11</v>
      </c>
      <c r="I925" t="s">
        <v>41</v>
      </c>
      <c r="J925" t="str">
        <f t="shared" si="28"/>
        <v>11-Jul-1964</v>
      </c>
      <c r="K925">
        <f t="shared" si="29"/>
        <v>59</v>
      </c>
    </row>
    <row r="926" spans="1:11" x14ac:dyDescent="0.3">
      <c r="A926" s="14" t="s">
        <v>1445</v>
      </c>
      <c r="B926">
        <v>1965</v>
      </c>
      <c r="C926" t="s">
        <v>20</v>
      </c>
      <c r="D926">
        <v>25</v>
      </c>
      <c r="E926">
        <v>0</v>
      </c>
      <c r="F926" s="21">
        <v>11840.78</v>
      </c>
      <c r="G926" t="s">
        <v>12</v>
      </c>
      <c r="H926" t="s">
        <v>11</v>
      </c>
      <c r="I926" t="s">
        <v>23</v>
      </c>
      <c r="J926" t="str">
        <f t="shared" si="28"/>
        <v>25-Sep-1965</v>
      </c>
      <c r="K926">
        <f t="shared" si="29"/>
        <v>58</v>
      </c>
    </row>
    <row r="927" spans="1:11" x14ac:dyDescent="0.3">
      <c r="A927" s="14" t="s">
        <v>1444</v>
      </c>
      <c r="B927">
        <v>1964</v>
      </c>
      <c r="C927" t="s">
        <v>20</v>
      </c>
      <c r="D927">
        <v>11</v>
      </c>
      <c r="E927">
        <v>0</v>
      </c>
      <c r="F927" s="21">
        <v>11837.16</v>
      </c>
      <c r="G927" t="s">
        <v>12</v>
      </c>
      <c r="H927" t="s">
        <v>12</v>
      </c>
      <c r="I927" t="s">
        <v>41</v>
      </c>
      <c r="J927" t="str">
        <f t="shared" si="28"/>
        <v>11-Sep-1964</v>
      </c>
      <c r="K927">
        <f t="shared" si="29"/>
        <v>59</v>
      </c>
    </row>
    <row r="928" spans="1:11" x14ac:dyDescent="0.3">
      <c r="A928" s="14" t="s">
        <v>1443</v>
      </c>
      <c r="B928">
        <v>1964</v>
      </c>
      <c r="C928" t="s">
        <v>18</v>
      </c>
      <c r="D928">
        <v>27</v>
      </c>
      <c r="E928">
        <v>0</v>
      </c>
      <c r="F928" s="21">
        <v>11833.78</v>
      </c>
      <c r="G928" t="s">
        <v>12</v>
      </c>
      <c r="H928" t="s">
        <v>12</v>
      </c>
      <c r="I928" t="s">
        <v>13</v>
      </c>
      <c r="J928" t="str">
        <f t="shared" si="28"/>
        <v>27-Jun-1964</v>
      </c>
      <c r="K928">
        <f t="shared" si="29"/>
        <v>59</v>
      </c>
    </row>
    <row r="929" spans="1:11" x14ac:dyDescent="0.3">
      <c r="A929" s="14" t="s">
        <v>1442</v>
      </c>
      <c r="B929">
        <v>1965</v>
      </c>
      <c r="C929" t="s">
        <v>36</v>
      </c>
      <c r="D929">
        <v>3</v>
      </c>
      <c r="E929">
        <v>0</v>
      </c>
      <c r="F929" s="21">
        <v>11830.61</v>
      </c>
      <c r="G929" t="s">
        <v>12</v>
      </c>
      <c r="H929" t="s">
        <v>16</v>
      </c>
      <c r="I929" t="s">
        <v>23</v>
      </c>
      <c r="J929" t="str">
        <f t="shared" si="28"/>
        <v>3-Oct-1965</v>
      </c>
      <c r="K929">
        <f t="shared" si="29"/>
        <v>58</v>
      </c>
    </row>
    <row r="930" spans="1:11" x14ac:dyDescent="0.3">
      <c r="A930" s="14" t="s">
        <v>1441</v>
      </c>
      <c r="B930">
        <v>1982</v>
      </c>
      <c r="C930" t="s">
        <v>15</v>
      </c>
      <c r="D930">
        <v>20</v>
      </c>
      <c r="E930">
        <v>3</v>
      </c>
      <c r="F930" s="21">
        <v>11773.06</v>
      </c>
      <c r="G930" t="s">
        <v>12</v>
      </c>
      <c r="H930" t="s">
        <v>12</v>
      </c>
      <c r="I930" t="s">
        <v>534</v>
      </c>
      <c r="J930" t="str">
        <f t="shared" si="28"/>
        <v>20-Nov-1982</v>
      </c>
      <c r="K930">
        <f t="shared" si="29"/>
        <v>41</v>
      </c>
    </row>
    <row r="931" spans="1:11" x14ac:dyDescent="0.3">
      <c r="A931" s="14" t="s">
        <v>1440</v>
      </c>
      <c r="B931">
        <v>1966</v>
      </c>
      <c r="C931" t="s">
        <v>10</v>
      </c>
      <c r="D931">
        <v>25</v>
      </c>
      <c r="E931">
        <v>1</v>
      </c>
      <c r="F931" s="21">
        <v>11763</v>
      </c>
      <c r="G931" t="s">
        <v>12</v>
      </c>
      <c r="H931" t="s">
        <v>12</v>
      </c>
      <c r="I931" t="s">
        <v>167</v>
      </c>
      <c r="J931" t="str">
        <f t="shared" si="28"/>
        <v>25-Jul-1966</v>
      </c>
      <c r="K931">
        <f t="shared" si="29"/>
        <v>57</v>
      </c>
    </row>
    <row r="932" spans="1:11" x14ac:dyDescent="0.3">
      <c r="A932" s="14" t="s">
        <v>1439</v>
      </c>
      <c r="B932">
        <v>1979</v>
      </c>
      <c r="C932" t="s">
        <v>15</v>
      </c>
      <c r="D932">
        <v>6</v>
      </c>
      <c r="E932">
        <v>2</v>
      </c>
      <c r="F932" s="21">
        <v>11752.68</v>
      </c>
      <c r="G932" t="s">
        <v>12</v>
      </c>
      <c r="H932" t="s">
        <v>16</v>
      </c>
      <c r="I932" t="s">
        <v>534</v>
      </c>
      <c r="J932" t="str">
        <f t="shared" si="28"/>
        <v>6-Nov-1979</v>
      </c>
      <c r="K932">
        <f t="shared" si="29"/>
        <v>44</v>
      </c>
    </row>
    <row r="933" spans="1:11" x14ac:dyDescent="0.3">
      <c r="A933" s="14" t="s">
        <v>1438</v>
      </c>
      <c r="B933">
        <v>1964</v>
      </c>
      <c r="C933" t="s">
        <v>30</v>
      </c>
      <c r="D933">
        <v>2</v>
      </c>
      <c r="E933">
        <v>0</v>
      </c>
      <c r="F933" s="21">
        <v>11743.93</v>
      </c>
      <c r="G933" t="s">
        <v>12</v>
      </c>
      <c r="H933" t="s">
        <v>16</v>
      </c>
      <c r="I933" t="s">
        <v>23</v>
      </c>
      <c r="J933" t="str">
        <f t="shared" si="28"/>
        <v>2-Dec-1964</v>
      </c>
      <c r="K933">
        <f t="shared" si="29"/>
        <v>59</v>
      </c>
    </row>
    <row r="934" spans="1:11" x14ac:dyDescent="0.3">
      <c r="A934" s="14" t="s">
        <v>1437</v>
      </c>
      <c r="B934">
        <v>1963</v>
      </c>
      <c r="C934" t="s">
        <v>18</v>
      </c>
      <c r="D934">
        <v>9</v>
      </c>
      <c r="E934">
        <v>0</v>
      </c>
      <c r="F934" s="21">
        <v>11743.3</v>
      </c>
      <c r="G934" t="s">
        <v>12</v>
      </c>
      <c r="H934" t="s">
        <v>12</v>
      </c>
      <c r="I934" t="s">
        <v>13</v>
      </c>
      <c r="J934" t="str">
        <f t="shared" si="28"/>
        <v>9-Jun-1963</v>
      </c>
      <c r="K934">
        <f t="shared" si="29"/>
        <v>60</v>
      </c>
    </row>
    <row r="935" spans="1:11" x14ac:dyDescent="0.3">
      <c r="A935" s="14" t="s">
        <v>1436</v>
      </c>
      <c r="B935">
        <v>1969</v>
      </c>
      <c r="C935" t="s">
        <v>15</v>
      </c>
      <c r="D935">
        <v>12</v>
      </c>
      <c r="E935">
        <v>3</v>
      </c>
      <c r="F935" s="21">
        <v>11741.73</v>
      </c>
      <c r="G935" t="s">
        <v>12</v>
      </c>
      <c r="H935" t="s">
        <v>16</v>
      </c>
      <c r="I935" t="s">
        <v>41</v>
      </c>
      <c r="J935" t="str">
        <f t="shared" si="28"/>
        <v>12-Nov-1969</v>
      </c>
      <c r="K935">
        <f t="shared" si="29"/>
        <v>54</v>
      </c>
    </row>
    <row r="936" spans="1:11" x14ac:dyDescent="0.3">
      <c r="A936" s="14" t="s">
        <v>1435</v>
      </c>
      <c r="B936">
        <v>1988</v>
      </c>
      <c r="C936" t="s">
        <v>20</v>
      </c>
      <c r="D936">
        <v>5</v>
      </c>
      <c r="E936">
        <v>2</v>
      </c>
      <c r="F936" s="21">
        <v>11737.85</v>
      </c>
      <c r="G936" t="s">
        <v>12</v>
      </c>
      <c r="H936" t="s">
        <v>16</v>
      </c>
      <c r="I936" t="s">
        <v>41</v>
      </c>
      <c r="J936" t="str">
        <f t="shared" si="28"/>
        <v>5-Sep-1988</v>
      </c>
      <c r="K936">
        <f t="shared" si="29"/>
        <v>35</v>
      </c>
    </row>
    <row r="937" spans="1:11" x14ac:dyDescent="0.3">
      <c r="A937" s="14" t="s">
        <v>1434</v>
      </c>
      <c r="B937">
        <v>1964</v>
      </c>
      <c r="C937" t="s">
        <v>15</v>
      </c>
      <c r="D937">
        <v>9</v>
      </c>
      <c r="E937">
        <v>0</v>
      </c>
      <c r="F937" s="21">
        <v>11735.88</v>
      </c>
      <c r="G937" t="s">
        <v>12</v>
      </c>
      <c r="H937" t="s">
        <v>16</v>
      </c>
      <c r="I937" t="s">
        <v>23</v>
      </c>
      <c r="J937" t="str">
        <f t="shared" si="28"/>
        <v>9-Nov-1964</v>
      </c>
      <c r="K937">
        <f t="shared" si="29"/>
        <v>59</v>
      </c>
    </row>
    <row r="938" spans="1:11" x14ac:dyDescent="0.3">
      <c r="A938" s="14" t="s">
        <v>1433</v>
      </c>
      <c r="B938">
        <v>1984</v>
      </c>
      <c r="C938" t="s">
        <v>15</v>
      </c>
      <c r="D938">
        <v>26</v>
      </c>
      <c r="E938">
        <v>3</v>
      </c>
      <c r="F938" s="21">
        <v>11730.82</v>
      </c>
      <c r="G938" t="s">
        <v>12</v>
      </c>
      <c r="H938" t="s">
        <v>12</v>
      </c>
      <c r="I938" t="s">
        <v>534</v>
      </c>
      <c r="J938" t="str">
        <f t="shared" si="28"/>
        <v>26-Nov-1984</v>
      </c>
      <c r="K938">
        <f t="shared" si="29"/>
        <v>39</v>
      </c>
    </row>
    <row r="939" spans="1:11" x14ac:dyDescent="0.3">
      <c r="A939" s="14" t="s">
        <v>1432</v>
      </c>
      <c r="B939">
        <v>1969</v>
      </c>
      <c r="C939" t="s">
        <v>36</v>
      </c>
      <c r="D939">
        <v>12</v>
      </c>
      <c r="E939">
        <v>2</v>
      </c>
      <c r="F939" s="21">
        <v>11729.68</v>
      </c>
      <c r="G939" t="s">
        <v>12</v>
      </c>
      <c r="H939" t="s">
        <v>16</v>
      </c>
      <c r="I939" t="s">
        <v>246</v>
      </c>
      <c r="J939" t="str">
        <f t="shared" si="28"/>
        <v>12-Oct-1969</v>
      </c>
      <c r="K939">
        <f t="shared" si="29"/>
        <v>54</v>
      </c>
    </row>
    <row r="940" spans="1:11" x14ac:dyDescent="0.3">
      <c r="A940" s="14" t="s">
        <v>1431</v>
      </c>
      <c r="B940">
        <v>1982</v>
      </c>
      <c r="C940" t="s">
        <v>36</v>
      </c>
      <c r="D940">
        <v>21</v>
      </c>
      <c r="E940">
        <v>3</v>
      </c>
      <c r="F940" s="21">
        <v>11712.97</v>
      </c>
      <c r="G940" t="s">
        <v>12</v>
      </c>
      <c r="H940" t="s">
        <v>11</v>
      </c>
      <c r="I940" t="s">
        <v>299</v>
      </c>
      <c r="J940" t="str">
        <f t="shared" si="28"/>
        <v>21-Oct-1982</v>
      </c>
      <c r="K940">
        <f t="shared" si="29"/>
        <v>41</v>
      </c>
    </row>
    <row r="941" spans="1:11" x14ac:dyDescent="0.3">
      <c r="A941" s="14" t="s">
        <v>1430</v>
      </c>
      <c r="B941">
        <v>1970</v>
      </c>
      <c r="C941" t="s">
        <v>30</v>
      </c>
      <c r="D941">
        <v>1</v>
      </c>
      <c r="E941">
        <v>0</v>
      </c>
      <c r="F941" s="21">
        <v>11696.52</v>
      </c>
      <c r="G941" t="s">
        <v>12</v>
      </c>
      <c r="H941" t="s">
        <v>16</v>
      </c>
      <c r="I941" t="s">
        <v>299</v>
      </c>
      <c r="J941" t="str">
        <f t="shared" si="28"/>
        <v>1-Dec-1970</v>
      </c>
      <c r="K941">
        <f t="shared" si="29"/>
        <v>53</v>
      </c>
    </row>
    <row r="942" spans="1:11" x14ac:dyDescent="0.3">
      <c r="A942" s="14" t="s">
        <v>1429</v>
      </c>
      <c r="B942">
        <v>1966</v>
      </c>
      <c r="C942" t="s">
        <v>15</v>
      </c>
      <c r="D942">
        <v>9</v>
      </c>
      <c r="E942">
        <v>1</v>
      </c>
      <c r="F942" s="21">
        <v>11674.13</v>
      </c>
      <c r="G942" t="s">
        <v>12</v>
      </c>
      <c r="H942" t="s">
        <v>16</v>
      </c>
      <c r="I942" t="s">
        <v>41</v>
      </c>
      <c r="J942" t="str">
        <f t="shared" si="28"/>
        <v>9-Nov-1966</v>
      </c>
      <c r="K942">
        <f t="shared" si="29"/>
        <v>57</v>
      </c>
    </row>
    <row r="943" spans="1:11" x14ac:dyDescent="0.3">
      <c r="A943" s="14" t="s">
        <v>1428</v>
      </c>
      <c r="B943">
        <v>1966</v>
      </c>
      <c r="C943" t="s">
        <v>34</v>
      </c>
      <c r="D943">
        <v>23</v>
      </c>
      <c r="E943">
        <v>0</v>
      </c>
      <c r="F943" s="21">
        <v>11658.38</v>
      </c>
      <c r="G943" t="s">
        <v>12</v>
      </c>
      <c r="H943" t="s">
        <v>12</v>
      </c>
      <c r="I943" t="s">
        <v>246</v>
      </c>
      <c r="J943" t="str">
        <f t="shared" si="28"/>
        <v>23-Aug-1966</v>
      </c>
      <c r="K943">
        <f t="shared" si="29"/>
        <v>57</v>
      </c>
    </row>
    <row r="944" spans="1:11" x14ac:dyDescent="0.3">
      <c r="A944" s="14" t="s">
        <v>1427</v>
      </c>
      <c r="B944">
        <v>1966</v>
      </c>
      <c r="C944" t="s">
        <v>10</v>
      </c>
      <c r="D944">
        <v>6</v>
      </c>
      <c r="E944">
        <v>0</v>
      </c>
      <c r="F944" s="21">
        <v>11658.12</v>
      </c>
      <c r="G944" t="s">
        <v>12</v>
      </c>
      <c r="H944" t="s">
        <v>16</v>
      </c>
      <c r="I944" t="s">
        <v>246</v>
      </c>
      <c r="J944" t="str">
        <f t="shared" si="28"/>
        <v>6-Jul-1966</v>
      </c>
      <c r="K944">
        <f t="shared" si="29"/>
        <v>57</v>
      </c>
    </row>
    <row r="945" spans="1:11" x14ac:dyDescent="0.3">
      <c r="A945" s="14" t="s">
        <v>1426</v>
      </c>
      <c r="B945">
        <v>1994</v>
      </c>
      <c r="C945" t="s">
        <v>10</v>
      </c>
      <c r="D945">
        <v>20</v>
      </c>
      <c r="E945">
        <v>0</v>
      </c>
      <c r="F945" s="21">
        <v>11657.81</v>
      </c>
      <c r="G945" t="s">
        <v>12</v>
      </c>
      <c r="H945" t="s">
        <v>11</v>
      </c>
      <c r="I945" t="s">
        <v>248</v>
      </c>
      <c r="J945" t="str">
        <f t="shared" si="28"/>
        <v>20-Jul-1994</v>
      </c>
      <c r="K945">
        <f t="shared" si="29"/>
        <v>29</v>
      </c>
    </row>
    <row r="946" spans="1:11" x14ac:dyDescent="0.3">
      <c r="A946" s="14" t="s">
        <v>1425</v>
      </c>
      <c r="B946">
        <v>1966</v>
      </c>
      <c r="C946" t="s">
        <v>36</v>
      </c>
      <c r="D946">
        <v>4</v>
      </c>
      <c r="E946">
        <v>0</v>
      </c>
      <c r="F946" s="21">
        <v>11657.72</v>
      </c>
      <c r="G946" t="s">
        <v>12</v>
      </c>
      <c r="H946" t="s">
        <v>11</v>
      </c>
      <c r="I946" t="s">
        <v>246</v>
      </c>
      <c r="J946" t="str">
        <f t="shared" si="28"/>
        <v>4-Oct-1966</v>
      </c>
      <c r="K946">
        <f t="shared" si="29"/>
        <v>57</v>
      </c>
    </row>
    <row r="947" spans="1:11" x14ac:dyDescent="0.3">
      <c r="A947" s="14" t="s">
        <v>1424</v>
      </c>
      <c r="B947">
        <v>1986</v>
      </c>
      <c r="C947" t="s">
        <v>10</v>
      </c>
      <c r="D947">
        <v>17</v>
      </c>
      <c r="E947">
        <v>3</v>
      </c>
      <c r="F947" s="21">
        <v>11625.11</v>
      </c>
      <c r="G947" t="s">
        <v>12</v>
      </c>
      <c r="H947" t="s">
        <v>12</v>
      </c>
      <c r="I947" t="s">
        <v>631</v>
      </c>
      <c r="J947" t="str">
        <f t="shared" si="28"/>
        <v>17-Jul-1986</v>
      </c>
      <c r="K947">
        <f t="shared" si="29"/>
        <v>37</v>
      </c>
    </row>
    <row r="948" spans="1:11" x14ac:dyDescent="0.3">
      <c r="A948" s="14" t="s">
        <v>1423</v>
      </c>
      <c r="B948">
        <v>1964</v>
      </c>
      <c r="C948" t="s">
        <v>18</v>
      </c>
      <c r="D948">
        <v>20</v>
      </c>
      <c r="E948">
        <v>0</v>
      </c>
      <c r="F948" s="21">
        <v>11602.75</v>
      </c>
      <c r="G948" t="s">
        <v>12</v>
      </c>
      <c r="H948" t="s">
        <v>16</v>
      </c>
      <c r="I948" t="s">
        <v>515</v>
      </c>
      <c r="J948" t="str">
        <f t="shared" si="28"/>
        <v>20-Jun-1964</v>
      </c>
      <c r="K948">
        <f t="shared" si="29"/>
        <v>59</v>
      </c>
    </row>
    <row r="949" spans="1:11" x14ac:dyDescent="0.3">
      <c r="A949" s="14" t="s">
        <v>1422</v>
      </c>
      <c r="B949">
        <v>1965</v>
      </c>
      <c r="C949" t="s">
        <v>15</v>
      </c>
      <c r="D949">
        <v>6</v>
      </c>
      <c r="E949">
        <v>1</v>
      </c>
      <c r="F949" s="21">
        <v>11576.13</v>
      </c>
      <c r="G949" t="s">
        <v>12</v>
      </c>
      <c r="H949" t="s">
        <v>12</v>
      </c>
      <c r="I949" t="s">
        <v>41</v>
      </c>
      <c r="J949" t="str">
        <f t="shared" si="28"/>
        <v>6-Nov-1965</v>
      </c>
      <c r="K949">
        <f t="shared" si="29"/>
        <v>58</v>
      </c>
    </row>
    <row r="950" spans="1:11" x14ac:dyDescent="0.3">
      <c r="A950" s="14" t="s">
        <v>1421</v>
      </c>
      <c r="B950">
        <v>1965</v>
      </c>
      <c r="C950" t="s">
        <v>30</v>
      </c>
      <c r="D950">
        <v>25</v>
      </c>
      <c r="E950">
        <v>0</v>
      </c>
      <c r="F950" s="21">
        <v>11566.3</v>
      </c>
      <c r="G950" t="s">
        <v>12</v>
      </c>
      <c r="H950" t="s">
        <v>12</v>
      </c>
      <c r="I950" t="s">
        <v>167</v>
      </c>
      <c r="J950" t="str">
        <f t="shared" si="28"/>
        <v>25-Dec-1965</v>
      </c>
      <c r="K950">
        <f t="shared" si="29"/>
        <v>58</v>
      </c>
    </row>
    <row r="951" spans="1:11" x14ac:dyDescent="0.3">
      <c r="A951" s="14" t="s">
        <v>1420</v>
      </c>
      <c r="B951">
        <v>1965</v>
      </c>
      <c r="C951" t="s">
        <v>36</v>
      </c>
      <c r="D951">
        <v>27</v>
      </c>
      <c r="E951">
        <v>1</v>
      </c>
      <c r="F951" s="21">
        <v>11554.22</v>
      </c>
      <c r="G951" t="s">
        <v>12</v>
      </c>
      <c r="H951" t="s">
        <v>16</v>
      </c>
      <c r="I951" t="s">
        <v>13</v>
      </c>
      <c r="J951" t="str">
        <f t="shared" si="28"/>
        <v>27-Oct-1965</v>
      </c>
      <c r="K951">
        <f t="shared" si="29"/>
        <v>58</v>
      </c>
    </row>
    <row r="952" spans="1:11" x14ac:dyDescent="0.3">
      <c r="A952" s="14" t="s">
        <v>1419</v>
      </c>
      <c r="B952">
        <v>1973</v>
      </c>
      <c r="C952" t="s">
        <v>10</v>
      </c>
      <c r="D952">
        <v>23</v>
      </c>
      <c r="E952">
        <v>5</v>
      </c>
      <c r="F952" s="21">
        <v>11552.9</v>
      </c>
      <c r="G952" t="s">
        <v>12</v>
      </c>
      <c r="H952" t="s">
        <v>11</v>
      </c>
      <c r="I952" t="s">
        <v>41</v>
      </c>
      <c r="J952" t="str">
        <f t="shared" si="28"/>
        <v>23-Jul-1973</v>
      </c>
      <c r="K952">
        <f t="shared" si="29"/>
        <v>50</v>
      </c>
    </row>
    <row r="953" spans="1:11" x14ac:dyDescent="0.3">
      <c r="A953" s="14" t="s">
        <v>1418</v>
      </c>
      <c r="B953">
        <v>1971</v>
      </c>
      <c r="C953" t="s">
        <v>30</v>
      </c>
      <c r="D953">
        <v>1</v>
      </c>
      <c r="E953">
        <v>0</v>
      </c>
      <c r="F953" s="21">
        <v>11540.25</v>
      </c>
      <c r="G953" t="s">
        <v>12</v>
      </c>
      <c r="H953" t="s">
        <v>16</v>
      </c>
      <c r="I953" t="s">
        <v>23</v>
      </c>
      <c r="J953" t="str">
        <f t="shared" si="28"/>
        <v>1-Dec-1971</v>
      </c>
      <c r="K953">
        <f t="shared" si="29"/>
        <v>52</v>
      </c>
    </row>
    <row r="954" spans="1:11" x14ac:dyDescent="0.3">
      <c r="A954" s="14" t="s">
        <v>1417</v>
      </c>
      <c r="B954">
        <v>1968</v>
      </c>
      <c r="C954" t="s">
        <v>15</v>
      </c>
      <c r="D954">
        <v>14</v>
      </c>
      <c r="E954">
        <v>2</v>
      </c>
      <c r="F954" s="21">
        <v>11538.42</v>
      </c>
      <c r="G954" t="s">
        <v>12</v>
      </c>
      <c r="H954" t="s">
        <v>16</v>
      </c>
      <c r="I954" t="s">
        <v>41</v>
      </c>
      <c r="J954" t="str">
        <f t="shared" si="28"/>
        <v>14-Nov-1968</v>
      </c>
      <c r="K954">
        <f t="shared" si="29"/>
        <v>55</v>
      </c>
    </row>
    <row r="955" spans="1:11" x14ac:dyDescent="0.3">
      <c r="A955" s="14" t="s">
        <v>1416</v>
      </c>
      <c r="B955">
        <v>1965</v>
      </c>
      <c r="C955" t="s">
        <v>36</v>
      </c>
      <c r="D955">
        <v>3</v>
      </c>
      <c r="E955">
        <v>0</v>
      </c>
      <c r="F955" s="21">
        <v>11534.87</v>
      </c>
      <c r="G955" t="s">
        <v>12</v>
      </c>
      <c r="H955" t="s">
        <v>16</v>
      </c>
      <c r="I955" t="s">
        <v>355</v>
      </c>
      <c r="J955" t="str">
        <f t="shared" si="28"/>
        <v>3-Oct-1965</v>
      </c>
      <c r="K955">
        <f t="shared" si="29"/>
        <v>58</v>
      </c>
    </row>
    <row r="956" spans="1:11" x14ac:dyDescent="0.3">
      <c r="A956" s="14" t="s">
        <v>1415</v>
      </c>
      <c r="B956">
        <v>1970</v>
      </c>
      <c r="C956" t="s">
        <v>10</v>
      </c>
      <c r="D956">
        <v>23</v>
      </c>
      <c r="E956">
        <v>0</v>
      </c>
      <c r="F956" s="21">
        <v>11530.12</v>
      </c>
      <c r="G956" t="s">
        <v>12</v>
      </c>
      <c r="H956" t="s">
        <v>16</v>
      </c>
      <c r="I956" t="s">
        <v>23</v>
      </c>
      <c r="J956" t="str">
        <f t="shared" si="28"/>
        <v>23-Jul-1970</v>
      </c>
      <c r="K956">
        <f t="shared" si="29"/>
        <v>53</v>
      </c>
    </row>
    <row r="957" spans="1:11" x14ac:dyDescent="0.3">
      <c r="A957" s="14" t="s">
        <v>1414</v>
      </c>
      <c r="B957">
        <v>1988</v>
      </c>
      <c r="C957" t="s">
        <v>18</v>
      </c>
      <c r="D957">
        <v>12</v>
      </c>
      <c r="E957">
        <v>3</v>
      </c>
      <c r="F957" s="21">
        <v>11524.25</v>
      </c>
      <c r="G957" t="s">
        <v>12</v>
      </c>
      <c r="H957" t="s">
        <v>16</v>
      </c>
      <c r="I957" t="s">
        <v>534</v>
      </c>
      <c r="J957" t="str">
        <f t="shared" si="28"/>
        <v>12-Jun-1988</v>
      </c>
      <c r="K957">
        <f t="shared" si="29"/>
        <v>35</v>
      </c>
    </row>
    <row r="958" spans="1:11" x14ac:dyDescent="0.3">
      <c r="A958" s="14" t="s">
        <v>1413</v>
      </c>
      <c r="B958">
        <v>1971</v>
      </c>
      <c r="C958" t="s">
        <v>30</v>
      </c>
      <c r="D958">
        <v>19</v>
      </c>
      <c r="E958">
        <v>4</v>
      </c>
      <c r="F958" s="21">
        <v>11520.1</v>
      </c>
      <c r="G958" t="s">
        <v>12</v>
      </c>
      <c r="H958" t="s">
        <v>16</v>
      </c>
      <c r="I958" t="s">
        <v>23</v>
      </c>
      <c r="J958" t="str">
        <f t="shared" si="28"/>
        <v>19-Dec-1971</v>
      </c>
      <c r="K958">
        <f t="shared" si="29"/>
        <v>52</v>
      </c>
    </row>
    <row r="959" spans="1:11" x14ac:dyDescent="0.3">
      <c r="A959" s="14" t="s">
        <v>1412</v>
      </c>
      <c r="B959">
        <v>1968</v>
      </c>
      <c r="C959" t="s">
        <v>18</v>
      </c>
      <c r="D959">
        <v>24</v>
      </c>
      <c r="E959">
        <v>1</v>
      </c>
      <c r="F959" s="21">
        <v>11512.41</v>
      </c>
      <c r="G959" t="s">
        <v>12</v>
      </c>
      <c r="H959" t="s">
        <v>16</v>
      </c>
      <c r="I959" t="s">
        <v>246</v>
      </c>
      <c r="J959" t="str">
        <f t="shared" si="28"/>
        <v>24-Jun-1968</v>
      </c>
      <c r="K959">
        <f t="shared" si="29"/>
        <v>55</v>
      </c>
    </row>
    <row r="960" spans="1:11" x14ac:dyDescent="0.3">
      <c r="A960" s="14" t="s">
        <v>1411</v>
      </c>
      <c r="B960">
        <v>1989</v>
      </c>
      <c r="C960" t="s">
        <v>36</v>
      </c>
      <c r="D960">
        <v>6</v>
      </c>
      <c r="E960">
        <v>3</v>
      </c>
      <c r="F960" s="21">
        <v>11511.61</v>
      </c>
      <c r="G960" t="s">
        <v>12</v>
      </c>
      <c r="H960" t="s">
        <v>12</v>
      </c>
      <c r="I960" t="s">
        <v>534</v>
      </c>
      <c r="J960" t="str">
        <f t="shared" si="28"/>
        <v>6-Oct-1989</v>
      </c>
      <c r="K960">
        <f t="shared" si="29"/>
        <v>34</v>
      </c>
    </row>
    <row r="961" spans="1:11" x14ac:dyDescent="0.3">
      <c r="A961" s="14" t="s">
        <v>1410</v>
      </c>
      <c r="B961">
        <v>1969</v>
      </c>
      <c r="C961" t="s">
        <v>34</v>
      </c>
      <c r="D961">
        <v>11</v>
      </c>
      <c r="E961">
        <v>0</v>
      </c>
      <c r="F961" s="21">
        <v>11497.69</v>
      </c>
      <c r="G961" t="s">
        <v>12</v>
      </c>
      <c r="H961" t="s">
        <v>16</v>
      </c>
      <c r="I961" t="s">
        <v>23</v>
      </c>
      <c r="J961" t="str">
        <f t="shared" si="28"/>
        <v>11-Aug-1969</v>
      </c>
      <c r="K961">
        <f t="shared" si="29"/>
        <v>54</v>
      </c>
    </row>
    <row r="962" spans="1:11" x14ac:dyDescent="0.3">
      <c r="A962" s="14" t="s">
        <v>1409</v>
      </c>
      <c r="B962">
        <v>1983</v>
      </c>
      <c r="C962" t="s">
        <v>18</v>
      </c>
      <c r="D962">
        <v>7</v>
      </c>
      <c r="E962">
        <v>3</v>
      </c>
      <c r="F962" s="21">
        <v>11492.46</v>
      </c>
      <c r="G962" t="s">
        <v>12</v>
      </c>
      <c r="H962" t="s">
        <v>12</v>
      </c>
      <c r="I962" t="s">
        <v>534</v>
      </c>
      <c r="J962" t="str">
        <f t="shared" si="28"/>
        <v>7-Jun-1983</v>
      </c>
      <c r="K962">
        <f t="shared" si="29"/>
        <v>40</v>
      </c>
    </row>
    <row r="963" spans="1:11" x14ac:dyDescent="0.3">
      <c r="A963" s="14" t="s">
        <v>1408</v>
      </c>
      <c r="B963">
        <v>1970</v>
      </c>
      <c r="C963" t="s">
        <v>36</v>
      </c>
      <c r="D963">
        <v>13</v>
      </c>
      <c r="E963">
        <v>3</v>
      </c>
      <c r="F963" s="21">
        <v>11488.32</v>
      </c>
      <c r="G963" t="s">
        <v>12</v>
      </c>
      <c r="H963" t="s">
        <v>16</v>
      </c>
      <c r="I963" t="s">
        <v>275</v>
      </c>
      <c r="J963" t="str">
        <f t="shared" ref="J963:J1026" si="30">CONCATENATE(D963,"-",C963,"-",B963)</f>
        <v>13-Oct-1970</v>
      </c>
      <c r="K963">
        <f t="shared" ref="K963:K1026" si="31">YEAR("2023-06-08")-YEAR(J963)</f>
        <v>53</v>
      </c>
    </row>
    <row r="964" spans="1:11" x14ac:dyDescent="0.3">
      <c r="A964" s="14" t="s">
        <v>1407</v>
      </c>
      <c r="B964">
        <v>2004</v>
      </c>
      <c r="C964" t="s">
        <v>20</v>
      </c>
      <c r="D964">
        <v>10</v>
      </c>
      <c r="E964">
        <v>0</v>
      </c>
      <c r="F964" s="21">
        <v>11482.63</v>
      </c>
      <c r="G964" t="s">
        <v>12</v>
      </c>
      <c r="H964" t="s">
        <v>11</v>
      </c>
      <c r="I964" t="s">
        <v>13</v>
      </c>
      <c r="J964" t="str">
        <f t="shared" si="30"/>
        <v>10-Sep-2004</v>
      </c>
      <c r="K964">
        <f t="shared" si="31"/>
        <v>19</v>
      </c>
    </row>
    <row r="965" spans="1:11" x14ac:dyDescent="0.3">
      <c r="A965" s="14" t="s">
        <v>1406</v>
      </c>
      <c r="B965">
        <v>1966</v>
      </c>
      <c r="C965" t="s">
        <v>20</v>
      </c>
      <c r="D965">
        <v>7</v>
      </c>
      <c r="E965">
        <v>0</v>
      </c>
      <c r="F965" s="21">
        <v>11478.14</v>
      </c>
      <c r="G965" t="s">
        <v>12</v>
      </c>
      <c r="H965" t="s">
        <v>11</v>
      </c>
      <c r="I965" t="s">
        <v>199</v>
      </c>
      <c r="J965" t="str">
        <f t="shared" si="30"/>
        <v>7-Sep-1966</v>
      </c>
      <c r="K965">
        <f t="shared" si="31"/>
        <v>57</v>
      </c>
    </row>
    <row r="966" spans="1:11" x14ac:dyDescent="0.3">
      <c r="A966" s="14" t="s">
        <v>1405</v>
      </c>
      <c r="B966">
        <v>1965</v>
      </c>
      <c r="C966" t="s">
        <v>18</v>
      </c>
      <c r="D966">
        <v>23</v>
      </c>
      <c r="E966">
        <v>0</v>
      </c>
      <c r="F966" s="21">
        <v>11455.28</v>
      </c>
      <c r="G966" t="s">
        <v>12</v>
      </c>
      <c r="H966" t="s">
        <v>11</v>
      </c>
      <c r="I966" t="s">
        <v>41</v>
      </c>
      <c r="J966" t="str">
        <f t="shared" si="30"/>
        <v>23-Jun-1965</v>
      </c>
      <c r="K966">
        <f t="shared" si="31"/>
        <v>58</v>
      </c>
    </row>
    <row r="967" spans="1:11" x14ac:dyDescent="0.3">
      <c r="A967" s="14" t="s">
        <v>1404</v>
      </c>
      <c r="B967">
        <v>1966</v>
      </c>
      <c r="C967" t="s">
        <v>18</v>
      </c>
      <c r="D967">
        <v>14</v>
      </c>
      <c r="E967">
        <v>0</v>
      </c>
      <c r="F967" s="21">
        <v>11454.02</v>
      </c>
      <c r="G967" t="s">
        <v>12</v>
      </c>
      <c r="H967" t="s">
        <v>16</v>
      </c>
      <c r="I967" t="s">
        <v>23</v>
      </c>
      <c r="J967" t="str">
        <f t="shared" si="30"/>
        <v>14-Jun-1966</v>
      </c>
      <c r="K967">
        <f t="shared" si="31"/>
        <v>57</v>
      </c>
    </row>
    <row r="968" spans="1:11" x14ac:dyDescent="0.3">
      <c r="A968" s="14" t="s">
        <v>1403</v>
      </c>
      <c r="B968">
        <v>1971</v>
      </c>
      <c r="C968" t="s">
        <v>20</v>
      </c>
      <c r="D968">
        <v>12</v>
      </c>
      <c r="E968">
        <v>3</v>
      </c>
      <c r="F968" s="21">
        <v>11436.74</v>
      </c>
      <c r="G968" t="s">
        <v>12</v>
      </c>
      <c r="H968" t="s">
        <v>12</v>
      </c>
      <c r="I968" t="s">
        <v>23</v>
      </c>
      <c r="J968" t="str">
        <f t="shared" si="30"/>
        <v>12-Sep-1971</v>
      </c>
      <c r="K968">
        <f t="shared" si="31"/>
        <v>52</v>
      </c>
    </row>
    <row r="969" spans="1:11" x14ac:dyDescent="0.3">
      <c r="A969" s="14" t="s">
        <v>1402</v>
      </c>
      <c r="B969">
        <v>1980</v>
      </c>
      <c r="C969" t="s">
        <v>10</v>
      </c>
      <c r="D969">
        <v>17</v>
      </c>
      <c r="E969">
        <v>2</v>
      </c>
      <c r="F969" s="21">
        <v>11435.74</v>
      </c>
      <c r="G969" t="s">
        <v>12</v>
      </c>
      <c r="H969" t="s">
        <v>12</v>
      </c>
      <c r="I969" t="s">
        <v>299</v>
      </c>
      <c r="J969" t="str">
        <f t="shared" si="30"/>
        <v>17-Jul-1980</v>
      </c>
      <c r="K969">
        <f t="shared" si="31"/>
        <v>43</v>
      </c>
    </row>
    <row r="970" spans="1:11" x14ac:dyDescent="0.3">
      <c r="A970" s="14" t="s">
        <v>1401</v>
      </c>
      <c r="B970">
        <v>1985</v>
      </c>
      <c r="C970" t="s">
        <v>18</v>
      </c>
      <c r="D970">
        <v>9</v>
      </c>
      <c r="E970">
        <v>3</v>
      </c>
      <c r="F970" s="21">
        <v>11419.49</v>
      </c>
      <c r="G970" t="s">
        <v>12</v>
      </c>
      <c r="H970" t="s">
        <v>16</v>
      </c>
      <c r="I970" t="s">
        <v>23</v>
      </c>
      <c r="J970" t="str">
        <f t="shared" si="30"/>
        <v>9-Jun-1985</v>
      </c>
      <c r="K970">
        <f t="shared" si="31"/>
        <v>38</v>
      </c>
    </row>
    <row r="971" spans="1:11" x14ac:dyDescent="0.3">
      <c r="A971" s="14" t="s">
        <v>1400</v>
      </c>
      <c r="B971">
        <v>1983</v>
      </c>
      <c r="C971" t="s">
        <v>36</v>
      </c>
      <c r="D971">
        <v>23</v>
      </c>
      <c r="E971">
        <v>3</v>
      </c>
      <c r="F971" s="21">
        <v>11412.02</v>
      </c>
      <c r="G971" t="s">
        <v>12</v>
      </c>
      <c r="H971" t="s">
        <v>16</v>
      </c>
      <c r="I971" t="s">
        <v>299</v>
      </c>
      <c r="J971" t="str">
        <f t="shared" si="30"/>
        <v>23-Oct-1983</v>
      </c>
      <c r="K971">
        <f t="shared" si="31"/>
        <v>40</v>
      </c>
    </row>
    <row r="972" spans="1:11" x14ac:dyDescent="0.3">
      <c r="A972" s="14" t="s">
        <v>1399</v>
      </c>
      <c r="B972">
        <v>1970</v>
      </c>
      <c r="C972" t="s">
        <v>36</v>
      </c>
      <c r="D972">
        <v>7</v>
      </c>
      <c r="E972">
        <v>3</v>
      </c>
      <c r="F972" s="21">
        <v>11411.69</v>
      </c>
      <c r="G972" t="s">
        <v>12</v>
      </c>
      <c r="H972" t="s">
        <v>11</v>
      </c>
      <c r="I972" t="s">
        <v>41</v>
      </c>
      <c r="J972" t="str">
        <f t="shared" si="30"/>
        <v>7-Oct-1970</v>
      </c>
      <c r="K972">
        <f t="shared" si="31"/>
        <v>53</v>
      </c>
    </row>
    <row r="973" spans="1:11" x14ac:dyDescent="0.3">
      <c r="A973" s="14" t="s">
        <v>1398</v>
      </c>
      <c r="B973">
        <v>1970</v>
      </c>
      <c r="C973" t="s">
        <v>36</v>
      </c>
      <c r="D973">
        <v>2</v>
      </c>
      <c r="E973">
        <v>2</v>
      </c>
      <c r="F973" s="21">
        <v>11396.9</v>
      </c>
      <c r="G973" t="s">
        <v>12</v>
      </c>
      <c r="H973" t="s">
        <v>12</v>
      </c>
      <c r="I973" t="s">
        <v>246</v>
      </c>
      <c r="J973" t="str">
        <f t="shared" si="30"/>
        <v>2-Oct-1970</v>
      </c>
      <c r="K973">
        <f t="shared" si="31"/>
        <v>53</v>
      </c>
    </row>
    <row r="974" spans="1:11" x14ac:dyDescent="0.3">
      <c r="A974" s="14" t="s">
        <v>1397</v>
      </c>
      <c r="B974">
        <v>1967</v>
      </c>
      <c r="C974" t="s">
        <v>30</v>
      </c>
      <c r="D974">
        <v>19</v>
      </c>
      <c r="E974">
        <v>1</v>
      </c>
      <c r="F974" s="21">
        <v>11394.07</v>
      </c>
      <c r="G974" t="s">
        <v>12</v>
      </c>
      <c r="H974" t="s">
        <v>16</v>
      </c>
      <c r="I974" t="s">
        <v>169</v>
      </c>
      <c r="J974" t="str">
        <f t="shared" si="30"/>
        <v>19-Dec-1967</v>
      </c>
      <c r="K974">
        <f t="shared" si="31"/>
        <v>56</v>
      </c>
    </row>
    <row r="975" spans="1:11" x14ac:dyDescent="0.3">
      <c r="A975" s="14" t="s">
        <v>1396</v>
      </c>
      <c r="B975">
        <v>1997</v>
      </c>
      <c r="C975" t="s">
        <v>10</v>
      </c>
      <c r="D975">
        <v>28</v>
      </c>
      <c r="E975">
        <v>0</v>
      </c>
      <c r="F975" s="21">
        <v>11388.27</v>
      </c>
      <c r="G975" t="s">
        <v>12</v>
      </c>
      <c r="H975" t="s">
        <v>11</v>
      </c>
      <c r="I975" t="s">
        <v>534</v>
      </c>
      <c r="J975" t="str">
        <f t="shared" si="30"/>
        <v>28-Jul-1997</v>
      </c>
      <c r="K975">
        <f t="shared" si="31"/>
        <v>26</v>
      </c>
    </row>
    <row r="976" spans="1:11" x14ac:dyDescent="0.3">
      <c r="A976" s="14" t="s">
        <v>1395</v>
      </c>
      <c r="B976">
        <v>1964</v>
      </c>
      <c r="C976" t="s">
        <v>18</v>
      </c>
      <c r="D976">
        <v>13</v>
      </c>
      <c r="E976">
        <v>0</v>
      </c>
      <c r="F976" s="21">
        <v>11381.33</v>
      </c>
      <c r="G976" t="s">
        <v>12</v>
      </c>
      <c r="H976" t="s">
        <v>11</v>
      </c>
      <c r="I976" t="s">
        <v>13</v>
      </c>
      <c r="J976" t="str">
        <f t="shared" si="30"/>
        <v>13-Jun-1964</v>
      </c>
      <c r="K976">
        <f t="shared" si="31"/>
        <v>59</v>
      </c>
    </row>
    <row r="977" spans="1:11" x14ac:dyDescent="0.3">
      <c r="A977" s="14" t="s">
        <v>1394</v>
      </c>
      <c r="B977">
        <v>1972</v>
      </c>
      <c r="C977" t="s">
        <v>30</v>
      </c>
      <c r="D977">
        <v>6</v>
      </c>
      <c r="E977">
        <v>0</v>
      </c>
      <c r="F977" s="21">
        <v>11378.57</v>
      </c>
      <c r="G977" t="s">
        <v>12</v>
      </c>
      <c r="H977" t="s">
        <v>11</v>
      </c>
      <c r="I977" t="s">
        <v>199</v>
      </c>
      <c r="J977" t="str">
        <f t="shared" si="30"/>
        <v>6-Dec-1972</v>
      </c>
      <c r="K977">
        <f t="shared" si="31"/>
        <v>51</v>
      </c>
    </row>
    <row r="978" spans="1:11" x14ac:dyDescent="0.3">
      <c r="A978" s="14" t="s">
        <v>1393</v>
      </c>
      <c r="B978">
        <v>1979</v>
      </c>
      <c r="C978" t="s">
        <v>18</v>
      </c>
      <c r="D978">
        <v>7</v>
      </c>
      <c r="E978">
        <v>2</v>
      </c>
      <c r="F978" s="21">
        <v>11369.39</v>
      </c>
      <c r="G978" t="s">
        <v>12</v>
      </c>
      <c r="H978" t="s">
        <v>16</v>
      </c>
      <c r="I978" t="s">
        <v>534</v>
      </c>
      <c r="J978" t="str">
        <f t="shared" si="30"/>
        <v>7-Jun-1979</v>
      </c>
      <c r="K978">
        <f t="shared" si="31"/>
        <v>44</v>
      </c>
    </row>
    <row r="979" spans="1:11" x14ac:dyDescent="0.3">
      <c r="A979" s="14" t="s">
        <v>1392</v>
      </c>
      <c r="B979">
        <v>1964</v>
      </c>
      <c r="C979" t="s">
        <v>30</v>
      </c>
      <c r="D979">
        <v>13</v>
      </c>
      <c r="E979">
        <v>0</v>
      </c>
      <c r="F979" s="21">
        <v>11365.95</v>
      </c>
      <c r="G979" t="s">
        <v>12</v>
      </c>
      <c r="H979" t="s">
        <v>11</v>
      </c>
      <c r="I979" t="s">
        <v>41</v>
      </c>
      <c r="J979" t="str">
        <f t="shared" si="30"/>
        <v>13-Dec-1964</v>
      </c>
      <c r="K979">
        <f t="shared" si="31"/>
        <v>59</v>
      </c>
    </row>
    <row r="980" spans="1:11" x14ac:dyDescent="0.3">
      <c r="A980" s="14" t="s">
        <v>1391</v>
      </c>
      <c r="B980">
        <v>1964</v>
      </c>
      <c r="C980" t="s">
        <v>10</v>
      </c>
      <c r="D980">
        <v>3</v>
      </c>
      <c r="E980">
        <v>0</v>
      </c>
      <c r="F980" s="21">
        <v>11363.28</v>
      </c>
      <c r="G980" t="s">
        <v>12</v>
      </c>
      <c r="H980" t="s">
        <v>16</v>
      </c>
      <c r="I980" t="s">
        <v>13</v>
      </c>
      <c r="J980" t="str">
        <f t="shared" si="30"/>
        <v>3-Jul-1964</v>
      </c>
      <c r="K980">
        <f t="shared" si="31"/>
        <v>59</v>
      </c>
    </row>
    <row r="981" spans="1:11" x14ac:dyDescent="0.3">
      <c r="A981" s="14" t="s">
        <v>1390</v>
      </c>
      <c r="B981">
        <v>1964</v>
      </c>
      <c r="C981" t="s">
        <v>10</v>
      </c>
      <c r="D981">
        <v>4</v>
      </c>
      <c r="E981">
        <v>0</v>
      </c>
      <c r="F981" s="21">
        <v>11362.76</v>
      </c>
      <c r="G981" t="s">
        <v>12</v>
      </c>
      <c r="H981" t="s">
        <v>16</v>
      </c>
      <c r="I981" t="s">
        <v>41</v>
      </c>
      <c r="J981" t="str">
        <f t="shared" si="30"/>
        <v>4-Jul-1964</v>
      </c>
      <c r="K981">
        <f t="shared" si="31"/>
        <v>59</v>
      </c>
    </row>
    <row r="982" spans="1:11" x14ac:dyDescent="0.3">
      <c r="A982" s="14" t="s">
        <v>1389</v>
      </c>
      <c r="B982">
        <v>1965</v>
      </c>
      <c r="C982" t="s">
        <v>20</v>
      </c>
      <c r="D982">
        <v>26</v>
      </c>
      <c r="E982">
        <v>0</v>
      </c>
      <c r="F982" s="21">
        <v>11356.66</v>
      </c>
      <c r="G982" t="s">
        <v>12</v>
      </c>
      <c r="H982" t="s">
        <v>12</v>
      </c>
      <c r="I982" t="s">
        <v>23</v>
      </c>
      <c r="J982" t="str">
        <f t="shared" si="30"/>
        <v>26-Sep-1965</v>
      </c>
      <c r="K982">
        <f t="shared" si="31"/>
        <v>58</v>
      </c>
    </row>
    <row r="983" spans="1:11" x14ac:dyDescent="0.3">
      <c r="A983" s="14" t="s">
        <v>1388</v>
      </c>
      <c r="B983">
        <v>1965</v>
      </c>
      <c r="C983" t="s">
        <v>15</v>
      </c>
      <c r="D983">
        <v>29</v>
      </c>
      <c r="E983">
        <v>0</v>
      </c>
      <c r="F983" s="21">
        <v>11353.23</v>
      </c>
      <c r="G983" t="s">
        <v>12</v>
      </c>
      <c r="H983" t="s">
        <v>16</v>
      </c>
      <c r="I983" t="s">
        <v>23</v>
      </c>
      <c r="J983" t="str">
        <f t="shared" si="30"/>
        <v>29-Nov-1965</v>
      </c>
      <c r="K983">
        <f t="shared" si="31"/>
        <v>58</v>
      </c>
    </row>
    <row r="984" spans="1:11" x14ac:dyDescent="0.3">
      <c r="A984" s="14" t="s">
        <v>1387</v>
      </c>
      <c r="B984">
        <v>1964</v>
      </c>
      <c r="C984" t="s">
        <v>10</v>
      </c>
      <c r="D984">
        <v>12</v>
      </c>
      <c r="E984">
        <v>0</v>
      </c>
      <c r="F984" s="21">
        <v>11345.52</v>
      </c>
      <c r="G984" t="s">
        <v>12</v>
      </c>
      <c r="H984" t="s">
        <v>12</v>
      </c>
      <c r="I984" t="s">
        <v>41</v>
      </c>
      <c r="J984" t="str">
        <f t="shared" si="30"/>
        <v>12-Jul-1964</v>
      </c>
      <c r="K984">
        <f t="shared" si="31"/>
        <v>59</v>
      </c>
    </row>
    <row r="985" spans="1:11" x14ac:dyDescent="0.3">
      <c r="A985" s="14" t="s">
        <v>1386</v>
      </c>
      <c r="B985">
        <v>1968</v>
      </c>
      <c r="C985" t="s">
        <v>15</v>
      </c>
      <c r="D985">
        <v>2</v>
      </c>
      <c r="E985">
        <v>0</v>
      </c>
      <c r="F985" s="21">
        <v>11344.32</v>
      </c>
      <c r="G985" t="s">
        <v>12</v>
      </c>
      <c r="H985" t="s">
        <v>11</v>
      </c>
      <c r="I985" t="s">
        <v>199</v>
      </c>
      <c r="J985" t="str">
        <f t="shared" si="30"/>
        <v>2-Nov-1968</v>
      </c>
      <c r="K985">
        <f t="shared" si="31"/>
        <v>55</v>
      </c>
    </row>
    <row r="986" spans="1:11" x14ac:dyDescent="0.3">
      <c r="A986" s="14" t="s">
        <v>1385</v>
      </c>
      <c r="B986">
        <v>1989</v>
      </c>
      <c r="C986" t="s">
        <v>34</v>
      </c>
      <c r="D986">
        <v>19</v>
      </c>
      <c r="E986">
        <v>1</v>
      </c>
      <c r="F986" s="21">
        <v>11326.71</v>
      </c>
      <c r="G986" t="s">
        <v>12</v>
      </c>
      <c r="H986" t="s">
        <v>12</v>
      </c>
      <c r="I986" t="s">
        <v>13</v>
      </c>
      <c r="J986" t="str">
        <f t="shared" si="30"/>
        <v>19-Aug-1989</v>
      </c>
      <c r="K986">
        <f t="shared" si="31"/>
        <v>34</v>
      </c>
    </row>
    <row r="987" spans="1:11" x14ac:dyDescent="0.3">
      <c r="A987" s="14" t="s">
        <v>1384</v>
      </c>
      <c r="B987">
        <v>2002</v>
      </c>
      <c r="C987" t="s">
        <v>20</v>
      </c>
      <c r="D987">
        <v>20</v>
      </c>
      <c r="E987">
        <v>0</v>
      </c>
      <c r="F987" s="21">
        <v>11321.49</v>
      </c>
      <c r="G987" t="s">
        <v>12</v>
      </c>
      <c r="H987" t="s">
        <v>12</v>
      </c>
      <c r="I987" t="s">
        <v>23</v>
      </c>
      <c r="J987" t="str">
        <f t="shared" si="30"/>
        <v>20-Sep-2002</v>
      </c>
      <c r="K987">
        <f t="shared" si="31"/>
        <v>21</v>
      </c>
    </row>
    <row r="988" spans="1:11" x14ac:dyDescent="0.3">
      <c r="A988" s="14" t="s">
        <v>1383</v>
      </c>
      <c r="B988">
        <v>1963</v>
      </c>
      <c r="C988" t="s">
        <v>10</v>
      </c>
      <c r="D988">
        <v>11</v>
      </c>
      <c r="E988">
        <v>0</v>
      </c>
      <c r="F988" s="21">
        <v>11319.12</v>
      </c>
      <c r="G988" t="s">
        <v>12</v>
      </c>
      <c r="H988" t="s">
        <v>16</v>
      </c>
      <c r="I988" t="s">
        <v>23</v>
      </c>
      <c r="J988" t="str">
        <f t="shared" si="30"/>
        <v>11-Jul-1963</v>
      </c>
      <c r="K988">
        <f t="shared" si="31"/>
        <v>60</v>
      </c>
    </row>
    <row r="989" spans="1:11" x14ac:dyDescent="0.3">
      <c r="A989" s="14" t="s">
        <v>1382</v>
      </c>
      <c r="B989">
        <v>1995</v>
      </c>
      <c r="C989" t="s">
        <v>30</v>
      </c>
      <c r="D989">
        <v>10</v>
      </c>
      <c r="E989">
        <v>0</v>
      </c>
      <c r="F989" s="21">
        <v>11318.57</v>
      </c>
      <c r="G989" t="s">
        <v>12</v>
      </c>
      <c r="H989" t="s">
        <v>11</v>
      </c>
      <c r="I989" t="s">
        <v>534</v>
      </c>
      <c r="J989" t="str">
        <f t="shared" si="30"/>
        <v>10-Dec-1995</v>
      </c>
      <c r="K989">
        <f t="shared" si="31"/>
        <v>28</v>
      </c>
    </row>
    <row r="990" spans="1:11" x14ac:dyDescent="0.3">
      <c r="A990" s="14" t="s">
        <v>1381</v>
      </c>
      <c r="B990">
        <v>1963</v>
      </c>
      <c r="C990" t="s">
        <v>15</v>
      </c>
      <c r="D990">
        <v>22</v>
      </c>
      <c r="E990">
        <v>0</v>
      </c>
      <c r="F990" s="21">
        <v>11312.33</v>
      </c>
      <c r="G990" t="s">
        <v>12</v>
      </c>
      <c r="H990" t="s">
        <v>12</v>
      </c>
      <c r="I990" t="s">
        <v>23</v>
      </c>
      <c r="J990" t="str">
        <f t="shared" si="30"/>
        <v>22-Nov-1963</v>
      </c>
      <c r="K990">
        <f t="shared" si="31"/>
        <v>60</v>
      </c>
    </row>
    <row r="991" spans="1:11" x14ac:dyDescent="0.3">
      <c r="A991" s="14" t="s">
        <v>1380</v>
      </c>
      <c r="B991">
        <v>1968</v>
      </c>
      <c r="C991" t="s">
        <v>36</v>
      </c>
      <c r="D991">
        <v>6</v>
      </c>
      <c r="E991">
        <v>1</v>
      </c>
      <c r="F991" s="21">
        <v>11305.93</v>
      </c>
      <c r="G991" t="s">
        <v>12</v>
      </c>
      <c r="H991" t="s">
        <v>16</v>
      </c>
      <c r="I991" t="s">
        <v>23</v>
      </c>
      <c r="J991" t="str">
        <f t="shared" si="30"/>
        <v>6-Oct-1968</v>
      </c>
      <c r="K991">
        <f t="shared" si="31"/>
        <v>55</v>
      </c>
    </row>
    <row r="992" spans="1:11" x14ac:dyDescent="0.3">
      <c r="A992" s="14" t="s">
        <v>1379</v>
      </c>
      <c r="B992">
        <v>1972</v>
      </c>
      <c r="C992" t="s">
        <v>20</v>
      </c>
      <c r="D992">
        <v>25</v>
      </c>
      <c r="E992">
        <v>4</v>
      </c>
      <c r="F992" s="21">
        <v>11299.34</v>
      </c>
      <c r="G992" t="s">
        <v>12</v>
      </c>
      <c r="H992" t="s">
        <v>11</v>
      </c>
      <c r="I992" t="s">
        <v>41</v>
      </c>
      <c r="J992" t="str">
        <f t="shared" si="30"/>
        <v>25-Sep-1972</v>
      </c>
      <c r="K992">
        <f t="shared" si="31"/>
        <v>51</v>
      </c>
    </row>
    <row r="993" spans="1:11" x14ac:dyDescent="0.3">
      <c r="A993" s="14" t="s">
        <v>1378</v>
      </c>
      <c r="B993">
        <v>1988</v>
      </c>
      <c r="C993" t="s">
        <v>15</v>
      </c>
      <c r="D993">
        <v>14</v>
      </c>
      <c r="E993">
        <v>3</v>
      </c>
      <c r="F993" s="21">
        <v>11294.57</v>
      </c>
      <c r="G993" t="s">
        <v>12</v>
      </c>
      <c r="H993" t="s">
        <v>16</v>
      </c>
      <c r="I993" t="s">
        <v>631</v>
      </c>
      <c r="J993" t="str">
        <f t="shared" si="30"/>
        <v>14-Nov-1988</v>
      </c>
      <c r="K993">
        <f t="shared" si="31"/>
        <v>35</v>
      </c>
    </row>
    <row r="994" spans="1:11" x14ac:dyDescent="0.3">
      <c r="A994" s="14" t="s">
        <v>1377</v>
      </c>
      <c r="B994">
        <v>1970</v>
      </c>
      <c r="C994" t="s">
        <v>18</v>
      </c>
      <c r="D994">
        <v>22</v>
      </c>
      <c r="E994">
        <v>3</v>
      </c>
      <c r="F994" s="21">
        <v>11289.11</v>
      </c>
      <c r="G994" t="s">
        <v>12</v>
      </c>
      <c r="H994" t="s">
        <v>16</v>
      </c>
      <c r="I994" t="s">
        <v>23</v>
      </c>
      <c r="J994" t="str">
        <f t="shared" si="30"/>
        <v>22-Jun-1970</v>
      </c>
      <c r="K994">
        <f t="shared" si="31"/>
        <v>53</v>
      </c>
    </row>
    <row r="995" spans="1:11" x14ac:dyDescent="0.3">
      <c r="A995" s="14" t="s">
        <v>1376</v>
      </c>
      <c r="B995">
        <v>1967</v>
      </c>
      <c r="C995" t="s">
        <v>18</v>
      </c>
      <c r="D995">
        <v>14</v>
      </c>
      <c r="E995">
        <v>0</v>
      </c>
      <c r="F995" s="21">
        <v>11286.54</v>
      </c>
      <c r="G995" t="s">
        <v>12</v>
      </c>
      <c r="H995" t="s">
        <v>12</v>
      </c>
      <c r="I995" t="s">
        <v>246</v>
      </c>
      <c r="J995" t="str">
        <f t="shared" si="30"/>
        <v>14-Jun-1967</v>
      </c>
      <c r="K995">
        <f t="shared" si="31"/>
        <v>56</v>
      </c>
    </row>
    <row r="996" spans="1:11" x14ac:dyDescent="0.3">
      <c r="A996" s="14" t="s">
        <v>1375</v>
      </c>
      <c r="B996">
        <v>2004</v>
      </c>
      <c r="C996" t="s">
        <v>36</v>
      </c>
      <c r="D996">
        <v>4</v>
      </c>
      <c r="E996">
        <v>1</v>
      </c>
      <c r="F996" s="21">
        <v>11272.33</v>
      </c>
      <c r="G996" t="s">
        <v>12</v>
      </c>
      <c r="H996" t="s">
        <v>11</v>
      </c>
      <c r="I996" t="s">
        <v>165</v>
      </c>
      <c r="J996" t="str">
        <f t="shared" si="30"/>
        <v>4-Oct-2004</v>
      </c>
      <c r="K996">
        <f t="shared" si="31"/>
        <v>19</v>
      </c>
    </row>
    <row r="997" spans="1:11" x14ac:dyDescent="0.3">
      <c r="A997" s="14" t="s">
        <v>1374</v>
      </c>
      <c r="B997">
        <v>1971</v>
      </c>
      <c r="C997" t="s">
        <v>30</v>
      </c>
      <c r="D997">
        <v>26</v>
      </c>
      <c r="E997">
        <v>0</v>
      </c>
      <c r="F997" s="21">
        <v>11265.71</v>
      </c>
      <c r="G997" t="s">
        <v>12</v>
      </c>
      <c r="H997" t="s">
        <v>16</v>
      </c>
      <c r="I997" t="s">
        <v>199</v>
      </c>
      <c r="J997" t="str">
        <f t="shared" si="30"/>
        <v>26-Dec-1971</v>
      </c>
      <c r="K997">
        <f t="shared" si="31"/>
        <v>52</v>
      </c>
    </row>
    <row r="998" spans="1:11" x14ac:dyDescent="0.3">
      <c r="A998" s="14" t="s">
        <v>1373</v>
      </c>
      <c r="B998">
        <v>1969</v>
      </c>
      <c r="C998" t="s">
        <v>36</v>
      </c>
      <c r="D998">
        <v>11</v>
      </c>
      <c r="E998">
        <v>3</v>
      </c>
      <c r="F998" s="21">
        <v>11264.54</v>
      </c>
      <c r="G998" t="s">
        <v>12</v>
      </c>
      <c r="H998" t="s">
        <v>11</v>
      </c>
      <c r="I998" t="s">
        <v>41</v>
      </c>
      <c r="J998" t="str">
        <f t="shared" si="30"/>
        <v>11-Oct-1969</v>
      </c>
      <c r="K998">
        <f t="shared" si="31"/>
        <v>54</v>
      </c>
    </row>
    <row r="999" spans="1:11" x14ac:dyDescent="0.3">
      <c r="A999" s="14" t="s">
        <v>1372</v>
      </c>
      <c r="B999">
        <v>1981</v>
      </c>
      <c r="C999" t="s">
        <v>36</v>
      </c>
      <c r="D999">
        <v>2</v>
      </c>
      <c r="E999">
        <v>1</v>
      </c>
      <c r="F999" s="21">
        <v>11255.29</v>
      </c>
      <c r="G999" t="s">
        <v>12</v>
      </c>
      <c r="H999" t="s">
        <v>16</v>
      </c>
      <c r="I999" t="s">
        <v>534</v>
      </c>
      <c r="J999" t="str">
        <f t="shared" si="30"/>
        <v>2-Oct-1981</v>
      </c>
      <c r="K999">
        <f t="shared" si="31"/>
        <v>42</v>
      </c>
    </row>
    <row r="1000" spans="1:11" x14ac:dyDescent="0.3">
      <c r="A1000" s="14" t="s">
        <v>1371</v>
      </c>
      <c r="B1000">
        <v>1969</v>
      </c>
      <c r="C1000" t="s">
        <v>34</v>
      </c>
      <c r="D1000">
        <v>20</v>
      </c>
      <c r="E1000">
        <v>3</v>
      </c>
      <c r="F1000" s="21">
        <v>11253.42</v>
      </c>
      <c r="G1000" t="s">
        <v>12</v>
      </c>
      <c r="H1000" t="s">
        <v>16</v>
      </c>
      <c r="I1000" t="s">
        <v>41</v>
      </c>
      <c r="J1000" t="str">
        <f t="shared" si="30"/>
        <v>20-Aug-1969</v>
      </c>
      <c r="K1000">
        <f t="shared" si="31"/>
        <v>54</v>
      </c>
    </row>
    <row r="1001" spans="1:11" x14ac:dyDescent="0.3">
      <c r="A1001" s="14" t="s">
        <v>1370</v>
      </c>
      <c r="B1001">
        <v>1989</v>
      </c>
      <c r="C1001" t="s">
        <v>30</v>
      </c>
      <c r="D1001">
        <v>17</v>
      </c>
      <c r="E1001">
        <v>3</v>
      </c>
      <c r="F1001" s="21">
        <v>11250.43</v>
      </c>
      <c r="G1001" t="s">
        <v>12</v>
      </c>
      <c r="H1001" t="s">
        <v>11</v>
      </c>
      <c r="I1001" t="s">
        <v>534</v>
      </c>
      <c r="J1001" t="str">
        <f t="shared" si="30"/>
        <v>17-Dec-1989</v>
      </c>
      <c r="K1001">
        <f t="shared" si="31"/>
        <v>34</v>
      </c>
    </row>
    <row r="1002" spans="1:11" x14ac:dyDescent="0.3">
      <c r="A1002" s="14" t="s">
        <v>1369</v>
      </c>
      <c r="B1002">
        <v>1969</v>
      </c>
      <c r="C1002" t="s">
        <v>30</v>
      </c>
      <c r="D1002">
        <v>30</v>
      </c>
      <c r="E1002">
        <v>2</v>
      </c>
      <c r="F1002" s="21">
        <v>11244.38</v>
      </c>
      <c r="G1002" t="s">
        <v>12</v>
      </c>
      <c r="H1002" t="s">
        <v>16</v>
      </c>
      <c r="I1002" t="s">
        <v>167</v>
      </c>
      <c r="J1002" t="str">
        <f t="shared" si="30"/>
        <v>30-Dec-1969</v>
      </c>
      <c r="K1002">
        <f t="shared" si="31"/>
        <v>54</v>
      </c>
    </row>
    <row r="1003" spans="1:11" x14ac:dyDescent="0.3">
      <c r="A1003" s="14" t="s">
        <v>1368</v>
      </c>
      <c r="B1003">
        <v>1976</v>
      </c>
      <c r="C1003" t="s">
        <v>18</v>
      </c>
      <c r="D1003">
        <v>28</v>
      </c>
      <c r="E1003">
        <v>2</v>
      </c>
      <c r="F1003" s="21">
        <v>11217.35</v>
      </c>
      <c r="G1003" t="s">
        <v>12</v>
      </c>
      <c r="H1003" t="s">
        <v>11</v>
      </c>
      <c r="I1003" t="s">
        <v>199</v>
      </c>
      <c r="J1003" t="str">
        <f t="shared" si="30"/>
        <v>28-Jun-1976</v>
      </c>
      <c r="K1003">
        <f t="shared" si="31"/>
        <v>47</v>
      </c>
    </row>
    <row r="1004" spans="1:11" x14ac:dyDescent="0.3">
      <c r="A1004" s="14" t="s">
        <v>1367</v>
      </c>
      <c r="B1004">
        <v>1970</v>
      </c>
      <c r="C1004" t="s">
        <v>18</v>
      </c>
      <c r="D1004">
        <v>14</v>
      </c>
      <c r="E1004">
        <v>2</v>
      </c>
      <c r="F1004" s="21">
        <v>11187.66</v>
      </c>
      <c r="G1004" t="s">
        <v>12</v>
      </c>
      <c r="H1004" t="s">
        <v>11</v>
      </c>
      <c r="I1004" t="s">
        <v>23</v>
      </c>
      <c r="J1004" t="str">
        <f t="shared" si="30"/>
        <v>14-Jun-1970</v>
      </c>
      <c r="K1004">
        <f t="shared" si="31"/>
        <v>53</v>
      </c>
    </row>
    <row r="1005" spans="1:11" x14ac:dyDescent="0.3">
      <c r="A1005" s="14" t="s">
        <v>1366</v>
      </c>
      <c r="B1005">
        <v>1972</v>
      </c>
      <c r="C1005" t="s">
        <v>20</v>
      </c>
      <c r="D1005">
        <v>3</v>
      </c>
      <c r="E1005">
        <v>0</v>
      </c>
      <c r="F1005" s="21">
        <v>11186.2</v>
      </c>
      <c r="G1005" t="s">
        <v>12</v>
      </c>
      <c r="H1005" t="s">
        <v>11</v>
      </c>
      <c r="I1005" t="s">
        <v>299</v>
      </c>
      <c r="J1005" t="str">
        <f t="shared" si="30"/>
        <v>3-Sep-1972</v>
      </c>
      <c r="K1005">
        <f t="shared" si="31"/>
        <v>51</v>
      </c>
    </row>
    <row r="1006" spans="1:11" x14ac:dyDescent="0.3">
      <c r="A1006" s="14" t="s">
        <v>1365</v>
      </c>
      <c r="B1006">
        <v>1966</v>
      </c>
      <c r="C1006" t="s">
        <v>34</v>
      </c>
      <c r="D1006">
        <v>6</v>
      </c>
      <c r="E1006">
        <v>0</v>
      </c>
      <c r="F1006" s="21">
        <v>11165.42</v>
      </c>
      <c r="G1006" t="s">
        <v>12</v>
      </c>
      <c r="H1006" t="s">
        <v>16</v>
      </c>
      <c r="I1006" t="s">
        <v>167</v>
      </c>
      <c r="J1006" t="str">
        <f t="shared" si="30"/>
        <v>6-Aug-1966</v>
      </c>
      <c r="K1006">
        <f t="shared" si="31"/>
        <v>57</v>
      </c>
    </row>
    <row r="1007" spans="1:11" x14ac:dyDescent="0.3">
      <c r="A1007" s="14" t="s">
        <v>1364</v>
      </c>
      <c r="B1007">
        <v>1969</v>
      </c>
      <c r="C1007" t="s">
        <v>18</v>
      </c>
      <c r="D1007">
        <v>25</v>
      </c>
      <c r="E1007">
        <v>2</v>
      </c>
      <c r="F1007" s="21">
        <v>11163.57</v>
      </c>
      <c r="G1007" t="s">
        <v>12</v>
      </c>
      <c r="H1007" t="s">
        <v>11</v>
      </c>
      <c r="I1007" t="s">
        <v>41</v>
      </c>
      <c r="J1007" t="str">
        <f t="shared" si="30"/>
        <v>25-Jun-1969</v>
      </c>
      <c r="K1007">
        <f t="shared" si="31"/>
        <v>54</v>
      </c>
    </row>
    <row r="1008" spans="1:11" x14ac:dyDescent="0.3">
      <c r="A1008" s="14" t="s">
        <v>1363</v>
      </c>
      <c r="B1008">
        <v>1969</v>
      </c>
      <c r="C1008" t="s">
        <v>15</v>
      </c>
      <c r="D1008">
        <v>30</v>
      </c>
      <c r="E1008">
        <v>2</v>
      </c>
      <c r="F1008" s="21">
        <v>11150.78</v>
      </c>
      <c r="G1008" t="s">
        <v>12</v>
      </c>
      <c r="H1008" t="s">
        <v>11</v>
      </c>
      <c r="I1008" t="s">
        <v>41</v>
      </c>
      <c r="J1008" t="str">
        <f t="shared" si="30"/>
        <v>30-Nov-1969</v>
      </c>
      <c r="K1008">
        <f t="shared" si="31"/>
        <v>54</v>
      </c>
    </row>
    <row r="1009" spans="1:11" x14ac:dyDescent="0.3">
      <c r="A1009" s="14" t="s">
        <v>1362</v>
      </c>
      <c r="B1009">
        <v>1980</v>
      </c>
      <c r="C1009" t="s">
        <v>34</v>
      </c>
      <c r="D1009">
        <v>20</v>
      </c>
      <c r="E1009">
        <v>2</v>
      </c>
      <c r="F1009" s="21">
        <v>11103.33</v>
      </c>
      <c r="G1009" t="s">
        <v>12</v>
      </c>
      <c r="H1009" t="s">
        <v>16</v>
      </c>
      <c r="I1009" t="s">
        <v>299</v>
      </c>
      <c r="J1009" t="str">
        <f t="shared" si="30"/>
        <v>20-Aug-1980</v>
      </c>
      <c r="K1009">
        <f t="shared" si="31"/>
        <v>43</v>
      </c>
    </row>
    <row r="1010" spans="1:11" x14ac:dyDescent="0.3">
      <c r="A1010" s="14" t="s">
        <v>1361</v>
      </c>
      <c r="B1010">
        <v>1966</v>
      </c>
      <c r="C1010" t="s">
        <v>10</v>
      </c>
      <c r="D1010">
        <v>5</v>
      </c>
      <c r="E1010">
        <v>0</v>
      </c>
      <c r="F1010" s="21">
        <v>11093.62</v>
      </c>
      <c r="G1010" t="s">
        <v>12</v>
      </c>
      <c r="H1010" t="s">
        <v>16</v>
      </c>
      <c r="I1010" t="s">
        <v>13</v>
      </c>
      <c r="J1010" t="str">
        <f t="shared" si="30"/>
        <v>5-Jul-1966</v>
      </c>
      <c r="K1010">
        <f t="shared" si="31"/>
        <v>57</v>
      </c>
    </row>
    <row r="1011" spans="1:11" x14ac:dyDescent="0.3">
      <c r="A1011" s="14" t="s">
        <v>1360</v>
      </c>
      <c r="B1011">
        <v>1966</v>
      </c>
      <c r="C1011" t="s">
        <v>20</v>
      </c>
      <c r="D1011">
        <v>9</v>
      </c>
      <c r="E1011">
        <v>0</v>
      </c>
      <c r="F1011" s="21">
        <v>11090.72</v>
      </c>
      <c r="G1011" t="s">
        <v>12</v>
      </c>
      <c r="H1011" t="s">
        <v>16</v>
      </c>
      <c r="I1011" t="s">
        <v>13</v>
      </c>
      <c r="J1011" t="str">
        <f t="shared" si="30"/>
        <v>9-Sep-1966</v>
      </c>
      <c r="K1011">
        <f t="shared" si="31"/>
        <v>57</v>
      </c>
    </row>
    <row r="1012" spans="1:11" x14ac:dyDescent="0.3">
      <c r="A1012" s="14" t="s">
        <v>1359</v>
      </c>
      <c r="B1012">
        <v>1972</v>
      </c>
      <c r="C1012" t="s">
        <v>36</v>
      </c>
      <c r="D1012">
        <v>7</v>
      </c>
      <c r="E1012">
        <v>3</v>
      </c>
      <c r="F1012" s="21">
        <v>11085.59</v>
      </c>
      <c r="G1012" t="s">
        <v>12</v>
      </c>
      <c r="H1012" t="s">
        <v>11</v>
      </c>
      <c r="I1012" t="s">
        <v>23</v>
      </c>
      <c r="J1012" t="str">
        <f t="shared" si="30"/>
        <v>7-Oct-1972</v>
      </c>
      <c r="K1012">
        <f t="shared" si="31"/>
        <v>51</v>
      </c>
    </row>
    <row r="1013" spans="1:11" x14ac:dyDescent="0.3">
      <c r="A1013" s="14" t="s">
        <v>1358</v>
      </c>
      <c r="B1013">
        <v>1967</v>
      </c>
      <c r="C1013" t="s">
        <v>20</v>
      </c>
      <c r="D1013">
        <v>4</v>
      </c>
      <c r="E1013">
        <v>0</v>
      </c>
      <c r="F1013" s="21">
        <v>11082.58</v>
      </c>
      <c r="G1013" t="s">
        <v>12</v>
      </c>
      <c r="H1013" t="s">
        <v>11</v>
      </c>
      <c r="I1013" t="s">
        <v>23</v>
      </c>
      <c r="J1013" t="str">
        <f t="shared" si="30"/>
        <v>4-Sep-1967</v>
      </c>
      <c r="K1013">
        <f t="shared" si="31"/>
        <v>56</v>
      </c>
    </row>
    <row r="1014" spans="1:11" x14ac:dyDescent="0.3">
      <c r="A1014" s="14" t="s">
        <v>1357</v>
      </c>
      <c r="B1014">
        <v>1966</v>
      </c>
      <c r="C1014" t="s">
        <v>15</v>
      </c>
      <c r="D1014">
        <v>20</v>
      </c>
      <c r="E1014">
        <v>0</v>
      </c>
      <c r="F1014" s="21">
        <v>11073.18</v>
      </c>
      <c r="G1014" t="s">
        <v>12</v>
      </c>
      <c r="H1014" t="s">
        <v>12</v>
      </c>
      <c r="I1014" t="s">
        <v>41</v>
      </c>
      <c r="J1014" t="str">
        <f t="shared" si="30"/>
        <v>20-Nov-1966</v>
      </c>
      <c r="K1014">
        <f t="shared" si="31"/>
        <v>57</v>
      </c>
    </row>
    <row r="1015" spans="1:11" x14ac:dyDescent="0.3">
      <c r="A1015" s="14" t="s">
        <v>1356</v>
      </c>
      <c r="B1015">
        <v>1966</v>
      </c>
      <c r="C1015" t="s">
        <v>15</v>
      </c>
      <c r="D1015">
        <v>7</v>
      </c>
      <c r="E1015">
        <v>0</v>
      </c>
      <c r="F1015" s="21">
        <v>11070.54</v>
      </c>
      <c r="G1015" t="s">
        <v>12</v>
      </c>
      <c r="H1015" t="s">
        <v>12</v>
      </c>
      <c r="I1015" t="s">
        <v>41</v>
      </c>
      <c r="J1015" t="str">
        <f t="shared" si="30"/>
        <v>7-Nov-1966</v>
      </c>
      <c r="K1015">
        <f t="shared" si="31"/>
        <v>57</v>
      </c>
    </row>
    <row r="1016" spans="1:11" x14ac:dyDescent="0.3">
      <c r="A1016" s="14" t="s">
        <v>1355</v>
      </c>
      <c r="B1016">
        <v>1971</v>
      </c>
      <c r="C1016" t="s">
        <v>15</v>
      </c>
      <c r="D1016">
        <v>9</v>
      </c>
      <c r="E1016">
        <v>0</v>
      </c>
      <c r="F1016" s="21">
        <v>11068.77</v>
      </c>
      <c r="G1016" t="s">
        <v>12</v>
      </c>
      <c r="H1016" t="s">
        <v>11</v>
      </c>
      <c r="I1016" t="s">
        <v>23</v>
      </c>
      <c r="J1016" t="str">
        <f t="shared" si="30"/>
        <v>9-Nov-1971</v>
      </c>
      <c r="K1016">
        <f t="shared" si="31"/>
        <v>52</v>
      </c>
    </row>
    <row r="1017" spans="1:11" x14ac:dyDescent="0.3">
      <c r="A1017" s="14" t="s">
        <v>1354</v>
      </c>
      <c r="B1017">
        <v>2000</v>
      </c>
      <c r="C1017" t="s">
        <v>20</v>
      </c>
      <c r="D1017">
        <v>18</v>
      </c>
      <c r="E1017">
        <v>0</v>
      </c>
      <c r="F1017" s="21">
        <v>11068.7</v>
      </c>
      <c r="G1017" t="s">
        <v>12</v>
      </c>
      <c r="H1017" t="s">
        <v>16</v>
      </c>
      <c r="I1017" t="s">
        <v>41</v>
      </c>
      <c r="J1017" t="str">
        <f t="shared" si="30"/>
        <v>18-Sep-2000</v>
      </c>
      <c r="K1017">
        <f t="shared" si="31"/>
        <v>23</v>
      </c>
    </row>
    <row r="1018" spans="1:11" x14ac:dyDescent="0.3">
      <c r="A1018" s="14" t="s">
        <v>1353</v>
      </c>
      <c r="B1018">
        <v>2001</v>
      </c>
      <c r="C1018" t="s">
        <v>30</v>
      </c>
      <c r="D1018">
        <v>17</v>
      </c>
      <c r="E1018">
        <v>0</v>
      </c>
      <c r="F1018" s="21">
        <v>11046.02</v>
      </c>
      <c r="G1018" t="s">
        <v>12</v>
      </c>
      <c r="H1018" t="s">
        <v>16</v>
      </c>
      <c r="I1018" t="s">
        <v>534</v>
      </c>
      <c r="J1018" t="str">
        <f t="shared" si="30"/>
        <v>17-Dec-2001</v>
      </c>
      <c r="K1018">
        <f t="shared" si="31"/>
        <v>22</v>
      </c>
    </row>
    <row r="1019" spans="1:11" x14ac:dyDescent="0.3">
      <c r="A1019" s="14" t="s">
        <v>1352</v>
      </c>
      <c r="B1019">
        <v>1974</v>
      </c>
      <c r="C1019" t="s">
        <v>34</v>
      </c>
      <c r="D1019">
        <v>30</v>
      </c>
      <c r="E1019">
        <v>0</v>
      </c>
      <c r="F1019" s="21">
        <v>11037.85</v>
      </c>
      <c r="G1019" t="s">
        <v>12</v>
      </c>
      <c r="H1019" t="s">
        <v>11</v>
      </c>
      <c r="I1019" t="s">
        <v>199</v>
      </c>
      <c r="J1019" t="str">
        <f t="shared" si="30"/>
        <v>30-Aug-1974</v>
      </c>
      <c r="K1019">
        <f t="shared" si="31"/>
        <v>49</v>
      </c>
    </row>
    <row r="1020" spans="1:11" x14ac:dyDescent="0.3">
      <c r="A1020" s="14" t="s">
        <v>1351</v>
      </c>
      <c r="B1020">
        <v>1989</v>
      </c>
      <c r="C1020" t="s">
        <v>36</v>
      </c>
      <c r="D1020">
        <v>25</v>
      </c>
      <c r="E1020">
        <v>3</v>
      </c>
      <c r="F1020" s="21">
        <v>11037.51</v>
      </c>
      <c r="G1020" t="s">
        <v>12</v>
      </c>
      <c r="H1020" t="s">
        <v>16</v>
      </c>
      <c r="I1020" t="s">
        <v>23</v>
      </c>
      <c r="J1020" t="str">
        <f t="shared" si="30"/>
        <v>25-Oct-1989</v>
      </c>
      <c r="K1020">
        <f t="shared" si="31"/>
        <v>34</v>
      </c>
    </row>
    <row r="1021" spans="1:11" x14ac:dyDescent="0.3">
      <c r="A1021" s="14" t="s">
        <v>1350</v>
      </c>
      <c r="B1021">
        <v>1974</v>
      </c>
      <c r="C1021" t="s">
        <v>30</v>
      </c>
      <c r="D1021">
        <v>10</v>
      </c>
      <c r="E1021">
        <v>4</v>
      </c>
      <c r="F1021" s="21">
        <v>11033.66</v>
      </c>
      <c r="G1021" t="s">
        <v>12</v>
      </c>
      <c r="H1021" t="s">
        <v>12</v>
      </c>
      <c r="I1021" t="s">
        <v>23</v>
      </c>
      <c r="J1021" t="str">
        <f t="shared" si="30"/>
        <v>10-Dec-1974</v>
      </c>
      <c r="K1021">
        <f t="shared" si="31"/>
        <v>49</v>
      </c>
    </row>
    <row r="1022" spans="1:11" x14ac:dyDescent="0.3">
      <c r="A1022" s="14" t="s">
        <v>1349</v>
      </c>
      <c r="B1022">
        <v>1996</v>
      </c>
      <c r="C1022" t="s">
        <v>10</v>
      </c>
      <c r="D1022">
        <v>21</v>
      </c>
      <c r="E1022">
        <v>0</v>
      </c>
      <c r="F1022" s="21">
        <v>11028.56</v>
      </c>
      <c r="G1022" t="s">
        <v>12</v>
      </c>
      <c r="H1022" t="s">
        <v>12</v>
      </c>
      <c r="I1022" t="s">
        <v>23</v>
      </c>
      <c r="J1022" t="str">
        <f t="shared" si="30"/>
        <v>21-Jul-1996</v>
      </c>
      <c r="K1022">
        <f t="shared" si="31"/>
        <v>27</v>
      </c>
    </row>
    <row r="1023" spans="1:11" x14ac:dyDescent="0.3">
      <c r="A1023" s="14" t="s">
        <v>1348</v>
      </c>
      <c r="B1023">
        <v>1991</v>
      </c>
      <c r="C1023" t="s">
        <v>18</v>
      </c>
      <c r="D1023">
        <v>26</v>
      </c>
      <c r="E1023">
        <v>3</v>
      </c>
      <c r="F1023" s="21">
        <v>11018.05</v>
      </c>
      <c r="G1023" t="s">
        <v>12</v>
      </c>
      <c r="H1023" t="s">
        <v>11</v>
      </c>
      <c r="I1023" t="s">
        <v>23</v>
      </c>
      <c r="J1023" t="str">
        <f t="shared" si="30"/>
        <v>26-Jun-1991</v>
      </c>
      <c r="K1023">
        <f t="shared" si="31"/>
        <v>32</v>
      </c>
    </row>
    <row r="1024" spans="1:11" x14ac:dyDescent="0.3">
      <c r="A1024" s="14" t="s">
        <v>1347</v>
      </c>
      <c r="B1024">
        <v>1974</v>
      </c>
      <c r="C1024" t="s">
        <v>30</v>
      </c>
      <c r="D1024">
        <v>15</v>
      </c>
      <c r="E1024">
        <v>4</v>
      </c>
      <c r="F1024" s="21">
        <v>11015.17</v>
      </c>
      <c r="G1024" t="s">
        <v>12</v>
      </c>
      <c r="H1024" t="s">
        <v>16</v>
      </c>
      <c r="I1024" t="s">
        <v>23</v>
      </c>
      <c r="J1024" t="str">
        <f t="shared" si="30"/>
        <v>15-Dec-1974</v>
      </c>
      <c r="K1024">
        <f t="shared" si="31"/>
        <v>49</v>
      </c>
    </row>
    <row r="1025" spans="1:11" x14ac:dyDescent="0.3">
      <c r="A1025" s="14" t="s">
        <v>1346</v>
      </c>
      <c r="B1025">
        <v>1968</v>
      </c>
      <c r="C1025" t="s">
        <v>36</v>
      </c>
      <c r="D1025">
        <v>24</v>
      </c>
      <c r="E1025">
        <v>2</v>
      </c>
      <c r="F1025" s="21">
        <v>11013.71</v>
      </c>
      <c r="G1025" t="s">
        <v>12</v>
      </c>
      <c r="H1025" t="s">
        <v>16</v>
      </c>
      <c r="I1025" t="s">
        <v>13</v>
      </c>
      <c r="J1025" t="str">
        <f t="shared" si="30"/>
        <v>24-Oct-1968</v>
      </c>
      <c r="K1025">
        <f t="shared" si="31"/>
        <v>55</v>
      </c>
    </row>
    <row r="1026" spans="1:11" x14ac:dyDescent="0.3">
      <c r="A1026" s="14" t="s">
        <v>1345</v>
      </c>
      <c r="B1026">
        <v>2000</v>
      </c>
      <c r="C1026" t="s">
        <v>20</v>
      </c>
      <c r="D1026">
        <v>17</v>
      </c>
      <c r="E1026">
        <v>0</v>
      </c>
      <c r="F1026" s="21">
        <v>10991.58</v>
      </c>
      <c r="G1026" t="s">
        <v>12</v>
      </c>
      <c r="H1026" t="s">
        <v>12</v>
      </c>
      <c r="I1026" t="s">
        <v>23</v>
      </c>
      <c r="J1026" t="str">
        <f t="shared" si="30"/>
        <v>17-Sep-2000</v>
      </c>
      <c r="K1026">
        <f t="shared" si="31"/>
        <v>23</v>
      </c>
    </row>
    <row r="1027" spans="1:11" x14ac:dyDescent="0.3">
      <c r="A1027" s="14" t="s">
        <v>1344</v>
      </c>
      <c r="B1027">
        <v>1965</v>
      </c>
      <c r="C1027" t="s">
        <v>30</v>
      </c>
      <c r="D1027">
        <v>18</v>
      </c>
      <c r="E1027">
        <v>0</v>
      </c>
      <c r="F1027" s="21">
        <v>10982.5</v>
      </c>
      <c r="G1027" t="s">
        <v>12</v>
      </c>
      <c r="H1027" t="s">
        <v>12</v>
      </c>
      <c r="I1027" t="s">
        <v>13</v>
      </c>
      <c r="J1027" t="str">
        <f t="shared" ref="J1027:J1090" si="32">CONCATENATE(D1027,"-",C1027,"-",B1027)</f>
        <v>18-Dec-1965</v>
      </c>
      <c r="K1027">
        <f t="shared" ref="K1027:K1090" si="33">YEAR("2023-06-08")-YEAR(J1027)</f>
        <v>58</v>
      </c>
    </row>
    <row r="1028" spans="1:11" x14ac:dyDescent="0.3">
      <c r="A1028" s="14" t="s">
        <v>1343</v>
      </c>
      <c r="B1028">
        <v>1973</v>
      </c>
      <c r="C1028" t="s">
        <v>36</v>
      </c>
      <c r="D1028">
        <v>21</v>
      </c>
      <c r="E1028">
        <v>4</v>
      </c>
      <c r="F1028" s="21">
        <v>10977.21</v>
      </c>
      <c r="G1028" t="s">
        <v>12</v>
      </c>
      <c r="H1028" t="s">
        <v>16</v>
      </c>
      <c r="I1028" t="s">
        <v>13</v>
      </c>
      <c r="J1028" t="str">
        <f t="shared" si="32"/>
        <v>21-Oct-1973</v>
      </c>
      <c r="K1028">
        <f t="shared" si="33"/>
        <v>50</v>
      </c>
    </row>
    <row r="1029" spans="1:11" x14ac:dyDescent="0.3">
      <c r="A1029" s="14" t="s">
        <v>1342</v>
      </c>
      <c r="B1029">
        <v>1966</v>
      </c>
      <c r="C1029" t="s">
        <v>10</v>
      </c>
      <c r="D1029">
        <v>9</v>
      </c>
      <c r="E1029">
        <v>0</v>
      </c>
      <c r="F1029" s="21">
        <v>10976.25</v>
      </c>
      <c r="G1029" t="s">
        <v>12</v>
      </c>
      <c r="H1029" t="s">
        <v>11</v>
      </c>
      <c r="I1029" t="s">
        <v>23</v>
      </c>
      <c r="J1029" t="str">
        <f t="shared" si="32"/>
        <v>9-Jul-1966</v>
      </c>
      <c r="K1029">
        <f t="shared" si="33"/>
        <v>57</v>
      </c>
    </row>
    <row r="1030" spans="1:11" x14ac:dyDescent="0.3">
      <c r="A1030" s="14" t="s">
        <v>1341</v>
      </c>
      <c r="B1030">
        <v>1965</v>
      </c>
      <c r="C1030" t="s">
        <v>18</v>
      </c>
      <c r="D1030">
        <v>19</v>
      </c>
      <c r="E1030">
        <v>0</v>
      </c>
      <c r="F1030" s="21">
        <v>10965.45</v>
      </c>
      <c r="G1030" t="s">
        <v>12</v>
      </c>
      <c r="H1030" t="s">
        <v>11</v>
      </c>
      <c r="I1030" t="s">
        <v>41</v>
      </c>
      <c r="J1030" t="str">
        <f t="shared" si="32"/>
        <v>19-Jun-1965</v>
      </c>
      <c r="K1030">
        <f t="shared" si="33"/>
        <v>58</v>
      </c>
    </row>
    <row r="1031" spans="1:11" x14ac:dyDescent="0.3">
      <c r="A1031" s="14" t="s">
        <v>1340</v>
      </c>
      <c r="B1031">
        <v>1969</v>
      </c>
      <c r="C1031" t="s">
        <v>34</v>
      </c>
      <c r="D1031">
        <v>14</v>
      </c>
      <c r="E1031">
        <v>1</v>
      </c>
      <c r="F1031" s="21">
        <v>10959.69</v>
      </c>
      <c r="G1031" t="s">
        <v>12</v>
      </c>
      <c r="H1031" t="s">
        <v>12</v>
      </c>
      <c r="I1031" t="s">
        <v>23</v>
      </c>
      <c r="J1031" t="str">
        <f t="shared" si="32"/>
        <v>14-Aug-1969</v>
      </c>
      <c r="K1031">
        <f t="shared" si="33"/>
        <v>54</v>
      </c>
    </row>
    <row r="1032" spans="1:11" x14ac:dyDescent="0.3">
      <c r="A1032" s="14" t="s">
        <v>1339</v>
      </c>
      <c r="B1032">
        <v>1965</v>
      </c>
      <c r="C1032" t="s">
        <v>30</v>
      </c>
      <c r="D1032">
        <v>4</v>
      </c>
      <c r="E1032">
        <v>0</v>
      </c>
      <c r="F1032" s="21">
        <v>10959.33</v>
      </c>
      <c r="G1032" t="s">
        <v>12</v>
      </c>
      <c r="H1032" t="s">
        <v>12</v>
      </c>
      <c r="I1032" t="s">
        <v>41</v>
      </c>
      <c r="J1032" t="str">
        <f t="shared" si="32"/>
        <v>4-Dec-1965</v>
      </c>
      <c r="K1032">
        <f t="shared" si="33"/>
        <v>58</v>
      </c>
    </row>
    <row r="1033" spans="1:11" x14ac:dyDescent="0.3">
      <c r="A1033" s="14" t="s">
        <v>1338</v>
      </c>
      <c r="B1033">
        <v>1969</v>
      </c>
      <c r="C1033" t="s">
        <v>15</v>
      </c>
      <c r="D1033">
        <v>10</v>
      </c>
      <c r="E1033">
        <v>1</v>
      </c>
      <c r="F1033" s="21">
        <v>10942.13</v>
      </c>
      <c r="G1033" t="s">
        <v>12</v>
      </c>
      <c r="H1033" t="s">
        <v>12</v>
      </c>
      <c r="I1033" t="s">
        <v>23</v>
      </c>
      <c r="J1033" t="str">
        <f t="shared" si="32"/>
        <v>10-Nov-1969</v>
      </c>
      <c r="K1033">
        <f t="shared" si="33"/>
        <v>54</v>
      </c>
    </row>
    <row r="1034" spans="1:11" x14ac:dyDescent="0.3">
      <c r="A1034" s="14" t="s">
        <v>1337</v>
      </c>
      <c r="B1034">
        <v>1968</v>
      </c>
      <c r="C1034" t="s">
        <v>15</v>
      </c>
      <c r="D1034">
        <v>12</v>
      </c>
      <c r="E1034">
        <v>1</v>
      </c>
      <c r="F1034" s="21">
        <v>10928.85</v>
      </c>
      <c r="G1034" t="s">
        <v>12</v>
      </c>
      <c r="H1034" t="s">
        <v>12</v>
      </c>
      <c r="I1034" t="s">
        <v>13</v>
      </c>
      <c r="J1034" t="str">
        <f t="shared" si="32"/>
        <v>12-Nov-1968</v>
      </c>
      <c r="K1034">
        <f t="shared" si="33"/>
        <v>55</v>
      </c>
    </row>
    <row r="1035" spans="1:11" x14ac:dyDescent="0.3">
      <c r="A1035" s="14" t="s">
        <v>1336</v>
      </c>
      <c r="B1035">
        <v>1968</v>
      </c>
      <c r="C1035" t="s">
        <v>15</v>
      </c>
      <c r="D1035">
        <v>13</v>
      </c>
      <c r="E1035">
        <v>0</v>
      </c>
      <c r="F1035" s="21">
        <v>10923.93</v>
      </c>
      <c r="G1035" t="s">
        <v>12</v>
      </c>
      <c r="H1035" t="s">
        <v>16</v>
      </c>
      <c r="I1035" t="s">
        <v>246</v>
      </c>
      <c r="J1035" t="str">
        <f t="shared" si="32"/>
        <v>13-Nov-1968</v>
      </c>
      <c r="K1035">
        <f t="shared" si="33"/>
        <v>55</v>
      </c>
    </row>
    <row r="1036" spans="1:11" x14ac:dyDescent="0.3">
      <c r="A1036" s="14" t="s">
        <v>1335</v>
      </c>
      <c r="B1036">
        <v>1994</v>
      </c>
      <c r="C1036" t="s">
        <v>20</v>
      </c>
      <c r="D1036">
        <v>6</v>
      </c>
      <c r="E1036">
        <v>0</v>
      </c>
      <c r="F1036" s="21">
        <v>10886.66</v>
      </c>
      <c r="G1036" t="s">
        <v>12</v>
      </c>
      <c r="H1036" t="s">
        <v>12</v>
      </c>
      <c r="I1036" t="s">
        <v>23</v>
      </c>
      <c r="J1036" t="str">
        <f t="shared" si="32"/>
        <v>6-Sep-1994</v>
      </c>
      <c r="K1036">
        <f t="shared" si="33"/>
        <v>29</v>
      </c>
    </row>
    <row r="1037" spans="1:11" x14ac:dyDescent="0.3">
      <c r="A1037" s="14" t="s">
        <v>1334</v>
      </c>
      <c r="B1037">
        <v>1971</v>
      </c>
      <c r="C1037" t="s">
        <v>30</v>
      </c>
      <c r="D1037">
        <v>20</v>
      </c>
      <c r="E1037">
        <v>2</v>
      </c>
      <c r="F1037" s="21">
        <v>10848.13</v>
      </c>
      <c r="G1037" t="s">
        <v>12</v>
      </c>
      <c r="H1037" t="s">
        <v>12</v>
      </c>
      <c r="I1037" t="s">
        <v>23</v>
      </c>
      <c r="J1037" t="str">
        <f t="shared" si="32"/>
        <v>20-Dec-1971</v>
      </c>
      <c r="K1037">
        <f t="shared" si="33"/>
        <v>52</v>
      </c>
    </row>
    <row r="1038" spans="1:11" x14ac:dyDescent="0.3">
      <c r="A1038" s="14" t="s">
        <v>1333</v>
      </c>
      <c r="B1038">
        <v>1968</v>
      </c>
      <c r="C1038" t="s">
        <v>10</v>
      </c>
      <c r="D1038">
        <v>28</v>
      </c>
      <c r="E1038">
        <v>1</v>
      </c>
      <c r="F1038" s="21">
        <v>10825.25</v>
      </c>
      <c r="G1038" t="s">
        <v>12</v>
      </c>
      <c r="H1038" t="s">
        <v>12</v>
      </c>
      <c r="I1038" t="s">
        <v>23</v>
      </c>
      <c r="J1038" t="str">
        <f t="shared" si="32"/>
        <v>28-Jul-1968</v>
      </c>
      <c r="K1038">
        <f t="shared" si="33"/>
        <v>55</v>
      </c>
    </row>
    <row r="1039" spans="1:11" x14ac:dyDescent="0.3">
      <c r="A1039" s="14" t="s">
        <v>1332</v>
      </c>
      <c r="B1039">
        <v>1967</v>
      </c>
      <c r="C1039" t="s">
        <v>36</v>
      </c>
      <c r="D1039">
        <v>2</v>
      </c>
      <c r="E1039">
        <v>1</v>
      </c>
      <c r="F1039" s="21">
        <v>10807.49</v>
      </c>
      <c r="G1039" t="s">
        <v>12</v>
      </c>
      <c r="H1039" t="s">
        <v>11</v>
      </c>
      <c r="I1039" t="s">
        <v>13</v>
      </c>
      <c r="J1039" t="str">
        <f t="shared" si="32"/>
        <v>2-Oct-1967</v>
      </c>
      <c r="K1039">
        <f t="shared" si="33"/>
        <v>56</v>
      </c>
    </row>
    <row r="1040" spans="1:11" x14ac:dyDescent="0.3">
      <c r="A1040" s="14" t="s">
        <v>1331</v>
      </c>
      <c r="B1040">
        <v>1970</v>
      </c>
      <c r="C1040" t="s">
        <v>30</v>
      </c>
      <c r="D1040">
        <v>18</v>
      </c>
      <c r="E1040">
        <v>2</v>
      </c>
      <c r="F1040" s="21">
        <v>10806.84</v>
      </c>
      <c r="G1040" t="s">
        <v>12</v>
      </c>
      <c r="H1040" t="s">
        <v>11</v>
      </c>
      <c r="I1040" t="s">
        <v>41</v>
      </c>
      <c r="J1040" t="str">
        <f t="shared" si="32"/>
        <v>18-Dec-1970</v>
      </c>
      <c r="K1040">
        <f t="shared" si="33"/>
        <v>53</v>
      </c>
    </row>
    <row r="1041" spans="1:11" x14ac:dyDescent="0.3">
      <c r="A1041" s="14" t="s">
        <v>1330</v>
      </c>
      <c r="B1041">
        <v>1970</v>
      </c>
      <c r="C1041" t="s">
        <v>36</v>
      </c>
      <c r="D1041">
        <v>28</v>
      </c>
      <c r="E1041">
        <v>1</v>
      </c>
      <c r="F1041" s="21">
        <v>10797.34</v>
      </c>
      <c r="G1041" t="s">
        <v>12</v>
      </c>
      <c r="H1041" t="s">
        <v>11</v>
      </c>
      <c r="I1041" t="s">
        <v>248</v>
      </c>
      <c r="J1041" t="str">
        <f t="shared" si="32"/>
        <v>28-Oct-1970</v>
      </c>
      <c r="K1041">
        <f t="shared" si="33"/>
        <v>53</v>
      </c>
    </row>
    <row r="1042" spans="1:11" x14ac:dyDescent="0.3">
      <c r="A1042" s="14" t="s">
        <v>1329</v>
      </c>
      <c r="B1042">
        <v>1967</v>
      </c>
      <c r="C1042" t="s">
        <v>36</v>
      </c>
      <c r="D1042">
        <v>23</v>
      </c>
      <c r="E1042">
        <v>0</v>
      </c>
      <c r="F1042" s="21">
        <v>10796.35</v>
      </c>
      <c r="G1042" t="s">
        <v>12</v>
      </c>
      <c r="H1042" t="s">
        <v>16</v>
      </c>
      <c r="I1042" t="s">
        <v>165</v>
      </c>
      <c r="J1042" t="str">
        <f t="shared" si="32"/>
        <v>23-Oct-1967</v>
      </c>
      <c r="K1042">
        <f t="shared" si="33"/>
        <v>56</v>
      </c>
    </row>
    <row r="1043" spans="1:11" x14ac:dyDescent="0.3">
      <c r="A1043" s="14" t="s">
        <v>1328</v>
      </c>
      <c r="B1043">
        <v>1999</v>
      </c>
      <c r="C1043" t="s">
        <v>30</v>
      </c>
      <c r="D1043">
        <v>24</v>
      </c>
      <c r="E1043">
        <v>0</v>
      </c>
      <c r="F1043" s="21">
        <v>10795.94</v>
      </c>
      <c r="G1043" t="s">
        <v>12</v>
      </c>
      <c r="H1043" t="s">
        <v>16</v>
      </c>
      <c r="I1043" t="s">
        <v>41</v>
      </c>
      <c r="J1043" t="str">
        <f t="shared" si="32"/>
        <v>24-Dec-1999</v>
      </c>
      <c r="K1043">
        <f t="shared" si="33"/>
        <v>24</v>
      </c>
    </row>
    <row r="1044" spans="1:11" x14ac:dyDescent="0.3">
      <c r="A1044" s="14" t="s">
        <v>1327</v>
      </c>
      <c r="B1044">
        <v>1967</v>
      </c>
      <c r="C1044" t="s">
        <v>15</v>
      </c>
      <c r="D1044">
        <v>11</v>
      </c>
      <c r="E1044">
        <v>1</v>
      </c>
      <c r="F1044" s="21">
        <v>10791.96</v>
      </c>
      <c r="G1044" t="s">
        <v>12</v>
      </c>
      <c r="H1044" t="s">
        <v>11</v>
      </c>
      <c r="I1044" t="s">
        <v>41</v>
      </c>
      <c r="J1044" t="str">
        <f t="shared" si="32"/>
        <v>11-Nov-1967</v>
      </c>
      <c r="K1044">
        <f t="shared" si="33"/>
        <v>56</v>
      </c>
    </row>
    <row r="1045" spans="1:11" x14ac:dyDescent="0.3">
      <c r="A1045" s="14" t="s">
        <v>1326</v>
      </c>
      <c r="B1045">
        <v>1989</v>
      </c>
      <c r="C1045" t="s">
        <v>15</v>
      </c>
      <c r="D1045">
        <v>25</v>
      </c>
      <c r="E1045">
        <v>3</v>
      </c>
      <c r="F1045" s="21">
        <v>10769.75</v>
      </c>
      <c r="G1045" t="s">
        <v>12</v>
      </c>
      <c r="H1045" t="s">
        <v>11</v>
      </c>
      <c r="I1045" t="s">
        <v>631</v>
      </c>
      <c r="J1045" t="str">
        <f t="shared" si="32"/>
        <v>25-Nov-1989</v>
      </c>
      <c r="K1045">
        <f t="shared" si="33"/>
        <v>34</v>
      </c>
    </row>
    <row r="1046" spans="1:11" x14ac:dyDescent="0.3">
      <c r="A1046" s="14" t="s">
        <v>1325</v>
      </c>
      <c r="B1046">
        <v>1986</v>
      </c>
      <c r="C1046" t="s">
        <v>34</v>
      </c>
      <c r="D1046">
        <v>29</v>
      </c>
      <c r="E1046">
        <v>3</v>
      </c>
      <c r="F1046" s="21">
        <v>10749.02</v>
      </c>
      <c r="G1046" t="s">
        <v>12</v>
      </c>
      <c r="H1046" t="s">
        <v>16</v>
      </c>
      <c r="I1046" t="s">
        <v>534</v>
      </c>
      <c r="J1046" t="str">
        <f t="shared" si="32"/>
        <v>29-Aug-1986</v>
      </c>
      <c r="K1046">
        <f t="shared" si="33"/>
        <v>37</v>
      </c>
    </row>
    <row r="1047" spans="1:11" x14ac:dyDescent="0.3">
      <c r="A1047" s="14" t="s">
        <v>1324</v>
      </c>
      <c r="B1047">
        <v>1974</v>
      </c>
      <c r="C1047" t="s">
        <v>30</v>
      </c>
      <c r="D1047">
        <v>9</v>
      </c>
      <c r="E1047">
        <v>4</v>
      </c>
      <c r="F1047" s="21">
        <v>10736.87</v>
      </c>
      <c r="G1047" t="s">
        <v>12</v>
      </c>
      <c r="H1047" t="s">
        <v>16</v>
      </c>
      <c r="I1047" t="s">
        <v>167</v>
      </c>
      <c r="J1047" t="str">
        <f t="shared" si="32"/>
        <v>9-Dec-1974</v>
      </c>
      <c r="K1047">
        <f t="shared" si="33"/>
        <v>49</v>
      </c>
    </row>
    <row r="1048" spans="1:11" x14ac:dyDescent="0.3">
      <c r="A1048" s="14" t="s">
        <v>1323</v>
      </c>
      <c r="B1048">
        <v>1992</v>
      </c>
      <c r="C1048" t="s">
        <v>18</v>
      </c>
      <c r="D1048">
        <v>25</v>
      </c>
      <c r="E1048">
        <v>0</v>
      </c>
      <c r="F1048" s="21">
        <v>10719.57</v>
      </c>
      <c r="G1048" t="s">
        <v>12</v>
      </c>
      <c r="H1048" t="s">
        <v>16</v>
      </c>
      <c r="I1048" t="s">
        <v>23</v>
      </c>
      <c r="J1048" t="str">
        <f t="shared" si="32"/>
        <v>25-Jun-1992</v>
      </c>
      <c r="K1048">
        <f t="shared" si="33"/>
        <v>31</v>
      </c>
    </row>
    <row r="1049" spans="1:11" x14ac:dyDescent="0.3">
      <c r="A1049" s="14" t="s">
        <v>1322</v>
      </c>
      <c r="B1049">
        <v>1967</v>
      </c>
      <c r="C1049" t="s">
        <v>36</v>
      </c>
      <c r="D1049">
        <v>5</v>
      </c>
      <c r="E1049">
        <v>0</v>
      </c>
      <c r="F1049" s="21">
        <v>10713.64</v>
      </c>
      <c r="G1049" t="s">
        <v>12</v>
      </c>
      <c r="H1049" t="s">
        <v>12</v>
      </c>
      <c r="I1049" t="s">
        <v>41</v>
      </c>
      <c r="J1049" t="str">
        <f t="shared" si="32"/>
        <v>5-Oct-1967</v>
      </c>
      <c r="K1049">
        <f t="shared" si="33"/>
        <v>56</v>
      </c>
    </row>
    <row r="1050" spans="1:11" x14ac:dyDescent="0.3">
      <c r="A1050" s="14" t="s">
        <v>1321</v>
      </c>
      <c r="B1050">
        <v>1967</v>
      </c>
      <c r="C1050" t="s">
        <v>10</v>
      </c>
      <c r="D1050">
        <v>30</v>
      </c>
      <c r="E1050">
        <v>0</v>
      </c>
      <c r="F1050" s="21">
        <v>10704.47</v>
      </c>
      <c r="G1050" t="s">
        <v>12</v>
      </c>
      <c r="H1050" t="s">
        <v>11</v>
      </c>
      <c r="I1050" t="s">
        <v>41</v>
      </c>
      <c r="J1050" t="str">
        <f t="shared" si="32"/>
        <v>30-Jul-1967</v>
      </c>
      <c r="K1050">
        <f t="shared" si="33"/>
        <v>56</v>
      </c>
    </row>
    <row r="1051" spans="1:11" x14ac:dyDescent="0.3">
      <c r="A1051" s="14" t="s">
        <v>1320</v>
      </c>
      <c r="B1051">
        <v>1972</v>
      </c>
      <c r="C1051" t="s">
        <v>36</v>
      </c>
      <c r="D1051">
        <v>24</v>
      </c>
      <c r="E1051">
        <v>3</v>
      </c>
      <c r="F1051" s="21">
        <v>10702.64</v>
      </c>
      <c r="G1051" t="s">
        <v>12</v>
      </c>
      <c r="H1051" t="s">
        <v>12</v>
      </c>
      <c r="I1051" t="s">
        <v>13</v>
      </c>
      <c r="J1051" t="str">
        <f t="shared" si="32"/>
        <v>24-Oct-1972</v>
      </c>
      <c r="K1051">
        <f t="shared" si="33"/>
        <v>51</v>
      </c>
    </row>
    <row r="1052" spans="1:11" x14ac:dyDescent="0.3">
      <c r="A1052" s="14" t="s">
        <v>1319</v>
      </c>
      <c r="B1052">
        <v>1976</v>
      </c>
      <c r="C1052" t="s">
        <v>20</v>
      </c>
      <c r="D1052">
        <v>30</v>
      </c>
      <c r="E1052">
        <v>2</v>
      </c>
      <c r="F1052" s="21">
        <v>10698.38</v>
      </c>
      <c r="G1052" t="s">
        <v>12</v>
      </c>
      <c r="H1052" t="s">
        <v>16</v>
      </c>
      <c r="I1052" t="s">
        <v>199</v>
      </c>
      <c r="J1052" t="str">
        <f t="shared" si="32"/>
        <v>30-Sep-1976</v>
      </c>
      <c r="K1052">
        <f t="shared" si="33"/>
        <v>47</v>
      </c>
    </row>
    <row r="1053" spans="1:11" x14ac:dyDescent="0.3">
      <c r="A1053" s="14" t="s">
        <v>1318</v>
      </c>
      <c r="B1053">
        <v>1977</v>
      </c>
      <c r="C1053" t="s">
        <v>34</v>
      </c>
      <c r="D1053">
        <v>2</v>
      </c>
      <c r="E1053">
        <v>2</v>
      </c>
      <c r="F1053" s="21">
        <v>10690.11</v>
      </c>
      <c r="G1053" t="s">
        <v>12</v>
      </c>
      <c r="H1053" t="s">
        <v>11</v>
      </c>
      <c r="I1053" t="s">
        <v>299</v>
      </c>
      <c r="J1053" t="str">
        <f t="shared" si="32"/>
        <v>2-Aug-1977</v>
      </c>
      <c r="K1053">
        <f t="shared" si="33"/>
        <v>46</v>
      </c>
    </row>
    <row r="1054" spans="1:11" x14ac:dyDescent="0.3">
      <c r="A1054" s="14" t="s">
        <v>1317</v>
      </c>
      <c r="B1054">
        <v>1962</v>
      </c>
      <c r="C1054" t="s">
        <v>20</v>
      </c>
      <c r="D1054">
        <v>7</v>
      </c>
      <c r="E1054">
        <v>0</v>
      </c>
      <c r="F1054" s="21">
        <v>10676.83</v>
      </c>
      <c r="G1054" t="s">
        <v>12</v>
      </c>
      <c r="H1054" t="s">
        <v>12</v>
      </c>
      <c r="I1054" t="s">
        <v>13</v>
      </c>
      <c r="J1054" t="str">
        <f t="shared" si="32"/>
        <v>7-Sep-1962</v>
      </c>
      <c r="K1054">
        <f t="shared" si="33"/>
        <v>61</v>
      </c>
    </row>
    <row r="1055" spans="1:11" x14ac:dyDescent="0.3">
      <c r="A1055" s="14" t="s">
        <v>1316</v>
      </c>
      <c r="B1055">
        <v>1976</v>
      </c>
      <c r="C1055" t="s">
        <v>15</v>
      </c>
      <c r="D1055">
        <v>22</v>
      </c>
      <c r="E1055">
        <v>2</v>
      </c>
      <c r="F1055" s="21">
        <v>10665.44</v>
      </c>
      <c r="G1055" t="s">
        <v>12</v>
      </c>
      <c r="H1055" t="s">
        <v>11</v>
      </c>
      <c r="I1055" t="s">
        <v>299</v>
      </c>
      <c r="J1055" t="str">
        <f t="shared" si="32"/>
        <v>22-Nov-1976</v>
      </c>
      <c r="K1055">
        <f t="shared" si="33"/>
        <v>47</v>
      </c>
    </row>
    <row r="1056" spans="1:11" x14ac:dyDescent="0.3">
      <c r="A1056" s="14" t="s">
        <v>1315</v>
      </c>
      <c r="B1056">
        <v>1964</v>
      </c>
      <c r="C1056" t="s">
        <v>34</v>
      </c>
      <c r="D1056">
        <v>8</v>
      </c>
      <c r="E1056">
        <v>0</v>
      </c>
      <c r="F1056" s="21">
        <v>10627.81</v>
      </c>
      <c r="G1056" t="s">
        <v>12</v>
      </c>
      <c r="H1056" t="s">
        <v>12</v>
      </c>
      <c r="I1056" t="s">
        <v>13</v>
      </c>
      <c r="J1056" t="str">
        <f t="shared" si="32"/>
        <v>8-Aug-1964</v>
      </c>
      <c r="K1056">
        <f t="shared" si="33"/>
        <v>59</v>
      </c>
    </row>
    <row r="1057" spans="1:11" x14ac:dyDescent="0.3">
      <c r="A1057" s="14" t="s">
        <v>1314</v>
      </c>
      <c r="B1057">
        <v>1990</v>
      </c>
      <c r="C1057" t="s">
        <v>10</v>
      </c>
      <c r="D1057">
        <v>6</v>
      </c>
      <c r="E1057">
        <v>3</v>
      </c>
      <c r="F1057" s="21">
        <v>10620.26</v>
      </c>
      <c r="G1057" t="s">
        <v>12</v>
      </c>
      <c r="H1057" t="s">
        <v>12</v>
      </c>
      <c r="I1057" t="s">
        <v>23</v>
      </c>
      <c r="J1057" t="str">
        <f t="shared" si="32"/>
        <v>6-Jul-1990</v>
      </c>
      <c r="K1057">
        <f t="shared" si="33"/>
        <v>33</v>
      </c>
    </row>
    <row r="1058" spans="1:11" x14ac:dyDescent="0.3">
      <c r="A1058" s="14" t="s">
        <v>1313</v>
      </c>
      <c r="B1058">
        <v>1992</v>
      </c>
      <c r="C1058" t="s">
        <v>10</v>
      </c>
      <c r="D1058">
        <v>23</v>
      </c>
      <c r="E1058">
        <v>0</v>
      </c>
      <c r="F1058" s="21">
        <v>10617.04</v>
      </c>
      <c r="G1058" t="s">
        <v>12</v>
      </c>
      <c r="H1058" t="s">
        <v>12</v>
      </c>
      <c r="I1058" t="s">
        <v>534</v>
      </c>
      <c r="J1058" t="str">
        <f t="shared" si="32"/>
        <v>23-Jul-1992</v>
      </c>
      <c r="K1058">
        <f t="shared" si="33"/>
        <v>31</v>
      </c>
    </row>
    <row r="1059" spans="1:11" x14ac:dyDescent="0.3">
      <c r="A1059" s="14" t="s">
        <v>1312</v>
      </c>
      <c r="B1059">
        <v>1965</v>
      </c>
      <c r="C1059" t="s">
        <v>18</v>
      </c>
      <c r="D1059">
        <v>27</v>
      </c>
      <c r="E1059">
        <v>0</v>
      </c>
      <c r="F1059" s="21">
        <v>10608.67</v>
      </c>
      <c r="G1059" t="s">
        <v>12</v>
      </c>
      <c r="H1059" t="s">
        <v>12</v>
      </c>
      <c r="I1059" t="s">
        <v>23</v>
      </c>
      <c r="J1059" t="str">
        <f t="shared" si="32"/>
        <v>27-Jun-1965</v>
      </c>
      <c r="K1059">
        <f t="shared" si="33"/>
        <v>58</v>
      </c>
    </row>
    <row r="1060" spans="1:11" x14ac:dyDescent="0.3">
      <c r="A1060" s="14" t="s">
        <v>1311</v>
      </c>
      <c r="B1060">
        <v>1966</v>
      </c>
      <c r="C1060" t="s">
        <v>10</v>
      </c>
      <c r="D1060">
        <v>2</v>
      </c>
      <c r="E1060">
        <v>0</v>
      </c>
      <c r="F1060" s="21">
        <v>10602.39</v>
      </c>
      <c r="G1060" t="s">
        <v>12</v>
      </c>
      <c r="H1060" t="s">
        <v>12</v>
      </c>
      <c r="I1060" t="s">
        <v>41</v>
      </c>
      <c r="J1060" t="str">
        <f t="shared" si="32"/>
        <v>2-Jul-1966</v>
      </c>
      <c r="K1060">
        <f t="shared" si="33"/>
        <v>57</v>
      </c>
    </row>
    <row r="1061" spans="1:11" x14ac:dyDescent="0.3">
      <c r="A1061" s="14" t="s">
        <v>1310</v>
      </c>
      <c r="B1061">
        <v>1967</v>
      </c>
      <c r="C1061" t="s">
        <v>18</v>
      </c>
      <c r="D1061">
        <v>23</v>
      </c>
      <c r="E1061">
        <v>0</v>
      </c>
      <c r="F1061" s="21">
        <v>10601.63</v>
      </c>
      <c r="G1061" t="s">
        <v>12</v>
      </c>
      <c r="H1061" t="s">
        <v>11</v>
      </c>
      <c r="I1061" t="s">
        <v>23</v>
      </c>
      <c r="J1061" t="str">
        <f t="shared" si="32"/>
        <v>23-Jun-1967</v>
      </c>
      <c r="K1061">
        <f t="shared" si="33"/>
        <v>56</v>
      </c>
    </row>
    <row r="1062" spans="1:11" x14ac:dyDescent="0.3">
      <c r="A1062" s="14" t="s">
        <v>1309</v>
      </c>
      <c r="B1062">
        <v>1966</v>
      </c>
      <c r="C1062" t="s">
        <v>10</v>
      </c>
      <c r="D1062">
        <v>20</v>
      </c>
      <c r="E1062">
        <v>0</v>
      </c>
      <c r="F1062" s="21">
        <v>10601.41</v>
      </c>
      <c r="G1062" t="s">
        <v>12</v>
      </c>
      <c r="H1062" t="s">
        <v>11</v>
      </c>
      <c r="I1062" t="s">
        <v>41</v>
      </c>
      <c r="J1062" t="str">
        <f t="shared" si="32"/>
        <v>20-Jul-1966</v>
      </c>
      <c r="K1062">
        <f t="shared" si="33"/>
        <v>57</v>
      </c>
    </row>
    <row r="1063" spans="1:11" x14ac:dyDescent="0.3">
      <c r="A1063" s="14" t="s">
        <v>1308</v>
      </c>
      <c r="B1063">
        <v>1972</v>
      </c>
      <c r="C1063" t="s">
        <v>30</v>
      </c>
      <c r="D1063">
        <v>14</v>
      </c>
      <c r="E1063">
        <v>3</v>
      </c>
      <c r="F1063" s="21">
        <v>10600.55</v>
      </c>
      <c r="G1063" t="s">
        <v>12</v>
      </c>
      <c r="H1063" t="s">
        <v>16</v>
      </c>
      <c r="I1063" t="s">
        <v>23</v>
      </c>
      <c r="J1063" t="str">
        <f t="shared" si="32"/>
        <v>14-Dec-1972</v>
      </c>
      <c r="K1063">
        <f t="shared" si="33"/>
        <v>51</v>
      </c>
    </row>
    <row r="1064" spans="1:11" x14ac:dyDescent="0.3">
      <c r="A1064" s="14" t="s">
        <v>1307</v>
      </c>
      <c r="B1064">
        <v>1967</v>
      </c>
      <c r="C1064" t="s">
        <v>15</v>
      </c>
      <c r="D1064">
        <v>29</v>
      </c>
      <c r="E1064">
        <v>0</v>
      </c>
      <c r="F1064" s="21">
        <v>10594.5</v>
      </c>
      <c r="G1064" t="s">
        <v>12</v>
      </c>
      <c r="H1064" t="s">
        <v>16</v>
      </c>
      <c r="I1064" t="s">
        <v>23</v>
      </c>
      <c r="J1064" t="str">
        <f t="shared" si="32"/>
        <v>29-Nov-1967</v>
      </c>
      <c r="K1064">
        <f t="shared" si="33"/>
        <v>56</v>
      </c>
    </row>
    <row r="1065" spans="1:11" x14ac:dyDescent="0.3">
      <c r="A1065" s="14" t="s">
        <v>1306</v>
      </c>
      <c r="B1065">
        <v>1966</v>
      </c>
      <c r="C1065" t="s">
        <v>15</v>
      </c>
      <c r="D1065">
        <v>3</v>
      </c>
      <c r="E1065">
        <v>0</v>
      </c>
      <c r="F1065" s="21">
        <v>10594.23</v>
      </c>
      <c r="G1065" t="s">
        <v>12</v>
      </c>
      <c r="H1065" t="s">
        <v>12</v>
      </c>
      <c r="I1065" t="s">
        <v>13</v>
      </c>
      <c r="J1065" t="str">
        <f t="shared" si="32"/>
        <v>3-Nov-1966</v>
      </c>
      <c r="K1065">
        <f t="shared" si="33"/>
        <v>57</v>
      </c>
    </row>
    <row r="1066" spans="1:11" x14ac:dyDescent="0.3">
      <c r="A1066" s="14" t="s">
        <v>1305</v>
      </c>
      <c r="B1066">
        <v>1969</v>
      </c>
      <c r="C1066" t="s">
        <v>30</v>
      </c>
      <c r="D1066">
        <v>25</v>
      </c>
      <c r="E1066">
        <v>1</v>
      </c>
      <c r="F1066" s="21">
        <v>10579.71</v>
      </c>
      <c r="G1066" t="s">
        <v>12</v>
      </c>
      <c r="H1066" t="s">
        <v>12</v>
      </c>
      <c r="I1066" t="s">
        <v>13</v>
      </c>
      <c r="J1066" t="str">
        <f t="shared" si="32"/>
        <v>25-Dec-1969</v>
      </c>
      <c r="K1066">
        <f t="shared" si="33"/>
        <v>54</v>
      </c>
    </row>
    <row r="1067" spans="1:11" x14ac:dyDescent="0.3">
      <c r="A1067" s="14" t="s">
        <v>1304</v>
      </c>
      <c r="B1067">
        <v>1966</v>
      </c>
      <c r="C1067" t="s">
        <v>30</v>
      </c>
      <c r="D1067">
        <v>11</v>
      </c>
      <c r="E1067">
        <v>0</v>
      </c>
      <c r="F1067" s="21">
        <v>10577.09</v>
      </c>
      <c r="G1067" t="s">
        <v>12</v>
      </c>
      <c r="H1067" t="s">
        <v>12</v>
      </c>
      <c r="I1067" t="s">
        <v>41</v>
      </c>
      <c r="J1067" t="str">
        <f t="shared" si="32"/>
        <v>11-Dec-1966</v>
      </c>
      <c r="K1067">
        <f t="shared" si="33"/>
        <v>57</v>
      </c>
    </row>
    <row r="1068" spans="1:11" x14ac:dyDescent="0.3">
      <c r="A1068" s="14" t="s">
        <v>1303</v>
      </c>
      <c r="B1068">
        <v>1969</v>
      </c>
      <c r="C1068" t="s">
        <v>10</v>
      </c>
      <c r="D1068">
        <v>17</v>
      </c>
      <c r="E1068">
        <v>0</v>
      </c>
      <c r="F1068" s="21">
        <v>10564.88</v>
      </c>
      <c r="G1068" t="s">
        <v>12</v>
      </c>
      <c r="H1068" t="s">
        <v>16</v>
      </c>
      <c r="I1068" t="s">
        <v>246</v>
      </c>
      <c r="J1068" t="str">
        <f t="shared" si="32"/>
        <v>17-Jul-1969</v>
      </c>
      <c r="K1068">
        <f t="shared" si="33"/>
        <v>54</v>
      </c>
    </row>
    <row r="1069" spans="1:11" x14ac:dyDescent="0.3">
      <c r="A1069" s="14" t="s">
        <v>1302</v>
      </c>
      <c r="B1069">
        <v>1971</v>
      </c>
      <c r="C1069" t="s">
        <v>18</v>
      </c>
      <c r="D1069">
        <v>29</v>
      </c>
      <c r="E1069">
        <v>3</v>
      </c>
      <c r="F1069" s="21">
        <v>10560.49</v>
      </c>
      <c r="G1069" t="s">
        <v>12</v>
      </c>
      <c r="H1069" t="s">
        <v>11</v>
      </c>
      <c r="I1069" t="s">
        <v>13</v>
      </c>
      <c r="J1069" t="str">
        <f t="shared" si="32"/>
        <v>29-Jun-1971</v>
      </c>
      <c r="K1069">
        <f t="shared" si="33"/>
        <v>52</v>
      </c>
    </row>
    <row r="1070" spans="1:11" x14ac:dyDescent="0.3">
      <c r="A1070" s="14" t="s">
        <v>1301</v>
      </c>
      <c r="B1070">
        <v>1971</v>
      </c>
      <c r="C1070" t="s">
        <v>20</v>
      </c>
      <c r="D1070">
        <v>26</v>
      </c>
      <c r="E1070">
        <v>0</v>
      </c>
      <c r="F1070" s="21">
        <v>10546.48</v>
      </c>
      <c r="G1070" t="s">
        <v>12</v>
      </c>
      <c r="H1070" t="s">
        <v>12</v>
      </c>
      <c r="I1070" t="s">
        <v>41</v>
      </c>
      <c r="J1070" t="str">
        <f t="shared" si="32"/>
        <v>26-Sep-1971</v>
      </c>
      <c r="K1070">
        <f t="shared" si="33"/>
        <v>52</v>
      </c>
    </row>
    <row r="1071" spans="1:11" x14ac:dyDescent="0.3">
      <c r="A1071" s="14" t="s">
        <v>1300</v>
      </c>
      <c r="B1071">
        <v>1977</v>
      </c>
      <c r="C1071" t="s">
        <v>36</v>
      </c>
      <c r="D1071">
        <v>25</v>
      </c>
      <c r="E1071">
        <v>2</v>
      </c>
      <c r="F1071" s="21">
        <v>10495.6</v>
      </c>
      <c r="G1071" t="s">
        <v>12</v>
      </c>
      <c r="H1071" t="s">
        <v>16</v>
      </c>
      <c r="I1071" t="s">
        <v>23</v>
      </c>
      <c r="J1071" t="str">
        <f t="shared" si="32"/>
        <v>25-Oct-1977</v>
      </c>
      <c r="K1071">
        <f t="shared" si="33"/>
        <v>46</v>
      </c>
    </row>
    <row r="1072" spans="1:11" x14ac:dyDescent="0.3">
      <c r="A1072" s="14" t="s">
        <v>1299</v>
      </c>
      <c r="B1072">
        <v>1972</v>
      </c>
      <c r="C1072" t="s">
        <v>36</v>
      </c>
      <c r="D1072">
        <v>19</v>
      </c>
      <c r="E1072">
        <v>2</v>
      </c>
      <c r="F1072" s="21">
        <v>10493.95</v>
      </c>
      <c r="G1072" t="s">
        <v>12</v>
      </c>
      <c r="H1072" t="s">
        <v>16</v>
      </c>
      <c r="I1072" t="s">
        <v>23</v>
      </c>
      <c r="J1072" t="str">
        <f t="shared" si="32"/>
        <v>19-Oct-1972</v>
      </c>
      <c r="K1072">
        <f t="shared" si="33"/>
        <v>51</v>
      </c>
    </row>
    <row r="1073" spans="1:11" x14ac:dyDescent="0.3">
      <c r="A1073" s="14" t="s">
        <v>1298</v>
      </c>
      <c r="B1073">
        <v>1978</v>
      </c>
      <c r="C1073" t="s">
        <v>34</v>
      </c>
      <c r="D1073">
        <v>21</v>
      </c>
      <c r="E1073">
        <v>2</v>
      </c>
      <c r="F1073" s="21">
        <v>10486.55</v>
      </c>
      <c r="G1073" t="s">
        <v>12</v>
      </c>
      <c r="H1073" t="s">
        <v>12</v>
      </c>
      <c r="I1073" t="s">
        <v>199</v>
      </c>
      <c r="J1073" t="str">
        <f t="shared" si="32"/>
        <v>21-Aug-1978</v>
      </c>
      <c r="K1073">
        <f t="shared" si="33"/>
        <v>45</v>
      </c>
    </row>
    <row r="1074" spans="1:11" x14ac:dyDescent="0.3">
      <c r="A1074" s="14" t="s">
        <v>1297</v>
      </c>
      <c r="B1074">
        <v>1987</v>
      </c>
      <c r="C1074" t="s">
        <v>18</v>
      </c>
      <c r="D1074">
        <v>28</v>
      </c>
      <c r="E1074">
        <v>3</v>
      </c>
      <c r="F1074" s="21">
        <v>10464.83</v>
      </c>
      <c r="G1074" t="s">
        <v>12</v>
      </c>
      <c r="H1074" t="s">
        <v>16</v>
      </c>
      <c r="I1074" t="s">
        <v>23</v>
      </c>
      <c r="J1074" t="str">
        <f t="shared" si="32"/>
        <v>28-Jun-1987</v>
      </c>
      <c r="K1074">
        <f t="shared" si="33"/>
        <v>36</v>
      </c>
    </row>
    <row r="1075" spans="1:11" x14ac:dyDescent="0.3">
      <c r="A1075" s="14" t="s">
        <v>1296</v>
      </c>
      <c r="B1075">
        <v>1969</v>
      </c>
      <c r="C1075" t="s">
        <v>20</v>
      </c>
      <c r="D1075">
        <v>22</v>
      </c>
      <c r="E1075">
        <v>1</v>
      </c>
      <c r="F1075" s="21">
        <v>10461.98</v>
      </c>
      <c r="G1075" t="s">
        <v>12</v>
      </c>
      <c r="H1075" t="s">
        <v>16</v>
      </c>
      <c r="I1075" t="s">
        <v>23</v>
      </c>
      <c r="J1075" t="str">
        <f t="shared" si="32"/>
        <v>22-Sep-1969</v>
      </c>
      <c r="K1075">
        <f t="shared" si="33"/>
        <v>54</v>
      </c>
    </row>
    <row r="1076" spans="1:11" x14ac:dyDescent="0.3">
      <c r="A1076" s="14" t="s">
        <v>1295</v>
      </c>
      <c r="B1076">
        <v>1964</v>
      </c>
      <c r="C1076" t="s">
        <v>10</v>
      </c>
      <c r="D1076">
        <v>27</v>
      </c>
      <c r="E1076">
        <v>0</v>
      </c>
      <c r="F1076" s="21">
        <v>10459.19</v>
      </c>
      <c r="G1076" t="s">
        <v>12</v>
      </c>
      <c r="H1076" t="s">
        <v>16</v>
      </c>
      <c r="I1076" t="s">
        <v>13</v>
      </c>
      <c r="J1076" t="str">
        <f t="shared" si="32"/>
        <v>27-Jul-1964</v>
      </c>
      <c r="K1076">
        <f t="shared" si="33"/>
        <v>59</v>
      </c>
    </row>
    <row r="1077" spans="1:11" x14ac:dyDescent="0.3">
      <c r="A1077" s="14" t="s">
        <v>1294</v>
      </c>
      <c r="B1077">
        <v>1976</v>
      </c>
      <c r="C1077" t="s">
        <v>34</v>
      </c>
      <c r="D1077">
        <v>3</v>
      </c>
      <c r="E1077">
        <v>2</v>
      </c>
      <c r="F1077" s="21">
        <v>10455.14</v>
      </c>
      <c r="G1077" t="s">
        <v>12</v>
      </c>
      <c r="H1077" t="s">
        <v>11</v>
      </c>
      <c r="I1077" t="s">
        <v>299</v>
      </c>
      <c r="J1077" t="str">
        <f t="shared" si="32"/>
        <v>3-Aug-1976</v>
      </c>
      <c r="K1077">
        <f t="shared" si="33"/>
        <v>47</v>
      </c>
    </row>
    <row r="1078" spans="1:11" x14ac:dyDescent="0.3">
      <c r="A1078" s="14" t="s">
        <v>1293</v>
      </c>
      <c r="B1078">
        <v>1964</v>
      </c>
      <c r="C1078" t="s">
        <v>36</v>
      </c>
      <c r="D1078">
        <v>14</v>
      </c>
      <c r="E1078">
        <v>0</v>
      </c>
      <c r="F1078" s="21">
        <v>10455.1</v>
      </c>
      <c r="G1078" t="s">
        <v>12</v>
      </c>
      <c r="H1078" t="s">
        <v>16</v>
      </c>
      <c r="I1078" t="s">
        <v>23</v>
      </c>
      <c r="J1078" t="str">
        <f t="shared" si="32"/>
        <v>14-Oct-1964</v>
      </c>
      <c r="K1078">
        <f t="shared" si="33"/>
        <v>59</v>
      </c>
    </row>
    <row r="1079" spans="1:11" x14ac:dyDescent="0.3">
      <c r="A1079" s="14" t="s">
        <v>1292</v>
      </c>
      <c r="B1079">
        <v>1968</v>
      </c>
      <c r="C1079" t="s">
        <v>15</v>
      </c>
      <c r="D1079">
        <v>8</v>
      </c>
      <c r="E1079">
        <v>1</v>
      </c>
      <c r="F1079" s="21">
        <v>10450.549999999999</v>
      </c>
      <c r="G1079" t="s">
        <v>12</v>
      </c>
      <c r="H1079" t="s">
        <v>16</v>
      </c>
      <c r="I1079" t="s">
        <v>41</v>
      </c>
      <c r="J1079" t="str">
        <f t="shared" si="32"/>
        <v>8-Nov-1968</v>
      </c>
      <c r="K1079">
        <f t="shared" si="33"/>
        <v>55</v>
      </c>
    </row>
    <row r="1080" spans="1:11" x14ac:dyDescent="0.3">
      <c r="A1080" s="14" t="s">
        <v>1291</v>
      </c>
      <c r="B1080">
        <v>1968</v>
      </c>
      <c r="C1080" t="s">
        <v>34</v>
      </c>
      <c r="D1080">
        <v>29</v>
      </c>
      <c r="E1080">
        <v>1</v>
      </c>
      <c r="F1080" s="21">
        <v>10436.1</v>
      </c>
      <c r="G1080" t="s">
        <v>12</v>
      </c>
      <c r="H1080" t="s">
        <v>12</v>
      </c>
      <c r="I1080" t="s">
        <v>41</v>
      </c>
      <c r="J1080" t="str">
        <f t="shared" si="32"/>
        <v>29-Aug-1968</v>
      </c>
      <c r="K1080">
        <f t="shared" si="33"/>
        <v>55</v>
      </c>
    </row>
    <row r="1081" spans="1:11" x14ac:dyDescent="0.3">
      <c r="A1081" s="14" t="s">
        <v>1290</v>
      </c>
      <c r="B1081">
        <v>1968</v>
      </c>
      <c r="C1081" t="s">
        <v>34</v>
      </c>
      <c r="D1081">
        <v>23</v>
      </c>
      <c r="E1081">
        <v>0</v>
      </c>
      <c r="F1081" s="21">
        <v>10435.07</v>
      </c>
      <c r="G1081" t="s">
        <v>12</v>
      </c>
      <c r="H1081" t="s">
        <v>16</v>
      </c>
      <c r="I1081" t="s">
        <v>167</v>
      </c>
      <c r="J1081" t="str">
        <f t="shared" si="32"/>
        <v>23-Aug-1968</v>
      </c>
      <c r="K1081">
        <f t="shared" si="33"/>
        <v>55</v>
      </c>
    </row>
    <row r="1082" spans="1:11" x14ac:dyDescent="0.3">
      <c r="A1082" s="14" t="s">
        <v>1289</v>
      </c>
      <c r="B1082">
        <v>1968</v>
      </c>
      <c r="C1082" t="s">
        <v>30</v>
      </c>
      <c r="D1082">
        <v>27</v>
      </c>
      <c r="E1082">
        <v>0</v>
      </c>
      <c r="F1082" s="21">
        <v>10422.92</v>
      </c>
      <c r="G1082" t="s">
        <v>12</v>
      </c>
      <c r="H1082" t="s">
        <v>16</v>
      </c>
      <c r="I1082" t="s">
        <v>355</v>
      </c>
      <c r="J1082" t="str">
        <f t="shared" si="32"/>
        <v>27-Dec-1968</v>
      </c>
      <c r="K1082">
        <f t="shared" si="33"/>
        <v>55</v>
      </c>
    </row>
    <row r="1083" spans="1:11" x14ac:dyDescent="0.3">
      <c r="A1083" s="14" t="s">
        <v>1288</v>
      </c>
      <c r="B1083">
        <v>1979</v>
      </c>
      <c r="C1083" t="s">
        <v>15</v>
      </c>
      <c r="D1083">
        <v>25</v>
      </c>
      <c r="E1083">
        <v>2</v>
      </c>
      <c r="F1083" s="21">
        <v>10419.65</v>
      </c>
      <c r="G1083" t="s">
        <v>12</v>
      </c>
      <c r="H1083" t="s">
        <v>11</v>
      </c>
      <c r="I1083" t="s">
        <v>199</v>
      </c>
      <c r="J1083" t="str">
        <f t="shared" si="32"/>
        <v>25-Nov-1979</v>
      </c>
      <c r="K1083">
        <f t="shared" si="33"/>
        <v>44</v>
      </c>
    </row>
    <row r="1084" spans="1:11" x14ac:dyDescent="0.3">
      <c r="A1084" s="14" t="s">
        <v>1287</v>
      </c>
      <c r="B1084">
        <v>1973</v>
      </c>
      <c r="C1084" t="s">
        <v>36</v>
      </c>
      <c r="D1084">
        <v>11</v>
      </c>
      <c r="E1084">
        <v>0</v>
      </c>
      <c r="F1084" s="21">
        <v>10419.59</v>
      </c>
      <c r="G1084" t="s">
        <v>12</v>
      </c>
      <c r="H1084" t="s">
        <v>11</v>
      </c>
      <c r="I1084" t="s">
        <v>199</v>
      </c>
      <c r="J1084" t="str">
        <f t="shared" si="32"/>
        <v>11-Oct-1973</v>
      </c>
      <c r="K1084">
        <f t="shared" si="33"/>
        <v>50</v>
      </c>
    </row>
    <row r="1085" spans="1:11" x14ac:dyDescent="0.3">
      <c r="A1085" s="14" t="s">
        <v>1286</v>
      </c>
      <c r="B1085">
        <v>1980</v>
      </c>
      <c r="C1085" t="s">
        <v>36</v>
      </c>
      <c r="D1085">
        <v>24</v>
      </c>
      <c r="E1085">
        <v>2</v>
      </c>
      <c r="F1085" s="21">
        <v>10407.98</v>
      </c>
      <c r="G1085" t="s">
        <v>12</v>
      </c>
      <c r="H1085" t="s">
        <v>16</v>
      </c>
      <c r="I1085" t="s">
        <v>299</v>
      </c>
      <c r="J1085" t="str">
        <f t="shared" si="32"/>
        <v>24-Oct-1980</v>
      </c>
      <c r="K1085">
        <f t="shared" si="33"/>
        <v>43</v>
      </c>
    </row>
    <row r="1086" spans="1:11" x14ac:dyDescent="0.3">
      <c r="A1086" s="14" t="s">
        <v>1285</v>
      </c>
      <c r="B1086">
        <v>1975</v>
      </c>
      <c r="C1086" t="s">
        <v>18</v>
      </c>
      <c r="D1086">
        <v>5</v>
      </c>
      <c r="E1086">
        <v>4</v>
      </c>
      <c r="F1086" s="21">
        <v>10407.09</v>
      </c>
      <c r="G1086" t="s">
        <v>12</v>
      </c>
      <c r="H1086" t="s">
        <v>16</v>
      </c>
      <c r="I1086" t="s">
        <v>163</v>
      </c>
      <c r="J1086" t="str">
        <f t="shared" si="32"/>
        <v>5-Jun-1975</v>
      </c>
      <c r="K1086">
        <f t="shared" si="33"/>
        <v>48</v>
      </c>
    </row>
    <row r="1087" spans="1:11" x14ac:dyDescent="0.3">
      <c r="A1087" s="14" t="s">
        <v>1284</v>
      </c>
      <c r="B1087">
        <v>1969</v>
      </c>
      <c r="C1087" t="s">
        <v>10</v>
      </c>
      <c r="D1087">
        <v>7</v>
      </c>
      <c r="E1087">
        <v>0</v>
      </c>
      <c r="F1087" s="21">
        <v>10403.27</v>
      </c>
      <c r="G1087" t="s">
        <v>12</v>
      </c>
      <c r="H1087" t="s">
        <v>11</v>
      </c>
      <c r="I1087" t="s">
        <v>515</v>
      </c>
      <c r="J1087" t="str">
        <f t="shared" si="32"/>
        <v>7-Jul-1969</v>
      </c>
      <c r="K1087">
        <f t="shared" si="33"/>
        <v>54</v>
      </c>
    </row>
    <row r="1088" spans="1:11" x14ac:dyDescent="0.3">
      <c r="A1088" s="14" t="s">
        <v>1283</v>
      </c>
      <c r="B1088">
        <v>1973</v>
      </c>
      <c r="C1088" t="s">
        <v>20</v>
      </c>
      <c r="D1088">
        <v>19</v>
      </c>
      <c r="E1088">
        <v>3</v>
      </c>
      <c r="F1088" s="21">
        <v>10381.48</v>
      </c>
      <c r="G1088" t="s">
        <v>12</v>
      </c>
      <c r="H1088" t="s">
        <v>12</v>
      </c>
      <c r="I1088" t="s">
        <v>13</v>
      </c>
      <c r="J1088" t="str">
        <f t="shared" si="32"/>
        <v>19-Sep-1973</v>
      </c>
      <c r="K1088">
        <f t="shared" si="33"/>
        <v>50</v>
      </c>
    </row>
    <row r="1089" spans="1:11" x14ac:dyDescent="0.3">
      <c r="A1089" s="14" t="s">
        <v>1282</v>
      </c>
      <c r="B1089">
        <v>1973</v>
      </c>
      <c r="C1089" t="s">
        <v>20</v>
      </c>
      <c r="D1089">
        <v>29</v>
      </c>
      <c r="E1089">
        <v>2</v>
      </c>
      <c r="F1089" s="21">
        <v>10370.91</v>
      </c>
      <c r="G1089" t="s">
        <v>12</v>
      </c>
      <c r="H1089" t="s">
        <v>12</v>
      </c>
      <c r="I1089" t="s">
        <v>246</v>
      </c>
      <c r="J1089" t="str">
        <f t="shared" si="32"/>
        <v>29-Sep-1973</v>
      </c>
      <c r="K1089">
        <f t="shared" si="33"/>
        <v>50</v>
      </c>
    </row>
    <row r="1090" spans="1:11" x14ac:dyDescent="0.3">
      <c r="A1090" s="14" t="s">
        <v>1281</v>
      </c>
      <c r="B1090">
        <v>1971</v>
      </c>
      <c r="C1090" t="s">
        <v>20</v>
      </c>
      <c r="D1090">
        <v>6</v>
      </c>
      <c r="E1090">
        <v>0</v>
      </c>
      <c r="F1090" s="21">
        <v>10356.67</v>
      </c>
      <c r="G1090" t="s">
        <v>12</v>
      </c>
      <c r="H1090" t="s">
        <v>16</v>
      </c>
      <c r="I1090" t="s">
        <v>199</v>
      </c>
      <c r="J1090" t="str">
        <f t="shared" si="32"/>
        <v>6-Sep-1971</v>
      </c>
      <c r="K1090">
        <f t="shared" si="33"/>
        <v>52</v>
      </c>
    </row>
    <row r="1091" spans="1:11" x14ac:dyDescent="0.3">
      <c r="A1091" s="14" t="s">
        <v>1280</v>
      </c>
      <c r="B1091">
        <v>1969</v>
      </c>
      <c r="C1091" t="s">
        <v>18</v>
      </c>
      <c r="D1091">
        <v>17</v>
      </c>
      <c r="E1091">
        <v>0</v>
      </c>
      <c r="F1091" s="21">
        <v>10355.64</v>
      </c>
      <c r="G1091" t="s">
        <v>12</v>
      </c>
      <c r="H1091" t="s">
        <v>16</v>
      </c>
      <c r="I1091" t="s">
        <v>23</v>
      </c>
      <c r="J1091" t="str">
        <f t="shared" ref="J1091:J1154" si="34">CONCATENATE(D1091,"-",C1091,"-",B1091)</f>
        <v>17-Jun-1969</v>
      </c>
      <c r="K1091">
        <f t="shared" ref="K1091:K1154" si="35">YEAR("2023-06-08")-YEAR(J1091)</f>
        <v>54</v>
      </c>
    </row>
    <row r="1092" spans="1:11" x14ac:dyDescent="0.3">
      <c r="A1092" s="14" t="s">
        <v>1279</v>
      </c>
      <c r="B1092">
        <v>1974</v>
      </c>
      <c r="C1092" t="s">
        <v>20</v>
      </c>
      <c r="D1092">
        <v>29</v>
      </c>
      <c r="E1092">
        <v>0</v>
      </c>
      <c r="F1092" s="21">
        <v>10352.48</v>
      </c>
      <c r="G1092" t="s">
        <v>12</v>
      </c>
      <c r="H1092" t="s">
        <v>16</v>
      </c>
      <c r="I1092" t="s">
        <v>23</v>
      </c>
      <c r="J1092" t="str">
        <f t="shared" si="34"/>
        <v>29-Sep-1974</v>
      </c>
      <c r="K1092">
        <f t="shared" si="35"/>
        <v>49</v>
      </c>
    </row>
    <row r="1093" spans="1:11" x14ac:dyDescent="0.3">
      <c r="A1093" s="14" t="s">
        <v>1278</v>
      </c>
      <c r="B1093">
        <v>1973</v>
      </c>
      <c r="C1093" t="s">
        <v>34</v>
      </c>
      <c r="D1093">
        <v>8</v>
      </c>
      <c r="E1093">
        <v>0</v>
      </c>
      <c r="F1093" s="21">
        <v>10345.93</v>
      </c>
      <c r="G1093" t="s">
        <v>12</v>
      </c>
      <c r="H1093" t="s">
        <v>11</v>
      </c>
      <c r="I1093" t="s">
        <v>299</v>
      </c>
      <c r="J1093" t="str">
        <f t="shared" si="34"/>
        <v>8-Aug-1973</v>
      </c>
      <c r="K1093">
        <f t="shared" si="35"/>
        <v>50</v>
      </c>
    </row>
    <row r="1094" spans="1:11" x14ac:dyDescent="0.3">
      <c r="A1094" s="14" t="s">
        <v>1277</v>
      </c>
      <c r="B1094">
        <v>1968</v>
      </c>
      <c r="C1094" t="s">
        <v>10</v>
      </c>
      <c r="D1094">
        <v>19</v>
      </c>
      <c r="E1094">
        <v>0</v>
      </c>
      <c r="F1094" s="21">
        <v>10338.93</v>
      </c>
      <c r="G1094" t="s">
        <v>12</v>
      </c>
      <c r="H1094" t="s">
        <v>16</v>
      </c>
      <c r="I1094" t="s">
        <v>13</v>
      </c>
      <c r="J1094" t="str">
        <f t="shared" si="34"/>
        <v>19-Jul-1968</v>
      </c>
      <c r="K1094">
        <f t="shared" si="35"/>
        <v>55</v>
      </c>
    </row>
    <row r="1095" spans="1:11" x14ac:dyDescent="0.3">
      <c r="A1095" s="14" t="s">
        <v>1276</v>
      </c>
      <c r="B1095">
        <v>1982</v>
      </c>
      <c r="C1095" t="s">
        <v>10</v>
      </c>
      <c r="D1095">
        <v>21</v>
      </c>
      <c r="E1095">
        <v>3</v>
      </c>
      <c r="F1095" s="21">
        <v>10329.06</v>
      </c>
      <c r="G1095" t="s">
        <v>12</v>
      </c>
      <c r="H1095" t="s">
        <v>16</v>
      </c>
      <c r="I1095" t="s">
        <v>299</v>
      </c>
      <c r="J1095" t="str">
        <f t="shared" si="34"/>
        <v>21-Jul-1982</v>
      </c>
      <c r="K1095">
        <f t="shared" si="35"/>
        <v>41</v>
      </c>
    </row>
    <row r="1096" spans="1:11" x14ac:dyDescent="0.3">
      <c r="A1096" s="14" t="s">
        <v>1275</v>
      </c>
      <c r="B1096">
        <v>1970</v>
      </c>
      <c r="C1096" t="s">
        <v>30</v>
      </c>
      <c r="D1096">
        <v>1</v>
      </c>
      <c r="E1096">
        <v>2</v>
      </c>
      <c r="F1096" s="21">
        <v>10325.209999999999</v>
      </c>
      <c r="G1096" t="s">
        <v>12</v>
      </c>
      <c r="H1096" t="s">
        <v>12</v>
      </c>
      <c r="I1096" t="s">
        <v>41</v>
      </c>
      <c r="J1096" t="str">
        <f t="shared" si="34"/>
        <v>1-Dec-1970</v>
      </c>
      <c r="K1096">
        <f t="shared" si="35"/>
        <v>53</v>
      </c>
    </row>
    <row r="1097" spans="1:11" x14ac:dyDescent="0.3">
      <c r="A1097" s="14" t="s">
        <v>1274</v>
      </c>
      <c r="B1097">
        <v>1991</v>
      </c>
      <c r="C1097" t="s">
        <v>34</v>
      </c>
      <c r="D1097">
        <v>21</v>
      </c>
      <c r="E1097">
        <v>3</v>
      </c>
      <c r="F1097" s="21">
        <v>10322.9</v>
      </c>
      <c r="G1097" t="s">
        <v>12</v>
      </c>
      <c r="H1097" t="s">
        <v>16</v>
      </c>
      <c r="I1097" t="s">
        <v>534</v>
      </c>
      <c r="J1097" t="str">
        <f t="shared" si="34"/>
        <v>21-Aug-1991</v>
      </c>
      <c r="K1097">
        <f t="shared" si="35"/>
        <v>32</v>
      </c>
    </row>
    <row r="1098" spans="1:11" x14ac:dyDescent="0.3">
      <c r="A1098" s="14" t="s">
        <v>1273</v>
      </c>
      <c r="B1098">
        <v>1991</v>
      </c>
      <c r="C1098" t="s">
        <v>15</v>
      </c>
      <c r="D1098">
        <v>17</v>
      </c>
      <c r="E1098">
        <v>3</v>
      </c>
      <c r="F1098" s="21">
        <v>10315.91</v>
      </c>
      <c r="G1098" t="s">
        <v>12</v>
      </c>
      <c r="H1098" t="s">
        <v>11</v>
      </c>
      <c r="I1098" t="s">
        <v>23</v>
      </c>
      <c r="J1098" t="str">
        <f t="shared" si="34"/>
        <v>17-Nov-1991</v>
      </c>
      <c r="K1098">
        <f t="shared" si="35"/>
        <v>32</v>
      </c>
    </row>
    <row r="1099" spans="1:11" x14ac:dyDescent="0.3">
      <c r="A1099" s="14" t="s">
        <v>1272</v>
      </c>
      <c r="B1099">
        <v>1962</v>
      </c>
      <c r="C1099" t="s">
        <v>10</v>
      </c>
      <c r="D1099">
        <v>12</v>
      </c>
      <c r="E1099">
        <v>0</v>
      </c>
      <c r="F1099" s="21">
        <v>10310.780000000001</v>
      </c>
      <c r="G1099" t="s">
        <v>12</v>
      </c>
      <c r="H1099" t="s">
        <v>12</v>
      </c>
      <c r="I1099" t="s">
        <v>23</v>
      </c>
      <c r="J1099" t="str">
        <f t="shared" si="34"/>
        <v>12-Jul-1962</v>
      </c>
      <c r="K1099">
        <f t="shared" si="35"/>
        <v>61</v>
      </c>
    </row>
    <row r="1100" spans="1:11" x14ac:dyDescent="0.3">
      <c r="A1100" s="14" t="s">
        <v>1271</v>
      </c>
      <c r="B1100">
        <v>1963</v>
      </c>
      <c r="C1100" t="s">
        <v>20</v>
      </c>
      <c r="D1100">
        <v>24</v>
      </c>
      <c r="E1100">
        <v>0</v>
      </c>
      <c r="F1100" s="21">
        <v>10308.040000000001</v>
      </c>
      <c r="G1100" t="s">
        <v>12</v>
      </c>
      <c r="H1100" t="s">
        <v>16</v>
      </c>
      <c r="I1100" t="s">
        <v>13</v>
      </c>
      <c r="J1100" t="str">
        <f t="shared" si="34"/>
        <v>24-Sep-1963</v>
      </c>
      <c r="K1100">
        <f t="shared" si="35"/>
        <v>60</v>
      </c>
    </row>
    <row r="1101" spans="1:11" x14ac:dyDescent="0.3">
      <c r="A1101" s="14" t="s">
        <v>1270</v>
      </c>
      <c r="B1101">
        <v>1988</v>
      </c>
      <c r="C1101" t="s">
        <v>20</v>
      </c>
      <c r="D1101">
        <v>14</v>
      </c>
      <c r="E1101">
        <v>3</v>
      </c>
      <c r="F1101" s="21">
        <v>10276.99</v>
      </c>
      <c r="G1101" t="s">
        <v>12</v>
      </c>
      <c r="H1101" t="s">
        <v>16</v>
      </c>
      <c r="I1101" t="s">
        <v>299</v>
      </c>
      <c r="J1101" t="str">
        <f t="shared" si="34"/>
        <v>14-Sep-1988</v>
      </c>
      <c r="K1101">
        <f t="shared" si="35"/>
        <v>35</v>
      </c>
    </row>
    <row r="1102" spans="1:11" x14ac:dyDescent="0.3">
      <c r="A1102" s="14" t="s">
        <v>1269</v>
      </c>
      <c r="B1102">
        <v>1970</v>
      </c>
      <c r="C1102" t="s">
        <v>18</v>
      </c>
      <c r="D1102">
        <v>21</v>
      </c>
      <c r="E1102">
        <v>0</v>
      </c>
      <c r="F1102" s="21">
        <v>10274.33</v>
      </c>
      <c r="G1102" t="s">
        <v>12</v>
      </c>
      <c r="H1102" t="s">
        <v>16</v>
      </c>
      <c r="I1102" t="s">
        <v>246</v>
      </c>
      <c r="J1102" t="str">
        <f t="shared" si="34"/>
        <v>21-Jun-1970</v>
      </c>
      <c r="K1102">
        <f t="shared" si="35"/>
        <v>53</v>
      </c>
    </row>
    <row r="1103" spans="1:11" x14ac:dyDescent="0.3">
      <c r="A1103" s="14" t="s">
        <v>1268</v>
      </c>
      <c r="B1103">
        <v>1973</v>
      </c>
      <c r="C1103" t="s">
        <v>15</v>
      </c>
      <c r="D1103">
        <v>27</v>
      </c>
      <c r="E1103">
        <v>3</v>
      </c>
      <c r="F1103" s="21">
        <v>10269.459999999999</v>
      </c>
      <c r="G1103" t="s">
        <v>12</v>
      </c>
      <c r="H1103" t="s">
        <v>12</v>
      </c>
      <c r="I1103" t="s">
        <v>23</v>
      </c>
      <c r="J1103" t="str">
        <f t="shared" si="34"/>
        <v>27-Nov-1973</v>
      </c>
      <c r="K1103">
        <f t="shared" si="35"/>
        <v>50</v>
      </c>
    </row>
    <row r="1104" spans="1:11" x14ac:dyDescent="0.3">
      <c r="A1104" s="14" t="s">
        <v>1267</v>
      </c>
      <c r="B1104">
        <v>1973</v>
      </c>
      <c r="C1104" t="s">
        <v>20</v>
      </c>
      <c r="D1104">
        <v>5</v>
      </c>
      <c r="E1104">
        <v>3</v>
      </c>
      <c r="F1104" s="21">
        <v>10264.44</v>
      </c>
      <c r="G1104" t="s">
        <v>12</v>
      </c>
      <c r="H1104" t="s">
        <v>11</v>
      </c>
      <c r="I1104" t="s">
        <v>23</v>
      </c>
      <c r="J1104" t="str">
        <f t="shared" si="34"/>
        <v>5-Sep-1973</v>
      </c>
      <c r="K1104">
        <f t="shared" si="35"/>
        <v>50</v>
      </c>
    </row>
    <row r="1105" spans="1:11" x14ac:dyDescent="0.3">
      <c r="A1105" s="14" t="s">
        <v>1266</v>
      </c>
      <c r="B1105">
        <v>1975</v>
      </c>
      <c r="C1105" t="s">
        <v>34</v>
      </c>
      <c r="D1105">
        <v>15</v>
      </c>
      <c r="E1105">
        <v>1</v>
      </c>
      <c r="F1105" s="21">
        <v>10259.129999999999</v>
      </c>
      <c r="G1105" t="s">
        <v>12</v>
      </c>
      <c r="H1105" t="s">
        <v>11</v>
      </c>
      <c r="I1105" t="s">
        <v>41</v>
      </c>
      <c r="J1105" t="str">
        <f t="shared" si="34"/>
        <v>15-Aug-1975</v>
      </c>
      <c r="K1105">
        <f t="shared" si="35"/>
        <v>48</v>
      </c>
    </row>
    <row r="1106" spans="1:11" x14ac:dyDescent="0.3">
      <c r="A1106" s="14" t="s">
        <v>1265</v>
      </c>
      <c r="B1106">
        <v>1968</v>
      </c>
      <c r="C1106" t="s">
        <v>20</v>
      </c>
      <c r="D1106">
        <v>23</v>
      </c>
      <c r="E1106">
        <v>0</v>
      </c>
      <c r="F1106" s="21">
        <v>10231.5</v>
      </c>
      <c r="G1106" t="s">
        <v>12</v>
      </c>
      <c r="H1106" t="s">
        <v>16</v>
      </c>
      <c r="I1106" t="s">
        <v>23</v>
      </c>
      <c r="J1106" t="str">
        <f t="shared" si="34"/>
        <v>23-Sep-1968</v>
      </c>
      <c r="K1106">
        <f t="shared" si="35"/>
        <v>55</v>
      </c>
    </row>
    <row r="1107" spans="1:11" x14ac:dyDescent="0.3">
      <c r="A1107" s="14" t="s">
        <v>1264</v>
      </c>
      <c r="B1107">
        <v>1967</v>
      </c>
      <c r="C1107" t="s">
        <v>18</v>
      </c>
      <c r="D1107">
        <v>28</v>
      </c>
      <c r="E1107">
        <v>0</v>
      </c>
      <c r="F1107" s="21">
        <v>10226.280000000001</v>
      </c>
      <c r="G1107" t="s">
        <v>12</v>
      </c>
      <c r="H1107" t="s">
        <v>12</v>
      </c>
      <c r="I1107" t="s">
        <v>13</v>
      </c>
      <c r="J1107" t="str">
        <f t="shared" si="34"/>
        <v>28-Jun-1967</v>
      </c>
      <c r="K1107">
        <f t="shared" si="35"/>
        <v>56</v>
      </c>
    </row>
    <row r="1108" spans="1:11" x14ac:dyDescent="0.3">
      <c r="A1108" s="14" t="s">
        <v>1263</v>
      </c>
      <c r="B1108">
        <v>1967</v>
      </c>
      <c r="C1108" t="s">
        <v>20</v>
      </c>
      <c r="D1108">
        <v>26</v>
      </c>
      <c r="E1108">
        <v>0</v>
      </c>
      <c r="F1108" s="21">
        <v>10214.64</v>
      </c>
      <c r="G1108" t="s">
        <v>12</v>
      </c>
      <c r="H1108" t="s">
        <v>11</v>
      </c>
      <c r="I1108" t="s">
        <v>41</v>
      </c>
      <c r="J1108" t="str">
        <f t="shared" si="34"/>
        <v>26-Sep-1967</v>
      </c>
      <c r="K1108">
        <f t="shared" si="35"/>
        <v>56</v>
      </c>
    </row>
    <row r="1109" spans="1:11" x14ac:dyDescent="0.3">
      <c r="A1109" s="14" t="s">
        <v>1262</v>
      </c>
      <c r="B1109">
        <v>1970</v>
      </c>
      <c r="C1109" t="s">
        <v>30</v>
      </c>
      <c r="D1109">
        <v>24</v>
      </c>
      <c r="E1109">
        <v>0</v>
      </c>
      <c r="F1109" s="21">
        <v>10197.77</v>
      </c>
      <c r="G1109" t="s">
        <v>12</v>
      </c>
      <c r="H1109" t="s">
        <v>16</v>
      </c>
      <c r="I1109" t="s">
        <v>246</v>
      </c>
      <c r="J1109" t="str">
        <f t="shared" si="34"/>
        <v>24-Dec-1970</v>
      </c>
      <c r="K1109">
        <f t="shared" si="35"/>
        <v>53</v>
      </c>
    </row>
    <row r="1110" spans="1:11" x14ac:dyDescent="0.3">
      <c r="A1110" s="14" t="s">
        <v>1261</v>
      </c>
      <c r="B1110">
        <v>1985</v>
      </c>
      <c r="C1110" t="s">
        <v>36</v>
      </c>
      <c r="D1110">
        <v>16</v>
      </c>
      <c r="E1110">
        <v>3</v>
      </c>
      <c r="F1110" s="21">
        <v>10191.82</v>
      </c>
      <c r="G1110" t="s">
        <v>12</v>
      </c>
      <c r="H1110" t="s">
        <v>11</v>
      </c>
      <c r="I1110" t="s">
        <v>534</v>
      </c>
      <c r="J1110" t="str">
        <f t="shared" si="34"/>
        <v>16-Oct-1985</v>
      </c>
      <c r="K1110">
        <f t="shared" si="35"/>
        <v>38</v>
      </c>
    </row>
    <row r="1111" spans="1:11" x14ac:dyDescent="0.3">
      <c r="A1111" s="14" t="s">
        <v>1260</v>
      </c>
      <c r="B1111">
        <v>1972</v>
      </c>
      <c r="C1111" t="s">
        <v>10</v>
      </c>
      <c r="D1111">
        <v>10</v>
      </c>
      <c r="E1111">
        <v>0</v>
      </c>
      <c r="F1111" s="21">
        <v>10160.870000000001</v>
      </c>
      <c r="G1111" t="s">
        <v>12</v>
      </c>
      <c r="H1111" t="s">
        <v>12</v>
      </c>
      <c r="I1111" t="s">
        <v>199</v>
      </c>
      <c r="J1111" t="str">
        <f t="shared" si="34"/>
        <v>10-Jul-1972</v>
      </c>
      <c r="K1111">
        <f t="shared" si="35"/>
        <v>51</v>
      </c>
    </row>
    <row r="1112" spans="1:11" x14ac:dyDescent="0.3">
      <c r="A1112" s="14" t="s">
        <v>1259</v>
      </c>
      <c r="B1112">
        <v>1973</v>
      </c>
      <c r="C1112" t="s">
        <v>36</v>
      </c>
      <c r="D1112">
        <v>13</v>
      </c>
      <c r="E1112">
        <v>2</v>
      </c>
      <c r="F1112" s="21">
        <v>10156.780000000001</v>
      </c>
      <c r="G1112" t="s">
        <v>12</v>
      </c>
      <c r="H1112" t="s">
        <v>11</v>
      </c>
      <c r="I1112" t="s">
        <v>23</v>
      </c>
      <c r="J1112" t="str">
        <f t="shared" si="34"/>
        <v>13-Oct-1973</v>
      </c>
      <c r="K1112">
        <f t="shared" si="35"/>
        <v>50</v>
      </c>
    </row>
    <row r="1113" spans="1:11" x14ac:dyDescent="0.3">
      <c r="A1113" s="14" t="s">
        <v>1258</v>
      </c>
      <c r="B1113">
        <v>1981</v>
      </c>
      <c r="C1113" t="s">
        <v>18</v>
      </c>
      <c r="D1113">
        <v>12</v>
      </c>
      <c r="E1113">
        <v>1</v>
      </c>
      <c r="F1113" s="21">
        <v>10146.129999999999</v>
      </c>
      <c r="G1113" t="s">
        <v>12</v>
      </c>
      <c r="H1113" t="s">
        <v>16</v>
      </c>
      <c r="I1113" t="s">
        <v>199</v>
      </c>
      <c r="J1113" t="str">
        <f t="shared" si="34"/>
        <v>12-Jun-1981</v>
      </c>
      <c r="K1113">
        <f t="shared" si="35"/>
        <v>42</v>
      </c>
    </row>
    <row r="1114" spans="1:11" x14ac:dyDescent="0.3">
      <c r="A1114" s="14" t="s">
        <v>1257</v>
      </c>
      <c r="B1114">
        <v>1974</v>
      </c>
      <c r="C1114" t="s">
        <v>30</v>
      </c>
      <c r="D1114">
        <v>30</v>
      </c>
      <c r="E1114">
        <v>3</v>
      </c>
      <c r="F1114" s="21">
        <v>10141.14</v>
      </c>
      <c r="G1114" t="s">
        <v>12</v>
      </c>
      <c r="H1114" t="s">
        <v>16</v>
      </c>
      <c r="I1114" t="s">
        <v>167</v>
      </c>
      <c r="J1114" t="str">
        <f t="shared" si="34"/>
        <v>30-Dec-1974</v>
      </c>
      <c r="K1114">
        <f t="shared" si="35"/>
        <v>49</v>
      </c>
    </row>
    <row r="1115" spans="1:11" x14ac:dyDescent="0.3">
      <c r="A1115" s="14" t="s">
        <v>1256</v>
      </c>
      <c r="B1115">
        <v>1997</v>
      </c>
      <c r="C1115" t="s">
        <v>20</v>
      </c>
      <c r="D1115">
        <v>5</v>
      </c>
      <c r="E1115">
        <v>0</v>
      </c>
      <c r="F1115" s="21">
        <v>10139.84</v>
      </c>
      <c r="G1115" t="s">
        <v>12</v>
      </c>
      <c r="H1115" t="s">
        <v>11</v>
      </c>
      <c r="I1115" t="s">
        <v>23</v>
      </c>
      <c r="J1115" t="str">
        <f t="shared" si="34"/>
        <v>5-Sep-1997</v>
      </c>
      <c r="K1115">
        <f t="shared" si="35"/>
        <v>26</v>
      </c>
    </row>
    <row r="1116" spans="1:11" x14ac:dyDescent="0.3">
      <c r="A1116" s="14" t="s">
        <v>1255</v>
      </c>
      <c r="B1116">
        <v>1972</v>
      </c>
      <c r="C1116" t="s">
        <v>15</v>
      </c>
      <c r="D1116">
        <v>16</v>
      </c>
      <c r="E1116">
        <v>2</v>
      </c>
      <c r="F1116" s="21">
        <v>10118.42</v>
      </c>
      <c r="G1116" t="s">
        <v>12</v>
      </c>
      <c r="H1116" t="s">
        <v>12</v>
      </c>
      <c r="I1116" t="s">
        <v>41</v>
      </c>
      <c r="J1116" t="str">
        <f t="shared" si="34"/>
        <v>16-Nov-1972</v>
      </c>
      <c r="K1116">
        <f t="shared" si="35"/>
        <v>51</v>
      </c>
    </row>
    <row r="1117" spans="1:11" x14ac:dyDescent="0.3">
      <c r="A1117" s="14" t="s">
        <v>1254</v>
      </c>
      <c r="B1117">
        <v>1975</v>
      </c>
      <c r="C1117" t="s">
        <v>10</v>
      </c>
      <c r="D1117">
        <v>2</v>
      </c>
      <c r="E1117">
        <v>3</v>
      </c>
      <c r="F1117" s="21">
        <v>10115.01</v>
      </c>
      <c r="G1117" t="s">
        <v>12</v>
      </c>
      <c r="H1117" t="s">
        <v>12</v>
      </c>
      <c r="I1117" t="s">
        <v>23</v>
      </c>
      <c r="J1117" t="str">
        <f t="shared" si="34"/>
        <v>2-Jul-1975</v>
      </c>
      <c r="K1117">
        <f t="shared" si="35"/>
        <v>48</v>
      </c>
    </row>
    <row r="1118" spans="1:11" x14ac:dyDescent="0.3">
      <c r="A1118" s="14" t="s">
        <v>1253</v>
      </c>
      <c r="B1118">
        <v>1972</v>
      </c>
      <c r="C1118" t="s">
        <v>34</v>
      </c>
      <c r="D1118">
        <v>8</v>
      </c>
      <c r="E1118">
        <v>2</v>
      </c>
      <c r="F1118" s="21">
        <v>10107.219999999999</v>
      </c>
      <c r="G1118" t="s">
        <v>12</v>
      </c>
      <c r="H1118" t="s">
        <v>16</v>
      </c>
      <c r="I1118" t="s">
        <v>13</v>
      </c>
      <c r="J1118" t="str">
        <f t="shared" si="34"/>
        <v>8-Aug-1972</v>
      </c>
      <c r="K1118">
        <f t="shared" si="35"/>
        <v>51</v>
      </c>
    </row>
    <row r="1119" spans="1:11" x14ac:dyDescent="0.3">
      <c r="A1119" s="14" t="s">
        <v>1252</v>
      </c>
      <c r="B1119">
        <v>1972</v>
      </c>
      <c r="C1119" t="s">
        <v>36</v>
      </c>
      <c r="D1119">
        <v>19</v>
      </c>
      <c r="E1119">
        <v>1</v>
      </c>
      <c r="F1119" s="21">
        <v>10106.129999999999</v>
      </c>
      <c r="G1119" t="s">
        <v>12</v>
      </c>
      <c r="H1119" t="s">
        <v>16</v>
      </c>
      <c r="I1119" t="s">
        <v>246</v>
      </c>
      <c r="J1119" t="str">
        <f t="shared" si="34"/>
        <v>19-Oct-1972</v>
      </c>
      <c r="K1119">
        <f t="shared" si="35"/>
        <v>51</v>
      </c>
    </row>
    <row r="1120" spans="1:11" x14ac:dyDescent="0.3">
      <c r="A1120" s="14" t="s">
        <v>1251</v>
      </c>
      <c r="B1120">
        <v>1976</v>
      </c>
      <c r="C1120" t="s">
        <v>30</v>
      </c>
      <c r="D1120">
        <v>19</v>
      </c>
      <c r="E1120">
        <v>5</v>
      </c>
      <c r="F1120" s="21">
        <v>10096.969999999999</v>
      </c>
      <c r="G1120" t="s">
        <v>12</v>
      </c>
      <c r="H1120" t="s">
        <v>11</v>
      </c>
      <c r="I1120" t="s">
        <v>41</v>
      </c>
      <c r="J1120" t="str">
        <f t="shared" si="34"/>
        <v>19-Dec-1976</v>
      </c>
      <c r="K1120">
        <f t="shared" si="35"/>
        <v>47</v>
      </c>
    </row>
    <row r="1121" spans="1:11" x14ac:dyDescent="0.3">
      <c r="A1121" s="14" t="s">
        <v>1250</v>
      </c>
      <c r="B1121">
        <v>1969</v>
      </c>
      <c r="C1121" t="s">
        <v>10</v>
      </c>
      <c r="D1121">
        <v>3</v>
      </c>
      <c r="E1121">
        <v>1</v>
      </c>
      <c r="F1121" s="21">
        <v>10085.85</v>
      </c>
      <c r="G1121" t="s">
        <v>12</v>
      </c>
      <c r="H1121" t="s">
        <v>12</v>
      </c>
      <c r="I1121" t="s">
        <v>41</v>
      </c>
      <c r="J1121" t="str">
        <f t="shared" si="34"/>
        <v>3-Jul-1969</v>
      </c>
      <c r="K1121">
        <f t="shared" si="35"/>
        <v>54</v>
      </c>
    </row>
    <row r="1122" spans="1:11" x14ac:dyDescent="0.3">
      <c r="A1122" s="14" t="s">
        <v>1249</v>
      </c>
      <c r="B1122">
        <v>1969</v>
      </c>
      <c r="C1122" t="s">
        <v>36</v>
      </c>
      <c r="D1122">
        <v>27</v>
      </c>
      <c r="E1122">
        <v>0</v>
      </c>
      <c r="F1122" s="21">
        <v>10072.06</v>
      </c>
      <c r="G1122" t="s">
        <v>12</v>
      </c>
      <c r="H1122" t="s">
        <v>16</v>
      </c>
      <c r="I1122" t="s">
        <v>355</v>
      </c>
      <c r="J1122" t="str">
        <f t="shared" si="34"/>
        <v>27-Oct-1969</v>
      </c>
      <c r="K1122">
        <f t="shared" si="35"/>
        <v>54</v>
      </c>
    </row>
    <row r="1123" spans="1:11" x14ac:dyDescent="0.3">
      <c r="A1123" s="14" t="s">
        <v>1248</v>
      </c>
      <c r="B1123">
        <v>1969</v>
      </c>
      <c r="C1123" t="s">
        <v>34</v>
      </c>
      <c r="D1123">
        <v>22</v>
      </c>
      <c r="E1123">
        <v>1</v>
      </c>
      <c r="F1123" s="21">
        <v>10065.41</v>
      </c>
      <c r="G1123" t="s">
        <v>12</v>
      </c>
      <c r="H1123" t="s">
        <v>11</v>
      </c>
      <c r="I1123" t="s">
        <v>41</v>
      </c>
      <c r="J1123" t="str">
        <f t="shared" si="34"/>
        <v>22-Aug-1969</v>
      </c>
      <c r="K1123">
        <f t="shared" si="35"/>
        <v>54</v>
      </c>
    </row>
    <row r="1124" spans="1:11" x14ac:dyDescent="0.3">
      <c r="A1124" s="14" t="s">
        <v>1247</v>
      </c>
      <c r="B1124">
        <v>1974</v>
      </c>
      <c r="C1124" t="s">
        <v>34</v>
      </c>
      <c r="D1124">
        <v>30</v>
      </c>
      <c r="E1124">
        <v>2</v>
      </c>
      <c r="F1124" s="21">
        <v>10043.25</v>
      </c>
      <c r="G1124" t="s">
        <v>12</v>
      </c>
      <c r="H1124" t="s">
        <v>11</v>
      </c>
      <c r="I1124" t="s">
        <v>246</v>
      </c>
      <c r="J1124" t="str">
        <f t="shared" si="34"/>
        <v>30-Aug-1974</v>
      </c>
      <c r="K1124">
        <f t="shared" si="35"/>
        <v>49</v>
      </c>
    </row>
    <row r="1125" spans="1:11" x14ac:dyDescent="0.3">
      <c r="A1125" s="14" t="s">
        <v>1246</v>
      </c>
      <c r="B1125">
        <v>1979</v>
      </c>
      <c r="C1125" t="s">
        <v>30</v>
      </c>
      <c r="D1125">
        <v>28</v>
      </c>
      <c r="E1125">
        <v>2</v>
      </c>
      <c r="F1125" s="21">
        <v>10027.15</v>
      </c>
      <c r="G1125" t="s">
        <v>12</v>
      </c>
      <c r="H1125" t="s">
        <v>16</v>
      </c>
      <c r="I1125" t="s">
        <v>299</v>
      </c>
      <c r="J1125" t="str">
        <f t="shared" si="34"/>
        <v>28-Dec-1979</v>
      </c>
      <c r="K1125">
        <f t="shared" si="35"/>
        <v>44</v>
      </c>
    </row>
    <row r="1126" spans="1:11" x14ac:dyDescent="0.3">
      <c r="A1126" s="14" t="s">
        <v>1245</v>
      </c>
      <c r="B1126">
        <v>1988</v>
      </c>
      <c r="C1126" t="s">
        <v>10</v>
      </c>
      <c r="D1126">
        <v>3</v>
      </c>
      <c r="E1126">
        <v>3</v>
      </c>
      <c r="F1126" s="21">
        <v>10011.44</v>
      </c>
      <c r="G1126" t="s">
        <v>12</v>
      </c>
      <c r="H1126" t="s">
        <v>12</v>
      </c>
      <c r="I1126" t="s">
        <v>534</v>
      </c>
      <c r="J1126" t="str">
        <f t="shared" si="34"/>
        <v>3-Jul-1988</v>
      </c>
      <c r="K1126">
        <f t="shared" si="35"/>
        <v>35</v>
      </c>
    </row>
    <row r="1127" spans="1:11" x14ac:dyDescent="0.3">
      <c r="A1127" s="14" t="s">
        <v>1244</v>
      </c>
      <c r="B1127">
        <v>1970</v>
      </c>
      <c r="C1127" t="s">
        <v>34</v>
      </c>
      <c r="D1127">
        <v>11</v>
      </c>
      <c r="E1127">
        <v>0</v>
      </c>
      <c r="F1127" s="21">
        <v>9991.0400000000009</v>
      </c>
      <c r="G1127" t="s">
        <v>11</v>
      </c>
      <c r="H1127" t="s">
        <v>12</v>
      </c>
      <c r="I1127" t="s">
        <v>23</v>
      </c>
      <c r="J1127" t="str">
        <f t="shared" si="34"/>
        <v>11-Aug-1970</v>
      </c>
      <c r="K1127">
        <f t="shared" si="35"/>
        <v>53</v>
      </c>
    </row>
    <row r="1128" spans="1:11" x14ac:dyDescent="0.3">
      <c r="A1128" s="14" t="s">
        <v>1243</v>
      </c>
      <c r="B1128">
        <v>1971</v>
      </c>
      <c r="C1128" t="s">
        <v>36</v>
      </c>
      <c r="D1128">
        <v>6</v>
      </c>
      <c r="E1128">
        <v>1</v>
      </c>
      <c r="F1128" s="21">
        <v>9964.06</v>
      </c>
      <c r="G1128" t="s">
        <v>11</v>
      </c>
      <c r="H1128" t="s">
        <v>11</v>
      </c>
      <c r="I1128" t="s">
        <v>165</v>
      </c>
      <c r="J1128" t="str">
        <f t="shared" si="34"/>
        <v>6-Oct-1971</v>
      </c>
      <c r="K1128">
        <f t="shared" si="35"/>
        <v>52</v>
      </c>
    </row>
    <row r="1129" spans="1:11" x14ac:dyDescent="0.3">
      <c r="A1129" s="14" t="s">
        <v>1242</v>
      </c>
      <c r="B1129">
        <v>1971</v>
      </c>
      <c r="C1129" t="s">
        <v>30</v>
      </c>
      <c r="D1129">
        <v>26</v>
      </c>
      <c r="E1129">
        <v>1</v>
      </c>
      <c r="F1129" s="21">
        <v>9957.7199999999993</v>
      </c>
      <c r="G1129" t="s">
        <v>11</v>
      </c>
      <c r="H1129" t="s">
        <v>12</v>
      </c>
      <c r="I1129" t="s">
        <v>169</v>
      </c>
      <c r="J1129" t="str">
        <f t="shared" si="34"/>
        <v>26-Dec-1971</v>
      </c>
      <c r="K1129">
        <f t="shared" si="35"/>
        <v>52</v>
      </c>
    </row>
    <row r="1130" spans="1:11" x14ac:dyDescent="0.3">
      <c r="A1130" s="14" t="s">
        <v>1241</v>
      </c>
      <c r="B1130">
        <v>1964</v>
      </c>
      <c r="C1130" t="s">
        <v>20</v>
      </c>
      <c r="D1130">
        <v>11</v>
      </c>
      <c r="E1130">
        <v>0</v>
      </c>
      <c r="F1130" s="21">
        <v>9933.44</v>
      </c>
      <c r="G1130" t="s">
        <v>12</v>
      </c>
      <c r="H1130" t="s">
        <v>12</v>
      </c>
      <c r="I1130" t="s">
        <v>13</v>
      </c>
      <c r="J1130" t="str">
        <f t="shared" si="34"/>
        <v>11-Sep-1964</v>
      </c>
      <c r="K1130">
        <f t="shared" si="35"/>
        <v>59</v>
      </c>
    </row>
    <row r="1131" spans="1:11" x14ac:dyDescent="0.3">
      <c r="A1131" s="14" t="s">
        <v>1240</v>
      </c>
      <c r="B1131">
        <v>1983</v>
      </c>
      <c r="C1131" t="s">
        <v>30</v>
      </c>
      <c r="D1131">
        <v>3</v>
      </c>
      <c r="E1131">
        <v>3</v>
      </c>
      <c r="F1131" s="21">
        <v>9931.9599999999991</v>
      </c>
      <c r="G1131" t="s">
        <v>11</v>
      </c>
      <c r="H1131" t="s">
        <v>11</v>
      </c>
      <c r="I1131" t="s">
        <v>23</v>
      </c>
      <c r="J1131" t="str">
        <f t="shared" si="34"/>
        <v>3-Dec-1983</v>
      </c>
      <c r="K1131">
        <f t="shared" si="35"/>
        <v>40</v>
      </c>
    </row>
    <row r="1132" spans="1:11" x14ac:dyDescent="0.3">
      <c r="A1132" s="14" t="s">
        <v>1239</v>
      </c>
      <c r="B1132">
        <v>1985</v>
      </c>
      <c r="C1132" t="s">
        <v>34</v>
      </c>
      <c r="D1132">
        <v>19</v>
      </c>
      <c r="E1132">
        <v>3</v>
      </c>
      <c r="F1132" s="21">
        <v>9930.64</v>
      </c>
      <c r="G1132" t="s">
        <v>11</v>
      </c>
      <c r="H1132" t="s">
        <v>12</v>
      </c>
      <c r="I1132" t="s">
        <v>199</v>
      </c>
      <c r="J1132" t="str">
        <f t="shared" si="34"/>
        <v>19-Aug-1985</v>
      </c>
      <c r="K1132">
        <f t="shared" si="35"/>
        <v>38</v>
      </c>
    </row>
    <row r="1133" spans="1:11" x14ac:dyDescent="0.3">
      <c r="A1133" s="14" t="s">
        <v>1238</v>
      </c>
      <c r="B1133">
        <v>1972</v>
      </c>
      <c r="C1133" t="s">
        <v>20</v>
      </c>
      <c r="D1133">
        <v>14</v>
      </c>
      <c r="E1133">
        <v>1</v>
      </c>
      <c r="F1133" s="21">
        <v>9910.36</v>
      </c>
      <c r="G1133" t="s">
        <v>11</v>
      </c>
      <c r="H1133" t="s">
        <v>12</v>
      </c>
      <c r="I1133" t="s">
        <v>23</v>
      </c>
      <c r="J1133" t="str">
        <f t="shared" si="34"/>
        <v>14-Sep-1972</v>
      </c>
      <c r="K1133">
        <f t="shared" si="35"/>
        <v>51</v>
      </c>
    </row>
    <row r="1134" spans="1:11" x14ac:dyDescent="0.3">
      <c r="A1134" s="14" t="s">
        <v>1237</v>
      </c>
      <c r="B1134">
        <v>1962</v>
      </c>
      <c r="C1134" t="s">
        <v>34</v>
      </c>
      <c r="D1134">
        <v>17</v>
      </c>
      <c r="E1134">
        <v>0</v>
      </c>
      <c r="F1134" s="21">
        <v>9907.83</v>
      </c>
      <c r="G1134" t="s">
        <v>12</v>
      </c>
      <c r="H1134" t="s">
        <v>11</v>
      </c>
      <c r="I1134" t="s">
        <v>13</v>
      </c>
      <c r="J1134" t="str">
        <f t="shared" si="34"/>
        <v>17-Aug-1962</v>
      </c>
      <c r="K1134">
        <f t="shared" si="35"/>
        <v>61</v>
      </c>
    </row>
    <row r="1135" spans="1:11" x14ac:dyDescent="0.3">
      <c r="A1135" s="14" t="s">
        <v>1236</v>
      </c>
      <c r="B1135">
        <v>1996</v>
      </c>
      <c r="C1135" t="s">
        <v>10</v>
      </c>
      <c r="D1135">
        <v>8</v>
      </c>
      <c r="E1135">
        <v>0</v>
      </c>
      <c r="F1135" s="21">
        <v>9894.69</v>
      </c>
      <c r="G1135" t="s">
        <v>11</v>
      </c>
      <c r="H1135" t="s">
        <v>12</v>
      </c>
      <c r="I1135" t="s">
        <v>23</v>
      </c>
      <c r="J1135" t="str">
        <f t="shared" si="34"/>
        <v>8-Jul-1996</v>
      </c>
      <c r="K1135">
        <f t="shared" si="35"/>
        <v>27</v>
      </c>
    </row>
    <row r="1136" spans="1:11" x14ac:dyDescent="0.3">
      <c r="A1136" s="14" t="s">
        <v>1235</v>
      </c>
      <c r="B1136">
        <v>1966</v>
      </c>
      <c r="C1136" t="s">
        <v>15</v>
      </c>
      <c r="D1136">
        <v>5</v>
      </c>
      <c r="E1136">
        <v>0</v>
      </c>
      <c r="F1136" s="21">
        <v>9890.23</v>
      </c>
      <c r="G1136" t="s">
        <v>12</v>
      </c>
      <c r="H1136" t="s">
        <v>12</v>
      </c>
      <c r="I1136" t="s">
        <v>13</v>
      </c>
      <c r="J1136" t="str">
        <f t="shared" si="34"/>
        <v>5-Nov-1966</v>
      </c>
      <c r="K1136">
        <f t="shared" si="35"/>
        <v>57</v>
      </c>
    </row>
    <row r="1137" spans="1:11" x14ac:dyDescent="0.3">
      <c r="A1137" s="14" t="s">
        <v>1234</v>
      </c>
      <c r="B1137">
        <v>1971</v>
      </c>
      <c r="C1137" t="s">
        <v>15</v>
      </c>
      <c r="D1137">
        <v>8</v>
      </c>
      <c r="E1137">
        <v>1</v>
      </c>
      <c r="F1137" s="21">
        <v>9880.07</v>
      </c>
      <c r="G1137" t="s">
        <v>11</v>
      </c>
      <c r="H1137" t="s">
        <v>12</v>
      </c>
      <c r="I1137" t="s">
        <v>41</v>
      </c>
      <c r="J1137" t="str">
        <f t="shared" si="34"/>
        <v>8-Nov-1971</v>
      </c>
      <c r="K1137">
        <f t="shared" si="35"/>
        <v>52</v>
      </c>
    </row>
    <row r="1138" spans="1:11" x14ac:dyDescent="0.3">
      <c r="A1138" s="14" t="s">
        <v>1233</v>
      </c>
      <c r="B1138">
        <v>1971</v>
      </c>
      <c r="C1138" t="s">
        <v>36</v>
      </c>
      <c r="D1138">
        <v>3</v>
      </c>
      <c r="E1138">
        <v>1</v>
      </c>
      <c r="F1138" s="21">
        <v>9877.61</v>
      </c>
      <c r="G1138" t="s">
        <v>11</v>
      </c>
      <c r="H1138" t="s">
        <v>16</v>
      </c>
      <c r="I1138" t="s">
        <v>13</v>
      </c>
      <c r="J1138" t="str">
        <f t="shared" si="34"/>
        <v>3-Oct-1971</v>
      </c>
      <c r="K1138">
        <f t="shared" si="35"/>
        <v>52</v>
      </c>
    </row>
    <row r="1139" spans="1:11" x14ac:dyDescent="0.3">
      <c r="A1139" s="14" t="s">
        <v>1232</v>
      </c>
      <c r="B1139">
        <v>1971</v>
      </c>
      <c r="C1139" t="s">
        <v>10</v>
      </c>
      <c r="D1139">
        <v>3</v>
      </c>
      <c r="E1139">
        <v>0</v>
      </c>
      <c r="F1139" s="21">
        <v>9875.68</v>
      </c>
      <c r="G1139" t="s">
        <v>11</v>
      </c>
      <c r="H1139" t="s">
        <v>12</v>
      </c>
      <c r="I1139" t="s">
        <v>246</v>
      </c>
      <c r="J1139" t="str">
        <f t="shared" si="34"/>
        <v>3-Jul-1971</v>
      </c>
      <c r="K1139">
        <f t="shared" si="35"/>
        <v>52</v>
      </c>
    </row>
    <row r="1140" spans="1:11" x14ac:dyDescent="0.3">
      <c r="A1140" s="14" t="s">
        <v>1231</v>
      </c>
      <c r="B1140">
        <v>1971</v>
      </c>
      <c r="C1140" t="s">
        <v>30</v>
      </c>
      <c r="D1140">
        <v>22</v>
      </c>
      <c r="E1140">
        <v>1</v>
      </c>
      <c r="F1140" s="21">
        <v>9872.7000000000007</v>
      </c>
      <c r="G1140" t="s">
        <v>11</v>
      </c>
      <c r="H1140" t="s">
        <v>11</v>
      </c>
      <c r="I1140" t="s">
        <v>41</v>
      </c>
      <c r="J1140" t="str">
        <f t="shared" si="34"/>
        <v>22-Dec-1971</v>
      </c>
      <c r="K1140">
        <f t="shared" si="35"/>
        <v>52</v>
      </c>
    </row>
    <row r="1141" spans="1:11" x14ac:dyDescent="0.3">
      <c r="A1141" s="14" t="s">
        <v>1230</v>
      </c>
      <c r="B1141">
        <v>1998</v>
      </c>
      <c r="C1141" t="s">
        <v>10</v>
      </c>
      <c r="D1141">
        <v>6</v>
      </c>
      <c r="E1141">
        <v>0</v>
      </c>
      <c r="F1141" s="21">
        <v>9870.59</v>
      </c>
      <c r="G1141" t="s">
        <v>11</v>
      </c>
      <c r="H1141" t="s">
        <v>11</v>
      </c>
      <c r="I1141" t="s">
        <v>248</v>
      </c>
      <c r="J1141" t="str">
        <f t="shared" si="34"/>
        <v>6-Jul-1998</v>
      </c>
      <c r="K1141">
        <f t="shared" si="35"/>
        <v>25</v>
      </c>
    </row>
    <row r="1142" spans="1:11" x14ac:dyDescent="0.3">
      <c r="A1142" s="14" t="s">
        <v>1229</v>
      </c>
      <c r="B1142">
        <v>1969</v>
      </c>
      <c r="C1142" t="s">
        <v>34</v>
      </c>
      <c r="D1142">
        <v>13</v>
      </c>
      <c r="E1142">
        <v>0</v>
      </c>
      <c r="F1142" s="21">
        <v>9869.81</v>
      </c>
      <c r="G1142" t="s">
        <v>12</v>
      </c>
      <c r="H1142" t="s">
        <v>12</v>
      </c>
      <c r="I1142" t="s">
        <v>23</v>
      </c>
      <c r="J1142" t="str">
        <f t="shared" si="34"/>
        <v>13-Aug-1969</v>
      </c>
      <c r="K1142">
        <f t="shared" si="35"/>
        <v>54</v>
      </c>
    </row>
    <row r="1143" spans="1:11" x14ac:dyDescent="0.3">
      <c r="A1143" s="14" t="s">
        <v>1228</v>
      </c>
      <c r="B1143">
        <v>1971</v>
      </c>
      <c r="C1143" t="s">
        <v>15</v>
      </c>
      <c r="D1143">
        <v>9</v>
      </c>
      <c r="E1143">
        <v>0</v>
      </c>
      <c r="F1143" s="21">
        <v>9866.2999999999993</v>
      </c>
      <c r="G1143" t="s">
        <v>11</v>
      </c>
      <c r="H1143" t="s">
        <v>12</v>
      </c>
      <c r="I1143" t="s">
        <v>246</v>
      </c>
      <c r="J1143" t="str">
        <f t="shared" si="34"/>
        <v>9-Nov-1971</v>
      </c>
      <c r="K1143">
        <f t="shared" si="35"/>
        <v>52</v>
      </c>
    </row>
    <row r="1144" spans="1:11" x14ac:dyDescent="0.3">
      <c r="A1144" s="14" t="s">
        <v>1227</v>
      </c>
      <c r="B1144">
        <v>1969</v>
      </c>
      <c r="C1144" t="s">
        <v>36</v>
      </c>
      <c r="D1144">
        <v>20</v>
      </c>
      <c r="E1144">
        <v>0</v>
      </c>
      <c r="F1144" s="21">
        <v>9863.4699999999993</v>
      </c>
      <c r="G1144" t="s">
        <v>12</v>
      </c>
      <c r="H1144" t="s">
        <v>12</v>
      </c>
      <c r="I1144" t="s">
        <v>23</v>
      </c>
      <c r="J1144" t="str">
        <f t="shared" si="34"/>
        <v>20-Oct-1969</v>
      </c>
      <c r="K1144">
        <f t="shared" si="35"/>
        <v>54</v>
      </c>
    </row>
    <row r="1145" spans="1:11" x14ac:dyDescent="0.3">
      <c r="A1145" s="14" t="s">
        <v>1226</v>
      </c>
      <c r="B1145">
        <v>1971</v>
      </c>
      <c r="C1145" t="s">
        <v>10</v>
      </c>
      <c r="D1145">
        <v>17</v>
      </c>
      <c r="E1145">
        <v>1</v>
      </c>
      <c r="F1145" s="21">
        <v>9861.0300000000007</v>
      </c>
      <c r="G1145" t="s">
        <v>11</v>
      </c>
      <c r="H1145" t="s">
        <v>11</v>
      </c>
      <c r="I1145" t="s">
        <v>41</v>
      </c>
      <c r="J1145" t="str">
        <f t="shared" si="34"/>
        <v>17-Jul-1971</v>
      </c>
      <c r="K1145">
        <f t="shared" si="35"/>
        <v>52</v>
      </c>
    </row>
    <row r="1146" spans="1:11" x14ac:dyDescent="0.3">
      <c r="A1146" s="14" t="s">
        <v>1225</v>
      </c>
      <c r="B1146">
        <v>1971</v>
      </c>
      <c r="C1146" t="s">
        <v>36</v>
      </c>
      <c r="D1146">
        <v>23</v>
      </c>
      <c r="E1146">
        <v>1</v>
      </c>
      <c r="F1146" s="21">
        <v>9855.1299999999992</v>
      </c>
      <c r="G1146" t="s">
        <v>11</v>
      </c>
      <c r="H1146" t="s">
        <v>12</v>
      </c>
      <c r="I1146" t="s">
        <v>13</v>
      </c>
      <c r="J1146" t="str">
        <f t="shared" si="34"/>
        <v>23-Oct-1971</v>
      </c>
      <c r="K1146">
        <f t="shared" si="35"/>
        <v>52</v>
      </c>
    </row>
    <row r="1147" spans="1:11" x14ac:dyDescent="0.3">
      <c r="A1147" s="14" t="s">
        <v>1224</v>
      </c>
      <c r="B1147">
        <v>1968</v>
      </c>
      <c r="C1147" t="s">
        <v>15</v>
      </c>
      <c r="D1147">
        <v>4</v>
      </c>
      <c r="E1147">
        <v>0</v>
      </c>
      <c r="F1147" s="21">
        <v>9850.43</v>
      </c>
      <c r="G1147" t="s">
        <v>12</v>
      </c>
      <c r="H1147" t="s">
        <v>12</v>
      </c>
      <c r="I1147" t="s">
        <v>41</v>
      </c>
      <c r="J1147" t="str">
        <f t="shared" si="34"/>
        <v>4-Nov-1968</v>
      </c>
      <c r="K1147">
        <f t="shared" si="35"/>
        <v>55</v>
      </c>
    </row>
    <row r="1148" spans="1:11" x14ac:dyDescent="0.3">
      <c r="A1148" s="14" t="s">
        <v>1223</v>
      </c>
      <c r="B1148">
        <v>1992</v>
      </c>
      <c r="C1148" t="s">
        <v>34</v>
      </c>
      <c r="D1148">
        <v>13</v>
      </c>
      <c r="E1148">
        <v>0</v>
      </c>
      <c r="F1148" s="21">
        <v>9844.4500000000007</v>
      </c>
      <c r="G1148" t="s">
        <v>11</v>
      </c>
      <c r="H1148" t="s">
        <v>16</v>
      </c>
      <c r="I1148" t="s">
        <v>23</v>
      </c>
      <c r="J1148" t="str">
        <f t="shared" si="34"/>
        <v>13-Aug-1992</v>
      </c>
      <c r="K1148">
        <f t="shared" si="35"/>
        <v>31</v>
      </c>
    </row>
    <row r="1149" spans="1:11" x14ac:dyDescent="0.3">
      <c r="A1149" s="14" t="s">
        <v>1222</v>
      </c>
      <c r="B1149">
        <v>1972</v>
      </c>
      <c r="C1149" t="s">
        <v>20</v>
      </c>
      <c r="D1149">
        <v>26</v>
      </c>
      <c r="E1149">
        <v>0</v>
      </c>
      <c r="F1149" s="21">
        <v>9836.2099999999991</v>
      </c>
      <c r="G1149" t="s">
        <v>11</v>
      </c>
      <c r="H1149" t="s">
        <v>12</v>
      </c>
      <c r="I1149" t="s">
        <v>299</v>
      </c>
      <c r="J1149" t="str">
        <f t="shared" si="34"/>
        <v>26-Sep-1972</v>
      </c>
      <c r="K1149">
        <f t="shared" si="35"/>
        <v>51</v>
      </c>
    </row>
    <row r="1150" spans="1:11" x14ac:dyDescent="0.3">
      <c r="A1150" s="14" t="s">
        <v>1221</v>
      </c>
      <c r="B1150">
        <v>1972</v>
      </c>
      <c r="C1150" t="s">
        <v>18</v>
      </c>
      <c r="D1150">
        <v>28</v>
      </c>
      <c r="E1150">
        <v>0</v>
      </c>
      <c r="F1150" s="21">
        <v>9819.25</v>
      </c>
      <c r="G1150" t="s">
        <v>11</v>
      </c>
      <c r="H1150" t="s">
        <v>11</v>
      </c>
      <c r="I1150" t="s">
        <v>299</v>
      </c>
      <c r="J1150" t="str">
        <f t="shared" si="34"/>
        <v>28-Jun-1972</v>
      </c>
      <c r="K1150">
        <f t="shared" si="35"/>
        <v>51</v>
      </c>
    </row>
    <row r="1151" spans="1:11" x14ac:dyDescent="0.3">
      <c r="A1151" s="14" t="s">
        <v>1220</v>
      </c>
      <c r="B1151">
        <v>1973</v>
      </c>
      <c r="C1151" t="s">
        <v>20</v>
      </c>
      <c r="D1151">
        <v>17</v>
      </c>
      <c r="E1151">
        <v>2</v>
      </c>
      <c r="F1151" s="21">
        <v>9800.89</v>
      </c>
      <c r="G1151" t="s">
        <v>11</v>
      </c>
      <c r="H1151" t="s">
        <v>16</v>
      </c>
      <c r="I1151" t="s">
        <v>13</v>
      </c>
      <c r="J1151" t="str">
        <f t="shared" si="34"/>
        <v>17-Sep-1973</v>
      </c>
      <c r="K1151">
        <f t="shared" si="35"/>
        <v>50</v>
      </c>
    </row>
    <row r="1152" spans="1:11" x14ac:dyDescent="0.3">
      <c r="A1152" s="14" t="s">
        <v>1219</v>
      </c>
      <c r="B1152">
        <v>1977</v>
      </c>
      <c r="C1152" t="s">
        <v>18</v>
      </c>
      <c r="D1152">
        <v>7</v>
      </c>
      <c r="E1152">
        <v>5</v>
      </c>
      <c r="F1152" s="21">
        <v>9788.8700000000008</v>
      </c>
      <c r="G1152" t="s">
        <v>12</v>
      </c>
      <c r="H1152" t="s">
        <v>11</v>
      </c>
      <c r="I1152" t="s">
        <v>13</v>
      </c>
      <c r="J1152" t="str">
        <f t="shared" si="34"/>
        <v>7-Jun-1977</v>
      </c>
      <c r="K1152">
        <f t="shared" si="35"/>
        <v>46</v>
      </c>
    </row>
    <row r="1153" spans="1:11" x14ac:dyDescent="0.3">
      <c r="A1153" s="14" t="s">
        <v>1218</v>
      </c>
      <c r="B1153">
        <v>1996</v>
      </c>
      <c r="C1153" t="s">
        <v>34</v>
      </c>
      <c r="D1153">
        <v>8</v>
      </c>
      <c r="E1153">
        <v>0</v>
      </c>
      <c r="F1153" s="21">
        <v>9787.32</v>
      </c>
      <c r="G1153" t="s">
        <v>11</v>
      </c>
      <c r="H1153" t="s">
        <v>12</v>
      </c>
      <c r="I1153" t="s">
        <v>248</v>
      </c>
      <c r="J1153" t="str">
        <f t="shared" si="34"/>
        <v>8-Aug-1996</v>
      </c>
      <c r="K1153">
        <f t="shared" si="35"/>
        <v>27</v>
      </c>
    </row>
    <row r="1154" spans="1:11" x14ac:dyDescent="0.3">
      <c r="A1154" s="14" t="s">
        <v>1217</v>
      </c>
      <c r="B1154">
        <v>1973</v>
      </c>
      <c r="C1154" t="s">
        <v>10</v>
      </c>
      <c r="D1154">
        <v>7</v>
      </c>
      <c r="E1154">
        <v>1</v>
      </c>
      <c r="F1154" s="21">
        <v>9778.35</v>
      </c>
      <c r="G1154" t="s">
        <v>11</v>
      </c>
      <c r="H1154" t="s">
        <v>11</v>
      </c>
      <c r="I1154" t="s">
        <v>246</v>
      </c>
      <c r="J1154" t="str">
        <f t="shared" si="34"/>
        <v>7-Jul-1973</v>
      </c>
      <c r="K1154">
        <f t="shared" si="35"/>
        <v>50</v>
      </c>
    </row>
    <row r="1155" spans="1:11" x14ac:dyDescent="0.3">
      <c r="A1155" s="14" t="s">
        <v>1216</v>
      </c>
      <c r="B1155">
        <v>1965</v>
      </c>
      <c r="C1155" t="s">
        <v>20</v>
      </c>
      <c r="D1155">
        <v>5</v>
      </c>
      <c r="E1155">
        <v>0</v>
      </c>
      <c r="F1155" s="21">
        <v>9764.08</v>
      </c>
      <c r="G1155" t="s">
        <v>12</v>
      </c>
      <c r="H1155" t="s">
        <v>16</v>
      </c>
      <c r="I1155" t="s">
        <v>23</v>
      </c>
      <c r="J1155" t="str">
        <f t="shared" ref="J1155:J1218" si="36">CONCATENATE(D1155,"-",C1155,"-",B1155)</f>
        <v>5-Sep-1965</v>
      </c>
      <c r="K1155">
        <f t="shared" ref="K1155:K1218" si="37">YEAR("2023-06-08")-YEAR(J1155)</f>
        <v>58</v>
      </c>
    </row>
    <row r="1156" spans="1:11" x14ac:dyDescent="0.3">
      <c r="A1156" s="14" t="s">
        <v>1215</v>
      </c>
      <c r="B1156">
        <v>2001</v>
      </c>
      <c r="C1156" t="s">
        <v>10</v>
      </c>
      <c r="D1156">
        <v>14</v>
      </c>
      <c r="E1156">
        <v>0</v>
      </c>
      <c r="F1156" s="21">
        <v>9753.49</v>
      </c>
      <c r="G1156" t="s">
        <v>11</v>
      </c>
      <c r="H1156" t="s">
        <v>11</v>
      </c>
      <c r="I1156" t="s">
        <v>23</v>
      </c>
      <c r="J1156" t="str">
        <f t="shared" si="36"/>
        <v>14-Jul-2001</v>
      </c>
      <c r="K1156">
        <f t="shared" si="37"/>
        <v>22</v>
      </c>
    </row>
    <row r="1157" spans="1:11" x14ac:dyDescent="0.3">
      <c r="A1157" s="14" t="s">
        <v>1214</v>
      </c>
      <c r="B1157">
        <v>1970</v>
      </c>
      <c r="C1157" t="s">
        <v>10</v>
      </c>
      <c r="D1157">
        <v>4</v>
      </c>
      <c r="E1157">
        <v>1</v>
      </c>
      <c r="F1157" s="21">
        <v>9748.91</v>
      </c>
      <c r="G1157" t="s">
        <v>11</v>
      </c>
      <c r="H1157" t="s">
        <v>16</v>
      </c>
      <c r="I1157" t="s">
        <v>13</v>
      </c>
      <c r="J1157" t="str">
        <f t="shared" si="36"/>
        <v>4-Jul-1970</v>
      </c>
      <c r="K1157">
        <f t="shared" si="37"/>
        <v>53</v>
      </c>
    </row>
    <row r="1158" spans="1:11" x14ac:dyDescent="0.3">
      <c r="A1158" s="14" t="s">
        <v>1213</v>
      </c>
      <c r="B1158">
        <v>1970</v>
      </c>
      <c r="C1158" t="s">
        <v>34</v>
      </c>
      <c r="D1158">
        <v>18</v>
      </c>
      <c r="E1158">
        <v>1</v>
      </c>
      <c r="F1158" s="21">
        <v>9724.5300000000007</v>
      </c>
      <c r="G1158" t="s">
        <v>12</v>
      </c>
      <c r="H1158" t="s">
        <v>16</v>
      </c>
      <c r="I1158" t="s">
        <v>41</v>
      </c>
      <c r="J1158" t="str">
        <f t="shared" si="36"/>
        <v>18-Aug-1970</v>
      </c>
      <c r="K1158">
        <f t="shared" si="37"/>
        <v>53</v>
      </c>
    </row>
    <row r="1159" spans="1:11" x14ac:dyDescent="0.3">
      <c r="A1159" s="14" t="s">
        <v>1212</v>
      </c>
      <c r="B1159">
        <v>1970</v>
      </c>
      <c r="C1159" t="s">
        <v>20</v>
      </c>
      <c r="D1159">
        <v>12</v>
      </c>
      <c r="E1159">
        <v>0</v>
      </c>
      <c r="F1159" s="21">
        <v>9722.77</v>
      </c>
      <c r="G1159" t="s">
        <v>12</v>
      </c>
      <c r="H1159" t="s">
        <v>16</v>
      </c>
      <c r="I1159" t="s">
        <v>167</v>
      </c>
      <c r="J1159" t="str">
        <f t="shared" si="36"/>
        <v>12-Sep-1970</v>
      </c>
      <c r="K1159">
        <f t="shared" si="37"/>
        <v>53</v>
      </c>
    </row>
    <row r="1160" spans="1:11" x14ac:dyDescent="0.3">
      <c r="A1160" s="14" t="s">
        <v>1211</v>
      </c>
      <c r="B1160">
        <v>1975</v>
      </c>
      <c r="C1160" t="s">
        <v>18</v>
      </c>
      <c r="D1160">
        <v>27</v>
      </c>
      <c r="E1160">
        <v>2</v>
      </c>
      <c r="F1160" s="21">
        <v>9715.84</v>
      </c>
      <c r="G1160" t="s">
        <v>11</v>
      </c>
      <c r="H1160" t="s">
        <v>16</v>
      </c>
      <c r="I1160" t="s">
        <v>246</v>
      </c>
      <c r="J1160" t="str">
        <f t="shared" si="36"/>
        <v>27-Jun-1975</v>
      </c>
      <c r="K1160">
        <f t="shared" si="37"/>
        <v>48</v>
      </c>
    </row>
    <row r="1161" spans="1:11" x14ac:dyDescent="0.3">
      <c r="A1161" s="14" t="s">
        <v>1210</v>
      </c>
      <c r="B1161">
        <v>1972</v>
      </c>
      <c r="C1161" t="s">
        <v>10</v>
      </c>
      <c r="D1161">
        <v>10</v>
      </c>
      <c r="E1161">
        <v>0</v>
      </c>
      <c r="F1161" s="21">
        <v>9710.7099999999991</v>
      </c>
      <c r="G1161" t="s">
        <v>11</v>
      </c>
      <c r="H1161" t="s">
        <v>16</v>
      </c>
      <c r="I1161" t="s">
        <v>299</v>
      </c>
      <c r="J1161" t="str">
        <f t="shared" si="36"/>
        <v>10-Jul-1972</v>
      </c>
      <c r="K1161">
        <f t="shared" si="37"/>
        <v>51</v>
      </c>
    </row>
    <row r="1162" spans="1:11" x14ac:dyDescent="0.3">
      <c r="A1162" s="14" t="s">
        <v>1209</v>
      </c>
      <c r="B1162">
        <v>1977</v>
      </c>
      <c r="C1162" t="s">
        <v>20</v>
      </c>
      <c r="D1162">
        <v>19</v>
      </c>
      <c r="E1162">
        <v>3</v>
      </c>
      <c r="F1162" s="21">
        <v>9704.67</v>
      </c>
      <c r="G1162" t="s">
        <v>11</v>
      </c>
      <c r="H1162" t="s">
        <v>12</v>
      </c>
      <c r="I1162" t="s">
        <v>246</v>
      </c>
      <c r="J1162" t="str">
        <f t="shared" si="36"/>
        <v>19-Sep-1977</v>
      </c>
      <c r="K1162">
        <f t="shared" si="37"/>
        <v>46</v>
      </c>
    </row>
    <row r="1163" spans="1:11" x14ac:dyDescent="0.3">
      <c r="A1163" s="14" t="s">
        <v>1208</v>
      </c>
      <c r="B1163">
        <v>1964</v>
      </c>
      <c r="C1163" t="s">
        <v>15</v>
      </c>
      <c r="D1163">
        <v>7</v>
      </c>
      <c r="E1163">
        <v>0</v>
      </c>
      <c r="F1163" s="21">
        <v>9698.42</v>
      </c>
      <c r="G1163" t="s">
        <v>12</v>
      </c>
      <c r="H1163" t="s">
        <v>12</v>
      </c>
      <c r="I1163" t="s">
        <v>13</v>
      </c>
      <c r="J1163" t="str">
        <f t="shared" si="36"/>
        <v>7-Nov-1964</v>
      </c>
      <c r="K1163">
        <f t="shared" si="37"/>
        <v>59</v>
      </c>
    </row>
    <row r="1164" spans="1:11" x14ac:dyDescent="0.3">
      <c r="A1164" s="14" t="s">
        <v>1207</v>
      </c>
      <c r="B1164">
        <v>1966</v>
      </c>
      <c r="C1164" t="s">
        <v>20</v>
      </c>
      <c r="D1164">
        <v>16</v>
      </c>
      <c r="E1164">
        <v>0</v>
      </c>
      <c r="F1164" s="21">
        <v>9684.2900000000009</v>
      </c>
      <c r="G1164" t="s">
        <v>12</v>
      </c>
      <c r="H1164" t="s">
        <v>11</v>
      </c>
      <c r="I1164" t="s">
        <v>13</v>
      </c>
      <c r="J1164" t="str">
        <f t="shared" si="36"/>
        <v>16-Sep-1966</v>
      </c>
      <c r="K1164">
        <f t="shared" si="37"/>
        <v>57</v>
      </c>
    </row>
    <row r="1165" spans="1:11" x14ac:dyDescent="0.3">
      <c r="A1165" s="14" t="s">
        <v>1206</v>
      </c>
      <c r="B1165">
        <v>1981</v>
      </c>
      <c r="C1165" t="s">
        <v>34</v>
      </c>
      <c r="D1165">
        <v>8</v>
      </c>
      <c r="E1165">
        <v>1</v>
      </c>
      <c r="F1165" s="21">
        <v>9664.34</v>
      </c>
      <c r="G1165" t="s">
        <v>11</v>
      </c>
      <c r="H1165" t="s">
        <v>12</v>
      </c>
      <c r="I1165" t="s">
        <v>41</v>
      </c>
      <c r="J1165" t="str">
        <f t="shared" si="36"/>
        <v>8-Aug-1981</v>
      </c>
      <c r="K1165">
        <f t="shared" si="37"/>
        <v>42</v>
      </c>
    </row>
    <row r="1166" spans="1:11" x14ac:dyDescent="0.3">
      <c r="A1166" s="14" t="s">
        <v>1205</v>
      </c>
      <c r="B1166">
        <v>1974</v>
      </c>
      <c r="C1166" t="s">
        <v>10</v>
      </c>
      <c r="D1166">
        <v>8</v>
      </c>
      <c r="E1166">
        <v>0</v>
      </c>
      <c r="F1166" s="21">
        <v>9653.81</v>
      </c>
      <c r="G1166" t="s">
        <v>11</v>
      </c>
      <c r="H1166" t="s">
        <v>11</v>
      </c>
      <c r="I1166" t="s">
        <v>41</v>
      </c>
      <c r="J1166" t="str">
        <f t="shared" si="36"/>
        <v>8-Jul-1974</v>
      </c>
      <c r="K1166">
        <f t="shared" si="37"/>
        <v>49</v>
      </c>
    </row>
    <row r="1167" spans="1:11" x14ac:dyDescent="0.3">
      <c r="A1167" s="14" t="s">
        <v>1204</v>
      </c>
      <c r="B1167">
        <v>1971</v>
      </c>
      <c r="C1167" t="s">
        <v>10</v>
      </c>
      <c r="D1167">
        <v>19</v>
      </c>
      <c r="E1167">
        <v>0</v>
      </c>
      <c r="F1167" s="21">
        <v>9644.25</v>
      </c>
      <c r="G1167" t="s">
        <v>11</v>
      </c>
      <c r="H1167" t="s">
        <v>16</v>
      </c>
      <c r="I1167" t="s">
        <v>23</v>
      </c>
      <c r="J1167" t="str">
        <f t="shared" si="36"/>
        <v>19-Jul-1971</v>
      </c>
      <c r="K1167">
        <f t="shared" si="37"/>
        <v>52</v>
      </c>
    </row>
    <row r="1168" spans="1:11" x14ac:dyDescent="0.3">
      <c r="A1168" s="14" t="s">
        <v>1203</v>
      </c>
      <c r="B1168">
        <v>1970</v>
      </c>
      <c r="C1168" t="s">
        <v>20</v>
      </c>
      <c r="D1168">
        <v>30</v>
      </c>
      <c r="E1168">
        <v>0</v>
      </c>
      <c r="F1168" s="21">
        <v>9634.5400000000009</v>
      </c>
      <c r="G1168" t="s">
        <v>11</v>
      </c>
      <c r="H1168" t="s">
        <v>11</v>
      </c>
      <c r="I1168" t="s">
        <v>41</v>
      </c>
      <c r="J1168" t="str">
        <f t="shared" si="36"/>
        <v>30-Sep-1970</v>
      </c>
      <c r="K1168">
        <f t="shared" si="37"/>
        <v>53</v>
      </c>
    </row>
    <row r="1169" spans="1:11" x14ac:dyDescent="0.3">
      <c r="A1169" s="14" t="s">
        <v>1202</v>
      </c>
      <c r="B1169">
        <v>1968</v>
      </c>
      <c r="C1169" t="s">
        <v>18</v>
      </c>
      <c r="D1169">
        <v>22</v>
      </c>
      <c r="E1169">
        <v>0</v>
      </c>
      <c r="F1169" s="21">
        <v>9630.91</v>
      </c>
      <c r="G1169" t="s">
        <v>12</v>
      </c>
      <c r="H1169" t="s">
        <v>11</v>
      </c>
      <c r="I1169" t="s">
        <v>13</v>
      </c>
      <c r="J1169" t="str">
        <f t="shared" si="36"/>
        <v>22-Jun-1968</v>
      </c>
      <c r="K1169">
        <f t="shared" si="37"/>
        <v>55</v>
      </c>
    </row>
    <row r="1170" spans="1:11" x14ac:dyDescent="0.3">
      <c r="A1170" s="14" t="s">
        <v>1201</v>
      </c>
      <c r="B1170">
        <v>1972</v>
      </c>
      <c r="C1170" t="s">
        <v>36</v>
      </c>
      <c r="D1170">
        <v>23</v>
      </c>
      <c r="E1170">
        <v>2</v>
      </c>
      <c r="F1170" s="21">
        <v>9630.4</v>
      </c>
      <c r="G1170" t="s">
        <v>11</v>
      </c>
      <c r="H1170" t="s">
        <v>11</v>
      </c>
      <c r="I1170" t="s">
        <v>41</v>
      </c>
      <c r="J1170" t="str">
        <f t="shared" si="36"/>
        <v>23-Oct-1972</v>
      </c>
      <c r="K1170">
        <f t="shared" si="37"/>
        <v>51</v>
      </c>
    </row>
    <row r="1171" spans="1:11" x14ac:dyDescent="0.3">
      <c r="A1171" s="14" t="s">
        <v>1200</v>
      </c>
      <c r="B1171">
        <v>1979</v>
      </c>
      <c r="C1171" t="s">
        <v>30</v>
      </c>
      <c r="D1171">
        <v>19</v>
      </c>
      <c r="E1171">
        <v>2</v>
      </c>
      <c r="F1171" s="21">
        <v>9630.2999999999993</v>
      </c>
      <c r="G1171" t="s">
        <v>11</v>
      </c>
      <c r="H1171" t="s">
        <v>11</v>
      </c>
      <c r="I1171" t="s">
        <v>299</v>
      </c>
      <c r="J1171" t="str">
        <f t="shared" si="36"/>
        <v>19-Dec-1979</v>
      </c>
      <c r="K1171">
        <f t="shared" si="37"/>
        <v>44</v>
      </c>
    </row>
    <row r="1172" spans="1:11" x14ac:dyDescent="0.3">
      <c r="A1172" s="14" t="s">
        <v>1199</v>
      </c>
      <c r="B1172">
        <v>1998</v>
      </c>
      <c r="C1172" t="s">
        <v>18</v>
      </c>
      <c r="D1172">
        <v>23</v>
      </c>
      <c r="E1172">
        <v>0</v>
      </c>
      <c r="F1172" s="21">
        <v>9628.7900000000009</v>
      </c>
      <c r="G1172" t="s">
        <v>11</v>
      </c>
      <c r="H1172" t="s">
        <v>11</v>
      </c>
      <c r="I1172" t="s">
        <v>534</v>
      </c>
      <c r="J1172" t="str">
        <f t="shared" si="36"/>
        <v>23-Jun-1998</v>
      </c>
      <c r="K1172">
        <f t="shared" si="37"/>
        <v>25</v>
      </c>
    </row>
    <row r="1173" spans="1:11" x14ac:dyDescent="0.3">
      <c r="A1173" s="14" t="s">
        <v>1198</v>
      </c>
      <c r="B1173">
        <v>1970</v>
      </c>
      <c r="C1173" t="s">
        <v>30</v>
      </c>
      <c r="D1173">
        <v>16</v>
      </c>
      <c r="E1173">
        <v>0</v>
      </c>
      <c r="F1173" s="21">
        <v>9625.92</v>
      </c>
      <c r="G1173" t="s">
        <v>11</v>
      </c>
      <c r="H1173" t="s">
        <v>12</v>
      </c>
      <c r="I1173" t="s">
        <v>41</v>
      </c>
      <c r="J1173" t="str">
        <f t="shared" si="36"/>
        <v>16-Dec-1970</v>
      </c>
      <c r="K1173">
        <f t="shared" si="37"/>
        <v>53</v>
      </c>
    </row>
    <row r="1174" spans="1:11" x14ac:dyDescent="0.3">
      <c r="A1174" s="14" t="s">
        <v>1197</v>
      </c>
      <c r="B1174">
        <v>1975</v>
      </c>
      <c r="C1174" t="s">
        <v>36</v>
      </c>
      <c r="D1174">
        <v>29</v>
      </c>
      <c r="E1174">
        <v>3</v>
      </c>
      <c r="F1174" s="21">
        <v>9620.33</v>
      </c>
      <c r="G1174" t="s">
        <v>12</v>
      </c>
      <c r="H1174" t="s">
        <v>12</v>
      </c>
      <c r="I1174" t="s">
        <v>23</v>
      </c>
      <c r="J1174" t="str">
        <f t="shared" si="36"/>
        <v>29-Oct-1975</v>
      </c>
      <c r="K1174">
        <f t="shared" si="37"/>
        <v>48</v>
      </c>
    </row>
    <row r="1175" spans="1:11" x14ac:dyDescent="0.3">
      <c r="A1175" s="14" t="s">
        <v>1196</v>
      </c>
      <c r="B1175">
        <v>1982</v>
      </c>
      <c r="C1175" t="s">
        <v>34</v>
      </c>
      <c r="D1175">
        <v>29</v>
      </c>
      <c r="E1175">
        <v>3</v>
      </c>
      <c r="F1175" s="21">
        <v>9619.18</v>
      </c>
      <c r="G1175" t="s">
        <v>11</v>
      </c>
      <c r="H1175" t="s">
        <v>16</v>
      </c>
      <c r="I1175" t="s">
        <v>199</v>
      </c>
      <c r="J1175" t="str">
        <f t="shared" si="36"/>
        <v>29-Aug-1982</v>
      </c>
      <c r="K1175">
        <f t="shared" si="37"/>
        <v>41</v>
      </c>
    </row>
    <row r="1176" spans="1:11" x14ac:dyDescent="0.3">
      <c r="A1176" s="14" t="s">
        <v>1195</v>
      </c>
      <c r="B1176">
        <v>1972</v>
      </c>
      <c r="C1176" t="s">
        <v>30</v>
      </c>
      <c r="D1176">
        <v>27</v>
      </c>
      <c r="E1176">
        <v>1</v>
      </c>
      <c r="F1176" s="21">
        <v>9617.66</v>
      </c>
      <c r="G1176" t="s">
        <v>12</v>
      </c>
      <c r="H1176" t="s">
        <v>12</v>
      </c>
      <c r="I1176" t="s">
        <v>167</v>
      </c>
      <c r="J1176" t="str">
        <f t="shared" si="36"/>
        <v>27-Dec-1972</v>
      </c>
      <c r="K1176">
        <f t="shared" si="37"/>
        <v>51</v>
      </c>
    </row>
    <row r="1177" spans="1:11" x14ac:dyDescent="0.3">
      <c r="A1177" s="14" t="s">
        <v>1194</v>
      </c>
      <c r="B1177">
        <v>1964</v>
      </c>
      <c r="C1177" t="s">
        <v>30</v>
      </c>
      <c r="D1177">
        <v>15</v>
      </c>
      <c r="E1177">
        <v>0</v>
      </c>
      <c r="F1177" s="21">
        <v>9597.6299999999992</v>
      </c>
      <c r="G1177" t="s">
        <v>12</v>
      </c>
      <c r="H1177" t="s">
        <v>12</v>
      </c>
      <c r="I1177" t="s">
        <v>13</v>
      </c>
      <c r="J1177" t="str">
        <f t="shared" si="36"/>
        <v>15-Dec-1964</v>
      </c>
      <c r="K1177">
        <f t="shared" si="37"/>
        <v>59</v>
      </c>
    </row>
    <row r="1178" spans="1:11" x14ac:dyDescent="0.3">
      <c r="A1178" s="14" t="s">
        <v>1193</v>
      </c>
      <c r="B1178">
        <v>1981</v>
      </c>
      <c r="C1178" t="s">
        <v>36</v>
      </c>
      <c r="D1178">
        <v>18</v>
      </c>
      <c r="E1178">
        <v>1</v>
      </c>
      <c r="F1178" s="21">
        <v>9584.0400000000009</v>
      </c>
      <c r="G1178" t="s">
        <v>11</v>
      </c>
      <c r="H1178" t="s">
        <v>16</v>
      </c>
      <c r="I1178" t="s">
        <v>299</v>
      </c>
      <c r="J1178" t="str">
        <f t="shared" si="36"/>
        <v>18-Oct-1981</v>
      </c>
      <c r="K1178">
        <f t="shared" si="37"/>
        <v>42</v>
      </c>
    </row>
    <row r="1179" spans="1:11" x14ac:dyDescent="0.3">
      <c r="A1179" s="14" t="s">
        <v>1192</v>
      </c>
      <c r="B1179">
        <v>1973</v>
      </c>
      <c r="C1179" t="s">
        <v>15</v>
      </c>
      <c r="D1179">
        <v>28</v>
      </c>
      <c r="E1179">
        <v>1</v>
      </c>
      <c r="F1179" s="21">
        <v>9583.89</v>
      </c>
      <c r="G1179" t="s">
        <v>11</v>
      </c>
      <c r="H1179" t="s">
        <v>12</v>
      </c>
      <c r="I1179" t="s">
        <v>23</v>
      </c>
      <c r="J1179" t="str">
        <f t="shared" si="36"/>
        <v>28-Nov-1973</v>
      </c>
      <c r="K1179">
        <f t="shared" si="37"/>
        <v>50</v>
      </c>
    </row>
    <row r="1180" spans="1:11" x14ac:dyDescent="0.3">
      <c r="A1180" s="14" t="s">
        <v>1191</v>
      </c>
      <c r="B1180">
        <v>1966</v>
      </c>
      <c r="C1180" t="s">
        <v>30</v>
      </c>
      <c r="D1180">
        <v>4</v>
      </c>
      <c r="E1180">
        <v>0</v>
      </c>
      <c r="F1180" s="21">
        <v>9582.5400000000009</v>
      </c>
      <c r="G1180" t="s">
        <v>12</v>
      </c>
      <c r="H1180" t="s">
        <v>11</v>
      </c>
      <c r="I1180" t="s">
        <v>13</v>
      </c>
      <c r="J1180" t="str">
        <f t="shared" si="36"/>
        <v>4-Dec-1966</v>
      </c>
      <c r="K1180">
        <f t="shared" si="37"/>
        <v>57</v>
      </c>
    </row>
    <row r="1181" spans="1:11" x14ac:dyDescent="0.3">
      <c r="A1181" s="14" t="s">
        <v>1190</v>
      </c>
      <c r="B1181">
        <v>1973</v>
      </c>
      <c r="C1181" t="s">
        <v>30</v>
      </c>
      <c r="D1181">
        <v>1</v>
      </c>
      <c r="E1181">
        <v>1</v>
      </c>
      <c r="F1181" s="21">
        <v>9566.99</v>
      </c>
      <c r="G1181" t="s">
        <v>11</v>
      </c>
      <c r="H1181" t="s">
        <v>16</v>
      </c>
      <c r="I1181" t="s">
        <v>23</v>
      </c>
      <c r="J1181" t="str">
        <f t="shared" si="36"/>
        <v>1-Dec-1973</v>
      </c>
      <c r="K1181">
        <f t="shared" si="37"/>
        <v>50</v>
      </c>
    </row>
    <row r="1182" spans="1:11" x14ac:dyDescent="0.3">
      <c r="A1182" s="14" t="s">
        <v>1189</v>
      </c>
      <c r="B1182">
        <v>1974</v>
      </c>
      <c r="C1182" t="s">
        <v>34</v>
      </c>
      <c r="D1182">
        <v>14</v>
      </c>
      <c r="E1182">
        <v>3</v>
      </c>
      <c r="F1182" s="21">
        <v>9563.0300000000007</v>
      </c>
      <c r="G1182" t="s">
        <v>12</v>
      </c>
      <c r="H1182" t="s">
        <v>16</v>
      </c>
      <c r="I1182" t="s">
        <v>41</v>
      </c>
      <c r="J1182" t="str">
        <f t="shared" si="36"/>
        <v>14-Aug-1974</v>
      </c>
      <c r="K1182">
        <f t="shared" si="37"/>
        <v>49</v>
      </c>
    </row>
    <row r="1183" spans="1:11" x14ac:dyDescent="0.3">
      <c r="A1183" s="14" t="s">
        <v>1188</v>
      </c>
      <c r="B1183">
        <v>1972</v>
      </c>
      <c r="C1183" t="s">
        <v>20</v>
      </c>
      <c r="D1183">
        <v>22</v>
      </c>
      <c r="E1183">
        <v>1</v>
      </c>
      <c r="F1183" s="21">
        <v>9549.57</v>
      </c>
      <c r="G1183" t="s">
        <v>11</v>
      </c>
      <c r="H1183" t="s">
        <v>16</v>
      </c>
      <c r="I1183" t="s">
        <v>13</v>
      </c>
      <c r="J1183" t="str">
        <f t="shared" si="36"/>
        <v>22-Sep-1972</v>
      </c>
      <c r="K1183">
        <f t="shared" si="37"/>
        <v>51</v>
      </c>
    </row>
    <row r="1184" spans="1:11" x14ac:dyDescent="0.3">
      <c r="A1184" s="14" t="s">
        <v>1187</v>
      </c>
      <c r="B1184">
        <v>1972</v>
      </c>
      <c r="C1184" t="s">
        <v>20</v>
      </c>
      <c r="D1184">
        <v>22</v>
      </c>
      <c r="E1184">
        <v>0</v>
      </c>
      <c r="F1184" s="21">
        <v>9541.7000000000007</v>
      </c>
      <c r="G1184" t="s">
        <v>11</v>
      </c>
      <c r="H1184" t="s">
        <v>16</v>
      </c>
      <c r="I1184" t="s">
        <v>246</v>
      </c>
      <c r="J1184" t="str">
        <f t="shared" si="36"/>
        <v>22-Sep-1972</v>
      </c>
      <c r="K1184">
        <f t="shared" si="37"/>
        <v>51</v>
      </c>
    </row>
    <row r="1185" spans="1:11" x14ac:dyDescent="0.3">
      <c r="A1185" s="14" t="s">
        <v>1186</v>
      </c>
      <c r="B1185">
        <v>1975</v>
      </c>
      <c r="C1185" t="s">
        <v>10</v>
      </c>
      <c r="D1185">
        <v>28</v>
      </c>
      <c r="E1185">
        <v>1</v>
      </c>
      <c r="F1185" s="21">
        <v>9540.17</v>
      </c>
      <c r="G1185" t="s">
        <v>11</v>
      </c>
      <c r="H1185" t="s">
        <v>11</v>
      </c>
      <c r="I1185" t="s">
        <v>246</v>
      </c>
      <c r="J1185" t="str">
        <f t="shared" si="36"/>
        <v>28-Jul-1975</v>
      </c>
      <c r="K1185">
        <f t="shared" si="37"/>
        <v>48</v>
      </c>
    </row>
    <row r="1186" spans="1:11" x14ac:dyDescent="0.3">
      <c r="A1186" s="14" t="s">
        <v>1185</v>
      </c>
      <c r="B1186">
        <v>1973</v>
      </c>
      <c r="C1186" t="s">
        <v>30</v>
      </c>
      <c r="D1186">
        <v>21</v>
      </c>
      <c r="E1186">
        <v>0</v>
      </c>
      <c r="F1186" s="21">
        <v>9538.65</v>
      </c>
      <c r="G1186" t="s">
        <v>11</v>
      </c>
      <c r="H1186" t="s">
        <v>12</v>
      </c>
      <c r="I1186" t="s">
        <v>299</v>
      </c>
      <c r="J1186" t="str">
        <f t="shared" si="36"/>
        <v>21-Dec-1973</v>
      </c>
      <c r="K1186">
        <f t="shared" si="37"/>
        <v>50</v>
      </c>
    </row>
    <row r="1187" spans="1:11" x14ac:dyDescent="0.3">
      <c r="A1187" s="14" t="s">
        <v>1184</v>
      </c>
      <c r="B1187">
        <v>1971</v>
      </c>
      <c r="C1187" t="s">
        <v>15</v>
      </c>
      <c r="D1187">
        <v>29</v>
      </c>
      <c r="E1187">
        <v>0</v>
      </c>
      <c r="F1187" s="21">
        <v>9528.9</v>
      </c>
      <c r="G1187" t="s">
        <v>11</v>
      </c>
      <c r="H1187" t="s">
        <v>11</v>
      </c>
      <c r="I1187" t="s">
        <v>41</v>
      </c>
      <c r="J1187" t="str">
        <f t="shared" si="36"/>
        <v>29-Nov-1971</v>
      </c>
      <c r="K1187">
        <f t="shared" si="37"/>
        <v>52</v>
      </c>
    </row>
    <row r="1188" spans="1:11" x14ac:dyDescent="0.3">
      <c r="A1188" s="14" t="s">
        <v>1183</v>
      </c>
      <c r="B1188">
        <v>1992</v>
      </c>
      <c r="C1188" t="s">
        <v>34</v>
      </c>
      <c r="D1188">
        <v>22</v>
      </c>
      <c r="E1188">
        <v>0</v>
      </c>
      <c r="F1188" s="21">
        <v>9507.68</v>
      </c>
      <c r="G1188" t="s">
        <v>11</v>
      </c>
      <c r="H1188" t="s">
        <v>16</v>
      </c>
      <c r="I1188" t="s">
        <v>23</v>
      </c>
      <c r="J1188" t="str">
        <f t="shared" si="36"/>
        <v>22-Aug-1992</v>
      </c>
      <c r="K1188">
        <f t="shared" si="37"/>
        <v>31</v>
      </c>
    </row>
    <row r="1189" spans="1:11" x14ac:dyDescent="0.3">
      <c r="A1189" s="14" t="s">
        <v>1182</v>
      </c>
      <c r="B1189">
        <v>1969</v>
      </c>
      <c r="C1189" t="s">
        <v>34</v>
      </c>
      <c r="D1189">
        <v>24</v>
      </c>
      <c r="E1189">
        <v>0</v>
      </c>
      <c r="F1189" s="21">
        <v>9504.31</v>
      </c>
      <c r="G1189" t="s">
        <v>12</v>
      </c>
      <c r="H1189" t="s">
        <v>11</v>
      </c>
      <c r="I1189" t="s">
        <v>13</v>
      </c>
      <c r="J1189" t="str">
        <f t="shared" si="36"/>
        <v>24-Aug-1969</v>
      </c>
      <c r="K1189">
        <f t="shared" si="37"/>
        <v>54</v>
      </c>
    </row>
    <row r="1190" spans="1:11" x14ac:dyDescent="0.3">
      <c r="A1190" s="14" t="s">
        <v>1181</v>
      </c>
      <c r="B1190">
        <v>1976</v>
      </c>
      <c r="C1190" t="s">
        <v>15</v>
      </c>
      <c r="D1190">
        <v>28</v>
      </c>
      <c r="E1190">
        <v>3</v>
      </c>
      <c r="F1190" s="21">
        <v>9500.57</v>
      </c>
      <c r="G1190" t="s">
        <v>11</v>
      </c>
      <c r="H1190" t="s">
        <v>12</v>
      </c>
      <c r="I1190" t="s">
        <v>355</v>
      </c>
      <c r="J1190" t="str">
        <f t="shared" si="36"/>
        <v>28-Nov-1976</v>
      </c>
      <c r="K1190">
        <f t="shared" si="37"/>
        <v>47</v>
      </c>
    </row>
    <row r="1191" spans="1:11" x14ac:dyDescent="0.3">
      <c r="A1191" s="14" t="s">
        <v>1180</v>
      </c>
      <c r="B1191">
        <v>1969</v>
      </c>
      <c r="C1191" t="s">
        <v>18</v>
      </c>
      <c r="D1191">
        <v>4</v>
      </c>
      <c r="E1191">
        <v>0</v>
      </c>
      <c r="F1191" s="21">
        <v>9487.64</v>
      </c>
      <c r="G1191" t="s">
        <v>11</v>
      </c>
      <c r="H1191" t="s">
        <v>11</v>
      </c>
      <c r="I1191" t="s">
        <v>13</v>
      </c>
      <c r="J1191" t="str">
        <f t="shared" si="36"/>
        <v>4-Jun-1969</v>
      </c>
      <c r="K1191">
        <f t="shared" si="37"/>
        <v>54</v>
      </c>
    </row>
    <row r="1192" spans="1:11" x14ac:dyDescent="0.3">
      <c r="A1192" s="14" t="s">
        <v>1179</v>
      </c>
      <c r="B1192">
        <v>1979</v>
      </c>
      <c r="C1192" t="s">
        <v>10</v>
      </c>
      <c r="D1192">
        <v>17</v>
      </c>
      <c r="E1192">
        <v>2</v>
      </c>
      <c r="F1192" s="21">
        <v>9453.92</v>
      </c>
      <c r="G1192" t="s">
        <v>11</v>
      </c>
      <c r="H1192" t="s">
        <v>11</v>
      </c>
      <c r="I1192" t="s">
        <v>299</v>
      </c>
      <c r="J1192" t="str">
        <f t="shared" si="36"/>
        <v>17-Jul-1979</v>
      </c>
      <c r="K1192">
        <f t="shared" si="37"/>
        <v>44</v>
      </c>
    </row>
    <row r="1193" spans="1:11" x14ac:dyDescent="0.3">
      <c r="A1193" s="14" t="s">
        <v>1178</v>
      </c>
      <c r="B1193">
        <v>1987</v>
      </c>
      <c r="C1193" t="s">
        <v>15</v>
      </c>
      <c r="D1193">
        <v>14</v>
      </c>
      <c r="E1193">
        <v>3</v>
      </c>
      <c r="F1193" s="21">
        <v>9448.42</v>
      </c>
      <c r="G1193" t="s">
        <v>11</v>
      </c>
      <c r="H1193" t="s">
        <v>12</v>
      </c>
      <c r="I1193" t="s">
        <v>299</v>
      </c>
      <c r="J1193" t="str">
        <f t="shared" si="36"/>
        <v>14-Nov-1987</v>
      </c>
      <c r="K1193">
        <f t="shared" si="37"/>
        <v>36</v>
      </c>
    </row>
    <row r="1194" spans="1:11" x14ac:dyDescent="0.3">
      <c r="A1194" s="14" t="s">
        <v>1177</v>
      </c>
      <c r="B1194">
        <v>1974</v>
      </c>
      <c r="C1194" t="s">
        <v>18</v>
      </c>
      <c r="D1194">
        <v>8</v>
      </c>
      <c r="E1194">
        <v>1</v>
      </c>
      <c r="F1194" s="21">
        <v>9447.3799999999992</v>
      </c>
      <c r="G1194" t="s">
        <v>11</v>
      </c>
      <c r="H1194" t="s">
        <v>12</v>
      </c>
      <c r="I1194" t="s">
        <v>246</v>
      </c>
      <c r="J1194" t="str">
        <f t="shared" si="36"/>
        <v>8-Jun-1974</v>
      </c>
      <c r="K1194">
        <f t="shared" si="37"/>
        <v>49</v>
      </c>
    </row>
    <row r="1195" spans="1:11" x14ac:dyDescent="0.3">
      <c r="A1195" s="14" t="s">
        <v>1176</v>
      </c>
      <c r="B1195">
        <v>1974</v>
      </c>
      <c r="C1195" t="s">
        <v>15</v>
      </c>
      <c r="D1195">
        <v>27</v>
      </c>
      <c r="E1195">
        <v>1</v>
      </c>
      <c r="F1195" s="21">
        <v>9447.25</v>
      </c>
      <c r="G1195" t="s">
        <v>11</v>
      </c>
      <c r="H1195" t="s">
        <v>16</v>
      </c>
      <c r="I1195" t="s">
        <v>246</v>
      </c>
      <c r="J1195" t="str">
        <f t="shared" si="36"/>
        <v>27-Nov-1974</v>
      </c>
      <c r="K1195">
        <f t="shared" si="37"/>
        <v>49</v>
      </c>
    </row>
    <row r="1196" spans="1:11" x14ac:dyDescent="0.3">
      <c r="A1196" s="14" t="s">
        <v>1175</v>
      </c>
      <c r="B1196">
        <v>1976</v>
      </c>
      <c r="C1196" t="s">
        <v>15</v>
      </c>
      <c r="D1196">
        <v>3</v>
      </c>
      <c r="E1196">
        <v>2</v>
      </c>
      <c r="F1196" s="21">
        <v>9432.93</v>
      </c>
      <c r="G1196" t="s">
        <v>11</v>
      </c>
      <c r="H1196" t="s">
        <v>16</v>
      </c>
      <c r="I1196" t="s">
        <v>246</v>
      </c>
      <c r="J1196" t="str">
        <f t="shared" si="36"/>
        <v>3-Nov-1976</v>
      </c>
      <c r="K1196">
        <f t="shared" si="37"/>
        <v>47</v>
      </c>
    </row>
    <row r="1197" spans="1:11" x14ac:dyDescent="0.3">
      <c r="A1197" s="14" t="s">
        <v>1174</v>
      </c>
      <c r="B1197">
        <v>1976</v>
      </c>
      <c r="C1197" t="s">
        <v>36</v>
      </c>
      <c r="D1197">
        <v>30</v>
      </c>
      <c r="E1197">
        <v>3</v>
      </c>
      <c r="F1197" s="21">
        <v>9414.92</v>
      </c>
      <c r="G1197" t="s">
        <v>11</v>
      </c>
      <c r="H1197" t="s">
        <v>11</v>
      </c>
      <c r="I1197" t="s">
        <v>41</v>
      </c>
      <c r="J1197" t="str">
        <f t="shared" si="36"/>
        <v>30-Oct-1976</v>
      </c>
      <c r="K1197">
        <f t="shared" si="37"/>
        <v>47</v>
      </c>
    </row>
    <row r="1198" spans="1:11" x14ac:dyDescent="0.3">
      <c r="A1198" s="14" t="s">
        <v>1173</v>
      </c>
      <c r="B1198">
        <v>1976</v>
      </c>
      <c r="C1198" t="s">
        <v>36</v>
      </c>
      <c r="D1198">
        <v>17</v>
      </c>
      <c r="E1198">
        <v>2</v>
      </c>
      <c r="F1198" s="21">
        <v>9411.01</v>
      </c>
      <c r="G1198" t="s">
        <v>11</v>
      </c>
      <c r="H1198" t="s">
        <v>12</v>
      </c>
      <c r="I1198" t="s">
        <v>246</v>
      </c>
      <c r="J1198" t="str">
        <f t="shared" si="36"/>
        <v>17-Oct-1976</v>
      </c>
      <c r="K1198">
        <f t="shared" si="37"/>
        <v>47</v>
      </c>
    </row>
    <row r="1199" spans="1:11" x14ac:dyDescent="0.3">
      <c r="A1199" s="14" t="s">
        <v>1172</v>
      </c>
      <c r="B1199">
        <v>1971</v>
      </c>
      <c r="C1199" t="s">
        <v>36</v>
      </c>
      <c r="D1199">
        <v>20</v>
      </c>
      <c r="E1199">
        <v>1</v>
      </c>
      <c r="F1199" s="21">
        <v>9391.35</v>
      </c>
      <c r="G1199" t="s">
        <v>12</v>
      </c>
      <c r="H1199" t="s">
        <v>12</v>
      </c>
      <c r="I1199" t="s">
        <v>41</v>
      </c>
      <c r="J1199" t="str">
        <f t="shared" si="36"/>
        <v>20-Oct-1971</v>
      </c>
      <c r="K1199">
        <f t="shared" si="37"/>
        <v>52</v>
      </c>
    </row>
    <row r="1200" spans="1:11" x14ac:dyDescent="0.3">
      <c r="A1200" s="14" t="s">
        <v>1171</v>
      </c>
      <c r="B1200">
        <v>1971</v>
      </c>
      <c r="C1200" t="s">
        <v>30</v>
      </c>
      <c r="D1200">
        <v>29</v>
      </c>
      <c r="E1200">
        <v>1</v>
      </c>
      <c r="F1200" s="21">
        <v>9386.16</v>
      </c>
      <c r="G1200" t="s">
        <v>12</v>
      </c>
      <c r="H1200" t="s">
        <v>11</v>
      </c>
      <c r="I1200" t="s">
        <v>13</v>
      </c>
      <c r="J1200" t="str">
        <f t="shared" si="36"/>
        <v>29-Dec-1971</v>
      </c>
      <c r="K1200">
        <f t="shared" si="37"/>
        <v>52</v>
      </c>
    </row>
    <row r="1201" spans="1:11" x14ac:dyDescent="0.3">
      <c r="A1201" s="14" t="s">
        <v>1170</v>
      </c>
      <c r="B1201">
        <v>1975</v>
      </c>
      <c r="C1201" t="s">
        <v>30</v>
      </c>
      <c r="D1201">
        <v>2</v>
      </c>
      <c r="E1201">
        <v>1</v>
      </c>
      <c r="F1201" s="21">
        <v>9380.75</v>
      </c>
      <c r="G1201" t="s">
        <v>11</v>
      </c>
      <c r="H1201" t="s">
        <v>11</v>
      </c>
      <c r="I1201" t="s">
        <v>246</v>
      </c>
      <c r="J1201" t="str">
        <f t="shared" si="36"/>
        <v>2-Dec-1975</v>
      </c>
      <c r="K1201">
        <f t="shared" si="37"/>
        <v>48</v>
      </c>
    </row>
    <row r="1202" spans="1:11" x14ac:dyDescent="0.3">
      <c r="A1202" s="14" t="s">
        <v>1169</v>
      </c>
      <c r="B1202">
        <v>1971</v>
      </c>
      <c r="C1202" t="s">
        <v>15</v>
      </c>
      <c r="D1202">
        <v>26</v>
      </c>
      <c r="E1202">
        <v>1</v>
      </c>
      <c r="F1202" s="21">
        <v>9377.9</v>
      </c>
      <c r="G1202" t="s">
        <v>11</v>
      </c>
      <c r="H1202" t="s">
        <v>16</v>
      </c>
      <c r="I1202" t="s">
        <v>13</v>
      </c>
      <c r="J1202" t="str">
        <f t="shared" si="36"/>
        <v>26-Nov-1971</v>
      </c>
      <c r="K1202">
        <f t="shared" si="37"/>
        <v>52</v>
      </c>
    </row>
    <row r="1203" spans="1:11" x14ac:dyDescent="0.3">
      <c r="A1203" s="14" t="s">
        <v>1168</v>
      </c>
      <c r="B1203">
        <v>1969</v>
      </c>
      <c r="C1203" t="s">
        <v>15</v>
      </c>
      <c r="D1203">
        <v>24</v>
      </c>
      <c r="E1203">
        <v>0</v>
      </c>
      <c r="F1203" s="21">
        <v>9377.4500000000007</v>
      </c>
      <c r="G1203" t="s">
        <v>11</v>
      </c>
      <c r="H1203" t="s">
        <v>12</v>
      </c>
      <c r="I1203" t="s">
        <v>13</v>
      </c>
      <c r="J1203" t="str">
        <f t="shared" si="36"/>
        <v>24-Nov-1969</v>
      </c>
      <c r="K1203">
        <f t="shared" si="37"/>
        <v>54</v>
      </c>
    </row>
    <row r="1204" spans="1:11" x14ac:dyDescent="0.3">
      <c r="A1204" s="14" t="s">
        <v>1167</v>
      </c>
      <c r="B1204">
        <v>1971</v>
      </c>
      <c r="C1204" t="s">
        <v>36</v>
      </c>
      <c r="D1204">
        <v>8</v>
      </c>
      <c r="E1204">
        <v>0</v>
      </c>
      <c r="F1204" s="21">
        <v>9361.33</v>
      </c>
      <c r="G1204" t="s">
        <v>12</v>
      </c>
      <c r="H1204" t="s">
        <v>16</v>
      </c>
      <c r="I1204" t="s">
        <v>167</v>
      </c>
      <c r="J1204" t="str">
        <f t="shared" si="36"/>
        <v>8-Oct-1971</v>
      </c>
      <c r="K1204">
        <f t="shared" si="37"/>
        <v>52</v>
      </c>
    </row>
    <row r="1205" spans="1:11" x14ac:dyDescent="0.3">
      <c r="A1205" s="14" t="s">
        <v>1166</v>
      </c>
      <c r="B1205">
        <v>1988</v>
      </c>
      <c r="C1205" t="s">
        <v>10</v>
      </c>
      <c r="D1205">
        <v>1</v>
      </c>
      <c r="E1205">
        <v>3</v>
      </c>
      <c r="F1205" s="21">
        <v>9344.2000000000007</v>
      </c>
      <c r="G1205" t="s">
        <v>11</v>
      </c>
      <c r="H1205" t="s">
        <v>16</v>
      </c>
      <c r="I1205" t="s">
        <v>299</v>
      </c>
      <c r="J1205" t="str">
        <f t="shared" si="36"/>
        <v>1-Jul-1988</v>
      </c>
      <c r="K1205">
        <f t="shared" si="37"/>
        <v>35</v>
      </c>
    </row>
    <row r="1206" spans="1:11" x14ac:dyDescent="0.3">
      <c r="A1206" s="14" t="s">
        <v>1165</v>
      </c>
      <c r="B1206">
        <v>1996</v>
      </c>
      <c r="C1206" t="s">
        <v>36</v>
      </c>
      <c r="D1206">
        <v>12</v>
      </c>
      <c r="E1206">
        <v>0</v>
      </c>
      <c r="F1206" s="21">
        <v>9338.61</v>
      </c>
      <c r="G1206" t="s">
        <v>11</v>
      </c>
      <c r="H1206" t="s">
        <v>16</v>
      </c>
      <c r="I1206" t="s">
        <v>534</v>
      </c>
      <c r="J1206" t="str">
        <f t="shared" si="36"/>
        <v>12-Oct-1996</v>
      </c>
      <c r="K1206">
        <f t="shared" si="37"/>
        <v>27</v>
      </c>
    </row>
    <row r="1207" spans="1:11" x14ac:dyDescent="0.3">
      <c r="A1207" s="14" t="s">
        <v>1164</v>
      </c>
      <c r="B1207">
        <v>1988</v>
      </c>
      <c r="C1207" t="s">
        <v>10</v>
      </c>
      <c r="D1207">
        <v>9</v>
      </c>
      <c r="E1207">
        <v>3</v>
      </c>
      <c r="F1207" s="21">
        <v>9320.26</v>
      </c>
      <c r="G1207" t="s">
        <v>11</v>
      </c>
      <c r="H1207" t="s">
        <v>16</v>
      </c>
      <c r="I1207" t="s">
        <v>23</v>
      </c>
      <c r="J1207" t="str">
        <f t="shared" si="36"/>
        <v>9-Jul-1988</v>
      </c>
      <c r="K1207">
        <f t="shared" si="37"/>
        <v>35</v>
      </c>
    </row>
    <row r="1208" spans="1:11" x14ac:dyDescent="0.3">
      <c r="A1208" s="14" t="s">
        <v>1163</v>
      </c>
      <c r="B1208">
        <v>1977</v>
      </c>
      <c r="C1208" t="s">
        <v>36</v>
      </c>
      <c r="D1208">
        <v>12</v>
      </c>
      <c r="E1208">
        <v>2</v>
      </c>
      <c r="F1208" s="21">
        <v>9315.41</v>
      </c>
      <c r="G1208" t="s">
        <v>11</v>
      </c>
      <c r="H1208" t="s">
        <v>16</v>
      </c>
      <c r="I1208" t="s">
        <v>246</v>
      </c>
      <c r="J1208" t="str">
        <f t="shared" si="36"/>
        <v>12-Oct-1977</v>
      </c>
      <c r="K1208">
        <f t="shared" si="37"/>
        <v>46</v>
      </c>
    </row>
    <row r="1209" spans="1:11" x14ac:dyDescent="0.3">
      <c r="A1209" s="14" t="s">
        <v>1162</v>
      </c>
      <c r="B1209">
        <v>1963</v>
      </c>
      <c r="C1209" t="s">
        <v>18</v>
      </c>
      <c r="D1209">
        <v>8</v>
      </c>
      <c r="E1209">
        <v>0</v>
      </c>
      <c r="F1209" s="21">
        <v>9310.81</v>
      </c>
      <c r="G1209" t="s">
        <v>12</v>
      </c>
      <c r="H1209" t="s">
        <v>16</v>
      </c>
      <c r="I1209" t="s">
        <v>13</v>
      </c>
      <c r="J1209" t="str">
        <f t="shared" si="36"/>
        <v>8-Jun-1963</v>
      </c>
      <c r="K1209">
        <f t="shared" si="37"/>
        <v>60</v>
      </c>
    </row>
    <row r="1210" spans="1:11" x14ac:dyDescent="0.3">
      <c r="A1210" s="14" t="s">
        <v>1161</v>
      </c>
      <c r="B1210">
        <v>1973</v>
      </c>
      <c r="C1210" t="s">
        <v>36</v>
      </c>
      <c r="D1210">
        <v>16</v>
      </c>
      <c r="E1210">
        <v>2</v>
      </c>
      <c r="F1210" s="21">
        <v>9304.7000000000007</v>
      </c>
      <c r="G1210" t="s">
        <v>12</v>
      </c>
      <c r="H1210" t="s">
        <v>12</v>
      </c>
      <c r="I1210" t="s">
        <v>13</v>
      </c>
      <c r="J1210" t="str">
        <f t="shared" si="36"/>
        <v>16-Oct-1973</v>
      </c>
      <c r="K1210">
        <f t="shared" si="37"/>
        <v>50</v>
      </c>
    </row>
    <row r="1211" spans="1:11" x14ac:dyDescent="0.3">
      <c r="A1211" s="14" t="s">
        <v>1160</v>
      </c>
      <c r="B1211">
        <v>1976</v>
      </c>
      <c r="C1211" t="s">
        <v>15</v>
      </c>
      <c r="D1211">
        <v>3</v>
      </c>
      <c r="E1211">
        <v>3</v>
      </c>
      <c r="F1211" s="21">
        <v>9301.89</v>
      </c>
      <c r="G1211" t="s">
        <v>11</v>
      </c>
      <c r="H1211" t="s">
        <v>16</v>
      </c>
      <c r="I1211" t="s">
        <v>23</v>
      </c>
      <c r="J1211" t="str">
        <f t="shared" si="36"/>
        <v>3-Nov-1976</v>
      </c>
      <c r="K1211">
        <f t="shared" si="37"/>
        <v>47</v>
      </c>
    </row>
    <row r="1212" spans="1:11" x14ac:dyDescent="0.3">
      <c r="A1212" s="14" t="s">
        <v>1159</v>
      </c>
      <c r="B1212">
        <v>1973</v>
      </c>
      <c r="C1212" t="s">
        <v>20</v>
      </c>
      <c r="D1212">
        <v>18</v>
      </c>
      <c r="E1212">
        <v>1</v>
      </c>
      <c r="F1212" s="21">
        <v>9290.14</v>
      </c>
      <c r="G1212" t="s">
        <v>12</v>
      </c>
      <c r="H1212" t="s">
        <v>12</v>
      </c>
      <c r="I1212" t="s">
        <v>167</v>
      </c>
      <c r="J1212" t="str">
        <f t="shared" si="36"/>
        <v>18-Sep-1973</v>
      </c>
      <c r="K1212">
        <f t="shared" si="37"/>
        <v>50</v>
      </c>
    </row>
    <row r="1213" spans="1:11" x14ac:dyDescent="0.3">
      <c r="A1213" s="14" t="s">
        <v>1158</v>
      </c>
      <c r="B1213">
        <v>1973</v>
      </c>
      <c r="C1213" t="s">
        <v>36</v>
      </c>
      <c r="D1213">
        <v>16</v>
      </c>
      <c r="E1213">
        <v>1</v>
      </c>
      <c r="F1213" s="21">
        <v>9288.0300000000007</v>
      </c>
      <c r="G1213" t="s">
        <v>11</v>
      </c>
      <c r="H1213" t="s">
        <v>12</v>
      </c>
      <c r="I1213" t="s">
        <v>169</v>
      </c>
      <c r="J1213" t="str">
        <f t="shared" si="36"/>
        <v>16-Oct-1973</v>
      </c>
      <c r="K1213">
        <f t="shared" si="37"/>
        <v>50</v>
      </c>
    </row>
    <row r="1214" spans="1:11" x14ac:dyDescent="0.3">
      <c r="A1214" s="14" t="s">
        <v>1157</v>
      </c>
      <c r="B1214">
        <v>1969</v>
      </c>
      <c r="C1214" t="s">
        <v>15</v>
      </c>
      <c r="D1214">
        <v>26</v>
      </c>
      <c r="E1214">
        <v>0</v>
      </c>
      <c r="F1214" s="21">
        <v>9285.8700000000008</v>
      </c>
      <c r="G1214" t="s">
        <v>11</v>
      </c>
      <c r="H1214" t="s">
        <v>12</v>
      </c>
      <c r="I1214" t="s">
        <v>13</v>
      </c>
      <c r="J1214" t="str">
        <f t="shared" si="36"/>
        <v>26-Nov-1969</v>
      </c>
      <c r="K1214">
        <f t="shared" si="37"/>
        <v>54</v>
      </c>
    </row>
    <row r="1215" spans="1:11" x14ac:dyDescent="0.3">
      <c r="A1215" s="14" t="s">
        <v>1156</v>
      </c>
      <c r="B1215">
        <v>1971</v>
      </c>
      <c r="C1215" t="s">
        <v>10</v>
      </c>
      <c r="D1215">
        <v>2</v>
      </c>
      <c r="E1215">
        <v>0</v>
      </c>
      <c r="F1215" s="21">
        <v>9283.56</v>
      </c>
      <c r="G1215" t="s">
        <v>11</v>
      </c>
      <c r="H1215" t="s">
        <v>12</v>
      </c>
      <c r="I1215" t="s">
        <v>13</v>
      </c>
      <c r="J1215" t="str">
        <f t="shared" si="36"/>
        <v>2-Jul-1971</v>
      </c>
      <c r="K1215">
        <f t="shared" si="37"/>
        <v>52</v>
      </c>
    </row>
    <row r="1216" spans="1:11" x14ac:dyDescent="0.3">
      <c r="A1216" s="14" t="s">
        <v>1155</v>
      </c>
      <c r="B1216">
        <v>1973</v>
      </c>
      <c r="C1216" t="s">
        <v>36</v>
      </c>
      <c r="D1216">
        <v>27</v>
      </c>
      <c r="E1216">
        <v>1</v>
      </c>
      <c r="F1216" s="21">
        <v>9282.48</v>
      </c>
      <c r="G1216" t="s">
        <v>12</v>
      </c>
      <c r="H1216" t="s">
        <v>11</v>
      </c>
      <c r="I1216" t="s">
        <v>167</v>
      </c>
      <c r="J1216" t="str">
        <f t="shared" si="36"/>
        <v>27-Oct-1973</v>
      </c>
      <c r="K1216">
        <f t="shared" si="37"/>
        <v>50</v>
      </c>
    </row>
    <row r="1217" spans="1:11" x14ac:dyDescent="0.3">
      <c r="A1217" s="14" t="s">
        <v>1154</v>
      </c>
      <c r="B1217">
        <v>1971</v>
      </c>
      <c r="C1217" t="s">
        <v>34</v>
      </c>
      <c r="D1217">
        <v>6</v>
      </c>
      <c r="E1217">
        <v>0</v>
      </c>
      <c r="F1217" s="21">
        <v>9264.7999999999993</v>
      </c>
      <c r="G1217" t="s">
        <v>11</v>
      </c>
      <c r="H1217" t="s">
        <v>16</v>
      </c>
      <c r="I1217" t="s">
        <v>41</v>
      </c>
      <c r="J1217" t="str">
        <f t="shared" si="36"/>
        <v>6-Aug-1971</v>
      </c>
      <c r="K1217">
        <f t="shared" si="37"/>
        <v>52</v>
      </c>
    </row>
    <row r="1218" spans="1:11" x14ac:dyDescent="0.3">
      <c r="A1218" s="14" t="s">
        <v>1153</v>
      </c>
      <c r="B1218">
        <v>1974</v>
      </c>
      <c r="C1218" t="s">
        <v>34</v>
      </c>
      <c r="D1218">
        <v>21</v>
      </c>
      <c r="E1218">
        <v>1</v>
      </c>
      <c r="F1218" s="21">
        <v>9249.5</v>
      </c>
      <c r="G1218" t="s">
        <v>11</v>
      </c>
      <c r="H1218" t="s">
        <v>16</v>
      </c>
      <c r="I1218" t="s">
        <v>23</v>
      </c>
      <c r="J1218" t="str">
        <f t="shared" si="36"/>
        <v>21-Aug-1974</v>
      </c>
      <c r="K1218">
        <f t="shared" si="37"/>
        <v>49</v>
      </c>
    </row>
    <row r="1219" spans="1:11" x14ac:dyDescent="0.3">
      <c r="A1219" s="14" t="s">
        <v>1152</v>
      </c>
      <c r="B1219">
        <v>1980</v>
      </c>
      <c r="C1219" t="s">
        <v>36</v>
      </c>
      <c r="D1219">
        <v>5</v>
      </c>
      <c r="E1219">
        <v>2</v>
      </c>
      <c r="F1219" s="21">
        <v>9247.94</v>
      </c>
      <c r="G1219" t="s">
        <v>11</v>
      </c>
      <c r="H1219" t="s">
        <v>16</v>
      </c>
      <c r="I1219" t="s">
        <v>299</v>
      </c>
      <c r="J1219" t="str">
        <f t="shared" ref="J1219:J1282" si="38">CONCATENATE(D1219,"-",C1219,"-",B1219)</f>
        <v>5-Oct-1980</v>
      </c>
      <c r="K1219">
        <f t="shared" ref="K1219:K1282" si="39">YEAR("2023-06-08")-YEAR(J1219)</f>
        <v>43</v>
      </c>
    </row>
    <row r="1220" spans="1:11" x14ac:dyDescent="0.3">
      <c r="A1220" s="14" t="s">
        <v>1151</v>
      </c>
      <c r="B1220">
        <v>1975</v>
      </c>
      <c r="C1220" t="s">
        <v>30</v>
      </c>
      <c r="D1220">
        <v>6</v>
      </c>
      <c r="E1220">
        <v>2</v>
      </c>
      <c r="F1220" s="21">
        <v>9225.26</v>
      </c>
      <c r="G1220" t="s">
        <v>12</v>
      </c>
      <c r="H1220" t="s">
        <v>12</v>
      </c>
      <c r="I1220" t="s">
        <v>163</v>
      </c>
      <c r="J1220" t="str">
        <f t="shared" si="38"/>
        <v>6-Dec-1975</v>
      </c>
      <c r="K1220">
        <f t="shared" si="39"/>
        <v>48</v>
      </c>
    </row>
    <row r="1221" spans="1:11" x14ac:dyDescent="0.3">
      <c r="A1221" s="14" t="s">
        <v>1150</v>
      </c>
      <c r="B1221">
        <v>1981</v>
      </c>
      <c r="C1221" t="s">
        <v>30</v>
      </c>
      <c r="D1221">
        <v>5</v>
      </c>
      <c r="E1221">
        <v>5</v>
      </c>
      <c r="F1221" s="21">
        <v>9222.4</v>
      </c>
      <c r="G1221" t="s">
        <v>11</v>
      </c>
      <c r="H1221" t="s">
        <v>12</v>
      </c>
      <c r="I1221" t="s">
        <v>165</v>
      </c>
      <c r="J1221" t="str">
        <f t="shared" si="38"/>
        <v>5-Dec-1981</v>
      </c>
      <c r="K1221">
        <f t="shared" si="39"/>
        <v>42</v>
      </c>
    </row>
    <row r="1222" spans="1:11" x14ac:dyDescent="0.3">
      <c r="A1222" s="14" t="s">
        <v>1149</v>
      </c>
      <c r="B1222">
        <v>1986</v>
      </c>
      <c r="C1222" t="s">
        <v>30</v>
      </c>
      <c r="D1222">
        <v>25</v>
      </c>
      <c r="E1222">
        <v>3</v>
      </c>
      <c r="F1222" s="21">
        <v>9210.06</v>
      </c>
      <c r="G1222" t="s">
        <v>11</v>
      </c>
      <c r="H1222" t="s">
        <v>12</v>
      </c>
      <c r="I1222" t="s">
        <v>299</v>
      </c>
      <c r="J1222" t="str">
        <f t="shared" si="38"/>
        <v>25-Dec-1986</v>
      </c>
      <c r="K1222">
        <f t="shared" si="39"/>
        <v>37</v>
      </c>
    </row>
    <row r="1223" spans="1:11" x14ac:dyDescent="0.3">
      <c r="A1223" s="14" t="s">
        <v>1148</v>
      </c>
      <c r="B1223">
        <v>1976</v>
      </c>
      <c r="C1223" t="s">
        <v>20</v>
      </c>
      <c r="D1223">
        <v>10</v>
      </c>
      <c r="E1223">
        <v>2</v>
      </c>
      <c r="F1223" s="21">
        <v>9193.84</v>
      </c>
      <c r="G1223" t="s">
        <v>11</v>
      </c>
      <c r="H1223" t="s">
        <v>16</v>
      </c>
      <c r="I1223" t="s">
        <v>23</v>
      </c>
      <c r="J1223" t="str">
        <f t="shared" si="38"/>
        <v>10-Sep-1976</v>
      </c>
      <c r="K1223">
        <f t="shared" si="39"/>
        <v>47</v>
      </c>
    </row>
    <row r="1224" spans="1:11" x14ac:dyDescent="0.3">
      <c r="A1224" s="14" t="s">
        <v>1147</v>
      </c>
      <c r="B1224">
        <v>1973</v>
      </c>
      <c r="C1224" t="s">
        <v>30</v>
      </c>
      <c r="D1224">
        <v>25</v>
      </c>
      <c r="E1224">
        <v>1</v>
      </c>
      <c r="F1224" s="21">
        <v>9182.17</v>
      </c>
      <c r="G1224" t="s">
        <v>11</v>
      </c>
      <c r="H1224" t="s">
        <v>12</v>
      </c>
      <c r="I1224" t="s">
        <v>41</v>
      </c>
      <c r="J1224" t="str">
        <f t="shared" si="38"/>
        <v>25-Dec-1973</v>
      </c>
      <c r="K1224">
        <f t="shared" si="39"/>
        <v>50</v>
      </c>
    </row>
    <row r="1225" spans="1:11" x14ac:dyDescent="0.3">
      <c r="A1225" s="14" t="s">
        <v>1146</v>
      </c>
      <c r="B1225">
        <v>1971</v>
      </c>
      <c r="C1225" t="s">
        <v>30</v>
      </c>
      <c r="D1225">
        <v>29</v>
      </c>
      <c r="E1225">
        <v>0</v>
      </c>
      <c r="F1225" s="21">
        <v>9174.14</v>
      </c>
      <c r="G1225" t="s">
        <v>12</v>
      </c>
      <c r="H1225" t="s">
        <v>16</v>
      </c>
      <c r="I1225" t="s">
        <v>23</v>
      </c>
      <c r="J1225" t="str">
        <f t="shared" si="38"/>
        <v>29-Dec-1971</v>
      </c>
      <c r="K1225">
        <f t="shared" si="39"/>
        <v>52</v>
      </c>
    </row>
    <row r="1226" spans="1:11" x14ac:dyDescent="0.3">
      <c r="A1226" s="14" t="s">
        <v>1145</v>
      </c>
      <c r="B1226">
        <v>1970</v>
      </c>
      <c r="C1226" t="s">
        <v>36</v>
      </c>
      <c r="D1226">
        <v>24</v>
      </c>
      <c r="E1226">
        <v>0</v>
      </c>
      <c r="F1226" s="21">
        <v>9171.75</v>
      </c>
      <c r="G1226" t="s">
        <v>11</v>
      </c>
      <c r="H1226" t="s">
        <v>11</v>
      </c>
      <c r="I1226" t="s">
        <v>23</v>
      </c>
      <c r="J1226" t="str">
        <f t="shared" si="38"/>
        <v>24-Oct-1970</v>
      </c>
      <c r="K1226">
        <f t="shared" si="39"/>
        <v>53</v>
      </c>
    </row>
    <row r="1227" spans="1:11" x14ac:dyDescent="0.3">
      <c r="A1227" s="14" t="s">
        <v>1144</v>
      </c>
      <c r="B1227">
        <v>1990</v>
      </c>
      <c r="C1227" t="s">
        <v>34</v>
      </c>
      <c r="D1227">
        <v>23</v>
      </c>
      <c r="E1227">
        <v>3</v>
      </c>
      <c r="F1227" s="21">
        <v>9159.51</v>
      </c>
      <c r="G1227" t="s">
        <v>11</v>
      </c>
      <c r="H1227" t="s">
        <v>11</v>
      </c>
      <c r="I1227" t="s">
        <v>299</v>
      </c>
      <c r="J1227" t="str">
        <f t="shared" si="38"/>
        <v>23-Aug-1990</v>
      </c>
      <c r="K1227">
        <f t="shared" si="39"/>
        <v>33</v>
      </c>
    </row>
    <row r="1228" spans="1:11" x14ac:dyDescent="0.3">
      <c r="A1228" s="14" t="s">
        <v>1143</v>
      </c>
      <c r="B1228">
        <v>1982</v>
      </c>
      <c r="C1228" t="s">
        <v>30</v>
      </c>
      <c r="D1228">
        <v>8</v>
      </c>
      <c r="E1228">
        <v>3</v>
      </c>
      <c r="F1228" s="21">
        <v>9147.5</v>
      </c>
      <c r="G1228" t="s">
        <v>11</v>
      </c>
      <c r="H1228" t="s">
        <v>16</v>
      </c>
      <c r="I1228" t="s">
        <v>23</v>
      </c>
      <c r="J1228" t="str">
        <f t="shared" si="38"/>
        <v>8-Dec-1982</v>
      </c>
      <c r="K1228">
        <f t="shared" si="39"/>
        <v>41</v>
      </c>
    </row>
    <row r="1229" spans="1:11" x14ac:dyDescent="0.3">
      <c r="A1229" s="14" t="s">
        <v>1142</v>
      </c>
      <c r="B1229">
        <v>1970</v>
      </c>
      <c r="C1229" t="s">
        <v>36</v>
      </c>
      <c r="D1229">
        <v>18</v>
      </c>
      <c r="E1229">
        <v>0</v>
      </c>
      <c r="F1229" s="21">
        <v>9144.57</v>
      </c>
      <c r="G1229" t="s">
        <v>12</v>
      </c>
      <c r="H1229" t="s">
        <v>11</v>
      </c>
      <c r="I1229" t="s">
        <v>41</v>
      </c>
      <c r="J1229" t="str">
        <f t="shared" si="38"/>
        <v>18-Oct-1970</v>
      </c>
      <c r="K1229">
        <f t="shared" si="39"/>
        <v>53</v>
      </c>
    </row>
    <row r="1230" spans="1:11" x14ac:dyDescent="0.3">
      <c r="A1230" s="14" t="s">
        <v>1141</v>
      </c>
      <c r="B1230">
        <v>1970</v>
      </c>
      <c r="C1230" t="s">
        <v>34</v>
      </c>
      <c r="D1230">
        <v>12</v>
      </c>
      <c r="E1230">
        <v>0</v>
      </c>
      <c r="F1230" s="21">
        <v>9140.9500000000007</v>
      </c>
      <c r="G1230" t="s">
        <v>12</v>
      </c>
      <c r="H1230" t="s">
        <v>12</v>
      </c>
      <c r="I1230" t="s">
        <v>13</v>
      </c>
      <c r="J1230" t="str">
        <f t="shared" si="38"/>
        <v>12-Aug-1970</v>
      </c>
      <c r="K1230">
        <f t="shared" si="39"/>
        <v>53</v>
      </c>
    </row>
    <row r="1231" spans="1:11" x14ac:dyDescent="0.3">
      <c r="A1231" s="14" t="s">
        <v>1140</v>
      </c>
      <c r="B1231">
        <v>1977</v>
      </c>
      <c r="C1231" t="s">
        <v>30</v>
      </c>
      <c r="D1231">
        <v>2</v>
      </c>
      <c r="E1231">
        <v>3</v>
      </c>
      <c r="F1231" s="21">
        <v>9101.7999999999993</v>
      </c>
      <c r="G1231" t="s">
        <v>11</v>
      </c>
      <c r="H1231" t="s">
        <v>16</v>
      </c>
      <c r="I1231" t="s">
        <v>41</v>
      </c>
      <c r="J1231" t="str">
        <f t="shared" si="38"/>
        <v>2-Dec-1977</v>
      </c>
      <c r="K1231">
        <f t="shared" si="39"/>
        <v>46</v>
      </c>
    </row>
    <row r="1232" spans="1:11" x14ac:dyDescent="0.3">
      <c r="A1232" s="14" t="s">
        <v>1139</v>
      </c>
      <c r="B1232">
        <v>1965</v>
      </c>
      <c r="C1232" t="s">
        <v>15</v>
      </c>
      <c r="D1232">
        <v>9</v>
      </c>
      <c r="E1232">
        <v>0</v>
      </c>
      <c r="F1232" s="21">
        <v>9095.94</v>
      </c>
      <c r="G1232" t="s">
        <v>12</v>
      </c>
      <c r="H1232" t="s">
        <v>16</v>
      </c>
      <c r="I1232" t="s">
        <v>41</v>
      </c>
      <c r="J1232" t="str">
        <f t="shared" si="38"/>
        <v>9-Nov-1965</v>
      </c>
      <c r="K1232">
        <f t="shared" si="39"/>
        <v>58</v>
      </c>
    </row>
    <row r="1233" spans="1:11" x14ac:dyDescent="0.3">
      <c r="A1233" s="14" t="s">
        <v>1138</v>
      </c>
      <c r="B1233">
        <v>1977</v>
      </c>
      <c r="C1233" t="s">
        <v>15</v>
      </c>
      <c r="D1233">
        <v>4</v>
      </c>
      <c r="E1233">
        <v>2</v>
      </c>
      <c r="F1233" s="21">
        <v>9095.07</v>
      </c>
      <c r="G1233" t="s">
        <v>11</v>
      </c>
      <c r="H1233" t="s">
        <v>11</v>
      </c>
      <c r="I1233" t="s">
        <v>246</v>
      </c>
      <c r="J1233" t="str">
        <f t="shared" si="38"/>
        <v>4-Nov-1977</v>
      </c>
      <c r="K1233">
        <f t="shared" si="39"/>
        <v>46</v>
      </c>
    </row>
    <row r="1234" spans="1:11" x14ac:dyDescent="0.3">
      <c r="A1234" s="14" t="s">
        <v>1137</v>
      </c>
      <c r="B1234">
        <v>1972</v>
      </c>
      <c r="C1234" t="s">
        <v>30</v>
      </c>
      <c r="D1234">
        <v>2</v>
      </c>
      <c r="E1234">
        <v>1</v>
      </c>
      <c r="F1234" s="21">
        <v>9058.73</v>
      </c>
      <c r="G1234" t="s">
        <v>12</v>
      </c>
      <c r="H1234" t="s">
        <v>11</v>
      </c>
      <c r="I1234" t="s">
        <v>13</v>
      </c>
      <c r="J1234" t="str">
        <f t="shared" si="38"/>
        <v>2-Dec-1972</v>
      </c>
      <c r="K1234">
        <f t="shared" si="39"/>
        <v>51</v>
      </c>
    </row>
    <row r="1235" spans="1:11" x14ac:dyDescent="0.3">
      <c r="A1235" s="14" t="s">
        <v>1136</v>
      </c>
      <c r="B1235">
        <v>1972</v>
      </c>
      <c r="C1235" t="s">
        <v>30</v>
      </c>
      <c r="D1235">
        <v>7</v>
      </c>
      <c r="E1235">
        <v>1</v>
      </c>
      <c r="F1235" s="21">
        <v>9048.0300000000007</v>
      </c>
      <c r="G1235" t="s">
        <v>11</v>
      </c>
      <c r="H1235" t="s">
        <v>11</v>
      </c>
      <c r="I1235" t="s">
        <v>13</v>
      </c>
      <c r="J1235" t="str">
        <f t="shared" si="38"/>
        <v>7-Dec-1972</v>
      </c>
      <c r="K1235">
        <f t="shared" si="39"/>
        <v>51</v>
      </c>
    </row>
    <row r="1236" spans="1:11" x14ac:dyDescent="0.3">
      <c r="A1236" s="14" t="s">
        <v>1135</v>
      </c>
      <c r="B1236">
        <v>1993</v>
      </c>
      <c r="C1236" t="s">
        <v>30</v>
      </c>
      <c r="D1236">
        <v>1</v>
      </c>
      <c r="E1236">
        <v>0</v>
      </c>
      <c r="F1236" s="21">
        <v>9010.2000000000007</v>
      </c>
      <c r="G1236" t="s">
        <v>11</v>
      </c>
      <c r="H1236" t="s">
        <v>12</v>
      </c>
      <c r="I1236" t="s">
        <v>534</v>
      </c>
      <c r="J1236" t="str">
        <f t="shared" si="38"/>
        <v>1-Dec-1993</v>
      </c>
      <c r="K1236">
        <f t="shared" si="39"/>
        <v>30</v>
      </c>
    </row>
    <row r="1237" spans="1:11" x14ac:dyDescent="0.3">
      <c r="A1237" s="14" t="s">
        <v>1134</v>
      </c>
      <c r="B1237">
        <v>1979</v>
      </c>
      <c r="C1237" t="s">
        <v>30</v>
      </c>
      <c r="D1237">
        <v>16</v>
      </c>
      <c r="E1237">
        <v>2</v>
      </c>
      <c r="F1237" s="21">
        <v>8998.43</v>
      </c>
      <c r="G1237" t="s">
        <v>11</v>
      </c>
      <c r="H1237" t="s">
        <v>16</v>
      </c>
      <c r="I1237" t="s">
        <v>199</v>
      </c>
      <c r="J1237" t="str">
        <f t="shared" si="38"/>
        <v>16-Dec-1979</v>
      </c>
      <c r="K1237">
        <f t="shared" si="39"/>
        <v>44</v>
      </c>
    </row>
    <row r="1238" spans="1:11" x14ac:dyDescent="0.3">
      <c r="A1238" s="14" t="s">
        <v>1133</v>
      </c>
      <c r="B1238">
        <v>1973</v>
      </c>
      <c r="C1238" t="s">
        <v>36</v>
      </c>
      <c r="D1238">
        <v>11</v>
      </c>
      <c r="E1238">
        <v>0</v>
      </c>
      <c r="F1238" s="21">
        <v>8988.16</v>
      </c>
      <c r="G1238" t="s">
        <v>11</v>
      </c>
      <c r="H1238" t="s">
        <v>16</v>
      </c>
      <c r="I1238" t="s">
        <v>23</v>
      </c>
      <c r="J1238" t="str">
        <f t="shared" si="38"/>
        <v>11-Oct-1973</v>
      </c>
      <c r="K1238">
        <f t="shared" si="39"/>
        <v>50</v>
      </c>
    </row>
    <row r="1239" spans="1:11" x14ac:dyDescent="0.3">
      <c r="A1239" s="14" t="s">
        <v>1132</v>
      </c>
      <c r="B1239">
        <v>1974</v>
      </c>
      <c r="C1239" t="s">
        <v>10</v>
      </c>
      <c r="D1239">
        <v>21</v>
      </c>
      <c r="E1239">
        <v>2</v>
      </c>
      <c r="F1239" s="21">
        <v>8978.19</v>
      </c>
      <c r="G1239" t="s">
        <v>11</v>
      </c>
      <c r="H1239" t="s">
        <v>11</v>
      </c>
      <c r="I1239" t="s">
        <v>13</v>
      </c>
      <c r="J1239" t="str">
        <f t="shared" si="38"/>
        <v>21-Jul-1974</v>
      </c>
      <c r="K1239">
        <f t="shared" si="39"/>
        <v>49</v>
      </c>
    </row>
    <row r="1240" spans="1:11" x14ac:dyDescent="0.3">
      <c r="A1240" s="14" t="s">
        <v>1131</v>
      </c>
      <c r="B1240">
        <v>1974</v>
      </c>
      <c r="C1240" t="s">
        <v>20</v>
      </c>
      <c r="D1240">
        <v>8</v>
      </c>
      <c r="E1240">
        <v>2</v>
      </c>
      <c r="F1240" s="21">
        <v>8968.33</v>
      </c>
      <c r="G1240" t="s">
        <v>12</v>
      </c>
      <c r="H1240" t="s">
        <v>11</v>
      </c>
      <c r="I1240" t="s">
        <v>41</v>
      </c>
      <c r="J1240" t="str">
        <f t="shared" si="38"/>
        <v>8-Sep-1974</v>
      </c>
      <c r="K1240">
        <f t="shared" si="39"/>
        <v>49</v>
      </c>
    </row>
    <row r="1241" spans="1:11" x14ac:dyDescent="0.3">
      <c r="A1241" s="14" t="s">
        <v>1130</v>
      </c>
      <c r="B1241">
        <v>1983</v>
      </c>
      <c r="C1241" t="s">
        <v>10</v>
      </c>
      <c r="D1241">
        <v>15</v>
      </c>
      <c r="E1241">
        <v>5</v>
      </c>
      <c r="F1241" s="21">
        <v>8965.7999999999993</v>
      </c>
      <c r="G1241" t="s">
        <v>11</v>
      </c>
      <c r="H1241" t="s">
        <v>12</v>
      </c>
      <c r="I1241" t="s">
        <v>23</v>
      </c>
      <c r="J1241" t="str">
        <f t="shared" si="38"/>
        <v>15-Jul-1983</v>
      </c>
      <c r="K1241">
        <f t="shared" si="39"/>
        <v>40</v>
      </c>
    </row>
    <row r="1242" spans="1:11" x14ac:dyDescent="0.3">
      <c r="A1242" s="14" t="s">
        <v>1129</v>
      </c>
      <c r="B1242">
        <v>1974</v>
      </c>
      <c r="C1242" t="s">
        <v>34</v>
      </c>
      <c r="D1242">
        <v>17</v>
      </c>
      <c r="E1242">
        <v>1</v>
      </c>
      <c r="F1242" s="21">
        <v>8964.06</v>
      </c>
      <c r="G1242" t="s">
        <v>12</v>
      </c>
      <c r="H1242" t="s">
        <v>11</v>
      </c>
      <c r="I1242" t="s">
        <v>167</v>
      </c>
      <c r="J1242" t="str">
        <f t="shared" si="38"/>
        <v>17-Aug-1974</v>
      </c>
      <c r="K1242">
        <f t="shared" si="39"/>
        <v>49</v>
      </c>
    </row>
    <row r="1243" spans="1:11" x14ac:dyDescent="0.3">
      <c r="A1243" s="14" t="s">
        <v>1128</v>
      </c>
      <c r="B1243">
        <v>1992</v>
      </c>
      <c r="C1243" t="s">
        <v>20</v>
      </c>
      <c r="D1243">
        <v>27</v>
      </c>
      <c r="E1243">
        <v>0</v>
      </c>
      <c r="F1243" s="21">
        <v>8954.99</v>
      </c>
      <c r="G1243" t="s">
        <v>11</v>
      </c>
      <c r="H1243" t="s">
        <v>12</v>
      </c>
      <c r="I1243" t="s">
        <v>534</v>
      </c>
      <c r="J1243" t="str">
        <f t="shared" si="38"/>
        <v>27-Sep-1992</v>
      </c>
      <c r="K1243">
        <f t="shared" si="39"/>
        <v>31</v>
      </c>
    </row>
    <row r="1244" spans="1:11" x14ac:dyDescent="0.3">
      <c r="A1244" s="14" t="s">
        <v>1127</v>
      </c>
      <c r="B1244">
        <v>1976</v>
      </c>
      <c r="C1244" t="s">
        <v>30</v>
      </c>
      <c r="D1244">
        <v>25</v>
      </c>
      <c r="E1244">
        <v>3</v>
      </c>
      <c r="F1244" s="21">
        <v>8944.1200000000008</v>
      </c>
      <c r="G1244" t="s">
        <v>12</v>
      </c>
      <c r="H1244" t="s">
        <v>11</v>
      </c>
      <c r="I1244" t="s">
        <v>13</v>
      </c>
      <c r="J1244" t="str">
        <f t="shared" si="38"/>
        <v>25-Dec-1976</v>
      </c>
      <c r="K1244">
        <f t="shared" si="39"/>
        <v>47</v>
      </c>
    </row>
    <row r="1245" spans="1:11" x14ac:dyDescent="0.3">
      <c r="A1245" s="14" t="s">
        <v>1126</v>
      </c>
      <c r="B1245">
        <v>1972</v>
      </c>
      <c r="C1245" t="s">
        <v>18</v>
      </c>
      <c r="D1245">
        <v>6</v>
      </c>
      <c r="E1245">
        <v>0</v>
      </c>
      <c r="F1245" s="21">
        <v>8932.08</v>
      </c>
      <c r="G1245" t="s">
        <v>11</v>
      </c>
      <c r="H1245" t="s">
        <v>16</v>
      </c>
      <c r="I1245" t="s">
        <v>41</v>
      </c>
      <c r="J1245" t="str">
        <f t="shared" si="38"/>
        <v>6-Jun-1972</v>
      </c>
      <c r="K1245">
        <f t="shared" si="39"/>
        <v>51</v>
      </c>
    </row>
    <row r="1246" spans="1:11" x14ac:dyDescent="0.3">
      <c r="A1246" s="14" t="s">
        <v>1125</v>
      </c>
      <c r="B1246">
        <v>1975</v>
      </c>
      <c r="C1246" t="s">
        <v>10</v>
      </c>
      <c r="D1246">
        <v>7</v>
      </c>
      <c r="E1246">
        <v>1</v>
      </c>
      <c r="F1246" s="21">
        <v>8930.93</v>
      </c>
      <c r="G1246" t="s">
        <v>11</v>
      </c>
      <c r="H1246" t="s">
        <v>11</v>
      </c>
      <c r="I1246" t="s">
        <v>23</v>
      </c>
      <c r="J1246" t="str">
        <f t="shared" si="38"/>
        <v>7-Jul-1975</v>
      </c>
      <c r="K1246">
        <f t="shared" si="39"/>
        <v>48</v>
      </c>
    </row>
    <row r="1247" spans="1:11" x14ac:dyDescent="0.3">
      <c r="A1247" s="14" t="s">
        <v>1124</v>
      </c>
      <c r="B1247">
        <v>1967</v>
      </c>
      <c r="C1247" t="s">
        <v>20</v>
      </c>
      <c r="D1247">
        <v>6</v>
      </c>
      <c r="E1247">
        <v>0</v>
      </c>
      <c r="F1247" s="21">
        <v>8908.4699999999993</v>
      </c>
      <c r="G1247" t="s">
        <v>12</v>
      </c>
      <c r="H1247" t="s">
        <v>11</v>
      </c>
      <c r="I1247" t="s">
        <v>13</v>
      </c>
      <c r="J1247" t="str">
        <f t="shared" si="38"/>
        <v>6-Sep-1967</v>
      </c>
      <c r="K1247">
        <f t="shared" si="39"/>
        <v>56</v>
      </c>
    </row>
    <row r="1248" spans="1:11" x14ac:dyDescent="0.3">
      <c r="A1248" s="14" t="s">
        <v>1123</v>
      </c>
      <c r="B1248">
        <v>1997</v>
      </c>
      <c r="C1248" t="s">
        <v>15</v>
      </c>
      <c r="D1248">
        <v>28</v>
      </c>
      <c r="E1248">
        <v>0</v>
      </c>
      <c r="F1248" s="21">
        <v>8906.14</v>
      </c>
      <c r="G1248" t="s">
        <v>11</v>
      </c>
      <c r="H1248" t="s">
        <v>11</v>
      </c>
      <c r="I1248" t="s">
        <v>23</v>
      </c>
      <c r="J1248" t="str">
        <f t="shared" si="38"/>
        <v>28-Nov-1997</v>
      </c>
      <c r="K1248">
        <f t="shared" si="39"/>
        <v>26</v>
      </c>
    </row>
    <row r="1249" spans="1:11" x14ac:dyDescent="0.3">
      <c r="A1249" s="14" t="s">
        <v>1122</v>
      </c>
      <c r="B1249">
        <v>1978</v>
      </c>
      <c r="C1249" t="s">
        <v>30</v>
      </c>
      <c r="D1249">
        <v>16</v>
      </c>
      <c r="E1249">
        <v>3</v>
      </c>
      <c r="F1249" s="21">
        <v>8891.14</v>
      </c>
      <c r="G1249" t="s">
        <v>11</v>
      </c>
      <c r="H1249" t="s">
        <v>12</v>
      </c>
      <c r="I1249" t="s">
        <v>355</v>
      </c>
      <c r="J1249" t="str">
        <f t="shared" si="38"/>
        <v>16-Dec-1978</v>
      </c>
      <c r="K1249">
        <f t="shared" si="39"/>
        <v>45</v>
      </c>
    </row>
    <row r="1250" spans="1:11" x14ac:dyDescent="0.3">
      <c r="A1250" s="14" t="s">
        <v>1121</v>
      </c>
      <c r="B1250">
        <v>1973</v>
      </c>
      <c r="C1250" t="s">
        <v>20</v>
      </c>
      <c r="D1250">
        <v>9</v>
      </c>
      <c r="E1250">
        <v>0</v>
      </c>
      <c r="F1250" s="21">
        <v>8890.59</v>
      </c>
      <c r="G1250" t="s">
        <v>11</v>
      </c>
      <c r="H1250" t="s">
        <v>12</v>
      </c>
      <c r="I1250" t="s">
        <v>23</v>
      </c>
      <c r="J1250" t="str">
        <f t="shared" si="38"/>
        <v>9-Sep-1973</v>
      </c>
      <c r="K1250">
        <f t="shared" si="39"/>
        <v>50</v>
      </c>
    </row>
    <row r="1251" spans="1:11" x14ac:dyDescent="0.3">
      <c r="A1251" s="14" t="s">
        <v>1120</v>
      </c>
      <c r="B1251">
        <v>1974</v>
      </c>
      <c r="C1251" t="s">
        <v>18</v>
      </c>
      <c r="D1251">
        <v>18</v>
      </c>
      <c r="E1251">
        <v>1</v>
      </c>
      <c r="F1251" s="21">
        <v>8871.15</v>
      </c>
      <c r="G1251" t="s">
        <v>11</v>
      </c>
      <c r="H1251" t="s">
        <v>12</v>
      </c>
      <c r="I1251" t="s">
        <v>13</v>
      </c>
      <c r="J1251" t="str">
        <f t="shared" si="38"/>
        <v>18-Jun-1974</v>
      </c>
      <c r="K1251">
        <f t="shared" si="39"/>
        <v>49</v>
      </c>
    </row>
    <row r="1252" spans="1:11" x14ac:dyDescent="0.3">
      <c r="A1252" s="14" t="s">
        <v>1119</v>
      </c>
      <c r="B1252">
        <v>1972</v>
      </c>
      <c r="C1252" t="s">
        <v>15</v>
      </c>
      <c r="D1252">
        <v>22</v>
      </c>
      <c r="E1252">
        <v>0</v>
      </c>
      <c r="F1252" s="21">
        <v>8835.26</v>
      </c>
      <c r="G1252" t="s">
        <v>12</v>
      </c>
      <c r="H1252" t="s">
        <v>11</v>
      </c>
      <c r="I1252" t="s">
        <v>23</v>
      </c>
      <c r="J1252" t="str">
        <f t="shared" si="38"/>
        <v>22-Nov-1972</v>
      </c>
      <c r="K1252">
        <f t="shared" si="39"/>
        <v>51</v>
      </c>
    </row>
    <row r="1253" spans="1:11" x14ac:dyDescent="0.3">
      <c r="A1253" s="14" t="s">
        <v>1118</v>
      </c>
      <c r="B1253">
        <v>1972</v>
      </c>
      <c r="C1253" t="s">
        <v>15</v>
      </c>
      <c r="D1253">
        <v>14</v>
      </c>
      <c r="E1253">
        <v>0</v>
      </c>
      <c r="F1253" s="21">
        <v>8827.2099999999991</v>
      </c>
      <c r="G1253" t="s">
        <v>12</v>
      </c>
      <c r="H1253" t="s">
        <v>16</v>
      </c>
      <c r="I1253" t="s">
        <v>23</v>
      </c>
      <c r="J1253" t="str">
        <f t="shared" si="38"/>
        <v>14-Nov-1972</v>
      </c>
      <c r="K1253">
        <f t="shared" si="39"/>
        <v>51</v>
      </c>
    </row>
    <row r="1254" spans="1:11" x14ac:dyDescent="0.3">
      <c r="A1254" s="14" t="s">
        <v>1117</v>
      </c>
      <c r="B1254">
        <v>1976</v>
      </c>
      <c r="C1254" t="s">
        <v>10</v>
      </c>
      <c r="D1254">
        <v>14</v>
      </c>
      <c r="E1254">
        <v>2</v>
      </c>
      <c r="F1254" s="21">
        <v>8825.09</v>
      </c>
      <c r="G1254" t="s">
        <v>11</v>
      </c>
      <c r="H1254" t="s">
        <v>12</v>
      </c>
      <c r="I1254" t="s">
        <v>41</v>
      </c>
      <c r="J1254" t="str">
        <f t="shared" si="38"/>
        <v>14-Jul-1976</v>
      </c>
      <c r="K1254">
        <f t="shared" si="39"/>
        <v>47</v>
      </c>
    </row>
    <row r="1255" spans="1:11" x14ac:dyDescent="0.3">
      <c r="A1255" s="14" t="s">
        <v>1116</v>
      </c>
      <c r="B1255">
        <v>1988</v>
      </c>
      <c r="C1255" t="s">
        <v>34</v>
      </c>
      <c r="D1255">
        <v>22</v>
      </c>
      <c r="E1255">
        <v>3</v>
      </c>
      <c r="F1255" s="21">
        <v>8824.27</v>
      </c>
      <c r="G1255" t="s">
        <v>11</v>
      </c>
      <c r="H1255" t="s">
        <v>16</v>
      </c>
      <c r="I1255" t="s">
        <v>199</v>
      </c>
      <c r="J1255" t="str">
        <f t="shared" si="38"/>
        <v>22-Aug-1988</v>
      </c>
      <c r="K1255">
        <f t="shared" si="39"/>
        <v>35</v>
      </c>
    </row>
    <row r="1256" spans="1:11" x14ac:dyDescent="0.3">
      <c r="A1256" s="14" t="s">
        <v>1115</v>
      </c>
      <c r="B1256">
        <v>1976</v>
      </c>
      <c r="C1256" t="s">
        <v>36</v>
      </c>
      <c r="D1256">
        <v>19</v>
      </c>
      <c r="E1256">
        <v>1</v>
      </c>
      <c r="F1256" s="21">
        <v>8823.99</v>
      </c>
      <c r="G1256" t="s">
        <v>11</v>
      </c>
      <c r="H1256" t="s">
        <v>12</v>
      </c>
      <c r="I1256" t="s">
        <v>246</v>
      </c>
      <c r="J1256" t="str">
        <f t="shared" si="38"/>
        <v>19-Oct-1976</v>
      </c>
      <c r="K1256">
        <f t="shared" si="39"/>
        <v>47</v>
      </c>
    </row>
    <row r="1257" spans="1:11" x14ac:dyDescent="0.3">
      <c r="A1257" s="14" t="s">
        <v>1114</v>
      </c>
      <c r="B1257">
        <v>1976</v>
      </c>
      <c r="C1257" t="s">
        <v>18</v>
      </c>
      <c r="D1257">
        <v>14</v>
      </c>
      <c r="E1257">
        <v>2</v>
      </c>
      <c r="F1257" s="21">
        <v>8823.2800000000007</v>
      </c>
      <c r="G1257" t="s">
        <v>11</v>
      </c>
      <c r="H1257" t="s">
        <v>16</v>
      </c>
      <c r="I1257" t="s">
        <v>41</v>
      </c>
      <c r="J1257" t="str">
        <f t="shared" si="38"/>
        <v>14-Jun-1976</v>
      </c>
      <c r="K1257">
        <f t="shared" si="39"/>
        <v>47</v>
      </c>
    </row>
    <row r="1258" spans="1:11" x14ac:dyDescent="0.3">
      <c r="A1258" s="14" t="s">
        <v>1113</v>
      </c>
      <c r="B1258">
        <v>2001</v>
      </c>
      <c r="C1258" t="s">
        <v>15</v>
      </c>
      <c r="D1258">
        <v>7</v>
      </c>
      <c r="E1258">
        <v>0</v>
      </c>
      <c r="F1258" s="21">
        <v>8821.8799999999992</v>
      </c>
      <c r="G1258" t="s">
        <v>11</v>
      </c>
      <c r="H1258" t="s">
        <v>12</v>
      </c>
      <c r="I1258" t="s">
        <v>248</v>
      </c>
      <c r="J1258" t="str">
        <f t="shared" si="38"/>
        <v>7-Nov-2001</v>
      </c>
      <c r="K1258">
        <f t="shared" si="39"/>
        <v>22</v>
      </c>
    </row>
    <row r="1259" spans="1:11" x14ac:dyDescent="0.3">
      <c r="A1259" s="14" t="s">
        <v>1112</v>
      </c>
      <c r="B1259">
        <v>1965</v>
      </c>
      <c r="C1259" t="s">
        <v>34</v>
      </c>
      <c r="D1259">
        <v>29</v>
      </c>
      <c r="E1259">
        <v>0</v>
      </c>
      <c r="F1259" s="21">
        <v>8800.49</v>
      </c>
      <c r="G1259" t="s">
        <v>12</v>
      </c>
      <c r="H1259" t="s">
        <v>11</v>
      </c>
      <c r="I1259" t="s">
        <v>13</v>
      </c>
      <c r="J1259" t="str">
        <f t="shared" si="38"/>
        <v>29-Aug-1965</v>
      </c>
      <c r="K1259">
        <f t="shared" si="39"/>
        <v>58</v>
      </c>
    </row>
    <row r="1260" spans="1:11" x14ac:dyDescent="0.3">
      <c r="A1260" s="14" t="s">
        <v>1111</v>
      </c>
      <c r="B1260">
        <v>1971</v>
      </c>
      <c r="C1260" t="s">
        <v>18</v>
      </c>
      <c r="D1260">
        <v>18</v>
      </c>
      <c r="E1260">
        <v>0</v>
      </c>
      <c r="F1260" s="21">
        <v>8798.59</v>
      </c>
      <c r="G1260" t="s">
        <v>11</v>
      </c>
      <c r="H1260" t="s">
        <v>16</v>
      </c>
      <c r="I1260" t="s">
        <v>41</v>
      </c>
      <c r="J1260" t="str">
        <f t="shared" si="38"/>
        <v>18-Jun-1971</v>
      </c>
      <c r="K1260">
        <f t="shared" si="39"/>
        <v>52</v>
      </c>
    </row>
    <row r="1261" spans="1:11" x14ac:dyDescent="0.3">
      <c r="A1261" s="14" t="s">
        <v>1110</v>
      </c>
      <c r="B1261">
        <v>1971</v>
      </c>
      <c r="C1261" t="s">
        <v>34</v>
      </c>
      <c r="D1261">
        <v>23</v>
      </c>
      <c r="E1261">
        <v>0</v>
      </c>
      <c r="F1261" s="21">
        <v>8782.4699999999993</v>
      </c>
      <c r="G1261" t="s">
        <v>11</v>
      </c>
      <c r="H1261" t="s">
        <v>12</v>
      </c>
      <c r="I1261" t="s">
        <v>41</v>
      </c>
      <c r="J1261" t="str">
        <f t="shared" si="38"/>
        <v>23-Aug-1971</v>
      </c>
      <c r="K1261">
        <f t="shared" si="39"/>
        <v>52</v>
      </c>
    </row>
    <row r="1262" spans="1:11" x14ac:dyDescent="0.3">
      <c r="A1262" s="14" t="s">
        <v>1109</v>
      </c>
      <c r="B1262">
        <v>1974</v>
      </c>
      <c r="C1262" t="s">
        <v>20</v>
      </c>
      <c r="D1262">
        <v>6</v>
      </c>
      <c r="E1262">
        <v>1</v>
      </c>
      <c r="F1262" s="21">
        <v>8765.25</v>
      </c>
      <c r="G1262" t="s">
        <v>11</v>
      </c>
      <c r="H1262" t="s">
        <v>12</v>
      </c>
      <c r="I1262" t="s">
        <v>23</v>
      </c>
      <c r="J1262" t="str">
        <f t="shared" si="38"/>
        <v>6-Sep-1974</v>
      </c>
      <c r="K1262">
        <f t="shared" si="39"/>
        <v>49</v>
      </c>
    </row>
    <row r="1263" spans="1:11" x14ac:dyDescent="0.3">
      <c r="A1263" s="14" t="s">
        <v>1108</v>
      </c>
      <c r="B1263">
        <v>1969</v>
      </c>
      <c r="C1263" t="s">
        <v>20</v>
      </c>
      <c r="D1263">
        <v>9</v>
      </c>
      <c r="E1263">
        <v>0</v>
      </c>
      <c r="F1263" s="21">
        <v>8760.1200000000008</v>
      </c>
      <c r="G1263" t="s">
        <v>11</v>
      </c>
      <c r="H1263" t="s">
        <v>16</v>
      </c>
      <c r="I1263" t="s">
        <v>13</v>
      </c>
      <c r="J1263" t="str">
        <f t="shared" si="38"/>
        <v>9-Sep-1969</v>
      </c>
      <c r="K1263">
        <f t="shared" si="39"/>
        <v>54</v>
      </c>
    </row>
    <row r="1264" spans="1:11" x14ac:dyDescent="0.3">
      <c r="A1264" s="14" t="s">
        <v>1107</v>
      </c>
      <c r="B1264">
        <v>1999</v>
      </c>
      <c r="C1264" t="s">
        <v>34</v>
      </c>
      <c r="D1264">
        <v>23</v>
      </c>
      <c r="E1264">
        <v>0</v>
      </c>
      <c r="F1264" s="21">
        <v>8747.68</v>
      </c>
      <c r="G1264" t="s">
        <v>11</v>
      </c>
      <c r="H1264" t="s">
        <v>12</v>
      </c>
      <c r="I1264" t="s">
        <v>41</v>
      </c>
      <c r="J1264" t="str">
        <f t="shared" si="38"/>
        <v>23-Aug-1999</v>
      </c>
      <c r="K1264">
        <f t="shared" si="39"/>
        <v>24</v>
      </c>
    </row>
    <row r="1265" spans="1:11" x14ac:dyDescent="0.3">
      <c r="A1265" s="14" t="s">
        <v>1106</v>
      </c>
      <c r="B1265">
        <v>1976</v>
      </c>
      <c r="C1265" t="s">
        <v>18</v>
      </c>
      <c r="D1265">
        <v>17</v>
      </c>
      <c r="E1265">
        <v>2</v>
      </c>
      <c r="F1265" s="21">
        <v>8733.23</v>
      </c>
      <c r="G1265" t="s">
        <v>11</v>
      </c>
      <c r="H1265" t="s">
        <v>12</v>
      </c>
      <c r="I1265" t="s">
        <v>23</v>
      </c>
      <c r="J1265" t="str">
        <f t="shared" si="38"/>
        <v>17-Jun-1976</v>
      </c>
      <c r="K1265">
        <f t="shared" si="39"/>
        <v>47</v>
      </c>
    </row>
    <row r="1266" spans="1:11" x14ac:dyDescent="0.3">
      <c r="A1266" s="14" t="s">
        <v>1105</v>
      </c>
      <c r="B1266">
        <v>1973</v>
      </c>
      <c r="C1266" t="s">
        <v>18</v>
      </c>
      <c r="D1266">
        <v>25</v>
      </c>
      <c r="E1266">
        <v>1</v>
      </c>
      <c r="F1266" s="21">
        <v>8703.4599999999991</v>
      </c>
      <c r="G1266" t="s">
        <v>12</v>
      </c>
      <c r="H1266" t="s">
        <v>12</v>
      </c>
      <c r="I1266" t="s">
        <v>41</v>
      </c>
      <c r="J1266" t="str">
        <f t="shared" si="38"/>
        <v>25-Jun-1973</v>
      </c>
      <c r="K1266">
        <f t="shared" si="39"/>
        <v>50</v>
      </c>
    </row>
    <row r="1267" spans="1:11" x14ac:dyDescent="0.3">
      <c r="A1267" s="14" t="s">
        <v>1104</v>
      </c>
      <c r="B1267">
        <v>1980</v>
      </c>
      <c r="C1267" t="s">
        <v>36</v>
      </c>
      <c r="D1267">
        <v>28</v>
      </c>
      <c r="E1267">
        <v>2</v>
      </c>
      <c r="F1267" s="21">
        <v>8701.84</v>
      </c>
      <c r="G1267" t="s">
        <v>11</v>
      </c>
      <c r="H1267" t="s">
        <v>12</v>
      </c>
      <c r="I1267" t="s">
        <v>299</v>
      </c>
      <c r="J1267" t="str">
        <f t="shared" si="38"/>
        <v>28-Oct-1980</v>
      </c>
      <c r="K1267">
        <f t="shared" si="39"/>
        <v>43</v>
      </c>
    </row>
    <row r="1268" spans="1:11" x14ac:dyDescent="0.3">
      <c r="A1268" s="14" t="s">
        <v>1103</v>
      </c>
      <c r="B1268">
        <v>1973</v>
      </c>
      <c r="C1268" t="s">
        <v>36</v>
      </c>
      <c r="D1268">
        <v>11</v>
      </c>
      <c r="E1268">
        <v>0</v>
      </c>
      <c r="F1268" s="21">
        <v>8688.86</v>
      </c>
      <c r="G1268" t="s">
        <v>11</v>
      </c>
      <c r="H1268" t="s">
        <v>16</v>
      </c>
      <c r="I1268" t="s">
        <v>355</v>
      </c>
      <c r="J1268" t="str">
        <f t="shared" si="38"/>
        <v>11-Oct-1973</v>
      </c>
      <c r="K1268">
        <f t="shared" si="39"/>
        <v>50</v>
      </c>
    </row>
    <row r="1269" spans="1:11" x14ac:dyDescent="0.3">
      <c r="A1269" s="14" t="s">
        <v>1102</v>
      </c>
      <c r="B1269">
        <v>1974</v>
      </c>
      <c r="C1269" t="s">
        <v>34</v>
      </c>
      <c r="D1269">
        <v>16</v>
      </c>
      <c r="E1269">
        <v>0</v>
      </c>
      <c r="F1269" s="21">
        <v>8671.19</v>
      </c>
      <c r="G1269" t="s">
        <v>11</v>
      </c>
      <c r="H1269" t="s">
        <v>16</v>
      </c>
      <c r="I1269" t="s">
        <v>23</v>
      </c>
      <c r="J1269" t="str">
        <f t="shared" si="38"/>
        <v>16-Aug-1974</v>
      </c>
      <c r="K1269">
        <f t="shared" si="39"/>
        <v>49</v>
      </c>
    </row>
    <row r="1270" spans="1:11" x14ac:dyDescent="0.3">
      <c r="A1270" s="14" t="s">
        <v>1101</v>
      </c>
      <c r="B1270">
        <v>1969</v>
      </c>
      <c r="C1270" t="s">
        <v>34</v>
      </c>
      <c r="D1270">
        <v>10</v>
      </c>
      <c r="E1270">
        <v>0</v>
      </c>
      <c r="F1270" s="21">
        <v>8665.14</v>
      </c>
      <c r="G1270" t="s">
        <v>11</v>
      </c>
      <c r="H1270" t="s">
        <v>12</v>
      </c>
      <c r="I1270" t="s">
        <v>13</v>
      </c>
      <c r="J1270" t="str">
        <f t="shared" si="38"/>
        <v>10-Aug-1969</v>
      </c>
      <c r="K1270">
        <f t="shared" si="39"/>
        <v>54</v>
      </c>
    </row>
    <row r="1271" spans="1:11" x14ac:dyDescent="0.3">
      <c r="A1271" s="14" t="s">
        <v>1100</v>
      </c>
      <c r="B1271">
        <v>1965</v>
      </c>
      <c r="C1271" t="s">
        <v>36</v>
      </c>
      <c r="D1271">
        <v>21</v>
      </c>
      <c r="E1271">
        <v>0</v>
      </c>
      <c r="F1271" s="21">
        <v>8665.09</v>
      </c>
      <c r="G1271" t="s">
        <v>12</v>
      </c>
      <c r="H1271" t="s">
        <v>11</v>
      </c>
      <c r="I1271" t="s">
        <v>23</v>
      </c>
      <c r="J1271" t="str">
        <f t="shared" si="38"/>
        <v>21-Oct-1965</v>
      </c>
      <c r="K1271">
        <f t="shared" si="39"/>
        <v>58</v>
      </c>
    </row>
    <row r="1272" spans="1:11" x14ac:dyDescent="0.3">
      <c r="A1272" s="14" t="s">
        <v>1099</v>
      </c>
      <c r="B1272">
        <v>1975</v>
      </c>
      <c r="C1272" t="s">
        <v>34</v>
      </c>
      <c r="D1272">
        <v>3</v>
      </c>
      <c r="E1272">
        <v>1</v>
      </c>
      <c r="F1272" s="21">
        <v>8627.5400000000009</v>
      </c>
      <c r="G1272" t="s">
        <v>11</v>
      </c>
      <c r="H1272" t="s">
        <v>11</v>
      </c>
      <c r="I1272" t="s">
        <v>355</v>
      </c>
      <c r="J1272" t="str">
        <f t="shared" si="38"/>
        <v>3-Aug-1975</v>
      </c>
      <c r="K1272">
        <f t="shared" si="39"/>
        <v>48</v>
      </c>
    </row>
    <row r="1273" spans="1:11" x14ac:dyDescent="0.3">
      <c r="A1273" s="14" t="s">
        <v>1098</v>
      </c>
      <c r="B1273">
        <v>1977</v>
      </c>
      <c r="C1273" t="s">
        <v>20</v>
      </c>
      <c r="D1273">
        <v>2</v>
      </c>
      <c r="E1273">
        <v>3</v>
      </c>
      <c r="F1273" s="21">
        <v>8615.2999999999993</v>
      </c>
      <c r="G1273" t="s">
        <v>11</v>
      </c>
      <c r="H1273" t="s">
        <v>12</v>
      </c>
      <c r="I1273" t="s">
        <v>41</v>
      </c>
      <c r="J1273" t="str">
        <f t="shared" si="38"/>
        <v>2-Sep-1977</v>
      </c>
      <c r="K1273">
        <f t="shared" si="39"/>
        <v>46</v>
      </c>
    </row>
    <row r="1274" spans="1:11" x14ac:dyDescent="0.3">
      <c r="A1274" s="14" t="s">
        <v>1097</v>
      </c>
      <c r="B1274">
        <v>1979</v>
      </c>
      <c r="C1274" t="s">
        <v>10</v>
      </c>
      <c r="D1274">
        <v>17</v>
      </c>
      <c r="E1274">
        <v>3</v>
      </c>
      <c r="F1274" s="21">
        <v>8606.2199999999993</v>
      </c>
      <c r="G1274" t="s">
        <v>16</v>
      </c>
      <c r="H1274" t="s">
        <v>11</v>
      </c>
      <c r="I1274" t="s">
        <v>275</v>
      </c>
      <c r="J1274" t="str">
        <f t="shared" si="38"/>
        <v>17-Jul-1979</v>
      </c>
      <c r="K1274">
        <f t="shared" si="39"/>
        <v>44</v>
      </c>
    </row>
    <row r="1275" spans="1:11" x14ac:dyDescent="0.3">
      <c r="A1275" s="14" t="s">
        <v>1096</v>
      </c>
      <c r="B1275">
        <v>1977</v>
      </c>
      <c r="C1275" t="s">
        <v>36</v>
      </c>
      <c r="D1275">
        <v>15</v>
      </c>
      <c r="E1275">
        <v>3</v>
      </c>
      <c r="F1275" s="21">
        <v>8605.36</v>
      </c>
      <c r="G1275" t="s">
        <v>11</v>
      </c>
      <c r="H1275" t="s">
        <v>11</v>
      </c>
      <c r="I1275" t="s">
        <v>13</v>
      </c>
      <c r="J1275" t="str">
        <f t="shared" si="38"/>
        <v>15-Oct-1977</v>
      </c>
      <c r="K1275">
        <f t="shared" si="39"/>
        <v>46</v>
      </c>
    </row>
    <row r="1276" spans="1:11" x14ac:dyDescent="0.3">
      <c r="A1276" s="14" t="s">
        <v>1095</v>
      </c>
      <c r="B1276">
        <v>1977</v>
      </c>
      <c r="C1276" t="s">
        <v>15</v>
      </c>
      <c r="D1276">
        <v>12</v>
      </c>
      <c r="E1276">
        <v>2</v>
      </c>
      <c r="F1276" s="21">
        <v>8604.48</v>
      </c>
      <c r="G1276" t="s">
        <v>12</v>
      </c>
      <c r="H1276" t="s">
        <v>11</v>
      </c>
      <c r="I1276" t="s">
        <v>167</v>
      </c>
      <c r="J1276" t="str">
        <f t="shared" si="38"/>
        <v>12-Nov-1977</v>
      </c>
      <c r="K1276">
        <f t="shared" si="39"/>
        <v>46</v>
      </c>
    </row>
    <row r="1277" spans="1:11" x14ac:dyDescent="0.3">
      <c r="A1277" s="14" t="s">
        <v>1094</v>
      </c>
      <c r="B1277">
        <v>1977</v>
      </c>
      <c r="C1277" t="s">
        <v>20</v>
      </c>
      <c r="D1277">
        <v>24</v>
      </c>
      <c r="E1277">
        <v>2</v>
      </c>
      <c r="F1277" s="21">
        <v>8603.82</v>
      </c>
      <c r="G1277" t="s">
        <v>11</v>
      </c>
      <c r="H1277" t="s">
        <v>16</v>
      </c>
      <c r="I1277" t="s">
        <v>165</v>
      </c>
      <c r="J1277" t="str">
        <f t="shared" si="38"/>
        <v>24-Sep-1977</v>
      </c>
      <c r="K1277">
        <f t="shared" si="39"/>
        <v>46</v>
      </c>
    </row>
    <row r="1278" spans="1:11" x14ac:dyDescent="0.3">
      <c r="A1278" s="14" t="s">
        <v>1093</v>
      </c>
      <c r="B1278">
        <v>1973</v>
      </c>
      <c r="C1278" t="s">
        <v>10</v>
      </c>
      <c r="D1278">
        <v>11</v>
      </c>
      <c r="E1278">
        <v>0</v>
      </c>
      <c r="F1278" s="21">
        <v>8601.33</v>
      </c>
      <c r="G1278" t="s">
        <v>11</v>
      </c>
      <c r="H1278" t="s">
        <v>16</v>
      </c>
      <c r="I1278" t="s">
        <v>13</v>
      </c>
      <c r="J1278" t="str">
        <f t="shared" si="38"/>
        <v>11-Jul-1973</v>
      </c>
      <c r="K1278">
        <f t="shared" si="39"/>
        <v>50</v>
      </c>
    </row>
    <row r="1279" spans="1:11" x14ac:dyDescent="0.3">
      <c r="A1279" s="14" t="s">
        <v>1092</v>
      </c>
      <c r="B1279">
        <v>1983</v>
      </c>
      <c r="C1279" t="s">
        <v>10</v>
      </c>
      <c r="D1279">
        <v>25</v>
      </c>
      <c r="E1279">
        <v>5</v>
      </c>
      <c r="F1279" s="21">
        <v>8596.83</v>
      </c>
      <c r="G1279" t="s">
        <v>11</v>
      </c>
      <c r="H1279" t="s">
        <v>12</v>
      </c>
      <c r="I1279" t="s">
        <v>13</v>
      </c>
      <c r="J1279" t="str">
        <f t="shared" si="38"/>
        <v>25-Jul-1983</v>
      </c>
      <c r="K1279">
        <f t="shared" si="39"/>
        <v>40</v>
      </c>
    </row>
    <row r="1280" spans="1:11" x14ac:dyDescent="0.3">
      <c r="A1280" s="14" t="s">
        <v>1091</v>
      </c>
      <c r="B1280">
        <v>1983</v>
      </c>
      <c r="C1280" t="s">
        <v>30</v>
      </c>
      <c r="D1280">
        <v>30</v>
      </c>
      <c r="E1280">
        <v>5</v>
      </c>
      <c r="F1280" s="21">
        <v>8582.2999999999993</v>
      </c>
      <c r="G1280" t="s">
        <v>11</v>
      </c>
      <c r="H1280" t="s">
        <v>16</v>
      </c>
      <c r="I1280" t="s">
        <v>13</v>
      </c>
      <c r="J1280" t="str">
        <f t="shared" si="38"/>
        <v>30-Dec-1983</v>
      </c>
      <c r="K1280">
        <f t="shared" si="39"/>
        <v>40</v>
      </c>
    </row>
    <row r="1281" spans="1:11" x14ac:dyDescent="0.3">
      <c r="A1281" s="14" t="s">
        <v>1090</v>
      </c>
      <c r="B1281">
        <v>1987</v>
      </c>
      <c r="C1281" t="s">
        <v>15</v>
      </c>
      <c r="D1281">
        <v>11</v>
      </c>
      <c r="E1281">
        <v>3</v>
      </c>
      <c r="F1281" s="21">
        <v>8573.2999999999993</v>
      </c>
      <c r="G1281" t="s">
        <v>11</v>
      </c>
      <c r="H1281" t="s">
        <v>11</v>
      </c>
      <c r="I1281" t="s">
        <v>299</v>
      </c>
      <c r="J1281" t="str">
        <f t="shared" si="38"/>
        <v>11-Nov-1987</v>
      </c>
      <c r="K1281">
        <f t="shared" si="39"/>
        <v>36</v>
      </c>
    </row>
    <row r="1282" spans="1:11" x14ac:dyDescent="0.3">
      <c r="A1282" s="14" t="s">
        <v>1089</v>
      </c>
      <c r="B1282">
        <v>1982</v>
      </c>
      <c r="C1282" t="s">
        <v>30</v>
      </c>
      <c r="D1282">
        <v>6</v>
      </c>
      <c r="E1282">
        <v>3</v>
      </c>
      <c r="F1282" s="21">
        <v>8572.0400000000009</v>
      </c>
      <c r="G1282" t="s">
        <v>11</v>
      </c>
      <c r="H1282" t="s">
        <v>11</v>
      </c>
      <c r="I1282" t="s">
        <v>299</v>
      </c>
      <c r="J1282" t="str">
        <f t="shared" si="38"/>
        <v>6-Dec-1982</v>
      </c>
      <c r="K1282">
        <f t="shared" si="39"/>
        <v>41</v>
      </c>
    </row>
    <row r="1283" spans="1:11" x14ac:dyDescent="0.3">
      <c r="A1283" s="14" t="s">
        <v>1088</v>
      </c>
      <c r="B1283">
        <v>1975</v>
      </c>
      <c r="C1283" t="s">
        <v>20</v>
      </c>
      <c r="D1283">
        <v>26</v>
      </c>
      <c r="E1283">
        <v>1</v>
      </c>
      <c r="F1283" s="21">
        <v>8569.86</v>
      </c>
      <c r="G1283" t="s">
        <v>11</v>
      </c>
      <c r="H1283" t="s">
        <v>12</v>
      </c>
      <c r="I1283" t="s">
        <v>13</v>
      </c>
      <c r="J1283" t="str">
        <f t="shared" ref="J1283:J1346" si="40">CONCATENATE(D1283,"-",C1283,"-",B1283)</f>
        <v>26-Sep-1975</v>
      </c>
      <c r="K1283">
        <f t="shared" ref="K1283:K1346" si="41">YEAR("2023-06-08")-YEAR(J1283)</f>
        <v>48</v>
      </c>
    </row>
    <row r="1284" spans="1:11" x14ac:dyDescent="0.3">
      <c r="A1284" s="14" t="s">
        <v>1087</v>
      </c>
      <c r="B1284">
        <v>1988</v>
      </c>
      <c r="C1284" t="s">
        <v>20</v>
      </c>
      <c r="D1284">
        <v>21</v>
      </c>
      <c r="E1284">
        <v>3</v>
      </c>
      <c r="F1284" s="21">
        <v>8567.25</v>
      </c>
      <c r="G1284" t="s">
        <v>11</v>
      </c>
      <c r="H1284" t="s">
        <v>16</v>
      </c>
      <c r="I1284" t="s">
        <v>23</v>
      </c>
      <c r="J1284" t="str">
        <f t="shared" si="40"/>
        <v>21-Sep-1988</v>
      </c>
      <c r="K1284">
        <f t="shared" si="41"/>
        <v>35</v>
      </c>
    </row>
    <row r="1285" spans="1:11" x14ac:dyDescent="0.3">
      <c r="A1285" s="14" t="s">
        <v>1086</v>
      </c>
      <c r="B1285">
        <v>1975</v>
      </c>
      <c r="C1285" t="s">
        <v>34</v>
      </c>
      <c r="D1285">
        <v>21</v>
      </c>
      <c r="E1285">
        <v>1</v>
      </c>
      <c r="F1285" s="21">
        <v>8556.91</v>
      </c>
      <c r="G1285" t="s">
        <v>11</v>
      </c>
      <c r="H1285" t="s">
        <v>16</v>
      </c>
      <c r="I1285" t="s">
        <v>41</v>
      </c>
      <c r="J1285" t="str">
        <f t="shared" si="40"/>
        <v>21-Aug-1975</v>
      </c>
      <c r="K1285">
        <f t="shared" si="41"/>
        <v>48</v>
      </c>
    </row>
    <row r="1286" spans="1:11" x14ac:dyDescent="0.3">
      <c r="A1286" s="14" t="s">
        <v>1085</v>
      </c>
      <c r="B1286">
        <v>1975</v>
      </c>
      <c r="C1286" t="s">
        <v>34</v>
      </c>
      <c r="D1286">
        <v>6</v>
      </c>
      <c r="E1286">
        <v>1</v>
      </c>
      <c r="F1286" s="21">
        <v>8551.35</v>
      </c>
      <c r="G1286" t="s">
        <v>11</v>
      </c>
      <c r="H1286" t="s">
        <v>11</v>
      </c>
      <c r="I1286" t="s">
        <v>41</v>
      </c>
      <c r="J1286" t="str">
        <f t="shared" si="40"/>
        <v>6-Aug-1975</v>
      </c>
      <c r="K1286">
        <f t="shared" si="41"/>
        <v>48</v>
      </c>
    </row>
    <row r="1287" spans="1:11" x14ac:dyDescent="0.3">
      <c r="A1287" s="14" t="s">
        <v>1084</v>
      </c>
      <c r="B1287">
        <v>1983</v>
      </c>
      <c r="C1287" t="s">
        <v>30</v>
      </c>
      <c r="D1287">
        <v>12</v>
      </c>
      <c r="E1287">
        <v>1</v>
      </c>
      <c r="F1287" s="21">
        <v>8547.69</v>
      </c>
      <c r="G1287" t="s">
        <v>11</v>
      </c>
      <c r="H1287" t="s">
        <v>16</v>
      </c>
      <c r="I1287" t="s">
        <v>13</v>
      </c>
      <c r="J1287" t="str">
        <f t="shared" si="40"/>
        <v>12-Dec-1983</v>
      </c>
      <c r="K1287">
        <f t="shared" si="41"/>
        <v>40</v>
      </c>
    </row>
    <row r="1288" spans="1:11" x14ac:dyDescent="0.3">
      <c r="A1288" s="14" t="s">
        <v>1083</v>
      </c>
      <c r="B1288">
        <v>1975</v>
      </c>
      <c r="C1288" t="s">
        <v>15</v>
      </c>
      <c r="D1288">
        <v>6</v>
      </c>
      <c r="E1288">
        <v>1</v>
      </c>
      <c r="F1288" s="21">
        <v>8539.67</v>
      </c>
      <c r="G1288" t="s">
        <v>11</v>
      </c>
      <c r="H1288" t="s">
        <v>12</v>
      </c>
      <c r="I1288" t="s">
        <v>41</v>
      </c>
      <c r="J1288" t="str">
        <f t="shared" si="40"/>
        <v>6-Nov-1975</v>
      </c>
      <c r="K1288">
        <f t="shared" si="41"/>
        <v>48</v>
      </c>
    </row>
    <row r="1289" spans="1:11" x14ac:dyDescent="0.3">
      <c r="A1289" s="14" t="s">
        <v>1082</v>
      </c>
      <c r="B1289">
        <v>1981</v>
      </c>
      <c r="C1289" t="s">
        <v>30</v>
      </c>
      <c r="D1289">
        <v>27</v>
      </c>
      <c r="E1289">
        <v>3</v>
      </c>
      <c r="F1289" s="21">
        <v>8538.2900000000009</v>
      </c>
      <c r="G1289" t="s">
        <v>11</v>
      </c>
      <c r="H1289" t="s">
        <v>12</v>
      </c>
      <c r="I1289" t="s">
        <v>246</v>
      </c>
      <c r="J1289" t="str">
        <f t="shared" si="40"/>
        <v>27-Dec-1981</v>
      </c>
      <c r="K1289">
        <f t="shared" si="41"/>
        <v>42</v>
      </c>
    </row>
    <row r="1290" spans="1:11" x14ac:dyDescent="0.3">
      <c r="A1290" s="14" t="s">
        <v>1081</v>
      </c>
      <c r="B1290">
        <v>1983</v>
      </c>
      <c r="C1290" t="s">
        <v>10</v>
      </c>
      <c r="D1290">
        <v>24</v>
      </c>
      <c r="E1290">
        <v>0</v>
      </c>
      <c r="F1290" s="21">
        <v>8534.67</v>
      </c>
      <c r="G1290" t="s">
        <v>11</v>
      </c>
      <c r="H1290" t="s">
        <v>12</v>
      </c>
      <c r="I1290" t="s">
        <v>246</v>
      </c>
      <c r="J1290" t="str">
        <f t="shared" si="40"/>
        <v>24-Jul-1983</v>
      </c>
      <c r="K1290">
        <f t="shared" si="41"/>
        <v>40</v>
      </c>
    </row>
    <row r="1291" spans="1:11" x14ac:dyDescent="0.3">
      <c r="A1291" s="14" t="s">
        <v>1080</v>
      </c>
      <c r="B1291">
        <v>1977</v>
      </c>
      <c r="C1291" t="s">
        <v>10</v>
      </c>
      <c r="D1291">
        <v>26</v>
      </c>
      <c r="E1291">
        <v>2</v>
      </c>
      <c r="F1291" s="21">
        <v>8527.5300000000007</v>
      </c>
      <c r="G1291" t="s">
        <v>11</v>
      </c>
      <c r="H1291" t="s">
        <v>11</v>
      </c>
      <c r="I1291" t="s">
        <v>13</v>
      </c>
      <c r="J1291" t="str">
        <f t="shared" si="40"/>
        <v>26-Jul-1977</v>
      </c>
      <c r="K1291">
        <f t="shared" si="41"/>
        <v>46</v>
      </c>
    </row>
    <row r="1292" spans="1:11" x14ac:dyDescent="0.3">
      <c r="A1292" s="14" t="s">
        <v>1079</v>
      </c>
      <c r="B1292">
        <v>1979</v>
      </c>
      <c r="C1292" t="s">
        <v>34</v>
      </c>
      <c r="D1292">
        <v>13</v>
      </c>
      <c r="E1292">
        <v>3</v>
      </c>
      <c r="F1292" s="21">
        <v>8522</v>
      </c>
      <c r="G1292" t="s">
        <v>11</v>
      </c>
      <c r="H1292" t="s">
        <v>11</v>
      </c>
      <c r="I1292" t="s">
        <v>41</v>
      </c>
      <c r="J1292" t="str">
        <f t="shared" si="40"/>
        <v>13-Aug-1979</v>
      </c>
      <c r="K1292">
        <f t="shared" si="41"/>
        <v>44</v>
      </c>
    </row>
    <row r="1293" spans="1:11" x14ac:dyDescent="0.3">
      <c r="A1293" s="14" t="s">
        <v>1078</v>
      </c>
      <c r="B1293">
        <v>1977</v>
      </c>
      <c r="C1293" t="s">
        <v>30</v>
      </c>
      <c r="D1293">
        <v>29</v>
      </c>
      <c r="E1293">
        <v>2</v>
      </c>
      <c r="F1293" s="21">
        <v>8520.0300000000007</v>
      </c>
      <c r="G1293" t="s">
        <v>11</v>
      </c>
      <c r="H1293" t="s">
        <v>12</v>
      </c>
      <c r="I1293" t="s">
        <v>41</v>
      </c>
      <c r="J1293" t="str">
        <f t="shared" si="40"/>
        <v>29-Dec-1977</v>
      </c>
      <c r="K1293">
        <f t="shared" si="41"/>
        <v>46</v>
      </c>
    </row>
    <row r="1294" spans="1:11" x14ac:dyDescent="0.3">
      <c r="A1294" s="14" t="s">
        <v>1077</v>
      </c>
      <c r="B1294">
        <v>1977</v>
      </c>
      <c r="C1294" t="s">
        <v>18</v>
      </c>
      <c r="D1294">
        <v>21</v>
      </c>
      <c r="E1294">
        <v>2</v>
      </c>
      <c r="F1294" s="21">
        <v>8516.83</v>
      </c>
      <c r="G1294" t="s">
        <v>11</v>
      </c>
      <c r="H1294" t="s">
        <v>16</v>
      </c>
      <c r="I1294" t="s">
        <v>13</v>
      </c>
      <c r="J1294" t="str">
        <f t="shared" si="40"/>
        <v>21-Jun-1977</v>
      </c>
      <c r="K1294">
        <f t="shared" si="41"/>
        <v>46</v>
      </c>
    </row>
    <row r="1295" spans="1:11" x14ac:dyDescent="0.3">
      <c r="A1295" s="14" t="s">
        <v>1076</v>
      </c>
      <c r="B1295">
        <v>1977</v>
      </c>
      <c r="C1295" t="s">
        <v>30</v>
      </c>
      <c r="D1295">
        <v>26</v>
      </c>
      <c r="E1295">
        <v>2</v>
      </c>
      <c r="F1295" s="21">
        <v>8515.76</v>
      </c>
      <c r="G1295" t="s">
        <v>11</v>
      </c>
      <c r="H1295" t="s">
        <v>11</v>
      </c>
      <c r="I1295" t="s">
        <v>13</v>
      </c>
      <c r="J1295" t="str">
        <f t="shared" si="40"/>
        <v>26-Dec-1977</v>
      </c>
      <c r="K1295">
        <f t="shared" si="41"/>
        <v>46</v>
      </c>
    </row>
    <row r="1296" spans="1:11" x14ac:dyDescent="0.3">
      <c r="A1296" s="14" t="s">
        <v>1075</v>
      </c>
      <c r="B1296">
        <v>1993</v>
      </c>
      <c r="C1296" t="s">
        <v>15</v>
      </c>
      <c r="D1296">
        <v>10</v>
      </c>
      <c r="E1296">
        <v>0</v>
      </c>
      <c r="F1296" s="21">
        <v>8471.65</v>
      </c>
      <c r="G1296" t="s">
        <v>11</v>
      </c>
      <c r="H1296" t="s">
        <v>16</v>
      </c>
      <c r="I1296" t="s">
        <v>23</v>
      </c>
      <c r="J1296" t="str">
        <f t="shared" si="40"/>
        <v>10-Nov-1993</v>
      </c>
      <c r="K1296">
        <f t="shared" si="41"/>
        <v>30</v>
      </c>
    </row>
    <row r="1297" spans="1:11" x14ac:dyDescent="0.3">
      <c r="A1297" s="14" t="s">
        <v>1074</v>
      </c>
      <c r="B1297">
        <v>1992</v>
      </c>
      <c r="C1297" t="s">
        <v>20</v>
      </c>
      <c r="D1297">
        <v>9</v>
      </c>
      <c r="E1297">
        <v>0</v>
      </c>
      <c r="F1297" s="21">
        <v>8466.35</v>
      </c>
      <c r="G1297" t="s">
        <v>11</v>
      </c>
      <c r="H1297" t="s">
        <v>11</v>
      </c>
      <c r="I1297" t="s">
        <v>23</v>
      </c>
      <c r="J1297" t="str">
        <f t="shared" si="40"/>
        <v>9-Sep-1992</v>
      </c>
      <c r="K1297">
        <f t="shared" si="41"/>
        <v>31</v>
      </c>
    </row>
    <row r="1298" spans="1:11" x14ac:dyDescent="0.3">
      <c r="A1298" s="14" t="s">
        <v>1073</v>
      </c>
      <c r="B1298">
        <v>1972</v>
      </c>
      <c r="C1298" t="s">
        <v>30</v>
      </c>
      <c r="D1298">
        <v>26</v>
      </c>
      <c r="E1298">
        <v>0</v>
      </c>
      <c r="F1298" s="21">
        <v>8457.82</v>
      </c>
      <c r="G1298" t="s">
        <v>11</v>
      </c>
      <c r="H1298" t="s">
        <v>12</v>
      </c>
      <c r="I1298" t="s">
        <v>41</v>
      </c>
      <c r="J1298" t="str">
        <f t="shared" si="40"/>
        <v>26-Dec-1972</v>
      </c>
      <c r="K1298">
        <f t="shared" si="41"/>
        <v>51</v>
      </c>
    </row>
    <row r="1299" spans="1:11" x14ac:dyDescent="0.3">
      <c r="A1299" s="14" t="s">
        <v>1072</v>
      </c>
      <c r="B1299">
        <v>1984</v>
      </c>
      <c r="C1299" t="s">
        <v>18</v>
      </c>
      <c r="D1299">
        <v>19</v>
      </c>
      <c r="E1299">
        <v>3</v>
      </c>
      <c r="F1299" s="21">
        <v>8450.82</v>
      </c>
      <c r="G1299" t="s">
        <v>11</v>
      </c>
      <c r="H1299" t="s">
        <v>11</v>
      </c>
      <c r="I1299" t="s">
        <v>199</v>
      </c>
      <c r="J1299" t="str">
        <f t="shared" si="40"/>
        <v>19-Jun-1984</v>
      </c>
      <c r="K1299">
        <f t="shared" si="41"/>
        <v>39</v>
      </c>
    </row>
    <row r="1300" spans="1:11" x14ac:dyDescent="0.3">
      <c r="A1300" s="14" t="s">
        <v>1071</v>
      </c>
      <c r="B1300">
        <v>1966</v>
      </c>
      <c r="C1300" t="s">
        <v>18</v>
      </c>
      <c r="D1300">
        <v>12</v>
      </c>
      <c r="E1300">
        <v>0</v>
      </c>
      <c r="F1300" s="21">
        <v>8448.66</v>
      </c>
      <c r="G1300" t="s">
        <v>12</v>
      </c>
      <c r="H1300" t="s">
        <v>16</v>
      </c>
      <c r="I1300" t="s">
        <v>13</v>
      </c>
      <c r="J1300" t="str">
        <f t="shared" si="40"/>
        <v>12-Jun-1966</v>
      </c>
      <c r="K1300">
        <f t="shared" si="41"/>
        <v>57</v>
      </c>
    </row>
    <row r="1301" spans="1:11" x14ac:dyDescent="0.3">
      <c r="A1301" s="14" t="s">
        <v>1070</v>
      </c>
      <c r="B1301">
        <v>1972</v>
      </c>
      <c r="C1301" t="s">
        <v>20</v>
      </c>
      <c r="D1301">
        <v>4</v>
      </c>
      <c r="E1301">
        <v>0</v>
      </c>
      <c r="F1301" s="21">
        <v>8444.4699999999993</v>
      </c>
      <c r="G1301" t="s">
        <v>12</v>
      </c>
      <c r="H1301" t="s">
        <v>16</v>
      </c>
      <c r="I1301" t="s">
        <v>41</v>
      </c>
      <c r="J1301" t="str">
        <f t="shared" si="40"/>
        <v>4-Sep-1972</v>
      </c>
      <c r="K1301">
        <f t="shared" si="41"/>
        <v>51</v>
      </c>
    </row>
    <row r="1302" spans="1:11" x14ac:dyDescent="0.3">
      <c r="A1302" s="14" t="s">
        <v>1069</v>
      </c>
      <c r="B1302">
        <v>1972</v>
      </c>
      <c r="C1302" t="s">
        <v>20</v>
      </c>
      <c r="D1302">
        <v>9</v>
      </c>
      <c r="E1302">
        <v>0</v>
      </c>
      <c r="F1302" s="21">
        <v>8442.67</v>
      </c>
      <c r="G1302" t="s">
        <v>11</v>
      </c>
      <c r="H1302" t="s">
        <v>12</v>
      </c>
      <c r="I1302" t="s">
        <v>13</v>
      </c>
      <c r="J1302" t="str">
        <f t="shared" si="40"/>
        <v>9-Sep-1972</v>
      </c>
      <c r="K1302">
        <f t="shared" si="41"/>
        <v>51</v>
      </c>
    </row>
    <row r="1303" spans="1:11" x14ac:dyDescent="0.3">
      <c r="A1303" s="14" t="s">
        <v>1068</v>
      </c>
      <c r="B1303">
        <v>1963</v>
      </c>
      <c r="C1303" t="s">
        <v>20</v>
      </c>
      <c r="D1303">
        <v>24</v>
      </c>
      <c r="E1303">
        <v>0</v>
      </c>
      <c r="F1303" s="21">
        <v>8440.0499999999993</v>
      </c>
      <c r="G1303" t="s">
        <v>12</v>
      </c>
      <c r="H1303" t="s">
        <v>11</v>
      </c>
      <c r="I1303" t="s">
        <v>13</v>
      </c>
      <c r="J1303" t="str">
        <f t="shared" si="40"/>
        <v>24-Sep-1963</v>
      </c>
      <c r="K1303">
        <f t="shared" si="41"/>
        <v>60</v>
      </c>
    </row>
    <row r="1304" spans="1:11" x14ac:dyDescent="0.3">
      <c r="A1304" s="14" t="s">
        <v>1067</v>
      </c>
      <c r="B1304">
        <v>1975</v>
      </c>
      <c r="C1304" t="s">
        <v>20</v>
      </c>
      <c r="D1304">
        <v>28</v>
      </c>
      <c r="E1304">
        <v>1</v>
      </c>
      <c r="F1304" s="21">
        <v>8428.07</v>
      </c>
      <c r="G1304" t="s">
        <v>12</v>
      </c>
      <c r="H1304" t="s">
        <v>11</v>
      </c>
      <c r="I1304" t="s">
        <v>23</v>
      </c>
      <c r="J1304" t="str">
        <f t="shared" si="40"/>
        <v>28-Sep-1975</v>
      </c>
      <c r="K1304">
        <f t="shared" si="41"/>
        <v>48</v>
      </c>
    </row>
    <row r="1305" spans="1:11" x14ac:dyDescent="0.3">
      <c r="A1305" s="14" t="s">
        <v>1066</v>
      </c>
      <c r="B1305">
        <v>1977</v>
      </c>
      <c r="C1305" t="s">
        <v>20</v>
      </c>
      <c r="D1305">
        <v>4</v>
      </c>
      <c r="E1305">
        <v>2</v>
      </c>
      <c r="F1305" s="21">
        <v>8413.4599999999991</v>
      </c>
      <c r="G1305" t="s">
        <v>12</v>
      </c>
      <c r="H1305" t="s">
        <v>16</v>
      </c>
      <c r="I1305" t="s">
        <v>23</v>
      </c>
      <c r="J1305" t="str">
        <f t="shared" si="40"/>
        <v>4-Sep-1977</v>
      </c>
      <c r="K1305">
        <f t="shared" si="41"/>
        <v>46</v>
      </c>
    </row>
    <row r="1306" spans="1:11" x14ac:dyDescent="0.3">
      <c r="A1306" s="14" t="s">
        <v>1065</v>
      </c>
      <c r="B1306">
        <v>1979</v>
      </c>
      <c r="C1306" t="s">
        <v>18</v>
      </c>
      <c r="D1306">
        <v>11</v>
      </c>
      <c r="E1306">
        <v>3</v>
      </c>
      <c r="F1306" s="21">
        <v>8410.0499999999993</v>
      </c>
      <c r="G1306" t="s">
        <v>11</v>
      </c>
      <c r="H1306" t="s">
        <v>11</v>
      </c>
      <c r="I1306" t="s">
        <v>23</v>
      </c>
      <c r="J1306" t="str">
        <f t="shared" si="40"/>
        <v>11-Jun-1979</v>
      </c>
      <c r="K1306">
        <f t="shared" si="41"/>
        <v>44</v>
      </c>
    </row>
    <row r="1307" spans="1:11" x14ac:dyDescent="0.3">
      <c r="A1307" s="14" t="s">
        <v>1064</v>
      </c>
      <c r="B1307">
        <v>1971</v>
      </c>
      <c r="C1307" t="s">
        <v>20</v>
      </c>
      <c r="D1307">
        <v>18</v>
      </c>
      <c r="E1307">
        <v>0</v>
      </c>
      <c r="F1307" s="21">
        <v>8400.01</v>
      </c>
      <c r="G1307" t="s">
        <v>11</v>
      </c>
      <c r="H1307" t="s">
        <v>12</v>
      </c>
      <c r="I1307" t="s">
        <v>13</v>
      </c>
      <c r="J1307" t="str">
        <f t="shared" si="40"/>
        <v>18-Sep-1971</v>
      </c>
      <c r="K1307">
        <f t="shared" si="41"/>
        <v>52</v>
      </c>
    </row>
    <row r="1308" spans="1:11" x14ac:dyDescent="0.3">
      <c r="A1308" s="14" t="s">
        <v>1063</v>
      </c>
      <c r="B1308">
        <v>1971</v>
      </c>
      <c r="C1308" t="s">
        <v>20</v>
      </c>
      <c r="D1308">
        <v>4</v>
      </c>
      <c r="E1308">
        <v>0</v>
      </c>
      <c r="F1308" s="21">
        <v>8396.6200000000008</v>
      </c>
      <c r="G1308" t="s">
        <v>11</v>
      </c>
      <c r="H1308" t="s">
        <v>12</v>
      </c>
      <c r="I1308" t="s">
        <v>13</v>
      </c>
      <c r="J1308" t="str">
        <f t="shared" si="40"/>
        <v>4-Sep-1971</v>
      </c>
      <c r="K1308">
        <f t="shared" si="41"/>
        <v>52</v>
      </c>
    </row>
    <row r="1309" spans="1:11" x14ac:dyDescent="0.3">
      <c r="A1309" s="14" t="s">
        <v>1062</v>
      </c>
      <c r="B1309">
        <v>1963</v>
      </c>
      <c r="C1309" t="s">
        <v>20</v>
      </c>
      <c r="D1309">
        <v>21</v>
      </c>
      <c r="E1309">
        <v>0</v>
      </c>
      <c r="F1309" s="21">
        <v>8355.5400000000009</v>
      </c>
      <c r="G1309" t="s">
        <v>12</v>
      </c>
      <c r="H1309" t="s">
        <v>12</v>
      </c>
      <c r="I1309" t="s">
        <v>23</v>
      </c>
      <c r="J1309" t="str">
        <f t="shared" si="40"/>
        <v>21-Sep-1963</v>
      </c>
      <c r="K1309">
        <f t="shared" si="41"/>
        <v>60</v>
      </c>
    </row>
    <row r="1310" spans="1:11" x14ac:dyDescent="0.3">
      <c r="A1310" s="14" t="s">
        <v>1061</v>
      </c>
      <c r="B1310">
        <v>1976</v>
      </c>
      <c r="C1310" t="s">
        <v>18</v>
      </c>
      <c r="D1310">
        <v>12</v>
      </c>
      <c r="E1310">
        <v>2</v>
      </c>
      <c r="F1310" s="21">
        <v>8347.16</v>
      </c>
      <c r="G1310" t="s">
        <v>11</v>
      </c>
      <c r="H1310" t="s">
        <v>16</v>
      </c>
      <c r="I1310" t="s">
        <v>13</v>
      </c>
      <c r="J1310" t="str">
        <f t="shared" si="40"/>
        <v>12-Jun-1976</v>
      </c>
      <c r="K1310">
        <f t="shared" si="41"/>
        <v>47</v>
      </c>
    </row>
    <row r="1311" spans="1:11" x14ac:dyDescent="0.3">
      <c r="A1311" s="14" t="s">
        <v>1060</v>
      </c>
      <c r="B1311">
        <v>1976</v>
      </c>
      <c r="C1311" t="s">
        <v>10</v>
      </c>
      <c r="D1311">
        <v>7</v>
      </c>
      <c r="E1311">
        <v>1</v>
      </c>
      <c r="F1311" s="21">
        <v>8342.91</v>
      </c>
      <c r="G1311" t="s">
        <v>12</v>
      </c>
      <c r="H1311" t="s">
        <v>16</v>
      </c>
      <c r="I1311" t="s">
        <v>167</v>
      </c>
      <c r="J1311" t="str">
        <f t="shared" si="40"/>
        <v>7-Jul-1976</v>
      </c>
      <c r="K1311">
        <f t="shared" si="41"/>
        <v>47</v>
      </c>
    </row>
    <row r="1312" spans="1:11" x14ac:dyDescent="0.3">
      <c r="A1312" s="14" t="s">
        <v>1059</v>
      </c>
      <c r="B1312">
        <v>1976</v>
      </c>
      <c r="C1312" t="s">
        <v>10</v>
      </c>
      <c r="D1312">
        <v>20</v>
      </c>
      <c r="E1312">
        <v>1</v>
      </c>
      <c r="F1312" s="21">
        <v>8334.59</v>
      </c>
      <c r="G1312" t="s">
        <v>12</v>
      </c>
      <c r="H1312" t="s">
        <v>11</v>
      </c>
      <c r="I1312" t="s">
        <v>167</v>
      </c>
      <c r="J1312" t="str">
        <f t="shared" si="40"/>
        <v>20-Jul-1976</v>
      </c>
      <c r="K1312">
        <f t="shared" si="41"/>
        <v>47</v>
      </c>
    </row>
    <row r="1313" spans="1:11" x14ac:dyDescent="0.3">
      <c r="A1313" s="14" t="s">
        <v>1058</v>
      </c>
      <c r="B1313">
        <v>1976</v>
      </c>
      <c r="C1313" t="s">
        <v>10</v>
      </c>
      <c r="D1313">
        <v>12</v>
      </c>
      <c r="E1313">
        <v>1</v>
      </c>
      <c r="F1313" s="21">
        <v>8334.4599999999991</v>
      </c>
      <c r="G1313" t="s">
        <v>12</v>
      </c>
      <c r="H1313" t="s">
        <v>11</v>
      </c>
      <c r="I1313" t="s">
        <v>167</v>
      </c>
      <c r="J1313" t="str">
        <f t="shared" si="40"/>
        <v>12-Jul-1976</v>
      </c>
      <c r="K1313">
        <f t="shared" si="41"/>
        <v>47</v>
      </c>
    </row>
    <row r="1314" spans="1:11" x14ac:dyDescent="0.3">
      <c r="A1314" s="14" t="s">
        <v>1057</v>
      </c>
      <c r="B1314">
        <v>1993</v>
      </c>
      <c r="C1314" t="s">
        <v>18</v>
      </c>
      <c r="D1314">
        <v>22</v>
      </c>
      <c r="E1314">
        <v>0</v>
      </c>
      <c r="F1314" s="21">
        <v>8314.65</v>
      </c>
      <c r="G1314" t="s">
        <v>11</v>
      </c>
      <c r="H1314" t="s">
        <v>16</v>
      </c>
      <c r="I1314" t="s">
        <v>23</v>
      </c>
      <c r="J1314" t="str">
        <f t="shared" si="40"/>
        <v>22-Jun-1993</v>
      </c>
      <c r="K1314">
        <f t="shared" si="41"/>
        <v>30</v>
      </c>
    </row>
    <row r="1315" spans="1:11" x14ac:dyDescent="0.3">
      <c r="A1315" s="14" t="s">
        <v>1056</v>
      </c>
      <c r="B1315">
        <v>1979</v>
      </c>
      <c r="C1315" t="s">
        <v>34</v>
      </c>
      <c r="D1315">
        <v>7</v>
      </c>
      <c r="E1315">
        <v>2</v>
      </c>
      <c r="F1315" s="21">
        <v>8310.84</v>
      </c>
      <c r="G1315" t="s">
        <v>11</v>
      </c>
      <c r="H1315" t="s">
        <v>11</v>
      </c>
      <c r="I1315" t="s">
        <v>23</v>
      </c>
      <c r="J1315" t="str">
        <f t="shared" si="40"/>
        <v>7-Aug-1979</v>
      </c>
      <c r="K1315">
        <f t="shared" si="41"/>
        <v>44</v>
      </c>
    </row>
    <row r="1316" spans="1:11" x14ac:dyDescent="0.3">
      <c r="A1316" s="14" t="s">
        <v>1055</v>
      </c>
      <c r="B1316">
        <v>1978</v>
      </c>
      <c r="C1316" t="s">
        <v>18</v>
      </c>
      <c r="D1316">
        <v>26</v>
      </c>
      <c r="E1316">
        <v>2</v>
      </c>
      <c r="F1316" s="21">
        <v>8302.5400000000009</v>
      </c>
      <c r="G1316" t="s">
        <v>12</v>
      </c>
      <c r="H1316" t="s">
        <v>12</v>
      </c>
      <c r="I1316" t="s">
        <v>167</v>
      </c>
      <c r="J1316" t="str">
        <f t="shared" si="40"/>
        <v>26-Jun-1978</v>
      </c>
      <c r="K1316">
        <f t="shared" si="41"/>
        <v>45</v>
      </c>
    </row>
    <row r="1317" spans="1:11" x14ac:dyDescent="0.3">
      <c r="A1317" s="14" t="s">
        <v>1054</v>
      </c>
      <c r="B1317">
        <v>1974</v>
      </c>
      <c r="C1317" t="s">
        <v>18</v>
      </c>
      <c r="D1317">
        <v>6</v>
      </c>
      <c r="E1317">
        <v>0</v>
      </c>
      <c r="F1317" s="21">
        <v>8283.68</v>
      </c>
      <c r="G1317" t="s">
        <v>11</v>
      </c>
      <c r="H1317" t="s">
        <v>12</v>
      </c>
      <c r="I1317" t="s">
        <v>13</v>
      </c>
      <c r="J1317" t="str">
        <f t="shared" si="40"/>
        <v>6-Jun-1974</v>
      </c>
      <c r="K1317">
        <f t="shared" si="41"/>
        <v>49</v>
      </c>
    </row>
    <row r="1318" spans="1:11" x14ac:dyDescent="0.3">
      <c r="A1318" s="14" t="s">
        <v>1053</v>
      </c>
      <c r="B1318">
        <v>1974</v>
      </c>
      <c r="C1318" t="s">
        <v>30</v>
      </c>
      <c r="D1318">
        <v>22</v>
      </c>
      <c r="E1318">
        <v>0</v>
      </c>
      <c r="F1318" s="21">
        <v>8280.6200000000008</v>
      </c>
      <c r="G1318" t="s">
        <v>11</v>
      </c>
      <c r="H1318" t="s">
        <v>11</v>
      </c>
      <c r="I1318" t="s">
        <v>13</v>
      </c>
      <c r="J1318" t="str">
        <f t="shared" si="40"/>
        <v>22-Dec-1974</v>
      </c>
      <c r="K1318">
        <f t="shared" si="41"/>
        <v>49</v>
      </c>
    </row>
    <row r="1319" spans="1:11" x14ac:dyDescent="0.3">
      <c r="A1319" s="14" t="s">
        <v>1052</v>
      </c>
      <c r="B1319">
        <v>1974</v>
      </c>
      <c r="C1319" t="s">
        <v>20</v>
      </c>
      <c r="D1319">
        <v>26</v>
      </c>
      <c r="E1319">
        <v>0</v>
      </c>
      <c r="F1319" s="21">
        <v>8277.52</v>
      </c>
      <c r="G1319" t="s">
        <v>11</v>
      </c>
      <c r="H1319" t="s">
        <v>11</v>
      </c>
      <c r="I1319" t="s">
        <v>41</v>
      </c>
      <c r="J1319" t="str">
        <f t="shared" si="40"/>
        <v>26-Sep-1974</v>
      </c>
      <c r="K1319">
        <f t="shared" si="41"/>
        <v>49</v>
      </c>
    </row>
    <row r="1320" spans="1:11" x14ac:dyDescent="0.3">
      <c r="A1320" s="14" t="s">
        <v>1051</v>
      </c>
      <c r="B1320">
        <v>2000</v>
      </c>
      <c r="C1320" t="s">
        <v>15</v>
      </c>
      <c r="D1320">
        <v>28</v>
      </c>
      <c r="E1320">
        <v>0</v>
      </c>
      <c r="F1320" s="21">
        <v>8271.4599999999991</v>
      </c>
      <c r="G1320" t="s">
        <v>11</v>
      </c>
      <c r="H1320" t="s">
        <v>16</v>
      </c>
      <c r="I1320" t="s">
        <v>248</v>
      </c>
      <c r="J1320" t="str">
        <f t="shared" si="40"/>
        <v>28-Nov-2000</v>
      </c>
      <c r="K1320">
        <f t="shared" si="41"/>
        <v>23</v>
      </c>
    </row>
    <row r="1321" spans="1:11" x14ac:dyDescent="0.3">
      <c r="A1321" s="14" t="s">
        <v>1050</v>
      </c>
      <c r="B1321">
        <v>1974</v>
      </c>
      <c r="C1321" t="s">
        <v>34</v>
      </c>
      <c r="D1321">
        <v>5</v>
      </c>
      <c r="E1321">
        <v>0</v>
      </c>
      <c r="F1321" s="21">
        <v>8269.0400000000009</v>
      </c>
      <c r="G1321" t="s">
        <v>11</v>
      </c>
      <c r="H1321" t="s">
        <v>16</v>
      </c>
      <c r="I1321" t="s">
        <v>41</v>
      </c>
      <c r="J1321" t="str">
        <f t="shared" si="40"/>
        <v>5-Aug-1974</v>
      </c>
      <c r="K1321">
        <f t="shared" si="41"/>
        <v>49</v>
      </c>
    </row>
    <row r="1322" spans="1:11" x14ac:dyDescent="0.3">
      <c r="A1322" s="14" t="s">
        <v>1049</v>
      </c>
      <c r="B1322">
        <v>1964</v>
      </c>
      <c r="C1322" t="s">
        <v>20</v>
      </c>
      <c r="D1322">
        <v>5</v>
      </c>
      <c r="E1322">
        <v>0</v>
      </c>
      <c r="F1322" s="21">
        <v>8268</v>
      </c>
      <c r="G1322" t="s">
        <v>12</v>
      </c>
      <c r="H1322" t="s">
        <v>12</v>
      </c>
      <c r="I1322" t="s">
        <v>13</v>
      </c>
      <c r="J1322" t="str">
        <f t="shared" si="40"/>
        <v>5-Sep-1964</v>
      </c>
      <c r="K1322">
        <f t="shared" si="41"/>
        <v>59</v>
      </c>
    </row>
    <row r="1323" spans="1:11" x14ac:dyDescent="0.3">
      <c r="A1323" s="14" t="s">
        <v>1048</v>
      </c>
      <c r="B1323">
        <v>1982</v>
      </c>
      <c r="C1323" t="s">
        <v>20</v>
      </c>
      <c r="D1323">
        <v>27</v>
      </c>
      <c r="E1323">
        <v>3</v>
      </c>
      <c r="F1323" s="21">
        <v>8252.2800000000007</v>
      </c>
      <c r="G1323" t="s">
        <v>11</v>
      </c>
      <c r="H1323" t="s">
        <v>11</v>
      </c>
      <c r="I1323" t="s">
        <v>246</v>
      </c>
      <c r="J1323" t="str">
        <f t="shared" si="40"/>
        <v>27-Sep-1982</v>
      </c>
      <c r="K1323">
        <f t="shared" si="41"/>
        <v>41</v>
      </c>
    </row>
    <row r="1324" spans="1:11" x14ac:dyDescent="0.3">
      <c r="A1324" s="14" t="s">
        <v>1047</v>
      </c>
      <c r="B1324">
        <v>1976</v>
      </c>
      <c r="C1324" t="s">
        <v>20</v>
      </c>
      <c r="D1324">
        <v>2</v>
      </c>
      <c r="E1324">
        <v>1</v>
      </c>
      <c r="F1324" s="21">
        <v>8240.59</v>
      </c>
      <c r="G1324" t="s">
        <v>11</v>
      </c>
      <c r="H1324" t="s">
        <v>11</v>
      </c>
      <c r="I1324" t="s">
        <v>13</v>
      </c>
      <c r="J1324" t="str">
        <f t="shared" si="40"/>
        <v>2-Sep-1976</v>
      </c>
      <c r="K1324">
        <f t="shared" si="41"/>
        <v>47</v>
      </c>
    </row>
    <row r="1325" spans="1:11" x14ac:dyDescent="0.3">
      <c r="A1325" s="14" t="s">
        <v>1046</v>
      </c>
      <c r="B1325">
        <v>1976</v>
      </c>
      <c r="C1325" t="s">
        <v>18</v>
      </c>
      <c r="D1325">
        <v>30</v>
      </c>
      <c r="E1325">
        <v>1</v>
      </c>
      <c r="F1325" s="21">
        <v>8233.1</v>
      </c>
      <c r="G1325" t="s">
        <v>11</v>
      </c>
      <c r="H1325" t="s">
        <v>11</v>
      </c>
      <c r="I1325" t="s">
        <v>13</v>
      </c>
      <c r="J1325" t="str">
        <f t="shared" si="40"/>
        <v>30-Jun-1976</v>
      </c>
      <c r="K1325">
        <f t="shared" si="41"/>
        <v>47</v>
      </c>
    </row>
    <row r="1326" spans="1:11" x14ac:dyDescent="0.3">
      <c r="A1326" s="14" t="s">
        <v>1045</v>
      </c>
      <c r="B1326">
        <v>1976</v>
      </c>
      <c r="C1326" t="s">
        <v>20</v>
      </c>
      <c r="D1326">
        <v>3</v>
      </c>
      <c r="E1326">
        <v>1</v>
      </c>
      <c r="F1326" s="21">
        <v>8232.64</v>
      </c>
      <c r="G1326" t="s">
        <v>11</v>
      </c>
      <c r="H1326" t="s">
        <v>12</v>
      </c>
      <c r="I1326" t="s">
        <v>13</v>
      </c>
      <c r="J1326" t="str">
        <f t="shared" si="40"/>
        <v>3-Sep-1976</v>
      </c>
      <c r="K1326">
        <f t="shared" si="41"/>
        <v>47</v>
      </c>
    </row>
    <row r="1327" spans="1:11" x14ac:dyDescent="0.3">
      <c r="A1327" s="14" t="s">
        <v>1044</v>
      </c>
      <c r="B1327">
        <v>1978</v>
      </c>
      <c r="C1327" t="s">
        <v>18</v>
      </c>
      <c r="D1327">
        <v>30</v>
      </c>
      <c r="E1327">
        <v>2</v>
      </c>
      <c r="F1327" s="21">
        <v>8219.2000000000007</v>
      </c>
      <c r="G1327" t="s">
        <v>11</v>
      </c>
      <c r="H1327" t="s">
        <v>11</v>
      </c>
      <c r="I1327" t="s">
        <v>13</v>
      </c>
      <c r="J1327" t="str">
        <f t="shared" si="40"/>
        <v>30-Jun-1978</v>
      </c>
      <c r="K1327">
        <f t="shared" si="41"/>
        <v>45</v>
      </c>
    </row>
    <row r="1328" spans="1:11" x14ac:dyDescent="0.3">
      <c r="A1328" s="14" t="s">
        <v>1043</v>
      </c>
      <c r="B1328">
        <v>1978</v>
      </c>
      <c r="C1328" t="s">
        <v>36</v>
      </c>
      <c r="D1328">
        <v>24</v>
      </c>
      <c r="E1328">
        <v>2</v>
      </c>
      <c r="F1328" s="21">
        <v>8211.1</v>
      </c>
      <c r="G1328" t="s">
        <v>11</v>
      </c>
      <c r="H1328" t="s">
        <v>12</v>
      </c>
      <c r="I1328" t="s">
        <v>13</v>
      </c>
      <c r="J1328" t="str">
        <f t="shared" si="40"/>
        <v>24-Oct-1978</v>
      </c>
      <c r="K1328">
        <f t="shared" si="41"/>
        <v>45</v>
      </c>
    </row>
    <row r="1329" spans="1:11" x14ac:dyDescent="0.3">
      <c r="A1329" s="14" t="s">
        <v>1042</v>
      </c>
      <c r="B1329">
        <v>1962</v>
      </c>
      <c r="C1329" t="s">
        <v>15</v>
      </c>
      <c r="D1329">
        <v>23</v>
      </c>
      <c r="E1329">
        <v>0</v>
      </c>
      <c r="F1329" s="21">
        <v>8188.12</v>
      </c>
      <c r="G1329" t="s">
        <v>12</v>
      </c>
      <c r="H1329" t="s">
        <v>12</v>
      </c>
      <c r="I1329" t="s">
        <v>13</v>
      </c>
      <c r="J1329" t="str">
        <f t="shared" si="40"/>
        <v>23-Nov-1962</v>
      </c>
      <c r="K1329">
        <f t="shared" si="41"/>
        <v>61</v>
      </c>
    </row>
    <row r="1330" spans="1:11" x14ac:dyDescent="0.3">
      <c r="A1330" s="14" t="s">
        <v>1041</v>
      </c>
      <c r="B1330">
        <v>1997</v>
      </c>
      <c r="C1330" t="s">
        <v>36</v>
      </c>
      <c r="D1330">
        <v>21</v>
      </c>
      <c r="E1330">
        <v>0</v>
      </c>
      <c r="F1330" s="21">
        <v>8182.89</v>
      </c>
      <c r="G1330" t="s">
        <v>11</v>
      </c>
      <c r="H1330" t="s">
        <v>16</v>
      </c>
      <c r="I1330" t="s">
        <v>534</v>
      </c>
      <c r="J1330" t="str">
        <f t="shared" si="40"/>
        <v>21-Oct-1997</v>
      </c>
      <c r="K1330">
        <f t="shared" si="41"/>
        <v>26</v>
      </c>
    </row>
    <row r="1331" spans="1:11" x14ac:dyDescent="0.3">
      <c r="A1331" s="14" t="s">
        <v>1040</v>
      </c>
      <c r="B1331">
        <v>1983</v>
      </c>
      <c r="C1331" t="s">
        <v>18</v>
      </c>
      <c r="D1331">
        <v>8</v>
      </c>
      <c r="E1331">
        <v>3</v>
      </c>
      <c r="F1331" s="21">
        <v>8179.51</v>
      </c>
      <c r="G1331" t="s">
        <v>11</v>
      </c>
      <c r="H1331" t="s">
        <v>11</v>
      </c>
      <c r="I1331" t="s">
        <v>515</v>
      </c>
      <c r="J1331" t="str">
        <f t="shared" si="40"/>
        <v>8-Jun-1983</v>
      </c>
      <c r="K1331">
        <f t="shared" si="41"/>
        <v>40</v>
      </c>
    </row>
    <row r="1332" spans="1:11" x14ac:dyDescent="0.3">
      <c r="A1332" s="14" t="s">
        <v>1039</v>
      </c>
      <c r="B1332">
        <v>1963</v>
      </c>
      <c r="C1332" t="s">
        <v>15</v>
      </c>
      <c r="D1332">
        <v>5</v>
      </c>
      <c r="E1332">
        <v>0</v>
      </c>
      <c r="F1332" s="21">
        <v>8177.9</v>
      </c>
      <c r="G1332" t="s">
        <v>12</v>
      </c>
      <c r="H1332" t="s">
        <v>16</v>
      </c>
      <c r="I1332" t="s">
        <v>13</v>
      </c>
      <c r="J1332" t="str">
        <f t="shared" si="40"/>
        <v>5-Nov-1963</v>
      </c>
      <c r="K1332">
        <f t="shared" si="41"/>
        <v>60</v>
      </c>
    </row>
    <row r="1333" spans="1:11" x14ac:dyDescent="0.3">
      <c r="A1333" s="14" t="s">
        <v>1038</v>
      </c>
      <c r="B1333">
        <v>1982</v>
      </c>
      <c r="C1333" t="s">
        <v>18</v>
      </c>
      <c r="D1333">
        <v>28</v>
      </c>
      <c r="E1333">
        <v>4</v>
      </c>
      <c r="F1333" s="21">
        <v>8162.72</v>
      </c>
      <c r="G1333" t="s">
        <v>12</v>
      </c>
      <c r="H1333" t="s">
        <v>12</v>
      </c>
      <c r="I1333" t="s">
        <v>23</v>
      </c>
      <c r="J1333" t="str">
        <f t="shared" si="40"/>
        <v>28-Jun-1982</v>
      </c>
      <c r="K1333">
        <f t="shared" si="41"/>
        <v>41</v>
      </c>
    </row>
    <row r="1334" spans="1:11" x14ac:dyDescent="0.3">
      <c r="A1334" s="14" t="s">
        <v>1037</v>
      </c>
      <c r="B1334">
        <v>1990</v>
      </c>
      <c r="C1334" t="s">
        <v>18</v>
      </c>
      <c r="D1334">
        <v>21</v>
      </c>
      <c r="E1334">
        <v>3</v>
      </c>
      <c r="F1334" s="21">
        <v>8157.92</v>
      </c>
      <c r="G1334" t="s">
        <v>11</v>
      </c>
      <c r="H1334" t="s">
        <v>12</v>
      </c>
      <c r="I1334" t="s">
        <v>199</v>
      </c>
      <c r="J1334" t="str">
        <f t="shared" si="40"/>
        <v>21-Jun-1990</v>
      </c>
      <c r="K1334">
        <f t="shared" si="41"/>
        <v>33</v>
      </c>
    </row>
    <row r="1335" spans="1:11" x14ac:dyDescent="0.3">
      <c r="A1335" s="14" t="s">
        <v>1036</v>
      </c>
      <c r="B1335">
        <v>1973</v>
      </c>
      <c r="C1335" t="s">
        <v>20</v>
      </c>
      <c r="D1335">
        <v>3</v>
      </c>
      <c r="E1335">
        <v>0</v>
      </c>
      <c r="F1335" s="21">
        <v>8125.78</v>
      </c>
      <c r="G1335" t="s">
        <v>11</v>
      </c>
      <c r="H1335" t="s">
        <v>11</v>
      </c>
      <c r="I1335" t="s">
        <v>13</v>
      </c>
      <c r="J1335" t="str">
        <f t="shared" si="40"/>
        <v>3-Sep-1973</v>
      </c>
      <c r="K1335">
        <f t="shared" si="41"/>
        <v>50</v>
      </c>
    </row>
    <row r="1336" spans="1:11" x14ac:dyDescent="0.3">
      <c r="A1336" s="14" t="s">
        <v>1035</v>
      </c>
      <c r="B1336">
        <v>1973</v>
      </c>
      <c r="C1336" t="s">
        <v>34</v>
      </c>
      <c r="D1336">
        <v>30</v>
      </c>
      <c r="E1336">
        <v>0</v>
      </c>
      <c r="F1336" s="21">
        <v>8124.41</v>
      </c>
      <c r="G1336" t="s">
        <v>12</v>
      </c>
      <c r="H1336" t="s">
        <v>16</v>
      </c>
      <c r="I1336" t="s">
        <v>13</v>
      </c>
      <c r="J1336" t="str">
        <f t="shared" si="40"/>
        <v>30-Aug-1973</v>
      </c>
      <c r="K1336">
        <f t="shared" si="41"/>
        <v>50</v>
      </c>
    </row>
    <row r="1337" spans="1:11" x14ac:dyDescent="0.3">
      <c r="A1337" s="14" t="s">
        <v>1034</v>
      </c>
      <c r="B1337">
        <v>1973</v>
      </c>
      <c r="C1337" t="s">
        <v>30</v>
      </c>
      <c r="D1337">
        <v>16</v>
      </c>
      <c r="E1337">
        <v>0</v>
      </c>
      <c r="F1337" s="21">
        <v>8116.68</v>
      </c>
      <c r="G1337" t="s">
        <v>12</v>
      </c>
      <c r="H1337" t="s">
        <v>16</v>
      </c>
      <c r="I1337" t="s">
        <v>41</v>
      </c>
      <c r="J1337" t="str">
        <f t="shared" si="40"/>
        <v>16-Dec-1973</v>
      </c>
      <c r="K1337">
        <f t="shared" si="41"/>
        <v>50</v>
      </c>
    </row>
    <row r="1338" spans="1:11" x14ac:dyDescent="0.3">
      <c r="A1338" s="14" t="s">
        <v>1033</v>
      </c>
      <c r="B1338">
        <v>1978</v>
      </c>
      <c r="C1338" t="s">
        <v>20</v>
      </c>
      <c r="D1338">
        <v>1</v>
      </c>
      <c r="E1338">
        <v>2</v>
      </c>
      <c r="F1338" s="21">
        <v>8116.27</v>
      </c>
      <c r="G1338" t="s">
        <v>12</v>
      </c>
      <c r="H1338" t="s">
        <v>16</v>
      </c>
      <c r="I1338" t="s">
        <v>23</v>
      </c>
      <c r="J1338" t="str">
        <f t="shared" si="40"/>
        <v>1-Sep-1978</v>
      </c>
      <c r="K1338">
        <f t="shared" si="41"/>
        <v>45</v>
      </c>
    </row>
    <row r="1339" spans="1:11" x14ac:dyDescent="0.3">
      <c r="A1339" s="14" t="s">
        <v>1032</v>
      </c>
      <c r="B1339">
        <v>1973</v>
      </c>
      <c r="C1339" t="s">
        <v>36</v>
      </c>
      <c r="D1339">
        <v>11</v>
      </c>
      <c r="E1339">
        <v>0</v>
      </c>
      <c r="F1339" s="21">
        <v>8112.59</v>
      </c>
      <c r="G1339" t="s">
        <v>11</v>
      </c>
      <c r="H1339" t="s">
        <v>11</v>
      </c>
      <c r="I1339" t="s">
        <v>13</v>
      </c>
      <c r="J1339" t="str">
        <f t="shared" si="40"/>
        <v>11-Oct-1973</v>
      </c>
      <c r="K1339">
        <f t="shared" si="41"/>
        <v>50</v>
      </c>
    </row>
    <row r="1340" spans="1:11" x14ac:dyDescent="0.3">
      <c r="A1340" s="14" t="s">
        <v>1031</v>
      </c>
      <c r="B1340">
        <v>1967</v>
      </c>
      <c r="C1340" t="s">
        <v>18</v>
      </c>
      <c r="D1340">
        <v>10</v>
      </c>
      <c r="E1340">
        <v>0</v>
      </c>
      <c r="F1340" s="21">
        <v>8091.3</v>
      </c>
      <c r="G1340" t="s">
        <v>12</v>
      </c>
      <c r="H1340" t="s">
        <v>16</v>
      </c>
      <c r="I1340" t="s">
        <v>23</v>
      </c>
      <c r="J1340" t="str">
        <f t="shared" si="40"/>
        <v>10-Jun-1967</v>
      </c>
      <c r="K1340">
        <f t="shared" si="41"/>
        <v>56</v>
      </c>
    </row>
    <row r="1341" spans="1:11" x14ac:dyDescent="0.3">
      <c r="A1341" s="14" t="s">
        <v>1030</v>
      </c>
      <c r="B1341">
        <v>1975</v>
      </c>
      <c r="C1341" t="s">
        <v>30</v>
      </c>
      <c r="D1341">
        <v>21</v>
      </c>
      <c r="E1341">
        <v>1</v>
      </c>
      <c r="F1341" s="21">
        <v>8083.92</v>
      </c>
      <c r="G1341" t="s">
        <v>12</v>
      </c>
      <c r="H1341" t="s">
        <v>12</v>
      </c>
      <c r="I1341" t="s">
        <v>13</v>
      </c>
      <c r="J1341" t="str">
        <f t="shared" si="40"/>
        <v>21-Dec-1975</v>
      </c>
      <c r="K1341">
        <f t="shared" si="41"/>
        <v>48</v>
      </c>
    </row>
    <row r="1342" spans="1:11" x14ac:dyDescent="0.3">
      <c r="A1342" s="14" t="s">
        <v>1029</v>
      </c>
      <c r="B1342">
        <v>1994</v>
      </c>
      <c r="C1342" t="s">
        <v>36</v>
      </c>
      <c r="D1342">
        <v>12</v>
      </c>
      <c r="E1342">
        <v>0</v>
      </c>
      <c r="F1342" s="21">
        <v>8081.74</v>
      </c>
      <c r="G1342" t="s">
        <v>11</v>
      </c>
      <c r="H1342" t="s">
        <v>11</v>
      </c>
      <c r="I1342" t="s">
        <v>534</v>
      </c>
      <c r="J1342" t="str">
        <f t="shared" si="40"/>
        <v>12-Oct-1994</v>
      </c>
      <c r="K1342">
        <f t="shared" si="41"/>
        <v>29</v>
      </c>
    </row>
    <row r="1343" spans="1:11" x14ac:dyDescent="0.3">
      <c r="A1343" s="14" t="s">
        <v>1028</v>
      </c>
      <c r="B1343">
        <v>2001</v>
      </c>
      <c r="C1343" t="s">
        <v>34</v>
      </c>
      <c r="D1343">
        <v>28</v>
      </c>
      <c r="E1343">
        <v>0</v>
      </c>
      <c r="F1343" s="21">
        <v>8081.26</v>
      </c>
      <c r="G1343" t="s">
        <v>11</v>
      </c>
      <c r="H1343" t="s">
        <v>11</v>
      </c>
      <c r="I1343" t="s">
        <v>23</v>
      </c>
      <c r="J1343" t="str">
        <f t="shared" si="40"/>
        <v>28-Aug-2001</v>
      </c>
      <c r="K1343">
        <f t="shared" si="41"/>
        <v>22</v>
      </c>
    </row>
    <row r="1344" spans="1:11" x14ac:dyDescent="0.3">
      <c r="A1344" s="14" t="s">
        <v>1027</v>
      </c>
      <c r="B1344">
        <v>1993</v>
      </c>
      <c r="C1344" t="s">
        <v>15</v>
      </c>
      <c r="D1344">
        <v>7</v>
      </c>
      <c r="E1344">
        <v>0</v>
      </c>
      <c r="F1344" s="21">
        <v>8077.41</v>
      </c>
      <c r="G1344" t="s">
        <v>11</v>
      </c>
      <c r="H1344" t="s">
        <v>16</v>
      </c>
      <c r="I1344" t="s">
        <v>534</v>
      </c>
      <c r="J1344" t="str">
        <f t="shared" si="40"/>
        <v>7-Nov-1993</v>
      </c>
      <c r="K1344">
        <f t="shared" si="41"/>
        <v>30</v>
      </c>
    </row>
    <row r="1345" spans="1:11" x14ac:dyDescent="0.3">
      <c r="A1345" s="14" t="s">
        <v>1026</v>
      </c>
      <c r="B1345">
        <v>1965</v>
      </c>
      <c r="C1345" t="s">
        <v>36</v>
      </c>
      <c r="D1345">
        <v>21</v>
      </c>
      <c r="E1345">
        <v>0</v>
      </c>
      <c r="F1345" s="21">
        <v>8071.57</v>
      </c>
      <c r="G1345" t="s">
        <v>12</v>
      </c>
      <c r="H1345" t="s">
        <v>16</v>
      </c>
      <c r="I1345" t="s">
        <v>41</v>
      </c>
      <c r="J1345" t="str">
        <f t="shared" si="40"/>
        <v>21-Oct-1965</v>
      </c>
      <c r="K1345">
        <f t="shared" si="41"/>
        <v>58</v>
      </c>
    </row>
    <row r="1346" spans="1:11" x14ac:dyDescent="0.3">
      <c r="A1346" s="14" t="s">
        <v>1025</v>
      </c>
      <c r="B1346">
        <v>1975</v>
      </c>
      <c r="C1346" t="s">
        <v>30</v>
      </c>
      <c r="D1346">
        <v>15</v>
      </c>
      <c r="E1346">
        <v>1</v>
      </c>
      <c r="F1346" s="21">
        <v>8068.19</v>
      </c>
      <c r="G1346" t="s">
        <v>12</v>
      </c>
      <c r="H1346" t="s">
        <v>11</v>
      </c>
      <c r="I1346" t="s">
        <v>41</v>
      </c>
      <c r="J1346" t="str">
        <f t="shared" si="40"/>
        <v>15-Dec-1975</v>
      </c>
      <c r="K1346">
        <f t="shared" si="41"/>
        <v>48</v>
      </c>
    </row>
    <row r="1347" spans="1:11" x14ac:dyDescent="0.3">
      <c r="A1347" s="14" t="s">
        <v>1024</v>
      </c>
      <c r="B1347">
        <v>1965</v>
      </c>
      <c r="C1347" t="s">
        <v>34</v>
      </c>
      <c r="D1347">
        <v>11</v>
      </c>
      <c r="E1347">
        <v>0</v>
      </c>
      <c r="F1347" s="21">
        <v>8067.83</v>
      </c>
      <c r="G1347" t="s">
        <v>12</v>
      </c>
      <c r="H1347" t="s">
        <v>16</v>
      </c>
      <c r="I1347" t="s">
        <v>13</v>
      </c>
      <c r="J1347" t="str">
        <f t="shared" ref="J1347:J1410" si="42">CONCATENATE(D1347,"-",C1347,"-",B1347)</f>
        <v>11-Aug-1965</v>
      </c>
      <c r="K1347">
        <f t="shared" ref="K1347:K1410" si="43">YEAR("2023-06-08")-YEAR(J1347)</f>
        <v>58</v>
      </c>
    </row>
    <row r="1348" spans="1:11" x14ac:dyDescent="0.3">
      <c r="A1348" s="14" t="s">
        <v>1023</v>
      </c>
      <c r="B1348">
        <v>1975</v>
      </c>
      <c r="C1348" t="s">
        <v>18</v>
      </c>
      <c r="D1348">
        <v>28</v>
      </c>
      <c r="E1348">
        <v>1</v>
      </c>
      <c r="F1348" s="21">
        <v>8062.76</v>
      </c>
      <c r="G1348" t="s">
        <v>12</v>
      </c>
      <c r="H1348" t="s">
        <v>12</v>
      </c>
      <c r="I1348" t="s">
        <v>41</v>
      </c>
      <c r="J1348" t="str">
        <f t="shared" si="42"/>
        <v>28-Jun-1975</v>
      </c>
      <c r="K1348">
        <f t="shared" si="43"/>
        <v>48</v>
      </c>
    </row>
    <row r="1349" spans="1:11" x14ac:dyDescent="0.3">
      <c r="A1349" s="14" t="s">
        <v>1022</v>
      </c>
      <c r="B1349">
        <v>1970</v>
      </c>
      <c r="C1349" t="s">
        <v>30</v>
      </c>
      <c r="D1349">
        <v>12</v>
      </c>
      <c r="E1349">
        <v>0</v>
      </c>
      <c r="F1349" s="21">
        <v>8062.31</v>
      </c>
      <c r="G1349" t="s">
        <v>11</v>
      </c>
      <c r="H1349" t="s">
        <v>16</v>
      </c>
      <c r="I1349" t="s">
        <v>13</v>
      </c>
      <c r="J1349" t="str">
        <f t="shared" si="42"/>
        <v>12-Dec-1970</v>
      </c>
      <c r="K1349">
        <f t="shared" si="43"/>
        <v>53</v>
      </c>
    </row>
    <row r="1350" spans="1:11" x14ac:dyDescent="0.3">
      <c r="A1350" s="14" t="s">
        <v>1021</v>
      </c>
      <c r="B1350">
        <v>1982</v>
      </c>
      <c r="C1350" t="s">
        <v>30</v>
      </c>
      <c r="D1350">
        <v>27</v>
      </c>
      <c r="E1350">
        <v>3</v>
      </c>
      <c r="F1350" s="21">
        <v>8059.68</v>
      </c>
      <c r="G1350" t="s">
        <v>11</v>
      </c>
      <c r="H1350" t="s">
        <v>12</v>
      </c>
      <c r="I1350" t="s">
        <v>23</v>
      </c>
      <c r="J1350" t="str">
        <f t="shared" si="42"/>
        <v>27-Dec-1982</v>
      </c>
      <c r="K1350">
        <f t="shared" si="43"/>
        <v>41</v>
      </c>
    </row>
    <row r="1351" spans="1:11" x14ac:dyDescent="0.3">
      <c r="A1351" s="14" t="s">
        <v>1020</v>
      </c>
      <c r="B1351">
        <v>1985</v>
      </c>
      <c r="C1351" t="s">
        <v>15</v>
      </c>
      <c r="D1351">
        <v>28</v>
      </c>
      <c r="E1351">
        <v>3</v>
      </c>
      <c r="F1351" s="21">
        <v>8059.06</v>
      </c>
      <c r="G1351" t="s">
        <v>11</v>
      </c>
      <c r="H1351" t="s">
        <v>12</v>
      </c>
      <c r="I1351" t="s">
        <v>23</v>
      </c>
      <c r="J1351" t="str">
        <f t="shared" si="42"/>
        <v>28-Nov-1985</v>
      </c>
      <c r="K1351">
        <f t="shared" si="43"/>
        <v>38</v>
      </c>
    </row>
    <row r="1352" spans="1:11" x14ac:dyDescent="0.3">
      <c r="A1352" s="14" t="s">
        <v>1019</v>
      </c>
      <c r="B1352">
        <v>2003</v>
      </c>
      <c r="C1352" t="s">
        <v>30</v>
      </c>
      <c r="D1352">
        <v>12</v>
      </c>
      <c r="E1352">
        <v>0</v>
      </c>
      <c r="F1352" s="21">
        <v>8035.64</v>
      </c>
      <c r="G1352" t="s">
        <v>11</v>
      </c>
      <c r="H1352" t="s">
        <v>11</v>
      </c>
      <c r="I1352" t="s">
        <v>23</v>
      </c>
      <c r="J1352" t="str">
        <f t="shared" si="42"/>
        <v>12-Dec-2003</v>
      </c>
      <c r="K1352">
        <f t="shared" si="43"/>
        <v>20</v>
      </c>
    </row>
    <row r="1353" spans="1:11" x14ac:dyDescent="0.3">
      <c r="A1353" s="14" t="s">
        <v>1018</v>
      </c>
      <c r="B1353">
        <v>1977</v>
      </c>
      <c r="C1353" t="s">
        <v>15</v>
      </c>
      <c r="D1353">
        <v>6</v>
      </c>
      <c r="E1353">
        <v>2</v>
      </c>
      <c r="F1353" s="21">
        <v>8027.97</v>
      </c>
      <c r="G1353" t="s">
        <v>12</v>
      </c>
      <c r="H1353" t="s">
        <v>11</v>
      </c>
      <c r="I1353" t="s">
        <v>41</v>
      </c>
      <c r="J1353" t="str">
        <f t="shared" si="42"/>
        <v>6-Nov-1977</v>
      </c>
      <c r="K1353">
        <f t="shared" si="43"/>
        <v>46</v>
      </c>
    </row>
    <row r="1354" spans="1:11" x14ac:dyDescent="0.3">
      <c r="A1354" s="14" t="s">
        <v>1017</v>
      </c>
      <c r="B1354">
        <v>1976</v>
      </c>
      <c r="C1354" t="s">
        <v>30</v>
      </c>
      <c r="D1354">
        <v>20</v>
      </c>
      <c r="E1354">
        <v>0</v>
      </c>
      <c r="F1354" s="21">
        <v>8026.67</v>
      </c>
      <c r="G1354" t="s">
        <v>11</v>
      </c>
      <c r="H1354" t="s">
        <v>11</v>
      </c>
      <c r="I1354" t="s">
        <v>23</v>
      </c>
      <c r="J1354" t="str">
        <f t="shared" si="42"/>
        <v>20-Dec-1976</v>
      </c>
      <c r="K1354">
        <f t="shared" si="43"/>
        <v>47</v>
      </c>
    </row>
    <row r="1355" spans="1:11" x14ac:dyDescent="0.3">
      <c r="A1355" s="14" t="s">
        <v>1016</v>
      </c>
      <c r="B1355">
        <v>1978</v>
      </c>
      <c r="C1355" t="s">
        <v>10</v>
      </c>
      <c r="D1355">
        <v>17</v>
      </c>
      <c r="E1355">
        <v>1</v>
      </c>
      <c r="F1355" s="21">
        <v>8023.14</v>
      </c>
      <c r="G1355" t="s">
        <v>11</v>
      </c>
      <c r="H1355" t="s">
        <v>12</v>
      </c>
      <c r="I1355" t="s">
        <v>23</v>
      </c>
      <c r="J1355" t="str">
        <f t="shared" si="42"/>
        <v>17-Jul-1978</v>
      </c>
      <c r="K1355">
        <f t="shared" si="43"/>
        <v>45</v>
      </c>
    </row>
    <row r="1356" spans="1:11" x14ac:dyDescent="0.3">
      <c r="A1356" s="14" t="s">
        <v>1015</v>
      </c>
      <c r="B1356">
        <v>1989</v>
      </c>
      <c r="C1356" t="s">
        <v>15</v>
      </c>
      <c r="D1356">
        <v>3</v>
      </c>
      <c r="E1356">
        <v>3</v>
      </c>
      <c r="F1356" s="21">
        <v>8021.11</v>
      </c>
      <c r="G1356" t="s">
        <v>11</v>
      </c>
      <c r="H1356" t="s">
        <v>16</v>
      </c>
      <c r="I1356" t="s">
        <v>23</v>
      </c>
      <c r="J1356" t="str">
        <f t="shared" si="42"/>
        <v>3-Nov-1989</v>
      </c>
      <c r="K1356">
        <f t="shared" si="43"/>
        <v>34</v>
      </c>
    </row>
    <row r="1357" spans="1:11" x14ac:dyDescent="0.3">
      <c r="A1357" s="14" t="s">
        <v>1014</v>
      </c>
      <c r="B1357">
        <v>1980</v>
      </c>
      <c r="C1357" t="s">
        <v>15</v>
      </c>
      <c r="D1357">
        <v>8</v>
      </c>
      <c r="E1357">
        <v>2</v>
      </c>
      <c r="F1357" s="21">
        <v>8017.06</v>
      </c>
      <c r="G1357" t="s">
        <v>11</v>
      </c>
      <c r="H1357" t="s">
        <v>11</v>
      </c>
      <c r="I1357" t="s">
        <v>23</v>
      </c>
      <c r="J1357" t="str">
        <f t="shared" si="42"/>
        <v>8-Nov-1980</v>
      </c>
      <c r="K1357">
        <f t="shared" si="43"/>
        <v>43</v>
      </c>
    </row>
    <row r="1358" spans="1:11" x14ac:dyDescent="0.3">
      <c r="A1358" s="14" t="s">
        <v>1013</v>
      </c>
      <c r="B1358">
        <v>1995</v>
      </c>
      <c r="C1358" t="s">
        <v>20</v>
      </c>
      <c r="D1358">
        <v>18</v>
      </c>
      <c r="E1358">
        <v>0</v>
      </c>
      <c r="F1358" s="21">
        <v>8014.62</v>
      </c>
      <c r="G1358" t="s">
        <v>11</v>
      </c>
      <c r="H1358" t="s">
        <v>12</v>
      </c>
      <c r="I1358" t="s">
        <v>23</v>
      </c>
      <c r="J1358" t="str">
        <f t="shared" si="42"/>
        <v>18-Sep-1995</v>
      </c>
      <c r="K1358">
        <f t="shared" si="43"/>
        <v>28</v>
      </c>
    </row>
    <row r="1359" spans="1:11" x14ac:dyDescent="0.3">
      <c r="A1359" s="14" t="s">
        <v>1012</v>
      </c>
      <c r="B1359">
        <v>1962</v>
      </c>
      <c r="C1359" t="s">
        <v>34</v>
      </c>
      <c r="D1359">
        <v>22</v>
      </c>
      <c r="E1359">
        <v>0</v>
      </c>
      <c r="F1359" s="21">
        <v>8004.96</v>
      </c>
      <c r="G1359" t="s">
        <v>12</v>
      </c>
      <c r="H1359" t="s">
        <v>16</v>
      </c>
      <c r="I1359" t="s">
        <v>13</v>
      </c>
      <c r="J1359" t="str">
        <f t="shared" si="42"/>
        <v>22-Aug-1962</v>
      </c>
      <c r="K1359">
        <f t="shared" si="43"/>
        <v>61</v>
      </c>
    </row>
    <row r="1360" spans="1:11" x14ac:dyDescent="0.3">
      <c r="A1360" s="14" t="s">
        <v>1011</v>
      </c>
      <c r="B1360">
        <v>1983</v>
      </c>
      <c r="C1360" t="s">
        <v>34</v>
      </c>
      <c r="D1360">
        <v>20</v>
      </c>
      <c r="E1360">
        <v>3</v>
      </c>
      <c r="F1360" s="21">
        <v>7986.48</v>
      </c>
      <c r="G1360" t="s">
        <v>11</v>
      </c>
      <c r="H1360" t="s">
        <v>12</v>
      </c>
      <c r="I1360" t="s">
        <v>246</v>
      </c>
      <c r="J1360" t="str">
        <f t="shared" si="42"/>
        <v>20-Aug-1983</v>
      </c>
      <c r="K1360">
        <f t="shared" si="43"/>
        <v>40</v>
      </c>
    </row>
    <row r="1361" spans="1:11" x14ac:dyDescent="0.3">
      <c r="A1361" s="14" t="s">
        <v>1010</v>
      </c>
      <c r="B1361">
        <v>1983</v>
      </c>
      <c r="C1361" t="s">
        <v>34</v>
      </c>
      <c r="D1361">
        <v>28</v>
      </c>
      <c r="E1361">
        <v>3</v>
      </c>
      <c r="F1361" s="21">
        <v>7985.82</v>
      </c>
      <c r="G1361" t="s">
        <v>11</v>
      </c>
      <c r="H1361" t="s">
        <v>16</v>
      </c>
      <c r="I1361" t="s">
        <v>246</v>
      </c>
      <c r="J1361" t="str">
        <f t="shared" si="42"/>
        <v>28-Aug-1983</v>
      </c>
      <c r="K1361">
        <f t="shared" si="43"/>
        <v>40</v>
      </c>
    </row>
    <row r="1362" spans="1:11" x14ac:dyDescent="0.3">
      <c r="A1362" s="14" t="s">
        <v>1009</v>
      </c>
      <c r="B1362">
        <v>1972</v>
      </c>
      <c r="C1362" t="s">
        <v>15</v>
      </c>
      <c r="D1362">
        <v>23</v>
      </c>
      <c r="E1362">
        <v>0</v>
      </c>
      <c r="F1362" s="21">
        <v>7980.34</v>
      </c>
      <c r="G1362" t="s">
        <v>11</v>
      </c>
      <c r="H1362" t="s">
        <v>11</v>
      </c>
      <c r="I1362" t="s">
        <v>13</v>
      </c>
      <c r="J1362" t="str">
        <f t="shared" si="42"/>
        <v>23-Nov-1972</v>
      </c>
      <c r="K1362">
        <f t="shared" si="43"/>
        <v>51</v>
      </c>
    </row>
    <row r="1363" spans="1:11" x14ac:dyDescent="0.3">
      <c r="A1363" s="14" t="s">
        <v>1008</v>
      </c>
      <c r="B1363">
        <v>1975</v>
      </c>
      <c r="C1363" t="s">
        <v>34</v>
      </c>
      <c r="D1363">
        <v>10</v>
      </c>
      <c r="E1363">
        <v>1</v>
      </c>
      <c r="F1363" s="21">
        <v>7966.81</v>
      </c>
      <c r="G1363" t="s">
        <v>11</v>
      </c>
      <c r="H1363" t="s">
        <v>11</v>
      </c>
      <c r="I1363" t="s">
        <v>13</v>
      </c>
      <c r="J1363" t="str">
        <f t="shared" si="42"/>
        <v>10-Aug-1975</v>
      </c>
      <c r="K1363">
        <f t="shared" si="43"/>
        <v>48</v>
      </c>
    </row>
    <row r="1364" spans="1:11" x14ac:dyDescent="0.3">
      <c r="A1364" s="14" t="s">
        <v>1007</v>
      </c>
      <c r="B1364">
        <v>1970</v>
      </c>
      <c r="C1364" t="s">
        <v>18</v>
      </c>
      <c r="D1364">
        <v>19</v>
      </c>
      <c r="E1364">
        <v>0</v>
      </c>
      <c r="F1364" s="21">
        <v>7958.13</v>
      </c>
      <c r="G1364" t="s">
        <v>11</v>
      </c>
      <c r="H1364" t="s">
        <v>11</v>
      </c>
      <c r="I1364" t="s">
        <v>13</v>
      </c>
      <c r="J1364" t="str">
        <f t="shared" si="42"/>
        <v>19-Jun-1970</v>
      </c>
      <c r="K1364">
        <f t="shared" si="43"/>
        <v>53</v>
      </c>
    </row>
    <row r="1365" spans="1:11" x14ac:dyDescent="0.3">
      <c r="A1365" s="14" t="s">
        <v>1006</v>
      </c>
      <c r="B1365">
        <v>1981</v>
      </c>
      <c r="C1365" t="s">
        <v>30</v>
      </c>
      <c r="D1365">
        <v>28</v>
      </c>
      <c r="E1365">
        <v>3</v>
      </c>
      <c r="F1365" s="21">
        <v>7954.52</v>
      </c>
      <c r="G1365" t="s">
        <v>11</v>
      </c>
      <c r="H1365" t="s">
        <v>11</v>
      </c>
      <c r="I1365" t="s">
        <v>41</v>
      </c>
      <c r="J1365" t="str">
        <f t="shared" si="42"/>
        <v>28-Dec-1981</v>
      </c>
      <c r="K1365">
        <f t="shared" si="43"/>
        <v>42</v>
      </c>
    </row>
    <row r="1366" spans="1:11" x14ac:dyDescent="0.3">
      <c r="A1366" s="14" t="s">
        <v>1005</v>
      </c>
      <c r="B1366">
        <v>1966</v>
      </c>
      <c r="C1366" t="s">
        <v>10</v>
      </c>
      <c r="D1366">
        <v>9</v>
      </c>
      <c r="E1366">
        <v>0</v>
      </c>
      <c r="F1366" s="21">
        <v>7953.72</v>
      </c>
      <c r="G1366" t="s">
        <v>12</v>
      </c>
      <c r="H1366" t="s">
        <v>12</v>
      </c>
      <c r="I1366" t="s">
        <v>23</v>
      </c>
      <c r="J1366" t="str">
        <f t="shared" si="42"/>
        <v>9-Jul-1966</v>
      </c>
      <c r="K1366">
        <f t="shared" si="43"/>
        <v>57</v>
      </c>
    </row>
    <row r="1367" spans="1:11" x14ac:dyDescent="0.3">
      <c r="A1367" s="14" t="s">
        <v>1004</v>
      </c>
      <c r="B1367">
        <v>1987</v>
      </c>
      <c r="C1367" t="s">
        <v>36</v>
      </c>
      <c r="D1367">
        <v>29</v>
      </c>
      <c r="E1367">
        <v>3</v>
      </c>
      <c r="F1367" s="21">
        <v>7948.22</v>
      </c>
      <c r="G1367" t="s">
        <v>11</v>
      </c>
      <c r="H1367" t="s">
        <v>12</v>
      </c>
      <c r="I1367" t="s">
        <v>199</v>
      </c>
      <c r="J1367" t="str">
        <f t="shared" si="42"/>
        <v>29-Oct-1987</v>
      </c>
      <c r="K1367">
        <f t="shared" si="43"/>
        <v>36</v>
      </c>
    </row>
    <row r="1368" spans="1:11" x14ac:dyDescent="0.3">
      <c r="A1368" s="14" t="s">
        <v>1003</v>
      </c>
      <c r="B1368">
        <v>1977</v>
      </c>
      <c r="C1368" t="s">
        <v>10</v>
      </c>
      <c r="D1368">
        <v>20</v>
      </c>
      <c r="E1368">
        <v>0</v>
      </c>
      <c r="F1368" s="21">
        <v>7935.29</v>
      </c>
      <c r="G1368" t="s">
        <v>11</v>
      </c>
      <c r="H1368" t="s">
        <v>16</v>
      </c>
      <c r="I1368" t="s">
        <v>246</v>
      </c>
      <c r="J1368" t="str">
        <f t="shared" si="42"/>
        <v>20-Jul-1977</v>
      </c>
      <c r="K1368">
        <f t="shared" si="43"/>
        <v>46</v>
      </c>
    </row>
    <row r="1369" spans="1:11" x14ac:dyDescent="0.3">
      <c r="A1369" s="14" t="s">
        <v>1002</v>
      </c>
      <c r="B1369">
        <v>1962</v>
      </c>
      <c r="C1369" t="s">
        <v>36</v>
      </c>
      <c r="D1369">
        <v>10</v>
      </c>
      <c r="E1369">
        <v>0</v>
      </c>
      <c r="F1369" s="21">
        <v>7896.41</v>
      </c>
      <c r="G1369" t="s">
        <v>12</v>
      </c>
      <c r="H1369" t="s">
        <v>11</v>
      </c>
      <c r="I1369" t="s">
        <v>13</v>
      </c>
      <c r="J1369" t="str">
        <f t="shared" si="42"/>
        <v>10-Oct-1962</v>
      </c>
      <c r="K1369">
        <f t="shared" si="43"/>
        <v>61</v>
      </c>
    </row>
    <row r="1370" spans="1:11" x14ac:dyDescent="0.3">
      <c r="A1370" s="14" t="s">
        <v>1001</v>
      </c>
      <c r="B1370">
        <v>1994</v>
      </c>
      <c r="C1370" t="s">
        <v>15</v>
      </c>
      <c r="D1370">
        <v>17</v>
      </c>
      <c r="E1370">
        <v>0</v>
      </c>
      <c r="F1370" s="21">
        <v>7851.85</v>
      </c>
      <c r="G1370" t="s">
        <v>11</v>
      </c>
      <c r="H1370" t="s">
        <v>12</v>
      </c>
      <c r="I1370" t="s">
        <v>23</v>
      </c>
      <c r="J1370" t="str">
        <f t="shared" si="42"/>
        <v>17-Nov-1994</v>
      </c>
      <c r="K1370">
        <f t="shared" si="43"/>
        <v>29</v>
      </c>
    </row>
    <row r="1371" spans="1:11" x14ac:dyDescent="0.3">
      <c r="A1371" s="14" t="s">
        <v>1000</v>
      </c>
      <c r="B1371">
        <v>2001</v>
      </c>
      <c r="C1371" t="s">
        <v>36</v>
      </c>
      <c r="D1371">
        <v>5</v>
      </c>
      <c r="E1371">
        <v>0</v>
      </c>
      <c r="F1371" s="21">
        <v>7844.8</v>
      </c>
      <c r="G1371" t="s">
        <v>11</v>
      </c>
      <c r="H1371" t="s">
        <v>11</v>
      </c>
      <c r="I1371" t="s">
        <v>23</v>
      </c>
      <c r="J1371" t="str">
        <f t="shared" si="42"/>
        <v>5-Oct-2001</v>
      </c>
      <c r="K1371">
        <f t="shared" si="43"/>
        <v>22</v>
      </c>
    </row>
    <row r="1372" spans="1:11" x14ac:dyDescent="0.3">
      <c r="A1372" s="14" t="s">
        <v>999</v>
      </c>
      <c r="B1372">
        <v>1989</v>
      </c>
      <c r="C1372" t="s">
        <v>36</v>
      </c>
      <c r="D1372">
        <v>12</v>
      </c>
      <c r="E1372">
        <v>3</v>
      </c>
      <c r="F1372" s="21">
        <v>7824.37</v>
      </c>
      <c r="G1372" t="s">
        <v>11</v>
      </c>
      <c r="H1372" t="s">
        <v>11</v>
      </c>
      <c r="I1372" t="s">
        <v>23</v>
      </c>
      <c r="J1372" t="str">
        <f t="shared" si="42"/>
        <v>12-Oct-1989</v>
      </c>
      <c r="K1372">
        <f t="shared" si="43"/>
        <v>34</v>
      </c>
    </row>
    <row r="1373" spans="1:11" x14ac:dyDescent="0.3">
      <c r="A1373" s="14" t="s">
        <v>998</v>
      </c>
      <c r="B1373">
        <v>1991</v>
      </c>
      <c r="C1373" t="s">
        <v>30</v>
      </c>
      <c r="D1373">
        <v>21</v>
      </c>
      <c r="E1373">
        <v>3</v>
      </c>
      <c r="F1373" s="21">
        <v>7812.67</v>
      </c>
      <c r="G1373" t="s">
        <v>11</v>
      </c>
      <c r="H1373" t="s">
        <v>16</v>
      </c>
      <c r="I1373" t="s">
        <v>23</v>
      </c>
      <c r="J1373" t="str">
        <f t="shared" si="42"/>
        <v>21-Dec-1991</v>
      </c>
      <c r="K1373">
        <f t="shared" si="43"/>
        <v>32</v>
      </c>
    </row>
    <row r="1374" spans="1:11" x14ac:dyDescent="0.3">
      <c r="A1374" s="14" t="s">
        <v>997</v>
      </c>
      <c r="B1374">
        <v>1974</v>
      </c>
      <c r="C1374" t="s">
        <v>15</v>
      </c>
      <c r="D1374">
        <v>9</v>
      </c>
      <c r="E1374">
        <v>0</v>
      </c>
      <c r="F1374" s="21">
        <v>7804.16</v>
      </c>
      <c r="G1374" t="s">
        <v>11</v>
      </c>
      <c r="H1374" t="s">
        <v>12</v>
      </c>
      <c r="I1374" t="s">
        <v>13</v>
      </c>
      <c r="J1374" t="str">
        <f t="shared" si="42"/>
        <v>9-Nov-1974</v>
      </c>
      <c r="K1374">
        <f t="shared" si="43"/>
        <v>49</v>
      </c>
    </row>
    <row r="1375" spans="1:11" x14ac:dyDescent="0.3">
      <c r="A1375" s="14" t="s">
        <v>996</v>
      </c>
      <c r="B1375">
        <v>1997</v>
      </c>
      <c r="C1375" t="s">
        <v>30</v>
      </c>
      <c r="D1375">
        <v>2</v>
      </c>
      <c r="E1375">
        <v>0</v>
      </c>
      <c r="F1375" s="21">
        <v>7803.77</v>
      </c>
      <c r="G1375" t="s">
        <v>11</v>
      </c>
      <c r="H1375" t="s">
        <v>12</v>
      </c>
      <c r="I1375" t="s">
        <v>23</v>
      </c>
      <c r="J1375" t="str">
        <f t="shared" si="42"/>
        <v>2-Dec-1997</v>
      </c>
      <c r="K1375">
        <f t="shared" si="43"/>
        <v>26</v>
      </c>
    </row>
    <row r="1376" spans="1:11" x14ac:dyDescent="0.3">
      <c r="A1376" s="14" t="s">
        <v>995</v>
      </c>
      <c r="B1376">
        <v>1999</v>
      </c>
      <c r="C1376" t="s">
        <v>30</v>
      </c>
      <c r="D1376">
        <v>25</v>
      </c>
      <c r="E1376">
        <v>0</v>
      </c>
      <c r="F1376" s="21">
        <v>7794.68</v>
      </c>
      <c r="G1376" t="s">
        <v>11</v>
      </c>
      <c r="H1376" t="s">
        <v>11</v>
      </c>
      <c r="I1376" t="s">
        <v>534</v>
      </c>
      <c r="J1376" t="str">
        <f t="shared" si="42"/>
        <v>25-Dec-1999</v>
      </c>
      <c r="K1376">
        <f t="shared" si="43"/>
        <v>24</v>
      </c>
    </row>
    <row r="1377" spans="1:11" x14ac:dyDescent="0.3">
      <c r="A1377" s="14" t="s">
        <v>994</v>
      </c>
      <c r="B1377">
        <v>1974</v>
      </c>
      <c r="C1377" t="s">
        <v>30</v>
      </c>
      <c r="D1377">
        <v>6</v>
      </c>
      <c r="E1377">
        <v>0</v>
      </c>
      <c r="F1377" s="21">
        <v>7789.64</v>
      </c>
      <c r="G1377" t="s">
        <v>16</v>
      </c>
      <c r="H1377" t="s">
        <v>12</v>
      </c>
      <c r="I1377" t="s">
        <v>13</v>
      </c>
      <c r="J1377" t="str">
        <f t="shared" si="42"/>
        <v>6-Dec-1974</v>
      </c>
      <c r="K1377">
        <f t="shared" si="43"/>
        <v>49</v>
      </c>
    </row>
    <row r="1378" spans="1:11" x14ac:dyDescent="0.3">
      <c r="A1378" s="14" t="s">
        <v>993</v>
      </c>
      <c r="B1378">
        <v>1997</v>
      </c>
      <c r="C1378" t="s">
        <v>30</v>
      </c>
      <c r="D1378">
        <v>21</v>
      </c>
      <c r="E1378">
        <v>0</v>
      </c>
      <c r="F1378" s="21">
        <v>7763.06</v>
      </c>
      <c r="G1378" t="s">
        <v>11</v>
      </c>
      <c r="H1378" t="s">
        <v>16</v>
      </c>
      <c r="I1378" t="s">
        <v>23</v>
      </c>
      <c r="J1378" t="str">
        <f t="shared" si="42"/>
        <v>21-Dec-1997</v>
      </c>
      <c r="K1378">
        <f t="shared" si="43"/>
        <v>26</v>
      </c>
    </row>
    <row r="1379" spans="1:11" x14ac:dyDescent="0.3">
      <c r="A1379" s="14" t="s">
        <v>992</v>
      </c>
      <c r="B1379">
        <v>1981</v>
      </c>
      <c r="C1379" t="s">
        <v>18</v>
      </c>
      <c r="D1379">
        <v>30</v>
      </c>
      <c r="E1379">
        <v>2</v>
      </c>
      <c r="F1379" s="21">
        <v>7749.16</v>
      </c>
      <c r="G1379" t="s">
        <v>11</v>
      </c>
      <c r="H1379" t="s">
        <v>16</v>
      </c>
      <c r="I1379" t="s">
        <v>23</v>
      </c>
      <c r="J1379" t="str">
        <f t="shared" si="42"/>
        <v>30-Jun-1981</v>
      </c>
      <c r="K1379">
        <f t="shared" si="43"/>
        <v>42</v>
      </c>
    </row>
    <row r="1380" spans="1:11" x14ac:dyDescent="0.3">
      <c r="A1380" s="14" t="s">
        <v>991</v>
      </c>
      <c r="B1380">
        <v>1976</v>
      </c>
      <c r="C1380" t="s">
        <v>30</v>
      </c>
      <c r="D1380">
        <v>12</v>
      </c>
      <c r="E1380">
        <v>1</v>
      </c>
      <c r="F1380" s="21">
        <v>7742.11</v>
      </c>
      <c r="G1380" t="s">
        <v>12</v>
      </c>
      <c r="H1380" t="s">
        <v>11</v>
      </c>
      <c r="I1380" t="s">
        <v>13</v>
      </c>
      <c r="J1380" t="str">
        <f t="shared" si="42"/>
        <v>12-Dec-1976</v>
      </c>
      <c r="K1380">
        <f t="shared" si="43"/>
        <v>47</v>
      </c>
    </row>
    <row r="1381" spans="1:11" x14ac:dyDescent="0.3">
      <c r="A1381" s="14" t="s">
        <v>990</v>
      </c>
      <c r="B1381">
        <v>1978</v>
      </c>
      <c r="C1381" t="s">
        <v>20</v>
      </c>
      <c r="D1381">
        <v>4</v>
      </c>
      <c r="E1381">
        <v>2</v>
      </c>
      <c r="F1381" s="21">
        <v>7740.34</v>
      </c>
      <c r="G1381" t="s">
        <v>16</v>
      </c>
      <c r="H1381" t="s">
        <v>16</v>
      </c>
      <c r="I1381" t="s">
        <v>41</v>
      </c>
      <c r="J1381" t="str">
        <f t="shared" si="42"/>
        <v>4-Sep-1978</v>
      </c>
      <c r="K1381">
        <f t="shared" si="43"/>
        <v>45</v>
      </c>
    </row>
    <row r="1382" spans="1:11" x14ac:dyDescent="0.3">
      <c r="A1382" s="14" t="s">
        <v>989</v>
      </c>
      <c r="B1382">
        <v>1965</v>
      </c>
      <c r="C1382" t="s">
        <v>10</v>
      </c>
      <c r="D1382">
        <v>18</v>
      </c>
      <c r="E1382">
        <v>0</v>
      </c>
      <c r="F1382" s="21">
        <v>7736.39</v>
      </c>
      <c r="G1382" t="s">
        <v>12</v>
      </c>
      <c r="H1382" t="s">
        <v>11</v>
      </c>
      <c r="I1382" t="s">
        <v>13</v>
      </c>
      <c r="J1382" t="str">
        <f t="shared" si="42"/>
        <v>18-Jul-1965</v>
      </c>
      <c r="K1382">
        <f t="shared" si="43"/>
        <v>58</v>
      </c>
    </row>
    <row r="1383" spans="1:11" x14ac:dyDescent="0.3">
      <c r="A1383" s="14" t="s">
        <v>988</v>
      </c>
      <c r="B1383">
        <v>1977</v>
      </c>
      <c r="C1383" t="s">
        <v>34</v>
      </c>
      <c r="D1383">
        <v>29</v>
      </c>
      <c r="E1383">
        <v>0</v>
      </c>
      <c r="F1383" s="21">
        <v>7731.86</v>
      </c>
      <c r="G1383" t="s">
        <v>11</v>
      </c>
      <c r="H1383" t="s">
        <v>12</v>
      </c>
      <c r="I1383" t="s">
        <v>23</v>
      </c>
      <c r="J1383" t="str">
        <f t="shared" si="42"/>
        <v>29-Aug-1977</v>
      </c>
      <c r="K1383">
        <f t="shared" si="43"/>
        <v>46</v>
      </c>
    </row>
    <row r="1384" spans="1:11" x14ac:dyDescent="0.3">
      <c r="A1384" s="14" t="s">
        <v>987</v>
      </c>
      <c r="B1384">
        <v>1978</v>
      </c>
      <c r="C1384" t="s">
        <v>30</v>
      </c>
      <c r="D1384">
        <v>4</v>
      </c>
      <c r="E1384">
        <v>2</v>
      </c>
      <c r="F1384" s="21">
        <v>7731.43</v>
      </c>
      <c r="G1384" t="s">
        <v>12</v>
      </c>
      <c r="H1384" t="s">
        <v>11</v>
      </c>
      <c r="I1384" t="s">
        <v>13</v>
      </c>
      <c r="J1384" t="str">
        <f t="shared" si="42"/>
        <v>4-Dec-1978</v>
      </c>
      <c r="K1384">
        <f t="shared" si="43"/>
        <v>45</v>
      </c>
    </row>
    <row r="1385" spans="1:11" x14ac:dyDescent="0.3">
      <c r="A1385" s="14" t="s">
        <v>986</v>
      </c>
      <c r="B1385">
        <v>1980</v>
      </c>
      <c r="C1385" t="s">
        <v>20</v>
      </c>
      <c r="D1385">
        <v>10</v>
      </c>
      <c r="E1385">
        <v>2</v>
      </c>
      <c r="F1385" s="21">
        <v>7729.65</v>
      </c>
      <c r="G1385" t="s">
        <v>12</v>
      </c>
      <c r="H1385" t="s">
        <v>16</v>
      </c>
      <c r="I1385" t="s">
        <v>167</v>
      </c>
      <c r="J1385" t="str">
        <f t="shared" si="42"/>
        <v>10-Sep-1980</v>
      </c>
      <c r="K1385">
        <f t="shared" si="43"/>
        <v>43</v>
      </c>
    </row>
    <row r="1386" spans="1:11" x14ac:dyDescent="0.3">
      <c r="A1386" s="14" t="s">
        <v>985</v>
      </c>
      <c r="B1386">
        <v>1979</v>
      </c>
      <c r="C1386" t="s">
        <v>18</v>
      </c>
      <c r="D1386">
        <v>2</v>
      </c>
      <c r="E1386">
        <v>1</v>
      </c>
      <c r="F1386" s="21">
        <v>7727.25</v>
      </c>
      <c r="G1386" t="s">
        <v>11</v>
      </c>
      <c r="H1386" t="s">
        <v>12</v>
      </c>
      <c r="I1386" t="s">
        <v>23</v>
      </c>
      <c r="J1386" t="str">
        <f t="shared" si="42"/>
        <v>2-Jun-1979</v>
      </c>
      <c r="K1386">
        <f t="shared" si="43"/>
        <v>44</v>
      </c>
    </row>
    <row r="1387" spans="1:11" x14ac:dyDescent="0.3">
      <c r="A1387" s="14" t="s">
        <v>984</v>
      </c>
      <c r="B1387">
        <v>1978</v>
      </c>
      <c r="C1387" t="s">
        <v>30</v>
      </c>
      <c r="D1387">
        <v>29</v>
      </c>
      <c r="E1387">
        <v>2</v>
      </c>
      <c r="F1387" s="21">
        <v>7726.85</v>
      </c>
      <c r="G1387" t="s">
        <v>16</v>
      </c>
      <c r="H1387" t="s">
        <v>11</v>
      </c>
      <c r="I1387" t="s">
        <v>41</v>
      </c>
      <c r="J1387" t="str">
        <f t="shared" si="42"/>
        <v>29-Dec-1978</v>
      </c>
      <c r="K1387">
        <f t="shared" si="43"/>
        <v>45</v>
      </c>
    </row>
    <row r="1388" spans="1:11" x14ac:dyDescent="0.3">
      <c r="A1388" s="14" t="s">
        <v>983</v>
      </c>
      <c r="B1388">
        <v>1987</v>
      </c>
      <c r="C1388" t="s">
        <v>10</v>
      </c>
      <c r="D1388">
        <v>12</v>
      </c>
      <c r="E1388">
        <v>3</v>
      </c>
      <c r="F1388" s="21">
        <v>7684.62</v>
      </c>
      <c r="G1388" t="s">
        <v>11</v>
      </c>
      <c r="H1388" t="s">
        <v>12</v>
      </c>
      <c r="I1388" t="s">
        <v>299</v>
      </c>
      <c r="J1388" t="str">
        <f t="shared" si="42"/>
        <v>12-Jul-1987</v>
      </c>
      <c r="K1388">
        <f t="shared" si="43"/>
        <v>36</v>
      </c>
    </row>
    <row r="1389" spans="1:11" x14ac:dyDescent="0.3">
      <c r="A1389" s="14" t="s">
        <v>982</v>
      </c>
      <c r="B1389">
        <v>1982</v>
      </c>
      <c r="C1389" t="s">
        <v>30</v>
      </c>
      <c r="D1389">
        <v>18</v>
      </c>
      <c r="E1389">
        <v>3</v>
      </c>
      <c r="F1389" s="21">
        <v>7682.67</v>
      </c>
      <c r="G1389" t="s">
        <v>11</v>
      </c>
      <c r="H1389" t="s">
        <v>16</v>
      </c>
      <c r="I1389" t="s">
        <v>13</v>
      </c>
      <c r="J1389" t="str">
        <f t="shared" si="42"/>
        <v>18-Dec-1982</v>
      </c>
      <c r="K1389">
        <f t="shared" si="43"/>
        <v>41</v>
      </c>
    </row>
    <row r="1390" spans="1:11" x14ac:dyDescent="0.3">
      <c r="A1390" s="14" t="s">
        <v>981</v>
      </c>
      <c r="B1390">
        <v>1981</v>
      </c>
      <c r="C1390" t="s">
        <v>30</v>
      </c>
      <c r="D1390">
        <v>19</v>
      </c>
      <c r="E1390">
        <v>1</v>
      </c>
      <c r="F1390" s="21">
        <v>7681.17</v>
      </c>
      <c r="G1390" t="s">
        <v>11</v>
      </c>
      <c r="H1390" t="s">
        <v>11</v>
      </c>
      <c r="I1390" t="s">
        <v>515</v>
      </c>
      <c r="J1390" t="str">
        <f t="shared" si="42"/>
        <v>19-Dec-1981</v>
      </c>
      <c r="K1390">
        <f t="shared" si="43"/>
        <v>42</v>
      </c>
    </row>
    <row r="1391" spans="1:11" x14ac:dyDescent="0.3">
      <c r="A1391" s="14" t="s">
        <v>980</v>
      </c>
      <c r="B1391">
        <v>1971</v>
      </c>
      <c r="C1391" t="s">
        <v>36</v>
      </c>
      <c r="D1391">
        <v>11</v>
      </c>
      <c r="E1391">
        <v>0</v>
      </c>
      <c r="F1391" s="21">
        <v>7680.92</v>
      </c>
      <c r="G1391" t="s">
        <v>11</v>
      </c>
      <c r="H1391" t="s">
        <v>16</v>
      </c>
      <c r="I1391" t="s">
        <v>13</v>
      </c>
      <c r="J1391" t="str">
        <f t="shared" si="42"/>
        <v>11-Oct-1971</v>
      </c>
      <c r="K1391">
        <f t="shared" si="43"/>
        <v>52</v>
      </c>
    </row>
    <row r="1392" spans="1:11" x14ac:dyDescent="0.3">
      <c r="A1392" s="14" t="s">
        <v>979</v>
      </c>
      <c r="B1392">
        <v>1995</v>
      </c>
      <c r="C1392" t="s">
        <v>20</v>
      </c>
      <c r="D1392">
        <v>13</v>
      </c>
      <c r="E1392">
        <v>0</v>
      </c>
      <c r="F1392" s="21">
        <v>7676.4</v>
      </c>
      <c r="G1392" t="s">
        <v>11</v>
      </c>
      <c r="H1392" t="s">
        <v>16</v>
      </c>
      <c r="I1392" t="s">
        <v>23</v>
      </c>
      <c r="J1392" t="str">
        <f t="shared" si="42"/>
        <v>13-Sep-1995</v>
      </c>
      <c r="K1392">
        <f t="shared" si="43"/>
        <v>28</v>
      </c>
    </row>
    <row r="1393" spans="1:11" x14ac:dyDescent="0.3">
      <c r="A1393" s="14" t="s">
        <v>978</v>
      </c>
      <c r="B1393">
        <v>1996</v>
      </c>
      <c r="C1393" t="s">
        <v>15</v>
      </c>
      <c r="D1393">
        <v>24</v>
      </c>
      <c r="E1393">
        <v>0</v>
      </c>
      <c r="F1393" s="21">
        <v>7670.75</v>
      </c>
      <c r="G1393" t="s">
        <v>11</v>
      </c>
      <c r="H1393" t="s">
        <v>11</v>
      </c>
      <c r="I1393" t="s">
        <v>631</v>
      </c>
      <c r="J1393" t="str">
        <f t="shared" si="42"/>
        <v>24-Nov-1996</v>
      </c>
      <c r="K1393">
        <f t="shared" si="43"/>
        <v>27</v>
      </c>
    </row>
    <row r="1394" spans="1:11" x14ac:dyDescent="0.3">
      <c r="A1394" s="14" t="s">
        <v>977</v>
      </c>
      <c r="B1394">
        <v>1976</v>
      </c>
      <c r="C1394" t="s">
        <v>36</v>
      </c>
      <c r="D1394">
        <v>9</v>
      </c>
      <c r="E1394">
        <v>2</v>
      </c>
      <c r="F1394" s="21">
        <v>7662.47</v>
      </c>
      <c r="G1394" t="s">
        <v>11</v>
      </c>
      <c r="H1394" t="s">
        <v>16</v>
      </c>
      <c r="I1394" t="s">
        <v>41</v>
      </c>
      <c r="J1394" t="str">
        <f t="shared" si="42"/>
        <v>9-Oct-1976</v>
      </c>
      <c r="K1394">
        <f t="shared" si="43"/>
        <v>47</v>
      </c>
    </row>
    <row r="1395" spans="1:11" x14ac:dyDescent="0.3">
      <c r="A1395" s="14" t="s">
        <v>976</v>
      </c>
      <c r="B1395">
        <v>1965</v>
      </c>
      <c r="C1395" t="s">
        <v>30</v>
      </c>
      <c r="D1395">
        <v>27</v>
      </c>
      <c r="E1395">
        <v>0</v>
      </c>
      <c r="F1395" s="21">
        <v>7657.69</v>
      </c>
      <c r="G1395" t="s">
        <v>12</v>
      </c>
      <c r="H1395" t="s">
        <v>12</v>
      </c>
      <c r="I1395" t="s">
        <v>23</v>
      </c>
      <c r="J1395" t="str">
        <f t="shared" si="42"/>
        <v>27-Dec-1965</v>
      </c>
      <c r="K1395">
        <f t="shared" si="43"/>
        <v>58</v>
      </c>
    </row>
    <row r="1396" spans="1:11" x14ac:dyDescent="0.3">
      <c r="A1396" s="14" t="s">
        <v>975</v>
      </c>
      <c r="B1396">
        <v>1998</v>
      </c>
      <c r="C1396" t="s">
        <v>20</v>
      </c>
      <c r="D1396">
        <v>30</v>
      </c>
      <c r="E1396">
        <v>0</v>
      </c>
      <c r="F1396" s="21">
        <v>7652.26</v>
      </c>
      <c r="G1396" t="s">
        <v>11</v>
      </c>
      <c r="H1396" t="s">
        <v>12</v>
      </c>
      <c r="I1396" t="s">
        <v>248</v>
      </c>
      <c r="J1396" t="str">
        <f t="shared" si="42"/>
        <v>30-Sep-1998</v>
      </c>
      <c r="K1396">
        <f t="shared" si="43"/>
        <v>25</v>
      </c>
    </row>
    <row r="1397" spans="1:11" x14ac:dyDescent="0.3">
      <c r="A1397" s="14" t="s">
        <v>974</v>
      </c>
      <c r="B1397">
        <v>1993</v>
      </c>
      <c r="C1397" t="s">
        <v>34</v>
      </c>
      <c r="D1397">
        <v>10</v>
      </c>
      <c r="E1397">
        <v>0</v>
      </c>
      <c r="F1397" s="21">
        <v>7650.8</v>
      </c>
      <c r="G1397" t="s">
        <v>11</v>
      </c>
      <c r="H1397" t="s">
        <v>11</v>
      </c>
      <c r="I1397" t="s">
        <v>23</v>
      </c>
      <c r="J1397" t="str">
        <f t="shared" si="42"/>
        <v>10-Aug-1993</v>
      </c>
      <c r="K1397">
        <f t="shared" si="43"/>
        <v>30</v>
      </c>
    </row>
    <row r="1398" spans="1:11" x14ac:dyDescent="0.3">
      <c r="A1398" s="14" t="s">
        <v>973</v>
      </c>
      <c r="B1398">
        <v>1980</v>
      </c>
      <c r="C1398" t="s">
        <v>36</v>
      </c>
      <c r="D1398">
        <v>16</v>
      </c>
      <c r="E1398">
        <v>1</v>
      </c>
      <c r="F1398" s="21">
        <v>7650.77</v>
      </c>
      <c r="G1398" t="s">
        <v>11</v>
      </c>
      <c r="H1398" t="s">
        <v>11</v>
      </c>
      <c r="I1398" t="s">
        <v>246</v>
      </c>
      <c r="J1398" t="str">
        <f t="shared" si="42"/>
        <v>16-Oct-1980</v>
      </c>
      <c r="K1398">
        <f t="shared" si="43"/>
        <v>43</v>
      </c>
    </row>
    <row r="1399" spans="1:11" x14ac:dyDescent="0.3">
      <c r="A1399" s="14" t="s">
        <v>972</v>
      </c>
      <c r="B1399">
        <v>1999</v>
      </c>
      <c r="C1399" t="s">
        <v>18</v>
      </c>
      <c r="D1399">
        <v>15</v>
      </c>
      <c r="E1399">
        <v>0</v>
      </c>
      <c r="F1399" s="21">
        <v>7642.05</v>
      </c>
      <c r="G1399" t="s">
        <v>11</v>
      </c>
      <c r="H1399" t="s">
        <v>11</v>
      </c>
      <c r="I1399" t="s">
        <v>534</v>
      </c>
      <c r="J1399" t="str">
        <f t="shared" si="42"/>
        <v>15-Jun-1999</v>
      </c>
      <c r="K1399">
        <f t="shared" si="43"/>
        <v>24</v>
      </c>
    </row>
    <row r="1400" spans="1:11" x14ac:dyDescent="0.3">
      <c r="A1400" s="14" t="s">
        <v>971</v>
      </c>
      <c r="B1400">
        <v>1980</v>
      </c>
      <c r="C1400" t="s">
        <v>10</v>
      </c>
      <c r="D1400">
        <v>24</v>
      </c>
      <c r="E1400">
        <v>2</v>
      </c>
      <c r="F1400" s="21">
        <v>7640.31</v>
      </c>
      <c r="G1400" t="s">
        <v>11</v>
      </c>
      <c r="H1400" t="s">
        <v>16</v>
      </c>
      <c r="I1400" t="s">
        <v>13</v>
      </c>
      <c r="J1400" t="str">
        <f t="shared" si="42"/>
        <v>24-Jul-1980</v>
      </c>
      <c r="K1400">
        <f t="shared" si="43"/>
        <v>43</v>
      </c>
    </row>
    <row r="1401" spans="1:11" x14ac:dyDescent="0.3">
      <c r="A1401" s="14" t="s">
        <v>970</v>
      </c>
      <c r="B1401">
        <v>1980</v>
      </c>
      <c r="C1401" t="s">
        <v>18</v>
      </c>
      <c r="D1401">
        <v>20</v>
      </c>
      <c r="E1401">
        <v>1</v>
      </c>
      <c r="F1401" s="21">
        <v>7639.42</v>
      </c>
      <c r="G1401" t="s">
        <v>11</v>
      </c>
      <c r="H1401" t="s">
        <v>11</v>
      </c>
      <c r="I1401" t="s">
        <v>246</v>
      </c>
      <c r="J1401" t="str">
        <f t="shared" si="42"/>
        <v>20-Jun-1980</v>
      </c>
      <c r="K1401">
        <f t="shared" si="43"/>
        <v>43</v>
      </c>
    </row>
    <row r="1402" spans="1:11" x14ac:dyDescent="0.3">
      <c r="A1402" s="14" t="s">
        <v>969</v>
      </c>
      <c r="B1402">
        <v>2001</v>
      </c>
      <c r="C1402" t="s">
        <v>30</v>
      </c>
      <c r="D1402">
        <v>13</v>
      </c>
      <c r="E1402">
        <v>0</v>
      </c>
      <c r="F1402" s="21">
        <v>7636.92</v>
      </c>
      <c r="G1402" t="s">
        <v>11</v>
      </c>
      <c r="H1402" t="s">
        <v>12</v>
      </c>
      <c r="I1402" t="s">
        <v>23</v>
      </c>
      <c r="J1402" t="str">
        <f t="shared" si="42"/>
        <v>13-Dec-2001</v>
      </c>
      <c r="K1402">
        <f t="shared" si="43"/>
        <v>22</v>
      </c>
    </row>
    <row r="1403" spans="1:11" x14ac:dyDescent="0.3">
      <c r="A1403" s="14" t="s">
        <v>968</v>
      </c>
      <c r="B1403">
        <v>1978</v>
      </c>
      <c r="C1403" t="s">
        <v>34</v>
      </c>
      <c r="D1403">
        <v>24</v>
      </c>
      <c r="E1403">
        <v>1</v>
      </c>
      <c r="F1403" s="21">
        <v>7633.72</v>
      </c>
      <c r="G1403" t="s">
        <v>11</v>
      </c>
      <c r="H1403" t="s">
        <v>16</v>
      </c>
      <c r="I1403" t="s">
        <v>13</v>
      </c>
      <c r="J1403" t="str">
        <f t="shared" si="42"/>
        <v>24-Aug-1978</v>
      </c>
      <c r="K1403">
        <f t="shared" si="43"/>
        <v>45</v>
      </c>
    </row>
    <row r="1404" spans="1:11" x14ac:dyDescent="0.3">
      <c r="A1404" s="14" t="s">
        <v>967</v>
      </c>
      <c r="B1404">
        <v>1978</v>
      </c>
      <c r="C1404" t="s">
        <v>15</v>
      </c>
      <c r="D1404">
        <v>29</v>
      </c>
      <c r="E1404">
        <v>1</v>
      </c>
      <c r="F1404" s="21">
        <v>7626.99</v>
      </c>
      <c r="G1404" t="s">
        <v>11</v>
      </c>
      <c r="H1404" t="s">
        <v>11</v>
      </c>
      <c r="I1404" t="s">
        <v>41</v>
      </c>
      <c r="J1404" t="str">
        <f t="shared" si="42"/>
        <v>29-Nov-1978</v>
      </c>
      <c r="K1404">
        <f t="shared" si="43"/>
        <v>45</v>
      </c>
    </row>
    <row r="1405" spans="1:11" x14ac:dyDescent="0.3">
      <c r="A1405" s="14" t="s">
        <v>966</v>
      </c>
      <c r="B1405">
        <v>1978</v>
      </c>
      <c r="C1405" t="s">
        <v>15</v>
      </c>
      <c r="D1405">
        <v>6</v>
      </c>
      <c r="E1405">
        <v>1</v>
      </c>
      <c r="F1405" s="21">
        <v>7624.63</v>
      </c>
      <c r="G1405" t="s">
        <v>11</v>
      </c>
      <c r="H1405" t="s">
        <v>16</v>
      </c>
      <c r="I1405" t="s">
        <v>41</v>
      </c>
      <c r="J1405" t="str">
        <f t="shared" si="42"/>
        <v>6-Nov-1978</v>
      </c>
      <c r="K1405">
        <f t="shared" si="43"/>
        <v>45</v>
      </c>
    </row>
    <row r="1406" spans="1:11" x14ac:dyDescent="0.3">
      <c r="A1406" s="14" t="s">
        <v>965</v>
      </c>
      <c r="B1406">
        <v>1978</v>
      </c>
      <c r="C1406" t="s">
        <v>15</v>
      </c>
      <c r="D1406">
        <v>28</v>
      </c>
      <c r="E1406">
        <v>1</v>
      </c>
      <c r="F1406" s="21">
        <v>7623.52</v>
      </c>
      <c r="G1406" t="s">
        <v>11</v>
      </c>
      <c r="H1406" t="s">
        <v>16</v>
      </c>
      <c r="I1406" t="s">
        <v>41</v>
      </c>
      <c r="J1406" t="str">
        <f t="shared" si="42"/>
        <v>28-Nov-1978</v>
      </c>
      <c r="K1406">
        <f t="shared" si="43"/>
        <v>45</v>
      </c>
    </row>
    <row r="1407" spans="1:11" x14ac:dyDescent="0.3">
      <c r="A1407" s="14" t="s">
        <v>964</v>
      </c>
      <c r="B1407">
        <v>1996</v>
      </c>
      <c r="C1407" t="s">
        <v>20</v>
      </c>
      <c r="D1407">
        <v>17</v>
      </c>
      <c r="E1407">
        <v>0</v>
      </c>
      <c r="F1407" s="21">
        <v>7623.13</v>
      </c>
      <c r="G1407" t="s">
        <v>11</v>
      </c>
      <c r="H1407" t="s">
        <v>12</v>
      </c>
      <c r="I1407" t="s">
        <v>41</v>
      </c>
      <c r="J1407" t="str">
        <f t="shared" si="42"/>
        <v>17-Sep-1996</v>
      </c>
      <c r="K1407">
        <f t="shared" si="43"/>
        <v>27</v>
      </c>
    </row>
    <row r="1408" spans="1:11" x14ac:dyDescent="0.3">
      <c r="A1408" s="14" t="s">
        <v>963</v>
      </c>
      <c r="B1408">
        <v>1968</v>
      </c>
      <c r="C1408" t="s">
        <v>10</v>
      </c>
      <c r="D1408">
        <v>3</v>
      </c>
      <c r="E1408">
        <v>0</v>
      </c>
      <c r="F1408" s="21">
        <v>7609.6</v>
      </c>
      <c r="G1408" t="s">
        <v>12</v>
      </c>
      <c r="H1408" t="s">
        <v>11</v>
      </c>
      <c r="I1408" t="s">
        <v>23</v>
      </c>
      <c r="J1408" t="str">
        <f t="shared" si="42"/>
        <v>3-Jul-1968</v>
      </c>
      <c r="K1408">
        <f t="shared" si="43"/>
        <v>55</v>
      </c>
    </row>
    <row r="1409" spans="1:11" x14ac:dyDescent="0.3">
      <c r="A1409" s="14" t="s">
        <v>962</v>
      </c>
      <c r="B1409">
        <v>1997</v>
      </c>
      <c r="C1409" t="s">
        <v>20</v>
      </c>
      <c r="D1409">
        <v>30</v>
      </c>
      <c r="E1409">
        <v>0</v>
      </c>
      <c r="F1409" s="21">
        <v>7607.03</v>
      </c>
      <c r="G1409" t="s">
        <v>11</v>
      </c>
      <c r="H1409" t="s">
        <v>11</v>
      </c>
      <c r="I1409" t="s">
        <v>23</v>
      </c>
      <c r="J1409" t="str">
        <f t="shared" si="42"/>
        <v>30-Sep-1997</v>
      </c>
      <c r="K1409">
        <f t="shared" si="43"/>
        <v>26</v>
      </c>
    </row>
    <row r="1410" spans="1:11" x14ac:dyDescent="0.3">
      <c r="A1410" s="14" t="s">
        <v>961</v>
      </c>
      <c r="B1410">
        <v>1967</v>
      </c>
      <c r="C1410" t="s">
        <v>10</v>
      </c>
      <c r="D1410">
        <v>17</v>
      </c>
      <c r="E1410">
        <v>0</v>
      </c>
      <c r="F1410" s="21">
        <v>7585.62</v>
      </c>
      <c r="G1410" t="s">
        <v>12</v>
      </c>
      <c r="H1410" t="s">
        <v>11</v>
      </c>
      <c r="I1410" t="s">
        <v>13</v>
      </c>
      <c r="J1410" t="str">
        <f t="shared" si="42"/>
        <v>17-Jul-1967</v>
      </c>
      <c r="K1410">
        <f t="shared" si="43"/>
        <v>56</v>
      </c>
    </row>
    <row r="1411" spans="1:11" x14ac:dyDescent="0.3">
      <c r="A1411" s="14" t="s">
        <v>960</v>
      </c>
      <c r="B1411">
        <v>1994</v>
      </c>
      <c r="C1411" t="s">
        <v>34</v>
      </c>
      <c r="D1411">
        <v>14</v>
      </c>
      <c r="E1411">
        <v>0</v>
      </c>
      <c r="F1411" s="21">
        <v>7567.13</v>
      </c>
      <c r="G1411" t="s">
        <v>11</v>
      </c>
      <c r="H1411" t="s">
        <v>11</v>
      </c>
      <c r="I1411" t="s">
        <v>299</v>
      </c>
      <c r="J1411" t="str">
        <f t="shared" ref="J1411:J1474" si="44">CONCATENATE(D1411,"-",C1411,"-",B1411)</f>
        <v>14-Aug-1994</v>
      </c>
      <c r="K1411">
        <f t="shared" ref="K1411:K1474" si="45">YEAR("2023-06-08")-YEAR(J1411)</f>
        <v>29</v>
      </c>
    </row>
    <row r="1412" spans="1:11" x14ac:dyDescent="0.3">
      <c r="A1412" s="14" t="s">
        <v>959</v>
      </c>
      <c r="B1412">
        <v>1988</v>
      </c>
      <c r="C1412" t="s">
        <v>30</v>
      </c>
      <c r="D1412">
        <v>15</v>
      </c>
      <c r="E1412">
        <v>3</v>
      </c>
      <c r="F1412" s="21">
        <v>7538.52</v>
      </c>
      <c r="G1412" t="s">
        <v>11</v>
      </c>
      <c r="H1412" t="s">
        <v>11</v>
      </c>
      <c r="I1412" t="s">
        <v>23</v>
      </c>
      <c r="J1412" t="str">
        <f t="shared" si="44"/>
        <v>15-Dec-1988</v>
      </c>
      <c r="K1412">
        <f t="shared" si="45"/>
        <v>35</v>
      </c>
    </row>
    <row r="1413" spans="1:11" x14ac:dyDescent="0.3">
      <c r="A1413" s="14" t="s">
        <v>958</v>
      </c>
      <c r="B1413">
        <v>1984</v>
      </c>
      <c r="C1413" t="s">
        <v>34</v>
      </c>
      <c r="D1413">
        <v>22</v>
      </c>
      <c r="E1413">
        <v>3</v>
      </c>
      <c r="F1413" s="21">
        <v>7537.16</v>
      </c>
      <c r="G1413" t="s">
        <v>11</v>
      </c>
      <c r="H1413" t="s">
        <v>11</v>
      </c>
      <c r="I1413" t="s">
        <v>23</v>
      </c>
      <c r="J1413" t="str">
        <f t="shared" si="44"/>
        <v>22-Aug-1984</v>
      </c>
      <c r="K1413">
        <f t="shared" si="45"/>
        <v>39</v>
      </c>
    </row>
    <row r="1414" spans="1:11" x14ac:dyDescent="0.3">
      <c r="A1414" s="14" t="s">
        <v>957</v>
      </c>
      <c r="B1414">
        <v>1978</v>
      </c>
      <c r="C1414" t="s">
        <v>30</v>
      </c>
      <c r="D1414">
        <v>14</v>
      </c>
      <c r="E1414">
        <v>2</v>
      </c>
      <c r="F1414" s="21">
        <v>7531.7</v>
      </c>
      <c r="G1414" t="s">
        <v>11</v>
      </c>
      <c r="H1414" t="s">
        <v>16</v>
      </c>
      <c r="I1414" t="s">
        <v>13</v>
      </c>
      <c r="J1414" t="str">
        <f t="shared" si="44"/>
        <v>14-Dec-1978</v>
      </c>
      <c r="K1414">
        <f t="shared" si="45"/>
        <v>45</v>
      </c>
    </row>
    <row r="1415" spans="1:11" x14ac:dyDescent="0.3">
      <c r="A1415" s="14" t="s">
        <v>956</v>
      </c>
      <c r="B1415">
        <v>1976</v>
      </c>
      <c r="C1415" t="s">
        <v>36</v>
      </c>
      <c r="D1415">
        <v>10</v>
      </c>
      <c r="E1415">
        <v>0</v>
      </c>
      <c r="F1415" s="21">
        <v>7526.71</v>
      </c>
      <c r="G1415" t="s">
        <v>12</v>
      </c>
      <c r="H1415" t="s">
        <v>16</v>
      </c>
      <c r="I1415" t="s">
        <v>23</v>
      </c>
      <c r="J1415" t="str">
        <f t="shared" si="44"/>
        <v>10-Oct-1976</v>
      </c>
      <c r="K1415">
        <f t="shared" si="45"/>
        <v>47</v>
      </c>
    </row>
    <row r="1416" spans="1:11" x14ac:dyDescent="0.3">
      <c r="A1416" s="14" t="s">
        <v>955</v>
      </c>
      <c r="B1416">
        <v>1978</v>
      </c>
      <c r="C1416" t="s">
        <v>36</v>
      </c>
      <c r="D1416">
        <v>18</v>
      </c>
      <c r="E1416">
        <v>1</v>
      </c>
      <c r="F1416" s="21">
        <v>7518.03</v>
      </c>
      <c r="G1416" t="s">
        <v>11</v>
      </c>
      <c r="H1416" t="s">
        <v>12</v>
      </c>
      <c r="I1416" t="s">
        <v>23</v>
      </c>
      <c r="J1416" t="str">
        <f t="shared" si="44"/>
        <v>18-Oct-1978</v>
      </c>
      <c r="K1416">
        <f t="shared" si="45"/>
        <v>45</v>
      </c>
    </row>
    <row r="1417" spans="1:11" x14ac:dyDescent="0.3">
      <c r="A1417" s="14" t="s">
        <v>954</v>
      </c>
      <c r="B1417">
        <v>1983</v>
      </c>
      <c r="C1417" t="s">
        <v>10</v>
      </c>
      <c r="D1417">
        <v>10</v>
      </c>
      <c r="E1417">
        <v>4</v>
      </c>
      <c r="F1417" s="21">
        <v>7512.27</v>
      </c>
      <c r="G1417" t="s">
        <v>12</v>
      </c>
      <c r="H1417" t="s">
        <v>11</v>
      </c>
      <c r="I1417" t="s">
        <v>41</v>
      </c>
      <c r="J1417" t="str">
        <f t="shared" si="44"/>
        <v>10-Jul-1983</v>
      </c>
      <c r="K1417">
        <f t="shared" si="45"/>
        <v>40</v>
      </c>
    </row>
    <row r="1418" spans="1:11" x14ac:dyDescent="0.3">
      <c r="A1418" s="14" t="s">
        <v>953</v>
      </c>
      <c r="B1418">
        <v>1997</v>
      </c>
      <c r="C1418" t="s">
        <v>36</v>
      </c>
      <c r="D1418">
        <v>28</v>
      </c>
      <c r="E1418">
        <v>0</v>
      </c>
      <c r="F1418" s="21">
        <v>7504.3</v>
      </c>
      <c r="G1418" t="s">
        <v>11</v>
      </c>
      <c r="H1418" t="s">
        <v>16</v>
      </c>
      <c r="I1418" t="s">
        <v>23</v>
      </c>
      <c r="J1418" t="str">
        <f t="shared" si="44"/>
        <v>28-Oct-1997</v>
      </c>
      <c r="K1418">
        <f t="shared" si="45"/>
        <v>26</v>
      </c>
    </row>
    <row r="1419" spans="1:11" x14ac:dyDescent="0.3">
      <c r="A1419" s="14" t="s">
        <v>952</v>
      </c>
      <c r="B1419">
        <v>1988</v>
      </c>
      <c r="C1419" t="s">
        <v>30</v>
      </c>
      <c r="D1419">
        <v>15</v>
      </c>
      <c r="E1419">
        <v>3</v>
      </c>
      <c r="F1419" s="21">
        <v>7494.63</v>
      </c>
      <c r="G1419" t="s">
        <v>11</v>
      </c>
      <c r="H1419" t="s">
        <v>12</v>
      </c>
      <c r="I1419" t="s">
        <v>199</v>
      </c>
      <c r="J1419" t="str">
        <f t="shared" si="44"/>
        <v>15-Dec-1988</v>
      </c>
      <c r="K1419">
        <f t="shared" si="45"/>
        <v>35</v>
      </c>
    </row>
    <row r="1420" spans="1:11" x14ac:dyDescent="0.3">
      <c r="A1420" s="14" t="s">
        <v>951</v>
      </c>
      <c r="B1420">
        <v>1996</v>
      </c>
      <c r="C1420" t="s">
        <v>18</v>
      </c>
      <c r="D1420">
        <v>14</v>
      </c>
      <c r="E1420">
        <v>0</v>
      </c>
      <c r="F1420" s="21">
        <v>7487.38</v>
      </c>
      <c r="G1420" t="s">
        <v>11</v>
      </c>
      <c r="H1420" t="s">
        <v>12</v>
      </c>
      <c r="I1420" t="s">
        <v>23</v>
      </c>
      <c r="J1420" t="str">
        <f t="shared" si="44"/>
        <v>14-Jun-1996</v>
      </c>
      <c r="K1420">
        <f t="shared" si="45"/>
        <v>27</v>
      </c>
    </row>
    <row r="1421" spans="1:11" x14ac:dyDescent="0.3">
      <c r="A1421" s="14" t="s">
        <v>950</v>
      </c>
      <c r="B1421">
        <v>1967</v>
      </c>
      <c r="C1421" t="s">
        <v>34</v>
      </c>
      <c r="D1421">
        <v>4</v>
      </c>
      <c r="E1421">
        <v>0</v>
      </c>
      <c r="F1421" s="21">
        <v>7463.51</v>
      </c>
      <c r="G1421" t="s">
        <v>12</v>
      </c>
      <c r="H1421" t="s">
        <v>12</v>
      </c>
      <c r="I1421" t="s">
        <v>13</v>
      </c>
      <c r="J1421" t="str">
        <f t="shared" si="44"/>
        <v>4-Aug-1967</v>
      </c>
      <c r="K1421">
        <f t="shared" si="45"/>
        <v>56</v>
      </c>
    </row>
    <row r="1422" spans="1:11" x14ac:dyDescent="0.3">
      <c r="A1422" s="14" t="s">
        <v>949</v>
      </c>
      <c r="B1422">
        <v>2001</v>
      </c>
      <c r="C1422" t="s">
        <v>18</v>
      </c>
      <c r="D1422">
        <v>1</v>
      </c>
      <c r="E1422">
        <v>0</v>
      </c>
      <c r="F1422" s="21">
        <v>7450.36</v>
      </c>
      <c r="G1422" t="s">
        <v>11</v>
      </c>
      <c r="H1422" t="s">
        <v>11</v>
      </c>
      <c r="I1422" t="s">
        <v>23</v>
      </c>
      <c r="J1422" t="str">
        <f t="shared" si="44"/>
        <v>1-Jun-2001</v>
      </c>
      <c r="K1422">
        <f t="shared" si="45"/>
        <v>22</v>
      </c>
    </row>
    <row r="1423" spans="1:11" x14ac:dyDescent="0.3">
      <c r="A1423" s="14" t="s">
        <v>948</v>
      </c>
      <c r="B1423">
        <v>1977</v>
      </c>
      <c r="C1423" t="s">
        <v>20</v>
      </c>
      <c r="D1423">
        <v>30</v>
      </c>
      <c r="E1423">
        <v>0</v>
      </c>
      <c r="F1423" s="21">
        <v>7448.4</v>
      </c>
      <c r="G1423" t="s">
        <v>12</v>
      </c>
      <c r="H1423" t="s">
        <v>12</v>
      </c>
      <c r="I1423" t="s">
        <v>355</v>
      </c>
      <c r="J1423" t="str">
        <f t="shared" si="44"/>
        <v>30-Sep-1977</v>
      </c>
      <c r="K1423">
        <f t="shared" si="45"/>
        <v>46</v>
      </c>
    </row>
    <row r="1424" spans="1:11" x14ac:dyDescent="0.3">
      <c r="A1424" s="14" t="s">
        <v>947</v>
      </c>
      <c r="B1424">
        <v>1977</v>
      </c>
      <c r="C1424" t="s">
        <v>20</v>
      </c>
      <c r="D1424">
        <v>25</v>
      </c>
      <c r="E1424">
        <v>1</v>
      </c>
      <c r="F1424" s="21">
        <v>7445.92</v>
      </c>
      <c r="G1424" t="s">
        <v>12</v>
      </c>
      <c r="H1424" t="s">
        <v>16</v>
      </c>
      <c r="I1424" t="s">
        <v>41</v>
      </c>
      <c r="J1424" t="str">
        <f t="shared" si="44"/>
        <v>25-Sep-1977</v>
      </c>
      <c r="K1424">
        <f t="shared" si="45"/>
        <v>46</v>
      </c>
    </row>
    <row r="1425" spans="1:11" x14ac:dyDescent="0.3">
      <c r="A1425" s="14" t="s">
        <v>946</v>
      </c>
      <c r="B1425">
        <v>1980</v>
      </c>
      <c r="C1425" t="s">
        <v>10</v>
      </c>
      <c r="D1425">
        <v>7</v>
      </c>
      <c r="E1425">
        <v>1</v>
      </c>
      <c r="F1425" s="21">
        <v>7443.64</v>
      </c>
      <c r="G1425" t="s">
        <v>11</v>
      </c>
      <c r="H1425" t="s">
        <v>12</v>
      </c>
      <c r="I1425" t="s">
        <v>23</v>
      </c>
      <c r="J1425" t="str">
        <f t="shared" si="44"/>
        <v>7-Jul-1980</v>
      </c>
      <c r="K1425">
        <f t="shared" si="45"/>
        <v>43</v>
      </c>
    </row>
    <row r="1426" spans="1:11" x14ac:dyDescent="0.3">
      <c r="A1426" s="14" t="s">
        <v>945</v>
      </c>
      <c r="B1426">
        <v>1979</v>
      </c>
      <c r="C1426" t="s">
        <v>20</v>
      </c>
      <c r="D1426">
        <v>1</v>
      </c>
      <c r="E1426">
        <v>2</v>
      </c>
      <c r="F1426" s="21">
        <v>7441.5</v>
      </c>
      <c r="G1426" t="s">
        <v>12</v>
      </c>
      <c r="H1426" t="s">
        <v>11</v>
      </c>
      <c r="I1426" t="s">
        <v>41</v>
      </c>
      <c r="J1426" t="str">
        <f t="shared" si="44"/>
        <v>1-Sep-1979</v>
      </c>
      <c r="K1426">
        <f t="shared" si="45"/>
        <v>44</v>
      </c>
    </row>
    <row r="1427" spans="1:11" x14ac:dyDescent="0.3">
      <c r="A1427" s="14" t="s">
        <v>944</v>
      </c>
      <c r="B1427">
        <v>1977</v>
      </c>
      <c r="C1427" t="s">
        <v>34</v>
      </c>
      <c r="D1427">
        <v>25</v>
      </c>
      <c r="E1427">
        <v>1</v>
      </c>
      <c r="F1427" s="21">
        <v>7441.05</v>
      </c>
      <c r="G1427" t="s">
        <v>12</v>
      </c>
      <c r="H1427" t="s">
        <v>11</v>
      </c>
      <c r="I1427" t="s">
        <v>41</v>
      </c>
      <c r="J1427" t="str">
        <f t="shared" si="44"/>
        <v>25-Aug-1977</v>
      </c>
      <c r="K1427">
        <f t="shared" si="45"/>
        <v>46</v>
      </c>
    </row>
    <row r="1428" spans="1:11" x14ac:dyDescent="0.3">
      <c r="A1428" s="14" t="s">
        <v>943</v>
      </c>
      <c r="B1428">
        <v>1978</v>
      </c>
      <c r="C1428" t="s">
        <v>30</v>
      </c>
      <c r="D1428">
        <v>2</v>
      </c>
      <c r="E1428">
        <v>0</v>
      </c>
      <c r="F1428" s="21">
        <v>7421.19</v>
      </c>
      <c r="G1428" t="s">
        <v>11</v>
      </c>
      <c r="H1428" t="s">
        <v>12</v>
      </c>
      <c r="I1428" t="s">
        <v>23</v>
      </c>
      <c r="J1428" t="str">
        <f t="shared" si="44"/>
        <v>2-Dec-1978</v>
      </c>
      <c r="K1428">
        <f t="shared" si="45"/>
        <v>45</v>
      </c>
    </row>
    <row r="1429" spans="1:11" x14ac:dyDescent="0.3">
      <c r="A1429" s="14" t="s">
        <v>942</v>
      </c>
      <c r="B1429">
        <v>1978</v>
      </c>
      <c r="C1429" t="s">
        <v>15</v>
      </c>
      <c r="D1429">
        <v>12</v>
      </c>
      <c r="E1429">
        <v>0</v>
      </c>
      <c r="F1429" s="21">
        <v>7419.48</v>
      </c>
      <c r="G1429" t="s">
        <v>11</v>
      </c>
      <c r="H1429" t="s">
        <v>11</v>
      </c>
      <c r="I1429" t="s">
        <v>23</v>
      </c>
      <c r="J1429" t="str">
        <f t="shared" si="44"/>
        <v>12-Nov-1978</v>
      </c>
      <c r="K1429">
        <f t="shared" si="45"/>
        <v>45</v>
      </c>
    </row>
    <row r="1430" spans="1:11" x14ac:dyDescent="0.3">
      <c r="A1430" s="14" t="s">
        <v>941</v>
      </c>
      <c r="B1430">
        <v>1983</v>
      </c>
      <c r="C1430" t="s">
        <v>20</v>
      </c>
      <c r="D1430">
        <v>19</v>
      </c>
      <c r="E1430">
        <v>3</v>
      </c>
      <c r="F1430" s="21">
        <v>7418.52</v>
      </c>
      <c r="G1430" t="s">
        <v>11</v>
      </c>
      <c r="H1430" t="s">
        <v>11</v>
      </c>
      <c r="I1430" t="s">
        <v>41</v>
      </c>
      <c r="J1430" t="str">
        <f t="shared" si="44"/>
        <v>19-Sep-1983</v>
      </c>
      <c r="K1430">
        <f t="shared" si="45"/>
        <v>40</v>
      </c>
    </row>
    <row r="1431" spans="1:11" x14ac:dyDescent="0.3">
      <c r="A1431" s="14" t="s">
        <v>940</v>
      </c>
      <c r="B1431">
        <v>1965</v>
      </c>
      <c r="C1431" t="s">
        <v>30</v>
      </c>
      <c r="D1431">
        <v>5</v>
      </c>
      <c r="E1431">
        <v>0</v>
      </c>
      <c r="F1431" s="21">
        <v>7403.98</v>
      </c>
      <c r="G1431" t="s">
        <v>12</v>
      </c>
      <c r="H1431" t="s">
        <v>11</v>
      </c>
      <c r="I1431" t="s">
        <v>13</v>
      </c>
      <c r="J1431" t="str">
        <f t="shared" si="44"/>
        <v>5-Dec-1965</v>
      </c>
      <c r="K1431">
        <f t="shared" si="45"/>
        <v>58</v>
      </c>
    </row>
    <row r="1432" spans="1:11" x14ac:dyDescent="0.3">
      <c r="A1432" s="14" t="s">
        <v>939</v>
      </c>
      <c r="B1432">
        <v>1993</v>
      </c>
      <c r="C1432" t="s">
        <v>10</v>
      </c>
      <c r="D1432">
        <v>22</v>
      </c>
      <c r="E1432">
        <v>0</v>
      </c>
      <c r="F1432" s="21">
        <v>7388.85</v>
      </c>
      <c r="G1432" t="s">
        <v>11</v>
      </c>
      <c r="H1432" t="s">
        <v>11</v>
      </c>
      <c r="I1432" t="s">
        <v>534</v>
      </c>
      <c r="J1432" t="str">
        <f t="shared" si="44"/>
        <v>22-Jul-1993</v>
      </c>
      <c r="K1432">
        <f t="shared" si="45"/>
        <v>30</v>
      </c>
    </row>
    <row r="1433" spans="1:11" x14ac:dyDescent="0.3">
      <c r="A1433" s="14" t="s">
        <v>938</v>
      </c>
      <c r="B1433">
        <v>1981</v>
      </c>
      <c r="C1433" t="s">
        <v>15</v>
      </c>
      <c r="D1433">
        <v>24</v>
      </c>
      <c r="E1433">
        <v>2</v>
      </c>
      <c r="F1433" s="21">
        <v>7371.77</v>
      </c>
      <c r="G1433" t="s">
        <v>11</v>
      </c>
      <c r="H1433" t="s">
        <v>16</v>
      </c>
      <c r="I1433" t="s">
        <v>41</v>
      </c>
      <c r="J1433" t="str">
        <f t="shared" si="44"/>
        <v>24-Nov-1981</v>
      </c>
      <c r="K1433">
        <f t="shared" si="45"/>
        <v>42</v>
      </c>
    </row>
    <row r="1434" spans="1:11" x14ac:dyDescent="0.3">
      <c r="A1434" s="14" t="s">
        <v>937</v>
      </c>
      <c r="B1434">
        <v>1965</v>
      </c>
      <c r="C1434" t="s">
        <v>30</v>
      </c>
      <c r="D1434">
        <v>9</v>
      </c>
      <c r="E1434">
        <v>0</v>
      </c>
      <c r="F1434" s="21">
        <v>7362.31</v>
      </c>
      <c r="G1434" t="s">
        <v>12</v>
      </c>
      <c r="H1434" t="s">
        <v>12</v>
      </c>
      <c r="I1434" t="s">
        <v>13</v>
      </c>
      <c r="J1434" t="str">
        <f t="shared" si="44"/>
        <v>9-Dec-1965</v>
      </c>
      <c r="K1434">
        <f t="shared" si="45"/>
        <v>58</v>
      </c>
    </row>
    <row r="1435" spans="1:11" x14ac:dyDescent="0.3">
      <c r="A1435" s="14" t="s">
        <v>936</v>
      </c>
      <c r="B1435">
        <v>1981</v>
      </c>
      <c r="C1435" t="s">
        <v>10</v>
      </c>
      <c r="D1435">
        <v>16</v>
      </c>
      <c r="E1435">
        <v>1</v>
      </c>
      <c r="F1435" s="21">
        <v>7358.18</v>
      </c>
      <c r="G1435" t="s">
        <v>11</v>
      </c>
      <c r="H1435" t="s">
        <v>12</v>
      </c>
      <c r="I1435" t="s">
        <v>246</v>
      </c>
      <c r="J1435" t="str">
        <f t="shared" si="44"/>
        <v>16-Jul-1981</v>
      </c>
      <c r="K1435">
        <f t="shared" si="45"/>
        <v>42</v>
      </c>
    </row>
    <row r="1436" spans="1:11" x14ac:dyDescent="0.3">
      <c r="A1436" s="14" t="s">
        <v>935</v>
      </c>
      <c r="B1436">
        <v>1983</v>
      </c>
      <c r="C1436" t="s">
        <v>18</v>
      </c>
      <c r="D1436">
        <v>21</v>
      </c>
      <c r="E1436">
        <v>3</v>
      </c>
      <c r="F1436" s="21">
        <v>7357.49</v>
      </c>
      <c r="G1436" t="s">
        <v>11</v>
      </c>
      <c r="H1436" t="s">
        <v>11</v>
      </c>
      <c r="I1436" t="s">
        <v>23</v>
      </c>
      <c r="J1436" t="str">
        <f t="shared" si="44"/>
        <v>21-Jun-1983</v>
      </c>
      <c r="K1436">
        <f t="shared" si="45"/>
        <v>40</v>
      </c>
    </row>
    <row r="1437" spans="1:11" x14ac:dyDescent="0.3">
      <c r="A1437" s="14" t="s">
        <v>934</v>
      </c>
      <c r="B1437">
        <v>1993</v>
      </c>
      <c r="C1437" t="s">
        <v>36</v>
      </c>
      <c r="D1437">
        <v>5</v>
      </c>
      <c r="E1437">
        <v>0</v>
      </c>
      <c r="F1437" s="21">
        <v>7349.12</v>
      </c>
      <c r="G1437" t="s">
        <v>11</v>
      </c>
      <c r="H1437" t="s">
        <v>11</v>
      </c>
      <c r="I1437" t="s">
        <v>299</v>
      </c>
      <c r="J1437" t="str">
        <f t="shared" si="44"/>
        <v>5-Oct-1993</v>
      </c>
      <c r="K1437">
        <f t="shared" si="45"/>
        <v>30</v>
      </c>
    </row>
    <row r="1438" spans="1:11" x14ac:dyDescent="0.3">
      <c r="A1438" s="14" t="s">
        <v>933</v>
      </c>
      <c r="B1438">
        <v>1977</v>
      </c>
      <c r="C1438" t="s">
        <v>30</v>
      </c>
      <c r="D1438">
        <v>1</v>
      </c>
      <c r="E1438">
        <v>0</v>
      </c>
      <c r="F1438" s="21">
        <v>7348.14</v>
      </c>
      <c r="G1438" t="s">
        <v>11</v>
      </c>
      <c r="H1438" t="s">
        <v>16</v>
      </c>
      <c r="I1438" t="s">
        <v>41</v>
      </c>
      <c r="J1438" t="str">
        <f t="shared" si="44"/>
        <v>1-Dec-1977</v>
      </c>
      <c r="K1438">
        <f t="shared" si="45"/>
        <v>46</v>
      </c>
    </row>
    <row r="1439" spans="1:11" x14ac:dyDescent="0.3">
      <c r="A1439" s="14" t="s">
        <v>932</v>
      </c>
      <c r="B1439">
        <v>1979</v>
      </c>
      <c r="C1439" t="s">
        <v>18</v>
      </c>
      <c r="D1439">
        <v>26</v>
      </c>
      <c r="E1439">
        <v>1</v>
      </c>
      <c r="F1439" s="21">
        <v>7345.73</v>
      </c>
      <c r="G1439" t="s">
        <v>11</v>
      </c>
      <c r="H1439" t="s">
        <v>16</v>
      </c>
      <c r="I1439" t="s">
        <v>13</v>
      </c>
      <c r="J1439" t="str">
        <f t="shared" si="44"/>
        <v>26-Jun-1979</v>
      </c>
      <c r="K1439">
        <f t="shared" si="45"/>
        <v>44</v>
      </c>
    </row>
    <row r="1440" spans="1:11" x14ac:dyDescent="0.3">
      <c r="A1440" s="14" t="s">
        <v>931</v>
      </c>
      <c r="B1440">
        <v>1977</v>
      </c>
      <c r="C1440" t="s">
        <v>30</v>
      </c>
      <c r="D1440">
        <v>18</v>
      </c>
      <c r="E1440">
        <v>0</v>
      </c>
      <c r="F1440" s="21">
        <v>7345.08</v>
      </c>
      <c r="G1440" t="s">
        <v>11</v>
      </c>
      <c r="H1440" t="s">
        <v>16</v>
      </c>
      <c r="I1440" t="s">
        <v>41</v>
      </c>
      <c r="J1440" t="str">
        <f t="shared" si="44"/>
        <v>18-Dec-1977</v>
      </c>
      <c r="K1440">
        <f t="shared" si="45"/>
        <v>46</v>
      </c>
    </row>
    <row r="1441" spans="1:11" x14ac:dyDescent="0.3">
      <c r="A1441" s="14" t="s">
        <v>930</v>
      </c>
      <c r="B1441">
        <v>1986</v>
      </c>
      <c r="C1441" t="s">
        <v>18</v>
      </c>
      <c r="D1441">
        <v>15</v>
      </c>
      <c r="E1441">
        <v>3</v>
      </c>
      <c r="F1441" s="21">
        <v>7339.93</v>
      </c>
      <c r="G1441" t="s">
        <v>11</v>
      </c>
      <c r="H1441" t="s">
        <v>11</v>
      </c>
      <c r="I1441" t="s">
        <v>23</v>
      </c>
      <c r="J1441" t="str">
        <f t="shared" si="44"/>
        <v>15-Jun-1986</v>
      </c>
      <c r="K1441">
        <f t="shared" si="45"/>
        <v>37</v>
      </c>
    </row>
    <row r="1442" spans="1:11" x14ac:dyDescent="0.3">
      <c r="A1442" s="14" t="s">
        <v>929</v>
      </c>
      <c r="B1442">
        <v>1979</v>
      </c>
      <c r="C1442" t="s">
        <v>20</v>
      </c>
      <c r="D1442">
        <v>19</v>
      </c>
      <c r="E1442">
        <v>1</v>
      </c>
      <c r="F1442" s="21">
        <v>7337.75</v>
      </c>
      <c r="G1442" t="s">
        <v>11</v>
      </c>
      <c r="H1442" t="s">
        <v>12</v>
      </c>
      <c r="I1442" t="s">
        <v>41</v>
      </c>
      <c r="J1442" t="str">
        <f t="shared" si="44"/>
        <v>19-Sep-1979</v>
      </c>
      <c r="K1442">
        <f t="shared" si="45"/>
        <v>44</v>
      </c>
    </row>
    <row r="1443" spans="1:11" x14ac:dyDescent="0.3">
      <c r="A1443" s="14" t="s">
        <v>928</v>
      </c>
      <c r="B1443">
        <v>1984</v>
      </c>
      <c r="C1443" t="s">
        <v>10</v>
      </c>
      <c r="D1443">
        <v>25</v>
      </c>
      <c r="E1443">
        <v>3</v>
      </c>
      <c r="F1443" s="21">
        <v>7325.47</v>
      </c>
      <c r="G1443" t="s">
        <v>11</v>
      </c>
      <c r="H1443" t="s">
        <v>16</v>
      </c>
      <c r="I1443" t="s">
        <v>23</v>
      </c>
      <c r="J1443" t="str">
        <f t="shared" si="44"/>
        <v>25-Jul-1984</v>
      </c>
      <c r="K1443">
        <f t="shared" si="45"/>
        <v>39</v>
      </c>
    </row>
    <row r="1444" spans="1:11" x14ac:dyDescent="0.3">
      <c r="A1444" s="14" t="s">
        <v>927</v>
      </c>
      <c r="B1444">
        <v>1979</v>
      </c>
      <c r="C1444" t="s">
        <v>18</v>
      </c>
      <c r="D1444">
        <v>19</v>
      </c>
      <c r="E1444">
        <v>0</v>
      </c>
      <c r="F1444" s="21">
        <v>7325.05</v>
      </c>
      <c r="G1444" t="s">
        <v>11</v>
      </c>
      <c r="H1444" t="s">
        <v>12</v>
      </c>
      <c r="I1444" t="s">
        <v>246</v>
      </c>
      <c r="J1444" t="str">
        <f t="shared" si="44"/>
        <v>19-Jun-1979</v>
      </c>
      <c r="K1444">
        <f t="shared" si="45"/>
        <v>44</v>
      </c>
    </row>
    <row r="1445" spans="1:11" x14ac:dyDescent="0.3">
      <c r="A1445" s="14" t="s">
        <v>926</v>
      </c>
      <c r="B1445">
        <v>2004</v>
      </c>
      <c r="C1445" t="s">
        <v>15</v>
      </c>
      <c r="D1445">
        <v>15</v>
      </c>
      <c r="E1445">
        <v>0</v>
      </c>
      <c r="F1445" s="21">
        <v>7323.73</v>
      </c>
      <c r="G1445" t="s">
        <v>11</v>
      </c>
      <c r="H1445" t="s">
        <v>11</v>
      </c>
      <c r="I1445" t="s">
        <v>246</v>
      </c>
      <c r="J1445" t="str">
        <f t="shared" si="44"/>
        <v>15-Nov-2004</v>
      </c>
      <c r="K1445">
        <f t="shared" si="45"/>
        <v>19</v>
      </c>
    </row>
    <row r="1446" spans="1:11" x14ac:dyDescent="0.3">
      <c r="A1446" s="14" t="s">
        <v>925</v>
      </c>
      <c r="B1446">
        <v>1965</v>
      </c>
      <c r="C1446" t="s">
        <v>10</v>
      </c>
      <c r="D1446">
        <v>11</v>
      </c>
      <c r="E1446">
        <v>0</v>
      </c>
      <c r="F1446" s="21">
        <v>7322.86</v>
      </c>
      <c r="G1446" t="s">
        <v>12</v>
      </c>
      <c r="H1446" t="s">
        <v>12</v>
      </c>
      <c r="I1446" t="s">
        <v>23</v>
      </c>
      <c r="J1446" t="str">
        <f t="shared" si="44"/>
        <v>11-Jul-1965</v>
      </c>
      <c r="K1446">
        <f t="shared" si="45"/>
        <v>58</v>
      </c>
    </row>
    <row r="1447" spans="1:11" x14ac:dyDescent="0.3">
      <c r="A1447" s="14" t="s">
        <v>924</v>
      </c>
      <c r="B1447">
        <v>1972</v>
      </c>
      <c r="C1447" t="s">
        <v>34</v>
      </c>
      <c r="D1447">
        <v>11</v>
      </c>
      <c r="E1447">
        <v>0</v>
      </c>
      <c r="F1447" s="21">
        <v>7318.22</v>
      </c>
      <c r="G1447" t="s">
        <v>11</v>
      </c>
      <c r="H1447" t="s">
        <v>12</v>
      </c>
      <c r="I1447" t="s">
        <v>23</v>
      </c>
      <c r="J1447" t="str">
        <f t="shared" si="44"/>
        <v>11-Aug-1972</v>
      </c>
      <c r="K1447">
        <f t="shared" si="45"/>
        <v>51</v>
      </c>
    </row>
    <row r="1448" spans="1:11" x14ac:dyDescent="0.3">
      <c r="A1448" s="14" t="s">
        <v>923</v>
      </c>
      <c r="B1448">
        <v>1965</v>
      </c>
      <c r="C1448" t="s">
        <v>18</v>
      </c>
      <c r="D1448">
        <v>25</v>
      </c>
      <c r="E1448">
        <v>0</v>
      </c>
      <c r="F1448" s="21">
        <v>7318.21</v>
      </c>
      <c r="G1448" t="s">
        <v>12</v>
      </c>
      <c r="H1448" t="s">
        <v>16</v>
      </c>
      <c r="I1448" t="s">
        <v>13</v>
      </c>
      <c r="J1448" t="str">
        <f t="shared" si="44"/>
        <v>25-Jun-1965</v>
      </c>
      <c r="K1448">
        <f t="shared" si="45"/>
        <v>58</v>
      </c>
    </row>
    <row r="1449" spans="1:11" x14ac:dyDescent="0.3">
      <c r="A1449" s="14" t="s">
        <v>922</v>
      </c>
      <c r="B1449">
        <v>1965</v>
      </c>
      <c r="C1449" t="s">
        <v>18</v>
      </c>
      <c r="D1449">
        <v>6</v>
      </c>
      <c r="E1449">
        <v>0</v>
      </c>
      <c r="F1449" s="21">
        <v>7304.65</v>
      </c>
      <c r="G1449" t="s">
        <v>12</v>
      </c>
      <c r="H1449" t="s">
        <v>12</v>
      </c>
      <c r="I1449" t="s">
        <v>13</v>
      </c>
      <c r="J1449" t="str">
        <f t="shared" si="44"/>
        <v>6-Jun-1965</v>
      </c>
      <c r="K1449">
        <f t="shared" si="45"/>
        <v>58</v>
      </c>
    </row>
    <row r="1450" spans="1:11" x14ac:dyDescent="0.3">
      <c r="A1450" s="14" t="s">
        <v>921</v>
      </c>
      <c r="B1450">
        <v>1966</v>
      </c>
      <c r="C1450" t="s">
        <v>30</v>
      </c>
      <c r="D1450">
        <v>26</v>
      </c>
      <c r="E1450">
        <v>0</v>
      </c>
      <c r="F1450" s="21">
        <v>7302.46</v>
      </c>
      <c r="G1450" t="s">
        <v>12</v>
      </c>
      <c r="H1450" t="s">
        <v>16</v>
      </c>
      <c r="I1450" t="s">
        <v>23</v>
      </c>
      <c r="J1450" t="str">
        <f t="shared" si="44"/>
        <v>26-Dec-1966</v>
      </c>
      <c r="K1450">
        <f t="shared" si="45"/>
        <v>57</v>
      </c>
    </row>
    <row r="1451" spans="1:11" x14ac:dyDescent="0.3">
      <c r="A1451" s="14" t="s">
        <v>920</v>
      </c>
      <c r="B1451">
        <v>1985</v>
      </c>
      <c r="C1451" t="s">
        <v>15</v>
      </c>
      <c r="D1451">
        <v>2</v>
      </c>
      <c r="E1451">
        <v>3</v>
      </c>
      <c r="F1451" s="21">
        <v>7281.51</v>
      </c>
      <c r="G1451" t="s">
        <v>11</v>
      </c>
      <c r="H1451" t="s">
        <v>16</v>
      </c>
      <c r="I1451" t="s">
        <v>23</v>
      </c>
      <c r="J1451" t="str">
        <f t="shared" si="44"/>
        <v>2-Nov-1985</v>
      </c>
      <c r="K1451">
        <f t="shared" si="45"/>
        <v>38</v>
      </c>
    </row>
    <row r="1452" spans="1:11" x14ac:dyDescent="0.3">
      <c r="A1452" s="14" t="s">
        <v>919</v>
      </c>
      <c r="B1452">
        <v>1976</v>
      </c>
      <c r="C1452" t="s">
        <v>30</v>
      </c>
      <c r="D1452">
        <v>18</v>
      </c>
      <c r="E1452">
        <v>2</v>
      </c>
      <c r="F1452" s="21">
        <v>7273.02</v>
      </c>
      <c r="G1452" t="s">
        <v>11</v>
      </c>
      <c r="H1452" t="s">
        <v>16</v>
      </c>
      <c r="I1452" t="s">
        <v>13</v>
      </c>
      <c r="J1452" t="str">
        <f t="shared" si="44"/>
        <v>18-Dec-1976</v>
      </c>
      <c r="K1452">
        <f t="shared" si="45"/>
        <v>47</v>
      </c>
    </row>
    <row r="1453" spans="1:11" x14ac:dyDescent="0.3">
      <c r="A1453" s="14" t="s">
        <v>918</v>
      </c>
      <c r="B1453">
        <v>1981</v>
      </c>
      <c r="C1453" t="s">
        <v>34</v>
      </c>
      <c r="D1453">
        <v>4</v>
      </c>
      <c r="E1453">
        <v>2</v>
      </c>
      <c r="F1453" s="21">
        <v>7265.7</v>
      </c>
      <c r="G1453" t="s">
        <v>12</v>
      </c>
      <c r="H1453" t="s">
        <v>12</v>
      </c>
      <c r="I1453" t="s">
        <v>23</v>
      </c>
      <c r="J1453" t="str">
        <f t="shared" si="44"/>
        <v>4-Aug-1981</v>
      </c>
      <c r="K1453">
        <f t="shared" si="45"/>
        <v>42</v>
      </c>
    </row>
    <row r="1454" spans="1:11" x14ac:dyDescent="0.3">
      <c r="A1454" s="14" t="s">
        <v>917</v>
      </c>
      <c r="B1454">
        <v>1973</v>
      </c>
      <c r="C1454" t="s">
        <v>36</v>
      </c>
      <c r="D1454">
        <v>25</v>
      </c>
      <c r="E1454">
        <v>0</v>
      </c>
      <c r="F1454" s="21">
        <v>7265.58</v>
      </c>
      <c r="G1454" t="s">
        <v>11</v>
      </c>
      <c r="H1454" t="s">
        <v>11</v>
      </c>
      <c r="I1454" t="s">
        <v>13</v>
      </c>
      <c r="J1454" t="str">
        <f t="shared" si="44"/>
        <v>25-Oct-1973</v>
      </c>
      <c r="K1454">
        <f t="shared" si="45"/>
        <v>50</v>
      </c>
    </row>
    <row r="1455" spans="1:11" x14ac:dyDescent="0.3">
      <c r="A1455" s="14" t="s">
        <v>916</v>
      </c>
      <c r="B1455">
        <v>1981</v>
      </c>
      <c r="C1455" t="s">
        <v>18</v>
      </c>
      <c r="D1455">
        <v>13</v>
      </c>
      <c r="E1455">
        <v>2</v>
      </c>
      <c r="F1455" s="21">
        <v>7261.74</v>
      </c>
      <c r="G1455" t="s">
        <v>12</v>
      </c>
      <c r="H1455" t="s">
        <v>12</v>
      </c>
      <c r="I1455" t="s">
        <v>23</v>
      </c>
      <c r="J1455" t="str">
        <f t="shared" si="44"/>
        <v>13-Jun-1981</v>
      </c>
      <c r="K1455">
        <f t="shared" si="45"/>
        <v>42</v>
      </c>
    </row>
    <row r="1456" spans="1:11" x14ac:dyDescent="0.3">
      <c r="A1456" s="14" t="s">
        <v>915</v>
      </c>
      <c r="B1456">
        <v>1981</v>
      </c>
      <c r="C1456" t="s">
        <v>34</v>
      </c>
      <c r="D1456">
        <v>14</v>
      </c>
      <c r="E1456">
        <v>2</v>
      </c>
      <c r="F1456" s="21">
        <v>7256.72</v>
      </c>
      <c r="G1456" t="s">
        <v>12</v>
      </c>
      <c r="H1456" t="s">
        <v>11</v>
      </c>
      <c r="I1456" t="s">
        <v>23</v>
      </c>
      <c r="J1456" t="str">
        <f t="shared" si="44"/>
        <v>14-Aug-1981</v>
      </c>
      <c r="K1456">
        <f t="shared" si="45"/>
        <v>42</v>
      </c>
    </row>
    <row r="1457" spans="1:11" x14ac:dyDescent="0.3">
      <c r="A1457" s="14" t="s">
        <v>914</v>
      </c>
      <c r="B1457">
        <v>1982</v>
      </c>
      <c r="C1457" t="s">
        <v>10</v>
      </c>
      <c r="D1457">
        <v>24</v>
      </c>
      <c r="E1457">
        <v>3</v>
      </c>
      <c r="F1457" s="21">
        <v>7248.71</v>
      </c>
      <c r="G1457" t="s">
        <v>11</v>
      </c>
      <c r="H1457" t="s">
        <v>16</v>
      </c>
      <c r="I1457" t="s">
        <v>13</v>
      </c>
      <c r="J1457" t="str">
        <f t="shared" si="44"/>
        <v>24-Jul-1982</v>
      </c>
      <c r="K1457">
        <f t="shared" si="45"/>
        <v>41</v>
      </c>
    </row>
    <row r="1458" spans="1:11" x14ac:dyDescent="0.3">
      <c r="A1458" s="14" t="s">
        <v>913</v>
      </c>
      <c r="B1458">
        <v>1986</v>
      </c>
      <c r="C1458" t="s">
        <v>20</v>
      </c>
      <c r="D1458">
        <v>2</v>
      </c>
      <c r="E1458">
        <v>4</v>
      </c>
      <c r="F1458" s="21">
        <v>7243.81</v>
      </c>
      <c r="G1458" t="s">
        <v>11</v>
      </c>
      <c r="H1458" t="s">
        <v>12</v>
      </c>
      <c r="I1458" t="s">
        <v>13</v>
      </c>
      <c r="J1458" t="str">
        <f t="shared" si="44"/>
        <v>2-Sep-1986</v>
      </c>
      <c r="K1458">
        <f t="shared" si="45"/>
        <v>37</v>
      </c>
    </row>
    <row r="1459" spans="1:11" x14ac:dyDescent="0.3">
      <c r="A1459" s="14" t="s">
        <v>912</v>
      </c>
      <c r="B1459">
        <v>1986</v>
      </c>
      <c r="C1459" t="s">
        <v>10</v>
      </c>
      <c r="D1459">
        <v>13</v>
      </c>
      <c r="E1459">
        <v>3</v>
      </c>
      <c r="F1459" s="21">
        <v>7228.22</v>
      </c>
      <c r="G1459" t="s">
        <v>11</v>
      </c>
      <c r="H1459" t="s">
        <v>16</v>
      </c>
      <c r="I1459" t="s">
        <v>246</v>
      </c>
      <c r="J1459" t="str">
        <f t="shared" si="44"/>
        <v>13-Jul-1986</v>
      </c>
      <c r="K1459">
        <f t="shared" si="45"/>
        <v>37</v>
      </c>
    </row>
    <row r="1460" spans="1:11" x14ac:dyDescent="0.3">
      <c r="A1460" s="14" t="s">
        <v>911</v>
      </c>
      <c r="B1460">
        <v>1977</v>
      </c>
      <c r="C1460" t="s">
        <v>20</v>
      </c>
      <c r="D1460">
        <v>15</v>
      </c>
      <c r="E1460">
        <v>0</v>
      </c>
      <c r="F1460" s="21">
        <v>7222.79</v>
      </c>
      <c r="G1460" t="s">
        <v>12</v>
      </c>
      <c r="H1460" t="s">
        <v>12</v>
      </c>
      <c r="I1460" t="s">
        <v>23</v>
      </c>
      <c r="J1460" t="str">
        <f t="shared" si="44"/>
        <v>15-Sep-1977</v>
      </c>
      <c r="K1460">
        <f t="shared" si="45"/>
        <v>46</v>
      </c>
    </row>
    <row r="1461" spans="1:11" x14ac:dyDescent="0.3">
      <c r="A1461" s="14" t="s">
        <v>910</v>
      </c>
      <c r="B1461">
        <v>1991</v>
      </c>
      <c r="C1461" t="s">
        <v>18</v>
      </c>
      <c r="D1461">
        <v>28</v>
      </c>
      <c r="E1461">
        <v>3</v>
      </c>
      <c r="F1461" s="21">
        <v>7220.25</v>
      </c>
      <c r="G1461" t="s">
        <v>11</v>
      </c>
      <c r="H1461" t="s">
        <v>11</v>
      </c>
      <c r="I1461" t="s">
        <v>299</v>
      </c>
      <c r="J1461" t="str">
        <f t="shared" si="44"/>
        <v>28-Jun-1991</v>
      </c>
      <c r="K1461">
        <f t="shared" si="45"/>
        <v>32</v>
      </c>
    </row>
    <row r="1462" spans="1:11" x14ac:dyDescent="0.3">
      <c r="A1462" s="14" t="s">
        <v>909</v>
      </c>
      <c r="B1462">
        <v>1983</v>
      </c>
      <c r="C1462" t="s">
        <v>15</v>
      </c>
      <c r="D1462">
        <v>21</v>
      </c>
      <c r="E1462">
        <v>2</v>
      </c>
      <c r="F1462" s="21">
        <v>7209.49</v>
      </c>
      <c r="G1462" t="s">
        <v>11</v>
      </c>
      <c r="H1462" t="s">
        <v>12</v>
      </c>
      <c r="I1462" t="s">
        <v>23</v>
      </c>
      <c r="J1462" t="str">
        <f t="shared" si="44"/>
        <v>21-Nov-1983</v>
      </c>
      <c r="K1462">
        <f t="shared" si="45"/>
        <v>40</v>
      </c>
    </row>
    <row r="1463" spans="1:11" x14ac:dyDescent="0.3">
      <c r="A1463" s="14" t="s">
        <v>908</v>
      </c>
      <c r="B1463">
        <v>1983</v>
      </c>
      <c r="C1463" t="s">
        <v>34</v>
      </c>
      <c r="D1463">
        <v>11</v>
      </c>
      <c r="E1463">
        <v>2</v>
      </c>
      <c r="F1463" s="21">
        <v>7201.7</v>
      </c>
      <c r="G1463" t="s">
        <v>11</v>
      </c>
      <c r="H1463" t="s">
        <v>12</v>
      </c>
      <c r="I1463" t="s">
        <v>23</v>
      </c>
      <c r="J1463" t="str">
        <f t="shared" si="44"/>
        <v>11-Aug-1983</v>
      </c>
      <c r="K1463">
        <f t="shared" si="45"/>
        <v>40</v>
      </c>
    </row>
    <row r="1464" spans="1:11" x14ac:dyDescent="0.3">
      <c r="A1464" s="14" t="s">
        <v>907</v>
      </c>
      <c r="B1464">
        <v>1982</v>
      </c>
      <c r="C1464" t="s">
        <v>20</v>
      </c>
      <c r="D1464">
        <v>14</v>
      </c>
      <c r="E1464">
        <v>3</v>
      </c>
      <c r="F1464" s="21">
        <v>7196.87</v>
      </c>
      <c r="G1464" t="s">
        <v>12</v>
      </c>
      <c r="H1464" t="s">
        <v>11</v>
      </c>
      <c r="I1464" t="s">
        <v>41</v>
      </c>
      <c r="J1464" t="str">
        <f t="shared" si="44"/>
        <v>14-Sep-1982</v>
      </c>
      <c r="K1464">
        <f t="shared" si="45"/>
        <v>41</v>
      </c>
    </row>
    <row r="1465" spans="1:11" x14ac:dyDescent="0.3">
      <c r="A1465" s="14" t="s">
        <v>906</v>
      </c>
      <c r="B1465">
        <v>1968</v>
      </c>
      <c r="C1465" t="s">
        <v>34</v>
      </c>
      <c r="D1465">
        <v>26</v>
      </c>
      <c r="E1465">
        <v>0</v>
      </c>
      <c r="F1465" s="21">
        <v>7179.52</v>
      </c>
      <c r="G1465" t="s">
        <v>12</v>
      </c>
      <c r="H1465" t="s">
        <v>12</v>
      </c>
      <c r="I1465" t="s">
        <v>13</v>
      </c>
      <c r="J1465" t="str">
        <f t="shared" si="44"/>
        <v>26-Aug-1968</v>
      </c>
      <c r="K1465">
        <f t="shared" si="45"/>
        <v>55</v>
      </c>
    </row>
    <row r="1466" spans="1:11" x14ac:dyDescent="0.3">
      <c r="A1466" s="14" t="s">
        <v>905</v>
      </c>
      <c r="B1466">
        <v>1975</v>
      </c>
      <c r="C1466" t="s">
        <v>10</v>
      </c>
      <c r="D1466">
        <v>19</v>
      </c>
      <c r="E1466">
        <v>1</v>
      </c>
      <c r="F1466" s="21">
        <v>7175.51</v>
      </c>
      <c r="G1466" t="s">
        <v>11</v>
      </c>
      <c r="H1466" t="s">
        <v>12</v>
      </c>
      <c r="I1466" t="s">
        <v>13</v>
      </c>
      <c r="J1466" t="str">
        <f t="shared" si="44"/>
        <v>19-Jul-1975</v>
      </c>
      <c r="K1466">
        <f t="shared" si="45"/>
        <v>48</v>
      </c>
    </row>
    <row r="1467" spans="1:11" x14ac:dyDescent="0.3">
      <c r="A1467" s="14" t="s">
        <v>904</v>
      </c>
      <c r="B1467">
        <v>1982</v>
      </c>
      <c r="C1467" t="s">
        <v>34</v>
      </c>
      <c r="D1467">
        <v>16</v>
      </c>
      <c r="E1467">
        <v>2</v>
      </c>
      <c r="F1467" s="21">
        <v>7173.36</v>
      </c>
      <c r="G1467" t="s">
        <v>12</v>
      </c>
      <c r="H1467" t="s">
        <v>11</v>
      </c>
      <c r="I1467" t="s">
        <v>167</v>
      </c>
      <c r="J1467" t="str">
        <f t="shared" si="44"/>
        <v>16-Aug-1982</v>
      </c>
      <c r="K1467">
        <f t="shared" si="45"/>
        <v>41</v>
      </c>
    </row>
    <row r="1468" spans="1:11" x14ac:dyDescent="0.3">
      <c r="A1468" s="14" t="s">
        <v>903</v>
      </c>
      <c r="B1468">
        <v>1980</v>
      </c>
      <c r="C1468" t="s">
        <v>20</v>
      </c>
      <c r="D1468">
        <v>30</v>
      </c>
      <c r="E1468">
        <v>2</v>
      </c>
      <c r="F1468" s="21">
        <v>7162.01</v>
      </c>
      <c r="G1468" t="s">
        <v>11</v>
      </c>
      <c r="H1468" t="s">
        <v>12</v>
      </c>
      <c r="I1468" t="s">
        <v>13</v>
      </c>
      <c r="J1468" t="str">
        <f t="shared" si="44"/>
        <v>30-Sep-1980</v>
      </c>
      <c r="K1468">
        <f t="shared" si="45"/>
        <v>43</v>
      </c>
    </row>
    <row r="1469" spans="1:11" x14ac:dyDescent="0.3">
      <c r="A1469" s="14" t="s">
        <v>902</v>
      </c>
      <c r="B1469">
        <v>1980</v>
      </c>
      <c r="C1469" t="s">
        <v>36</v>
      </c>
      <c r="D1469">
        <v>7</v>
      </c>
      <c r="E1469">
        <v>2</v>
      </c>
      <c r="F1469" s="21">
        <v>7160.33</v>
      </c>
      <c r="G1469" t="s">
        <v>11</v>
      </c>
      <c r="H1469" t="s">
        <v>16</v>
      </c>
      <c r="I1469" t="s">
        <v>13</v>
      </c>
      <c r="J1469" t="str">
        <f t="shared" si="44"/>
        <v>7-Oct-1980</v>
      </c>
      <c r="K1469">
        <f t="shared" si="45"/>
        <v>43</v>
      </c>
    </row>
    <row r="1470" spans="1:11" x14ac:dyDescent="0.3">
      <c r="A1470" s="14" t="s">
        <v>901</v>
      </c>
      <c r="B1470">
        <v>1980</v>
      </c>
      <c r="C1470" t="s">
        <v>18</v>
      </c>
      <c r="D1470">
        <v>22</v>
      </c>
      <c r="E1470">
        <v>2</v>
      </c>
      <c r="F1470" s="21">
        <v>7160.09</v>
      </c>
      <c r="G1470" t="s">
        <v>11</v>
      </c>
      <c r="H1470" t="s">
        <v>11</v>
      </c>
      <c r="I1470" t="s">
        <v>41</v>
      </c>
      <c r="J1470" t="str">
        <f t="shared" si="44"/>
        <v>22-Jun-1980</v>
      </c>
      <c r="K1470">
        <f t="shared" si="45"/>
        <v>43</v>
      </c>
    </row>
    <row r="1471" spans="1:11" x14ac:dyDescent="0.3">
      <c r="A1471" s="14" t="s">
        <v>900</v>
      </c>
      <c r="B1471">
        <v>1981</v>
      </c>
      <c r="C1471" t="s">
        <v>10</v>
      </c>
      <c r="D1471">
        <v>17</v>
      </c>
      <c r="E1471">
        <v>1</v>
      </c>
      <c r="F1471" s="21">
        <v>7153.55</v>
      </c>
      <c r="G1471" t="s">
        <v>11</v>
      </c>
      <c r="H1471" t="s">
        <v>16</v>
      </c>
      <c r="I1471" t="s">
        <v>23</v>
      </c>
      <c r="J1471" t="str">
        <f t="shared" si="44"/>
        <v>17-Jul-1981</v>
      </c>
      <c r="K1471">
        <f t="shared" si="45"/>
        <v>42</v>
      </c>
    </row>
    <row r="1472" spans="1:11" x14ac:dyDescent="0.3">
      <c r="A1472" s="14" t="s">
        <v>899</v>
      </c>
      <c r="B1472">
        <v>1978</v>
      </c>
      <c r="C1472" t="s">
        <v>20</v>
      </c>
      <c r="D1472">
        <v>6</v>
      </c>
      <c r="E1472">
        <v>1</v>
      </c>
      <c r="F1472" s="21">
        <v>7152.67</v>
      </c>
      <c r="G1472" t="s">
        <v>12</v>
      </c>
      <c r="H1472" t="s">
        <v>11</v>
      </c>
      <c r="I1472" t="s">
        <v>13</v>
      </c>
      <c r="J1472" t="str">
        <f t="shared" si="44"/>
        <v>6-Sep-1978</v>
      </c>
      <c r="K1472">
        <f t="shared" si="45"/>
        <v>45</v>
      </c>
    </row>
    <row r="1473" spans="1:11" x14ac:dyDescent="0.3">
      <c r="A1473" s="14" t="s">
        <v>898</v>
      </c>
      <c r="B1473">
        <v>1984</v>
      </c>
      <c r="C1473" t="s">
        <v>18</v>
      </c>
      <c r="D1473">
        <v>29</v>
      </c>
      <c r="E1473">
        <v>3</v>
      </c>
      <c r="F1473" s="21">
        <v>7151.09</v>
      </c>
      <c r="G1473" t="s">
        <v>11</v>
      </c>
      <c r="H1473" t="s">
        <v>11</v>
      </c>
      <c r="I1473" t="s">
        <v>41</v>
      </c>
      <c r="J1473" t="str">
        <f t="shared" si="44"/>
        <v>29-Jun-1984</v>
      </c>
      <c r="K1473">
        <f t="shared" si="45"/>
        <v>39</v>
      </c>
    </row>
    <row r="1474" spans="1:11" x14ac:dyDescent="0.3">
      <c r="A1474" s="14" t="s">
        <v>897</v>
      </c>
      <c r="B1474">
        <v>1978</v>
      </c>
      <c r="C1474" t="s">
        <v>10</v>
      </c>
      <c r="D1474">
        <v>30</v>
      </c>
      <c r="E1474">
        <v>1</v>
      </c>
      <c r="F1474" s="21">
        <v>7147.47</v>
      </c>
      <c r="G1474" t="s">
        <v>11</v>
      </c>
      <c r="H1474" t="s">
        <v>12</v>
      </c>
      <c r="I1474" t="s">
        <v>13</v>
      </c>
      <c r="J1474" t="str">
        <f t="shared" si="44"/>
        <v>30-Jul-1978</v>
      </c>
      <c r="K1474">
        <f t="shared" si="45"/>
        <v>45</v>
      </c>
    </row>
    <row r="1475" spans="1:11" x14ac:dyDescent="0.3">
      <c r="A1475" s="14" t="s">
        <v>896</v>
      </c>
      <c r="B1475">
        <v>1976</v>
      </c>
      <c r="C1475" t="s">
        <v>18</v>
      </c>
      <c r="D1475">
        <v>24</v>
      </c>
      <c r="E1475">
        <v>0</v>
      </c>
      <c r="F1475" s="21">
        <v>7147.11</v>
      </c>
      <c r="G1475" t="s">
        <v>12</v>
      </c>
      <c r="H1475" t="s">
        <v>11</v>
      </c>
      <c r="I1475" t="s">
        <v>41</v>
      </c>
      <c r="J1475" t="str">
        <f t="shared" ref="J1475:J1538" si="46">CONCATENATE(D1475,"-",C1475,"-",B1475)</f>
        <v>24-Jun-1976</v>
      </c>
      <c r="K1475">
        <f t="shared" ref="K1475:K1538" si="47">YEAR("2023-06-08")-YEAR(J1475)</f>
        <v>47</v>
      </c>
    </row>
    <row r="1476" spans="1:11" x14ac:dyDescent="0.3">
      <c r="A1476" s="14" t="s">
        <v>895</v>
      </c>
      <c r="B1476">
        <v>1984</v>
      </c>
      <c r="C1476" t="s">
        <v>15</v>
      </c>
      <c r="D1476">
        <v>21</v>
      </c>
      <c r="E1476">
        <v>2</v>
      </c>
      <c r="F1476" s="21">
        <v>7144.86</v>
      </c>
      <c r="G1476" t="s">
        <v>11</v>
      </c>
      <c r="H1476" t="s">
        <v>11</v>
      </c>
      <c r="I1476" t="s">
        <v>246</v>
      </c>
      <c r="J1476" t="str">
        <f t="shared" si="46"/>
        <v>21-Nov-1984</v>
      </c>
      <c r="K1476">
        <f t="shared" si="47"/>
        <v>39</v>
      </c>
    </row>
    <row r="1477" spans="1:11" x14ac:dyDescent="0.3">
      <c r="A1477" s="14" t="s">
        <v>894</v>
      </c>
      <c r="B1477">
        <v>1999</v>
      </c>
      <c r="C1477" t="s">
        <v>34</v>
      </c>
      <c r="D1477">
        <v>8</v>
      </c>
      <c r="E1477">
        <v>0</v>
      </c>
      <c r="F1477" s="21">
        <v>7144.4</v>
      </c>
      <c r="G1477" t="s">
        <v>11</v>
      </c>
      <c r="H1477" t="s">
        <v>16</v>
      </c>
      <c r="I1477" t="s">
        <v>631</v>
      </c>
      <c r="J1477" t="str">
        <f t="shared" si="46"/>
        <v>8-Aug-1999</v>
      </c>
      <c r="K1477">
        <f t="shared" si="47"/>
        <v>24</v>
      </c>
    </row>
    <row r="1478" spans="1:11" x14ac:dyDescent="0.3">
      <c r="A1478" s="14" t="s">
        <v>893</v>
      </c>
      <c r="B1478">
        <v>1984</v>
      </c>
      <c r="C1478" t="s">
        <v>10</v>
      </c>
      <c r="D1478">
        <v>7</v>
      </c>
      <c r="E1478">
        <v>2</v>
      </c>
      <c r="F1478" s="21">
        <v>7133.9</v>
      </c>
      <c r="G1478" t="s">
        <v>11</v>
      </c>
      <c r="H1478" t="s">
        <v>16</v>
      </c>
      <c r="I1478" t="s">
        <v>246</v>
      </c>
      <c r="J1478" t="str">
        <f t="shared" si="46"/>
        <v>7-Jul-1984</v>
      </c>
      <c r="K1478">
        <f t="shared" si="47"/>
        <v>39</v>
      </c>
    </row>
    <row r="1479" spans="1:11" x14ac:dyDescent="0.3">
      <c r="A1479" s="14" t="s">
        <v>892</v>
      </c>
      <c r="B1479">
        <v>1993</v>
      </c>
      <c r="C1479" t="s">
        <v>34</v>
      </c>
      <c r="D1479">
        <v>1</v>
      </c>
      <c r="E1479">
        <v>0</v>
      </c>
      <c r="F1479" s="21">
        <v>7128.64</v>
      </c>
      <c r="G1479" t="s">
        <v>11</v>
      </c>
      <c r="H1479" t="s">
        <v>11</v>
      </c>
      <c r="I1479" t="s">
        <v>299</v>
      </c>
      <c r="J1479" t="str">
        <f t="shared" si="46"/>
        <v>1-Aug-1993</v>
      </c>
      <c r="K1479">
        <f t="shared" si="47"/>
        <v>30</v>
      </c>
    </row>
    <row r="1480" spans="1:11" x14ac:dyDescent="0.3">
      <c r="A1480" s="14" t="s">
        <v>891</v>
      </c>
      <c r="B1480">
        <v>1968</v>
      </c>
      <c r="C1480" t="s">
        <v>18</v>
      </c>
      <c r="D1480">
        <v>29</v>
      </c>
      <c r="E1480">
        <v>0</v>
      </c>
      <c r="F1480" s="21">
        <v>7125.25</v>
      </c>
      <c r="G1480" t="s">
        <v>12</v>
      </c>
      <c r="H1480" t="s">
        <v>11</v>
      </c>
      <c r="I1480" t="s">
        <v>13</v>
      </c>
      <c r="J1480" t="str">
        <f t="shared" si="46"/>
        <v>29-Jun-1968</v>
      </c>
      <c r="K1480">
        <f t="shared" si="47"/>
        <v>55</v>
      </c>
    </row>
    <row r="1481" spans="1:11" x14ac:dyDescent="0.3">
      <c r="A1481" s="14" t="s">
        <v>890</v>
      </c>
      <c r="B1481">
        <v>1987</v>
      </c>
      <c r="C1481" t="s">
        <v>34</v>
      </c>
      <c r="D1481">
        <v>11</v>
      </c>
      <c r="E1481">
        <v>3</v>
      </c>
      <c r="F1481" s="21">
        <v>7106.81</v>
      </c>
      <c r="G1481" t="s">
        <v>11</v>
      </c>
      <c r="H1481" t="s">
        <v>16</v>
      </c>
      <c r="I1481" t="s">
        <v>23</v>
      </c>
      <c r="J1481" t="str">
        <f t="shared" si="46"/>
        <v>11-Aug-1987</v>
      </c>
      <c r="K1481">
        <f t="shared" si="47"/>
        <v>36</v>
      </c>
    </row>
    <row r="1482" spans="1:11" x14ac:dyDescent="0.3">
      <c r="A1482" s="14" t="s">
        <v>889</v>
      </c>
      <c r="B1482">
        <v>1992</v>
      </c>
      <c r="C1482" t="s">
        <v>18</v>
      </c>
      <c r="D1482">
        <v>18</v>
      </c>
      <c r="E1482">
        <v>0</v>
      </c>
      <c r="F1482" s="21">
        <v>7096.98</v>
      </c>
      <c r="G1482" t="s">
        <v>11</v>
      </c>
      <c r="H1482" t="s">
        <v>11</v>
      </c>
      <c r="I1482" t="s">
        <v>23</v>
      </c>
      <c r="J1482" t="str">
        <f t="shared" si="46"/>
        <v>18-Jun-1992</v>
      </c>
      <c r="K1482">
        <f t="shared" si="47"/>
        <v>31</v>
      </c>
    </row>
    <row r="1483" spans="1:11" x14ac:dyDescent="0.3">
      <c r="A1483" s="14" t="s">
        <v>888</v>
      </c>
      <c r="B1483">
        <v>1982</v>
      </c>
      <c r="C1483" t="s">
        <v>36</v>
      </c>
      <c r="D1483">
        <v>6</v>
      </c>
      <c r="E1483">
        <v>1</v>
      </c>
      <c r="F1483" s="21">
        <v>7077.19</v>
      </c>
      <c r="G1483" t="s">
        <v>11</v>
      </c>
      <c r="H1483" t="s">
        <v>12</v>
      </c>
      <c r="I1483" t="s">
        <v>246</v>
      </c>
      <c r="J1483" t="str">
        <f t="shared" si="46"/>
        <v>6-Oct-1982</v>
      </c>
      <c r="K1483">
        <f t="shared" si="47"/>
        <v>41</v>
      </c>
    </row>
    <row r="1484" spans="1:11" x14ac:dyDescent="0.3">
      <c r="A1484" s="14" t="s">
        <v>887</v>
      </c>
      <c r="B1484">
        <v>1978</v>
      </c>
      <c r="C1484" t="s">
        <v>18</v>
      </c>
      <c r="D1484">
        <v>24</v>
      </c>
      <c r="E1484">
        <v>2</v>
      </c>
      <c r="F1484" s="21">
        <v>7054.41</v>
      </c>
      <c r="G1484" t="s">
        <v>11</v>
      </c>
      <c r="H1484" t="s">
        <v>11</v>
      </c>
      <c r="I1484" t="s">
        <v>13</v>
      </c>
      <c r="J1484" t="str">
        <f t="shared" si="46"/>
        <v>24-Jun-1978</v>
      </c>
      <c r="K1484">
        <f t="shared" si="47"/>
        <v>45</v>
      </c>
    </row>
    <row r="1485" spans="1:11" x14ac:dyDescent="0.3">
      <c r="A1485" s="14" t="s">
        <v>886</v>
      </c>
      <c r="B1485">
        <v>1980</v>
      </c>
      <c r="C1485" t="s">
        <v>18</v>
      </c>
      <c r="D1485">
        <v>28</v>
      </c>
      <c r="E1485">
        <v>1</v>
      </c>
      <c r="F1485" s="21">
        <v>7050.64</v>
      </c>
      <c r="G1485" t="s">
        <v>11</v>
      </c>
      <c r="H1485" t="s">
        <v>12</v>
      </c>
      <c r="I1485" t="s">
        <v>41</v>
      </c>
      <c r="J1485" t="str">
        <f t="shared" si="46"/>
        <v>28-Jun-1980</v>
      </c>
      <c r="K1485">
        <f t="shared" si="47"/>
        <v>43</v>
      </c>
    </row>
    <row r="1486" spans="1:11" x14ac:dyDescent="0.3">
      <c r="A1486" s="14" t="s">
        <v>885</v>
      </c>
      <c r="B1486">
        <v>1980</v>
      </c>
      <c r="C1486" t="s">
        <v>10</v>
      </c>
      <c r="D1486">
        <v>21</v>
      </c>
      <c r="E1486">
        <v>0</v>
      </c>
      <c r="F1486" s="21">
        <v>7050.02</v>
      </c>
      <c r="G1486" t="s">
        <v>11</v>
      </c>
      <c r="H1486" t="s">
        <v>16</v>
      </c>
      <c r="I1486" t="s">
        <v>246</v>
      </c>
      <c r="J1486" t="str">
        <f t="shared" si="46"/>
        <v>21-Jul-1980</v>
      </c>
      <c r="K1486">
        <f t="shared" si="47"/>
        <v>43</v>
      </c>
    </row>
    <row r="1487" spans="1:11" x14ac:dyDescent="0.3">
      <c r="A1487" s="14" t="s">
        <v>884</v>
      </c>
      <c r="B1487">
        <v>1980</v>
      </c>
      <c r="C1487" t="s">
        <v>36</v>
      </c>
      <c r="D1487">
        <v>22</v>
      </c>
      <c r="E1487">
        <v>1</v>
      </c>
      <c r="F1487" s="21">
        <v>7046.72</v>
      </c>
      <c r="G1487" t="s">
        <v>11</v>
      </c>
      <c r="H1487" t="s">
        <v>12</v>
      </c>
      <c r="I1487" t="s">
        <v>13</v>
      </c>
      <c r="J1487" t="str">
        <f t="shared" si="46"/>
        <v>22-Oct-1980</v>
      </c>
      <c r="K1487">
        <f t="shared" si="47"/>
        <v>43</v>
      </c>
    </row>
    <row r="1488" spans="1:11" x14ac:dyDescent="0.3">
      <c r="A1488" s="14" t="s">
        <v>883</v>
      </c>
      <c r="B1488">
        <v>1980</v>
      </c>
      <c r="C1488" t="s">
        <v>10</v>
      </c>
      <c r="D1488">
        <v>26</v>
      </c>
      <c r="E1488">
        <v>1</v>
      </c>
      <c r="F1488" s="21">
        <v>7045.5</v>
      </c>
      <c r="G1488" t="s">
        <v>11</v>
      </c>
      <c r="H1488" t="s">
        <v>16</v>
      </c>
      <c r="I1488" t="s">
        <v>41</v>
      </c>
      <c r="J1488" t="str">
        <f t="shared" si="46"/>
        <v>26-Jul-1980</v>
      </c>
      <c r="K1488">
        <f t="shared" si="47"/>
        <v>43</v>
      </c>
    </row>
    <row r="1489" spans="1:11" x14ac:dyDescent="0.3">
      <c r="A1489" s="14" t="s">
        <v>882</v>
      </c>
      <c r="B1489">
        <v>1995</v>
      </c>
      <c r="C1489" t="s">
        <v>36</v>
      </c>
      <c r="D1489">
        <v>29</v>
      </c>
      <c r="E1489">
        <v>0</v>
      </c>
      <c r="F1489" s="21">
        <v>7042.11</v>
      </c>
      <c r="G1489" t="s">
        <v>11</v>
      </c>
      <c r="H1489" t="s">
        <v>12</v>
      </c>
      <c r="I1489" t="s">
        <v>23</v>
      </c>
      <c r="J1489" t="str">
        <f t="shared" si="46"/>
        <v>29-Oct-1995</v>
      </c>
      <c r="K1489">
        <f t="shared" si="47"/>
        <v>28</v>
      </c>
    </row>
    <row r="1490" spans="1:11" x14ac:dyDescent="0.3">
      <c r="A1490" s="14" t="s">
        <v>881</v>
      </c>
      <c r="B1490">
        <v>1978</v>
      </c>
      <c r="C1490" t="s">
        <v>18</v>
      </c>
      <c r="D1490">
        <v>2</v>
      </c>
      <c r="E1490">
        <v>2</v>
      </c>
      <c r="F1490" s="21">
        <v>7033.08</v>
      </c>
      <c r="G1490" t="s">
        <v>11</v>
      </c>
      <c r="H1490" t="s">
        <v>11</v>
      </c>
      <c r="I1490" t="s">
        <v>13</v>
      </c>
      <c r="J1490" t="str">
        <f t="shared" si="46"/>
        <v>2-Jun-1978</v>
      </c>
      <c r="K1490">
        <f t="shared" si="47"/>
        <v>45</v>
      </c>
    </row>
    <row r="1491" spans="1:11" x14ac:dyDescent="0.3">
      <c r="A1491" s="14" t="s">
        <v>880</v>
      </c>
      <c r="B1491">
        <v>1969</v>
      </c>
      <c r="C1491" t="s">
        <v>10</v>
      </c>
      <c r="D1491">
        <v>6</v>
      </c>
      <c r="E1491">
        <v>0</v>
      </c>
      <c r="F1491" s="21">
        <v>7003.1</v>
      </c>
      <c r="G1491" t="s">
        <v>11</v>
      </c>
      <c r="H1491" t="s">
        <v>12</v>
      </c>
      <c r="I1491" t="s">
        <v>13</v>
      </c>
      <c r="J1491" t="str">
        <f t="shared" si="46"/>
        <v>6-Jul-1969</v>
      </c>
      <c r="K1491">
        <f t="shared" si="47"/>
        <v>54</v>
      </c>
    </row>
    <row r="1492" spans="1:11" x14ac:dyDescent="0.3">
      <c r="A1492" s="14" t="s">
        <v>879</v>
      </c>
      <c r="B1492">
        <v>1982</v>
      </c>
      <c r="C1492" t="s">
        <v>20</v>
      </c>
      <c r="D1492">
        <v>1</v>
      </c>
      <c r="E1492">
        <v>3</v>
      </c>
      <c r="F1492" s="21">
        <v>6989.95</v>
      </c>
      <c r="G1492" t="s">
        <v>11</v>
      </c>
      <c r="H1492" t="s">
        <v>16</v>
      </c>
      <c r="I1492" t="s">
        <v>13</v>
      </c>
      <c r="J1492" t="str">
        <f t="shared" si="46"/>
        <v>1-Sep-1982</v>
      </c>
      <c r="K1492">
        <f t="shared" si="47"/>
        <v>41</v>
      </c>
    </row>
    <row r="1493" spans="1:11" x14ac:dyDescent="0.3">
      <c r="A1493" s="14" t="s">
        <v>878</v>
      </c>
      <c r="B1493">
        <v>1982</v>
      </c>
      <c r="C1493" t="s">
        <v>36</v>
      </c>
      <c r="D1493">
        <v>18</v>
      </c>
      <c r="E1493">
        <v>2</v>
      </c>
      <c r="F1493" s="21">
        <v>6986.7</v>
      </c>
      <c r="G1493" t="s">
        <v>12</v>
      </c>
      <c r="H1493" t="s">
        <v>16</v>
      </c>
      <c r="I1493" t="s">
        <v>23</v>
      </c>
      <c r="J1493" t="str">
        <f t="shared" si="46"/>
        <v>18-Oct-1982</v>
      </c>
      <c r="K1493">
        <f t="shared" si="47"/>
        <v>41</v>
      </c>
    </row>
    <row r="1494" spans="1:11" x14ac:dyDescent="0.3">
      <c r="A1494" s="14" t="s">
        <v>877</v>
      </c>
      <c r="B1494">
        <v>1985</v>
      </c>
      <c r="C1494" t="s">
        <v>30</v>
      </c>
      <c r="D1494">
        <v>10</v>
      </c>
      <c r="E1494">
        <v>3</v>
      </c>
      <c r="F1494" s="21">
        <v>6985.51</v>
      </c>
      <c r="G1494" t="s">
        <v>11</v>
      </c>
      <c r="H1494" t="s">
        <v>11</v>
      </c>
      <c r="I1494" t="s">
        <v>165</v>
      </c>
      <c r="J1494" t="str">
        <f t="shared" si="46"/>
        <v>10-Dec-1985</v>
      </c>
      <c r="K1494">
        <f t="shared" si="47"/>
        <v>38</v>
      </c>
    </row>
    <row r="1495" spans="1:11" x14ac:dyDescent="0.3">
      <c r="A1495" s="14" t="s">
        <v>876</v>
      </c>
      <c r="B1495">
        <v>1975</v>
      </c>
      <c r="C1495" t="s">
        <v>18</v>
      </c>
      <c r="D1495">
        <v>3</v>
      </c>
      <c r="E1495">
        <v>1</v>
      </c>
      <c r="F1495" s="21">
        <v>6965.21</v>
      </c>
      <c r="G1495" t="s">
        <v>11</v>
      </c>
      <c r="H1495" t="s">
        <v>12</v>
      </c>
      <c r="I1495" t="s">
        <v>13</v>
      </c>
      <c r="J1495" t="str">
        <f t="shared" si="46"/>
        <v>3-Jun-1975</v>
      </c>
      <c r="K1495">
        <f t="shared" si="47"/>
        <v>48</v>
      </c>
    </row>
    <row r="1496" spans="1:11" x14ac:dyDescent="0.3">
      <c r="A1496" s="14" t="s">
        <v>875</v>
      </c>
      <c r="B1496">
        <v>1980</v>
      </c>
      <c r="C1496" t="s">
        <v>34</v>
      </c>
      <c r="D1496">
        <v>18</v>
      </c>
      <c r="E1496">
        <v>2</v>
      </c>
      <c r="F1496" s="21">
        <v>6951.12</v>
      </c>
      <c r="G1496" t="s">
        <v>11</v>
      </c>
      <c r="H1496" t="s">
        <v>11</v>
      </c>
      <c r="I1496" t="s">
        <v>13</v>
      </c>
      <c r="J1496" t="str">
        <f t="shared" si="46"/>
        <v>18-Aug-1980</v>
      </c>
      <c r="K1496">
        <f t="shared" si="47"/>
        <v>43</v>
      </c>
    </row>
    <row r="1497" spans="1:11" x14ac:dyDescent="0.3">
      <c r="A1497" s="14" t="s">
        <v>874</v>
      </c>
      <c r="B1497">
        <v>1978</v>
      </c>
      <c r="C1497" t="s">
        <v>30</v>
      </c>
      <c r="D1497">
        <v>15</v>
      </c>
      <c r="E1497">
        <v>0</v>
      </c>
      <c r="F1497" s="21">
        <v>6948.7</v>
      </c>
      <c r="G1497" t="s">
        <v>16</v>
      </c>
      <c r="H1497" t="s">
        <v>11</v>
      </c>
      <c r="I1497" t="s">
        <v>23</v>
      </c>
      <c r="J1497" t="str">
        <f t="shared" si="46"/>
        <v>15-Dec-1978</v>
      </c>
      <c r="K1497">
        <f t="shared" si="47"/>
        <v>45</v>
      </c>
    </row>
    <row r="1498" spans="1:11" x14ac:dyDescent="0.3">
      <c r="A1498" s="14" t="s">
        <v>873</v>
      </c>
      <c r="B1498">
        <v>1980</v>
      </c>
      <c r="C1498" t="s">
        <v>36</v>
      </c>
      <c r="D1498">
        <v>5</v>
      </c>
      <c r="E1498">
        <v>2</v>
      </c>
      <c r="F1498" s="21">
        <v>6940.94</v>
      </c>
      <c r="G1498" t="s">
        <v>11</v>
      </c>
      <c r="H1498" t="s">
        <v>12</v>
      </c>
      <c r="I1498" t="s">
        <v>13</v>
      </c>
      <c r="J1498" t="str">
        <f t="shared" si="46"/>
        <v>5-Oct-1980</v>
      </c>
      <c r="K1498">
        <f t="shared" si="47"/>
        <v>43</v>
      </c>
    </row>
    <row r="1499" spans="1:11" x14ac:dyDescent="0.3">
      <c r="A1499" s="14" t="s">
        <v>872</v>
      </c>
      <c r="B1499">
        <v>1980</v>
      </c>
      <c r="C1499" t="s">
        <v>34</v>
      </c>
      <c r="D1499">
        <v>30</v>
      </c>
      <c r="E1499">
        <v>1</v>
      </c>
      <c r="F1499" s="21">
        <v>6940.91</v>
      </c>
      <c r="G1499" t="s">
        <v>11</v>
      </c>
      <c r="H1499" t="s">
        <v>11</v>
      </c>
      <c r="I1499" t="s">
        <v>23</v>
      </c>
      <c r="J1499" t="str">
        <f t="shared" si="46"/>
        <v>30-Aug-1980</v>
      </c>
      <c r="K1499">
        <f t="shared" si="47"/>
        <v>43</v>
      </c>
    </row>
    <row r="1500" spans="1:11" x14ac:dyDescent="0.3">
      <c r="A1500" s="14" t="s">
        <v>871</v>
      </c>
      <c r="B1500">
        <v>1978</v>
      </c>
      <c r="C1500" t="s">
        <v>15</v>
      </c>
      <c r="D1500">
        <v>29</v>
      </c>
      <c r="E1500">
        <v>2</v>
      </c>
      <c r="F1500" s="21">
        <v>6938.11</v>
      </c>
      <c r="G1500" t="s">
        <v>11</v>
      </c>
      <c r="H1500" t="s">
        <v>11</v>
      </c>
      <c r="I1500" t="s">
        <v>13</v>
      </c>
      <c r="J1500" t="str">
        <f t="shared" si="46"/>
        <v>29-Nov-1978</v>
      </c>
      <c r="K1500">
        <f t="shared" si="47"/>
        <v>45</v>
      </c>
    </row>
    <row r="1501" spans="1:11" x14ac:dyDescent="0.3">
      <c r="A1501" s="14" t="s">
        <v>870</v>
      </c>
      <c r="B1501">
        <v>1984</v>
      </c>
      <c r="C1501" t="s">
        <v>20</v>
      </c>
      <c r="D1501">
        <v>5</v>
      </c>
      <c r="E1501">
        <v>2</v>
      </c>
      <c r="F1501" s="21">
        <v>6933.24</v>
      </c>
      <c r="G1501" t="s">
        <v>11</v>
      </c>
      <c r="H1501" t="s">
        <v>12</v>
      </c>
      <c r="I1501" t="s">
        <v>23</v>
      </c>
      <c r="J1501" t="str">
        <f t="shared" si="46"/>
        <v>5-Sep-1984</v>
      </c>
      <c r="K1501">
        <f t="shared" si="47"/>
        <v>39</v>
      </c>
    </row>
    <row r="1502" spans="1:11" x14ac:dyDescent="0.3">
      <c r="A1502" s="14" t="s">
        <v>869</v>
      </c>
      <c r="B1502">
        <v>1989</v>
      </c>
      <c r="C1502" t="s">
        <v>30</v>
      </c>
      <c r="D1502">
        <v>21</v>
      </c>
      <c r="E1502">
        <v>3</v>
      </c>
      <c r="F1502" s="21">
        <v>6895.19</v>
      </c>
      <c r="G1502" t="s">
        <v>11</v>
      </c>
      <c r="H1502" t="s">
        <v>12</v>
      </c>
      <c r="I1502" t="s">
        <v>246</v>
      </c>
      <c r="J1502" t="str">
        <f t="shared" si="46"/>
        <v>21-Dec-1989</v>
      </c>
      <c r="K1502">
        <f t="shared" si="47"/>
        <v>34</v>
      </c>
    </row>
    <row r="1503" spans="1:11" x14ac:dyDescent="0.3">
      <c r="A1503" s="14" t="s">
        <v>868</v>
      </c>
      <c r="B1503">
        <v>1985</v>
      </c>
      <c r="C1503" t="s">
        <v>20</v>
      </c>
      <c r="D1503">
        <v>10</v>
      </c>
      <c r="E1503">
        <v>2</v>
      </c>
      <c r="F1503" s="21">
        <v>6877.98</v>
      </c>
      <c r="G1503" t="s">
        <v>11</v>
      </c>
      <c r="H1503" t="s">
        <v>16</v>
      </c>
      <c r="I1503" t="s">
        <v>246</v>
      </c>
      <c r="J1503" t="str">
        <f t="shared" si="46"/>
        <v>10-Sep-1985</v>
      </c>
      <c r="K1503">
        <f t="shared" si="47"/>
        <v>38</v>
      </c>
    </row>
    <row r="1504" spans="1:11" x14ac:dyDescent="0.3">
      <c r="A1504" s="14" t="s">
        <v>867</v>
      </c>
      <c r="B1504">
        <v>2004</v>
      </c>
      <c r="C1504" t="s">
        <v>30</v>
      </c>
      <c r="D1504">
        <v>24</v>
      </c>
      <c r="E1504">
        <v>0</v>
      </c>
      <c r="F1504" s="21">
        <v>6876.53</v>
      </c>
      <c r="G1504" t="s">
        <v>11</v>
      </c>
      <c r="H1504" t="s">
        <v>16</v>
      </c>
      <c r="I1504" t="s">
        <v>23</v>
      </c>
      <c r="J1504" t="str">
        <f t="shared" si="46"/>
        <v>24-Dec-2004</v>
      </c>
      <c r="K1504">
        <f t="shared" si="47"/>
        <v>19</v>
      </c>
    </row>
    <row r="1505" spans="1:11" x14ac:dyDescent="0.3">
      <c r="A1505" s="14" t="s">
        <v>866</v>
      </c>
      <c r="B1505">
        <v>1981</v>
      </c>
      <c r="C1505" t="s">
        <v>18</v>
      </c>
      <c r="D1505">
        <v>23</v>
      </c>
      <c r="E1505">
        <v>2</v>
      </c>
      <c r="F1505" s="21">
        <v>6875.96</v>
      </c>
      <c r="G1505" t="s">
        <v>11</v>
      </c>
      <c r="H1505" t="s">
        <v>11</v>
      </c>
      <c r="I1505" t="s">
        <v>41</v>
      </c>
      <c r="J1505" t="str">
        <f t="shared" si="46"/>
        <v>23-Jun-1981</v>
      </c>
      <c r="K1505">
        <f t="shared" si="47"/>
        <v>42</v>
      </c>
    </row>
    <row r="1506" spans="1:11" x14ac:dyDescent="0.3">
      <c r="A1506" s="14" t="s">
        <v>865</v>
      </c>
      <c r="B1506">
        <v>1969</v>
      </c>
      <c r="C1506" t="s">
        <v>36</v>
      </c>
      <c r="D1506">
        <v>23</v>
      </c>
      <c r="E1506">
        <v>0</v>
      </c>
      <c r="F1506" s="21">
        <v>6868.39</v>
      </c>
      <c r="G1506" t="s">
        <v>11</v>
      </c>
      <c r="H1506" t="s">
        <v>11</v>
      </c>
      <c r="I1506" t="s">
        <v>13</v>
      </c>
      <c r="J1506" t="str">
        <f t="shared" si="46"/>
        <v>23-Oct-1969</v>
      </c>
      <c r="K1506">
        <f t="shared" si="47"/>
        <v>54</v>
      </c>
    </row>
    <row r="1507" spans="1:11" x14ac:dyDescent="0.3">
      <c r="A1507" s="14" t="s">
        <v>864</v>
      </c>
      <c r="B1507">
        <v>1978</v>
      </c>
      <c r="C1507" t="s">
        <v>34</v>
      </c>
      <c r="D1507">
        <v>5</v>
      </c>
      <c r="E1507">
        <v>2</v>
      </c>
      <c r="F1507" s="21">
        <v>6863.49</v>
      </c>
      <c r="G1507" t="s">
        <v>11</v>
      </c>
      <c r="H1507" t="s">
        <v>16</v>
      </c>
      <c r="I1507" t="s">
        <v>13</v>
      </c>
      <c r="J1507" t="str">
        <f t="shared" si="46"/>
        <v>5-Aug-1978</v>
      </c>
      <c r="K1507">
        <f t="shared" si="47"/>
        <v>45</v>
      </c>
    </row>
    <row r="1508" spans="1:11" x14ac:dyDescent="0.3">
      <c r="A1508" s="14" t="s">
        <v>863</v>
      </c>
      <c r="B1508">
        <v>1981</v>
      </c>
      <c r="C1508" t="s">
        <v>18</v>
      </c>
      <c r="D1508">
        <v>19</v>
      </c>
      <c r="E1508">
        <v>1</v>
      </c>
      <c r="F1508" s="21">
        <v>6858.48</v>
      </c>
      <c r="G1508" t="s">
        <v>11</v>
      </c>
      <c r="H1508" t="s">
        <v>11</v>
      </c>
      <c r="I1508" t="s">
        <v>165</v>
      </c>
      <c r="J1508" t="str">
        <f t="shared" si="46"/>
        <v>19-Jun-1981</v>
      </c>
      <c r="K1508">
        <f t="shared" si="47"/>
        <v>42</v>
      </c>
    </row>
    <row r="1509" spans="1:11" x14ac:dyDescent="0.3">
      <c r="A1509" s="14" t="s">
        <v>862</v>
      </c>
      <c r="B1509">
        <v>1979</v>
      </c>
      <c r="C1509" t="s">
        <v>15</v>
      </c>
      <c r="D1509">
        <v>4</v>
      </c>
      <c r="E1509">
        <v>1</v>
      </c>
      <c r="F1509" s="21">
        <v>6849.03</v>
      </c>
      <c r="G1509" t="s">
        <v>11</v>
      </c>
      <c r="H1509" t="s">
        <v>11</v>
      </c>
      <c r="I1509" t="s">
        <v>41</v>
      </c>
      <c r="J1509" t="str">
        <f t="shared" si="46"/>
        <v>4-Nov-1979</v>
      </c>
      <c r="K1509">
        <f t="shared" si="47"/>
        <v>44</v>
      </c>
    </row>
    <row r="1510" spans="1:11" x14ac:dyDescent="0.3">
      <c r="A1510" s="14" t="s">
        <v>861</v>
      </c>
      <c r="B1510">
        <v>1977</v>
      </c>
      <c r="C1510" t="s">
        <v>18</v>
      </c>
      <c r="D1510">
        <v>15</v>
      </c>
      <c r="E1510">
        <v>2</v>
      </c>
      <c r="F1510" s="21">
        <v>6843.17</v>
      </c>
      <c r="G1510" t="s">
        <v>11</v>
      </c>
      <c r="H1510" t="s">
        <v>16</v>
      </c>
      <c r="I1510" t="s">
        <v>13</v>
      </c>
      <c r="J1510" t="str">
        <f t="shared" si="46"/>
        <v>15-Jun-1977</v>
      </c>
      <c r="K1510">
        <f t="shared" si="47"/>
        <v>46</v>
      </c>
    </row>
    <row r="1511" spans="1:11" x14ac:dyDescent="0.3">
      <c r="A1511" s="14" t="s">
        <v>860</v>
      </c>
      <c r="B1511">
        <v>2000</v>
      </c>
      <c r="C1511" t="s">
        <v>15</v>
      </c>
      <c r="D1511">
        <v>30</v>
      </c>
      <c r="E1511">
        <v>0</v>
      </c>
      <c r="F1511" s="21">
        <v>6842.28</v>
      </c>
      <c r="G1511" t="s">
        <v>11</v>
      </c>
      <c r="H1511" t="s">
        <v>16</v>
      </c>
      <c r="I1511" t="s">
        <v>23</v>
      </c>
      <c r="J1511" t="str">
        <f t="shared" si="46"/>
        <v>30-Nov-2000</v>
      </c>
      <c r="K1511">
        <f t="shared" si="47"/>
        <v>23</v>
      </c>
    </row>
    <row r="1512" spans="1:11" x14ac:dyDescent="0.3">
      <c r="A1512" s="14" t="s">
        <v>859</v>
      </c>
      <c r="B1512">
        <v>1979</v>
      </c>
      <c r="C1512" t="s">
        <v>10</v>
      </c>
      <c r="D1512">
        <v>15</v>
      </c>
      <c r="E1512">
        <v>0</v>
      </c>
      <c r="F1512" s="21">
        <v>6837.37</v>
      </c>
      <c r="G1512" t="s">
        <v>12</v>
      </c>
      <c r="H1512" t="s">
        <v>16</v>
      </c>
      <c r="I1512" t="s">
        <v>167</v>
      </c>
      <c r="J1512" t="str">
        <f t="shared" si="46"/>
        <v>15-Jul-1979</v>
      </c>
      <c r="K1512">
        <f t="shared" si="47"/>
        <v>44</v>
      </c>
    </row>
    <row r="1513" spans="1:11" x14ac:dyDescent="0.3">
      <c r="A1513" s="14" t="s">
        <v>858</v>
      </c>
      <c r="B1513">
        <v>1994</v>
      </c>
      <c r="C1513" t="s">
        <v>10</v>
      </c>
      <c r="D1513">
        <v>8</v>
      </c>
      <c r="E1513">
        <v>0</v>
      </c>
      <c r="F1513" s="21">
        <v>6827.69</v>
      </c>
      <c r="G1513" t="s">
        <v>11</v>
      </c>
      <c r="H1513" t="s">
        <v>11</v>
      </c>
      <c r="I1513" t="s">
        <v>299</v>
      </c>
      <c r="J1513" t="str">
        <f t="shared" si="46"/>
        <v>8-Jul-1994</v>
      </c>
      <c r="K1513">
        <f t="shared" si="47"/>
        <v>29</v>
      </c>
    </row>
    <row r="1514" spans="1:11" x14ac:dyDescent="0.3">
      <c r="A1514" s="14" t="s">
        <v>857</v>
      </c>
      <c r="B1514">
        <v>1975</v>
      </c>
      <c r="C1514" t="s">
        <v>34</v>
      </c>
      <c r="D1514">
        <v>17</v>
      </c>
      <c r="E1514">
        <v>1</v>
      </c>
      <c r="F1514" s="21">
        <v>6809.46</v>
      </c>
      <c r="G1514" t="s">
        <v>11</v>
      </c>
      <c r="H1514" t="s">
        <v>16</v>
      </c>
      <c r="I1514" t="s">
        <v>23</v>
      </c>
      <c r="J1514" t="str">
        <f t="shared" si="46"/>
        <v>17-Aug-1975</v>
      </c>
      <c r="K1514">
        <f t="shared" si="47"/>
        <v>48</v>
      </c>
    </row>
    <row r="1515" spans="1:11" x14ac:dyDescent="0.3">
      <c r="A1515" s="14" t="s">
        <v>856</v>
      </c>
      <c r="B1515">
        <v>1991</v>
      </c>
      <c r="C1515" t="s">
        <v>18</v>
      </c>
      <c r="D1515">
        <v>29</v>
      </c>
      <c r="E1515">
        <v>5</v>
      </c>
      <c r="F1515" s="21">
        <v>6799.46</v>
      </c>
      <c r="G1515" t="s">
        <v>16</v>
      </c>
      <c r="H1515" t="s">
        <v>11</v>
      </c>
      <c r="I1515" t="s">
        <v>275</v>
      </c>
      <c r="J1515" t="str">
        <f t="shared" si="46"/>
        <v>29-Jun-1991</v>
      </c>
      <c r="K1515">
        <f t="shared" si="47"/>
        <v>32</v>
      </c>
    </row>
    <row r="1516" spans="1:11" x14ac:dyDescent="0.3">
      <c r="A1516" s="14" t="s">
        <v>855</v>
      </c>
      <c r="B1516">
        <v>1985</v>
      </c>
      <c r="C1516" t="s">
        <v>30</v>
      </c>
      <c r="D1516">
        <v>24</v>
      </c>
      <c r="E1516">
        <v>3</v>
      </c>
      <c r="F1516" s="21">
        <v>6796.86</v>
      </c>
      <c r="G1516" t="s">
        <v>12</v>
      </c>
      <c r="H1516" t="s">
        <v>12</v>
      </c>
      <c r="I1516" t="s">
        <v>23</v>
      </c>
      <c r="J1516" t="str">
        <f t="shared" si="46"/>
        <v>24-Dec-1985</v>
      </c>
      <c r="K1516">
        <f t="shared" si="47"/>
        <v>38</v>
      </c>
    </row>
    <row r="1517" spans="1:11" x14ac:dyDescent="0.3">
      <c r="A1517" s="14" t="s">
        <v>854</v>
      </c>
      <c r="B1517">
        <v>1980</v>
      </c>
      <c r="C1517" t="s">
        <v>15</v>
      </c>
      <c r="D1517">
        <v>23</v>
      </c>
      <c r="E1517">
        <v>2</v>
      </c>
      <c r="F1517" s="21">
        <v>6781.52</v>
      </c>
      <c r="G1517" t="s">
        <v>11</v>
      </c>
      <c r="H1517" t="s">
        <v>11</v>
      </c>
      <c r="I1517" t="s">
        <v>13</v>
      </c>
      <c r="J1517" t="str">
        <f t="shared" si="46"/>
        <v>23-Nov-1980</v>
      </c>
      <c r="K1517">
        <f t="shared" si="47"/>
        <v>43</v>
      </c>
    </row>
    <row r="1518" spans="1:11" x14ac:dyDescent="0.3">
      <c r="A1518" s="14" t="s">
        <v>853</v>
      </c>
      <c r="B1518">
        <v>1981</v>
      </c>
      <c r="C1518" t="s">
        <v>36</v>
      </c>
      <c r="D1518">
        <v>8</v>
      </c>
      <c r="E1518">
        <v>1</v>
      </c>
      <c r="F1518" s="21">
        <v>6781.35</v>
      </c>
      <c r="G1518" t="s">
        <v>11</v>
      </c>
      <c r="H1518" t="s">
        <v>16</v>
      </c>
      <c r="I1518" t="s">
        <v>13</v>
      </c>
      <c r="J1518" t="str">
        <f t="shared" si="46"/>
        <v>8-Oct-1981</v>
      </c>
      <c r="K1518">
        <f t="shared" si="47"/>
        <v>42</v>
      </c>
    </row>
    <row r="1519" spans="1:11" x14ac:dyDescent="0.3">
      <c r="A1519" s="14" t="s">
        <v>852</v>
      </c>
      <c r="B1519">
        <v>1981</v>
      </c>
      <c r="C1519" t="s">
        <v>20</v>
      </c>
      <c r="D1519">
        <v>3</v>
      </c>
      <c r="E1519">
        <v>1</v>
      </c>
      <c r="F1519" s="21">
        <v>6775.96</v>
      </c>
      <c r="G1519" t="s">
        <v>11</v>
      </c>
      <c r="H1519" t="s">
        <v>12</v>
      </c>
      <c r="I1519" t="s">
        <v>41</v>
      </c>
      <c r="J1519" t="str">
        <f t="shared" si="46"/>
        <v>3-Sep-1981</v>
      </c>
      <c r="K1519">
        <f t="shared" si="47"/>
        <v>42</v>
      </c>
    </row>
    <row r="1520" spans="1:11" x14ac:dyDescent="0.3">
      <c r="A1520" s="14" t="s">
        <v>851</v>
      </c>
      <c r="B1520">
        <v>1981</v>
      </c>
      <c r="C1520" t="s">
        <v>20</v>
      </c>
      <c r="D1520">
        <v>21</v>
      </c>
      <c r="E1520">
        <v>1</v>
      </c>
      <c r="F1520" s="21">
        <v>6770.19</v>
      </c>
      <c r="G1520" t="s">
        <v>11</v>
      </c>
      <c r="H1520" t="s">
        <v>12</v>
      </c>
      <c r="I1520" t="s">
        <v>13</v>
      </c>
      <c r="J1520" t="str">
        <f t="shared" si="46"/>
        <v>21-Sep-1981</v>
      </c>
      <c r="K1520">
        <f t="shared" si="47"/>
        <v>42</v>
      </c>
    </row>
    <row r="1521" spans="1:11" x14ac:dyDescent="0.3">
      <c r="A1521" s="14" t="s">
        <v>850</v>
      </c>
      <c r="B1521">
        <v>1988</v>
      </c>
      <c r="C1521" t="s">
        <v>36</v>
      </c>
      <c r="D1521">
        <v>10</v>
      </c>
      <c r="E1521">
        <v>3</v>
      </c>
      <c r="F1521" s="21">
        <v>6753.04</v>
      </c>
      <c r="G1521" t="s">
        <v>11</v>
      </c>
      <c r="H1521" t="s">
        <v>11</v>
      </c>
      <c r="I1521" t="s">
        <v>246</v>
      </c>
      <c r="J1521" t="str">
        <f t="shared" si="46"/>
        <v>10-Oct-1988</v>
      </c>
      <c r="K1521">
        <f t="shared" si="47"/>
        <v>35</v>
      </c>
    </row>
    <row r="1522" spans="1:11" x14ac:dyDescent="0.3">
      <c r="A1522" s="14" t="s">
        <v>849</v>
      </c>
      <c r="B1522">
        <v>1966</v>
      </c>
      <c r="C1522" t="s">
        <v>30</v>
      </c>
      <c r="D1522">
        <v>9</v>
      </c>
      <c r="E1522">
        <v>0</v>
      </c>
      <c r="F1522" s="21">
        <v>6750.27</v>
      </c>
      <c r="G1522" t="s">
        <v>12</v>
      </c>
      <c r="H1522" t="s">
        <v>11</v>
      </c>
      <c r="I1522" t="s">
        <v>13</v>
      </c>
      <c r="J1522" t="str">
        <f t="shared" si="46"/>
        <v>9-Dec-1966</v>
      </c>
      <c r="K1522">
        <f t="shared" si="47"/>
        <v>57</v>
      </c>
    </row>
    <row r="1523" spans="1:11" x14ac:dyDescent="0.3">
      <c r="A1523" s="14" t="s">
        <v>848</v>
      </c>
      <c r="B1523">
        <v>1970</v>
      </c>
      <c r="C1523" t="s">
        <v>18</v>
      </c>
      <c r="D1523">
        <v>17</v>
      </c>
      <c r="E1523">
        <v>0</v>
      </c>
      <c r="F1523" s="21">
        <v>6749.63</v>
      </c>
      <c r="G1523" t="s">
        <v>11</v>
      </c>
      <c r="H1523" t="s">
        <v>16</v>
      </c>
      <c r="I1523" t="s">
        <v>13</v>
      </c>
      <c r="J1523" t="str">
        <f t="shared" si="46"/>
        <v>17-Jun-1970</v>
      </c>
      <c r="K1523">
        <f t="shared" si="47"/>
        <v>53</v>
      </c>
    </row>
    <row r="1524" spans="1:11" x14ac:dyDescent="0.3">
      <c r="A1524" s="14" t="s">
        <v>847</v>
      </c>
      <c r="B1524">
        <v>1986</v>
      </c>
      <c r="C1524" t="s">
        <v>18</v>
      </c>
      <c r="D1524">
        <v>5</v>
      </c>
      <c r="E1524">
        <v>3</v>
      </c>
      <c r="F1524" s="21">
        <v>6748.59</v>
      </c>
      <c r="G1524" t="s">
        <v>12</v>
      </c>
      <c r="H1524" t="s">
        <v>16</v>
      </c>
      <c r="I1524" t="s">
        <v>167</v>
      </c>
      <c r="J1524" t="str">
        <f t="shared" si="46"/>
        <v>5-Jun-1986</v>
      </c>
      <c r="K1524">
        <f t="shared" si="47"/>
        <v>37</v>
      </c>
    </row>
    <row r="1525" spans="1:11" x14ac:dyDescent="0.3">
      <c r="A1525" s="14" t="s">
        <v>846</v>
      </c>
      <c r="B1525">
        <v>1986</v>
      </c>
      <c r="C1525" t="s">
        <v>34</v>
      </c>
      <c r="D1525">
        <v>7</v>
      </c>
      <c r="E1525">
        <v>3</v>
      </c>
      <c r="F1525" s="21">
        <v>6746.74</v>
      </c>
      <c r="G1525" t="s">
        <v>12</v>
      </c>
      <c r="H1525" t="s">
        <v>11</v>
      </c>
      <c r="I1525" t="s">
        <v>167</v>
      </c>
      <c r="J1525" t="str">
        <f t="shared" si="46"/>
        <v>7-Aug-1986</v>
      </c>
      <c r="K1525">
        <f t="shared" si="47"/>
        <v>37</v>
      </c>
    </row>
    <row r="1526" spans="1:11" x14ac:dyDescent="0.3">
      <c r="A1526" s="14" t="s">
        <v>845</v>
      </c>
      <c r="B1526">
        <v>1968</v>
      </c>
      <c r="C1526" t="s">
        <v>10</v>
      </c>
      <c r="D1526">
        <v>18</v>
      </c>
      <c r="E1526">
        <v>0</v>
      </c>
      <c r="F1526" s="21">
        <v>6738.84</v>
      </c>
      <c r="G1526" t="s">
        <v>12</v>
      </c>
      <c r="H1526" t="s">
        <v>16</v>
      </c>
      <c r="I1526" t="s">
        <v>23</v>
      </c>
      <c r="J1526" t="str">
        <f t="shared" si="46"/>
        <v>18-Jul-1968</v>
      </c>
      <c r="K1526">
        <f t="shared" si="47"/>
        <v>55</v>
      </c>
    </row>
    <row r="1527" spans="1:11" x14ac:dyDescent="0.3">
      <c r="A1527" s="14" t="s">
        <v>844</v>
      </c>
      <c r="B1527">
        <v>1978</v>
      </c>
      <c r="C1527" t="s">
        <v>36</v>
      </c>
      <c r="D1527">
        <v>21</v>
      </c>
      <c r="E1527">
        <v>2</v>
      </c>
      <c r="F1527" s="21">
        <v>6737.98</v>
      </c>
      <c r="G1527" t="s">
        <v>11</v>
      </c>
      <c r="H1527" t="s">
        <v>12</v>
      </c>
      <c r="I1527" t="s">
        <v>13</v>
      </c>
      <c r="J1527" t="str">
        <f t="shared" si="46"/>
        <v>21-Oct-1978</v>
      </c>
      <c r="K1527">
        <f t="shared" si="47"/>
        <v>45</v>
      </c>
    </row>
    <row r="1528" spans="1:11" x14ac:dyDescent="0.3">
      <c r="A1528" s="14" t="s">
        <v>843</v>
      </c>
      <c r="B1528">
        <v>1994</v>
      </c>
      <c r="C1528" t="s">
        <v>18</v>
      </c>
      <c r="D1528">
        <v>13</v>
      </c>
      <c r="E1528">
        <v>0</v>
      </c>
      <c r="F1528" s="21">
        <v>6721.37</v>
      </c>
      <c r="G1528" t="s">
        <v>11</v>
      </c>
      <c r="H1528" t="s">
        <v>16</v>
      </c>
      <c r="I1528" t="s">
        <v>23</v>
      </c>
      <c r="J1528" t="str">
        <f t="shared" si="46"/>
        <v>13-Jun-1994</v>
      </c>
      <c r="K1528">
        <f t="shared" si="47"/>
        <v>29</v>
      </c>
    </row>
    <row r="1529" spans="1:11" x14ac:dyDescent="0.3">
      <c r="A1529" s="14" t="s">
        <v>842</v>
      </c>
      <c r="B1529">
        <v>1983</v>
      </c>
      <c r="C1529" t="s">
        <v>18</v>
      </c>
      <c r="D1529">
        <v>12</v>
      </c>
      <c r="E1529">
        <v>2</v>
      </c>
      <c r="F1529" s="21">
        <v>6710.19</v>
      </c>
      <c r="G1529" t="s">
        <v>12</v>
      </c>
      <c r="H1529" t="s">
        <v>12</v>
      </c>
      <c r="I1529" t="s">
        <v>23</v>
      </c>
      <c r="J1529" t="str">
        <f t="shared" si="46"/>
        <v>12-Jun-1983</v>
      </c>
      <c r="K1529">
        <f t="shared" si="47"/>
        <v>40</v>
      </c>
    </row>
    <row r="1530" spans="1:11" x14ac:dyDescent="0.3">
      <c r="A1530" s="14" t="s">
        <v>841</v>
      </c>
      <c r="B1530">
        <v>1971</v>
      </c>
      <c r="C1530" t="s">
        <v>30</v>
      </c>
      <c r="D1530">
        <v>12</v>
      </c>
      <c r="E1530">
        <v>0</v>
      </c>
      <c r="F1530" s="21">
        <v>6706.47</v>
      </c>
      <c r="G1530" t="s">
        <v>11</v>
      </c>
      <c r="H1530" t="s">
        <v>16</v>
      </c>
      <c r="I1530" t="s">
        <v>13</v>
      </c>
      <c r="J1530" t="str">
        <f t="shared" si="46"/>
        <v>12-Dec-1971</v>
      </c>
      <c r="K1530">
        <f t="shared" si="47"/>
        <v>52</v>
      </c>
    </row>
    <row r="1531" spans="1:11" x14ac:dyDescent="0.3">
      <c r="A1531" s="14" t="s">
        <v>840</v>
      </c>
      <c r="B1531">
        <v>1968</v>
      </c>
      <c r="C1531" t="s">
        <v>10</v>
      </c>
      <c r="D1531">
        <v>13</v>
      </c>
      <c r="E1531">
        <v>0</v>
      </c>
      <c r="F1531" s="21">
        <v>6700.56</v>
      </c>
      <c r="G1531" t="s">
        <v>12</v>
      </c>
      <c r="H1531" t="s">
        <v>16</v>
      </c>
      <c r="I1531" t="s">
        <v>23</v>
      </c>
      <c r="J1531" t="str">
        <f t="shared" si="46"/>
        <v>13-Jul-1968</v>
      </c>
      <c r="K1531">
        <f t="shared" si="47"/>
        <v>55</v>
      </c>
    </row>
    <row r="1532" spans="1:11" x14ac:dyDescent="0.3">
      <c r="A1532" s="14" t="s">
        <v>839</v>
      </c>
      <c r="B1532">
        <v>1985</v>
      </c>
      <c r="C1532" t="s">
        <v>10</v>
      </c>
      <c r="D1532">
        <v>9</v>
      </c>
      <c r="E1532">
        <v>2</v>
      </c>
      <c r="F1532" s="21">
        <v>6686.43</v>
      </c>
      <c r="G1532" t="s">
        <v>11</v>
      </c>
      <c r="H1532" t="s">
        <v>12</v>
      </c>
      <c r="I1532" t="s">
        <v>23</v>
      </c>
      <c r="J1532" t="str">
        <f t="shared" si="46"/>
        <v>9-Jul-1985</v>
      </c>
      <c r="K1532">
        <f t="shared" si="47"/>
        <v>38</v>
      </c>
    </row>
    <row r="1533" spans="1:11" x14ac:dyDescent="0.3">
      <c r="A1533" s="14" t="s">
        <v>838</v>
      </c>
      <c r="B1533">
        <v>1989</v>
      </c>
      <c r="C1533" t="s">
        <v>36</v>
      </c>
      <c r="D1533">
        <v>20</v>
      </c>
      <c r="E1533">
        <v>5</v>
      </c>
      <c r="F1533" s="21">
        <v>6666.24</v>
      </c>
      <c r="G1533" t="s">
        <v>12</v>
      </c>
      <c r="H1533" t="s">
        <v>16</v>
      </c>
      <c r="I1533" t="s">
        <v>41</v>
      </c>
      <c r="J1533" t="str">
        <f t="shared" si="46"/>
        <v>20-Oct-1989</v>
      </c>
      <c r="K1533">
        <f t="shared" si="47"/>
        <v>34</v>
      </c>
    </row>
    <row r="1534" spans="1:11" x14ac:dyDescent="0.3">
      <c r="A1534" s="14" t="s">
        <v>837</v>
      </c>
      <c r="B1534">
        <v>1981</v>
      </c>
      <c r="C1534" t="s">
        <v>20</v>
      </c>
      <c r="D1534">
        <v>17</v>
      </c>
      <c r="E1534">
        <v>1</v>
      </c>
      <c r="F1534" s="21">
        <v>6664.69</v>
      </c>
      <c r="G1534" t="s">
        <v>12</v>
      </c>
      <c r="H1534" t="s">
        <v>16</v>
      </c>
      <c r="I1534" t="s">
        <v>23</v>
      </c>
      <c r="J1534" t="str">
        <f t="shared" si="46"/>
        <v>17-Sep-1981</v>
      </c>
      <c r="K1534">
        <f t="shared" si="47"/>
        <v>42</v>
      </c>
    </row>
    <row r="1535" spans="1:11" x14ac:dyDescent="0.3">
      <c r="A1535" s="14" t="s">
        <v>836</v>
      </c>
      <c r="B1535">
        <v>1982</v>
      </c>
      <c r="C1535" t="s">
        <v>20</v>
      </c>
      <c r="D1535">
        <v>27</v>
      </c>
      <c r="E1535">
        <v>3</v>
      </c>
      <c r="F1535" s="21">
        <v>6664.32</v>
      </c>
      <c r="G1535" t="s">
        <v>11</v>
      </c>
      <c r="H1535" t="s">
        <v>11</v>
      </c>
      <c r="I1535" t="s">
        <v>13</v>
      </c>
      <c r="J1535" t="str">
        <f t="shared" si="46"/>
        <v>27-Sep-1982</v>
      </c>
      <c r="K1535">
        <f t="shared" si="47"/>
        <v>41</v>
      </c>
    </row>
    <row r="1536" spans="1:11" x14ac:dyDescent="0.3">
      <c r="A1536" s="14" t="s">
        <v>835</v>
      </c>
      <c r="B1536">
        <v>1989</v>
      </c>
      <c r="C1536" t="s">
        <v>15</v>
      </c>
      <c r="D1536">
        <v>19</v>
      </c>
      <c r="E1536">
        <v>5</v>
      </c>
      <c r="F1536" s="21">
        <v>6653.79</v>
      </c>
      <c r="G1536" t="s">
        <v>11</v>
      </c>
      <c r="H1536" t="s">
        <v>16</v>
      </c>
      <c r="I1536" t="s">
        <v>13</v>
      </c>
      <c r="J1536" t="str">
        <f t="shared" si="46"/>
        <v>19-Nov-1989</v>
      </c>
      <c r="K1536">
        <f t="shared" si="47"/>
        <v>34</v>
      </c>
    </row>
    <row r="1537" spans="1:11" x14ac:dyDescent="0.3">
      <c r="A1537" s="14" t="s">
        <v>834</v>
      </c>
      <c r="B1537">
        <v>1984</v>
      </c>
      <c r="C1537" t="s">
        <v>10</v>
      </c>
      <c r="D1537">
        <v>1</v>
      </c>
      <c r="E1537">
        <v>3</v>
      </c>
      <c r="F1537" s="21">
        <v>6652.53</v>
      </c>
      <c r="G1537" t="s">
        <v>12</v>
      </c>
      <c r="H1537" t="s">
        <v>11</v>
      </c>
      <c r="I1537" t="s">
        <v>13</v>
      </c>
      <c r="J1537" t="str">
        <f t="shared" si="46"/>
        <v>1-Jul-1984</v>
      </c>
      <c r="K1537">
        <f t="shared" si="47"/>
        <v>39</v>
      </c>
    </row>
    <row r="1538" spans="1:11" x14ac:dyDescent="0.3">
      <c r="A1538" s="14" t="s">
        <v>833</v>
      </c>
      <c r="B1538">
        <v>1970</v>
      </c>
      <c r="C1538" t="s">
        <v>15</v>
      </c>
      <c r="D1538">
        <v>8</v>
      </c>
      <c r="E1538">
        <v>0</v>
      </c>
      <c r="F1538" s="21">
        <v>6651.26</v>
      </c>
      <c r="G1538" t="s">
        <v>11</v>
      </c>
      <c r="H1538" t="s">
        <v>12</v>
      </c>
      <c r="I1538" t="s">
        <v>13</v>
      </c>
      <c r="J1538" t="str">
        <f t="shared" si="46"/>
        <v>8-Nov-1970</v>
      </c>
      <c r="K1538">
        <f t="shared" si="47"/>
        <v>53</v>
      </c>
    </row>
    <row r="1539" spans="1:11" x14ac:dyDescent="0.3">
      <c r="A1539" s="14" t="s">
        <v>832</v>
      </c>
      <c r="B1539">
        <v>1984</v>
      </c>
      <c r="C1539" t="s">
        <v>30</v>
      </c>
      <c r="D1539">
        <v>8</v>
      </c>
      <c r="E1539">
        <v>2</v>
      </c>
      <c r="F1539" s="21">
        <v>6640.54</v>
      </c>
      <c r="G1539" t="s">
        <v>11</v>
      </c>
      <c r="H1539" t="s">
        <v>12</v>
      </c>
      <c r="I1539" t="s">
        <v>165</v>
      </c>
      <c r="J1539" t="str">
        <f t="shared" ref="J1539:J1602" si="48">CONCATENATE(D1539,"-",C1539,"-",B1539)</f>
        <v>8-Dec-1984</v>
      </c>
      <c r="K1539">
        <f t="shared" ref="K1539:K1602" si="49">YEAR("2023-06-08")-YEAR(J1539)</f>
        <v>39</v>
      </c>
    </row>
    <row r="1540" spans="1:11" x14ac:dyDescent="0.3">
      <c r="A1540" s="14" t="s">
        <v>831</v>
      </c>
      <c r="B1540">
        <v>1990</v>
      </c>
      <c r="C1540" t="s">
        <v>18</v>
      </c>
      <c r="D1540">
        <v>6</v>
      </c>
      <c r="E1540">
        <v>3</v>
      </c>
      <c r="F1540" s="21">
        <v>6639.3</v>
      </c>
      <c r="G1540" t="s">
        <v>11</v>
      </c>
      <c r="H1540" t="s">
        <v>11</v>
      </c>
      <c r="I1540" t="s">
        <v>299</v>
      </c>
      <c r="J1540" t="str">
        <f t="shared" si="48"/>
        <v>6-Jun-1990</v>
      </c>
      <c r="K1540">
        <f t="shared" si="49"/>
        <v>33</v>
      </c>
    </row>
    <row r="1541" spans="1:11" x14ac:dyDescent="0.3">
      <c r="A1541" s="14" t="s">
        <v>830</v>
      </c>
      <c r="B1541">
        <v>2003</v>
      </c>
      <c r="C1541" t="s">
        <v>20</v>
      </c>
      <c r="D1541">
        <v>4</v>
      </c>
      <c r="E1541">
        <v>0</v>
      </c>
      <c r="F1541" s="21">
        <v>6638.16</v>
      </c>
      <c r="G1541" t="s">
        <v>11</v>
      </c>
      <c r="H1541" t="s">
        <v>16</v>
      </c>
      <c r="I1541" t="s">
        <v>23</v>
      </c>
      <c r="J1541" t="str">
        <f t="shared" si="48"/>
        <v>4-Sep-2003</v>
      </c>
      <c r="K1541">
        <f t="shared" si="49"/>
        <v>20</v>
      </c>
    </row>
    <row r="1542" spans="1:11" x14ac:dyDescent="0.3">
      <c r="A1542" s="14" t="s">
        <v>829</v>
      </c>
      <c r="B1542">
        <v>1973</v>
      </c>
      <c r="C1542" t="s">
        <v>34</v>
      </c>
      <c r="D1542">
        <v>29</v>
      </c>
      <c r="E1542">
        <v>0</v>
      </c>
      <c r="F1542" s="21">
        <v>6630.31</v>
      </c>
      <c r="G1542" t="s">
        <v>11</v>
      </c>
      <c r="H1542" t="s">
        <v>16</v>
      </c>
      <c r="I1542" t="s">
        <v>13</v>
      </c>
      <c r="J1542" t="str">
        <f t="shared" si="48"/>
        <v>29-Aug-1973</v>
      </c>
      <c r="K1542">
        <f t="shared" si="49"/>
        <v>50</v>
      </c>
    </row>
    <row r="1543" spans="1:11" x14ac:dyDescent="0.3">
      <c r="A1543" s="14" t="s">
        <v>828</v>
      </c>
      <c r="B1543">
        <v>1982</v>
      </c>
      <c r="C1543" t="s">
        <v>34</v>
      </c>
      <c r="D1543">
        <v>28</v>
      </c>
      <c r="E1543">
        <v>1</v>
      </c>
      <c r="F1543" s="21">
        <v>6610.11</v>
      </c>
      <c r="G1543" t="s">
        <v>12</v>
      </c>
      <c r="H1543" t="s">
        <v>11</v>
      </c>
      <c r="I1543" t="s">
        <v>163</v>
      </c>
      <c r="J1543" t="str">
        <f t="shared" si="48"/>
        <v>28-Aug-1982</v>
      </c>
      <c r="K1543">
        <f t="shared" si="49"/>
        <v>41</v>
      </c>
    </row>
    <row r="1544" spans="1:11" x14ac:dyDescent="0.3">
      <c r="A1544" s="14" t="s">
        <v>827</v>
      </c>
      <c r="B1544">
        <v>1982</v>
      </c>
      <c r="C1544" t="s">
        <v>15</v>
      </c>
      <c r="D1544">
        <v>7</v>
      </c>
      <c r="E1544">
        <v>2</v>
      </c>
      <c r="F1544" s="21">
        <v>6600.36</v>
      </c>
      <c r="G1544" t="s">
        <v>11</v>
      </c>
      <c r="H1544" t="s">
        <v>12</v>
      </c>
      <c r="I1544" t="s">
        <v>41</v>
      </c>
      <c r="J1544" t="str">
        <f t="shared" si="48"/>
        <v>7-Nov-1982</v>
      </c>
      <c r="K1544">
        <f t="shared" si="49"/>
        <v>41</v>
      </c>
    </row>
    <row r="1545" spans="1:11" x14ac:dyDescent="0.3">
      <c r="A1545" s="14" t="s">
        <v>826</v>
      </c>
      <c r="B1545">
        <v>1982</v>
      </c>
      <c r="C1545" t="s">
        <v>30</v>
      </c>
      <c r="D1545">
        <v>29</v>
      </c>
      <c r="E1545">
        <v>1</v>
      </c>
      <c r="F1545" s="21">
        <v>6600.21</v>
      </c>
      <c r="G1545" t="s">
        <v>12</v>
      </c>
      <c r="H1545" t="s">
        <v>11</v>
      </c>
      <c r="I1545" t="s">
        <v>167</v>
      </c>
      <c r="J1545" t="str">
        <f t="shared" si="48"/>
        <v>29-Dec-1982</v>
      </c>
      <c r="K1545">
        <f t="shared" si="49"/>
        <v>41</v>
      </c>
    </row>
    <row r="1546" spans="1:11" x14ac:dyDescent="0.3">
      <c r="A1546" s="14" t="s">
        <v>825</v>
      </c>
      <c r="B1546">
        <v>1982</v>
      </c>
      <c r="C1546" t="s">
        <v>15</v>
      </c>
      <c r="D1546">
        <v>22</v>
      </c>
      <c r="E1546">
        <v>2</v>
      </c>
      <c r="F1546" s="21">
        <v>6593.51</v>
      </c>
      <c r="G1546" t="s">
        <v>11</v>
      </c>
      <c r="H1546" t="s">
        <v>16</v>
      </c>
      <c r="I1546" t="s">
        <v>13</v>
      </c>
      <c r="J1546" t="str">
        <f t="shared" si="48"/>
        <v>22-Nov-1982</v>
      </c>
      <c r="K1546">
        <f t="shared" si="49"/>
        <v>41</v>
      </c>
    </row>
    <row r="1547" spans="1:11" x14ac:dyDescent="0.3">
      <c r="A1547" s="14" t="s">
        <v>824</v>
      </c>
      <c r="B1547">
        <v>1984</v>
      </c>
      <c r="C1547" t="s">
        <v>36</v>
      </c>
      <c r="D1547">
        <v>5</v>
      </c>
      <c r="E1547">
        <v>2</v>
      </c>
      <c r="F1547" s="21">
        <v>6571.54</v>
      </c>
      <c r="G1547" t="s">
        <v>11</v>
      </c>
      <c r="H1547" t="s">
        <v>12</v>
      </c>
      <c r="I1547" t="s">
        <v>41</v>
      </c>
      <c r="J1547" t="str">
        <f t="shared" si="48"/>
        <v>5-Oct-1984</v>
      </c>
      <c r="K1547">
        <f t="shared" si="49"/>
        <v>39</v>
      </c>
    </row>
    <row r="1548" spans="1:11" x14ac:dyDescent="0.3">
      <c r="A1548" s="14" t="s">
        <v>823</v>
      </c>
      <c r="B1548">
        <v>1981</v>
      </c>
      <c r="C1548" t="s">
        <v>10</v>
      </c>
      <c r="D1548">
        <v>20</v>
      </c>
      <c r="E1548">
        <v>0</v>
      </c>
      <c r="F1548" s="21">
        <v>6571.02</v>
      </c>
      <c r="G1548" t="s">
        <v>11</v>
      </c>
      <c r="H1548" t="s">
        <v>16</v>
      </c>
      <c r="I1548" t="s">
        <v>23</v>
      </c>
      <c r="J1548" t="str">
        <f t="shared" si="48"/>
        <v>20-Jul-1981</v>
      </c>
      <c r="K1548">
        <f t="shared" si="49"/>
        <v>42</v>
      </c>
    </row>
    <row r="1549" spans="1:11" x14ac:dyDescent="0.3">
      <c r="A1549" s="14" t="s">
        <v>822</v>
      </c>
      <c r="B1549">
        <v>1984</v>
      </c>
      <c r="C1549" t="s">
        <v>20</v>
      </c>
      <c r="D1549">
        <v>20</v>
      </c>
      <c r="E1549">
        <v>1</v>
      </c>
      <c r="F1549" s="21">
        <v>6555.07</v>
      </c>
      <c r="G1549" t="s">
        <v>11</v>
      </c>
      <c r="H1549" t="s">
        <v>11</v>
      </c>
      <c r="I1549" t="s">
        <v>246</v>
      </c>
      <c r="J1549" t="str">
        <f t="shared" si="48"/>
        <v>20-Sep-1984</v>
      </c>
      <c r="K1549">
        <f t="shared" si="49"/>
        <v>39</v>
      </c>
    </row>
    <row r="1550" spans="1:11" x14ac:dyDescent="0.3">
      <c r="A1550" s="14" t="s">
        <v>821</v>
      </c>
      <c r="B1550">
        <v>1968</v>
      </c>
      <c r="C1550" t="s">
        <v>30</v>
      </c>
      <c r="D1550">
        <v>11</v>
      </c>
      <c r="E1550">
        <v>0</v>
      </c>
      <c r="F1550" s="21">
        <v>6552.01</v>
      </c>
      <c r="G1550" t="s">
        <v>12</v>
      </c>
      <c r="H1550" t="s">
        <v>11</v>
      </c>
      <c r="I1550" t="s">
        <v>13</v>
      </c>
      <c r="J1550" t="str">
        <f t="shared" si="48"/>
        <v>11-Dec-1968</v>
      </c>
      <c r="K1550">
        <f t="shared" si="49"/>
        <v>55</v>
      </c>
    </row>
    <row r="1551" spans="1:11" x14ac:dyDescent="0.3">
      <c r="A1551" s="14" t="s">
        <v>820</v>
      </c>
      <c r="B1551">
        <v>1989</v>
      </c>
      <c r="C1551" t="s">
        <v>34</v>
      </c>
      <c r="D1551">
        <v>6</v>
      </c>
      <c r="E1551">
        <v>3</v>
      </c>
      <c r="F1551" s="21">
        <v>6551.75</v>
      </c>
      <c r="G1551" t="s">
        <v>11</v>
      </c>
      <c r="H1551" t="s">
        <v>11</v>
      </c>
      <c r="I1551" t="s">
        <v>246</v>
      </c>
      <c r="J1551" t="str">
        <f t="shared" si="48"/>
        <v>6-Aug-1989</v>
      </c>
      <c r="K1551">
        <f t="shared" si="49"/>
        <v>34</v>
      </c>
    </row>
    <row r="1552" spans="1:11" x14ac:dyDescent="0.3">
      <c r="A1552" s="14" t="s">
        <v>819</v>
      </c>
      <c r="B1552">
        <v>1986</v>
      </c>
      <c r="C1552" t="s">
        <v>30</v>
      </c>
      <c r="D1552">
        <v>18</v>
      </c>
      <c r="E1552">
        <v>3</v>
      </c>
      <c r="F1552" s="21">
        <v>6548.2</v>
      </c>
      <c r="G1552" t="s">
        <v>11</v>
      </c>
      <c r="H1552" t="s">
        <v>12</v>
      </c>
      <c r="I1552" t="s">
        <v>23</v>
      </c>
      <c r="J1552" t="str">
        <f t="shared" si="48"/>
        <v>18-Dec-1986</v>
      </c>
      <c r="K1552">
        <f t="shared" si="49"/>
        <v>37</v>
      </c>
    </row>
    <row r="1553" spans="1:11" x14ac:dyDescent="0.3">
      <c r="A1553" s="14" t="s">
        <v>818</v>
      </c>
      <c r="B1553">
        <v>1969</v>
      </c>
      <c r="C1553" t="s">
        <v>30</v>
      </c>
      <c r="D1553">
        <v>3</v>
      </c>
      <c r="E1553">
        <v>0</v>
      </c>
      <c r="F1553" s="21">
        <v>6546.16</v>
      </c>
      <c r="G1553" t="s">
        <v>11</v>
      </c>
      <c r="H1553" t="s">
        <v>12</v>
      </c>
      <c r="I1553" t="s">
        <v>13</v>
      </c>
      <c r="J1553" t="str">
        <f t="shared" si="48"/>
        <v>3-Dec-1969</v>
      </c>
      <c r="K1553">
        <f t="shared" si="49"/>
        <v>54</v>
      </c>
    </row>
    <row r="1554" spans="1:11" x14ac:dyDescent="0.3">
      <c r="A1554" s="14" t="s">
        <v>817</v>
      </c>
      <c r="B1554">
        <v>1982</v>
      </c>
      <c r="C1554" t="s">
        <v>36</v>
      </c>
      <c r="D1554">
        <v>2</v>
      </c>
      <c r="E1554">
        <v>3</v>
      </c>
      <c r="F1554" s="21">
        <v>6536.68</v>
      </c>
      <c r="G1554" t="s">
        <v>11</v>
      </c>
      <c r="H1554" t="s">
        <v>11</v>
      </c>
      <c r="I1554" t="s">
        <v>23</v>
      </c>
      <c r="J1554" t="str">
        <f t="shared" si="48"/>
        <v>2-Oct-1982</v>
      </c>
      <c r="K1554">
        <f t="shared" si="49"/>
        <v>41</v>
      </c>
    </row>
    <row r="1555" spans="1:11" x14ac:dyDescent="0.3">
      <c r="A1555" s="14" t="s">
        <v>816</v>
      </c>
      <c r="B1555">
        <v>1982</v>
      </c>
      <c r="C1555" t="s">
        <v>34</v>
      </c>
      <c r="D1555">
        <v>12</v>
      </c>
      <c r="E1555">
        <v>3</v>
      </c>
      <c r="F1555" s="21">
        <v>6532.04</v>
      </c>
      <c r="G1555" t="s">
        <v>11</v>
      </c>
      <c r="H1555" t="s">
        <v>16</v>
      </c>
      <c r="I1555" t="s">
        <v>13</v>
      </c>
      <c r="J1555" t="str">
        <f t="shared" si="48"/>
        <v>12-Aug-1982</v>
      </c>
      <c r="K1555">
        <f t="shared" si="49"/>
        <v>41</v>
      </c>
    </row>
    <row r="1556" spans="1:11" x14ac:dyDescent="0.3">
      <c r="A1556" s="14" t="s">
        <v>815</v>
      </c>
      <c r="B1556">
        <v>1976</v>
      </c>
      <c r="C1556" t="s">
        <v>36</v>
      </c>
      <c r="D1556">
        <v>23</v>
      </c>
      <c r="E1556">
        <v>2</v>
      </c>
      <c r="F1556" s="21">
        <v>6529.21</v>
      </c>
      <c r="G1556" t="s">
        <v>11</v>
      </c>
      <c r="H1556" t="s">
        <v>16</v>
      </c>
      <c r="I1556" t="s">
        <v>13</v>
      </c>
      <c r="J1556" t="str">
        <f t="shared" si="48"/>
        <v>23-Oct-1976</v>
      </c>
      <c r="K1556">
        <f t="shared" si="49"/>
        <v>47</v>
      </c>
    </row>
    <row r="1557" spans="1:11" x14ac:dyDescent="0.3">
      <c r="A1557" s="14" t="s">
        <v>814</v>
      </c>
      <c r="B1557">
        <v>1994</v>
      </c>
      <c r="C1557" t="s">
        <v>10</v>
      </c>
      <c r="D1557">
        <v>7</v>
      </c>
      <c r="E1557">
        <v>0</v>
      </c>
      <c r="F1557" s="21">
        <v>6512.24</v>
      </c>
      <c r="G1557" t="s">
        <v>11</v>
      </c>
      <c r="H1557" t="s">
        <v>16</v>
      </c>
      <c r="I1557" t="s">
        <v>299</v>
      </c>
      <c r="J1557" t="str">
        <f t="shared" si="48"/>
        <v>7-Jul-1994</v>
      </c>
      <c r="K1557">
        <f t="shared" si="49"/>
        <v>29</v>
      </c>
    </row>
    <row r="1558" spans="1:11" x14ac:dyDescent="0.3">
      <c r="A1558" s="14" t="s">
        <v>813</v>
      </c>
      <c r="B1558">
        <v>1982</v>
      </c>
      <c r="C1558" t="s">
        <v>34</v>
      </c>
      <c r="D1558">
        <v>28</v>
      </c>
      <c r="E1558">
        <v>1</v>
      </c>
      <c r="F1558" s="21">
        <v>6500.24</v>
      </c>
      <c r="G1558" t="s">
        <v>11</v>
      </c>
      <c r="H1558" t="s">
        <v>11</v>
      </c>
      <c r="I1558" t="s">
        <v>13</v>
      </c>
      <c r="J1558" t="str">
        <f t="shared" si="48"/>
        <v>28-Aug-1982</v>
      </c>
      <c r="K1558">
        <f t="shared" si="49"/>
        <v>41</v>
      </c>
    </row>
    <row r="1559" spans="1:11" x14ac:dyDescent="0.3">
      <c r="A1559" s="14" t="s">
        <v>812</v>
      </c>
      <c r="B1559">
        <v>1982</v>
      </c>
      <c r="C1559" t="s">
        <v>36</v>
      </c>
      <c r="D1559">
        <v>9</v>
      </c>
      <c r="E1559">
        <v>1</v>
      </c>
      <c r="F1559" s="21">
        <v>6496.89</v>
      </c>
      <c r="G1559" t="s">
        <v>11</v>
      </c>
      <c r="H1559" t="s">
        <v>12</v>
      </c>
      <c r="I1559" t="s">
        <v>41</v>
      </c>
      <c r="J1559" t="str">
        <f t="shared" si="48"/>
        <v>9-Oct-1982</v>
      </c>
      <c r="K1559">
        <f t="shared" si="49"/>
        <v>41</v>
      </c>
    </row>
    <row r="1560" spans="1:11" x14ac:dyDescent="0.3">
      <c r="A1560" s="14" t="s">
        <v>811</v>
      </c>
      <c r="B1560">
        <v>1970</v>
      </c>
      <c r="C1560" t="s">
        <v>30</v>
      </c>
      <c r="D1560">
        <v>1</v>
      </c>
      <c r="E1560">
        <v>0</v>
      </c>
      <c r="F1560" s="21">
        <v>6481.67</v>
      </c>
      <c r="G1560" t="s">
        <v>11</v>
      </c>
      <c r="H1560" t="s">
        <v>11</v>
      </c>
      <c r="I1560" t="s">
        <v>13</v>
      </c>
      <c r="J1560" t="str">
        <f t="shared" si="48"/>
        <v>1-Dec-1970</v>
      </c>
      <c r="K1560">
        <f t="shared" si="49"/>
        <v>53</v>
      </c>
    </row>
    <row r="1561" spans="1:11" x14ac:dyDescent="0.3">
      <c r="A1561" s="14" t="s">
        <v>810</v>
      </c>
      <c r="B1561">
        <v>1980</v>
      </c>
      <c r="C1561" t="s">
        <v>18</v>
      </c>
      <c r="D1561">
        <v>8</v>
      </c>
      <c r="E1561">
        <v>0</v>
      </c>
      <c r="F1561" s="21">
        <v>6474.01</v>
      </c>
      <c r="G1561" t="s">
        <v>11</v>
      </c>
      <c r="H1561" t="s">
        <v>12</v>
      </c>
      <c r="I1561" t="s">
        <v>41</v>
      </c>
      <c r="J1561" t="str">
        <f t="shared" si="48"/>
        <v>8-Jun-1980</v>
      </c>
      <c r="K1561">
        <f t="shared" si="49"/>
        <v>43</v>
      </c>
    </row>
    <row r="1562" spans="1:11" x14ac:dyDescent="0.3">
      <c r="A1562" s="14" t="s">
        <v>809</v>
      </c>
      <c r="B1562">
        <v>1981</v>
      </c>
      <c r="C1562" t="s">
        <v>10</v>
      </c>
      <c r="D1562">
        <v>27</v>
      </c>
      <c r="E1562">
        <v>1</v>
      </c>
      <c r="F1562" s="21">
        <v>6473.15</v>
      </c>
      <c r="G1562" t="s">
        <v>11</v>
      </c>
      <c r="H1562" t="s">
        <v>11</v>
      </c>
      <c r="I1562" t="s">
        <v>13</v>
      </c>
      <c r="J1562" t="str">
        <f t="shared" si="48"/>
        <v>27-Jul-1981</v>
      </c>
      <c r="K1562">
        <f t="shared" si="49"/>
        <v>42</v>
      </c>
    </row>
    <row r="1563" spans="1:11" x14ac:dyDescent="0.3">
      <c r="A1563" s="14" t="s">
        <v>808</v>
      </c>
      <c r="B1563">
        <v>1984</v>
      </c>
      <c r="C1563" t="s">
        <v>15</v>
      </c>
      <c r="D1563">
        <v>1</v>
      </c>
      <c r="E1563">
        <v>2</v>
      </c>
      <c r="F1563" s="21">
        <v>6457.84</v>
      </c>
      <c r="G1563" t="s">
        <v>11</v>
      </c>
      <c r="H1563" t="s">
        <v>12</v>
      </c>
      <c r="I1563" t="s">
        <v>23</v>
      </c>
      <c r="J1563" t="str">
        <f t="shared" si="48"/>
        <v>1-Nov-1984</v>
      </c>
      <c r="K1563">
        <f t="shared" si="49"/>
        <v>39</v>
      </c>
    </row>
    <row r="1564" spans="1:11" x14ac:dyDescent="0.3">
      <c r="A1564" s="14" t="s">
        <v>807</v>
      </c>
      <c r="B1564">
        <v>1984</v>
      </c>
      <c r="C1564" t="s">
        <v>34</v>
      </c>
      <c r="D1564">
        <v>26</v>
      </c>
      <c r="E1564">
        <v>2</v>
      </c>
      <c r="F1564" s="21">
        <v>6455.86</v>
      </c>
      <c r="G1564" t="s">
        <v>12</v>
      </c>
      <c r="H1564" t="s">
        <v>12</v>
      </c>
      <c r="I1564" t="s">
        <v>23</v>
      </c>
      <c r="J1564" t="str">
        <f t="shared" si="48"/>
        <v>26-Aug-1984</v>
      </c>
      <c r="K1564">
        <f t="shared" si="49"/>
        <v>39</v>
      </c>
    </row>
    <row r="1565" spans="1:11" x14ac:dyDescent="0.3">
      <c r="A1565" s="14" t="s">
        <v>806</v>
      </c>
      <c r="B1565">
        <v>1985</v>
      </c>
      <c r="C1565" t="s">
        <v>10</v>
      </c>
      <c r="D1565">
        <v>22</v>
      </c>
      <c r="E1565">
        <v>3</v>
      </c>
      <c r="F1565" s="21">
        <v>6435.62</v>
      </c>
      <c r="G1565" t="s">
        <v>12</v>
      </c>
      <c r="H1565" t="s">
        <v>11</v>
      </c>
      <c r="I1565" t="s">
        <v>13</v>
      </c>
      <c r="J1565" t="str">
        <f t="shared" si="48"/>
        <v>22-Jul-1985</v>
      </c>
      <c r="K1565">
        <f t="shared" si="49"/>
        <v>38</v>
      </c>
    </row>
    <row r="1566" spans="1:11" x14ac:dyDescent="0.3">
      <c r="A1566" s="14" t="s">
        <v>805</v>
      </c>
      <c r="B1566">
        <v>1975</v>
      </c>
      <c r="C1566" t="s">
        <v>34</v>
      </c>
      <c r="D1566">
        <v>5</v>
      </c>
      <c r="E1566">
        <v>1</v>
      </c>
      <c r="F1566" s="21">
        <v>6423.48</v>
      </c>
      <c r="G1566" t="s">
        <v>11</v>
      </c>
      <c r="H1566" t="s">
        <v>12</v>
      </c>
      <c r="I1566" t="s">
        <v>13</v>
      </c>
      <c r="J1566" t="str">
        <f t="shared" si="48"/>
        <v>5-Aug-1975</v>
      </c>
      <c r="K1566">
        <f t="shared" si="49"/>
        <v>48</v>
      </c>
    </row>
    <row r="1567" spans="1:11" x14ac:dyDescent="0.3">
      <c r="A1567" s="14" t="s">
        <v>804</v>
      </c>
      <c r="B1567">
        <v>1976</v>
      </c>
      <c r="C1567" t="s">
        <v>30</v>
      </c>
      <c r="D1567">
        <v>30</v>
      </c>
      <c r="E1567">
        <v>2</v>
      </c>
      <c r="F1567" s="21">
        <v>6417.28</v>
      </c>
      <c r="G1567" t="s">
        <v>11</v>
      </c>
      <c r="H1567" t="s">
        <v>12</v>
      </c>
      <c r="I1567" t="s">
        <v>13</v>
      </c>
      <c r="J1567" t="str">
        <f t="shared" si="48"/>
        <v>30-Dec-1976</v>
      </c>
      <c r="K1567">
        <f t="shared" si="49"/>
        <v>47</v>
      </c>
    </row>
    <row r="1568" spans="1:11" x14ac:dyDescent="0.3">
      <c r="A1568" s="14" t="s">
        <v>803</v>
      </c>
      <c r="B1568">
        <v>1987</v>
      </c>
      <c r="C1568" t="s">
        <v>20</v>
      </c>
      <c r="D1568">
        <v>4</v>
      </c>
      <c r="E1568">
        <v>3</v>
      </c>
      <c r="F1568" s="21">
        <v>6414.18</v>
      </c>
      <c r="G1568" t="s">
        <v>11</v>
      </c>
      <c r="H1568" t="s">
        <v>11</v>
      </c>
      <c r="I1568" t="s">
        <v>41</v>
      </c>
      <c r="J1568" t="str">
        <f t="shared" si="48"/>
        <v>4-Sep-1987</v>
      </c>
      <c r="K1568">
        <f t="shared" si="49"/>
        <v>36</v>
      </c>
    </row>
    <row r="1569" spans="1:11" x14ac:dyDescent="0.3">
      <c r="A1569" s="14" t="s">
        <v>802</v>
      </c>
      <c r="B1569">
        <v>1971</v>
      </c>
      <c r="C1569" t="s">
        <v>34</v>
      </c>
      <c r="D1569">
        <v>22</v>
      </c>
      <c r="E1569">
        <v>0</v>
      </c>
      <c r="F1569" s="21">
        <v>6412.34</v>
      </c>
      <c r="G1569" t="s">
        <v>11</v>
      </c>
      <c r="H1569" t="s">
        <v>12</v>
      </c>
      <c r="I1569" t="s">
        <v>13</v>
      </c>
      <c r="J1569" t="str">
        <f t="shared" si="48"/>
        <v>22-Aug-1971</v>
      </c>
      <c r="K1569">
        <f t="shared" si="49"/>
        <v>52</v>
      </c>
    </row>
    <row r="1570" spans="1:11" x14ac:dyDescent="0.3">
      <c r="A1570" s="14" t="s">
        <v>801</v>
      </c>
      <c r="B1570">
        <v>1970</v>
      </c>
      <c r="C1570" t="s">
        <v>34</v>
      </c>
      <c r="D1570">
        <v>20</v>
      </c>
      <c r="E1570">
        <v>0</v>
      </c>
      <c r="F1570" s="21">
        <v>6407.05</v>
      </c>
      <c r="G1570" t="s">
        <v>11</v>
      </c>
      <c r="H1570" t="s">
        <v>16</v>
      </c>
      <c r="I1570" t="s">
        <v>13</v>
      </c>
      <c r="J1570" t="str">
        <f t="shared" si="48"/>
        <v>20-Aug-1970</v>
      </c>
      <c r="K1570">
        <f t="shared" si="49"/>
        <v>53</v>
      </c>
    </row>
    <row r="1571" spans="1:11" x14ac:dyDescent="0.3">
      <c r="A1571" s="14" t="s">
        <v>800</v>
      </c>
      <c r="B1571">
        <v>1985</v>
      </c>
      <c r="C1571" t="s">
        <v>30</v>
      </c>
      <c r="D1571">
        <v>10</v>
      </c>
      <c r="E1571">
        <v>2</v>
      </c>
      <c r="F1571" s="21">
        <v>6406.41</v>
      </c>
      <c r="G1571" t="s">
        <v>16</v>
      </c>
      <c r="H1571" t="s">
        <v>12</v>
      </c>
      <c r="I1571" t="s">
        <v>275</v>
      </c>
      <c r="J1571" t="str">
        <f t="shared" si="48"/>
        <v>10-Dec-1985</v>
      </c>
      <c r="K1571">
        <f t="shared" si="49"/>
        <v>38</v>
      </c>
    </row>
    <row r="1572" spans="1:11" x14ac:dyDescent="0.3">
      <c r="A1572" s="14" t="s">
        <v>799</v>
      </c>
      <c r="B1572">
        <v>1987</v>
      </c>
      <c r="C1572" t="s">
        <v>20</v>
      </c>
      <c r="D1572">
        <v>9</v>
      </c>
      <c r="E1572">
        <v>2</v>
      </c>
      <c r="F1572" s="21">
        <v>6402.29</v>
      </c>
      <c r="G1572" t="s">
        <v>11</v>
      </c>
      <c r="H1572" t="s">
        <v>12</v>
      </c>
      <c r="I1572" t="s">
        <v>246</v>
      </c>
      <c r="J1572" t="str">
        <f t="shared" si="48"/>
        <v>9-Sep-1987</v>
      </c>
      <c r="K1572">
        <f t="shared" si="49"/>
        <v>36</v>
      </c>
    </row>
    <row r="1573" spans="1:11" x14ac:dyDescent="0.3">
      <c r="A1573" s="14" t="s">
        <v>798</v>
      </c>
      <c r="B1573">
        <v>1982</v>
      </c>
      <c r="C1573" t="s">
        <v>36</v>
      </c>
      <c r="D1573">
        <v>28</v>
      </c>
      <c r="E1573">
        <v>1</v>
      </c>
      <c r="F1573" s="21">
        <v>6393.6</v>
      </c>
      <c r="G1573" t="s">
        <v>11</v>
      </c>
      <c r="H1573" t="s">
        <v>16</v>
      </c>
      <c r="I1573" t="s">
        <v>23</v>
      </c>
      <c r="J1573" t="str">
        <f t="shared" si="48"/>
        <v>28-Oct-1982</v>
      </c>
      <c r="K1573">
        <f t="shared" si="49"/>
        <v>41</v>
      </c>
    </row>
    <row r="1574" spans="1:11" x14ac:dyDescent="0.3">
      <c r="A1574" s="14" t="s">
        <v>797</v>
      </c>
      <c r="B1574">
        <v>1997</v>
      </c>
      <c r="C1574" t="s">
        <v>34</v>
      </c>
      <c r="D1574">
        <v>16</v>
      </c>
      <c r="E1574">
        <v>0</v>
      </c>
      <c r="F1574" s="21">
        <v>6389.53</v>
      </c>
      <c r="G1574" t="s">
        <v>11</v>
      </c>
      <c r="H1574" t="s">
        <v>11</v>
      </c>
      <c r="I1574" t="s">
        <v>299</v>
      </c>
      <c r="J1574" t="str">
        <f t="shared" si="48"/>
        <v>16-Aug-1997</v>
      </c>
      <c r="K1574">
        <f t="shared" si="49"/>
        <v>26</v>
      </c>
    </row>
    <row r="1575" spans="1:11" x14ac:dyDescent="0.3">
      <c r="A1575" s="14" t="s">
        <v>796</v>
      </c>
      <c r="B1575">
        <v>1982</v>
      </c>
      <c r="C1575" t="s">
        <v>34</v>
      </c>
      <c r="D1575">
        <v>6</v>
      </c>
      <c r="E1575">
        <v>1</v>
      </c>
      <c r="F1575" s="21">
        <v>6389.38</v>
      </c>
      <c r="G1575" t="s">
        <v>16</v>
      </c>
      <c r="H1575" t="s">
        <v>11</v>
      </c>
      <c r="I1575" t="s">
        <v>23</v>
      </c>
      <c r="J1575" t="str">
        <f t="shared" si="48"/>
        <v>6-Aug-1982</v>
      </c>
      <c r="K1575">
        <f t="shared" si="49"/>
        <v>41</v>
      </c>
    </row>
    <row r="1576" spans="1:11" x14ac:dyDescent="0.3">
      <c r="A1576" s="14" t="s">
        <v>795</v>
      </c>
      <c r="B1576">
        <v>1976</v>
      </c>
      <c r="C1576" t="s">
        <v>15</v>
      </c>
      <c r="D1576">
        <v>18</v>
      </c>
      <c r="E1576">
        <v>2</v>
      </c>
      <c r="F1576" s="21">
        <v>6374.16</v>
      </c>
      <c r="G1576" t="s">
        <v>11</v>
      </c>
      <c r="H1576" t="s">
        <v>11</v>
      </c>
      <c r="I1576" t="s">
        <v>13</v>
      </c>
      <c r="J1576" t="str">
        <f t="shared" si="48"/>
        <v>18-Nov-1976</v>
      </c>
      <c r="K1576">
        <f t="shared" si="49"/>
        <v>47</v>
      </c>
    </row>
    <row r="1577" spans="1:11" x14ac:dyDescent="0.3">
      <c r="A1577" s="14" t="s">
        <v>794</v>
      </c>
      <c r="B1577">
        <v>1984</v>
      </c>
      <c r="C1577" t="s">
        <v>34</v>
      </c>
      <c r="D1577">
        <v>13</v>
      </c>
      <c r="E1577">
        <v>1</v>
      </c>
      <c r="F1577" s="21">
        <v>6373.56</v>
      </c>
      <c r="G1577" t="s">
        <v>11</v>
      </c>
      <c r="H1577" t="s">
        <v>16</v>
      </c>
      <c r="I1577" t="s">
        <v>23</v>
      </c>
      <c r="J1577" t="str">
        <f t="shared" si="48"/>
        <v>13-Aug-1984</v>
      </c>
      <c r="K1577">
        <f t="shared" si="49"/>
        <v>39</v>
      </c>
    </row>
    <row r="1578" spans="1:11" x14ac:dyDescent="0.3">
      <c r="A1578" s="14" t="s">
        <v>793</v>
      </c>
      <c r="B1578">
        <v>1970</v>
      </c>
      <c r="C1578" t="s">
        <v>15</v>
      </c>
      <c r="D1578">
        <v>9</v>
      </c>
      <c r="E1578">
        <v>0</v>
      </c>
      <c r="F1578" s="21">
        <v>6367.31</v>
      </c>
      <c r="G1578" t="s">
        <v>11</v>
      </c>
      <c r="H1578" t="s">
        <v>16</v>
      </c>
      <c r="I1578" t="s">
        <v>13</v>
      </c>
      <c r="J1578" t="str">
        <f t="shared" si="48"/>
        <v>9-Nov-1970</v>
      </c>
      <c r="K1578">
        <f t="shared" si="49"/>
        <v>53</v>
      </c>
    </row>
    <row r="1579" spans="1:11" x14ac:dyDescent="0.3">
      <c r="A1579" s="14" t="s">
        <v>792</v>
      </c>
      <c r="B1579">
        <v>1996</v>
      </c>
      <c r="C1579" t="s">
        <v>10</v>
      </c>
      <c r="D1579">
        <v>7</v>
      </c>
      <c r="E1579">
        <v>0</v>
      </c>
      <c r="F1579" s="21">
        <v>6361.47</v>
      </c>
      <c r="G1579" t="s">
        <v>11</v>
      </c>
      <c r="H1579" t="s">
        <v>12</v>
      </c>
      <c r="I1579" t="s">
        <v>299</v>
      </c>
      <c r="J1579" t="str">
        <f t="shared" si="48"/>
        <v>7-Jul-1996</v>
      </c>
      <c r="K1579">
        <f t="shared" si="49"/>
        <v>27</v>
      </c>
    </row>
    <row r="1580" spans="1:11" x14ac:dyDescent="0.3">
      <c r="A1580" s="14" t="s">
        <v>791</v>
      </c>
      <c r="B1580">
        <v>1989</v>
      </c>
      <c r="C1580" t="s">
        <v>18</v>
      </c>
      <c r="D1580">
        <v>24</v>
      </c>
      <c r="E1580">
        <v>3</v>
      </c>
      <c r="F1580" s="21">
        <v>6360.99</v>
      </c>
      <c r="G1580" t="s">
        <v>11</v>
      </c>
      <c r="H1580" t="s">
        <v>11</v>
      </c>
      <c r="I1580" t="s">
        <v>23</v>
      </c>
      <c r="J1580" t="str">
        <f t="shared" si="48"/>
        <v>24-Jun-1989</v>
      </c>
      <c r="K1580">
        <f t="shared" si="49"/>
        <v>34</v>
      </c>
    </row>
    <row r="1581" spans="1:11" x14ac:dyDescent="0.3">
      <c r="A1581" s="14" t="s">
        <v>790</v>
      </c>
      <c r="B1581">
        <v>1980</v>
      </c>
      <c r="C1581" t="s">
        <v>36</v>
      </c>
      <c r="D1581">
        <v>30</v>
      </c>
      <c r="E1581">
        <v>0</v>
      </c>
      <c r="F1581" s="21">
        <v>6358.78</v>
      </c>
      <c r="G1581" t="s">
        <v>11</v>
      </c>
      <c r="H1581" t="s">
        <v>16</v>
      </c>
      <c r="I1581" t="s">
        <v>23</v>
      </c>
      <c r="J1581" t="str">
        <f t="shared" si="48"/>
        <v>30-Oct-1980</v>
      </c>
      <c r="K1581">
        <f t="shared" si="49"/>
        <v>43</v>
      </c>
    </row>
    <row r="1582" spans="1:11" x14ac:dyDescent="0.3">
      <c r="A1582" s="14" t="s">
        <v>789</v>
      </c>
      <c r="B1582">
        <v>1983</v>
      </c>
      <c r="C1582" t="s">
        <v>34</v>
      </c>
      <c r="D1582">
        <v>19</v>
      </c>
      <c r="E1582">
        <v>2</v>
      </c>
      <c r="F1582" s="21">
        <v>6356.27</v>
      </c>
      <c r="G1582" t="s">
        <v>12</v>
      </c>
      <c r="H1582" t="s">
        <v>11</v>
      </c>
      <c r="I1582" t="s">
        <v>13</v>
      </c>
      <c r="J1582" t="str">
        <f t="shared" si="48"/>
        <v>19-Aug-1983</v>
      </c>
      <c r="K1582">
        <f t="shared" si="49"/>
        <v>40</v>
      </c>
    </row>
    <row r="1583" spans="1:11" x14ac:dyDescent="0.3">
      <c r="A1583" s="14" t="s">
        <v>788</v>
      </c>
      <c r="B1583">
        <v>1983</v>
      </c>
      <c r="C1583" t="s">
        <v>36</v>
      </c>
      <c r="D1583">
        <v>21</v>
      </c>
      <c r="E1583">
        <v>2</v>
      </c>
      <c r="F1583" s="21">
        <v>6338.08</v>
      </c>
      <c r="G1583" t="s">
        <v>11</v>
      </c>
      <c r="H1583" t="s">
        <v>16</v>
      </c>
      <c r="I1583" t="s">
        <v>13</v>
      </c>
      <c r="J1583" t="str">
        <f t="shared" si="48"/>
        <v>21-Oct-1983</v>
      </c>
      <c r="K1583">
        <f t="shared" si="49"/>
        <v>40</v>
      </c>
    </row>
    <row r="1584" spans="1:11" x14ac:dyDescent="0.3">
      <c r="A1584" s="14" t="s">
        <v>787</v>
      </c>
      <c r="B1584">
        <v>1986</v>
      </c>
      <c r="C1584" t="s">
        <v>20</v>
      </c>
      <c r="D1584">
        <v>25</v>
      </c>
      <c r="E1584">
        <v>3</v>
      </c>
      <c r="F1584" s="21">
        <v>6335.64</v>
      </c>
      <c r="G1584" t="s">
        <v>11</v>
      </c>
      <c r="H1584" t="s">
        <v>11</v>
      </c>
      <c r="I1584" t="s">
        <v>13</v>
      </c>
      <c r="J1584" t="str">
        <f t="shared" si="48"/>
        <v>25-Sep-1986</v>
      </c>
      <c r="K1584">
        <f t="shared" si="49"/>
        <v>37</v>
      </c>
    </row>
    <row r="1585" spans="1:11" x14ac:dyDescent="0.3">
      <c r="A1585" s="14" t="s">
        <v>786</v>
      </c>
      <c r="B1585">
        <v>1990</v>
      </c>
      <c r="C1585" t="s">
        <v>34</v>
      </c>
      <c r="D1585">
        <v>13</v>
      </c>
      <c r="E1585">
        <v>3</v>
      </c>
      <c r="F1585" s="21">
        <v>6334.34</v>
      </c>
      <c r="G1585" t="s">
        <v>11</v>
      </c>
      <c r="H1585" t="s">
        <v>11</v>
      </c>
      <c r="I1585" t="s">
        <v>246</v>
      </c>
      <c r="J1585" t="str">
        <f t="shared" si="48"/>
        <v>13-Aug-1990</v>
      </c>
      <c r="K1585">
        <f t="shared" si="49"/>
        <v>33</v>
      </c>
    </row>
    <row r="1586" spans="1:11" x14ac:dyDescent="0.3">
      <c r="A1586" s="14" t="s">
        <v>785</v>
      </c>
      <c r="B1586">
        <v>1985</v>
      </c>
      <c r="C1586" t="s">
        <v>30</v>
      </c>
      <c r="D1586">
        <v>15</v>
      </c>
      <c r="E1586">
        <v>2</v>
      </c>
      <c r="F1586" s="21">
        <v>6313.76</v>
      </c>
      <c r="G1586" t="s">
        <v>11</v>
      </c>
      <c r="H1586" t="s">
        <v>16</v>
      </c>
      <c r="I1586" t="s">
        <v>13</v>
      </c>
      <c r="J1586" t="str">
        <f t="shared" si="48"/>
        <v>15-Dec-1985</v>
      </c>
      <c r="K1586">
        <f t="shared" si="49"/>
        <v>38</v>
      </c>
    </row>
    <row r="1587" spans="1:11" x14ac:dyDescent="0.3">
      <c r="A1587" s="14" t="s">
        <v>784</v>
      </c>
      <c r="B1587">
        <v>1985</v>
      </c>
      <c r="C1587" t="s">
        <v>15</v>
      </c>
      <c r="D1587">
        <v>19</v>
      </c>
      <c r="E1587">
        <v>2</v>
      </c>
      <c r="F1587" s="21">
        <v>6311.95</v>
      </c>
      <c r="G1587" t="s">
        <v>11</v>
      </c>
      <c r="H1587" t="s">
        <v>16</v>
      </c>
      <c r="I1587" t="s">
        <v>41</v>
      </c>
      <c r="J1587" t="str">
        <f t="shared" si="48"/>
        <v>19-Nov-1985</v>
      </c>
      <c r="K1587">
        <f t="shared" si="49"/>
        <v>38</v>
      </c>
    </row>
    <row r="1588" spans="1:11" x14ac:dyDescent="0.3">
      <c r="A1588" s="14" t="s">
        <v>783</v>
      </c>
      <c r="B1588">
        <v>2004</v>
      </c>
      <c r="C1588" t="s">
        <v>10</v>
      </c>
      <c r="D1588">
        <v>27</v>
      </c>
      <c r="E1588">
        <v>0</v>
      </c>
      <c r="F1588" s="21">
        <v>6311.11</v>
      </c>
      <c r="G1588" t="s">
        <v>11</v>
      </c>
      <c r="H1588" t="s">
        <v>11</v>
      </c>
      <c r="I1588" t="s">
        <v>41</v>
      </c>
      <c r="J1588" t="str">
        <f t="shared" si="48"/>
        <v>27-Jul-2004</v>
      </c>
      <c r="K1588">
        <f t="shared" si="49"/>
        <v>19</v>
      </c>
    </row>
    <row r="1589" spans="1:11" x14ac:dyDescent="0.3">
      <c r="A1589" s="14" t="s">
        <v>782</v>
      </c>
      <c r="B1589">
        <v>1969</v>
      </c>
      <c r="C1589" t="s">
        <v>20</v>
      </c>
      <c r="D1589">
        <v>4</v>
      </c>
      <c r="E1589">
        <v>0</v>
      </c>
      <c r="F1589" s="21">
        <v>6305.61</v>
      </c>
      <c r="G1589" t="s">
        <v>11</v>
      </c>
      <c r="H1589" t="s">
        <v>11</v>
      </c>
      <c r="I1589" t="s">
        <v>23</v>
      </c>
      <c r="J1589" t="str">
        <f t="shared" si="48"/>
        <v>4-Sep-1969</v>
      </c>
      <c r="K1589">
        <f t="shared" si="49"/>
        <v>54</v>
      </c>
    </row>
    <row r="1590" spans="1:11" x14ac:dyDescent="0.3">
      <c r="A1590" s="14" t="s">
        <v>781</v>
      </c>
      <c r="B1590">
        <v>1974</v>
      </c>
      <c r="C1590" t="s">
        <v>20</v>
      </c>
      <c r="D1590">
        <v>17</v>
      </c>
      <c r="E1590">
        <v>0</v>
      </c>
      <c r="F1590" s="21">
        <v>6302.23</v>
      </c>
      <c r="G1590" t="s">
        <v>11</v>
      </c>
      <c r="H1590" t="s">
        <v>16</v>
      </c>
      <c r="I1590" t="s">
        <v>13</v>
      </c>
      <c r="J1590" t="str">
        <f t="shared" si="48"/>
        <v>17-Sep-1974</v>
      </c>
      <c r="K1590">
        <f t="shared" si="49"/>
        <v>49</v>
      </c>
    </row>
    <row r="1591" spans="1:11" x14ac:dyDescent="0.3">
      <c r="A1591" s="14" t="s">
        <v>780</v>
      </c>
      <c r="B1591">
        <v>1996</v>
      </c>
      <c r="C1591" t="s">
        <v>10</v>
      </c>
      <c r="D1591">
        <v>4</v>
      </c>
      <c r="E1591">
        <v>0</v>
      </c>
      <c r="F1591" s="21">
        <v>6293.63</v>
      </c>
      <c r="G1591" t="s">
        <v>11</v>
      </c>
      <c r="H1591" t="s">
        <v>12</v>
      </c>
      <c r="I1591" t="s">
        <v>299</v>
      </c>
      <c r="J1591" t="str">
        <f t="shared" si="48"/>
        <v>4-Jul-1996</v>
      </c>
      <c r="K1591">
        <f t="shared" si="49"/>
        <v>27</v>
      </c>
    </row>
    <row r="1592" spans="1:11" x14ac:dyDescent="0.3">
      <c r="A1592" s="14" t="s">
        <v>779</v>
      </c>
      <c r="B1592">
        <v>1981</v>
      </c>
      <c r="C1592" t="s">
        <v>34</v>
      </c>
      <c r="D1592">
        <v>26</v>
      </c>
      <c r="E1592">
        <v>1</v>
      </c>
      <c r="F1592" s="21">
        <v>6289.75</v>
      </c>
      <c r="G1592" t="s">
        <v>11</v>
      </c>
      <c r="H1592" t="s">
        <v>12</v>
      </c>
      <c r="I1592" t="s">
        <v>13</v>
      </c>
      <c r="J1592" t="str">
        <f t="shared" si="48"/>
        <v>26-Aug-1981</v>
      </c>
      <c r="K1592">
        <f t="shared" si="49"/>
        <v>42</v>
      </c>
    </row>
    <row r="1593" spans="1:11" x14ac:dyDescent="0.3">
      <c r="A1593" s="14" t="s">
        <v>778</v>
      </c>
      <c r="B1593">
        <v>1981</v>
      </c>
      <c r="C1593" t="s">
        <v>15</v>
      </c>
      <c r="D1593">
        <v>24</v>
      </c>
      <c r="E1593">
        <v>1</v>
      </c>
      <c r="F1593" s="21">
        <v>6282.24</v>
      </c>
      <c r="G1593" t="s">
        <v>11</v>
      </c>
      <c r="H1593" t="s">
        <v>16</v>
      </c>
      <c r="I1593" t="s">
        <v>41</v>
      </c>
      <c r="J1593" t="str">
        <f t="shared" si="48"/>
        <v>24-Nov-1981</v>
      </c>
      <c r="K1593">
        <f t="shared" si="49"/>
        <v>42</v>
      </c>
    </row>
    <row r="1594" spans="1:11" x14ac:dyDescent="0.3">
      <c r="A1594" s="14" t="s">
        <v>777</v>
      </c>
      <c r="B1594">
        <v>1993</v>
      </c>
      <c r="C1594" t="s">
        <v>36</v>
      </c>
      <c r="D1594">
        <v>16</v>
      </c>
      <c r="E1594">
        <v>0</v>
      </c>
      <c r="F1594" s="21">
        <v>6276.3</v>
      </c>
      <c r="G1594" t="s">
        <v>11</v>
      </c>
      <c r="H1594" t="s">
        <v>16</v>
      </c>
      <c r="I1594" t="s">
        <v>199</v>
      </c>
      <c r="J1594" t="str">
        <f t="shared" si="48"/>
        <v>16-Oct-1993</v>
      </c>
      <c r="K1594">
        <f t="shared" si="49"/>
        <v>30</v>
      </c>
    </row>
    <row r="1595" spans="1:11" x14ac:dyDescent="0.3">
      <c r="A1595" s="14" t="s">
        <v>776</v>
      </c>
      <c r="B1595">
        <v>1981</v>
      </c>
      <c r="C1595" t="s">
        <v>18</v>
      </c>
      <c r="D1595">
        <v>30</v>
      </c>
      <c r="E1595">
        <v>1</v>
      </c>
      <c r="F1595" s="21">
        <v>6272.48</v>
      </c>
      <c r="G1595" t="s">
        <v>16</v>
      </c>
      <c r="H1595" t="s">
        <v>12</v>
      </c>
      <c r="I1595" t="s">
        <v>13</v>
      </c>
      <c r="J1595" t="str">
        <f t="shared" si="48"/>
        <v>30-Jun-1981</v>
      </c>
      <c r="K1595">
        <f t="shared" si="49"/>
        <v>42</v>
      </c>
    </row>
    <row r="1596" spans="1:11" x14ac:dyDescent="0.3">
      <c r="A1596" s="14" t="s">
        <v>775</v>
      </c>
      <c r="B1596">
        <v>1984</v>
      </c>
      <c r="C1596" t="s">
        <v>20</v>
      </c>
      <c r="D1596">
        <v>25</v>
      </c>
      <c r="E1596">
        <v>3</v>
      </c>
      <c r="F1596" s="21">
        <v>6269.33</v>
      </c>
      <c r="G1596" t="s">
        <v>11</v>
      </c>
      <c r="H1596" t="s">
        <v>16</v>
      </c>
      <c r="I1596" t="s">
        <v>13</v>
      </c>
      <c r="J1596" t="str">
        <f t="shared" si="48"/>
        <v>25-Sep-1984</v>
      </c>
      <c r="K1596">
        <f t="shared" si="49"/>
        <v>39</v>
      </c>
    </row>
    <row r="1597" spans="1:11" x14ac:dyDescent="0.3">
      <c r="A1597" s="14" t="s">
        <v>774</v>
      </c>
      <c r="B1597">
        <v>1995</v>
      </c>
      <c r="C1597" t="s">
        <v>36</v>
      </c>
      <c r="D1597">
        <v>17</v>
      </c>
      <c r="E1597">
        <v>0</v>
      </c>
      <c r="F1597" s="21">
        <v>6261.2</v>
      </c>
      <c r="G1597" t="s">
        <v>11</v>
      </c>
      <c r="H1597" t="s">
        <v>16</v>
      </c>
      <c r="I1597" t="s">
        <v>534</v>
      </c>
      <c r="J1597" t="str">
        <f t="shared" si="48"/>
        <v>17-Oct-1995</v>
      </c>
      <c r="K1597">
        <f t="shared" si="49"/>
        <v>28</v>
      </c>
    </row>
    <row r="1598" spans="1:11" x14ac:dyDescent="0.3">
      <c r="A1598" s="14" t="s">
        <v>773</v>
      </c>
      <c r="B1598">
        <v>1970</v>
      </c>
      <c r="C1598" t="s">
        <v>36</v>
      </c>
      <c r="D1598">
        <v>11</v>
      </c>
      <c r="E1598">
        <v>0</v>
      </c>
      <c r="F1598" s="21">
        <v>6255.38</v>
      </c>
      <c r="G1598" t="s">
        <v>11</v>
      </c>
      <c r="H1598" t="s">
        <v>11</v>
      </c>
      <c r="I1598" t="s">
        <v>13</v>
      </c>
      <c r="J1598" t="str">
        <f t="shared" si="48"/>
        <v>11-Oct-1970</v>
      </c>
      <c r="K1598">
        <f t="shared" si="49"/>
        <v>53</v>
      </c>
    </row>
    <row r="1599" spans="1:11" x14ac:dyDescent="0.3">
      <c r="A1599" s="14" t="s">
        <v>772</v>
      </c>
      <c r="B1599">
        <v>1972</v>
      </c>
      <c r="C1599" t="s">
        <v>20</v>
      </c>
      <c r="D1599">
        <v>8</v>
      </c>
      <c r="E1599">
        <v>0</v>
      </c>
      <c r="F1599" s="21">
        <v>6254.13</v>
      </c>
      <c r="G1599" t="s">
        <v>11</v>
      </c>
      <c r="H1599" t="s">
        <v>11</v>
      </c>
      <c r="I1599" t="s">
        <v>23</v>
      </c>
      <c r="J1599" t="str">
        <f t="shared" si="48"/>
        <v>8-Sep-1972</v>
      </c>
      <c r="K1599">
        <f t="shared" si="49"/>
        <v>51</v>
      </c>
    </row>
    <row r="1600" spans="1:11" x14ac:dyDescent="0.3">
      <c r="A1600" s="14" t="s">
        <v>771</v>
      </c>
      <c r="B1600">
        <v>1972</v>
      </c>
      <c r="C1600" t="s">
        <v>15</v>
      </c>
      <c r="D1600">
        <v>11</v>
      </c>
      <c r="E1600">
        <v>0</v>
      </c>
      <c r="F1600" s="21">
        <v>6253.85</v>
      </c>
      <c r="G1600" t="s">
        <v>11</v>
      </c>
      <c r="H1600" t="s">
        <v>11</v>
      </c>
      <c r="I1600" t="s">
        <v>13</v>
      </c>
      <c r="J1600" t="str">
        <f t="shared" si="48"/>
        <v>11-Nov-1972</v>
      </c>
      <c r="K1600">
        <f t="shared" si="49"/>
        <v>51</v>
      </c>
    </row>
    <row r="1601" spans="1:11" x14ac:dyDescent="0.3">
      <c r="A1601" s="14" t="s">
        <v>770</v>
      </c>
      <c r="B1601">
        <v>1979</v>
      </c>
      <c r="C1601" t="s">
        <v>36</v>
      </c>
      <c r="D1601">
        <v>10</v>
      </c>
      <c r="E1601">
        <v>0</v>
      </c>
      <c r="F1601" s="21">
        <v>6250.44</v>
      </c>
      <c r="G1601" t="s">
        <v>11</v>
      </c>
      <c r="H1601" t="s">
        <v>16</v>
      </c>
      <c r="I1601" t="s">
        <v>41</v>
      </c>
      <c r="J1601" t="str">
        <f t="shared" si="48"/>
        <v>10-Oct-1979</v>
      </c>
      <c r="K1601">
        <f t="shared" si="49"/>
        <v>44</v>
      </c>
    </row>
    <row r="1602" spans="1:11" x14ac:dyDescent="0.3">
      <c r="A1602" s="14" t="s">
        <v>769</v>
      </c>
      <c r="B1602">
        <v>1983</v>
      </c>
      <c r="C1602" t="s">
        <v>34</v>
      </c>
      <c r="D1602">
        <v>11</v>
      </c>
      <c r="E1602">
        <v>1</v>
      </c>
      <c r="F1602" s="21">
        <v>6238.3</v>
      </c>
      <c r="G1602" t="s">
        <v>11</v>
      </c>
      <c r="H1602" t="s">
        <v>16</v>
      </c>
      <c r="I1602" t="s">
        <v>41</v>
      </c>
      <c r="J1602" t="str">
        <f t="shared" si="48"/>
        <v>11-Aug-1983</v>
      </c>
      <c r="K1602">
        <f t="shared" si="49"/>
        <v>40</v>
      </c>
    </row>
    <row r="1603" spans="1:11" x14ac:dyDescent="0.3">
      <c r="A1603" s="14" t="s">
        <v>768</v>
      </c>
      <c r="B1603">
        <v>1978</v>
      </c>
      <c r="C1603" t="s">
        <v>20</v>
      </c>
      <c r="D1603">
        <v>19</v>
      </c>
      <c r="E1603">
        <v>2</v>
      </c>
      <c r="F1603" s="21">
        <v>6236.95</v>
      </c>
      <c r="G1603" t="s">
        <v>11</v>
      </c>
      <c r="H1603" t="s">
        <v>11</v>
      </c>
      <c r="I1603" t="s">
        <v>13</v>
      </c>
      <c r="J1603" t="str">
        <f t="shared" ref="J1603:J1666" si="50">CONCATENATE(D1603,"-",C1603,"-",B1603)</f>
        <v>19-Sep-1978</v>
      </c>
      <c r="K1603">
        <f t="shared" ref="K1603:K1666" si="51">YEAR("2023-06-08")-YEAR(J1603)</f>
        <v>45</v>
      </c>
    </row>
    <row r="1604" spans="1:11" x14ac:dyDescent="0.3">
      <c r="A1604" s="14" t="s">
        <v>767</v>
      </c>
      <c r="B1604">
        <v>1972</v>
      </c>
      <c r="C1604" t="s">
        <v>18</v>
      </c>
      <c r="D1604">
        <v>29</v>
      </c>
      <c r="E1604">
        <v>0</v>
      </c>
      <c r="F1604" s="21">
        <v>6219.93</v>
      </c>
      <c r="G1604" t="s">
        <v>11</v>
      </c>
      <c r="H1604" t="s">
        <v>11</v>
      </c>
      <c r="I1604" t="s">
        <v>13</v>
      </c>
      <c r="J1604" t="str">
        <f t="shared" si="50"/>
        <v>29-Jun-1972</v>
      </c>
      <c r="K1604">
        <f t="shared" si="51"/>
        <v>51</v>
      </c>
    </row>
    <row r="1605" spans="1:11" x14ac:dyDescent="0.3">
      <c r="A1605" s="14" t="s">
        <v>766</v>
      </c>
      <c r="B1605">
        <v>1992</v>
      </c>
      <c r="C1605" t="s">
        <v>34</v>
      </c>
      <c r="D1605">
        <v>12</v>
      </c>
      <c r="E1605">
        <v>0</v>
      </c>
      <c r="F1605" s="21">
        <v>6208.5</v>
      </c>
      <c r="G1605" t="s">
        <v>11</v>
      </c>
      <c r="H1605" t="s">
        <v>16</v>
      </c>
      <c r="I1605" t="s">
        <v>299</v>
      </c>
      <c r="J1605" t="str">
        <f t="shared" si="50"/>
        <v>12-Aug-1992</v>
      </c>
      <c r="K1605">
        <f t="shared" si="51"/>
        <v>31</v>
      </c>
    </row>
    <row r="1606" spans="1:11" x14ac:dyDescent="0.3">
      <c r="A1606" s="14" t="s">
        <v>765</v>
      </c>
      <c r="B1606">
        <v>1999</v>
      </c>
      <c r="C1606" t="s">
        <v>20</v>
      </c>
      <c r="D1606">
        <v>10</v>
      </c>
      <c r="E1606">
        <v>0</v>
      </c>
      <c r="F1606" s="21">
        <v>6207.26</v>
      </c>
      <c r="G1606" t="s">
        <v>11</v>
      </c>
      <c r="H1606" t="s">
        <v>11</v>
      </c>
      <c r="I1606" t="s">
        <v>534</v>
      </c>
      <c r="J1606" t="str">
        <f t="shared" si="50"/>
        <v>10-Sep-1999</v>
      </c>
      <c r="K1606">
        <f t="shared" si="51"/>
        <v>24</v>
      </c>
    </row>
    <row r="1607" spans="1:11" x14ac:dyDescent="0.3">
      <c r="A1607" s="14" t="s">
        <v>764</v>
      </c>
      <c r="B1607">
        <v>1985</v>
      </c>
      <c r="C1607" t="s">
        <v>20</v>
      </c>
      <c r="D1607">
        <v>22</v>
      </c>
      <c r="E1607">
        <v>2</v>
      </c>
      <c r="F1607" s="21">
        <v>6203.9</v>
      </c>
      <c r="G1607" t="s">
        <v>11</v>
      </c>
      <c r="H1607" t="s">
        <v>11</v>
      </c>
      <c r="I1607" t="s">
        <v>23</v>
      </c>
      <c r="J1607" t="str">
        <f t="shared" si="50"/>
        <v>22-Sep-1985</v>
      </c>
      <c r="K1607">
        <f t="shared" si="51"/>
        <v>38</v>
      </c>
    </row>
    <row r="1608" spans="1:11" x14ac:dyDescent="0.3">
      <c r="A1608" s="14" t="s">
        <v>763</v>
      </c>
      <c r="B1608">
        <v>1985</v>
      </c>
      <c r="C1608" t="s">
        <v>10</v>
      </c>
      <c r="D1608">
        <v>22</v>
      </c>
      <c r="E1608">
        <v>2</v>
      </c>
      <c r="F1608" s="21">
        <v>6198.75</v>
      </c>
      <c r="G1608" t="s">
        <v>11</v>
      </c>
      <c r="H1608" t="s">
        <v>16</v>
      </c>
      <c r="I1608" t="s">
        <v>23</v>
      </c>
      <c r="J1608" t="str">
        <f t="shared" si="50"/>
        <v>22-Jul-1985</v>
      </c>
      <c r="K1608">
        <f t="shared" si="51"/>
        <v>38</v>
      </c>
    </row>
    <row r="1609" spans="1:11" x14ac:dyDescent="0.3">
      <c r="A1609" s="14" t="s">
        <v>762</v>
      </c>
      <c r="B1609">
        <v>1988</v>
      </c>
      <c r="C1609" t="s">
        <v>36</v>
      </c>
      <c r="D1609">
        <v>23</v>
      </c>
      <c r="E1609">
        <v>3</v>
      </c>
      <c r="F1609" s="21">
        <v>6196.45</v>
      </c>
      <c r="G1609" t="s">
        <v>11</v>
      </c>
      <c r="H1609" t="s">
        <v>16</v>
      </c>
      <c r="I1609" t="s">
        <v>41</v>
      </c>
      <c r="J1609" t="str">
        <f t="shared" si="50"/>
        <v>23-Oct-1988</v>
      </c>
      <c r="K1609">
        <f t="shared" si="51"/>
        <v>35</v>
      </c>
    </row>
    <row r="1610" spans="1:11" x14ac:dyDescent="0.3">
      <c r="A1610" s="14" t="s">
        <v>761</v>
      </c>
      <c r="B1610">
        <v>1981</v>
      </c>
      <c r="C1610" t="s">
        <v>36</v>
      </c>
      <c r="D1610">
        <v>1</v>
      </c>
      <c r="E1610">
        <v>0</v>
      </c>
      <c r="F1610" s="21">
        <v>6186.13</v>
      </c>
      <c r="G1610" t="s">
        <v>11</v>
      </c>
      <c r="H1610" t="s">
        <v>12</v>
      </c>
      <c r="I1610" t="s">
        <v>41</v>
      </c>
      <c r="J1610" t="str">
        <f t="shared" si="50"/>
        <v>1-Oct-1981</v>
      </c>
      <c r="K1610">
        <f t="shared" si="51"/>
        <v>42</v>
      </c>
    </row>
    <row r="1611" spans="1:11" x14ac:dyDescent="0.3">
      <c r="A1611" s="14" t="s">
        <v>760</v>
      </c>
      <c r="B1611">
        <v>1981</v>
      </c>
      <c r="C1611" t="s">
        <v>15</v>
      </c>
      <c r="D1611">
        <v>22</v>
      </c>
      <c r="E1611">
        <v>0</v>
      </c>
      <c r="F1611" s="21">
        <v>6185.32</v>
      </c>
      <c r="G1611" t="s">
        <v>11</v>
      </c>
      <c r="H1611" t="s">
        <v>16</v>
      </c>
      <c r="I1611" t="s">
        <v>13</v>
      </c>
      <c r="J1611" t="str">
        <f t="shared" si="50"/>
        <v>22-Nov-1981</v>
      </c>
      <c r="K1611">
        <f t="shared" si="51"/>
        <v>42</v>
      </c>
    </row>
    <row r="1612" spans="1:11" x14ac:dyDescent="0.3">
      <c r="A1612" s="14" t="s">
        <v>759</v>
      </c>
      <c r="B1612">
        <v>1988</v>
      </c>
      <c r="C1612" t="s">
        <v>15</v>
      </c>
      <c r="D1612">
        <v>1</v>
      </c>
      <c r="E1612">
        <v>3</v>
      </c>
      <c r="F1612" s="21">
        <v>6184.3</v>
      </c>
      <c r="G1612" t="s">
        <v>11</v>
      </c>
      <c r="H1612" t="s">
        <v>12</v>
      </c>
      <c r="I1612" t="s">
        <v>13</v>
      </c>
      <c r="J1612" t="str">
        <f t="shared" si="50"/>
        <v>1-Nov-1988</v>
      </c>
      <c r="K1612">
        <f t="shared" si="51"/>
        <v>35</v>
      </c>
    </row>
    <row r="1613" spans="1:11" x14ac:dyDescent="0.3">
      <c r="A1613" s="14" t="s">
        <v>758</v>
      </c>
      <c r="B1613">
        <v>1970</v>
      </c>
      <c r="C1613" t="s">
        <v>36</v>
      </c>
      <c r="D1613">
        <v>5</v>
      </c>
      <c r="E1613">
        <v>0</v>
      </c>
      <c r="F1613" s="21">
        <v>6183.46</v>
      </c>
      <c r="G1613" t="s">
        <v>11</v>
      </c>
      <c r="H1613" t="s">
        <v>11</v>
      </c>
      <c r="I1613" t="s">
        <v>23</v>
      </c>
      <c r="J1613" t="str">
        <f t="shared" si="50"/>
        <v>5-Oct-1970</v>
      </c>
      <c r="K1613">
        <f t="shared" si="51"/>
        <v>53</v>
      </c>
    </row>
    <row r="1614" spans="1:11" x14ac:dyDescent="0.3">
      <c r="A1614" s="14" t="s">
        <v>757</v>
      </c>
      <c r="B1614">
        <v>1985</v>
      </c>
      <c r="C1614" t="s">
        <v>34</v>
      </c>
      <c r="D1614">
        <v>9</v>
      </c>
      <c r="E1614">
        <v>3</v>
      </c>
      <c r="F1614" s="21">
        <v>6183.32</v>
      </c>
      <c r="G1614" t="s">
        <v>11</v>
      </c>
      <c r="H1614" t="s">
        <v>11</v>
      </c>
      <c r="I1614" t="s">
        <v>23</v>
      </c>
      <c r="J1614" t="str">
        <f t="shared" si="50"/>
        <v>9-Aug-1985</v>
      </c>
      <c r="K1614">
        <f t="shared" si="51"/>
        <v>38</v>
      </c>
    </row>
    <row r="1615" spans="1:11" x14ac:dyDescent="0.3">
      <c r="A1615" s="14" t="s">
        <v>756</v>
      </c>
      <c r="B1615">
        <v>1984</v>
      </c>
      <c r="C1615" t="s">
        <v>36</v>
      </c>
      <c r="D1615">
        <v>6</v>
      </c>
      <c r="E1615">
        <v>3</v>
      </c>
      <c r="F1615" s="21">
        <v>6170.96</v>
      </c>
      <c r="G1615" t="s">
        <v>11</v>
      </c>
      <c r="H1615" t="s">
        <v>16</v>
      </c>
      <c r="I1615" t="s">
        <v>13</v>
      </c>
      <c r="J1615" t="str">
        <f t="shared" si="50"/>
        <v>6-Oct-1984</v>
      </c>
      <c r="K1615">
        <f t="shared" si="51"/>
        <v>39</v>
      </c>
    </row>
    <row r="1616" spans="1:11" x14ac:dyDescent="0.3">
      <c r="A1616" s="14" t="s">
        <v>755</v>
      </c>
      <c r="B1616">
        <v>1985</v>
      </c>
      <c r="C1616" t="s">
        <v>36</v>
      </c>
      <c r="D1616">
        <v>15</v>
      </c>
      <c r="E1616">
        <v>3</v>
      </c>
      <c r="F1616" s="21">
        <v>6159.57</v>
      </c>
      <c r="G1616" t="s">
        <v>11</v>
      </c>
      <c r="H1616" t="s">
        <v>16</v>
      </c>
      <c r="I1616" t="s">
        <v>23</v>
      </c>
      <c r="J1616" t="str">
        <f t="shared" si="50"/>
        <v>15-Oct-1985</v>
      </c>
      <c r="K1616">
        <f t="shared" si="51"/>
        <v>38</v>
      </c>
    </row>
    <row r="1617" spans="1:11" x14ac:dyDescent="0.3">
      <c r="A1617" s="14" t="s">
        <v>754</v>
      </c>
      <c r="B1617">
        <v>1973</v>
      </c>
      <c r="C1617" t="s">
        <v>15</v>
      </c>
      <c r="D1617">
        <v>6</v>
      </c>
      <c r="E1617">
        <v>0</v>
      </c>
      <c r="F1617" s="21">
        <v>6152.05</v>
      </c>
      <c r="G1617" t="s">
        <v>11</v>
      </c>
      <c r="H1617" t="s">
        <v>12</v>
      </c>
      <c r="I1617" t="s">
        <v>13</v>
      </c>
      <c r="J1617" t="str">
        <f t="shared" si="50"/>
        <v>6-Nov-1973</v>
      </c>
      <c r="K1617">
        <f t="shared" si="51"/>
        <v>50</v>
      </c>
    </row>
    <row r="1618" spans="1:11" x14ac:dyDescent="0.3">
      <c r="A1618" s="14" t="s">
        <v>753</v>
      </c>
      <c r="B1618">
        <v>1970</v>
      </c>
      <c r="C1618" t="s">
        <v>36</v>
      </c>
      <c r="D1618">
        <v>14</v>
      </c>
      <c r="E1618">
        <v>0</v>
      </c>
      <c r="F1618" s="21">
        <v>6147.12</v>
      </c>
      <c r="G1618" t="s">
        <v>11</v>
      </c>
      <c r="H1618" t="s">
        <v>12</v>
      </c>
      <c r="I1618" t="s">
        <v>23</v>
      </c>
      <c r="J1618" t="str">
        <f t="shared" si="50"/>
        <v>14-Oct-1970</v>
      </c>
      <c r="K1618">
        <f t="shared" si="51"/>
        <v>53</v>
      </c>
    </row>
    <row r="1619" spans="1:11" x14ac:dyDescent="0.3">
      <c r="A1619" s="14" t="s">
        <v>752</v>
      </c>
      <c r="B1619">
        <v>1976</v>
      </c>
      <c r="C1619" t="s">
        <v>30</v>
      </c>
      <c r="D1619">
        <v>12</v>
      </c>
      <c r="E1619">
        <v>2</v>
      </c>
      <c r="F1619" s="21">
        <v>6139.14</v>
      </c>
      <c r="G1619" t="s">
        <v>11</v>
      </c>
      <c r="H1619" t="s">
        <v>12</v>
      </c>
      <c r="I1619" t="s">
        <v>13</v>
      </c>
      <c r="J1619" t="str">
        <f t="shared" si="50"/>
        <v>12-Dec-1976</v>
      </c>
      <c r="K1619">
        <f t="shared" si="51"/>
        <v>47</v>
      </c>
    </row>
    <row r="1620" spans="1:11" x14ac:dyDescent="0.3">
      <c r="A1620" s="14" t="s">
        <v>751</v>
      </c>
      <c r="B1620">
        <v>1978</v>
      </c>
      <c r="C1620" t="s">
        <v>20</v>
      </c>
      <c r="D1620">
        <v>5</v>
      </c>
      <c r="E1620">
        <v>2</v>
      </c>
      <c r="F1620" s="21">
        <v>6138.58</v>
      </c>
      <c r="G1620" t="s">
        <v>11</v>
      </c>
      <c r="H1620" t="s">
        <v>16</v>
      </c>
      <c r="I1620" t="s">
        <v>13</v>
      </c>
      <c r="J1620" t="str">
        <f t="shared" si="50"/>
        <v>5-Sep-1978</v>
      </c>
      <c r="K1620">
        <f t="shared" si="51"/>
        <v>45</v>
      </c>
    </row>
    <row r="1621" spans="1:11" x14ac:dyDescent="0.3">
      <c r="A1621" s="14" t="s">
        <v>750</v>
      </c>
      <c r="B1621">
        <v>1969</v>
      </c>
      <c r="C1621" t="s">
        <v>15</v>
      </c>
      <c r="D1621">
        <v>9</v>
      </c>
      <c r="E1621">
        <v>0</v>
      </c>
      <c r="F1621" s="21">
        <v>6138.5</v>
      </c>
      <c r="G1621" t="s">
        <v>11</v>
      </c>
      <c r="H1621" t="s">
        <v>11</v>
      </c>
      <c r="I1621" t="s">
        <v>41</v>
      </c>
      <c r="J1621" t="str">
        <f t="shared" si="50"/>
        <v>9-Nov-1969</v>
      </c>
      <c r="K1621">
        <f t="shared" si="51"/>
        <v>54</v>
      </c>
    </row>
    <row r="1622" spans="1:11" x14ac:dyDescent="0.3">
      <c r="A1622" s="14" t="s">
        <v>749</v>
      </c>
      <c r="B1622">
        <v>1990</v>
      </c>
      <c r="C1622" t="s">
        <v>34</v>
      </c>
      <c r="D1622">
        <v>18</v>
      </c>
      <c r="E1622">
        <v>3</v>
      </c>
      <c r="F1622" s="21">
        <v>6128.8</v>
      </c>
      <c r="G1622" t="s">
        <v>11</v>
      </c>
      <c r="H1622" t="s">
        <v>12</v>
      </c>
      <c r="I1622" t="s">
        <v>23</v>
      </c>
      <c r="J1622" t="str">
        <f t="shared" si="50"/>
        <v>18-Aug-1990</v>
      </c>
      <c r="K1622">
        <f t="shared" si="51"/>
        <v>33</v>
      </c>
    </row>
    <row r="1623" spans="1:11" x14ac:dyDescent="0.3">
      <c r="A1623" s="14" t="s">
        <v>748</v>
      </c>
      <c r="B1623">
        <v>1983</v>
      </c>
      <c r="C1623" t="s">
        <v>15</v>
      </c>
      <c r="D1623">
        <v>16</v>
      </c>
      <c r="E1623">
        <v>1</v>
      </c>
      <c r="F1623" s="21">
        <v>6123.57</v>
      </c>
      <c r="G1623" t="s">
        <v>12</v>
      </c>
      <c r="H1623" t="s">
        <v>11</v>
      </c>
      <c r="I1623" t="s">
        <v>23</v>
      </c>
      <c r="J1623" t="str">
        <f t="shared" si="50"/>
        <v>16-Nov-1983</v>
      </c>
      <c r="K1623">
        <f t="shared" si="51"/>
        <v>40</v>
      </c>
    </row>
    <row r="1624" spans="1:11" x14ac:dyDescent="0.3">
      <c r="A1624" s="14" t="s">
        <v>747</v>
      </c>
      <c r="B1624">
        <v>1983</v>
      </c>
      <c r="C1624" t="s">
        <v>34</v>
      </c>
      <c r="D1624">
        <v>11</v>
      </c>
      <c r="E1624">
        <v>1</v>
      </c>
      <c r="F1624" s="21">
        <v>6117.49</v>
      </c>
      <c r="G1624" t="s">
        <v>11</v>
      </c>
      <c r="H1624" t="s">
        <v>12</v>
      </c>
      <c r="I1624" t="s">
        <v>23</v>
      </c>
      <c r="J1624" t="str">
        <f t="shared" si="50"/>
        <v>11-Aug-1983</v>
      </c>
      <c r="K1624">
        <f t="shared" si="51"/>
        <v>40</v>
      </c>
    </row>
    <row r="1625" spans="1:11" x14ac:dyDescent="0.3">
      <c r="A1625" s="14" t="s">
        <v>746</v>
      </c>
      <c r="B1625">
        <v>1991</v>
      </c>
      <c r="C1625" t="s">
        <v>10</v>
      </c>
      <c r="D1625">
        <v>25</v>
      </c>
      <c r="E1625">
        <v>3</v>
      </c>
      <c r="F1625" s="21">
        <v>6113.23</v>
      </c>
      <c r="G1625" t="s">
        <v>11</v>
      </c>
      <c r="H1625" t="s">
        <v>11</v>
      </c>
      <c r="I1625" t="s">
        <v>246</v>
      </c>
      <c r="J1625" t="str">
        <f t="shared" si="50"/>
        <v>25-Jul-1991</v>
      </c>
      <c r="K1625">
        <f t="shared" si="51"/>
        <v>32</v>
      </c>
    </row>
    <row r="1626" spans="1:11" x14ac:dyDescent="0.3">
      <c r="A1626" s="14" t="s">
        <v>745</v>
      </c>
      <c r="B1626">
        <v>1985</v>
      </c>
      <c r="C1626" t="s">
        <v>10</v>
      </c>
      <c r="D1626">
        <v>21</v>
      </c>
      <c r="E1626">
        <v>1</v>
      </c>
      <c r="F1626" s="21">
        <v>6112.35</v>
      </c>
      <c r="G1626" t="s">
        <v>11</v>
      </c>
      <c r="H1626" t="s">
        <v>16</v>
      </c>
      <c r="I1626" t="s">
        <v>23</v>
      </c>
      <c r="J1626" t="str">
        <f t="shared" si="50"/>
        <v>21-Jul-1985</v>
      </c>
      <c r="K1626">
        <f t="shared" si="51"/>
        <v>38</v>
      </c>
    </row>
    <row r="1627" spans="1:11" x14ac:dyDescent="0.3">
      <c r="A1627" s="14" t="s">
        <v>744</v>
      </c>
      <c r="B1627">
        <v>1995</v>
      </c>
      <c r="C1627" t="s">
        <v>20</v>
      </c>
      <c r="D1627">
        <v>9</v>
      </c>
      <c r="E1627">
        <v>0</v>
      </c>
      <c r="F1627" s="21">
        <v>6111.95</v>
      </c>
      <c r="G1627" t="s">
        <v>11</v>
      </c>
      <c r="H1627" t="s">
        <v>12</v>
      </c>
      <c r="I1627" t="s">
        <v>534</v>
      </c>
      <c r="J1627" t="str">
        <f t="shared" si="50"/>
        <v>9-Sep-1995</v>
      </c>
      <c r="K1627">
        <f t="shared" si="51"/>
        <v>28</v>
      </c>
    </row>
    <row r="1628" spans="1:11" x14ac:dyDescent="0.3">
      <c r="A1628" s="14" t="s">
        <v>743</v>
      </c>
      <c r="B1628">
        <v>1970</v>
      </c>
      <c r="C1628" t="s">
        <v>18</v>
      </c>
      <c r="D1628">
        <v>9</v>
      </c>
      <c r="E1628">
        <v>0</v>
      </c>
      <c r="F1628" s="21">
        <v>6098.38</v>
      </c>
      <c r="G1628" t="s">
        <v>11</v>
      </c>
      <c r="H1628" t="s">
        <v>11</v>
      </c>
      <c r="I1628" t="s">
        <v>13</v>
      </c>
      <c r="J1628" t="str">
        <f t="shared" si="50"/>
        <v>9-Jun-1970</v>
      </c>
      <c r="K1628">
        <f t="shared" si="51"/>
        <v>53</v>
      </c>
    </row>
    <row r="1629" spans="1:11" x14ac:dyDescent="0.3">
      <c r="A1629" s="14" t="s">
        <v>742</v>
      </c>
      <c r="B1629">
        <v>1984</v>
      </c>
      <c r="C1629" t="s">
        <v>10</v>
      </c>
      <c r="D1629">
        <v>25</v>
      </c>
      <c r="E1629">
        <v>2</v>
      </c>
      <c r="F1629" s="21">
        <v>6082.41</v>
      </c>
      <c r="G1629" t="s">
        <v>16</v>
      </c>
      <c r="H1629" t="s">
        <v>11</v>
      </c>
      <c r="I1629" t="s">
        <v>41</v>
      </c>
      <c r="J1629" t="str">
        <f t="shared" si="50"/>
        <v>25-Jul-1984</v>
      </c>
      <c r="K1629">
        <f t="shared" si="51"/>
        <v>39</v>
      </c>
    </row>
    <row r="1630" spans="1:11" x14ac:dyDescent="0.3">
      <c r="A1630" s="14" t="s">
        <v>741</v>
      </c>
      <c r="B1630">
        <v>1984</v>
      </c>
      <c r="C1630" t="s">
        <v>36</v>
      </c>
      <c r="D1630">
        <v>14</v>
      </c>
      <c r="E1630">
        <v>1</v>
      </c>
      <c r="F1630" s="21">
        <v>6079.67</v>
      </c>
      <c r="G1630" t="s">
        <v>16</v>
      </c>
      <c r="H1630" t="s">
        <v>16</v>
      </c>
      <c r="I1630" t="s">
        <v>275</v>
      </c>
      <c r="J1630" t="str">
        <f t="shared" si="50"/>
        <v>14-Oct-1984</v>
      </c>
      <c r="K1630">
        <f t="shared" si="51"/>
        <v>39</v>
      </c>
    </row>
    <row r="1631" spans="1:11" x14ac:dyDescent="0.3">
      <c r="A1631" s="14" t="s">
        <v>740</v>
      </c>
      <c r="B1631">
        <v>1979</v>
      </c>
      <c r="C1631" t="s">
        <v>34</v>
      </c>
      <c r="D1631">
        <v>8</v>
      </c>
      <c r="E1631">
        <v>2</v>
      </c>
      <c r="F1631" s="21">
        <v>6074.37</v>
      </c>
      <c r="G1631" t="s">
        <v>11</v>
      </c>
      <c r="H1631" t="s">
        <v>11</v>
      </c>
      <c r="I1631" t="s">
        <v>23</v>
      </c>
      <c r="J1631" t="str">
        <f t="shared" si="50"/>
        <v>8-Aug-1979</v>
      </c>
      <c r="K1631">
        <f t="shared" si="51"/>
        <v>44</v>
      </c>
    </row>
    <row r="1632" spans="1:11" x14ac:dyDescent="0.3">
      <c r="A1632" s="14" t="s">
        <v>739</v>
      </c>
      <c r="B1632">
        <v>1984</v>
      </c>
      <c r="C1632" t="s">
        <v>20</v>
      </c>
      <c r="D1632">
        <v>21</v>
      </c>
      <c r="E1632">
        <v>1</v>
      </c>
      <c r="F1632" s="21">
        <v>6067.13</v>
      </c>
      <c r="G1632" t="s">
        <v>12</v>
      </c>
      <c r="H1632" t="s">
        <v>16</v>
      </c>
      <c r="I1632" t="s">
        <v>167</v>
      </c>
      <c r="J1632" t="str">
        <f t="shared" si="50"/>
        <v>21-Sep-1984</v>
      </c>
      <c r="K1632">
        <f t="shared" si="51"/>
        <v>39</v>
      </c>
    </row>
    <row r="1633" spans="1:11" x14ac:dyDescent="0.3">
      <c r="A1633" s="14" t="s">
        <v>738</v>
      </c>
      <c r="B1633">
        <v>1994</v>
      </c>
      <c r="C1633" t="s">
        <v>15</v>
      </c>
      <c r="D1633">
        <v>8</v>
      </c>
      <c r="E1633">
        <v>0</v>
      </c>
      <c r="F1633" s="21">
        <v>6064.37</v>
      </c>
      <c r="G1633" t="s">
        <v>11</v>
      </c>
      <c r="H1633" t="s">
        <v>11</v>
      </c>
      <c r="I1633" t="s">
        <v>41</v>
      </c>
      <c r="J1633" t="str">
        <f t="shared" si="50"/>
        <v>8-Nov-1994</v>
      </c>
      <c r="K1633">
        <f t="shared" si="51"/>
        <v>29</v>
      </c>
    </row>
    <row r="1634" spans="1:11" x14ac:dyDescent="0.3">
      <c r="A1634" s="14" t="s">
        <v>737</v>
      </c>
      <c r="B1634">
        <v>1996</v>
      </c>
      <c r="C1634" t="s">
        <v>10</v>
      </c>
      <c r="D1634">
        <v>28</v>
      </c>
      <c r="E1634">
        <v>0</v>
      </c>
      <c r="F1634" s="21">
        <v>6061.8</v>
      </c>
      <c r="G1634" t="s">
        <v>11</v>
      </c>
      <c r="H1634" t="s">
        <v>12</v>
      </c>
      <c r="I1634" t="s">
        <v>23</v>
      </c>
      <c r="J1634" t="str">
        <f t="shared" si="50"/>
        <v>28-Jul-1996</v>
      </c>
      <c r="K1634">
        <f t="shared" si="51"/>
        <v>27</v>
      </c>
    </row>
    <row r="1635" spans="1:11" x14ac:dyDescent="0.3">
      <c r="A1635" s="14" t="s">
        <v>736</v>
      </c>
      <c r="B1635">
        <v>1989</v>
      </c>
      <c r="C1635" t="s">
        <v>34</v>
      </c>
      <c r="D1635">
        <v>16</v>
      </c>
      <c r="E1635">
        <v>4</v>
      </c>
      <c r="F1635" s="21">
        <v>6059.17</v>
      </c>
      <c r="G1635" t="s">
        <v>11</v>
      </c>
      <c r="H1635" t="s">
        <v>16</v>
      </c>
      <c r="I1635" t="s">
        <v>41</v>
      </c>
      <c r="J1635" t="str">
        <f t="shared" si="50"/>
        <v>16-Aug-1989</v>
      </c>
      <c r="K1635">
        <f t="shared" si="51"/>
        <v>34</v>
      </c>
    </row>
    <row r="1636" spans="1:11" x14ac:dyDescent="0.3">
      <c r="A1636" s="14" t="s">
        <v>735</v>
      </c>
      <c r="B1636">
        <v>1980</v>
      </c>
      <c r="C1636" t="s">
        <v>34</v>
      </c>
      <c r="D1636">
        <v>8</v>
      </c>
      <c r="E1636">
        <v>2</v>
      </c>
      <c r="F1636" s="21">
        <v>5993.62</v>
      </c>
      <c r="G1636" t="s">
        <v>11</v>
      </c>
      <c r="H1636" t="s">
        <v>12</v>
      </c>
      <c r="I1636" t="s">
        <v>13</v>
      </c>
      <c r="J1636" t="str">
        <f t="shared" si="50"/>
        <v>8-Aug-1980</v>
      </c>
      <c r="K1636">
        <f t="shared" si="51"/>
        <v>43</v>
      </c>
    </row>
    <row r="1637" spans="1:11" x14ac:dyDescent="0.3">
      <c r="A1637" s="14" t="s">
        <v>734</v>
      </c>
      <c r="B1637">
        <v>1974</v>
      </c>
      <c r="C1637" t="s">
        <v>34</v>
      </c>
      <c r="D1637">
        <v>17</v>
      </c>
      <c r="E1637">
        <v>0</v>
      </c>
      <c r="F1637" s="21">
        <v>5990.17</v>
      </c>
      <c r="G1637" t="s">
        <v>11</v>
      </c>
      <c r="H1637" t="s">
        <v>11</v>
      </c>
      <c r="I1637" t="s">
        <v>13</v>
      </c>
      <c r="J1637" t="str">
        <f t="shared" si="50"/>
        <v>17-Aug-1974</v>
      </c>
      <c r="K1637">
        <f t="shared" si="51"/>
        <v>49</v>
      </c>
    </row>
    <row r="1638" spans="1:11" x14ac:dyDescent="0.3">
      <c r="A1638" s="14" t="s">
        <v>733</v>
      </c>
      <c r="B1638">
        <v>1988</v>
      </c>
      <c r="C1638" t="s">
        <v>18</v>
      </c>
      <c r="D1638">
        <v>10</v>
      </c>
      <c r="E1638">
        <v>2</v>
      </c>
      <c r="F1638" s="21">
        <v>5989.52</v>
      </c>
      <c r="G1638" t="s">
        <v>11</v>
      </c>
      <c r="H1638" t="s">
        <v>16</v>
      </c>
      <c r="I1638" t="s">
        <v>23</v>
      </c>
      <c r="J1638" t="str">
        <f t="shared" si="50"/>
        <v>10-Jun-1988</v>
      </c>
      <c r="K1638">
        <f t="shared" si="51"/>
        <v>35</v>
      </c>
    </row>
    <row r="1639" spans="1:11" x14ac:dyDescent="0.3">
      <c r="A1639" s="14" t="s">
        <v>732</v>
      </c>
      <c r="B1639">
        <v>1974</v>
      </c>
      <c r="C1639" t="s">
        <v>36</v>
      </c>
      <c r="D1639">
        <v>11</v>
      </c>
      <c r="E1639">
        <v>0</v>
      </c>
      <c r="F1639" s="21">
        <v>5979.99</v>
      </c>
      <c r="G1639" t="s">
        <v>11</v>
      </c>
      <c r="H1639" t="s">
        <v>12</v>
      </c>
      <c r="I1639" t="s">
        <v>13</v>
      </c>
      <c r="J1639" t="str">
        <f t="shared" si="50"/>
        <v>11-Oct-1974</v>
      </c>
      <c r="K1639">
        <f t="shared" si="51"/>
        <v>49</v>
      </c>
    </row>
    <row r="1640" spans="1:11" x14ac:dyDescent="0.3">
      <c r="A1640" s="14" t="s">
        <v>731</v>
      </c>
      <c r="B1640">
        <v>1980</v>
      </c>
      <c r="C1640" t="s">
        <v>36</v>
      </c>
      <c r="D1640">
        <v>10</v>
      </c>
      <c r="E1640">
        <v>0</v>
      </c>
      <c r="F1640" s="21">
        <v>5979.73</v>
      </c>
      <c r="G1640" t="s">
        <v>11</v>
      </c>
      <c r="H1640" t="s">
        <v>11</v>
      </c>
      <c r="I1640" t="s">
        <v>41</v>
      </c>
      <c r="J1640" t="str">
        <f t="shared" si="50"/>
        <v>10-Oct-1980</v>
      </c>
      <c r="K1640">
        <f t="shared" si="51"/>
        <v>43</v>
      </c>
    </row>
    <row r="1641" spans="1:11" x14ac:dyDescent="0.3">
      <c r="A1641" s="14" t="s">
        <v>730</v>
      </c>
      <c r="B1641">
        <v>1970</v>
      </c>
      <c r="C1641" t="s">
        <v>18</v>
      </c>
      <c r="D1641">
        <v>25</v>
      </c>
      <c r="E1641">
        <v>0</v>
      </c>
      <c r="F1641" s="21">
        <v>5979.66</v>
      </c>
      <c r="G1641" t="s">
        <v>11</v>
      </c>
      <c r="H1641" t="s">
        <v>12</v>
      </c>
      <c r="I1641" t="s">
        <v>13</v>
      </c>
      <c r="J1641" t="str">
        <f t="shared" si="50"/>
        <v>25-Jun-1970</v>
      </c>
      <c r="K1641">
        <f t="shared" si="51"/>
        <v>53</v>
      </c>
    </row>
    <row r="1642" spans="1:11" x14ac:dyDescent="0.3">
      <c r="A1642" s="14" t="s">
        <v>729</v>
      </c>
      <c r="B1642">
        <v>1984</v>
      </c>
      <c r="C1642" t="s">
        <v>15</v>
      </c>
      <c r="D1642">
        <v>11</v>
      </c>
      <c r="E1642">
        <v>1</v>
      </c>
      <c r="F1642" s="21">
        <v>5976.83</v>
      </c>
      <c r="G1642" t="s">
        <v>11</v>
      </c>
      <c r="H1642" t="s">
        <v>11</v>
      </c>
      <c r="I1642" t="s">
        <v>13</v>
      </c>
      <c r="J1642" t="str">
        <f t="shared" si="50"/>
        <v>11-Nov-1984</v>
      </c>
      <c r="K1642">
        <f t="shared" si="51"/>
        <v>39</v>
      </c>
    </row>
    <row r="1643" spans="1:11" x14ac:dyDescent="0.3">
      <c r="A1643" s="14" t="s">
        <v>728</v>
      </c>
      <c r="B1643">
        <v>1984</v>
      </c>
      <c r="C1643" t="s">
        <v>20</v>
      </c>
      <c r="D1643">
        <v>19</v>
      </c>
      <c r="E1643">
        <v>1</v>
      </c>
      <c r="F1643" s="21">
        <v>5974.38</v>
      </c>
      <c r="G1643" t="s">
        <v>11</v>
      </c>
      <c r="H1643" t="s">
        <v>12</v>
      </c>
      <c r="I1643" t="s">
        <v>13</v>
      </c>
      <c r="J1643" t="str">
        <f t="shared" si="50"/>
        <v>19-Sep-1984</v>
      </c>
      <c r="K1643">
        <f t="shared" si="51"/>
        <v>39</v>
      </c>
    </row>
    <row r="1644" spans="1:11" x14ac:dyDescent="0.3">
      <c r="A1644" s="14" t="s">
        <v>727</v>
      </c>
      <c r="B1644">
        <v>1989</v>
      </c>
      <c r="C1644" t="s">
        <v>10</v>
      </c>
      <c r="D1644">
        <v>22</v>
      </c>
      <c r="E1644">
        <v>3</v>
      </c>
      <c r="F1644" s="21">
        <v>5972.38</v>
      </c>
      <c r="G1644" t="s">
        <v>11</v>
      </c>
      <c r="H1644" t="s">
        <v>11</v>
      </c>
      <c r="I1644" t="s">
        <v>41</v>
      </c>
      <c r="J1644" t="str">
        <f t="shared" si="50"/>
        <v>22-Jul-1989</v>
      </c>
      <c r="K1644">
        <f t="shared" si="51"/>
        <v>34</v>
      </c>
    </row>
    <row r="1645" spans="1:11" x14ac:dyDescent="0.3">
      <c r="A1645" s="14" t="s">
        <v>726</v>
      </c>
      <c r="B1645">
        <v>1980</v>
      </c>
      <c r="C1645" t="s">
        <v>10</v>
      </c>
      <c r="D1645">
        <v>21</v>
      </c>
      <c r="E1645">
        <v>0</v>
      </c>
      <c r="F1645" s="21">
        <v>5969.72</v>
      </c>
      <c r="G1645" t="s">
        <v>12</v>
      </c>
      <c r="H1645" t="s">
        <v>12</v>
      </c>
      <c r="I1645" t="s">
        <v>41</v>
      </c>
      <c r="J1645" t="str">
        <f t="shared" si="50"/>
        <v>21-Jul-1980</v>
      </c>
      <c r="K1645">
        <f t="shared" si="51"/>
        <v>43</v>
      </c>
    </row>
    <row r="1646" spans="1:11" x14ac:dyDescent="0.3">
      <c r="A1646" s="14" t="s">
        <v>725</v>
      </c>
      <c r="B1646">
        <v>1980</v>
      </c>
      <c r="C1646" t="s">
        <v>34</v>
      </c>
      <c r="D1646">
        <v>5</v>
      </c>
      <c r="E1646">
        <v>0</v>
      </c>
      <c r="F1646" s="21">
        <v>5966.89</v>
      </c>
      <c r="G1646" t="s">
        <v>11</v>
      </c>
      <c r="H1646" t="s">
        <v>12</v>
      </c>
      <c r="I1646" t="s">
        <v>13</v>
      </c>
      <c r="J1646" t="str">
        <f t="shared" si="50"/>
        <v>5-Aug-1980</v>
      </c>
      <c r="K1646">
        <f t="shared" si="51"/>
        <v>43</v>
      </c>
    </row>
    <row r="1647" spans="1:11" x14ac:dyDescent="0.3">
      <c r="A1647" s="14" t="s">
        <v>724</v>
      </c>
      <c r="B1647">
        <v>2004</v>
      </c>
      <c r="C1647" t="s">
        <v>10</v>
      </c>
      <c r="D1647">
        <v>15</v>
      </c>
      <c r="E1647">
        <v>0</v>
      </c>
      <c r="F1647" s="21">
        <v>5960.91</v>
      </c>
      <c r="G1647" t="s">
        <v>11</v>
      </c>
      <c r="H1647" t="s">
        <v>16</v>
      </c>
      <c r="I1647" t="s">
        <v>534</v>
      </c>
      <c r="J1647" t="str">
        <f t="shared" si="50"/>
        <v>15-Jul-2004</v>
      </c>
      <c r="K1647">
        <f t="shared" si="51"/>
        <v>19</v>
      </c>
    </row>
    <row r="1648" spans="1:11" x14ac:dyDescent="0.3">
      <c r="A1648" s="14" t="s">
        <v>723</v>
      </c>
      <c r="B1648">
        <v>2003</v>
      </c>
      <c r="C1648" t="s">
        <v>34</v>
      </c>
      <c r="D1648">
        <v>13</v>
      </c>
      <c r="E1648">
        <v>0</v>
      </c>
      <c r="F1648" s="21">
        <v>5957.35</v>
      </c>
      <c r="G1648" t="s">
        <v>11</v>
      </c>
      <c r="H1648" t="s">
        <v>11</v>
      </c>
      <c r="I1648" t="s">
        <v>23</v>
      </c>
      <c r="J1648" t="str">
        <f t="shared" si="50"/>
        <v>13-Aug-2003</v>
      </c>
      <c r="K1648">
        <f t="shared" si="51"/>
        <v>20</v>
      </c>
    </row>
    <row r="1649" spans="1:11" x14ac:dyDescent="0.3">
      <c r="A1649" s="14" t="s">
        <v>722</v>
      </c>
      <c r="B1649">
        <v>1987</v>
      </c>
      <c r="C1649" t="s">
        <v>10</v>
      </c>
      <c r="D1649">
        <v>14</v>
      </c>
      <c r="E1649">
        <v>3</v>
      </c>
      <c r="F1649" s="21">
        <v>5934.38</v>
      </c>
      <c r="G1649" t="s">
        <v>12</v>
      </c>
      <c r="H1649" t="s">
        <v>11</v>
      </c>
      <c r="I1649" t="s">
        <v>13</v>
      </c>
      <c r="J1649" t="str">
        <f t="shared" si="50"/>
        <v>14-Jul-1987</v>
      </c>
      <c r="K1649">
        <f t="shared" si="51"/>
        <v>36</v>
      </c>
    </row>
    <row r="1650" spans="1:11" x14ac:dyDescent="0.3">
      <c r="A1650" s="14" t="s">
        <v>721</v>
      </c>
      <c r="B1650">
        <v>1994</v>
      </c>
      <c r="C1650" t="s">
        <v>10</v>
      </c>
      <c r="D1650">
        <v>30</v>
      </c>
      <c r="E1650">
        <v>0</v>
      </c>
      <c r="F1650" s="21">
        <v>5927.65</v>
      </c>
      <c r="G1650" t="s">
        <v>11</v>
      </c>
      <c r="H1650" t="s">
        <v>16</v>
      </c>
      <c r="I1650" t="s">
        <v>23</v>
      </c>
      <c r="J1650" t="str">
        <f t="shared" si="50"/>
        <v>30-Jul-1994</v>
      </c>
      <c r="K1650">
        <f t="shared" si="51"/>
        <v>29</v>
      </c>
    </row>
    <row r="1651" spans="1:11" x14ac:dyDescent="0.3">
      <c r="A1651" s="14" t="s">
        <v>720</v>
      </c>
      <c r="B1651">
        <v>1993</v>
      </c>
      <c r="C1651" t="s">
        <v>34</v>
      </c>
      <c r="D1651">
        <v>13</v>
      </c>
      <c r="E1651">
        <v>0</v>
      </c>
      <c r="F1651" s="21">
        <v>5926.93</v>
      </c>
      <c r="G1651" t="s">
        <v>11</v>
      </c>
      <c r="H1651" t="s">
        <v>11</v>
      </c>
      <c r="I1651" t="s">
        <v>199</v>
      </c>
      <c r="J1651" t="str">
        <f t="shared" si="50"/>
        <v>13-Aug-1993</v>
      </c>
      <c r="K1651">
        <f t="shared" si="51"/>
        <v>30</v>
      </c>
    </row>
    <row r="1652" spans="1:11" x14ac:dyDescent="0.3">
      <c r="A1652" s="14" t="s">
        <v>719</v>
      </c>
      <c r="B1652">
        <v>1987</v>
      </c>
      <c r="C1652" t="s">
        <v>10</v>
      </c>
      <c r="D1652">
        <v>29</v>
      </c>
      <c r="E1652">
        <v>3</v>
      </c>
      <c r="F1652" s="21">
        <v>5926.85</v>
      </c>
      <c r="G1652" t="s">
        <v>12</v>
      </c>
      <c r="H1652" t="s">
        <v>12</v>
      </c>
      <c r="I1652" t="s">
        <v>41</v>
      </c>
      <c r="J1652" t="str">
        <f t="shared" si="50"/>
        <v>29-Jul-1987</v>
      </c>
      <c r="K1652">
        <f t="shared" si="51"/>
        <v>36</v>
      </c>
    </row>
    <row r="1653" spans="1:11" x14ac:dyDescent="0.3">
      <c r="A1653" s="14" t="s">
        <v>718</v>
      </c>
      <c r="B1653">
        <v>1982</v>
      </c>
      <c r="C1653" t="s">
        <v>30</v>
      </c>
      <c r="D1653">
        <v>21</v>
      </c>
      <c r="E1653">
        <v>0</v>
      </c>
      <c r="F1653" s="21">
        <v>5920.1</v>
      </c>
      <c r="G1653" t="s">
        <v>11</v>
      </c>
      <c r="H1653" t="s">
        <v>16</v>
      </c>
      <c r="I1653" t="s">
        <v>13</v>
      </c>
      <c r="J1653" t="str">
        <f t="shared" si="50"/>
        <v>21-Dec-1982</v>
      </c>
      <c r="K1653">
        <f t="shared" si="51"/>
        <v>41</v>
      </c>
    </row>
    <row r="1654" spans="1:11" x14ac:dyDescent="0.3">
      <c r="A1654" s="14" t="s">
        <v>717</v>
      </c>
      <c r="B1654">
        <v>1982</v>
      </c>
      <c r="C1654" t="s">
        <v>10</v>
      </c>
      <c r="D1654">
        <v>8</v>
      </c>
      <c r="E1654">
        <v>0</v>
      </c>
      <c r="F1654" s="21">
        <v>5910.94</v>
      </c>
      <c r="G1654" t="s">
        <v>11</v>
      </c>
      <c r="H1654" t="s">
        <v>16</v>
      </c>
      <c r="I1654" t="s">
        <v>41</v>
      </c>
      <c r="J1654" t="str">
        <f t="shared" si="50"/>
        <v>8-Jul-1982</v>
      </c>
      <c r="K1654">
        <f t="shared" si="51"/>
        <v>41</v>
      </c>
    </row>
    <row r="1655" spans="1:11" x14ac:dyDescent="0.3">
      <c r="A1655" s="14" t="s">
        <v>716</v>
      </c>
      <c r="B1655">
        <v>1993</v>
      </c>
      <c r="C1655" t="s">
        <v>36</v>
      </c>
      <c r="D1655">
        <v>19</v>
      </c>
      <c r="E1655">
        <v>0</v>
      </c>
      <c r="F1655" s="21">
        <v>5877.02</v>
      </c>
      <c r="G1655" t="s">
        <v>11</v>
      </c>
      <c r="H1655" t="s">
        <v>11</v>
      </c>
      <c r="I1655" t="s">
        <v>299</v>
      </c>
      <c r="J1655" t="str">
        <f t="shared" si="50"/>
        <v>19-Oct-1993</v>
      </c>
      <c r="K1655">
        <f t="shared" si="51"/>
        <v>30</v>
      </c>
    </row>
    <row r="1656" spans="1:11" x14ac:dyDescent="0.3">
      <c r="A1656" s="14" t="s">
        <v>715</v>
      </c>
      <c r="B1656">
        <v>1984</v>
      </c>
      <c r="C1656" t="s">
        <v>15</v>
      </c>
      <c r="D1656">
        <v>22</v>
      </c>
      <c r="E1656">
        <v>1</v>
      </c>
      <c r="F1656" s="21">
        <v>5855.9</v>
      </c>
      <c r="G1656" t="s">
        <v>11</v>
      </c>
      <c r="H1656" t="s">
        <v>12</v>
      </c>
      <c r="I1656" t="s">
        <v>23</v>
      </c>
      <c r="J1656" t="str">
        <f t="shared" si="50"/>
        <v>22-Nov-1984</v>
      </c>
      <c r="K1656">
        <f t="shared" si="51"/>
        <v>39</v>
      </c>
    </row>
    <row r="1657" spans="1:11" x14ac:dyDescent="0.3">
      <c r="A1657" s="14" t="s">
        <v>714</v>
      </c>
      <c r="B1657">
        <v>1985</v>
      </c>
      <c r="C1657" t="s">
        <v>18</v>
      </c>
      <c r="D1657">
        <v>18</v>
      </c>
      <c r="E1657">
        <v>3</v>
      </c>
      <c r="F1657" s="21">
        <v>5847.24</v>
      </c>
      <c r="G1657" t="s">
        <v>11</v>
      </c>
      <c r="H1657" t="s">
        <v>16</v>
      </c>
      <c r="I1657" t="s">
        <v>13</v>
      </c>
      <c r="J1657" t="str">
        <f t="shared" si="50"/>
        <v>18-Jun-1985</v>
      </c>
      <c r="K1657">
        <f t="shared" si="51"/>
        <v>38</v>
      </c>
    </row>
    <row r="1658" spans="1:11" x14ac:dyDescent="0.3">
      <c r="A1658" s="14" t="s">
        <v>713</v>
      </c>
      <c r="B1658">
        <v>1987</v>
      </c>
      <c r="C1658" t="s">
        <v>20</v>
      </c>
      <c r="D1658">
        <v>30</v>
      </c>
      <c r="E1658">
        <v>2</v>
      </c>
      <c r="F1658" s="21">
        <v>5846.92</v>
      </c>
      <c r="G1658" t="s">
        <v>11</v>
      </c>
      <c r="H1658" t="s">
        <v>11</v>
      </c>
      <c r="I1658" t="s">
        <v>13</v>
      </c>
      <c r="J1658" t="str">
        <f t="shared" si="50"/>
        <v>30-Sep-1987</v>
      </c>
      <c r="K1658">
        <f t="shared" si="51"/>
        <v>36</v>
      </c>
    </row>
    <row r="1659" spans="1:11" x14ac:dyDescent="0.3">
      <c r="A1659" s="14" t="s">
        <v>712</v>
      </c>
      <c r="B1659">
        <v>1995</v>
      </c>
      <c r="C1659" t="s">
        <v>34</v>
      </c>
      <c r="D1659">
        <v>20</v>
      </c>
      <c r="E1659">
        <v>0</v>
      </c>
      <c r="F1659" s="21">
        <v>5843.99</v>
      </c>
      <c r="G1659" t="s">
        <v>11</v>
      </c>
      <c r="H1659" t="s">
        <v>11</v>
      </c>
      <c r="I1659" t="s">
        <v>199</v>
      </c>
      <c r="J1659" t="str">
        <f t="shared" si="50"/>
        <v>20-Aug-1995</v>
      </c>
      <c r="K1659">
        <f t="shared" si="51"/>
        <v>28</v>
      </c>
    </row>
    <row r="1660" spans="1:11" x14ac:dyDescent="0.3">
      <c r="A1660" s="14" t="s">
        <v>711</v>
      </c>
      <c r="B1660">
        <v>1987</v>
      </c>
      <c r="C1660" t="s">
        <v>10</v>
      </c>
      <c r="D1660">
        <v>27</v>
      </c>
      <c r="E1660">
        <v>2</v>
      </c>
      <c r="F1660" s="21">
        <v>5836.52</v>
      </c>
      <c r="G1660" t="s">
        <v>11</v>
      </c>
      <c r="H1660" t="s">
        <v>12</v>
      </c>
      <c r="I1660" t="s">
        <v>13</v>
      </c>
      <c r="J1660" t="str">
        <f t="shared" si="50"/>
        <v>27-Jul-1987</v>
      </c>
      <c r="K1660">
        <f t="shared" si="51"/>
        <v>36</v>
      </c>
    </row>
    <row r="1661" spans="1:11" x14ac:dyDescent="0.3">
      <c r="A1661" s="14" t="s">
        <v>710</v>
      </c>
      <c r="B1661">
        <v>1971</v>
      </c>
      <c r="C1661" t="s">
        <v>20</v>
      </c>
      <c r="D1661">
        <v>27</v>
      </c>
      <c r="E1661">
        <v>0</v>
      </c>
      <c r="F1661" s="21">
        <v>5832.6</v>
      </c>
      <c r="G1661" t="s">
        <v>11</v>
      </c>
      <c r="H1661" t="s">
        <v>12</v>
      </c>
      <c r="I1661" t="s">
        <v>23</v>
      </c>
      <c r="J1661" t="str">
        <f t="shared" si="50"/>
        <v>27-Sep-1971</v>
      </c>
      <c r="K1661">
        <f t="shared" si="51"/>
        <v>52</v>
      </c>
    </row>
    <row r="1662" spans="1:11" x14ac:dyDescent="0.3">
      <c r="A1662" s="14" t="s">
        <v>709</v>
      </c>
      <c r="B1662">
        <v>2002</v>
      </c>
      <c r="C1662" t="s">
        <v>10</v>
      </c>
      <c r="D1662">
        <v>22</v>
      </c>
      <c r="E1662">
        <v>0</v>
      </c>
      <c r="F1662" s="21">
        <v>5816.58</v>
      </c>
      <c r="G1662" t="s">
        <v>11</v>
      </c>
      <c r="H1662" t="s">
        <v>11</v>
      </c>
      <c r="I1662" t="s">
        <v>534</v>
      </c>
      <c r="J1662" t="str">
        <f t="shared" si="50"/>
        <v>22-Jul-2002</v>
      </c>
      <c r="K1662">
        <f t="shared" si="51"/>
        <v>21</v>
      </c>
    </row>
    <row r="1663" spans="1:11" x14ac:dyDescent="0.3">
      <c r="A1663" s="14" t="s">
        <v>708</v>
      </c>
      <c r="B1663">
        <v>1972</v>
      </c>
      <c r="C1663" t="s">
        <v>15</v>
      </c>
      <c r="D1663">
        <v>2</v>
      </c>
      <c r="E1663">
        <v>0</v>
      </c>
      <c r="F1663" s="21">
        <v>5812.9</v>
      </c>
      <c r="G1663" t="s">
        <v>11</v>
      </c>
      <c r="H1663" t="s">
        <v>11</v>
      </c>
      <c r="I1663" t="s">
        <v>13</v>
      </c>
      <c r="J1663" t="str">
        <f t="shared" si="50"/>
        <v>2-Nov-1972</v>
      </c>
      <c r="K1663">
        <f t="shared" si="51"/>
        <v>51</v>
      </c>
    </row>
    <row r="1664" spans="1:11" x14ac:dyDescent="0.3">
      <c r="A1664" s="14" t="s">
        <v>707</v>
      </c>
      <c r="B1664">
        <v>1980</v>
      </c>
      <c r="C1664" t="s">
        <v>20</v>
      </c>
      <c r="D1664">
        <v>18</v>
      </c>
      <c r="E1664">
        <v>2</v>
      </c>
      <c r="F1664" s="21">
        <v>5807.06</v>
      </c>
      <c r="G1664" t="s">
        <v>11</v>
      </c>
      <c r="H1664" t="s">
        <v>12</v>
      </c>
      <c r="I1664" t="s">
        <v>13</v>
      </c>
      <c r="J1664" t="str">
        <f t="shared" si="50"/>
        <v>18-Sep-1980</v>
      </c>
      <c r="K1664">
        <f t="shared" si="51"/>
        <v>43</v>
      </c>
    </row>
    <row r="1665" spans="1:11" x14ac:dyDescent="0.3">
      <c r="A1665" s="14" t="s">
        <v>706</v>
      </c>
      <c r="B1665">
        <v>2004</v>
      </c>
      <c r="C1665" t="s">
        <v>15</v>
      </c>
      <c r="D1665">
        <v>1</v>
      </c>
      <c r="E1665">
        <v>0</v>
      </c>
      <c r="F1665" s="21">
        <v>5778.71</v>
      </c>
      <c r="G1665" t="s">
        <v>11</v>
      </c>
      <c r="H1665" t="s">
        <v>12</v>
      </c>
      <c r="I1665" t="s">
        <v>631</v>
      </c>
      <c r="J1665" t="str">
        <f t="shared" si="50"/>
        <v>1-Nov-2004</v>
      </c>
      <c r="K1665">
        <f t="shared" si="51"/>
        <v>19</v>
      </c>
    </row>
    <row r="1666" spans="1:11" x14ac:dyDescent="0.3">
      <c r="A1666" s="14" t="s">
        <v>705</v>
      </c>
      <c r="B1666">
        <v>1983</v>
      </c>
      <c r="C1666" t="s">
        <v>34</v>
      </c>
      <c r="D1666">
        <v>30</v>
      </c>
      <c r="E1666">
        <v>0</v>
      </c>
      <c r="F1666" s="21">
        <v>5757.41</v>
      </c>
      <c r="G1666" t="s">
        <v>11</v>
      </c>
      <c r="H1666" t="s">
        <v>12</v>
      </c>
      <c r="I1666" t="s">
        <v>165</v>
      </c>
      <c r="J1666" t="str">
        <f t="shared" si="50"/>
        <v>30-Aug-1983</v>
      </c>
      <c r="K1666">
        <f t="shared" si="51"/>
        <v>40</v>
      </c>
    </row>
    <row r="1667" spans="1:11" x14ac:dyDescent="0.3">
      <c r="A1667" s="14" t="s">
        <v>704</v>
      </c>
      <c r="B1667">
        <v>1993</v>
      </c>
      <c r="C1667" t="s">
        <v>18</v>
      </c>
      <c r="D1667">
        <v>10</v>
      </c>
      <c r="E1667">
        <v>0</v>
      </c>
      <c r="F1667" s="21">
        <v>5748.13</v>
      </c>
      <c r="G1667" t="s">
        <v>11</v>
      </c>
      <c r="H1667" t="s">
        <v>16</v>
      </c>
      <c r="I1667" t="s">
        <v>299</v>
      </c>
      <c r="J1667" t="str">
        <f t="shared" ref="J1667:J1730" si="52">CONCATENATE(D1667,"-",C1667,"-",B1667)</f>
        <v>10-Jun-1993</v>
      </c>
      <c r="K1667">
        <f t="shared" ref="K1667:K1730" si="53">YEAR("2023-06-08")-YEAR(J1667)</f>
        <v>30</v>
      </c>
    </row>
    <row r="1668" spans="1:11" x14ac:dyDescent="0.3">
      <c r="A1668" s="14" t="s">
        <v>703</v>
      </c>
      <c r="B1668">
        <v>1972</v>
      </c>
      <c r="C1668" t="s">
        <v>34</v>
      </c>
      <c r="D1668">
        <v>21</v>
      </c>
      <c r="E1668">
        <v>0</v>
      </c>
      <c r="F1668" s="21">
        <v>5741.67</v>
      </c>
      <c r="G1668" t="s">
        <v>11</v>
      </c>
      <c r="H1668" t="s">
        <v>12</v>
      </c>
      <c r="I1668" t="s">
        <v>13</v>
      </c>
      <c r="J1668" t="str">
        <f t="shared" si="52"/>
        <v>21-Aug-1972</v>
      </c>
      <c r="K1668">
        <f t="shared" si="53"/>
        <v>51</v>
      </c>
    </row>
    <row r="1669" spans="1:11" x14ac:dyDescent="0.3">
      <c r="A1669" s="14" t="s">
        <v>702</v>
      </c>
      <c r="B1669">
        <v>1987</v>
      </c>
      <c r="C1669" t="s">
        <v>36</v>
      </c>
      <c r="D1669">
        <v>19</v>
      </c>
      <c r="E1669">
        <v>2</v>
      </c>
      <c r="F1669" s="21">
        <v>5729.01</v>
      </c>
      <c r="G1669" t="s">
        <v>16</v>
      </c>
      <c r="H1669" t="s">
        <v>11</v>
      </c>
      <c r="I1669" t="s">
        <v>23</v>
      </c>
      <c r="J1669" t="str">
        <f t="shared" si="52"/>
        <v>19-Oct-1987</v>
      </c>
      <c r="K1669">
        <f t="shared" si="53"/>
        <v>36</v>
      </c>
    </row>
    <row r="1670" spans="1:11" x14ac:dyDescent="0.3">
      <c r="A1670" s="14" t="s">
        <v>701</v>
      </c>
      <c r="B1670">
        <v>1971</v>
      </c>
      <c r="C1670" t="s">
        <v>30</v>
      </c>
      <c r="D1670">
        <v>18</v>
      </c>
      <c r="E1670">
        <v>0</v>
      </c>
      <c r="F1670" s="21">
        <v>5720.38</v>
      </c>
      <c r="G1670" t="s">
        <v>11</v>
      </c>
      <c r="H1670" t="s">
        <v>16</v>
      </c>
      <c r="I1670" t="s">
        <v>13</v>
      </c>
      <c r="J1670" t="str">
        <f t="shared" si="52"/>
        <v>18-Dec-1971</v>
      </c>
      <c r="K1670">
        <f t="shared" si="53"/>
        <v>52</v>
      </c>
    </row>
    <row r="1671" spans="1:11" x14ac:dyDescent="0.3">
      <c r="A1671" s="14" t="s">
        <v>700</v>
      </c>
      <c r="B1671">
        <v>1981</v>
      </c>
      <c r="C1671" t="s">
        <v>34</v>
      </c>
      <c r="D1671">
        <v>30</v>
      </c>
      <c r="E1671">
        <v>0</v>
      </c>
      <c r="F1671" s="21">
        <v>5709.16</v>
      </c>
      <c r="G1671" t="s">
        <v>12</v>
      </c>
      <c r="H1671" t="s">
        <v>12</v>
      </c>
      <c r="I1671" t="s">
        <v>13</v>
      </c>
      <c r="J1671" t="str">
        <f t="shared" si="52"/>
        <v>30-Aug-1981</v>
      </c>
      <c r="K1671">
        <f t="shared" si="53"/>
        <v>42</v>
      </c>
    </row>
    <row r="1672" spans="1:11" x14ac:dyDescent="0.3">
      <c r="A1672" s="14" t="s">
        <v>699</v>
      </c>
      <c r="B1672">
        <v>1993</v>
      </c>
      <c r="C1672" t="s">
        <v>15</v>
      </c>
      <c r="D1672">
        <v>3</v>
      </c>
      <c r="E1672">
        <v>4</v>
      </c>
      <c r="F1672" s="21">
        <v>5708.87</v>
      </c>
      <c r="G1672" t="s">
        <v>11</v>
      </c>
      <c r="H1672" t="s">
        <v>16</v>
      </c>
      <c r="I1672" t="s">
        <v>41</v>
      </c>
      <c r="J1672" t="str">
        <f t="shared" si="52"/>
        <v>3-Nov-1993</v>
      </c>
      <c r="K1672">
        <f t="shared" si="53"/>
        <v>30</v>
      </c>
    </row>
    <row r="1673" spans="1:11" x14ac:dyDescent="0.3">
      <c r="A1673" s="14" t="s">
        <v>698</v>
      </c>
      <c r="B1673">
        <v>1981</v>
      </c>
      <c r="C1673" t="s">
        <v>18</v>
      </c>
      <c r="D1673">
        <v>15</v>
      </c>
      <c r="E1673">
        <v>0</v>
      </c>
      <c r="F1673" s="21">
        <v>5699.84</v>
      </c>
      <c r="G1673" t="s">
        <v>11</v>
      </c>
      <c r="H1673" t="s">
        <v>12</v>
      </c>
      <c r="I1673" t="s">
        <v>13</v>
      </c>
      <c r="J1673" t="str">
        <f t="shared" si="52"/>
        <v>15-Jun-1981</v>
      </c>
      <c r="K1673">
        <f t="shared" si="53"/>
        <v>42</v>
      </c>
    </row>
    <row r="1674" spans="1:11" x14ac:dyDescent="0.3">
      <c r="A1674" s="14" t="s">
        <v>697</v>
      </c>
      <c r="B1674">
        <v>1974</v>
      </c>
      <c r="C1674" t="s">
        <v>10</v>
      </c>
      <c r="D1674">
        <v>6</v>
      </c>
      <c r="E1674">
        <v>0</v>
      </c>
      <c r="F1674" s="21">
        <v>5698.74</v>
      </c>
      <c r="G1674" t="s">
        <v>11</v>
      </c>
      <c r="H1674" t="s">
        <v>11</v>
      </c>
      <c r="I1674" t="s">
        <v>23</v>
      </c>
      <c r="J1674" t="str">
        <f t="shared" si="52"/>
        <v>6-Jul-1974</v>
      </c>
      <c r="K1674">
        <f t="shared" si="53"/>
        <v>49</v>
      </c>
    </row>
    <row r="1675" spans="1:11" x14ac:dyDescent="0.3">
      <c r="A1675" s="14" t="s">
        <v>696</v>
      </c>
      <c r="B1675">
        <v>1992</v>
      </c>
      <c r="C1675" t="s">
        <v>15</v>
      </c>
      <c r="D1675">
        <v>3</v>
      </c>
      <c r="E1675">
        <v>3</v>
      </c>
      <c r="F1675" s="21">
        <v>5693.43</v>
      </c>
      <c r="G1675" t="s">
        <v>11</v>
      </c>
      <c r="H1675" t="s">
        <v>12</v>
      </c>
      <c r="I1675" t="s">
        <v>23</v>
      </c>
      <c r="J1675" t="str">
        <f t="shared" si="52"/>
        <v>3-Nov-1992</v>
      </c>
      <c r="K1675">
        <f t="shared" si="53"/>
        <v>31</v>
      </c>
    </row>
    <row r="1676" spans="1:11" x14ac:dyDescent="0.3">
      <c r="A1676" s="14" t="s">
        <v>695</v>
      </c>
      <c r="B1676">
        <v>1972</v>
      </c>
      <c r="C1676" t="s">
        <v>36</v>
      </c>
      <c r="D1676">
        <v>28</v>
      </c>
      <c r="E1676">
        <v>0</v>
      </c>
      <c r="F1676" s="21">
        <v>5690.79</v>
      </c>
      <c r="G1676" t="s">
        <v>11</v>
      </c>
      <c r="H1676" t="s">
        <v>16</v>
      </c>
      <c r="I1676" t="s">
        <v>13</v>
      </c>
      <c r="J1676" t="str">
        <f t="shared" si="52"/>
        <v>28-Oct-1972</v>
      </c>
      <c r="K1676">
        <f t="shared" si="53"/>
        <v>51</v>
      </c>
    </row>
    <row r="1677" spans="1:11" x14ac:dyDescent="0.3">
      <c r="A1677" s="14" t="s">
        <v>694</v>
      </c>
      <c r="B1677">
        <v>1984</v>
      </c>
      <c r="C1677" t="s">
        <v>34</v>
      </c>
      <c r="D1677">
        <v>12</v>
      </c>
      <c r="E1677">
        <v>3</v>
      </c>
      <c r="F1677" s="21">
        <v>5679.13</v>
      </c>
      <c r="G1677" t="s">
        <v>11</v>
      </c>
      <c r="H1677" t="s">
        <v>11</v>
      </c>
      <c r="I1677" t="s">
        <v>13</v>
      </c>
      <c r="J1677" t="str">
        <f t="shared" si="52"/>
        <v>12-Aug-1984</v>
      </c>
      <c r="K1677">
        <f t="shared" si="53"/>
        <v>39</v>
      </c>
    </row>
    <row r="1678" spans="1:11" x14ac:dyDescent="0.3">
      <c r="A1678" s="14" t="s">
        <v>693</v>
      </c>
      <c r="B1678">
        <v>1983</v>
      </c>
      <c r="C1678" t="s">
        <v>20</v>
      </c>
      <c r="D1678">
        <v>3</v>
      </c>
      <c r="E1678">
        <v>0</v>
      </c>
      <c r="F1678" s="21">
        <v>5662.23</v>
      </c>
      <c r="G1678" t="s">
        <v>11</v>
      </c>
      <c r="H1678" t="s">
        <v>16</v>
      </c>
      <c r="I1678" t="s">
        <v>13</v>
      </c>
      <c r="J1678" t="str">
        <f t="shared" si="52"/>
        <v>3-Sep-1983</v>
      </c>
      <c r="K1678">
        <f t="shared" si="53"/>
        <v>40</v>
      </c>
    </row>
    <row r="1679" spans="1:11" x14ac:dyDescent="0.3">
      <c r="A1679" s="14" t="s">
        <v>692</v>
      </c>
      <c r="B1679">
        <v>1978</v>
      </c>
      <c r="C1679" t="s">
        <v>20</v>
      </c>
      <c r="D1679">
        <v>27</v>
      </c>
      <c r="E1679">
        <v>2</v>
      </c>
      <c r="F1679" s="21">
        <v>5650.14</v>
      </c>
      <c r="G1679" t="s">
        <v>11</v>
      </c>
      <c r="H1679" t="s">
        <v>16</v>
      </c>
      <c r="I1679" t="s">
        <v>13</v>
      </c>
      <c r="J1679" t="str">
        <f t="shared" si="52"/>
        <v>27-Sep-1978</v>
      </c>
      <c r="K1679">
        <f t="shared" si="53"/>
        <v>45</v>
      </c>
    </row>
    <row r="1680" spans="1:11" x14ac:dyDescent="0.3">
      <c r="A1680" s="14" t="s">
        <v>691</v>
      </c>
      <c r="B1680">
        <v>1983</v>
      </c>
      <c r="C1680" t="s">
        <v>18</v>
      </c>
      <c r="D1680">
        <v>8</v>
      </c>
      <c r="E1680">
        <v>0</v>
      </c>
      <c r="F1680" s="21">
        <v>5649.72</v>
      </c>
      <c r="G1680" t="s">
        <v>11</v>
      </c>
      <c r="H1680" t="s">
        <v>12</v>
      </c>
      <c r="I1680" t="s">
        <v>41</v>
      </c>
      <c r="J1680" t="str">
        <f t="shared" si="52"/>
        <v>8-Jun-1983</v>
      </c>
      <c r="K1680">
        <f t="shared" si="53"/>
        <v>40</v>
      </c>
    </row>
    <row r="1681" spans="1:11" x14ac:dyDescent="0.3">
      <c r="A1681" s="14" t="s">
        <v>690</v>
      </c>
      <c r="B1681">
        <v>1987</v>
      </c>
      <c r="C1681" t="s">
        <v>30</v>
      </c>
      <c r="D1681">
        <v>9</v>
      </c>
      <c r="E1681">
        <v>1</v>
      </c>
      <c r="F1681" s="21">
        <v>5630.46</v>
      </c>
      <c r="G1681" t="s">
        <v>11</v>
      </c>
      <c r="H1681" t="s">
        <v>12</v>
      </c>
      <c r="I1681" t="s">
        <v>23</v>
      </c>
      <c r="J1681" t="str">
        <f t="shared" si="52"/>
        <v>9-Dec-1987</v>
      </c>
      <c r="K1681">
        <f t="shared" si="53"/>
        <v>36</v>
      </c>
    </row>
    <row r="1682" spans="1:11" x14ac:dyDescent="0.3">
      <c r="A1682" s="14" t="s">
        <v>689</v>
      </c>
      <c r="B1682">
        <v>1994</v>
      </c>
      <c r="C1682" t="s">
        <v>15</v>
      </c>
      <c r="D1682">
        <v>15</v>
      </c>
      <c r="E1682">
        <v>5</v>
      </c>
      <c r="F1682" s="21">
        <v>5615.37</v>
      </c>
      <c r="G1682" t="s">
        <v>11</v>
      </c>
      <c r="H1682" t="s">
        <v>12</v>
      </c>
      <c r="I1682" t="s">
        <v>41</v>
      </c>
      <c r="J1682" t="str">
        <f t="shared" si="52"/>
        <v>15-Nov-1994</v>
      </c>
      <c r="K1682">
        <f t="shared" si="53"/>
        <v>29</v>
      </c>
    </row>
    <row r="1683" spans="1:11" x14ac:dyDescent="0.3">
      <c r="A1683" s="14" t="s">
        <v>688</v>
      </c>
      <c r="B1683">
        <v>1978</v>
      </c>
      <c r="C1683" t="s">
        <v>20</v>
      </c>
      <c r="D1683">
        <v>11</v>
      </c>
      <c r="E1683">
        <v>2</v>
      </c>
      <c r="F1683" s="21">
        <v>5612.83</v>
      </c>
      <c r="G1683" t="s">
        <v>11</v>
      </c>
      <c r="H1683" t="s">
        <v>12</v>
      </c>
      <c r="I1683" t="s">
        <v>13</v>
      </c>
      <c r="J1683" t="str">
        <f t="shared" si="52"/>
        <v>11-Sep-1978</v>
      </c>
      <c r="K1683">
        <f t="shared" si="53"/>
        <v>45</v>
      </c>
    </row>
    <row r="1684" spans="1:11" x14ac:dyDescent="0.3">
      <c r="A1684" s="14" t="s">
        <v>687</v>
      </c>
      <c r="B1684">
        <v>1988</v>
      </c>
      <c r="C1684" t="s">
        <v>15</v>
      </c>
      <c r="D1684">
        <v>18</v>
      </c>
      <c r="E1684">
        <v>1</v>
      </c>
      <c r="F1684" s="21">
        <v>5594.85</v>
      </c>
      <c r="G1684" t="s">
        <v>11</v>
      </c>
      <c r="H1684" t="s">
        <v>12</v>
      </c>
      <c r="I1684" t="s">
        <v>246</v>
      </c>
      <c r="J1684" t="str">
        <f t="shared" si="52"/>
        <v>18-Nov-1988</v>
      </c>
      <c r="K1684">
        <f t="shared" si="53"/>
        <v>35</v>
      </c>
    </row>
    <row r="1685" spans="1:11" x14ac:dyDescent="0.3">
      <c r="A1685" s="14" t="s">
        <v>686</v>
      </c>
      <c r="B1685">
        <v>1983</v>
      </c>
      <c r="C1685" t="s">
        <v>36</v>
      </c>
      <c r="D1685">
        <v>3</v>
      </c>
      <c r="E1685">
        <v>3</v>
      </c>
      <c r="F1685" s="21">
        <v>5587.59</v>
      </c>
      <c r="G1685" t="s">
        <v>11</v>
      </c>
      <c r="H1685" t="s">
        <v>16</v>
      </c>
      <c r="I1685" t="s">
        <v>13</v>
      </c>
      <c r="J1685" t="str">
        <f t="shared" si="52"/>
        <v>3-Oct-1983</v>
      </c>
      <c r="K1685">
        <f t="shared" si="53"/>
        <v>40</v>
      </c>
    </row>
    <row r="1686" spans="1:11" x14ac:dyDescent="0.3">
      <c r="A1686" s="14" t="s">
        <v>685</v>
      </c>
      <c r="B1686">
        <v>1986</v>
      </c>
      <c r="C1686" t="s">
        <v>15</v>
      </c>
      <c r="D1686">
        <v>21</v>
      </c>
      <c r="E1686">
        <v>2</v>
      </c>
      <c r="F1686" s="21">
        <v>5584.31</v>
      </c>
      <c r="G1686" t="s">
        <v>12</v>
      </c>
      <c r="H1686" t="s">
        <v>16</v>
      </c>
      <c r="I1686" t="s">
        <v>13</v>
      </c>
      <c r="J1686" t="str">
        <f t="shared" si="52"/>
        <v>21-Nov-1986</v>
      </c>
      <c r="K1686">
        <f t="shared" si="53"/>
        <v>37</v>
      </c>
    </row>
    <row r="1687" spans="1:11" x14ac:dyDescent="0.3">
      <c r="A1687" s="14" t="s">
        <v>684</v>
      </c>
      <c r="B1687">
        <v>1985</v>
      </c>
      <c r="C1687" t="s">
        <v>20</v>
      </c>
      <c r="D1687">
        <v>5</v>
      </c>
      <c r="E1687">
        <v>3</v>
      </c>
      <c r="F1687" s="21">
        <v>5582.95</v>
      </c>
      <c r="G1687" t="s">
        <v>11</v>
      </c>
      <c r="H1687" t="s">
        <v>16</v>
      </c>
      <c r="I1687" t="s">
        <v>23</v>
      </c>
      <c r="J1687" t="str">
        <f t="shared" si="52"/>
        <v>5-Sep-1985</v>
      </c>
      <c r="K1687">
        <f t="shared" si="53"/>
        <v>38</v>
      </c>
    </row>
    <row r="1688" spans="1:11" x14ac:dyDescent="0.3">
      <c r="A1688" s="14" t="s">
        <v>683</v>
      </c>
      <c r="B1688">
        <v>1974</v>
      </c>
      <c r="C1688" t="s">
        <v>20</v>
      </c>
      <c r="D1688">
        <v>18</v>
      </c>
      <c r="E1688">
        <v>0</v>
      </c>
      <c r="F1688" s="21">
        <v>5576.35</v>
      </c>
      <c r="G1688" t="s">
        <v>11</v>
      </c>
      <c r="H1688" t="s">
        <v>12</v>
      </c>
      <c r="I1688" t="s">
        <v>13</v>
      </c>
      <c r="J1688" t="str">
        <f t="shared" si="52"/>
        <v>18-Sep-1974</v>
      </c>
      <c r="K1688">
        <f t="shared" si="53"/>
        <v>49</v>
      </c>
    </row>
    <row r="1689" spans="1:11" x14ac:dyDescent="0.3">
      <c r="A1689" s="14" t="s">
        <v>682</v>
      </c>
      <c r="B1689">
        <v>1999</v>
      </c>
      <c r="C1689" t="s">
        <v>20</v>
      </c>
      <c r="D1689">
        <v>22</v>
      </c>
      <c r="E1689">
        <v>0</v>
      </c>
      <c r="F1689" s="21">
        <v>5552.61</v>
      </c>
      <c r="G1689" t="s">
        <v>11</v>
      </c>
      <c r="H1689" t="s">
        <v>12</v>
      </c>
      <c r="I1689" t="s">
        <v>534</v>
      </c>
      <c r="J1689" t="str">
        <f t="shared" si="52"/>
        <v>22-Sep-1999</v>
      </c>
      <c r="K1689">
        <f t="shared" si="53"/>
        <v>24</v>
      </c>
    </row>
    <row r="1690" spans="1:11" x14ac:dyDescent="0.3">
      <c r="A1690" s="14" t="s">
        <v>681</v>
      </c>
      <c r="B1690">
        <v>1980</v>
      </c>
      <c r="C1690" t="s">
        <v>30</v>
      </c>
      <c r="D1690">
        <v>7</v>
      </c>
      <c r="E1690">
        <v>2</v>
      </c>
      <c r="F1690" s="21">
        <v>5540.35</v>
      </c>
      <c r="G1690" t="s">
        <v>11</v>
      </c>
      <c r="H1690" t="s">
        <v>11</v>
      </c>
      <c r="I1690" t="s">
        <v>23</v>
      </c>
      <c r="J1690" t="str">
        <f t="shared" si="52"/>
        <v>7-Dec-1980</v>
      </c>
      <c r="K1690">
        <f t="shared" si="53"/>
        <v>43</v>
      </c>
    </row>
    <row r="1691" spans="1:11" x14ac:dyDescent="0.3">
      <c r="A1691" s="14" t="s">
        <v>680</v>
      </c>
      <c r="B1691">
        <v>1981</v>
      </c>
      <c r="C1691" t="s">
        <v>15</v>
      </c>
      <c r="D1691">
        <v>7</v>
      </c>
      <c r="E1691">
        <v>1</v>
      </c>
      <c r="F1691" s="21">
        <v>5539.4</v>
      </c>
      <c r="G1691" t="s">
        <v>11</v>
      </c>
      <c r="H1691" t="s">
        <v>11</v>
      </c>
      <c r="I1691" t="s">
        <v>13</v>
      </c>
      <c r="J1691" t="str">
        <f t="shared" si="52"/>
        <v>7-Nov-1981</v>
      </c>
      <c r="K1691">
        <f t="shared" si="53"/>
        <v>42</v>
      </c>
    </row>
    <row r="1692" spans="1:11" x14ac:dyDescent="0.3">
      <c r="A1692" s="14" t="s">
        <v>679</v>
      </c>
      <c r="B1692">
        <v>1988</v>
      </c>
      <c r="C1692" t="s">
        <v>10</v>
      </c>
      <c r="D1692">
        <v>29</v>
      </c>
      <c r="E1692">
        <v>3</v>
      </c>
      <c r="F1692" s="21">
        <v>5503.36</v>
      </c>
      <c r="G1692" t="s">
        <v>11</v>
      </c>
      <c r="H1692" t="s">
        <v>11</v>
      </c>
      <c r="I1692" t="s">
        <v>23</v>
      </c>
      <c r="J1692" t="str">
        <f t="shared" si="52"/>
        <v>29-Jul-1988</v>
      </c>
      <c r="K1692">
        <f t="shared" si="53"/>
        <v>35</v>
      </c>
    </row>
    <row r="1693" spans="1:11" x14ac:dyDescent="0.3">
      <c r="A1693" s="14" t="s">
        <v>678</v>
      </c>
      <c r="B1693">
        <v>1984</v>
      </c>
      <c r="C1693" t="s">
        <v>34</v>
      </c>
      <c r="D1693">
        <v>17</v>
      </c>
      <c r="E1693">
        <v>1</v>
      </c>
      <c r="F1693" s="21">
        <v>5488.26</v>
      </c>
      <c r="G1693" t="s">
        <v>11</v>
      </c>
      <c r="H1693" t="s">
        <v>12</v>
      </c>
      <c r="I1693" t="s">
        <v>41</v>
      </c>
      <c r="J1693" t="str">
        <f t="shared" si="52"/>
        <v>17-Aug-1984</v>
      </c>
      <c r="K1693">
        <f t="shared" si="53"/>
        <v>39</v>
      </c>
    </row>
    <row r="1694" spans="1:11" x14ac:dyDescent="0.3">
      <c r="A1694" s="14" t="s">
        <v>677</v>
      </c>
      <c r="B1694">
        <v>1984</v>
      </c>
      <c r="C1694" t="s">
        <v>34</v>
      </c>
      <c r="D1694">
        <v>26</v>
      </c>
      <c r="E1694">
        <v>1</v>
      </c>
      <c r="F1694" s="21">
        <v>5484.47</v>
      </c>
      <c r="G1694" t="s">
        <v>11</v>
      </c>
      <c r="H1694" t="s">
        <v>11</v>
      </c>
      <c r="I1694" t="s">
        <v>13</v>
      </c>
      <c r="J1694" t="str">
        <f t="shared" si="52"/>
        <v>26-Aug-1984</v>
      </c>
      <c r="K1694">
        <f t="shared" si="53"/>
        <v>39</v>
      </c>
    </row>
    <row r="1695" spans="1:11" x14ac:dyDescent="0.3">
      <c r="A1695" s="14" t="s">
        <v>676</v>
      </c>
      <c r="B1695">
        <v>1986</v>
      </c>
      <c r="C1695" t="s">
        <v>20</v>
      </c>
      <c r="D1695">
        <v>30</v>
      </c>
      <c r="E1695">
        <v>1</v>
      </c>
      <c r="F1695" s="21">
        <v>5478.04</v>
      </c>
      <c r="G1695" t="s">
        <v>11</v>
      </c>
      <c r="H1695" t="s">
        <v>12</v>
      </c>
      <c r="I1695" t="s">
        <v>13</v>
      </c>
      <c r="J1695" t="str">
        <f t="shared" si="52"/>
        <v>30-Sep-1986</v>
      </c>
      <c r="K1695">
        <f t="shared" si="53"/>
        <v>37</v>
      </c>
    </row>
    <row r="1696" spans="1:11" x14ac:dyDescent="0.3">
      <c r="A1696" s="14" t="s">
        <v>675</v>
      </c>
      <c r="B1696">
        <v>1986</v>
      </c>
      <c r="C1696" t="s">
        <v>10</v>
      </c>
      <c r="D1696">
        <v>12</v>
      </c>
      <c r="E1696">
        <v>1</v>
      </c>
      <c r="F1696" s="21">
        <v>5472.45</v>
      </c>
      <c r="G1696" t="s">
        <v>11</v>
      </c>
      <c r="H1696" t="s">
        <v>12</v>
      </c>
      <c r="I1696" t="s">
        <v>41</v>
      </c>
      <c r="J1696" t="str">
        <f t="shared" si="52"/>
        <v>12-Jul-1986</v>
      </c>
      <c r="K1696">
        <f t="shared" si="53"/>
        <v>37</v>
      </c>
    </row>
    <row r="1697" spans="1:11" x14ac:dyDescent="0.3">
      <c r="A1697" s="14" t="s">
        <v>674</v>
      </c>
      <c r="B1697">
        <v>1986</v>
      </c>
      <c r="C1697" t="s">
        <v>30</v>
      </c>
      <c r="D1697">
        <v>2</v>
      </c>
      <c r="E1697">
        <v>0</v>
      </c>
      <c r="F1697" s="21">
        <v>5469.01</v>
      </c>
      <c r="G1697" t="s">
        <v>11</v>
      </c>
      <c r="H1697" t="s">
        <v>11</v>
      </c>
      <c r="I1697" t="s">
        <v>246</v>
      </c>
      <c r="J1697" t="str">
        <f t="shared" si="52"/>
        <v>2-Dec-1986</v>
      </c>
      <c r="K1697">
        <f t="shared" si="53"/>
        <v>37</v>
      </c>
    </row>
    <row r="1698" spans="1:11" x14ac:dyDescent="0.3">
      <c r="A1698" s="14" t="s">
        <v>673</v>
      </c>
      <c r="B1698">
        <v>1973</v>
      </c>
      <c r="C1698" t="s">
        <v>36</v>
      </c>
      <c r="D1698">
        <v>24</v>
      </c>
      <c r="E1698">
        <v>0</v>
      </c>
      <c r="F1698" s="21">
        <v>5466.88</v>
      </c>
      <c r="G1698" t="s">
        <v>11</v>
      </c>
      <c r="H1698" t="s">
        <v>11</v>
      </c>
      <c r="I1698" t="s">
        <v>13</v>
      </c>
      <c r="J1698" t="str">
        <f t="shared" si="52"/>
        <v>24-Oct-1973</v>
      </c>
      <c r="K1698">
        <f t="shared" si="53"/>
        <v>50</v>
      </c>
    </row>
    <row r="1699" spans="1:11" x14ac:dyDescent="0.3">
      <c r="A1699" s="14" t="s">
        <v>672</v>
      </c>
      <c r="B1699">
        <v>1986</v>
      </c>
      <c r="C1699" t="s">
        <v>30</v>
      </c>
      <c r="D1699">
        <v>25</v>
      </c>
      <c r="E1699">
        <v>0</v>
      </c>
      <c r="F1699" s="21">
        <v>5458.05</v>
      </c>
      <c r="G1699" t="s">
        <v>11</v>
      </c>
      <c r="H1699" t="s">
        <v>11</v>
      </c>
      <c r="I1699" t="s">
        <v>246</v>
      </c>
      <c r="J1699" t="str">
        <f t="shared" si="52"/>
        <v>25-Dec-1986</v>
      </c>
      <c r="K1699">
        <f t="shared" si="53"/>
        <v>37</v>
      </c>
    </row>
    <row r="1700" spans="1:11" x14ac:dyDescent="0.3">
      <c r="A1700" s="14" t="s">
        <v>671</v>
      </c>
      <c r="B1700">
        <v>1982</v>
      </c>
      <c r="C1700" t="s">
        <v>34</v>
      </c>
      <c r="D1700">
        <v>25</v>
      </c>
      <c r="E1700">
        <v>0</v>
      </c>
      <c r="F1700" s="21">
        <v>5438.75</v>
      </c>
      <c r="G1700" t="s">
        <v>12</v>
      </c>
      <c r="H1700" t="s">
        <v>11</v>
      </c>
      <c r="I1700" t="s">
        <v>13</v>
      </c>
      <c r="J1700" t="str">
        <f t="shared" si="52"/>
        <v>25-Aug-1982</v>
      </c>
      <c r="K1700">
        <f t="shared" si="53"/>
        <v>41</v>
      </c>
    </row>
    <row r="1701" spans="1:11" x14ac:dyDescent="0.3">
      <c r="A1701" s="14" t="s">
        <v>670</v>
      </c>
      <c r="B1701">
        <v>1978</v>
      </c>
      <c r="C1701" t="s">
        <v>18</v>
      </c>
      <c r="D1701">
        <v>8</v>
      </c>
      <c r="E1701">
        <v>2</v>
      </c>
      <c r="F1701" s="21">
        <v>5428.98</v>
      </c>
      <c r="G1701" t="s">
        <v>11</v>
      </c>
      <c r="H1701" t="s">
        <v>11</v>
      </c>
      <c r="I1701" t="s">
        <v>23</v>
      </c>
      <c r="J1701" t="str">
        <f t="shared" si="52"/>
        <v>8-Jun-1978</v>
      </c>
      <c r="K1701">
        <f t="shared" si="53"/>
        <v>45</v>
      </c>
    </row>
    <row r="1702" spans="1:11" x14ac:dyDescent="0.3">
      <c r="A1702" s="14" t="s">
        <v>669</v>
      </c>
      <c r="B1702">
        <v>1992</v>
      </c>
      <c r="C1702" t="s">
        <v>20</v>
      </c>
      <c r="D1702">
        <v>17</v>
      </c>
      <c r="E1702">
        <v>3</v>
      </c>
      <c r="F1702" s="21">
        <v>5428.73</v>
      </c>
      <c r="G1702" t="s">
        <v>12</v>
      </c>
      <c r="H1702" t="s">
        <v>16</v>
      </c>
      <c r="I1702" t="s">
        <v>355</v>
      </c>
      <c r="J1702" t="str">
        <f t="shared" si="52"/>
        <v>17-Sep-1992</v>
      </c>
      <c r="K1702">
        <f t="shared" si="53"/>
        <v>31</v>
      </c>
    </row>
    <row r="1703" spans="1:11" x14ac:dyDescent="0.3">
      <c r="A1703" s="14" t="s">
        <v>668</v>
      </c>
      <c r="B1703">
        <v>1991</v>
      </c>
      <c r="C1703" t="s">
        <v>10</v>
      </c>
      <c r="D1703">
        <v>6</v>
      </c>
      <c r="E1703">
        <v>3</v>
      </c>
      <c r="F1703" s="21">
        <v>5425.02</v>
      </c>
      <c r="G1703" t="s">
        <v>11</v>
      </c>
      <c r="H1703" t="s">
        <v>16</v>
      </c>
      <c r="I1703" t="s">
        <v>23</v>
      </c>
      <c r="J1703" t="str">
        <f t="shared" si="52"/>
        <v>6-Jul-1991</v>
      </c>
      <c r="K1703">
        <f t="shared" si="53"/>
        <v>32</v>
      </c>
    </row>
    <row r="1704" spans="1:11" x14ac:dyDescent="0.3">
      <c r="A1704" s="14" t="s">
        <v>667</v>
      </c>
      <c r="B1704">
        <v>1982</v>
      </c>
      <c r="C1704" t="s">
        <v>20</v>
      </c>
      <c r="D1704">
        <v>27</v>
      </c>
      <c r="E1704">
        <v>0</v>
      </c>
      <c r="F1704" s="21">
        <v>5415.66</v>
      </c>
      <c r="G1704" t="s">
        <v>11</v>
      </c>
      <c r="H1704" t="s">
        <v>12</v>
      </c>
      <c r="I1704" t="s">
        <v>13</v>
      </c>
      <c r="J1704" t="str">
        <f t="shared" si="52"/>
        <v>27-Sep-1982</v>
      </c>
      <c r="K1704">
        <f t="shared" si="53"/>
        <v>41</v>
      </c>
    </row>
    <row r="1705" spans="1:11" x14ac:dyDescent="0.3">
      <c r="A1705" s="14" t="s">
        <v>666</v>
      </c>
      <c r="B1705">
        <v>1975</v>
      </c>
      <c r="C1705" t="s">
        <v>20</v>
      </c>
      <c r="D1705">
        <v>27</v>
      </c>
      <c r="E1705">
        <v>1</v>
      </c>
      <c r="F1705" s="21">
        <v>5411.99</v>
      </c>
      <c r="G1705" t="s">
        <v>11</v>
      </c>
      <c r="H1705" t="s">
        <v>12</v>
      </c>
      <c r="I1705" t="s">
        <v>23</v>
      </c>
      <c r="J1705" t="str">
        <f t="shared" si="52"/>
        <v>27-Sep-1975</v>
      </c>
      <c r="K1705">
        <f t="shared" si="53"/>
        <v>48</v>
      </c>
    </row>
    <row r="1706" spans="1:11" x14ac:dyDescent="0.3">
      <c r="A1706" s="14" t="s">
        <v>665</v>
      </c>
      <c r="B1706">
        <v>1985</v>
      </c>
      <c r="C1706" t="s">
        <v>30</v>
      </c>
      <c r="D1706">
        <v>23</v>
      </c>
      <c r="E1706">
        <v>3</v>
      </c>
      <c r="F1706" s="21">
        <v>5402.89</v>
      </c>
      <c r="G1706" t="s">
        <v>11</v>
      </c>
      <c r="H1706" t="s">
        <v>16</v>
      </c>
      <c r="I1706" t="s">
        <v>13</v>
      </c>
      <c r="J1706" t="str">
        <f t="shared" si="52"/>
        <v>23-Dec-1985</v>
      </c>
      <c r="K1706">
        <f t="shared" si="53"/>
        <v>38</v>
      </c>
    </row>
    <row r="1707" spans="1:11" x14ac:dyDescent="0.3">
      <c r="A1707" s="14" t="s">
        <v>664</v>
      </c>
      <c r="B1707">
        <v>1984</v>
      </c>
      <c r="C1707" t="s">
        <v>34</v>
      </c>
      <c r="D1707">
        <v>1</v>
      </c>
      <c r="E1707">
        <v>0</v>
      </c>
      <c r="F1707" s="21">
        <v>5400.98</v>
      </c>
      <c r="G1707" t="s">
        <v>11</v>
      </c>
      <c r="H1707" t="s">
        <v>11</v>
      </c>
      <c r="I1707" t="s">
        <v>13</v>
      </c>
      <c r="J1707" t="str">
        <f t="shared" si="52"/>
        <v>1-Aug-1984</v>
      </c>
      <c r="K1707">
        <f t="shared" si="53"/>
        <v>39</v>
      </c>
    </row>
    <row r="1708" spans="1:11" x14ac:dyDescent="0.3">
      <c r="A1708" s="14" t="s">
        <v>663</v>
      </c>
      <c r="B1708">
        <v>1984</v>
      </c>
      <c r="C1708" t="s">
        <v>20</v>
      </c>
      <c r="D1708">
        <v>3</v>
      </c>
      <c r="E1708">
        <v>0</v>
      </c>
      <c r="F1708" s="21">
        <v>5397.62</v>
      </c>
      <c r="G1708" t="s">
        <v>11</v>
      </c>
      <c r="H1708" t="s">
        <v>11</v>
      </c>
      <c r="I1708" t="s">
        <v>13</v>
      </c>
      <c r="J1708" t="str">
        <f t="shared" si="52"/>
        <v>3-Sep-1984</v>
      </c>
      <c r="K1708">
        <f t="shared" si="53"/>
        <v>39</v>
      </c>
    </row>
    <row r="1709" spans="1:11" x14ac:dyDescent="0.3">
      <c r="A1709" s="14" t="s">
        <v>662</v>
      </c>
      <c r="B1709">
        <v>1989</v>
      </c>
      <c r="C1709" t="s">
        <v>15</v>
      </c>
      <c r="D1709">
        <v>6</v>
      </c>
      <c r="E1709">
        <v>3</v>
      </c>
      <c r="F1709" s="21">
        <v>5396.44</v>
      </c>
      <c r="G1709" t="s">
        <v>11</v>
      </c>
      <c r="H1709" t="s">
        <v>12</v>
      </c>
      <c r="I1709" t="s">
        <v>13</v>
      </c>
      <c r="J1709" t="str">
        <f t="shared" si="52"/>
        <v>6-Nov-1989</v>
      </c>
      <c r="K1709">
        <f t="shared" si="53"/>
        <v>34</v>
      </c>
    </row>
    <row r="1710" spans="1:11" x14ac:dyDescent="0.3">
      <c r="A1710" s="14" t="s">
        <v>661</v>
      </c>
      <c r="B1710">
        <v>1988</v>
      </c>
      <c r="C1710" t="s">
        <v>34</v>
      </c>
      <c r="D1710">
        <v>8</v>
      </c>
      <c r="E1710">
        <v>1</v>
      </c>
      <c r="F1710" s="21">
        <v>5385.34</v>
      </c>
      <c r="G1710" t="s">
        <v>11</v>
      </c>
      <c r="H1710" t="s">
        <v>12</v>
      </c>
      <c r="I1710" t="s">
        <v>23</v>
      </c>
      <c r="J1710" t="str">
        <f t="shared" si="52"/>
        <v>8-Aug-1988</v>
      </c>
      <c r="K1710">
        <f t="shared" si="53"/>
        <v>35</v>
      </c>
    </row>
    <row r="1711" spans="1:11" x14ac:dyDescent="0.3">
      <c r="A1711" s="14" t="s">
        <v>660</v>
      </c>
      <c r="B1711">
        <v>1984</v>
      </c>
      <c r="C1711" t="s">
        <v>18</v>
      </c>
      <c r="D1711">
        <v>1</v>
      </c>
      <c r="E1711">
        <v>0</v>
      </c>
      <c r="F1711" s="21">
        <v>5383.54</v>
      </c>
      <c r="G1711" t="s">
        <v>11</v>
      </c>
      <c r="H1711" t="s">
        <v>12</v>
      </c>
      <c r="I1711" t="s">
        <v>41</v>
      </c>
      <c r="J1711" t="str">
        <f t="shared" si="52"/>
        <v>1-Jun-1984</v>
      </c>
      <c r="K1711">
        <f t="shared" si="53"/>
        <v>39</v>
      </c>
    </row>
    <row r="1712" spans="1:11" x14ac:dyDescent="0.3">
      <c r="A1712" s="14" t="s">
        <v>659</v>
      </c>
      <c r="B1712">
        <v>1986</v>
      </c>
      <c r="C1712" t="s">
        <v>10</v>
      </c>
      <c r="D1712">
        <v>22</v>
      </c>
      <c r="E1712">
        <v>1</v>
      </c>
      <c r="F1712" s="21">
        <v>5377.46</v>
      </c>
      <c r="G1712" t="s">
        <v>11</v>
      </c>
      <c r="H1712" t="s">
        <v>12</v>
      </c>
      <c r="I1712" t="s">
        <v>23</v>
      </c>
      <c r="J1712" t="str">
        <f t="shared" si="52"/>
        <v>22-Jul-1986</v>
      </c>
      <c r="K1712">
        <f t="shared" si="53"/>
        <v>37</v>
      </c>
    </row>
    <row r="1713" spans="1:11" x14ac:dyDescent="0.3">
      <c r="A1713" s="14" t="s">
        <v>658</v>
      </c>
      <c r="B1713">
        <v>1989</v>
      </c>
      <c r="C1713" t="s">
        <v>15</v>
      </c>
      <c r="D1713">
        <v>18</v>
      </c>
      <c r="E1713">
        <v>2</v>
      </c>
      <c r="F1713" s="21">
        <v>5375.04</v>
      </c>
      <c r="G1713" t="s">
        <v>11</v>
      </c>
      <c r="H1713" t="s">
        <v>16</v>
      </c>
      <c r="I1713" t="s">
        <v>41</v>
      </c>
      <c r="J1713" t="str">
        <f t="shared" si="52"/>
        <v>18-Nov-1989</v>
      </c>
      <c r="K1713">
        <f t="shared" si="53"/>
        <v>34</v>
      </c>
    </row>
    <row r="1714" spans="1:11" x14ac:dyDescent="0.3">
      <c r="A1714" s="14" t="s">
        <v>657</v>
      </c>
      <c r="B1714">
        <v>1986</v>
      </c>
      <c r="C1714" t="s">
        <v>18</v>
      </c>
      <c r="D1714">
        <v>1</v>
      </c>
      <c r="E1714">
        <v>1</v>
      </c>
      <c r="F1714" s="21">
        <v>5373.36</v>
      </c>
      <c r="G1714" t="s">
        <v>11</v>
      </c>
      <c r="H1714" t="s">
        <v>11</v>
      </c>
      <c r="I1714" t="s">
        <v>23</v>
      </c>
      <c r="J1714" t="str">
        <f t="shared" si="52"/>
        <v>1-Jun-1986</v>
      </c>
      <c r="K1714">
        <f t="shared" si="53"/>
        <v>37</v>
      </c>
    </row>
    <row r="1715" spans="1:11" x14ac:dyDescent="0.3">
      <c r="A1715" s="14" t="s">
        <v>656</v>
      </c>
      <c r="B1715">
        <v>1994</v>
      </c>
      <c r="C1715" t="s">
        <v>30</v>
      </c>
      <c r="D1715">
        <v>7</v>
      </c>
      <c r="E1715">
        <v>0</v>
      </c>
      <c r="F1715" s="21">
        <v>5364.66</v>
      </c>
      <c r="G1715" t="s">
        <v>11</v>
      </c>
      <c r="H1715" t="s">
        <v>16</v>
      </c>
      <c r="I1715" t="s">
        <v>41</v>
      </c>
      <c r="J1715" t="str">
        <f t="shared" si="52"/>
        <v>7-Dec-1994</v>
      </c>
      <c r="K1715">
        <f t="shared" si="53"/>
        <v>29</v>
      </c>
    </row>
    <row r="1716" spans="1:11" x14ac:dyDescent="0.3">
      <c r="A1716" s="14" t="s">
        <v>655</v>
      </c>
      <c r="B1716">
        <v>1989</v>
      </c>
      <c r="C1716" t="s">
        <v>15</v>
      </c>
      <c r="D1716">
        <v>7</v>
      </c>
      <c r="E1716">
        <v>1</v>
      </c>
      <c r="F1716" s="21">
        <v>5354.07</v>
      </c>
      <c r="G1716" t="s">
        <v>11</v>
      </c>
      <c r="H1716" t="s">
        <v>12</v>
      </c>
      <c r="I1716" t="s">
        <v>246</v>
      </c>
      <c r="J1716" t="str">
        <f t="shared" si="52"/>
        <v>7-Nov-1989</v>
      </c>
      <c r="K1716">
        <f t="shared" si="53"/>
        <v>34</v>
      </c>
    </row>
    <row r="1717" spans="1:11" x14ac:dyDescent="0.3">
      <c r="A1717" s="14" t="s">
        <v>654</v>
      </c>
      <c r="B1717">
        <v>1972</v>
      </c>
      <c r="C1717" t="s">
        <v>30</v>
      </c>
      <c r="D1717">
        <v>15</v>
      </c>
      <c r="E1717">
        <v>0</v>
      </c>
      <c r="F1717" s="21">
        <v>5344.81</v>
      </c>
      <c r="G1717" t="s">
        <v>11</v>
      </c>
      <c r="H1717" t="s">
        <v>12</v>
      </c>
      <c r="I1717" t="s">
        <v>13</v>
      </c>
      <c r="J1717" t="str">
        <f t="shared" si="52"/>
        <v>15-Dec-1972</v>
      </c>
      <c r="K1717">
        <f t="shared" si="53"/>
        <v>51</v>
      </c>
    </row>
    <row r="1718" spans="1:11" x14ac:dyDescent="0.3">
      <c r="A1718" s="14" t="s">
        <v>653</v>
      </c>
      <c r="B1718">
        <v>1991</v>
      </c>
      <c r="C1718" t="s">
        <v>34</v>
      </c>
      <c r="D1718">
        <v>28</v>
      </c>
      <c r="E1718">
        <v>2</v>
      </c>
      <c r="F1718" s="21">
        <v>5327.4</v>
      </c>
      <c r="G1718" t="s">
        <v>11</v>
      </c>
      <c r="H1718" t="s">
        <v>16</v>
      </c>
      <c r="I1718" t="s">
        <v>23</v>
      </c>
      <c r="J1718" t="str">
        <f t="shared" si="52"/>
        <v>28-Aug-1991</v>
      </c>
      <c r="K1718">
        <f t="shared" si="53"/>
        <v>32</v>
      </c>
    </row>
    <row r="1719" spans="1:11" x14ac:dyDescent="0.3">
      <c r="A1719" s="14" t="s">
        <v>652</v>
      </c>
      <c r="B1719">
        <v>1992</v>
      </c>
      <c r="C1719" t="s">
        <v>18</v>
      </c>
      <c r="D1719">
        <v>18</v>
      </c>
      <c r="E1719">
        <v>3</v>
      </c>
      <c r="F1719" s="21">
        <v>5325.65</v>
      </c>
      <c r="G1719" t="s">
        <v>11</v>
      </c>
      <c r="H1719" t="s">
        <v>16</v>
      </c>
      <c r="I1719" t="s">
        <v>41</v>
      </c>
      <c r="J1719" t="str">
        <f t="shared" si="52"/>
        <v>18-Jun-1992</v>
      </c>
      <c r="K1719">
        <f t="shared" si="53"/>
        <v>31</v>
      </c>
    </row>
    <row r="1720" spans="1:11" x14ac:dyDescent="0.3">
      <c r="A1720" s="14" t="s">
        <v>651</v>
      </c>
      <c r="B1720">
        <v>1974</v>
      </c>
      <c r="C1720" t="s">
        <v>20</v>
      </c>
      <c r="D1720">
        <v>2</v>
      </c>
      <c r="E1720">
        <v>0</v>
      </c>
      <c r="F1720" s="21">
        <v>5322.24</v>
      </c>
      <c r="G1720" t="s">
        <v>11</v>
      </c>
      <c r="H1720" t="s">
        <v>16</v>
      </c>
      <c r="I1720" t="s">
        <v>23</v>
      </c>
      <c r="J1720" t="str">
        <f t="shared" si="52"/>
        <v>2-Sep-1974</v>
      </c>
      <c r="K1720">
        <f t="shared" si="53"/>
        <v>49</v>
      </c>
    </row>
    <row r="1721" spans="1:11" x14ac:dyDescent="0.3">
      <c r="A1721" s="14" t="s">
        <v>650</v>
      </c>
      <c r="B1721">
        <v>1994</v>
      </c>
      <c r="C1721" t="s">
        <v>15</v>
      </c>
      <c r="D1721">
        <v>13</v>
      </c>
      <c r="E1721">
        <v>3</v>
      </c>
      <c r="F1721" s="21">
        <v>5312.17</v>
      </c>
      <c r="G1721" t="s">
        <v>11</v>
      </c>
      <c r="H1721" t="s">
        <v>11</v>
      </c>
      <c r="I1721" t="s">
        <v>23</v>
      </c>
      <c r="J1721" t="str">
        <f t="shared" si="52"/>
        <v>13-Nov-1994</v>
      </c>
      <c r="K1721">
        <f t="shared" si="53"/>
        <v>29</v>
      </c>
    </row>
    <row r="1722" spans="1:11" x14ac:dyDescent="0.3">
      <c r="A1722" s="14" t="s">
        <v>649</v>
      </c>
      <c r="B1722">
        <v>2000</v>
      </c>
      <c r="C1722" t="s">
        <v>20</v>
      </c>
      <c r="D1722">
        <v>9</v>
      </c>
      <c r="E1722">
        <v>0</v>
      </c>
      <c r="F1722" s="21">
        <v>5306.7</v>
      </c>
      <c r="G1722" t="s">
        <v>11</v>
      </c>
      <c r="H1722" t="s">
        <v>12</v>
      </c>
      <c r="I1722" t="s">
        <v>23</v>
      </c>
      <c r="J1722" t="str">
        <f t="shared" si="52"/>
        <v>9-Sep-2000</v>
      </c>
      <c r="K1722">
        <f t="shared" si="53"/>
        <v>23</v>
      </c>
    </row>
    <row r="1723" spans="1:11" x14ac:dyDescent="0.3">
      <c r="A1723" s="14" t="s">
        <v>648</v>
      </c>
      <c r="B1723">
        <v>2004</v>
      </c>
      <c r="C1723" t="s">
        <v>34</v>
      </c>
      <c r="D1723">
        <v>22</v>
      </c>
      <c r="E1723">
        <v>0</v>
      </c>
      <c r="F1723" s="21">
        <v>5293.67</v>
      </c>
      <c r="G1723" t="s">
        <v>11</v>
      </c>
      <c r="H1723" t="s">
        <v>11</v>
      </c>
      <c r="I1723" t="s">
        <v>631</v>
      </c>
      <c r="J1723" t="str">
        <f t="shared" si="52"/>
        <v>22-Aug-2004</v>
      </c>
      <c r="K1723">
        <f t="shared" si="53"/>
        <v>19</v>
      </c>
    </row>
    <row r="1724" spans="1:11" x14ac:dyDescent="0.3">
      <c r="A1724" s="14" t="s">
        <v>647</v>
      </c>
      <c r="B1724">
        <v>1974</v>
      </c>
      <c r="C1724" t="s">
        <v>15</v>
      </c>
      <c r="D1724">
        <v>12</v>
      </c>
      <c r="E1724">
        <v>0</v>
      </c>
      <c r="F1724" s="21">
        <v>5291.71</v>
      </c>
      <c r="G1724" t="s">
        <v>11</v>
      </c>
      <c r="H1724" t="s">
        <v>11</v>
      </c>
      <c r="I1724" t="s">
        <v>23</v>
      </c>
      <c r="J1724" t="str">
        <f t="shared" si="52"/>
        <v>12-Nov-1974</v>
      </c>
      <c r="K1724">
        <f t="shared" si="53"/>
        <v>49</v>
      </c>
    </row>
    <row r="1725" spans="1:11" x14ac:dyDescent="0.3">
      <c r="A1725" s="14" t="s">
        <v>646</v>
      </c>
      <c r="B1725">
        <v>1987</v>
      </c>
      <c r="C1725" t="s">
        <v>20</v>
      </c>
      <c r="D1725">
        <v>1</v>
      </c>
      <c r="E1725">
        <v>3</v>
      </c>
      <c r="F1725" s="21">
        <v>5275.86</v>
      </c>
      <c r="G1725" t="s">
        <v>11</v>
      </c>
      <c r="H1725" t="s">
        <v>11</v>
      </c>
      <c r="I1725" t="s">
        <v>13</v>
      </c>
      <c r="J1725" t="str">
        <f t="shared" si="52"/>
        <v>1-Sep-1987</v>
      </c>
      <c r="K1725">
        <f t="shared" si="53"/>
        <v>36</v>
      </c>
    </row>
    <row r="1726" spans="1:11" x14ac:dyDescent="0.3">
      <c r="A1726" s="14" t="s">
        <v>645</v>
      </c>
      <c r="B1726">
        <v>1986</v>
      </c>
      <c r="C1726" t="s">
        <v>36</v>
      </c>
      <c r="D1726">
        <v>20</v>
      </c>
      <c r="E1726">
        <v>0</v>
      </c>
      <c r="F1726" s="21">
        <v>5272.18</v>
      </c>
      <c r="G1726" t="s">
        <v>11</v>
      </c>
      <c r="H1726" t="s">
        <v>12</v>
      </c>
      <c r="I1726" t="s">
        <v>23</v>
      </c>
      <c r="J1726" t="str">
        <f t="shared" si="52"/>
        <v>20-Oct-1986</v>
      </c>
      <c r="K1726">
        <f t="shared" si="53"/>
        <v>37</v>
      </c>
    </row>
    <row r="1727" spans="1:11" x14ac:dyDescent="0.3">
      <c r="A1727" s="14" t="s">
        <v>644</v>
      </c>
      <c r="B1727">
        <v>1986</v>
      </c>
      <c r="C1727" t="s">
        <v>20</v>
      </c>
      <c r="D1727">
        <v>20</v>
      </c>
      <c r="E1727">
        <v>0</v>
      </c>
      <c r="F1727" s="21">
        <v>5267.82</v>
      </c>
      <c r="G1727" t="s">
        <v>11</v>
      </c>
      <c r="H1727" t="s">
        <v>11</v>
      </c>
      <c r="I1727" t="s">
        <v>23</v>
      </c>
      <c r="J1727" t="str">
        <f t="shared" si="52"/>
        <v>20-Sep-1986</v>
      </c>
      <c r="K1727">
        <f t="shared" si="53"/>
        <v>37</v>
      </c>
    </row>
    <row r="1728" spans="1:11" x14ac:dyDescent="0.3">
      <c r="A1728" s="14" t="s">
        <v>643</v>
      </c>
      <c r="B1728">
        <v>1986</v>
      </c>
      <c r="C1728" t="s">
        <v>36</v>
      </c>
      <c r="D1728">
        <v>25</v>
      </c>
      <c r="E1728">
        <v>0</v>
      </c>
      <c r="F1728" s="21">
        <v>5266.37</v>
      </c>
      <c r="G1728" t="s">
        <v>11</v>
      </c>
      <c r="H1728" t="s">
        <v>11</v>
      </c>
      <c r="I1728" t="s">
        <v>23</v>
      </c>
      <c r="J1728" t="str">
        <f t="shared" si="52"/>
        <v>25-Oct-1986</v>
      </c>
      <c r="K1728">
        <f t="shared" si="53"/>
        <v>37</v>
      </c>
    </row>
    <row r="1729" spans="1:11" x14ac:dyDescent="0.3">
      <c r="A1729" s="14" t="s">
        <v>642</v>
      </c>
      <c r="B1729">
        <v>1989</v>
      </c>
      <c r="C1729" t="s">
        <v>10</v>
      </c>
      <c r="D1729">
        <v>19</v>
      </c>
      <c r="E1729">
        <v>2</v>
      </c>
      <c r="F1729" s="21">
        <v>5261.47</v>
      </c>
      <c r="G1729" t="s">
        <v>11</v>
      </c>
      <c r="H1729" t="s">
        <v>11</v>
      </c>
      <c r="I1729" t="s">
        <v>23</v>
      </c>
      <c r="J1729" t="str">
        <f t="shared" si="52"/>
        <v>19-Jul-1989</v>
      </c>
      <c r="K1729">
        <f t="shared" si="53"/>
        <v>34</v>
      </c>
    </row>
    <row r="1730" spans="1:11" x14ac:dyDescent="0.3">
      <c r="A1730" s="14" t="s">
        <v>641</v>
      </c>
      <c r="B1730">
        <v>1989</v>
      </c>
      <c r="C1730" t="s">
        <v>15</v>
      </c>
      <c r="D1730">
        <v>25</v>
      </c>
      <c r="E1730">
        <v>2</v>
      </c>
      <c r="F1730" s="21">
        <v>5257.51</v>
      </c>
      <c r="G1730" t="s">
        <v>11</v>
      </c>
      <c r="H1730" t="s">
        <v>11</v>
      </c>
      <c r="I1730" t="s">
        <v>23</v>
      </c>
      <c r="J1730" t="str">
        <f t="shared" si="52"/>
        <v>25-Nov-1989</v>
      </c>
      <c r="K1730">
        <f t="shared" si="53"/>
        <v>34</v>
      </c>
    </row>
    <row r="1731" spans="1:11" x14ac:dyDescent="0.3">
      <c r="A1731" s="14" t="s">
        <v>640</v>
      </c>
      <c r="B1731">
        <v>1990</v>
      </c>
      <c r="C1731" t="s">
        <v>10</v>
      </c>
      <c r="D1731">
        <v>6</v>
      </c>
      <c r="E1731">
        <v>3</v>
      </c>
      <c r="F1731" s="21">
        <v>5253.52</v>
      </c>
      <c r="G1731" t="s">
        <v>12</v>
      </c>
      <c r="H1731" t="s">
        <v>12</v>
      </c>
      <c r="I1731" t="s">
        <v>41</v>
      </c>
      <c r="J1731" t="str">
        <f t="shared" ref="J1731:J1794" si="54">CONCATENATE(D1731,"-",C1731,"-",B1731)</f>
        <v>6-Jul-1990</v>
      </c>
      <c r="K1731">
        <f t="shared" ref="K1731:K1794" si="55">YEAR("2023-06-08")-YEAR(J1731)</f>
        <v>33</v>
      </c>
    </row>
    <row r="1732" spans="1:11" x14ac:dyDescent="0.3">
      <c r="A1732" s="14" t="s">
        <v>639</v>
      </c>
      <c r="B1732">
        <v>1987</v>
      </c>
      <c r="C1732" t="s">
        <v>20</v>
      </c>
      <c r="D1732">
        <v>9</v>
      </c>
      <c r="E1732">
        <v>1</v>
      </c>
      <c r="F1732" s="21">
        <v>5246.05</v>
      </c>
      <c r="G1732" t="s">
        <v>11</v>
      </c>
      <c r="H1732" t="s">
        <v>12</v>
      </c>
      <c r="I1732" t="s">
        <v>41</v>
      </c>
      <c r="J1732" t="str">
        <f t="shared" si="54"/>
        <v>9-Sep-1987</v>
      </c>
      <c r="K1732">
        <f t="shared" si="55"/>
        <v>36</v>
      </c>
    </row>
    <row r="1733" spans="1:11" x14ac:dyDescent="0.3">
      <c r="A1733" s="14" t="s">
        <v>638</v>
      </c>
      <c r="B1733">
        <v>1987</v>
      </c>
      <c r="C1733" t="s">
        <v>10</v>
      </c>
      <c r="D1733">
        <v>5</v>
      </c>
      <c r="E1733">
        <v>1</v>
      </c>
      <c r="F1733" s="21">
        <v>5245.23</v>
      </c>
      <c r="G1733" t="s">
        <v>11</v>
      </c>
      <c r="H1733" t="s">
        <v>11</v>
      </c>
      <c r="I1733" t="s">
        <v>13</v>
      </c>
      <c r="J1733" t="str">
        <f t="shared" si="54"/>
        <v>5-Jul-1987</v>
      </c>
      <c r="K1733">
        <f t="shared" si="55"/>
        <v>36</v>
      </c>
    </row>
    <row r="1734" spans="1:11" x14ac:dyDescent="0.3">
      <c r="A1734" s="14" t="s">
        <v>637</v>
      </c>
      <c r="B1734">
        <v>1987</v>
      </c>
      <c r="C1734" t="s">
        <v>30</v>
      </c>
      <c r="D1734">
        <v>26</v>
      </c>
      <c r="E1734">
        <v>1</v>
      </c>
      <c r="F1734" s="21">
        <v>5240.7700000000004</v>
      </c>
      <c r="G1734" t="s">
        <v>11</v>
      </c>
      <c r="H1734" t="s">
        <v>11</v>
      </c>
      <c r="I1734" t="s">
        <v>41</v>
      </c>
      <c r="J1734" t="str">
        <f t="shared" si="54"/>
        <v>26-Dec-1987</v>
      </c>
      <c r="K1734">
        <f t="shared" si="55"/>
        <v>36</v>
      </c>
    </row>
    <row r="1735" spans="1:11" x14ac:dyDescent="0.3">
      <c r="A1735" s="14" t="s">
        <v>636</v>
      </c>
      <c r="B1735">
        <v>1987</v>
      </c>
      <c r="C1735" t="s">
        <v>18</v>
      </c>
      <c r="D1735">
        <v>29</v>
      </c>
      <c r="E1735">
        <v>0</v>
      </c>
      <c r="F1735" s="21">
        <v>5227.99</v>
      </c>
      <c r="G1735" t="s">
        <v>11</v>
      </c>
      <c r="H1735" t="s">
        <v>16</v>
      </c>
      <c r="I1735" t="s">
        <v>246</v>
      </c>
      <c r="J1735" t="str">
        <f t="shared" si="54"/>
        <v>29-Jun-1987</v>
      </c>
      <c r="K1735">
        <f t="shared" si="55"/>
        <v>36</v>
      </c>
    </row>
    <row r="1736" spans="1:11" x14ac:dyDescent="0.3">
      <c r="A1736" s="14" t="s">
        <v>635</v>
      </c>
      <c r="B1736">
        <v>1995</v>
      </c>
      <c r="C1736" t="s">
        <v>18</v>
      </c>
      <c r="D1736">
        <v>6</v>
      </c>
      <c r="E1736">
        <v>0</v>
      </c>
      <c r="F1736" s="21">
        <v>5216.4799999999996</v>
      </c>
      <c r="G1736" t="s">
        <v>11</v>
      </c>
      <c r="H1736" t="s">
        <v>11</v>
      </c>
      <c r="I1736" t="s">
        <v>199</v>
      </c>
      <c r="J1736" t="str">
        <f t="shared" si="54"/>
        <v>6-Jun-1995</v>
      </c>
      <c r="K1736">
        <f t="shared" si="55"/>
        <v>28</v>
      </c>
    </row>
    <row r="1737" spans="1:11" x14ac:dyDescent="0.3">
      <c r="A1737" s="14" t="s">
        <v>634</v>
      </c>
      <c r="B1737">
        <v>1999</v>
      </c>
      <c r="C1737" t="s">
        <v>30</v>
      </c>
      <c r="D1737">
        <v>1</v>
      </c>
      <c r="E1737">
        <v>0</v>
      </c>
      <c r="F1737" s="21">
        <v>5213.22</v>
      </c>
      <c r="G1737" t="s">
        <v>11</v>
      </c>
      <c r="H1737" t="s">
        <v>16</v>
      </c>
      <c r="I1737" t="s">
        <v>23</v>
      </c>
      <c r="J1737" t="str">
        <f t="shared" si="54"/>
        <v>1-Dec-1999</v>
      </c>
      <c r="K1737">
        <f t="shared" si="55"/>
        <v>24</v>
      </c>
    </row>
    <row r="1738" spans="1:11" x14ac:dyDescent="0.3">
      <c r="A1738" s="14" t="s">
        <v>633</v>
      </c>
      <c r="B1738">
        <v>1993</v>
      </c>
      <c r="C1738" t="s">
        <v>18</v>
      </c>
      <c r="D1738">
        <v>17</v>
      </c>
      <c r="E1738">
        <v>3</v>
      </c>
      <c r="F1738" s="21">
        <v>5209.58</v>
      </c>
      <c r="G1738" t="s">
        <v>12</v>
      </c>
      <c r="H1738" t="s">
        <v>12</v>
      </c>
      <c r="I1738" t="s">
        <v>355</v>
      </c>
      <c r="J1738" t="str">
        <f t="shared" si="54"/>
        <v>17-Jun-1993</v>
      </c>
      <c r="K1738">
        <f t="shared" si="55"/>
        <v>30</v>
      </c>
    </row>
    <row r="1739" spans="1:11" x14ac:dyDescent="0.3">
      <c r="A1739" s="14" t="s">
        <v>632</v>
      </c>
      <c r="B1739">
        <v>1983</v>
      </c>
      <c r="C1739" t="s">
        <v>36</v>
      </c>
      <c r="D1739">
        <v>24</v>
      </c>
      <c r="E1739">
        <v>3</v>
      </c>
      <c r="F1739" s="21">
        <v>5207.97</v>
      </c>
      <c r="G1739" t="s">
        <v>11</v>
      </c>
      <c r="H1739" t="s">
        <v>11</v>
      </c>
      <c r="I1739" t="s">
        <v>23</v>
      </c>
      <c r="J1739" t="str">
        <f t="shared" si="54"/>
        <v>24-Oct-1983</v>
      </c>
      <c r="K1739">
        <f t="shared" si="55"/>
        <v>40</v>
      </c>
    </row>
    <row r="1740" spans="1:11" x14ac:dyDescent="0.3">
      <c r="A1740" s="14" t="s">
        <v>630</v>
      </c>
      <c r="B1740">
        <v>2004</v>
      </c>
      <c r="C1740" t="s">
        <v>18</v>
      </c>
      <c r="D1740">
        <v>6</v>
      </c>
      <c r="E1740">
        <v>0</v>
      </c>
      <c r="F1740" s="21">
        <v>5198.6899999999996</v>
      </c>
      <c r="G1740" t="s">
        <v>11</v>
      </c>
      <c r="H1740" t="s">
        <v>11</v>
      </c>
      <c r="I1740" t="s">
        <v>631</v>
      </c>
      <c r="J1740" t="str">
        <f t="shared" si="54"/>
        <v>6-Jun-2004</v>
      </c>
      <c r="K1740">
        <f t="shared" si="55"/>
        <v>19</v>
      </c>
    </row>
    <row r="1741" spans="1:11" x14ac:dyDescent="0.3">
      <c r="A1741" s="14" t="s">
        <v>629</v>
      </c>
      <c r="B1741">
        <v>1979</v>
      </c>
      <c r="C1741" t="s">
        <v>20</v>
      </c>
      <c r="D1741">
        <v>12</v>
      </c>
      <c r="E1741">
        <v>2</v>
      </c>
      <c r="F1741" s="21">
        <v>5195.58</v>
      </c>
      <c r="G1741" t="s">
        <v>11</v>
      </c>
      <c r="H1741" t="s">
        <v>11</v>
      </c>
      <c r="I1741" t="s">
        <v>13</v>
      </c>
      <c r="J1741" t="str">
        <f t="shared" si="54"/>
        <v>12-Sep-1979</v>
      </c>
      <c r="K1741">
        <f t="shared" si="55"/>
        <v>44</v>
      </c>
    </row>
    <row r="1742" spans="1:11" x14ac:dyDescent="0.3">
      <c r="A1742" s="14" t="s">
        <v>628</v>
      </c>
      <c r="B1742">
        <v>1984</v>
      </c>
      <c r="C1742" t="s">
        <v>36</v>
      </c>
      <c r="D1742">
        <v>16</v>
      </c>
      <c r="E1742">
        <v>3</v>
      </c>
      <c r="F1742" s="21">
        <v>5177.12</v>
      </c>
      <c r="G1742" t="s">
        <v>11</v>
      </c>
      <c r="H1742" t="s">
        <v>16</v>
      </c>
      <c r="I1742" t="s">
        <v>13</v>
      </c>
      <c r="J1742" t="str">
        <f t="shared" si="54"/>
        <v>16-Oct-1984</v>
      </c>
      <c r="K1742">
        <f t="shared" si="55"/>
        <v>39</v>
      </c>
    </row>
    <row r="1743" spans="1:11" x14ac:dyDescent="0.3">
      <c r="A1743" s="14" t="s">
        <v>627</v>
      </c>
      <c r="B1743">
        <v>1991</v>
      </c>
      <c r="C1743" t="s">
        <v>34</v>
      </c>
      <c r="D1743">
        <v>29</v>
      </c>
      <c r="E1743">
        <v>3</v>
      </c>
      <c r="F1743" s="21">
        <v>5166.96</v>
      </c>
      <c r="G1743" t="s">
        <v>11</v>
      </c>
      <c r="H1743" t="s">
        <v>11</v>
      </c>
      <c r="I1743" t="s">
        <v>23</v>
      </c>
      <c r="J1743" t="str">
        <f t="shared" si="54"/>
        <v>29-Aug-1991</v>
      </c>
      <c r="K1743">
        <f t="shared" si="55"/>
        <v>32</v>
      </c>
    </row>
    <row r="1744" spans="1:11" x14ac:dyDescent="0.3">
      <c r="A1744" s="14" t="s">
        <v>626</v>
      </c>
      <c r="B1744">
        <v>1990</v>
      </c>
      <c r="C1744" t="s">
        <v>36</v>
      </c>
      <c r="D1744">
        <v>9</v>
      </c>
      <c r="E1744">
        <v>2</v>
      </c>
      <c r="F1744" s="21">
        <v>5152.13</v>
      </c>
      <c r="G1744" t="s">
        <v>11</v>
      </c>
      <c r="H1744" t="s">
        <v>11</v>
      </c>
      <c r="I1744" t="s">
        <v>41</v>
      </c>
      <c r="J1744" t="str">
        <f t="shared" si="54"/>
        <v>9-Oct-1990</v>
      </c>
      <c r="K1744">
        <f t="shared" si="55"/>
        <v>33</v>
      </c>
    </row>
    <row r="1745" spans="1:11" x14ac:dyDescent="0.3">
      <c r="A1745" s="14" t="s">
        <v>625</v>
      </c>
      <c r="B1745">
        <v>1990</v>
      </c>
      <c r="C1745" t="s">
        <v>34</v>
      </c>
      <c r="D1745">
        <v>22</v>
      </c>
      <c r="E1745">
        <v>1</v>
      </c>
      <c r="F1745" s="21">
        <v>5148.55</v>
      </c>
      <c r="G1745" t="s">
        <v>11</v>
      </c>
      <c r="H1745" t="s">
        <v>11</v>
      </c>
      <c r="I1745" t="s">
        <v>246</v>
      </c>
      <c r="J1745" t="str">
        <f t="shared" si="54"/>
        <v>22-Aug-1990</v>
      </c>
      <c r="K1745">
        <f t="shared" si="55"/>
        <v>33</v>
      </c>
    </row>
    <row r="1746" spans="1:11" x14ac:dyDescent="0.3">
      <c r="A1746" s="14" t="s">
        <v>624</v>
      </c>
      <c r="B1746">
        <v>1984</v>
      </c>
      <c r="C1746" t="s">
        <v>34</v>
      </c>
      <c r="D1746">
        <v>22</v>
      </c>
      <c r="E1746">
        <v>3</v>
      </c>
      <c r="F1746" s="21">
        <v>5144.18</v>
      </c>
      <c r="G1746" t="s">
        <v>11</v>
      </c>
      <c r="H1746" t="s">
        <v>16</v>
      </c>
      <c r="I1746" t="s">
        <v>13</v>
      </c>
      <c r="J1746" t="str">
        <f t="shared" si="54"/>
        <v>22-Aug-1984</v>
      </c>
      <c r="K1746">
        <f t="shared" si="55"/>
        <v>39</v>
      </c>
    </row>
    <row r="1747" spans="1:11" x14ac:dyDescent="0.3">
      <c r="A1747" s="14" t="s">
        <v>623</v>
      </c>
      <c r="B1747">
        <v>1993</v>
      </c>
      <c r="C1747" t="s">
        <v>30</v>
      </c>
      <c r="D1747">
        <v>10</v>
      </c>
      <c r="E1747">
        <v>3</v>
      </c>
      <c r="F1747" s="21">
        <v>5138.26</v>
      </c>
      <c r="G1747" t="s">
        <v>11</v>
      </c>
      <c r="H1747" t="s">
        <v>11</v>
      </c>
      <c r="I1747" t="s">
        <v>13</v>
      </c>
      <c r="J1747" t="str">
        <f t="shared" si="54"/>
        <v>10-Dec-1993</v>
      </c>
      <c r="K1747">
        <f t="shared" si="55"/>
        <v>30</v>
      </c>
    </row>
    <row r="1748" spans="1:11" x14ac:dyDescent="0.3">
      <c r="A1748" s="14" t="s">
        <v>622</v>
      </c>
      <c r="B1748">
        <v>1988</v>
      </c>
      <c r="C1748" t="s">
        <v>20</v>
      </c>
      <c r="D1748">
        <v>15</v>
      </c>
      <c r="E1748">
        <v>3</v>
      </c>
      <c r="F1748" s="21">
        <v>5136.75</v>
      </c>
      <c r="G1748" t="s">
        <v>11</v>
      </c>
      <c r="H1748" t="s">
        <v>16</v>
      </c>
      <c r="I1748" t="s">
        <v>13</v>
      </c>
      <c r="J1748" t="str">
        <f t="shared" si="54"/>
        <v>15-Sep-1988</v>
      </c>
      <c r="K1748">
        <f t="shared" si="55"/>
        <v>35</v>
      </c>
    </row>
    <row r="1749" spans="1:11" x14ac:dyDescent="0.3">
      <c r="A1749" s="14" t="s">
        <v>621</v>
      </c>
      <c r="B1749">
        <v>1987</v>
      </c>
      <c r="C1749" t="s">
        <v>20</v>
      </c>
      <c r="D1749">
        <v>13</v>
      </c>
      <c r="E1749">
        <v>1</v>
      </c>
      <c r="F1749" s="21">
        <v>5125.22</v>
      </c>
      <c r="G1749" t="s">
        <v>16</v>
      </c>
      <c r="H1749" t="s">
        <v>11</v>
      </c>
      <c r="I1749" t="s">
        <v>23</v>
      </c>
      <c r="J1749" t="str">
        <f t="shared" si="54"/>
        <v>13-Sep-1987</v>
      </c>
      <c r="K1749">
        <f t="shared" si="55"/>
        <v>36</v>
      </c>
    </row>
    <row r="1750" spans="1:11" x14ac:dyDescent="0.3">
      <c r="A1750" s="14" t="s">
        <v>620</v>
      </c>
      <c r="B1750">
        <v>1988</v>
      </c>
      <c r="C1750" t="s">
        <v>15</v>
      </c>
      <c r="D1750">
        <v>1</v>
      </c>
      <c r="E1750">
        <v>2</v>
      </c>
      <c r="F1750" s="21">
        <v>5124.1899999999996</v>
      </c>
      <c r="G1750" t="s">
        <v>11</v>
      </c>
      <c r="H1750" t="s">
        <v>12</v>
      </c>
      <c r="I1750" t="s">
        <v>13</v>
      </c>
      <c r="J1750" t="str">
        <f t="shared" si="54"/>
        <v>1-Nov-1988</v>
      </c>
      <c r="K1750">
        <f t="shared" si="55"/>
        <v>35</v>
      </c>
    </row>
    <row r="1751" spans="1:11" x14ac:dyDescent="0.3">
      <c r="A1751" s="14" t="s">
        <v>619</v>
      </c>
      <c r="B1751">
        <v>1987</v>
      </c>
      <c r="C1751" t="s">
        <v>15</v>
      </c>
      <c r="D1751">
        <v>18</v>
      </c>
      <c r="E1751">
        <v>1</v>
      </c>
      <c r="F1751" s="21">
        <v>5116.5</v>
      </c>
      <c r="G1751" t="s">
        <v>11</v>
      </c>
      <c r="H1751" t="s">
        <v>11</v>
      </c>
      <c r="I1751" t="s">
        <v>23</v>
      </c>
      <c r="J1751" t="str">
        <f t="shared" si="54"/>
        <v>18-Nov-1987</v>
      </c>
      <c r="K1751">
        <f t="shared" si="55"/>
        <v>36</v>
      </c>
    </row>
    <row r="1752" spans="1:11" x14ac:dyDescent="0.3">
      <c r="A1752" s="14" t="s">
        <v>618</v>
      </c>
      <c r="B1752">
        <v>1999</v>
      </c>
      <c r="C1752" t="s">
        <v>18</v>
      </c>
      <c r="D1752">
        <v>19</v>
      </c>
      <c r="E1752">
        <v>0</v>
      </c>
      <c r="F1752" s="21">
        <v>5087.92</v>
      </c>
      <c r="G1752" t="s">
        <v>11</v>
      </c>
      <c r="H1752" t="s">
        <v>11</v>
      </c>
      <c r="I1752" t="s">
        <v>534</v>
      </c>
      <c r="J1752" t="str">
        <f t="shared" si="54"/>
        <v>19-Jun-1999</v>
      </c>
      <c r="K1752">
        <f t="shared" si="55"/>
        <v>24</v>
      </c>
    </row>
    <row r="1753" spans="1:11" x14ac:dyDescent="0.3">
      <c r="A1753" s="14" t="s">
        <v>617</v>
      </c>
      <c r="B1753">
        <v>1997</v>
      </c>
      <c r="C1753" t="s">
        <v>10</v>
      </c>
      <c r="D1753">
        <v>14</v>
      </c>
      <c r="E1753">
        <v>5</v>
      </c>
      <c r="F1753" s="21">
        <v>5080.1000000000004</v>
      </c>
      <c r="G1753" t="s">
        <v>12</v>
      </c>
      <c r="H1753" t="s">
        <v>11</v>
      </c>
      <c r="I1753" t="s">
        <v>41</v>
      </c>
      <c r="J1753" t="str">
        <f t="shared" si="54"/>
        <v>14-Jul-1997</v>
      </c>
      <c r="K1753">
        <f t="shared" si="55"/>
        <v>26</v>
      </c>
    </row>
    <row r="1754" spans="1:11" x14ac:dyDescent="0.3">
      <c r="A1754" s="14" t="s">
        <v>616</v>
      </c>
      <c r="B1754">
        <v>1978</v>
      </c>
      <c r="C1754" t="s">
        <v>15</v>
      </c>
      <c r="D1754">
        <v>22</v>
      </c>
      <c r="E1754">
        <v>2</v>
      </c>
      <c r="F1754" s="21">
        <v>5077.1899999999996</v>
      </c>
      <c r="G1754" t="s">
        <v>11</v>
      </c>
      <c r="H1754" t="s">
        <v>12</v>
      </c>
      <c r="I1754" t="s">
        <v>23</v>
      </c>
      <c r="J1754" t="str">
        <f t="shared" si="54"/>
        <v>22-Nov-1978</v>
      </c>
      <c r="K1754">
        <f t="shared" si="55"/>
        <v>45</v>
      </c>
    </row>
    <row r="1755" spans="1:11" x14ac:dyDescent="0.3">
      <c r="A1755" s="14" t="s">
        <v>615</v>
      </c>
      <c r="B1755">
        <v>1993</v>
      </c>
      <c r="C1755" t="s">
        <v>18</v>
      </c>
      <c r="D1755">
        <v>11</v>
      </c>
      <c r="E1755">
        <v>0</v>
      </c>
      <c r="F1755" s="21">
        <v>5059.5600000000004</v>
      </c>
      <c r="G1755" t="s">
        <v>11</v>
      </c>
      <c r="H1755" t="s">
        <v>16</v>
      </c>
      <c r="I1755" t="s">
        <v>299</v>
      </c>
      <c r="J1755" t="str">
        <f t="shared" si="54"/>
        <v>11-Jun-1993</v>
      </c>
      <c r="K1755">
        <f t="shared" si="55"/>
        <v>30</v>
      </c>
    </row>
    <row r="1756" spans="1:11" x14ac:dyDescent="0.3">
      <c r="A1756" s="14" t="s">
        <v>614</v>
      </c>
      <c r="B1756">
        <v>1980</v>
      </c>
      <c r="C1756" t="s">
        <v>20</v>
      </c>
      <c r="D1756">
        <v>7</v>
      </c>
      <c r="E1756">
        <v>2</v>
      </c>
      <c r="F1756" s="21">
        <v>5054.05</v>
      </c>
      <c r="G1756" t="s">
        <v>11</v>
      </c>
      <c r="H1756" t="s">
        <v>11</v>
      </c>
      <c r="I1756" t="s">
        <v>13</v>
      </c>
      <c r="J1756" t="str">
        <f t="shared" si="54"/>
        <v>7-Sep-1980</v>
      </c>
      <c r="K1756">
        <f t="shared" si="55"/>
        <v>43</v>
      </c>
    </row>
    <row r="1757" spans="1:11" x14ac:dyDescent="0.3">
      <c r="A1757" s="14" t="s">
        <v>613</v>
      </c>
      <c r="B1757">
        <v>1997</v>
      </c>
      <c r="C1757" t="s">
        <v>10</v>
      </c>
      <c r="D1757">
        <v>29</v>
      </c>
      <c r="E1757">
        <v>0</v>
      </c>
      <c r="F1757" s="21">
        <v>5045.1499999999996</v>
      </c>
      <c r="G1757" t="s">
        <v>11</v>
      </c>
      <c r="H1757" t="s">
        <v>11</v>
      </c>
      <c r="I1757" t="s">
        <v>23</v>
      </c>
      <c r="J1757" t="str">
        <f t="shared" si="54"/>
        <v>29-Jul-1997</v>
      </c>
      <c r="K1757">
        <f t="shared" si="55"/>
        <v>26</v>
      </c>
    </row>
    <row r="1758" spans="1:11" x14ac:dyDescent="0.3">
      <c r="A1758" s="14" t="s">
        <v>612</v>
      </c>
      <c r="B1758">
        <v>2001</v>
      </c>
      <c r="C1758" t="s">
        <v>36</v>
      </c>
      <c r="D1758">
        <v>16</v>
      </c>
      <c r="E1758">
        <v>0</v>
      </c>
      <c r="F1758" s="21">
        <v>5043.13</v>
      </c>
      <c r="G1758" t="s">
        <v>11</v>
      </c>
      <c r="H1758" t="s">
        <v>12</v>
      </c>
      <c r="I1758" t="s">
        <v>41</v>
      </c>
      <c r="J1758" t="str">
        <f t="shared" si="54"/>
        <v>16-Oct-2001</v>
      </c>
      <c r="K1758">
        <f t="shared" si="55"/>
        <v>22</v>
      </c>
    </row>
    <row r="1759" spans="1:11" x14ac:dyDescent="0.3">
      <c r="A1759" s="14" t="s">
        <v>611</v>
      </c>
      <c r="B1759">
        <v>1997</v>
      </c>
      <c r="C1759" t="s">
        <v>30</v>
      </c>
      <c r="D1759">
        <v>4</v>
      </c>
      <c r="E1759">
        <v>0</v>
      </c>
      <c r="F1759" s="21">
        <v>5038.57</v>
      </c>
      <c r="G1759" t="s">
        <v>11</v>
      </c>
      <c r="H1759" t="s">
        <v>11</v>
      </c>
      <c r="I1759" t="s">
        <v>199</v>
      </c>
      <c r="J1759" t="str">
        <f t="shared" si="54"/>
        <v>4-Dec-1997</v>
      </c>
      <c r="K1759">
        <f t="shared" si="55"/>
        <v>26</v>
      </c>
    </row>
    <row r="1760" spans="1:11" x14ac:dyDescent="0.3">
      <c r="A1760" s="14" t="s">
        <v>610</v>
      </c>
      <c r="B1760">
        <v>1986</v>
      </c>
      <c r="C1760" t="s">
        <v>18</v>
      </c>
      <c r="D1760">
        <v>29</v>
      </c>
      <c r="E1760">
        <v>3</v>
      </c>
      <c r="F1760" s="21">
        <v>5034.1000000000004</v>
      </c>
      <c r="G1760" t="s">
        <v>11</v>
      </c>
      <c r="H1760" t="s">
        <v>11</v>
      </c>
      <c r="I1760" t="s">
        <v>13</v>
      </c>
      <c r="J1760" t="str">
        <f t="shared" si="54"/>
        <v>29-Jun-1986</v>
      </c>
      <c r="K1760">
        <f t="shared" si="55"/>
        <v>37</v>
      </c>
    </row>
    <row r="1761" spans="1:11" x14ac:dyDescent="0.3">
      <c r="A1761" s="14" t="s">
        <v>609</v>
      </c>
      <c r="B1761">
        <v>1991</v>
      </c>
      <c r="C1761" t="s">
        <v>20</v>
      </c>
      <c r="D1761">
        <v>10</v>
      </c>
      <c r="E1761">
        <v>2</v>
      </c>
      <c r="F1761" s="21">
        <v>5031.2700000000004</v>
      </c>
      <c r="G1761" t="s">
        <v>12</v>
      </c>
      <c r="H1761" t="s">
        <v>16</v>
      </c>
      <c r="I1761" t="s">
        <v>167</v>
      </c>
      <c r="J1761" t="str">
        <f t="shared" si="54"/>
        <v>10-Sep-1991</v>
      </c>
      <c r="K1761">
        <f t="shared" si="55"/>
        <v>32</v>
      </c>
    </row>
    <row r="1762" spans="1:11" x14ac:dyDescent="0.3">
      <c r="A1762" s="14" t="s">
        <v>608</v>
      </c>
      <c r="B1762">
        <v>1985</v>
      </c>
      <c r="C1762" t="s">
        <v>30</v>
      </c>
      <c r="D1762">
        <v>28</v>
      </c>
      <c r="E1762">
        <v>0</v>
      </c>
      <c r="F1762" s="21">
        <v>5028.1499999999996</v>
      </c>
      <c r="G1762" t="s">
        <v>16</v>
      </c>
      <c r="H1762" t="s">
        <v>11</v>
      </c>
      <c r="I1762" t="s">
        <v>23</v>
      </c>
      <c r="J1762" t="str">
        <f t="shared" si="54"/>
        <v>28-Dec-1985</v>
      </c>
      <c r="K1762">
        <f t="shared" si="55"/>
        <v>38</v>
      </c>
    </row>
    <row r="1763" spans="1:11" x14ac:dyDescent="0.3">
      <c r="A1763" s="14" t="s">
        <v>607</v>
      </c>
      <c r="B1763">
        <v>1988</v>
      </c>
      <c r="C1763" t="s">
        <v>15</v>
      </c>
      <c r="D1763">
        <v>9</v>
      </c>
      <c r="E1763">
        <v>1</v>
      </c>
      <c r="F1763" s="21">
        <v>5012.47</v>
      </c>
      <c r="G1763" t="s">
        <v>11</v>
      </c>
      <c r="H1763" t="s">
        <v>12</v>
      </c>
      <c r="I1763" t="s">
        <v>41</v>
      </c>
      <c r="J1763" t="str">
        <f t="shared" si="54"/>
        <v>9-Nov-1988</v>
      </c>
      <c r="K1763">
        <f t="shared" si="55"/>
        <v>35</v>
      </c>
    </row>
    <row r="1764" spans="1:11" x14ac:dyDescent="0.3">
      <c r="A1764" s="14" t="s">
        <v>606</v>
      </c>
      <c r="B1764">
        <v>1988</v>
      </c>
      <c r="C1764" t="s">
        <v>10</v>
      </c>
      <c r="D1764">
        <v>8</v>
      </c>
      <c r="E1764">
        <v>1</v>
      </c>
      <c r="F1764" s="21">
        <v>5003.8500000000004</v>
      </c>
      <c r="G1764" t="s">
        <v>11</v>
      </c>
      <c r="H1764" t="s">
        <v>12</v>
      </c>
      <c r="I1764" t="s">
        <v>41</v>
      </c>
      <c r="J1764" t="str">
        <f t="shared" si="54"/>
        <v>8-Jul-1988</v>
      </c>
      <c r="K1764">
        <f t="shared" si="55"/>
        <v>35</v>
      </c>
    </row>
    <row r="1765" spans="1:11" x14ac:dyDescent="0.3">
      <c r="A1765" s="14" t="s">
        <v>605</v>
      </c>
      <c r="B1765">
        <v>1977</v>
      </c>
      <c r="C1765" t="s">
        <v>18</v>
      </c>
      <c r="D1765">
        <v>9</v>
      </c>
      <c r="E1765">
        <v>2</v>
      </c>
      <c r="F1765" s="21">
        <v>5003.7700000000004</v>
      </c>
      <c r="G1765" t="s">
        <v>11</v>
      </c>
      <c r="H1765" t="s">
        <v>12</v>
      </c>
      <c r="I1765" t="s">
        <v>13</v>
      </c>
      <c r="J1765" t="str">
        <f t="shared" si="54"/>
        <v>9-Jun-1977</v>
      </c>
      <c r="K1765">
        <f t="shared" si="55"/>
        <v>46</v>
      </c>
    </row>
    <row r="1766" spans="1:11" x14ac:dyDescent="0.3">
      <c r="A1766" s="14" t="s">
        <v>604</v>
      </c>
      <c r="B1766">
        <v>1988</v>
      </c>
      <c r="C1766" t="s">
        <v>20</v>
      </c>
      <c r="D1766">
        <v>4</v>
      </c>
      <c r="E1766">
        <v>1</v>
      </c>
      <c r="F1766" s="21">
        <v>5002.78</v>
      </c>
      <c r="G1766" t="s">
        <v>11</v>
      </c>
      <c r="H1766" t="s">
        <v>11</v>
      </c>
      <c r="I1766" t="s">
        <v>13</v>
      </c>
      <c r="J1766" t="str">
        <f t="shared" si="54"/>
        <v>4-Sep-1988</v>
      </c>
      <c r="K1766">
        <f t="shared" si="55"/>
        <v>35</v>
      </c>
    </row>
    <row r="1767" spans="1:11" x14ac:dyDescent="0.3">
      <c r="A1767" s="14" t="s">
        <v>603</v>
      </c>
      <c r="B1767">
        <v>2001</v>
      </c>
      <c r="C1767" t="s">
        <v>36</v>
      </c>
      <c r="D1767">
        <v>5</v>
      </c>
      <c r="E1767">
        <v>0</v>
      </c>
      <c r="F1767" s="21">
        <v>4999.04</v>
      </c>
      <c r="G1767" t="s">
        <v>11</v>
      </c>
      <c r="H1767" t="s">
        <v>11</v>
      </c>
      <c r="I1767" t="s">
        <v>41</v>
      </c>
      <c r="J1767" t="str">
        <f t="shared" si="54"/>
        <v>5-Oct-2001</v>
      </c>
      <c r="K1767">
        <f t="shared" si="55"/>
        <v>22</v>
      </c>
    </row>
    <row r="1768" spans="1:11" x14ac:dyDescent="0.3">
      <c r="A1768" s="14" t="s">
        <v>602</v>
      </c>
      <c r="B1768">
        <v>1988</v>
      </c>
      <c r="C1768" t="s">
        <v>18</v>
      </c>
      <c r="D1768">
        <v>24</v>
      </c>
      <c r="E1768">
        <v>0</v>
      </c>
      <c r="F1768" s="21">
        <v>4992.38</v>
      </c>
      <c r="G1768" t="s">
        <v>11</v>
      </c>
      <c r="H1768" t="s">
        <v>12</v>
      </c>
      <c r="I1768" t="s">
        <v>246</v>
      </c>
      <c r="J1768" t="str">
        <f t="shared" si="54"/>
        <v>24-Jun-1988</v>
      </c>
      <c r="K1768">
        <f t="shared" si="55"/>
        <v>35</v>
      </c>
    </row>
    <row r="1769" spans="1:11" x14ac:dyDescent="0.3">
      <c r="A1769" s="14" t="s">
        <v>601</v>
      </c>
      <c r="B1769">
        <v>1973</v>
      </c>
      <c r="C1769" t="s">
        <v>15</v>
      </c>
      <c r="D1769">
        <v>7</v>
      </c>
      <c r="E1769">
        <v>0</v>
      </c>
      <c r="F1769" s="21">
        <v>4985.22</v>
      </c>
      <c r="G1769" t="s">
        <v>11</v>
      </c>
      <c r="H1769" t="s">
        <v>12</v>
      </c>
      <c r="I1769" t="s">
        <v>13</v>
      </c>
      <c r="J1769" t="str">
        <f t="shared" si="54"/>
        <v>7-Nov-1973</v>
      </c>
      <c r="K1769">
        <f t="shared" si="55"/>
        <v>50</v>
      </c>
    </row>
    <row r="1770" spans="1:11" x14ac:dyDescent="0.3">
      <c r="A1770" s="14" t="s">
        <v>600</v>
      </c>
      <c r="B1770">
        <v>1991</v>
      </c>
      <c r="C1770" t="s">
        <v>34</v>
      </c>
      <c r="D1770">
        <v>30</v>
      </c>
      <c r="E1770">
        <v>2</v>
      </c>
      <c r="F1770" s="21">
        <v>4949.76</v>
      </c>
      <c r="G1770" t="s">
        <v>11</v>
      </c>
      <c r="H1770" t="s">
        <v>16</v>
      </c>
      <c r="I1770" t="s">
        <v>13</v>
      </c>
      <c r="J1770" t="str">
        <f t="shared" si="54"/>
        <v>30-Aug-1991</v>
      </c>
      <c r="K1770">
        <f t="shared" si="55"/>
        <v>32</v>
      </c>
    </row>
    <row r="1771" spans="1:11" x14ac:dyDescent="0.3">
      <c r="A1771" s="14" t="s">
        <v>599</v>
      </c>
      <c r="B1771">
        <v>1974</v>
      </c>
      <c r="C1771" t="s">
        <v>18</v>
      </c>
      <c r="D1771">
        <v>26</v>
      </c>
      <c r="E1771">
        <v>0</v>
      </c>
      <c r="F1771" s="21">
        <v>4942.0600000000004</v>
      </c>
      <c r="G1771" t="s">
        <v>11</v>
      </c>
      <c r="H1771" t="s">
        <v>11</v>
      </c>
      <c r="I1771" t="s">
        <v>13</v>
      </c>
      <c r="J1771" t="str">
        <f t="shared" si="54"/>
        <v>26-Jun-1974</v>
      </c>
      <c r="K1771">
        <f t="shared" si="55"/>
        <v>49</v>
      </c>
    </row>
    <row r="1772" spans="1:11" x14ac:dyDescent="0.3">
      <c r="A1772" s="14" t="s">
        <v>598</v>
      </c>
      <c r="B1772">
        <v>1991</v>
      </c>
      <c r="C1772" t="s">
        <v>15</v>
      </c>
      <c r="D1772">
        <v>27</v>
      </c>
      <c r="E1772">
        <v>2</v>
      </c>
      <c r="F1772" s="21">
        <v>4934.71</v>
      </c>
      <c r="G1772" t="s">
        <v>11</v>
      </c>
      <c r="H1772" t="s">
        <v>12</v>
      </c>
      <c r="I1772" t="s">
        <v>41</v>
      </c>
      <c r="J1772" t="str">
        <f t="shared" si="54"/>
        <v>27-Nov-1991</v>
      </c>
      <c r="K1772">
        <f t="shared" si="55"/>
        <v>32</v>
      </c>
    </row>
    <row r="1773" spans="1:11" x14ac:dyDescent="0.3">
      <c r="A1773" s="14" t="s">
        <v>597</v>
      </c>
      <c r="B1773">
        <v>1991</v>
      </c>
      <c r="C1773" t="s">
        <v>34</v>
      </c>
      <c r="D1773">
        <v>23</v>
      </c>
      <c r="E1773">
        <v>2</v>
      </c>
      <c r="F1773" s="21">
        <v>4931.6499999999996</v>
      </c>
      <c r="G1773" t="s">
        <v>11</v>
      </c>
      <c r="H1773" t="s">
        <v>12</v>
      </c>
      <c r="I1773" t="s">
        <v>41</v>
      </c>
      <c r="J1773" t="str">
        <f t="shared" si="54"/>
        <v>23-Aug-1991</v>
      </c>
      <c r="K1773">
        <f t="shared" si="55"/>
        <v>32</v>
      </c>
    </row>
    <row r="1774" spans="1:11" x14ac:dyDescent="0.3">
      <c r="A1774" s="14" t="s">
        <v>596</v>
      </c>
      <c r="B1774">
        <v>1993</v>
      </c>
      <c r="C1774" t="s">
        <v>34</v>
      </c>
      <c r="D1774">
        <v>10</v>
      </c>
      <c r="E1774">
        <v>2</v>
      </c>
      <c r="F1774" s="21">
        <v>4922.92</v>
      </c>
      <c r="G1774" t="s">
        <v>11</v>
      </c>
      <c r="H1774" t="s">
        <v>11</v>
      </c>
      <c r="I1774" t="s">
        <v>23</v>
      </c>
      <c r="J1774" t="str">
        <f t="shared" si="54"/>
        <v>10-Aug-1993</v>
      </c>
      <c r="K1774">
        <f t="shared" si="55"/>
        <v>30</v>
      </c>
    </row>
    <row r="1775" spans="1:11" x14ac:dyDescent="0.3">
      <c r="A1775" s="14" t="s">
        <v>595</v>
      </c>
      <c r="B1775">
        <v>2002</v>
      </c>
      <c r="C1775" t="s">
        <v>34</v>
      </c>
      <c r="D1775">
        <v>21</v>
      </c>
      <c r="E1775">
        <v>5</v>
      </c>
      <c r="F1775" s="21">
        <v>4915.0600000000004</v>
      </c>
      <c r="G1775" t="s">
        <v>11</v>
      </c>
      <c r="H1775" t="s">
        <v>16</v>
      </c>
      <c r="I1775" t="s">
        <v>355</v>
      </c>
      <c r="J1775" t="str">
        <f t="shared" si="54"/>
        <v>21-Aug-2002</v>
      </c>
      <c r="K1775">
        <f t="shared" si="55"/>
        <v>21</v>
      </c>
    </row>
    <row r="1776" spans="1:11" x14ac:dyDescent="0.3">
      <c r="A1776" s="14" t="s">
        <v>594</v>
      </c>
      <c r="B1776">
        <v>1981</v>
      </c>
      <c r="C1776" t="s">
        <v>36</v>
      </c>
      <c r="D1776">
        <v>18</v>
      </c>
      <c r="E1776">
        <v>1</v>
      </c>
      <c r="F1776" s="21">
        <v>4911.8900000000003</v>
      </c>
      <c r="G1776" t="s">
        <v>11</v>
      </c>
      <c r="H1776" t="s">
        <v>12</v>
      </c>
      <c r="I1776" t="s">
        <v>13</v>
      </c>
      <c r="J1776" t="str">
        <f t="shared" si="54"/>
        <v>18-Oct-1981</v>
      </c>
      <c r="K1776">
        <f t="shared" si="55"/>
        <v>42</v>
      </c>
    </row>
    <row r="1777" spans="1:11" x14ac:dyDescent="0.3">
      <c r="A1777" s="14" t="s">
        <v>593</v>
      </c>
      <c r="B1777">
        <v>1993</v>
      </c>
      <c r="C1777" t="s">
        <v>10</v>
      </c>
      <c r="D1777">
        <v>10</v>
      </c>
      <c r="E1777">
        <v>2</v>
      </c>
      <c r="F1777" s="21">
        <v>4906.41</v>
      </c>
      <c r="G1777" t="s">
        <v>11</v>
      </c>
      <c r="H1777" t="s">
        <v>16</v>
      </c>
      <c r="I1777" t="s">
        <v>23</v>
      </c>
      <c r="J1777" t="str">
        <f t="shared" si="54"/>
        <v>10-Jul-1993</v>
      </c>
      <c r="K1777">
        <f t="shared" si="55"/>
        <v>30</v>
      </c>
    </row>
    <row r="1778" spans="1:11" x14ac:dyDescent="0.3">
      <c r="A1778" s="14" t="s">
        <v>592</v>
      </c>
      <c r="B1778">
        <v>1988</v>
      </c>
      <c r="C1778" t="s">
        <v>20</v>
      </c>
      <c r="D1778">
        <v>23</v>
      </c>
      <c r="E1778">
        <v>1</v>
      </c>
      <c r="F1778" s="21">
        <v>4894.75</v>
      </c>
      <c r="G1778" t="s">
        <v>12</v>
      </c>
      <c r="H1778" t="s">
        <v>12</v>
      </c>
      <c r="I1778" t="s">
        <v>23</v>
      </c>
      <c r="J1778" t="str">
        <f t="shared" si="54"/>
        <v>23-Sep-1988</v>
      </c>
      <c r="K1778">
        <f t="shared" si="55"/>
        <v>35</v>
      </c>
    </row>
    <row r="1779" spans="1:11" x14ac:dyDescent="0.3">
      <c r="A1779" s="14" t="s">
        <v>591</v>
      </c>
      <c r="B1779">
        <v>1990</v>
      </c>
      <c r="C1779" t="s">
        <v>15</v>
      </c>
      <c r="D1779">
        <v>28</v>
      </c>
      <c r="E1779">
        <v>3</v>
      </c>
      <c r="F1779" s="21">
        <v>4894.3900000000003</v>
      </c>
      <c r="G1779" t="s">
        <v>11</v>
      </c>
      <c r="H1779" t="s">
        <v>12</v>
      </c>
      <c r="I1779" t="s">
        <v>13</v>
      </c>
      <c r="J1779" t="str">
        <f t="shared" si="54"/>
        <v>28-Nov-1990</v>
      </c>
      <c r="K1779">
        <f t="shared" si="55"/>
        <v>33</v>
      </c>
    </row>
    <row r="1780" spans="1:11" x14ac:dyDescent="0.3">
      <c r="A1780" s="14" t="s">
        <v>590</v>
      </c>
      <c r="B1780">
        <v>1989</v>
      </c>
      <c r="C1780" t="s">
        <v>10</v>
      </c>
      <c r="D1780">
        <v>10</v>
      </c>
      <c r="E1780">
        <v>2</v>
      </c>
      <c r="F1780" s="21">
        <v>4890</v>
      </c>
      <c r="G1780" t="s">
        <v>12</v>
      </c>
      <c r="H1780" t="s">
        <v>11</v>
      </c>
      <c r="I1780" t="s">
        <v>13</v>
      </c>
      <c r="J1780" t="str">
        <f t="shared" si="54"/>
        <v>10-Jul-1989</v>
      </c>
      <c r="K1780">
        <f t="shared" si="55"/>
        <v>34</v>
      </c>
    </row>
    <row r="1781" spans="1:11" x14ac:dyDescent="0.3">
      <c r="A1781" s="14" t="s">
        <v>589</v>
      </c>
      <c r="B1781">
        <v>1986</v>
      </c>
      <c r="C1781" t="s">
        <v>36</v>
      </c>
      <c r="D1781">
        <v>27</v>
      </c>
      <c r="E1781">
        <v>0</v>
      </c>
      <c r="F1781" s="21">
        <v>4889.04</v>
      </c>
      <c r="G1781" t="s">
        <v>11</v>
      </c>
      <c r="H1781" t="s">
        <v>16</v>
      </c>
      <c r="I1781" t="s">
        <v>13</v>
      </c>
      <c r="J1781" t="str">
        <f t="shared" si="54"/>
        <v>27-Oct-1986</v>
      </c>
      <c r="K1781">
        <f t="shared" si="55"/>
        <v>37</v>
      </c>
    </row>
    <row r="1782" spans="1:11" x14ac:dyDescent="0.3">
      <c r="A1782" s="14" t="s">
        <v>588</v>
      </c>
      <c r="B1782">
        <v>1986</v>
      </c>
      <c r="C1782" t="s">
        <v>30</v>
      </c>
      <c r="D1782">
        <v>23</v>
      </c>
      <c r="E1782">
        <v>0</v>
      </c>
      <c r="F1782" s="21">
        <v>4883.87</v>
      </c>
      <c r="G1782" t="s">
        <v>11</v>
      </c>
      <c r="H1782" t="s">
        <v>16</v>
      </c>
      <c r="I1782" t="s">
        <v>41</v>
      </c>
      <c r="J1782" t="str">
        <f t="shared" si="54"/>
        <v>23-Dec-1986</v>
      </c>
      <c r="K1782">
        <f t="shared" si="55"/>
        <v>37</v>
      </c>
    </row>
    <row r="1783" spans="1:11" x14ac:dyDescent="0.3">
      <c r="A1783" s="14" t="s">
        <v>587</v>
      </c>
      <c r="B1783">
        <v>1997</v>
      </c>
      <c r="C1783" t="s">
        <v>20</v>
      </c>
      <c r="D1783">
        <v>29</v>
      </c>
      <c r="E1783">
        <v>4</v>
      </c>
      <c r="F1783" s="21">
        <v>4877.9799999999996</v>
      </c>
      <c r="G1783" t="s">
        <v>11</v>
      </c>
      <c r="H1783" t="s">
        <v>12</v>
      </c>
      <c r="I1783" t="s">
        <v>23</v>
      </c>
      <c r="J1783" t="str">
        <f t="shared" si="54"/>
        <v>29-Sep-1997</v>
      </c>
      <c r="K1783">
        <f t="shared" si="55"/>
        <v>26</v>
      </c>
    </row>
    <row r="1784" spans="1:11" x14ac:dyDescent="0.3">
      <c r="A1784" s="14" t="s">
        <v>586</v>
      </c>
      <c r="B1784">
        <v>1989</v>
      </c>
      <c r="C1784" t="s">
        <v>20</v>
      </c>
      <c r="D1784">
        <v>1</v>
      </c>
      <c r="E1784">
        <v>3</v>
      </c>
      <c r="F1784" s="21">
        <v>4859.8900000000003</v>
      </c>
      <c r="G1784" t="s">
        <v>11</v>
      </c>
      <c r="H1784" t="s">
        <v>12</v>
      </c>
      <c r="I1784" t="s">
        <v>41</v>
      </c>
      <c r="J1784" t="str">
        <f t="shared" si="54"/>
        <v>1-Sep-1989</v>
      </c>
      <c r="K1784">
        <f t="shared" si="55"/>
        <v>34</v>
      </c>
    </row>
    <row r="1785" spans="1:11" x14ac:dyDescent="0.3">
      <c r="A1785" s="14" t="s">
        <v>585</v>
      </c>
      <c r="B1785">
        <v>1995</v>
      </c>
      <c r="C1785" t="s">
        <v>30</v>
      </c>
      <c r="D1785">
        <v>27</v>
      </c>
      <c r="E1785">
        <v>3</v>
      </c>
      <c r="F1785" s="21">
        <v>4846.92</v>
      </c>
      <c r="G1785" t="s">
        <v>11</v>
      </c>
      <c r="H1785" t="s">
        <v>12</v>
      </c>
      <c r="I1785" t="s">
        <v>355</v>
      </c>
      <c r="J1785" t="str">
        <f t="shared" si="54"/>
        <v>27-Dec-1995</v>
      </c>
      <c r="K1785">
        <f t="shared" si="55"/>
        <v>28</v>
      </c>
    </row>
    <row r="1786" spans="1:11" x14ac:dyDescent="0.3">
      <c r="A1786" s="14" t="s">
        <v>584</v>
      </c>
      <c r="B1786">
        <v>2001</v>
      </c>
      <c r="C1786" t="s">
        <v>18</v>
      </c>
      <c r="D1786">
        <v>7</v>
      </c>
      <c r="E1786">
        <v>0</v>
      </c>
      <c r="F1786" s="21">
        <v>4846.53</v>
      </c>
      <c r="G1786" t="s">
        <v>11</v>
      </c>
      <c r="H1786" t="s">
        <v>12</v>
      </c>
      <c r="I1786" t="s">
        <v>299</v>
      </c>
      <c r="J1786" t="str">
        <f t="shared" si="54"/>
        <v>7-Jun-2001</v>
      </c>
      <c r="K1786">
        <f t="shared" si="55"/>
        <v>22</v>
      </c>
    </row>
    <row r="1787" spans="1:11" x14ac:dyDescent="0.3">
      <c r="A1787" s="14" t="s">
        <v>583</v>
      </c>
      <c r="B1787">
        <v>1974</v>
      </c>
      <c r="C1787" t="s">
        <v>20</v>
      </c>
      <c r="D1787">
        <v>11</v>
      </c>
      <c r="E1787">
        <v>0</v>
      </c>
      <c r="F1787" s="21">
        <v>4844.67</v>
      </c>
      <c r="G1787" t="s">
        <v>11</v>
      </c>
      <c r="H1787" t="s">
        <v>11</v>
      </c>
      <c r="I1787" t="s">
        <v>13</v>
      </c>
      <c r="J1787" t="str">
        <f t="shared" si="54"/>
        <v>11-Sep-1974</v>
      </c>
      <c r="K1787">
        <f t="shared" si="55"/>
        <v>49</v>
      </c>
    </row>
    <row r="1788" spans="1:11" x14ac:dyDescent="0.3">
      <c r="A1788" s="14" t="s">
        <v>582</v>
      </c>
      <c r="B1788">
        <v>1979</v>
      </c>
      <c r="C1788" t="s">
        <v>30</v>
      </c>
      <c r="D1788">
        <v>13</v>
      </c>
      <c r="E1788">
        <v>2</v>
      </c>
      <c r="F1788" s="21">
        <v>4843.79</v>
      </c>
      <c r="G1788" t="s">
        <v>11</v>
      </c>
      <c r="H1788" t="s">
        <v>12</v>
      </c>
      <c r="I1788" t="s">
        <v>13</v>
      </c>
      <c r="J1788" t="str">
        <f t="shared" si="54"/>
        <v>13-Dec-1979</v>
      </c>
      <c r="K1788">
        <f t="shared" si="55"/>
        <v>44</v>
      </c>
    </row>
    <row r="1789" spans="1:11" x14ac:dyDescent="0.3">
      <c r="A1789" s="14" t="s">
        <v>581</v>
      </c>
      <c r="B1789">
        <v>1995</v>
      </c>
      <c r="C1789" t="s">
        <v>20</v>
      </c>
      <c r="D1789">
        <v>29</v>
      </c>
      <c r="E1789">
        <v>0</v>
      </c>
      <c r="F1789" s="21">
        <v>4840.95</v>
      </c>
      <c r="G1789" t="s">
        <v>11</v>
      </c>
      <c r="H1789" t="s">
        <v>16</v>
      </c>
      <c r="I1789" t="s">
        <v>299</v>
      </c>
      <c r="J1789" t="str">
        <f t="shared" si="54"/>
        <v>29-Sep-1995</v>
      </c>
      <c r="K1789">
        <f t="shared" si="55"/>
        <v>28</v>
      </c>
    </row>
    <row r="1790" spans="1:11" x14ac:dyDescent="0.3">
      <c r="A1790" s="14" t="s">
        <v>580</v>
      </c>
      <c r="B1790">
        <v>1984</v>
      </c>
      <c r="C1790" t="s">
        <v>36</v>
      </c>
      <c r="D1790">
        <v>15</v>
      </c>
      <c r="E1790">
        <v>3</v>
      </c>
      <c r="F1790" s="21">
        <v>4839.18</v>
      </c>
      <c r="G1790" t="s">
        <v>11</v>
      </c>
      <c r="H1790" t="s">
        <v>16</v>
      </c>
      <c r="I1790" t="s">
        <v>23</v>
      </c>
      <c r="J1790" t="str">
        <f t="shared" si="54"/>
        <v>15-Oct-1984</v>
      </c>
      <c r="K1790">
        <f t="shared" si="55"/>
        <v>39</v>
      </c>
    </row>
    <row r="1791" spans="1:11" x14ac:dyDescent="0.3">
      <c r="A1791" s="14" t="s">
        <v>579</v>
      </c>
      <c r="B1791">
        <v>1992</v>
      </c>
      <c r="C1791" t="s">
        <v>20</v>
      </c>
      <c r="D1791">
        <v>10</v>
      </c>
      <c r="E1791">
        <v>3</v>
      </c>
      <c r="F1791" s="21">
        <v>4837.58</v>
      </c>
      <c r="G1791" t="s">
        <v>12</v>
      </c>
      <c r="H1791" t="s">
        <v>11</v>
      </c>
      <c r="I1791" t="s">
        <v>13</v>
      </c>
      <c r="J1791" t="str">
        <f t="shared" si="54"/>
        <v>10-Sep-1992</v>
      </c>
      <c r="K1791">
        <f t="shared" si="55"/>
        <v>31</v>
      </c>
    </row>
    <row r="1792" spans="1:11" x14ac:dyDescent="0.3">
      <c r="A1792" s="14" t="s">
        <v>578</v>
      </c>
      <c r="B1792">
        <v>2000</v>
      </c>
      <c r="C1792" t="s">
        <v>30</v>
      </c>
      <c r="D1792">
        <v>11</v>
      </c>
      <c r="E1792">
        <v>0</v>
      </c>
      <c r="F1792" s="21">
        <v>4835.43</v>
      </c>
      <c r="G1792" t="s">
        <v>11</v>
      </c>
      <c r="H1792" t="s">
        <v>11</v>
      </c>
      <c r="I1792" t="s">
        <v>299</v>
      </c>
      <c r="J1792" t="str">
        <f t="shared" si="54"/>
        <v>11-Dec-2000</v>
      </c>
      <c r="K1792">
        <f t="shared" si="55"/>
        <v>23</v>
      </c>
    </row>
    <row r="1793" spans="1:11" x14ac:dyDescent="0.3">
      <c r="A1793" s="14" t="s">
        <v>577</v>
      </c>
      <c r="B1793">
        <v>2002</v>
      </c>
      <c r="C1793" t="s">
        <v>18</v>
      </c>
      <c r="D1793">
        <v>27</v>
      </c>
      <c r="E1793">
        <v>5</v>
      </c>
      <c r="F1793" s="21">
        <v>4830.63</v>
      </c>
      <c r="G1793" t="s">
        <v>11</v>
      </c>
      <c r="H1793" t="s">
        <v>16</v>
      </c>
      <c r="I1793" t="s">
        <v>41</v>
      </c>
      <c r="J1793" t="str">
        <f t="shared" si="54"/>
        <v>27-Jun-2002</v>
      </c>
      <c r="K1793">
        <f t="shared" si="55"/>
        <v>21</v>
      </c>
    </row>
    <row r="1794" spans="1:11" x14ac:dyDescent="0.3">
      <c r="A1794" s="14" t="s">
        <v>576</v>
      </c>
      <c r="B1794">
        <v>1995</v>
      </c>
      <c r="C1794" t="s">
        <v>30</v>
      </c>
      <c r="D1794">
        <v>1</v>
      </c>
      <c r="E1794">
        <v>3</v>
      </c>
      <c r="F1794" s="21">
        <v>4827.8999999999996</v>
      </c>
      <c r="G1794" t="s">
        <v>16</v>
      </c>
      <c r="H1794" t="s">
        <v>11</v>
      </c>
      <c r="I1794" t="s">
        <v>6004</v>
      </c>
      <c r="J1794" t="str">
        <f t="shared" si="54"/>
        <v>1-Dec-1995</v>
      </c>
      <c r="K1794">
        <f t="shared" si="55"/>
        <v>28</v>
      </c>
    </row>
    <row r="1795" spans="1:11" x14ac:dyDescent="0.3">
      <c r="A1795" s="14" t="s">
        <v>575</v>
      </c>
      <c r="B1795">
        <v>1981</v>
      </c>
      <c r="C1795" t="s">
        <v>10</v>
      </c>
      <c r="D1795">
        <v>3</v>
      </c>
      <c r="E1795">
        <v>1</v>
      </c>
      <c r="F1795" s="21">
        <v>4827.1000000000004</v>
      </c>
      <c r="G1795" t="s">
        <v>11</v>
      </c>
      <c r="H1795" t="s">
        <v>16</v>
      </c>
      <c r="I1795" t="s">
        <v>13</v>
      </c>
      <c r="J1795" t="str">
        <f t="shared" ref="J1795:J1858" si="56">CONCATENATE(D1795,"-",C1795,"-",B1795)</f>
        <v>3-Jul-1981</v>
      </c>
      <c r="K1795">
        <f t="shared" ref="K1795:K1858" si="57">YEAR("2023-06-08")-YEAR(J1795)</f>
        <v>42</v>
      </c>
    </row>
    <row r="1796" spans="1:11" x14ac:dyDescent="0.3">
      <c r="A1796" s="14" t="s">
        <v>574</v>
      </c>
      <c r="B1796">
        <v>1978</v>
      </c>
      <c r="C1796" t="s">
        <v>36</v>
      </c>
      <c r="D1796">
        <v>3</v>
      </c>
      <c r="E1796">
        <v>2</v>
      </c>
      <c r="F1796" s="21">
        <v>4812.34</v>
      </c>
      <c r="G1796" t="s">
        <v>11</v>
      </c>
      <c r="H1796" t="s">
        <v>12</v>
      </c>
      <c r="I1796" t="s">
        <v>13</v>
      </c>
      <c r="J1796" t="str">
        <f t="shared" si="56"/>
        <v>3-Oct-1978</v>
      </c>
      <c r="K1796">
        <f t="shared" si="57"/>
        <v>45</v>
      </c>
    </row>
    <row r="1797" spans="1:11" x14ac:dyDescent="0.3">
      <c r="A1797" s="14" t="s">
        <v>573</v>
      </c>
      <c r="B1797">
        <v>1989</v>
      </c>
      <c r="C1797" t="s">
        <v>30</v>
      </c>
      <c r="D1797">
        <v>16</v>
      </c>
      <c r="E1797">
        <v>1</v>
      </c>
      <c r="F1797" s="21">
        <v>4795.66</v>
      </c>
      <c r="G1797" t="s">
        <v>11</v>
      </c>
      <c r="H1797" t="s">
        <v>16</v>
      </c>
      <c r="I1797" t="s">
        <v>13</v>
      </c>
      <c r="J1797" t="str">
        <f t="shared" si="56"/>
        <v>16-Dec-1989</v>
      </c>
      <c r="K1797">
        <f t="shared" si="57"/>
        <v>34</v>
      </c>
    </row>
    <row r="1798" spans="1:11" x14ac:dyDescent="0.3">
      <c r="A1798" s="14" t="s">
        <v>572</v>
      </c>
      <c r="B1798">
        <v>1987</v>
      </c>
      <c r="C1798" t="s">
        <v>18</v>
      </c>
      <c r="D1798">
        <v>22</v>
      </c>
      <c r="E1798">
        <v>3</v>
      </c>
      <c r="F1798" s="21">
        <v>4787.42</v>
      </c>
      <c r="G1798" t="s">
        <v>11</v>
      </c>
      <c r="H1798" t="s">
        <v>12</v>
      </c>
      <c r="I1798" t="s">
        <v>13</v>
      </c>
      <c r="J1798" t="str">
        <f t="shared" si="56"/>
        <v>22-Jun-1987</v>
      </c>
      <c r="K1798">
        <f t="shared" si="57"/>
        <v>36</v>
      </c>
    </row>
    <row r="1799" spans="1:11" x14ac:dyDescent="0.3">
      <c r="A1799" s="14" t="s">
        <v>571</v>
      </c>
      <c r="B1799">
        <v>1989</v>
      </c>
      <c r="C1799" t="s">
        <v>30</v>
      </c>
      <c r="D1799">
        <v>9</v>
      </c>
      <c r="E1799">
        <v>1</v>
      </c>
      <c r="F1799" s="21">
        <v>4779.6000000000004</v>
      </c>
      <c r="G1799" t="s">
        <v>11</v>
      </c>
      <c r="H1799" t="s">
        <v>12</v>
      </c>
      <c r="I1799" t="s">
        <v>13</v>
      </c>
      <c r="J1799" t="str">
        <f t="shared" si="56"/>
        <v>9-Dec-1989</v>
      </c>
      <c r="K1799">
        <f t="shared" si="57"/>
        <v>34</v>
      </c>
    </row>
    <row r="1800" spans="1:11" x14ac:dyDescent="0.3">
      <c r="A1800" s="14" t="s">
        <v>570</v>
      </c>
      <c r="B1800">
        <v>1989</v>
      </c>
      <c r="C1800" t="s">
        <v>34</v>
      </c>
      <c r="D1800">
        <v>1</v>
      </c>
      <c r="E1800">
        <v>1</v>
      </c>
      <c r="F1800" s="21">
        <v>4766.0200000000004</v>
      </c>
      <c r="G1800" t="s">
        <v>11</v>
      </c>
      <c r="H1800" t="s">
        <v>12</v>
      </c>
      <c r="I1800" t="s">
        <v>41</v>
      </c>
      <c r="J1800" t="str">
        <f t="shared" si="56"/>
        <v>1-Aug-1989</v>
      </c>
      <c r="K1800">
        <f t="shared" si="57"/>
        <v>34</v>
      </c>
    </row>
    <row r="1801" spans="1:11" x14ac:dyDescent="0.3">
      <c r="A1801" s="14" t="s">
        <v>569</v>
      </c>
      <c r="B1801">
        <v>1987</v>
      </c>
      <c r="C1801" t="s">
        <v>20</v>
      </c>
      <c r="D1801">
        <v>27</v>
      </c>
      <c r="E1801">
        <v>1</v>
      </c>
      <c r="F1801" s="21">
        <v>4762.33</v>
      </c>
      <c r="G1801" t="s">
        <v>12</v>
      </c>
      <c r="H1801" t="s">
        <v>12</v>
      </c>
      <c r="I1801" t="s">
        <v>41</v>
      </c>
      <c r="J1801" t="str">
        <f t="shared" si="56"/>
        <v>27-Sep-1987</v>
      </c>
      <c r="K1801">
        <f t="shared" si="57"/>
        <v>36</v>
      </c>
    </row>
    <row r="1802" spans="1:11" x14ac:dyDescent="0.3">
      <c r="A1802" s="14" t="s">
        <v>568</v>
      </c>
      <c r="B1802">
        <v>1992</v>
      </c>
      <c r="C1802" t="s">
        <v>34</v>
      </c>
      <c r="D1802">
        <v>16</v>
      </c>
      <c r="E1802">
        <v>2</v>
      </c>
      <c r="F1802" s="21">
        <v>4753.6400000000003</v>
      </c>
      <c r="G1802" t="s">
        <v>11</v>
      </c>
      <c r="H1802" t="s">
        <v>12</v>
      </c>
      <c r="I1802" t="s">
        <v>13</v>
      </c>
      <c r="J1802" t="str">
        <f t="shared" si="56"/>
        <v>16-Aug-1992</v>
      </c>
      <c r="K1802">
        <f t="shared" si="57"/>
        <v>31</v>
      </c>
    </row>
    <row r="1803" spans="1:11" x14ac:dyDescent="0.3">
      <c r="A1803" s="14" t="s">
        <v>567</v>
      </c>
      <c r="B1803">
        <v>1987</v>
      </c>
      <c r="C1803" t="s">
        <v>15</v>
      </c>
      <c r="D1803">
        <v>22</v>
      </c>
      <c r="E1803">
        <v>1</v>
      </c>
      <c r="F1803" s="21">
        <v>4751.07</v>
      </c>
      <c r="G1803" t="s">
        <v>12</v>
      </c>
      <c r="H1803" t="s">
        <v>16</v>
      </c>
      <c r="I1803" t="s">
        <v>41</v>
      </c>
      <c r="J1803" t="str">
        <f t="shared" si="56"/>
        <v>22-Nov-1987</v>
      </c>
      <c r="K1803">
        <f t="shared" si="57"/>
        <v>36</v>
      </c>
    </row>
    <row r="1804" spans="1:11" x14ac:dyDescent="0.3">
      <c r="A1804" s="14" t="s">
        <v>566</v>
      </c>
      <c r="B1804">
        <v>1987</v>
      </c>
      <c r="C1804" t="s">
        <v>20</v>
      </c>
      <c r="D1804">
        <v>2</v>
      </c>
      <c r="E1804">
        <v>1</v>
      </c>
      <c r="F1804" s="21">
        <v>4747.05</v>
      </c>
      <c r="G1804" t="s">
        <v>11</v>
      </c>
      <c r="H1804" t="s">
        <v>11</v>
      </c>
      <c r="I1804" t="s">
        <v>13</v>
      </c>
      <c r="J1804" t="str">
        <f t="shared" si="56"/>
        <v>2-Sep-1987</v>
      </c>
      <c r="K1804">
        <f t="shared" si="57"/>
        <v>36</v>
      </c>
    </row>
    <row r="1805" spans="1:11" x14ac:dyDescent="0.3">
      <c r="A1805" s="14" t="s">
        <v>565</v>
      </c>
      <c r="B1805">
        <v>1987</v>
      </c>
      <c r="C1805" t="s">
        <v>18</v>
      </c>
      <c r="D1805">
        <v>5</v>
      </c>
      <c r="E1805">
        <v>1</v>
      </c>
      <c r="F1805" s="21">
        <v>4746.34</v>
      </c>
      <c r="G1805" t="s">
        <v>11</v>
      </c>
      <c r="H1805" t="s">
        <v>11</v>
      </c>
      <c r="I1805" t="s">
        <v>41</v>
      </c>
      <c r="J1805" t="str">
        <f t="shared" si="56"/>
        <v>5-Jun-1987</v>
      </c>
      <c r="K1805">
        <f t="shared" si="57"/>
        <v>36</v>
      </c>
    </row>
    <row r="1806" spans="1:11" x14ac:dyDescent="0.3">
      <c r="A1806" s="14" t="s">
        <v>564</v>
      </c>
      <c r="B1806">
        <v>2004</v>
      </c>
      <c r="C1806" t="s">
        <v>15</v>
      </c>
      <c r="D1806">
        <v>24</v>
      </c>
      <c r="E1806">
        <v>0</v>
      </c>
      <c r="F1806" s="21">
        <v>4740.78</v>
      </c>
      <c r="G1806" t="s">
        <v>11</v>
      </c>
      <c r="H1806" t="s">
        <v>12</v>
      </c>
      <c r="I1806" t="s">
        <v>299</v>
      </c>
      <c r="J1806" t="str">
        <f t="shared" si="56"/>
        <v>24-Nov-2004</v>
      </c>
      <c r="K1806">
        <f t="shared" si="57"/>
        <v>19</v>
      </c>
    </row>
    <row r="1807" spans="1:11" x14ac:dyDescent="0.3">
      <c r="A1807" s="14" t="s">
        <v>563</v>
      </c>
      <c r="B1807">
        <v>1991</v>
      </c>
      <c r="C1807" t="s">
        <v>36</v>
      </c>
      <c r="D1807">
        <v>12</v>
      </c>
      <c r="E1807">
        <v>1</v>
      </c>
      <c r="F1807" s="21">
        <v>4738.2700000000004</v>
      </c>
      <c r="G1807" t="s">
        <v>11</v>
      </c>
      <c r="H1807" t="s">
        <v>12</v>
      </c>
      <c r="I1807" t="s">
        <v>23</v>
      </c>
      <c r="J1807" t="str">
        <f t="shared" si="56"/>
        <v>12-Oct-1991</v>
      </c>
      <c r="K1807">
        <f t="shared" si="57"/>
        <v>32</v>
      </c>
    </row>
    <row r="1808" spans="1:11" x14ac:dyDescent="0.3">
      <c r="A1808" s="14" t="s">
        <v>562</v>
      </c>
      <c r="B1808">
        <v>1986</v>
      </c>
      <c r="C1808" t="s">
        <v>20</v>
      </c>
      <c r="D1808">
        <v>5</v>
      </c>
      <c r="E1808">
        <v>3</v>
      </c>
      <c r="F1808" s="21">
        <v>4734.6400000000003</v>
      </c>
      <c r="G1808" t="s">
        <v>11</v>
      </c>
      <c r="H1808" t="s">
        <v>16</v>
      </c>
      <c r="I1808" t="s">
        <v>13</v>
      </c>
      <c r="J1808" t="str">
        <f t="shared" si="56"/>
        <v>5-Sep-1986</v>
      </c>
      <c r="K1808">
        <f t="shared" si="57"/>
        <v>37</v>
      </c>
    </row>
    <row r="1809" spans="1:11" x14ac:dyDescent="0.3">
      <c r="A1809" s="14" t="s">
        <v>561</v>
      </c>
      <c r="B1809">
        <v>1980</v>
      </c>
      <c r="C1809" t="s">
        <v>10</v>
      </c>
      <c r="D1809">
        <v>2</v>
      </c>
      <c r="E1809">
        <v>2</v>
      </c>
      <c r="F1809" s="21">
        <v>4728.71</v>
      </c>
      <c r="G1809" t="s">
        <v>11</v>
      </c>
      <c r="H1809" t="s">
        <v>12</v>
      </c>
      <c r="I1809" t="s">
        <v>23</v>
      </c>
      <c r="J1809" t="str">
        <f t="shared" si="56"/>
        <v>2-Jul-1980</v>
      </c>
      <c r="K1809">
        <f t="shared" si="57"/>
        <v>43</v>
      </c>
    </row>
    <row r="1810" spans="1:11" x14ac:dyDescent="0.3">
      <c r="A1810" s="14" t="s">
        <v>560</v>
      </c>
      <c r="B1810">
        <v>1994</v>
      </c>
      <c r="C1810" t="s">
        <v>34</v>
      </c>
      <c r="D1810">
        <v>12</v>
      </c>
      <c r="E1810">
        <v>2</v>
      </c>
      <c r="F1810" s="21">
        <v>4719.74</v>
      </c>
      <c r="G1810" t="s">
        <v>11</v>
      </c>
      <c r="H1810" t="s">
        <v>16</v>
      </c>
      <c r="I1810" t="s">
        <v>23</v>
      </c>
      <c r="J1810" t="str">
        <f t="shared" si="56"/>
        <v>12-Aug-1994</v>
      </c>
      <c r="K1810">
        <f t="shared" si="57"/>
        <v>29</v>
      </c>
    </row>
    <row r="1811" spans="1:11" x14ac:dyDescent="0.3">
      <c r="A1811" s="14" t="s">
        <v>559</v>
      </c>
      <c r="B1811">
        <v>1992</v>
      </c>
      <c r="C1811" t="s">
        <v>20</v>
      </c>
      <c r="D1811">
        <v>28</v>
      </c>
      <c r="E1811">
        <v>1</v>
      </c>
      <c r="F1811" s="21">
        <v>4719.5200000000004</v>
      </c>
      <c r="G1811" t="s">
        <v>11</v>
      </c>
      <c r="H1811" t="s">
        <v>11</v>
      </c>
      <c r="I1811" t="s">
        <v>246</v>
      </c>
      <c r="J1811" t="str">
        <f t="shared" si="56"/>
        <v>28-Sep-1992</v>
      </c>
      <c r="K1811">
        <f t="shared" si="57"/>
        <v>31</v>
      </c>
    </row>
    <row r="1812" spans="1:11" x14ac:dyDescent="0.3">
      <c r="A1812" s="14" t="s">
        <v>558</v>
      </c>
      <c r="B1812">
        <v>1992</v>
      </c>
      <c r="C1812" t="s">
        <v>36</v>
      </c>
      <c r="D1812">
        <v>9</v>
      </c>
      <c r="E1812">
        <v>1</v>
      </c>
      <c r="F1812" s="21">
        <v>4718.2</v>
      </c>
      <c r="G1812" t="s">
        <v>11</v>
      </c>
      <c r="H1812" t="s">
        <v>12</v>
      </c>
      <c r="I1812" t="s">
        <v>246</v>
      </c>
      <c r="J1812" t="str">
        <f t="shared" si="56"/>
        <v>9-Oct-1992</v>
      </c>
      <c r="K1812">
        <f t="shared" si="57"/>
        <v>31</v>
      </c>
    </row>
    <row r="1813" spans="1:11" x14ac:dyDescent="0.3">
      <c r="A1813" s="14" t="s">
        <v>557</v>
      </c>
      <c r="B1813">
        <v>1981</v>
      </c>
      <c r="C1813" t="s">
        <v>34</v>
      </c>
      <c r="D1813">
        <v>12</v>
      </c>
      <c r="E1813">
        <v>1</v>
      </c>
      <c r="F1813" s="21">
        <v>4712.12</v>
      </c>
      <c r="G1813" t="s">
        <v>11</v>
      </c>
      <c r="H1813" t="s">
        <v>12</v>
      </c>
      <c r="I1813" t="s">
        <v>41</v>
      </c>
      <c r="J1813" t="str">
        <f t="shared" si="56"/>
        <v>12-Aug-1981</v>
      </c>
      <c r="K1813">
        <f t="shared" si="57"/>
        <v>42</v>
      </c>
    </row>
    <row r="1814" spans="1:11" x14ac:dyDescent="0.3">
      <c r="A1814" s="14" t="s">
        <v>556</v>
      </c>
      <c r="B1814">
        <v>1977</v>
      </c>
      <c r="C1814" t="s">
        <v>30</v>
      </c>
      <c r="D1814">
        <v>4</v>
      </c>
      <c r="E1814">
        <v>2</v>
      </c>
      <c r="F1814" s="21">
        <v>4699.47</v>
      </c>
      <c r="G1814" t="s">
        <v>11</v>
      </c>
      <c r="H1814" t="s">
        <v>12</v>
      </c>
      <c r="I1814" t="s">
        <v>13</v>
      </c>
      <c r="J1814" t="str">
        <f t="shared" si="56"/>
        <v>4-Dec-1977</v>
      </c>
      <c r="K1814">
        <f t="shared" si="57"/>
        <v>46</v>
      </c>
    </row>
    <row r="1815" spans="1:11" x14ac:dyDescent="0.3">
      <c r="A1815" s="14" t="s">
        <v>555</v>
      </c>
      <c r="B1815">
        <v>2003</v>
      </c>
      <c r="C1815" t="s">
        <v>18</v>
      </c>
      <c r="D1815">
        <v>22</v>
      </c>
      <c r="E1815">
        <v>5</v>
      </c>
      <c r="F1815" s="21">
        <v>4687.8</v>
      </c>
      <c r="G1815" t="s">
        <v>11</v>
      </c>
      <c r="H1815" t="s">
        <v>12</v>
      </c>
      <c r="I1815" t="s">
        <v>41</v>
      </c>
      <c r="J1815" t="str">
        <f t="shared" si="56"/>
        <v>22-Jun-2003</v>
      </c>
      <c r="K1815">
        <f t="shared" si="57"/>
        <v>20</v>
      </c>
    </row>
    <row r="1816" spans="1:11" x14ac:dyDescent="0.3">
      <c r="A1816" s="14" t="s">
        <v>554</v>
      </c>
      <c r="B1816">
        <v>1990</v>
      </c>
      <c r="C1816" t="s">
        <v>20</v>
      </c>
      <c r="D1816">
        <v>4</v>
      </c>
      <c r="E1816">
        <v>2</v>
      </c>
      <c r="F1816" s="21">
        <v>4686.3900000000003</v>
      </c>
      <c r="G1816" t="s">
        <v>12</v>
      </c>
      <c r="H1816" t="s">
        <v>12</v>
      </c>
      <c r="I1816" t="s">
        <v>13</v>
      </c>
      <c r="J1816" t="str">
        <f t="shared" si="56"/>
        <v>4-Sep-1990</v>
      </c>
      <c r="K1816">
        <f t="shared" si="57"/>
        <v>33</v>
      </c>
    </row>
    <row r="1817" spans="1:11" x14ac:dyDescent="0.3">
      <c r="A1817" s="14" t="s">
        <v>553</v>
      </c>
      <c r="B1817">
        <v>2003</v>
      </c>
      <c r="C1817" t="s">
        <v>36</v>
      </c>
      <c r="D1817">
        <v>4</v>
      </c>
      <c r="E1817">
        <v>0</v>
      </c>
      <c r="F1817" s="21">
        <v>4678.8</v>
      </c>
      <c r="G1817" t="s">
        <v>11</v>
      </c>
      <c r="H1817" t="s">
        <v>16</v>
      </c>
      <c r="I1817" t="s">
        <v>299</v>
      </c>
      <c r="J1817" t="str">
        <f t="shared" si="56"/>
        <v>4-Oct-2003</v>
      </c>
      <c r="K1817">
        <f t="shared" si="57"/>
        <v>20</v>
      </c>
    </row>
    <row r="1818" spans="1:11" x14ac:dyDescent="0.3">
      <c r="A1818" s="14" t="s">
        <v>552</v>
      </c>
      <c r="B1818">
        <v>1979</v>
      </c>
      <c r="C1818" t="s">
        <v>36</v>
      </c>
      <c r="D1818">
        <v>18</v>
      </c>
      <c r="E1818">
        <v>2</v>
      </c>
      <c r="F1818" s="21">
        <v>4674.2</v>
      </c>
      <c r="G1818" t="s">
        <v>11</v>
      </c>
      <c r="H1818" t="s">
        <v>16</v>
      </c>
      <c r="I1818" t="s">
        <v>13</v>
      </c>
      <c r="J1818" t="str">
        <f t="shared" si="56"/>
        <v>18-Oct-1979</v>
      </c>
      <c r="K1818">
        <f t="shared" si="57"/>
        <v>44</v>
      </c>
    </row>
    <row r="1819" spans="1:11" x14ac:dyDescent="0.3">
      <c r="A1819" s="14" t="s">
        <v>551</v>
      </c>
      <c r="B1819">
        <v>1990</v>
      </c>
      <c r="C1819" t="s">
        <v>10</v>
      </c>
      <c r="D1819">
        <v>13</v>
      </c>
      <c r="E1819">
        <v>2</v>
      </c>
      <c r="F1819" s="21">
        <v>4673.3900000000003</v>
      </c>
      <c r="G1819" t="s">
        <v>11</v>
      </c>
      <c r="H1819" t="s">
        <v>16</v>
      </c>
      <c r="I1819" t="s">
        <v>13</v>
      </c>
      <c r="J1819" t="str">
        <f t="shared" si="56"/>
        <v>13-Jul-1990</v>
      </c>
      <c r="K1819">
        <f t="shared" si="57"/>
        <v>33</v>
      </c>
    </row>
    <row r="1820" spans="1:11" x14ac:dyDescent="0.3">
      <c r="A1820" s="14" t="s">
        <v>550</v>
      </c>
      <c r="B1820">
        <v>1990</v>
      </c>
      <c r="C1820" t="s">
        <v>20</v>
      </c>
      <c r="D1820">
        <v>26</v>
      </c>
      <c r="E1820">
        <v>2</v>
      </c>
      <c r="F1820" s="21">
        <v>4670.6400000000003</v>
      </c>
      <c r="G1820" t="s">
        <v>11</v>
      </c>
      <c r="H1820" t="s">
        <v>11</v>
      </c>
      <c r="I1820" t="s">
        <v>41</v>
      </c>
      <c r="J1820" t="str">
        <f t="shared" si="56"/>
        <v>26-Sep-1990</v>
      </c>
      <c r="K1820">
        <f t="shared" si="57"/>
        <v>33</v>
      </c>
    </row>
    <row r="1821" spans="1:11" x14ac:dyDescent="0.3">
      <c r="A1821" s="14" t="s">
        <v>549</v>
      </c>
      <c r="B1821">
        <v>1990</v>
      </c>
      <c r="C1821" t="s">
        <v>34</v>
      </c>
      <c r="D1821">
        <v>5</v>
      </c>
      <c r="E1821">
        <v>1</v>
      </c>
      <c r="F1821" s="21">
        <v>4667.6099999999997</v>
      </c>
      <c r="G1821" t="s">
        <v>12</v>
      </c>
      <c r="H1821" t="s">
        <v>12</v>
      </c>
      <c r="I1821" t="s">
        <v>167</v>
      </c>
      <c r="J1821" t="str">
        <f t="shared" si="56"/>
        <v>5-Aug-1990</v>
      </c>
      <c r="K1821">
        <f t="shared" si="57"/>
        <v>33</v>
      </c>
    </row>
    <row r="1822" spans="1:11" x14ac:dyDescent="0.3">
      <c r="A1822" s="14" t="s">
        <v>548</v>
      </c>
      <c r="B1822">
        <v>1996</v>
      </c>
      <c r="C1822" t="s">
        <v>36</v>
      </c>
      <c r="D1822">
        <v>25</v>
      </c>
      <c r="E1822">
        <v>3</v>
      </c>
      <c r="F1822" s="21">
        <v>4661.29</v>
      </c>
      <c r="G1822" t="s">
        <v>11</v>
      </c>
      <c r="H1822" t="s">
        <v>16</v>
      </c>
      <c r="I1822" t="s">
        <v>355</v>
      </c>
      <c r="J1822" t="str">
        <f t="shared" si="56"/>
        <v>25-Oct-1996</v>
      </c>
      <c r="K1822">
        <f t="shared" si="57"/>
        <v>27</v>
      </c>
    </row>
    <row r="1823" spans="1:11" x14ac:dyDescent="0.3">
      <c r="A1823" s="14" t="s">
        <v>547</v>
      </c>
      <c r="B1823">
        <v>1985</v>
      </c>
      <c r="C1823" t="s">
        <v>18</v>
      </c>
      <c r="D1823">
        <v>22</v>
      </c>
      <c r="E1823">
        <v>0</v>
      </c>
      <c r="F1823" s="21">
        <v>4646.76</v>
      </c>
      <c r="G1823" t="s">
        <v>16</v>
      </c>
      <c r="H1823" t="s">
        <v>16</v>
      </c>
      <c r="I1823" t="s">
        <v>41</v>
      </c>
      <c r="J1823" t="str">
        <f t="shared" si="56"/>
        <v>22-Jun-1985</v>
      </c>
      <c r="K1823">
        <f t="shared" si="57"/>
        <v>38</v>
      </c>
    </row>
    <row r="1824" spans="1:11" x14ac:dyDescent="0.3">
      <c r="A1824" s="14" t="s">
        <v>546</v>
      </c>
      <c r="B1824">
        <v>1998</v>
      </c>
      <c r="C1824" t="s">
        <v>18</v>
      </c>
      <c r="D1824">
        <v>29</v>
      </c>
      <c r="E1824">
        <v>3</v>
      </c>
      <c r="F1824" s="21">
        <v>4618.08</v>
      </c>
      <c r="G1824" t="s">
        <v>11</v>
      </c>
      <c r="H1824" t="s">
        <v>16</v>
      </c>
      <c r="I1824" t="s">
        <v>23</v>
      </c>
      <c r="J1824" t="str">
        <f t="shared" si="56"/>
        <v>29-Jun-1998</v>
      </c>
      <c r="K1824">
        <f t="shared" si="57"/>
        <v>25</v>
      </c>
    </row>
    <row r="1825" spans="1:11" x14ac:dyDescent="0.3">
      <c r="A1825" s="14" t="s">
        <v>545</v>
      </c>
      <c r="B1825">
        <v>2000</v>
      </c>
      <c r="C1825" t="s">
        <v>10</v>
      </c>
      <c r="D1825">
        <v>2</v>
      </c>
      <c r="E1825">
        <v>0</v>
      </c>
      <c r="F1825" s="21">
        <v>4608.03</v>
      </c>
      <c r="G1825" t="s">
        <v>11</v>
      </c>
      <c r="H1825" t="s">
        <v>12</v>
      </c>
      <c r="I1825" t="s">
        <v>41</v>
      </c>
      <c r="J1825" t="str">
        <f t="shared" si="56"/>
        <v>2-Jul-2000</v>
      </c>
      <c r="K1825">
        <f t="shared" si="57"/>
        <v>23</v>
      </c>
    </row>
    <row r="1826" spans="1:11" x14ac:dyDescent="0.3">
      <c r="A1826" s="14" t="s">
        <v>544</v>
      </c>
      <c r="B1826">
        <v>1989</v>
      </c>
      <c r="C1826" t="s">
        <v>20</v>
      </c>
      <c r="D1826">
        <v>18</v>
      </c>
      <c r="E1826">
        <v>0</v>
      </c>
      <c r="F1826" s="21">
        <v>4571.41</v>
      </c>
      <c r="G1826" t="s">
        <v>11</v>
      </c>
      <c r="H1826" t="s">
        <v>11</v>
      </c>
      <c r="I1826" t="s">
        <v>23</v>
      </c>
      <c r="J1826" t="str">
        <f t="shared" si="56"/>
        <v>18-Sep-1989</v>
      </c>
      <c r="K1826">
        <f t="shared" si="57"/>
        <v>34</v>
      </c>
    </row>
    <row r="1827" spans="1:11" x14ac:dyDescent="0.3">
      <c r="A1827" s="14" t="s">
        <v>543</v>
      </c>
      <c r="B1827">
        <v>1996</v>
      </c>
      <c r="C1827" t="s">
        <v>30</v>
      </c>
      <c r="D1827">
        <v>25</v>
      </c>
      <c r="E1827">
        <v>2</v>
      </c>
      <c r="F1827" s="21">
        <v>4564.1899999999996</v>
      </c>
      <c r="G1827" t="s">
        <v>11</v>
      </c>
      <c r="H1827" t="s">
        <v>11</v>
      </c>
      <c r="I1827" t="s">
        <v>246</v>
      </c>
      <c r="J1827" t="str">
        <f t="shared" si="56"/>
        <v>25-Dec-1996</v>
      </c>
      <c r="K1827">
        <f t="shared" si="57"/>
        <v>27</v>
      </c>
    </row>
    <row r="1828" spans="1:11" x14ac:dyDescent="0.3">
      <c r="A1828" s="14" t="s">
        <v>542</v>
      </c>
      <c r="B1828">
        <v>1990</v>
      </c>
      <c r="C1828" t="s">
        <v>20</v>
      </c>
      <c r="D1828">
        <v>20</v>
      </c>
      <c r="E1828">
        <v>1</v>
      </c>
      <c r="F1828" s="21">
        <v>4562.84</v>
      </c>
      <c r="G1828" t="s">
        <v>11</v>
      </c>
      <c r="H1828" t="s">
        <v>11</v>
      </c>
      <c r="I1828" t="s">
        <v>13</v>
      </c>
      <c r="J1828" t="str">
        <f t="shared" si="56"/>
        <v>20-Sep-1990</v>
      </c>
      <c r="K1828">
        <f t="shared" si="57"/>
        <v>33</v>
      </c>
    </row>
    <row r="1829" spans="1:11" x14ac:dyDescent="0.3">
      <c r="A1829" s="14" t="s">
        <v>541</v>
      </c>
      <c r="B1829">
        <v>2004</v>
      </c>
      <c r="C1829" t="s">
        <v>30</v>
      </c>
      <c r="D1829">
        <v>22</v>
      </c>
      <c r="E1829">
        <v>4</v>
      </c>
      <c r="F1829" s="21">
        <v>4561.1899999999996</v>
      </c>
      <c r="G1829" t="s">
        <v>11</v>
      </c>
      <c r="H1829" t="s">
        <v>11</v>
      </c>
      <c r="I1829" t="s">
        <v>246</v>
      </c>
      <c r="J1829" t="str">
        <f t="shared" si="56"/>
        <v>22-Dec-2004</v>
      </c>
      <c r="K1829">
        <f t="shared" si="57"/>
        <v>19</v>
      </c>
    </row>
    <row r="1830" spans="1:11" x14ac:dyDescent="0.3">
      <c r="A1830" s="14" t="s">
        <v>540</v>
      </c>
      <c r="B1830">
        <v>1990</v>
      </c>
      <c r="C1830" t="s">
        <v>15</v>
      </c>
      <c r="D1830">
        <v>17</v>
      </c>
      <c r="E1830">
        <v>0</v>
      </c>
      <c r="F1830" s="21">
        <v>4544.2299999999996</v>
      </c>
      <c r="G1830" t="s">
        <v>11</v>
      </c>
      <c r="H1830" t="s">
        <v>16</v>
      </c>
      <c r="I1830" t="s">
        <v>246</v>
      </c>
      <c r="J1830" t="str">
        <f t="shared" si="56"/>
        <v>17-Nov-1990</v>
      </c>
      <c r="K1830">
        <f t="shared" si="57"/>
        <v>33</v>
      </c>
    </row>
    <row r="1831" spans="1:11" x14ac:dyDescent="0.3">
      <c r="A1831" s="14" t="s">
        <v>539</v>
      </c>
      <c r="B1831">
        <v>1988</v>
      </c>
      <c r="C1831" t="s">
        <v>18</v>
      </c>
      <c r="D1831">
        <v>13</v>
      </c>
      <c r="E1831">
        <v>1</v>
      </c>
      <c r="F1831" s="21">
        <v>4536.26</v>
      </c>
      <c r="G1831" t="s">
        <v>11</v>
      </c>
      <c r="H1831" t="s">
        <v>11</v>
      </c>
      <c r="I1831" t="s">
        <v>41</v>
      </c>
      <c r="J1831" t="str">
        <f t="shared" si="56"/>
        <v>13-Jun-1988</v>
      </c>
      <c r="K1831">
        <f t="shared" si="57"/>
        <v>35</v>
      </c>
    </row>
    <row r="1832" spans="1:11" x14ac:dyDescent="0.3">
      <c r="A1832" s="14" t="s">
        <v>538</v>
      </c>
      <c r="B1832">
        <v>1993</v>
      </c>
      <c r="C1832" t="s">
        <v>18</v>
      </c>
      <c r="D1832">
        <v>29</v>
      </c>
      <c r="E1832">
        <v>2</v>
      </c>
      <c r="F1832" s="21">
        <v>4529.4799999999996</v>
      </c>
      <c r="G1832" t="s">
        <v>11</v>
      </c>
      <c r="H1832" t="s">
        <v>16</v>
      </c>
      <c r="I1832" t="s">
        <v>41</v>
      </c>
      <c r="J1832" t="str">
        <f t="shared" si="56"/>
        <v>29-Jun-1993</v>
      </c>
      <c r="K1832">
        <f t="shared" si="57"/>
        <v>30</v>
      </c>
    </row>
    <row r="1833" spans="1:11" x14ac:dyDescent="0.3">
      <c r="A1833" s="14" t="s">
        <v>537</v>
      </c>
      <c r="B1833">
        <v>1992</v>
      </c>
      <c r="C1833" t="s">
        <v>34</v>
      </c>
      <c r="D1833">
        <v>13</v>
      </c>
      <c r="E1833">
        <v>1</v>
      </c>
      <c r="F1833" s="21">
        <v>4527.18</v>
      </c>
      <c r="G1833" t="s">
        <v>11</v>
      </c>
      <c r="H1833" t="s">
        <v>11</v>
      </c>
      <c r="I1833" t="s">
        <v>23</v>
      </c>
      <c r="J1833" t="str">
        <f t="shared" si="56"/>
        <v>13-Aug-1992</v>
      </c>
      <c r="K1833">
        <f t="shared" si="57"/>
        <v>31</v>
      </c>
    </row>
    <row r="1834" spans="1:11" x14ac:dyDescent="0.3">
      <c r="A1834" s="14" t="s">
        <v>536</v>
      </c>
      <c r="B1834">
        <v>1988</v>
      </c>
      <c r="C1834" t="s">
        <v>30</v>
      </c>
      <c r="D1834">
        <v>21</v>
      </c>
      <c r="E1834">
        <v>0</v>
      </c>
      <c r="F1834" s="21">
        <v>4518.83</v>
      </c>
      <c r="G1834" t="s">
        <v>11</v>
      </c>
      <c r="H1834" t="s">
        <v>11</v>
      </c>
      <c r="I1834" t="s">
        <v>355</v>
      </c>
      <c r="J1834" t="str">
        <f t="shared" si="56"/>
        <v>21-Dec-1988</v>
      </c>
      <c r="K1834">
        <f t="shared" si="57"/>
        <v>35</v>
      </c>
    </row>
    <row r="1835" spans="1:11" x14ac:dyDescent="0.3">
      <c r="A1835" s="14" t="s">
        <v>535</v>
      </c>
      <c r="B1835">
        <v>1987</v>
      </c>
      <c r="C1835" t="s">
        <v>30</v>
      </c>
      <c r="D1835">
        <v>5</v>
      </c>
      <c r="E1835">
        <v>3</v>
      </c>
      <c r="F1835" s="21">
        <v>4518.7700000000004</v>
      </c>
      <c r="G1835" t="s">
        <v>11</v>
      </c>
      <c r="H1835" t="s">
        <v>12</v>
      </c>
      <c r="I1835" t="s">
        <v>23</v>
      </c>
      <c r="J1835" t="str">
        <f t="shared" si="56"/>
        <v>5-Dec-1987</v>
      </c>
      <c r="K1835">
        <f t="shared" si="57"/>
        <v>36</v>
      </c>
    </row>
    <row r="1836" spans="1:11" x14ac:dyDescent="0.3">
      <c r="A1836" s="14" t="s">
        <v>533</v>
      </c>
      <c r="B1836">
        <v>2003</v>
      </c>
      <c r="C1836" t="s">
        <v>36</v>
      </c>
      <c r="D1836">
        <v>2</v>
      </c>
      <c r="E1836">
        <v>0</v>
      </c>
      <c r="F1836" s="21">
        <v>4518.3999999999996</v>
      </c>
      <c r="G1836" t="s">
        <v>11</v>
      </c>
      <c r="H1836" t="s">
        <v>12</v>
      </c>
      <c r="I1836" t="s">
        <v>534</v>
      </c>
      <c r="J1836" t="str">
        <f t="shared" si="56"/>
        <v>2-Oct-2003</v>
      </c>
      <c r="K1836">
        <f t="shared" si="57"/>
        <v>20</v>
      </c>
    </row>
    <row r="1837" spans="1:11" x14ac:dyDescent="0.3">
      <c r="A1837" s="14" t="s">
        <v>532</v>
      </c>
      <c r="B1837">
        <v>1980</v>
      </c>
      <c r="C1837" t="s">
        <v>18</v>
      </c>
      <c r="D1837">
        <v>16</v>
      </c>
      <c r="E1837">
        <v>2</v>
      </c>
      <c r="F1837" s="21">
        <v>4515.71</v>
      </c>
      <c r="G1837" t="s">
        <v>11</v>
      </c>
      <c r="H1837" t="s">
        <v>12</v>
      </c>
      <c r="I1837" t="s">
        <v>13</v>
      </c>
      <c r="J1837" t="str">
        <f t="shared" si="56"/>
        <v>16-Jun-1980</v>
      </c>
      <c r="K1837">
        <f t="shared" si="57"/>
        <v>43</v>
      </c>
    </row>
    <row r="1838" spans="1:11" x14ac:dyDescent="0.3">
      <c r="A1838" s="14" t="s">
        <v>531</v>
      </c>
      <c r="B1838">
        <v>1982</v>
      </c>
      <c r="C1838" t="s">
        <v>20</v>
      </c>
      <c r="D1838">
        <v>27</v>
      </c>
      <c r="E1838">
        <v>3</v>
      </c>
      <c r="F1838" s="21">
        <v>4511.41</v>
      </c>
      <c r="G1838" t="s">
        <v>11</v>
      </c>
      <c r="H1838" t="s">
        <v>12</v>
      </c>
      <c r="I1838" t="s">
        <v>13</v>
      </c>
      <c r="J1838" t="str">
        <f t="shared" si="56"/>
        <v>27-Sep-1982</v>
      </c>
      <c r="K1838">
        <f t="shared" si="57"/>
        <v>41</v>
      </c>
    </row>
    <row r="1839" spans="1:11" x14ac:dyDescent="0.3">
      <c r="A1839" s="14" t="s">
        <v>530</v>
      </c>
      <c r="B1839">
        <v>1997</v>
      </c>
      <c r="C1839" t="s">
        <v>36</v>
      </c>
      <c r="D1839">
        <v>13</v>
      </c>
      <c r="E1839">
        <v>4</v>
      </c>
      <c r="F1839" s="21">
        <v>4504.66</v>
      </c>
      <c r="G1839" t="s">
        <v>16</v>
      </c>
      <c r="H1839" t="s">
        <v>11</v>
      </c>
      <c r="I1839" t="s">
        <v>13</v>
      </c>
      <c r="J1839" t="str">
        <f t="shared" si="56"/>
        <v>13-Oct-1997</v>
      </c>
      <c r="K1839">
        <f t="shared" si="57"/>
        <v>26</v>
      </c>
    </row>
    <row r="1840" spans="1:11" x14ac:dyDescent="0.3">
      <c r="A1840" s="14" t="s">
        <v>529</v>
      </c>
      <c r="B1840">
        <v>1988</v>
      </c>
      <c r="C1840" t="s">
        <v>18</v>
      </c>
      <c r="D1840">
        <v>26</v>
      </c>
      <c r="E1840">
        <v>0</v>
      </c>
      <c r="F1840" s="21">
        <v>4500.34</v>
      </c>
      <c r="G1840" t="s">
        <v>11</v>
      </c>
      <c r="H1840" t="s">
        <v>16</v>
      </c>
      <c r="I1840" t="s">
        <v>355</v>
      </c>
      <c r="J1840" t="str">
        <f t="shared" si="56"/>
        <v>26-Jun-1988</v>
      </c>
      <c r="K1840">
        <f t="shared" si="57"/>
        <v>35</v>
      </c>
    </row>
    <row r="1841" spans="1:11" x14ac:dyDescent="0.3">
      <c r="A1841" s="14" t="s">
        <v>528</v>
      </c>
      <c r="B1841">
        <v>1992</v>
      </c>
      <c r="C1841" t="s">
        <v>10</v>
      </c>
      <c r="D1841">
        <v>12</v>
      </c>
      <c r="E1841">
        <v>0</v>
      </c>
      <c r="F1841" s="21">
        <v>4488.58</v>
      </c>
      <c r="G1841" t="s">
        <v>11</v>
      </c>
      <c r="H1841" t="s">
        <v>12</v>
      </c>
      <c r="I1841" t="s">
        <v>23</v>
      </c>
      <c r="J1841" t="str">
        <f t="shared" si="56"/>
        <v>12-Jul-1992</v>
      </c>
      <c r="K1841">
        <f t="shared" si="57"/>
        <v>31</v>
      </c>
    </row>
    <row r="1842" spans="1:11" x14ac:dyDescent="0.3">
      <c r="A1842" s="14" t="s">
        <v>527</v>
      </c>
      <c r="B1842">
        <v>2004</v>
      </c>
      <c r="C1842" t="s">
        <v>10</v>
      </c>
      <c r="D1842">
        <v>18</v>
      </c>
      <c r="E1842">
        <v>0</v>
      </c>
      <c r="F1842" s="21">
        <v>4468.25</v>
      </c>
      <c r="G1842" t="s">
        <v>11</v>
      </c>
      <c r="H1842" t="s">
        <v>11</v>
      </c>
      <c r="I1842" t="s">
        <v>23</v>
      </c>
      <c r="J1842" t="str">
        <f t="shared" si="56"/>
        <v>18-Jul-2004</v>
      </c>
      <c r="K1842">
        <f t="shared" si="57"/>
        <v>19</v>
      </c>
    </row>
    <row r="1843" spans="1:11" x14ac:dyDescent="0.3">
      <c r="A1843" s="14" t="s">
        <v>526</v>
      </c>
      <c r="B1843">
        <v>1999</v>
      </c>
      <c r="C1843" t="s">
        <v>15</v>
      </c>
      <c r="D1843">
        <v>20</v>
      </c>
      <c r="E1843">
        <v>3</v>
      </c>
      <c r="F1843" s="21">
        <v>4466.62</v>
      </c>
      <c r="G1843" t="s">
        <v>11</v>
      </c>
      <c r="H1843" t="s">
        <v>11</v>
      </c>
      <c r="I1843" t="s">
        <v>23</v>
      </c>
      <c r="J1843" t="str">
        <f t="shared" si="56"/>
        <v>20-Nov-1999</v>
      </c>
      <c r="K1843">
        <f t="shared" si="57"/>
        <v>24</v>
      </c>
    </row>
    <row r="1844" spans="1:11" x14ac:dyDescent="0.3">
      <c r="A1844" s="14" t="s">
        <v>525</v>
      </c>
      <c r="B1844">
        <v>1991</v>
      </c>
      <c r="C1844" t="s">
        <v>10</v>
      </c>
      <c r="D1844">
        <v>4</v>
      </c>
      <c r="E1844">
        <v>2</v>
      </c>
      <c r="F1844" s="21">
        <v>4463.21</v>
      </c>
      <c r="G1844" t="s">
        <v>12</v>
      </c>
      <c r="H1844" t="s">
        <v>12</v>
      </c>
      <c r="I1844" t="s">
        <v>13</v>
      </c>
      <c r="J1844" t="str">
        <f t="shared" si="56"/>
        <v>4-Jul-1991</v>
      </c>
      <c r="K1844">
        <f t="shared" si="57"/>
        <v>32</v>
      </c>
    </row>
    <row r="1845" spans="1:11" x14ac:dyDescent="0.3">
      <c r="A1845" s="14" t="s">
        <v>524</v>
      </c>
      <c r="B1845">
        <v>1990</v>
      </c>
      <c r="C1845" t="s">
        <v>10</v>
      </c>
      <c r="D1845">
        <v>15</v>
      </c>
      <c r="E1845">
        <v>1</v>
      </c>
      <c r="F1845" s="21">
        <v>4462.72</v>
      </c>
      <c r="G1845" t="s">
        <v>11</v>
      </c>
      <c r="H1845" t="s">
        <v>12</v>
      </c>
      <c r="I1845" t="s">
        <v>23</v>
      </c>
      <c r="J1845" t="str">
        <f t="shared" si="56"/>
        <v>15-Jul-1990</v>
      </c>
      <c r="K1845">
        <f t="shared" si="57"/>
        <v>33</v>
      </c>
    </row>
    <row r="1846" spans="1:11" x14ac:dyDescent="0.3">
      <c r="A1846" s="14" t="s">
        <v>523</v>
      </c>
      <c r="B1846">
        <v>1990</v>
      </c>
      <c r="C1846" t="s">
        <v>34</v>
      </c>
      <c r="D1846">
        <v>8</v>
      </c>
      <c r="E1846">
        <v>1</v>
      </c>
      <c r="F1846" s="21">
        <v>4454.3999999999996</v>
      </c>
      <c r="G1846" t="s">
        <v>11</v>
      </c>
      <c r="H1846" t="s">
        <v>12</v>
      </c>
      <c r="I1846" t="s">
        <v>23</v>
      </c>
      <c r="J1846" t="str">
        <f t="shared" si="56"/>
        <v>8-Aug-1990</v>
      </c>
      <c r="K1846">
        <f t="shared" si="57"/>
        <v>33</v>
      </c>
    </row>
    <row r="1847" spans="1:11" x14ac:dyDescent="0.3">
      <c r="A1847" s="14" t="s">
        <v>522</v>
      </c>
      <c r="B1847">
        <v>1994</v>
      </c>
      <c r="C1847" t="s">
        <v>18</v>
      </c>
      <c r="D1847">
        <v>28</v>
      </c>
      <c r="E1847">
        <v>3</v>
      </c>
      <c r="F1847" s="21">
        <v>4449.46</v>
      </c>
      <c r="G1847" t="s">
        <v>16</v>
      </c>
      <c r="H1847" t="s">
        <v>11</v>
      </c>
      <c r="I1847" t="s">
        <v>13</v>
      </c>
      <c r="J1847" t="str">
        <f t="shared" si="56"/>
        <v>28-Jun-1994</v>
      </c>
      <c r="K1847">
        <f t="shared" si="57"/>
        <v>29</v>
      </c>
    </row>
    <row r="1848" spans="1:11" x14ac:dyDescent="0.3">
      <c r="A1848" s="14" t="s">
        <v>521</v>
      </c>
      <c r="B1848">
        <v>1991</v>
      </c>
      <c r="C1848" t="s">
        <v>20</v>
      </c>
      <c r="D1848">
        <v>3</v>
      </c>
      <c r="E1848">
        <v>1</v>
      </c>
      <c r="F1848" s="21">
        <v>4441.21</v>
      </c>
      <c r="G1848" t="s">
        <v>16</v>
      </c>
      <c r="H1848" t="s">
        <v>11</v>
      </c>
      <c r="I1848" t="s">
        <v>275</v>
      </c>
      <c r="J1848" t="str">
        <f t="shared" si="56"/>
        <v>3-Sep-1991</v>
      </c>
      <c r="K1848">
        <f t="shared" si="57"/>
        <v>32</v>
      </c>
    </row>
    <row r="1849" spans="1:11" x14ac:dyDescent="0.3">
      <c r="A1849" s="14" t="s">
        <v>520</v>
      </c>
      <c r="B1849">
        <v>1994</v>
      </c>
      <c r="C1849" t="s">
        <v>36</v>
      </c>
      <c r="D1849">
        <v>24</v>
      </c>
      <c r="E1849">
        <v>2</v>
      </c>
      <c r="F1849" s="21">
        <v>4438.26</v>
      </c>
      <c r="G1849" t="s">
        <v>11</v>
      </c>
      <c r="H1849" t="s">
        <v>12</v>
      </c>
      <c r="I1849" t="s">
        <v>355</v>
      </c>
      <c r="J1849" t="str">
        <f t="shared" si="56"/>
        <v>24-Oct-1994</v>
      </c>
      <c r="K1849">
        <f t="shared" si="57"/>
        <v>29</v>
      </c>
    </row>
    <row r="1850" spans="1:11" x14ac:dyDescent="0.3">
      <c r="A1850" s="14" t="s">
        <v>519</v>
      </c>
      <c r="B1850">
        <v>1994</v>
      </c>
      <c r="C1850" t="s">
        <v>36</v>
      </c>
      <c r="D1850">
        <v>8</v>
      </c>
      <c r="E1850">
        <v>2</v>
      </c>
      <c r="F1850" s="21">
        <v>4435.09</v>
      </c>
      <c r="G1850" t="s">
        <v>12</v>
      </c>
      <c r="H1850" t="s">
        <v>11</v>
      </c>
      <c r="I1850" t="s">
        <v>167</v>
      </c>
      <c r="J1850" t="str">
        <f t="shared" si="56"/>
        <v>8-Oct-1994</v>
      </c>
      <c r="K1850">
        <f t="shared" si="57"/>
        <v>29</v>
      </c>
    </row>
    <row r="1851" spans="1:11" x14ac:dyDescent="0.3">
      <c r="A1851" s="14" t="s">
        <v>518</v>
      </c>
      <c r="B1851">
        <v>1993</v>
      </c>
      <c r="C1851" t="s">
        <v>30</v>
      </c>
      <c r="D1851">
        <v>23</v>
      </c>
      <c r="E1851">
        <v>2</v>
      </c>
      <c r="F1851" s="21">
        <v>4433.92</v>
      </c>
      <c r="G1851" t="s">
        <v>11</v>
      </c>
      <c r="H1851" t="s">
        <v>11</v>
      </c>
      <c r="I1851" t="s">
        <v>23</v>
      </c>
      <c r="J1851" t="str">
        <f t="shared" si="56"/>
        <v>23-Dec-1993</v>
      </c>
      <c r="K1851">
        <f t="shared" si="57"/>
        <v>30</v>
      </c>
    </row>
    <row r="1852" spans="1:11" x14ac:dyDescent="0.3">
      <c r="A1852" s="14" t="s">
        <v>517</v>
      </c>
      <c r="B1852">
        <v>1993</v>
      </c>
      <c r="C1852" t="s">
        <v>20</v>
      </c>
      <c r="D1852">
        <v>4</v>
      </c>
      <c r="E1852">
        <v>2</v>
      </c>
      <c r="F1852" s="21">
        <v>4433.3900000000003</v>
      </c>
      <c r="G1852" t="s">
        <v>11</v>
      </c>
      <c r="H1852" t="s">
        <v>12</v>
      </c>
      <c r="I1852" t="s">
        <v>23</v>
      </c>
      <c r="J1852" t="str">
        <f t="shared" si="56"/>
        <v>4-Sep-1993</v>
      </c>
      <c r="K1852">
        <f t="shared" si="57"/>
        <v>30</v>
      </c>
    </row>
    <row r="1853" spans="1:11" x14ac:dyDescent="0.3">
      <c r="A1853" s="14" t="s">
        <v>516</v>
      </c>
      <c r="B1853">
        <v>1994</v>
      </c>
      <c r="C1853" t="s">
        <v>30</v>
      </c>
      <c r="D1853">
        <v>29</v>
      </c>
      <c r="E1853">
        <v>2</v>
      </c>
      <c r="F1853" s="21">
        <v>4428.8900000000003</v>
      </c>
      <c r="G1853" t="s">
        <v>12</v>
      </c>
      <c r="H1853" t="s">
        <v>16</v>
      </c>
      <c r="I1853" t="s">
        <v>355</v>
      </c>
      <c r="J1853" t="str">
        <f t="shared" si="56"/>
        <v>29-Dec-1994</v>
      </c>
      <c r="K1853">
        <f t="shared" si="57"/>
        <v>29</v>
      </c>
    </row>
    <row r="1854" spans="1:11" x14ac:dyDescent="0.3">
      <c r="A1854" s="14" t="s">
        <v>514</v>
      </c>
      <c r="B1854">
        <v>1992</v>
      </c>
      <c r="C1854" t="s">
        <v>34</v>
      </c>
      <c r="D1854">
        <v>15</v>
      </c>
      <c r="E1854">
        <v>0</v>
      </c>
      <c r="F1854" s="21">
        <v>4420.95</v>
      </c>
      <c r="G1854" t="s">
        <v>11</v>
      </c>
      <c r="H1854" t="s">
        <v>12</v>
      </c>
      <c r="I1854" t="s">
        <v>515</v>
      </c>
      <c r="J1854" t="str">
        <f t="shared" si="56"/>
        <v>15-Aug-1992</v>
      </c>
      <c r="K1854">
        <f t="shared" si="57"/>
        <v>31</v>
      </c>
    </row>
    <row r="1855" spans="1:11" x14ac:dyDescent="0.3">
      <c r="A1855" s="14" t="s">
        <v>513</v>
      </c>
      <c r="B1855">
        <v>1988</v>
      </c>
      <c r="C1855" t="s">
        <v>20</v>
      </c>
      <c r="D1855">
        <v>16</v>
      </c>
      <c r="E1855">
        <v>0</v>
      </c>
      <c r="F1855" s="21">
        <v>4415.16</v>
      </c>
      <c r="G1855" t="s">
        <v>11</v>
      </c>
      <c r="H1855" t="s">
        <v>16</v>
      </c>
      <c r="I1855" t="s">
        <v>13</v>
      </c>
      <c r="J1855" t="str">
        <f t="shared" si="56"/>
        <v>16-Sep-1988</v>
      </c>
      <c r="K1855">
        <f t="shared" si="57"/>
        <v>35</v>
      </c>
    </row>
    <row r="1856" spans="1:11" x14ac:dyDescent="0.3">
      <c r="A1856" s="14" t="s">
        <v>512</v>
      </c>
      <c r="B1856">
        <v>1986</v>
      </c>
      <c r="C1856" t="s">
        <v>10</v>
      </c>
      <c r="D1856">
        <v>13</v>
      </c>
      <c r="E1856">
        <v>0</v>
      </c>
      <c r="F1856" s="21">
        <v>4402.2299999999996</v>
      </c>
      <c r="G1856" t="s">
        <v>11</v>
      </c>
      <c r="H1856" t="s">
        <v>11</v>
      </c>
      <c r="I1856" t="s">
        <v>41</v>
      </c>
      <c r="J1856" t="str">
        <f t="shared" si="56"/>
        <v>13-Jul-1986</v>
      </c>
      <c r="K1856">
        <f t="shared" si="57"/>
        <v>37</v>
      </c>
    </row>
    <row r="1857" spans="1:11" x14ac:dyDescent="0.3">
      <c r="A1857" s="14" t="s">
        <v>511</v>
      </c>
      <c r="B1857">
        <v>1986</v>
      </c>
      <c r="C1857" t="s">
        <v>34</v>
      </c>
      <c r="D1857">
        <v>11</v>
      </c>
      <c r="E1857">
        <v>0</v>
      </c>
      <c r="F1857" s="21">
        <v>4399.7299999999996</v>
      </c>
      <c r="G1857" t="s">
        <v>12</v>
      </c>
      <c r="H1857" t="s">
        <v>11</v>
      </c>
      <c r="I1857" t="s">
        <v>13</v>
      </c>
      <c r="J1857" t="str">
        <f t="shared" si="56"/>
        <v>11-Aug-1986</v>
      </c>
      <c r="K1857">
        <f t="shared" si="57"/>
        <v>37</v>
      </c>
    </row>
    <row r="1858" spans="1:11" x14ac:dyDescent="0.3">
      <c r="A1858" s="14" t="s">
        <v>510</v>
      </c>
      <c r="B1858">
        <v>1988</v>
      </c>
      <c r="C1858" t="s">
        <v>10</v>
      </c>
      <c r="D1858">
        <v>18</v>
      </c>
      <c r="E1858">
        <v>3</v>
      </c>
      <c r="F1858" s="21">
        <v>4397.3100000000004</v>
      </c>
      <c r="G1858" t="s">
        <v>11</v>
      </c>
      <c r="H1858" t="s">
        <v>11</v>
      </c>
      <c r="I1858" t="s">
        <v>13</v>
      </c>
      <c r="J1858" t="str">
        <f t="shared" si="56"/>
        <v>18-Jul-1988</v>
      </c>
      <c r="K1858">
        <f t="shared" si="57"/>
        <v>35</v>
      </c>
    </row>
    <row r="1859" spans="1:11" x14ac:dyDescent="0.3">
      <c r="A1859" s="14" t="s">
        <v>509</v>
      </c>
      <c r="B1859">
        <v>1982</v>
      </c>
      <c r="C1859" t="s">
        <v>18</v>
      </c>
      <c r="D1859">
        <v>29</v>
      </c>
      <c r="E1859">
        <v>3</v>
      </c>
      <c r="F1859" s="21">
        <v>4392.7</v>
      </c>
      <c r="G1859" t="s">
        <v>11</v>
      </c>
      <c r="H1859" t="s">
        <v>11</v>
      </c>
      <c r="I1859" t="s">
        <v>13</v>
      </c>
      <c r="J1859" t="str">
        <f t="shared" ref="J1859:J1922" si="58">CONCATENATE(D1859,"-",C1859,"-",B1859)</f>
        <v>29-Jun-1982</v>
      </c>
      <c r="K1859">
        <f t="shared" ref="K1859:K1922" si="59">YEAR("2023-06-08")-YEAR(J1859)</f>
        <v>41</v>
      </c>
    </row>
    <row r="1860" spans="1:11" x14ac:dyDescent="0.3">
      <c r="A1860" s="14" t="s">
        <v>508</v>
      </c>
      <c r="B1860">
        <v>1997</v>
      </c>
      <c r="C1860" t="s">
        <v>15</v>
      </c>
      <c r="D1860">
        <v>29</v>
      </c>
      <c r="E1860">
        <v>3</v>
      </c>
      <c r="F1860" s="21">
        <v>4391.6499999999996</v>
      </c>
      <c r="G1860" t="s">
        <v>11</v>
      </c>
      <c r="H1860" t="s">
        <v>11</v>
      </c>
      <c r="I1860" t="s">
        <v>41</v>
      </c>
      <c r="J1860" t="str">
        <f t="shared" si="58"/>
        <v>29-Nov-1997</v>
      </c>
      <c r="K1860">
        <f t="shared" si="59"/>
        <v>26</v>
      </c>
    </row>
    <row r="1861" spans="1:11" x14ac:dyDescent="0.3">
      <c r="A1861" s="14" t="s">
        <v>507</v>
      </c>
      <c r="B1861">
        <v>1990</v>
      </c>
      <c r="C1861" t="s">
        <v>34</v>
      </c>
      <c r="D1861">
        <v>28</v>
      </c>
      <c r="E1861">
        <v>0</v>
      </c>
      <c r="F1861" s="21">
        <v>4357.04</v>
      </c>
      <c r="G1861" t="s">
        <v>11</v>
      </c>
      <c r="H1861" t="s">
        <v>12</v>
      </c>
      <c r="I1861" t="s">
        <v>23</v>
      </c>
      <c r="J1861" t="str">
        <f t="shared" si="58"/>
        <v>28-Aug-1990</v>
      </c>
      <c r="K1861">
        <f t="shared" si="59"/>
        <v>33</v>
      </c>
    </row>
    <row r="1862" spans="1:11" x14ac:dyDescent="0.3">
      <c r="A1862" s="14" t="s">
        <v>506</v>
      </c>
      <c r="B1862">
        <v>1991</v>
      </c>
      <c r="C1862" t="s">
        <v>20</v>
      </c>
      <c r="D1862">
        <v>13</v>
      </c>
      <c r="E1862">
        <v>1</v>
      </c>
      <c r="F1862" s="21">
        <v>4350.51</v>
      </c>
      <c r="G1862" t="s">
        <v>11</v>
      </c>
      <c r="H1862" t="s">
        <v>11</v>
      </c>
      <c r="I1862" t="s">
        <v>13</v>
      </c>
      <c r="J1862" t="str">
        <f t="shared" si="58"/>
        <v>13-Sep-1991</v>
      </c>
      <c r="K1862">
        <f t="shared" si="59"/>
        <v>32</v>
      </c>
    </row>
    <row r="1863" spans="1:11" x14ac:dyDescent="0.3">
      <c r="A1863" s="14" t="s">
        <v>505</v>
      </c>
      <c r="B1863">
        <v>1994</v>
      </c>
      <c r="C1863" t="s">
        <v>15</v>
      </c>
      <c r="D1863">
        <v>1</v>
      </c>
      <c r="E1863">
        <v>2</v>
      </c>
      <c r="F1863" s="21">
        <v>4349.46</v>
      </c>
      <c r="G1863" t="s">
        <v>11</v>
      </c>
      <c r="H1863" t="s">
        <v>11</v>
      </c>
      <c r="I1863" t="s">
        <v>13</v>
      </c>
      <c r="J1863" t="str">
        <f t="shared" si="58"/>
        <v>1-Nov-1994</v>
      </c>
      <c r="K1863">
        <f t="shared" si="59"/>
        <v>29</v>
      </c>
    </row>
    <row r="1864" spans="1:11" x14ac:dyDescent="0.3">
      <c r="A1864" s="14" t="s">
        <v>504</v>
      </c>
      <c r="B1864">
        <v>1991</v>
      </c>
      <c r="C1864" t="s">
        <v>18</v>
      </c>
      <c r="D1864">
        <v>1</v>
      </c>
      <c r="E1864">
        <v>0</v>
      </c>
      <c r="F1864" s="21">
        <v>4347.0200000000004</v>
      </c>
      <c r="G1864" t="s">
        <v>11</v>
      </c>
      <c r="H1864" t="s">
        <v>16</v>
      </c>
      <c r="I1864" t="s">
        <v>246</v>
      </c>
      <c r="J1864" t="str">
        <f t="shared" si="58"/>
        <v>1-Jun-1991</v>
      </c>
      <c r="K1864">
        <f t="shared" si="59"/>
        <v>32</v>
      </c>
    </row>
    <row r="1865" spans="1:11" x14ac:dyDescent="0.3">
      <c r="A1865" s="14" t="s">
        <v>503</v>
      </c>
      <c r="B1865">
        <v>1994</v>
      </c>
      <c r="C1865" t="s">
        <v>36</v>
      </c>
      <c r="D1865">
        <v>26</v>
      </c>
      <c r="E1865">
        <v>2</v>
      </c>
      <c r="F1865" s="21">
        <v>4340.4399999999996</v>
      </c>
      <c r="G1865" t="s">
        <v>11</v>
      </c>
      <c r="H1865" t="s">
        <v>16</v>
      </c>
      <c r="I1865" t="s">
        <v>13</v>
      </c>
      <c r="J1865" t="str">
        <f t="shared" si="58"/>
        <v>26-Oct-1994</v>
      </c>
      <c r="K1865">
        <f t="shared" si="59"/>
        <v>29</v>
      </c>
    </row>
    <row r="1866" spans="1:11" x14ac:dyDescent="0.3">
      <c r="A1866" s="14" t="s">
        <v>502</v>
      </c>
      <c r="B1866">
        <v>1994</v>
      </c>
      <c r="C1866" t="s">
        <v>15</v>
      </c>
      <c r="D1866">
        <v>2</v>
      </c>
      <c r="E1866">
        <v>1</v>
      </c>
      <c r="F1866" s="21">
        <v>4337.74</v>
      </c>
      <c r="G1866" t="s">
        <v>11</v>
      </c>
      <c r="H1866" t="s">
        <v>16</v>
      </c>
      <c r="I1866" t="s">
        <v>246</v>
      </c>
      <c r="J1866" t="str">
        <f t="shared" si="58"/>
        <v>2-Nov-1994</v>
      </c>
      <c r="K1866">
        <f t="shared" si="59"/>
        <v>29</v>
      </c>
    </row>
    <row r="1867" spans="1:11" x14ac:dyDescent="0.3">
      <c r="A1867" s="14" t="s">
        <v>501</v>
      </c>
      <c r="B1867">
        <v>1988</v>
      </c>
      <c r="C1867" t="s">
        <v>30</v>
      </c>
      <c r="D1867">
        <v>19</v>
      </c>
      <c r="E1867">
        <v>0</v>
      </c>
      <c r="F1867" s="21">
        <v>4320.41</v>
      </c>
      <c r="G1867" t="s">
        <v>11</v>
      </c>
      <c r="H1867" t="s">
        <v>16</v>
      </c>
      <c r="I1867" t="s">
        <v>23</v>
      </c>
      <c r="J1867" t="str">
        <f t="shared" si="58"/>
        <v>19-Dec-1988</v>
      </c>
      <c r="K1867">
        <f t="shared" si="59"/>
        <v>35</v>
      </c>
    </row>
    <row r="1868" spans="1:11" x14ac:dyDescent="0.3">
      <c r="A1868" s="14" t="s">
        <v>500</v>
      </c>
      <c r="B1868">
        <v>2000</v>
      </c>
      <c r="C1868" t="s">
        <v>15</v>
      </c>
      <c r="D1868">
        <v>25</v>
      </c>
      <c r="E1868">
        <v>3</v>
      </c>
      <c r="F1868" s="21">
        <v>4296.2700000000004</v>
      </c>
      <c r="G1868" t="s">
        <v>11</v>
      </c>
      <c r="H1868" t="s">
        <v>12</v>
      </c>
      <c r="I1868" t="s">
        <v>23</v>
      </c>
      <c r="J1868" t="str">
        <f t="shared" si="58"/>
        <v>25-Nov-2000</v>
      </c>
      <c r="K1868">
        <f t="shared" si="59"/>
        <v>23</v>
      </c>
    </row>
    <row r="1869" spans="1:11" x14ac:dyDescent="0.3">
      <c r="A1869" s="14" t="s">
        <v>499</v>
      </c>
      <c r="B1869">
        <v>2003</v>
      </c>
      <c r="C1869" t="s">
        <v>18</v>
      </c>
      <c r="D1869">
        <v>8</v>
      </c>
      <c r="E1869">
        <v>0</v>
      </c>
      <c r="F1869" s="21">
        <v>4278.55</v>
      </c>
      <c r="G1869" t="s">
        <v>11</v>
      </c>
      <c r="H1869" t="s">
        <v>16</v>
      </c>
      <c r="I1869" t="s">
        <v>299</v>
      </c>
      <c r="J1869" t="str">
        <f t="shared" si="58"/>
        <v>8-Jun-2003</v>
      </c>
      <c r="K1869">
        <f t="shared" si="59"/>
        <v>20</v>
      </c>
    </row>
    <row r="1870" spans="1:11" x14ac:dyDescent="0.3">
      <c r="A1870" s="14" t="s">
        <v>498</v>
      </c>
      <c r="B1870">
        <v>1992</v>
      </c>
      <c r="C1870" t="s">
        <v>18</v>
      </c>
      <c r="D1870">
        <v>18</v>
      </c>
      <c r="E1870">
        <v>2</v>
      </c>
      <c r="F1870" s="21">
        <v>4266.17</v>
      </c>
      <c r="G1870" t="s">
        <v>12</v>
      </c>
      <c r="H1870" t="s">
        <v>11</v>
      </c>
      <c r="I1870" t="s">
        <v>13</v>
      </c>
      <c r="J1870" t="str">
        <f t="shared" si="58"/>
        <v>18-Jun-1992</v>
      </c>
      <c r="K1870">
        <f t="shared" si="59"/>
        <v>31</v>
      </c>
    </row>
    <row r="1871" spans="1:11" x14ac:dyDescent="0.3">
      <c r="A1871" s="14" t="s">
        <v>497</v>
      </c>
      <c r="B1871">
        <v>1983</v>
      </c>
      <c r="C1871" t="s">
        <v>15</v>
      </c>
      <c r="D1871">
        <v>20</v>
      </c>
      <c r="E1871">
        <v>3</v>
      </c>
      <c r="F1871" s="21">
        <v>4265.01</v>
      </c>
      <c r="G1871" t="s">
        <v>11</v>
      </c>
      <c r="H1871" t="s">
        <v>16</v>
      </c>
      <c r="I1871" t="s">
        <v>23</v>
      </c>
      <c r="J1871" t="str">
        <f t="shared" si="58"/>
        <v>20-Nov-1983</v>
      </c>
      <c r="K1871">
        <f t="shared" si="59"/>
        <v>40</v>
      </c>
    </row>
    <row r="1872" spans="1:11" x14ac:dyDescent="0.3">
      <c r="A1872" s="14" t="s">
        <v>496</v>
      </c>
      <c r="B1872">
        <v>1995</v>
      </c>
      <c r="C1872" t="s">
        <v>36</v>
      </c>
      <c r="D1872">
        <v>14</v>
      </c>
      <c r="E1872">
        <v>3</v>
      </c>
      <c r="F1872" s="21">
        <v>4260.74</v>
      </c>
      <c r="G1872" t="s">
        <v>12</v>
      </c>
      <c r="H1872" t="s">
        <v>11</v>
      </c>
      <c r="I1872" t="s">
        <v>41</v>
      </c>
      <c r="J1872" t="str">
        <f t="shared" si="58"/>
        <v>14-Oct-1995</v>
      </c>
      <c r="K1872">
        <f t="shared" si="59"/>
        <v>28</v>
      </c>
    </row>
    <row r="1873" spans="1:11" x14ac:dyDescent="0.3">
      <c r="A1873" s="14" t="s">
        <v>495</v>
      </c>
      <c r="B1873">
        <v>1982</v>
      </c>
      <c r="C1873" t="s">
        <v>18</v>
      </c>
      <c r="D1873">
        <v>16</v>
      </c>
      <c r="E1873">
        <v>3</v>
      </c>
      <c r="F1873" s="21">
        <v>4250.24</v>
      </c>
      <c r="G1873" t="s">
        <v>11</v>
      </c>
      <c r="H1873" t="s">
        <v>12</v>
      </c>
      <c r="I1873" t="s">
        <v>13</v>
      </c>
      <c r="J1873" t="str">
        <f t="shared" si="58"/>
        <v>16-Jun-1982</v>
      </c>
      <c r="K1873">
        <f t="shared" si="59"/>
        <v>41</v>
      </c>
    </row>
    <row r="1874" spans="1:11" x14ac:dyDescent="0.3">
      <c r="A1874" s="14" t="s">
        <v>494</v>
      </c>
      <c r="B1874">
        <v>1991</v>
      </c>
      <c r="C1874" t="s">
        <v>30</v>
      </c>
      <c r="D1874">
        <v>1</v>
      </c>
      <c r="E1874">
        <v>1</v>
      </c>
      <c r="F1874" s="21">
        <v>4243.59</v>
      </c>
      <c r="G1874" t="s">
        <v>12</v>
      </c>
      <c r="H1874" t="s">
        <v>16</v>
      </c>
      <c r="I1874" t="s">
        <v>23</v>
      </c>
      <c r="J1874" t="str">
        <f t="shared" si="58"/>
        <v>1-Dec-1991</v>
      </c>
      <c r="K1874">
        <f t="shared" si="59"/>
        <v>32</v>
      </c>
    </row>
    <row r="1875" spans="1:11" x14ac:dyDescent="0.3">
      <c r="A1875" s="14" t="s">
        <v>493</v>
      </c>
      <c r="B1875">
        <v>1991</v>
      </c>
      <c r="C1875" t="s">
        <v>15</v>
      </c>
      <c r="D1875">
        <v>3</v>
      </c>
      <c r="E1875">
        <v>1</v>
      </c>
      <c r="F1875" s="21">
        <v>4239.8900000000003</v>
      </c>
      <c r="G1875" t="s">
        <v>11</v>
      </c>
      <c r="H1875" t="s">
        <v>11</v>
      </c>
      <c r="I1875" t="s">
        <v>23</v>
      </c>
      <c r="J1875" t="str">
        <f t="shared" si="58"/>
        <v>3-Nov-1991</v>
      </c>
      <c r="K1875">
        <f t="shared" si="59"/>
        <v>32</v>
      </c>
    </row>
    <row r="1876" spans="1:11" x14ac:dyDescent="0.3">
      <c r="A1876" s="14" t="s">
        <v>492</v>
      </c>
      <c r="B1876">
        <v>1992</v>
      </c>
      <c r="C1876" t="s">
        <v>18</v>
      </c>
      <c r="D1876">
        <v>27</v>
      </c>
      <c r="E1876">
        <v>1</v>
      </c>
      <c r="F1876" s="21">
        <v>4237.13</v>
      </c>
      <c r="G1876" t="s">
        <v>12</v>
      </c>
      <c r="H1876" t="s">
        <v>16</v>
      </c>
      <c r="I1876" t="s">
        <v>167</v>
      </c>
      <c r="J1876" t="str">
        <f t="shared" si="58"/>
        <v>27-Jun-1992</v>
      </c>
      <c r="K1876">
        <f t="shared" si="59"/>
        <v>31</v>
      </c>
    </row>
    <row r="1877" spans="1:11" x14ac:dyDescent="0.3">
      <c r="A1877" s="14" t="s">
        <v>491</v>
      </c>
      <c r="B1877">
        <v>1998</v>
      </c>
      <c r="C1877" t="s">
        <v>30</v>
      </c>
      <c r="D1877">
        <v>14</v>
      </c>
      <c r="E1877">
        <v>3</v>
      </c>
      <c r="F1877" s="21">
        <v>4234.93</v>
      </c>
      <c r="G1877" t="s">
        <v>11</v>
      </c>
      <c r="H1877" t="s">
        <v>16</v>
      </c>
      <c r="I1877" t="s">
        <v>41</v>
      </c>
      <c r="J1877" t="str">
        <f t="shared" si="58"/>
        <v>14-Dec-1998</v>
      </c>
      <c r="K1877">
        <f t="shared" si="59"/>
        <v>25</v>
      </c>
    </row>
    <row r="1878" spans="1:11" x14ac:dyDescent="0.3">
      <c r="A1878" s="14" t="s">
        <v>490</v>
      </c>
      <c r="B1878">
        <v>1997</v>
      </c>
      <c r="C1878" t="s">
        <v>20</v>
      </c>
      <c r="D1878">
        <v>6</v>
      </c>
      <c r="E1878">
        <v>2</v>
      </c>
      <c r="F1878" s="21">
        <v>4189.1099999999997</v>
      </c>
      <c r="G1878" t="s">
        <v>11</v>
      </c>
      <c r="H1878" t="s">
        <v>11</v>
      </c>
      <c r="I1878" t="s">
        <v>23</v>
      </c>
      <c r="J1878" t="str">
        <f t="shared" si="58"/>
        <v>6-Sep-1997</v>
      </c>
      <c r="K1878">
        <f t="shared" si="59"/>
        <v>26</v>
      </c>
    </row>
    <row r="1879" spans="1:11" x14ac:dyDescent="0.3">
      <c r="A1879" s="14" t="s">
        <v>489</v>
      </c>
      <c r="B1879">
        <v>1995</v>
      </c>
      <c r="C1879" t="s">
        <v>36</v>
      </c>
      <c r="D1879">
        <v>3</v>
      </c>
      <c r="E1879">
        <v>0</v>
      </c>
      <c r="F1879" s="21">
        <v>4188.7299999999996</v>
      </c>
      <c r="G1879" t="s">
        <v>11</v>
      </c>
      <c r="H1879" t="s">
        <v>11</v>
      </c>
      <c r="I1879" t="s">
        <v>199</v>
      </c>
      <c r="J1879" t="str">
        <f t="shared" si="58"/>
        <v>3-Oct-1995</v>
      </c>
      <c r="K1879">
        <f t="shared" si="59"/>
        <v>28</v>
      </c>
    </row>
    <row r="1880" spans="1:11" x14ac:dyDescent="0.3">
      <c r="A1880" s="14" t="s">
        <v>488</v>
      </c>
      <c r="B1880">
        <v>1989</v>
      </c>
      <c r="C1880" t="s">
        <v>18</v>
      </c>
      <c r="D1880">
        <v>25</v>
      </c>
      <c r="E1880">
        <v>0</v>
      </c>
      <c r="F1880" s="21">
        <v>4185.1000000000004</v>
      </c>
      <c r="G1880" t="s">
        <v>11</v>
      </c>
      <c r="H1880" t="s">
        <v>12</v>
      </c>
      <c r="I1880" t="s">
        <v>13</v>
      </c>
      <c r="J1880" t="str">
        <f t="shared" si="58"/>
        <v>25-Jun-1989</v>
      </c>
      <c r="K1880">
        <f t="shared" si="59"/>
        <v>34</v>
      </c>
    </row>
    <row r="1881" spans="1:11" x14ac:dyDescent="0.3">
      <c r="A1881" s="14" t="s">
        <v>487</v>
      </c>
      <c r="B1881">
        <v>1984</v>
      </c>
      <c r="C1881" t="s">
        <v>20</v>
      </c>
      <c r="D1881">
        <v>16</v>
      </c>
      <c r="E1881">
        <v>3</v>
      </c>
      <c r="F1881" s="21">
        <v>4163.21</v>
      </c>
      <c r="G1881" t="s">
        <v>11</v>
      </c>
      <c r="H1881" t="s">
        <v>11</v>
      </c>
      <c r="I1881" t="s">
        <v>23</v>
      </c>
      <c r="J1881" t="str">
        <f t="shared" si="58"/>
        <v>16-Sep-1984</v>
      </c>
      <c r="K1881">
        <f t="shared" si="59"/>
        <v>39</v>
      </c>
    </row>
    <row r="1882" spans="1:11" x14ac:dyDescent="0.3">
      <c r="A1882" s="14" t="s">
        <v>486</v>
      </c>
      <c r="B1882">
        <v>1998</v>
      </c>
      <c r="C1882" t="s">
        <v>15</v>
      </c>
      <c r="D1882">
        <v>26</v>
      </c>
      <c r="E1882">
        <v>0</v>
      </c>
      <c r="F1882" s="21">
        <v>4154.97</v>
      </c>
      <c r="G1882" t="s">
        <v>11</v>
      </c>
      <c r="H1882" t="s">
        <v>16</v>
      </c>
      <c r="I1882" t="s">
        <v>23</v>
      </c>
      <c r="J1882" t="str">
        <f t="shared" si="58"/>
        <v>26-Nov-1998</v>
      </c>
      <c r="K1882">
        <f t="shared" si="59"/>
        <v>25</v>
      </c>
    </row>
    <row r="1883" spans="1:11" x14ac:dyDescent="0.3">
      <c r="A1883" s="14" t="s">
        <v>485</v>
      </c>
      <c r="B1883">
        <v>1992</v>
      </c>
      <c r="C1883" t="s">
        <v>34</v>
      </c>
      <c r="D1883">
        <v>4</v>
      </c>
      <c r="E1883">
        <v>1</v>
      </c>
      <c r="F1883" s="21">
        <v>4151.03</v>
      </c>
      <c r="G1883" t="s">
        <v>11</v>
      </c>
      <c r="H1883" t="s">
        <v>11</v>
      </c>
      <c r="I1883" t="s">
        <v>13</v>
      </c>
      <c r="J1883" t="str">
        <f t="shared" si="58"/>
        <v>4-Aug-1992</v>
      </c>
      <c r="K1883">
        <f t="shared" si="59"/>
        <v>31</v>
      </c>
    </row>
    <row r="1884" spans="1:11" x14ac:dyDescent="0.3">
      <c r="A1884" s="14" t="s">
        <v>484</v>
      </c>
      <c r="B1884">
        <v>1992</v>
      </c>
      <c r="C1884" t="s">
        <v>18</v>
      </c>
      <c r="D1884">
        <v>28</v>
      </c>
      <c r="E1884">
        <v>1</v>
      </c>
      <c r="F1884" s="21">
        <v>4149.74</v>
      </c>
      <c r="G1884" t="s">
        <v>11</v>
      </c>
      <c r="H1884" t="s">
        <v>16</v>
      </c>
      <c r="I1884" t="s">
        <v>41</v>
      </c>
      <c r="J1884" t="str">
        <f t="shared" si="58"/>
        <v>28-Jun-1992</v>
      </c>
      <c r="K1884">
        <f t="shared" si="59"/>
        <v>31</v>
      </c>
    </row>
    <row r="1885" spans="1:11" x14ac:dyDescent="0.3">
      <c r="A1885" s="14" t="s">
        <v>483</v>
      </c>
      <c r="B1885">
        <v>1992</v>
      </c>
      <c r="C1885" t="s">
        <v>18</v>
      </c>
      <c r="D1885">
        <v>18</v>
      </c>
      <c r="E1885">
        <v>0</v>
      </c>
      <c r="F1885" s="21">
        <v>4137.5200000000004</v>
      </c>
      <c r="G1885" t="s">
        <v>11</v>
      </c>
      <c r="H1885" t="s">
        <v>12</v>
      </c>
      <c r="I1885" t="s">
        <v>246</v>
      </c>
      <c r="J1885" t="str">
        <f t="shared" si="58"/>
        <v>18-Jun-1992</v>
      </c>
      <c r="K1885">
        <f t="shared" si="59"/>
        <v>31</v>
      </c>
    </row>
    <row r="1886" spans="1:11" x14ac:dyDescent="0.3">
      <c r="A1886" s="14" t="s">
        <v>482</v>
      </c>
      <c r="B1886">
        <v>1991</v>
      </c>
      <c r="C1886" t="s">
        <v>34</v>
      </c>
      <c r="D1886">
        <v>6</v>
      </c>
      <c r="E1886">
        <v>0</v>
      </c>
      <c r="F1886" s="21">
        <v>4134.08</v>
      </c>
      <c r="G1886" t="s">
        <v>11</v>
      </c>
      <c r="H1886" t="s">
        <v>16</v>
      </c>
      <c r="I1886" t="s">
        <v>23</v>
      </c>
      <c r="J1886" t="str">
        <f t="shared" si="58"/>
        <v>6-Aug-1991</v>
      </c>
      <c r="K1886">
        <f t="shared" si="59"/>
        <v>32</v>
      </c>
    </row>
    <row r="1887" spans="1:11" x14ac:dyDescent="0.3">
      <c r="A1887" s="14" t="s">
        <v>481</v>
      </c>
      <c r="B1887">
        <v>1994</v>
      </c>
      <c r="C1887" t="s">
        <v>34</v>
      </c>
      <c r="D1887">
        <v>21</v>
      </c>
      <c r="E1887">
        <v>1</v>
      </c>
      <c r="F1887" s="21">
        <v>4133.6400000000003</v>
      </c>
      <c r="G1887" t="s">
        <v>11</v>
      </c>
      <c r="H1887" t="s">
        <v>12</v>
      </c>
      <c r="I1887" t="s">
        <v>23</v>
      </c>
      <c r="J1887" t="str">
        <f t="shared" si="58"/>
        <v>21-Aug-1994</v>
      </c>
      <c r="K1887">
        <f t="shared" si="59"/>
        <v>29</v>
      </c>
    </row>
    <row r="1888" spans="1:11" x14ac:dyDescent="0.3">
      <c r="A1888" s="14" t="s">
        <v>480</v>
      </c>
      <c r="B1888">
        <v>1990</v>
      </c>
      <c r="C1888" t="s">
        <v>30</v>
      </c>
      <c r="D1888">
        <v>14</v>
      </c>
      <c r="E1888">
        <v>1</v>
      </c>
      <c r="F1888" s="21">
        <v>4076.5</v>
      </c>
      <c r="G1888" t="s">
        <v>11</v>
      </c>
      <c r="H1888" t="s">
        <v>12</v>
      </c>
      <c r="I1888" t="s">
        <v>41</v>
      </c>
      <c r="J1888" t="str">
        <f t="shared" si="58"/>
        <v>14-Dec-1990</v>
      </c>
      <c r="K1888">
        <f t="shared" si="59"/>
        <v>33</v>
      </c>
    </row>
    <row r="1889" spans="1:11" x14ac:dyDescent="0.3">
      <c r="A1889" s="14" t="s">
        <v>479</v>
      </c>
      <c r="B1889">
        <v>1990</v>
      </c>
      <c r="C1889" t="s">
        <v>30</v>
      </c>
      <c r="D1889">
        <v>1</v>
      </c>
      <c r="E1889">
        <v>1</v>
      </c>
      <c r="F1889" s="21">
        <v>4074.45</v>
      </c>
      <c r="G1889" t="s">
        <v>12</v>
      </c>
      <c r="H1889" t="s">
        <v>11</v>
      </c>
      <c r="I1889" t="s">
        <v>13</v>
      </c>
      <c r="J1889" t="str">
        <f t="shared" si="58"/>
        <v>1-Dec-1990</v>
      </c>
      <c r="K1889">
        <f t="shared" si="59"/>
        <v>33</v>
      </c>
    </row>
    <row r="1890" spans="1:11" x14ac:dyDescent="0.3">
      <c r="A1890" s="14" t="s">
        <v>478</v>
      </c>
      <c r="B1890">
        <v>2002</v>
      </c>
      <c r="C1890" t="s">
        <v>36</v>
      </c>
      <c r="D1890">
        <v>18</v>
      </c>
      <c r="E1890">
        <v>0</v>
      </c>
      <c r="F1890" s="21">
        <v>4070.51</v>
      </c>
      <c r="G1890" t="s">
        <v>11</v>
      </c>
      <c r="H1890" t="s">
        <v>16</v>
      </c>
      <c r="I1890" t="s">
        <v>23</v>
      </c>
      <c r="J1890" t="str">
        <f t="shared" si="58"/>
        <v>18-Oct-2002</v>
      </c>
      <c r="K1890">
        <f t="shared" si="59"/>
        <v>21</v>
      </c>
    </row>
    <row r="1891" spans="1:11" x14ac:dyDescent="0.3">
      <c r="A1891" s="14" t="s">
        <v>477</v>
      </c>
      <c r="B1891">
        <v>1983</v>
      </c>
      <c r="C1891" t="s">
        <v>20</v>
      </c>
      <c r="D1891">
        <v>16</v>
      </c>
      <c r="E1891">
        <v>3</v>
      </c>
      <c r="F1891" s="21">
        <v>4070.42</v>
      </c>
      <c r="G1891" t="s">
        <v>11</v>
      </c>
      <c r="H1891" t="s">
        <v>16</v>
      </c>
      <c r="I1891" t="s">
        <v>13</v>
      </c>
      <c r="J1891" t="str">
        <f t="shared" si="58"/>
        <v>16-Sep-1983</v>
      </c>
      <c r="K1891">
        <f t="shared" si="59"/>
        <v>40</v>
      </c>
    </row>
    <row r="1892" spans="1:11" x14ac:dyDescent="0.3">
      <c r="A1892" s="14" t="s">
        <v>476</v>
      </c>
      <c r="B1892">
        <v>1995</v>
      </c>
      <c r="C1892" t="s">
        <v>20</v>
      </c>
      <c r="D1892">
        <v>14</v>
      </c>
      <c r="E1892">
        <v>2</v>
      </c>
      <c r="F1892" s="21">
        <v>4058.71</v>
      </c>
      <c r="G1892" t="s">
        <v>12</v>
      </c>
      <c r="H1892" t="s">
        <v>12</v>
      </c>
      <c r="I1892" t="s">
        <v>23</v>
      </c>
      <c r="J1892" t="str">
        <f t="shared" si="58"/>
        <v>14-Sep-1995</v>
      </c>
      <c r="K1892">
        <f t="shared" si="59"/>
        <v>28</v>
      </c>
    </row>
    <row r="1893" spans="1:11" x14ac:dyDescent="0.3">
      <c r="A1893" s="14" t="s">
        <v>475</v>
      </c>
      <c r="B1893">
        <v>1993</v>
      </c>
      <c r="C1893" t="s">
        <v>34</v>
      </c>
      <c r="D1893">
        <v>13</v>
      </c>
      <c r="E1893">
        <v>2</v>
      </c>
      <c r="F1893" s="21">
        <v>4058.12</v>
      </c>
      <c r="G1893" t="s">
        <v>11</v>
      </c>
      <c r="H1893" t="s">
        <v>16</v>
      </c>
      <c r="I1893" t="s">
        <v>13</v>
      </c>
      <c r="J1893" t="str">
        <f t="shared" si="58"/>
        <v>13-Aug-1993</v>
      </c>
      <c r="K1893">
        <f t="shared" si="59"/>
        <v>30</v>
      </c>
    </row>
    <row r="1894" spans="1:11" x14ac:dyDescent="0.3">
      <c r="A1894" s="14" t="s">
        <v>474</v>
      </c>
      <c r="B1894">
        <v>1988</v>
      </c>
      <c r="C1894" t="s">
        <v>15</v>
      </c>
      <c r="D1894">
        <v>30</v>
      </c>
      <c r="E1894">
        <v>3</v>
      </c>
      <c r="F1894" s="21">
        <v>4047.94</v>
      </c>
      <c r="G1894" t="s">
        <v>11</v>
      </c>
      <c r="H1894" t="s">
        <v>16</v>
      </c>
      <c r="I1894" t="s">
        <v>13</v>
      </c>
      <c r="J1894" t="str">
        <f t="shared" si="58"/>
        <v>30-Nov-1988</v>
      </c>
      <c r="K1894">
        <f t="shared" si="59"/>
        <v>35</v>
      </c>
    </row>
    <row r="1895" spans="1:11" x14ac:dyDescent="0.3">
      <c r="A1895" s="14" t="s">
        <v>473</v>
      </c>
      <c r="B1895">
        <v>1993</v>
      </c>
      <c r="C1895" t="s">
        <v>30</v>
      </c>
      <c r="D1895">
        <v>26</v>
      </c>
      <c r="E1895">
        <v>1</v>
      </c>
      <c r="F1895" s="21">
        <v>4040.56</v>
      </c>
      <c r="G1895" t="s">
        <v>12</v>
      </c>
      <c r="H1895" t="s">
        <v>12</v>
      </c>
      <c r="I1895" t="s">
        <v>163</v>
      </c>
      <c r="J1895" t="str">
        <f t="shared" si="58"/>
        <v>26-Dec-1993</v>
      </c>
      <c r="K1895">
        <f t="shared" si="59"/>
        <v>30</v>
      </c>
    </row>
    <row r="1896" spans="1:11" x14ac:dyDescent="0.3">
      <c r="A1896" s="14" t="s">
        <v>472</v>
      </c>
      <c r="B1896">
        <v>1983</v>
      </c>
      <c r="C1896" t="s">
        <v>15</v>
      </c>
      <c r="D1896">
        <v>10</v>
      </c>
      <c r="E1896">
        <v>3</v>
      </c>
      <c r="F1896" s="21">
        <v>4039.9</v>
      </c>
      <c r="G1896" t="s">
        <v>11</v>
      </c>
      <c r="H1896" t="s">
        <v>16</v>
      </c>
      <c r="I1896" t="s">
        <v>13</v>
      </c>
      <c r="J1896" t="str">
        <f t="shared" si="58"/>
        <v>10-Nov-1983</v>
      </c>
      <c r="K1896">
        <f t="shared" si="59"/>
        <v>40</v>
      </c>
    </row>
    <row r="1897" spans="1:11" x14ac:dyDescent="0.3">
      <c r="A1897" s="14" t="s">
        <v>471</v>
      </c>
      <c r="B1897">
        <v>1984</v>
      </c>
      <c r="C1897" t="s">
        <v>10</v>
      </c>
      <c r="D1897">
        <v>7</v>
      </c>
      <c r="E1897">
        <v>3</v>
      </c>
      <c r="F1897" s="21">
        <v>4038.41</v>
      </c>
      <c r="G1897" t="s">
        <v>11</v>
      </c>
      <c r="H1897" t="s">
        <v>16</v>
      </c>
      <c r="I1897" t="s">
        <v>13</v>
      </c>
      <c r="J1897" t="str">
        <f t="shared" si="58"/>
        <v>7-Jul-1984</v>
      </c>
      <c r="K1897">
        <f t="shared" si="59"/>
        <v>39</v>
      </c>
    </row>
    <row r="1898" spans="1:11" x14ac:dyDescent="0.3">
      <c r="A1898" s="14" t="s">
        <v>470</v>
      </c>
      <c r="B1898">
        <v>1992</v>
      </c>
      <c r="C1898" t="s">
        <v>36</v>
      </c>
      <c r="D1898">
        <v>11</v>
      </c>
      <c r="E1898">
        <v>1</v>
      </c>
      <c r="F1898" s="21">
        <v>4032.24</v>
      </c>
      <c r="G1898" t="s">
        <v>12</v>
      </c>
      <c r="H1898" t="s">
        <v>12</v>
      </c>
      <c r="I1898" t="s">
        <v>23</v>
      </c>
      <c r="J1898" t="str">
        <f t="shared" si="58"/>
        <v>11-Oct-1992</v>
      </c>
      <c r="K1898">
        <f t="shared" si="59"/>
        <v>31</v>
      </c>
    </row>
    <row r="1899" spans="1:11" x14ac:dyDescent="0.3">
      <c r="A1899" s="14" t="s">
        <v>469</v>
      </c>
      <c r="B1899">
        <v>2000</v>
      </c>
      <c r="C1899" t="s">
        <v>20</v>
      </c>
      <c r="D1899">
        <v>13</v>
      </c>
      <c r="E1899">
        <v>3</v>
      </c>
      <c r="F1899" s="21">
        <v>4005.42</v>
      </c>
      <c r="G1899" t="s">
        <v>11</v>
      </c>
      <c r="H1899" t="s">
        <v>16</v>
      </c>
      <c r="I1899" t="s">
        <v>163</v>
      </c>
      <c r="J1899" t="str">
        <f t="shared" si="58"/>
        <v>13-Sep-2000</v>
      </c>
      <c r="K1899">
        <f t="shared" si="59"/>
        <v>23</v>
      </c>
    </row>
    <row r="1900" spans="1:11" x14ac:dyDescent="0.3">
      <c r="A1900" s="14" t="s">
        <v>468</v>
      </c>
      <c r="B1900">
        <v>1989</v>
      </c>
      <c r="C1900" t="s">
        <v>10</v>
      </c>
      <c r="D1900">
        <v>10</v>
      </c>
      <c r="E1900">
        <v>3</v>
      </c>
      <c r="F1900" s="21">
        <v>4002.36</v>
      </c>
      <c r="G1900" t="s">
        <v>11</v>
      </c>
      <c r="H1900" t="s">
        <v>16</v>
      </c>
      <c r="I1900" t="s">
        <v>13</v>
      </c>
      <c r="J1900" t="str">
        <f t="shared" si="58"/>
        <v>10-Jul-1989</v>
      </c>
      <c r="K1900">
        <f t="shared" si="59"/>
        <v>34</v>
      </c>
    </row>
    <row r="1901" spans="1:11" x14ac:dyDescent="0.3">
      <c r="A1901" s="14" t="s">
        <v>467</v>
      </c>
      <c r="B1901">
        <v>1990</v>
      </c>
      <c r="C1901" t="s">
        <v>15</v>
      </c>
      <c r="D1901">
        <v>1</v>
      </c>
      <c r="E1901">
        <v>0</v>
      </c>
      <c r="F1901" s="21">
        <v>3994.18</v>
      </c>
      <c r="G1901" t="s">
        <v>11</v>
      </c>
      <c r="H1901" t="s">
        <v>11</v>
      </c>
      <c r="I1901" t="s">
        <v>13</v>
      </c>
      <c r="J1901" t="str">
        <f t="shared" si="58"/>
        <v>1-Nov-1990</v>
      </c>
      <c r="K1901">
        <f t="shared" si="59"/>
        <v>33</v>
      </c>
    </row>
    <row r="1902" spans="1:11" x14ac:dyDescent="0.3">
      <c r="A1902" s="14" t="s">
        <v>466</v>
      </c>
      <c r="B1902">
        <v>1990</v>
      </c>
      <c r="C1902" t="s">
        <v>15</v>
      </c>
      <c r="D1902">
        <v>22</v>
      </c>
      <c r="E1902">
        <v>0</v>
      </c>
      <c r="F1902" s="21">
        <v>3989.84</v>
      </c>
      <c r="G1902" t="s">
        <v>11</v>
      </c>
      <c r="H1902" t="s">
        <v>11</v>
      </c>
      <c r="I1902" t="s">
        <v>41</v>
      </c>
      <c r="J1902" t="str">
        <f t="shared" si="58"/>
        <v>22-Nov-1990</v>
      </c>
      <c r="K1902">
        <f t="shared" si="59"/>
        <v>33</v>
      </c>
    </row>
    <row r="1903" spans="1:11" x14ac:dyDescent="0.3">
      <c r="A1903" s="14" t="s">
        <v>465</v>
      </c>
      <c r="B1903">
        <v>1996</v>
      </c>
      <c r="C1903" t="s">
        <v>20</v>
      </c>
      <c r="D1903">
        <v>8</v>
      </c>
      <c r="E1903">
        <v>2</v>
      </c>
      <c r="F1903" s="21">
        <v>3987.93</v>
      </c>
      <c r="G1903" t="s">
        <v>11</v>
      </c>
      <c r="H1903" t="s">
        <v>11</v>
      </c>
      <c r="I1903" t="s">
        <v>41</v>
      </c>
      <c r="J1903" t="str">
        <f t="shared" si="58"/>
        <v>8-Sep-1996</v>
      </c>
      <c r="K1903">
        <f t="shared" si="59"/>
        <v>27</v>
      </c>
    </row>
    <row r="1904" spans="1:11" x14ac:dyDescent="0.3">
      <c r="A1904" s="14" t="s">
        <v>464</v>
      </c>
      <c r="B1904">
        <v>1996</v>
      </c>
      <c r="C1904" t="s">
        <v>34</v>
      </c>
      <c r="D1904">
        <v>17</v>
      </c>
      <c r="E1904">
        <v>2</v>
      </c>
      <c r="F1904" s="21">
        <v>3981.98</v>
      </c>
      <c r="G1904" t="s">
        <v>11</v>
      </c>
      <c r="H1904" t="s">
        <v>11</v>
      </c>
      <c r="I1904" t="s">
        <v>13</v>
      </c>
      <c r="J1904" t="str">
        <f t="shared" si="58"/>
        <v>17-Aug-1996</v>
      </c>
      <c r="K1904">
        <f t="shared" si="59"/>
        <v>27</v>
      </c>
    </row>
    <row r="1905" spans="1:11" x14ac:dyDescent="0.3">
      <c r="A1905" s="14" t="s">
        <v>463</v>
      </c>
      <c r="B1905">
        <v>1990</v>
      </c>
      <c r="C1905" t="s">
        <v>10</v>
      </c>
      <c r="D1905">
        <v>29</v>
      </c>
      <c r="E1905">
        <v>0</v>
      </c>
      <c r="F1905" s="21">
        <v>3972.92</v>
      </c>
      <c r="G1905" t="s">
        <v>11</v>
      </c>
      <c r="H1905" t="s">
        <v>12</v>
      </c>
      <c r="I1905" t="s">
        <v>13</v>
      </c>
      <c r="J1905" t="str">
        <f t="shared" si="58"/>
        <v>29-Jul-1990</v>
      </c>
      <c r="K1905">
        <f t="shared" si="59"/>
        <v>33</v>
      </c>
    </row>
    <row r="1906" spans="1:11" x14ac:dyDescent="0.3">
      <c r="A1906" s="14" t="s">
        <v>462</v>
      </c>
      <c r="B1906">
        <v>1995</v>
      </c>
      <c r="C1906" t="s">
        <v>10</v>
      </c>
      <c r="D1906">
        <v>11</v>
      </c>
      <c r="E1906">
        <v>1</v>
      </c>
      <c r="F1906" s="21">
        <v>3956.07</v>
      </c>
      <c r="G1906" t="s">
        <v>11</v>
      </c>
      <c r="H1906" t="s">
        <v>11</v>
      </c>
      <c r="I1906" t="s">
        <v>23</v>
      </c>
      <c r="J1906" t="str">
        <f t="shared" si="58"/>
        <v>11-Jul-1995</v>
      </c>
      <c r="K1906">
        <f t="shared" si="59"/>
        <v>28</v>
      </c>
    </row>
    <row r="1907" spans="1:11" x14ac:dyDescent="0.3">
      <c r="A1907" s="14" t="s">
        <v>461</v>
      </c>
      <c r="B1907">
        <v>1999</v>
      </c>
      <c r="C1907" t="s">
        <v>10</v>
      </c>
      <c r="D1907">
        <v>10</v>
      </c>
      <c r="E1907">
        <v>0</v>
      </c>
      <c r="F1907" s="21">
        <v>3955.98</v>
      </c>
      <c r="G1907" t="s">
        <v>11</v>
      </c>
      <c r="H1907" t="s">
        <v>12</v>
      </c>
      <c r="I1907" t="s">
        <v>299</v>
      </c>
      <c r="J1907" t="str">
        <f t="shared" si="58"/>
        <v>10-Jul-1999</v>
      </c>
      <c r="K1907">
        <f t="shared" si="59"/>
        <v>24</v>
      </c>
    </row>
    <row r="1908" spans="1:11" x14ac:dyDescent="0.3">
      <c r="A1908" s="14" t="s">
        <v>460</v>
      </c>
      <c r="B1908">
        <v>1993</v>
      </c>
      <c r="C1908" t="s">
        <v>15</v>
      </c>
      <c r="D1908">
        <v>11</v>
      </c>
      <c r="E1908">
        <v>1</v>
      </c>
      <c r="F1908" s="21">
        <v>3947.41</v>
      </c>
      <c r="G1908" t="s">
        <v>11</v>
      </c>
      <c r="H1908" t="s">
        <v>11</v>
      </c>
      <c r="I1908" t="s">
        <v>13</v>
      </c>
      <c r="J1908" t="str">
        <f t="shared" si="58"/>
        <v>11-Nov-1993</v>
      </c>
      <c r="K1908">
        <f t="shared" si="59"/>
        <v>30</v>
      </c>
    </row>
    <row r="1909" spans="1:11" x14ac:dyDescent="0.3">
      <c r="A1909" s="14" t="s">
        <v>459</v>
      </c>
      <c r="B1909">
        <v>1993</v>
      </c>
      <c r="C1909" t="s">
        <v>20</v>
      </c>
      <c r="D1909">
        <v>29</v>
      </c>
      <c r="E1909">
        <v>0</v>
      </c>
      <c r="F1909" s="21">
        <v>3943.6</v>
      </c>
      <c r="G1909" t="s">
        <v>11</v>
      </c>
      <c r="H1909" t="s">
        <v>12</v>
      </c>
      <c r="I1909" t="s">
        <v>246</v>
      </c>
      <c r="J1909" t="str">
        <f t="shared" si="58"/>
        <v>29-Sep-1993</v>
      </c>
      <c r="K1909">
        <f t="shared" si="59"/>
        <v>30</v>
      </c>
    </row>
    <row r="1910" spans="1:11" x14ac:dyDescent="0.3">
      <c r="A1910" s="14" t="s">
        <v>458</v>
      </c>
      <c r="B1910">
        <v>1988</v>
      </c>
      <c r="C1910" t="s">
        <v>36</v>
      </c>
      <c r="D1910">
        <v>24</v>
      </c>
      <c r="E1910">
        <v>0</v>
      </c>
      <c r="F1910" s="21">
        <v>3935.18</v>
      </c>
      <c r="G1910" t="s">
        <v>12</v>
      </c>
      <c r="H1910" t="s">
        <v>16</v>
      </c>
      <c r="I1910" t="s">
        <v>13</v>
      </c>
      <c r="J1910" t="str">
        <f t="shared" si="58"/>
        <v>24-Oct-1988</v>
      </c>
      <c r="K1910">
        <f t="shared" si="59"/>
        <v>35</v>
      </c>
    </row>
    <row r="1911" spans="1:11" x14ac:dyDescent="0.3">
      <c r="A1911" s="14" t="s">
        <v>457</v>
      </c>
      <c r="B1911">
        <v>2002</v>
      </c>
      <c r="C1911" t="s">
        <v>18</v>
      </c>
      <c r="D1911">
        <v>15</v>
      </c>
      <c r="E1911">
        <v>0</v>
      </c>
      <c r="F1911" s="21">
        <v>3931.51</v>
      </c>
      <c r="G1911" t="s">
        <v>11</v>
      </c>
      <c r="H1911" t="s">
        <v>12</v>
      </c>
      <c r="I1911" t="s">
        <v>41</v>
      </c>
      <c r="J1911" t="str">
        <f t="shared" si="58"/>
        <v>15-Jun-2002</v>
      </c>
      <c r="K1911">
        <f t="shared" si="59"/>
        <v>21</v>
      </c>
    </row>
    <row r="1912" spans="1:11" x14ac:dyDescent="0.3">
      <c r="A1912" s="14" t="s">
        <v>456</v>
      </c>
      <c r="B1912">
        <v>2000</v>
      </c>
      <c r="C1912" t="s">
        <v>10</v>
      </c>
      <c r="D1912">
        <v>10</v>
      </c>
      <c r="E1912">
        <v>2</v>
      </c>
      <c r="F1912" s="21">
        <v>3925.76</v>
      </c>
      <c r="G1912" t="s">
        <v>11</v>
      </c>
      <c r="H1912" t="s">
        <v>11</v>
      </c>
      <c r="I1912" t="s">
        <v>246</v>
      </c>
      <c r="J1912" t="str">
        <f t="shared" si="58"/>
        <v>10-Jul-2000</v>
      </c>
      <c r="K1912">
        <f t="shared" si="59"/>
        <v>23</v>
      </c>
    </row>
    <row r="1913" spans="1:11" x14ac:dyDescent="0.3">
      <c r="A1913" s="14" t="s">
        <v>455</v>
      </c>
      <c r="B1913">
        <v>1985</v>
      </c>
      <c r="C1913" t="s">
        <v>10</v>
      </c>
      <c r="D1913">
        <v>5</v>
      </c>
      <c r="E1913">
        <v>3</v>
      </c>
      <c r="F1913" s="21">
        <v>3910.44</v>
      </c>
      <c r="G1913" t="s">
        <v>11</v>
      </c>
      <c r="H1913" t="s">
        <v>11</v>
      </c>
      <c r="I1913" t="s">
        <v>13</v>
      </c>
      <c r="J1913" t="str">
        <f t="shared" si="58"/>
        <v>5-Jul-1985</v>
      </c>
      <c r="K1913">
        <f t="shared" si="59"/>
        <v>38</v>
      </c>
    </row>
    <row r="1914" spans="1:11" x14ac:dyDescent="0.3">
      <c r="A1914" s="14" t="s">
        <v>454</v>
      </c>
      <c r="B1914">
        <v>1997</v>
      </c>
      <c r="C1914" t="s">
        <v>15</v>
      </c>
      <c r="D1914">
        <v>24</v>
      </c>
      <c r="E1914">
        <v>3</v>
      </c>
      <c r="F1914" s="21">
        <v>3906.13</v>
      </c>
      <c r="G1914" t="s">
        <v>12</v>
      </c>
      <c r="H1914" t="s">
        <v>12</v>
      </c>
      <c r="I1914" t="s">
        <v>41</v>
      </c>
      <c r="J1914" t="str">
        <f t="shared" si="58"/>
        <v>24-Nov-1997</v>
      </c>
      <c r="K1914">
        <f t="shared" si="59"/>
        <v>26</v>
      </c>
    </row>
    <row r="1915" spans="1:11" x14ac:dyDescent="0.3">
      <c r="A1915" s="14" t="s">
        <v>453</v>
      </c>
      <c r="B1915">
        <v>1981</v>
      </c>
      <c r="C1915" t="s">
        <v>34</v>
      </c>
      <c r="D1915">
        <v>27</v>
      </c>
      <c r="E1915">
        <v>1</v>
      </c>
      <c r="F1915" s="21">
        <v>3902.07</v>
      </c>
      <c r="G1915" t="s">
        <v>11</v>
      </c>
      <c r="H1915" t="s">
        <v>11</v>
      </c>
      <c r="I1915" t="s">
        <v>13</v>
      </c>
      <c r="J1915" t="str">
        <f t="shared" si="58"/>
        <v>27-Aug-1981</v>
      </c>
      <c r="K1915">
        <f t="shared" si="59"/>
        <v>42</v>
      </c>
    </row>
    <row r="1916" spans="1:11" x14ac:dyDescent="0.3">
      <c r="A1916" s="14" t="s">
        <v>452</v>
      </c>
      <c r="B1916">
        <v>1993</v>
      </c>
      <c r="C1916" t="s">
        <v>20</v>
      </c>
      <c r="D1916">
        <v>14</v>
      </c>
      <c r="E1916">
        <v>0</v>
      </c>
      <c r="F1916" s="21">
        <v>3898.35</v>
      </c>
      <c r="G1916" t="s">
        <v>11</v>
      </c>
      <c r="H1916" t="s">
        <v>11</v>
      </c>
      <c r="I1916" t="s">
        <v>23</v>
      </c>
      <c r="J1916" t="str">
        <f t="shared" si="58"/>
        <v>14-Sep-1993</v>
      </c>
      <c r="K1916">
        <f t="shared" si="59"/>
        <v>30</v>
      </c>
    </row>
    <row r="1917" spans="1:11" x14ac:dyDescent="0.3">
      <c r="A1917" s="14" t="s">
        <v>451</v>
      </c>
      <c r="B1917">
        <v>2004</v>
      </c>
      <c r="C1917" t="s">
        <v>10</v>
      </c>
      <c r="D1917">
        <v>13</v>
      </c>
      <c r="E1917">
        <v>0</v>
      </c>
      <c r="F1917" s="21">
        <v>3889.2</v>
      </c>
      <c r="G1917" t="s">
        <v>11</v>
      </c>
      <c r="H1917" t="s">
        <v>11</v>
      </c>
      <c r="I1917" t="s">
        <v>23</v>
      </c>
      <c r="J1917" t="str">
        <f t="shared" si="58"/>
        <v>13-Jul-2004</v>
      </c>
      <c r="K1917">
        <f t="shared" si="59"/>
        <v>19</v>
      </c>
    </row>
    <row r="1918" spans="1:11" x14ac:dyDescent="0.3">
      <c r="A1918" s="14" t="s">
        <v>450</v>
      </c>
      <c r="B1918">
        <v>1996</v>
      </c>
      <c r="C1918" t="s">
        <v>36</v>
      </c>
      <c r="D1918">
        <v>23</v>
      </c>
      <c r="E1918">
        <v>2</v>
      </c>
      <c r="F1918" s="21">
        <v>3877.3</v>
      </c>
      <c r="G1918" t="s">
        <v>16</v>
      </c>
      <c r="H1918" t="s">
        <v>12</v>
      </c>
      <c r="I1918" t="s">
        <v>23</v>
      </c>
      <c r="J1918" t="str">
        <f t="shared" si="58"/>
        <v>23-Oct-1996</v>
      </c>
      <c r="K1918">
        <f t="shared" si="59"/>
        <v>27</v>
      </c>
    </row>
    <row r="1919" spans="1:11" x14ac:dyDescent="0.3">
      <c r="A1919" s="14" t="s">
        <v>449</v>
      </c>
      <c r="B1919">
        <v>1991</v>
      </c>
      <c r="C1919" t="s">
        <v>10</v>
      </c>
      <c r="D1919">
        <v>25</v>
      </c>
      <c r="E1919">
        <v>1</v>
      </c>
      <c r="F1919" s="21">
        <v>3875.73</v>
      </c>
      <c r="G1919" t="s">
        <v>11</v>
      </c>
      <c r="H1919" t="s">
        <v>12</v>
      </c>
      <c r="I1919" t="s">
        <v>13</v>
      </c>
      <c r="J1919" t="str">
        <f t="shared" si="58"/>
        <v>25-Jul-1991</v>
      </c>
      <c r="K1919">
        <f t="shared" si="59"/>
        <v>32</v>
      </c>
    </row>
    <row r="1920" spans="1:11" x14ac:dyDescent="0.3">
      <c r="A1920" s="14" t="s">
        <v>448</v>
      </c>
      <c r="B1920">
        <v>1990</v>
      </c>
      <c r="C1920" t="s">
        <v>18</v>
      </c>
      <c r="D1920">
        <v>24</v>
      </c>
      <c r="E1920">
        <v>0</v>
      </c>
      <c r="F1920" s="21">
        <v>3866.86</v>
      </c>
      <c r="G1920" t="s">
        <v>16</v>
      </c>
      <c r="H1920" t="s">
        <v>16</v>
      </c>
      <c r="I1920" t="s">
        <v>23</v>
      </c>
      <c r="J1920" t="str">
        <f t="shared" si="58"/>
        <v>24-Jun-1990</v>
      </c>
      <c r="K1920">
        <f t="shared" si="59"/>
        <v>33</v>
      </c>
    </row>
    <row r="1921" spans="1:11" x14ac:dyDescent="0.3">
      <c r="A1921" s="14" t="s">
        <v>447</v>
      </c>
      <c r="B1921">
        <v>2001</v>
      </c>
      <c r="C1921" t="s">
        <v>36</v>
      </c>
      <c r="D1921">
        <v>18</v>
      </c>
      <c r="E1921">
        <v>3</v>
      </c>
      <c r="F1921" s="21">
        <v>3861.21</v>
      </c>
      <c r="G1921" t="s">
        <v>11</v>
      </c>
      <c r="H1921" t="s">
        <v>11</v>
      </c>
      <c r="I1921" t="s">
        <v>167</v>
      </c>
      <c r="J1921" t="str">
        <f t="shared" si="58"/>
        <v>18-Oct-2001</v>
      </c>
      <c r="K1921">
        <f t="shared" si="59"/>
        <v>22</v>
      </c>
    </row>
    <row r="1922" spans="1:11" x14ac:dyDescent="0.3">
      <c r="A1922" s="14" t="s">
        <v>446</v>
      </c>
      <c r="B1922">
        <v>2001</v>
      </c>
      <c r="C1922" t="s">
        <v>18</v>
      </c>
      <c r="D1922">
        <v>6</v>
      </c>
      <c r="E1922">
        <v>0</v>
      </c>
      <c r="F1922" s="21">
        <v>3858.51</v>
      </c>
      <c r="G1922" t="s">
        <v>11</v>
      </c>
      <c r="H1922" t="s">
        <v>12</v>
      </c>
      <c r="I1922" t="s">
        <v>199</v>
      </c>
      <c r="J1922" t="str">
        <f t="shared" si="58"/>
        <v>6-Jun-2001</v>
      </c>
      <c r="K1922">
        <f t="shared" si="59"/>
        <v>22</v>
      </c>
    </row>
    <row r="1923" spans="1:11" x14ac:dyDescent="0.3">
      <c r="A1923" s="14" t="s">
        <v>445</v>
      </c>
      <c r="B1923">
        <v>1991</v>
      </c>
      <c r="C1923" t="s">
        <v>34</v>
      </c>
      <c r="D1923">
        <v>19</v>
      </c>
      <c r="E1923">
        <v>0</v>
      </c>
      <c r="F1923" s="21">
        <v>3857.76</v>
      </c>
      <c r="G1923" t="s">
        <v>12</v>
      </c>
      <c r="H1923" t="s">
        <v>16</v>
      </c>
      <c r="I1923" t="s">
        <v>167</v>
      </c>
      <c r="J1923" t="str">
        <f t="shared" ref="J1923:J1986" si="60">CONCATENATE(D1923,"-",C1923,"-",B1923)</f>
        <v>19-Aug-1991</v>
      </c>
      <c r="K1923">
        <f t="shared" ref="K1923:K1986" si="61">YEAR("2023-06-08")-YEAR(J1923)</f>
        <v>32</v>
      </c>
    </row>
    <row r="1924" spans="1:11" x14ac:dyDescent="0.3">
      <c r="A1924" s="14" t="s">
        <v>444</v>
      </c>
      <c r="B1924">
        <v>1994</v>
      </c>
      <c r="C1924" t="s">
        <v>34</v>
      </c>
      <c r="D1924">
        <v>12</v>
      </c>
      <c r="E1924">
        <v>2</v>
      </c>
      <c r="F1924" s="21">
        <v>3847.67</v>
      </c>
      <c r="G1924" t="s">
        <v>12</v>
      </c>
      <c r="H1924" t="s">
        <v>11</v>
      </c>
      <c r="I1924" t="s">
        <v>41</v>
      </c>
      <c r="J1924" t="str">
        <f t="shared" si="60"/>
        <v>12-Aug-1994</v>
      </c>
      <c r="K1924">
        <f t="shared" si="61"/>
        <v>29</v>
      </c>
    </row>
    <row r="1925" spans="1:11" x14ac:dyDescent="0.3">
      <c r="A1925" s="14" t="s">
        <v>443</v>
      </c>
      <c r="B1925">
        <v>1981</v>
      </c>
      <c r="C1925" t="s">
        <v>20</v>
      </c>
      <c r="D1925">
        <v>29</v>
      </c>
      <c r="E1925">
        <v>1</v>
      </c>
      <c r="F1925" s="21">
        <v>3797.2</v>
      </c>
      <c r="G1925" t="s">
        <v>11</v>
      </c>
      <c r="H1925" t="s">
        <v>12</v>
      </c>
      <c r="I1925" t="s">
        <v>23</v>
      </c>
      <c r="J1925" t="str">
        <f t="shared" si="60"/>
        <v>29-Sep-1981</v>
      </c>
      <c r="K1925">
        <f t="shared" si="61"/>
        <v>42</v>
      </c>
    </row>
    <row r="1926" spans="1:11" x14ac:dyDescent="0.3">
      <c r="A1926" s="14" t="s">
        <v>442</v>
      </c>
      <c r="B1926">
        <v>1999</v>
      </c>
      <c r="C1926" t="s">
        <v>18</v>
      </c>
      <c r="D1926">
        <v>24</v>
      </c>
      <c r="E1926">
        <v>0</v>
      </c>
      <c r="F1926" s="21">
        <v>3796.36</v>
      </c>
      <c r="G1926" t="s">
        <v>11</v>
      </c>
      <c r="H1926" t="s">
        <v>12</v>
      </c>
      <c r="I1926" t="s">
        <v>23</v>
      </c>
      <c r="J1926" t="str">
        <f t="shared" si="60"/>
        <v>24-Jun-1999</v>
      </c>
      <c r="K1926">
        <f t="shared" si="61"/>
        <v>24</v>
      </c>
    </row>
    <row r="1927" spans="1:11" x14ac:dyDescent="0.3">
      <c r="A1927" s="14" t="s">
        <v>441</v>
      </c>
      <c r="B1927">
        <v>1988</v>
      </c>
      <c r="C1927" t="s">
        <v>34</v>
      </c>
      <c r="D1927">
        <v>28</v>
      </c>
      <c r="E1927">
        <v>3</v>
      </c>
      <c r="F1927" s="21">
        <v>3793.55</v>
      </c>
      <c r="G1927" t="s">
        <v>11</v>
      </c>
      <c r="H1927" t="s">
        <v>12</v>
      </c>
      <c r="I1927" t="s">
        <v>13</v>
      </c>
      <c r="J1927" t="str">
        <f t="shared" si="60"/>
        <v>28-Aug-1988</v>
      </c>
      <c r="K1927">
        <f t="shared" si="61"/>
        <v>35</v>
      </c>
    </row>
    <row r="1928" spans="1:11" x14ac:dyDescent="0.3">
      <c r="A1928" s="14" t="s">
        <v>440</v>
      </c>
      <c r="B1928">
        <v>1981</v>
      </c>
      <c r="C1928" t="s">
        <v>30</v>
      </c>
      <c r="D1928">
        <v>13</v>
      </c>
      <c r="E1928">
        <v>1</v>
      </c>
      <c r="F1928" s="21">
        <v>3785.77</v>
      </c>
      <c r="G1928" t="s">
        <v>11</v>
      </c>
      <c r="H1928" t="s">
        <v>16</v>
      </c>
      <c r="I1928" t="s">
        <v>13</v>
      </c>
      <c r="J1928" t="str">
        <f t="shared" si="60"/>
        <v>13-Dec-1981</v>
      </c>
      <c r="K1928">
        <f t="shared" si="61"/>
        <v>42</v>
      </c>
    </row>
    <row r="1929" spans="1:11" x14ac:dyDescent="0.3">
      <c r="A1929" s="14" t="s">
        <v>439</v>
      </c>
      <c r="B1929">
        <v>1987</v>
      </c>
      <c r="C1929" t="s">
        <v>36</v>
      </c>
      <c r="D1929">
        <v>24</v>
      </c>
      <c r="E1929">
        <v>3</v>
      </c>
      <c r="F1929" s="21">
        <v>3773.23</v>
      </c>
      <c r="G1929" t="s">
        <v>11</v>
      </c>
      <c r="H1929" t="s">
        <v>12</v>
      </c>
      <c r="I1929" t="s">
        <v>13</v>
      </c>
      <c r="J1929" t="str">
        <f t="shared" si="60"/>
        <v>24-Oct-1987</v>
      </c>
      <c r="K1929">
        <f t="shared" si="61"/>
        <v>36</v>
      </c>
    </row>
    <row r="1930" spans="1:11" x14ac:dyDescent="0.3">
      <c r="A1930" s="14" t="s">
        <v>438</v>
      </c>
      <c r="B1930">
        <v>1994</v>
      </c>
      <c r="C1930" t="s">
        <v>15</v>
      </c>
      <c r="D1930">
        <v>21</v>
      </c>
      <c r="E1930">
        <v>1</v>
      </c>
      <c r="F1930" s="21">
        <v>3766.88</v>
      </c>
      <c r="G1930" t="s">
        <v>11</v>
      </c>
      <c r="H1930" t="s">
        <v>16</v>
      </c>
      <c r="I1930" t="s">
        <v>13</v>
      </c>
      <c r="J1930" t="str">
        <f t="shared" si="60"/>
        <v>21-Nov-1994</v>
      </c>
      <c r="K1930">
        <f t="shared" si="61"/>
        <v>29</v>
      </c>
    </row>
    <row r="1931" spans="1:11" x14ac:dyDescent="0.3">
      <c r="A1931" s="14" t="s">
        <v>437</v>
      </c>
      <c r="B1931">
        <v>1991</v>
      </c>
      <c r="C1931" t="s">
        <v>36</v>
      </c>
      <c r="D1931">
        <v>24</v>
      </c>
      <c r="E1931">
        <v>0</v>
      </c>
      <c r="F1931" s="21">
        <v>3761.29</v>
      </c>
      <c r="G1931" t="s">
        <v>11</v>
      </c>
      <c r="H1931" t="s">
        <v>12</v>
      </c>
      <c r="I1931" t="s">
        <v>41</v>
      </c>
      <c r="J1931" t="str">
        <f t="shared" si="60"/>
        <v>24-Oct-1991</v>
      </c>
      <c r="K1931">
        <f t="shared" si="61"/>
        <v>32</v>
      </c>
    </row>
    <row r="1932" spans="1:11" x14ac:dyDescent="0.3">
      <c r="A1932" s="14" t="s">
        <v>436</v>
      </c>
      <c r="B1932">
        <v>1991</v>
      </c>
      <c r="C1932" t="s">
        <v>34</v>
      </c>
      <c r="D1932">
        <v>25</v>
      </c>
      <c r="E1932">
        <v>0</v>
      </c>
      <c r="F1932" s="21">
        <v>3757.84</v>
      </c>
      <c r="G1932" t="s">
        <v>11</v>
      </c>
      <c r="H1932" t="s">
        <v>16</v>
      </c>
      <c r="I1932" t="s">
        <v>13</v>
      </c>
      <c r="J1932" t="str">
        <f t="shared" si="60"/>
        <v>25-Aug-1991</v>
      </c>
      <c r="K1932">
        <f t="shared" si="61"/>
        <v>32</v>
      </c>
    </row>
    <row r="1933" spans="1:11" x14ac:dyDescent="0.3">
      <c r="A1933" s="14" t="s">
        <v>435</v>
      </c>
      <c r="B1933">
        <v>1991</v>
      </c>
      <c r="C1933" t="s">
        <v>36</v>
      </c>
      <c r="D1933">
        <v>28</v>
      </c>
      <c r="E1933">
        <v>0</v>
      </c>
      <c r="F1933" s="21">
        <v>3756.62</v>
      </c>
      <c r="G1933" t="s">
        <v>11</v>
      </c>
      <c r="H1933" t="s">
        <v>11</v>
      </c>
      <c r="I1933" t="s">
        <v>13</v>
      </c>
      <c r="J1933" t="str">
        <f t="shared" si="60"/>
        <v>28-Oct-1991</v>
      </c>
      <c r="K1933">
        <f t="shared" si="61"/>
        <v>32</v>
      </c>
    </row>
    <row r="1934" spans="1:11" x14ac:dyDescent="0.3">
      <c r="A1934" s="14" t="s">
        <v>434</v>
      </c>
      <c r="B1934">
        <v>1986</v>
      </c>
      <c r="C1934" t="s">
        <v>20</v>
      </c>
      <c r="D1934">
        <v>9</v>
      </c>
      <c r="E1934">
        <v>3</v>
      </c>
      <c r="F1934" s="21">
        <v>3748.56</v>
      </c>
      <c r="G1934" t="s">
        <v>11</v>
      </c>
      <c r="H1934" t="s">
        <v>11</v>
      </c>
      <c r="I1934" t="s">
        <v>13</v>
      </c>
      <c r="J1934" t="str">
        <f t="shared" si="60"/>
        <v>9-Sep-1986</v>
      </c>
      <c r="K1934">
        <f t="shared" si="61"/>
        <v>37</v>
      </c>
    </row>
    <row r="1935" spans="1:11" x14ac:dyDescent="0.3">
      <c r="A1935" s="14" t="s">
        <v>433</v>
      </c>
      <c r="B1935">
        <v>1993</v>
      </c>
      <c r="C1935" t="s">
        <v>18</v>
      </c>
      <c r="D1935">
        <v>22</v>
      </c>
      <c r="E1935">
        <v>0</v>
      </c>
      <c r="F1935" s="21">
        <v>3736.46</v>
      </c>
      <c r="G1935" t="s">
        <v>11</v>
      </c>
      <c r="H1935" t="s">
        <v>11</v>
      </c>
      <c r="I1935" t="s">
        <v>23</v>
      </c>
      <c r="J1935" t="str">
        <f t="shared" si="60"/>
        <v>22-Jun-1993</v>
      </c>
      <c r="K1935">
        <f t="shared" si="61"/>
        <v>30</v>
      </c>
    </row>
    <row r="1936" spans="1:11" x14ac:dyDescent="0.3">
      <c r="A1936" s="14" t="s">
        <v>432</v>
      </c>
      <c r="B1936">
        <v>1994</v>
      </c>
      <c r="C1936" t="s">
        <v>34</v>
      </c>
      <c r="D1936">
        <v>22</v>
      </c>
      <c r="E1936">
        <v>0</v>
      </c>
      <c r="F1936" s="21">
        <v>3732.63</v>
      </c>
      <c r="G1936" t="s">
        <v>11</v>
      </c>
      <c r="H1936" t="s">
        <v>12</v>
      </c>
      <c r="I1936" t="s">
        <v>246</v>
      </c>
      <c r="J1936" t="str">
        <f t="shared" si="60"/>
        <v>22-Aug-1994</v>
      </c>
      <c r="K1936">
        <f t="shared" si="61"/>
        <v>29</v>
      </c>
    </row>
    <row r="1937" spans="1:11" x14ac:dyDescent="0.3">
      <c r="A1937" s="14" t="s">
        <v>431</v>
      </c>
      <c r="B1937">
        <v>1986</v>
      </c>
      <c r="C1937" t="s">
        <v>30</v>
      </c>
      <c r="D1937">
        <v>1</v>
      </c>
      <c r="E1937">
        <v>3</v>
      </c>
      <c r="F1937" s="21">
        <v>3731.6</v>
      </c>
      <c r="G1937" t="s">
        <v>11</v>
      </c>
      <c r="H1937" t="s">
        <v>11</v>
      </c>
      <c r="I1937" t="s">
        <v>13</v>
      </c>
      <c r="J1937" t="str">
        <f t="shared" si="60"/>
        <v>1-Dec-1986</v>
      </c>
      <c r="K1937">
        <f t="shared" si="61"/>
        <v>37</v>
      </c>
    </row>
    <row r="1938" spans="1:11" x14ac:dyDescent="0.3">
      <c r="A1938" s="14" t="s">
        <v>430</v>
      </c>
      <c r="B1938">
        <v>2004</v>
      </c>
      <c r="C1938" t="s">
        <v>15</v>
      </c>
      <c r="D1938">
        <v>5</v>
      </c>
      <c r="E1938">
        <v>0</v>
      </c>
      <c r="F1938" s="21">
        <v>3722.23</v>
      </c>
      <c r="G1938" t="s">
        <v>11</v>
      </c>
      <c r="H1938" t="s">
        <v>11</v>
      </c>
      <c r="I1938" t="s">
        <v>199</v>
      </c>
      <c r="J1938" t="str">
        <f t="shared" si="60"/>
        <v>5-Nov-2004</v>
      </c>
      <c r="K1938">
        <f t="shared" si="61"/>
        <v>19</v>
      </c>
    </row>
    <row r="1939" spans="1:11" x14ac:dyDescent="0.3">
      <c r="A1939" s="14" t="s">
        <v>429</v>
      </c>
      <c r="B1939">
        <v>1989</v>
      </c>
      <c r="C1939" t="s">
        <v>30</v>
      </c>
      <c r="D1939">
        <v>2</v>
      </c>
      <c r="E1939">
        <v>0</v>
      </c>
      <c r="F1939" s="21">
        <v>3704.35</v>
      </c>
      <c r="G1939" t="s">
        <v>11</v>
      </c>
      <c r="H1939" t="s">
        <v>11</v>
      </c>
      <c r="I1939" t="s">
        <v>13</v>
      </c>
      <c r="J1939" t="str">
        <f t="shared" si="60"/>
        <v>2-Dec-1989</v>
      </c>
      <c r="K1939">
        <f t="shared" si="61"/>
        <v>34</v>
      </c>
    </row>
    <row r="1940" spans="1:11" x14ac:dyDescent="0.3">
      <c r="A1940" s="14" t="s">
        <v>428</v>
      </c>
      <c r="B1940">
        <v>1988</v>
      </c>
      <c r="C1940" t="s">
        <v>34</v>
      </c>
      <c r="D1940">
        <v>18</v>
      </c>
      <c r="E1940">
        <v>3</v>
      </c>
      <c r="F1940" s="21">
        <v>3699.54</v>
      </c>
      <c r="G1940" t="s">
        <v>11</v>
      </c>
      <c r="H1940" t="s">
        <v>12</v>
      </c>
      <c r="I1940" t="s">
        <v>13</v>
      </c>
      <c r="J1940" t="str">
        <f t="shared" si="60"/>
        <v>18-Aug-1988</v>
      </c>
      <c r="K1940">
        <f t="shared" si="61"/>
        <v>35</v>
      </c>
    </row>
    <row r="1941" spans="1:11" x14ac:dyDescent="0.3">
      <c r="A1941" s="14" t="s">
        <v>427</v>
      </c>
      <c r="B1941">
        <v>1995</v>
      </c>
      <c r="C1941" t="s">
        <v>36</v>
      </c>
      <c r="D1941">
        <v>21</v>
      </c>
      <c r="E1941">
        <v>2</v>
      </c>
      <c r="F1941" s="21">
        <v>3693.43</v>
      </c>
      <c r="G1941" t="s">
        <v>11</v>
      </c>
      <c r="H1941" t="s">
        <v>12</v>
      </c>
      <c r="I1941" t="s">
        <v>41</v>
      </c>
      <c r="J1941" t="str">
        <f t="shared" si="60"/>
        <v>21-Oct-1995</v>
      </c>
      <c r="K1941">
        <f t="shared" si="61"/>
        <v>28</v>
      </c>
    </row>
    <row r="1942" spans="1:11" x14ac:dyDescent="0.3">
      <c r="A1942" s="14" t="s">
        <v>426</v>
      </c>
      <c r="B1942">
        <v>1981</v>
      </c>
      <c r="C1942" t="s">
        <v>30</v>
      </c>
      <c r="D1942">
        <v>14</v>
      </c>
      <c r="E1942">
        <v>1</v>
      </c>
      <c r="F1942" s="21">
        <v>3688.38</v>
      </c>
      <c r="G1942" t="s">
        <v>11</v>
      </c>
      <c r="H1942" t="s">
        <v>11</v>
      </c>
      <c r="I1942" t="s">
        <v>13</v>
      </c>
      <c r="J1942" t="str">
        <f t="shared" si="60"/>
        <v>14-Dec-1981</v>
      </c>
      <c r="K1942">
        <f t="shared" si="61"/>
        <v>42</v>
      </c>
    </row>
    <row r="1943" spans="1:11" x14ac:dyDescent="0.3">
      <c r="A1943" s="14" t="s">
        <v>425</v>
      </c>
      <c r="B1943">
        <v>2003</v>
      </c>
      <c r="C1943" t="s">
        <v>10</v>
      </c>
      <c r="D1943">
        <v>10</v>
      </c>
      <c r="E1943">
        <v>0</v>
      </c>
      <c r="F1943" s="21">
        <v>3688.35</v>
      </c>
      <c r="G1943" t="s">
        <v>11</v>
      </c>
      <c r="H1943" t="s">
        <v>11</v>
      </c>
      <c r="I1943" t="s">
        <v>299</v>
      </c>
      <c r="J1943" t="str">
        <f t="shared" si="60"/>
        <v>10-Jul-2003</v>
      </c>
      <c r="K1943">
        <f t="shared" si="61"/>
        <v>20</v>
      </c>
    </row>
    <row r="1944" spans="1:11" x14ac:dyDescent="0.3">
      <c r="A1944" s="14" t="s">
        <v>424</v>
      </c>
      <c r="B1944">
        <v>1984</v>
      </c>
      <c r="C1944" t="s">
        <v>10</v>
      </c>
      <c r="D1944">
        <v>6</v>
      </c>
      <c r="E1944">
        <v>3</v>
      </c>
      <c r="F1944" s="21">
        <v>3678.86</v>
      </c>
      <c r="G1944" t="s">
        <v>11</v>
      </c>
      <c r="H1944" t="s">
        <v>12</v>
      </c>
      <c r="I1944" t="s">
        <v>13</v>
      </c>
      <c r="J1944" t="str">
        <f t="shared" si="60"/>
        <v>6-Jul-1984</v>
      </c>
      <c r="K1944">
        <f t="shared" si="61"/>
        <v>39</v>
      </c>
    </row>
    <row r="1945" spans="1:11" x14ac:dyDescent="0.3">
      <c r="A1945" s="14" t="s">
        <v>423</v>
      </c>
      <c r="B1945">
        <v>1992</v>
      </c>
      <c r="C1945" t="s">
        <v>20</v>
      </c>
      <c r="D1945">
        <v>14</v>
      </c>
      <c r="E1945">
        <v>1</v>
      </c>
      <c r="F1945" s="21">
        <v>3659.35</v>
      </c>
      <c r="G1945" t="s">
        <v>12</v>
      </c>
      <c r="H1945" t="s">
        <v>16</v>
      </c>
      <c r="I1945" t="s">
        <v>41</v>
      </c>
      <c r="J1945" t="str">
        <f t="shared" si="60"/>
        <v>14-Sep-1992</v>
      </c>
      <c r="K1945">
        <f t="shared" si="61"/>
        <v>31</v>
      </c>
    </row>
    <row r="1946" spans="1:11" x14ac:dyDescent="0.3">
      <c r="A1946" s="14" t="s">
        <v>422</v>
      </c>
      <c r="B1946">
        <v>1990</v>
      </c>
      <c r="C1946" t="s">
        <v>15</v>
      </c>
      <c r="D1946">
        <v>8</v>
      </c>
      <c r="E1946">
        <v>3</v>
      </c>
      <c r="F1946" s="21">
        <v>3653.29</v>
      </c>
      <c r="G1946" t="s">
        <v>11</v>
      </c>
      <c r="H1946" t="s">
        <v>12</v>
      </c>
      <c r="I1946" t="s">
        <v>41</v>
      </c>
      <c r="J1946" t="str">
        <f t="shared" si="60"/>
        <v>8-Nov-1990</v>
      </c>
      <c r="K1946">
        <f t="shared" si="61"/>
        <v>33</v>
      </c>
    </row>
    <row r="1947" spans="1:11" x14ac:dyDescent="0.3">
      <c r="A1947" s="14" t="s">
        <v>421</v>
      </c>
      <c r="B1947">
        <v>1992</v>
      </c>
      <c r="C1947" t="s">
        <v>15</v>
      </c>
      <c r="D1947">
        <v>17</v>
      </c>
      <c r="E1947">
        <v>0</v>
      </c>
      <c r="F1947" s="21">
        <v>3645.09</v>
      </c>
      <c r="G1947" t="s">
        <v>16</v>
      </c>
      <c r="H1947" t="s">
        <v>11</v>
      </c>
      <c r="I1947" t="s">
        <v>275</v>
      </c>
      <c r="J1947" t="str">
        <f t="shared" si="60"/>
        <v>17-Nov-1992</v>
      </c>
      <c r="K1947">
        <f t="shared" si="61"/>
        <v>31</v>
      </c>
    </row>
    <row r="1948" spans="1:11" x14ac:dyDescent="0.3">
      <c r="A1948" s="14" t="s">
        <v>420</v>
      </c>
      <c r="B1948">
        <v>1985</v>
      </c>
      <c r="C1948" t="s">
        <v>18</v>
      </c>
      <c r="D1948">
        <v>14</v>
      </c>
      <c r="E1948">
        <v>3</v>
      </c>
      <c r="F1948" s="21">
        <v>3622.13</v>
      </c>
      <c r="G1948" t="s">
        <v>11</v>
      </c>
      <c r="H1948" t="s">
        <v>16</v>
      </c>
      <c r="I1948" t="s">
        <v>13</v>
      </c>
      <c r="J1948" t="str">
        <f t="shared" si="60"/>
        <v>14-Jun-1985</v>
      </c>
      <c r="K1948">
        <f t="shared" si="61"/>
        <v>38</v>
      </c>
    </row>
    <row r="1949" spans="1:11" x14ac:dyDescent="0.3">
      <c r="A1949" s="14" t="s">
        <v>419</v>
      </c>
      <c r="B1949">
        <v>1990</v>
      </c>
      <c r="C1949" t="s">
        <v>36</v>
      </c>
      <c r="D1949">
        <v>11</v>
      </c>
      <c r="E1949">
        <v>3</v>
      </c>
      <c r="F1949" s="21">
        <v>3606.43</v>
      </c>
      <c r="G1949" t="s">
        <v>11</v>
      </c>
      <c r="H1949" t="s">
        <v>16</v>
      </c>
      <c r="I1949" t="s">
        <v>13</v>
      </c>
      <c r="J1949" t="str">
        <f t="shared" si="60"/>
        <v>11-Oct-1990</v>
      </c>
      <c r="K1949">
        <f t="shared" si="61"/>
        <v>33</v>
      </c>
    </row>
    <row r="1950" spans="1:11" x14ac:dyDescent="0.3">
      <c r="A1950" s="14" t="s">
        <v>418</v>
      </c>
      <c r="B1950">
        <v>1988</v>
      </c>
      <c r="C1950" t="s">
        <v>15</v>
      </c>
      <c r="D1950">
        <v>4</v>
      </c>
      <c r="E1950">
        <v>3</v>
      </c>
      <c r="F1950" s="21">
        <v>3603.6</v>
      </c>
      <c r="G1950" t="s">
        <v>11</v>
      </c>
      <c r="H1950" t="s">
        <v>16</v>
      </c>
      <c r="I1950" t="s">
        <v>13</v>
      </c>
      <c r="J1950" t="str">
        <f t="shared" si="60"/>
        <v>4-Nov-1988</v>
      </c>
      <c r="K1950">
        <f t="shared" si="61"/>
        <v>35</v>
      </c>
    </row>
    <row r="1951" spans="1:11" x14ac:dyDescent="0.3">
      <c r="A1951" s="14" t="s">
        <v>417</v>
      </c>
      <c r="B1951">
        <v>1999</v>
      </c>
      <c r="C1951" t="s">
        <v>34</v>
      </c>
      <c r="D1951">
        <v>12</v>
      </c>
      <c r="E1951">
        <v>3</v>
      </c>
      <c r="F1951" s="21">
        <v>3597.6</v>
      </c>
      <c r="G1951" t="s">
        <v>11</v>
      </c>
      <c r="H1951" t="s">
        <v>11</v>
      </c>
      <c r="I1951" t="s">
        <v>41</v>
      </c>
      <c r="J1951" t="str">
        <f t="shared" si="60"/>
        <v>12-Aug-1999</v>
      </c>
      <c r="K1951">
        <f t="shared" si="61"/>
        <v>24</v>
      </c>
    </row>
    <row r="1952" spans="1:11" x14ac:dyDescent="0.3">
      <c r="A1952" s="14" t="s">
        <v>416</v>
      </c>
      <c r="B1952">
        <v>1997</v>
      </c>
      <c r="C1952" t="s">
        <v>15</v>
      </c>
      <c r="D1952">
        <v>4</v>
      </c>
      <c r="E1952">
        <v>1</v>
      </c>
      <c r="F1952" s="21">
        <v>3594.17</v>
      </c>
      <c r="G1952" t="s">
        <v>11</v>
      </c>
      <c r="H1952" t="s">
        <v>11</v>
      </c>
      <c r="I1952" t="s">
        <v>23</v>
      </c>
      <c r="J1952" t="str">
        <f t="shared" si="60"/>
        <v>4-Nov-1997</v>
      </c>
      <c r="K1952">
        <f t="shared" si="61"/>
        <v>26</v>
      </c>
    </row>
    <row r="1953" spans="1:11" x14ac:dyDescent="0.3">
      <c r="A1953" s="14" t="s">
        <v>415</v>
      </c>
      <c r="B1953">
        <v>1999</v>
      </c>
      <c r="C1953" t="s">
        <v>18</v>
      </c>
      <c r="D1953">
        <v>6</v>
      </c>
      <c r="E1953">
        <v>3</v>
      </c>
      <c r="F1953" s="21">
        <v>3591.48</v>
      </c>
      <c r="G1953" t="s">
        <v>11</v>
      </c>
      <c r="H1953" t="s">
        <v>12</v>
      </c>
      <c r="I1953" t="s">
        <v>41</v>
      </c>
      <c r="J1953" t="str">
        <f t="shared" si="60"/>
        <v>6-Jun-1999</v>
      </c>
      <c r="K1953">
        <f t="shared" si="61"/>
        <v>24</v>
      </c>
    </row>
    <row r="1954" spans="1:11" x14ac:dyDescent="0.3">
      <c r="A1954" s="14" t="s">
        <v>414</v>
      </c>
      <c r="B1954">
        <v>1986</v>
      </c>
      <c r="C1954" t="s">
        <v>30</v>
      </c>
      <c r="D1954">
        <v>27</v>
      </c>
      <c r="E1954">
        <v>3</v>
      </c>
      <c r="F1954" s="21">
        <v>3589.14</v>
      </c>
      <c r="G1954" t="s">
        <v>11</v>
      </c>
      <c r="H1954" t="s">
        <v>11</v>
      </c>
      <c r="I1954" t="s">
        <v>13</v>
      </c>
      <c r="J1954" t="str">
        <f t="shared" si="60"/>
        <v>27-Dec-1986</v>
      </c>
      <c r="K1954">
        <f t="shared" si="61"/>
        <v>37</v>
      </c>
    </row>
    <row r="1955" spans="1:11" x14ac:dyDescent="0.3">
      <c r="A1955" s="14" t="s">
        <v>413</v>
      </c>
      <c r="B1955">
        <v>2001</v>
      </c>
      <c r="C1955" t="s">
        <v>15</v>
      </c>
      <c r="D1955">
        <v>11</v>
      </c>
      <c r="E1955">
        <v>2</v>
      </c>
      <c r="F1955" s="21">
        <v>3579.83</v>
      </c>
      <c r="G1955" t="s">
        <v>11</v>
      </c>
      <c r="H1955" t="s">
        <v>11</v>
      </c>
      <c r="I1955" t="s">
        <v>23</v>
      </c>
      <c r="J1955" t="str">
        <f t="shared" si="60"/>
        <v>11-Nov-2001</v>
      </c>
      <c r="K1955">
        <f t="shared" si="61"/>
        <v>22</v>
      </c>
    </row>
    <row r="1956" spans="1:11" x14ac:dyDescent="0.3">
      <c r="A1956" s="14" t="s">
        <v>412</v>
      </c>
      <c r="B1956">
        <v>1995</v>
      </c>
      <c r="C1956" t="s">
        <v>34</v>
      </c>
      <c r="D1956">
        <v>23</v>
      </c>
      <c r="E1956">
        <v>1</v>
      </c>
      <c r="F1956" s="21">
        <v>3578</v>
      </c>
      <c r="G1956" t="s">
        <v>11</v>
      </c>
      <c r="H1956" t="s">
        <v>12</v>
      </c>
      <c r="I1956" t="s">
        <v>41</v>
      </c>
      <c r="J1956" t="str">
        <f t="shared" si="60"/>
        <v>23-Aug-1995</v>
      </c>
      <c r="K1956">
        <f t="shared" si="61"/>
        <v>28</v>
      </c>
    </row>
    <row r="1957" spans="1:11" x14ac:dyDescent="0.3">
      <c r="A1957" s="14" t="s">
        <v>411</v>
      </c>
      <c r="B1957">
        <v>1988</v>
      </c>
      <c r="C1957" t="s">
        <v>34</v>
      </c>
      <c r="D1957">
        <v>18</v>
      </c>
      <c r="E1957">
        <v>3</v>
      </c>
      <c r="F1957" s="21">
        <v>3569.96</v>
      </c>
      <c r="G1957" t="s">
        <v>11</v>
      </c>
      <c r="H1957" t="s">
        <v>16</v>
      </c>
      <c r="I1957" t="s">
        <v>23</v>
      </c>
      <c r="J1957" t="str">
        <f t="shared" si="60"/>
        <v>18-Aug-1988</v>
      </c>
      <c r="K1957">
        <f t="shared" si="61"/>
        <v>35</v>
      </c>
    </row>
    <row r="1958" spans="1:11" x14ac:dyDescent="0.3">
      <c r="A1958" s="14" t="s">
        <v>410</v>
      </c>
      <c r="B1958">
        <v>1981</v>
      </c>
      <c r="C1958" t="s">
        <v>36</v>
      </c>
      <c r="D1958">
        <v>10</v>
      </c>
      <c r="E1958">
        <v>1</v>
      </c>
      <c r="F1958" s="21">
        <v>3562.87</v>
      </c>
      <c r="G1958" t="s">
        <v>11</v>
      </c>
      <c r="H1958" t="s">
        <v>16</v>
      </c>
      <c r="I1958" t="s">
        <v>13</v>
      </c>
      <c r="J1958" t="str">
        <f t="shared" si="60"/>
        <v>10-Oct-1981</v>
      </c>
      <c r="K1958">
        <f t="shared" si="61"/>
        <v>42</v>
      </c>
    </row>
    <row r="1959" spans="1:11" x14ac:dyDescent="0.3">
      <c r="A1959" s="14" t="s">
        <v>409</v>
      </c>
      <c r="B1959">
        <v>1995</v>
      </c>
      <c r="C1959" t="s">
        <v>18</v>
      </c>
      <c r="D1959">
        <v>16</v>
      </c>
      <c r="E1959">
        <v>1</v>
      </c>
      <c r="F1959" s="21">
        <v>3561.89</v>
      </c>
      <c r="G1959" t="s">
        <v>11</v>
      </c>
      <c r="H1959" t="s">
        <v>16</v>
      </c>
      <c r="I1959" t="s">
        <v>13</v>
      </c>
      <c r="J1959" t="str">
        <f t="shared" si="60"/>
        <v>16-Jun-1995</v>
      </c>
      <c r="K1959">
        <f t="shared" si="61"/>
        <v>28</v>
      </c>
    </row>
    <row r="1960" spans="1:11" x14ac:dyDescent="0.3">
      <c r="A1960" s="14" t="s">
        <v>408</v>
      </c>
      <c r="B1960">
        <v>1995</v>
      </c>
      <c r="C1960" t="s">
        <v>36</v>
      </c>
      <c r="D1960">
        <v>9</v>
      </c>
      <c r="E1960">
        <v>0</v>
      </c>
      <c r="F1960" s="21">
        <v>3558.62</v>
      </c>
      <c r="G1960" t="s">
        <v>11</v>
      </c>
      <c r="H1960" t="s">
        <v>12</v>
      </c>
      <c r="I1960" t="s">
        <v>246</v>
      </c>
      <c r="J1960" t="str">
        <f t="shared" si="60"/>
        <v>9-Oct-1995</v>
      </c>
      <c r="K1960">
        <f t="shared" si="61"/>
        <v>28</v>
      </c>
    </row>
    <row r="1961" spans="1:11" x14ac:dyDescent="0.3">
      <c r="A1961" s="14" t="s">
        <v>407</v>
      </c>
      <c r="B1961">
        <v>1994</v>
      </c>
      <c r="C1961" t="s">
        <v>20</v>
      </c>
      <c r="D1961">
        <v>24</v>
      </c>
      <c r="E1961">
        <v>0</v>
      </c>
      <c r="F1961" s="21">
        <v>3556.92</v>
      </c>
      <c r="G1961" t="s">
        <v>11</v>
      </c>
      <c r="H1961" t="s">
        <v>12</v>
      </c>
      <c r="I1961" t="s">
        <v>23</v>
      </c>
      <c r="J1961" t="str">
        <f t="shared" si="60"/>
        <v>24-Sep-1994</v>
      </c>
      <c r="K1961">
        <f t="shared" si="61"/>
        <v>29</v>
      </c>
    </row>
    <row r="1962" spans="1:11" x14ac:dyDescent="0.3">
      <c r="A1962" s="14" t="s">
        <v>406</v>
      </c>
      <c r="B1962">
        <v>1992</v>
      </c>
      <c r="C1962" t="s">
        <v>30</v>
      </c>
      <c r="D1962">
        <v>22</v>
      </c>
      <c r="E1962">
        <v>0</v>
      </c>
      <c r="F1962" s="21">
        <v>3554.2</v>
      </c>
      <c r="G1962" t="s">
        <v>11</v>
      </c>
      <c r="H1962" t="s">
        <v>12</v>
      </c>
      <c r="I1962" t="s">
        <v>41</v>
      </c>
      <c r="J1962" t="str">
        <f t="shared" si="60"/>
        <v>22-Dec-1992</v>
      </c>
      <c r="K1962">
        <f t="shared" si="61"/>
        <v>31</v>
      </c>
    </row>
    <row r="1963" spans="1:11" x14ac:dyDescent="0.3">
      <c r="A1963" s="14" t="s">
        <v>405</v>
      </c>
      <c r="B1963">
        <v>1988</v>
      </c>
      <c r="C1963" t="s">
        <v>36</v>
      </c>
      <c r="D1963">
        <v>15</v>
      </c>
      <c r="E1963">
        <v>3</v>
      </c>
      <c r="F1963" s="21">
        <v>3540.12</v>
      </c>
      <c r="G1963" t="s">
        <v>11</v>
      </c>
      <c r="H1963" t="s">
        <v>16</v>
      </c>
      <c r="I1963" t="s">
        <v>13</v>
      </c>
      <c r="J1963" t="str">
        <f t="shared" si="60"/>
        <v>15-Oct-1988</v>
      </c>
      <c r="K1963">
        <f t="shared" si="61"/>
        <v>35</v>
      </c>
    </row>
    <row r="1964" spans="1:11" x14ac:dyDescent="0.3">
      <c r="A1964" s="14" t="s">
        <v>404</v>
      </c>
      <c r="B1964">
        <v>2003</v>
      </c>
      <c r="C1964" t="s">
        <v>34</v>
      </c>
      <c r="D1964">
        <v>24</v>
      </c>
      <c r="E1964">
        <v>0</v>
      </c>
      <c r="F1964" s="21">
        <v>3538.9</v>
      </c>
      <c r="G1964" t="s">
        <v>11</v>
      </c>
      <c r="H1964" t="s">
        <v>11</v>
      </c>
      <c r="I1964" t="s">
        <v>23</v>
      </c>
      <c r="J1964" t="str">
        <f t="shared" si="60"/>
        <v>24-Aug-2003</v>
      </c>
      <c r="K1964">
        <f t="shared" si="61"/>
        <v>20</v>
      </c>
    </row>
    <row r="1965" spans="1:11" x14ac:dyDescent="0.3">
      <c r="A1965" s="14" t="s">
        <v>403</v>
      </c>
      <c r="B1965">
        <v>1998</v>
      </c>
      <c r="C1965" t="s">
        <v>20</v>
      </c>
      <c r="D1965">
        <v>16</v>
      </c>
      <c r="E1965">
        <v>2</v>
      </c>
      <c r="F1965" s="21">
        <v>3537.7</v>
      </c>
      <c r="G1965" t="s">
        <v>12</v>
      </c>
      <c r="H1965" t="s">
        <v>12</v>
      </c>
      <c r="I1965" t="s">
        <v>23</v>
      </c>
      <c r="J1965" t="str">
        <f t="shared" si="60"/>
        <v>16-Sep-1998</v>
      </c>
      <c r="K1965">
        <f t="shared" si="61"/>
        <v>25</v>
      </c>
    </row>
    <row r="1966" spans="1:11" x14ac:dyDescent="0.3">
      <c r="A1966" s="14" t="s">
        <v>402</v>
      </c>
      <c r="B1966">
        <v>1999</v>
      </c>
      <c r="C1966" t="s">
        <v>20</v>
      </c>
      <c r="D1966">
        <v>22</v>
      </c>
      <c r="E1966">
        <v>2</v>
      </c>
      <c r="F1966" s="21">
        <v>3500.61</v>
      </c>
      <c r="G1966" t="s">
        <v>11</v>
      </c>
      <c r="H1966" t="s">
        <v>11</v>
      </c>
      <c r="I1966" t="s">
        <v>13</v>
      </c>
      <c r="J1966" t="str">
        <f t="shared" si="60"/>
        <v>22-Sep-1999</v>
      </c>
      <c r="K1966">
        <f t="shared" si="61"/>
        <v>24</v>
      </c>
    </row>
    <row r="1967" spans="1:11" x14ac:dyDescent="0.3">
      <c r="A1967" s="14" t="s">
        <v>401</v>
      </c>
      <c r="B1967">
        <v>1996</v>
      </c>
      <c r="C1967" t="s">
        <v>20</v>
      </c>
      <c r="D1967">
        <v>18</v>
      </c>
      <c r="E1967">
        <v>1</v>
      </c>
      <c r="F1967" s="21">
        <v>3490.55</v>
      </c>
      <c r="G1967" t="s">
        <v>16</v>
      </c>
      <c r="H1967" t="s">
        <v>11</v>
      </c>
      <c r="I1967" t="s">
        <v>163</v>
      </c>
      <c r="J1967" t="str">
        <f t="shared" si="60"/>
        <v>18-Sep-1996</v>
      </c>
      <c r="K1967">
        <f t="shared" si="61"/>
        <v>27</v>
      </c>
    </row>
    <row r="1968" spans="1:11" x14ac:dyDescent="0.3">
      <c r="A1968" s="14" t="s">
        <v>400</v>
      </c>
      <c r="B1968">
        <v>1996</v>
      </c>
      <c r="C1968" t="s">
        <v>20</v>
      </c>
      <c r="D1968">
        <v>19</v>
      </c>
      <c r="E1968">
        <v>2</v>
      </c>
      <c r="F1968" s="21">
        <v>3484.33</v>
      </c>
      <c r="G1968" t="s">
        <v>12</v>
      </c>
      <c r="H1968" t="s">
        <v>12</v>
      </c>
      <c r="I1968" t="s">
        <v>41</v>
      </c>
      <c r="J1968" t="str">
        <f t="shared" si="60"/>
        <v>19-Sep-1996</v>
      </c>
      <c r="K1968">
        <f t="shared" si="61"/>
        <v>27</v>
      </c>
    </row>
    <row r="1969" spans="1:11" x14ac:dyDescent="0.3">
      <c r="A1969" s="14" t="s">
        <v>399</v>
      </c>
      <c r="B1969">
        <v>2004</v>
      </c>
      <c r="C1969" t="s">
        <v>18</v>
      </c>
      <c r="D1969">
        <v>26</v>
      </c>
      <c r="E1969">
        <v>3</v>
      </c>
      <c r="F1969" s="21">
        <v>3481.87</v>
      </c>
      <c r="G1969" t="s">
        <v>11</v>
      </c>
      <c r="H1969" t="s">
        <v>12</v>
      </c>
      <c r="I1969" t="s">
        <v>167</v>
      </c>
      <c r="J1969" t="str">
        <f t="shared" si="60"/>
        <v>26-Jun-2004</v>
      </c>
      <c r="K1969">
        <f t="shared" si="61"/>
        <v>19</v>
      </c>
    </row>
    <row r="1970" spans="1:11" x14ac:dyDescent="0.3">
      <c r="A1970" s="14" t="s">
        <v>398</v>
      </c>
      <c r="B1970">
        <v>1993</v>
      </c>
      <c r="C1970" t="s">
        <v>36</v>
      </c>
      <c r="D1970">
        <v>12</v>
      </c>
      <c r="E1970">
        <v>1</v>
      </c>
      <c r="F1970" s="21">
        <v>3471.41</v>
      </c>
      <c r="G1970" t="s">
        <v>11</v>
      </c>
      <c r="H1970" t="s">
        <v>11</v>
      </c>
      <c r="I1970" t="s">
        <v>13</v>
      </c>
      <c r="J1970" t="str">
        <f t="shared" si="60"/>
        <v>12-Oct-1993</v>
      </c>
      <c r="K1970">
        <f t="shared" si="61"/>
        <v>30</v>
      </c>
    </row>
    <row r="1971" spans="1:11" x14ac:dyDescent="0.3">
      <c r="A1971" s="14" t="s">
        <v>397</v>
      </c>
      <c r="B1971">
        <v>2003</v>
      </c>
      <c r="C1971" t="s">
        <v>10</v>
      </c>
      <c r="D1971">
        <v>29</v>
      </c>
      <c r="E1971">
        <v>0</v>
      </c>
      <c r="F1971" s="21">
        <v>3463.51</v>
      </c>
      <c r="G1971" t="s">
        <v>11</v>
      </c>
      <c r="H1971" t="s">
        <v>16</v>
      </c>
      <c r="I1971" t="s">
        <v>199</v>
      </c>
      <c r="J1971" t="str">
        <f t="shared" si="60"/>
        <v>29-Jul-2003</v>
      </c>
      <c r="K1971">
        <f t="shared" si="61"/>
        <v>20</v>
      </c>
    </row>
    <row r="1972" spans="1:11" x14ac:dyDescent="0.3">
      <c r="A1972" s="14" t="s">
        <v>396</v>
      </c>
      <c r="B1972">
        <v>1987</v>
      </c>
      <c r="C1972" t="s">
        <v>20</v>
      </c>
      <c r="D1972">
        <v>14</v>
      </c>
      <c r="E1972">
        <v>3</v>
      </c>
      <c r="F1972" s="21">
        <v>3453.77</v>
      </c>
      <c r="G1972" t="s">
        <v>11</v>
      </c>
      <c r="H1972" t="s">
        <v>16</v>
      </c>
      <c r="I1972" t="s">
        <v>41</v>
      </c>
      <c r="J1972" t="str">
        <f t="shared" si="60"/>
        <v>14-Sep-1987</v>
      </c>
      <c r="K1972">
        <f t="shared" si="61"/>
        <v>36</v>
      </c>
    </row>
    <row r="1973" spans="1:11" x14ac:dyDescent="0.3">
      <c r="A1973" s="14" t="s">
        <v>395</v>
      </c>
      <c r="B1973">
        <v>2000</v>
      </c>
      <c r="C1973" t="s">
        <v>18</v>
      </c>
      <c r="D1973">
        <v>20</v>
      </c>
      <c r="E1973">
        <v>3</v>
      </c>
      <c r="F1973" s="21">
        <v>3443.06</v>
      </c>
      <c r="G1973" t="s">
        <v>11</v>
      </c>
      <c r="H1973" t="s">
        <v>16</v>
      </c>
      <c r="I1973" t="s">
        <v>41</v>
      </c>
      <c r="J1973" t="str">
        <f t="shared" si="60"/>
        <v>20-Jun-2000</v>
      </c>
      <c r="K1973">
        <f t="shared" si="61"/>
        <v>23</v>
      </c>
    </row>
    <row r="1974" spans="1:11" x14ac:dyDescent="0.3">
      <c r="A1974" s="14" t="s">
        <v>394</v>
      </c>
      <c r="B1974">
        <v>1986</v>
      </c>
      <c r="C1974" t="s">
        <v>34</v>
      </c>
      <c r="D1974">
        <v>27</v>
      </c>
      <c r="E1974">
        <v>3</v>
      </c>
      <c r="F1974" s="21">
        <v>3436.5</v>
      </c>
      <c r="G1974" t="s">
        <v>11</v>
      </c>
      <c r="H1974" t="s">
        <v>16</v>
      </c>
      <c r="I1974" t="s">
        <v>13</v>
      </c>
      <c r="J1974" t="str">
        <f t="shared" si="60"/>
        <v>27-Aug-1986</v>
      </c>
      <c r="K1974">
        <f t="shared" si="61"/>
        <v>37</v>
      </c>
    </row>
    <row r="1975" spans="1:11" x14ac:dyDescent="0.3">
      <c r="A1975" s="14" t="s">
        <v>393</v>
      </c>
      <c r="B1975">
        <v>2001</v>
      </c>
      <c r="C1975" t="s">
        <v>30</v>
      </c>
      <c r="D1975">
        <v>26</v>
      </c>
      <c r="E1975">
        <v>0</v>
      </c>
      <c r="F1975" s="21">
        <v>3434.38</v>
      </c>
      <c r="G1975" t="s">
        <v>11</v>
      </c>
      <c r="H1975" t="s">
        <v>11</v>
      </c>
      <c r="I1975" t="s">
        <v>41</v>
      </c>
      <c r="J1975" t="str">
        <f t="shared" si="60"/>
        <v>26-Dec-2001</v>
      </c>
      <c r="K1975">
        <f t="shared" si="61"/>
        <v>22</v>
      </c>
    </row>
    <row r="1976" spans="1:11" x14ac:dyDescent="0.3">
      <c r="A1976" s="14" t="s">
        <v>392</v>
      </c>
      <c r="B1976">
        <v>1996</v>
      </c>
      <c r="C1976" t="s">
        <v>30</v>
      </c>
      <c r="D1976">
        <v>19</v>
      </c>
      <c r="E1976">
        <v>1</v>
      </c>
      <c r="F1976" s="21">
        <v>3410.32</v>
      </c>
      <c r="G1976" t="s">
        <v>11</v>
      </c>
      <c r="H1976" t="s">
        <v>11</v>
      </c>
      <c r="I1976" t="s">
        <v>41</v>
      </c>
      <c r="J1976" t="str">
        <f t="shared" si="60"/>
        <v>19-Dec-1996</v>
      </c>
      <c r="K1976">
        <f t="shared" si="61"/>
        <v>27</v>
      </c>
    </row>
    <row r="1977" spans="1:11" x14ac:dyDescent="0.3">
      <c r="A1977" s="14" t="s">
        <v>391</v>
      </c>
      <c r="B1977">
        <v>2004</v>
      </c>
      <c r="C1977" t="s">
        <v>10</v>
      </c>
      <c r="D1977">
        <v>16</v>
      </c>
      <c r="E1977">
        <v>2</v>
      </c>
      <c r="F1977" s="21">
        <v>3393.36</v>
      </c>
      <c r="G1977" t="s">
        <v>11</v>
      </c>
      <c r="H1977" t="s">
        <v>11</v>
      </c>
      <c r="I1977" t="s">
        <v>248</v>
      </c>
      <c r="J1977" t="str">
        <f t="shared" si="60"/>
        <v>16-Jul-2004</v>
      </c>
      <c r="K1977">
        <f t="shared" si="61"/>
        <v>19</v>
      </c>
    </row>
    <row r="1978" spans="1:11" x14ac:dyDescent="0.3">
      <c r="A1978" s="14" t="s">
        <v>390</v>
      </c>
      <c r="B1978">
        <v>1996</v>
      </c>
      <c r="C1978" t="s">
        <v>36</v>
      </c>
      <c r="D1978">
        <v>27</v>
      </c>
      <c r="E1978">
        <v>1</v>
      </c>
      <c r="F1978" s="21">
        <v>3392.98</v>
      </c>
      <c r="G1978" t="s">
        <v>11</v>
      </c>
      <c r="H1978" t="s">
        <v>12</v>
      </c>
      <c r="I1978" t="s">
        <v>13</v>
      </c>
      <c r="J1978" t="str">
        <f t="shared" si="60"/>
        <v>27-Oct-1996</v>
      </c>
      <c r="K1978">
        <f t="shared" si="61"/>
        <v>27</v>
      </c>
    </row>
    <row r="1979" spans="1:11" x14ac:dyDescent="0.3">
      <c r="A1979" s="14" t="s">
        <v>389</v>
      </c>
      <c r="B1979">
        <v>1996</v>
      </c>
      <c r="C1979" t="s">
        <v>34</v>
      </c>
      <c r="D1979">
        <v>10</v>
      </c>
      <c r="E1979">
        <v>1</v>
      </c>
      <c r="F1979" s="21">
        <v>3392.37</v>
      </c>
      <c r="G1979" t="s">
        <v>11</v>
      </c>
      <c r="H1979" t="s">
        <v>12</v>
      </c>
      <c r="I1979" t="s">
        <v>13</v>
      </c>
      <c r="J1979" t="str">
        <f t="shared" si="60"/>
        <v>10-Aug-1996</v>
      </c>
      <c r="K1979">
        <f t="shared" si="61"/>
        <v>27</v>
      </c>
    </row>
    <row r="1980" spans="1:11" x14ac:dyDescent="0.3">
      <c r="A1980" s="14" t="s">
        <v>388</v>
      </c>
      <c r="B1980">
        <v>1996</v>
      </c>
      <c r="C1980" t="s">
        <v>15</v>
      </c>
      <c r="D1980">
        <v>13</v>
      </c>
      <c r="E1980">
        <v>0</v>
      </c>
      <c r="F1980" s="21">
        <v>3385.4</v>
      </c>
      <c r="G1980" t="s">
        <v>11</v>
      </c>
      <c r="H1980" t="s">
        <v>11</v>
      </c>
      <c r="I1980" t="s">
        <v>246</v>
      </c>
      <c r="J1980" t="str">
        <f t="shared" si="60"/>
        <v>13-Nov-1996</v>
      </c>
      <c r="K1980">
        <f t="shared" si="61"/>
        <v>27</v>
      </c>
    </row>
    <row r="1981" spans="1:11" x14ac:dyDescent="0.3">
      <c r="A1981" s="14" t="s">
        <v>387</v>
      </c>
      <c r="B1981">
        <v>1996</v>
      </c>
      <c r="C1981" t="s">
        <v>30</v>
      </c>
      <c r="D1981">
        <v>14</v>
      </c>
      <c r="E1981">
        <v>1</v>
      </c>
      <c r="F1981" s="21">
        <v>3378.91</v>
      </c>
      <c r="G1981" t="s">
        <v>11</v>
      </c>
      <c r="H1981" t="s">
        <v>16</v>
      </c>
      <c r="I1981" t="s">
        <v>41</v>
      </c>
      <c r="J1981" t="str">
        <f t="shared" si="60"/>
        <v>14-Dec-1996</v>
      </c>
      <c r="K1981">
        <f t="shared" si="61"/>
        <v>27</v>
      </c>
    </row>
    <row r="1982" spans="1:11" x14ac:dyDescent="0.3">
      <c r="A1982" s="14" t="s">
        <v>386</v>
      </c>
      <c r="B1982">
        <v>1993</v>
      </c>
      <c r="C1982" t="s">
        <v>36</v>
      </c>
      <c r="D1982">
        <v>7</v>
      </c>
      <c r="E1982">
        <v>0</v>
      </c>
      <c r="F1982" s="21">
        <v>3366.67</v>
      </c>
      <c r="G1982" t="s">
        <v>11</v>
      </c>
      <c r="H1982" t="s">
        <v>11</v>
      </c>
      <c r="I1982" t="s">
        <v>13</v>
      </c>
      <c r="J1982" t="str">
        <f t="shared" si="60"/>
        <v>7-Oct-1993</v>
      </c>
      <c r="K1982">
        <f t="shared" si="61"/>
        <v>30</v>
      </c>
    </row>
    <row r="1983" spans="1:11" x14ac:dyDescent="0.3">
      <c r="A1983" s="14" t="s">
        <v>385</v>
      </c>
      <c r="B1983">
        <v>1995</v>
      </c>
      <c r="C1983" t="s">
        <v>18</v>
      </c>
      <c r="D1983">
        <v>23</v>
      </c>
      <c r="E1983">
        <v>0</v>
      </c>
      <c r="F1983" s="21">
        <v>3353.47</v>
      </c>
      <c r="G1983" t="s">
        <v>11</v>
      </c>
      <c r="H1983" t="s">
        <v>12</v>
      </c>
      <c r="I1983" t="s">
        <v>23</v>
      </c>
      <c r="J1983" t="str">
        <f t="shared" si="60"/>
        <v>23-Jun-1995</v>
      </c>
      <c r="K1983">
        <f t="shared" si="61"/>
        <v>28</v>
      </c>
    </row>
    <row r="1984" spans="1:11" x14ac:dyDescent="0.3">
      <c r="A1984" s="14" t="s">
        <v>384</v>
      </c>
      <c r="B1984">
        <v>1993</v>
      </c>
      <c r="C1984" t="s">
        <v>36</v>
      </c>
      <c r="D1984">
        <v>28</v>
      </c>
      <c r="E1984">
        <v>0</v>
      </c>
      <c r="F1984" s="21">
        <v>3353.28</v>
      </c>
      <c r="G1984" t="s">
        <v>11</v>
      </c>
      <c r="H1984" t="s">
        <v>16</v>
      </c>
      <c r="I1984" t="s">
        <v>41</v>
      </c>
      <c r="J1984" t="str">
        <f t="shared" si="60"/>
        <v>28-Oct-1993</v>
      </c>
      <c r="K1984">
        <f t="shared" si="61"/>
        <v>30</v>
      </c>
    </row>
    <row r="1985" spans="1:11" x14ac:dyDescent="0.3">
      <c r="A1985" s="14" t="s">
        <v>383</v>
      </c>
      <c r="B1985">
        <v>1991</v>
      </c>
      <c r="C1985" t="s">
        <v>20</v>
      </c>
      <c r="D1985">
        <v>1</v>
      </c>
      <c r="E1985">
        <v>3</v>
      </c>
      <c r="F1985" s="21">
        <v>3342.79</v>
      </c>
      <c r="G1985" t="s">
        <v>11</v>
      </c>
      <c r="H1985" t="s">
        <v>16</v>
      </c>
      <c r="I1985" t="s">
        <v>13</v>
      </c>
      <c r="J1985" t="str">
        <f t="shared" si="60"/>
        <v>1-Sep-1991</v>
      </c>
      <c r="K1985">
        <f t="shared" si="61"/>
        <v>32</v>
      </c>
    </row>
    <row r="1986" spans="1:11" x14ac:dyDescent="0.3">
      <c r="A1986" s="14" t="s">
        <v>382</v>
      </c>
      <c r="B1986">
        <v>1997</v>
      </c>
      <c r="C1986" t="s">
        <v>18</v>
      </c>
      <c r="D1986">
        <v>20</v>
      </c>
      <c r="E1986">
        <v>1</v>
      </c>
      <c r="F1986" s="21">
        <v>3309.79</v>
      </c>
      <c r="G1986" t="s">
        <v>12</v>
      </c>
      <c r="H1986" t="s">
        <v>12</v>
      </c>
      <c r="I1986" t="s">
        <v>355</v>
      </c>
      <c r="J1986" t="str">
        <f t="shared" si="60"/>
        <v>20-Jun-1997</v>
      </c>
      <c r="K1986">
        <f t="shared" si="61"/>
        <v>26</v>
      </c>
    </row>
    <row r="1987" spans="1:11" x14ac:dyDescent="0.3">
      <c r="A1987" s="14" t="s">
        <v>381</v>
      </c>
      <c r="B1987">
        <v>2003</v>
      </c>
      <c r="C1987" t="s">
        <v>15</v>
      </c>
      <c r="D1987">
        <v>18</v>
      </c>
      <c r="E1987">
        <v>0</v>
      </c>
      <c r="F1987" s="21">
        <v>3308.46</v>
      </c>
      <c r="G1987" t="s">
        <v>11</v>
      </c>
      <c r="H1987" t="s">
        <v>16</v>
      </c>
      <c r="I1987" t="s">
        <v>299</v>
      </c>
      <c r="J1987" t="str">
        <f t="shared" ref="J1987:J2050" si="62">CONCATENATE(D1987,"-",C1987,"-",B1987)</f>
        <v>18-Nov-2003</v>
      </c>
      <c r="K1987">
        <f t="shared" ref="K1987:K2050" si="63">YEAR("2023-06-08")-YEAR(J1987)</f>
        <v>20</v>
      </c>
    </row>
    <row r="1988" spans="1:11" x14ac:dyDescent="0.3">
      <c r="A1988" s="14" t="s">
        <v>380</v>
      </c>
      <c r="B1988">
        <v>2003</v>
      </c>
      <c r="C1988" t="s">
        <v>30</v>
      </c>
      <c r="D1988">
        <v>5</v>
      </c>
      <c r="E1988">
        <v>0</v>
      </c>
      <c r="F1988" s="21">
        <v>3300.7</v>
      </c>
      <c r="G1988" t="s">
        <v>11</v>
      </c>
      <c r="H1988" t="s">
        <v>11</v>
      </c>
      <c r="I1988" t="s">
        <v>199</v>
      </c>
      <c r="J1988" t="str">
        <f t="shared" si="62"/>
        <v>5-Dec-2003</v>
      </c>
      <c r="K1988">
        <f t="shared" si="63"/>
        <v>20</v>
      </c>
    </row>
    <row r="1989" spans="1:11" x14ac:dyDescent="0.3">
      <c r="A1989" s="14" t="s">
        <v>379</v>
      </c>
      <c r="B1989">
        <v>1996</v>
      </c>
      <c r="C1989" t="s">
        <v>15</v>
      </c>
      <c r="D1989">
        <v>17</v>
      </c>
      <c r="E1989">
        <v>1</v>
      </c>
      <c r="F1989" s="21">
        <v>3292.53</v>
      </c>
      <c r="G1989" t="s">
        <v>11</v>
      </c>
      <c r="H1989" t="s">
        <v>11</v>
      </c>
      <c r="I1989" t="s">
        <v>23</v>
      </c>
      <c r="J1989" t="str">
        <f t="shared" si="62"/>
        <v>17-Nov-1996</v>
      </c>
      <c r="K1989">
        <f t="shared" si="63"/>
        <v>27</v>
      </c>
    </row>
    <row r="1990" spans="1:11" x14ac:dyDescent="0.3">
      <c r="A1990" s="14" t="s">
        <v>378</v>
      </c>
      <c r="B1990">
        <v>2003</v>
      </c>
      <c r="C1990" t="s">
        <v>10</v>
      </c>
      <c r="D1990">
        <v>3</v>
      </c>
      <c r="E1990">
        <v>0</v>
      </c>
      <c r="F1990" s="21">
        <v>3280.22</v>
      </c>
      <c r="G1990" t="s">
        <v>11</v>
      </c>
      <c r="H1990" t="s">
        <v>12</v>
      </c>
      <c r="I1990" t="s">
        <v>41</v>
      </c>
      <c r="J1990" t="str">
        <f t="shared" si="62"/>
        <v>3-Jul-2003</v>
      </c>
      <c r="K1990">
        <f t="shared" si="63"/>
        <v>20</v>
      </c>
    </row>
    <row r="1991" spans="1:11" x14ac:dyDescent="0.3">
      <c r="A1991" s="14" t="s">
        <v>377</v>
      </c>
      <c r="B1991">
        <v>2001</v>
      </c>
      <c r="C1991" t="s">
        <v>36</v>
      </c>
      <c r="D1991">
        <v>6</v>
      </c>
      <c r="E1991">
        <v>2</v>
      </c>
      <c r="F1991" s="21">
        <v>3279.87</v>
      </c>
      <c r="G1991" t="s">
        <v>11</v>
      </c>
      <c r="H1991" t="s">
        <v>16</v>
      </c>
      <c r="I1991" t="s">
        <v>355</v>
      </c>
      <c r="J1991" t="str">
        <f t="shared" si="62"/>
        <v>6-Oct-2001</v>
      </c>
      <c r="K1991">
        <f t="shared" si="63"/>
        <v>22</v>
      </c>
    </row>
    <row r="1992" spans="1:11" x14ac:dyDescent="0.3">
      <c r="A1992" s="14" t="s">
        <v>376</v>
      </c>
      <c r="B1992">
        <v>1994</v>
      </c>
      <c r="C1992" t="s">
        <v>10</v>
      </c>
      <c r="D1992">
        <v>1</v>
      </c>
      <c r="E1992">
        <v>1</v>
      </c>
      <c r="F1992" s="21">
        <v>3277.16</v>
      </c>
      <c r="G1992" t="s">
        <v>11</v>
      </c>
      <c r="H1992" t="s">
        <v>12</v>
      </c>
      <c r="I1992" t="s">
        <v>41</v>
      </c>
      <c r="J1992" t="str">
        <f t="shared" si="62"/>
        <v>1-Jul-1994</v>
      </c>
      <c r="K1992">
        <f t="shared" si="63"/>
        <v>29</v>
      </c>
    </row>
    <row r="1993" spans="1:11" x14ac:dyDescent="0.3">
      <c r="A1993" s="14" t="s">
        <v>375</v>
      </c>
      <c r="B1993">
        <v>1994</v>
      </c>
      <c r="C1993" t="s">
        <v>30</v>
      </c>
      <c r="D1993">
        <v>2</v>
      </c>
      <c r="E1993">
        <v>0</v>
      </c>
      <c r="F1993" s="21">
        <v>3268.85</v>
      </c>
      <c r="G1993" t="s">
        <v>12</v>
      </c>
      <c r="H1993" t="s">
        <v>16</v>
      </c>
      <c r="I1993" t="s">
        <v>167</v>
      </c>
      <c r="J1993" t="str">
        <f t="shared" si="62"/>
        <v>2-Dec-1994</v>
      </c>
      <c r="K1993">
        <f t="shared" si="63"/>
        <v>29</v>
      </c>
    </row>
    <row r="1994" spans="1:11" x14ac:dyDescent="0.3">
      <c r="A1994" s="14" t="s">
        <v>374</v>
      </c>
      <c r="B1994">
        <v>1991</v>
      </c>
      <c r="C1994" t="s">
        <v>15</v>
      </c>
      <c r="D1994">
        <v>13</v>
      </c>
      <c r="E1994">
        <v>0</v>
      </c>
      <c r="F1994" s="21">
        <v>3260.2</v>
      </c>
      <c r="G1994" t="s">
        <v>12</v>
      </c>
      <c r="H1994" t="s">
        <v>11</v>
      </c>
      <c r="I1994" t="s">
        <v>41</v>
      </c>
      <c r="J1994" t="str">
        <f t="shared" si="62"/>
        <v>13-Nov-1991</v>
      </c>
      <c r="K1994">
        <f t="shared" si="63"/>
        <v>32</v>
      </c>
    </row>
    <row r="1995" spans="1:11" x14ac:dyDescent="0.3">
      <c r="A1995" s="14" t="s">
        <v>373</v>
      </c>
      <c r="B1995">
        <v>1997</v>
      </c>
      <c r="C1995" t="s">
        <v>20</v>
      </c>
      <c r="D1995">
        <v>2</v>
      </c>
      <c r="E1995">
        <v>1</v>
      </c>
      <c r="F1995" s="21">
        <v>3238.44</v>
      </c>
      <c r="G1995" t="s">
        <v>11</v>
      </c>
      <c r="H1995" t="s">
        <v>12</v>
      </c>
      <c r="I1995" t="s">
        <v>13</v>
      </c>
      <c r="J1995" t="str">
        <f t="shared" si="62"/>
        <v>2-Sep-1997</v>
      </c>
      <c r="K1995">
        <f t="shared" si="63"/>
        <v>26</v>
      </c>
    </row>
    <row r="1996" spans="1:11" x14ac:dyDescent="0.3">
      <c r="A1996" s="14" t="s">
        <v>372</v>
      </c>
      <c r="B1996">
        <v>1997</v>
      </c>
      <c r="C1996" t="s">
        <v>34</v>
      </c>
      <c r="D1996">
        <v>2</v>
      </c>
      <c r="E1996">
        <v>1</v>
      </c>
      <c r="F1996" s="21">
        <v>3227.12</v>
      </c>
      <c r="G1996" t="s">
        <v>11</v>
      </c>
      <c r="H1996" t="s">
        <v>12</v>
      </c>
      <c r="I1996" t="s">
        <v>13</v>
      </c>
      <c r="J1996" t="str">
        <f t="shared" si="62"/>
        <v>2-Aug-1997</v>
      </c>
      <c r="K1996">
        <f t="shared" si="63"/>
        <v>26</v>
      </c>
    </row>
    <row r="1997" spans="1:11" x14ac:dyDescent="0.3">
      <c r="A1997" s="14" t="s">
        <v>371</v>
      </c>
      <c r="B1997">
        <v>1997</v>
      </c>
      <c r="C1997" t="s">
        <v>10</v>
      </c>
      <c r="D1997">
        <v>6</v>
      </c>
      <c r="E1997">
        <v>0</v>
      </c>
      <c r="F1997" s="21">
        <v>3213.62</v>
      </c>
      <c r="G1997" t="s">
        <v>11</v>
      </c>
      <c r="H1997" t="s">
        <v>11</v>
      </c>
      <c r="I1997" t="s">
        <v>246</v>
      </c>
      <c r="J1997" t="str">
        <f t="shared" si="62"/>
        <v>6-Jul-1997</v>
      </c>
      <c r="K1997">
        <f t="shared" si="63"/>
        <v>26</v>
      </c>
    </row>
    <row r="1998" spans="1:11" x14ac:dyDescent="0.3">
      <c r="A1998" s="14" t="s">
        <v>370</v>
      </c>
      <c r="B1998">
        <v>1997</v>
      </c>
      <c r="C1998" t="s">
        <v>30</v>
      </c>
      <c r="D1998">
        <v>22</v>
      </c>
      <c r="E1998">
        <v>1</v>
      </c>
      <c r="F1998" s="21">
        <v>3208.79</v>
      </c>
      <c r="G1998" t="s">
        <v>11</v>
      </c>
      <c r="H1998" t="s">
        <v>12</v>
      </c>
      <c r="I1998" t="s">
        <v>41</v>
      </c>
      <c r="J1998" t="str">
        <f t="shared" si="62"/>
        <v>22-Dec-1997</v>
      </c>
      <c r="K1998">
        <f t="shared" si="63"/>
        <v>26</v>
      </c>
    </row>
    <row r="1999" spans="1:11" x14ac:dyDescent="0.3">
      <c r="A1999" s="14" t="s">
        <v>369</v>
      </c>
      <c r="B1999">
        <v>1997</v>
      </c>
      <c r="C1999" t="s">
        <v>10</v>
      </c>
      <c r="D1999">
        <v>5</v>
      </c>
      <c r="E1999">
        <v>0</v>
      </c>
      <c r="F1999" s="21">
        <v>3206.49</v>
      </c>
      <c r="G1999" t="s">
        <v>11</v>
      </c>
      <c r="H1999" t="s">
        <v>12</v>
      </c>
      <c r="I1999" t="s">
        <v>246</v>
      </c>
      <c r="J1999" t="str">
        <f t="shared" si="62"/>
        <v>5-Jul-1997</v>
      </c>
      <c r="K1999">
        <f t="shared" si="63"/>
        <v>26</v>
      </c>
    </row>
    <row r="2000" spans="1:11" x14ac:dyDescent="0.3">
      <c r="A2000" s="14" t="s">
        <v>368</v>
      </c>
      <c r="B2000">
        <v>1996</v>
      </c>
      <c r="C2000" t="s">
        <v>36</v>
      </c>
      <c r="D2000">
        <v>11</v>
      </c>
      <c r="E2000">
        <v>0</v>
      </c>
      <c r="F2000" s="21">
        <v>3201.25</v>
      </c>
      <c r="G2000" t="s">
        <v>11</v>
      </c>
      <c r="H2000" t="s">
        <v>12</v>
      </c>
      <c r="I2000" t="s">
        <v>23</v>
      </c>
      <c r="J2000" t="str">
        <f t="shared" si="62"/>
        <v>11-Oct-1996</v>
      </c>
      <c r="K2000">
        <f t="shared" si="63"/>
        <v>27</v>
      </c>
    </row>
    <row r="2001" spans="1:11" x14ac:dyDescent="0.3">
      <c r="A2001" s="14" t="s">
        <v>367</v>
      </c>
      <c r="B2001">
        <v>2001</v>
      </c>
      <c r="C2001" t="s">
        <v>20</v>
      </c>
      <c r="D2001">
        <v>2</v>
      </c>
      <c r="E2001">
        <v>2</v>
      </c>
      <c r="F2001" s="21">
        <v>3180.51</v>
      </c>
      <c r="G2001" t="s">
        <v>11</v>
      </c>
      <c r="H2001" t="s">
        <v>11</v>
      </c>
      <c r="I2001" t="s">
        <v>13</v>
      </c>
      <c r="J2001" t="str">
        <f t="shared" si="62"/>
        <v>2-Sep-2001</v>
      </c>
      <c r="K2001">
        <f t="shared" si="63"/>
        <v>22</v>
      </c>
    </row>
    <row r="2002" spans="1:11" x14ac:dyDescent="0.3">
      <c r="A2002" s="14" t="s">
        <v>366</v>
      </c>
      <c r="B2002">
        <v>2000</v>
      </c>
      <c r="C2002" t="s">
        <v>20</v>
      </c>
      <c r="D2002">
        <v>23</v>
      </c>
      <c r="E2002">
        <v>0</v>
      </c>
      <c r="F2002" s="21">
        <v>3179.96</v>
      </c>
      <c r="G2002" t="s">
        <v>11</v>
      </c>
      <c r="H2002" t="s">
        <v>11</v>
      </c>
      <c r="I2002" t="s">
        <v>23</v>
      </c>
      <c r="J2002" t="str">
        <f t="shared" si="62"/>
        <v>23-Sep-2000</v>
      </c>
      <c r="K2002">
        <f t="shared" si="63"/>
        <v>23</v>
      </c>
    </row>
    <row r="2003" spans="1:11" x14ac:dyDescent="0.3">
      <c r="A2003" s="14" t="s">
        <v>365</v>
      </c>
      <c r="B2003">
        <v>1996</v>
      </c>
      <c r="C2003" t="s">
        <v>10</v>
      </c>
      <c r="D2003">
        <v>3</v>
      </c>
      <c r="E2003">
        <v>0</v>
      </c>
      <c r="F2003" s="21">
        <v>3176.82</v>
      </c>
      <c r="G2003" t="s">
        <v>11</v>
      </c>
      <c r="H2003" t="s">
        <v>16</v>
      </c>
      <c r="I2003" t="s">
        <v>23</v>
      </c>
      <c r="J2003" t="str">
        <f t="shared" si="62"/>
        <v>3-Jul-1996</v>
      </c>
      <c r="K2003">
        <f t="shared" si="63"/>
        <v>27</v>
      </c>
    </row>
    <row r="2004" spans="1:11" x14ac:dyDescent="0.3">
      <c r="A2004" s="14" t="s">
        <v>364</v>
      </c>
      <c r="B2004">
        <v>1996</v>
      </c>
      <c r="C2004" t="s">
        <v>34</v>
      </c>
      <c r="D2004">
        <v>14</v>
      </c>
      <c r="E2004">
        <v>0</v>
      </c>
      <c r="F2004" s="21">
        <v>3176.29</v>
      </c>
      <c r="G2004" t="s">
        <v>11</v>
      </c>
      <c r="H2004" t="s">
        <v>11</v>
      </c>
      <c r="I2004" t="s">
        <v>23</v>
      </c>
      <c r="J2004" t="str">
        <f t="shared" si="62"/>
        <v>14-Aug-1996</v>
      </c>
      <c r="K2004">
        <f t="shared" si="63"/>
        <v>27</v>
      </c>
    </row>
    <row r="2005" spans="1:11" x14ac:dyDescent="0.3">
      <c r="A2005" s="14" t="s">
        <v>363</v>
      </c>
      <c r="B2005">
        <v>1994</v>
      </c>
      <c r="C2005" t="s">
        <v>10</v>
      </c>
      <c r="D2005">
        <v>6</v>
      </c>
      <c r="E2005">
        <v>0</v>
      </c>
      <c r="F2005" s="21">
        <v>3172.02</v>
      </c>
      <c r="G2005" t="s">
        <v>11</v>
      </c>
      <c r="H2005" t="s">
        <v>16</v>
      </c>
      <c r="I2005" t="s">
        <v>41</v>
      </c>
      <c r="J2005" t="str">
        <f t="shared" si="62"/>
        <v>6-Jul-1994</v>
      </c>
      <c r="K2005">
        <f t="shared" si="63"/>
        <v>29</v>
      </c>
    </row>
    <row r="2006" spans="1:11" x14ac:dyDescent="0.3">
      <c r="A2006" s="14" t="s">
        <v>362</v>
      </c>
      <c r="B2006">
        <v>1994</v>
      </c>
      <c r="C2006" t="s">
        <v>36</v>
      </c>
      <c r="D2006">
        <v>25</v>
      </c>
      <c r="E2006">
        <v>0</v>
      </c>
      <c r="F2006" s="21">
        <v>3171.61</v>
      </c>
      <c r="G2006" t="s">
        <v>11</v>
      </c>
      <c r="H2006" t="s">
        <v>12</v>
      </c>
      <c r="I2006" t="s">
        <v>13</v>
      </c>
      <c r="J2006" t="str">
        <f t="shared" si="62"/>
        <v>25-Oct-1994</v>
      </c>
      <c r="K2006">
        <f t="shared" si="63"/>
        <v>29</v>
      </c>
    </row>
    <row r="2007" spans="1:11" x14ac:dyDescent="0.3">
      <c r="A2007" s="14" t="s">
        <v>361</v>
      </c>
      <c r="B2007">
        <v>2001</v>
      </c>
      <c r="C2007" t="s">
        <v>34</v>
      </c>
      <c r="D2007">
        <v>29</v>
      </c>
      <c r="E2007">
        <v>1</v>
      </c>
      <c r="F2007" s="21">
        <v>3167.46</v>
      </c>
      <c r="G2007" t="s">
        <v>11</v>
      </c>
      <c r="H2007" t="s">
        <v>12</v>
      </c>
      <c r="I2007" t="s">
        <v>246</v>
      </c>
      <c r="J2007" t="str">
        <f t="shared" si="62"/>
        <v>29-Aug-2001</v>
      </c>
      <c r="K2007">
        <f t="shared" si="63"/>
        <v>22</v>
      </c>
    </row>
    <row r="2008" spans="1:11" x14ac:dyDescent="0.3">
      <c r="A2008" s="14" t="s">
        <v>360</v>
      </c>
      <c r="B2008">
        <v>1993</v>
      </c>
      <c r="C2008" t="s">
        <v>20</v>
      </c>
      <c r="D2008">
        <v>25</v>
      </c>
      <c r="E2008">
        <v>0</v>
      </c>
      <c r="F2008" s="21">
        <v>3162.02</v>
      </c>
      <c r="G2008" t="s">
        <v>11</v>
      </c>
      <c r="H2008" t="s">
        <v>12</v>
      </c>
      <c r="I2008" t="s">
        <v>13</v>
      </c>
      <c r="J2008" t="str">
        <f t="shared" si="62"/>
        <v>25-Sep-1993</v>
      </c>
      <c r="K2008">
        <f t="shared" si="63"/>
        <v>30</v>
      </c>
    </row>
    <row r="2009" spans="1:11" x14ac:dyDescent="0.3">
      <c r="A2009" s="14" t="s">
        <v>359</v>
      </c>
      <c r="B2009">
        <v>1994</v>
      </c>
      <c r="C2009" t="s">
        <v>10</v>
      </c>
      <c r="D2009">
        <v>10</v>
      </c>
      <c r="E2009">
        <v>0</v>
      </c>
      <c r="F2009" s="21">
        <v>3161.45</v>
      </c>
      <c r="G2009" t="s">
        <v>11</v>
      </c>
      <c r="H2009" t="s">
        <v>16</v>
      </c>
      <c r="I2009" t="s">
        <v>41</v>
      </c>
      <c r="J2009" t="str">
        <f t="shared" si="62"/>
        <v>10-Jul-1994</v>
      </c>
      <c r="K2009">
        <f t="shared" si="63"/>
        <v>29</v>
      </c>
    </row>
    <row r="2010" spans="1:11" x14ac:dyDescent="0.3">
      <c r="A2010" s="14" t="s">
        <v>358</v>
      </c>
      <c r="B2010">
        <v>1999</v>
      </c>
      <c r="C2010" t="s">
        <v>18</v>
      </c>
      <c r="D2010">
        <v>25</v>
      </c>
      <c r="E2010">
        <v>0</v>
      </c>
      <c r="F2010" s="21">
        <v>3128.35</v>
      </c>
      <c r="G2010" t="s">
        <v>11</v>
      </c>
      <c r="H2010" t="s">
        <v>12</v>
      </c>
      <c r="I2010" t="s">
        <v>299</v>
      </c>
      <c r="J2010" t="str">
        <f t="shared" si="62"/>
        <v>25-Jun-1999</v>
      </c>
      <c r="K2010">
        <f t="shared" si="63"/>
        <v>24</v>
      </c>
    </row>
    <row r="2011" spans="1:11" x14ac:dyDescent="0.3">
      <c r="A2011" s="14" t="s">
        <v>357</v>
      </c>
      <c r="B2011">
        <v>1987</v>
      </c>
      <c r="C2011" t="s">
        <v>34</v>
      </c>
      <c r="D2011">
        <v>1</v>
      </c>
      <c r="E2011">
        <v>3</v>
      </c>
      <c r="F2011" s="21">
        <v>3088.06</v>
      </c>
      <c r="G2011" t="s">
        <v>11</v>
      </c>
      <c r="H2011" t="s">
        <v>11</v>
      </c>
      <c r="I2011" t="s">
        <v>13</v>
      </c>
      <c r="J2011" t="str">
        <f t="shared" si="62"/>
        <v>1-Aug-1987</v>
      </c>
      <c r="K2011">
        <f t="shared" si="63"/>
        <v>36</v>
      </c>
    </row>
    <row r="2012" spans="1:11" x14ac:dyDescent="0.3">
      <c r="A2012" s="14" t="s">
        <v>356</v>
      </c>
      <c r="B2012">
        <v>2001</v>
      </c>
      <c r="C2012" t="s">
        <v>36</v>
      </c>
      <c r="D2012">
        <v>13</v>
      </c>
      <c r="E2012">
        <v>2</v>
      </c>
      <c r="F2012" s="21">
        <v>3077.1</v>
      </c>
      <c r="G2012" t="s">
        <v>11</v>
      </c>
      <c r="H2012" t="s">
        <v>16</v>
      </c>
      <c r="I2012" t="s">
        <v>23</v>
      </c>
      <c r="J2012" t="str">
        <f t="shared" si="62"/>
        <v>13-Oct-2001</v>
      </c>
      <c r="K2012">
        <f t="shared" si="63"/>
        <v>22</v>
      </c>
    </row>
    <row r="2013" spans="1:11" x14ac:dyDescent="0.3">
      <c r="A2013" s="14" t="s">
        <v>354</v>
      </c>
      <c r="B2013">
        <v>1995</v>
      </c>
      <c r="C2013" t="s">
        <v>20</v>
      </c>
      <c r="D2013">
        <v>10</v>
      </c>
      <c r="E2013">
        <v>0</v>
      </c>
      <c r="F2013" s="21">
        <v>3070.81</v>
      </c>
      <c r="G2013" t="s">
        <v>12</v>
      </c>
      <c r="H2013" t="s">
        <v>16</v>
      </c>
      <c r="I2013" t="s">
        <v>355</v>
      </c>
      <c r="J2013" t="str">
        <f t="shared" si="62"/>
        <v>10-Sep-1995</v>
      </c>
      <c r="K2013">
        <f t="shared" si="63"/>
        <v>28</v>
      </c>
    </row>
    <row r="2014" spans="1:11" x14ac:dyDescent="0.3">
      <c r="A2014" s="14" t="s">
        <v>353</v>
      </c>
      <c r="B2014">
        <v>1989</v>
      </c>
      <c r="C2014" t="s">
        <v>36</v>
      </c>
      <c r="D2014">
        <v>1</v>
      </c>
      <c r="E2014">
        <v>3</v>
      </c>
      <c r="F2014" s="21">
        <v>3065.49</v>
      </c>
      <c r="G2014" t="s">
        <v>11</v>
      </c>
      <c r="H2014" t="s">
        <v>16</v>
      </c>
      <c r="I2014" t="s">
        <v>23</v>
      </c>
      <c r="J2014" t="str">
        <f t="shared" si="62"/>
        <v>1-Oct-1989</v>
      </c>
      <c r="K2014">
        <f t="shared" si="63"/>
        <v>34</v>
      </c>
    </row>
    <row r="2015" spans="1:11" x14ac:dyDescent="0.3">
      <c r="A2015" s="14" t="s">
        <v>352</v>
      </c>
      <c r="B2015">
        <v>1994</v>
      </c>
      <c r="C2015" t="s">
        <v>20</v>
      </c>
      <c r="D2015">
        <v>26</v>
      </c>
      <c r="E2015">
        <v>0</v>
      </c>
      <c r="F2015" s="21">
        <v>3062.51</v>
      </c>
      <c r="G2015" t="s">
        <v>12</v>
      </c>
      <c r="H2015" t="s">
        <v>16</v>
      </c>
      <c r="I2015" t="s">
        <v>23</v>
      </c>
      <c r="J2015" t="str">
        <f t="shared" si="62"/>
        <v>26-Sep-1994</v>
      </c>
      <c r="K2015">
        <f t="shared" si="63"/>
        <v>29</v>
      </c>
    </row>
    <row r="2016" spans="1:11" x14ac:dyDescent="0.3">
      <c r="A2016" s="14" t="s">
        <v>351</v>
      </c>
      <c r="B2016">
        <v>2002</v>
      </c>
      <c r="C2016" t="s">
        <v>18</v>
      </c>
      <c r="D2016">
        <v>21</v>
      </c>
      <c r="E2016">
        <v>2</v>
      </c>
      <c r="F2016" s="21">
        <v>3056.39</v>
      </c>
      <c r="G2016" t="s">
        <v>11</v>
      </c>
      <c r="H2016" t="s">
        <v>12</v>
      </c>
      <c r="I2016" t="s">
        <v>13</v>
      </c>
      <c r="J2016" t="str">
        <f t="shared" si="62"/>
        <v>21-Jun-2002</v>
      </c>
      <c r="K2016">
        <f t="shared" si="63"/>
        <v>21</v>
      </c>
    </row>
    <row r="2017" spans="1:11" x14ac:dyDescent="0.3">
      <c r="A2017" s="14" t="s">
        <v>350</v>
      </c>
      <c r="B2017">
        <v>1997</v>
      </c>
      <c r="C2017" t="s">
        <v>30</v>
      </c>
      <c r="D2017">
        <v>22</v>
      </c>
      <c r="E2017">
        <v>0</v>
      </c>
      <c r="F2017" s="21">
        <v>3051.73</v>
      </c>
      <c r="G2017" t="s">
        <v>11</v>
      </c>
      <c r="H2017" t="s">
        <v>11</v>
      </c>
      <c r="I2017" t="s">
        <v>41</v>
      </c>
      <c r="J2017" t="str">
        <f t="shared" si="62"/>
        <v>22-Dec-1997</v>
      </c>
      <c r="K2017">
        <f t="shared" si="63"/>
        <v>26</v>
      </c>
    </row>
    <row r="2018" spans="1:11" x14ac:dyDescent="0.3">
      <c r="A2018" s="14" t="s">
        <v>349</v>
      </c>
      <c r="B2018">
        <v>1998</v>
      </c>
      <c r="C2018" t="s">
        <v>34</v>
      </c>
      <c r="D2018">
        <v>9</v>
      </c>
      <c r="E2018">
        <v>0</v>
      </c>
      <c r="F2018" s="21">
        <v>3046.06</v>
      </c>
      <c r="G2018" t="s">
        <v>11</v>
      </c>
      <c r="H2018" t="s">
        <v>16</v>
      </c>
      <c r="I2018" t="s">
        <v>248</v>
      </c>
      <c r="J2018" t="str">
        <f t="shared" si="62"/>
        <v>9-Aug-1998</v>
      </c>
      <c r="K2018">
        <f t="shared" si="63"/>
        <v>25</v>
      </c>
    </row>
    <row r="2019" spans="1:11" x14ac:dyDescent="0.3">
      <c r="A2019" s="14" t="s">
        <v>348</v>
      </c>
      <c r="B2019">
        <v>1998</v>
      </c>
      <c r="C2019" t="s">
        <v>20</v>
      </c>
      <c r="D2019">
        <v>15</v>
      </c>
      <c r="E2019">
        <v>0</v>
      </c>
      <c r="F2019" s="21">
        <v>3044.21</v>
      </c>
      <c r="G2019" t="s">
        <v>11</v>
      </c>
      <c r="H2019" t="s">
        <v>12</v>
      </c>
      <c r="I2019" t="s">
        <v>246</v>
      </c>
      <c r="J2019" t="str">
        <f t="shared" si="62"/>
        <v>15-Sep-1998</v>
      </c>
      <c r="K2019">
        <f t="shared" si="63"/>
        <v>25</v>
      </c>
    </row>
    <row r="2020" spans="1:11" x14ac:dyDescent="0.3">
      <c r="A2020" s="14" t="s">
        <v>347</v>
      </c>
      <c r="B2020">
        <v>1997</v>
      </c>
      <c r="C2020" t="s">
        <v>30</v>
      </c>
      <c r="D2020">
        <v>19</v>
      </c>
      <c r="E2020">
        <v>0</v>
      </c>
      <c r="F2020" s="21">
        <v>3021.81</v>
      </c>
      <c r="G2020" t="s">
        <v>11</v>
      </c>
      <c r="H2020" t="s">
        <v>12</v>
      </c>
      <c r="I2020" t="s">
        <v>23</v>
      </c>
      <c r="J2020" t="str">
        <f t="shared" si="62"/>
        <v>19-Dec-1997</v>
      </c>
      <c r="K2020">
        <f t="shared" si="63"/>
        <v>26</v>
      </c>
    </row>
    <row r="2021" spans="1:11" x14ac:dyDescent="0.3">
      <c r="A2021" s="14" t="s">
        <v>346</v>
      </c>
      <c r="B2021">
        <v>1988</v>
      </c>
      <c r="C2021" t="s">
        <v>20</v>
      </c>
      <c r="D2021">
        <v>28</v>
      </c>
      <c r="E2021">
        <v>3</v>
      </c>
      <c r="F2021" s="21">
        <v>3018.04</v>
      </c>
      <c r="G2021" t="s">
        <v>11</v>
      </c>
      <c r="H2021" t="s">
        <v>11</v>
      </c>
      <c r="I2021" t="s">
        <v>23</v>
      </c>
      <c r="J2021" t="str">
        <f t="shared" si="62"/>
        <v>28-Sep-1988</v>
      </c>
      <c r="K2021">
        <f t="shared" si="63"/>
        <v>35</v>
      </c>
    </row>
    <row r="2022" spans="1:11" x14ac:dyDescent="0.3">
      <c r="A2022" s="14" t="s">
        <v>345</v>
      </c>
      <c r="B2022">
        <v>2002</v>
      </c>
      <c r="C2022" t="s">
        <v>30</v>
      </c>
      <c r="D2022">
        <v>15</v>
      </c>
      <c r="E2022">
        <v>0</v>
      </c>
      <c r="F2022" s="21">
        <v>3012.22</v>
      </c>
      <c r="G2022" t="s">
        <v>11</v>
      </c>
      <c r="H2022" t="s">
        <v>12</v>
      </c>
      <c r="I2022" t="s">
        <v>23</v>
      </c>
      <c r="J2022" t="str">
        <f t="shared" si="62"/>
        <v>15-Dec-2002</v>
      </c>
      <c r="K2022">
        <f t="shared" si="63"/>
        <v>21</v>
      </c>
    </row>
    <row r="2023" spans="1:11" x14ac:dyDescent="0.3">
      <c r="A2023" s="14" t="s">
        <v>344</v>
      </c>
      <c r="B2023">
        <v>1991</v>
      </c>
      <c r="C2023" t="s">
        <v>15</v>
      </c>
      <c r="D2023">
        <v>20</v>
      </c>
      <c r="E2023">
        <v>3</v>
      </c>
      <c r="F2023" s="21">
        <v>2985.67</v>
      </c>
      <c r="G2023" t="s">
        <v>11</v>
      </c>
      <c r="H2023" t="s">
        <v>11</v>
      </c>
      <c r="I2023" t="s">
        <v>13</v>
      </c>
      <c r="J2023" t="str">
        <f t="shared" si="62"/>
        <v>20-Nov-1991</v>
      </c>
      <c r="K2023">
        <f t="shared" si="63"/>
        <v>32</v>
      </c>
    </row>
    <row r="2024" spans="1:11" x14ac:dyDescent="0.3">
      <c r="A2024" s="14" t="s">
        <v>343</v>
      </c>
      <c r="B2024">
        <v>1987</v>
      </c>
      <c r="C2024" t="s">
        <v>18</v>
      </c>
      <c r="D2024">
        <v>18</v>
      </c>
      <c r="E2024">
        <v>3</v>
      </c>
      <c r="F2024" s="21">
        <v>2979.52</v>
      </c>
      <c r="G2024" t="s">
        <v>11</v>
      </c>
      <c r="H2024" t="s">
        <v>12</v>
      </c>
      <c r="I2024" t="s">
        <v>13</v>
      </c>
      <c r="J2024" t="str">
        <f t="shared" si="62"/>
        <v>18-Jun-1987</v>
      </c>
      <c r="K2024">
        <f t="shared" si="63"/>
        <v>36</v>
      </c>
    </row>
    <row r="2025" spans="1:11" x14ac:dyDescent="0.3">
      <c r="A2025" s="14" t="s">
        <v>342</v>
      </c>
      <c r="B2025">
        <v>1995</v>
      </c>
      <c r="C2025" t="s">
        <v>20</v>
      </c>
      <c r="D2025">
        <v>24</v>
      </c>
      <c r="E2025">
        <v>0</v>
      </c>
      <c r="F2025" s="21">
        <v>2974.13</v>
      </c>
      <c r="G2025" t="s">
        <v>11</v>
      </c>
      <c r="H2025" t="s">
        <v>16</v>
      </c>
      <c r="I2025" t="s">
        <v>41</v>
      </c>
      <c r="J2025" t="str">
        <f t="shared" si="62"/>
        <v>24-Sep-1995</v>
      </c>
      <c r="K2025">
        <f t="shared" si="63"/>
        <v>28</v>
      </c>
    </row>
    <row r="2026" spans="1:11" x14ac:dyDescent="0.3">
      <c r="A2026" s="14" t="s">
        <v>341</v>
      </c>
      <c r="B2026">
        <v>2002</v>
      </c>
      <c r="C2026" t="s">
        <v>20</v>
      </c>
      <c r="D2026">
        <v>30</v>
      </c>
      <c r="E2026">
        <v>0</v>
      </c>
      <c r="F2026" s="21">
        <v>2943.41</v>
      </c>
      <c r="G2026" t="s">
        <v>11</v>
      </c>
      <c r="H2026" t="s">
        <v>12</v>
      </c>
      <c r="I2026" t="s">
        <v>23</v>
      </c>
      <c r="J2026" t="str">
        <f t="shared" si="62"/>
        <v>30-Sep-2002</v>
      </c>
      <c r="K2026">
        <f t="shared" si="63"/>
        <v>21</v>
      </c>
    </row>
    <row r="2027" spans="1:11" x14ac:dyDescent="0.3">
      <c r="A2027" s="14" t="s">
        <v>340</v>
      </c>
      <c r="B2027">
        <v>1996</v>
      </c>
      <c r="C2027" t="s">
        <v>18</v>
      </c>
      <c r="D2027">
        <v>30</v>
      </c>
      <c r="E2027">
        <v>1</v>
      </c>
      <c r="F2027" s="21">
        <v>2927.06</v>
      </c>
      <c r="G2027" t="s">
        <v>11</v>
      </c>
      <c r="H2027" t="s">
        <v>11</v>
      </c>
      <c r="I2027" t="s">
        <v>13</v>
      </c>
      <c r="J2027" t="str">
        <f t="shared" si="62"/>
        <v>30-Jun-1996</v>
      </c>
      <c r="K2027">
        <f t="shared" si="63"/>
        <v>27</v>
      </c>
    </row>
    <row r="2028" spans="1:11" x14ac:dyDescent="0.3">
      <c r="A2028" s="14" t="s">
        <v>339</v>
      </c>
      <c r="B2028">
        <v>2003</v>
      </c>
      <c r="C2028" t="s">
        <v>18</v>
      </c>
      <c r="D2028">
        <v>5</v>
      </c>
      <c r="E2028">
        <v>2</v>
      </c>
      <c r="F2028" s="21">
        <v>2913.57</v>
      </c>
      <c r="G2028" t="s">
        <v>11</v>
      </c>
      <c r="H2028" t="s">
        <v>11</v>
      </c>
      <c r="I2028" t="s">
        <v>41</v>
      </c>
      <c r="J2028" t="str">
        <f t="shared" si="62"/>
        <v>5-Jun-2003</v>
      </c>
      <c r="K2028">
        <f t="shared" si="63"/>
        <v>20</v>
      </c>
    </row>
    <row r="2029" spans="1:11" x14ac:dyDescent="0.3">
      <c r="A2029" s="14" t="s">
        <v>338</v>
      </c>
      <c r="B2029">
        <v>1996</v>
      </c>
      <c r="C2029" t="s">
        <v>18</v>
      </c>
      <c r="D2029">
        <v>13</v>
      </c>
      <c r="E2029">
        <v>1</v>
      </c>
      <c r="F2029" s="21">
        <v>2904.09</v>
      </c>
      <c r="G2029" t="s">
        <v>11</v>
      </c>
      <c r="H2029" t="s">
        <v>11</v>
      </c>
      <c r="I2029" t="s">
        <v>41</v>
      </c>
      <c r="J2029" t="str">
        <f t="shared" si="62"/>
        <v>13-Jun-1996</v>
      </c>
      <c r="K2029">
        <f t="shared" si="63"/>
        <v>27</v>
      </c>
    </row>
    <row r="2030" spans="1:11" x14ac:dyDescent="0.3">
      <c r="A2030" s="14" t="s">
        <v>337</v>
      </c>
      <c r="B2030">
        <v>1996</v>
      </c>
      <c r="C2030" t="s">
        <v>36</v>
      </c>
      <c r="D2030">
        <v>24</v>
      </c>
      <c r="E2030">
        <v>1</v>
      </c>
      <c r="F2030" s="21">
        <v>2902.91</v>
      </c>
      <c r="G2030" t="s">
        <v>11</v>
      </c>
      <c r="H2030" t="s">
        <v>11</v>
      </c>
      <c r="I2030" t="s">
        <v>13</v>
      </c>
      <c r="J2030" t="str">
        <f t="shared" si="62"/>
        <v>24-Oct-1996</v>
      </c>
      <c r="K2030">
        <f t="shared" si="63"/>
        <v>27</v>
      </c>
    </row>
    <row r="2031" spans="1:11" x14ac:dyDescent="0.3">
      <c r="A2031" s="14" t="s">
        <v>336</v>
      </c>
      <c r="B2031">
        <v>1999</v>
      </c>
      <c r="C2031" t="s">
        <v>15</v>
      </c>
      <c r="D2031">
        <v>1</v>
      </c>
      <c r="E2031">
        <v>0</v>
      </c>
      <c r="F2031" s="21">
        <v>2899.49</v>
      </c>
      <c r="G2031" t="s">
        <v>11</v>
      </c>
      <c r="H2031" t="s">
        <v>11</v>
      </c>
      <c r="I2031" t="s">
        <v>246</v>
      </c>
      <c r="J2031" t="str">
        <f t="shared" si="62"/>
        <v>1-Nov-1999</v>
      </c>
      <c r="K2031">
        <f t="shared" si="63"/>
        <v>24</v>
      </c>
    </row>
    <row r="2032" spans="1:11" x14ac:dyDescent="0.3">
      <c r="A2032" s="14" t="s">
        <v>335</v>
      </c>
      <c r="B2032">
        <v>2000</v>
      </c>
      <c r="C2032" t="s">
        <v>10</v>
      </c>
      <c r="D2032">
        <v>14</v>
      </c>
      <c r="E2032">
        <v>0</v>
      </c>
      <c r="F2032" s="21">
        <v>2897.46</v>
      </c>
      <c r="G2032" t="s">
        <v>11</v>
      </c>
      <c r="H2032" t="s">
        <v>16</v>
      </c>
      <c r="I2032" t="s">
        <v>23</v>
      </c>
      <c r="J2032" t="str">
        <f t="shared" si="62"/>
        <v>14-Jul-2000</v>
      </c>
      <c r="K2032">
        <f t="shared" si="63"/>
        <v>23</v>
      </c>
    </row>
    <row r="2033" spans="1:11" x14ac:dyDescent="0.3">
      <c r="A2033" s="14" t="s">
        <v>334</v>
      </c>
      <c r="B2033">
        <v>1996</v>
      </c>
      <c r="C2033" t="s">
        <v>18</v>
      </c>
      <c r="D2033">
        <v>21</v>
      </c>
      <c r="E2033">
        <v>0</v>
      </c>
      <c r="F2033" s="21">
        <v>2897.32</v>
      </c>
      <c r="G2033" t="s">
        <v>12</v>
      </c>
      <c r="H2033" t="s">
        <v>12</v>
      </c>
      <c r="I2033" t="s">
        <v>167</v>
      </c>
      <c r="J2033" t="str">
        <f t="shared" si="62"/>
        <v>21-Jun-1996</v>
      </c>
      <c r="K2033">
        <f t="shared" si="63"/>
        <v>27</v>
      </c>
    </row>
    <row r="2034" spans="1:11" x14ac:dyDescent="0.3">
      <c r="A2034" s="14" t="s">
        <v>333</v>
      </c>
      <c r="B2034">
        <v>1993</v>
      </c>
      <c r="C2034" t="s">
        <v>34</v>
      </c>
      <c r="D2034">
        <v>12</v>
      </c>
      <c r="E2034">
        <v>0</v>
      </c>
      <c r="F2034" s="21">
        <v>2867.12</v>
      </c>
      <c r="G2034" t="s">
        <v>16</v>
      </c>
      <c r="H2034" t="s">
        <v>12</v>
      </c>
      <c r="I2034" t="s">
        <v>13</v>
      </c>
      <c r="J2034" t="str">
        <f t="shared" si="62"/>
        <v>12-Aug-1993</v>
      </c>
      <c r="K2034">
        <f t="shared" si="63"/>
        <v>30</v>
      </c>
    </row>
    <row r="2035" spans="1:11" x14ac:dyDescent="0.3">
      <c r="A2035" s="14" t="s">
        <v>332</v>
      </c>
      <c r="B2035">
        <v>1993</v>
      </c>
      <c r="C2035" t="s">
        <v>15</v>
      </c>
      <c r="D2035">
        <v>1</v>
      </c>
      <c r="E2035">
        <v>0</v>
      </c>
      <c r="F2035" s="21">
        <v>2866.09</v>
      </c>
      <c r="G2035" t="s">
        <v>12</v>
      </c>
      <c r="H2035" t="s">
        <v>12</v>
      </c>
      <c r="I2035" t="s">
        <v>41</v>
      </c>
      <c r="J2035" t="str">
        <f t="shared" si="62"/>
        <v>1-Nov-1993</v>
      </c>
      <c r="K2035">
        <f t="shared" si="63"/>
        <v>30</v>
      </c>
    </row>
    <row r="2036" spans="1:11" x14ac:dyDescent="0.3">
      <c r="A2036" s="14" t="s">
        <v>331</v>
      </c>
      <c r="B2036">
        <v>1998</v>
      </c>
      <c r="C2036" t="s">
        <v>20</v>
      </c>
      <c r="D2036">
        <v>4</v>
      </c>
      <c r="E2036">
        <v>0</v>
      </c>
      <c r="F2036" s="21">
        <v>2855.44</v>
      </c>
      <c r="G2036" t="s">
        <v>11</v>
      </c>
      <c r="H2036" t="s">
        <v>12</v>
      </c>
      <c r="I2036" t="s">
        <v>23</v>
      </c>
      <c r="J2036" t="str">
        <f t="shared" si="62"/>
        <v>4-Sep-1998</v>
      </c>
      <c r="K2036">
        <f t="shared" si="63"/>
        <v>25</v>
      </c>
    </row>
    <row r="2037" spans="1:11" x14ac:dyDescent="0.3">
      <c r="A2037" s="14" t="s">
        <v>330</v>
      </c>
      <c r="B2037">
        <v>1998</v>
      </c>
      <c r="C2037" t="s">
        <v>18</v>
      </c>
      <c r="D2037">
        <v>17</v>
      </c>
      <c r="E2037">
        <v>0</v>
      </c>
      <c r="F2037" s="21">
        <v>2850.68</v>
      </c>
      <c r="G2037" t="s">
        <v>11</v>
      </c>
      <c r="H2037" t="s">
        <v>12</v>
      </c>
      <c r="I2037" t="s">
        <v>23</v>
      </c>
      <c r="J2037" t="str">
        <f t="shared" si="62"/>
        <v>17-Jun-1998</v>
      </c>
      <c r="K2037">
        <f t="shared" si="63"/>
        <v>25</v>
      </c>
    </row>
    <row r="2038" spans="1:11" x14ac:dyDescent="0.3">
      <c r="A2038" s="14" t="s">
        <v>329</v>
      </c>
      <c r="B2038">
        <v>1998</v>
      </c>
      <c r="C2038" t="s">
        <v>15</v>
      </c>
      <c r="D2038">
        <v>15</v>
      </c>
      <c r="E2038">
        <v>0</v>
      </c>
      <c r="F2038" s="21">
        <v>2842.76</v>
      </c>
      <c r="G2038" t="s">
        <v>11</v>
      </c>
      <c r="H2038" t="s">
        <v>12</v>
      </c>
      <c r="I2038" t="s">
        <v>23</v>
      </c>
      <c r="J2038" t="str">
        <f t="shared" si="62"/>
        <v>15-Nov-1998</v>
      </c>
      <c r="K2038">
        <f t="shared" si="63"/>
        <v>25</v>
      </c>
    </row>
    <row r="2039" spans="1:11" x14ac:dyDescent="0.3">
      <c r="A2039" s="14" t="s">
        <v>328</v>
      </c>
      <c r="B2039">
        <v>2000</v>
      </c>
      <c r="C2039" t="s">
        <v>36</v>
      </c>
      <c r="D2039">
        <v>1</v>
      </c>
      <c r="E2039">
        <v>0</v>
      </c>
      <c r="F2039" s="21">
        <v>2819.51</v>
      </c>
      <c r="G2039" t="s">
        <v>11</v>
      </c>
      <c r="H2039" t="s">
        <v>12</v>
      </c>
      <c r="I2039" t="s">
        <v>41</v>
      </c>
      <c r="J2039" t="str">
        <f t="shared" si="62"/>
        <v>1-Oct-2000</v>
      </c>
      <c r="K2039">
        <f t="shared" si="63"/>
        <v>23</v>
      </c>
    </row>
    <row r="2040" spans="1:11" x14ac:dyDescent="0.3">
      <c r="A2040" s="14" t="s">
        <v>327</v>
      </c>
      <c r="B2040">
        <v>2003</v>
      </c>
      <c r="C2040" t="s">
        <v>20</v>
      </c>
      <c r="D2040">
        <v>23</v>
      </c>
      <c r="E2040">
        <v>2</v>
      </c>
      <c r="F2040" s="21">
        <v>2803.7</v>
      </c>
      <c r="G2040" t="s">
        <v>11</v>
      </c>
      <c r="H2040" t="s">
        <v>16</v>
      </c>
      <c r="I2040" t="s">
        <v>23</v>
      </c>
      <c r="J2040" t="str">
        <f t="shared" si="62"/>
        <v>23-Sep-2003</v>
      </c>
      <c r="K2040">
        <f t="shared" si="63"/>
        <v>20</v>
      </c>
    </row>
    <row r="2041" spans="1:11" x14ac:dyDescent="0.3">
      <c r="A2041" s="14" t="s">
        <v>326</v>
      </c>
      <c r="B2041">
        <v>2004</v>
      </c>
      <c r="C2041" t="s">
        <v>34</v>
      </c>
      <c r="D2041">
        <v>4</v>
      </c>
      <c r="E2041">
        <v>2</v>
      </c>
      <c r="F2041" s="21">
        <v>2801.26</v>
      </c>
      <c r="G2041" t="s">
        <v>11</v>
      </c>
      <c r="H2041" t="s">
        <v>12</v>
      </c>
      <c r="I2041" t="s">
        <v>13</v>
      </c>
      <c r="J2041" t="str">
        <f t="shared" si="62"/>
        <v>4-Aug-2004</v>
      </c>
      <c r="K2041">
        <f t="shared" si="63"/>
        <v>19</v>
      </c>
    </row>
    <row r="2042" spans="1:11" x14ac:dyDescent="0.3">
      <c r="A2042" s="14" t="s">
        <v>325</v>
      </c>
      <c r="B2042">
        <v>1999</v>
      </c>
      <c r="C2042" t="s">
        <v>30</v>
      </c>
      <c r="D2042">
        <v>24</v>
      </c>
      <c r="E2042">
        <v>1</v>
      </c>
      <c r="F2042" s="21">
        <v>2789.06</v>
      </c>
      <c r="G2042" t="s">
        <v>11</v>
      </c>
      <c r="H2042" t="s">
        <v>12</v>
      </c>
      <c r="I2042" t="s">
        <v>23</v>
      </c>
      <c r="J2042" t="str">
        <f t="shared" si="62"/>
        <v>24-Dec-1999</v>
      </c>
      <c r="K2042">
        <f t="shared" si="63"/>
        <v>24</v>
      </c>
    </row>
    <row r="2043" spans="1:11" x14ac:dyDescent="0.3">
      <c r="A2043" s="14" t="s">
        <v>324</v>
      </c>
      <c r="B2043">
        <v>1999</v>
      </c>
      <c r="C2043" t="s">
        <v>34</v>
      </c>
      <c r="D2043">
        <v>29</v>
      </c>
      <c r="E2043">
        <v>1</v>
      </c>
      <c r="F2043" s="21">
        <v>2775.19</v>
      </c>
      <c r="G2043" t="s">
        <v>11</v>
      </c>
      <c r="H2043" t="s">
        <v>16</v>
      </c>
      <c r="I2043" t="s">
        <v>23</v>
      </c>
      <c r="J2043" t="str">
        <f t="shared" si="62"/>
        <v>29-Aug-1999</v>
      </c>
      <c r="K2043">
        <f t="shared" si="63"/>
        <v>24</v>
      </c>
    </row>
    <row r="2044" spans="1:11" x14ac:dyDescent="0.3">
      <c r="A2044" s="14" t="s">
        <v>323</v>
      </c>
      <c r="B2044">
        <v>2004</v>
      </c>
      <c r="C2044" t="s">
        <v>15</v>
      </c>
      <c r="D2044">
        <v>14</v>
      </c>
      <c r="E2044">
        <v>0</v>
      </c>
      <c r="F2044" s="21">
        <v>2773.46</v>
      </c>
      <c r="G2044" t="s">
        <v>11</v>
      </c>
      <c r="H2044" t="s">
        <v>16</v>
      </c>
      <c r="I2044" t="s">
        <v>299</v>
      </c>
      <c r="J2044" t="str">
        <f t="shared" si="62"/>
        <v>14-Nov-2004</v>
      </c>
      <c r="K2044">
        <f t="shared" si="63"/>
        <v>19</v>
      </c>
    </row>
    <row r="2045" spans="1:11" x14ac:dyDescent="0.3">
      <c r="A2045" s="14" t="s">
        <v>322</v>
      </c>
      <c r="B2045">
        <v>1997</v>
      </c>
      <c r="C2045" t="s">
        <v>34</v>
      </c>
      <c r="D2045">
        <v>10</v>
      </c>
      <c r="E2045">
        <v>0</v>
      </c>
      <c r="F2045" s="21">
        <v>2758.99</v>
      </c>
      <c r="G2045" t="s">
        <v>11</v>
      </c>
      <c r="H2045" t="s">
        <v>16</v>
      </c>
      <c r="I2045" t="s">
        <v>23</v>
      </c>
      <c r="J2045" t="str">
        <f t="shared" si="62"/>
        <v>10-Aug-1997</v>
      </c>
      <c r="K2045">
        <f t="shared" si="63"/>
        <v>26</v>
      </c>
    </row>
    <row r="2046" spans="1:11" x14ac:dyDescent="0.3">
      <c r="A2046" s="14" t="s">
        <v>321</v>
      </c>
      <c r="B2046">
        <v>2000</v>
      </c>
      <c r="C2046" t="s">
        <v>36</v>
      </c>
      <c r="D2046">
        <v>11</v>
      </c>
      <c r="E2046">
        <v>0</v>
      </c>
      <c r="F2046" s="21">
        <v>2755.02</v>
      </c>
      <c r="G2046" t="s">
        <v>11</v>
      </c>
      <c r="H2046" t="s">
        <v>16</v>
      </c>
      <c r="I2046" t="s">
        <v>246</v>
      </c>
      <c r="J2046" t="str">
        <f t="shared" si="62"/>
        <v>11-Oct-2000</v>
      </c>
      <c r="K2046">
        <f t="shared" si="63"/>
        <v>23</v>
      </c>
    </row>
    <row r="2047" spans="1:11" x14ac:dyDescent="0.3">
      <c r="A2047" s="14" t="s">
        <v>320</v>
      </c>
      <c r="B2047">
        <v>2000</v>
      </c>
      <c r="C2047" t="s">
        <v>36</v>
      </c>
      <c r="D2047">
        <v>3</v>
      </c>
      <c r="E2047">
        <v>0</v>
      </c>
      <c r="F2047" s="21">
        <v>2741.95</v>
      </c>
      <c r="G2047" t="s">
        <v>11</v>
      </c>
      <c r="H2047" t="s">
        <v>12</v>
      </c>
      <c r="I2047" t="s">
        <v>246</v>
      </c>
      <c r="J2047" t="str">
        <f t="shared" si="62"/>
        <v>3-Oct-2000</v>
      </c>
      <c r="K2047">
        <f t="shared" si="63"/>
        <v>23</v>
      </c>
    </row>
    <row r="2048" spans="1:11" x14ac:dyDescent="0.3">
      <c r="A2048" s="14" t="s">
        <v>319</v>
      </c>
      <c r="B2048">
        <v>2000</v>
      </c>
      <c r="C2048" t="s">
        <v>30</v>
      </c>
      <c r="D2048">
        <v>17</v>
      </c>
      <c r="E2048">
        <v>0</v>
      </c>
      <c r="F2048" s="21">
        <v>2731.91</v>
      </c>
      <c r="G2048" t="s">
        <v>11</v>
      </c>
      <c r="H2048" t="s">
        <v>12</v>
      </c>
      <c r="I2048" t="s">
        <v>246</v>
      </c>
      <c r="J2048" t="str">
        <f t="shared" si="62"/>
        <v>17-Dec-2000</v>
      </c>
      <c r="K2048">
        <f t="shared" si="63"/>
        <v>23</v>
      </c>
    </row>
    <row r="2049" spans="1:11" x14ac:dyDescent="0.3">
      <c r="A2049" s="14" t="s">
        <v>318</v>
      </c>
      <c r="B2049">
        <v>2003</v>
      </c>
      <c r="C2049" t="s">
        <v>30</v>
      </c>
      <c r="D2049">
        <v>3</v>
      </c>
      <c r="E2049">
        <v>1</v>
      </c>
      <c r="F2049" s="21">
        <v>2730.11</v>
      </c>
      <c r="G2049" t="s">
        <v>11</v>
      </c>
      <c r="H2049" t="s">
        <v>12</v>
      </c>
      <c r="I2049" t="s">
        <v>23</v>
      </c>
      <c r="J2049" t="str">
        <f t="shared" si="62"/>
        <v>3-Dec-2003</v>
      </c>
      <c r="K2049">
        <f t="shared" si="63"/>
        <v>20</v>
      </c>
    </row>
    <row r="2050" spans="1:11" x14ac:dyDescent="0.3">
      <c r="A2050" s="14" t="s">
        <v>317</v>
      </c>
      <c r="B2050">
        <v>1997</v>
      </c>
      <c r="C2050" t="s">
        <v>36</v>
      </c>
      <c r="D2050">
        <v>6</v>
      </c>
      <c r="E2050">
        <v>0</v>
      </c>
      <c r="F2050" s="21">
        <v>2727.4</v>
      </c>
      <c r="G2050" t="s">
        <v>12</v>
      </c>
      <c r="H2050" t="s">
        <v>12</v>
      </c>
      <c r="I2050" t="s">
        <v>167</v>
      </c>
      <c r="J2050" t="str">
        <f t="shared" si="62"/>
        <v>6-Oct-1997</v>
      </c>
      <c r="K2050">
        <f t="shared" si="63"/>
        <v>26</v>
      </c>
    </row>
    <row r="2051" spans="1:11" x14ac:dyDescent="0.3">
      <c r="A2051" s="14" t="s">
        <v>316</v>
      </c>
      <c r="B2051">
        <v>1988</v>
      </c>
      <c r="C2051" t="s">
        <v>34</v>
      </c>
      <c r="D2051">
        <v>20</v>
      </c>
      <c r="E2051">
        <v>3</v>
      </c>
      <c r="F2051" s="21">
        <v>2726.06</v>
      </c>
      <c r="G2051" t="s">
        <v>11</v>
      </c>
      <c r="H2051" t="s">
        <v>11</v>
      </c>
      <c r="I2051" t="s">
        <v>13</v>
      </c>
      <c r="J2051" t="str">
        <f t="shared" ref="J2051:J2114" si="64">CONCATENATE(D2051,"-",C2051,"-",B2051)</f>
        <v>20-Aug-1988</v>
      </c>
      <c r="K2051">
        <f t="shared" ref="K2051:K2114" si="65">YEAR("2023-06-08")-YEAR(J2051)</f>
        <v>35</v>
      </c>
    </row>
    <row r="2052" spans="1:11" x14ac:dyDescent="0.3">
      <c r="A2052" s="14" t="s">
        <v>315</v>
      </c>
      <c r="B2052">
        <v>1997</v>
      </c>
      <c r="C2052" t="s">
        <v>36</v>
      </c>
      <c r="D2052">
        <v>30</v>
      </c>
      <c r="E2052">
        <v>0</v>
      </c>
      <c r="F2052" s="21">
        <v>2721.32</v>
      </c>
      <c r="G2052" t="s">
        <v>16</v>
      </c>
      <c r="H2052" t="s">
        <v>12</v>
      </c>
      <c r="I2052" t="s">
        <v>275</v>
      </c>
      <c r="J2052" t="str">
        <f t="shared" si="64"/>
        <v>30-Oct-1997</v>
      </c>
      <c r="K2052">
        <f t="shared" si="65"/>
        <v>26</v>
      </c>
    </row>
    <row r="2053" spans="1:11" x14ac:dyDescent="0.3">
      <c r="A2053" s="14" t="s">
        <v>314</v>
      </c>
      <c r="B2053">
        <v>2003</v>
      </c>
      <c r="C2053" t="s">
        <v>34</v>
      </c>
      <c r="D2053">
        <v>6</v>
      </c>
      <c r="E2053">
        <v>1</v>
      </c>
      <c r="F2053" s="21">
        <v>2719.28</v>
      </c>
      <c r="G2053" t="s">
        <v>11</v>
      </c>
      <c r="H2053" t="s">
        <v>11</v>
      </c>
      <c r="I2053" t="s">
        <v>23</v>
      </c>
      <c r="J2053" t="str">
        <f t="shared" si="64"/>
        <v>6-Aug-2003</v>
      </c>
      <c r="K2053">
        <f t="shared" si="65"/>
        <v>20</v>
      </c>
    </row>
    <row r="2054" spans="1:11" x14ac:dyDescent="0.3">
      <c r="A2054" s="14" t="s">
        <v>313</v>
      </c>
      <c r="B2054">
        <v>2003</v>
      </c>
      <c r="C2054" t="s">
        <v>30</v>
      </c>
      <c r="D2054">
        <v>1</v>
      </c>
      <c r="E2054">
        <v>1</v>
      </c>
      <c r="F2054" s="21">
        <v>2710.83</v>
      </c>
      <c r="G2054" t="s">
        <v>11</v>
      </c>
      <c r="H2054" t="s">
        <v>12</v>
      </c>
      <c r="I2054" t="s">
        <v>23</v>
      </c>
      <c r="J2054" t="str">
        <f t="shared" si="64"/>
        <v>1-Dec-2003</v>
      </c>
      <c r="K2054">
        <f t="shared" si="65"/>
        <v>20</v>
      </c>
    </row>
    <row r="2055" spans="1:11" x14ac:dyDescent="0.3">
      <c r="A2055" s="14" t="s">
        <v>312</v>
      </c>
      <c r="B2055">
        <v>2003</v>
      </c>
      <c r="C2055" t="s">
        <v>15</v>
      </c>
      <c r="D2055">
        <v>21</v>
      </c>
      <c r="E2055">
        <v>1</v>
      </c>
      <c r="F2055" s="21">
        <v>2709.24</v>
      </c>
      <c r="G2055" t="s">
        <v>11</v>
      </c>
      <c r="H2055" t="s">
        <v>11</v>
      </c>
      <c r="I2055" t="s">
        <v>23</v>
      </c>
      <c r="J2055" t="str">
        <f t="shared" si="64"/>
        <v>21-Nov-2003</v>
      </c>
      <c r="K2055">
        <f t="shared" si="65"/>
        <v>20</v>
      </c>
    </row>
    <row r="2056" spans="1:11" x14ac:dyDescent="0.3">
      <c r="A2056" s="14" t="s">
        <v>311</v>
      </c>
      <c r="B2056">
        <v>2003</v>
      </c>
      <c r="C2056" t="s">
        <v>10</v>
      </c>
      <c r="D2056">
        <v>17</v>
      </c>
      <c r="E2056">
        <v>1</v>
      </c>
      <c r="F2056" s="21">
        <v>2709.11</v>
      </c>
      <c r="G2056" t="s">
        <v>11</v>
      </c>
      <c r="H2056" t="s">
        <v>11</v>
      </c>
      <c r="I2056" t="s">
        <v>23</v>
      </c>
      <c r="J2056" t="str">
        <f t="shared" si="64"/>
        <v>17-Jul-2003</v>
      </c>
      <c r="K2056">
        <f t="shared" si="65"/>
        <v>20</v>
      </c>
    </row>
    <row r="2057" spans="1:11" x14ac:dyDescent="0.3">
      <c r="A2057" s="14" t="s">
        <v>310</v>
      </c>
      <c r="B2057">
        <v>1996</v>
      </c>
      <c r="C2057" t="s">
        <v>18</v>
      </c>
      <c r="D2057">
        <v>13</v>
      </c>
      <c r="E2057">
        <v>0</v>
      </c>
      <c r="F2057" s="21">
        <v>2699.57</v>
      </c>
      <c r="G2057" t="s">
        <v>11</v>
      </c>
      <c r="H2057" t="s">
        <v>16</v>
      </c>
      <c r="I2057" t="s">
        <v>23</v>
      </c>
      <c r="J2057" t="str">
        <f t="shared" si="64"/>
        <v>13-Jun-1996</v>
      </c>
      <c r="K2057">
        <f t="shared" si="65"/>
        <v>27</v>
      </c>
    </row>
    <row r="2058" spans="1:11" x14ac:dyDescent="0.3">
      <c r="A2058" s="14" t="s">
        <v>309</v>
      </c>
      <c r="B2058">
        <v>1999</v>
      </c>
      <c r="C2058" t="s">
        <v>18</v>
      </c>
      <c r="D2058">
        <v>11</v>
      </c>
      <c r="E2058">
        <v>0</v>
      </c>
      <c r="F2058" s="21">
        <v>2690.11</v>
      </c>
      <c r="G2058" t="s">
        <v>11</v>
      </c>
      <c r="H2058" t="s">
        <v>11</v>
      </c>
      <c r="I2058" t="s">
        <v>23</v>
      </c>
      <c r="J2058" t="str">
        <f t="shared" si="64"/>
        <v>11-Jun-1999</v>
      </c>
      <c r="K2058">
        <f t="shared" si="65"/>
        <v>24</v>
      </c>
    </row>
    <row r="2059" spans="1:11" x14ac:dyDescent="0.3">
      <c r="A2059" s="14" t="s">
        <v>308</v>
      </c>
      <c r="B2059">
        <v>1994</v>
      </c>
      <c r="C2059" t="s">
        <v>36</v>
      </c>
      <c r="D2059">
        <v>2</v>
      </c>
      <c r="E2059">
        <v>0</v>
      </c>
      <c r="F2059" s="21">
        <v>2689.5</v>
      </c>
      <c r="G2059" t="s">
        <v>12</v>
      </c>
      <c r="H2059" t="s">
        <v>11</v>
      </c>
      <c r="I2059" t="s">
        <v>13</v>
      </c>
      <c r="J2059" t="str">
        <f t="shared" si="64"/>
        <v>2-Oct-1994</v>
      </c>
      <c r="K2059">
        <f t="shared" si="65"/>
        <v>29</v>
      </c>
    </row>
    <row r="2060" spans="1:11" x14ac:dyDescent="0.3">
      <c r="A2060" s="14" t="s">
        <v>307</v>
      </c>
      <c r="B2060">
        <v>1994</v>
      </c>
      <c r="C2060" t="s">
        <v>20</v>
      </c>
      <c r="D2060">
        <v>17</v>
      </c>
      <c r="E2060">
        <v>0</v>
      </c>
      <c r="F2060" s="21">
        <v>2684.69</v>
      </c>
      <c r="G2060" t="s">
        <v>11</v>
      </c>
      <c r="H2060" t="s">
        <v>11</v>
      </c>
      <c r="I2060" t="s">
        <v>13</v>
      </c>
      <c r="J2060" t="str">
        <f t="shared" si="64"/>
        <v>17-Sep-1994</v>
      </c>
      <c r="K2060">
        <f t="shared" si="65"/>
        <v>29</v>
      </c>
    </row>
    <row r="2061" spans="1:11" x14ac:dyDescent="0.3">
      <c r="A2061" s="14" t="s">
        <v>306</v>
      </c>
      <c r="B2061">
        <v>1996</v>
      </c>
      <c r="C2061" t="s">
        <v>34</v>
      </c>
      <c r="D2061">
        <v>5</v>
      </c>
      <c r="E2061">
        <v>0</v>
      </c>
      <c r="F2061" s="21">
        <v>2680.95</v>
      </c>
      <c r="G2061" t="s">
        <v>12</v>
      </c>
      <c r="H2061" t="s">
        <v>11</v>
      </c>
      <c r="I2061" t="s">
        <v>23</v>
      </c>
      <c r="J2061" t="str">
        <f t="shared" si="64"/>
        <v>5-Aug-1996</v>
      </c>
      <c r="K2061">
        <f t="shared" si="65"/>
        <v>27</v>
      </c>
    </row>
    <row r="2062" spans="1:11" x14ac:dyDescent="0.3">
      <c r="A2062" s="14" t="s">
        <v>305</v>
      </c>
      <c r="B2062">
        <v>2000</v>
      </c>
      <c r="C2062" t="s">
        <v>30</v>
      </c>
      <c r="D2062">
        <v>9</v>
      </c>
      <c r="E2062">
        <v>1</v>
      </c>
      <c r="F2062" s="21">
        <v>2643.27</v>
      </c>
      <c r="G2062" t="s">
        <v>11</v>
      </c>
      <c r="H2062" t="s">
        <v>16</v>
      </c>
      <c r="I2062" t="s">
        <v>23</v>
      </c>
      <c r="J2062" t="str">
        <f t="shared" si="64"/>
        <v>9-Dec-2000</v>
      </c>
      <c r="K2062">
        <f t="shared" si="65"/>
        <v>23</v>
      </c>
    </row>
    <row r="2063" spans="1:11" x14ac:dyDescent="0.3">
      <c r="A2063" s="14" t="s">
        <v>304</v>
      </c>
      <c r="B2063">
        <v>2000</v>
      </c>
      <c r="C2063" t="s">
        <v>18</v>
      </c>
      <c r="D2063">
        <v>24</v>
      </c>
      <c r="E2063">
        <v>1</v>
      </c>
      <c r="F2063" s="21">
        <v>2639.04</v>
      </c>
      <c r="G2063" t="s">
        <v>11</v>
      </c>
      <c r="H2063" t="s">
        <v>11</v>
      </c>
      <c r="I2063" t="s">
        <v>23</v>
      </c>
      <c r="J2063" t="str">
        <f t="shared" si="64"/>
        <v>24-Jun-2000</v>
      </c>
      <c r="K2063">
        <f t="shared" si="65"/>
        <v>23</v>
      </c>
    </row>
    <row r="2064" spans="1:11" x14ac:dyDescent="0.3">
      <c r="A2064" s="14" t="s">
        <v>303</v>
      </c>
      <c r="B2064">
        <v>1997</v>
      </c>
      <c r="C2064" t="s">
        <v>34</v>
      </c>
      <c r="D2064">
        <v>26</v>
      </c>
      <c r="E2064">
        <v>0</v>
      </c>
      <c r="F2064" s="21">
        <v>2632.99</v>
      </c>
      <c r="G2064" t="s">
        <v>11</v>
      </c>
      <c r="H2064" t="s">
        <v>16</v>
      </c>
      <c r="I2064" t="s">
        <v>41</v>
      </c>
      <c r="J2064" t="str">
        <f t="shared" si="64"/>
        <v>26-Aug-1997</v>
      </c>
      <c r="K2064">
        <f t="shared" si="65"/>
        <v>26</v>
      </c>
    </row>
    <row r="2065" spans="1:11" x14ac:dyDescent="0.3">
      <c r="A2065" s="14" t="s">
        <v>302</v>
      </c>
      <c r="B2065">
        <v>2001</v>
      </c>
      <c r="C2065" t="s">
        <v>34</v>
      </c>
      <c r="D2065">
        <v>26</v>
      </c>
      <c r="E2065">
        <v>1</v>
      </c>
      <c r="F2065" s="21">
        <v>2597.7800000000002</v>
      </c>
      <c r="G2065" t="s">
        <v>11</v>
      </c>
      <c r="H2065" t="s">
        <v>16</v>
      </c>
      <c r="I2065" t="s">
        <v>41</v>
      </c>
      <c r="J2065" t="str">
        <f t="shared" si="64"/>
        <v>26-Aug-2001</v>
      </c>
      <c r="K2065">
        <f t="shared" si="65"/>
        <v>22</v>
      </c>
    </row>
    <row r="2066" spans="1:11" x14ac:dyDescent="0.3">
      <c r="A2066" s="14" t="s">
        <v>301</v>
      </c>
      <c r="B2066">
        <v>2001</v>
      </c>
      <c r="C2066" t="s">
        <v>10</v>
      </c>
      <c r="D2066">
        <v>28</v>
      </c>
      <c r="E2066">
        <v>0</v>
      </c>
      <c r="F2066" s="21">
        <v>2585.85</v>
      </c>
      <c r="G2066" t="s">
        <v>11</v>
      </c>
      <c r="H2066" t="s">
        <v>11</v>
      </c>
      <c r="I2066" t="s">
        <v>246</v>
      </c>
      <c r="J2066" t="str">
        <f t="shared" si="64"/>
        <v>28-Jul-2001</v>
      </c>
      <c r="K2066">
        <f t="shared" si="65"/>
        <v>22</v>
      </c>
    </row>
    <row r="2067" spans="1:11" x14ac:dyDescent="0.3">
      <c r="A2067" s="14" t="s">
        <v>300</v>
      </c>
      <c r="B2067">
        <v>2001</v>
      </c>
      <c r="C2067" t="s">
        <v>36</v>
      </c>
      <c r="D2067">
        <v>15</v>
      </c>
      <c r="E2067">
        <v>1</v>
      </c>
      <c r="F2067" s="21">
        <v>2585.27</v>
      </c>
      <c r="G2067" t="s">
        <v>11</v>
      </c>
      <c r="H2067" t="s">
        <v>12</v>
      </c>
      <c r="I2067" t="s">
        <v>41</v>
      </c>
      <c r="J2067" t="str">
        <f t="shared" si="64"/>
        <v>15-Oct-2001</v>
      </c>
      <c r="K2067">
        <f t="shared" si="65"/>
        <v>22</v>
      </c>
    </row>
    <row r="2068" spans="1:11" x14ac:dyDescent="0.3">
      <c r="A2068" s="14" t="s">
        <v>298</v>
      </c>
      <c r="B2068">
        <v>2002</v>
      </c>
      <c r="C2068" t="s">
        <v>10</v>
      </c>
      <c r="D2068">
        <v>20</v>
      </c>
      <c r="E2068">
        <v>0</v>
      </c>
      <c r="F2068" s="21">
        <v>2585.04</v>
      </c>
      <c r="G2068" t="s">
        <v>11</v>
      </c>
      <c r="H2068" t="s">
        <v>11</v>
      </c>
      <c r="I2068" t="s">
        <v>299</v>
      </c>
      <c r="J2068" t="str">
        <f t="shared" si="64"/>
        <v>20-Jul-2002</v>
      </c>
      <c r="K2068">
        <f t="shared" si="65"/>
        <v>21</v>
      </c>
    </row>
    <row r="2069" spans="1:11" x14ac:dyDescent="0.3">
      <c r="A2069" s="14" t="s">
        <v>297</v>
      </c>
      <c r="B2069">
        <v>2002</v>
      </c>
      <c r="C2069" t="s">
        <v>36</v>
      </c>
      <c r="D2069">
        <v>11</v>
      </c>
      <c r="E2069">
        <v>2</v>
      </c>
      <c r="F2069" s="21">
        <v>2566.4699999999998</v>
      </c>
      <c r="G2069" t="s">
        <v>11</v>
      </c>
      <c r="H2069" t="s">
        <v>12</v>
      </c>
      <c r="I2069" t="s">
        <v>13</v>
      </c>
      <c r="J2069" t="str">
        <f t="shared" si="64"/>
        <v>11-Oct-2002</v>
      </c>
      <c r="K2069">
        <f t="shared" si="65"/>
        <v>21</v>
      </c>
    </row>
    <row r="2070" spans="1:11" x14ac:dyDescent="0.3">
      <c r="A2070" s="14" t="s">
        <v>296</v>
      </c>
      <c r="B2070">
        <v>1991</v>
      </c>
      <c r="C2070" t="s">
        <v>15</v>
      </c>
      <c r="D2070">
        <v>17</v>
      </c>
      <c r="E2070">
        <v>3</v>
      </c>
      <c r="F2070" s="21">
        <v>2545.6799999999998</v>
      </c>
      <c r="G2070" t="s">
        <v>11</v>
      </c>
      <c r="H2070" t="s">
        <v>16</v>
      </c>
      <c r="I2070" t="s">
        <v>13</v>
      </c>
      <c r="J2070" t="str">
        <f t="shared" si="64"/>
        <v>17-Nov-1991</v>
      </c>
      <c r="K2070">
        <f t="shared" si="65"/>
        <v>32</v>
      </c>
    </row>
    <row r="2071" spans="1:11" x14ac:dyDescent="0.3">
      <c r="A2071" s="14" t="s">
        <v>295</v>
      </c>
      <c r="B2071">
        <v>1990</v>
      </c>
      <c r="C2071" t="s">
        <v>36</v>
      </c>
      <c r="D2071">
        <v>1</v>
      </c>
      <c r="E2071">
        <v>3</v>
      </c>
      <c r="F2071" s="21">
        <v>2540.39</v>
      </c>
      <c r="G2071" t="s">
        <v>11</v>
      </c>
      <c r="H2071" t="s">
        <v>11</v>
      </c>
      <c r="I2071" t="s">
        <v>13</v>
      </c>
      <c r="J2071" t="str">
        <f t="shared" si="64"/>
        <v>1-Oct-1990</v>
      </c>
      <c r="K2071">
        <f t="shared" si="65"/>
        <v>33</v>
      </c>
    </row>
    <row r="2072" spans="1:11" x14ac:dyDescent="0.3">
      <c r="A2072" s="14" t="s">
        <v>294</v>
      </c>
      <c r="B2072">
        <v>1997</v>
      </c>
      <c r="C2072" t="s">
        <v>10</v>
      </c>
      <c r="D2072">
        <v>28</v>
      </c>
      <c r="E2072">
        <v>0</v>
      </c>
      <c r="F2072" s="21">
        <v>2534.39</v>
      </c>
      <c r="G2072" t="s">
        <v>12</v>
      </c>
      <c r="H2072" t="s">
        <v>12</v>
      </c>
      <c r="I2072" t="s">
        <v>23</v>
      </c>
      <c r="J2072" t="str">
        <f t="shared" si="64"/>
        <v>28-Jul-1997</v>
      </c>
      <c r="K2072">
        <f t="shared" si="65"/>
        <v>26</v>
      </c>
    </row>
    <row r="2073" spans="1:11" x14ac:dyDescent="0.3">
      <c r="A2073" s="14" t="s">
        <v>293</v>
      </c>
      <c r="B2073">
        <v>2000</v>
      </c>
      <c r="C2073" t="s">
        <v>34</v>
      </c>
      <c r="D2073">
        <v>25</v>
      </c>
      <c r="E2073">
        <v>0</v>
      </c>
      <c r="F2073" s="21">
        <v>2527.8200000000002</v>
      </c>
      <c r="G2073" t="s">
        <v>11</v>
      </c>
      <c r="H2073" t="s">
        <v>12</v>
      </c>
      <c r="I2073" t="s">
        <v>23</v>
      </c>
      <c r="J2073" t="str">
        <f t="shared" si="64"/>
        <v>25-Aug-2000</v>
      </c>
      <c r="K2073">
        <f t="shared" si="65"/>
        <v>23</v>
      </c>
    </row>
    <row r="2074" spans="1:11" x14ac:dyDescent="0.3">
      <c r="A2074" s="14" t="s">
        <v>292</v>
      </c>
      <c r="B2074">
        <v>1997</v>
      </c>
      <c r="C2074" t="s">
        <v>15</v>
      </c>
      <c r="D2074">
        <v>2</v>
      </c>
      <c r="E2074">
        <v>0</v>
      </c>
      <c r="F2074" s="21">
        <v>2523.17</v>
      </c>
      <c r="G2074" t="s">
        <v>12</v>
      </c>
      <c r="H2074" t="s">
        <v>16</v>
      </c>
      <c r="I2074" t="s">
        <v>23</v>
      </c>
      <c r="J2074" t="str">
        <f t="shared" si="64"/>
        <v>2-Nov-1997</v>
      </c>
      <c r="K2074">
        <f t="shared" si="65"/>
        <v>26</v>
      </c>
    </row>
    <row r="2075" spans="1:11" x14ac:dyDescent="0.3">
      <c r="A2075" s="14" t="s">
        <v>291</v>
      </c>
      <c r="B2075">
        <v>1991</v>
      </c>
      <c r="C2075" t="s">
        <v>34</v>
      </c>
      <c r="D2075">
        <v>5</v>
      </c>
      <c r="E2075">
        <v>3</v>
      </c>
      <c r="F2075" s="21">
        <v>2510.79</v>
      </c>
      <c r="G2075" t="s">
        <v>11</v>
      </c>
      <c r="H2075" t="s">
        <v>16</v>
      </c>
      <c r="I2075" t="s">
        <v>13</v>
      </c>
      <c r="J2075" t="str">
        <f t="shared" si="64"/>
        <v>5-Aug-1991</v>
      </c>
      <c r="K2075">
        <f t="shared" si="65"/>
        <v>32</v>
      </c>
    </row>
    <row r="2076" spans="1:11" x14ac:dyDescent="0.3">
      <c r="A2076" s="14" t="s">
        <v>290</v>
      </c>
      <c r="B2076">
        <v>2004</v>
      </c>
      <c r="C2076" t="s">
        <v>20</v>
      </c>
      <c r="D2076">
        <v>6</v>
      </c>
      <c r="E2076">
        <v>0</v>
      </c>
      <c r="F2076" s="21">
        <v>2500.9299999999998</v>
      </c>
      <c r="G2076" t="s">
        <v>11</v>
      </c>
      <c r="H2076" t="s">
        <v>11</v>
      </c>
      <c r="I2076" t="s">
        <v>23</v>
      </c>
      <c r="J2076" t="str">
        <f t="shared" si="64"/>
        <v>6-Sep-2004</v>
      </c>
      <c r="K2076">
        <f t="shared" si="65"/>
        <v>19</v>
      </c>
    </row>
    <row r="2077" spans="1:11" x14ac:dyDescent="0.3">
      <c r="A2077" s="14" t="s">
        <v>289</v>
      </c>
      <c r="B2077">
        <v>1995</v>
      </c>
      <c r="C2077" t="s">
        <v>36</v>
      </c>
      <c r="D2077">
        <v>15</v>
      </c>
      <c r="E2077">
        <v>0</v>
      </c>
      <c r="F2077" s="21">
        <v>2498.41</v>
      </c>
      <c r="G2077" t="s">
        <v>12</v>
      </c>
      <c r="H2077" t="s">
        <v>12</v>
      </c>
      <c r="I2077" t="s">
        <v>13</v>
      </c>
      <c r="J2077" t="str">
        <f t="shared" si="64"/>
        <v>15-Oct-1995</v>
      </c>
      <c r="K2077">
        <f t="shared" si="65"/>
        <v>28</v>
      </c>
    </row>
    <row r="2078" spans="1:11" x14ac:dyDescent="0.3">
      <c r="A2078" s="14" t="s">
        <v>288</v>
      </c>
      <c r="B2078">
        <v>1995</v>
      </c>
      <c r="C2078" t="s">
        <v>10</v>
      </c>
      <c r="D2078">
        <v>9</v>
      </c>
      <c r="E2078">
        <v>0</v>
      </c>
      <c r="F2078" s="21">
        <v>2497.04</v>
      </c>
      <c r="G2078" t="s">
        <v>12</v>
      </c>
      <c r="H2078" t="s">
        <v>12</v>
      </c>
      <c r="I2078" t="s">
        <v>13</v>
      </c>
      <c r="J2078" t="str">
        <f t="shared" si="64"/>
        <v>9-Jul-1995</v>
      </c>
      <c r="K2078">
        <f t="shared" si="65"/>
        <v>28</v>
      </c>
    </row>
    <row r="2079" spans="1:11" x14ac:dyDescent="0.3">
      <c r="A2079" s="14" t="s">
        <v>287</v>
      </c>
      <c r="B2079">
        <v>1995</v>
      </c>
      <c r="C2079" t="s">
        <v>36</v>
      </c>
      <c r="D2079">
        <v>14</v>
      </c>
      <c r="E2079">
        <v>0</v>
      </c>
      <c r="F2079" s="21">
        <v>2494.02</v>
      </c>
      <c r="G2079" t="s">
        <v>12</v>
      </c>
      <c r="H2079" t="s">
        <v>16</v>
      </c>
      <c r="I2079" t="s">
        <v>41</v>
      </c>
      <c r="J2079" t="str">
        <f t="shared" si="64"/>
        <v>14-Oct-1995</v>
      </c>
      <c r="K2079">
        <f t="shared" si="65"/>
        <v>28</v>
      </c>
    </row>
    <row r="2080" spans="1:11" x14ac:dyDescent="0.3">
      <c r="A2080" s="14" t="s">
        <v>286</v>
      </c>
      <c r="B2080">
        <v>1995</v>
      </c>
      <c r="C2080" t="s">
        <v>15</v>
      </c>
      <c r="D2080">
        <v>6</v>
      </c>
      <c r="E2080">
        <v>0</v>
      </c>
      <c r="F2080" s="21">
        <v>2483.7399999999998</v>
      </c>
      <c r="G2080" t="s">
        <v>12</v>
      </c>
      <c r="H2080" t="s">
        <v>11</v>
      </c>
      <c r="I2080" t="s">
        <v>13</v>
      </c>
      <c r="J2080" t="str">
        <f t="shared" si="64"/>
        <v>6-Nov-1995</v>
      </c>
      <c r="K2080">
        <f t="shared" si="65"/>
        <v>28</v>
      </c>
    </row>
    <row r="2081" spans="1:11" x14ac:dyDescent="0.3">
      <c r="A2081" s="14" t="s">
        <v>285</v>
      </c>
      <c r="B2081">
        <v>1998</v>
      </c>
      <c r="C2081" t="s">
        <v>18</v>
      </c>
      <c r="D2081">
        <v>20</v>
      </c>
      <c r="E2081">
        <v>0</v>
      </c>
      <c r="F2081" s="21">
        <v>2480.98</v>
      </c>
      <c r="G2081" t="s">
        <v>11</v>
      </c>
      <c r="H2081" t="s">
        <v>11</v>
      </c>
      <c r="I2081" t="s">
        <v>13</v>
      </c>
      <c r="J2081" t="str">
        <f t="shared" si="64"/>
        <v>20-Jun-1998</v>
      </c>
      <c r="K2081">
        <f t="shared" si="65"/>
        <v>25</v>
      </c>
    </row>
    <row r="2082" spans="1:11" x14ac:dyDescent="0.3">
      <c r="A2082" s="14" t="s">
        <v>284</v>
      </c>
      <c r="B2082">
        <v>1998</v>
      </c>
      <c r="C2082" t="s">
        <v>10</v>
      </c>
      <c r="D2082">
        <v>2</v>
      </c>
      <c r="E2082">
        <v>0</v>
      </c>
      <c r="F2082" s="21">
        <v>2473.33</v>
      </c>
      <c r="G2082" t="s">
        <v>11</v>
      </c>
      <c r="H2082" t="s">
        <v>12</v>
      </c>
      <c r="I2082" t="s">
        <v>13</v>
      </c>
      <c r="J2082" t="str">
        <f t="shared" si="64"/>
        <v>2-Jul-1998</v>
      </c>
      <c r="K2082">
        <f t="shared" si="65"/>
        <v>25</v>
      </c>
    </row>
    <row r="2083" spans="1:11" x14ac:dyDescent="0.3">
      <c r="A2083" s="14" t="s">
        <v>283</v>
      </c>
      <c r="B2083">
        <v>1998</v>
      </c>
      <c r="C2083" t="s">
        <v>34</v>
      </c>
      <c r="D2083">
        <v>17</v>
      </c>
      <c r="E2083">
        <v>0</v>
      </c>
      <c r="F2083" s="21">
        <v>2464.62</v>
      </c>
      <c r="G2083" t="s">
        <v>11</v>
      </c>
      <c r="H2083" t="s">
        <v>12</v>
      </c>
      <c r="I2083" t="s">
        <v>13</v>
      </c>
      <c r="J2083" t="str">
        <f t="shared" si="64"/>
        <v>17-Aug-1998</v>
      </c>
      <c r="K2083">
        <f t="shared" si="65"/>
        <v>25</v>
      </c>
    </row>
    <row r="2084" spans="1:11" x14ac:dyDescent="0.3">
      <c r="A2084" s="14" t="s">
        <v>282</v>
      </c>
      <c r="B2084">
        <v>2002</v>
      </c>
      <c r="C2084" t="s">
        <v>10</v>
      </c>
      <c r="D2084">
        <v>11</v>
      </c>
      <c r="E2084">
        <v>0</v>
      </c>
      <c r="F2084" s="21">
        <v>2459.7199999999998</v>
      </c>
      <c r="G2084" t="s">
        <v>11</v>
      </c>
      <c r="H2084" t="s">
        <v>11</v>
      </c>
      <c r="I2084" t="s">
        <v>246</v>
      </c>
      <c r="J2084" t="str">
        <f t="shared" si="64"/>
        <v>11-Jul-2002</v>
      </c>
      <c r="K2084">
        <f t="shared" si="65"/>
        <v>21</v>
      </c>
    </row>
    <row r="2085" spans="1:11" x14ac:dyDescent="0.3">
      <c r="A2085" s="14" t="s">
        <v>281</v>
      </c>
      <c r="B2085">
        <v>1998</v>
      </c>
      <c r="C2085" t="s">
        <v>15</v>
      </c>
      <c r="D2085">
        <v>19</v>
      </c>
      <c r="E2085">
        <v>0</v>
      </c>
      <c r="F2085" s="21">
        <v>2457.5</v>
      </c>
      <c r="G2085" t="s">
        <v>11</v>
      </c>
      <c r="H2085" t="s">
        <v>16</v>
      </c>
      <c r="I2085" t="s">
        <v>41</v>
      </c>
      <c r="J2085" t="str">
        <f t="shared" si="64"/>
        <v>19-Nov-1998</v>
      </c>
      <c r="K2085">
        <f t="shared" si="65"/>
        <v>25</v>
      </c>
    </row>
    <row r="2086" spans="1:11" x14ac:dyDescent="0.3">
      <c r="A2086" s="14" t="s">
        <v>280</v>
      </c>
      <c r="B2086">
        <v>2002</v>
      </c>
      <c r="C2086" t="s">
        <v>10</v>
      </c>
      <c r="D2086">
        <v>29</v>
      </c>
      <c r="E2086">
        <v>0</v>
      </c>
      <c r="F2086" s="21">
        <v>2457.21</v>
      </c>
      <c r="G2086" t="s">
        <v>11</v>
      </c>
      <c r="H2086" t="s">
        <v>16</v>
      </c>
      <c r="I2086" t="s">
        <v>246</v>
      </c>
      <c r="J2086" t="str">
        <f t="shared" si="64"/>
        <v>29-Jul-2002</v>
      </c>
      <c r="K2086">
        <f t="shared" si="65"/>
        <v>21</v>
      </c>
    </row>
    <row r="2087" spans="1:11" x14ac:dyDescent="0.3">
      <c r="A2087" s="14" t="s">
        <v>279</v>
      </c>
      <c r="B2087">
        <v>1999</v>
      </c>
      <c r="C2087" t="s">
        <v>15</v>
      </c>
      <c r="D2087">
        <v>21</v>
      </c>
      <c r="E2087">
        <v>1</v>
      </c>
      <c r="F2087" s="21">
        <v>2438.06</v>
      </c>
      <c r="G2087" t="s">
        <v>11</v>
      </c>
      <c r="H2087" t="s">
        <v>11</v>
      </c>
      <c r="I2087" t="s">
        <v>13</v>
      </c>
      <c r="J2087" t="str">
        <f t="shared" si="64"/>
        <v>21-Nov-1999</v>
      </c>
      <c r="K2087">
        <f t="shared" si="65"/>
        <v>24</v>
      </c>
    </row>
    <row r="2088" spans="1:11" x14ac:dyDescent="0.3">
      <c r="A2088" s="14" t="s">
        <v>278</v>
      </c>
      <c r="B2088">
        <v>1999</v>
      </c>
      <c r="C2088" t="s">
        <v>15</v>
      </c>
      <c r="D2088">
        <v>12</v>
      </c>
      <c r="E2088">
        <v>1</v>
      </c>
      <c r="F2088" s="21">
        <v>2416.96</v>
      </c>
      <c r="G2088" t="s">
        <v>11</v>
      </c>
      <c r="H2088" t="s">
        <v>11</v>
      </c>
      <c r="I2088" t="s">
        <v>41</v>
      </c>
      <c r="J2088" t="str">
        <f t="shared" si="64"/>
        <v>12-Nov-1999</v>
      </c>
      <c r="K2088">
        <f t="shared" si="65"/>
        <v>24</v>
      </c>
    </row>
    <row r="2089" spans="1:11" x14ac:dyDescent="0.3">
      <c r="A2089" s="14" t="s">
        <v>277</v>
      </c>
      <c r="B2089">
        <v>2001</v>
      </c>
      <c r="C2089" t="s">
        <v>18</v>
      </c>
      <c r="D2089">
        <v>3</v>
      </c>
      <c r="E2089">
        <v>0</v>
      </c>
      <c r="F2089" s="21">
        <v>2404.73</v>
      </c>
      <c r="G2089" t="s">
        <v>11</v>
      </c>
      <c r="H2089" t="s">
        <v>12</v>
      </c>
      <c r="I2089" t="s">
        <v>23</v>
      </c>
      <c r="J2089" t="str">
        <f t="shared" si="64"/>
        <v>3-Jun-2001</v>
      </c>
      <c r="K2089">
        <f t="shared" si="65"/>
        <v>22</v>
      </c>
    </row>
    <row r="2090" spans="1:11" x14ac:dyDescent="0.3">
      <c r="A2090" s="14" t="s">
        <v>276</v>
      </c>
      <c r="B2090">
        <v>1999</v>
      </c>
      <c r="C2090" t="s">
        <v>34</v>
      </c>
      <c r="D2090">
        <v>10</v>
      </c>
      <c r="E2090">
        <v>0</v>
      </c>
      <c r="F2090" s="21">
        <v>2396.1</v>
      </c>
      <c r="G2090" t="s">
        <v>11</v>
      </c>
      <c r="H2090" t="s">
        <v>16</v>
      </c>
      <c r="I2090" t="s">
        <v>165</v>
      </c>
      <c r="J2090" t="str">
        <f t="shared" si="64"/>
        <v>10-Aug-1999</v>
      </c>
      <c r="K2090">
        <f t="shared" si="65"/>
        <v>24</v>
      </c>
    </row>
    <row r="2091" spans="1:11" x14ac:dyDescent="0.3">
      <c r="A2091" s="14" t="s">
        <v>274</v>
      </c>
      <c r="B2091">
        <v>1999</v>
      </c>
      <c r="C2091" t="s">
        <v>30</v>
      </c>
      <c r="D2091">
        <v>17</v>
      </c>
      <c r="E2091">
        <v>0</v>
      </c>
      <c r="F2091" s="21">
        <v>2395.17</v>
      </c>
      <c r="G2091" t="s">
        <v>11</v>
      </c>
      <c r="H2091" t="s">
        <v>16</v>
      </c>
      <c r="I2091" t="s">
        <v>275</v>
      </c>
      <c r="J2091" t="str">
        <f t="shared" si="64"/>
        <v>17-Dec-1999</v>
      </c>
      <c r="K2091">
        <f t="shared" si="65"/>
        <v>24</v>
      </c>
    </row>
    <row r="2092" spans="1:11" x14ac:dyDescent="0.3">
      <c r="A2092" s="14" t="s">
        <v>273</v>
      </c>
      <c r="B2092">
        <v>1988</v>
      </c>
      <c r="C2092" t="s">
        <v>30</v>
      </c>
      <c r="D2092">
        <v>12</v>
      </c>
      <c r="E2092">
        <v>3</v>
      </c>
      <c r="F2092" s="21">
        <v>2373.3000000000002</v>
      </c>
      <c r="G2092" t="s">
        <v>11</v>
      </c>
      <c r="H2092" t="s">
        <v>11</v>
      </c>
      <c r="I2092" t="s">
        <v>13</v>
      </c>
      <c r="J2092" t="str">
        <f t="shared" si="64"/>
        <v>12-Dec-1988</v>
      </c>
      <c r="K2092">
        <f t="shared" si="65"/>
        <v>35</v>
      </c>
    </row>
    <row r="2093" spans="1:11" x14ac:dyDescent="0.3">
      <c r="A2093" s="14" t="s">
        <v>272</v>
      </c>
      <c r="B2093">
        <v>2002</v>
      </c>
      <c r="C2093" t="s">
        <v>15</v>
      </c>
      <c r="D2093">
        <v>5</v>
      </c>
      <c r="E2093">
        <v>1</v>
      </c>
      <c r="F2093" s="21">
        <v>2362.23</v>
      </c>
      <c r="G2093" t="s">
        <v>11</v>
      </c>
      <c r="H2093" t="s">
        <v>16</v>
      </c>
      <c r="I2093" t="s">
        <v>23</v>
      </c>
      <c r="J2093" t="str">
        <f t="shared" si="64"/>
        <v>5-Nov-2002</v>
      </c>
      <c r="K2093">
        <f t="shared" si="65"/>
        <v>21</v>
      </c>
    </row>
    <row r="2094" spans="1:11" x14ac:dyDescent="0.3">
      <c r="A2094" s="14" t="s">
        <v>271</v>
      </c>
      <c r="B2094">
        <v>1998</v>
      </c>
      <c r="C2094" t="s">
        <v>36</v>
      </c>
      <c r="D2094">
        <v>21</v>
      </c>
      <c r="E2094">
        <v>0</v>
      </c>
      <c r="F2094" s="21">
        <v>2352.9699999999998</v>
      </c>
      <c r="G2094" t="s">
        <v>12</v>
      </c>
      <c r="H2094" t="s">
        <v>12</v>
      </c>
      <c r="I2094" t="s">
        <v>23</v>
      </c>
      <c r="J2094" t="str">
        <f t="shared" si="64"/>
        <v>21-Oct-1998</v>
      </c>
      <c r="K2094">
        <f t="shared" si="65"/>
        <v>25</v>
      </c>
    </row>
    <row r="2095" spans="1:11" x14ac:dyDescent="0.3">
      <c r="A2095" s="14" t="s">
        <v>270</v>
      </c>
      <c r="B2095">
        <v>2003</v>
      </c>
      <c r="C2095" t="s">
        <v>15</v>
      </c>
      <c r="D2095">
        <v>18</v>
      </c>
      <c r="E2095">
        <v>1</v>
      </c>
      <c r="F2095" s="21">
        <v>2331.52</v>
      </c>
      <c r="G2095" t="s">
        <v>11</v>
      </c>
      <c r="H2095" t="s">
        <v>12</v>
      </c>
      <c r="I2095" t="s">
        <v>41</v>
      </c>
      <c r="J2095" t="str">
        <f t="shared" si="64"/>
        <v>18-Nov-2003</v>
      </c>
      <c r="K2095">
        <f t="shared" si="65"/>
        <v>20</v>
      </c>
    </row>
    <row r="2096" spans="1:11" x14ac:dyDescent="0.3">
      <c r="A2096" s="14" t="s">
        <v>269</v>
      </c>
      <c r="B2096">
        <v>1996</v>
      </c>
      <c r="C2096" t="s">
        <v>30</v>
      </c>
      <c r="D2096">
        <v>17</v>
      </c>
      <c r="E2096">
        <v>0</v>
      </c>
      <c r="F2096" s="21">
        <v>2322.62</v>
      </c>
      <c r="G2096" t="s">
        <v>11</v>
      </c>
      <c r="H2096" t="s">
        <v>16</v>
      </c>
      <c r="I2096" t="s">
        <v>13</v>
      </c>
      <c r="J2096" t="str">
        <f t="shared" si="64"/>
        <v>17-Dec-1996</v>
      </c>
      <c r="K2096">
        <f t="shared" si="65"/>
        <v>27</v>
      </c>
    </row>
    <row r="2097" spans="1:11" x14ac:dyDescent="0.3">
      <c r="A2097" s="14" t="s">
        <v>268</v>
      </c>
      <c r="B2097">
        <v>2004</v>
      </c>
      <c r="C2097" t="s">
        <v>20</v>
      </c>
      <c r="D2097">
        <v>6</v>
      </c>
      <c r="E2097">
        <v>2</v>
      </c>
      <c r="F2097" s="21">
        <v>2304</v>
      </c>
      <c r="G2097" t="s">
        <v>11</v>
      </c>
      <c r="H2097" t="s">
        <v>12</v>
      </c>
      <c r="I2097" t="s">
        <v>13</v>
      </c>
      <c r="J2097" t="str">
        <f t="shared" si="64"/>
        <v>6-Sep-2004</v>
      </c>
      <c r="K2097">
        <f t="shared" si="65"/>
        <v>19</v>
      </c>
    </row>
    <row r="2098" spans="1:11" x14ac:dyDescent="0.3">
      <c r="A2098" s="14" t="s">
        <v>267</v>
      </c>
      <c r="B2098">
        <v>1996</v>
      </c>
      <c r="C2098" t="s">
        <v>15</v>
      </c>
      <c r="D2098">
        <v>28</v>
      </c>
      <c r="E2098">
        <v>0</v>
      </c>
      <c r="F2098" s="21">
        <v>2302.3000000000002</v>
      </c>
      <c r="G2098" t="s">
        <v>16</v>
      </c>
      <c r="H2098" t="s">
        <v>11</v>
      </c>
      <c r="I2098" t="s">
        <v>41</v>
      </c>
      <c r="J2098" t="str">
        <f t="shared" si="64"/>
        <v>28-Nov-1996</v>
      </c>
      <c r="K2098">
        <f t="shared" si="65"/>
        <v>27</v>
      </c>
    </row>
    <row r="2099" spans="1:11" x14ac:dyDescent="0.3">
      <c r="A2099" s="14" t="s">
        <v>266</v>
      </c>
      <c r="B2099">
        <v>1989</v>
      </c>
      <c r="C2099" t="s">
        <v>36</v>
      </c>
      <c r="D2099">
        <v>5</v>
      </c>
      <c r="E2099">
        <v>3</v>
      </c>
      <c r="F2099" s="21">
        <v>2295.2399999999998</v>
      </c>
      <c r="G2099" t="s">
        <v>11</v>
      </c>
      <c r="H2099" t="s">
        <v>16</v>
      </c>
      <c r="I2099" t="s">
        <v>13</v>
      </c>
      <c r="J2099" t="str">
        <f t="shared" si="64"/>
        <v>5-Oct-1989</v>
      </c>
      <c r="K2099">
        <f t="shared" si="65"/>
        <v>34</v>
      </c>
    </row>
    <row r="2100" spans="1:11" x14ac:dyDescent="0.3">
      <c r="A2100" s="14" t="s">
        <v>265</v>
      </c>
      <c r="B2100">
        <v>1991</v>
      </c>
      <c r="C2100" t="s">
        <v>18</v>
      </c>
      <c r="D2100">
        <v>16</v>
      </c>
      <c r="E2100">
        <v>3</v>
      </c>
      <c r="F2100" s="21">
        <v>2277.7199999999998</v>
      </c>
      <c r="G2100" t="s">
        <v>11</v>
      </c>
      <c r="H2100" t="s">
        <v>16</v>
      </c>
      <c r="I2100" t="s">
        <v>13</v>
      </c>
      <c r="J2100" t="str">
        <f t="shared" si="64"/>
        <v>16-Jun-1991</v>
      </c>
      <c r="K2100">
        <f t="shared" si="65"/>
        <v>32</v>
      </c>
    </row>
    <row r="2101" spans="1:11" x14ac:dyDescent="0.3">
      <c r="A2101" s="14" t="s">
        <v>264</v>
      </c>
      <c r="B2101">
        <v>2002</v>
      </c>
      <c r="C2101" t="s">
        <v>15</v>
      </c>
      <c r="D2101">
        <v>12</v>
      </c>
      <c r="E2101">
        <v>0</v>
      </c>
      <c r="F2101" s="21">
        <v>2261.5700000000002</v>
      </c>
      <c r="G2101" t="s">
        <v>11</v>
      </c>
      <c r="H2101" t="s">
        <v>16</v>
      </c>
      <c r="I2101" t="s">
        <v>23</v>
      </c>
      <c r="J2101" t="str">
        <f t="shared" si="64"/>
        <v>12-Nov-2002</v>
      </c>
      <c r="K2101">
        <f t="shared" si="65"/>
        <v>21</v>
      </c>
    </row>
    <row r="2102" spans="1:11" x14ac:dyDescent="0.3">
      <c r="A2102" s="14" t="s">
        <v>263</v>
      </c>
      <c r="B2102">
        <v>2002</v>
      </c>
      <c r="C2102" t="s">
        <v>10</v>
      </c>
      <c r="D2102">
        <v>15</v>
      </c>
      <c r="E2102">
        <v>0</v>
      </c>
      <c r="F2102" s="21">
        <v>2257.48</v>
      </c>
      <c r="G2102" t="s">
        <v>11</v>
      </c>
      <c r="H2102" t="s">
        <v>16</v>
      </c>
      <c r="I2102" t="s">
        <v>23</v>
      </c>
      <c r="J2102" t="str">
        <f t="shared" si="64"/>
        <v>15-Jul-2002</v>
      </c>
      <c r="K2102">
        <f t="shared" si="65"/>
        <v>21</v>
      </c>
    </row>
    <row r="2103" spans="1:11" x14ac:dyDescent="0.3">
      <c r="A2103" s="14" t="s">
        <v>262</v>
      </c>
      <c r="B2103">
        <v>2000</v>
      </c>
      <c r="C2103" t="s">
        <v>30</v>
      </c>
      <c r="D2103">
        <v>11</v>
      </c>
      <c r="E2103">
        <v>0</v>
      </c>
      <c r="F2103" s="21">
        <v>2254.8000000000002</v>
      </c>
      <c r="G2103" t="s">
        <v>11</v>
      </c>
      <c r="H2103" t="s">
        <v>12</v>
      </c>
      <c r="I2103" t="s">
        <v>167</v>
      </c>
      <c r="J2103" t="str">
        <f t="shared" si="64"/>
        <v>11-Dec-2000</v>
      </c>
      <c r="K2103">
        <f t="shared" si="65"/>
        <v>23</v>
      </c>
    </row>
    <row r="2104" spans="1:11" x14ac:dyDescent="0.3">
      <c r="A2104" s="14" t="s">
        <v>261</v>
      </c>
      <c r="B2104">
        <v>2000</v>
      </c>
      <c r="C2104" t="s">
        <v>18</v>
      </c>
      <c r="D2104">
        <v>30</v>
      </c>
      <c r="E2104">
        <v>0</v>
      </c>
      <c r="F2104" s="21">
        <v>2250.84</v>
      </c>
      <c r="G2104" t="s">
        <v>11</v>
      </c>
      <c r="H2104" t="s">
        <v>11</v>
      </c>
      <c r="I2104" t="s">
        <v>169</v>
      </c>
      <c r="J2104" t="str">
        <f t="shared" si="64"/>
        <v>30-Jun-2000</v>
      </c>
      <c r="K2104">
        <f t="shared" si="65"/>
        <v>23</v>
      </c>
    </row>
    <row r="2105" spans="1:11" x14ac:dyDescent="0.3">
      <c r="A2105" s="14" t="s">
        <v>260</v>
      </c>
      <c r="B2105">
        <v>2003</v>
      </c>
      <c r="C2105" t="s">
        <v>30</v>
      </c>
      <c r="D2105">
        <v>10</v>
      </c>
      <c r="E2105">
        <v>1</v>
      </c>
      <c r="F2105" s="21">
        <v>2221.56</v>
      </c>
      <c r="G2105" t="s">
        <v>11</v>
      </c>
      <c r="H2105" t="s">
        <v>12</v>
      </c>
      <c r="I2105" t="s">
        <v>23</v>
      </c>
      <c r="J2105" t="str">
        <f t="shared" si="64"/>
        <v>10-Dec-2003</v>
      </c>
      <c r="K2105">
        <f t="shared" si="65"/>
        <v>20</v>
      </c>
    </row>
    <row r="2106" spans="1:11" x14ac:dyDescent="0.3">
      <c r="A2106" s="14" t="s">
        <v>259</v>
      </c>
      <c r="B2106">
        <v>2004</v>
      </c>
      <c r="C2106" t="s">
        <v>30</v>
      </c>
      <c r="D2106">
        <v>12</v>
      </c>
      <c r="E2106">
        <v>1</v>
      </c>
      <c r="F2106" s="21">
        <v>2219.4499999999998</v>
      </c>
      <c r="G2106" t="s">
        <v>11</v>
      </c>
      <c r="H2106" t="s">
        <v>16</v>
      </c>
      <c r="I2106" t="s">
        <v>13</v>
      </c>
      <c r="J2106" t="str">
        <f t="shared" si="64"/>
        <v>12-Dec-2004</v>
      </c>
      <c r="K2106">
        <f t="shared" si="65"/>
        <v>19</v>
      </c>
    </row>
    <row r="2107" spans="1:11" x14ac:dyDescent="0.3">
      <c r="A2107" s="14" t="s">
        <v>258</v>
      </c>
      <c r="B2107">
        <v>2004</v>
      </c>
      <c r="C2107" t="s">
        <v>20</v>
      </c>
      <c r="D2107">
        <v>25</v>
      </c>
      <c r="E2107">
        <v>0</v>
      </c>
      <c r="F2107" s="21">
        <v>2217.6</v>
      </c>
      <c r="G2107" t="s">
        <v>11</v>
      </c>
      <c r="H2107" t="s">
        <v>16</v>
      </c>
      <c r="I2107" t="s">
        <v>246</v>
      </c>
      <c r="J2107" t="str">
        <f t="shared" si="64"/>
        <v>25-Sep-2004</v>
      </c>
      <c r="K2107">
        <f t="shared" si="65"/>
        <v>19</v>
      </c>
    </row>
    <row r="2108" spans="1:11" x14ac:dyDescent="0.3">
      <c r="A2108" s="14" t="s">
        <v>257</v>
      </c>
      <c r="B2108">
        <v>2004</v>
      </c>
      <c r="C2108" t="s">
        <v>18</v>
      </c>
      <c r="D2108">
        <v>13</v>
      </c>
      <c r="E2108">
        <v>0</v>
      </c>
      <c r="F2108" s="21">
        <v>2217.4699999999998</v>
      </c>
      <c r="G2108" t="s">
        <v>11</v>
      </c>
      <c r="H2108" t="s">
        <v>16</v>
      </c>
      <c r="I2108" t="s">
        <v>246</v>
      </c>
      <c r="J2108" t="str">
        <f t="shared" si="64"/>
        <v>13-Jun-2004</v>
      </c>
      <c r="K2108">
        <f t="shared" si="65"/>
        <v>19</v>
      </c>
    </row>
    <row r="2109" spans="1:11" x14ac:dyDescent="0.3">
      <c r="A2109" s="14" t="s">
        <v>256</v>
      </c>
      <c r="B2109">
        <v>1994</v>
      </c>
      <c r="C2109" t="s">
        <v>15</v>
      </c>
      <c r="D2109">
        <v>17</v>
      </c>
      <c r="E2109">
        <v>0</v>
      </c>
      <c r="F2109" s="21">
        <v>2213.21</v>
      </c>
      <c r="G2109" t="s">
        <v>11</v>
      </c>
      <c r="H2109" t="s">
        <v>11</v>
      </c>
      <c r="I2109" t="s">
        <v>13</v>
      </c>
      <c r="J2109" t="str">
        <f t="shared" si="64"/>
        <v>17-Nov-1994</v>
      </c>
      <c r="K2109">
        <f t="shared" si="65"/>
        <v>29</v>
      </c>
    </row>
    <row r="2110" spans="1:11" x14ac:dyDescent="0.3">
      <c r="A2110" s="14" t="s">
        <v>255</v>
      </c>
      <c r="B2110">
        <v>2004</v>
      </c>
      <c r="C2110" t="s">
        <v>10</v>
      </c>
      <c r="D2110">
        <v>27</v>
      </c>
      <c r="E2110">
        <v>0</v>
      </c>
      <c r="F2110" s="21">
        <v>2211.13</v>
      </c>
      <c r="G2110" t="s">
        <v>11</v>
      </c>
      <c r="H2110" t="s">
        <v>11</v>
      </c>
      <c r="I2110" t="s">
        <v>246</v>
      </c>
      <c r="J2110" t="str">
        <f t="shared" si="64"/>
        <v>27-Jul-2004</v>
      </c>
      <c r="K2110">
        <f t="shared" si="65"/>
        <v>19</v>
      </c>
    </row>
    <row r="2111" spans="1:11" x14ac:dyDescent="0.3">
      <c r="A2111" s="14" t="s">
        <v>254</v>
      </c>
      <c r="B2111">
        <v>2004</v>
      </c>
      <c r="C2111" t="s">
        <v>34</v>
      </c>
      <c r="D2111">
        <v>6</v>
      </c>
      <c r="E2111">
        <v>0</v>
      </c>
      <c r="F2111" s="21">
        <v>2207.6999999999998</v>
      </c>
      <c r="G2111" t="s">
        <v>11</v>
      </c>
      <c r="H2111" t="s">
        <v>11</v>
      </c>
      <c r="I2111" t="s">
        <v>246</v>
      </c>
      <c r="J2111" t="str">
        <f t="shared" si="64"/>
        <v>6-Aug-2004</v>
      </c>
      <c r="K2111">
        <f t="shared" si="65"/>
        <v>19</v>
      </c>
    </row>
    <row r="2112" spans="1:11" x14ac:dyDescent="0.3">
      <c r="A2112" s="14" t="s">
        <v>253</v>
      </c>
      <c r="B2112">
        <v>2004</v>
      </c>
      <c r="C2112" t="s">
        <v>15</v>
      </c>
      <c r="D2112">
        <v>13</v>
      </c>
      <c r="E2112">
        <v>0</v>
      </c>
      <c r="F2112" s="21">
        <v>2205.98</v>
      </c>
      <c r="G2112" t="s">
        <v>11</v>
      </c>
      <c r="H2112" t="s">
        <v>12</v>
      </c>
      <c r="I2112" t="s">
        <v>246</v>
      </c>
      <c r="J2112" t="str">
        <f t="shared" si="64"/>
        <v>13-Nov-2004</v>
      </c>
      <c r="K2112">
        <f t="shared" si="65"/>
        <v>19</v>
      </c>
    </row>
    <row r="2113" spans="1:11" x14ac:dyDescent="0.3">
      <c r="A2113" s="14" t="s">
        <v>252</v>
      </c>
      <c r="B2113">
        <v>2004</v>
      </c>
      <c r="C2113" t="s">
        <v>36</v>
      </c>
      <c r="D2113">
        <v>28</v>
      </c>
      <c r="E2113">
        <v>0</v>
      </c>
      <c r="F2113" s="21">
        <v>2203.7399999999998</v>
      </c>
      <c r="G2113" t="s">
        <v>11</v>
      </c>
      <c r="H2113" t="s">
        <v>11</v>
      </c>
      <c r="I2113" t="s">
        <v>246</v>
      </c>
      <c r="J2113" t="str">
        <f t="shared" si="64"/>
        <v>28-Oct-2004</v>
      </c>
      <c r="K2113">
        <f t="shared" si="65"/>
        <v>19</v>
      </c>
    </row>
    <row r="2114" spans="1:11" x14ac:dyDescent="0.3">
      <c r="A2114" s="14" t="s">
        <v>251</v>
      </c>
      <c r="B2114">
        <v>2004</v>
      </c>
      <c r="C2114" t="s">
        <v>34</v>
      </c>
      <c r="D2114">
        <v>6</v>
      </c>
      <c r="E2114">
        <v>0</v>
      </c>
      <c r="F2114" s="21">
        <v>2203.4699999999998</v>
      </c>
      <c r="G2114" t="s">
        <v>11</v>
      </c>
      <c r="H2114" t="s">
        <v>11</v>
      </c>
      <c r="I2114" t="s">
        <v>246</v>
      </c>
      <c r="J2114" t="str">
        <f t="shared" si="64"/>
        <v>6-Aug-2004</v>
      </c>
      <c r="K2114">
        <f t="shared" si="65"/>
        <v>19</v>
      </c>
    </row>
    <row r="2115" spans="1:11" x14ac:dyDescent="0.3">
      <c r="A2115" s="14" t="s">
        <v>250</v>
      </c>
      <c r="B2115">
        <v>2004</v>
      </c>
      <c r="C2115" t="s">
        <v>10</v>
      </c>
      <c r="D2115">
        <v>27</v>
      </c>
      <c r="E2115">
        <v>1</v>
      </c>
      <c r="F2115" s="21">
        <v>2201.1</v>
      </c>
      <c r="G2115" t="s">
        <v>11</v>
      </c>
      <c r="H2115" t="s">
        <v>12</v>
      </c>
      <c r="I2115" t="s">
        <v>13</v>
      </c>
      <c r="J2115" t="str">
        <f t="shared" ref="J2115:J2178" si="66">CONCATENATE(D2115,"-",C2115,"-",B2115)</f>
        <v>27-Jul-2004</v>
      </c>
      <c r="K2115">
        <f t="shared" ref="K2115:K2178" si="67">YEAR("2023-06-08")-YEAR(J2115)</f>
        <v>19</v>
      </c>
    </row>
    <row r="2116" spans="1:11" x14ac:dyDescent="0.3">
      <c r="A2116" s="14" t="s">
        <v>249</v>
      </c>
      <c r="B2116">
        <v>2004</v>
      </c>
      <c r="C2116" t="s">
        <v>20</v>
      </c>
      <c r="D2116">
        <v>12</v>
      </c>
      <c r="E2116">
        <v>0</v>
      </c>
      <c r="F2116" s="21">
        <v>2200.83</v>
      </c>
      <c r="G2116" t="s">
        <v>11</v>
      </c>
      <c r="H2116" t="s">
        <v>11</v>
      </c>
      <c r="I2116" t="s">
        <v>246</v>
      </c>
      <c r="J2116" t="str">
        <f t="shared" si="66"/>
        <v>12-Sep-2004</v>
      </c>
      <c r="K2116">
        <f t="shared" si="67"/>
        <v>19</v>
      </c>
    </row>
    <row r="2117" spans="1:11" x14ac:dyDescent="0.3">
      <c r="A2117" s="14" t="s">
        <v>247</v>
      </c>
      <c r="B2117">
        <v>2004</v>
      </c>
      <c r="C2117" t="s">
        <v>20</v>
      </c>
      <c r="D2117">
        <v>3</v>
      </c>
      <c r="E2117">
        <v>0</v>
      </c>
      <c r="F2117" s="21">
        <v>2198.19</v>
      </c>
      <c r="G2117" t="s">
        <v>11</v>
      </c>
      <c r="H2117" t="s">
        <v>16</v>
      </c>
      <c r="I2117" t="s">
        <v>248</v>
      </c>
      <c r="J2117" t="str">
        <f t="shared" si="66"/>
        <v>3-Sep-2004</v>
      </c>
      <c r="K2117">
        <f t="shared" si="67"/>
        <v>19</v>
      </c>
    </row>
    <row r="2118" spans="1:11" x14ac:dyDescent="0.3">
      <c r="A2118" s="14" t="s">
        <v>245</v>
      </c>
      <c r="B2118">
        <v>2004</v>
      </c>
      <c r="C2118" t="s">
        <v>30</v>
      </c>
      <c r="D2118">
        <v>7</v>
      </c>
      <c r="E2118">
        <v>0</v>
      </c>
      <c r="F2118" s="21">
        <v>2196.4699999999998</v>
      </c>
      <c r="G2118" t="s">
        <v>11</v>
      </c>
      <c r="H2118" t="s">
        <v>12</v>
      </c>
      <c r="I2118" t="s">
        <v>246</v>
      </c>
      <c r="J2118" t="str">
        <f t="shared" si="66"/>
        <v>7-Dec-2004</v>
      </c>
      <c r="K2118">
        <f t="shared" si="67"/>
        <v>19</v>
      </c>
    </row>
    <row r="2119" spans="1:11" x14ac:dyDescent="0.3">
      <c r="A2119" s="14" t="s">
        <v>244</v>
      </c>
      <c r="B2119">
        <v>1991</v>
      </c>
      <c r="C2119" t="s">
        <v>30</v>
      </c>
      <c r="D2119">
        <v>16</v>
      </c>
      <c r="E2119">
        <v>3</v>
      </c>
      <c r="F2119" s="21">
        <v>2193.1999999999998</v>
      </c>
      <c r="G2119" t="s">
        <v>11</v>
      </c>
      <c r="H2119" t="s">
        <v>11</v>
      </c>
      <c r="I2119" t="s">
        <v>23</v>
      </c>
      <c r="J2119" t="str">
        <f t="shared" si="66"/>
        <v>16-Dec-1991</v>
      </c>
      <c r="K2119">
        <f t="shared" si="67"/>
        <v>32</v>
      </c>
    </row>
    <row r="2120" spans="1:11" x14ac:dyDescent="0.3">
      <c r="A2120" s="14" t="s">
        <v>243</v>
      </c>
      <c r="B2120">
        <v>1994</v>
      </c>
      <c r="C2120" t="s">
        <v>20</v>
      </c>
      <c r="D2120">
        <v>27</v>
      </c>
      <c r="E2120">
        <v>0</v>
      </c>
      <c r="F2120" s="21">
        <v>2170.08</v>
      </c>
      <c r="G2120" t="s">
        <v>11</v>
      </c>
      <c r="H2120" t="s">
        <v>11</v>
      </c>
      <c r="I2120" t="s">
        <v>13</v>
      </c>
      <c r="J2120" t="str">
        <f t="shared" si="66"/>
        <v>27-Sep-1994</v>
      </c>
      <c r="K2120">
        <f t="shared" si="67"/>
        <v>29</v>
      </c>
    </row>
    <row r="2121" spans="1:11" x14ac:dyDescent="0.3">
      <c r="A2121" s="14" t="s">
        <v>242</v>
      </c>
      <c r="B2121">
        <v>2000</v>
      </c>
      <c r="C2121" t="s">
        <v>34</v>
      </c>
      <c r="D2121">
        <v>23</v>
      </c>
      <c r="E2121">
        <v>0</v>
      </c>
      <c r="F2121" s="21">
        <v>2166.73</v>
      </c>
      <c r="G2121" t="s">
        <v>11</v>
      </c>
      <c r="H2121" t="s">
        <v>11</v>
      </c>
      <c r="I2121" t="s">
        <v>41</v>
      </c>
      <c r="J2121" t="str">
        <f t="shared" si="66"/>
        <v>23-Aug-2000</v>
      </c>
      <c r="K2121">
        <f t="shared" si="67"/>
        <v>23</v>
      </c>
    </row>
    <row r="2122" spans="1:11" x14ac:dyDescent="0.3">
      <c r="A2122" s="14" t="s">
        <v>241</v>
      </c>
      <c r="B2122">
        <v>2000</v>
      </c>
      <c r="C2122" t="s">
        <v>30</v>
      </c>
      <c r="D2122">
        <v>10</v>
      </c>
      <c r="E2122">
        <v>0</v>
      </c>
      <c r="F2122" s="21">
        <v>2156.75</v>
      </c>
      <c r="G2122" t="s">
        <v>11</v>
      </c>
      <c r="H2122" t="s">
        <v>11</v>
      </c>
      <c r="I2122" t="s">
        <v>13</v>
      </c>
      <c r="J2122" t="str">
        <f t="shared" si="66"/>
        <v>10-Dec-2000</v>
      </c>
      <c r="K2122">
        <f t="shared" si="67"/>
        <v>23</v>
      </c>
    </row>
    <row r="2123" spans="1:11" x14ac:dyDescent="0.3">
      <c r="A2123" s="14" t="s">
        <v>240</v>
      </c>
      <c r="B2123">
        <v>2000</v>
      </c>
      <c r="C2123" t="s">
        <v>15</v>
      </c>
      <c r="D2123">
        <v>29</v>
      </c>
      <c r="E2123">
        <v>0</v>
      </c>
      <c r="F2123" s="21">
        <v>2155.6799999999998</v>
      </c>
      <c r="G2123" t="s">
        <v>11</v>
      </c>
      <c r="H2123" t="s">
        <v>12</v>
      </c>
      <c r="I2123" t="s">
        <v>13</v>
      </c>
      <c r="J2123" t="str">
        <f t="shared" si="66"/>
        <v>29-Nov-2000</v>
      </c>
      <c r="K2123">
        <f t="shared" si="67"/>
        <v>23</v>
      </c>
    </row>
    <row r="2124" spans="1:11" x14ac:dyDescent="0.3">
      <c r="A2124" s="14" t="s">
        <v>239</v>
      </c>
      <c r="B2124">
        <v>2000</v>
      </c>
      <c r="C2124" t="s">
        <v>36</v>
      </c>
      <c r="D2124">
        <v>22</v>
      </c>
      <c r="E2124">
        <v>0</v>
      </c>
      <c r="F2124" s="21">
        <v>2154.36</v>
      </c>
      <c r="G2124" t="s">
        <v>11</v>
      </c>
      <c r="H2124" t="s">
        <v>11</v>
      </c>
      <c r="I2124" t="s">
        <v>41</v>
      </c>
      <c r="J2124" t="str">
        <f t="shared" si="66"/>
        <v>22-Oct-2000</v>
      </c>
      <c r="K2124">
        <f t="shared" si="67"/>
        <v>23</v>
      </c>
    </row>
    <row r="2125" spans="1:11" x14ac:dyDescent="0.3">
      <c r="A2125" s="14" t="s">
        <v>238</v>
      </c>
      <c r="B2125">
        <v>2000</v>
      </c>
      <c r="C2125" t="s">
        <v>30</v>
      </c>
      <c r="D2125">
        <v>27</v>
      </c>
      <c r="E2125">
        <v>0</v>
      </c>
      <c r="F2125" s="21">
        <v>2150.4699999999998</v>
      </c>
      <c r="G2125" t="s">
        <v>11</v>
      </c>
      <c r="H2125" t="s">
        <v>12</v>
      </c>
      <c r="I2125" t="s">
        <v>41</v>
      </c>
      <c r="J2125" t="str">
        <f t="shared" si="66"/>
        <v>27-Dec-2000</v>
      </c>
      <c r="K2125">
        <f t="shared" si="67"/>
        <v>23</v>
      </c>
    </row>
    <row r="2126" spans="1:11" x14ac:dyDescent="0.3">
      <c r="A2126" s="14" t="s">
        <v>237</v>
      </c>
      <c r="B2126">
        <v>2004</v>
      </c>
      <c r="C2126" t="s">
        <v>36</v>
      </c>
      <c r="D2126">
        <v>4</v>
      </c>
      <c r="E2126">
        <v>0</v>
      </c>
      <c r="F2126" s="21">
        <v>2144.85</v>
      </c>
      <c r="G2126" t="s">
        <v>11</v>
      </c>
      <c r="H2126" t="s">
        <v>16</v>
      </c>
      <c r="I2126" t="s">
        <v>41</v>
      </c>
      <c r="J2126" t="str">
        <f t="shared" si="66"/>
        <v>4-Oct-2004</v>
      </c>
      <c r="K2126">
        <f t="shared" si="67"/>
        <v>19</v>
      </c>
    </row>
    <row r="2127" spans="1:11" x14ac:dyDescent="0.3">
      <c r="A2127" s="14" t="s">
        <v>236</v>
      </c>
      <c r="B2127">
        <v>2003</v>
      </c>
      <c r="C2127" t="s">
        <v>34</v>
      </c>
      <c r="D2127">
        <v>19</v>
      </c>
      <c r="E2127">
        <v>0</v>
      </c>
      <c r="F2127" s="21">
        <v>2138.0700000000002</v>
      </c>
      <c r="G2127" t="s">
        <v>11</v>
      </c>
      <c r="H2127" t="s">
        <v>16</v>
      </c>
      <c r="I2127" t="s">
        <v>23</v>
      </c>
      <c r="J2127" t="str">
        <f t="shared" si="66"/>
        <v>19-Aug-2003</v>
      </c>
      <c r="K2127">
        <f t="shared" si="67"/>
        <v>20</v>
      </c>
    </row>
    <row r="2128" spans="1:11" x14ac:dyDescent="0.3">
      <c r="A2128" s="14" t="s">
        <v>235</v>
      </c>
      <c r="B2128">
        <v>1997</v>
      </c>
      <c r="C2128" t="s">
        <v>20</v>
      </c>
      <c r="D2128">
        <v>3</v>
      </c>
      <c r="E2128">
        <v>0</v>
      </c>
      <c r="F2128" s="21">
        <v>2137.65</v>
      </c>
      <c r="G2128" t="s">
        <v>12</v>
      </c>
      <c r="H2128" t="s">
        <v>16</v>
      </c>
      <c r="I2128" t="s">
        <v>13</v>
      </c>
      <c r="J2128" t="str">
        <f t="shared" si="66"/>
        <v>3-Sep-1997</v>
      </c>
      <c r="K2128">
        <f t="shared" si="67"/>
        <v>26</v>
      </c>
    </row>
    <row r="2129" spans="1:11" x14ac:dyDescent="0.3">
      <c r="A2129" s="14" t="s">
        <v>234</v>
      </c>
      <c r="B2129">
        <v>2003</v>
      </c>
      <c r="C2129" t="s">
        <v>20</v>
      </c>
      <c r="D2129">
        <v>26</v>
      </c>
      <c r="E2129">
        <v>0</v>
      </c>
      <c r="F2129" s="21">
        <v>2136.88</v>
      </c>
      <c r="G2129" t="s">
        <v>11</v>
      </c>
      <c r="H2129" t="s">
        <v>11</v>
      </c>
      <c r="I2129" t="s">
        <v>23</v>
      </c>
      <c r="J2129" t="str">
        <f t="shared" si="66"/>
        <v>26-Sep-2003</v>
      </c>
      <c r="K2129">
        <f t="shared" si="67"/>
        <v>20</v>
      </c>
    </row>
    <row r="2130" spans="1:11" x14ac:dyDescent="0.3">
      <c r="A2130" s="14" t="s">
        <v>233</v>
      </c>
      <c r="B2130">
        <v>2003</v>
      </c>
      <c r="C2130" t="s">
        <v>20</v>
      </c>
      <c r="D2130">
        <v>1</v>
      </c>
      <c r="E2130">
        <v>0</v>
      </c>
      <c r="F2130" s="21">
        <v>2134.9</v>
      </c>
      <c r="G2130" t="s">
        <v>11</v>
      </c>
      <c r="H2130" t="s">
        <v>12</v>
      </c>
      <c r="I2130" t="s">
        <v>23</v>
      </c>
      <c r="J2130" t="str">
        <f t="shared" si="66"/>
        <v>1-Sep-2003</v>
      </c>
      <c r="K2130">
        <f t="shared" si="67"/>
        <v>20</v>
      </c>
    </row>
    <row r="2131" spans="1:11" x14ac:dyDescent="0.3">
      <c r="A2131" s="14" t="s">
        <v>232</v>
      </c>
      <c r="B2131">
        <v>2003</v>
      </c>
      <c r="C2131" t="s">
        <v>30</v>
      </c>
      <c r="D2131">
        <v>22</v>
      </c>
      <c r="E2131">
        <v>0</v>
      </c>
      <c r="F2131" s="21">
        <v>2130.6799999999998</v>
      </c>
      <c r="G2131" t="s">
        <v>11</v>
      </c>
      <c r="H2131" t="s">
        <v>12</v>
      </c>
      <c r="I2131" t="s">
        <v>23</v>
      </c>
      <c r="J2131" t="str">
        <f t="shared" si="66"/>
        <v>22-Dec-2003</v>
      </c>
      <c r="K2131">
        <f t="shared" si="67"/>
        <v>20</v>
      </c>
    </row>
    <row r="2132" spans="1:11" x14ac:dyDescent="0.3">
      <c r="A2132" s="14" t="s">
        <v>231</v>
      </c>
      <c r="B2132">
        <v>2003</v>
      </c>
      <c r="C2132" t="s">
        <v>34</v>
      </c>
      <c r="D2132">
        <v>30</v>
      </c>
      <c r="E2132">
        <v>0</v>
      </c>
      <c r="F2132" s="21">
        <v>2128.4299999999998</v>
      </c>
      <c r="G2132" t="s">
        <v>11</v>
      </c>
      <c r="H2132" t="s">
        <v>16</v>
      </c>
      <c r="I2132" t="s">
        <v>23</v>
      </c>
      <c r="J2132" t="str">
        <f t="shared" si="66"/>
        <v>30-Aug-2003</v>
      </c>
      <c r="K2132">
        <f t="shared" si="67"/>
        <v>20</v>
      </c>
    </row>
    <row r="2133" spans="1:11" x14ac:dyDescent="0.3">
      <c r="A2133" s="14" t="s">
        <v>230</v>
      </c>
      <c r="B2133">
        <v>2004</v>
      </c>
      <c r="C2133" t="s">
        <v>15</v>
      </c>
      <c r="D2133">
        <v>4</v>
      </c>
      <c r="E2133">
        <v>0</v>
      </c>
      <c r="F2133" s="21">
        <v>2118.61</v>
      </c>
      <c r="G2133" t="s">
        <v>11</v>
      </c>
      <c r="H2133" t="s">
        <v>16</v>
      </c>
      <c r="I2133" t="s">
        <v>23</v>
      </c>
      <c r="J2133" t="str">
        <f t="shared" si="66"/>
        <v>4-Nov-2004</v>
      </c>
      <c r="K2133">
        <f t="shared" si="67"/>
        <v>19</v>
      </c>
    </row>
    <row r="2134" spans="1:11" x14ac:dyDescent="0.3">
      <c r="A2134" s="14" t="s">
        <v>229</v>
      </c>
      <c r="B2134">
        <v>2003</v>
      </c>
      <c r="C2134" t="s">
        <v>20</v>
      </c>
      <c r="D2134">
        <v>30</v>
      </c>
      <c r="E2134">
        <v>0</v>
      </c>
      <c r="F2134" s="21">
        <v>2117.34</v>
      </c>
      <c r="G2134" t="s">
        <v>11</v>
      </c>
      <c r="H2134" t="s">
        <v>12</v>
      </c>
      <c r="I2134" t="s">
        <v>23</v>
      </c>
      <c r="J2134" t="str">
        <f t="shared" si="66"/>
        <v>30-Sep-2003</v>
      </c>
      <c r="K2134">
        <f t="shared" si="67"/>
        <v>20</v>
      </c>
    </row>
    <row r="2135" spans="1:11" x14ac:dyDescent="0.3">
      <c r="A2135" s="14" t="s">
        <v>228</v>
      </c>
      <c r="B2135">
        <v>1989</v>
      </c>
      <c r="C2135" t="s">
        <v>10</v>
      </c>
      <c r="D2135">
        <v>21</v>
      </c>
      <c r="E2135">
        <v>3</v>
      </c>
      <c r="F2135" s="21">
        <v>2106.2600000000002</v>
      </c>
      <c r="G2135" t="s">
        <v>11</v>
      </c>
      <c r="H2135" t="s">
        <v>11</v>
      </c>
      <c r="I2135" t="s">
        <v>13</v>
      </c>
      <c r="J2135" t="str">
        <f t="shared" si="66"/>
        <v>21-Jul-1989</v>
      </c>
      <c r="K2135">
        <f t="shared" si="67"/>
        <v>34</v>
      </c>
    </row>
    <row r="2136" spans="1:11" x14ac:dyDescent="0.3">
      <c r="A2136" s="14" t="s">
        <v>227</v>
      </c>
      <c r="B2136">
        <v>2001</v>
      </c>
      <c r="C2136" t="s">
        <v>15</v>
      </c>
      <c r="D2136">
        <v>28</v>
      </c>
      <c r="E2136">
        <v>0</v>
      </c>
      <c r="F2136" s="21">
        <v>2104.11</v>
      </c>
      <c r="G2136" t="s">
        <v>11</v>
      </c>
      <c r="H2136" t="s">
        <v>16</v>
      </c>
      <c r="I2136" t="s">
        <v>167</v>
      </c>
      <c r="J2136" t="str">
        <f t="shared" si="66"/>
        <v>28-Nov-2001</v>
      </c>
      <c r="K2136">
        <f t="shared" si="67"/>
        <v>22</v>
      </c>
    </row>
    <row r="2137" spans="1:11" x14ac:dyDescent="0.3">
      <c r="A2137" s="14" t="s">
        <v>226</v>
      </c>
      <c r="B2137">
        <v>2001</v>
      </c>
      <c r="C2137" t="s">
        <v>18</v>
      </c>
      <c r="D2137">
        <v>22</v>
      </c>
      <c r="E2137">
        <v>1</v>
      </c>
      <c r="F2137" s="21">
        <v>2103.08</v>
      </c>
      <c r="G2137" t="s">
        <v>12</v>
      </c>
      <c r="H2137" t="s">
        <v>11</v>
      </c>
      <c r="I2137" t="s">
        <v>41</v>
      </c>
      <c r="J2137" t="str">
        <f t="shared" si="66"/>
        <v>22-Jun-2001</v>
      </c>
      <c r="K2137">
        <f t="shared" si="67"/>
        <v>22</v>
      </c>
    </row>
    <row r="2138" spans="1:11" x14ac:dyDescent="0.3">
      <c r="A2138" s="14" t="s">
        <v>225</v>
      </c>
      <c r="B2138">
        <v>2001</v>
      </c>
      <c r="C2138" t="s">
        <v>34</v>
      </c>
      <c r="D2138">
        <v>14</v>
      </c>
      <c r="E2138">
        <v>0</v>
      </c>
      <c r="F2138" s="21">
        <v>2102.2600000000002</v>
      </c>
      <c r="G2138" t="s">
        <v>12</v>
      </c>
      <c r="H2138" t="s">
        <v>11</v>
      </c>
      <c r="I2138" t="s">
        <v>165</v>
      </c>
      <c r="J2138" t="str">
        <f t="shared" si="66"/>
        <v>14-Aug-2001</v>
      </c>
      <c r="K2138">
        <f t="shared" si="67"/>
        <v>22</v>
      </c>
    </row>
    <row r="2139" spans="1:11" x14ac:dyDescent="0.3">
      <c r="A2139" s="14" t="s">
        <v>224</v>
      </c>
      <c r="B2139">
        <v>2004</v>
      </c>
      <c r="C2139" t="s">
        <v>18</v>
      </c>
      <c r="D2139">
        <v>12</v>
      </c>
      <c r="E2139">
        <v>0</v>
      </c>
      <c r="F2139" s="21">
        <v>2094.1</v>
      </c>
      <c r="G2139" t="s">
        <v>12</v>
      </c>
      <c r="H2139" t="s">
        <v>11</v>
      </c>
      <c r="I2139" t="s">
        <v>199</v>
      </c>
      <c r="J2139" t="str">
        <f t="shared" si="66"/>
        <v>12-Jun-2004</v>
      </c>
      <c r="K2139">
        <f t="shared" si="67"/>
        <v>19</v>
      </c>
    </row>
    <row r="2140" spans="1:11" x14ac:dyDescent="0.3">
      <c r="A2140" s="14" t="s">
        <v>223</v>
      </c>
      <c r="B2140">
        <v>2000</v>
      </c>
      <c r="C2140" t="s">
        <v>10</v>
      </c>
      <c r="D2140">
        <v>26</v>
      </c>
      <c r="E2140">
        <v>0</v>
      </c>
      <c r="F2140" s="21">
        <v>2055.3200000000002</v>
      </c>
      <c r="G2140" t="s">
        <v>12</v>
      </c>
      <c r="H2140" t="s">
        <v>12</v>
      </c>
      <c r="I2140" t="s">
        <v>23</v>
      </c>
      <c r="J2140" t="str">
        <f t="shared" si="66"/>
        <v>26-Jul-2000</v>
      </c>
      <c r="K2140">
        <f t="shared" si="67"/>
        <v>23</v>
      </c>
    </row>
    <row r="2141" spans="1:11" x14ac:dyDescent="0.3">
      <c r="A2141" s="14" t="s">
        <v>222</v>
      </c>
      <c r="B2141">
        <v>2000</v>
      </c>
      <c r="C2141" t="s">
        <v>20</v>
      </c>
      <c r="D2141">
        <v>2</v>
      </c>
      <c r="E2141">
        <v>0</v>
      </c>
      <c r="F2141" s="21">
        <v>2045.69</v>
      </c>
      <c r="G2141" t="s">
        <v>12</v>
      </c>
      <c r="H2141" t="s">
        <v>12</v>
      </c>
      <c r="I2141" t="s">
        <v>23</v>
      </c>
      <c r="J2141" t="str">
        <f t="shared" si="66"/>
        <v>2-Sep-2000</v>
      </c>
      <c r="K2141">
        <f t="shared" si="67"/>
        <v>23</v>
      </c>
    </row>
    <row r="2142" spans="1:11" x14ac:dyDescent="0.3">
      <c r="A2142" s="14" t="s">
        <v>221</v>
      </c>
      <c r="B2142">
        <v>2001</v>
      </c>
      <c r="C2142" t="s">
        <v>34</v>
      </c>
      <c r="D2142">
        <v>4</v>
      </c>
      <c r="E2142">
        <v>0</v>
      </c>
      <c r="F2142" s="21">
        <v>2026.97</v>
      </c>
      <c r="G2142" t="s">
        <v>12</v>
      </c>
      <c r="H2142" t="s">
        <v>11</v>
      </c>
      <c r="I2142" t="s">
        <v>13</v>
      </c>
      <c r="J2142" t="str">
        <f t="shared" si="66"/>
        <v>4-Aug-2001</v>
      </c>
      <c r="K2142">
        <f t="shared" si="67"/>
        <v>22</v>
      </c>
    </row>
    <row r="2143" spans="1:11" x14ac:dyDescent="0.3">
      <c r="A2143" s="14" t="s">
        <v>220</v>
      </c>
      <c r="B2143">
        <v>2001</v>
      </c>
      <c r="C2143" t="s">
        <v>20</v>
      </c>
      <c r="D2143">
        <v>6</v>
      </c>
      <c r="E2143">
        <v>0</v>
      </c>
      <c r="F2143" s="21">
        <v>2020.55</v>
      </c>
      <c r="G2143" t="s">
        <v>12</v>
      </c>
      <c r="H2143" t="s">
        <v>11</v>
      </c>
      <c r="I2143" t="s">
        <v>13</v>
      </c>
      <c r="J2143" t="str">
        <f t="shared" si="66"/>
        <v>6-Sep-2001</v>
      </c>
      <c r="K2143">
        <f t="shared" si="67"/>
        <v>22</v>
      </c>
    </row>
    <row r="2144" spans="1:11" x14ac:dyDescent="0.3">
      <c r="A2144" s="14" t="s">
        <v>219</v>
      </c>
      <c r="B2144">
        <v>2001</v>
      </c>
      <c r="C2144" t="s">
        <v>10</v>
      </c>
      <c r="D2144">
        <v>1</v>
      </c>
      <c r="E2144">
        <v>0</v>
      </c>
      <c r="F2144" s="21">
        <v>2020.18</v>
      </c>
      <c r="G2144" t="s">
        <v>12</v>
      </c>
      <c r="H2144" t="s">
        <v>16</v>
      </c>
      <c r="I2144" t="s">
        <v>41</v>
      </c>
      <c r="J2144" t="str">
        <f t="shared" si="66"/>
        <v>1-Jul-2001</v>
      </c>
      <c r="K2144">
        <f t="shared" si="67"/>
        <v>22</v>
      </c>
    </row>
    <row r="2145" spans="1:11" x14ac:dyDescent="0.3">
      <c r="A2145" s="14" t="s">
        <v>218</v>
      </c>
      <c r="B2145">
        <v>2001</v>
      </c>
      <c r="C2145" t="s">
        <v>34</v>
      </c>
      <c r="D2145">
        <v>14</v>
      </c>
      <c r="E2145">
        <v>0</v>
      </c>
      <c r="F2145" s="21">
        <v>2007.95</v>
      </c>
      <c r="G2145" t="s">
        <v>12</v>
      </c>
      <c r="H2145" t="s">
        <v>11</v>
      </c>
      <c r="I2145" t="s">
        <v>41</v>
      </c>
      <c r="J2145" t="str">
        <f t="shared" si="66"/>
        <v>14-Aug-2001</v>
      </c>
      <c r="K2145">
        <f t="shared" si="67"/>
        <v>22</v>
      </c>
    </row>
    <row r="2146" spans="1:11" x14ac:dyDescent="0.3">
      <c r="A2146" s="14" t="s">
        <v>217</v>
      </c>
      <c r="B2146">
        <v>1998</v>
      </c>
      <c r="C2146" t="s">
        <v>20</v>
      </c>
      <c r="D2146">
        <v>14</v>
      </c>
      <c r="E2146">
        <v>0</v>
      </c>
      <c r="F2146" s="21">
        <v>1986.93</v>
      </c>
      <c r="G2146" t="s">
        <v>12</v>
      </c>
      <c r="H2146" t="s">
        <v>11</v>
      </c>
      <c r="I2146" t="s">
        <v>13</v>
      </c>
      <c r="J2146" t="str">
        <f t="shared" si="66"/>
        <v>14-Sep-1998</v>
      </c>
      <c r="K2146">
        <f t="shared" si="67"/>
        <v>25</v>
      </c>
    </row>
    <row r="2147" spans="1:11" x14ac:dyDescent="0.3">
      <c r="A2147" s="14" t="s">
        <v>216</v>
      </c>
      <c r="B2147">
        <v>2002</v>
      </c>
      <c r="C2147" t="s">
        <v>20</v>
      </c>
      <c r="D2147">
        <v>29</v>
      </c>
      <c r="E2147">
        <v>0</v>
      </c>
      <c r="F2147" s="21">
        <v>1984.45</v>
      </c>
      <c r="G2147" t="s">
        <v>12</v>
      </c>
      <c r="H2147" t="s">
        <v>12</v>
      </c>
      <c r="I2147" t="s">
        <v>167</v>
      </c>
      <c r="J2147" t="str">
        <f t="shared" si="66"/>
        <v>29-Sep-2002</v>
      </c>
      <c r="K2147">
        <f t="shared" si="67"/>
        <v>21</v>
      </c>
    </row>
    <row r="2148" spans="1:11" x14ac:dyDescent="0.3">
      <c r="A2148" s="14" t="s">
        <v>215</v>
      </c>
      <c r="B2148">
        <v>1998</v>
      </c>
      <c r="C2148" t="s">
        <v>30</v>
      </c>
      <c r="D2148">
        <v>29</v>
      </c>
      <c r="E2148">
        <v>0</v>
      </c>
      <c r="F2148" s="21">
        <v>1981.58</v>
      </c>
      <c r="G2148" t="s">
        <v>12</v>
      </c>
      <c r="H2148" t="s">
        <v>16</v>
      </c>
      <c r="I2148" t="s">
        <v>13</v>
      </c>
      <c r="J2148" t="str">
        <f t="shared" si="66"/>
        <v>29-Dec-1998</v>
      </c>
      <c r="K2148">
        <f t="shared" si="67"/>
        <v>25</v>
      </c>
    </row>
    <row r="2149" spans="1:11" x14ac:dyDescent="0.3">
      <c r="A2149" s="14" t="s">
        <v>214</v>
      </c>
      <c r="B2149">
        <v>2002</v>
      </c>
      <c r="C2149" t="s">
        <v>10</v>
      </c>
      <c r="D2149">
        <v>16</v>
      </c>
      <c r="E2149">
        <v>1</v>
      </c>
      <c r="F2149" s="21">
        <v>1980.07</v>
      </c>
      <c r="G2149" t="s">
        <v>12</v>
      </c>
      <c r="H2149" t="s">
        <v>12</v>
      </c>
      <c r="I2149" t="s">
        <v>41</v>
      </c>
      <c r="J2149" t="str">
        <f t="shared" si="66"/>
        <v>16-Jul-2002</v>
      </c>
      <c r="K2149">
        <f t="shared" si="67"/>
        <v>21</v>
      </c>
    </row>
    <row r="2150" spans="1:11" x14ac:dyDescent="0.3">
      <c r="A2150" s="14" t="s">
        <v>213</v>
      </c>
      <c r="B2150">
        <v>1998</v>
      </c>
      <c r="C2150" t="s">
        <v>20</v>
      </c>
      <c r="D2150">
        <v>29</v>
      </c>
      <c r="E2150">
        <v>0</v>
      </c>
      <c r="F2150" s="21">
        <v>1977.82</v>
      </c>
      <c r="G2150" t="s">
        <v>12</v>
      </c>
      <c r="H2150" t="s">
        <v>16</v>
      </c>
      <c r="I2150" t="s">
        <v>41</v>
      </c>
      <c r="J2150" t="str">
        <f t="shared" si="66"/>
        <v>29-Sep-1998</v>
      </c>
      <c r="K2150">
        <f t="shared" si="67"/>
        <v>25</v>
      </c>
    </row>
    <row r="2151" spans="1:11" x14ac:dyDescent="0.3">
      <c r="A2151" s="14" t="s">
        <v>212</v>
      </c>
      <c r="B2151">
        <v>1998</v>
      </c>
      <c r="C2151" t="s">
        <v>36</v>
      </c>
      <c r="D2151">
        <v>5</v>
      </c>
      <c r="E2151">
        <v>0</v>
      </c>
      <c r="F2151" s="21">
        <v>1972.95</v>
      </c>
      <c r="G2151" t="s">
        <v>12</v>
      </c>
      <c r="H2151" t="s">
        <v>16</v>
      </c>
      <c r="I2151" t="s">
        <v>41</v>
      </c>
      <c r="J2151" t="str">
        <f t="shared" si="66"/>
        <v>5-Oct-1998</v>
      </c>
      <c r="K2151">
        <f t="shared" si="67"/>
        <v>25</v>
      </c>
    </row>
    <row r="2152" spans="1:11" x14ac:dyDescent="0.3">
      <c r="A2152" s="14" t="s">
        <v>211</v>
      </c>
      <c r="B2152">
        <v>1998</v>
      </c>
      <c r="C2152" t="s">
        <v>20</v>
      </c>
      <c r="D2152">
        <v>28</v>
      </c>
      <c r="E2152">
        <v>0</v>
      </c>
      <c r="F2152" s="21">
        <v>1969.61</v>
      </c>
      <c r="G2152" t="s">
        <v>12</v>
      </c>
      <c r="H2152" t="s">
        <v>12</v>
      </c>
      <c r="I2152" t="s">
        <v>41</v>
      </c>
      <c r="J2152" t="str">
        <f t="shared" si="66"/>
        <v>28-Sep-1998</v>
      </c>
      <c r="K2152">
        <f t="shared" si="67"/>
        <v>25</v>
      </c>
    </row>
    <row r="2153" spans="1:11" x14ac:dyDescent="0.3">
      <c r="A2153" s="14" t="s">
        <v>210</v>
      </c>
      <c r="B2153">
        <v>2002</v>
      </c>
      <c r="C2153" t="s">
        <v>10</v>
      </c>
      <c r="D2153">
        <v>29</v>
      </c>
      <c r="E2153">
        <v>0</v>
      </c>
      <c r="F2153" s="21">
        <v>1967.02</v>
      </c>
      <c r="G2153" t="s">
        <v>12</v>
      </c>
      <c r="H2153" t="s">
        <v>11</v>
      </c>
      <c r="I2153" t="s">
        <v>167</v>
      </c>
      <c r="J2153" t="str">
        <f t="shared" si="66"/>
        <v>29-Jul-2002</v>
      </c>
      <c r="K2153">
        <f t="shared" si="67"/>
        <v>21</v>
      </c>
    </row>
    <row r="2154" spans="1:11" x14ac:dyDescent="0.3">
      <c r="A2154" s="14" t="s">
        <v>209</v>
      </c>
      <c r="B2154">
        <v>2002</v>
      </c>
      <c r="C2154" t="s">
        <v>20</v>
      </c>
      <c r="D2154">
        <v>7</v>
      </c>
      <c r="E2154">
        <v>1</v>
      </c>
      <c r="F2154" s="21">
        <v>1964.78</v>
      </c>
      <c r="G2154" t="s">
        <v>12</v>
      </c>
      <c r="H2154" t="s">
        <v>16</v>
      </c>
      <c r="I2154" t="s">
        <v>41</v>
      </c>
      <c r="J2154" t="str">
        <f t="shared" si="66"/>
        <v>7-Sep-2002</v>
      </c>
      <c r="K2154">
        <f t="shared" si="67"/>
        <v>21</v>
      </c>
    </row>
    <row r="2155" spans="1:11" x14ac:dyDescent="0.3">
      <c r="A2155" s="14" t="s">
        <v>208</v>
      </c>
      <c r="B2155">
        <v>2001</v>
      </c>
      <c r="C2155" t="s">
        <v>30</v>
      </c>
      <c r="D2155">
        <v>9</v>
      </c>
      <c r="E2155">
        <v>0</v>
      </c>
      <c r="F2155" s="21">
        <v>1917.32</v>
      </c>
      <c r="G2155" t="s">
        <v>12</v>
      </c>
      <c r="H2155" t="s">
        <v>11</v>
      </c>
      <c r="I2155" t="s">
        <v>23</v>
      </c>
      <c r="J2155" t="str">
        <f t="shared" si="66"/>
        <v>9-Dec-2001</v>
      </c>
      <c r="K2155">
        <f t="shared" si="67"/>
        <v>22</v>
      </c>
    </row>
    <row r="2156" spans="1:11" x14ac:dyDescent="0.3">
      <c r="A2156" s="14" t="s">
        <v>207</v>
      </c>
      <c r="B2156">
        <v>2001</v>
      </c>
      <c r="C2156" t="s">
        <v>34</v>
      </c>
      <c r="D2156">
        <v>3</v>
      </c>
      <c r="E2156">
        <v>0</v>
      </c>
      <c r="F2156" s="21">
        <v>1909.53</v>
      </c>
      <c r="G2156" t="s">
        <v>12</v>
      </c>
      <c r="H2156" t="s">
        <v>12</v>
      </c>
      <c r="I2156" t="s">
        <v>23</v>
      </c>
      <c r="J2156" t="str">
        <f t="shared" si="66"/>
        <v>3-Aug-2001</v>
      </c>
      <c r="K2156">
        <f t="shared" si="67"/>
        <v>22</v>
      </c>
    </row>
    <row r="2157" spans="1:11" x14ac:dyDescent="0.3">
      <c r="A2157" s="14" t="s">
        <v>206</v>
      </c>
      <c r="B2157">
        <v>1994</v>
      </c>
      <c r="C2157" t="s">
        <v>36</v>
      </c>
      <c r="D2157">
        <v>6</v>
      </c>
      <c r="E2157">
        <v>0</v>
      </c>
      <c r="F2157" s="21">
        <v>1908.9</v>
      </c>
      <c r="G2157" t="s">
        <v>12</v>
      </c>
      <c r="H2157" t="s">
        <v>12</v>
      </c>
      <c r="I2157" t="s">
        <v>13</v>
      </c>
      <c r="J2157" t="str">
        <f t="shared" si="66"/>
        <v>6-Oct-1994</v>
      </c>
      <c r="K2157">
        <f t="shared" si="67"/>
        <v>29</v>
      </c>
    </row>
    <row r="2158" spans="1:11" x14ac:dyDescent="0.3">
      <c r="A2158" s="14" t="s">
        <v>205</v>
      </c>
      <c r="B2158">
        <v>2001</v>
      </c>
      <c r="C2158" t="s">
        <v>34</v>
      </c>
      <c r="D2158">
        <v>10</v>
      </c>
      <c r="E2158">
        <v>0</v>
      </c>
      <c r="F2158" s="21">
        <v>1906.36</v>
      </c>
      <c r="G2158" t="s">
        <v>12</v>
      </c>
      <c r="H2158" t="s">
        <v>16</v>
      </c>
      <c r="I2158" t="s">
        <v>23</v>
      </c>
      <c r="J2158" t="str">
        <f t="shared" si="66"/>
        <v>10-Aug-2001</v>
      </c>
      <c r="K2158">
        <f t="shared" si="67"/>
        <v>22</v>
      </c>
    </row>
    <row r="2159" spans="1:11" x14ac:dyDescent="0.3">
      <c r="A2159" s="14" t="s">
        <v>204</v>
      </c>
      <c r="B2159">
        <v>2002</v>
      </c>
      <c r="C2159" t="s">
        <v>34</v>
      </c>
      <c r="D2159">
        <v>21</v>
      </c>
      <c r="E2159">
        <v>0</v>
      </c>
      <c r="F2159" s="21">
        <v>1880.49</v>
      </c>
      <c r="G2159" t="s">
        <v>12</v>
      </c>
      <c r="H2159" t="s">
        <v>16</v>
      </c>
      <c r="I2159" t="s">
        <v>41</v>
      </c>
      <c r="J2159" t="str">
        <f t="shared" si="66"/>
        <v>21-Aug-2002</v>
      </c>
      <c r="K2159">
        <f t="shared" si="67"/>
        <v>21</v>
      </c>
    </row>
    <row r="2160" spans="1:11" x14ac:dyDescent="0.3">
      <c r="A2160" s="14" t="s">
        <v>203</v>
      </c>
      <c r="B2160">
        <v>2002</v>
      </c>
      <c r="C2160" t="s">
        <v>34</v>
      </c>
      <c r="D2160">
        <v>29</v>
      </c>
      <c r="E2160">
        <v>0</v>
      </c>
      <c r="F2160" s="21">
        <v>1880.07</v>
      </c>
      <c r="G2160" t="s">
        <v>12</v>
      </c>
      <c r="H2160" t="s">
        <v>11</v>
      </c>
      <c r="I2160" t="s">
        <v>13</v>
      </c>
      <c r="J2160" t="str">
        <f t="shared" si="66"/>
        <v>29-Aug-2002</v>
      </c>
      <c r="K2160">
        <f t="shared" si="67"/>
        <v>21</v>
      </c>
    </row>
    <row r="2161" spans="1:11" x14ac:dyDescent="0.3">
      <c r="A2161" s="14" t="s">
        <v>202</v>
      </c>
      <c r="B2161">
        <v>2002</v>
      </c>
      <c r="C2161" t="s">
        <v>36</v>
      </c>
      <c r="D2161">
        <v>29</v>
      </c>
      <c r="E2161">
        <v>0</v>
      </c>
      <c r="F2161" s="21">
        <v>1877.93</v>
      </c>
      <c r="G2161" t="s">
        <v>12</v>
      </c>
      <c r="H2161" t="s">
        <v>16</v>
      </c>
      <c r="I2161" t="s">
        <v>13</v>
      </c>
      <c r="J2161" t="str">
        <f t="shared" si="66"/>
        <v>29-Oct-2002</v>
      </c>
      <c r="K2161">
        <f t="shared" si="67"/>
        <v>21</v>
      </c>
    </row>
    <row r="2162" spans="1:11" x14ac:dyDescent="0.3">
      <c r="A2162" s="14" t="s">
        <v>201</v>
      </c>
      <c r="B2162">
        <v>2002</v>
      </c>
      <c r="C2162" t="s">
        <v>20</v>
      </c>
      <c r="D2162">
        <v>22</v>
      </c>
      <c r="E2162">
        <v>0</v>
      </c>
      <c r="F2162" s="21">
        <v>1875.34</v>
      </c>
      <c r="G2162" t="s">
        <v>12</v>
      </c>
      <c r="H2162" t="s">
        <v>11</v>
      </c>
      <c r="I2162" t="s">
        <v>41</v>
      </c>
      <c r="J2162" t="str">
        <f t="shared" si="66"/>
        <v>22-Sep-2002</v>
      </c>
      <c r="K2162">
        <f t="shared" si="67"/>
        <v>21</v>
      </c>
    </row>
    <row r="2163" spans="1:11" x14ac:dyDescent="0.3">
      <c r="A2163" s="14" t="s">
        <v>200</v>
      </c>
      <c r="B2163">
        <v>1996</v>
      </c>
      <c r="C2163" t="s">
        <v>10</v>
      </c>
      <c r="D2163">
        <v>2</v>
      </c>
      <c r="E2163">
        <v>0</v>
      </c>
      <c r="F2163" s="21">
        <v>1865.98</v>
      </c>
      <c r="G2163" t="s">
        <v>12</v>
      </c>
      <c r="H2163" t="s">
        <v>12</v>
      </c>
      <c r="I2163" t="s">
        <v>23</v>
      </c>
      <c r="J2163" t="str">
        <f t="shared" si="66"/>
        <v>2-Jul-1996</v>
      </c>
      <c r="K2163">
        <f t="shared" si="67"/>
        <v>27</v>
      </c>
    </row>
    <row r="2164" spans="1:11" x14ac:dyDescent="0.3">
      <c r="A2164" s="14" t="s">
        <v>198</v>
      </c>
      <c r="B2164">
        <v>2004</v>
      </c>
      <c r="C2164" t="s">
        <v>30</v>
      </c>
      <c r="D2164">
        <v>27</v>
      </c>
      <c r="E2164">
        <v>0</v>
      </c>
      <c r="F2164" s="21">
        <v>1863.45</v>
      </c>
      <c r="G2164" t="s">
        <v>12</v>
      </c>
      <c r="H2164" t="s">
        <v>16</v>
      </c>
      <c r="I2164" t="s">
        <v>199</v>
      </c>
      <c r="J2164" t="str">
        <f t="shared" si="66"/>
        <v>27-Dec-2004</v>
      </c>
      <c r="K2164">
        <f t="shared" si="67"/>
        <v>19</v>
      </c>
    </row>
    <row r="2165" spans="1:11" x14ac:dyDescent="0.3">
      <c r="A2165" s="14" t="s">
        <v>197</v>
      </c>
      <c r="B2165">
        <v>1994</v>
      </c>
      <c r="C2165" t="s">
        <v>30</v>
      </c>
      <c r="D2165">
        <v>6</v>
      </c>
      <c r="E2165">
        <v>0</v>
      </c>
      <c r="F2165" s="21">
        <v>1850.55</v>
      </c>
      <c r="G2165" t="s">
        <v>12</v>
      </c>
      <c r="H2165" t="s">
        <v>11</v>
      </c>
      <c r="I2165" t="s">
        <v>23</v>
      </c>
      <c r="J2165" t="str">
        <f t="shared" si="66"/>
        <v>6-Dec-1994</v>
      </c>
      <c r="K2165">
        <f t="shared" si="67"/>
        <v>29</v>
      </c>
    </row>
    <row r="2166" spans="1:11" x14ac:dyDescent="0.3">
      <c r="A2166" s="14" t="s">
        <v>196</v>
      </c>
      <c r="B2166">
        <v>2003</v>
      </c>
      <c r="C2166" t="s">
        <v>10</v>
      </c>
      <c r="D2166">
        <v>20</v>
      </c>
      <c r="E2166">
        <v>1</v>
      </c>
      <c r="F2166" s="21">
        <v>1842.52</v>
      </c>
      <c r="G2166" t="s">
        <v>12</v>
      </c>
      <c r="H2166" t="s">
        <v>11</v>
      </c>
      <c r="I2166" t="s">
        <v>41</v>
      </c>
      <c r="J2166" t="str">
        <f t="shared" si="66"/>
        <v>20-Jul-2003</v>
      </c>
      <c r="K2166">
        <f t="shared" si="67"/>
        <v>20</v>
      </c>
    </row>
    <row r="2167" spans="1:11" x14ac:dyDescent="0.3">
      <c r="A2167" s="14" t="s">
        <v>195</v>
      </c>
      <c r="B2167">
        <v>1999</v>
      </c>
      <c r="C2167" t="s">
        <v>30</v>
      </c>
      <c r="D2167">
        <v>12</v>
      </c>
      <c r="E2167">
        <v>0</v>
      </c>
      <c r="F2167" s="21">
        <v>1837.28</v>
      </c>
      <c r="G2167" t="s">
        <v>12</v>
      </c>
      <c r="H2167" t="s">
        <v>11</v>
      </c>
      <c r="I2167" t="s">
        <v>13</v>
      </c>
      <c r="J2167" t="str">
        <f t="shared" si="66"/>
        <v>12-Dec-1999</v>
      </c>
      <c r="K2167">
        <f t="shared" si="67"/>
        <v>24</v>
      </c>
    </row>
    <row r="2168" spans="1:11" x14ac:dyDescent="0.3">
      <c r="A2168" s="14" t="s">
        <v>194</v>
      </c>
      <c r="B2168">
        <v>2003</v>
      </c>
      <c r="C2168" t="s">
        <v>34</v>
      </c>
      <c r="D2168">
        <v>4</v>
      </c>
      <c r="E2168">
        <v>1</v>
      </c>
      <c r="F2168" s="21">
        <v>1837.24</v>
      </c>
      <c r="G2168" t="s">
        <v>12</v>
      </c>
      <c r="H2168" t="s">
        <v>11</v>
      </c>
      <c r="I2168" t="s">
        <v>41</v>
      </c>
      <c r="J2168" t="str">
        <f t="shared" si="66"/>
        <v>4-Aug-2003</v>
      </c>
      <c r="K2168">
        <f t="shared" si="67"/>
        <v>20</v>
      </c>
    </row>
    <row r="2169" spans="1:11" x14ac:dyDescent="0.3">
      <c r="A2169" s="14" t="s">
        <v>193</v>
      </c>
      <c r="B2169">
        <v>2003</v>
      </c>
      <c r="C2169" t="s">
        <v>34</v>
      </c>
      <c r="D2169">
        <v>11</v>
      </c>
      <c r="E2169">
        <v>1</v>
      </c>
      <c r="F2169" s="21">
        <v>1832.09</v>
      </c>
      <c r="G2169" t="s">
        <v>12</v>
      </c>
      <c r="H2169" t="s">
        <v>12</v>
      </c>
      <c r="I2169" t="s">
        <v>41</v>
      </c>
      <c r="J2169" t="str">
        <f t="shared" si="66"/>
        <v>11-Aug-2003</v>
      </c>
      <c r="K2169">
        <f t="shared" si="67"/>
        <v>20</v>
      </c>
    </row>
    <row r="2170" spans="1:11" x14ac:dyDescent="0.3">
      <c r="A2170" s="14" t="s">
        <v>192</v>
      </c>
      <c r="B2170">
        <v>1999</v>
      </c>
      <c r="C2170" t="s">
        <v>36</v>
      </c>
      <c r="D2170">
        <v>1</v>
      </c>
      <c r="E2170">
        <v>0</v>
      </c>
      <c r="F2170" s="21">
        <v>1826.84</v>
      </c>
      <c r="G2170" t="s">
        <v>12</v>
      </c>
      <c r="H2170" t="s">
        <v>11</v>
      </c>
      <c r="I2170" t="s">
        <v>41</v>
      </c>
      <c r="J2170" t="str">
        <f t="shared" si="66"/>
        <v>1-Oct-1999</v>
      </c>
      <c r="K2170">
        <f t="shared" si="67"/>
        <v>24</v>
      </c>
    </row>
    <row r="2171" spans="1:11" x14ac:dyDescent="0.3">
      <c r="A2171" s="14" t="s">
        <v>191</v>
      </c>
      <c r="B2171">
        <v>1999</v>
      </c>
      <c r="C2171" t="s">
        <v>15</v>
      </c>
      <c r="D2171">
        <v>17</v>
      </c>
      <c r="E2171">
        <v>0</v>
      </c>
      <c r="F2171" s="21">
        <v>1824.29</v>
      </c>
      <c r="G2171" t="s">
        <v>12</v>
      </c>
      <c r="H2171" t="s">
        <v>12</v>
      </c>
      <c r="I2171" t="s">
        <v>13</v>
      </c>
      <c r="J2171" t="str">
        <f t="shared" si="66"/>
        <v>17-Nov-1999</v>
      </c>
      <c r="K2171">
        <f t="shared" si="67"/>
        <v>24</v>
      </c>
    </row>
    <row r="2172" spans="1:11" x14ac:dyDescent="0.3">
      <c r="A2172" s="14" t="s">
        <v>190</v>
      </c>
      <c r="B2172">
        <v>2004</v>
      </c>
      <c r="C2172" t="s">
        <v>34</v>
      </c>
      <c r="D2172">
        <v>19</v>
      </c>
      <c r="E2172">
        <v>0</v>
      </c>
      <c r="F2172" s="21">
        <v>1822.54</v>
      </c>
      <c r="G2172" t="s">
        <v>12</v>
      </c>
      <c r="H2172" t="s">
        <v>16</v>
      </c>
      <c r="I2172" t="s">
        <v>23</v>
      </c>
      <c r="J2172" t="str">
        <f t="shared" si="66"/>
        <v>19-Aug-2004</v>
      </c>
      <c r="K2172">
        <f t="shared" si="67"/>
        <v>19</v>
      </c>
    </row>
    <row r="2173" spans="1:11" x14ac:dyDescent="0.3">
      <c r="A2173" s="14" t="s">
        <v>189</v>
      </c>
      <c r="B2173">
        <v>1999</v>
      </c>
      <c r="C2173" t="s">
        <v>20</v>
      </c>
      <c r="D2173">
        <v>25</v>
      </c>
      <c r="E2173">
        <v>0</v>
      </c>
      <c r="F2173" s="21">
        <v>1815.88</v>
      </c>
      <c r="G2173" t="s">
        <v>12</v>
      </c>
      <c r="H2173" t="s">
        <v>12</v>
      </c>
      <c r="I2173" t="s">
        <v>13</v>
      </c>
      <c r="J2173" t="str">
        <f t="shared" si="66"/>
        <v>25-Sep-1999</v>
      </c>
      <c r="K2173">
        <f t="shared" si="67"/>
        <v>24</v>
      </c>
    </row>
    <row r="2174" spans="1:11" x14ac:dyDescent="0.3">
      <c r="A2174" s="14" t="s">
        <v>188</v>
      </c>
      <c r="B2174">
        <v>2002</v>
      </c>
      <c r="C2174" t="s">
        <v>30</v>
      </c>
      <c r="D2174">
        <v>13</v>
      </c>
      <c r="E2174">
        <v>0</v>
      </c>
      <c r="F2174" s="21">
        <v>1769.53</v>
      </c>
      <c r="G2174" t="s">
        <v>12</v>
      </c>
      <c r="H2174" t="s">
        <v>12</v>
      </c>
      <c r="I2174" t="s">
        <v>23</v>
      </c>
      <c r="J2174" t="str">
        <f t="shared" si="66"/>
        <v>13-Dec-2002</v>
      </c>
      <c r="K2174">
        <f t="shared" si="67"/>
        <v>21</v>
      </c>
    </row>
    <row r="2175" spans="1:11" x14ac:dyDescent="0.3">
      <c r="A2175" s="14" t="s">
        <v>187</v>
      </c>
      <c r="B2175">
        <v>2003</v>
      </c>
      <c r="C2175" t="s">
        <v>15</v>
      </c>
      <c r="D2175">
        <v>19</v>
      </c>
      <c r="E2175">
        <v>0</v>
      </c>
      <c r="F2175" s="21">
        <v>1759.34</v>
      </c>
      <c r="G2175" t="s">
        <v>12</v>
      </c>
      <c r="H2175" t="s">
        <v>16</v>
      </c>
      <c r="I2175" t="s">
        <v>41</v>
      </c>
      <c r="J2175" t="str">
        <f t="shared" si="66"/>
        <v>19-Nov-2003</v>
      </c>
      <c r="K2175">
        <f t="shared" si="67"/>
        <v>20</v>
      </c>
    </row>
    <row r="2176" spans="1:11" x14ac:dyDescent="0.3">
      <c r="A2176" s="14" t="s">
        <v>186</v>
      </c>
      <c r="B2176">
        <v>1998</v>
      </c>
      <c r="C2176" t="s">
        <v>36</v>
      </c>
      <c r="D2176">
        <v>7</v>
      </c>
      <c r="E2176">
        <v>0</v>
      </c>
      <c r="F2176" s="21">
        <v>1756.6</v>
      </c>
      <c r="G2176" t="s">
        <v>12</v>
      </c>
      <c r="H2176" t="s">
        <v>12</v>
      </c>
      <c r="I2176" t="s">
        <v>13</v>
      </c>
      <c r="J2176" t="str">
        <f t="shared" si="66"/>
        <v>7-Oct-1998</v>
      </c>
      <c r="K2176">
        <f t="shared" si="67"/>
        <v>25</v>
      </c>
    </row>
    <row r="2177" spans="1:11" x14ac:dyDescent="0.3">
      <c r="A2177" s="14" t="s">
        <v>185</v>
      </c>
      <c r="B2177">
        <v>2003</v>
      </c>
      <c r="C2177" t="s">
        <v>20</v>
      </c>
      <c r="D2177">
        <v>26</v>
      </c>
      <c r="E2177">
        <v>0</v>
      </c>
      <c r="F2177" s="21">
        <v>1748.77</v>
      </c>
      <c r="G2177" t="s">
        <v>12</v>
      </c>
      <c r="H2177" t="s">
        <v>16</v>
      </c>
      <c r="I2177" t="s">
        <v>41</v>
      </c>
      <c r="J2177" t="str">
        <f t="shared" si="66"/>
        <v>26-Sep-2003</v>
      </c>
      <c r="K2177">
        <f t="shared" si="67"/>
        <v>20</v>
      </c>
    </row>
    <row r="2178" spans="1:11" x14ac:dyDescent="0.3">
      <c r="A2178" s="14" t="s">
        <v>184</v>
      </c>
      <c r="B2178">
        <v>2003</v>
      </c>
      <c r="C2178" t="s">
        <v>10</v>
      </c>
      <c r="D2178">
        <v>28</v>
      </c>
      <c r="E2178">
        <v>0</v>
      </c>
      <c r="F2178" s="21">
        <v>1744.47</v>
      </c>
      <c r="G2178" t="s">
        <v>12</v>
      </c>
      <c r="H2178" t="s">
        <v>16</v>
      </c>
      <c r="I2178" t="s">
        <v>41</v>
      </c>
      <c r="J2178" t="str">
        <f t="shared" si="66"/>
        <v>28-Jul-2003</v>
      </c>
      <c r="K2178">
        <f t="shared" si="67"/>
        <v>20</v>
      </c>
    </row>
    <row r="2179" spans="1:11" x14ac:dyDescent="0.3">
      <c r="A2179" s="14" t="s">
        <v>183</v>
      </c>
      <c r="B2179">
        <v>2003</v>
      </c>
      <c r="C2179" t="s">
        <v>10</v>
      </c>
      <c r="D2179">
        <v>25</v>
      </c>
      <c r="E2179">
        <v>0</v>
      </c>
      <c r="F2179" s="21">
        <v>1743.21</v>
      </c>
      <c r="G2179" t="s">
        <v>12</v>
      </c>
      <c r="H2179" t="s">
        <v>16</v>
      </c>
      <c r="I2179" t="s">
        <v>41</v>
      </c>
      <c r="J2179" t="str">
        <f t="shared" ref="J2179:J2242" si="68">CONCATENATE(D2179,"-",C2179,"-",B2179)</f>
        <v>25-Jul-2003</v>
      </c>
      <c r="K2179">
        <f t="shared" ref="K2179:K2242" si="69">YEAR("2023-06-08")-YEAR(J2179)</f>
        <v>20</v>
      </c>
    </row>
    <row r="2180" spans="1:11" x14ac:dyDescent="0.3">
      <c r="A2180" s="14" t="s">
        <v>182</v>
      </c>
      <c r="B2180">
        <v>2003</v>
      </c>
      <c r="C2180" t="s">
        <v>15</v>
      </c>
      <c r="D2180">
        <v>14</v>
      </c>
      <c r="E2180">
        <v>0</v>
      </c>
      <c r="F2180" s="21">
        <v>1737.38</v>
      </c>
      <c r="G2180" t="s">
        <v>12</v>
      </c>
      <c r="H2180" t="s">
        <v>11</v>
      </c>
      <c r="I2180" t="s">
        <v>41</v>
      </c>
      <c r="J2180" t="str">
        <f t="shared" si="68"/>
        <v>14-Nov-2003</v>
      </c>
      <c r="K2180">
        <f t="shared" si="69"/>
        <v>20</v>
      </c>
    </row>
    <row r="2181" spans="1:11" x14ac:dyDescent="0.3">
      <c r="A2181" s="14" t="s">
        <v>181</v>
      </c>
      <c r="B2181">
        <v>2003</v>
      </c>
      <c r="C2181" t="s">
        <v>15</v>
      </c>
      <c r="D2181">
        <v>9</v>
      </c>
      <c r="E2181">
        <v>0</v>
      </c>
      <c r="F2181" s="21">
        <v>1731.68</v>
      </c>
      <c r="G2181" t="s">
        <v>12</v>
      </c>
      <c r="H2181" t="s">
        <v>11</v>
      </c>
      <c r="I2181" t="s">
        <v>41</v>
      </c>
      <c r="J2181" t="str">
        <f t="shared" si="68"/>
        <v>9-Nov-2003</v>
      </c>
      <c r="K2181">
        <f t="shared" si="69"/>
        <v>20</v>
      </c>
    </row>
    <row r="2182" spans="1:11" x14ac:dyDescent="0.3">
      <c r="A2182" s="14" t="s">
        <v>180</v>
      </c>
      <c r="B2182">
        <v>2003</v>
      </c>
      <c r="C2182" t="s">
        <v>20</v>
      </c>
      <c r="D2182">
        <v>1</v>
      </c>
      <c r="E2182">
        <v>0</v>
      </c>
      <c r="F2182" s="21">
        <v>1728.9</v>
      </c>
      <c r="G2182" t="s">
        <v>12</v>
      </c>
      <c r="H2182" t="s">
        <v>11</v>
      </c>
      <c r="I2182" t="s">
        <v>41</v>
      </c>
      <c r="J2182" t="str">
        <f t="shared" si="68"/>
        <v>1-Sep-2003</v>
      </c>
      <c r="K2182">
        <f t="shared" si="69"/>
        <v>20</v>
      </c>
    </row>
    <row r="2183" spans="1:11" x14ac:dyDescent="0.3">
      <c r="A2183" s="14" t="s">
        <v>179</v>
      </c>
      <c r="B2183">
        <v>2003</v>
      </c>
      <c r="C2183" t="s">
        <v>15</v>
      </c>
      <c r="D2183">
        <v>21</v>
      </c>
      <c r="E2183">
        <v>0</v>
      </c>
      <c r="F2183" s="21">
        <v>1727.79</v>
      </c>
      <c r="G2183" t="s">
        <v>12</v>
      </c>
      <c r="H2183" t="s">
        <v>12</v>
      </c>
      <c r="I2183" t="s">
        <v>41</v>
      </c>
      <c r="J2183" t="str">
        <f t="shared" si="68"/>
        <v>21-Nov-2003</v>
      </c>
      <c r="K2183">
        <f t="shared" si="69"/>
        <v>20</v>
      </c>
    </row>
    <row r="2184" spans="1:11" x14ac:dyDescent="0.3">
      <c r="A2184" s="14" t="s">
        <v>178</v>
      </c>
      <c r="B2184">
        <v>2004</v>
      </c>
      <c r="C2184" t="s">
        <v>20</v>
      </c>
      <c r="D2184">
        <v>9</v>
      </c>
      <c r="E2184">
        <v>1</v>
      </c>
      <c r="F2184" s="21">
        <v>1727.54</v>
      </c>
      <c r="G2184" t="s">
        <v>12</v>
      </c>
      <c r="H2184" t="s">
        <v>16</v>
      </c>
      <c r="I2184" t="s">
        <v>13</v>
      </c>
      <c r="J2184" t="str">
        <f t="shared" si="68"/>
        <v>9-Sep-2004</v>
      </c>
      <c r="K2184">
        <f t="shared" si="69"/>
        <v>19</v>
      </c>
    </row>
    <row r="2185" spans="1:11" x14ac:dyDescent="0.3">
      <c r="A2185" s="14" t="s">
        <v>177</v>
      </c>
      <c r="B2185">
        <v>2004</v>
      </c>
      <c r="C2185" t="s">
        <v>36</v>
      </c>
      <c r="D2185">
        <v>21</v>
      </c>
      <c r="E2185">
        <v>1</v>
      </c>
      <c r="F2185" s="21">
        <v>1725.55</v>
      </c>
      <c r="G2185" t="s">
        <v>12</v>
      </c>
      <c r="H2185" t="s">
        <v>11</v>
      </c>
      <c r="I2185" t="s">
        <v>13</v>
      </c>
      <c r="J2185" t="str">
        <f t="shared" si="68"/>
        <v>21-Oct-2004</v>
      </c>
      <c r="K2185">
        <f t="shared" si="69"/>
        <v>19</v>
      </c>
    </row>
    <row r="2186" spans="1:11" x14ac:dyDescent="0.3">
      <c r="A2186" s="14" t="s">
        <v>176</v>
      </c>
      <c r="B2186">
        <v>2004</v>
      </c>
      <c r="C2186" t="s">
        <v>20</v>
      </c>
      <c r="D2186">
        <v>11</v>
      </c>
      <c r="E2186">
        <v>1</v>
      </c>
      <c r="F2186" s="21">
        <v>1720.35</v>
      </c>
      <c r="G2186" t="s">
        <v>12</v>
      </c>
      <c r="H2186" t="s">
        <v>12</v>
      </c>
      <c r="I2186" t="s">
        <v>13</v>
      </c>
      <c r="J2186" t="str">
        <f t="shared" si="68"/>
        <v>11-Sep-2004</v>
      </c>
      <c r="K2186">
        <f t="shared" si="69"/>
        <v>19</v>
      </c>
    </row>
    <row r="2187" spans="1:11" x14ac:dyDescent="0.3">
      <c r="A2187" s="14" t="s">
        <v>175</v>
      </c>
      <c r="B2187">
        <v>2004</v>
      </c>
      <c r="C2187" t="s">
        <v>18</v>
      </c>
      <c r="D2187">
        <v>10</v>
      </c>
      <c r="E2187">
        <v>1</v>
      </c>
      <c r="F2187" s="21">
        <v>1719.44</v>
      </c>
      <c r="G2187" t="s">
        <v>12</v>
      </c>
      <c r="H2187" t="s">
        <v>12</v>
      </c>
      <c r="I2187" t="s">
        <v>13</v>
      </c>
      <c r="J2187" t="str">
        <f t="shared" si="68"/>
        <v>10-Jun-2004</v>
      </c>
      <c r="K2187">
        <f t="shared" si="69"/>
        <v>19</v>
      </c>
    </row>
    <row r="2188" spans="1:11" x14ac:dyDescent="0.3">
      <c r="A2188" s="14" t="s">
        <v>174</v>
      </c>
      <c r="B2188">
        <v>2004</v>
      </c>
      <c r="C2188" t="s">
        <v>20</v>
      </c>
      <c r="D2188">
        <v>21</v>
      </c>
      <c r="E2188">
        <v>0</v>
      </c>
      <c r="F2188" s="21">
        <v>1712.23</v>
      </c>
      <c r="G2188" t="s">
        <v>12</v>
      </c>
      <c r="H2188" t="s">
        <v>16</v>
      </c>
      <c r="I2188" t="s">
        <v>167</v>
      </c>
      <c r="J2188" t="str">
        <f t="shared" si="68"/>
        <v>21-Sep-2004</v>
      </c>
      <c r="K2188">
        <f t="shared" si="69"/>
        <v>19</v>
      </c>
    </row>
    <row r="2189" spans="1:11" x14ac:dyDescent="0.3">
      <c r="A2189" s="14" t="s">
        <v>173</v>
      </c>
      <c r="B2189">
        <v>2004</v>
      </c>
      <c r="C2189" t="s">
        <v>20</v>
      </c>
      <c r="D2189">
        <v>19</v>
      </c>
      <c r="E2189">
        <v>1</v>
      </c>
      <c r="F2189" s="21">
        <v>1711.03</v>
      </c>
      <c r="G2189" t="s">
        <v>12</v>
      </c>
      <c r="H2189" t="s">
        <v>12</v>
      </c>
      <c r="I2189" t="s">
        <v>13</v>
      </c>
      <c r="J2189" t="str">
        <f t="shared" si="68"/>
        <v>19-Sep-2004</v>
      </c>
      <c r="K2189">
        <f t="shared" si="69"/>
        <v>19</v>
      </c>
    </row>
    <row r="2190" spans="1:11" x14ac:dyDescent="0.3">
      <c r="A2190" s="14" t="s">
        <v>172</v>
      </c>
      <c r="B2190">
        <v>2004</v>
      </c>
      <c r="C2190" t="s">
        <v>30</v>
      </c>
      <c r="D2190">
        <v>12</v>
      </c>
      <c r="E2190">
        <v>0</v>
      </c>
      <c r="F2190" s="21">
        <v>1708.93</v>
      </c>
      <c r="G2190" t="s">
        <v>12</v>
      </c>
      <c r="H2190" t="s">
        <v>16</v>
      </c>
      <c r="I2190" t="s">
        <v>165</v>
      </c>
      <c r="J2190" t="str">
        <f t="shared" si="68"/>
        <v>12-Dec-2004</v>
      </c>
      <c r="K2190">
        <f t="shared" si="69"/>
        <v>19</v>
      </c>
    </row>
    <row r="2191" spans="1:11" x14ac:dyDescent="0.3">
      <c r="A2191" s="14" t="s">
        <v>171</v>
      </c>
      <c r="B2191">
        <v>2004</v>
      </c>
      <c r="C2191" t="s">
        <v>36</v>
      </c>
      <c r="D2191">
        <v>17</v>
      </c>
      <c r="E2191">
        <v>0</v>
      </c>
      <c r="F2191" s="21">
        <v>1708</v>
      </c>
      <c r="G2191" t="s">
        <v>12</v>
      </c>
      <c r="H2191" t="s">
        <v>11</v>
      </c>
      <c r="I2191" t="s">
        <v>167</v>
      </c>
      <c r="J2191" t="str">
        <f t="shared" si="68"/>
        <v>17-Oct-2004</v>
      </c>
      <c r="K2191">
        <f t="shared" si="69"/>
        <v>19</v>
      </c>
    </row>
    <row r="2192" spans="1:11" x14ac:dyDescent="0.3">
      <c r="A2192" s="14" t="s">
        <v>170</v>
      </c>
      <c r="B2192">
        <v>2004</v>
      </c>
      <c r="C2192" t="s">
        <v>30</v>
      </c>
      <c r="D2192">
        <v>6</v>
      </c>
      <c r="E2192">
        <v>0</v>
      </c>
      <c r="F2192" s="21">
        <v>1705.62</v>
      </c>
      <c r="G2192" t="s">
        <v>11</v>
      </c>
      <c r="H2192" t="s">
        <v>11</v>
      </c>
      <c r="I2192" t="s">
        <v>163</v>
      </c>
      <c r="J2192" t="str">
        <f t="shared" si="68"/>
        <v>6-Dec-2004</v>
      </c>
      <c r="K2192">
        <f t="shared" si="69"/>
        <v>19</v>
      </c>
    </row>
    <row r="2193" spans="1:11" x14ac:dyDescent="0.3">
      <c r="A2193" s="14" t="s">
        <v>168</v>
      </c>
      <c r="B2193">
        <v>2004</v>
      </c>
      <c r="C2193" t="s">
        <v>30</v>
      </c>
      <c r="D2193">
        <v>14</v>
      </c>
      <c r="E2193">
        <v>0</v>
      </c>
      <c r="F2193" s="21">
        <v>1704.7</v>
      </c>
      <c r="G2193" t="s">
        <v>11</v>
      </c>
      <c r="H2193" t="s">
        <v>12</v>
      </c>
      <c r="I2193" t="s">
        <v>169</v>
      </c>
      <c r="J2193" t="str">
        <f t="shared" si="68"/>
        <v>14-Dec-2004</v>
      </c>
      <c r="K2193">
        <f t="shared" si="69"/>
        <v>19</v>
      </c>
    </row>
    <row r="2194" spans="1:11" x14ac:dyDescent="0.3">
      <c r="A2194" s="14" t="s">
        <v>166</v>
      </c>
      <c r="B2194">
        <v>2004</v>
      </c>
      <c r="C2194" t="s">
        <v>15</v>
      </c>
      <c r="D2194">
        <v>7</v>
      </c>
      <c r="E2194">
        <v>0</v>
      </c>
      <c r="F2194" s="21">
        <v>1704.57</v>
      </c>
      <c r="G2194" t="s">
        <v>11</v>
      </c>
      <c r="H2194" t="s">
        <v>16</v>
      </c>
      <c r="I2194" t="s">
        <v>167</v>
      </c>
      <c r="J2194" t="str">
        <f t="shared" si="68"/>
        <v>7-Nov-2004</v>
      </c>
      <c r="K2194">
        <f t="shared" si="69"/>
        <v>19</v>
      </c>
    </row>
    <row r="2195" spans="1:11" x14ac:dyDescent="0.3">
      <c r="A2195" s="14" t="s">
        <v>164</v>
      </c>
      <c r="B2195">
        <v>2004</v>
      </c>
      <c r="C2195" t="s">
        <v>30</v>
      </c>
      <c r="D2195">
        <v>10</v>
      </c>
      <c r="E2195">
        <v>0</v>
      </c>
      <c r="F2195" s="21">
        <v>1702.46</v>
      </c>
      <c r="G2195" t="s">
        <v>11</v>
      </c>
      <c r="H2195" t="s">
        <v>12</v>
      </c>
      <c r="I2195" t="s">
        <v>165</v>
      </c>
      <c r="J2195" t="str">
        <f t="shared" si="68"/>
        <v>10-Dec-2004</v>
      </c>
      <c r="K2195">
        <f t="shared" si="69"/>
        <v>19</v>
      </c>
    </row>
    <row r="2196" spans="1:11" x14ac:dyDescent="0.3">
      <c r="A2196" s="14" t="s">
        <v>162</v>
      </c>
      <c r="B2196">
        <v>2004</v>
      </c>
      <c r="C2196" t="s">
        <v>15</v>
      </c>
      <c r="D2196">
        <v>17</v>
      </c>
      <c r="E2196">
        <v>0</v>
      </c>
      <c r="F2196" s="21">
        <v>1694.8</v>
      </c>
      <c r="G2196" t="s">
        <v>11</v>
      </c>
      <c r="H2196" t="s">
        <v>11</v>
      </c>
      <c r="I2196" t="s">
        <v>163</v>
      </c>
      <c r="J2196" t="str">
        <f t="shared" si="68"/>
        <v>17-Nov-2004</v>
      </c>
      <c r="K2196">
        <f t="shared" si="69"/>
        <v>19</v>
      </c>
    </row>
    <row r="2197" spans="1:11" x14ac:dyDescent="0.3">
      <c r="A2197" s="14" t="s">
        <v>161</v>
      </c>
      <c r="B2197">
        <v>2000</v>
      </c>
      <c r="C2197" t="s">
        <v>36</v>
      </c>
      <c r="D2197">
        <v>21</v>
      </c>
      <c r="E2197">
        <v>0</v>
      </c>
      <c r="F2197" s="21">
        <v>1682.6</v>
      </c>
      <c r="G2197" t="s">
        <v>11</v>
      </c>
      <c r="H2197" t="s">
        <v>11</v>
      </c>
      <c r="I2197" t="s">
        <v>41</v>
      </c>
      <c r="J2197" t="str">
        <f t="shared" si="68"/>
        <v>21-Oct-2000</v>
      </c>
      <c r="K2197">
        <f t="shared" si="69"/>
        <v>23</v>
      </c>
    </row>
    <row r="2198" spans="1:11" x14ac:dyDescent="0.3">
      <c r="A2198" s="14" t="s">
        <v>160</v>
      </c>
      <c r="B2198">
        <v>2000</v>
      </c>
      <c r="C2198" t="s">
        <v>18</v>
      </c>
      <c r="D2198">
        <v>10</v>
      </c>
      <c r="E2198">
        <v>0</v>
      </c>
      <c r="F2198" s="21">
        <v>1674.63</v>
      </c>
      <c r="G2198" t="s">
        <v>11</v>
      </c>
      <c r="H2198" t="s">
        <v>11</v>
      </c>
      <c r="I2198" t="s">
        <v>13</v>
      </c>
      <c r="J2198" t="str">
        <f t="shared" si="68"/>
        <v>10-Jun-2000</v>
      </c>
      <c r="K2198">
        <f t="shared" si="69"/>
        <v>23</v>
      </c>
    </row>
    <row r="2199" spans="1:11" x14ac:dyDescent="0.3">
      <c r="A2199" s="14" t="s">
        <v>159</v>
      </c>
      <c r="B2199">
        <v>2000</v>
      </c>
      <c r="C2199" t="s">
        <v>36</v>
      </c>
      <c r="D2199">
        <v>23</v>
      </c>
      <c r="E2199">
        <v>0</v>
      </c>
      <c r="F2199" s="21">
        <v>1665</v>
      </c>
      <c r="G2199" t="s">
        <v>11</v>
      </c>
      <c r="H2199" t="s">
        <v>11</v>
      </c>
      <c r="I2199" t="s">
        <v>13</v>
      </c>
      <c r="J2199" t="str">
        <f t="shared" si="68"/>
        <v>23-Oct-2000</v>
      </c>
      <c r="K2199">
        <f t="shared" si="69"/>
        <v>23</v>
      </c>
    </row>
    <row r="2200" spans="1:11" x14ac:dyDescent="0.3">
      <c r="A2200" s="14" t="s">
        <v>158</v>
      </c>
      <c r="B2200">
        <v>2003</v>
      </c>
      <c r="C2200" t="s">
        <v>30</v>
      </c>
      <c r="D2200">
        <v>30</v>
      </c>
      <c r="E2200">
        <v>0</v>
      </c>
      <c r="F2200" s="21">
        <v>1646.43</v>
      </c>
      <c r="G2200" t="s">
        <v>11</v>
      </c>
      <c r="H2200" t="s">
        <v>16</v>
      </c>
      <c r="I2200" t="s">
        <v>23</v>
      </c>
      <c r="J2200" t="str">
        <f t="shared" si="68"/>
        <v>30-Dec-2003</v>
      </c>
      <c r="K2200">
        <f t="shared" si="69"/>
        <v>20</v>
      </c>
    </row>
    <row r="2201" spans="1:11" x14ac:dyDescent="0.3">
      <c r="A2201" s="14" t="s">
        <v>157</v>
      </c>
      <c r="B2201">
        <v>2003</v>
      </c>
      <c r="C2201" t="s">
        <v>34</v>
      </c>
      <c r="D2201">
        <v>21</v>
      </c>
      <c r="E2201">
        <v>0</v>
      </c>
      <c r="F2201" s="21">
        <v>1639.56</v>
      </c>
      <c r="G2201" t="s">
        <v>11</v>
      </c>
      <c r="H2201" t="s">
        <v>11</v>
      </c>
      <c r="I2201" t="s">
        <v>23</v>
      </c>
      <c r="J2201" t="str">
        <f t="shared" si="68"/>
        <v>21-Aug-2003</v>
      </c>
      <c r="K2201">
        <f t="shared" si="69"/>
        <v>20</v>
      </c>
    </row>
    <row r="2202" spans="1:11" x14ac:dyDescent="0.3">
      <c r="A2202" s="14" t="s">
        <v>156</v>
      </c>
      <c r="B2202">
        <v>2003</v>
      </c>
      <c r="C2202" t="s">
        <v>20</v>
      </c>
      <c r="D2202">
        <v>16</v>
      </c>
      <c r="E2202">
        <v>0</v>
      </c>
      <c r="F2202" s="21">
        <v>1639.56</v>
      </c>
      <c r="G2202" t="s">
        <v>11</v>
      </c>
      <c r="H2202" t="s">
        <v>11</v>
      </c>
      <c r="I2202" t="s">
        <v>23</v>
      </c>
      <c r="J2202" t="str">
        <f t="shared" si="68"/>
        <v>16-Sep-2003</v>
      </c>
      <c r="K2202">
        <f t="shared" si="69"/>
        <v>20</v>
      </c>
    </row>
    <row r="2203" spans="1:11" x14ac:dyDescent="0.3">
      <c r="A2203" s="14" t="s">
        <v>155</v>
      </c>
      <c r="B2203">
        <v>2003</v>
      </c>
      <c r="C2203" t="s">
        <v>30</v>
      </c>
      <c r="D2203">
        <v>30</v>
      </c>
      <c r="E2203">
        <v>0</v>
      </c>
      <c r="F2203" s="21">
        <v>1635.73</v>
      </c>
      <c r="G2203" t="s">
        <v>11</v>
      </c>
      <c r="H2203" t="s">
        <v>12</v>
      </c>
      <c r="I2203" t="s">
        <v>23</v>
      </c>
      <c r="J2203" t="str">
        <f t="shared" si="68"/>
        <v>30-Dec-2003</v>
      </c>
      <c r="K2203">
        <f t="shared" si="69"/>
        <v>20</v>
      </c>
    </row>
    <row r="2204" spans="1:11" x14ac:dyDescent="0.3">
      <c r="A2204" s="14" t="s">
        <v>154</v>
      </c>
      <c r="B2204">
        <v>2004</v>
      </c>
      <c r="C2204" t="s">
        <v>18</v>
      </c>
      <c r="D2204">
        <v>13</v>
      </c>
      <c r="E2204">
        <v>0</v>
      </c>
      <c r="F2204" s="21">
        <v>1634.57</v>
      </c>
      <c r="G2204" t="s">
        <v>11</v>
      </c>
      <c r="H2204" t="s">
        <v>11</v>
      </c>
      <c r="I2204" t="s">
        <v>13</v>
      </c>
      <c r="J2204" t="str">
        <f t="shared" si="68"/>
        <v>13-Jun-2004</v>
      </c>
      <c r="K2204">
        <f t="shared" si="69"/>
        <v>19</v>
      </c>
    </row>
    <row r="2205" spans="1:11" x14ac:dyDescent="0.3">
      <c r="A2205" s="14" t="s">
        <v>153</v>
      </c>
      <c r="B2205">
        <v>2004</v>
      </c>
      <c r="C2205" t="s">
        <v>34</v>
      </c>
      <c r="D2205">
        <v>8</v>
      </c>
      <c r="E2205">
        <v>0</v>
      </c>
      <c r="F2205" s="21">
        <v>1633.96</v>
      </c>
      <c r="G2205" t="s">
        <v>11</v>
      </c>
      <c r="H2205" t="s">
        <v>16</v>
      </c>
      <c r="I2205" t="s">
        <v>13</v>
      </c>
      <c r="J2205" t="str">
        <f t="shared" si="68"/>
        <v>8-Aug-2004</v>
      </c>
      <c r="K2205">
        <f t="shared" si="69"/>
        <v>19</v>
      </c>
    </row>
    <row r="2206" spans="1:11" x14ac:dyDescent="0.3">
      <c r="A2206" s="14" t="s">
        <v>152</v>
      </c>
      <c r="B2206">
        <v>2004</v>
      </c>
      <c r="C2206" t="s">
        <v>30</v>
      </c>
      <c r="D2206">
        <v>13</v>
      </c>
      <c r="E2206">
        <v>0</v>
      </c>
      <c r="F2206" s="21">
        <v>1633.04</v>
      </c>
      <c r="G2206" t="s">
        <v>11</v>
      </c>
      <c r="H2206" t="s">
        <v>11</v>
      </c>
      <c r="I2206" t="s">
        <v>13</v>
      </c>
      <c r="J2206" t="str">
        <f t="shared" si="68"/>
        <v>13-Dec-2004</v>
      </c>
      <c r="K2206">
        <f t="shared" si="69"/>
        <v>19</v>
      </c>
    </row>
    <row r="2207" spans="1:11" x14ac:dyDescent="0.3">
      <c r="A2207" s="14" t="s">
        <v>151</v>
      </c>
      <c r="B2207">
        <v>2003</v>
      </c>
      <c r="C2207" t="s">
        <v>20</v>
      </c>
      <c r="D2207">
        <v>16</v>
      </c>
      <c r="E2207">
        <v>0</v>
      </c>
      <c r="F2207" s="21">
        <v>1632.56</v>
      </c>
      <c r="G2207" t="s">
        <v>11</v>
      </c>
      <c r="H2207" t="s">
        <v>11</v>
      </c>
      <c r="I2207" t="s">
        <v>23</v>
      </c>
      <c r="J2207" t="str">
        <f t="shared" si="68"/>
        <v>16-Sep-2003</v>
      </c>
      <c r="K2207">
        <f t="shared" si="69"/>
        <v>20</v>
      </c>
    </row>
    <row r="2208" spans="1:11" x14ac:dyDescent="0.3">
      <c r="A2208" s="14" t="s">
        <v>150</v>
      </c>
      <c r="B2208">
        <v>2003</v>
      </c>
      <c r="C2208" t="s">
        <v>36</v>
      </c>
      <c r="D2208">
        <v>3</v>
      </c>
      <c r="E2208">
        <v>0</v>
      </c>
      <c r="F2208" s="21">
        <v>1632.04</v>
      </c>
      <c r="G2208" t="s">
        <v>11</v>
      </c>
      <c r="H2208" t="s">
        <v>11</v>
      </c>
      <c r="I2208" t="s">
        <v>23</v>
      </c>
      <c r="J2208" t="str">
        <f t="shared" si="68"/>
        <v>3-Oct-2003</v>
      </c>
      <c r="K2208">
        <f t="shared" si="69"/>
        <v>20</v>
      </c>
    </row>
    <row r="2209" spans="1:11" x14ac:dyDescent="0.3">
      <c r="A2209" s="14" t="s">
        <v>149</v>
      </c>
      <c r="B2209">
        <v>2004</v>
      </c>
      <c r="C2209" t="s">
        <v>10</v>
      </c>
      <c r="D2209">
        <v>9</v>
      </c>
      <c r="E2209">
        <v>0</v>
      </c>
      <c r="F2209" s="21">
        <v>1631.82</v>
      </c>
      <c r="G2209" t="s">
        <v>11</v>
      </c>
      <c r="H2209" t="s">
        <v>16</v>
      </c>
      <c r="I2209" t="s">
        <v>13</v>
      </c>
      <c r="J2209" t="str">
        <f t="shared" si="68"/>
        <v>9-Jul-2004</v>
      </c>
      <c r="K2209">
        <f t="shared" si="69"/>
        <v>19</v>
      </c>
    </row>
    <row r="2210" spans="1:11" x14ac:dyDescent="0.3">
      <c r="A2210" s="14" t="s">
        <v>148</v>
      </c>
      <c r="B2210">
        <v>2004</v>
      </c>
      <c r="C2210" t="s">
        <v>30</v>
      </c>
      <c r="D2210">
        <v>5</v>
      </c>
      <c r="E2210">
        <v>0</v>
      </c>
      <c r="F2210" s="21">
        <v>1631.67</v>
      </c>
      <c r="G2210" t="s">
        <v>11</v>
      </c>
      <c r="H2210" t="s">
        <v>12</v>
      </c>
      <c r="I2210" t="s">
        <v>13</v>
      </c>
      <c r="J2210" t="str">
        <f t="shared" si="68"/>
        <v>5-Dec-2004</v>
      </c>
      <c r="K2210">
        <f t="shared" si="69"/>
        <v>19</v>
      </c>
    </row>
    <row r="2211" spans="1:11" x14ac:dyDescent="0.3">
      <c r="A2211" s="14" t="s">
        <v>147</v>
      </c>
      <c r="B2211">
        <v>2004</v>
      </c>
      <c r="C2211" t="s">
        <v>36</v>
      </c>
      <c r="D2211">
        <v>4</v>
      </c>
      <c r="E2211">
        <v>0</v>
      </c>
      <c r="F2211" s="21">
        <v>1629.83</v>
      </c>
      <c r="G2211" t="s">
        <v>11</v>
      </c>
      <c r="H2211" t="s">
        <v>11</v>
      </c>
      <c r="I2211" t="s">
        <v>13</v>
      </c>
      <c r="J2211" t="str">
        <f t="shared" si="68"/>
        <v>4-Oct-2004</v>
      </c>
      <c r="K2211">
        <f t="shared" si="69"/>
        <v>19</v>
      </c>
    </row>
    <row r="2212" spans="1:11" x14ac:dyDescent="0.3">
      <c r="A2212" s="14" t="s">
        <v>146</v>
      </c>
      <c r="B2212">
        <v>2003</v>
      </c>
      <c r="C2212" t="s">
        <v>10</v>
      </c>
      <c r="D2212">
        <v>17</v>
      </c>
      <c r="E2212">
        <v>0</v>
      </c>
      <c r="F2212" s="21">
        <v>1628.47</v>
      </c>
      <c r="G2212" t="s">
        <v>11</v>
      </c>
      <c r="H2212" t="s">
        <v>16</v>
      </c>
      <c r="I2212" t="s">
        <v>23</v>
      </c>
      <c r="J2212" t="str">
        <f t="shared" si="68"/>
        <v>17-Jul-2003</v>
      </c>
      <c r="K2212">
        <f t="shared" si="69"/>
        <v>20</v>
      </c>
    </row>
    <row r="2213" spans="1:11" x14ac:dyDescent="0.3">
      <c r="A2213" s="14" t="s">
        <v>145</v>
      </c>
      <c r="B2213">
        <v>2003</v>
      </c>
      <c r="C2213" t="s">
        <v>30</v>
      </c>
      <c r="D2213">
        <v>4</v>
      </c>
      <c r="E2213">
        <v>0</v>
      </c>
      <c r="F2213" s="21">
        <v>1627.28</v>
      </c>
      <c r="G2213" t="s">
        <v>11</v>
      </c>
      <c r="H2213" t="s">
        <v>11</v>
      </c>
      <c r="I2213" t="s">
        <v>23</v>
      </c>
      <c r="J2213" t="str">
        <f t="shared" si="68"/>
        <v>4-Dec-2003</v>
      </c>
      <c r="K2213">
        <f t="shared" si="69"/>
        <v>20</v>
      </c>
    </row>
    <row r="2214" spans="1:11" x14ac:dyDescent="0.3">
      <c r="A2214" s="14" t="s">
        <v>144</v>
      </c>
      <c r="B2214">
        <v>2003</v>
      </c>
      <c r="C2214" t="s">
        <v>20</v>
      </c>
      <c r="D2214">
        <v>9</v>
      </c>
      <c r="E2214">
        <v>0</v>
      </c>
      <c r="F2214" s="21">
        <v>1625.43</v>
      </c>
      <c r="G2214" t="s">
        <v>11</v>
      </c>
      <c r="H2214" t="s">
        <v>12</v>
      </c>
      <c r="I2214" t="s">
        <v>23</v>
      </c>
      <c r="J2214" t="str">
        <f t="shared" si="68"/>
        <v>9-Sep-2003</v>
      </c>
      <c r="K2214">
        <f t="shared" si="69"/>
        <v>20</v>
      </c>
    </row>
    <row r="2215" spans="1:11" x14ac:dyDescent="0.3">
      <c r="A2215" s="14" t="s">
        <v>143</v>
      </c>
      <c r="B2215">
        <v>2004</v>
      </c>
      <c r="C2215" t="s">
        <v>10</v>
      </c>
      <c r="D2215">
        <v>25</v>
      </c>
      <c r="E2215">
        <v>0</v>
      </c>
      <c r="F2215" s="21">
        <v>1622.19</v>
      </c>
      <c r="G2215" t="s">
        <v>11</v>
      </c>
      <c r="H2215" t="s">
        <v>16</v>
      </c>
      <c r="I2215" t="s">
        <v>13</v>
      </c>
      <c r="J2215" t="str">
        <f t="shared" si="68"/>
        <v>25-Jul-2004</v>
      </c>
      <c r="K2215">
        <f t="shared" si="69"/>
        <v>19</v>
      </c>
    </row>
    <row r="2216" spans="1:11" x14ac:dyDescent="0.3">
      <c r="A2216" s="14" t="s">
        <v>142</v>
      </c>
      <c r="B2216">
        <v>2004</v>
      </c>
      <c r="C2216" t="s">
        <v>34</v>
      </c>
      <c r="D2216">
        <v>21</v>
      </c>
      <c r="E2216">
        <v>0</v>
      </c>
      <c r="F2216" s="21">
        <v>1621.88</v>
      </c>
      <c r="G2216" t="s">
        <v>11</v>
      </c>
      <c r="H2216" t="s">
        <v>11</v>
      </c>
      <c r="I2216" t="s">
        <v>13</v>
      </c>
      <c r="J2216" t="str">
        <f t="shared" si="68"/>
        <v>21-Aug-2004</v>
      </c>
      <c r="K2216">
        <f t="shared" si="69"/>
        <v>19</v>
      </c>
    </row>
    <row r="2217" spans="1:11" x14ac:dyDescent="0.3">
      <c r="A2217" s="14" t="s">
        <v>141</v>
      </c>
      <c r="B2217">
        <v>2003</v>
      </c>
      <c r="C2217" t="s">
        <v>20</v>
      </c>
      <c r="D2217">
        <v>14</v>
      </c>
      <c r="E2217">
        <v>0</v>
      </c>
      <c r="F2217" s="21">
        <v>1621.34</v>
      </c>
      <c r="G2217" t="s">
        <v>11</v>
      </c>
      <c r="H2217" t="s">
        <v>11</v>
      </c>
      <c r="I2217" t="s">
        <v>23</v>
      </c>
      <c r="J2217" t="str">
        <f t="shared" si="68"/>
        <v>14-Sep-2003</v>
      </c>
      <c r="K2217">
        <f t="shared" si="69"/>
        <v>20</v>
      </c>
    </row>
    <row r="2218" spans="1:11" x14ac:dyDescent="0.3">
      <c r="A2218" s="14" t="s">
        <v>140</v>
      </c>
      <c r="B2218">
        <v>1995</v>
      </c>
      <c r="C2218" t="s">
        <v>34</v>
      </c>
      <c r="D2218">
        <v>5</v>
      </c>
      <c r="E2218">
        <v>0</v>
      </c>
      <c r="F2218" s="21">
        <v>1617.16</v>
      </c>
      <c r="G2218" t="s">
        <v>11</v>
      </c>
      <c r="H2218" t="s">
        <v>16</v>
      </c>
      <c r="I2218" t="s">
        <v>13</v>
      </c>
      <c r="J2218" t="str">
        <f t="shared" si="68"/>
        <v>5-Aug-1995</v>
      </c>
      <c r="K2218">
        <f t="shared" si="69"/>
        <v>28</v>
      </c>
    </row>
    <row r="2219" spans="1:11" x14ac:dyDescent="0.3">
      <c r="A2219" s="14" t="s">
        <v>139</v>
      </c>
      <c r="B2219">
        <v>2004</v>
      </c>
      <c r="C2219" t="s">
        <v>10</v>
      </c>
      <c r="D2219">
        <v>22</v>
      </c>
      <c r="E2219">
        <v>0</v>
      </c>
      <c r="F2219" s="21">
        <v>1615.77</v>
      </c>
      <c r="G2219" t="s">
        <v>11</v>
      </c>
      <c r="H2219" t="s">
        <v>16</v>
      </c>
      <c r="I2219" t="s">
        <v>13</v>
      </c>
      <c r="J2219" t="str">
        <f t="shared" si="68"/>
        <v>22-Jul-2004</v>
      </c>
      <c r="K2219">
        <f t="shared" si="69"/>
        <v>19</v>
      </c>
    </row>
    <row r="2220" spans="1:11" x14ac:dyDescent="0.3">
      <c r="A2220" s="14" t="s">
        <v>138</v>
      </c>
      <c r="B2220">
        <v>2004</v>
      </c>
      <c r="C2220" t="s">
        <v>15</v>
      </c>
      <c r="D2220">
        <v>19</v>
      </c>
      <c r="E2220">
        <v>0</v>
      </c>
      <c r="F2220" s="21">
        <v>1607.51</v>
      </c>
      <c r="G2220" t="s">
        <v>11</v>
      </c>
      <c r="H2220" t="s">
        <v>12</v>
      </c>
      <c r="I2220" t="s">
        <v>13</v>
      </c>
      <c r="J2220" t="str">
        <f t="shared" si="68"/>
        <v>19-Nov-2004</v>
      </c>
      <c r="K2220">
        <f t="shared" si="69"/>
        <v>19</v>
      </c>
    </row>
    <row r="2221" spans="1:11" x14ac:dyDescent="0.3">
      <c r="A2221" s="14" t="s">
        <v>137</v>
      </c>
      <c r="B2221">
        <v>1992</v>
      </c>
      <c r="C2221" t="s">
        <v>20</v>
      </c>
      <c r="D2221">
        <v>22</v>
      </c>
      <c r="E2221">
        <v>0</v>
      </c>
      <c r="F2221" s="21">
        <v>1566.88</v>
      </c>
      <c r="G2221" t="s">
        <v>11</v>
      </c>
      <c r="H2221" t="s">
        <v>16</v>
      </c>
      <c r="I2221" t="s">
        <v>13</v>
      </c>
      <c r="J2221" t="str">
        <f t="shared" si="68"/>
        <v>22-Sep-1992</v>
      </c>
      <c r="K2221">
        <f t="shared" si="69"/>
        <v>31</v>
      </c>
    </row>
    <row r="2222" spans="1:11" x14ac:dyDescent="0.3">
      <c r="A2222" s="14" t="s">
        <v>136</v>
      </c>
      <c r="B2222">
        <v>2001</v>
      </c>
      <c r="C2222" t="s">
        <v>30</v>
      </c>
      <c r="D2222">
        <v>5</v>
      </c>
      <c r="E2222">
        <v>0</v>
      </c>
      <c r="F2222" s="21">
        <v>1534.3</v>
      </c>
      <c r="G2222" t="s">
        <v>11</v>
      </c>
      <c r="H2222" t="s">
        <v>11</v>
      </c>
      <c r="I2222" t="s">
        <v>13</v>
      </c>
      <c r="J2222" t="str">
        <f t="shared" si="68"/>
        <v>5-Dec-2001</v>
      </c>
      <c r="K2222">
        <f t="shared" si="69"/>
        <v>22</v>
      </c>
    </row>
    <row r="2223" spans="1:11" x14ac:dyDescent="0.3">
      <c r="A2223" s="14" t="s">
        <v>135</v>
      </c>
      <c r="B2223">
        <v>2001</v>
      </c>
      <c r="C2223" t="s">
        <v>18</v>
      </c>
      <c r="D2223">
        <v>2</v>
      </c>
      <c r="E2223">
        <v>0</v>
      </c>
      <c r="F2223" s="21">
        <v>1532.47</v>
      </c>
      <c r="G2223" t="s">
        <v>11</v>
      </c>
      <c r="H2223" t="s">
        <v>11</v>
      </c>
      <c r="I2223" t="s">
        <v>13</v>
      </c>
      <c r="J2223" t="str">
        <f t="shared" si="68"/>
        <v>2-Jun-2001</v>
      </c>
      <c r="K2223">
        <f t="shared" si="69"/>
        <v>22</v>
      </c>
    </row>
    <row r="2224" spans="1:11" x14ac:dyDescent="0.3">
      <c r="A2224" s="14" t="s">
        <v>134</v>
      </c>
      <c r="B2224">
        <v>2001</v>
      </c>
      <c r="C2224" t="s">
        <v>10</v>
      </c>
      <c r="D2224">
        <v>7</v>
      </c>
      <c r="E2224">
        <v>0</v>
      </c>
      <c r="F2224" s="21">
        <v>1526.31</v>
      </c>
      <c r="G2224" t="s">
        <v>11</v>
      </c>
      <c r="H2224" t="s">
        <v>12</v>
      </c>
      <c r="I2224" t="s">
        <v>41</v>
      </c>
      <c r="J2224" t="str">
        <f t="shared" si="68"/>
        <v>7-Jul-2001</v>
      </c>
      <c r="K2224">
        <f t="shared" si="69"/>
        <v>22</v>
      </c>
    </row>
    <row r="2225" spans="1:11" x14ac:dyDescent="0.3">
      <c r="A2225" s="14" t="s">
        <v>133</v>
      </c>
      <c r="B2225">
        <v>2001</v>
      </c>
      <c r="C2225" t="s">
        <v>34</v>
      </c>
      <c r="D2225">
        <v>25</v>
      </c>
      <c r="E2225">
        <v>0</v>
      </c>
      <c r="F2225" s="21">
        <v>1515.34</v>
      </c>
      <c r="G2225" t="s">
        <v>11</v>
      </c>
      <c r="H2225" t="s">
        <v>12</v>
      </c>
      <c r="I2225" t="s">
        <v>13</v>
      </c>
      <c r="J2225" t="str">
        <f t="shared" si="68"/>
        <v>25-Aug-2001</v>
      </c>
      <c r="K2225">
        <f t="shared" si="69"/>
        <v>22</v>
      </c>
    </row>
    <row r="2226" spans="1:11" x14ac:dyDescent="0.3">
      <c r="A2226" s="14" t="s">
        <v>132</v>
      </c>
      <c r="B2226">
        <v>1998</v>
      </c>
      <c r="C2226" t="s">
        <v>18</v>
      </c>
      <c r="D2226">
        <v>19</v>
      </c>
      <c r="E2226">
        <v>0</v>
      </c>
      <c r="F2226" s="21">
        <v>1497</v>
      </c>
      <c r="G2226" t="s">
        <v>11</v>
      </c>
      <c r="H2226" t="s">
        <v>11</v>
      </c>
      <c r="I2226" t="s">
        <v>13</v>
      </c>
      <c r="J2226" t="str">
        <f t="shared" si="68"/>
        <v>19-Jun-1998</v>
      </c>
      <c r="K2226">
        <f t="shared" si="69"/>
        <v>25</v>
      </c>
    </row>
    <row r="2227" spans="1:11" x14ac:dyDescent="0.3">
      <c r="A2227" s="14" t="s">
        <v>131</v>
      </c>
      <c r="B2227">
        <v>1995</v>
      </c>
      <c r="C2227" t="s">
        <v>36</v>
      </c>
      <c r="D2227">
        <v>7</v>
      </c>
      <c r="E2227">
        <v>0</v>
      </c>
      <c r="F2227" s="21">
        <v>1493</v>
      </c>
      <c r="G2227" t="s">
        <v>11</v>
      </c>
      <c r="H2227" t="s">
        <v>12</v>
      </c>
      <c r="I2227" t="s">
        <v>13</v>
      </c>
      <c r="J2227" t="str">
        <f t="shared" si="68"/>
        <v>7-Oct-1995</v>
      </c>
      <c r="K2227">
        <f t="shared" si="69"/>
        <v>28</v>
      </c>
    </row>
    <row r="2228" spans="1:11" x14ac:dyDescent="0.3">
      <c r="A2228" s="14" t="s">
        <v>130</v>
      </c>
      <c r="B2228">
        <v>1997</v>
      </c>
      <c r="C2228" t="s">
        <v>18</v>
      </c>
      <c r="D2228">
        <v>9</v>
      </c>
      <c r="E2228">
        <v>0</v>
      </c>
      <c r="F2228" s="21">
        <v>1481</v>
      </c>
      <c r="G2228" t="s">
        <v>11</v>
      </c>
      <c r="H2228" t="s">
        <v>16</v>
      </c>
      <c r="I2228" t="s">
        <v>23</v>
      </c>
      <c r="J2228" t="str">
        <f t="shared" si="68"/>
        <v>9-Jun-1997</v>
      </c>
      <c r="K2228">
        <f t="shared" si="69"/>
        <v>26</v>
      </c>
    </row>
    <row r="2229" spans="1:11" x14ac:dyDescent="0.3">
      <c r="A2229" s="14" t="s">
        <v>129</v>
      </c>
      <c r="B2229">
        <v>1998</v>
      </c>
      <c r="C2229" t="s">
        <v>30</v>
      </c>
      <c r="D2229">
        <v>7</v>
      </c>
      <c r="E2229">
        <v>0</v>
      </c>
      <c r="F2229" s="21">
        <v>1477</v>
      </c>
      <c r="G2229" t="s">
        <v>11</v>
      </c>
      <c r="H2229" t="s">
        <v>16</v>
      </c>
      <c r="I2229" t="s">
        <v>13</v>
      </c>
      <c r="J2229" t="str">
        <f t="shared" si="68"/>
        <v>7-Dec-1998</v>
      </c>
      <c r="K2229">
        <f t="shared" si="69"/>
        <v>25</v>
      </c>
    </row>
    <row r="2230" spans="1:11" x14ac:dyDescent="0.3">
      <c r="A2230" s="14" t="s">
        <v>128</v>
      </c>
      <c r="B2230">
        <v>2003</v>
      </c>
      <c r="C2230" t="s">
        <v>18</v>
      </c>
      <c r="D2230">
        <v>20</v>
      </c>
      <c r="E2230">
        <v>0</v>
      </c>
      <c r="F2230" s="21">
        <v>1467</v>
      </c>
      <c r="G2230" t="s">
        <v>11</v>
      </c>
      <c r="H2230" t="s">
        <v>11</v>
      </c>
      <c r="I2230" t="s">
        <v>13</v>
      </c>
      <c r="J2230" t="str">
        <f t="shared" si="68"/>
        <v>20-Jun-2003</v>
      </c>
      <c r="K2230">
        <f t="shared" si="69"/>
        <v>20</v>
      </c>
    </row>
    <row r="2231" spans="1:11" x14ac:dyDescent="0.3">
      <c r="A2231" s="14" t="s">
        <v>127</v>
      </c>
      <c r="B2231">
        <v>1997</v>
      </c>
      <c r="C2231" t="s">
        <v>18</v>
      </c>
      <c r="D2231">
        <v>19</v>
      </c>
      <c r="E2231">
        <v>0</v>
      </c>
      <c r="F2231" s="21">
        <v>1445</v>
      </c>
      <c r="G2231" t="s">
        <v>11</v>
      </c>
      <c r="H2231" t="s">
        <v>16</v>
      </c>
      <c r="I2231" t="s">
        <v>13</v>
      </c>
      <c r="J2231" t="str">
        <f t="shared" si="68"/>
        <v>19-Jun-1997</v>
      </c>
      <c r="K2231">
        <f t="shared" si="69"/>
        <v>26</v>
      </c>
    </row>
    <row r="2232" spans="1:11" x14ac:dyDescent="0.3">
      <c r="A2232" s="14" t="s">
        <v>126</v>
      </c>
      <c r="B2232">
        <v>2000</v>
      </c>
      <c r="C2232" t="s">
        <v>20</v>
      </c>
      <c r="D2232">
        <v>1</v>
      </c>
      <c r="E2232">
        <v>0</v>
      </c>
      <c r="F2232" s="21">
        <v>1438</v>
      </c>
      <c r="G2232" t="s">
        <v>11</v>
      </c>
      <c r="H2232" t="s">
        <v>11</v>
      </c>
      <c r="I2232" t="s">
        <v>13</v>
      </c>
      <c r="J2232" t="str">
        <f t="shared" si="68"/>
        <v>1-Sep-2000</v>
      </c>
      <c r="K2232">
        <f t="shared" si="69"/>
        <v>23</v>
      </c>
    </row>
    <row r="2233" spans="1:11" x14ac:dyDescent="0.3">
      <c r="A2233" s="14" t="s">
        <v>125</v>
      </c>
      <c r="B2233">
        <v>1997</v>
      </c>
      <c r="C2233" t="s">
        <v>30</v>
      </c>
      <c r="D2233">
        <v>5</v>
      </c>
      <c r="E2233">
        <v>0</v>
      </c>
      <c r="F2233" s="21">
        <v>1422</v>
      </c>
      <c r="G2233" t="s">
        <v>11</v>
      </c>
      <c r="H2233" t="s">
        <v>11</v>
      </c>
      <c r="I2233" t="s">
        <v>13</v>
      </c>
      <c r="J2233" t="str">
        <f t="shared" si="68"/>
        <v>5-Dec-1997</v>
      </c>
      <c r="K2233">
        <f t="shared" si="69"/>
        <v>26</v>
      </c>
    </row>
    <row r="2234" spans="1:11" x14ac:dyDescent="0.3">
      <c r="A2234" s="14" t="s">
        <v>124</v>
      </c>
      <c r="B2234">
        <v>2001</v>
      </c>
      <c r="C2234" t="s">
        <v>34</v>
      </c>
      <c r="D2234">
        <v>23</v>
      </c>
      <c r="E2234">
        <v>0</v>
      </c>
      <c r="F2234" s="21">
        <v>1421</v>
      </c>
      <c r="G2234" t="s">
        <v>11</v>
      </c>
      <c r="H2234" t="s">
        <v>11</v>
      </c>
      <c r="I2234" t="s">
        <v>13</v>
      </c>
      <c r="J2234" t="str">
        <f t="shared" si="68"/>
        <v>23-Aug-2001</v>
      </c>
      <c r="K2234">
        <f t="shared" si="69"/>
        <v>22</v>
      </c>
    </row>
    <row r="2235" spans="1:11" x14ac:dyDescent="0.3">
      <c r="A2235" s="14" t="s">
        <v>123</v>
      </c>
      <c r="B2235">
        <v>1996</v>
      </c>
      <c r="C2235" t="s">
        <v>18</v>
      </c>
      <c r="D2235">
        <v>23</v>
      </c>
      <c r="E2235">
        <v>0</v>
      </c>
      <c r="F2235" s="21">
        <v>1417</v>
      </c>
      <c r="G2235" t="s">
        <v>11</v>
      </c>
      <c r="H2235" t="s">
        <v>12</v>
      </c>
      <c r="I2235" t="s">
        <v>13</v>
      </c>
      <c r="J2235" t="str">
        <f t="shared" si="68"/>
        <v>23-Jun-1996</v>
      </c>
      <c r="K2235">
        <f t="shared" si="69"/>
        <v>27</v>
      </c>
    </row>
    <row r="2236" spans="1:11" x14ac:dyDescent="0.3">
      <c r="A2236" s="14" t="s">
        <v>122</v>
      </c>
      <c r="B2236">
        <v>1997</v>
      </c>
      <c r="C2236" t="s">
        <v>36</v>
      </c>
      <c r="D2236">
        <v>27</v>
      </c>
      <c r="E2236">
        <v>0</v>
      </c>
      <c r="F2236" s="21">
        <v>1402</v>
      </c>
      <c r="G2236" t="s">
        <v>11</v>
      </c>
      <c r="H2236" t="s">
        <v>12</v>
      </c>
      <c r="I2236" t="s">
        <v>41</v>
      </c>
      <c r="J2236" t="str">
        <f t="shared" si="68"/>
        <v>27-Oct-1997</v>
      </c>
      <c r="K2236">
        <f t="shared" si="69"/>
        <v>26</v>
      </c>
    </row>
    <row r="2237" spans="1:11" x14ac:dyDescent="0.3">
      <c r="A2237" s="14" t="s">
        <v>121</v>
      </c>
      <c r="B2237">
        <v>1998</v>
      </c>
      <c r="C2237" t="s">
        <v>20</v>
      </c>
      <c r="D2237">
        <v>5</v>
      </c>
      <c r="E2237">
        <v>0</v>
      </c>
      <c r="F2237" s="21">
        <v>1400.44</v>
      </c>
      <c r="G2237" t="s">
        <v>11</v>
      </c>
      <c r="H2237" t="s">
        <v>11</v>
      </c>
      <c r="I2237" t="s">
        <v>13</v>
      </c>
      <c r="J2237" t="str">
        <f t="shared" si="68"/>
        <v>5-Sep-1998</v>
      </c>
      <c r="K2237">
        <f t="shared" si="69"/>
        <v>25</v>
      </c>
    </row>
    <row r="2238" spans="1:11" x14ac:dyDescent="0.3">
      <c r="A2238" s="14" t="s">
        <v>120</v>
      </c>
      <c r="B2238">
        <v>2002</v>
      </c>
      <c r="C2238" t="s">
        <v>30</v>
      </c>
      <c r="D2238">
        <v>22</v>
      </c>
      <c r="E2238">
        <v>0</v>
      </c>
      <c r="F2238" s="21">
        <v>1391.53</v>
      </c>
      <c r="G2238" t="s">
        <v>11</v>
      </c>
      <c r="H2238" t="s">
        <v>16</v>
      </c>
      <c r="I2238" t="s">
        <v>13</v>
      </c>
      <c r="J2238" t="str">
        <f t="shared" si="68"/>
        <v>22-Dec-2002</v>
      </c>
      <c r="K2238">
        <f t="shared" si="69"/>
        <v>21</v>
      </c>
    </row>
    <row r="2239" spans="1:11" x14ac:dyDescent="0.3">
      <c r="A2239" s="14" t="s">
        <v>119</v>
      </c>
      <c r="B2239">
        <v>2002</v>
      </c>
      <c r="C2239" t="s">
        <v>15</v>
      </c>
      <c r="D2239">
        <v>14</v>
      </c>
      <c r="E2239">
        <v>0</v>
      </c>
      <c r="F2239" s="21">
        <v>1390</v>
      </c>
      <c r="G2239" t="s">
        <v>11</v>
      </c>
      <c r="H2239" t="s">
        <v>11</v>
      </c>
      <c r="I2239" t="s">
        <v>13</v>
      </c>
      <c r="J2239" t="str">
        <f t="shared" si="68"/>
        <v>14-Nov-2002</v>
      </c>
      <c r="K2239">
        <f t="shared" si="69"/>
        <v>21</v>
      </c>
    </row>
    <row r="2240" spans="1:11" x14ac:dyDescent="0.3">
      <c r="A2240" s="14" t="s">
        <v>118</v>
      </c>
      <c r="B2240">
        <v>1999</v>
      </c>
      <c r="C2240" t="s">
        <v>10</v>
      </c>
      <c r="D2240">
        <v>6</v>
      </c>
      <c r="E2240">
        <v>0</v>
      </c>
      <c r="F2240" s="21">
        <v>1389</v>
      </c>
      <c r="G2240" t="s">
        <v>11</v>
      </c>
      <c r="H2240" t="s">
        <v>11</v>
      </c>
      <c r="I2240" t="s">
        <v>13</v>
      </c>
      <c r="J2240" t="str">
        <f t="shared" si="68"/>
        <v>6-Jul-1999</v>
      </c>
      <c r="K2240">
        <f t="shared" si="69"/>
        <v>24</v>
      </c>
    </row>
    <row r="2241" spans="1:11" x14ac:dyDescent="0.3">
      <c r="A2241" s="14" t="s">
        <v>117</v>
      </c>
      <c r="B2241">
        <v>2002</v>
      </c>
      <c r="C2241" t="s">
        <v>34</v>
      </c>
      <c r="D2241">
        <v>15</v>
      </c>
      <c r="E2241">
        <v>0</v>
      </c>
      <c r="F2241" s="21">
        <v>1382</v>
      </c>
      <c r="G2241" t="s">
        <v>11</v>
      </c>
      <c r="H2241" t="s">
        <v>16</v>
      </c>
      <c r="I2241" t="s">
        <v>13</v>
      </c>
      <c r="J2241" t="str">
        <f t="shared" si="68"/>
        <v>15-Aug-2002</v>
      </c>
      <c r="K2241">
        <f t="shared" si="69"/>
        <v>21</v>
      </c>
    </row>
    <row r="2242" spans="1:11" x14ac:dyDescent="0.3">
      <c r="A2242" s="14" t="s">
        <v>116</v>
      </c>
      <c r="B2242">
        <v>1998</v>
      </c>
      <c r="C2242" t="s">
        <v>30</v>
      </c>
      <c r="D2242">
        <v>3</v>
      </c>
      <c r="E2242">
        <v>0</v>
      </c>
      <c r="F2242" s="21">
        <v>1359</v>
      </c>
      <c r="G2242" t="s">
        <v>11</v>
      </c>
      <c r="H2242" t="s">
        <v>16</v>
      </c>
      <c r="I2242" t="s">
        <v>13</v>
      </c>
      <c r="J2242" t="str">
        <f t="shared" si="68"/>
        <v>3-Dec-1998</v>
      </c>
      <c r="K2242">
        <f t="shared" si="69"/>
        <v>25</v>
      </c>
    </row>
    <row r="2243" spans="1:11" x14ac:dyDescent="0.3">
      <c r="A2243" s="14" t="s">
        <v>115</v>
      </c>
      <c r="B2243">
        <v>1997</v>
      </c>
      <c r="C2243" t="s">
        <v>15</v>
      </c>
      <c r="D2243">
        <v>7</v>
      </c>
      <c r="E2243">
        <v>0</v>
      </c>
      <c r="F2243" s="21">
        <v>1341.16</v>
      </c>
      <c r="G2243" t="s">
        <v>11</v>
      </c>
      <c r="H2243" t="s">
        <v>11</v>
      </c>
      <c r="I2243" t="s">
        <v>23</v>
      </c>
      <c r="J2243" t="str">
        <f t="shared" ref="J2243:J2306" si="70">CONCATENATE(D2243,"-",C2243,"-",B2243)</f>
        <v>7-Nov-1997</v>
      </c>
      <c r="K2243">
        <f t="shared" ref="K2243:K2306" si="71">YEAR("2023-06-08")-YEAR(J2243)</f>
        <v>26</v>
      </c>
    </row>
    <row r="2244" spans="1:11" x14ac:dyDescent="0.3">
      <c r="A2244" s="14" t="s">
        <v>114</v>
      </c>
      <c r="B2244">
        <v>1995</v>
      </c>
      <c r="C2244" t="s">
        <v>10</v>
      </c>
      <c r="D2244">
        <v>30</v>
      </c>
      <c r="E2244">
        <v>0</v>
      </c>
      <c r="F2244" s="21">
        <v>1338</v>
      </c>
      <c r="G2244" t="s">
        <v>11</v>
      </c>
      <c r="H2244" t="s">
        <v>12</v>
      </c>
      <c r="I2244" t="s">
        <v>23</v>
      </c>
      <c r="J2244" t="str">
        <f t="shared" si="70"/>
        <v>30-Jul-1995</v>
      </c>
      <c r="K2244">
        <f t="shared" si="71"/>
        <v>28</v>
      </c>
    </row>
    <row r="2245" spans="1:11" x14ac:dyDescent="0.3">
      <c r="A2245" s="14" t="s">
        <v>113</v>
      </c>
      <c r="B2245">
        <v>1998</v>
      </c>
      <c r="C2245" t="s">
        <v>10</v>
      </c>
      <c r="D2245">
        <v>12</v>
      </c>
      <c r="E2245">
        <v>0</v>
      </c>
      <c r="F2245" s="21">
        <v>1332.61</v>
      </c>
      <c r="G2245" t="s">
        <v>11</v>
      </c>
      <c r="H2245" t="s">
        <v>12</v>
      </c>
      <c r="I2245" t="s">
        <v>13</v>
      </c>
      <c r="J2245" t="str">
        <f t="shared" si="70"/>
        <v>12-Jul-1998</v>
      </c>
      <c r="K2245">
        <f t="shared" si="71"/>
        <v>25</v>
      </c>
    </row>
    <row r="2246" spans="1:11" x14ac:dyDescent="0.3">
      <c r="A2246" s="14" t="s">
        <v>112</v>
      </c>
      <c r="B2246">
        <v>1999</v>
      </c>
      <c r="C2246" t="s">
        <v>36</v>
      </c>
      <c r="D2246">
        <v>14</v>
      </c>
      <c r="E2246">
        <v>0</v>
      </c>
      <c r="F2246" s="21">
        <v>1329.17</v>
      </c>
      <c r="G2246" t="s">
        <v>11</v>
      </c>
      <c r="H2246" t="s">
        <v>12</v>
      </c>
      <c r="I2246" t="s">
        <v>13</v>
      </c>
      <c r="J2246" t="str">
        <f t="shared" si="70"/>
        <v>14-Oct-1999</v>
      </c>
      <c r="K2246">
        <f t="shared" si="71"/>
        <v>24</v>
      </c>
    </row>
    <row r="2247" spans="1:11" x14ac:dyDescent="0.3">
      <c r="A2247" s="14" t="s">
        <v>111</v>
      </c>
      <c r="B2247">
        <v>2002</v>
      </c>
      <c r="C2247" t="s">
        <v>36</v>
      </c>
      <c r="D2247">
        <v>13</v>
      </c>
      <c r="E2247">
        <v>0</v>
      </c>
      <c r="F2247" s="21">
        <v>1315</v>
      </c>
      <c r="G2247" t="s">
        <v>11</v>
      </c>
      <c r="H2247" t="s">
        <v>11</v>
      </c>
      <c r="I2247" t="s">
        <v>13</v>
      </c>
      <c r="J2247" t="str">
        <f t="shared" si="70"/>
        <v>13-Oct-2002</v>
      </c>
      <c r="K2247">
        <f t="shared" si="71"/>
        <v>21</v>
      </c>
    </row>
    <row r="2248" spans="1:11" x14ac:dyDescent="0.3">
      <c r="A2248" s="14" t="s">
        <v>110</v>
      </c>
      <c r="B2248">
        <v>1999</v>
      </c>
      <c r="C2248" t="s">
        <v>30</v>
      </c>
      <c r="D2248">
        <v>2</v>
      </c>
      <c r="E2248">
        <v>0</v>
      </c>
      <c r="F2248" s="21">
        <v>1304</v>
      </c>
      <c r="G2248" t="s">
        <v>11</v>
      </c>
      <c r="H2248" t="s">
        <v>11</v>
      </c>
      <c r="I2248" t="s">
        <v>13</v>
      </c>
      <c r="J2248" t="str">
        <f t="shared" si="70"/>
        <v>2-Dec-1999</v>
      </c>
      <c r="K2248">
        <f t="shared" si="71"/>
        <v>24</v>
      </c>
    </row>
    <row r="2249" spans="1:11" x14ac:dyDescent="0.3">
      <c r="A2249" s="14" t="s">
        <v>109</v>
      </c>
      <c r="B2249">
        <v>2002</v>
      </c>
      <c r="C2249" t="s">
        <v>30</v>
      </c>
      <c r="D2249">
        <v>10</v>
      </c>
      <c r="E2249">
        <v>0</v>
      </c>
      <c r="F2249" s="21">
        <v>1304</v>
      </c>
      <c r="G2249" t="s">
        <v>11</v>
      </c>
      <c r="H2249" t="s">
        <v>11</v>
      </c>
      <c r="I2249" t="s">
        <v>23</v>
      </c>
      <c r="J2249" t="str">
        <f t="shared" si="70"/>
        <v>10-Dec-2002</v>
      </c>
      <c r="K2249">
        <f t="shared" si="71"/>
        <v>21</v>
      </c>
    </row>
    <row r="2250" spans="1:11" x14ac:dyDescent="0.3">
      <c r="A2250" s="14" t="s">
        <v>108</v>
      </c>
      <c r="B2250">
        <v>2001</v>
      </c>
      <c r="C2250" t="s">
        <v>15</v>
      </c>
      <c r="D2250">
        <v>29</v>
      </c>
      <c r="E2250">
        <v>0</v>
      </c>
      <c r="F2250" s="21">
        <v>1293</v>
      </c>
      <c r="G2250" t="s">
        <v>11</v>
      </c>
      <c r="H2250" t="s">
        <v>12</v>
      </c>
      <c r="I2250" t="s">
        <v>23</v>
      </c>
      <c r="J2250" t="str">
        <f t="shared" si="70"/>
        <v>29-Nov-2001</v>
      </c>
      <c r="K2250">
        <f t="shared" si="71"/>
        <v>22</v>
      </c>
    </row>
    <row r="2251" spans="1:11" x14ac:dyDescent="0.3">
      <c r="A2251" s="14" t="s">
        <v>107</v>
      </c>
      <c r="B2251">
        <v>1998</v>
      </c>
      <c r="C2251" t="s">
        <v>18</v>
      </c>
      <c r="D2251">
        <v>4</v>
      </c>
      <c r="E2251">
        <v>0</v>
      </c>
      <c r="F2251" s="21">
        <v>1290.93</v>
      </c>
      <c r="G2251" t="s">
        <v>11</v>
      </c>
      <c r="H2251" t="s">
        <v>11</v>
      </c>
      <c r="I2251" t="s">
        <v>13</v>
      </c>
      <c r="J2251" t="str">
        <f t="shared" si="70"/>
        <v>4-Jun-1998</v>
      </c>
      <c r="K2251">
        <f t="shared" si="71"/>
        <v>25</v>
      </c>
    </row>
    <row r="2252" spans="1:11" x14ac:dyDescent="0.3">
      <c r="A2252" s="14" t="s">
        <v>106</v>
      </c>
      <c r="B2252">
        <v>2000</v>
      </c>
      <c r="C2252" t="s">
        <v>18</v>
      </c>
      <c r="D2252">
        <v>26</v>
      </c>
      <c r="E2252">
        <v>0</v>
      </c>
      <c r="F2252" s="21">
        <v>1286</v>
      </c>
      <c r="G2252" t="s">
        <v>11</v>
      </c>
      <c r="H2252" t="s">
        <v>11</v>
      </c>
      <c r="I2252" t="s">
        <v>13</v>
      </c>
      <c r="J2252" t="str">
        <f t="shared" si="70"/>
        <v>26-Jun-2000</v>
      </c>
      <c r="K2252">
        <f t="shared" si="71"/>
        <v>23</v>
      </c>
    </row>
    <row r="2253" spans="1:11" x14ac:dyDescent="0.3">
      <c r="A2253" s="14" t="s">
        <v>105</v>
      </c>
      <c r="B2253">
        <v>2004</v>
      </c>
      <c r="C2253" t="s">
        <v>10</v>
      </c>
      <c r="D2253">
        <v>28</v>
      </c>
      <c r="E2253">
        <v>0</v>
      </c>
      <c r="F2253" s="21">
        <v>1285</v>
      </c>
      <c r="G2253" t="s">
        <v>11</v>
      </c>
      <c r="H2253" t="s">
        <v>12</v>
      </c>
      <c r="I2253" t="s">
        <v>13</v>
      </c>
      <c r="J2253" t="str">
        <f t="shared" si="70"/>
        <v>28-Jul-2004</v>
      </c>
      <c r="K2253">
        <f t="shared" si="71"/>
        <v>19</v>
      </c>
    </row>
    <row r="2254" spans="1:11" x14ac:dyDescent="0.3">
      <c r="A2254" s="14" t="s">
        <v>104</v>
      </c>
      <c r="B2254">
        <v>2004</v>
      </c>
      <c r="C2254" t="s">
        <v>20</v>
      </c>
      <c r="D2254">
        <v>30</v>
      </c>
      <c r="E2254">
        <v>0</v>
      </c>
      <c r="F2254" s="21">
        <v>1283</v>
      </c>
      <c r="G2254" t="s">
        <v>11</v>
      </c>
      <c r="H2254" t="s">
        <v>16</v>
      </c>
      <c r="I2254" t="s">
        <v>13</v>
      </c>
      <c r="J2254" t="str">
        <f t="shared" si="70"/>
        <v>30-Sep-2004</v>
      </c>
      <c r="K2254">
        <f t="shared" si="71"/>
        <v>19</v>
      </c>
    </row>
    <row r="2255" spans="1:11" x14ac:dyDescent="0.3">
      <c r="A2255" s="14" t="s">
        <v>103</v>
      </c>
      <c r="B2255">
        <v>1997</v>
      </c>
      <c r="C2255" t="s">
        <v>36</v>
      </c>
      <c r="D2255">
        <v>26</v>
      </c>
      <c r="E2255">
        <v>0</v>
      </c>
      <c r="F2255" s="21">
        <v>1276</v>
      </c>
      <c r="G2255" t="s">
        <v>11</v>
      </c>
      <c r="H2255" t="s">
        <v>11</v>
      </c>
      <c r="I2255" t="s">
        <v>23</v>
      </c>
      <c r="J2255" t="str">
        <f t="shared" si="70"/>
        <v>26-Oct-1997</v>
      </c>
      <c r="K2255">
        <f t="shared" si="71"/>
        <v>26</v>
      </c>
    </row>
    <row r="2256" spans="1:11" x14ac:dyDescent="0.3">
      <c r="A2256" s="14" t="s">
        <v>102</v>
      </c>
      <c r="B2256">
        <v>2002</v>
      </c>
      <c r="C2256" t="s">
        <v>30</v>
      </c>
      <c r="D2256">
        <v>4</v>
      </c>
      <c r="E2256">
        <v>0</v>
      </c>
      <c r="F2256" s="21">
        <v>1267</v>
      </c>
      <c r="G2256" t="s">
        <v>11</v>
      </c>
      <c r="H2256" t="s">
        <v>16</v>
      </c>
      <c r="I2256" t="s">
        <v>13</v>
      </c>
      <c r="J2256" t="str">
        <f t="shared" si="70"/>
        <v>4-Dec-2002</v>
      </c>
      <c r="K2256">
        <f t="shared" si="71"/>
        <v>21</v>
      </c>
    </row>
    <row r="2257" spans="1:11" x14ac:dyDescent="0.3">
      <c r="A2257" s="14" t="s">
        <v>101</v>
      </c>
      <c r="B2257">
        <v>2003</v>
      </c>
      <c r="C2257" t="s">
        <v>15</v>
      </c>
      <c r="D2257">
        <v>21</v>
      </c>
      <c r="E2257">
        <v>0</v>
      </c>
      <c r="F2257" s="21">
        <v>1263.25</v>
      </c>
      <c r="G2257" t="s">
        <v>11</v>
      </c>
      <c r="H2257" t="s">
        <v>12</v>
      </c>
      <c r="I2257" t="s">
        <v>41</v>
      </c>
      <c r="J2257" t="str">
        <f t="shared" si="70"/>
        <v>21-Nov-2003</v>
      </c>
      <c r="K2257">
        <f t="shared" si="71"/>
        <v>20</v>
      </c>
    </row>
    <row r="2258" spans="1:11" x14ac:dyDescent="0.3">
      <c r="A2258" s="14" t="s">
        <v>100</v>
      </c>
      <c r="B2258">
        <v>2003</v>
      </c>
      <c r="C2258" t="s">
        <v>34</v>
      </c>
      <c r="D2258">
        <v>15</v>
      </c>
      <c r="E2258">
        <v>0</v>
      </c>
      <c r="F2258" s="21">
        <v>1261.8599999999999</v>
      </c>
      <c r="G2258" t="s">
        <v>11</v>
      </c>
      <c r="H2258" t="s">
        <v>12</v>
      </c>
      <c r="I2258" t="s">
        <v>41</v>
      </c>
      <c r="J2258" t="str">
        <f t="shared" si="70"/>
        <v>15-Aug-2003</v>
      </c>
      <c r="K2258">
        <f t="shared" si="71"/>
        <v>20</v>
      </c>
    </row>
    <row r="2259" spans="1:11" x14ac:dyDescent="0.3">
      <c r="A2259" s="14" t="s">
        <v>99</v>
      </c>
      <c r="B2259">
        <v>2003</v>
      </c>
      <c r="C2259" t="s">
        <v>36</v>
      </c>
      <c r="D2259">
        <v>30</v>
      </c>
      <c r="E2259">
        <v>0</v>
      </c>
      <c r="F2259" s="21">
        <v>1261.44</v>
      </c>
      <c r="G2259" t="s">
        <v>11</v>
      </c>
      <c r="H2259" t="s">
        <v>12</v>
      </c>
      <c r="I2259" t="s">
        <v>41</v>
      </c>
      <c r="J2259" t="str">
        <f t="shared" si="70"/>
        <v>30-Oct-2003</v>
      </c>
      <c r="K2259">
        <f t="shared" si="71"/>
        <v>20</v>
      </c>
    </row>
    <row r="2260" spans="1:11" x14ac:dyDescent="0.3">
      <c r="A2260" s="14" t="s">
        <v>98</v>
      </c>
      <c r="B2260">
        <v>2003</v>
      </c>
      <c r="C2260" t="s">
        <v>36</v>
      </c>
      <c r="D2260">
        <v>13</v>
      </c>
      <c r="E2260">
        <v>0</v>
      </c>
      <c r="F2260" s="21">
        <v>1256.3</v>
      </c>
      <c r="G2260" t="s">
        <v>11</v>
      </c>
      <c r="H2260" t="s">
        <v>12</v>
      </c>
      <c r="I2260" t="s">
        <v>41</v>
      </c>
      <c r="J2260" t="str">
        <f t="shared" si="70"/>
        <v>13-Oct-2003</v>
      </c>
      <c r="K2260">
        <f t="shared" si="71"/>
        <v>20</v>
      </c>
    </row>
    <row r="2261" spans="1:11" x14ac:dyDescent="0.3">
      <c r="A2261" s="14" t="s">
        <v>97</v>
      </c>
      <c r="B2261">
        <v>2003</v>
      </c>
      <c r="C2261" t="s">
        <v>30</v>
      </c>
      <c r="D2261">
        <v>10</v>
      </c>
      <c r="E2261">
        <v>0</v>
      </c>
      <c r="F2261" s="21">
        <v>1253.94</v>
      </c>
      <c r="G2261" t="s">
        <v>11</v>
      </c>
      <c r="H2261" t="s">
        <v>11</v>
      </c>
      <c r="I2261" t="s">
        <v>41</v>
      </c>
      <c r="J2261" t="str">
        <f t="shared" si="70"/>
        <v>10-Dec-2003</v>
      </c>
      <c r="K2261">
        <f t="shared" si="71"/>
        <v>20</v>
      </c>
    </row>
    <row r="2262" spans="1:11" x14ac:dyDescent="0.3">
      <c r="A2262" s="14" t="s">
        <v>96</v>
      </c>
      <c r="B2262">
        <v>1997</v>
      </c>
      <c r="C2262" t="s">
        <v>15</v>
      </c>
      <c r="D2262">
        <v>4</v>
      </c>
      <c r="E2262">
        <v>0</v>
      </c>
      <c r="F2262" s="21">
        <v>1253</v>
      </c>
      <c r="G2262" t="s">
        <v>11</v>
      </c>
      <c r="H2262" t="s">
        <v>11</v>
      </c>
      <c r="I2262" t="s">
        <v>13</v>
      </c>
      <c r="J2262" t="str">
        <f t="shared" si="70"/>
        <v>4-Nov-1997</v>
      </c>
      <c r="K2262">
        <f t="shared" si="71"/>
        <v>26</v>
      </c>
    </row>
    <row r="2263" spans="1:11" x14ac:dyDescent="0.3">
      <c r="A2263" s="14" t="s">
        <v>95</v>
      </c>
      <c r="B2263">
        <v>2003</v>
      </c>
      <c r="C2263" t="s">
        <v>20</v>
      </c>
      <c r="D2263">
        <v>15</v>
      </c>
      <c r="E2263">
        <v>0</v>
      </c>
      <c r="F2263" s="21">
        <v>1252.4100000000001</v>
      </c>
      <c r="G2263" t="s">
        <v>11</v>
      </c>
      <c r="H2263" t="s">
        <v>12</v>
      </c>
      <c r="I2263" t="s">
        <v>41</v>
      </c>
      <c r="J2263" t="str">
        <f t="shared" si="70"/>
        <v>15-Sep-2003</v>
      </c>
      <c r="K2263">
        <f t="shared" si="71"/>
        <v>20</v>
      </c>
    </row>
    <row r="2264" spans="1:11" x14ac:dyDescent="0.3">
      <c r="A2264" s="14" t="s">
        <v>94</v>
      </c>
      <c r="B2264">
        <v>2003</v>
      </c>
      <c r="C2264" t="s">
        <v>20</v>
      </c>
      <c r="D2264">
        <v>8</v>
      </c>
      <c r="E2264">
        <v>0</v>
      </c>
      <c r="F2264" s="21">
        <v>1242.82</v>
      </c>
      <c r="G2264" t="s">
        <v>11</v>
      </c>
      <c r="H2264" t="s">
        <v>16</v>
      </c>
      <c r="I2264" t="s">
        <v>41</v>
      </c>
      <c r="J2264" t="str">
        <f t="shared" si="70"/>
        <v>8-Sep-2003</v>
      </c>
      <c r="K2264">
        <f t="shared" si="71"/>
        <v>20</v>
      </c>
    </row>
    <row r="2265" spans="1:11" x14ac:dyDescent="0.3">
      <c r="A2265" s="14" t="s">
        <v>93</v>
      </c>
      <c r="B2265">
        <v>2003</v>
      </c>
      <c r="C2265" t="s">
        <v>20</v>
      </c>
      <c r="D2265">
        <v>15</v>
      </c>
      <c r="E2265">
        <v>0</v>
      </c>
      <c r="F2265" s="21">
        <v>1242.26</v>
      </c>
      <c r="G2265" t="s">
        <v>11</v>
      </c>
      <c r="H2265" t="s">
        <v>16</v>
      </c>
      <c r="I2265" t="s">
        <v>41</v>
      </c>
      <c r="J2265" t="str">
        <f t="shared" si="70"/>
        <v>15-Sep-2003</v>
      </c>
      <c r="K2265">
        <f t="shared" si="71"/>
        <v>20</v>
      </c>
    </row>
    <row r="2266" spans="1:11" x14ac:dyDescent="0.3">
      <c r="A2266" s="14" t="s">
        <v>92</v>
      </c>
      <c r="B2266">
        <v>2003</v>
      </c>
      <c r="C2266" t="s">
        <v>34</v>
      </c>
      <c r="D2266">
        <v>2</v>
      </c>
      <c r="E2266">
        <v>0</v>
      </c>
      <c r="F2266" s="21">
        <v>1241.57</v>
      </c>
      <c r="G2266" t="s">
        <v>11</v>
      </c>
      <c r="H2266" t="s">
        <v>11</v>
      </c>
      <c r="I2266" t="s">
        <v>41</v>
      </c>
      <c r="J2266" t="str">
        <f t="shared" si="70"/>
        <v>2-Aug-2003</v>
      </c>
      <c r="K2266">
        <f t="shared" si="71"/>
        <v>20</v>
      </c>
    </row>
    <row r="2267" spans="1:11" x14ac:dyDescent="0.3">
      <c r="A2267" s="14" t="s">
        <v>91</v>
      </c>
      <c r="B2267">
        <v>2002</v>
      </c>
      <c r="C2267" t="s">
        <v>10</v>
      </c>
      <c r="D2267">
        <v>1</v>
      </c>
      <c r="E2267">
        <v>0</v>
      </c>
      <c r="F2267" s="21">
        <v>1241</v>
      </c>
      <c r="G2267" t="s">
        <v>11</v>
      </c>
      <c r="H2267" t="s">
        <v>11</v>
      </c>
      <c r="I2267" t="s">
        <v>13</v>
      </c>
      <c r="J2267" t="str">
        <f t="shared" si="70"/>
        <v>1-Jul-2002</v>
      </c>
      <c r="K2267">
        <f t="shared" si="71"/>
        <v>21</v>
      </c>
    </row>
    <row r="2268" spans="1:11" x14ac:dyDescent="0.3">
      <c r="A2268" s="14" t="s">
        <v>90</v>
      </c>
      <c r="B2268">
        <v>1998</v>
      </c>
      <c r="C2268" t="s">
        <v>36</v>
      </c>
      <c r="D2268">
        <v>11</v>
      </c>
      <c r="E2268">
        <v>0</v>
      </c>
      <c r="F2268" s="21">
        <v>1240</v>
      </c>
      <c r="G2268" t="s">
        <v>11</v>
      </c>
      <c r="H2268" t="s">
        <v>16</v>
      </c>
      <c r="I2268" t="s">
        <v>23</v>
      </c>
      <c r="J2268" t="str">
        <f t="shared" si="70"/>
        <v>11-Oct-1998</v>
      </c>
      <c r="K2268">
        <f t="shared" si="71"/>
        <v>25</v>
      </c>
    </row>
    <row r="2269" spans="1:11" x14ac:dyDescent="0.3">
      <c r="A2269" s="14" t="s">
        <v>89</v>
      </c>
      <c r="B2269">
        <v>2002</v>
      </c>
      <c r="C2269" t="s">
        <v>30</v>
      </c>
      <c r="D2269">
        <v>12</v>
      </c>
      <c r="E2269">
        <v>0</v>
      </c>
      <c r="F2269" s="21">
        <v>1237</v>
      </c>
      <c r="G2269" t="s">
        <v>11</v>
      </c>
      <c r="H2269" t="s">
        <v>11</v>
      </c>
      <c r="I2269" t="s">
        <v>13</v>
      </c>
      <c r="J2269" t="str">
        <f t="shared" si="70"/>
        <v>12-Dec-2002</v>
      </c>
      <c r="K2269">
        <f t="shared" si="71"/>
        <v>21</v>
      </c>
    </row>
    <row r="2270" spans="1:11" x14ac:dyDescent="0.3">
      <c r="A2270" s="14" t="s">
        <v>88</v>
      </c>
      <c r="B2270">
        <v>1998</v>
      </c>
      <c r="C2270" t="s">
        <v>10</v>
      </c>
      <c r="D2270">
        <v>13</v>
      </c>
      <c r="E2270">
        <v>0</v>
      </c>
      <c r="F2270" s="21">
        <v>1234</v>
      </c>
      <c r="G2270" t="s">
        <v>11</v>
      </c>
      <c r="H2270" t="s">
        <v>16</v>
      </c>
      <c r="I2270" t="s">
        <v>13</v>
      </c>
      <c r="J2270" t="str">
        <f t="shared" si="70"/>
        <v>13-Jul-1998</v>
      </c>
      <c r="K2270">
        <f t="shared" si="71"/>
        <v>25</v>
      </c>
    </row>
    <row r="2271" spans="1:11" x14ac:dyDescent="0.3">
      <c r="A2271" s="14" t="s">
        <v>87</v>
      </c>
      <c r="B2271">
        <v>2004</v>
      </c>
      <c r="C2271" t="s">
        <v>36</v>
      </c>
      <c r="D2271">
        <v>16</v>
      </c>
      <c r="E2271">
        <v>0</v>
      </c>
      <c r="F2271" s="21">
        <v>1228</v>
      </c>
      <c r="G2271" t="s">
        <v>11</v>
      </c>
      <c r="H2271" t="s">
        <v>16</v>
      </c>
      <c r="I2271" t="s">
        <v>23</v>
      </c>
      <c r="J2271" t="str">
        <f t="shared" si="70"/>
        <v>16-Oct-2004</v>
      </c>
      <c r="K2271">
        <f t="shared" si="71"/>
        <v>19</v>
      </c>
    </row>
    <row r="2272" spans="1:11" x14ac:dyDescent="0.3">
      <c r="A2272" s="14" t="s">
        <v>86</v>
      </c>
      <c r="B2272">
        <v>2004</v>
      </c>
      <c r="C2272" t="s">
        <v>10</v>
      </c>
      <c r="D2272">
        <v>9</v>
      </c>
      <c r="E2272">
        <v>0</v>
      </c>
      <c r="F2272" s="21">
        <v>1224</v>
      </c>
      <c r="G2272" t="s">
        <v>11</v>
      </c>
      <c r="H2272" t="s">
        <v>16</v>
      </c>
      <c r="I2272" t="s">
        <v>13</v>
      </c>
      <c r="J2272" t="str">
        <f t="shared" si="70"/>
        <v>9-Jul-2004</v>
      </c>
      <c r="K2272">
        <f t="shared" si="71"/>
        <v>19</v>
      </c>
    </row>
    <row r="2273" spans="1:11" x14ac:dyDescent="0.3">
      <c r="A2273" s="14" t="s">
        <v>85</v>
      </c>
      <c r="B2273">
        <v>1996</v>
      </c>
      <c r="C2273" t="s">
        <v>15</v>
      </c>
      <c r="D2273">
        <v>4</v>
      </c>
      <c r="E2273">
        <v>0</v>
      </c>
      <c r="F2273" s="21">
        <v>1220</v>
      </c>
      <c r="G2273" t="s">
        <v>11</v>
      </c>
      <c r="H2273" t="s">
        <v>12</v>
      </c>
      <c r="I2273" t="s">
        <v>23</v>
      </c>
      <c r="J2273" t="str">
        <f t="shared" si="70"/>
        <v>4-Nov-1996</v>
      </c>
      <c r="K2273">
        <f t="shared" si="71"/>
        <v>27</v>
      </c>
    </row>
    <row r="2274" spans="1:11" x14ac:dyDescent="0.3">
      <c r="A2274" s="14" t="s">
        <v>84</v>
      </c>
      <c r="B2274">
        <v>2004</v>
      </c>
      <c r="C2274" t="s">
        <v>18</v>
      </c>
      <c r="D2274">
        <v>2</v>
      </c>
      <c r="E2274">
        <v>0</v>
      </c>
      <c r="F2274" s="21">
        <v>1210</v>
      </c>
      <c r="G2274" t="s">
        <v>11</v>
      </c>
      <c r="H2274" t="s">
        <v>16</v>
      </c>
      <c r="I2274" t="s">
        <v>13</v>
      </c>
      <c r="J2274" t="str">
        <f t="shared" si="70"/>
        <v>2-Jun-2004</v>
      </c>
      <c r="K2274">
        <f t="shared" si="71"/>
        <v>19</v>
      </c>
    </row>
    <row r="2275" spans="1:11" x14ac:dyDescent="0.3">
      <c r="A2275" s="14" t="s">
        <v>83</v>
      </c>
      <c r="B2275">
        <v>1992</v>
      </c>
      <c r="C2275" t="s">
        <v>36</v>
      </c>
      <c r="D2275">
        <v>6</v>
      </c>
      <c r="E2275">
        <v>0</v>
      </c>
      <c r="F2275" s="21">
        <v>1200.55</v>
      </c>
      <c r="G2275" t="s">
        <v>11</v>
      </c>
      <c r="H2275" t="s">
        <v>12</v>
      </c>
      <c r="I2275" t="s">
        <v>13</v>
      </c>
      <c r="J2275" t="str">
        <f t="shared" si="70"/>
        <v>6-Oct-1992</v>
      </c>
      <c r="K2275">
        <f t="shared" si="71"/>
        <v>31</v>
      </c>
    </row>
    <row r="2276" spans="1:11" x14ac:dyDescent="0.3">
      <c r="A2276" s="14" t="s">
        <v>82</v>
      </c>
      <c r="B2276">
        <v>1999</v>
      </c>
      <c r="C2276" t="s">
        <v>18</v>
      </c>
      <c r="D2276">
        <v>28</v>
      </c>
      <c r="E2276">
        <v>0</v>
      </c>
      <c r="F2276" s="21">
        <v>1200</v>
      </c>
      <c r="G2276" t="s">
        <v>11</v>
      </c>
      <c r="H2276" t="s">
        <v>12</v>
      </c>
      <c r="I2276" t="s">
        <v>23</v>
      </c>
      <c r="J2276" t="str">
        <f t="shared" si="70"/>
        <v>28-Jun-1999</v>
      </c>
      <c r="K2276">
        <f t="shared" si="71"/>
        <v>24</v>
      </c>
    </row>
    <row r="2277" spans="1:11" x14ac:dyDescent="0.3">
      <c r="A2277" s="14" t="s">
        <v>81</v>
      </c>
      <c r="B2277">
        <v>2002</v>
      </c>
      <c r="C2277" t="s">
        <v>34</v>
      </c>
      <c r="D2277">
        <v>26</v>
      </c>
      <c r="E2277">
        <v>0</v>
      </c>
      <c r="F2277" s="21">
        <v>1191</v>
      </c>
      <c r="G2277" t="s">
        <v>11</v>
      </c>
      <c r="H2277" t="s">
        <v>16</v>
      </c>
      <c r="I2277" t="s">
        <v>13</v>
      </c>
      <c r="J2277" t="str">
        <f t="shared" si="70"/>
        <v>26-Aug-2002</v>
      </c>
      <c r="K2277">
        <f t="shared" si="71"/>
        <v>21</v>
      </c>
    </row>
    <row r="2278" spans="1:11" x14ac:dyDescent="0.3">
      <c r="A2278" s="14" t="s">
        <v>80</v>
      </c>
      <c r="B2278">
        <v>1997</v>
      </c>
      <c r="C2278" t="s">
        <v>18</v>
      </c>
      <c r="D2278">
        <v>28</v>
      </c>
      <c r="E2278">
        <v>0</v>
      </c>
      <c r="F2278" s="21">
        <v>1178.07</v>
      </c>
      <c r="G2278" t="s">
        <v>11</v>
      </c>
      <c r="H2278" t="s">
        <v>11</v>
      </c>
      <c r="I2278" t="s">
        <v>13</v>
      </c>
      <c r="J2278" t="str">
        <f t="shared" si="70"/>
        <v>28-Jun-1997</v>
      </c>
      <c r="K2278">
        <f t="shared" si="71"/>
        <v>26</v>
      </c>
    </row>
    <row r="2279" spans="1:11" x14ac:dyDescent="0.3">
      <c r="A2279" s="14" t="s">
        <v>79</v>
      </c>
      <c r="B2279">
        <v>1996</v>
      </c>
      <c r="C2279" t="s">
        <v>34</v>
      </c>
      <c r="D2279">
        <v>11</v>
      </c>
      <c r="E2279">
        <v>0</v>
      </c>
      <c r="F2279" s="21">
        <v>1178</v>
      </c>
      <c r="G2279" t="s">
        <v>11</v>
      </c>
      <c r="H2279" t="s">
        <v>12</v>
      </c>
      <c r="I2279" t="s">
        <v>13</v>
      </c>
      <c r="J2279" t="str">
        <f t="shared" si="70"/>
        <v>11-Aug-1996</v>
      </c>
      <c r="K2279">
        <f t="shared" si="71"/>
        <v>27</v>
      </c>
    </row>
    <row r="2280" spans="1:11" x14ac:dyDescent="0.3">
      <c r="A2280" s="14" t="s">
        <v>78</v>
      </c>
      <c r="B2280">
        <v>2001</v>
      </c>
      <c r="C2280" t="s">
        <v>15</v>
      </c>
      <c r="D2280">
        <v>12</v>
      </c>
      <c r="E2280">
        <v>0</v>
      </c>
      <c r="F2280" s="21">
        <v>1167</v>
      </c>
      <c r="G2280" t="s">
        <v>11</v>
      </c>
      <c r="H2280" t="s">
        <v>16</v>
      </c>
      <c r="I2280" t="s">
        <v>13</v>
      </c>
      <c r="J2280" t="str">
        <f t="shared" si="70"/>
        <v>12-Nov-2001</v>
      </c>
      <c r="K2280">
        <f t="shared" si="71"/>
        <v>22</v>
      </c>
    </row>
    <row r="2281" spans="1:11" x14ac:dyDescent="0.3">
      <c r="A2281" s="14" t="s">
        <v>77</v>
      </c>
      <c r="B2281">
        <v>2002</v>
      </c>
      <c r="C2281" t="s">
        <v>18</v>
      </c>
      <c r="D2281">
        <v>11</v>
      </c>
      <c r="E2281">
        <v>0</v>
      </c>
      <c r="F2281" s="21">
        <v>1165</v>
      </c>
      <c r="G2281" t="s">
        <v>11</v>
      </c>
      <c r="H2281" t="s">
        <v>12</v>
      </c>
      <c r="I2281" t="s">
        <v>23</v>
      </c>
      <c r="J2281" t="str">
        <f t="shared" si="70"/>
        <v>11-Jun-2002</v>
      </c>
      <c r="K2281">
        <f t="shared" si="71"/>
        <v>21</v>
      </c>
    </row>
    <row r="2282" spans="1:11" x14ac:dyDescent="0.3">
      <c r="A2282" s="14" t="s">
        <v>76</v>
      </c>
      <c r="B2282">
        <v>2004</v>
      </c>
      <c r="C2282" t="s">
        <v>15</v>
      </c>
      <c r="D2282">
        <v>11</v>
      </c>
      <c r="E2282">
        <v>0</v>
      </c>
      <c r="F2282" s="21">
        <v>1163.46</v>
      </c>
      <c r="G2282" t="s">
        <v>11</v>
      </c>
      <c r="H2282" t="s">
        <v>12</v>
      </c>
      <c r="I2282" t="s">
        <v>13</v>
      </c>
      <c r="J2282" t="str">
        <f t="shared" si="70"/>
        <v>11-Nov-2004</v>
      </c>
      <c r="K2282">
        <f t="shared" si="71"/>
        <v>19</v>
      </c>
    </row>
    <row r="2283" spans="1:11" x14ac:dyDescent="0.3">
      <c r="A2283" s="14" t="s">
        <v>75</v>
      </c>
      <c r="B2283">
        <v>1994</v>
      </c>
      <c r="C2283" t="s">
        <v>10</v>
      </c>
      <c r="D2283">
        <v>26</v>
      </c>
      <c r="E2283">
        <v>0</v>
      </c>
      <c r="F2283" s="21">
        <v>1158.32</v>
      </c>
      <c r="G2283" t="s">
        <v>11</v>
      </c>
      <c r="H2283" t="s">
        <v>16</v>
      </c>
      <c r="I2283" t="s">
        <v>13</v>
      </c>
      <c r="J2283" t="str">
        <f t="shared" si="70"/>
        <v>26-Jul-1994</v>
      </c>
      <c r="K2283">
        <f t="shared" si="71"/>
        <v>29</v>
      </c>
    </row>
    <row r="2284" spans="1:11" x14ac:dyDescent="0.3">
      <c r="A2284" s="14" t="s">
        <v>74</v>
      </c>
      <c r="B2284">
        <v>2004</v>
      </c>
      <c r="C2284" t="s">
        <v>10</v>
      </c>
      <c r="D2284">
        <v>18</v>
      </c>
      <c r="E2284">
        <v>0</v>
      </c>
      <c r="F2284" s="21">
        <v>1149.4000000000001</v>
      </c>
      <c r="G2284" t="s">
        <v>11</v>
      </c>
      <c r="H2284" t="s">
        <v>11</v>
      </c>
      <c r="I2284" t="s">
        <v>13</v>
      </c>
      <c r="J2284" t="str">
        <f t="shared" si="70"/>
        <v>18-Jul-2004</v>
      </c>
      <c r="K2284">
        <f t="shared" si="71"/>
        <v>19</v>
      </c>
    </row>
    <row r="2285" spans="1:11" x14ac:dyDescent="0.3">
      <c r="A2285" s="14" t="s">
        <v>73</v>
      </c>
      <c r="B2285">
        <v>2003</v>
      </c>
      <c r="C2285" t="s">
        <v>18</v>
      </c>
      <c r="D2285">
        <v>12</v>
      </c>
      <c r="E2285">
        <v>0</v>
      </c>
      <c r="F2285" s="21">
        <v>1149</v>
      </c>
      <c r="G2285" t="s">
        <v>11</v>
      </c>
      <c r="H2285" t="s">
        <v>16</v>
      </c>
      <c r="I2285" t="s">
        <v>23</v>
      </c>
      <c r="J2285" t="str">
        <f t="shared" si="70"/>
        <v>12-Jun-2003</v>
      </c>
      <c r="K2285">
        <f t="shared" si="71"/>
        <v>20</v>
      </c>
    </row>
    <row r="2286" spans="1:11" x14ac:dyDescent="0.3">
      <c r="A2286" s="14" t="s">
        <v>72</v>
      </c>
      <c r="B2286">
        <v>2004</v>
      </c>
      <c r="C2286" t="s">
        <v>18</v>
      </c>
      <c r="D2286">
        <v>10</v>
      </c>
      <c r="E2286">
        <v>0</v>
      </c>
      <c r="F2286" s="21">
        <v>1146.8</v>
      </c>
      <c r="G2286" t="s">
        <v>11</v>
      </c>
      <c r="H2286" t="s">
        <v>11</v>
      </c>
      <c r="I2286" t="s">
        <v>13</v>
      </c>
      <c r="J2286" t="str">
        <f t="shared" si="70"/>
        <v>10-Jun-2004</v>
      </c>
      <c r="K2286">
        <f t="shared" si="71"/>
        <v>19</v>
      </c>
    </row>
    <row r="2287" spans="1:11" x14ac:dyDescent="0.3">
      <c r="A2287" s="14" t="s">
        <v>71</v>
      </c>
      <c r="B2287">
        <v>2002</v>
      </c>
      <c r="C2287" t="s">
        <v>36</v>
      </c>
      <c r="D2287">
        <v>1</v>
      </c>
      <c r="E2287">
        <v>0</v>
      </c>
      <c r="F2287" s="21">
        <v>1142</v>
      </c>
      <c r="G2287" t="s">
        <v>12</v>
      </c>
      <c r="H2287" t="s">
        <v>11</v>
      </c>
      <c r="I2287" t="s">
        <v>41</v>
      </c>
      <c r="J2287" t="str">
        <f t="shared" si="70"/>
        <v>1-Oct-2002</v>
      </c>
      <c r="K2287">
        <f t="shared" si="71"/>
        <v>21</v>
      </c>
    </row>
    <row r="2288" spans="1:11" x14ac:dyDescent="0.3">
      <c r="A2288" s="14" t="s">
        <v>70</v>
      </c>
      <c r="B2288">
        <v>2004</v>
      </c>
      <c r="C2288" t="s">
        <v>20</v>
      </c>
      <c r="D2288">
        <v>12</v>
      </c>
      <c r="E2288">
        <v>0</v>
      </c>
      <c r="F2288" s="21">
        <v>1141.45</v>
      </c>
      <c r="G2288" t="s">
        <v>12</v>
      </c>
      <c r="H2288" t="s">
        <v>12</v>
      </c>
      <c r="I2288" t="s">
        <v>13</v>
      </c>
      <c r="J2288" t="str">
        <f t="shared" si="70"/>
        <v>12-Sep-2004</v>
      </c>
      <c r="K2288">
        <f t="shared" si="71"/>
        <v>19</v>
      </c>
    </row>
    <row r="2289" spans="1:11" x14ac:dyDescent="0.3">
      <c r="A2289" s="14" t="s">
        <v>69</v>
      </c>
      <c r="B2289">
        <v>2001</v>
      </c>
      <c r="C2289" t="s">
        <v>36</v>
      </c>
      <c r="D2289">
        <v>25</v>
      </c>
      <c r="E2289">
        <v>0</v>
      </c>
      <c r="F2289" s="21">
        <v>1141</v>
      </c>
      <c r="G2289" t="s">
        <v>12</v>
      </c>
      <c r="H2289" t="s">
        <v>16</v>
      </c>
      <c r="I2289" t="s">
        <v>13</v>
      </c>
      <c r="J2289" t="str">
        <f t="shared" si="70"/>
        <v>25-Oct-2001</v>
      </c>
      <c r="K2289">
        <f t="shared" si="71"/>
        <v>22</v>
      </c>
    </row>
    <row r="2290" spans="1:11" x14ac:dyDescent="0.3">
      <c r="A2290" s="14" t="s">
        <v>68</v>
      </c>
      <c r="B2290">
        <v>2004</v>
      </c>
      <c r="C2290" t="s">
        <v>15</v>
      </c>
      <c r="D2290">
        <v>27</v>
      </c>
      <c r="E2290">
        <v>0</v>
      </c>
      <c r="F2290" s="21">
        <v>1137.47</v>
      </c>
      <c r="G2290" t="s">
        <v>12</v>
      </c>
      <c r="H2290" t="s">
        <v>11</v>
      </c>
      <c r="I2290" t="s">
        <v>13</v>
      </c>
      <c r="J2290" t="str">
        <f t="shared" si="70"/>
        <v>27-Nov-2004</v>
      </c>
      <c r="K2290">
        <f t="shared" si="71"/>
        <v>19</v>
      </c>
    </row>
    <row r="2291" spans="1:11" x14ac:dyDescent="0.3">
      <c r="A2291" s="14" t="s">
        <v>67</v>
      </c>
      <c r="B2291">
        <v>2004</v>
      </c>
      <c r="C2291" t="s">
        <v>36</v>
      </c>
      <c r="D2291">
        <v>15</v>
      </c>
      <c r="E2291">
        <v>0</v>
      </c>
      <c r="F2291" s="21">
        <v>1137.01</v>
      </c>
      <c r="G2291" t="s">
        <v>12</v>
      </c>
      <c r="H2291" t="s">
        <v>16</v>
      </c>
      <c r="I2291" t="s">
        <v>13</v>
      </c>
      <c r="J2291" t="str">
        <f t="shared" si="70"/>
        <v>15-Oct-2004</v>
      </c>
      <c r="K2291">
        <f t="shared" si="71"/>
        <v>19</v>
      </c>
    </row>
    <row r="2292" spans="1:11" x14ac:dyDescent="0.3">
      <c r="A2292" s="14" t="s">
        <v>66</v>
      </c>
      <c r="B2292">
        <v>2002</v>
      </c>
      <c r="C2292" t="s">
        <v>34</v>
      </c>
      <c r="D2292">
        <v>11</v>
      </c>
      <c r="E2292">
        <v>0</v>
      </c>
      <c r="F2292" s="21">
        <v>1137</v>
      </c>
      <c r="G2292" t="s">
        <v>12</v>
      </c>
      <c r="H2292" t="s">
        <v>16</v>
      </c>
      <c r="I2292" t="s">
        <v>13</v>
      </c>
      <c r="J2292" t="str">
        <f t="shared" si="70"/>
        <v>11-Aug-2002</v>
      </c>
      <c r="K2292">
        <f t="shared" si="71"/>
        <v>21</v>
      </c>
    </row>
    <row r="2293" spans="1:11" x14ac:dyDescent="0.3">
      <c r="A2293" s="14" t="s">
        <v>65</v>
      </c>
      <c r="B2293">
        <v>2004</v>
      </c>
      <c r="C2293" t="s">
        <v>15</v>
      </c>
      <c r="D2293">
        <v>28</v>
      </c>
      <c r="E2293">
        <v>0</v>
      </c>
      <c r="F2293" s="21">
        <v>1136.4000000000001</v>
      </c>
      <c r="G2293" t="s">
        <v>12</v>
      </c>
      <c r="H2293" t="s">
        <v>12</v>
      </c>
      <c r="I2293" t="s">
        <v>13</v>
      </c>
      <c r="J2293" t="str">
        <f t="shared" si="70"/>
        <v>28-Nov-2004</v>
      </c>
      <c r="K2293">
        <f t="shared" si="71"/>
        <v>19</v>
      </c>
    </row>
    <row r="2294" spans="1:11" x14ac:dyDescent="0.3">
      <c r="A2294" s="14" t="s">
        <v>64</v>
      </c>
      <c r="B2294">
        <v>2004</v>
      </c>
      <c r="C2294" t="s">
        <v>18</v>
      </c>
      <c r="D2294">
        <v>11</v>
      </c>
      <c r="E2294">
        <v>0</v>
      </c>
      <c r="F2294" s="21">
        <v>1135.94</v>
      </c>
      <c r="G2294" t="s">
        <v>12</v>
      </c>
      <c r="H2294" t="s">
        <v>12</v>
      </c>
      <c r="I2294" t="s">
        <v>13</v>
      </c>
      <c r="J2294" t="str">
        <f t="shared" si="70"/>
        <v>11-Jun-2004</v>
      </c>
      <c r="K2294">
        <f t="shared" si="71"/>
        <v>19</v>
      </c>
    </row>
    <row r="2295" spans="1:11" x14ac:dyDescent="0.3">
      <c r="A2295" s="14" t="s">
        <v>63</v>
      </c>
      <c r="B2295">
        <v>2004</v>
      </c>
      <c r="C2295" t="s">
        <v>36</v>
      </c>
      <c r="D2295">
        <v>6</v>
      </c>
      <c r="E2295">
        <v>0</v>
      </c>
      <c r="F2295" s="21">
        <v>1135</v>
      </c>
      <c r="G2295" t="s">
        <v>12</v>
      </c>
      <c r="H2295" t="s">
        <v>12</v>
      </c>
      <c r="I2295" t="s">
        <v>13</v>
      </c>
      <c r="J2295" t="str">
        <f t="shared" si="70"/>
        <v>6-Oct-2004</v>
      </c>
      <c r="K2295">
        <f t="shared" si="71"/>
        <v>19</v>
      </c>
    </row>
    <row r="2296" spans="1:11" x14ac:dyDescent="0.3">
      <c r="A2296" s="14" t="s">
        <v>62</v>
      </c>
      <c r="B2296">
        <v>2002</v>
      </c>
      <c r="C2296" t="s">
        <v>10</v>
      </c>
      <c r="D2296">
        <v>19</v>
      </c>
      <c r="E2296">
        <v>0</v>
      </c>
      <c r="F2296" s="21">
        <v>1132</v>
      </c>
      <c r="G2296" t="s">
        <v>12</v>
      </c>
      <c r="H2296" t="s">
        <v>16</v>
      </c>
      <c r="I2296" t="s">
        <v>13</v>
      </c>
      <c r="J2296" t="str">
        <f t="shared" si="70"/>
        <v>19-Jul-2002</v>
      </c>
      <c r="K2296">
        <f t="shared" si="71"/>
        <v>21</v>
      </c>
    </row>
    <row r="2297" spans="1:11" x14ac:dyDescent="0.3">
      <c r="A2297" s="14" t="s">
        <v>61</v>
      </c>
      <c r="B2297">
        <v>2004</v>
      </c>
      <c r="C2297" t="s">
        <v>18</v>
      </c>
      <c r="D2297">
        <v>14</v>
      </c>
      <c r="E2297">
        <v>0</v>
      </c>
      <c r="F2297" s="21">
        <v>1131.51</v>
      </c>
      <c r="G2297" t="s">
        <v>12</v>
      </c>
      <c r="H2297" t="s">
        <v>16</v>
      </c>
      <c r="I2297" t="s">
        <v>13</v>
      </c>
      <c r="J2297" t="str">
        <f t="shared" si="70"/>
        <v>14-Jun-2004</v>
      </c>
      <c r="K2297">
        <f t="shared" si="71"/>
        <v>19</v>
      </c>
    </row>
    <row r="2298" spans="1:11" x14ac:dyDescent="0.3">
      <c r="A2298" s="14" t="s">
        <v>60</v>
      </c>
      <c r="B2298">
        <v>2004</v>
      </c>
      <c r="C2298" t="s">
        <v>15</v>
      </c>
      <c r="D2298">
        <v>12</v>
      </c>
      <c r="E2298">
        <v>0</v>
      </c>
      <c r="F2298" s="21">
        <v>1121.8699999999999</v>
      </c>
      <c r="G2298" t="s">
        <v>12</v>
      </c>
      <c r="H2298" t="s">
        <v>16</v>
      </c>
      <c r="I2298" t="s">
        <v>13</v>
      </c>
      <c r="J2298" t="str">
        <f t="shared" si="70"/>
        <v>12-Nov-2004</v>
      </c>
      <c r="K2298">
        <f t="shared" si="71"/>
        <v>19</v>
      </c>
    </row>
    <row r="2299" spans="1:11" x14ac:dyDescent="0.3">
      <c r="A2299" s="14" t="s">
        <v>59</v>
      </c>
      <c r="B2299">
        <v>2002</v>
      </c>
      <c r="C2299" t="s">
        <v>34</v>
      </c>
      <c r="D2299">
        <v>13</v>
      </c>
      <c r="E2299">
        <v>0</v>
      </c>
      <c r="F2299" s="21">
        <v>1086</v>
      </c>
      <c r="G2299" t="s">
        <v>12</v>
      </c>
      <c r="H2299" t="s">
        <v>12</v>
      </c>
      <c r="I2299" t="s">
        <v>13</v>
      </c>
      <c r="J2299" t="str">
        <f t="shared" si="70"/>
        <v>13-Aug-2002</v>
      </c>
      <c r="K2299">
        <f t="shared" si="71"/>
        <v>21</v>
      </c>
    </row>
    <row r="2300" spans="1:11" x14ac:dyDescent="0.3">
      <c r="A2300" s="14" t="s">
        <v>58</v>
      </c>
      <c r="B2300">
        <v>1998</v>
      </c>
      <c r="C2300" t="s">
        <v>30</v>
      </c>
      <c r="D2300">
        <v>26</v>
      </c>
      <c r="E2300">
        <v>0</v>
      </c>
      <c r="F2300" s="21">
        <v>1082</v>
      </c>
      <c r="G2300" t="s">
        <v>12</v>
      </c>
      <c r="H2300" t="s">
        <v>11</v>
      </c>
      <c r="I2300" t="s">
        <v>13</v>
      </c>
      <c r="J2300" t="str">
        <f t="shared" si="70"/>
        <v>26-Dec-1998</v>
      </c>
      <c r="K2300">
        <f t="shared" si="71"/>
        <v>25</v>
      </c>
    </row>
    <row r="2301" spans="1:11" x14ac:dyDescent="0.3">
      <c r="A2301" s="14" t="s">
        <v>57</v>
      </c>
      <c r="B2301">
        <v>1997</v>
      </c>
      <c r="C2301" t="s">
        <v>34</v>
      </c>
      <c r="D2301">
        <v>13</v>
      </c>
      <c r="E2301">
        <v>0</v>
      </c>
      <c r="F2301" s="21">
        <v>1071</v>
      </c>
      <c r="G2301" t="s">
        <v>12</v>
      </c>
      <c r="H2301" t="s">
        <v>12</v>
      </c>
      <c r="I2301" t="s">
        <v>13</v>
      </c>
      <c r="J2301" t="str">
        <f t="shared" si="70"/>
        <v>13-Aug-1997</v>
      </c>
      <c r="K2301">
        <f t="shared" si="71"/>
        <v>26</v>
      </c>
    </row>
    <row r="2302" spans="1:11" x14ac:dyDescent="0.3">
      <c r="A2302" s="14" t="s">
        <v>56</v>
      </c>
      <c r="B2302">
        <v>2004</v>
      </c>
      <c r="C2302" t="s">
        <v>34</v>
      </c>
      <c r="D2302">
        <v>24</v>
      </c>
      <c r="E2302">
        <v>0</v>
      </c>
      <c r="F2302" s="21">
        <v>1070</v>
      </c>
      <c r="G2302" t="s">
        <v>12</v>
      </c>
      <c r="H2302" t="s">
        <v>12</v>
      </c>
      <c r="I2302" t="s">
        <v>13</v>
      </c>
      <c r="J2302" t="str">
        <f t="shared" si="70"/>
        <v>24-Aug-2004</v>
      </c>
      <c r="K2302">
        <f t="shared" si="71"/>
        <v>19</v>
      </c>
    </row>
    <row r="2303" spans="1:11" x14ac:dyDescent="0.3">
      <c r="A2303" s="14" t="s">
        <v>55</v>
      </c>
      <c r="B2303">
        <v>1993</v>
      </c>
      <c r="C2303" t="s">
        <v>20</v>
      </c>
      <c r="D2303">
        <v>28</v>
      </c>
      <c r="E2303">
        <v>0</v>
      </c>
      <c r="F2303" s="21">
        <v>1068</v>
      </c>
      <c r="G2303" t="s">
        <v>12</v>
      </c>
      <c r="H2303" t="s">
        <v>16</v>
      </c>
      <c r="I2303" t="s">
        <v>13</v>
      </c>
      <c r="J2303" t="str">
        <f t="shared" si="70"/>
        <v>28-Sep-1993</v>
      </c>
      <c r="K2303">
        <f t="shared" si="71"/>
        <v>30</v>
      </c>
    </row>
    <row r="2304" spans="1:11" x14ac:dyDescent="0.3">
      <c r="A2304" s="14" t="s">
        <v>54</v>
      </c>
      <c r="B2304">
        <v>1995</v>
      </c>
      <c r="C2304" t="s">
        <v>18</v>
      </c>
      <c r="D2304">
        <v>1</v>
      </c>
      <c r="E2304">
        <v>0</v>
      </c>
      <c r="F2304" s="21">
        <v>1056</v>
      </c>
      <c r="G2304" t="s">
        <v>12</v>
      </c>
      <c r="H2304" t="s">
        <v>11</v>
      </c>
      <c r="I2304" t="s">
        <v>13</v>
      </c>
      <c r="J2304" t="str">
        <f t="shared" si="70"/>
        <v>1-Jun-1995</v>
      </c>
      <c r="K2304">
        <f t="shared" si="71"/>
        <v>28</v>
      </c>
    </row>
    <row r="2305" spans="1:11" x14ac:dyDescent="0.3">
      <c r="A2305" s="14" t="s">
        <v>53</v>
      </c>
      <c r="B2305">
        <v>2002</v>
      </c>
      <c r="C2305" t="s">
        <v>10</v>
      </c>
      <c r="D2305">
        <v>1</v>
      </c>
      <c r="E2305">
        <v>0</v>
      </c>
      <c r="F2305" s="21">
        <v>1049</v>
      </c>
      <c r="G2305" t="s">
        <v>12</v>
      </c>
      <c r="H2305" t="s">
        <v>11</v>
      </c>
      <c r="I2305" t="s">
        <v>23</v>
      </c>
      <c r="J2305" t="str">
        <f t="shared" si="70"/>
        <v>1-Jul-2002</v>
      </c>
      <c r="K2305">
        <f t="shared" si="71"/>
        <v>21</v>
      </c>
    </row>
    <row r="2306" spans="1:11" x14ac:dyDescent="0.3">
      <c r="A2306" s="14" t="s">
        <v>52</v>
      </c>
      <c r="B2306">
        <v>2002</v>
      </c>
      <c r="C2306" t="s">
        <v>10</v>
      </c>
      <c r="D2306">
        <v>20</v>
      </c>
      <c r="E2306">
        <v>0</v>
      </c>
      <c r="F2306" s="21">
        <v>1047</v>
      </c>
      <c r="G2306" t="s">
        <v>12</v>
      </c>
      <c r="H2306" t="s">
        <v>16</v>
      </c>
      <c r="I2306" t="s">
        <v>13</v>
      </c>
      <c r="J2306" t="str">
        <f t="shared" si="70"/>
        <v>20-Jul-2002</v>
      </c>
      <c r="K2306">
        <f t="shared" si="71"/>
        <v>21</v>
      </c>
    </row>
    <row r="2307" spans="1:11" x14ac:dyDescent="0.3">
      <c r="A2307" s="14" t="s">
        <v>51</v>
      </c>
      <c r="B2307">
        <v>1994</v>
      </c>
      <c r="C2307" t="s">
        <v>15</v>
      </c>
      <c r="D2307">
        <v>17</v>
      </c>
      <c r="E2307">
        <v>0</v>
      </c>
      <c r="F2307" s="21">
        <v>1044</v>
      </c>
      <c r="G2307" t="s">
        <v>12</v>
      </c>
      <c r="H2307" t="s">
        <v>11</v>
      </c>
      <c r="I2307" t="s">
        <v>13</v>
      </c>
      <c r="J2307" t="str">
        <f t="shared" ref="J2307:J2344" si="72">CONCATENATE(D2307,"-",C2307,"-",B2307)</f>
        <v>17-Nov-1994</v>
      </c>
      <c r="K2307">
        <f t="shared" ref="K2307:K2344" si="73">YEAR("2023-06-08")-YEAR(J2307)</f>
        <v>29</v>
      </c>
    </row>
    <row r="2308" spans="1:11" x14ac:dyDescent="0.3">
      <c r="A2308" s="14" t="s">
        <v>50</v>
      </c>
      <c r="B2308">
        <v>1995</v>
      </c>
      <c r="C2308" t="s">
        <v>36</v>
      </c>
      <c r="D2308">
        <v>5</v>
      </c>
      <c r="E2308">
        <v>0</v>
      </c>
      <c r="F2308" s="21">
        <v>1033.74</v>
      </c>
      <c r="G2308" t="s">
        <v>12</v>
      </c>
      <c r="H2308" t="s">
        <v>16</v>
      </c>
      <c r="I2308" t="s">
        <v>13</v>
      </c>
      <c r="J2308" t="str">
        <f t="shared" si="72"/>
        <v>5-Oct-1995</v>
      </c>
      <c r="K2308">
        <f t="shared" si="73"/>
        <v>28</v>
      </c>
    </row>
    <row r="2309" spans="1:11" x14ac:dyDescent="0.3">
      <c r="A2309" s="14" t="s">
        <v>49</v>
      </c>
      <c r="B2309">
        <v>1999</v>
      </c>
      <c r="C2309" t="s">
        <v>34</v>
      </c>
      <c r="D2309">
        <v>5</v>
      </c>
      <c r="E2309">
        <v>0</v>
      </c>
      <c r="F2309" s="21">
        <v>1019</v>
      </c>
      <c r="G2309" t="s">
        <v>12</v>
      </c>
      <c r="H2309" t="s">
        <v>11</v>
      </c>
      <c r="I2309" t="s">
        <v>13</v>
      </c>
      <c r="J2309" t="str">
        <f t="shared" si="72"/>
        <v>5-Aug-1999</v>
      </c>
      <c r="K2309">
        <f t="shared" si="73"/>
        <v>24</v>
      </c>
    </row>
    <row r="2310" spans="1:11" x14ac:dyDescent="0.3">
      <c r="A2310" s="14" t="s">
        <v>48</v>
      </c>
      <c r="B2310">
        <v>2000</v>
      </c>
      <c r="C2310" t="s">
        <v>36</v>
      </c>
      <c r="D2310">
        <v>9</v>
      </c>
      <c r="E2310">
        <v>0</v>
      </c>
      <c r="F2310" s="21">
        <v>1012</v>
      </c>
      <c r="G2310" t="s">
        <v>12</v>
      </c>
      <c r="H2310" t="s">
        <v>11</v>
      </c>
      <c r="I2310" t="s">
        <v>13</v>
      </c>
      <c r="J2310" t="str">
        <f t="shared" si="72"/>
        <v>9-Oct-2000</v>
      </c>
      <c r="K2310">
        <f t="shared" si="73"/>
        <v>23</v>
      </c>
    </row>
    <row r="2311" spans="1:11" x14ac:dyDescent="0.3">
      <c r="A2311" s="14" t="s">
        <v>47</v>
      </c>
      <c r="B2311">
        <v>1994</v>
      </c>
      <c r="C2311" t="s">
        <v>15</v>
      </c>
      <c r="D2311">
        <v>22</v>
      </c>
      <c r="E2311">
        <v>0</v>
      </c>
      <c r="F2311" s="21">
        <v>1006.65</v>
      </c>
      <c r="G2311" t="s">
        <v>12</v>
      </c>
      <c r="H2311" t="s">
        <v>11</v>
      </c>
      <c r="I2311" t="s">
        <v>13</v>
      </c>
      <c r="J2311" t="str">
        <f t="shared" si="72"/>
        <v>22-Nov-1994</v>
      </c>
      <c r="K2311">
        <f t="shared" si="73"/>
        <v>29</v>
      </c>
    </row>
    <row r="2312" spans="1:11" x14ac:dyDescent="0.3">
      <c r="A2312" s="14" t="s">
        <v>46</v>
      </c>
      <c r="B2312">
        <v>2001</v>
      </c>
      <c r="C2312" t="s">
        <v>34</v>
      </c>
      <c r="D2312">
        <v>19</v>
      </c>
      <c r="E2312">
        <v>0</v>
      </c>
      <c r="F2312" s="21">
        <v>964.71</v>
      </c>
      <c r="G2312" t="s">
        <v>12</v>
      </c>
      <c r="H2312" t="s">
        <v>11</v>
      </c>
      <c r="I2312" t="s">
        <v>13</v>
      </c>
      <c r="J2312" t="str">
        <f t="shared" si="72"/>
        <v>19-Aug-2001</v>
      </c>
      <c r="K2312">
        <f t="shared" si="73"/>
        <v>22</v>
      </c>
    </row>
    <row r="2313" spans="1:11" x14ac:dyDescent="0.3">
      <c r="A2313" s="14" t="s">
        <v>45</v>
      </c>
      <c r="B2313">
        <v>1995</v>
      </c>
      <c r="C2313" t="s">
        <v>36</v>
      </c>
      <c r="D2313">
        <v>28</v>
      </c>
      <c r="E2313">
        <v>0</v>
      </c>
      <c r="F2313" s="21">
        <v>928.59</v>
      </c>
      <c r="G2313" t="s">
        <v>12</v>
      </c>
      <c r="H2313" t="s">
        <v>16</v>
      </c>
      <c r="I2313" t="s">
        <v>13</v>
      </c>
      <c r="J2313" t="str">
        <f t="shared" si="72"/>
        <v>28-Oct-1995</v>
      </c>
      <c r="K2313">
        <f t="shared" si="73"/>
        <v>28</v>
      </c>
    </row>
    <row r="2314" spans="1:11" x14ac:dyDescent="0.3">
      <c r="A2314" s="14" t="s">
        <v>44</v>
      </c>
      <c r="B2314">
        <v>1994</v>
      </c>
      <c r="C2314" t="s">
        <v>36</v>
      </c>
      <c r="D2314">
        <v>30</v>
      </c>
      <c r="E2314">
        <v>0</v>
      </c>
      <c r="F2314" s="21">
        <v>915.07</v>
      </c>
      <c r="G2314" t="s">
        <v>12</v>
      </c>
      <c r="H2314" t="s">
        <v>16</v>
      </c>
      <c r="I2314" t="s">
        <v>13</v>
      </c>
      <c r="J2314" t="str">
        <f t="shared" si="72"/>
        <v>30-Oct-1994</v>
      </c>
      <c r="K2314">
        <f t="shared" si="73"/>
        <v>29</v>
      </c>
    </row>
    <row r="2315" spans="1:11" x14ac:dyDescent="0.3">
      <c r="A2315" s="14" t="s">
        <v>43</v>
      </c>
      <c r="B2315">
        <v>1993</v>
      </c>
      <c r="C2315" t="s">
        <v>15</v>
      </c>
      <c r="D2315">
        <v>27</v>
      </c>
      <c r="E2315">
        <v>0</v>
      </c>
      <c r="F2315" s="21">
        <v>896.21</v>
      </c>
      <c r="G2315" t="s">
        <v>12</v>
      </c>
      <c r="H2315" t="s">
        <v>16</v>
      </c>
      <c r="I2315" t="s">
        <v>13</v>
      </c>
      <c r="J2315" t="str">
        <f t="shared" si="72"/>
        <v>27-Nov-1993</v>
      </c>
      <c r="K2315">
        <f t="shared" si="73"/>
        <v>30</v>
      </c>
    </row>
    <row r="2316" spans="1:11" x14ac:dyDescent="0.3">
      <c r="A2316" s="14" t="s">
        <v>42</v>
      </c>
      <c r="B2316">
        <v>2000</v>
      </c>
      <c r="C2316" t="s">
        <v>15</v>
      </c>
      <c r="D2316">
        <v>18</v>
      </c>
      <c r="E2316">
        <v>0</v>
      </c>
      <c r="F2316" s="21">
        <v>865.41</v>
      </c>
      <c r="G2316" t="s">
        <v>12</v>
      </c>
      <c r="H2316" t="s">
        <v>16</v>
      </c>
      <c r="I2316" t="s">
        <v>13</v>
      </c>
      <c r="J2316" t="str">
        <f t="shared" si="72"/>
        <v>18-Nov-2000</v>
      </c>
      <c r="K2316">
        <f t="shared" si="73"/>
        <v>23</v>
      </c>
    </row>
    <row r="2317" spans="1:11" x14ac:dyDescent="0.3">
      <c r="A2317" s="14" t="s">
        <v>40</v>
      </c>
      <c r="B2317">
        <v>2004</v>
      </c>
      <c r="C2317" t="s">
        <v>36</v>
      </c>
      <c r="D2317">
        <v>7</v>
      </c>
      <c r="E2317">
        <v>0</v>
      </c>
      <c r="F2317" s="21">
        <v>830.52</v>
      </c>
      <c r="G2317" t="s">
        <v>12</v>
      </c>
      <c r="H2317" t="s">
        <v>11</v>
      </c>
      <c r="I2317" t="s">
        <v>41</v>
      </c>
      <c r="J2317" t="str">
        <f t="shared" si="72"/>
        <v>7-Oct-2004</v>
      </c>
      <c r="K2317">
        <f t="shared" si="73"/>
        <v>19</v>
      </c>
    </row>
    <row r="2318" spans="1:11" x14ac:dyDescent="0.3">
      <c r="A2318" s="14" t="s">
        <v>39</v>
      </c>
      <c r="B2318">
        <v>1995</v>
      </c>
      <c r="C2318" t="s">
        <v>30</v>
      </c>
      <c r="D2318">
        <v>7</v>
      </c>
      <c r="E2318">
        <v>0</v>
      </c>
      <c r="F2318" s="21">
        <v>773.54</v>
      </c>
      <c r="G2318" t="s">
        <v>12</v>
      </c>
      <c r="H2318" t="s">
        <v>11</v>
      </c>
      <c r="I2318" t="s">
        <v>13</v>
      </c>
      <c r="J2318" t="str">
        <f t="shared" si="72"/>
        <v>7-Dec-1995</v>
      </c>
      <c r="K2318">
        <f t="shared" si="73"/>
        <v>28</v>
      </c>
    </row>
    <row r="2319" spans="1:11" x14ac:dyDescent="0.3">
      <c r="A2319" s="14" t="s">
        <v>38</v>
      </c>
      <c r="B2319">
        <v>1996</v>
      </c>
      <c r="C2319" t="s">
        <v>20</v>
      </c>
      <c r="D2319">
        <v>18</v>
      </c>
      <c r="E2319">
        <v>0</v>
      </c>
      <c r="F2319" s="21">
        <v>770.38</v>
      </c>
      <c r="G2319" t="s">
        <v>12</v>
      </c>
      <c r="H2319" t="s">
        <v>11</v>
      </c>
      <c r="I2319" t="s">
        <v>23</v>
      </c>
      <c r="J2319" t="str">
        <f t="shared" si="72"/>
        <v>18-Sep-1996</v>
      </c>
      <c r="K2319">
        <f t="shared" si="73"/>
        <v>27</v>
      </c>
    </row>
    <row r="2320" spans="1:11" x14ac:dyDescent="0.3">
      <c r="A2320" s="14" t="s">
        <v>37</v>
      </c>
      <c r="B2320">
        <v>1993</v>
      </c>
      <c r="C2320" t="s">
        <v>18</v>
      </c>
      <c r="D2320">
        <v>28</v>
      </c>
      <c r="E2320">
        <v>0</v>
      </c>
      <c r="F2320" s="21">
        <v>770</v>
      </c>
      <c r="G2320" t="s">
        <v>12</v>
      </c>
      <c r="H2320" t="s">
        <v>12</v>
      </c>
      <c r="I2320" t="s">
        <v>13</v>
      </c>
      <c r="J2320" t="str">
        <f t="shared" si="72"/>
        <v>28-Jun-1993</v>
      </c>
      <c r="K2320">
        <f t="shared" si="73"/>
        <v>30</v>
      </c>
    </row>
    <row r="2321" spans="1:11" x14ac:dyDescent="0.3">
      <c r="A2321" s="14" t="s">
        <v>35</v>
      </c>
      <c r="B2321">
        <v>1996</v>
      </c>
      <c r="C2321" t="s">
        <v>36</v>
      </c>
      <c r="D2321">
        <v>22</v>
      </c>
      <c r="E2321">
        <v>0</v>
      </c>
      <c r="F2321" s="21">
        <v>760</v>
      </c>
      <c r="G2321" t="s">
        <v>12</v>
      </c>
      <c r="H2321" t="s">
        <v>12</v>
      </c>
      <c r="I2321" t="s">
        <v>13</v>
      </c>
      <c r="J2321" t="str">
        <f t="shared" si="72"/>
        <v>22-Oct-1996</v>
      </c>
      <c r="K2321">
        <f t="shared" si="73"/>
        <v>27</v>
      </c>
    </row>
    <row r="2322" spans="1:11" x14ac:dyDescent="0.3">
      <c r="A2322" s="14" t="s">
        <v>33</v>
      </c>
      <c r="B2322">
        <v>1993</v>
      </c>
      <c r="C2322" t="s">
        <v>34</v>
      </c>
      <c r="D2322">
        <v>9</v>
      </c>
      <c r="E2322">
        <v>0</v>
      </c>
      <c r="F2322" s="21">
        <v>760</v>
      </c>
      <c r="G2322" t="s">
        <v>12</v>
      </c>
      <c r="H2322" t="s">
        <v>16</v>
      </c>
      <c r="I2322" t="s">
        <v>13</v>
      </c>
      <c r="J2322" t="str">
        <f t="shared" si="72"/>
        <v>9-Aug-1993</v>
      </c>
      <c r="K2322">
        <f t="shared" si="73"/>
        <v>30</v>
      </c>
    </row>
    <row r="2323" spans="1:11" x14ac:dyDescent="0.3">
      <c r="A2323" s="14" t="s">
        <v>32</v>
      </c>
      <c r="B2323">
        <v>2002</v>
      </c>
      <c r="C2323" t="s">
        <v>20</v>
      </c>
      <c r="D2323">
        <v>19</v>
      </c>
      <c r="E2323">
        <v>0</v>
      </c>
      <c r="F2323" s="21">
        <v>750</v>
      </c>
      <c r="G2323" t="s">
        <v>12</v>
      </c>
      <c r="H2323" t="s">
        <v>16</v>
      </c>
      <c r="I2323" t="s">
        <v>23</v>
      </c>
      <c r="J2323" t="str">
        <f t="shared" si="72"/>
        <v>19-Sep-2002</v>
      </c>
      <c r="K2323">
        <f t="shared" si="73"/>
        <v>21</v>
      </c>
    </row>
    <row r="2324" spans="1:11" x14ac:dyDescent="0.3">
      <c r="A2324" s="14" t="s">
        <v>31</v>
      </c>
      <c r="B2324">
        <v>1999</v>
      </c>
      <c r="C2324" t="s">
        <v>30</v>
      </c>
      <c r="D2324">
        <v>14</v>
      </c>
      <c r="E2324">
        <v>0</v>
      </c>
      <c r="F2324" s="21">
        <v>722.99</v>
      </c>
      <c r="G2324" t="s">
        <v>12</v>
      </c>
      <c r="H2324" t="s">
        <v>16</v>
      </c>
      <c r="I2324" t="s">
        <v>13</v>
      </c>
      <c r="J2324" t="str">
        <f t="shared" si="72"/>
        <v>14-Dec-1999</v>
      </c>
      <c r="K2324">
        <f t="shared" si="73"/>
        <v>24</v>
      </c>
    </row>
    <row r="2325" spans="1:11" x14ac:dyDescent="0.3">
      <c r="A2325" s="14" t="s">
        <v>29</v>
      </c>
      <c r="B2325">
        <v>1999</v>
      </c>
      <c r="C2325" t="s">
        <v>30</v>
      </c>
      <c r="D2325">
        <v>26</v>
      </c>
      <c r="E2325">
        <v>0</v>
      </c>
      <c r="F2325" s="21">
        <v>700</v>
      </c>
      <c r="G2325" t="s">
        <v>11</v>
      </c>
      <c r="H2325" t="s">
        <v>12</v>
      </c>
      <c r="I2325" t="s">
        <v>13</v>
      </c>
      <c r="J2325" t="str">
        <f t="shared" si="72"/>
        <v>26-Dec-1999</v>
      </c>
      <c r="K2325">
        <f t="shared" si="73"/>
        <v>24</v>
      </c>
    </row>
    <row r="2326" spans="1:11" x14ac:dyDescent="0.3">
      <c r="A2326" s="14" t="s">
        <v>28</v>
      </c>
      <c r="B2326">
        <v>2001</v>
      </c>
      <c r="C2326" t="s">
        <v>20</v>
      </c>
      <c r="D2326">
        <v>12</v>
      </c>
      <c r="E2326">
        <v>0</v>
      </c>
      <c r="F2326" s="21">
        <v>687.54</v>
      </c>
      <c r="G2326" t="s">
        <v>12</v>
      </c>
      <c r="H2326" t="s">
        <v>11</v>
      </c>
      <c r="I2326" t="s">
        <v>13</v>
      </c>
      <c r="J2326" t="str">
        <f t="shared" si="72"/>
        <v>12-Sep-2001</v>
      </c>
      <c r="K2326">
        <f t="shared" si="73"/>
        <v>22</v>
      </c>
    </row>
    <row r="2327" spans="1:11" x14ac:dyDescent="0.3">
      <c r="A2327" s="14" t="s">
        <v>27</v>
      </c>
      <c r="B2327">
        <v>1997</v>
      </c>
      <c r="C2327" t="s">
        <v>15</v>
      </c>
      <c r="D2327">
        <v>9</v>
      </c>
      <c r="E2327">
        <v>0</v>
      </c>
      <c r="F2327" s="21">
        <v>670</v>
      </c>
      <c r="G2327" t="s">
        <v>12</v>
      </c>
      <c r="H2327" t="s">
        <v>12</v>
      </c>
      <c r="I2327" t="s">
        <v>13</v>
      </c>
      <c r="J2327" t="str">
        <f t="shared" si="72"/>
        <v>9-Nov-1997</v>
      </c>
      <c r="K2327">
        <f t="shared" si="73"/>
        <v>26</v>
      </c>
    </row>
    <row r="2328" spans="1:11" x14ac:dyDescent="0.3">
      <c r="A2328" s="14" t="s">
        <v>26</v>
      </c>
      <c r="B2328">
        <v>2002</v>
      </c>
      <c r="C2328" t="s">
        <v>15</v>
      </c>
      <c r="D2328">
        <v>29</v>
      </c>
      <c r="E2328">
        <v>0</v>
      </c>
      <c r="F2328" s="21">
        <v>668</v>
      </c>
      <c r="G2328" t="s">
        <v>12</v>
      </c>
      <c r="H2328" t="s">
        <v>11</v>
      </c>
      <c r="I2328" t="s">
        <v>23</v>
      </c>
      <c r="J2328" t="str">
        <f t="shared" si="72"/>
        <v>29-Nov-2002</v>
      </c>
      <c r="K2328">
        <f t="shared" si="73"/>
        <v>21</v>
      </c>
    </row>
    <row r="2329" spans="1:11" x14ac:dyDescent="0.3">
      <c r="A2329" s="14" t="s">
        <v>25</v>
      </c>
      <c r="B2329">
        <v>1995</v>
      </c>
      <c r="C2329" t="s">
        <v>10</v>
      </c>
      <c r="D2329">
        <v>4</v>
      </c>
      <c r="E2329">
        <v>0</v>
      </c>
      <c r="F2329" s="21">
        <v>650</v>
      </c>
      <c r="G2329" t="s">
        <v>12</v>
      </c>
      <c r="H2329" t="s">
        <v>12</v>
      </c>
      <c r="I2329" t="s">
        <v>13</v>
      </c>
      <c r="J2329" t="str">
        <f t="shared" si="72"/>
        <v>4-Jul-1995</v>
      </c>
      <c r="K2329">
        <f t="shared" si="73"/>
        <v>28</v>
      </c>
    </row>
    <row r="2330" spans="1:11" x14ac:dyDescent="0.3">
      <c r="A2330" s="14" t="s">
        <v>24</v>
      </c>
      <c r="B2330">
        <v>1993</v>
      </c>
      <c r="C2330" t="s">
        <v>18</v>
      </c>
      <c r="D2330">
        <v>1</v>
      </c>
      <c r="E2330">
        <v>0</v>
      </c>
      <c r="F2330" s="21">
        <v>650</v>
      </c>
      <c r="G2330" t="s">
        <v>12</v>
      </c>
      <c r="H2330" t="s">
        <v>12</v>
      </c>
      <c r="I2330" t="s">
        <v>13</v>
      </c>
      <c r="J2330" t="str">
        <f t="shared" si="72"/>
        <v>1-Jun-1993</v>
      </c>
      <c r="K2330">
        <f t="shared" si="73"/>
        <v>30</v>
      </c>
    </row>
    <row r="2331" spans="1:11" x14ac:dyDescent="0.3">
      <c r="A2331" s="14" t="s">
        <v>22</v>
      </c>
      <c r="B2331">
        <v>2001</v>
      </c>
      <c r="C2331" t="s">
        <v>15</v>
      </c>
      <c r="D2331">
        <v>20</v>
      </c>
      <c r="E2331">
        <v>0</v>
      </c>
      <c r="F2331" s="21">
        <v>646.14</v>
      </c>
      <c r="G2331" t="s">
        <v>12</v>
      </c>
      <c r="H2331" t="s">
        <v>12</v>
      </c>
      <c r="I2331" t="s">
        <v>23</v>
      </c>
      <c r="J2331" t="str">
        <f t="shared" si="72"/>
        <v>20-Nov-2001</v>
      </c>
      <c r="K2331">
        <f t="shared" si="73"/>
        <v>22</v>
      </c>
    </row>
    <row r="2332" spans="1:11" x14ac:dyDescent="0.3">
      <c r="A2332" s="14" t="s">
        <v>21</v>
      </c>
      <c r="B2332">
        <v>1998</v>
      </c>
      <c r="C2332" t="s">
        <v>10</v>
      </c>
      <c r="D2332">
        <v>27</v>
      </c>
      <c r="E2332">
        <v>0</v>
      </c>
      <c r="F2332" s="21">
        <v>637.26</v>
      </c>
      <c r="G2332" t="s">
        <v>12</v>
      </c>
      <c r="H2332" t="s">
        <v>12</v>
      </c>
      <c r="I2332" t="s">
        <v>13</v>
      </c>
      <c r="J2332" t="str">
        <f t="shared" si="72"/>
        <v>27-Jul-1998</v>
      </c>
      <c r="K2332">
        <f t="shared" si="73"/>
        <v>25</v>
      </c>
    </row>
    <row r="2333" spans="1:11" x14ac:dyDescent="0.3">
      <c r="A2333" s="14" t="s">
        <v>19</v>
      </c>
      <c r="B2333">
        <v>1992</v>
      </c>
      <c r="C2333" t="s">
        <v>20</v>
      </c>
      <c r="D2333">
        <v>13</v>
      </c>
      <c r="E2333">
        <v>0</v>
      </c>
      <c r="F2333" s="21">
        <v>604.54</v>
      </c>
      <c r="G2333" t="s">
        <v>12</v>
      </c>
      <c r="H2333" t="s">
        <v>12</v>
      </c>
      <c r="I2333" t="s">
        <v>13</v>
      </c>
      <c r="J2333" t="str">
        <f t="shared" si="72"/>
        <v>13-Sep-1992</v>
      </c>
      <c r="K2333">
        <f t="shared" si="73"/>
        <v>31</v>
      </c>
    </row>
    <row r="2334" spans="1:11" x14ac:dyDescent="0.3">
      <c r="A2334" s="14" t="s">
        <v>17</v>
      </c>
      <c r="B2334">
        <v>1993</v>
      </c>
      <c r="C2334" t="s">
        <v>18</v>
      </c>
      <c r="D2334">
        <v>30</v>
      </c>
      <c r="E2334">
        <v>0</v>
      </c>
      <c r="F2334" s="21">
        <v>600</v>
      </c>
      <c r="G2334" t="s">
        <v>11</v>
      </c>
      <c r="H2334" t="s">
        <v>16</v>
      </c>
      <c r="I2334" t="s">
        <v>13</v>
      </c>
      <c r="J2334" t="str">
        <f t="shared" si="72"/>
        <v>30-Jun-1993</v>
      </c>
      <c r="K2334">
        <f t="shared" si="73"/>
        <v>30</v>
      </c>
    </row>
    <row r="2335" spans="1:11" x14ac:dyDescent="0.3">
      <c r="A2335" s="14" t="s">
        <v>14</v>
      </c>
      <c r="B2335">
        <v>1992</v>
      </c>
      <c r="C2335" t="s">
        <v>15</v>
      </c>
      <c r="D2335">
        <v>30</v>
      </c>
      <c r="E2335">
        <v>0</v>
      </c>
      <c r="F2335" s="21">
        <v>570.62</v>
      </c>
      <c r="G2335" t="s">
        <v>11</v>
      </c>
      <c r="H2335" t="s">
        <v>16</v>
      </c>
      <c r="I2335" t="s">
        <v>13</v>
      </c>
      <c r="J2335" t="str">
        <f t="shared" si="72"/>
        <v>30-Nov-1992</v>
      </c>
      <c r="K2335">
        <f t="shared" si="73"/>
        <v>31</v>
      </c>
    </row>
    <row r="2336" spans="1:11" x14ac:dyDescent="0.3">
      <c r="A2336" s="14" t="s">
        <v>9</v>
      </c>
      <c r="B2336">
        <v>1992</v>
      </c>
      <c r="C2336" t="s">
        <v>10</v>
      </c>
      <c r="D2336">
        <v>9</v>
      </c>
      <c r="E2336">
        <v>0</v>
      </c>
      <c r="F2336" s="21">
        <v>563.84</v>
      </c>
      <c r="G2336" t="s">
        <v>11</v>
      </c>
      <c r="H2336" t="s">
        <v>12</v>
      </c>
      <c r="I2336" t="s">
        <v>13</v>
      </c>
      <c r="J2336" t="str">
        <f t="shared" si="72"/>
        <v>9-Jul-1992</v>
      </c>
      <c r="K2336">
        <f t="shared" si="73"/>
        <v>31</v>
      </c>
    </row>
    <row r="2337" spans="1:11" x14ac:dyDescent="0.3">
      <c r="A2337" s="14" t="s">
        <v>5993</v>
      </c>
      <c r="B2337">
        <v>1999</v>
      </c>
      <c r="C2337" t="s">
        <v>18</v>
      </c>
      <c r="D2337">
        <v>9</v>
      </c>
      <c r="E2337">
        <v>1</v>
      </c>
      <c r="F2337" s="21">
        <v>2775.19</v>
      </c>
      <c r="G2337" t="s">
        <v>11</v>
      </c>
      <c r="H2337" t="s">
        <v>16</v>
      </c>
      <c r="I2337" t="s">
        <v>23</v>
      </c>
      <c r="J2337" t="str">
        <f t="shared" si="72"/>
        <v>9-Jun-1999</v>
      </c>
      <c r="K2337">
        <f t="shared" si="73"/>
        <v>24</v>
      </c>
    </row>
    <row r="2338" spans="1:11" x14ac:dyDescent="0.3">
      <c r="A2338" s="14" t="s">
        <v>5996</v>
      </c>
      <c r="B2338">
        <v>1985</v>
      </c>
      <c r="C2338" t="s">
        <v>30</v>
      </c>
      <c r="D2338">
        <v>20</v>
      </c>
      <c r="E2338">
        <v>2</v>
      </c>
      <c r="F2338" s="21">
        <v>6203.9</v>
      </c>
      <c r="G2338" t="s">
        <v>16</v>
      </c>
      <c r="H2338" t="s">
        <v>11</v>
      </c>
      <c r="I2338" t="s">
        <v>23</v>
      </c>
      <c r="J2338" t="str">
        <f t="shared" si="72"/>
        <v>20-Dec-1985</v>
      </c>
      <c r="K2338">
        <f t="shared" si="73"/>
        <v>38</v>
      </c>
    </row>
    <row r="2339" spans="1:11" x14ac:dyDescent="0.3">
      <c r="A2339" s="14" t="s">
        <v>5995</v>
      </c>
      <c r="B2339">
        <v>2000</v>
      </c>
      <c r="C2339" t="s">
        <v>36</v>
      </c>
      <c r="D2339">
        <v>13</v>
      </c>
      <c r="E2339">
        <v>0</v>
      </c>
      <c r="F2339" s="21">
        <v>35585.58</v>
      </c>
      <c r="G2339" t="s">
        <v>16</v>
      </c>
      <c r="H2339" t="s">
        <v>11</v>
      </c>
      <c r="I2339" t="s">
        <v>41</v>
      </c>
      <c r="J2339" t="str">
        <f t="shared" si="72"/>
        <v>13-Oct-2000</v>
      </c>
      <c r="K2339">
        <f t="shared" si="73"/>
        <v>23</v>
      </c>
    </row>
    <row r="2340" spans="1:11" x14ac:dyDescent="0.3">
      <c r="A2340" s="14" t="s">
        <v>5994</v>
      </c>
      <c r="B2340">
        <v>1992</v>
      </c>
      <c r="C2340" t="s">
        <v>36</v>
      </c>
      <c r="D2340">
        <v>6</v>
      </c>
      <c r="E2340">
        <v>0</v>
      </c>
      <c r="F2340" s="21">
        <v>36837.47</v>
      </c>
      <c r="G2340" t="s">
        <v>16</v>
      </c>
      <c r="H2340" t="s">
        <v>11</v>
      </c>
      <c r="I2340" t="s">
        <v>41</v>
      </c>
      <c r="J2340" t="str">
        <f t="shared" si="72"/>
        <v>6-Oct-1992</v>
      </c>
      <c r="K2340">
        <f t="shared" si="73"/>
        <v>31</v>
      </c>
    </row>
    <row r="2341" spans="1:11" x14ac:dyDescent="0.3">
      <c r="A2341" s="14" t="s">
        <v>5997</v>
      </c>
      <c r="B2341">
        <v>1991</v>
      </c>
      <c r="C2341" t="s">
        <v>15</v>
      </c>
      <c r="D2341">
        <v>22</v>
      </c>
      <c r="E2341">
        <v>2</v>
      </c>
      <c r="F2341" s="21">
        <v>38711</v>
      </c>
      <c r="G2341" t="s">
        <v>16</v>
      </c>
      <c r="H2341" t="s">
        <v>12</v>
      </c>
      <c r="I2341" t="s">
        <v>41</v>
      </c>
      <c r="J2341" t="str">
        <f t="shared" si="72"/>
        <v>22-Nov-1991</v>
      </c>
      <c r="K2341">
        <f t="shared" si="73"/>
        <v>32</v>
      </c>
    </row>
    <row r="2342" spans="1:11" x14ac:dyDescent="0.3">
      <c r="A2342" s="14" t="s">
        <v>5998</v>
      </c>
      <c r="B2342">
        <v>1987</v>
      </c>
      <c r="C2342" t="s">
        <v>15</v>
      </c>
      <c r="D2342">
        <v>27</v>
      </c>
      <c r="E2342">
        <v>2</v>
      </c>
      <c r="F2342" s="21">
        <v>20984.09</v>
      </c>
      <c r="G2342" t="s">
        <v>11</v>
      </c>
      <c r="H2342" t="s">
        <v>11</v>
      </c>
      <c r="I2342" t="s">
        <v>163</v>
      </c>
      <c r="J2342" t="str">
        <f t="shared" si="72"/>
        <v>27-Nov-1987</v>
      </c>
      <c r="K2342">
        <f t="shared" si="73"/>
        <v>36</v>
      </c>
    </row>
    <row r="2343" spans="1:11" x14ac:dyDescent="0.3">
      <c r="A2343" s="14" t="s">
        <v>1895</v>
      </c>
      <c r="B2343">
        <v>2004</v>
      </c>
      <c r="C2343" t="s">
        <v>15</v>
      </c>
      <c r="D2343">
        <v>1</v>
      </c>
      <c r="E2343">
        <v>2</v>
      </c>
      <c r="F2343" s="21">
        <v>34303.17</v>
      </c>
      <c r="G2343" t="s">
        <v>16</v>
      </c>
      <c r="H2343" t="s">
        <v>12</v>
      </c>
      <c r="I2343" t="s">
        <v>13</v>
      </c>
      <c r="J2343" t="str">
        <f t="shared" si="72"/>
        <v>1-Nov-2004</v>
      </c>
      <c r="K2343">
        <f t="shared" si="73"/>
        <v>19</v>
      </c>
    </row>
    <row r="2344" spans="1:11" x14ac:dyDescent="0.3">
      <c r="A2344" s="14" t="s">
        <v>2130</v>
      </c>
      <c r="B2344">
        <v>2004</v>
      </c>
      <c r="C2344" t="s">
        <v>15</v>
      </c>
      <c r="D2344">
        <v>6</v>
      </c>
      <c r="E2344">
        <v>0</v>
      </c>
      <c r="F2344" s="21">
        <v>1137.01</v>
      </c>
      <c r="G2344" t="s">
        <v>12</v>
      </c>
      <c r="H2344" t="s">
        <v>16</v>
      </c>
      <c r="I2344" t="s">
        <v>13</v>
      </c>
      <c r="J2344" t="str">
        <f t="shared" si="72"/>
        <v>6-Nov-2004</v>
      </c>
      <c r="K2344">
        <f t="shared" si="73"/>
        <v>19</v>
      </c>
    </row>
  </sheetData>
  <autoFilter ref="A1:K2344" xr:uid="{00000000-0001-0000-0200-00000000000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DE3CE-D23A-4442-8BE0-352E764BA432}">
  <dimension ref="A3:B8"/>
  <sheetViews>
    <sheetView workbookViewId="0">
      <selection activeCell="A3" sqref="A3:B8"/>
    </sheetView>
  </sheetViews>
  <sheetFormatPr defaultRowHeight="14.4" x14ac:dyDescent="0.3"/>
  <cols>
    <col min="1" max="1" width="13.44140625" bestFit="1" customWidth="1"/>
    <col min="2" max="2" width="19" bestFit="1" customWidth="1"/>
  </cols>
  <sheetData>
    <row r="3" spans="1:2" x14ac:dyDescent="0.3">
      <c r="A3" s="23" t="s">
        <v>6041</v>
      </c>
      <c r="B3" t="s">
        <v>6039</v>
      </c>
    </row>
    <row r="4" spans="1:2" x14ac:dyDescent="0.3">
      <c r="A4" s="24" t="s">
        <v>6024</v>
      </c>
      <c r="B4">
        <v>431</v>
      </c>
    </row>
    <row r="5" spans="1:2" x14ac:dyDescent="0.3">
      <c r="A5" s="24" t="s">
        <v>6022</v>
      </c>
      <c r="B5">
        <v>1229</v>
      </c>
    </row>
    <row r="6" spans="1:2" x14ac:dyDescent="0.3">
      <c r="A6" s="24" t="s">
        <v>6025</v>
      </c>
      <c r="B6">
        <v>507</v>
      </c>
    </row>
    <row r="7" spans="1:2" x14ac:dyDescent="0.3">
      <c r="A7" s="24" t="s">
        <v>6023</v>
      </c>
      <c r="B7">
        <v>176</v>
      </c>
    </row>
    <row r="8" spans="1:2" x14ac:dyDescent="0.3">
      <c r="A8" s="24" t="s">
        <v>6020</v>
      </c>
      <c r="B8">
        <v>2343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0908C-1D97-4F14-AAB5-FFAF7E7F8744}">
  <dimension ref="A1:Q2345"/>
  <sheetViews>
    <sheetView tabSelected="1" workbookViewId="0">
      <selection activeCell="J1" sqref="J1"/>
    </sheetView>
  </sheetViews>
  <sheetFormatPr defaultRowHeight="14.4" x14ac:dyDescent="0.3"/>
  <cols>
    <col min="1" max="1" width="17.88671875" customWidth="1"/>
    <col min="2" max="2" width="16.33203125" customWidth="1"/>
    <col min="5" max="5" width="12.77734375" customWidth="1"/>
    <col min="6" max="6" width="16.109375" customWidth="1"/>
    <col min="7" max="7" width="14.77734375" customWidth="1"/>
    <col min="8" max="8" width="24.77734375" style="14" customWidth="1"/>
    <col min="9" max="9" width="9.44140625" customWidth="1"/>
    <col min="10" max="10" width="13.33203125" customWidth="1"/>
    <col min="11" max="11" width="14.109375" customWidth="1"/>
    <col min="12" max="12" width="15.44140625" customWidth="1"/>
    <col min="13" max="13" width="13.33203125" customWidth="1"/>
    <col min="14" max="14" width="11" customWidth="1"/>
    <col min="15" max="15" width="13.5546875" customWidth="1"/>
    <col min="16" max="16" width="9.5546875" customWidth="1"/>
    <col min="17" max="17" width="9.33203125" customWidth="1"/>
  </cols>
  <sheetData>
    <row r="1" spans="1:17" ht="26.4" customHeight="1" x14ac:dyDescent="0.3">
      <c r="A1" s="45" t="s">
        <v>6007</v>
      </c>
      <c r="B1" s="46" t="s">
        <v>6008</v>
      </c>
      <c r="C1" s="46" t="s">
        <v>2372</v>
      </c>
      <c r="D1" s="46" t="s">
        <v>2373</v>
      </c>
      <c r="E1" s="46" t="s">
        <v>2374</v>
      </c>
      <c r="F1" s="46" t="s">
        <v>6010</v>
      </c>
      <c r="G1" s="46" t="s">
        <v>6009</v>
      </c>
      <c r="H1" s="47" t="s">
        <v>6011</v>
      </c>
      <c r="I1" s="46" t="s">
        <v>6012</v>
      </c>
      <c r="J1" s="46" t="s">
        <v>5992</v>
      </c>
      <c r="K1" s="46" t="s">
        <v>6013</v>
      </c>
      <c r="L1" s="46" t="s">
        <v>6014</v>
      </c>
      <c r="M1" s="46" t="s">
        <v>6015</v>
      </c>
      <c r="N1" s="46" t="s">
        <v>6016</v>
      </c>
      <c r="O1" s="46" t="s">
        <v>6017</v>
      </c>
      <c r="P1" s="46" t="s">
        <v>8</v>
      </c>
      <c r="Q1" s="48" t="s">
        <v>6018</v>
      </c>
    </row>
    <row r="2" spans="1:17" x14ac:dyDescent="0.3">
      <c r="A2" s="27" t="s">
        <v>2371</v>
      </c>
      <c r="B2" s="7" t="str">
        <f>IFERROR(_xlfn.XLOOKUP(A2,'Customer Names'!$A$2:$A$2336,'Customer Names'!$C$2:$C$2336),"Unknown")</f>
        <v xml:space="preserve">  Kelly</v>
      </c>
      <c r="C2" s="7">
        <f>_xlfn.XLOOKUP(A2,'Medical Examinations'!$A$2:$A$2336,'Medical Examinations'!$B$2:$B$2336,AVERAGE('Medical Examinations'!$B$2:$B$2336))</f>
        <v>47.41</v>
      </c>
      <c r="D2" s="7">
        <f>_xlfn.XLOOKUP(A2,'Medical Examinations'!$A$2:$A$2336,'Medical Examinations'!$C$2:$C$2336,AVERAGE('Medical Examinations'!$C$2:$C$2336))</f>
        <v>7.47</v>
      </c>
      <c r="E2" s="7" t="str">
        <f>_xlfn.XLOOKUP(A2,'Medical Examinations'!$A:$A,'Medical Examinations'!$D:$D,"Unknown")</f>
        <v>No</v>
      </c>
      <c r="F2" s="7" t="str">
        <f>_xlfn.XLOOKUP(A2,'Medical Examinations'!$A:$A,'Medical Examinations'!$E:$E,"Unknown")</f>
        <v>No</v>
      </c>
      <c r="G2" s="7" t="str">
        <f>_xlfn.XLOOKUP(A2,'Medical Examinations'!$A:$A,'Medical Examinations'!$F:$F,"Unknown")</f>
        <v>No</v>
      </c>
      <c r="H2" s="43">
        <f>_xlfn.XLOOKUP(Healthcare!A2,'Medical Examinations'!$A:$A,'Medical Examinations'!$G:$G,0)</f>
        <v>0</v>
      </c>
      <c r="I2" s="7" t="str">
        <f>_xlfn.XLOOKUP(A2,'Medical Examinations'!$A:$A,'Medical Examinations'!$H:$H,"Unknown")</f>
        <v>Yes</v>
      </c>
      <c r="J2" s="7" t="str" cm="1">
        <f t="array" ref="J2">_xlfn.IFS(C2&lt;18.5,"Under Weight",C2&lt;=24.9,"Normal Weight",C2&lt;30,"Over weight",C2&gt;=30,"Obesity")</f>
        <v>Obesity</v>
      </c>
      <c r="K2" s="7" t="str" cm="1">
        <f t="array" ref="K2">_xlfn.IFS(D2="Null","Unknown",D2&lt;5.7,"Normal",D2&lt;6.5,"Prediabetes",D2&gt;=6.5,"Diabetes")</f>
        <v>Diabetes</v>
      </c>
      <c r="L2" s="7" t="str">
        <f>_xlfn.XLOOKUP(A2,'Hospitalisation Details'!$A:$A,'Hospitalisation Details'!$J:$J,)</f>
        <v>12-Oct-1968</v>
      </c>
      <c r="M2" s="22">
        <f>+_xlfn.XLOOKUP(A2,'Hospitalisation Details'!$A:$A,'Hospitalisation Details'!$F:$F)</f>
        <v>63770.43</v>
      </c>
      <c r="N2" s="7" t="str">
        <f>_xlfn.XLOOKUP(A2,'Hospitalisation Details'!$A:$A,'Hospitalisation Details'!$G:$G)</f>
        <v>tier - 1</v>
      </c>
      <c r="O2" s="7" t="str">
        <f>_xlfn.XLOOKUP(A2,'Hospitalisation Details'!$A:$A,'Hospitalisation Details'!$H:$H)</f>
        <v>tier - 3</v>
      </c>
      <c r="P2" s="7" t="str">
        <f>_xlfn.XLOOKUP(A2,'Hospitalisation Details'!$A:$A,'Hospitalisation Details'!$I:$I)</f>
        <v>R1013</v>
      </c>
      <c r="Q2" s="28">
        <f>_xlfn.XLOOKUP(A2,'Hospitalisation Details'!$A:$A,'Hospitalisation Details'!$K:$K)</f>
        <v>55</v>
      </c>
    </row>
    <row r="3" spans="1:17" x14ac:dyDescent="0.3">
      <c r="A3" s="27" t="s">
        <v>2370</v>
      </c>
      <c r="B3" s="7" t="str">
        <f>IFERROR(_xlfn.XLOOKUP(A3,'Customer Names'!$A$2:$A$2336,'Customer Names'!$C$2:$C$2336),"Unknown")</f>
        <v xml:space="preserve">  Matthew D</v>
      </c>
      <c r="C3" s="7">
        <f>_xlfn.XLOOKUP(A3,'Medical Examinations'!$A$2:$A$2336,'Medical Examinations'!$B$2:$B$2336,AVERAGE('Medical Examinations'!$B$2:$B$2336))</f>
        <v>30.36</v>
      </c>
      <c r="D3" s="7">
        <f>_xlfn.XLOOKUP(A3,'Medical Examinations'!$A$2:$A$2336,'Medical Examinations'!$C$2:$C$2336,AVERAGE('Medical Examinations'!$C$2:$C$2336))</f>
        <v>5.77</v>
      </c>
      <c r="E3" s="7" t="str">
        <f>_xlfn.XLOOKUP(A3,'Medical Examinations'!$A:$A,'Medical Examinations'!$D:$D,"Unknown")</f>
        <v>No</v>
      </c>
      <c r="F3" s="7" t="str">
        <f>_xlfn.XLOOKUP(A3,'Medical Examinations'!$A:$A,'Medical Examinations'!$E:$E,"Unknown")</f>
        <v>No</v>
      </c>
      <c r="G3" s="7" t="str">
        <f>_xlfn.XLOOKUP(A3,'Medical Examinations'!$A:$A,'Medical Examinations'!$F:$F,"Unknown")</f>
        <v>No</v>
      </c>
      <c r="H3" s="43">
        <f>_xlfn.XLOOKUP(Healthcare!A3,'Medical Examinations'!$A:$A,'Medical Examinations'!$G:$G,0)</f>
        <v>0</v>
      </c>
      <c r="I3" s="7" t="str">
        <f>_xlfn.XLOOKUP(A3,'Medical Examinations'!$A:$A,'Medical Examinations'!$H:$H,"Unknown")</f>
        <v>Yes</v>
      </c>
      <c r="J3" s="7" t="str" cm="1">
        <f t="array" ref="J3">_xlfn.IFS(C3&lt;18.5,"Under Weight",C3&lt;=24.9,"Normal Weight",C3&lt;30,"Over weight",C3&gt;=30,"Obesity")</f>
        <v>Obesity</v>
      </c>
      <c r="K3" s="7" t="str" cm="1">
        <f t="array" ref="K3">_xlfn.IFS(D3="Null","Unknown",D3&lt;5.7,"Normal",D3&lt;6.5,"Prediabetes",D3&gt;=6.5,"Diabetes")</f>
        <v>Prediabetes</v>
      </c>
      <c r="L3" s="7" t="str">
        <f>_xlfn.XLOOKUP(A3,'Hospitalisation Details'!$A:$A,'Hospitalisation Details'!$J:$J,)</f>
        <v>8-Jun-1977</v>
      </c>
      <c r="M3" s="22">
        <f>+_xlfn.XLOOKUP(A3,'Hospitalisation Details'!$A:$A,'Hospitalisation Details'!$F:$F)</f>
        <v>62592.87</v>
      </c>
      <c r="N3" s="7" t="str">
        <f>_xlfn.XLOOKUP(A3,'Hospitalisation Details'!$A:$A,'Hospitalisation Details'!$G:$G)</f>
        <v>tier - 2</v>
      </c>
      <c r="O3" s="7" t="str">
        <f>_xlfn.XLOOKUP(A3,'Hospitalisation Details'!$A:$A,'Hospitalisation Details'!$H:$H)</f>
        <v>tier - 3</v>
      </c>
      <c r="P3" s="7" t="str">
        <f>_xlfn.XLOOKUP(A3,'Hospitalisation Details'!$A:$A,'Hospitalisation Details'!$I:$I)</f>
        <v>R1013</v>
      </c>
      <c r="Q3" s="28">
        <f>_xlfn.XLOOKUP(A3,'Hospitalisation Details'!$A:$A,'Hospitalisation Details'!$K:$K)</f>
        <v>46</v>
      </c>
    </row>
    <row r="4" spans="1:17" x14ac:dyDescent="0.3">
      <c r="A4" s="27" t="s">
        <v>2369</v>
      </c>
      <c r="B4" s="7" t="str">
        <f>IFERROR(_xlfn.XLOOKUP(A4,'Customer Names'!$A$2:$A$2336,'Customer Names'!$C$2:$C$2336),"Unknown")</f>
        <v xml:space="preserve">  Phil</v>
      </c>
      <c r="C4" s="7">
        <f>_xlfn.XLOOKUP(A4,'Medical Examinations'!$A$2:$A$2336,'Medical Examinations'!$B$2:$B$2336,AVERAGE('Medical Examinations'!$B$2:$B$2336))</f>
        <v>34.484999999999999</v>
      </c>
      <c r="D4" s="7">
        <f>_xlfn.XLOOKUP(A4,'Medical Examinations'!$A$2:$A$2336,'Medical Examinations'!$C$2:$C$2336,AVERAGE('Medical Examinations'!$C$2:$C$2336))</f>
        <v>11.87</v>
      </c>
      <c r="E4" s="7" t="str">
        <f>_xlfn.XLOOKUP(A4,'Medical Examinations'!$A:$A,'Medical Examinations'!$D:$D,"Unknown")</f>
        <v>Yes</v>
      </c>
      <c r="F4" s="7" t="str">
        <f>_xlfn.XLOOKUP(A4,'Medical Examinations'!$A:$A,'Medical Examinations'!$E:$E,"Unknown")</f>
        <v>No</v>
      </c>
      <c r="G4" s="7" t="str">
        <f>_xlfn.XLOOKUP(A4,'Medical Examinations'!$A:$A,'Medical Examinations'!$F:$F,"Unknown")</f>
        <v>No</v>
      </c>
      <c r="H4" s="43">
        <f>_xlfn.XLOOKUP(Healthcare!A4,'Medical Examinations'!$A:$A,'Medical Examinations'!$G:$G,0)</f>
        <v>2</v>
      </c>
      <c r="I4" s="7" t="str">
        <f>_xlfn.XLOOKUP(A4,'Medical Examinations'!$A:$A,'Medical Examinations'!$H:$H,"Unknown")</f>
        <v>Yes</v>
      </c>
      <c r="J4" s="7" t="str" cm="1">
        <f t="array" ref="J4">_xlfn.IFS(C4&lt;18.5,"Under Weight",C4&lt;=24.9,"Normal Weight",C4&lt;30,"Over weight",C4&gt;=30,"Obesity")</f>
        <v>Obesity</v>
      </c>
      <c r="K4" s="7" t="str" cm="1">
        <f t="array" ref="K4">_xlfn.IFS(D4="Null","Unknown",D4&lt;5.7,"Normal",D4&lt;6.5,"Prediabetes",D4&gt;=6.5,"Diabetes")</f>
        <v>Diabetes</v>
      </c>
      <c r="L4" s="7" t="str">
        <f>_xlfn.XLOOKUP(A4,'Hospitalisation Details'!$A:$A,'Hospitalisation Details'!$J:$J,)</f>
        <v>11-Sep-1970</v>
      </c>
      <c r="M4" s="22">
        <f>+_xlfn.XLOOKUP(A4,'Hospitalisation Details'!$A:$A,'Hospitalisation Details'!$F:$F)</f>
        <v>60021.4</v>
      </c>
      <c r="N4" s="7" t="str">
        <f>_xlfn.XLOOKUP(A4,'Hospitalisation Details'!$A:$A,'Hospitalisation Details'!$G:$G)</f>
        <v>tier - 1</v>
      </c>
      <c r="O4" s="7" t="str">
        <f>_xlfn.XLOOKUP(A4,'Hospitalisation Details'!$A:$A,'Hospitalisation Details'!$H:$H)</f>
        <v>tier - 1</v>
      </c>
      <c r="P4" s="7" t="str">
        <f>_xlfn.XLOOKUP(A4,'Hospitalisation Details'!$A:$A,'Hospitalisation Details'!$I:$I)</f>
        <v>R1012</v>
      </c>
      <c r="Q4" s="28">
        <f>_xlfn.XLOOKUP(A4,'Hospitalisation Details'!$A:$A,'Hospitalisation Details'!$K:$K)</f>
        <v>53</v>
      </c>
    </row>
    <row r="5" spans="1:17" x14ac:dyDescent="0.3">
      <c r="A5" s="27" t="s">
        <v>2368</v>
      </c>
      <c r="B5" s="7" t="str">
        <f>IFERROR(_xlfn.XLOOKUP(A5,'Customer Names'!$A$2:$A$2336,'Customer Names'!$C$2:$C$2336),"Unknown")</f>
        <v xml:space="preserve">  Kelsey</v>
      </c>
      <c r="C5" s="7">
        <f>_xlfn.XLOOKUP(A5,'Medical Examinations'!$A$2:$A$2336,'Medical Examinations'!$B$2:$B$2336,AVERAGE('Medical Examinations'!$B$2:$B$2336))</f>
        <v>38.094999999999999</v>
      </c>
      <c r="D5" s="7">
        <f>_xlfn.XLOOKUP(A5,'Medical Examinations'!$A$2:$A$2336,'Medical Examinations'!$C$2:$C$2336,AVERAGE('Medical Examinations'!$C$2:$C$2336))</f>
        <v>6.05</v>
      </c>
      <c r="E5" s="7" t="str">
        <f>_xlfn.XLOOKUP(A5,'Medical Examinations'!$A:$A,'Medical Examinations'!$D:$D,"Unknown")</f>
        <v>No</v>
      </c>
      <c r="F5" s="7" t="str">
        <f>_xlfn.XLOOKUP(A5,'Medical Examinations'!$A:$A,'Medical Examinations'!$E:$E,"Unknown")</f>
        <v>No</v>
      </c>
      <c r="G5" s="7" t="str">
        <f>_xlfn.XLOOKUP(A5,'Medical Examinations'!$A:$A,'Medical Examinations'!$F:$F,"Unknown")</f>
        <v>No</v>
      </c>
      <c r="H5" s="43">
        <f>_xlfn.XLOOKUP(Healthcare!A5,'Medical Examinations'!$A:$A,'Medical Examinations'!$G:$G,0)</f>
        <v>0</v>
      </c>
      <c r="I5" s="7" t="str">
        <f>_xlfn.XLOOKUP(A5,'Medical Examinations'!$A:$A,'Medical Examinations'!$H:$H,"Unknown")</f>
        <v>Yes</v>
      </c>
      <c r="J5" s="7" t="str" cm="1">
        <f t="array" ref="J5">_xlfn.IFS(C5&lt;18.5,"Under Weight",C5&lt;=24.9,"Normal Weight",C5&lt;30,"Over weight",C5&gt;=30,"Obesity")</f>
        <v>Obesity</v>
      </c>
      <c r="K5" s="7" t="str" cm="1">
        <f t="array" ref="K5">_xlfn.IFS(D5="Null","Unknown",D5&lt;5.7,"Normal",D5&lt;6.5,"Prediabetes",D5&gt;=6.5,"Diabetes")</f>
        <v>Prediabetes</v>
      </c>
      <c r="L5" s="7" t="str">
        <f>_xlfn.XLOOKUP(A5,'Hospitalisation Details'!$A:$A,'Hospitalisation Details'!$J:$J,)</f>
        <v>6-Jun-1991</v>
      </c>
      <c r="M5" s="22">
        <f>+_xlfn.XLOOKUP(A5,'Hospitalisation Details'!$A:$A,'Hospitalisation Details'!$F:$F)</f>
        <v>58571.07</v>
      </c>
      <c r="N5" s="7" t="str">
        <f>_xlfn.XLOOKUP(A5,'Hospitalisation Details'!$A:$A,'Hospitalisation Details'!$G:$G)</f>
        <v>tier - 1</v>
      </c>
      <c r="O5" s="7" t="str">
        <f>_xlfn.XLOOKUP(A5,'Hospitalisation Details'!$A:$A,'Hospitalisation Details'!$H:$H)</f>
        <v>tier - 3</v>
      </c>
      <c r="P5" s="7" t="str">
        <f>_xlfn.XLOOKUP(A5,'Hospitalisation Details'!$A:$A,'Hospitalisation Details'!$I:$I)</f>
        <v>R1024</v>
      </c>
      <c r="Q5" s="28">
        <f>_xlfn.XLOOKUP(A5,'Hospitalisation Details'!$A:$A,'Hospitalisation Details'!$K:$K)</f>
        <v>32</v>
      </c>
    </row>
    <row r="6" spans="1:17" x14ac:dyDescent="0.3">
      <c r="A6" s="27" t="s">
        <v>2367</v>
      </c>
      <c r="B6" s="7" t="str">
        <f>IFERROR(_xlfn.XLOOKUP(A6,'Customer Names'!$A$2:$A$2336,'Customer Names'!$C$2:$C$2336),"Unknown")</f>
        <v xml:space="preserve">  Kristyn</v>
      </c>
      <c r="C6" s="7">
        <f>_xlfn.XLOOKUP(A6,'Medical Examinations'!$A$2:$A$2336,'Medical Examinations'!$B$2:$B$2336,AVERAGE('Medical Examinations'!$B$2:$B$2336))</f>
        <v>35.53</v>
      </c>
      <c r="D6" s="7">
        <f>_xlfn.XLOOKUP(A6,'Medical Examinations'!$A$2:$A$2336,'Medical Examinations'!$C$2:$C$2336,AVERAGE('Medical Examinations'!$C$2:$C$2336))</f>
        <v>5.45</v>
      </c>
      <c r="E6" s="7" t="str">
        <f>_xlfn.XLOOKUP(A6,'Medical Examinations'!$A:$A,'Medical Examinations'!$D:$D,"Unknown")</f>
        <v>No</v>
      </c>
      <c r="F6" s="7" t="str">
        <f>_xlfn.XLOOKUP(A6,'Medical Examinations'!$A:$A,'Medical Examinations'!$E:$E,"Unknown")</f>
        <v>No</v>
      </c>
      <c r="G6" s="7" t="str">
        <f>_xlfn.XLOOKUP(A6,'Medical Examinations'!$A:$A,'Medical Examinations'!$F:$F,"Unknown")</f>
        <v>No</v>
      </c>
      <c r="H6" s="43">
        <f>_xlfn.XLOOKUP(Healthcare!A6,'Medical Examinations'!$A:$A,'Medical Examinations'!$G:$G,0)</f>
        <v>0</v>
      </c>
      <c r="I6" s="7" t="str">
        <f>_xlfn.XLOOKUP(A6,'Medical Examinations'!$A:$A,'Medical Examinations'!$H:$H,"Unknown")</f>
        <v>Yes</v>
      </c>
      <c r="J6" s="7" t="str" cm="1">
        <f t="array" ref="J6">_xlfn.IFS(C6&lt;18.5,"Under Weight",C6&lt;=24.9,"Normal Weight",C6&lt;30,"Over weight",C6&gt;=30,"Obesity")</f>
        <v>Obesity</v>
      </c>
      <c r="K6" s="7" t="str" cm="1">
        <f t="array" ref="K6">_xlfn.IFS(D6="Null","Unknown",D6&lt;5.7,"Normal",D6&lt;6.5,"Prediabetes",D6&gt;=6.5,"Diabetes")</f>
        <v>Normal</v>
      </c>
      <c r="L6" s="7" t="str">
        <f>_xlfn.XLOOKUP(A6,'Hospitalisation Details'!$A:$A,'Hospitalisation Details'!$J:$J,)</f>
        <v>19-Jun-1989</v>
      </c>
      <c r="M6" s="22">
        <f>+_xlfn.XLOOKUP(A6,'Hospitalisation Details'!$A:$A,'Hospitalisation Details'!$F:$F)</f>
        <v>55135.4</v>
      </c>
      <c r="N6" s="7" t="str">
        <f>_xlfn.XLOOKUP(A6,'Hospitalisation Details'!$A:$A,'Hospitalisation Details'!$G:$G)</f>
        <v>tier - 1</v>
      </c>
      <c r="O6" s="7" t="str">
        <f>_xlfn.XLOOKUP(A6,'Hospitalisation Details'!$A:$A,'Hospitalisation Details'!$H:$H)</f>
        <v>tier - 2</v>
      </c>
      <c r="P6" s="7" t="str">
        <f>_xlfn.XLOOKUP(A6,'Hospitalisation Details'!$A:$A,'Hospitalisation Details'!$I:$I)</f>
        <v>R1012</v>
      </c>
      <c r="Q6" s="28">
        <f>_xlfn.XLOOKUP(A6,'Hospitalisation Details'!$A:$A,'Hospitalisation Details'!$K:$K)</f>
        <v>34</v>
      </c>
    </row>
    <row r="7" spans="1:17" x14ac:dyDescent="0.3">
      <c r="A7" s="27" t="s">
        <v>2366</v>
      </c>
      <c r="B7" s="7" t="str">
        <f>IFERROR(_xlfn.XLOOKUP(A7,'Customer Names'!$A$2:$A$2336,'Customer Names'!$C$2:$C$2336),"Unknown")</f>
        <v xml:space="preserve">  Russell B</v>
      </c>
      <c r="C7" s="7">
        <f>_xlfn.XLOOKUP(A7,'Medical Examinations'!$A$2:$A$2336,'Medical Examinations'!$B$2:$B$2336,AVERAGE('Medical Examinations'!$B$2:$B$2336))</f>
        <v>32.799999999999997</v>
      </c>
      <c r="D7" s="7">
        <f>_xlfn.XLOOKUP(A7,'Medical Examinations'!$A$2:$A$2336,'Medical Examinations'!$C$2:$C$2336,AVERAGE('Medical Examinations'!$C$2:$C$2336))</f>
        <v>6.59</v>
      </c>
      <c r="E7" s="7" t="str">
        <f>_xlfn.XLOOKUP(A7,'Medical Examinations'!$A:$A,'Medical Examinations'!$D:$D,"Unknown")</f>
        <v>No</v>
      </c>
      <c r="F7" s="7" t="str">
        <f>_xlfn.XLOOKUP(A7,'Medical Examinations'!$A:$A,'Medical Examinations'!$E:$E,"Unknown")</f>
        <v>No</v>
      </c>
      <c r="G7" s="7" t="str">
        <f>_xlfn.XLOOKUP(A7,'Medical Examinations'!$A:$A,'Medical Examinations'!$F:$F,"Unknown")</f>
        <v>No</v>
      </c>
      <c r="H7" s="43">
        <f>_xlfn.XLOOKUP(Healthcare!A7,'Medical Examinations'!$A:$A,'Medical Examinations'!$G:$G,0)</f>
        <v>0</v>
      </c>
      <c r="I7" s="7" t="str">
        <f>_xlfn.XLOOKUP(A7,'Medical Examinations'!$A:$A,'Medical Examinations'!$H:$H,"Unknown")</f>
        <v>Yes</v>
      </c>
      <c r="J7" s="7" t="str" cm="1">
        <f t="array" ref="J7">_xlfn.IFS(C7&lt;18.5,"Under Weight",C7&lt;=24.9,"Normal Weight",C7&lt;30,"Over weight",C7&gt;=30,"Obesity")</f>
        <v>Obesity</v>
      </c>
      <c r="K7" s="7" t="str" cm="1">
        <f t="array" ref="K7">_xlfn.IFS(D7="Null","Unknown",D7&lt;5.7,"Normal",D7&lt;6.5,"Prediabetes",D7&gt;=6.5,"Diabetes")</f>
        <v>Diabetes</v>
      </c>
      <c r="L7" s="7" t="str">
        <f>_xlfn.XLOOKUP(A7,'Hospitalisation Details'!$A:$A,'Hospitalisation Details'!$J:$J,)</f>
        <v>4-Aug-1962</v>
      </c>
      <c r="M7" s="22">
        <f>+_xlfn.XLOOKUP(A7,'Hospitalisation Details'!$A:$A,'Hospitalisation Details'!$F:$F)</f>
        <v>52590.83</v>
      </c>
      <c r="N7" s="7" t="str">
        <f>_xlfn.XLOOKUP(A7,'Hospitalisation Details'!$A:$A,'Hospitalisation Details'!$G:$G)</f>
        <v>tier - 1</v>
      </c>
      <c r="O7" s="7" t="str">
        <f>_xlfn.XLOOKUP(A7,'Hospitalisation Details'!$A:$A,'Hospitalisation Details'!$H:$H)</f>
        <v>tier - 3</v>
      </c>
      <c r="P7" s="7" t="str">
        <f>_xlfn.XLOOKUP(A7,'Hospitalisation Details'!$A:$A,'Hospitalisation Details'!$I:$I)</f>
        <v>R1011</v>
      </c>
      <c r="Q7" s="28">
        <f>_xlfn.XLOOKUP(A7,'Hospitalisation Details'!$A:$A,'Hospitalisation Details'!$K:$K)</f>
        <v>61</v>
      </c>
    </row>
    <row r="8" spans="1:17" x14ac:dyDescent="0.3">
      <c r="A8" s="27" t="s">
        <v>2365</v>
      </c>
      <c r="B8" s="7" t="str">
        <f>IFERROR(_xlfn.XLOOKUP(A8,'Customer Names'!$A$2:$A$2336,'Customer Names'!$C$2:$C$2336),"Unknown")</f>
        <v xml:space="preserve">  Scott</v>
      </c>
      <c r="C8" s="7">
        <f>_xlfn.XLOOKUP(A8,'Medical Examinations'!$A$2:$A$2336,'Medical Examinations'!$B$2:$B$2336,AVERAGE('Medical Examinations'!$B$2:$B$2336))</f>
        <v>36.4</v>
      </c>
      <c r="D8" s="7">
        <f>_xlfn.XLOOKUP(A8,'Medical Examinations'!$A$2:$A$2336,'Medical Examinations'!$C$2:$C$2336,AVERAGE('Medical Examinations'!$C$2:$C$2336))</f>
        <v>6.07</v>
      </c>
      <c r="E8" s="7" t="str">
        <f>_xlfn.XLOOKUP(A8,'Medical Examinations'!$A:$A,'Medical Examinations'!$D:$D,"Unknown")</f>
        <v>No</v>
      </c>
      <c r="F8" s="7" t="str">
        <f>_xlfn.XLOOKUP(A8,'Medical Examinations'!$A:$A,'Medical Examinations'!$E:$E,"Unknown")</f>
        <v>No</v>
      </c>
      <c r="G8" s="7" t="str">
        <f>_xlfn.XLOOKUP(A8,'Medical Examinations'!$A:$A,'Medical Examinations'!$F:$F,"Unknown")</f>
        <v>No</v>
      </c>
      <c r="H8" s="43">
        <f>_xlfn.XLOOKUP(Healthcare!A8,'Medical Examinations'!$A:$A,'Medical Examinations'!$G:$G,0)</f>
        <v>0</v>
      </c>
      <c r="I8" s="7" t="str">
        <f>_xlfn.XLOOKUP(A8,'Medical Examinations'!$A:$A,'Medical Examinations'!$H:$H,"Unknown")</f>
        <v>Yes</v>
      </c>
      <c r="J8" s="7" t="str" cm="1">
        <f t="array" ref="J8">_xlfn.IFS(C8&lt;18.5,"Under Weight",C8&lt;=24.9,"Normal Weight",C8&lt;30,"Over weight",C8&gt;=30,"Obesity")</f>
        <v>Obesity</v>
      </c>
      <c r="K8" s="7" t="str" cm="1">
        <f t="array" ref="K8">_xlfn.IFS(D8="Null","Unknown",D8&lt;5.7,"Normal",D8&lt;6.5,"Prediabetes",D8&gt;=6.5,"Diabetes")</f>
        <v>Prediabetes</v>
      </c>
      <c r="L8" s="7" t="str">
        <f>_xlfn.XLOOKUP(A8,'Hospitalisation Details'!$A:$A,'Hospitalisation Details'!$J:$J,)</f>
        <v>27-Oct-1994</v>
      </c>
      <c r="M8" s="22">
        <f>+_xlfn.XLOOKUP(A8,'Hospitalisation Details'!$A:$A,'Hospitalisation Details'!$F:$F)</f>
        <v>51194.559999999998</v>
      </c>
      <c r="N8" s="7" t="str">
        <f>_xlfn.XLOOKUP(A8,'Hospitalisation Details'!$A:$A,'Hospitalisation Details'!$G:$G)</f>
        <v>tier - 1</v>
      </c>
      <c r="O8" s="7" t="str">
        <f>_xlfn.XLOOKUP(A8,'Hospitalisation Details'!$A:$A,'Hospitalisation Details'!$H:$H)</f>
        <v>tier - 3</v>
      </c>
      <c r="P8" s="7" t="str">
        <f>_xlfn.XLOOKUP(A8,'Hospitalisation Details'!$A:$A,'Hospitalisation Details'!$I:$I)</f>
        <v>R1011</v>
      </c>
      <c r="Q8" s="28">
        <f>_xlfn.XLOOKUP(A8,'Hospitalisation Details'!$A:$A,'Hospitalisation Details'!$K:$K)</f>
        <v>29</v>
      </c>
    </row>
    <row r="9" spans="1:17" x14ac:dyDescent="0.3">
      <c r="A9" s="27" t="s">
        <v>2364</v>
      </c>
      <c r="B9" s="7" t="str">
        <f>IFERROR(_xlfn.XLOOKUP(A9,'Customer Names'!$A$2:$A$2336,'Customer Names'!$C$2:$C$2336),"Unknown")</f>
        <v xml:space="preserve">  Stephen</v>
      </c>
      <c r="C9" s="7">
        <f>_xlfn.XLOOKUP(A9,'Medical Examinations'!$A$2:$A$2336,'Medical Examinations'!$B$2:$B$2336,AVERAGE('Medical Examinations'!$B$2:$B$2336))</f>
        <v>36.96</v>
      </c>
      <c r="D9" s="7">
        <f>_xlfn.XLOOKUP(A9,'Medical Examinations'!$A$2:$A$2336,'Medical Examinations'!$C$2:$C$2336,AVERAGE('Medical Examinations'!$C$2:$C$2336))</f>
        <v>7.93</v>
      </c>
      <c r="E9" s="7" t="str">
        <f>_xlfn.XLOOKUP(A9,'Medical Examinations'!$A:$A,'Medical Examinations'!$D:$D,"Unknown")</f>
        <v>No</v>
      </c>
      <c r="F9" s="7" t="str">
        <f>_xlfn.XLOOKUP(A9,'Medical Examinations'!$A:$A,'Medical Examinations'!$E:$E,"Unknown")</f>
        <v>No</v>
      </c>
      <c r="G9" s="7" t="str">
        <f>_xlfn.XLOOKUP(A9,'Medical Examinations'!$A:$A,'Medical Examinations'!$F:$F,"Unknown")</f>
        <v>No</v>
      </c>
      <c r="H9" s="43">
        <f>_xlfn.XLOOKUP(Healthcare!A9,'Medical Examinations'!$A:$A,'Medical Examinations'!$G:$G,0)</f>
        <v>3</v>
      </c>
      <c r="I9" s="7" t="str">
        <f>_xlfn.XLOOKUP(A9,'Medical Examinations'!$A:$A,'Medical Examinations'!$H:$H,"Unknown")</f>
        <v>Yes</v>
      </c>
      <c r="J9" s="7" t="str" cm="1">
        <f t="array" ref="J9">_xlfn.IFS(C9&lt;18.5,"Under Weight",C9&lt;=24.9,"Normal Weight",C9&lt;30,"Over weight",C9&gt;=30,"Obesity")</f>
        <v>Obesity</v>
      </c>
      <c r="K9" s="7" t="str" cm="1">
        <f t="array" ref="K9">_xlfn.IFS(D9="Null","Unknown",D9&lt;5.7,"Normal",D9&lt;6.5,"Prediabetes",D9&gt;=6.5,"Diabetes")</f>
        <v>Diabetes</v>
      </c>
      <c r="L9" s="7" t="str">
        <f>_xlfn.XLOOKUP(A9,'Hospitalisation Details'!$A:$A,'Hospitalisation Details'!$J:$J,)</f>
        <v>27-Jun-1958</v>
      </c>
      <c r="M9" s="22">
        <f>+_xlfn.XLOOKUP(A9,'Hospitalisation Details'!$A:$A,'Hospitalisation Details'!$F:$F)</f>
        <v>49577.66</v>
      </c>
      <c r="N9" s="7" t="str">
        <f>_xlfn.XLOOKUP(A9,'Hospitalisation Details'!$A:$A,'Hospitalisation Details'!$G:$G)</f>
        <v>tier - 2</v>
      </c>
      <c r="O9" s="7" t="str">
        <f>_xlfn.XLOOKUP(A9,'Hospitalisation Details'!$A:$A,'Hospitalisation Details'!$H:$H)</f>
        <v>tier - 2</v>
      </c>
      <c r="P9" s="7" t="str">
        <f>_xlfn.XLOOKUP(A9,'Hospitalisation Details'!$A:$A,'Hospitalisation Details'!$I:$I)</f>
        <v>R1013</v>
      </c>
      <c r="Q9" s="28">
        <f>_xlfn.XLOOKUP(A9,'Hospitalisation Details'!$A:$A,'Hospitalisation Details'!$K:$K)</f>
        <v>65</v>
      </c>
    </row>
    <row r="10" spans="1:17" x14ac:dyDescent="0.3">
      <c r="A10" s="27" t="s">
        <v>2363</v>
      </c>
      <c r="B10" s="7" t="str">
        <f>IFERROR(_xlfn.XLOOKUP(A10,'Customer Names'!$A$2:$A$2336,'Customer Names'!$C$2:$C$2336),"Unknown")</f>
        <v xml:space="preserve">  Patrick R</v>
      </c>
      <c r="C10" s="7">
        <f>_xlfn.XLOOKUP(A10,'Medical Examinations'!$A$2:$A$2336,'Medical Examinations'!$B$2:$B$2336,AVERAGE('Medical Examinations'!$B$2:$B$2336))</f>
        <v>41.14</v>
      </c>
      <c r="D10" s="7">
        <f>_xlfn.XLOOKUP(A10,'Medical Examinations'!$A$2:$A$2336,'Medical Examinations'!$C$2:$C$2336,AVERAGE('Medical Examinations'!$C$2:$C$2336))</f>
        <v>9.58</v>
      </c>
      <c r="E10" s="7" t="str">
        <f>_xlfn.XLOOKUP(A10,'Medical Examinations'!$A:$A,'Medical Examinations'!$D:$D,"Unknown")</f>
        <v>Yes</v>
      </c>
      <c r="F10" s="7" t="str">
        <f>_xlfn.XLOOKUP(A10,'Medical Examinations'!$A:$A,'Medical Examinations'!$E:$E,"Unknown")</f>
        <v>No</v>
      </c>
      <c r="G10" s="7" t="str">
        <f>_xlfn.XLOOKUP(A10,'Medical Examinations'!$A:$A,'Medical Examinations'!$F:$F,"Unknown")</f>
        <v>Yes</v>
      </c>
      <c r="H10" s="43">
        <f>_xlfn.XLOOKUP(Healthcare!A10,'Medical Examinations'!$A:$A,'Medical Examinations'!$G:$G,0)</f>
        <v>1</v>
      </c>
      <c r="I10" s="7" t="str">
        <f>_xlfn.XLOOKUP(A10,'Medical Examinations'!$A:$A,'Medical Examinations'!$H:$H,"Unknown")</f>
        <v>Yes</v>
      </c>
      <c r="J10" s="7" t="str" cm="1">
        <f t="array" ref="J10">_xlfn.IFS(C10&lt;18.5,"Under Weight",C10&lt;=24.9,"Normal Weight",C10&lt;30,"Over weight",C10&gt;=30,"Obesity")</f>
        <v>Obesity</v>
      </c>
      <c r="K10" s="7" t="str" cm="1">
        <f t="array" ref="K10">_xlfn.IFS(D10="Null","Unknown",D10&lt;5.7,"Normal",D10&lt;6.5,"Prediabetes",D10&gt;=6.5,"Diabetes")</f>
        <v>Diabetes</v>
      </c>
      <c r="L10" s="7" t="str">
        <f>_xlfn.XLOOKUP(A10,'Hospitalisation Details'!$A:$A,'Hospitalisation Details'!$J:$J,)</f>
        <v>4-Sep-1963</v>
      </c>
      <c r="M10" s="22">
        <f>+_xlfn.XLOOKUP(A10,'Hospitalisation Details'!$A:$A,'Hospitalisation Details'!$F:$F)</f>
        <v>48970.25</v>
      </c>
      <c r="N10" s="7" t="str">
        <f>_xlfn.XLOOKUP(A10,'Hospitalisation Details'!$A:$A,'Hospitalisation Details'!$G:$G)</f>
        <v>tier - 1</v>
      </c>
      <c r="O10" s="7" t="str">
        <f>_xlfn.XLOOKUP(A10,'Hospitalisation Details'!$A:$A,'Hospitalisation Details'!$H:$H)</f>
        <v>tier - 2</v>
      </c>
      <c r="P10" s="7" t="str">
        <f>_xlfn.XLOOKUP(A10,'Hospitalisation Details'!$A:$A,'Hospitalisation Details'!$I:$I)</f>
        <v>R1013</v>
      </c>
      <c r="Q10" s="28">
        <f>_xlfn.XLOOKUP(A10,'Hospitalisation Details'!$A:$A,'Hospitalisation Details'!$K:$K)</f>
        <v>60</v>
      </c>
    </row>
    <row r="11" spans="1:17" x14ac:dyDescent="0.3">
      <c r="A11" s="27" t="s">
        <v>2362</v>
      </c>
      <c r="B11" s="7" t="str">
        <f>IFERROR(_xlfn.XLOOKUP(A11,'Customer Names'!$A$2:$A$2336,'Customer Names'!$C$2:$C$2336),"Unknown")</f>
        <v xml:space="preserve">  Brooke N</v>
      </c>
      <c r="C11" s="7">
        <f>_xlfn.XLOOKUP(A11,'Medical Examinations'!$A$2:$A$2336,'Medical Examinations'!$B$2:$B$2336,AVERAGE('Medical Examinations'!$B$2:$B$2336))</f>
        <v>38.06</v>
      </c>
      <c r="D11" s="7">
        <f>_xlfn.XLOOKUP(A11,'Medical Examinations'!$A$2:$A$2336,'Medical Examinations'!$C$2:$C$2336,AVERAGE('Medical Examinations'!$C$2:$C$2336))</f>
        <v>10.79</v>
      </c>
      <c r="E11" s="7" t="str">
        <f>_xlfn.XLOOKUP(A11,'Medical Examinations'!$A:$A,'Medical Examinations'!$D:$D,"Unknown")</f>
        <v>No</v>
      </c>
      <c r="F11" s="7" t="str">
        <f>_xlfn.XLOOKUP(A11,'Medical Examinations'!$A:$A,'Medical Examinations'!$E:$E,"Unknown")</f>
        <v>No</v>
      </c>
      <c r="G11" s="7" t="str">
        <f>_xlfn.XLOOKUP(A11,'Medical Examinations'!$A:$A,'Medical Examinations'!$F:$F,"Unknown")</f>
        <v>No</v>
      </c>
      <c r="H11" s="43">
        <f>_xlfn.XLOOKUP(Healthcare!A11,'Medical Examinations'!$A:$A,'Medical Examinations'!$G:$G,0)</f>
        <v>0</v>
      </c>
      <c r="I11" s="7" t="str">
        <f>_xlfn.XLOOKUP(A11,'Medical Examinations'!$A:$A,'Medical Examinations'!$H:$H,"Unknown")</f>
        <v>Yes</v>
      </c>
      <c r="J11" s="7" t="str" cm="1">
        <f t="array" ref="J11">_xlfn.IFS(C11&lt;18.5,"Under Weight",C11&lt;=24.9,"Normal Weight",C11&lt;30,"Over weight",C11&gt;=30,"Obesity")</f>
        <v>Obesity</v>
      </c>
      <c r="K11" s="7" t="str" cm="1">
        <f t="array" ref="K11">_xlfn.IFS(D11="Null","Unknown",D11&lt;5.7,"Normal",D11&lt;6.5,"Prediabetes",D11&gt;=6.5,"Diabetes")</f>
        <v>Diabetes</v>
      </c>
      <c r="L11" s="7" t="str">
        <f>_xlfn.XLOOKUP(A11,'Hospitalisation Details'!$A:$A,'Hospitalisation Details'!$J:$J,)</f>
        <v>29-Dec-1978</v>
      </c>
      <c r="M11" s="22">
        <f>+_xlfn.XLOOKUP(A11,'Hospitalisation Details'!$A:$A,'Hospitalisation Details'!$F:$F)</f>
        <v>48885.14</v>
      </c>
      <c r="N11" s="7" t="str">
        <f>_xlfn.XLOOKUP(A11,'Hospitalisation Details'!$A:$A,'Hospitalisation Details'!$G:$G)</f>
        <v>tier - 1</v>
      </c>
      <c r="O11" s="7" t="str">
        <f>_xlfn.XLOOKUP(A11,'Hospitalisation Details'!$A:$A,'Hospitalisation Details'!$H:$H)</f>
        <v>tier - 2</v>
      </c>
      <c r="P11" s="7" t="str">
        <f>_xlfn.XLOOKUP(A11,'Hospitalisation Details'!$A:$A,'Hospitalisation Details'!$I:$I)</f>
        <v>R1013</v>
      </c>
      <c r="Q11" s="28">
        <f>_xlfn.XLOOKUP(A11,'Hospitalisation Details'!$A:$A,'Hospitalisation Details'!$K:$K)</f>
        <v>45</v>
      </c>
    </row>
    <row r="12" spans="1:17" x14ac:dyDescent="0.3">
      <c r="A12" s="27" t="s">
        <v>2361</v>
      </c>
      <c r="B12" s="7" t="str">
        <f>IFERROR(_xlfn.XLOOKUP(A12,'Customer Names'!$A$2:$A$2336,'Customer Names'!$C$2:$C$2336),"Unknown")</f>
        <v xml:space="preserve">  Paola Andrea</v>
      </c>
      <c r="C12" s="7">
        <f>_xlfn.XLOOKUP(A12,'Medical Examinations'!$A$2:$A$2336,'Medical Examinations'!$B$2:$B$2336,AVERAGE('Medical Examinations'!$B$2:$B$2336))</f>
        <v>37.700000000000003</v>
      </c>
      <c r="D12" s="7">
        <f>_xlfn.XLOOKUP(A12,'Medical Examinations'!$A$2:$A$2336,'Medical Examinations'!$C$2:$C$2336,AVERAGE('Medical Examinations'!$C$2:$C$2336))</f>
        <v>5.96</v>
      </c>
      <c r="E12" s="7" t="str">
        <f>_xlfn.XLOOKUP(A12,'Medical Examinations'!$A:$A,'Medical Examinations'!$D:$D,"Unknown")</f>
        <v>Yes</v>
      </c>
      <c r="F12" s="7" t="str">
        <f>_xlfn.XLOOKUP(A12,'Medical Examinations'!$A:$A,'Medical Examinations'!$E:$E,"Unknown")</f>
        <v>No</v>
      </c>
      <c r="G12" s="7" t="str">
        <f>_xlfn.XLOOKUP(A12,'Medical Examinations'!$A:$A,'Medical Examinations'!$F:$F,"Unknown")</f>
        <v>No</v>
      </c>
      <c r="H12" s="43">
        <f>_xlfn.XLOOKUP(Healthcare!A12,'Medical Examinations'!$A:$A,'Medical Examinations'!$G:$G,0)</f>
        <v>2</v>
      </c>
      <c r="I12" s="7" t="str">
        <f>_xlfn.XLOOKUP(A12,'Medical Examinations'!$A:$A,'Medical Examinations'!$H:$H,"Unknown")</f>
        <v>Yes</v>
      </c>
      <c r="J12" s="7" t="str" cm="1">
        <f t="array" ref="J12">_xlfn.IFS(C12&lt;18.5,"Under Weight",C12&lt;=24.9,"Normal Weight",C12&lt;30,"Over weight",C12&gt;=30,"Obesity")</f>
        <v>Obesity</v>
      </c>
      <c r="K12" s="7" t="str" cm="1">
        <f t="array" ref="K12">_xlfn.IFS(D12="Null","Unknown",D12&lt;5.7,"Normal",D12&lt;6.5,"Prediabetes",D12&gt;=6.5,"Diabetes")</f>
        <v>Prediabetes</v>
      </c>
      <c r="L12" s="7" t="str">
        <f>_xlfn.XLOOKUP(A12,'Hospitalisation Details'!$A:$A,'Hospitalisation Details'!$J:$J,)</f>
        <v>22-Jul-1959</v>
      </c>
      <c r="M12" s="22">
        <f>+_xlfn.XLOOKUP(A12,'Hospitalisation Details'!$A:$A,'Hospitalisation Details'!$F:$F)</f>
        <v>48824.45</v>
      </c>
      <c r="N12" s="7" t="str">
        <f>_xlfn.XLOOKUP(A12,'Hospitalisation Details'!$A:$A,'Hospitalisation Details'!$G:$G)</f>
        <v>tier - 2</v>
      </c>
      <c r="O12" s="7" t="str">
        <f>_xlfn.XLOOKUP(A12,'Hospitalisation Details'!$A:$A,'Hospitalisation Details'!$H:$H)</f>
        <v>tier - 1</v>
      </c>
      <c r="P12" s="7" t="str">
        <f>_xlfn.XLOOKUP(A12,'Hospitalisation Details'!$A:$A,'Hospitalisation Details'!$I:$I)</f>
        <v>R1011</v>
      </c>
      <c r="Q12" s="28">
        <f>_xlfn.XLOOKUP(A12,'Hospitalisation Details'!$A:$A,'Hospitalisation Details'!$K:$K)</f>
        <v>64</v>
      </c>
    </row>
    <row r="13" spans="1:17" x14ac:dyDescent="0.3">
      <c r="A13" s="27" t="s">
        <v>2360</v>
      </c>
      <c r="B13" s="7" t="str">
        <f>IFERROR(_xlfn.XLOOKUP(A13,'Customer Names'!$A$2:$A$2336,'Customer Names'!$C$2:$C$2336),"Unknown")</f>
        <v xml:space="preserve">  David</v>
      </c>
      <c r="C13" s="7">
        <f>_xlfn.XLOOKUP(A13,'Medical Examinations'!$A$2:$A$2336,'Medical Examinations'!$B$2:$B$2336,AVERAGE('Medical Examinations'!$B$2:$B$2336))</f>
        <v>42.13</v>
      </c>
      <c r="D13" s="7">
        <f>_xlfn.XLOOKUP(A13,'Medical Examinations'!$A$2:$A$2336,'Medical Examinations'!$C$2:$C$2336,AVERAGE('Medical Examinations'!$C$2:$C$2336))</f>
        <v>11.9</v>
      </c>
      <c r="E13" s="7" t="str">
        <f>_xlfn.XLOOKUP(A13,'Medical Examinations'!$A:$A,'Medical Examinations'!$D:$D,"Unknown")</f>
        <v>No</v>
      </c>
      <c r="F13" s="7" t="str">
        <f>_xlfn.XLOOKUP(A13,'Medical Examinations'!$A:$A,'Medical Examinations'!$E:$E,"Unknown")</f>
        <v>No</v>
      </c>
      <c r="G13" s="7" t="str">
        <f>_xlfn.XLOOKUP(A13,'Medical Examinations'!$A:$A,'Medical Examinations'!$F:$F,"Unknown")</f>
        <v>No</v>
      </c>
      <c r="H13" s="43">
        <f>_xlfn.XLOOKUP(Healthcare!A13,'Medical Examinations'!$A:$A,'Medical Examinations'!$G:$G,0)</f>
        <v>0</v>
      </c>
      <c r="I13" s="7" t="str">
        <f>_xlfn.XLOOKUP(A13,'Medical Examinations'!$A:$A,'Medical Examinations'!$H:$H,"Unknown")</f>
        <v>Yes</v>
      </c>
      <c r="J13" s="7" t="str" cm="1">
        <f t="array" ref="J13">_xlfn.IFS(C13&lt;18.5,"Under Weight",C13&lt;=24.9,"Normal Weight",C13&lt;30,"Over weight",C13&gt;=30,"Obesity")</f>
        <v>Obesity</v>
      </c>
      <c r="K13" s="7" t="str" cm="1">
        <f t="array" ref="K13">_xlfn.IFS(D13="Null","Unknown",D13&lt;5.7,"Normal",D13&lt;6.5,"Prediabetes",D13&gt;=6.5,"Diabetes")</f>
        <v>Diabetes</v>
      </c>
      <c r="L13" s="7" t="str">
        <f>_xlfn.XLOOKUP(A13,'Hospitalisation Details'!$A:$A,'Hospitalisation Details'!$J:$J,)</f>
        <v>27-Oct-1965</v>
      </c>
      <c r="M13" s="22">
        <f>+_xlfn.XLOOKUP(A13,'Hospitalisation Details'!$A:$A,'Hospitalisation Details'!$F:$F)</f>
        <v>48675.519999999997</v>
      </c>
      <c r="N13" s="7" t="str">
        <f>_xlfn.XLOOKUP(A13,'Hospitalisation Details'!$A:$A,'Hospitalisation Details'!$G:$G)</f>
        <v>tier - 1</v>
      </c>
      <c r="O13" s="7" t="str">
        <f>_xlfn.XLOOKUP(A13,'Hospitalisation Details'!$A:$A,'Hospitalisation Details'!$H:$H)</f>
        <v>tier - 2</v>
      </c>
      <c r="P13" s="7" t="str">
        <f>_xlfn.XLOOKUP(A13,'Hospitalisation Details'!$A:$A,'Hospitalisation Details'!$I:$I)</f>
        <v>R1013</v>
      </c>
      <c r="Q13" s="28">
        <f>_xlfn.XLOOKUP(A13,'Hospitalisation Details'!$A:$A,'Hospitalisation Details'!$K:$K)</f>
        <v>58</v>
      </c>
    </row>
    <row r="14" spans="1:17" x14ac:dyDescent="0.3">
      <c r="A14" s="27" t="s">
        <v>2359</v>
      </c>
      <c r="B14" s="7" t="str">
        <f>IFERROR(_xlfn.XLOOKUP(A14,'Customer Names'!$A$2:$A$2336,'Customer Names'!$C$2:$C$2336),"Unknown")</f>
        <v xml:space="preserve">  Wade</v>
      </c>
      <c r="C14" s="7">
        <f>_xlfn.XLOOKUP(A14,'Medical Examinations'!$A$2:$A$2336,'Medical Examinations'!$B$2:$B$2336,AVERAGE('Medical Examinations'!$B$2:$B$2336))</f>
        <v>40.92</v>
      </c>
      <c r="D14" s="7">
        <f>_xlfn.XLOOKUP(A14,'Medical Examinations'!$A$2:$A$2336,'Medical Examinations'!$C$2:$C$2336,AVERAGE('Medical Examinations'!$C$2:$C$2336))</f>
        <v>8.41</v>
      </c>
      <c r="E14" s="7" t="str">
        <f>_xlfn.XLOOKUP(A14,'Medical Examinations'!$A:$A,'Medical Examinations'!$D:$D,"Unknown")</f>
        <v>No</v>
      </c>
      <c r="F14" s="7" t="str">
        <f>_xlfn.XLOOKUP(A14,'Medical Examinations'!$A:$A,'Medical Examinations'!$E:$E,"Unknown")</f>
        <v>No</v>
      </c>
      <c r="G14" s="7" t="str">
        <f>_xlfn.XLOOKUP(A14,'Medical Examinations'!$A:$A,'Medical Examinations'!$F:$F,"Unknown")</f>
        <v>No</v>
      </c>
      <c r="H14" s="43">
        <f>_xlfn.XLOOKUP(Healthcare!A14,'Medical Examinations'!$A:$A,'Medical Examinations'!$G:$G,0)</f>
        <v>0</v>
      </c>
      <c r="I14" s="7" t="str">
        <f>_xlfn.XLOOKUP(A14,'Medical Examinations'!$A:$A,'Medical Examinations'!$H:$H,"Unknown")</f>
        <v>Yes</v>
      </c>
      <c r="J14" s="7" t="str" cm="1">
        <f t="array" ref="J14">_xlfn.IFS(C14&lt;18.5,"Under Weight",C14&lt;=24.9,"Normal Weight",C14&lt;30,"Over weight",C14&gt;=30,"Obesity")</f>
        <v>Obesity</v>
      </c>
      <c r="K14" s="7" t="str" cm="1">
        <f t="array" ref="K14">_xlfn.IFS(D14="Null","Unknown",D14&lt;5.7,"Normal",D14&lt;6.5,"Prediabetes",D14&gt;=6.5,"Diabetes")</f>
        <v>Diabetes</v>
      </c>
      <c r="L14" s="7" t="str">
        <f>_xlfn.XLOOKUP(A14,'Hospitalisation Details'!$A:$A,'Hospitalisation Details'!$J:$J,)</f>
        <v>11-Oct-1962</v>
      </c>
      <c r="M14" s="22">
        <f>+_xlfn.XLOOKUP(A14,'Hospitalisation Details'!$A:$A,'Hospitalisation Details'!$F:$F)</f>
        <v>48673.56</v>
      </c>
      <c r="N14" s="7" t="str">
        <f>_xlfn.XLOOKUP(A14,'Hospitalisation Details'!$A:$A,'Hospitalisation Details'!$G:$G)</f>
        <v>tier - 1</v>
      </c>
      <c r="O14" s="7" t="str">
        <f>_xlfn.XLOOKUP(A14,'Hospitalisation Details'!$A:$A,'Hospitalisation Details'!$H:$H)</f>
        <v>tier - 2</v>
      </c>
      <c r="P14" s="7" t="str">
        <f>_xlfn.XLOOKUP(A14,'Hospitalisation Details'!$A:$A,'Hospitalisation Details'!$I:$I)</f>
        <v>R1013</v>
      </c>
      <c r="Q14" s="28">
        <f>_xlfn.XLOOKUP(A14,'Hospitalisation Details'!$A:$A,'Hospitalisation Details'!$K:$K)</f>
        <v>61</v>
      </c>
    </row>
    <row r="15" spans="1:17" x14ac:dyDescent="0.3">
      <c r="A15" s="27" t="s">
        <v>2358</v>
      </c>
      <c r="B15" s="7" t="str">
        <f>IFERROR(_xlfn.XLOOKUP(A15,'Customer Names'!$A$2:$A$2336,'Customer Names'!$C$2:$C$2336),"Unknown")</f>
        <v xml:space="preserve">  Franklin</v>
      </c>
      <c r="C15" s="7">
        <f>_xlfn.XLOOKUP(A15,'Medical Examinations'!$A$2:$A$2336,'Medical Examinations'!$B$2:$B$2336,AVERAGE('Medical Examinations'!$B$2:$B$2336))</f>
        <v>40.564999999999998</v>
      </c>
      <c r="D15" s="7">
        <f>_xlfn.XLOOKUP(A15,'Medical Examinations'!$A$2:$A$2336,'Medical Examinations'!$C$2:$C$2336,AVERAGE('Medical Examinations'!$C$2:$C$2336))</f>
        <v>7.02</v>
      </c>
      <c r="E15" s="7" t="str">
        <f>_xlfn.XLOOKUP(A15,'Medical Examinations'!$A:$A,'Medical Examinations'!$D:$D,"Unknown")</f>
        <v>No</v>
      </c>
      <c r="F15" s="7" t="str">
        <f>_xlfn.XLOOKUP(A15,'Medical Examinations'!$A:$A,'Medical Examinations'!$E:$E,"Unknown")</f>
        <v>No</v>
      </c>
      <c r="G15" s="7" t="str">
        <f>_xlfn.XLOOKUP(A15,'Medical Examinations'!$A:$A,'Medical Examinations'!$F:$F,"Unknown")</f>
        <v>No</v>
      </c>
      <c r="H15" s="43">
        <f>_xlfn.XLOOKUP(Healthcare!A15,'Medical Examinations'!$A:$A,'Medical Examinations'!$G:$G,0)</f>
        <v>0</v>
      </c>
      <c r="I15" s="7" t="str">
        <f>_xlfn.XLOOKUP(A15,'Medical Examinations'!$A:$A,'Medical Examinations'!$H:$H,"Unknown")</f>
        <v>Yes</v>
      </c>
      <c r="J15" s="7" t="str" cm="1">
        <f t="array" ref="J15">_xlfn.IFS(C15&lt;18.5,"Under Weight",C15&lt;=24.9,"Normal Weight",C15&lt;30,"Over weight",C15&gt;=30,"Obesity")</f>
        <v>Obesity</v>
      </c>
      <c r="K15" s="7" t="str" cm="1">
        <f t="array" ref="K15">_xlfn.IFS(D15="Null","Unknown",D15&lt;5.7,"Normal",D15&lt;6.5,"Prediabetes",D15&gt;=6.5,"Diabetes")</f>
        <v>Diabetes</v>
      </c>
      <c r="L15" s="7" t="str">
        <f>_xlfn.XLOOKUP(A15,'Hospitalisation Details'!$A:$A,'Hospitalisation Details'!$J:$J,)</f>
        <v>1-Dec-1968</v>
      </c>
      <c r="M15" s="22">
        <f>+_xlfn.XLOOKUP(A15,'Hospitalisation Details'!$A:$A,'Hospitalisation Details'!$F:$F)</f>
        <v>48549.18</v>
      </c>
      <c r="N15" s="7" t="str">
        <f>_xlfn.XLOOKUP(A15,'Hospitalisation Details'!$A:$A,'Hospitalisation Details'!$G:$G)</f>
        <v>tier - 1</v>
      </c>
      <c r="O15" s="7" t="str">
        <f>_xlfn.XLOOKUP(A15,'Hospitalisation Details'!$A:$A,'Hospitalisation Details'!$H:$H)</f>
        <v>tier - 3</v>
      </c>
      <c r="P15" s="7" t="str">
        <f>_xlfn.XLOOKUP(A15,'Hospitalisation Details'!$A:$A,'Hospitalisation Details'!$I:$I)</f>
        <v>R1016</v>
      </c>
      <c r="Q15" s="28">
        <f>_xlfn.XLOOKUP(A15,'Hospitalisation Details'!$A:$A,'Hospitalisation Details'!$K:$K)</f>
        <v>55</v>
      </c>
    </row>
    <row r="16" spans="1:17" x14ac:dyDescent="0.3">
      <c r="A16" s="27" t="s">
        <v>2357</v>
      </c>
      <c r="B16" s="7" t="str">
        <f>IFERROR(_xlfn.XLOOKUP(A16,'Customer Names'!$A$2:$A$2336,'Customer Names'!$C$2:$C$2336),"Unknown")</f>
        <v xml:space="preserve">  Leilani M</v>
      </c>
      <c r="C16" s="7">
        <f>_xlfn.XLOOKUP(A16,'Medical Examinations'!$A$2:$A$2336,'Medical Examinations'!$B$2:$B$2336,AVERAGE('Medical Examinations'!$B$2:$B$2336))</f>
        <v>36.384999999999998</v>
      </c>
      <c r="D16" s="7">
        <f>_xlfn.XLOOKUP(A16,'Medical Examinations'!$A$2:$A$2336,'Medical Examinations'!$C$2:$C$2336,AVERAGE('Medical Examinations'!$C$2:$C$2336))</f>
        <v>7.59</v>
      </c>
      <c r="E16" s="7" t="str">
        <f>_xlfn.XLOOKUP(A16,'Medical Examinations'!$A:$A,'Medical Examinations'!$D:$D,"Unknown")</f>
        <v>Yes</v>
      </c>
      <c r="F16" s="7" t="str">
        <f>_xlfn.XLOOKUP(A16,'Medical Examinations'!$A:$A,'Medical Examinations'!$E:$E,"Unknown")</f>
        <v>No</v>
      </c>
      <c r="G16" s="7" t="str">
        <f>_xlfn.XLOOKUP(A16,'Medical Examinations'!$A:$A,'Medical Examinations'!$F:$F,"Unknown")</f>
        <v>No</v>
      </c>
      <c r="H16" s="43">
        <f>_xlfn.XLOOKUP(Healthcare!A16,'Medical Examinations'!$A:$A,'Medical Examinations'!$G:$G,0)</f>
        <v>2</v>
      </c>
      <c r="I16" s="7" t="str">
        <f>_xlfn.XLOOKUP(A16,'Medical Examinations'!$A:$A,'Medical Examinations'!$H:$H,"Unknown")</f>
        <v>Yes</v>
      </c>
      <c r="J16" s="7" t="str" cm="1">
        <f t="array" ref="J16">_xlfn.IFS(C16&lt;18.5,"Under Weight",C16&lt;=24.9,"Normal Weight",C16&lt;30,"Over weight",C16&gt;=30,"Obesity")</f>
        <v>Obesity</v>
      </c>
      <c r="K16" s="7" t="str" cm="1">
        <f t="array" ref="K16">_xlfn.IFS(D16="Null","Unknown",D16&lt;5.7,"Normal",D16&lt;6.5,"Prediabetes",D16&gt;=6.5,"Diabetes")</f>
        <v>Diabetes</v>
      </c>
      <c r="L16" s="7" t="str">
        <f>_xlfn.XLOOKUP(A16,'Hospitalisation Details'!$A:$A,'Hospitalisation Details'!$J:$J,)</f>
        <v>21-Dec-1961</v>
      </c>
      <c r="M16" s="22">
        <f>+_xlfn.XLOOKUP(A16,'Hospitalisation Details'!$A:$A,'Hospitalisation Details'!$F:$F)</f>
        <v>48517.56</v>
      </c>
      <c r="N16" s="7" t="str">
        <f>_xlfn.XLOOKUP(A16,'Hospitalisation Details'!$A:$A,'Hospitalisation Details'!$G:$G)</f>
        <v>tier - 1</v>
      </c>
      <c r="O16" s="7" t="str">
        <f>_xlfn.XLOOKUP(A16,'Hospitalisation Details'!$A:$A,'Hospitalisation Details'!$H:$H)</f>
        <v>tier - 3</v>
      </c>
      <c r="P16" s="7" t="str">
        <f>_xlfn.XLOOKUP(A16,'Hospitalisation Details'!$A:$A,'Hospitalisation Details'!$I:$I)</f>
        <v>R1024</v>
      </c>
      <c r="Q16" s="28">
        <f>_xlfn.XLOOKUP(A16,'Hospitalisation Details'!$A:$A,'Hospitalisation Details'!$K:$K)</f>
        <v>62</v>
      </c>
    </row>
    <row r="17" spans="1:17" x14ac:dyDescent="0.3">
      <c r="A17" s="27" t="s">
        <v>2356</v>
      </c>
      <c r="B17" s="7" t="str">
        <f>IFERROR(_xlfn.XLOOKUP(A17,'Customer Names'!$A$2:$A$2336,'Customer Names'!$C$2:$C$2336),"Unknown")</f>
        <v xml:space="preserve">  Philippe</v>
      </c>
      <c r="C17" s="7">
        <f>_xlfn.XLOOKUP(A17,'Medical Examinations'!$A$2:$A$2336,'Medical Examinations'!$B$2:$B$2336,AVERAGE('Medical Examinations'!$B$2:$B$2336))</f>
        <v>39.9</v>
      </c>
      <c r="D17" s="7">
        <f>_xlfn.XLOOKUP(A17,'Medical Examinations'!$A$2:$A$2336,'Medical Examinations'!$C$2:$C$2336,AVERAGE('Medical Examinations'!$C$2:$C$2336))</f>
        <v>11.32</v>
      </c>
      <c r="E17" s="7" t="str">
        <f>_xlfn.XLOOKUP(A17,'Medical Examinations'!$A:$A,'Medical Examinations'!$D:$D,"Unknown")</f>
        <v>No</v>
      </c>
      <c r="F17" s="7" t="str">
        <f>_xlfn.XLOOKUP(A17,'Medical Examinations'!$A:$A,'Medical Examinations'!$E:$E,"Unknown")</f>
        <v>No</v>
      </c>
      <c r="G17" s="7" t="str">
        <f>_xlfn.XLOOKUP(A17,'Medical Examinations'!$A:$A,'Medical Examinations'!$F:$F,"Unknown")</f>
        <v>No</v>
      </c>
      <c r="H17" s="43">
        <f>_xlfn.XLOOKUP(Healthcare!A17,'Medical Examinations'!$A:$A,'Medical Examinations'!$G:$G,0)</f>
        <v>0</v>
      </c>
      <c r="I17" s="7" t="str">
        <f>_xlfn.XLOOKUP(A17,'Medical Examinations'!$A:$A,'Medical Examinations'!$H:$H,"Unknown")</f>
        <v>Yes</v>
      </c>
      <c r="J17" s="7" t="str" cm="1">
        <f t="array" ref="J17">_xlfn.IFS(C17&lt;18.5,"Under Weight",C17&lt;=24.9,"Normal Weight",C17&lt;30,"Over weight",C17&gt;=30,"Obesity")</f>
        <v>Obesity</v>
      </c>
      <c r="K17" s="7" t="str" cm="1">
        <f t="array" ref="K17">_xlfn.IFS(D17="Null","Unknown",D17&lt;5.7,"Normal",D17&lt;6.5,"Prediabetes",D17&gt;=6.5,"Diabetes")</f>
        <v>Diabetes</v>
      </c>
      <c r="L17" s="7" t="str">
        <f>_xlfn.XLOOKUP(A17,'Hospitalisation Details'!$A:$A,'Hospitalisation Details'!$J:$J,)</f>
        <v>27-Aug-1962</v>
      </c>
      <c r="M17" s="22">
        <f>+_xlfn.XLOOKUP(A17,'Hospitalisation Details'!$A:$A,'Hospitalisation Details'!$F:$F)</f>
        <v>48173.36</v>
      </c>
      <c r="N17" s="7" t="str">
        <f>_xlfn.XLOOKUP(A17,'Hospitalisation Details'!$A:$A,'Hospitalisation Details'!$G:$G)</f>
        <v>tier - 1</v>
      </c>
      <c r="O17" s="7" t="str">
        <f>_xlfn.XLOOKUP(A17,'Hospitalisation Details'!$A:$A,'Hospitalisation Details'!$H:$H)</f>
        <v>tier - 3</v>
      </c>
      <c r="P17" s="7" t="str">
        <f>_xlfn.XLOOKUP(A17,'Hospitalisation Details'!$A:$A,'Hospitalisation Details'!$I:$I)</f>
        <v>R1011</v>
      </c>
      <c r="Q17" s="28">
        <f>_xlfn.XLOOKUP(A17,'Hospitalisation Details'!$A:$A,'Hospitalisation Details'!$K:$K)</f>
        <v>61</v>
      </c>
    </row>
    <row r="18" spans="1:17" x14ac:dyDescent="0.3">
      <c r="A18" s="27" t="s">
        <v>2355</v>
      </c>
      <c r="B18" s="7" t="str">
        <f>IFERROR(_xlfn.XLOOKUP(A18,'Customer Names'!$A$2:$A$2336,'Customer Names'!$C$2:$C$2336),"Unknown")</f>
        <v xml:space="preserve">  Jennifer A</v>
      </c>
      <c r="C18" s="7">
        <f>_xlfn.XLOOKUP(A18,'Medical Examinations'!$A$2:$A$2336,'Medical Examinations'!$B$2:$B$2336,AVERAGE('Medical Examinations'!$B$2:$B$2336))</f>
        <v>33.799999999999997</v>
      </c>
      <c r="D18" s="7">
        <f>_xlfn.XLOOKUP(A18,'Medical Examinations'!$A$2:$A$2336,'Medical Examinations'!$C$2:$C$2336,AVERAGE('Medical Examinations'!$C$2:$C$2336))</f>
        <v>7.67</v>
      </c>
      <c r="E18" s="7" t="str">
        <f>_xlfn.XLOOKUP(A18,'Medical Examinations'!$A:$A,'Medical Examinations'!$D:$D,"Unknown")</f>
        <v>No</v>
      </c>
      <c r="F18" s="7" t="str">
        <f>_xlfn.XLOOKUP(A18,'Medical Examinations'!$A:$A,'Medical Examinations'!$E:$E,"Unknown")</f>
        <v>No</v>
      </c>
      <c r="G18" s="7" t="str">
        <f>_xlfn.XLOOKUP(A18,'Medical Examinations'!$A:$A,'Medical Examinations'!$F:$F,"Unknown")</f>
        <v>No</v>
      </c>
      <c r="H18" s="43">
        <f>_xlfn.XLOOKUP(Healthcare!A18,'Medical Examinations'!$A:$A,'Medical Examinations'!$G:$G,0)</f>
        <v>3</v>
      </c>
      <c r="I18" s="7" t="str">
        <f>_xlfn.XLOOKUP(A18,'Medical Examinations'!$A:$A,'Medical Examinations'!$H:$H,"Unknown")</f>
        <v>Yes</v>
      </c>
      <c r="J18" s="7" t="str" cm="1">
        <f t="array" ref="J18">_xlfn.IFS(C18&lt;18.5,"Under Weight",C18&lt;=24.9,"Normal Weight",C18&lt;30,"Over weight",C18&gt;=30,"Obesity")</f>
        <v>Obesity</v>
      </c>
      <c r="K18" s="7" t="str" cm="1">
        <f t="array" ref="K18">_xlfn.IFS(D18="Null","Unknown",D18&lt;5.7,"Normal",D18&lt;6.5,"Prediabetes",D18&gt;=6.5,"Diabetes")</f>
        <v>Diabetes</v>
      </c>
      <c r="L18" s="7" t="str">
        <f>_xlfn.XLOOKUP(A18,'Hospitalisation Details'!$A:$A,'Hospitalisation Details'!$J:$J,)</f>
        <v>16-Nov-1958</v>
      </c>
      <c r="M18" s="22">
        <f>+_xlfn.XLOOKUP(A18,'Hospitalisation Details'!$A:$A,'Hospitalisation Details'!$F:$F)</f>
        <v>47928.03</v>
      </c>
      <c r="N18" s="7" t="str">
        <f>_xlfn.XLOOKUP(A18,'Hospitalisation Details'!$A:$A,'Hospitalisation Details'!$G:$G)</f>
        <v>tier - 2</v>
      </c>
      <c r="O18" s="7" t="str">
        <f>_xlfn.XLOOKUP(A18,'Hospitalisation Details'!$A:$A,'Hospitalisation Details'!$H:$H)</f>
        <v>tier - 3</v>
      </c>
      <c r="P18" s="7" t="str">
        <f>_xlfn.XLOOKUP(A18,'Hospitalisation Details'!$A:$A,'Hospitalisation Details'!$I:$I)</f>
        <v>R1011</v>
      </c>
      <c r="Q18" s="28">
        <f>_xlfn.XLOOKUP(A18,'Hospitalisation Details'!$A:$A,'Hospitalisation Details'!$K:$K)</f>
        <v>65</v>
      </c>
    </row>
    <row r="19" spans="1:17" x14ac:dyDescent="0.3">
      <c r="A19" s="27" t="s">
        <v>2354</v>
      </c>
      <c r="B19" s="7" t="str">
        <f>IFERROR(_xlfn.XLOOKUP(A19,'Customer Names'!$A$2:$A$2336,'Customer Names'!$C$2:$C$2336),"Unknown")</f>
        <v xml:space="preserve">  Christina M</v>
      </c>
      <c r="C19" s="7">
        <f>_xlfn.XLOOKUP(A19,'Medical Examinations'!$A$2:$A$2336,'Medical Examinations'!$B$2:$B$2336,AVERAGE('Medical Examinations'!$B$2:$B$2336))</f>
        <v>36.765000000000001</v>
      </c>
      <c r="D19" s="7">
        <f>_xlfn.XLOOKUP(A19,'Medical Examinations'!$A$2:$A$2336,'Medical Examinations'!$C$2:$C$2336,AVERAGE('Medical Examinations'!$C$2:$C$2336))</f>
        <v>7.29</v>
      </c>
      <c r="E19" s="7" t="str">
        <f>_xlfn.XLOOKUP(A19,'Medical Examinations'!$A:$A,'Medical Examinations'!$D:$D,"Unknown")</f>
        <v>Yes</v>
      </c>
      <c r="F19" s="7" t="str">
        <f>_xlfn.XLOOKUP(A19,'Medical Examinations'!$A:$A,'Medical Examinations'!$E:$E,"Unknown")</f>
        <v>No</v>
      </c>
      <c r="G19" s="7" t="str">
        <f>_xlfn.XLOOKUP(A19,'Medical Examinations'!$A:$A,'Medical Examinations'!$F:$F,"Unknown")</f>
        <v>Yes</v>
      </c>
      <c r="H19" s="43">
        <f>_xlfn.XLOOKUP(Healthcare!A19,'Medical Examinations'!$A:$A,'Medical Examinations'!$G:$G,0)</f>
        <v>1</v>
      </c>
      <c r="I19" s="7" t="str">
        <f>_xlfn.XLOOKUP(A19,'Medical Examinations'!$A:$A,'Medical Examinations'!$H:$H,"Unknown")</f>
        <v>Yes</v>
      </c>
      <c r="J19" s="7" t="str" cm="1">
        <f t="array" ref="J19">_xlfn.IFS(C19&lt;18.5,"Under Weight",C19&lt;=24.9,"Normal Weight",C19&lt;30,"Over weight",C19&gt;=30,"Obesity")</f>
        <v>Obesity</v>
      </c>
      <c r="K19" s="7" t="str" cm="1">
        <f t="array" ref="K19">_xlfn.IFS(D19="Null","Unknown",D19&lt;5.7,"Normal",D19&lt;6.5,"Prediabetes",D19&gt;=6.5,"Diabetes")</f>
        <v>Diabetes</v>
      </c>
      <c r="L19" s="7" t="str">
        <f>_xlfn.XLOOKUP(A19,'Hospitalisation Details'!$A:$A,'Hospitalisation Details'!$J:$J,)</f>
        <v>5-Aug-1963</v>
      </c>
      <c r="M19" s="22">
        <f>+_xlfn.XLOOKUP(A19,'Hospitalisation Details'!$A:$A,'Hospitalisation Details'!$F:$F)</f>
        <v>47896.79</v>
      </c>
      <c r="N19" s="7" t="str">
        <f>_xlfn.XLOOKUP(A19,'Hospitalisation Details'!$A:$A,'Hospitalisation Details'!$G:$G)</f>
        <v>tier - 1</v>
      </c>
      <c r="O19" s="7" t="str">
        <f>_xlfn.XLOOKUP(A19,'Hospitalisation Details'!$A:$A,'Hospitalisation Details'!$H:$H)</f>
        <v>tier - 3</v>
      </c>
      <c r="P19" s="7" t="str">
        <f>_xlfn.XLOOKUP(A19,'Hospitalisation Details'!$A:$A,'Hospitalisation Details'!$I:$I)</f>
        <v>R1024</v>
      </c>
      <c r="Q19" s="28">
        <f>_xlfn.XLOOKUP(A19,'Hospitalisation Details'!$A:$A,'Hospitalisation Details'!$K:$K)</f>
        <v>60</v>
      </c>
    </row>
    <row r="20" spans="1:17" x14ac:dyDescent="0.3">
      <c r="A20" s="27" t="s">
        <v>2353</v>
      </c>
      <c r="B20" s="7" t="str">
        <f>IFERROR(_xlfn.XLOOKUP(A20,'Customer Names'!$A$2:$A$2336,'Customer Names'!$C$2:$C$2336),"Unknown")</f>
        <v xml:space="preserve">  Said Sr</v>
      </c>
      <c r="C20" s="7">
        <f>_xlfn.XLOOKUP(A20,'Medical Examinations'!$A$2:$A$2336,'Medical Examinations'!$B$2:$B$2336,AVERAGE('Medical Examinations'!$B$2:$B$2336))</f>
        <v>36.954999999999998</v>
      </c>
      <c r="D20" s="7">
        <f>_xlfn.XLOOKUP(A20,'Medical Examinations'!$A$2:$A$2336,'Medical Examinations'!$C$2:$C$2336,AVERAGE('Medical Examinations'!$C$2:$C$2336))</f>
        <v>4.72</v>
      </c>
      <c r="E20" s="7" t="str">
        <f>_xlfn.XLOOKUP(A20,'Medical Examinations'!$A:$A,'Medical Examinations'!$D:$D,"Unknown")</f>
        <v>Yes</v>
      </c>
      <c r="F20" s="7" t="str">
        <f>_xlfn.XLOOKUP(A20,'Medical Examinations'!$A:$A,'Medical Examinations'!$E:$E,"Unknown")</f>
        <v>No</v>
      </c>
      <c r="G20" s="7" t="str">
        <f>_xlfn.XLOOKUP(A20,'Medical Examinations'!$A:$A,'Medical Examinations'!$F:$F,"Unknown")</f>
        <v>No</v>
      </c>
      <c r="H20" s="43">
        <f>_xlfn.XLOOKUP(Healthcare!A20,'Medical Examinations'!$A:$A,'Medical Examinations'!$G:$G,0)</f>
        <v>1</v>
      </c>
      <c r="I20" s="7" t="str">
        <f>_xlfn.XLOOKUP(A20,'Medical Examinations'!$A:$A,'Medical Examinations'!$H:$H,"Unknown")</f>
        <v>Yes</v>
      </c>
      <c r="J20" s="7" t="str" cm="1">
        <f t="array" ref="J20">_xlfn.IFS(C20&lt;18.5,"Under Weight",C20&lt;=24.9,"Normal Weight",C20&lt;30,"Over weight",C20&gt;=30,"Obesity")</f>
        <v>Obesity</v>
      </c>
      <c r="K20" s="7" t="str" cm="1">
        <f t="array" ref="K20">_xlfn.IFS(D20="Null","Unknown",D20&lt;5.7,"Normal",D20&lt;6.5,"Prediabetes",D20&gt;=6.5,"Diabetes")</f>
        <v>Normal</v>
      </c>
      <c r="L20" s="7" t="str">
        <f>_xlfn.XLOOKUP(A20,'Hospitalisation Details'!$A:$A,'Hospitalisation Details'!$J:$J,)</f>
        <v>7-Nov-1964</v>
      </c>
      <c r="M20" s="22">
        <f>+_xlfn.XLOOKUP(A20,'Hospitalisation Details'!$A:$A,'Hospitalisation Details'!$F:$F)</f>
        <v>47496.49</v>
      </c>
      <c r="N20" s="7" t="str">
        <f>_xlfn.XLOOKUP(A20,'Hospitalisation Details'!$A:$A,'Hospitalisation Details'!$G:$G)</f>
        <v>tier - 1</v>
      </c>
      <c r="O20" s="7" t="str">
        <f>_xlfn.XLOOKUP(A20,'Hospitalisation Details'!$A:$A,'Hospitalisation Details'!$H:$H)</f>
        <v>tier - 3</v>
      </c>
      <c r="P20" s="7" t="str">
        <f>_xlfn.XLOOKUP(A20,'Hospitalisation Details'!$A:$A,'Hospitalisation Details'!$I:$I)</f>
        <v>R1012</v>
      </c>
      <c r="Q20" s="28">
        <f>_xlfn.XLOOKUP(A20,'Hospitalisation Details'!$A:$A,'Hospitalisation Details'!$K:$K)</f>
        <v>59</v>
      </c>
    </row>
    <row r="21" spans="1:17" x14ac:dyDescent="0.3">
      <c r="A21" s="27" t="s">
        <v>2352</v>
      </c>
      <c r="B21" s="7" t="str">
        <f>IFERROR(_xlfn.XLOOKUP(A21,'Customer Names'!$A$2:$A$2336,'Customer Names'!$C$2:$C$2336),"Unknown")</f>
        <v xml:space="preserve">  John</v>
      </c>
      <c r="C21" s="7">
        <f>_xlfn.XLOOKUP(A21,'Medical Examinations'!$A$2:$A$2336,'Medical Examinations'!$B$2:$B$2336,AVERAGE('Medical Examinations'!$B$2:$B$2336))</f>
        <v>42.9</v>
      </c>
      <c r="D21" s="7">
        <f>_xlfn.XLOOKUP(A21,'Medical Examinations'!$A$2:$A$2336,'Medical Examinations'!$C$2:$C$2336,AVERAGE('Medical Examinations'!$C$2:$C$2336))</f>
        <v>11.41</v>
      </c>
      <c r="E21" s="7" t="str">
        <f>_xlfn.XLOOKUP(A21,'Medical Examinations'!$A:$A,'Medical Examinations'!$D:$D,"Unknown")</f>
        <v>No</v>
      </c>
      <c r="F21" s="7" t="str">
        <f>_xlfn.XLOOKUP(A21,'Medical Examinations'!$A:$A,'Medical Examinations'!$E:$E,"Unknown")</f>
        <v>No</v>
      </c>
      <c r="G21" s="7" t="str">
        <f>_xlfn.XLOOKUP(A21,'Medical Examinations'!$A:$A,'Medical Examinations'!$F:$F,"Unknown")</f>
        <v>No</v>
      </c>
      <c r="H21" s="43">
        <f>_xlfn.XLOOKUP(Healthcare!A21,'Medical Examinations'!$A:$A,'Medical Examinations'!$G:$G,0)</f>
        <v>0</v>
      </c>
      <c r="I21" s="7" t="str">
        <f>_xlfn.XLOOKUP(A21,'Medical Examinations'!$A:$A,'Medical Examinations'!$H:$H,"Unknown")</f>
        <v>Yes</v>
      </c>
      <c r="J21" s="7" t="str" cm="1">
        <f t="array" ref="J21">_xlfn.IFS(C21&lt;18.5,"Under Weight",C21&lt;=24.9,"Normal Weight",C21&lt;30,"Over weight",C21&gt;=30,"Obesity")</f>
        <v>Obesity</v>
      </c>
      <c r="K21" s="7" t="str" cm="1">
        <f t="array" ref="K21">_xlfn.IFS(D21="Null","Unknown",D21&lt;5.7,"Normal",D21&lt;6.5,"Prediabetes",D21&gt;=6.5,"Diabetes")</f>
        <v>Diabetes</v>
      </c>
      <c r="L21" s="7" t="str">
        <f>_xlfn.XLOOKUP(A21,'Hospitalisation Details'!$A:$A,'Hospitalisation Details'!$J:$J,)</f>
        <v>27-Sep-1971</v>
      </c>
      <c r="M21" s="22">
        <f>+_xlfn.XLOOKUP(A21,'Hospitalisation Details'!$A:$A,'Hospitalisation Details'!$F:$F)</f>
        <v>47462.89</v>
      </c>
      <c r="N21" s="7" t="str">
        <f>_xlfn.XLOOKUP(A21,'Hospitalisation Details'!$A:$A,'Hospitalisation Details'!$G:$G)</f>
        <v>tier - 1</v>
      </c>
      <c r="O21" s="7" t="str">
        <f>_xlfn.XLOOKUP(A21,'Hospitalisation Details'!$A:$A,'Hospitalisation Details'!$H:$H)</f>
        <v>tier - 2</v>
      </c>
      <c r="P21" s="7" t="str">
        <f>_xlfn.XLOOKUP(A21,'Hospitalisation Details'!$A:$A,'Hospitalisation Details'!$I:$I)</f>
        <v>R1013</v>
      </c>
      <c r="Q21" s="28">
        <f>_xlfn.XLOOKUP(A21,'Hospitalisation Details'!$A:$A,'Hospitalisation Details'!$K:$K)</f>
        <v>52</v>
      </c>
    </row>
    <row r="22" spans="1:17" x14ac:dyDescent="0.3">
      <c r="A22" s="27" t="s">
        <v>2351</v>
      </c>
      <c r="B22" s="7" t="str">
        <f>IFERROR(_xlfn.XLOOKUP(A22,'Customer Names'!$A$2:$A$2336,'Customer Names'!$C$2:$C$2336),"Unknown")</f>
        <v xml:space="preserve">  Myles</v>
      </c>
      <c r="C22" s="7">
        <f>_xlfn.XLOOKUP(A22,'Medical Examinations'!$A$2:$A$2336,'Medical Examinations'!$B$2:$B$2336,AVERAGE('Medical Examinations'!$B$2:$B$2336))</f>
        <v>36.299999999999997</v>
      </c>
      <c r="D22" s="7">
        <f>_xlfn.XLOOKUP(A22,'Medical Examinations'!$A$2:$A$2336,'Medical Examinations'!$C$2:$C$2336,AVERAGE('Medical Examinations'!$C$2:$C$2336))</f>
        <v>11.5</v>
      </c>
      <c r="E22" s="7" t="str">
        <f>_xlfn.XLOOKUP(A22,'Medical Examinations'!$A:$A,'Medical Examinations'!$D:$D,"Unknown")</f>
        <v>Yes</v>
      </c>
      <c r="F22" s="7" t="str">
        <f>_xlfn.XLOOKUP(A22,'Medical Examinations'!$A:$A,'Medical Examinations'!$E:$E,"Unknown")</f>
        <v>No</v>
      </c>
      <c r="G22" s="7" t="str">
        <f>_xlfn.XLOOKUP(A22,'Medical Examinations'!$A:$A,'Medical Examinations'!$F:$F,"Unknown")</f>
        <v>No</v>
      </c>
      <c r="H22" s="43">
        <f>_xlfn.XLOOKUP(Healthcare!A22,'Medical Examinations'!$A:$A,'Medical Examinations'!$G:$G,0)</f>
        <v>2</v>
      </c>
      <c r="I22" s="7" t="str">
        <f>_xlfn.XLOOKUP(A22,'Medical Examinations'!$A:$A,'Medical Examinations'!$H:$H,"Unknown")</f>
        <v>Yes</v>
      </c>
      <c r="J22" s="7" t="str" cm="1">
        <f t="array" ref="J22">_xlfn.IFS(C22&lt;18.5,"Under Weight",C22&lt;=24.9,"Normal Weight",C22&lt;30,"Over weight",C22&gt;=30,"Obesity")</f>
        <v>Obesity</v>
      </c>
      <c r="K22" s="7" t="str" cm="1">
        <f t="array" ref="K22">_xlfn.IFS(D22="Null","Unknown",D22&lt;5.7,"Normal",D22&lt;6.5,"Prediabetes",D22&gt;=6.5,"Diabetes")</f>
        <v>Diabetes</v>
      </c>
      <c r="L22" s="7" t="str">
        <f>_xlfn.XLOOKUP(A22,'Hospitalisation Details'!$A:$A,'Hospitalisation Details'!$J:$J,)</f>
        <v>13-Jun-1961</v>
      </c>
      <c r="M22" s="22">
        <f>+_xlfn.XLOOKUP(A22,'Hospitalisation Details'!$A:$A,'Hospitalisation Details'!$F:$F)</f>
        <v>47403.88</v>
      </c>
      <c r="N22" s="7" t="str">
        <f>_xlfn.XLOOKUP(A22,'Hospitalisation Details'!$A:$A,'Hospitalisation Details'!$G:$G)</f>
        <v>tier - 1</v>
      </c>
      <c r="O22" s="7" t="str">
        <f>_xlfn.XLOOKUP(A22,'Hospitalisation Details'!$A:$A,'Hospitalisation Details'!$H:$H)</f>
        <v>tier - 3</v>
      </c>
      <c r="P22" s="7" t="str">
        <f>_xlfn.XLOOKUP(A22,'Hospitalisation Details'!$A:$A,'Hospitalisation Details'!$I:$I)</f>
        <v>R1011</v>
      </c>
      <c r="Q22" s="28">
        <f>_xlfn.XLOOKUP(A22,'Hospitalisation Details'!$A:$A,'Hospitalisation Details'!$K:$K)</f>
        <v>62</v>
      </c>
    </row>
    <row r="23" spans="1:17" x14ac:dyDescent="0.3">
      <c r="A23" s="27" t="s">
        <v>2350</v>
      </c>
      <c r="B23" s="7" t="str">
        <f>IFERROR(_xlfn.XLOOKUP(A23,'Customer Names'!$A$2:$A$2336,'Customer Names'!$C$2:$C$2336),"Unknown")</f>
        <v xml:space="preserve">  Madelyn C</v>
      </c>
      <c r="C23" s="7">
        <f>_xlfn.XLOOKUP(A23,'Medical Examinations'!$A$2:$A$2336,'Medical Examinations'!$B$2:$B$2336,AVERAGE('Medical Examinations'!$B$2:$B$2336))</f>
        <v>32.200000000000003</v>
      </c>
      <c r="D23" s="7">
        <f>_xlfn.XLOOKUP(A23,'Medical Examinations'!$A$2:$A$2336,'Medical Examinations'!$C$2:$C$2336,AVERAGE('Medical Examinations'!$C$2:$C$2336))</f>
        <v>6.22</v>
      </c>
      <c r="E23" s="7" t="str">
        <f>_xlfn.XLOOKUP(A23,'Medical Examinations'!$A:$A,'Medical Examinations'!$D:$D,"Unknown")</f>
        <v>Yes</v>
      </c>
      <c r="F23" s="7" t="str">
        <f>_xlfn.XLOOKUP(A23,'Medical Examinations'!$A:$A,'Medical Examinations'!$E:$E,"Unknown")</f>
        <v>No</v>
      </c>
      <c r="G23" s="7" t="str">
        <f>_xlfn.XLOOKUP(A23,'Medical Examinations'!$A:$A,'Medical Examinations'!$F:$F,"Unknown")</f>
        <v>No</v>
      </c>
      <c r="H23" s="43">
        <f>_xlfn.XLOOKUP(Healthcare!A23,'Medical Examinations'!$A:$A,'Medical Examinations'!$G:$G,0)</f>
        <v>2</v>
      </c>
      <c r="I23" s="7" t="str">
        <f>_xlfn.XLOOKUP(A23,'Medical Examinations'!$A:$A,'Medical Examinations'!$H:$H,"Unknown")</f>
        <v>Yes</v>
      </c>
      <c r="J23" s="7" t="str" cm="1">
        <f t="array" ref="J23">_xlfn.IFS(C23&lt;18.5,"Under Weight",C23&lt;=24.9,"Normal Weight",C23&lt;30,"Over weight",C23&gt;=30,"Obesity")</f>
        <v>Obesity</v>
      </c>
      <c r="K23" s="7" t="str" cm="1">
        <f t="array" ref="K23">_xlfn.IFS(D23="Null","Unknown",D23&lt;5.7,"Normal",D23&lt;6.5,"Prediabetes",D23&gt;=6.5,"Diabetes")</f>
        <v>Prediabetes</v>
      </c>
      <c r="L23" s="7" t="str">
        <f>_xlfn.XLOOKUP(A23,'Hospitalisation Details'!$A:$A,'Hospitalisation Details'!$J:$J,)</f>
        <v>4-Oct-1959</v>
      </c>
      <c r="M23" s="22">
        <f>+_xlfn.XLOOKUP(A23,'Hospitalisation Details'!$A:$A,'Hospitalisation Details'!$F:$F)</f>
        <v>47305.31</v>
      </c>
      <c r="N23" s="7" t="str">
        <f>_xlfn.XLOOKUP(A23,'Hospitalisation Details'!$A:$A,'Hospitalisation Details'!$G:$G)</f>
        <v>tier - 2</v>
      </c>
      <c r="O23" s="7" t="str">
        <f>_xlfn.XLOOKUP(A23,'Hospitalisation Details'!$A:$A,'Hospitalisation Details'!$H:$H)</f>
        <v>tier - 1</v>
      </c>
      <c r="P23" s="7" t="str">
        <f>_xlfn.XLOOKUP(A23,'Hospitalisation Details'!$A:$A,'Hospitalisation Details'!$I:$I)</f>
        <v>R1011</v>
      </c>
      <c r="Q23" s="28">
        <f>_xlfn.XLOOKUP(A23,'Hospitalisation Details'!$A:$A,'Hospitalisation Details'!$K:$K)</f>
        <v>64</v>
      </c>
    </row>
    <row r="24" spans="1:17" x14ac:dyDescent="0.3">
      <c r="A24" s="27" t="s">
        <v>2349</v>
      </c>
      <c r="B24" s="7" t="str">
        <f>IFERROR(_xlfn.XLOOKUP(A24,'Customer Names'!$A$2:$A$2336,'Customer Names'!$C$2:$C$2336),"Unknown")</f>
        <v xml:space="preserve">  Nicole</v>
      </c>
      <c r="C24" s="7">
        <f>_xlfn.XLOOKUP(A24,'Medical Examinations'!$A$2:$A$2336,'Medical Examinations'!$B$2:$B$2336,AVERAGE('Medical Examinations'!$B$2:$B$2336))</f>
        <v>31.3</v>
      </c>
      <c r="D24" s="7">
        <f>_xlfn.XLOOKUP(A24,'Medical Examinations'!$A$2:$A$2336,'Medical Examinations'!$C$2:$C$2336,AVERAGE('Medical Examinations'!$C$2:$C$2336))</f>
        <v>11.38</v>
      </c>
      <c r="E24" s="7" t="str">
        <f>_xlfn.XLOOKUP(A24,'Medical Examinations'!$A:$A,'Medical Examinations'!$D:$D,"Unknown")</f>
        <v>No</v>
      </c>
      <c r="F24" s="7" t="str">
        <f>_xlfn.XLOOKUP(A24,'Medical Examinations'!$A:$A,'Medical Examinations'!$E:$E,"Unknown")</f>
        <v>No</v>
      </c>
      <c r="G24" s="7" t="str">
        <f>_xlfn.XLOOKUP(A24,'Medical Examinations'!$A:$A,'Medical Examinations'!$F:$F,"Unknown")</f>
        <v>No</v>
      </c>
      <c r="H24" s="43">
        <f>_xlfn.XLOOKUP(Healthcare!A24,'Medical Examinations'!$A:$A,'Medical Examinations'!$G:$G,0)</f>
        <v>3</v>
      </c>
      <c r="I24" s="7" t="str">
        <f>_xlfn.XLOOKUP(A24,'Medical Examinations'!$A:$A,'Medical Examinations'!$H:$H,"Unknown")</f>
        <v>Yes</v>
      </c>
      <c r="J24" s="7" t="str" cm="1">
        <f t="array" ref="J24">_xlfn.IFS(C24&lt;18.5,"Under Weight",C24&lt;=24.9,"Normal Weight",C24&lt;30,"Over weight",C24&gt;=30,"Obesity")</f>
        <v>Obesity</v>
      </c>
      <c r="K24" s="7" t="str" cm="1">
        <f t="array" ref="K24">_xlfn.IFS(D24="Null","Unknown",D24&lt;5.7,"Normal",D24&lt;6.5,"Prediabetes",D24&gt;=6.5,"Diabetes")</f>
        <v>Diabetes</v>
      </c>
      <c r="L24" s="7" t="str">
        <f>_xlfn.XLOOKUP(A24,'Hospitalisation Details'!$A:$A,'Hospitalisation Details'!$J:$J,)</f>
        <v>3-Sep-1958</v>
      </c>
      <c r="M24" s="22">
        <f>+_xlfn.XLOOKUP(A24,'Hospitalisation Details'!$A:$A,'Hospitalisation Details'!$F:$F)</f>
        <v>47291.06</v>
      </c>
      <c r="N24" s="7" t="str">
        <f>_xlfn.XLOOKUP(A24,'Hospitalisation Details'!$A:$A,'Hospitalisation Details'!$G:$G)</f>
        <v>tier - 2</v>
      </c>
      <c r="O24" s="7" t="str">
        <f>_xlfn.XLOOKUP(A24,'Hospitalisation Details'!$A:$A,'Hospitalisation Details'!$H:$H)</f>
        <v>tier - 1</v>
      </c>
      <c r="P24" s="7" t="str">
        <f>_xlfn.XLOOKUP(A24,'Hospitalisation Details'!$A:$A,'Hospitalisation Details'!$I:$I)</f>
        <v>R1011</v>
      </c>
      <c r="Q24" s="28">
        <f>_xlfn.XLOOKUP(A24,'Hospitalisation Details'!$A:$A,'Hospitalisation Details'!$K:$K)</f>
        <v>65</v>
      </c>
    </row>
    <row r="25" spans="1:17" x14ac:dyDescent="0.3">
      <c r="A25" s="27" t="s">
        <v>2348</v>
      </c>
      <c r="B25" s="7" t="str">
        <f>IFERROR(_xlfn.XLOOKUP(A25,'Customer Names'!$A$2:$A$2336,'Customer Names'!$C$2:$C$2336),"Unknown")</f>
        <v xml:space="preserve">  Eric A</v>
      </c>
      <c r="C25" s="7">
        <f>_xlfn.XLOOKUP(A25,'Medical Examinations'!$A$2:$A$2336,'Medical Examinations'!$B$2:$B$2336,AVERAGE('Medical Examinations'!$B$2:$B$2336))</f>
        <v>41.8</v>
      </c>
      <c r="D25" s="7">
        <f>_xlfn.XLOOKUP(A25,'Medical Examinations'!$A$2:$A$2336,'Medical Examinations'!$C$2:$C$2336,AVERAGE('Medical Examinations'!$C$2:$C$2336))</f>
        <v>7.89</v>
      </c>
      <c r="E25" s="7" t="str">
        <f>_xlfn.XLOOKUP(A25,'Medical Examinations'!$A:$A,'Medical Examinations'!$D:$D,"Unknown")</f>
        <v>Yes</v>
      </c>
      <c r="F25" s="7" t="str">
        <f>_xlfn.XLOOKUP(A25,'Medical Examinations'!$A:$A,'Medical Examinations'!$E:$E,"Unknown")</f>
        <v>No</v>
      </c>
      <c r="G25" s="7" t="str">
        <f>_xlfn.XLOOKUP(A25,'Medical Examinations'!$A:$A,'Medical Examinations'!$F:$F,"Unknown")</f>
        <v>No</v>
      </c>
      <c r="H25" s="43">
        <f>_xlfn.XLOOKUP(Healthcare!A25,'Medical Examinations'!$A:$A,'Medical Examinations'!$G:$G,0)</f>
        <v>2</v>
      </c>
      <c r="I25" s="7" t="str">
        <f>_xlfn.XLOOKUP(A25,'Medical Examinations'!$A:$A,'Medical Examinations'!$H:$H,"Unknown")</f>
        <v>Yes</v>
      </c>
      <c r="J25" s="7" t="str" cm="1">
        <f t="array" ref="J25">_xlfn.IFS(C25&lt;18.5,"Under Weight",C25&lt;=24.9,"Normal Weight",C25&lt;30,"Over weight",C25&gt;=30,"Obesity")</f>
        <v>Obesity</v>
      </c>
      <c r="K25" s="7" t="str" cm="1">
        <f t="array" ref="K25">_xlfn.IFS(D25="Null","Unknown",D25&lt;5.7,"Normal",D25&lt;6.5,"Prediabetes",D25&gt;=6.5,"Diabetes")</f>
        <v>Diabetes</v>
      </c>
      <c r="L25" s="7" t="str">
        <f>_xlfn.XLOOKUP(A25,'Hospitalisation Details'!$A:$A,'Hospitalisation Details'!$J:$J,)</f>
        <v>28-Dec-1970</v>
      </c>
      <c r="M25" s="22">
        <f>+_xlfn.XLOOKUP(A25,'Hospitalisation Details'!$A:$A,'Hospitalisation Details'!$F:$F)</f>
        <v>47269.85</v>
      </c>
      <c r="N25" s="7" t="str">
        <f>_xlfn.XLOOKUP(A25,'Hospitalisation Details'!$A:$A,'Hospitalisation Details'!$G:$G)</f>
        <v>tier - 1</v>
      </c>
      <c r="O25" s="7" t="str">
        <f>_xlfn.XLOOKUP(A25,'Hospitalisation Details'!$A:$A,'Hospitalisation Details'!$H:$H)</f>
        <v>tier - 2</v>
      </c>
      <c r="P25" s="7" t="str">
        <f>_xlfn.XLOOKUP(A25,'Hospitalisation Details'!$A:$A,'Hospitalisation Details'!$I:$I)</f>
        <v>R1013</v>
      </c>
      <c r="Q25" s="28">
        <f>_xlfn.XLOOKUP(A25,'Hospitalisation Details'!$A:$A,'Hospitalisation Details'!$K:$K)</f>
        <v>53</v>
      </c>
    </row>
    <row r="26" spans="1:17" x14ac:dyDescent="0.3">
      <c r="A26" s="27" t="s">
        <v>2347</v>
      </c>
      <c r="B26" s="7" t="str">
        <f>IFERROR(_xlfn.XLOOKUP(A26,'Customer Names'!$A$2:$A$2336,'Customer Names'!$C$2:$C$2336),"Unknown")</f>
        <v xml:space="preserve">  Emiliano I</v>
      </c>
      <c r="C26" s="7">
        <f>_xlfn.XLOOKUP(A26,'Medical Examinations'!$A$2:$A$2336,'Medical Examinations'!$B$2:$B$2336,AVERAGE('Medical Examinations'!$B$2:$B$2336))</f>
        <v>35.090000000000003</v>
      </c>
      <c r="D26" s="7">
        <f>_xlfn.XLOOKUP(A26,'Medical Examinations'!$A$2:$A$2336,'Medical Examinations'!$C$2:$C$2336,AVERAGE('Medical Examinations'!$C$2:$C$2336))</f>
        <v>4.38</v>
      </c>
      <c r="E26" s="7" t="str">
        <f>_xlfn.XLOOKUP(A26,'Medical Examinations'!$A:$A,'Medical Examinations'!$D:$D,"Unknown")</f>
        <v>Yes</v>
      </c>
      <c r="F26" s="7" t="str">
        <f>_xlfn.XLOOKUP(A26,'Medical Examinations'!$A:$A,'Medical Examinations'!$E:$E,"Unknown")</f>
        <v>No</v>
      </c>
      <c r="G26" s="7" t="str">
        <f>_xlfn.XLOOKUP(A26,'Medical Examinations'!$A:$A,'Medical Examinations'!$F:$F,"Unknown")</f>
        <v>No</v>
      </c>
      <c r="H26" s="43">
        <f>_xlfn.XLOOKUP(Healthcare!A26,'Medical Examinations'!$A:$A,'Medical Examinations'!$G:$G,0)</f>
        <v>2</v>
      </c>
      <c r="I26" s="7" t="str">
        <f>_xlfn.XLOOKUP(A26,'Medical Examinations'!$A:$A,'Medical Examinations'!$H:$H,"Unknown")</f>
        <v>Yes</v>
      </c>
      <c r="J26" s="7" t="str" cm="1">
        <f t="array" ref="J26">_xlfn.IFS(C26&lt;18.5,"Under Weight",C26&lt;=24.9,"Normal Weight",C26&lt;30,"Over weight",C26&gt;=30,"Obesity")</f>
        <v>Obesity</v>
      </c>
      <c r="K26" s="7" t="str" cm="1">
        <f t="array" ref="K26">_xlfn.IFS(D26="Null","Unknown",D26&lt;5.7,"Normal",D26&lt;6.5,"Prediabetes",D26&gt;=6.5,"Diabetes")</f>
        <v>Normal</v>
      </c>
      <c r="L26" s="7" t="str">
        <f>_xlfn.XLOOKUP(A26,'Hospitalisation Details'!$A:$A,'Hospitalisation Details'!$J:$J,)</f>
        <v>14-Jul-1959</v>
      </c>
      <c r="M26" s="22">
        <f>+_xlfn.XLOOKUP(A26,'Hospitalisation Details'!$A:$A,'Hospitalisation Details'!$F:$F)</f>
        <v>47055.53</v>
      </c>
      <c r="N26" s="7" t="str">
        <f>_xlfn.XLOOKUP(A26,'Hospitalisation Details'!$A:$A,'Hospitalisation Details'!$G:$G)</f>
        <v>tier - 2</v>
      </c>
      <c r="O26" s="7" t="str">
        <f>_xlfn.XLOOKUP(A26,'Hospitalisation Details'!$A:$A,'Hospitalisation Details'!$H:$H)</f>
        <v>tier - 1</v>
      </c>
      <c r="P26" s="7" t="str">
        <f>_xlfn.XLOOKUP(A26,'Hospitalisation Details'!$A:$A,'Hospitalisation Details'!$I:$I)</f>
        <v>R1013</v>
      </c>
      <c r="Q26" s="28">
        <f>_xlfn.XLOOKUP(A26,'Hospitalisation Details'!$A:$A,'Hospitalisation Details'!$K:$K)</f>
        <v>64</v>
      </c>
    </row>
    <row r="27" spans="1:17" x14ac:dyDescent="0.3">
      <c r="A27" s="27" t="s">
        <v>2346</v>
      </c>
      <c r="B27" s="7" t="str">
        <f>IFERROR(_xlfn.XLOOKUP(A27,'Customer Names'!$A$2:$A$2336,'Customer Names'!$C$2:$C$2336),"Unknown")</f>
        <v xml:space="preserve">  Adam</v>
      </c>
      <c r="C27" s="7">
        <f>_xlfn.XLOOKUP(A27,'Medical Examinations'!$A$2:$A$2336,'Medical Examinations'!$B$2:$B$2336,AVERAGE('Medical Examinations'!$B$2:$B$2336))</f>
        <v>33.880000000000003</v>
      </c>
      <c r="D27" s="7">
        <f>_xlfn.XLOOKUP(A27,'Medical Examinations'!$A$2:$A$2336,'Medical Examinations'!$C$2:$C$2336,AVERAGE('Medical Examinations'!$C$2:$C$2336))</f>
        <v>7.01</v>
      </c>
      <c r="E27" s="7" t="str">
        <f>_xlfn.XLOOKUP(A27,'Medical Examinations'!$A:$A,'Medical Examinations'!$D:$D,"Unknown")</f>
        <v>No</v>
      </c>
      <c r="F27" s="7" t="str">
        <f>_xlfn.XLOOKUP(A27,'Medical Examinations'!$A:$A,'Medical Examinations'!$E:$E,"Unknown")</f>
        <v>No</v>
      </c>
      <c r="G27" s="7" t="str">
        <f>_xlfn.XLOOKUP(A27,'Medical Examinations'!$A:$A,'Medical Examinations'!$F:$F,"Unknown")</f>
        <v>No</v>
      </c>
      <c r="H27" s="43">
        <f>_xlfn.XLOOKUP(Healthcare!A27,'Medical Examinations'!$A:$A,'Medical Examinations'!$G:$G,0)</f>
        <v>3</v>
      </c>
      <c r="I27" s="7" t="str">
        <f>_xlfn.XLOOKUP(A27,'Medical Examinations'!$A:$A,'Medical Examinations'!$H:$H,"Unknown")</f>
        <v>Yes</v>
      </c>
      <c r="J27" s="7" t="str" cm="1">
        <f t="array" ref="J27">_xlfn.IFS(C27&lt;18.5,"Under Weight",C27&lt;=24.9,"Normal Weight",C27&lt;30,"Over weight",C27&gt;=30,"Obesity")</f>
        <v>Obesity</v>
      </c>
      <c r="K27" s="7" t="str" cm="1">
        <f t="array" ref="K27">_xlfn.IFS(D27="Null","Unknown",D27&lt;5.7,"Normal",D27&lt;6.5,"Prediabetes",D27&gt;=6.5,"Diabetes")</f>
        <v>Diabetes</v>
      </c>
      <c r="L27" s="7" t="str">
        <f>_xlfn.XLOOKUP(A27,'Hospitalisation Details'!$A:$A,'Hospitalisation Details'!$J:$J,)</f>
        <v>15-Sep-1958</v>
      </c>
      <c r="M27" s="22">
        <f>+_xlfn.XLOOKUP(A27,'Hospitalisation Details'!$A:$A,'Hospitalisation Details'!$F:$F)</f>
        <v>46889.26</v>
      </c>
      <c r="N27" s="7" t="str">
        <f>_xlfn.XLOOKUP(A27,'Hospitalisation Details'!$A:$A,'Hospitalisation Details'!$G:$G)</f>
        <v>tier - 2</v>
      </c>
      <c r="O27" s="7" t="str">
        <f>_xlfn.XLOOKUP(A27,'Hospitalisation Details'!$A:$A,'Hospitalisation Details'!$H:$H)</f>
        <v>tier - 3</v>
      </c>
      <c r="P27" s="7" t="str">
        <f>_xlfn.XLOOKUP(A27,'Hospitalisation Details'!$A:$A,'Hospitalisation Details'!$I:$I)</f>
        <v>R1013</v>
      </c>
      <c r="Q27" s="28">
        <f>_xlfn.XLOOKUP(A27,'Hospitalisation Details'!$A:$A,'Hospitalisation Details'!$K:$K)</f>
        <v>65</v>
      </c>
    </row>
    <row r="28" spans="1:17" x14ac:dyDescent="0.3">
      <c r="A28" s="27" t="s">
        <v>2345</v>
      </c>
      <c r="B28" s="7" t="str">
        <f>IFERROR(_xlfn.XLOOKUP(A28,'Customer Names'!$A$2:$A$2336,'Customer Names'!$C$2:$C$2336),"Unknown")</f>
        <v xml:space="preserve">  Zach</v>
      </c>
      <c r="C28" s="7">
        <f>_xlfn.XLOOKUP(A28,'Medical Examinations'!$A$2:$A$2336,'Medical Examinations'!$B$2:$B$2336,AVERAGE('Medical Examinations'!$B$2:$B$2336))</f>
        <v>30.875</v>
      </c>
      <c r="D28" s="7">
        <f>_xlfn.XLOOKUP(A28,'Medical Examinations'!$A$2:$A$2336,'Medical Examinations'!$C$2:$C$2336,AVERAGE('Medical Examinations'!$C$2:$C$2336))</f>
        <v>11.88</v>
      </c>
      <c r="E28" s="7" t="str">
        <f>_xlfn.XLOOKUP(A28,'Medical Examinations'!$A:$A,'Medical Examinations'!$D:$D,"Unknown")</f>
        <v>No</v>
      </c>
      <c r="F28" s="7" t="str">
        <f>_xlfn.XLOOKUP(A28,'Medical Examinations'!$A:$A,'Medical Examinations'!$E:$E,"Unknown")</f>
        <v>No</v>
      </c>
      <c r="G28" s="7" t="str">
        <f>_xlfn.XLOOKUP(A28,'Medical Examinations'!$A:$A,'Medical Examinations'!$F:$F,"Unknown")</f>
        <v>No</v>
      </c>
      <c r="H28" s="43">
        <f>_xlfn.XLOOKUP(Healthcare!A28,'Medical Examinations'!$A:$A,'Medical Examinations'!$G:$G,0)</f>
        <v>0</v>
      </c>
      <c r="I28" s="7" t="str">
        <f>_xlfn.XLOOKUP(A28,'Medical Examinations'!$A:$A,'Medical Examinations'!$H:$H,"Unknown")</f>
        <v>Yes</v>
      </c>
      <c r="J28" s="7" t="str" cm="1">
        <f t="array" ref="J28">_xlfn.IFS(C28&lt;18.5,"Under Weight",C28&lt;=24.9,"Normal Weight",C28&lt;30,"Over weight",C28&gt;=30,"Obesity")</f>
        <v>Obesity</v>
      </c>
      <c r="K28" s="7" t="str" cm="1">
        <f t="array" ref="K28">_xlfn.IFS(D28="Null","Unknown",D28&lt;5.7,"Normal",D28&lt;6.5,"Prediabetes",D28&gt;=6.5,"Diabetes")</f>
        <v>Diabetes</v>
      </c>
      <c r="L28" s="7" t="str">
        <f>_xlfn.XLOOKUP(A28,'Hospitalisation Details'!$A:$A,'Hospitalisation Details'!$J:$J,)</f>
        <v>17-Nov-1960</v>
      </c>
      <c r="M28" s="22">
        <f>+_xlfn.XLOOKUP(A28,'Hospitalisation Details'!$A:$A,'Hospitalisation Details'!$F:$F)</f>
        <v>46718.16</v>
      </c>
      <c r="N28" s="7" t="str">
        <f>_xlfn.XLOOKUP(A28,'Hospitalisation Details'!$A:$A,'Hospitalisation Details'!$G:$G)</f>
        <v>tier - 1</v>
      </c>
      <c r="O28" s="7" t="str">
        <f>_xlfn.XLOOKUP(A28,'Hospitalisation Details'!$A:$A,'Hospitalisation Details'!$H:$H)</f>
        <v>tier - 1</v>
      </c>
      <c r="P28" s="7" t="str">
        <f>_xlfn.XLOOKUP(A28,'Hospitalisation Details'!$A:$A,'Hospitalisation Details'!$I:$I)</f>
        <v>R1012</v>
      </c>
      <c r="Q28" s="28">
        <f>_xlfn.XLOOKUP(A28,'Hospitalisation Details'!$A:$A,'Hospitalisation Details'!$K:$K)</f>
        <v>63</v>
      </c>
    </row>
    <row r="29" spans="1:17" x14ac:dyDescent="0.3">
      <c r="A29" s="27" t="s">
        <v>2344</v>
      </c>
      <c r="B29" s="7" t="str">
        <f>IFERROR(_xlfn.XLOOKUP(A29,'Customer Names'!$A$2:$A$2336,'Customer Names'!$C$2:$C$2336),"Unknown")</f>
        <v xml:space="preserve">  Stephanie W</v>
      </c>
      <c r="C29" s="7">
        <f>_xlfn.XLOOKUP(A29,'Medical Examinations'!$A$2:$A$2336,'Medical Examinations'!$B$2:$B$2336,AVERAGE('Medical Examinations'!$B$2:$B$2336))</f>
        <v>36.86</v>
      </c>
      <c r="D29" s="7">
        <f>_xlfn.XLOOKUP(A29,'Medical Examinations'!$A$2:$A$2336,'Medical Examinations'!$C$2:$C$2336,AVERAGE('Medical Examinations'!$C$2:$C$2336))</f>
        <v>5.19</v>
      </c>
      <c r="E29" s="7" t="str">
        <f>_xlfn.XLOOKUP(A29,'Medical Examinations'!$A:$A,'Medical Examinations'!$D:$D,"Unknown")</f>
        <v>Yes</v>
      </c>
      <c r="F29" s="7" t="str">
        <f>_xlfn.XLOOKUP(A29,'Medical Examinations'!$A:$A,'Medical Examinations'!$E:$E,"Unknown")</f>
        <v>No</v>
      </c>
      <c r="G29" s="7" t="str">
        <f>_xlfn.XLOOKUP(A29,'Medical Examinations'!$A:$A,'Medical Examinations'!$F:$F,"Unknown")</f>
        <v>Yes</v>
      </c>
      <c r="H29" s="43">
        <f>_xlfn.XLOOKUP(Healthcare!A29,'Medical Examinations'!$A:$A,'Medical Examinations'!$G:$G,0)</f>
        <v>1</v>
      </c>
      <c r="I29" s="7" t="str">
        <f>_xlfn.XLOOKUP(A29,'Medical Examinations'!$A:$A,'Medical Examinations'!$H:$H,"Unknown")</f>
        <v>Yes</v>
      </c>
      <c r="J29" s="7" t="str" cm="1">
        <f t="array" ref="J29">_xlfn.IFS(C29&lt;18.5,"Under Weight",C29&lt;=24.9,"Normal Weight",C29&lt;30,"Over weight",C29&gt;=30,"Obesity")</f>
        <v>Obesity</v>
      </c>
      <c r="K29" s="7" t="str" cm="1">
        <f t="array" ref="K29">_xlfn.IFS(D29="Null","Unknown",D29&lt;5.7,"Normal",D29&lt;6.5,"Prediabetes",D29&gt;=6.5,"Diabetes")</f>
        <v>Normal</v>
      </c>
      <c r="L29" s="7" t="str">
        <f>_xlfn.XLOOKUP(A29,'Hospitalisation Details'!$A:$A,'Hospitalisation Details'!$J:$J,)</f>
        <v>23-Jun-1969</v>
      </c>
      <c r="M29" s="22">
        <f>+_xlfn.XLOOKUP(A29,'Hospitalisation Details'!$A:$A,'Hospitalisation Details'!$F:$F)</f>
        <v>46661.440000000002</v>
      </c>
      <c r="N29" s="7" t="str">
        <f>_xlfn.XLOOKUP(A29,'Hospitalisation Details'!$A:$A,'Hospitalisation Details'!$G:$G)</f>
        <v>tier - 1</v>
      </c>
      <c r="O29" s="7" t="str">
        <f>_xlfn.XLOOKUP(A29,'Hospitalisation Details'!$A:$A,'Hospitalisation Details'!$H:$H)</f>
        <v>tier - 3</v>
      </c>
      <c r="P29" s="7" t="str">
        <f>_xlfn.XLOOKUP(A29,'Hospitalisation Details'!$A:$A,'Hospitalisation Details'!$I:$I)</f>
        <v>R1012</v>
      </c>
      <c r="Q29" s="28">
        <f>_xlfn.XLOOKUP(A29,'Hospitalisation Details'!$A:$A,'Hospitalisation Details'!$K:$K)</f>
        <v>54</v>
      </c>
    </row>
    <row r="30" spans="1:17" x14ac:dyDescent="0.3">
      <c r="A30" s="27" t="s">
        <v>2343</v>
      </c>
      <c r="B30" s="7" t="str">
        <f>IFERROR(_xlfn.XLOOKUP(A30,'Customer Names'!$A$2:$A$2336,'Customer Names'!$C$2:$C$2336),"Unknown")</f>
        <v xml:space="preserve">  Stephen</v>
      </c>
      <c r="C30" s="7">
        <f>_xlfn.XLOOKUP(A30,'Medical Examinations'!$A$2:$A$2336,'Medical Examinations'!$B$2:$B$2336,AVERAGE('Medical Examinations'!$B$2:$B$2336))</f>
        <v>35.86</v>
      </c>
      <c r="D30" s="7">
        <f>_xlfn.XLOOKUP(A30,'Medical Examinations'!$A$2:$A$2336,'Medical Examinations'!$C$2:$C$2336,AVERAGE('Medical Examinations'!$C$2:$C$2336))</f>
        <v>6.74</v>
      </c>
      <c r="E30" s="7" t="str">
        <f>_xlfn.XLOOKUP(A30,'Medical Examinations'!$A:$A,'Medical Examinations'!$D:$D,"Unknown")</f>
        <v>Yes</v>
      </c>
      <c r="F30" s="7" t="str">
        <f>_xlfn.XLOOKUP(A30,'Medical Examinations'!$A:$A,'Medical Examinations'!$E:$E,"Unknown")</f>
        <v>No</v>
      </c>
      <c r="G30" s="7" t="str">
        <f>_xlfn.XLOOKUP(A30,'Medical Examinations'!$A:$A,'Medical Examinations'!$F:$F,"Unknown")</f>
        <v>No</v>
      </c>
      <c r="H30" s="43">
        <f>_xlfn.XLOOKUP(Healthcare!A30,'Medical Examinations'!$A:$A,'Medical Examinations'!$G:$G,0)</f>
        <v>2</v>
      </c>
      <c r="I30" s="7" t="str">
        <f>_xlfn.XLOOKUP(A30,'Medical Examinations'!$A:$A,'Medical Examinations'!$H:$H,"Unknown")</f>
        <v>Yes</v>
      </c>
      <c r="J30" s="7" t="str" cm="1">
        <f t="array" ref="J30">_xlfn.IFS(C30&lt;18.5,"Under Weight",C30&lt;=24.9,"Normal Weight",C30&lt;30,"Over weight",C30&gt;=30,"Obesity")</f>
        <v>Obesity</v>
      </c>
      <c r="K30" s="7" t="str" cm="1">
        <f t="array" ref="K30">_xlfn.IFS(D30="Null","Unknown",D30&lt;5.7,"Normal",D30&lt;6.5,"Prediabetes",D30&gt;=6.5,"Diabetes")</f>
        <v>Diabetes</v>
      </c>
      <c r="L30" s="7" t="str">
        <f>_xlfn.XLOOKUP(A30,'Hospitalisation Details'!$A:$A,'Hospitalisation Details'!$J:$J,)</f>
        <v>8-Aug-1961</v>
      </c>
      <c r="M30" s="22">
        <f>+_xlfn.XLOOKUP(A30,'Hospitalisation Details'!$A:$A,'Hospitalisation Details'!$F:$F)</f>
        <v>46599.11</v>
      </c>
      <c r="N30" s="7" t="str">
        <f>_xlfn.XLOOKUP(A30,'Hospitalisation Details'!$A:$A,'Hospitalisation Details'!$G:$G)</f>
        <v>tier - 1</v>
      </c>
      <c r="O30" s="7" t="str">
        <f>_xlfn.XLOOKUP(A30,'Hospitalisation Details'!$A:$A,'Hospitalisation Details'!$H:$H)</f>
        <v>tier - 1</v>
      </c>
      <c r="P30" s="7" t="str">
        <f>_xlfn.XLOOKUP(A30,'Hospitalisation Details'!$A:$A,'Hospitalisation Details'!$I:$I)</f>
        <v>R1013</v>
      </c>
      <c r="Q30" s="28">
        <f>_xlfn.XLOOKUP(A30,'Hospitalisation Details'!$A:$A,'Hospitalisation Details'!$K:$K)</f>
        <v>62</v>
      </c>
    </row>
    <row r="31" spans="1:17" x14ac:dyDescent="0.3">
      <c r="A31" s="27" t="s">
        <v>2342</v>
      </c>
      <c r="B31" s="7" t="str">
        <f>IFERROR(_xlfn.XLOOKUP(A31,'Customer Names'!$A$2:$A$2336,'Customer Names'!$C$2:$C$2336),"Unknown")</f>
        <v xml:space="preserve">  Natalie</v>
      </c>
      <c r="C31" s="7">
        <f>_xlfn.XLOOKUP(A31,'Medical Examinations'!$A$2:$A$2336,'Medical Examinations'!$B$2:$B$2336,AVERAGE('Medical Examinations'!$B$2:$B$2336))</f>
        <v>37.049999999999997</v>
      </c>
      <c r="D31" s="7">
        <f>_xlfn.XLOOKUP(A31,'Medical Examinations'!$A$2:$A$2336,'Medical Examinations'!$C$2:$C$2336,AVERAGE('Medical Examinations'!$C$2:$C$2336))</f>
        <v>8.44</v>
      </c>
      <c r="E31" s="7" t="str">
        <f>_xlfn.XLOOKUP(A31,'Medical Examinations'!$A:$A,'Medical Examinations'!$D:$D,"Unknown")</f>
        <v>No</v>
      </c>
      <c r="F31" s="7" t="str">
        <f>_xlfn.XLOOKUP(A31,'Medical Examinations'!$A:$A,'Medical Examinations'!$E:$E,"Unknown")</f>
        <v>No</v>
      </c>
      <c r="G31" s="7" t="str">
        <f>_xlfn.XLOOKUP(A31,'Medical Examinations'!$A:$A,'Medical Examinations'!$F:$F,"Unknown")</f>
        <v>No</v>
      </c>
      <c r="H31" s="43">
        <f>_xlfn.XLOOKUP(Healthcare!A31,'Medical Examinations'!$A:$A,'Medical Examinations'!$G:$G,0)</f>
        <v>0</v>
      </c>
      <c r="I31" s="7" t="str">
        <f>_xlfn.XLOOKUP(A31,'Medical Examinations'!$A:$A,'Medical Examinations'!$H:$H,"Unknown")</f>
        <v>Yes</v>
      </c>
      <c r="J31" s="7" t="str" cm="1">
        <f t="array" ref="J31">_xlfn.IFS(C31&lt;18.5,"Under Weight",C31&lt;=24.9,"Normal Weight",C31&lt;30,"Over weight",C31&gt;=30,"Obesity")</f>
        <v>Obesity</v>
      </c>
      <c r="K31" s="7" t="str" cm="1">
        <f t="array" ref="K31">_xlfn.IFS(D31="Null","Unknown",D31&lt;5.7,"Normal",D31&lt;6.5,"Prediabetes",D31&gt;=6.5,"Diabetes")</f>
        <v>Diabetes</v>
      </c>
      <c r="L31" s="7" t="str">
        <f>_xlfn.XLOOKUP(A31,'Hospitalisation Details'!$A:$A,'Hospitalisation Details'!$J:$J,)</f>
        <v>6-Dec-1971</v>
      </c>
      <c r="M31" s="22">
        <f>+_xlfn.XLOOKUP(A31,'Hospitalisation Details'!$A:$A,'Hospitalisation Details'!$F:$F)</f>
        <v>46255.11</v>
      </c>
      <c r="N31" s="7" t="str">
        <f>_xlfn.XLOOKUP(A31,'Hospitalisation Details'!$A:$A,'Hospitalisation Details'!$G:$G)</f>
        <v>tier - 1</v>
      </c>
      <c r="O31" s="7" t="str">
        <f>_xlfn.XLOOKUP(A31,'Hospitalisation Details'!$A:$A,'Hospitalisation Details'!$H:$H)</f>
        <v>tier - 3</v>
      </c>
      <c r="P31" s="7" t="str">
        <f>_xlfn.XLOOKUP(A31,'Hospitalisation Details'!$A:$A,'Hospitalisation Details'!$I:$I)</f>
        <v>R1024</v>
      </c>
      <c r="Q31" s="28">
        <f>_xlfn.XLOOKUP(A31,'Hospitalisation Details'!$A:$A,'Hospitalisation Details'!$K:$K)</f>
        <v>52</v>
      </c>
    </row>
    <row r="32" spans="1:17" x14ac:dyDescent="0.3">
      <c r="A32" s="27" t="s">
        <v>2341</v>
      </c>
      <c r="B32" s="7" t="str">
        <f>IFERROR(_xlfn.XLOOKUP(A32,'Customer Names'!$A$2:$A$2336,'Customer Names'!$C$2:$C$2336),"Unknown")</f>
        <v xml:space="preserve">  Nicole J</v>
      </c>
      <c r="C32" s="7">
        <f>_xlfn.XLOOKUP(A32,'Medical Examinations'!$A$2:$A$2336,'Medical Examinations'!$B$2:$B$2336,AVERAGE('Medical Examinations'!$B$2:$B$2336))</f>
        <v>43.89</v>
      </c>
      <c r="D32" s="7">
        <f>_xlfn.XLOOKUP(A32,'Medical Examinations'!$A$2:$A$2336,'Medical Examinations'!$C$2:$C$2336,AVERAGE('Medical Examinations'!$C$2:$C$2336))</f>
        <v>8.7100000000000009</v>
      </c>
      <c r="E32" s="7" t="str">
        <f>_xlfn.XLOOKUP(A32,'Medical Examinations'!$A:$A,'Medical Examinations'!$D:$D,"Unknown")</f>
        <v>No</v>
      </c>
      <c r="F32" s="7" t="str">
        <f>_xlfn.XLOOKUP(A32,'Medical Examinations'!$A:$A,'Medical Examinations'!$E:$E,"Unknown")</f>
        <v>No</v>
      </c>
      <c r="G32" s="7" t="str">
        <f>_xlfn.XLOOKUP(A32,'Medical Examinations'!$A:$A,'Medical Examinations'!$F:$F,"Unknown")</f>
        <v>No</v>
      </c>
      <c r="H32" s="43">
        <f>_xlfn.XLOOKUP(Healthcare!A32,'Medical Examinations'!$A:$A,'Medical Examinations'!$G:$G,0)</f>
        <v>0</v>
      </c>
      <c r="I32" s="7" t="str">
        <f>_xlfn.XLOOKUP(A32,'Medical Examinations'!$A:$A,'Medical Examinations'!$H:$H,"Unknown")</f>
        <v>Yes</v>
      </c>
      <c r="J32" s="7" t="str" cm="1">
        <f t="array" ref="J32">_xlfn.IFS(C32&lt;18.5,"Under Weight",C32&lt;=24.9,"Normal Weight",C32&lt;30,"Over weight",C32&gt;=30,"Obesity")</f>
        <v>Obesity</v>
      </c>
      <c r="K32" s="7" t="str" cm="1">
        <f t="array" ref="K32">_xlfn.IFS(D32="Null","Unknown",D32&lt;5.7,"Normal",D32&lt;6.5,"Prediabetes",D32&gt;=6.5,"Diabetes")</f>
        <v>Diabetes</v>
      </c>
      <c r="L32" s="7" t="str">
        <f>_xlfn.XLOOKUP(A32,'Hospitalisation Details'!$A:$A,'Hospitalisation Details'!$J:$J,)</f>
        <v>17-Aug-1978</v>
      </c>
      <c r="M32" s="22">
        <f>+_xlfn.XLOOKUP(A32,'Hospitalisation Details'!$A:$A,'Hospitalisation Details'!$F:$F)</f>
        <v>46200.99</v>
      </c>
      <c r="N32" s="7" t="str">
        <f>_xlfn.XLOOKUP(A32,'Hospitalisation Details'!$A:$A,'Hospitalisation Details'!$G:$G)</f>
        <v>tier - 1</v>
      </c>
      <c r="O32" s="7" t="str">
        <f>_xlfn.XLOOKUP(A32,'Hospitalisation Details'!$A:$A,'Hospitalisation Details'!$H:$H)</f>
        <v>tier - 1</v>
      </c>
      <c r="P32" s="7" t="str">
        <f>_xlfn.XLOOKUP(A32,'Hospitalisation Details'!$A:$A,'Hospitalisation Details'!$I:$I)</f>
        <v>R1013</v>
      </c>
      <c r="Q32" s="28">
        <f>_xlfn.XLOOKUP(A32,'Hospitalisation Details'!$A:$A,'Hospitalisation Details'!$K:$K)</f>
        <v>45</v>
      </c>
    </row>
    <row r="33" spans="1:17" x14ac:dyDescent="0.3">
      <c r="A33" s="27" t="s">
        <v>2340</v>
      </c>
      <c r="B33" s="7" t="str">
        <f>IFERROR(_xlfn.XLOOKUP(A33,'Customer Names'!$A$2:$A$2336,'Customer Names'!$C$2:$C$2336),"Unknown")</f>
        <v xml:space="preserve">  Jefferson D</v>
      </c>
      <c r="C33" s="7">
        <f>_xlfn.XLOOKUP(A33,'Medical Examinations'!$A$2:$A$2336,'Medical Examinations'!$B$2:$B$2336,AVERAGE('Medical Examinations'!$B$2:$B$2336))</f>
        <v>42.35</v>
      </c>
      <c r="D33" s="7">
        <f>_xlfn.XLOOKUP(A33,'Medical Examinations'!$A$2:$A$2336,'Medical Examinations'!$C$2:$C$2336,AVERAGE('Medical Examinations'!$C$2:$C$2336))</f>
        <v>5.08</v>
      </c>
      <c r="E33" s="7" t="str">
        <f>_xlfn.XLOOKUP(A33,'Medical Examinations'!$A:$A,'Medical Examinations'!$D:$D,"Unknown")</f>
        <v>Yes</v>
      </c>
      <c r="F33" s="7" t="str">
        <f>_xlfn.XLOOKUP(A33,'Medical Examinations'!$A:$A,'Medical Examinations'!$E:$E,"Unknown")</f>
        <v>No</v>
      </c>
      <c r="G33" s="7" t="str">
        <f>_xlfn.XLOOKUP(A33,'Medical Examinations'!$A:$A,'Medical Examinations'!$F:$F,"Unknown")</f>
        <v>No</v>
      </c>
      <c r="H33" s="43">
        <f>_xlfn.XLOOKUP(Healthcare!A33,'Medical Examinations'!$A:$A,'Medical Examinations'!$G:$G,0)</f>
        <v>0</v>
      </c>
      <c r="I33" s="7" t="str">
        <f>_xlfn.XLOOKUP(A33,'Medical Examinations'!$A:$A,'Medical Examinations'!$H:$H,"Unknown")</f>
        <v>Yes</v>
      </c>
      <c r="J33" s="7" t="str" cm="1">
        <f t="array" ref="J33">_xlfn.IFS(C33&lt;18.5,"Under Weight",C33&lt;=24.9,"Normal Weight",C33&lt;30,"Over weight",C33&gt;=30,"Obesity")</f>
        <v>Obesity</v>
      </c>
      <c r="K33" s="7" t="str" cm="1">
        <f t="array" ref="K33">_xlfn.IFS(D33="Null","Unknown",D33&lt;5.7,"Normal",D33&lt;6.5,"Prediabetes",D33&gt;=6.5,"Diabetes")</f>
        <v>Normal</v>
      </c>
      <c r="L33" s="7" t="str">
        <f>_xlfn.XLOOKUP(A33,'Hospitalisation Details'!$A:$A,'Hospitalisation Details'!$J:$J,)</f>
        <v>2-Dec-1976</v>
      </c>
      <c r="M33" s="22">
        <f>+_xlfn.XLOOKUP(A33,'Hospitalisation Details'!$A:$A,'Hospitalisation Details'!$F:$F)</f>
        <v>46151.12</v>
      </c>
      <c r="N33" s="7" t="str">
        <f>_xlfn.XLOOKUP(A33,'Hospitalisation Details'!$A:$A,'Hospitalisation Details'!$G:$G)</f>
        <v>tier - 1</v>
      </c>
      <c r="O33" s="7" t="str">
        <f>_xlfn.XLOOKUP(A33,'Hospitalisation Details'!$A:$A,'Hospitalisation Details'!$H:$H)</f>
        <v>tier - 3</v>
      </c>
      <c r="P33" s="7" t="str">
        <f>_xlfn.XLOOKUP(A33,'Hospitalisation Details'!$A:$A,'Hospitalisation Details'!$I:$I)</f>
        <v>R1013</v>
      </c>
      <c r="Q33" s="28">
        <f>_xlfn.XLOOKUP(A33,'Hospitalisation Details'!$A:$A,'Hospitalisation Details'!$K:$K)</f>
        <v>47</v>
      </c>
    </row>
    <row r="34" spans="1:17" x14ac:dyDescent="0.3">
      <c r="A34" s="27" t="s">
        <v>2339</v>
      </c>
      <c r="B34" s="7" t="str">
        <f>IFERROR(_xlfn.XLOOKUP(A34,'Customer Names'!$A$2:$A$2336,'Customer Names'!$C$2:$C$2336),"Unknown")</f>
        <v xml:space="preserve">  Brendan D</v>
      </c>
      <c r="C34" s="7">
        <f>_xlfn.XLOOKUP(A34,'Medical Examinations'!$A$2:$A$2336,'Medical Examinations'!$B$2:$B$2336,AVERAGE('Medical Examinations'!$B$2:$B$2336))</f>
        <v>31.35</v>
      </c>
      <c r="D34" s="7">
        <f>_xlfn.XLOOKUP(A34,'Medical Examinations'!$A$2:$A$2336,'Medical Examinations'!$C$2:$C$2336,AVERAGE('Medical Examinations'!$C$2:$C$2336))</f>
        <v>6.86</v>
      </c>
      <c r="E34" s="7" t="str">
        <f>_xlfn.XLOOKUP(A34,'Medical Examinations'!$A:$A,'Medical Examinations'!$D:$D,"Unknown")</f>
        <v>No</v>
      </c>
      <c r="F34" s="7" t="str">
        <f>_xlfn.XLOOKUP(A34,'Medical Examinations'!$A:$A,'Medical Examinations'!$E:$E,"Unknown")</f>
        <v>No</v>
      </c>
      <c r="G34" s="7" t="str">
        <f>_xlfn.XLOOKUP(A34,'Medical Examinations'!$A:$A,'Medical Examinations'!$F:$F,"Unknown")</f>
        <v>No</v>
      </c>
      <c r="H34" s="43">
        <f>_xlfn.XLOOKUP(Healthcare!A34,'Medical Examinations'!$A:$A,'Medical Examinations'!$G:$G,0)</f>
        <v>0</v>
      </c>
      <c r="I34" s="7" t="str">
        <f>_xlfn.XLOOKUP(A34,'Medical Examinations'!$A:$A,'Medical Examinations'!$H:$H,"Unknown")</f>
        <v>Yes</v>
      </c>
      <c r="J34" s="7" t="str" cm="1">
        <f t="array" ref="J34">_xlfn.IFS(C34&lt;18.5,"Under Weight",C34&lt;=24.9,"Normal Weight",C34&lt;30,"Over weight",C34&gt;=30,"Obesity")</f>
        <v>Obesity</v>
      </c>
      <c r="K34" s="7" t="str" cm="1">
        <f t="array" ref="K34">_xlfn.IFS(D34="Null","Unknown",D34&lt;5.7,"Normal",D34&lt;6.5,"Prediabetes",D34&gt;=6.5,"Diabetes")</f>
        <v>Diabetes</v>
      </c>
      <c r="L34" s="7" t="str">
        <f>_xlfn.XLOOKUP(A34,'Hospitalisation Details'!$A:$A,'Hospitalisation Details'!$J:$J,)</f>
        <v>4-Dec-1962</v>
      </c>
      <c r="M34" s="22">
        <f>+_xlfn.XLOOKUP(A34,'Hospitalisation Details'!$A:$A,'Hospitalisation Details'!$F:$F)</f>
        <v>46130.53</v>
      </c>
      <c r="N34" s="7" t="str">
        <f>_xlfn.XLOOKUP(A34,'Hospitalisation Details'!$A:$A,'Hospitalisation Details'!$G:$G)</f>
        <v>tier - 1</v>
      </c>
      <c r="O34" s="7" t="str">
        <f>_xlfn.XLOOKUP(A34,'Hospitalisation Details'!$A:$A,'Hospitalisation Details'!$H:$H)</f>
        <v>tier - 1</v>
      </c>
      <c r="P34" s="7" t="str">
        <f>_xlfn.XLOOKUP(A34,'Hospitalisation Details'!$A:$A,'Hospitalisation Details'!$I:$I)</f>
        <v>R1012</v>
      </c>
      <c r="Q34" s="28">
        <f>_xlfn.XLOOKUP(A34,'Hospitalisation Details'!$A:$A,'Hospitalisation Details'!$K:$K)</f>
        <v>61</v>
      </c>
    </row>
    <row r="35" spans="1:17" x14ac:dyDescent="0.3">
      <c r="A35" s="27" t="s">
        <v>2338</v>
      </c>
      <c r="B35" s="7" t="str">
        <f>IFERROR(_xlfn.XLOOKUP(A35,'Customer Names'!$A$2:$A$2336,'Customer Names'!$C$2:$C$2336),"Unknown")</f>
        <v xml:space="preserve">  Courtney</v>
      </c>
      <c r="C35" s="7">
        <f>_xlfn.XLOOKUP(A35,'Medical Examinations'!$A$2:$A$2336,'Medical Examinations'!$B$2:$B$2336,AVERAGE('Medical Examinations'!$B$2:$B$2336))</f>
        <v>47.6</v>
      </c>
      <c r="D35" s="7">
        <f>_xlfn.XLOOKUP(A35,'Medical Examinations'!$A$2:$A$2336,'Medical Examinations'!$C$2:$C$2336,AVERAGE('Medical Examinations'!$C$2:$C$2336))</f>
        <v>5.95</v>
      </c>
      <c r="E35" s="7" t="str">
        <f>_xlfn.XLOOKUP(A35,'Medical Examinations'!$A:$A,'Medical Examinations'!$D:$D,"Unknown")</f>
        <v>Yes</v>
      </c>
      <c r="F35" s="7" t="str">
        <f>_xlfn.XLOOKUP(A35,'Medical Examinations'!$A:$A,'Medical Examinations'!$E:$E,"Unknown")</f>
        <v>No</v>
      </c>
      <c r="G35" s="7" t="str">
        <f>_xlfn.XLOOKUP(A35,'Medical Examinations'!$A:$A,'Medical Examinations'!$F:$F,"Unknown")</f>
        <v>No</v>
      </c>
      <c r="H35" s="43">
        <f>_xlfn.XLOOKUP(Healthcare!A35,'Medical Examinations'!$A:$A,'Medical Examinations'!$G:$G,0)</f>
        <v>0</v>
      </c>
      <c r="I35" s="7" t="str">
        <f>_xlfn.XLOOKUP(A35,'Medical Examinations'!$A:$A,'Medical Examinations'!$H:$H,"Unknown")</f>
        <v>Yes</v>
      </c>
      <c r="J35" s="7" t="str" cm="1">
        <f t="array" ref="J35">_xlfn.IFS(C35&lt;18.5,"Under Weight",C35&lt;=24.9,"Normal Weight",C35&lt;30,"Over weight",C35&gt;=30,"Obesity")</f>
        <v>Obesity</v>
      </c>
      <c r="K35" s="7" t="str" cm="1">
        <f t="array" ref="K35">_xlfn.IFS(D35="Null","Unknown",D35&lt;5.7,"Normal",D35&lt;6.5,"Prediabetes",D35&gt;=6.5,"Diabetes")</f>
        <v>Prediabetes</v>
      </c>
      <c r="L35" s="7" t="str">
        <f>_xlfn.XLOOKUP(A35,'Hospitalisation Details'!$A:$A,'Hospitalisation Details'!$J:$J,)</f>
        <v>30-Sep-1985</v>
      </c>
      <c r="M35" s="22">
        <f>+_xlfn.XLOOKUP(A35,'Hospitalisation Details'!$A:$A,'Hospitalisation Details'!$F:$F)</f>
        <v>46113.51</v>
      </c>
      <c r="N35" s="7" t="str">
        <f>_xlfn.XLOOKUP(A35,'Hospitalisation Details'!$A:$A,'Hospitalisation Details'!$G:$G)</f>
        <v>tier - 2</v>
      </c>
      <c r="O35" s="7" t="str">
        <f>_xlfn.XLOOKUP(A35,'Hospitalisation Details'!$A:$A,'Hospitalisation Details'!$H:$H)</f>
        <v>tier - 3</v>
      </c>
      <c r="P35" s="7" t="str">
        <f>_xlfn.XLOOKUP(A35,'Hospitalisation Details'!$A:$A,'Hospitalisation Details'!$I:$I)</f>
        <v>R1011</v>
      </c>
      <c r="Q35" s="28">
        <f>_xlfn.XLOOKUP(A35,'Hospitalisation Details'!$A:$A,'Hospitalisation Details'!$K:$K)</f>
        <v>38</v>
      </c>
    </row>
    <row r="36" spans="1:17" x14ac:dyDescent="0.3">
      <c r="A36" s="27" t="s">
        <v>2337</v>
      </c>
      <c r="B36" s="7" t="str">
        <f>IFERROR(_xlfn.XLOOKUP(A36,'Customer Names'!$A$2:$A$2336,'Customer Names'!$C$2:$C$2336),"Unknown")</f>
        <v xml:space="preserve">  Sydney L</v>
      </c>
      <c r="C36" s="7">
        <f>_xlfn.XLOOKUP(A36,'Medical Examinations'!$A$2:$A$2336,'Medical Examinations'!$B$2:$B$2336,AVERAGE('Medical Examinations'!$B$2:$B$2336))</f>
        <v>46.2</v>
      </c>
      <c r="D36" s="7">
        <f>_xlfn.XLOOKUP(A36,'Medical Examinations'!$A$2:$A$2336,'Medical Examinations'!$C$2:$C$2336,AVERAGE('Medical Examinations'!$C$2:$C$2336))</f>
        <v>6.09</v>
      </c>
      <c r="E36" s="7" t="str">
        <f>_xlfn.XLOOKUP(A36,'Medical Examinations'!$A:$A,'Medical Examinations'!$D:$D,"Unknown")</f>
        <v>No</v>
      </c>
      <c r="F36" s="7" t="str">
        <f>_xlfn.XLOOKUP(A36,'Medical Examinations'!$A:$A,'Medical Examinations'!$E:$E,"Unknown")</f>
        <v>No</v>
      </c>
      <c r="G36" s="7" t="str">
        <f>_xlfn.XLOOKUP(A36,'Medical Examinations'!$A:$A,'Medical Examinations'!$F:$F,"Unknown")</f>
        <v>Yes</v>
      </c>
      <c r="H36" s="43">
        <f>_xlfn.XLOOKUP(Healthcare!A36,'Medical Examinations'!$A:$A,'Medical Examinations'!$G:$G,0)</f>
        <v>1</v>
      </c>
      <c r="I36" s="7" t="str">
        <f>_xlfn.XLOOKUP(A36,'Medical Examinations'!$A:$A,'Medical Examinations'!$H:$H,"Unknown")</f>
        <v>Yes</v>
      </c>
      <c r="J36" s="7" t="str" cm="1">
        <f t="array" ref="J36">_xlfn.IFS(C36&lt;18.5,"Under Weight",C36&lt;=24.9,"Normal Weight",C36&lt;30,"Over weight",C36&gt;=30,"Obesity")</f>
        <v>Obesity</v>
      </c>
      <c r="K36" s="7" t="str" cm="1">
        <f t="array" ref="K36">_xlfn.IFS(D36="Null","Unknown",D36&lt;5.7,"Normal",D36&lt;6.5,"Prediabetes",D36&gt;=6.5,"Diabetes")</f>
        <v>Prediabetes</v>
      </c>
      <c r="L36" s="7" t="str">
        <f>_xlfn.XLOOKUP(A36,'Hospitalisation Details'!$A:$A,'Hospitalisation Details'!$J:$J,)</f>
        <v>12-Aug-1979</v>
      </c>
      <c r="M36" s="22">
        <f>+_xlfn.XLOOKUP(A36,'Hospitalisation Details'!$A:$A,'Hospitalisation Details'!$F:$F)</f>
        <v>45863.21</v>
      </c>
      <c r="N36" s="7" t="str">
        <f>_xlfn.XLOOKUP(A36,'Hospitalisation Details'!$A:$A,'Hospitalisation Details'!$G:$G)</f>
        <v>tier - 2</v>
      </c>
      <c r="O36" s="7" t="str">
        <f>_xlfn.XLOOKUP(A36,'Hospitalisation Details'!$A:$A,'Hospitalisation Details'!$H:$H)</f>
        <v>tier - 1</v>
      </c>
      <c r="P36" s="7" t="str">
        <f>_xlfn.XLOOKUP(A36,'Hospitalisation Details'!$A:$A,'Hospitalisation Details'!$I:$I)</f>
        <v>R1013</v>
      </c>
      <c r="Q36" s="28">
        <f>_xlfn.XLOOKUP(A36,'Hospitalisation Details'!$A:$A,'Hospitalisation Details'!$K:$K)</f>
        <v>44</v>
      </c>
    </row>
    <row r="37" spans="1:17" x14ac:dyDescent="0.3">
      <c r="A37" s="27" t="s">
        <v>2336</v>
      </c>
      <c r="B37" s="7" t="str">
        <f>IFERROR(_xlfn.XLOOKUP(A37,'Customer Names'!$A$2:$A$2336,'Customer Names'!$C$2:$C$2336),"Unknown")</f>
        <v xml:space="preserve">  Julien</v>
      </c>
      <c r="C37" s="7">
        <f>_xlfn.XLOOKUP(A37,'Medical Examinations'!$A$2:$A$2336,'Medical Examinations'!$B$2:$B$2336,AVERAGE('Medical Examinations'!$B$2:$B$2336))</f>
        <v>32.015000000000001</v>
      </c>
      <c r="D37" s="7">
        <f>_xlfn.XLOOKUP(A37,'Medical Examinations'!$A$2:$A$2336,'Medical Examinations'!$C$2:$C$2336,AVERAGE('Medical Examinations'!$C$2:$C$2336))</f>
        <v>11.75</v>
      </c>
      <c r="E37" s="7" t="str">
        <f>_xlfn.XLOOKUP(A37,'Medical Examinations'!$A:$A,'Medical Examinations'!$D:$D,"Unknown")</f>
        <v>No</v>
      </c>
      <c r="F37" s="7" t="str">
        <f>_xlfn.XLOOKUP(A37,'Medical Examinations'!$A:$A,'Medical Examinations'!$E:$E,"Unknown")</f>
        <v>No</v>
      </c>
      <c r="G37" s="7" t="str">
        <f>_xlfn.XLOOKUP(A37,'Medical Examinations'!$A:$A,'Medical Examinations'!$F:$F,"Unknown")</f>
        <v>No</v>
      </c>
      <c r="H37" s="43">
        <f>_xlfn.XLOOKUP(Healthcare!A37,'Medical Examinations'!$A:$A,'Medical Examinations'!$G:$G,0)</f>
        <v>0</v>
      </c>
      <c r="I37" s="7" t="str">
        <f>_xlfn.XLOOKUP(A37,'Medical Examinations'!$A:$A,'Medical Examinations'!$H:$H,"Unknown")</f>
        <v>Yes</v>
      </c>
      <c r="J37" s="7" t="str" cm="1">
        <f t="array" ref="J37">_xlfn.IFS(C37&lt;18.5,"Under Weight",C37&lt;=24.9,"Normal Weight",C37&lt;30,"Over weight",C37&gt;=30,"Obesity")</f>
        <v>Obesity</v>
      </c>
      <c r="K37" s="7" t="str" cm="1">
        <f t="array" ref="K37">_xlfn.IFS(D37="Null","Unknown",D37&lt;5.7,"Normal",D37&lt;6.5,"Prediabetes",D37&gt;=6.5,"Diabetes")</f>
        <v>Diabetes</v>
      </c>
      <c r="L37" s="7" t="str">
        <f>_xlfn.XLOOKUP(A37,'Hospitalisation Details'!$A:$A,'Hospitalisation Details'!$J:$J,)</f>
        <v>21-Dec-1960</v>
      </c>
      <c r="M37" s="22">
        <f>+_xlfn.XLOOKUP(A37,'Hospitalisation Details'!$A:$A,'Hospitalisation Details'!$F:$F)</f>
        <v>45710.21</v>
      </c>
      <c r="N37" s="7" t="str">
        <f>_xlfn.XLOOKUP(A37,'Hospitalisation Details'!$A:$A,'Hospitalisation Details'!$G:$G)</f>
        <v>tier - 2</v>
      </c>
      <c r="O37" s="7" t="str">
        <f>_xlfn.XLOOKUP(A37,'Hospitalisation Details'!$A:$A,'Hospitalisation Details'!$H:$H)</f>
        <v>tier - 2</v>
      </c>
      <c r="P37" s="7" t="str">
        <f>_xlfn.XLOOKUP(A37,'Hospitalisation Details'!$A:$A,'Hospitalisation Details'!$I:$I)</f>
        <v>R1016</v>
      </c>
      <c r="Q37" s="28">
        <f>_xlfn.XLOOKUP(A37,'Hospitalisation Details'!$A:$A,'Hospitalisation Details'!$K:$K)</f>
        <v>63</v>
      </c>
    </row>
    <row r="38" spans="1:17" x14ac:dyDescent="0.3">
      <c r="A38" s="27" t="s">
        <v>2335</v>
      </c>
      <c r="B38" s="7" t="str">
        <f>IFERROR(_xlfn.XLOOKUP(A38,'Customer Names'!$A$2:$A$2336,'Customer Names'!$C$2:$C$2336),"Unknown")</f>
        <v xml:space="preserve">  Ryan M</v>
      </c>
      <c r="C38" s="7">
        <f>_xlfn.XLOOKUP(A38,'Medical Examinations'!$A$2:$A$2336,'Medical Examinations'!$B$2:$B$2336,AVERAGE('Medical Examinations'!$B$2:$B$2336))</f>
        <v>40.564999999999998</v>
      </c>
      <c r="D38" s="7">
        <f>_xlfn.XLOOKUP(A38,'Medical Examinations'!$A$2:$A$2336,'Medical Examinations'!$C$2:$C$2336,AVERAGE('Medical Examinations'!$C$2:$C$2336))</f>
        <v>7.37</v>
      </c>
      <c r="E38" s="7" t="str">
        <f>_xlfn.XLOOKUP(A38,'Medical Examinations'!$A:$A,'Medical Examinations'!$D:$D,"Unknown")</f>
        <v>No</v>
      </c>
      <c r="F38" s="7" t="str">
        <f>_xlfn.XLOOKUP(A38,'Medical Examinations'!$A:$A,'Medical Examinations'!$E:$E,"Unknown")</f>
        <v>No</v>
      </c>
      <c r="G38" s="7" t="str">
        <f>_xlfn.XLOOKUP(A38,'Medical Examinations'!$A:$A,'Medical Examinations'!$F:$F,"Unknown")</f>
        <v>No</v>
      </c>
      <c r="H38" s="43">
        <f>_xlfn.XLOOKUP(Healthcare!A38,'Medical Examinations'!$A:$A,'Medical Examinations'!$G:$G,0)</f>
        <v>0</v>
      </c>
      <c r="I38" s="7" t="str">
        <f>_xlfn.XLOOKUP(A38,'Medical Examinations'!$A:$A,'Medical Examinations'!$H:$H,"Unknown")</f>
        <v>Yes</v>
      </c>
      <c r="J38" s="7" t="str" cm="1">
        <f t="array" ref="J38">_xlfn.IFS(C38&lt;18.5,"Under Weight",C38&lt;=24.9,"Normal Weight",C38&lt;30,"Over weight",C38&gt;=30,"Obesity")</f>
        <v>Obesity</v>
      </c>
      <c r="K38" s="7" t="str" cm="1">
        <f t="array" ref="K38">_xlfn.IFS(D38="Null","Unknown",D38&lt;5.7,"Normal",D38&lt;6.5,"Prediabetes",D38&gt;=6.5,"Diabetes")</f>
        <v>Diabetes</v>
      </c>
      <c r="L38" s="7" t="str">
        <f>_xlfn.XLOOKUP(A38,'Hospitalisation Details'!$A:$A,'Hospitalisation Details'!$J:$J,)</f>
        <v>9-Aug-1974</v>
      </c>
      <c r="M38" s="22">
        <f>+_xlfn.XLOOKUP(A38,'Hospitalisation Details'!$A:$A,'Hospitalisation Details'!$F:$F)</f>
        <v>45702.02</v>
      </c>
      <c r="N38" s="7" t="str">
        <f>_xlfn.XLOOKUP(A38,'Hospitalisation Details'!$A:$A,'Hospitalisation Details'!$G:$G)</f>
        <v>tier - 2</v>
      </c>
      <c r="O38" s="7" t="str">
        <f>_xlfn.XLOOKUP(A38,'Hospitalisation Details'!$A:$A,'Hospitalisation Details'!$H:$H)</f>
        <v>tier - 2</v>
      </c>
      <c r="P38" s="7" t="str">
        <f>_xlfn.XLOOKUP(A38,'Hospitalisation Details'!$A:$A,'Hospitalisation Details'!$I:$I)</f>
        <v>R1012</v>
      </c>
      <c r="Q38" s="28">
        <f>_xlfn.XLOOKUP(A38,'Hospitalisation Details'!$A:$A,'Hospitalisation Details'!$K:$K)</f>
        <v>49</v>
      </c>
    </row>
    <row r="39" spans="1:17" x14ac:dyDescent="0.3">
      <c r="A39" s="27" t="s">
        <v>2334</v>
      </c>
      <c r="B39" s="7" t="str">
        <f>IFERROR(_xlfn.XLOOKUP(A39,'Customer Names'!$A$2:$A$2336,'Customer Names'!$C$2:$C$2336),"Unknown")</f>
        <v xml:space="preserve">  Anna H</v>
      </c>
      <c r="C39" s="7">
        <f>_xlfn.XLOOKUP(A39,'Medical Examinations'!$A$2:$A$2336,'Medical Examinations'!$B$2:$B$2336,AVERAGE('Medical Examinations'!$B$2:$B$2336))</f>
        <v>32.450000000000003</v>
      </c>
      <c r="D39" s="7">
        <f>_xlfn.XLOOKUP(A39,'Medical Examinations'!$A$2:$A$2336,'Medical Examinations'!$C$2:$C$2336,AVERAGE('Medical Examinations'!$C$2:$C$2336))</f>
        <v>11.91</v>
      </c>
      <c r="E39" s="7" t="str">
        <f>_xlfn.XLOOKUP(A39,'Medical Examinations'!$A:$A,'Medical Examinations'!$D:$D,"Unknown")</f>
        <v>No</v>
      </c>
      <c r="F39" s="7" t="str">
        <f>_xlfn.XLOOKUP(A39,'Medical Examinations'!$A:$A,'Medical Examinations'!$E:$E,"Unknown")</f>
        <v>No</v>
      </c>
      <c r="G39" s="7" t="str">
        <f>_xlfn.XLOOKUP(A39,'Medical Examinations'!$A:$A,'Medical Examinations'!$F:$F,"Unknown")</f>
        <v>No</v>
      </c>
      <c r="H39" s="43">
        <f>_xlfn.XLOOKUP(Healthcare!A39,'Medical Examinations'!$A:$A,'Medical Examinations'!$G:$G,0)</f>
        <v>0</v>
      </c>
      <c r="I39" s="7" t="str">
        <f>_xlfn.XLOOKUP(A39,'Medical Examinations'!$A:$A,'Medical Examinations'!$H:$H,"Unknown")</f>
        <v>Yes</v>
      </c>
      <c r="J39" s="7" t="str" cm="1">
        <f t="array" ref="J39">_xlfn.IFS(C39&lt;18.5,"Under Weight",C39&lt;=24.9,"Normal Weight",C39&lt;30,"Over weight",C39&gt;=30,"Obesity")</f>
        <v>Obesity</v>
      </c>
      <c r="K39" s="7" t="str" cm="1">
        <f t="array" ref="K39">_xlfn.IFS(D39="Null","Unknown",D39&lt;5.7,"Normal",D39&lt;6.5,"Prediabetes",D39&gt;=6.5,"Diabetes")</f>
        <v>Diabetes</v>
      </c>
      <c r="L39" s="7" t="str">
        <f>_xlfn.XLOOKUP(A39,'Hospitalisation Details'!$A:$A,'Hospitalisation Details'!$J:$J,)</f>
        <v>17-Dec-1962</v>
      </c>
      <c r="M39" s="22">
        <f>+_xlfn.XLOOKUP(A39,'Hospitalisation Details'!$A:$A,'Hospitalisation Details'!$F:$F)</f>
        <v>45008.959999999999</v>
      </c>
      <c r="N39" s="7" t="str">
        <f>_xlfn.XLOOKUP(A39,'Hospitalisation Details'!$A:$A,'Hospitalisation Details'!$G:$G)</f>
        <v>tier - 2</v>
      </c>
      <c r="O39" s="7" t="str">
        <f>_xlfn.XLOOKUP(A39,'Hospitalisation Details'!$A:$A,'Hospitalisation Details'!$H:$H)</f>
        <v>tier - 2</v>
      </c>
      <c r="P39" s="7" t="str">
        <f>_xlfn.XLOOKUP(A39,'Hospitalisation Details'!$A:$A,'Hospitalisation Details'!$I:$I)</f>
        <v>R1013</v>
      </c>
      <c r="Q39" s="28">
        <f>_xlfn.XLOOKUP(A39,'Hospitalisation Details'!$A:$A,'Hospitalisation Details'!$K:$K)</f>
        <v>61</v>
      </c>
    </row>
    <row r="40" spans="1:17" x14ac:dyDescent="0.3">
      <c r="A40" s="27" t="s">
        <v>2333</v>
      </c>
      <c r="B40" s="7" t="str">
        <f>IFERROR(_xlfn.XLOOKUP(A40,'Customer Names'!$A$2:$A$2336,'Customer Names'!$C$2:$C$2336),"Unknown")</f>
        <v xml:space="preserve">  Samantha</v>
      </c>
      <c r="C40" s="7">
        <f>_xlfn.XLOOKUP(A40,'Medical Examinations'!$A$2:$A$2336,'Medical Examinations'!$B$2:$B$2336,AVERAGE('Medical Examinations'!$B$2:$B$2336))</f>
        <v>34.96</v>
      </c>
      <c r="D40" s="7">
        <f>_xlfn.XLOOKUP(A40,'Medical Examinations'!$A$2:$A$2336,'Medical Examinations'!$C$2:$C$2336,AVERAGE('Medical Examinations'!$C$2:$C$2336))</f>
        <v>6.52</v>
      </c>
      <c r="E40" s="7" t="str">
        <f>_xlfn.XLOOKUP(A40,'Medical Examinations'!$A:$A,'Medical Examinations'!$D:$D,"Unknown")</f>
        <v>No</v>
      </c>
      <c r="F40" s="7" t="str">
        <f>_xlfn.XLOOKUP(A40,'Medical Examinations'!$A:$A,'Medical Examinations'!$E:$E,"Unknown")</f>
        <v>No</v>
      </c>
      <c r="G40" s="7" t="str">
        <f>_xlfn.XLOOKUP(A40,'Medical Examinations'!$A:$A,'Medical Examinations'!$F:$F,"Unknown")</f>
        <v>No</v>
      </c>
      <c r="H40" s="43">
        <f>_xlfn.XLOOKUP(Healthcare!A40,'Medical Examinations'!$A:$A,'Medical Examinations'!$G:$G,0)</f>
        <v>0</v>
      </c>
      <c r="I40" s="7" t="str">
        <f>_xlfn.XLOOKUP(A40,'Medical Examinations'!$A:$A,'Medical Examinations'!$H:$H,"Unknown")</f>
        <v>Yes</v>
      </c>
      <c r="J40" s="7" t="str" cm="1">
        <f t="array" ref="J40">_xlfn.IFS(C40&lt;18.5,"Under Weight",C40&lt;=24.9,"Normal Weight",C40&lt;30,"Over weight",C40&gt;=30,"Obesity")</f>
        <v>Obesity</v>
      </c>
      <c r="K40" s="7" t="str" cm="1">
        <f t="array" ref="K40">_xlfn.IFS(D40="Null","Unknown",D40&lt;5.7,"Normal",D40&lt;6.5,"Prediabetes",D40&gt;=6.5,"Diabetes")</f>
        <v>Diabetes</v>
      </c>
      <c r="L40" s="7" t="str">
        <f>_xlfn.XLOOKUP(A40,'Hospitalisation Details'!$A:$A,'Hospitalisation Details'!$J:$J,)</f>
        <v>13-Aug-1971</v>
      </c>
      <c r="M40" s="22">
        <f>+_xlfn.XLOOKUP(A40,'Hospitalisation Details'!$A:$A,'Hospitalisation Details'!$F:$F)</f>
        <v>44641.2</v>
      </c>
      <c r="N40" s="7" t="str">
        <f>_xlfn.XLOOKUP(A40,'Hospitalisation Details'!$A:$A,'Hospitalisation Details'!$G:$G)</f>
        <v>tier - 2</v>
      </c>
      <c r="O40" s="7" t="str">
        <f>_xlfn.XLOOKUP(A40,'Hospitalisation Details'!$A:$A,'Hospitalisation Details'!$H:$H)</f>
        <v>tier - 3</v>
      </c>
      <c r="P40" s="7" t="str">
        <f>_xlfn.XLOOKUP(A40,'Hospitalisation Details'!$A:$A,'Hospitalisation Details'!$I:$I)</f>
        <v>R1024</v>
      </c>
      <c r="Q40" s="28">
        <f>_xlfn.XLOOKUP(A40,'Hospitalisation Details'!$A:$A,'Hospitalisation Details'!$K:$K)</f>
        <v>52</v>
      </c>
    </row>
    <row r="41" spans="1:17" x14ac:dyDescent="0.3">
      <c r="A41" s="27" t="s">
        <v>2332</v>
      </c>
      <c r="B41" s="7" t="str">
        <f>IFERROR(_xlfn.XLOOKUP(A41,'Customer Names'!$A$2:$A$2336,'Customer Names'!$C$2:$C$2336),"Unknown")</f>
        <v xml:space="preserve">  Robert</v>
      </c>
      <c r="C41" s="7">
        <f>_xlfn.XLOOKUP(A41,'Medical Examinations'!$A$2:$A$2336,'Medical Examinations'!$B$2:$B$2336,AVERAGE('Medical Examinations'!$B$2:$B$2336))</f>
        <v>35.5</v>
      </c>
      <c r="D41" s="7">
        <f>_xlfn.XLOOKUP(A41,'Medical Examinations'!$A$2:$A$2336,'Medical Examinations'!$C$2:$C$2336,AVERAGE('Medical Examinations'!$C$2:$C$2336))</f>
        <v>5.14</v>
      </c>
      <c r="E41" s="7" t="str">
        <f>_xlfn.XLOOKUP(A41,'Medical Examinations'!$A:$A,'Medical Examinations'!$D:$D,"Unknown")</f>
        <v>No</v>
      </c>
      <c r="F41" s="7" t="str">
        <f>_xlfn.XLOOKUP(A41,'Medical Examinations'!$A:$A,'Medical Examinations'!$E:$E,"Unknown")</f>
        <v>No</v>
      </c>
      <c r="G41" s="7" t="str">
        <f>_xlfn.XLOOKUP(A41,'Medical Examinations'!$A:$A,'Medical Examinations'!$F:$F,"Unknown")</f>
        <v>Yes</v>
      </c>
      <c r="H41" s="43">
        <f>_xlfn.XLOOKUP(Healthcare!A41,'Medical Examinations'!$A:$A,'Medical Examinations'!$G:$G,0)</f>
        <v>1</v>
      </c>
      <c r="I41" s="7" t="str">
        <f>_xlfn.XLOOKUP(A41,'Medical Examinations'!$A:$A,'Medical Examinations'!$H:$H,"Unknown")</f>
        <v>Yes</v>
      </c>
      <c r="J41" s="7" t="str" cm="1">
        <f t="array" ref="J41">_xlfn.IFS(C41&lt;18.5,"Under Weight",C41&lt;=24.9,"Normal Weight",C41&lt;30,"Over weight",C41&gt;=30,"Obesity")</f>
        <v>Obesity</v>
      </c>
      <c r="K41" s="7" t="str" cm="1">
        <f t="array" ref="K41">_xlfn.IFS(D41="Null","Unknown",D41&lt;5.7,"Normal",D41&lt;6.5,"Prediabetes",D41&gt;=6.5,"Diabetes")</f>
        <v>Normal</v>
      </c>
      <c r="L41" s="7" t="str">
        <f>_xlfn.XLOOKUP(A41,'Hospitalisation Details'!$A:$A,'Hospitalisation Details'!$J:$J,)</f>
        <v>11-Oct-1993</v>
      </c>
      <c r="M41" s="22">
        <f>+_xlfn.XLOOKUP(A41,'Hospitalisation Details'!$A:$A,'Hospitalisation Details'!$F:$F)</f>
        <v>44585.46</v>
      </c>
      <c r="N41" s="7" t="str">
        <f>_xlfn.XLOOKUP(A41,'Hospitalisation Details'!$A:$A,'Hospitalisation Details'!$G:$G)</f>
        <v>tier - 2</v>
      </c>
      <c r="O41" s="7" t="str">
        <f>_xlfn.XLOOKUP(A41,'Hospitalisation Details'!$A:$A,'Hospitalisation Details'!$H:$H)</f>
        <v>tier - 2</v>
      </c>
      <c r="P41" s="7" t="str">
        <f>_xlfn.XLOOKUP(A41,'Hospitalisation Details'!$A:$A,'Hospitalisation Details'!$I:$I)</f>
        <v>R1011</v>
      </c>
      <c r="Q41" s="28">
        <f>_xlfn.XLOOKUP(A41,'Hospitalisation Details'!$A:$A,'Hospitalisation Details'!$K:$K)</f>
        <v>30</v>
      </c>
    </row>
    <row r="42" spans="1:17" x14ac:dyDescent="0.3">
      <c r="A42" s="27" t="s">
        <v>2331</v>
      </c>
      <c r="B42" s="7" t="str">
        <f>IFERROR(_xlfn.XLOOKUP(A42,'Customer Names'!$A$2:$A$2336,'Customer Names'!$C$2:$C$2336),"Unknown")</f>
        <v xml:space="preserve">  James R</v>
      </c>
      <c r="C42" s="7">
        <f>_xlfn.XLOOKUP(A42,'Medical Examinations'!$A$2:$A$2336,'Medical Examinations'!$B$2:$B$2336,AVERAGE('Medical Examinations'!$B$2:$B$2336))</f>
        <v>52.58</v>
      </c>
      <c r="D42" s="7">
        <f>_xlfn.XLOOKUP(A42,'Medical Examinations'!$A$2:$A$2336,'Medical Examinations'!$C$2:$C$2336,AVERAGE('Medical Examinations'!$C$2:$C$2336))</f>
        <v>4.1900000000000004</v>
      </c>
      <c r="E42" s="7" t="str">
        <f>_xlfn.XLOOKUP(A42,'Medical Examinations'!$A:$A,'Medical Examinations'!$D:$D,"Unknown")</f>
        <v>No</v>
      </c>
      <c r="F42" s="7" t="str">
        <f>_xlfn.XLOOKUP(A42,'Medical Examinations'!$A:$A,'Medical Examinations'!$E:$E,"Unknown")</f>
        <v>Yes</v>
      </c>
      <c r="G42" s="7" t="str">
        <f>_xlfn.XLOOKUP(A42,'Medical Examinations'!$A:$A,'Medical Examinations'!$F:$F,"Unknown")</f>
        <v>No</v>
      </c>
      <c r="H42" s="43">
        <f>_xlfn.XLOOKUP(Healthcare!A42,'Medical Examinations'!$A:$A,'Medical Examinations'!$G:$G,0)</f>
        <v>1</v>
      </c>
      <c r="I42" s="7" t="str">
        <f>_xlfn.XLOOKUP(A42,'Medical Examinations'!$A:$A,'Medical Examinations'!$H:$H,"Unknown")</f>
        <v>Yes</v>
      </c>
      <c r="J42" s="7" t="str" cm="1">
        <f t="array" ref="J42">_xlfn.IFS(C42&lt;18.5,"Under Weight",C42&lt;=24.9,"Normal Weight",C42&lt;30,"Over weight",C42&gt;=30,"Obesity")</f>
        <v>Obesity</v>
      </c>
      <c r="K42" s="7" t="str" cm="1">
        <f t="array" ref="K42">_xlfn.IFS(D42="Null","Unknown",D42&lt;5.7,"Normal",D42&lt;6.5,"Prediabetes",D42&gt;=6.5,"Diabetes")</f>
        <v>Normal</v>
      </c>
      <c r="L42" s="7" t="str">
        <f>_xlfn.XLOOKUP(A42,'Hospitalisation Details'!$A:$A,'Hospitalisation Details'!$J:$J,)</f>
        <v>2-Aug-2000</v>
      </c>
      <c r="M42" s="22">
        <f>+_xlfn.XLOOKUP(A42,'Hospitalisation Details'!$A:$A,'Hospitalisation Details'!$F:$F)</f>
        <v>44501.4</v>
      </c>
      <c r="N42" s="7" t="str">
        <f>_xlfn.XLOOKUP(A42,'Hospitalisation Details'!$A:$A,'Hospitalisation Details'!$G:$G)</f>
        <v>tier - 2</v>
      </c>
      <c r="O42" s="7" t="str">
        <f>_xlfn.XLOOKUP(A42,'Hospitalisation Details'!$A:$A,'Hospitalisation Details'!$H:$H)</f>
        <v>tier - 3</v>
      </c>
      <c r="P42" s="7" t="str">
        <f>_xlfn.XLOOKUP(A42,'Hospitalisation Details'!$A:$A,'Hospitalisation Details'!$I:$I)</f>
        <v>R1013</v>
      </c>
      <c r="Q42" s="28">
        <f>_xlfn.XLOOKUP(A42,'Hospitalisation Details'!$A:$A,'Hospitalisation Details'!$K:$K)</f>
        <v>23</v>
      </c>
    </row>
    <row r="43" spans="1:17" x14ac:dyDescent="0.3">
      <c r="A43" s="27" t="s">
        <v>2330</v>
      </c>
      <c r="B43" s="7" t="str">
        <f>IFERROR(_xlfn.XLOOKUP(A43,'Customer Names'!$A$2:$A$2336,'Customer Names'!$C$2:$C$2336),"Unknown")</f>
        <v xml:space="preserve">  Roseann</v>
      </c>
      <c r="C43" s="7">
        <f>_xlfn.XLOOKUP(A43,'Medical Examinations'!$A$2:$A$2336,'Medical Examinations'!$B$2:$B$2336,AVERAGE('Medical Examinations'!$B$2:$B$2336))</f>
        <v>35.200000000000003</v>
      </c>
      <c r="D43" s="7">
        <f>_xlfn.XLOOKUP(A43,'Medical Examinations'!$A$2:$A$2336,'Medical Examinations'!$C$2:$C$2336,AVERAGE('Medical Examinations'!$C$2:$C$2336))</f>
        <v>11.68</v>
      </c>
      <c r="E43" s="7" t="str">
        <f>_xlfn.XLOOKUP(A43,'Medical Examinations'!$A:$A,'Medical Examinations'!$D:$D,"Unknown")</f>
        <v>Yes</v>
      </c>
      <c r="F43" s="7" t="str">
        <f>_xlfn.XLOOKUP(A43,'Medical Examinations'!$A:$A,'Medical Examinations'!$E:$E,"Unknown")</f>
        <v>No</v>
      </c>
      <c r="G43" s="7" t="str">
        <f>_xlfn.XLOOKUP(A43,'Medical Examinations'!$A:$A,'Medical Examinations'!$F:$F,"Unknown")</f>
        <v>No</v>
      </c>
      <c r="H43" s="43">
        <f>_xlfn.XLOOKUP(Healthcare!A43,'Medical Examinations'!$A:$A,'Medical Examinations'!$G:$G,0)</f>
        <v>0</v>
      </c>
      <c r="I43" s="7" t="str">
        <f>_xlfn.XLOOKUP(A43,'Medical Examinations'!$A:$A,'Medical Examinations'!$H:$H,"Unknown")</f>
        <v>Yes</v>
      </c>
      <c r="J43" s="7" t="str" cm="1">
        <f t="array" ref="J43">_xlfn.IFS(C43&lt;18.5,"Under Weight",C43&lt;=24.9,"Normal Weight",C43&lt;30,"Over weight",C43&gt;=30,"Obesity")</f>
        <v>Obesity</v>
      </c>
      <c r="K43" s="7" t="str" cm="1">
        <f t="array" ref="K43">_xlfn.IFS(D43="Null","Unknown",D43&lt;5.7,"Normal",D43&lt;6.5,"Prediabetes",D43&gt;=6.5,"Diabetes")</f>
        <v>Diabetes</v>
      </c>
      <c r="L43" s="7" t="str">
        <f>_xlfn.XLOOKUP(A43,'Hospitalisation Details'!$A:$A,'Hospitalisation Details'!$J:$J,)</f>
        <v>14-Sep-1967</v>
      </c>
      <c r="M43" s="22">
        <f>+_xlfn.XLOOKUP(A43,'Hospitalisation Details'!$A:$A,'Hospitalisation Details'!$F:$F)</f>
        <v>44423.8</v>
      </c>
      <c r="N43" s="7" t="str">
        <f>_xlfn.XLOOKUP(A43,'Hospitalisation Details'!$A:$A,'Hospitalisation Details'!$G:$G)</f>
        <v>tier - 2</v>
      </c>
      <c r="O43" s="7" t="str">
        <f>_xlfn.XLOOKUP(A43,'Hospitalisation Details'!$A:$A,'Hospitalisation Details'!$H:$H)</f>
        <v>tier - 3</v>
      </c>
      <c r="P43" s="7" t="str">
        <f>_xlfn.XLOOKUP(A43,'Hospitalisation Details'!$A:$A,'Hospitalisation Details'!$I:$I)</f>
        <v>R1013</v>
      </c>
      <c r="Q43" s="28">
        <f>_xlfn.XLOOKUP(A43,'Hospitalisation Details'!$A:$A,'Hospitalisation Details'!$K:$K)</f>
        <v>56</v>
      </c>
    </row>
    <row r="44" spans="1:17" x14ac:dyDescent="0.3">
      <c r="A44" s="27" t="s">
        <v>2329</v>
      </c>
      <c r="B44" s="7" t="str">
        <f>IFERROR(_xlfn.XLOOKUP(A44,'Customer Names'!$A$2:$A$2336,'Customer Names'!$C$2:$C$2336),"Unknown")</f>
        <v xml:space="preserve">  Nicole</v>
      </c>
      <c r="C44" s="7">
        <f>_xlfn.XLOOKUP(A44,'Medical Examinations'!$A$2:$A$2336,'Medical Examinations'!$B$2:$B$2336,AVERAGE('Medical Examinations'!$B$2:$B$2336))</f>
        <v>38.06</v>
      </c>
      <c r="D44" s="7">
        <f>_xlfn.XLOOKUP(A44,'Medical Examinations'!$A$2:$A$2336,'Medical Examinations'!$C$2:$C$2336,AVERAGE('Medical Examinations'!$C$2:$C$2336))</f>
        <v>6.98</v>
      </c>
      <c r="E44" s="7" t="str">
        <f>_xlfn.XLOOKUP(A44,'Medical Examinations'!$A:$A,'Medical Examinations'!$D:$D,"Unknown")</f>
        <v>No</v>
      </c>
      <c r="F44" s="7" t="str">
        <f>_xlfn.XLOOKUP(A44,'Medical Examinations'!$A:$A,'Medical Examinations'!$E:$E,"Unknown")</f>
        <v>No</v>
      </c>
      <c r="G44" s="7" t="str">
        <f>_xlfn.XLOOKUP(A44,'Medical Examinations'!$A:$A,'Medical Examinations'!$F:$F,"Unknown")</f>
        <v>No</v>
      </c>
      <c r="H44" s="43">
        <f>_xlfn.XLOOKUP(Healthcare!A44,'Medical Examinations'!$A:$A,'Medical Examinations'!$G:$G,0)</f>
        <v>0</v>
      </c>
      <c r="I44" s="7" t="str">
        <f>_xlfn.XLOOKUP(A44,'Medical Examinations'!$A:$A,'Medical Examinations'!$H:$H,"Unknown")</f>
        <v>Yes</v>
      </c>
      <c r="J44" s="7" t="str" cm="1">
        <f t="array" ref="J44">_xlfn.IFS(C44&lt;18.5,"Under Weight",C44&lt;=24.9,"Normal Weight",C44&lt;30,"Over weight",C44&gt;=30,"Obesity")</f>
        <v>Obesity</v>
      </c>
      <c r="K44" s="7" t="str" cm="1">
        <f t="array" ref="K44">_xlfn.IFS(D44="Null","Unknown",D44&lt;5.7,"Normal",D44&lt;6.5,"Prediabetes",D44&gt;=6.5,"Diabetes")</f>
        <v>Diabetes</v>
      </c>
      <c r="L44" s="7" t="str">
        <f>_xlfn.XLOOKUP(A44,'Hospitalisation Details'!$A:$A,'Hospitalisation Details'!$J:$J,)</f>
        <v>29-Oct-1971</v>
      </c>
      <c r="M44" s="22">
        <f>+_xlfn.XLOOKUP(A44,'Hospitalisation Details'!$A:$A,'Hospitalisation Details'!$F:$F)</f>
        <v>44400.41</v>
      </c>
      <c r="N44" s="7" t="str">
        <f>_xlfn.XLOOKUP(A44,'Hospitalisation Details'!$A:$A,'Hospitalisation Details'!$G:$G)</f>
        <v>tier - 2</v>
      </c>
      <c r="O44" s="7" t="str">
        <f>_xlfn.XLOOKUP(A44,'Hospitalisation Details'!$A:$A,'Hospitalisation Details'!$H:$H)</f>
        <v>tier - 2</v>
      </c>
      <c r="P44" s="7" t="str">
        <f>_xlfn.XLOOKUP(A44,'Hospitalisation Details'!$A:$A,'Hospitalisation Details'!$I:$I)</f>
        <v>R1013</v>
      </c>
      <c r="Q44" s="28">
        <f>_xlfn.XLOOKUP(A44,'Hospitalisation Details'!$A:$A,'Hospitalisation Details'!$K:$K)</f>
        <v>52</v>
      </c>
    </row>
    <row r="45" spans="1:17" x14ac:dyDescent="0.3">
      <c r="A45" s="27" t="s">
        <v>2328</v>
      </c>
      <c r="B45" s="7" t="str">
        <f>IFERROR(_xlfn.XLOOKUP(A45,'Customer Names'!$A$2:$A$2336,'Customer Names'!$C$2:$C$2336),"Unknown")</f>
        <v xml:space="preserve">  Spencer</v>
      </c>
      <c r="C45" s="7">
        <f>_xlfn.XLOOKUP(A45,'Medical Examinations'!$A$2:$A$2336,'Medical Examinations'!$B$2:$B$2336,AVERAGE('Medical Examinations'!$B$2:$B$2336))</f>
        <v>34.21</v>
      </c>
      <c r="D45" s="7">
        <f>_xlfn.XLOOKUP(A45,'Medical Examinations'!$A$2:$A$2336,'Medical Examinations'!$C$2:$C$2336,AVERAGE('Medical Examinations'!$C$2:$C$2336))</f>
        <v>8.34</v>
      </c>
      <c r="E45" s="7" t="str">
        <f>_xlfn.XLOOKUP(A45,'Medical Examinations'!$A:$A,'Medical Examinations'!$D:$D,"Unknown")</f>
        <v>No</v>
      </c>
      <c r="F45" s="7" t="str">
        <f>_xlfn.XLOOKUP(A45,'Medical Examinations'!$A:$A,'Medical Examinations'!$E:$E,"Unknown")</f>
        <v>No</v>
      </c>
      <c r="G45" s="7" t="str">
        <f>_xlfn.XLOOKUP(A45,'Medical Examinations'!$A:$A,'Medical Examinations'!$F:$F,"Unknown")</f>
        <v>No</v>
      </c>
      <c r="H45" s="43">
        <f>_xlfn.XLOOKUP(Healthcare!A45,'Medical Examinations'!$A:$A,'Medical Examinations'!$G:$G,0)</f>
        <v>0</v>
      </c>
      <c r="I45" s="7" t="str">
        <f>_xlfn.XLOOKUP(A45,'Medical Examinations'!$A:$A,'Medical Examinations'!$H:$H,"Unknown")</f>
        <v>Yes</v>
      </c>
      <c r="J45" s="7" t="str" cm="1">
        <f t="array" ref="J45">_xlfn.IFS(C45&lt;18.5,"Under Weight",C45&lt;=24.9,"Normal Weight",C45&lt;30,"Over weight",C45&gt;=30,"Obesity")</f>
        <v>Obesity</v>
      </c>
      <c r="K45" s="7" t="str" cm="1">
        <f t="array" ref="K45">_xlfn.IFS(D45="Null","Unknown",D45&lt;5.7,"Normal",D45&lt;6.5,"Prediabetes",D45&gt;=6.5,"Diabetes")</f>
        <v>Diabetes</v>
      </c>
      <c r="L45" s="7" t="str">
        <f>_xlfn.XLOOKUP(A45,'Hospitalisation Details'!$A:$A,'Hospitalisation Details'!$J:$J,)</f>
        <v>24-Nov-1968</v>
      </c>
      <c r="M45" s="22">
        <f>+_xlfn.XLOOKUP(A45,'Hospitalisation Details'!$A:$A,'Hospitalisation Details'!$F:$F)</f>
        <v>44260.75</v>
      </c>
      <c r="N45" s="7" t="str">
        <f>_xlfn.XLOOKUP(A45,'Hospitalisation Details'!$A:$A,'Hospitalisation Details'!$G:$G)</f>
        <v>tier - 2</v>
      </c>
      <c r="O45" s="7" t="str">
        <f>_xlfn.XLOOKUP(A45,'Hospitalisation Details'!$A:$A,'Hospitalisation Details'!$H:$H)</f>
        <v>tier - 1</v>
      </c>
      <c r="P45" s="7" t="str">
        <f>_xlfn.XLOOKUP(A45,'Hospitalisation Details'!$A:$A,'Hospitalisation Details'!$I:$I)</f>
        <v>R1013</v>
      </c>
      <c r="Q45" s="28">
        <f>_xlfn.XLOOKUP(A45,'Hospitalisation Details'!$A:$A,'Hospitalisation Details'!$K:$K)</f>
        <v>55</v>
      </c>
    </row>
    <row r="46" spans="1:17" x14ac:dyDescent="0.3">
      <c r="A46" s="27" t="s">
        <v>2327</v>
      </c>
      <c r="B46" s="7" t="str">
        <f>IFERROR(_xlfn.XLOOKUP(A46,'Customer Names'!$A$2:$A$2336,'Customer Names'!$C$2:$C$2336),"Unknown")</f>
        <v xml:space="preserve">  Eric W</v>
      </c>
      <c r="C46" s="7">
        <f>_xlfn.XLOOKUP(A46,'Medical Examinations'!$A$2:$A$2336,'Medical Examinations'!$B$2:$B$2336,AVERAGE('Medical Examinations'!$B$2:$B$2336))</f>
        <v>38.94</v>
      </c>
      <c r="D46" s="7">
        <f>_xlfn.XLOOKUP(A46,'Medical Examinations'!$A$2:$A$2336,'Medical Examinations'!$C$2:$C$2336,AVERAGE('Medical Examinations'!$C$2:$C$2336))</f>
        <v>8.49</v>
      </c>
      <c r="E46" s="7" t="str">
        <f>_xlfn.XLOOKUP(A46,'Medical Examinations'!$A:$A,'Medical Examinations'!$D:$D,"Unknown")</f>
        <v>Yes</v>
      </c>
      <c r="F46" s="7" t="str">
        <f>_xlfn.XLOOKUP(A46,'Medical Examinations'!$A:$A,'Medical Examinations'!$E:$E,"Unknown")</f>
        <v>No</v>
      </c>
      <c r="G46" s="7" t="str">
        <f>_xlfn.XLOOKUP(A46,'Medical Examinations'!$A:$A,'Medical Examinations'!$F:$F,"Unknown")</f>
        <v>No</v>
      </c>
      <c r="H46" s="43">
        <f>_xlfn.XLOOKUP(Healthcare!A46,'Medical Examinations'!$A:$A,'Medical Examinations'!$G:$G,0)</f>
        <v>1</v>
      </c>
      <c r="I46" s="7" t="str">
        <f>_xlfn.XLOOKUP(A46,'Medical Examinations'!$A:$A,'Medical Examinations'!$H:$H,"Unknown")</f>
        <v>Yes</v>
      </c>
      <c r="J46" s="7" t="str" cm="1">
        <f t="array" ref="J46">_xlfn.IFS(C46&lt;18.5,"Under Weight",C46&lt;=24.9,"Normal Weight",C46&lt;30,"Over weight",C46&gt;=30,"Obesity")</f>
        <v>Obesity</v>
      </c>
      <c r="K46" s="7" t="str" cm="1">
        <f t="array" ref="K46">_xlfn.IFS(D46="Null","Unknown",D46&lt;5.7,"Normal",D46&lt;6.5,"Prediabetes",D46&gt;=6.5,"Diabetes")</f>
        <v>Diabetes</v>
      </c>
      <c r="L46" s="7" t="str">
        <f>_xlfn.XLOOKUP(A46,'Hospitalisation Details'!$A:$A,'Hospitalisation Details'!$J:$J,)</f>
        <v>1-Jun-1975</v>
      </c>
      <c r="M46" s="22">
        <f>+_xlfn.XLOOKUP(A46,'Hospitalisation Details'!$A:$A,'Hospitalisation Details'!$F:$F)</f>
        <v>44202.65</v>
      </c>
      <c r="N46" s="7" t="str">
        <f>_xlfn.XLOOKUP(A46,'Hospitalisation Details'!$A:$A,'Hospitalisation Details'!$G:$G)</f>
        <v>tier - 2</v>
      </c>
      <c r="O46" s="7" t="str">
        <f>_xlfn.XLOOKUP(A46,'Hospitalisation Details'!$A:$A,'Hospitalisation Details'!$H:$H)</f>
        <v>tier - 2</v>
      </c>
      <c r="P46" s="7" t="str">
        <f>_xlfn.XLOOKUP(A46,'Hospitalisation Details'!$A:$A,'Hospitalisation Details'!$I:$I)</f>
        <v>R1013</v>
      </c>
      <c r="Q46" s="28">
        <f>_xlfn.XLOOKUP(A46,'Hospitalisation Details'!$A:$A,'Hospitalisation Details'!$K:$K)</f>
        <v>48</v>
      </c>
    </row>
    <row r="47" spans="1:17" x14ac:dyDescent="0.3">
      <c r="A47" s="27" t="s">
        <v>2326</v>
      </c>
      <c r="B47" s="7" t="str">
        <f>IFERROR(_xlfn.XLOOKUP(A47,'Customer Names'!$A$2:$A$2336,'Customer Names'!$C$2:$C$2336),"Unknown")</f>
        <v xml:space="preserve">  Brianna L</v>
      </c>
      <c r="C47" s="7">
        <f>_xlfn.XLOOKUP(A47,'Medical Examinations'!$A$2:$A$2336,'Medical Examinations'!$B$2:$B$2336,AVERAGE('Medical Examinations'!$B$2:$B$2336))</f>
        <v>30.21</v>
      </c>
      <c r="D47" s="7">
        <f>_xlfn.XLOOKUP(A47,'Medical Examinations'!$A$2:$A$2336,'Medical Examinations'!$C$2:$C$2336,AVERAGE('Medical Examinations'!$C$2:$C$2336))</f>
        <v>5.34</v>
      </c>
      <c r="E47" s="7" t="str">
        <f>_xlfn.XLOOKUP(A47,'Medical Examinations'!$A:$A,'Medical Examinations'!$D:$D,"Unknown")</f>
        <v>Yes</v>
      </c>
      <c r="F47" s="7" t="str">
        <f>_xlfn.XLOOKUP(A47,'Medical Examinations'!$A:$A,'Medical Examinations'!$E:$E,"Unknown")</f>
        <v>No</v>
      </c>
      <c r="G47" s="7" t="str">
        <f>_xlfn.XLOOKUP(A47,'Medical Examinations'!$A:$A,'Medical Examinations'!$F:$F,"Unknown")</f>
        <v>No</v>
      </c>
      <c r="H47" s="43">
        <f>_xlfn.XLOOKUP(Healthcare!A47,'Medical Examinations'!$A:$A,'Medical Examinations'!$G:$G,0)</f>
        <v>1</v>
      </c>
      <c r="I47" s="7" t="str">
        <f>_xlfn.XLOOKUP(A47,'Medical Examinations'!$A:$A,'Medical Examinations'!$H:$H,"Unknown")</f>
        <v>Yes</v>
      </c>
      <c r="J47" s="7" t="str" cm="1">
        <f t="array" ref="J47">_xlfn.IFS(C47&lt;18.5,"Under Weight",C47&lt;=24.9,"Normal Weight",C47&lt;30,"Over weight",C47&gt;=30,"Obesity")</f>
        <v>Obesity</v>
      </c>
      <c r="K47" s="7" t="str" cm="1">
        <f t="array" ref="K47">_xlfn.IFS(D47="Null","Unknown",D47&lt;5.7,"Normal",D47&lt;6.5,"Prediabetes",D47&gt;=6.5,"Diabetes")</f>
        <v>Normal</v>
      </c>
      <c r="L47" s="7" t="str">
        <f>_xlfn.XLOOKUP(A47,'Hospitalisation Details'!$A:$A,'Hospitalisation Details'!$J:$J,)</f>
        <v>16-Jul-1988</v>
      </c>
      <c r="M47" s="22">
        <f>+_xlfn.XLOOKUP(A47,'Hospitalisation Details'!$A:$A,'Hospitalisation Details'!$F:$F)</f>
        <v>43943.88</v>
      </c>
      <c r="N47" s="7" t="str">
        <f>_xlfn.XLOOKUP(A47,'Hospitalisation Details'!$A:$A,'Hospitalisation Details'!$G:$G)</f>
        <v>tier - 2</v>
      </c>
      <c r="O47" s="7" t="str">
        <f>_xlfn.XLOOKUP(A47,'Hospitalisation Details'!$A:$A,'Hospitalisation Details'!$H:$H)</f>
        <v>tier - 1</v>
      </c>
      <c r="P47" s="7" t="str">
        <f>_xlfn.XLOOKUP(A47,'Hospitalisation Details'!$A:$A,'Hospitalisation Details'!$I:$I)</f>
        <v>R1012</v>
      </c>
      <c r="Q47" s="28">
        <f>_xlfn.XLOOKUP(A47,'Hospitalisation Details'!$A:$A,'Hospitalisation Details'!$K:$K)</f>
        <v>35</v>
      </c>
    </row>
    <row r="48" spans="1:17" x14ac:dyDescent="0.3">
      <c r="A48" s="27" t="s">
        <v>2325</v>
      </c>
      <c r="B48" s="7" t="str">
        <f>IFERROR(_xlfn.XLOOKUP(A48,'Customer Names'!$A$2:$A$2336,'Customer Names'!$C$2:$C$2336),"Unknown")</f>
        <v xml:space="preserve">  Thomas J</v>
      </c>
      <c r="C48" s="7">
        <f>_xlfn.XLOOKUP(A48,'Medical Examinations'!$A$2:$A$2336,'Medical Examinations'!$B$2:$B$2336,AVERAGE('Medical Examinations'!$B$2:$B$2336))</f>
        <v>33.630000000000003</v>
      </c>
      <c r="D48" s="7">
        <f>_xlfn.XLOOKUP(A48,'Medical Examinations'!$A$2:$A$2336,'Medical Examinations'!$C$2:$C$2336,AVERAGE('Medical Examinations'!$C$2:$C$2336))</f>
        <v>4.43</v>
      </c>
      <c r="E48" s="7" t="str">
        <f>_xlfn.XLOOKUP(A48,'Medical Examinations'!$A:$A,'Medical Examinations'!$D:$D,"Unknown")</f>
        <v>Yes</v>
      </c>
      <c r="F48" s="7" t="str">
        <f>_xlfn.XLOOKUP(A48,'Medical Examinations'!$A:$A,'Medical Examinations'!$E:$E,"Unknown")</f>
        <v>No</v>
      </c>
      <c r="G48" s="7" t="str">
        <f>_xlfn.XLOOKUP(A48,'Medical Examinations'!$A:$A,'Medical Examinations'!$F:$F,"Unknown")</f>
        <v>No</v>
      </c>
      <c r="H48" s="43">
        <f>_xlfn.XLOOKUP(Healthcare!A48,'Medical Examinations'!$A:$A,'Medical Examinations'!$G:$G,0)</f>
        <v>2</v>
      </c>
      <c r="I48" s="7" t="str">
        <f>_xlfn.XLOOKUP(A48,'Medical Examinations'!$A:$A,'Medical Examinations'!$H:$H,"Unknown")</f>
        <v>Yes</v>
      </c>
      <c r="J48" s="7" t="str" cm="1">
        <f t="array" ref="J48">_xlfn.IFS(C48&lt;18.5,"Under Weight",C48&lt;=24.9,"Normal Weight",C48&lt;30,"Over weight",C48&gt;=30,"Obesity")</f>
        <v>Obesity</v>
      </c>
      <c r="K48" s="7" t="str" cm="1">
        <f t="array" ref="K48">_xlfn.IFS(D48="Null","Unknown",D48&lt;5.7,"Normal",D48&lt;6.5,"Prediabetes",D48&gt;=6.5,"Diabetes")</f>
        <v>Normal</v>
      </c>
      <c r="L48" s="7" t="str">
        <f>_xlfn.XLOOKUP(A48,'Hospitalisation Details'!$A:$A,'Hospitalisation Details'!$J:$J,)</f>
        <v>5-Oct-1966</v>
      </c>
      <c r="M48" s="22">
        <f>+_xlfn.XLOOKUP(A48,'Hospitalisation Details'!$A:$A,'Hospitalisation Details'!$F:$F)</f>
        <v>43921.18</v>
      </c>
      <c r="N48" s="7" t="str">
        <f>_xlfn.XLOOKUP(A48,'Hospitalisation Details'!$A:$A,'Hospitalisation Details'!$G:$G)</f>
        <v>tier - 2</v>
      </c>
      <c r="O48" s="7" t="str">
        <f>_xlfn.XLOOKUP(A48,'Hospitalisation Details'!$A:$A,'Hospitalisation Details'!$H:$H)</f>
        <v>tier - 2</v>
      </c>
      <c r="P48" s="7" t="str">
        <f>_xlfn.XLOOKUP(A48,'Hospitalisation Details'!$A:$A,'Hospitalisation Details'!$I:$I)</f>
        <v>R1012</v>
      </c>
      <c r="Q48" s="28">
        <f>_xlfn.XLOOKUP(A48,'Hospitalisation Details'!$A:$A,'Hospitalisation Details'!$K:$K)</f>
        <v>57</v>
      </c>
    </row>
    <row r="49" spans="1:17" x14ac:dyDescent="0.3">
      <c r="A49" s="27" t="s">
        <v>2324</v>
      </c>
      <c r="B49" s="7" t="str">
        <f>IFERROR(_xlfn.XLOOKUP(A49,'Customer Names'!$A$2:$A$2336,'Customer Names'!$C$2:$C$2336),"Unknown")</f>
        <v xml:space="preserve">  Melissa L</v>
      </c>
      <c r="C49" s="7">
        <f>_xlfn.XLOOKUP(A49,'Medical Examinations'!$A$2:$A$2336,'Medical Examinations'!$B$2:$B$2336,AVERAGE('Medical Examinations'!$B$2:$B$2336))</f>
        <v>40.369999999999997</v>
      </c>
      <c r="D49" s="7">
        <f>_xlfn.XLOOKUP(A49,'Medical Examinations'!$A$2:$A$2336,'Medical Examinations'!$C$2:$C$2336,AVERAGE('Medical Examinations'!$C$2:$C$2336))</f>
        <v>4.47</v>
      </c>
      <c r="E49" s="7" t="str">
        <f>_xlfn.XLOOKUP(A49,'Medical Examinations'!$A:$A,'Medical Examinations'!$D:$D,"Unknown")</f>
        <v>No</v>
      </c>
      <c r="F49" s="7" t="str">
        <f>_xlfn.XLOOKUP(A49,'Medical Examinations'!$A:$A,'Medical Examinations'!$E:$E,"Unknown")</f>
        <v>No</v>
      </c>
      <c r="G49" s="7" t="str">
        <f>_xlfn.XLOOKUP(A49,'Medical Examinations'!$A:$A,'Medical Examinations'!$F:$F,"Unknown")</f>
        <v>No</v>
      </c>
      <c r="H49" s="43">
        <f>_xlfn.XLOOKUP(Healthcare!A49,'Medical Examinations'!$A:$A,'Medical Examinations'!$G:$G,0)</f>
        <v>0</v>
      </c>
      <c r="I49" s="7" t="str">
        <f>_xlfn.XLOOKUP(A49,'Medical Examinations'!$A:$A,'Medical Examinations'!$H:$H,"Unknown")</f>
        <v>Yes</v>
      </c>
      <c r="J49" s="7" t="str" cm="1">
        <f t="array" ref="J49">_xlfn.IFS(C49&lt;18.5,"Under Weight",C49&lt;=24.9,"Normal Weight",C49&lt;30,"Over weight",C49&gt;=30,"Obesity")</f>
        <v>Obesity</v>
      </c>
      <c r="K49" s="7" t="str" cm="1">
        <f t="array" ref="K49">_xlfn.IFS(D49="Null","Unknown",D49&lt;5.7,"Normal",D49&lt;6.5,"Prediabetes",D49&gt;=6.5,"Diabetes")</f>
        <v>Normal</v>
      </c>
      <c r="L49" s="7" t="str">
        <f>_xlfn.XLOOKUP(A49,'Hospitalisation Details'!$A:$A,'Hospitalisation Details'!$J:$J,)</f>
        <v>10-Nov-1980</v>
      </c>
      <c r="M49" s="22">
        <f>+_xlfn.XLOOKUP(A49,'Hospitalisation Details'!$A:$A,'Hospitalisation Details'!$F:$F)</f>
        <v>43896.38</v>
      </c>
      <c r="N49" s="7" t="str">
        <f>_xlfn.XLOOKUP(A49,'Hospitalisation Details'!$A:$A,'Hospitalisation Details'!$G:$G)</f>
        <v>tier - 2</v>
      </c>
      <c r="O49" s="7" t="str">
        <f>_xlfn.XLOOKUP(A49,'Hospitalisation Details'!$A:$A,'Hospitalisation Details'!$H:$H)</f>
        <v>tier - 1</v>
      </c>
      <c r="P49" s="7" t="str">
        <f>_xlfn.XLOOKUP(A49,'Hospitalisation Details'!$A:$A,'Hospitalisation Details'!$I:$I)</f>
        <v>R1013</v>
      </c>
      <c r="Q49" s="28">
        <f>_xlfn.XLOOKUP(A49,'Hospitalisation Details'!$A:$A,'Hospitalisation Details'!$K:$K)</f>
        <v>43</v>
      </c>
    </row>
    <row r="50" spans="1:17" x14ac:dyDescent="0.3">
      <c r="A50" s="27" t="s">
        <v>2323</v>
      </c>
      <c r="B50" s="7" t="str">
        <f>IFERROR(_xlfn.XLOOKUP(A50,'Customer Names'!$A$2:$A$2336,'Customer Names'!$C$2:$C$2336),"Unknown")</f>
        <v xml:space="preserve">  Flavio</v>
      </c>
      <c r="C50" s="7">
        <f>_xlfn.XLOOKUP(A50,'Medical Examinations'!$A$2:$A$2336,'Medical Examinations'!$B$2:$B$2336,AVERAGE('Medical Examinations'!$B$2:$B$2336))</f>
        <v>53.09</v>
      </c>
      <c r="D50" s="7">
        <f>_xlfn.XLOOKUP(A50,'Medical Examinations'!$A$2:$A$2336,'Medical Examinations'!$C$2:$C$2336,AVERAGE('Medical Examinations'!$C$2:$C$2336))</f>
        <v>4.82</v>
      </c>
      <c r="E50" s="7" t="str">
        <f>_xlfn.XLOOKUP(A50,'Medical Examinations'!$A:$A,'Medical Examinations'!$D:$D,"Unknown")</f>
        <v>Yes</v>
      </c>
      <c r="F50" s="7" t="str">
        <f>_xlfn.XLOOKUP(A50,'Medical Examinations'!$A:$A,'Medical Examinations'!$E:$E,"Unknown")</f>
        <v>No</v>
      </c>
      <c r="G50" s="7" t="str">
        <f>_xlfn.XLOOKUP(A50,'Medical Examinations'!$A:$A,'Medical Examinations'!$F:$F,"Unknown")</f>
        <v>No</v>
      </c>
      <c r="H50" s="43">
        <f>_xlfn.XLOOKUP(Healthcare!A50,'Medical Examinations'!$A:$A,'Medical Examinations'!$G:$G,0)</f>
        <v>2</v>
      </c>
      <c r="I50" s="7" t="str">
        <f>_xlfn.XLOOKUP(A50,'Medical Examinations'!$A:$A,'Medical Examinations'!$H:$H,"Unknown")</f>
        <v>Yes</v>
      </c>
      <c r="J50" s="7" t="str" cm="1">
        <f t="array" ref="J50">_xlfn.IFS(C50&lt;18.5,"Under Weight",C50&lt;=24.9,"Normal Weight",C50&lt;30,"Over weight",C50&gt;=30,"Obesity")</f>
        <v>Obesity</v>
      </c>
      <c r="K50" s="7" t="str" cm="1">
        <f t="array" ref="K50">_xlfn.IFS(D50="Null","Unknown",D50&lt;5.7,"Normal",D50&lt;6.5,"Prediabetes",D50&gt;=6.5,"Diabetes")</f>
        <v>Normal</v>
      </c>
      <c r="L50" s="7" t="str">
        <f>_xlfn.XLOOKUP(A50,'Hospitalisation Details'!$A:$A,'Hospitalisation Details'!$J:$J,)</f>
        <v>2-Jul-1966</v>
      </c>
      <c r="M50" s="22">
        <f>+_xlfn.XLOOKUP(A50,'Hospitalisation Details'!$A:$A,'Hospitalisation Details'!$F:$F)</f>
        <v>43817.45</v>
      </c>
      <c r="N50" s="7" t="str">
        <f>_xlfn.XLOOKUP(A50,'Hospitalisation Details'!$A:$A,'Hospitalisation Details'!$G:$G)</f>
        <v>tier - 2</v>
      </c>
      <c r="O50" s="7" t="str">
        <f>_xlfn.XLOOKUP(A50,'Hospitalisation Details'!$A:$A,'Hospitalisation Details'!$H:$H)</f>
        <v>tier - 3</v>
      </c>
      <c r="P50" s="7" t="str">
        <f>_xlfn.XLOOKUP(A50,'Hospitalisation Details'!$A:$A,'Hospitalisation Details'!$I:$I)</f>
        <v>R1012</v>
      </c>
      <c r="Q50" s="28">
        <f>_xlfn.XLOOKUP(A50,'Hospitalisation Details'!$A:$A,'Hospitalisation Details'!$K:$K)</f>
        <v>57</v>
      </c>
    </row>
    <row r="51" spans="1:17" x14ac:dyDescent="0.3">
      <c r="A51" s="27" t="s">
        <v>2322</v>
      </c>
      <c r="B51" s="7" t="str">
        <f>IFERROR(_xlfn.XLOOKUP(A51,'Customer Names'!$A$2:$A$2336,'Customer Names'!$C$2:$C$2336),"Unknown")</f>
        <v xml:space="preserve">  Ryan</v>
      </c>
      <c r="C51" s="7">
        <f>_xlfn.XLOOKUP(A51,'Medical Examinations'!$A$2:$A$2336,'Medical Examinations'!$B$2:$B$2336,AVERAGE('Medical Examinations'!$B$2:$B$2336))</f>
        <v>31.79</v>
      </c>
      <c r="D51" s="7">
        <f>_xlfn.XLOOKUP(A51,'Medical Examinations'!$A$2:$A$2336,'Medical Examinations'!$C$2:$C$2336,AVERAGE('Medical Examinations'!$C$2:$C$2336))</f>
        <v>5.51</v>
      </c>
      <c r="E51" s="7" t="str">
        <f>_xlfn.XLOOKUP(A51,'Medical Examinations'!$A:$A,'Medical Examinations'!$D:$D,"Unknown")</f>
        <v>Yes</v>
      </c>
      <c r="F51" s="7" t="str">
        <f>_xlfn.XLOOKUP(A51,'Medical Examinations'!$A:$A,'Medical Examinations'!$E:$E,"Unknown")</f>
        <v>No</v>
      </c>
      <c r="G51" s="7" t="str">
        <f>_xlfn.XLOOKUP(A51,'Medical Examinations'!$A:$A,'Medical Examinations'!$F:$F,"Unknown")</f>
        <v>No</v>
      </c>
      <c r="H51" s="43">
        <f>_xlfn.XLOOKUP(Healthcare!A51,'Medical Examinations'!$A:$A,'Medical Examinations'!$G:$G,0)</f>
        <v>2</v>
      </c>
      <c r="I51" s="7" t="str">
        <f>_xlfn.XLOOKUP(A51,'Medical Examinations'!$A:$A,'Medical Examinations'!$H:$H,"Unknown")</f>
        <v>Yes</v>
      </c>
      <c r="J51" s="7" t="str" cm="1">
        <f t="array" ref="J51">_xlfn.IFS(C51&lt;18.5,"Under Weight",C51&lt;=24.9,"Normal Weight",C51&lt;30,"Over weight",C51&gt;=30,"Obesity")</f>
        <v>Obesity</v>
      </c>
      <c r="K51" s="7" t="str" cm="1">
        <f t="array" ref="K51">_xlfn.IFS(D51="Null","Unknown",D51&lt;5.7,"Normal",D51&lt;6.5,"Prediabetes",D51&gt;=6.5,"Diabetes")</f>
        <v>Normal</v>
      </c>
      <c r="L51" s="7" t="str">
        <f>_xlfn.XLOOKUP(A51,'Hospitalisation Details'!$A:$A,'Hospitalisation Details'!$J:$J,)</f>
        <v>25-Oct-1966</v>
      </c>
      <c r="M51" s="22">
        <f>+_xlfn.XLOOKUP(A51,'Hospitalisation Details'!$A:$A,'Hospitalisation Details'!$F:$F)</f>
        <v>43813.87</v>
      </c>
      <c r="N51" s="7" t="str">
        <f>_xlfn.XLOOKUP(A51,'Hospitalisation Details'!$A:$A,'Hospitalisation Details'!$G:$G)</f>
        <v>tier - 2</v>
      </c>
      <c r="O51" s="7" t="str">
        <f>_xlfn.XLOOKUP(A51,'Hospitalisation Details'!$A:$A,'Hospitalisation Details'!$H:$H)</f>
        <v>tier - 2</v>
      </c>
      <c r="P51" s="7" t="str">
        <f>_xlfn.XLOOKUP(A51,'Hospitalisation Details'!$A:$A,'Hospitalisation Details'!$I:$I)</f>
        <v>R1013</v>
      </c>
      <c r="Q51" s="28">
        <f>_xlfn.XLOOKUP(A51,'Hospitalisation Details'!$A:$A,'Hospitalisation Details'!$K:$K)</f>
        <v>57</v>
      </c>
    </row>
    <row r="52" spans="1:17" x14ac:dyDescent="0.3">
      <c r="A52" s="27" t="s">
        <v>2321</v>
      </c>
      <c r="B52" s="7" t="str">
        <f>IFERROR(_xlfn.XLOOKUP(A52,'Customer Names'!$A$2:$A$2336,'Customer Names'!$C$2:$C$2336),"Unknown")</f>
        <v xml:space="preserve">  Anthony J</v>
      </c>
      <c r="C52" s="7">
        <f>_xlfn.XLOOKUP(A52,'Medical Examinations'!$A$2:$A$2336,'Medical Examinations'!$B$2:$B$2336,AVERAGE('Medical Examinations'!$B$2:$B$2336))</f>
        <v>41.895000000000003</v>
      </c>
      <c r="D52" s="7">
        <f>_xlfn.XLOOKUP(A52,'Medical Examinations'!$A$2:$A$2336,'Medical Examinations'!$C$2:$C$2336,AVERAGE('Medical Examinations'!$C$2:$C$2336))</f>
        <v>10.87</v>
      </c>
      <c r="E52" s="7" t="str">
        <f>_xlfn.XLOOKUP(A52,'Medical Examinations'!$A:$A,'Medical Examinations'!$D:$D,"Unknown")</f>
        <v>Yes</v>
      </c>
      <c r="F52" s="7" t="str">
        <f>_xlfn.XLOOKUP(A52,'Medical Examinations'!$A:$A,'Medical Examinations'!$E:$E,"Unknown")</f>
        <v>No</v>
      </c>
      <c r="G52" s="7" t="str">
        <f>_xlfn.XLOOKUP(A52,'Medical Examinations'!$A:$A,'Medical Examinations'!$F:$F,"Unknown")</f>
        <v>No</v>
      </c>
      <c r="H52" s="43">
        <f>_xlfn.XLOOKUP(Healthcare!A52,'Medical Examinations'!$A:$A,'Medical Examinations'!$G:$G,0)</f>
        <v>1</v>
      </c>
      <c r="I52" s="7" t="str">
        <f>_xlfn.XLOOKUP(A52,'Medical Examinations'!$A:$A,'Medical Examinations'!$H:$H,"Unknown")</f>
        <v>Yes</v>
      </c>
      <c r="J52" s="7" t="str" cm="1">
        <f t="array" ref="J52">_xlfn.IFS(C52&lt;18.5,"Under Weight",C52&lt;=24.9,"Normal Weight",C52&lt;30,"Over weight",C52&gt;=30,"Obesity")</f>
        <v>Obesity</v>
      </c>
      <c r="K52" s="7" t="str" cm="1">
        <f t="array" ref="K52">_xlfn.IFS(D52="Null","Unknown",D52&lt;5.7,"Normal",D52&lt;6.5,"Prediabetes",D52&gt;=6.5,"Diabetes")</f>
        <v>Diabetes</v>
      </c>
      <c r="L52" s="7" t="str">
        <f>_xlfn.XLOOKUP(A52,'Hospitalisation Details'!$A:$A,'Hospitalisation Details'!$J:$J,)</f>
        <v>29-Dec-1986</v>
      </c>
      <c r="M52" s="22">
        <f>+_xlfn.XLOOKUP(A52,'Hospitalisation Details'!$A:$A,'Hospitalisation Details'!$F:$F)</f>
        <v>43753.34</v>
      </c>
      <c r="N52" s="7" t="str">
        <f>_xlfn.XLOOKUP(A52,'Hospitalisation Details'!$A:$A,'Hospitalisation Details'!$G:$G)</f>
        <v>tier - 2</v>
      </c>
      <c r="O52" s="7" t="str">
        <f>_xlfn.XLOOKUP(A52,'Hospitalisation Details'!$A:$A,'Hospitalisation Details'!$H:$H)</f>
        <v>tier - 1</v>
      </c>
      <c r="P52" s="7" t="str">
        <f>_xlfn.XLOOKUP(A52,'Hospitalisation Details'!$A:$A,'Hospitalisation Details'!$I:$I)</f>
        <v>R1015</v>
      </c>
      <c r="Q52" s="28">
        <f>_xlfn.XLOOKUP(A52,'Hospitalisation Details'!$A:$A,'Hospitalisation Details'!$K:$K)</f>
        <v>37</v>
      </c>
    </row>
    <row r="53" spans="1:17" x14ac:dyDescent="0.3">
      <c r="A53" s="27" t="s">
        <v>2320</v>
      </c>
      <c r="B53" s="7" t="str">
        <f>IFERROR(_xlfn.XLOOKUP(A53,'Customer Names'!$A$2:$A$2336,'Customer Names'!$C$2:$C$2336),"Unknown")</f>
        <v xml:space="preserve">  Alex</v>
      </c>
      <c r="C53" s="7">
        <f>_xlfn.XLOOKUP(A53,'Medical Examinations'!$A$2:$A$2336,'Medical Examinations'!$B$2:$B$2336,AVERAGE('Medical Examinations'!$B$2:$B$2336))</f>
        <v>31.16</v>
      </c>
      <c r="D53" s="7">
        <f>_xlfn.XLOOKUP(A53,'Medical Examinations'!$A$2:$A$2336,'Medical Examinations'!$C$2:$C$2336,AVERAGE('Medical Examinations'!$C$2:$C$2336))</f>
        <v>9.34</v>
      </c>
      <c r="E53" s="7" t="str">
        <f>_xlfn.XLOOKUP(A53,'Medical Examinations'!$A:$A,'Medical Examinations'!$D:$D,"Unknown")</f>
        <v>No</v>
      </c>
      <c r="F53" s="7" t="str">
        <f>_xlfn.XLOOKUP(A53,'Medical Examinations'!$A:$A,'Medical Examinations'!$E:$E,"Unknown")</f>
        <v>No</v>
      </c>
      <c r="G53" s="7" t="str">
        <f>_xlfn.XLOOKUP(A53,'Medical Examinations'!$A:$A,'Medical Examinations'!$F:$F,"Unknown")</f>
        <v>No</v>
      </c>
      <c r="H53" s="43">
        <f>_xlfn.XLOOKUP(Healthcare!A53,'Medical Examinations'!$A:$A,'Medical Examinations'!$G:$G,0)</f>
        <v>0</v>
      </c>
      <c r="I53" s="7" t="str">
        <f>_xlfn.XLOOKUP(A53,'Medical Examinations'!$A:$A,'Medical Examinations'!$H:$H,"Unknown")</f>
        <v>Yes</v>
      </c>
      <c r="J53" s="7" t="str" cm="1">
        <f t="array" ref="J53">_xlfn.IFS(C53&lt;18.5,"Under Weight",C53&lt;=24.9,"Normal Weight",C53&lt;30,"Over weight",C53&gt;=30,"Obesity")</f>
        <v>Obesity</v>
      </c>
      <c r="K53" s="7" t="str" cm="1">
        <f t="array" ref="K53">_xlfn.IFS(D53="Null","Unknown",D53&lt;5.7,"Normal",D53&lt;6.5,"Prediabetes",D53&gt;=6.5,"Diabetes")</f>
        <v>Diabetes</v>
      </c>
      <c r="L53" s="7" t="str">
        <f>_xlfn.XLOOKUP(A53,'Hospitalisation Details'!$A:$A,'Hospitalisation Details'!$J:$J,)</f>
        <v>22-Aug-1965</v>
      </c>
      <c r="M53" s="22">
        <f>+_xlfn.XLOOKUP(A53,'Hospitalisation Details'!$A:$A,'Hospitalisation Details'!$F:$F)</f>
        <v>43578.94</v>
      </c>
      <c r="N53" s="7" t="str">
        <f>_xlfn.XLOOKUP(A53,'Hospitalisation Details'!$A:$A,'Hospitalisation Details'!$G:$G)</f>
        <v>tier - 2</v>
      </c>
      <c r="O53" s="7" t="str">
        <f>_xlfn.XLOOKUP(A53,'Hospitalisation Details'!$A:$A,'Hospitalisation Details'!$H:$H)</f>
        <v>tier - 2</v>
      </c>
      <c r="P53" s="7" t="str">
        <f>_xlfn.XLOOKUP(A53,'Hospitalisation Details'!$A:$A,'Hospitalisation Details'!$I:$I)</f>
        <v>R1012</v>
      </c>
      <c r="Q53" s="28">
        <f>_xlfn.XLOOKUP(A53,'Hospitalisation Details'!$A:$A,'Hospitalisation Details'!$K:$K)</f>
        <v>58</v>
      </c>
    </row>
    <row r="54" spans="1:17" x14ac:dyDescent="0.3">
      <c r="A54" s="27" t="s">
        <v>2319</v>
      </c>
      <c r="B54" s="7" t="str">
        <f>IFERROR(_xlfn.XLOOKUP(A54,'Customer Names'!$A$2:$A$2336,'Customer Names'!$C$2:$C$2336),"Unknown")</f>
        <v xml:space="preserve">  David</v>
      </c>
      <c r="C54" s="7">
        <f>_xlfn.XLOOKUP(A54,'Medical Examinations'!$A$2:$A$2336,'Medical Examinations'!$B$2:$B$2336,AVERAGE('Medical Examinations'!$B$2:$B$2336))</f>
        <v>34.104999999999997</v>
      </c>
      <c r="D54" s="7">
        <f>_xlfn.XLOOKUP(A54,'Medical Examinations'!$A$2:$A$2336,'Medical Examinations'!$C$2:$C$2336,AVERAGE('Medical Examinations'!$C$2:$C$2336))</f>
        <v>5.03</v>
      </c>
      <c r="E54" s="7" t="str">
        <f>_xlfn.XLOOKUP(A54,'Medical Examinations'!$A:$A,'Medical Examinations'!$D:$D,"Unknown")</f>
        <v>Yes</v>
      </c>
      <c r="F54" s="7" t="str">
        <f>_xlfn.XLOOKUP(A54,'Medical Examinations'!$A:$A,'Medical Examinations'!$E:$E,"Unknown")</f>
        <v>No</v>
      </c>
      <c r="G54" s="7" t="str">
        <f>_xlfn.XLOOKUP(A54,'Medical Examinations'!$A:$A,'Medical Examinations'!$F:$F,"Unknown")</f>
        <v>Yes</v>
      </c>
      <c r="H54" s="43">
        <f>_xlfn.XLOOKUP(Healthcare!A54,'Medical Examinations'!$A:$A,'Medical Examinations'!$G:$G,0)</f>
        <v>1</v>
      </c>
      <c r="I54" s="7" t="str">
        <f>_xlfn.XLOOKUP(A54,'Medical Examinations'!$A:$A,'Medical Examinations'!$H:$H,"Unknown")</f>
        <v>Yes</v>
      </c>
      <c r="J54" s="7" t="str" cm="1">
        <f t="array" ref="J54">_xlfn.IFS(C54&lt;18.5,"Under Weight",C54&lt;=24.9,"Normal Weight",C54&lt;30,"Over weight",C54&gt;=30,"Obesity")</f>
        <v>Obesity</v>
      </c>
      <c r="K54" s="7" t="str" cm="1">
        <f t="array" ref="K54">_xlfn.IFS(D54="Null","Unknown",D54&lt;5.7,"Normal",D54&lt;6.5,"Prediabetes",D54&gt;=6.5,"Diabetes")</f>
        <v>Normal</v>
      </c>
      <c r="L54" s="7" t="str">
        <f>_xlfn.XLOOKUP(A54,'Hospitalisation Details'!$A:$A,'Hospitalisation Details'!$J:$J,)</f>
        <v>3-Dec-1969</v>
      </c>
      <c r="M54" s="22">
        <f>+_xlfn.XLOOKUP(A54,'Hospitalisation Details'!$A:$A,'Hospitalisation Details'!$F:$F)</f>
        <v>43254.42</v>
      </c>
      <c r="N54" s="7" t="str">
        <f>_xlfn.XLOOKUP(A54,'Hospitalisation Details'!$A:$A,'Hospitalisation Details'!$G:$G)</f>
        <v>tier - 2</v>
      </c>
      <c r="O54" s="7" t="str">
        <f>_xlfn.XLOOKUP(A54,'Hospitalisation Details'!$A:$A,'Hospitalisation Details'!$H:$H)</f>
        <v>tier - 2</v>
      </c>
      <c r="P54" s="7" t="str">
        <f>_xlfn.XLOOKUP(A54,'Hospitalisation Details'!$A:$A,'Hospitalisation Details'!$I:$I)</f>
        <v>R1016</v>
      </c>
      <c r="Q54" s="28">
        <f>_xlfn.XLOOKUP(A54,'Hospitalisation Details'!$A:$A,'Hospitalisation Details'!$K:$K)</f>
        <v>54</v>
      </c>
    </row>
    <row r="55" spans="1:17" x14ac:dyDescent="0.3">
      <c r="A55" s="27" t="s">
        <v>2318</v>
      </c>
      <c r="B55" s="7" t="str">
        <f>IFERROR(_xlfn.XLOOKUP(A55,'Customer Names'!$A$2:$A$2336,'Customer Names'!$C$2:$C$2336),"Unknown")</f>
        <v xml:space="preserve">  Andrew B</v>
      </c>
      <c r="C55" s="7">
        <f>_xlfn.XLOOKUP(A55,'Medical Examinations'!$A$2:$A$2336,'Medical Examinations'!$B$2:$B$2336,AVERAGE('Medical Examinations'!$B$2:$B$2336))</f>
        <v>51.93</v>
      </c>
      <c r="D55" s="7">
        <f>_xlfn.XLOOKUP(A55,'Medical Examinations'!$A$2:$A$2336,'Medical Examinations'!$C$2:$C$2336,AVERAGE('Medical Examinations'!$C$2:$C$2336))</f>
        <v>11.05</v>
      </c>
      <c r="E55" s="7" t="str">
        <f>_xlfn.XLOOKUP(A55,'Medical Examinations'!$A:$A,'Medical Examinations'!$D:$D,"Unknown")</f>
        <v>No</v>
      </c>
      <c r="F55" s="7" t="str">
        <f>_xlfn.XLOOKUP(A55,'Medical Examinations'!$A:$A,'Medical Examinations'!$E:$E,"Unknown")</f>
        <v>No</v>
      </c>
      <c r="G55" s="7" t="str">
        <f>_xlfn.XLOOKUP(A55,'Medical Examinations'!$A:$A,'Medical Examinations'!$F:$F,"Unknown")</f>
        <v>No</v>
      </c>
      <c r="H55" s="43">
        <f>_xlfn.XLOOKUP(Healthcare!A55,'Medical Examinations'!$A:$A,'Medical Examinations'!$G:$G,0)</f>
        <v>0</v>
      </c>
      <c r="I55" s="7" t="str">
        <f>_xlfn.XLOOKUP(A55,'Medical Examinations'!$A:$A,'Medical Examinations'!$H:$H,"Unknown")</f>
        <v>Yes</v>
      </c>
      <c r="J55" s="7" t="str" cm="1">
        <f t="array" ref="J55">_xlfn.IFS(C55&lt;18.5,"Under Weight",C55&lt;=24.9,"Normal Weight",C55&lt;30,"Over weight",C55&gt;=30,"Obesity")</f>
        <v>Obesity</v>
      </c>
      <c r="K55" s="7" t="str" cm="1">
        <f t="array" ref="K55">_xlfn.IFS(D55="Null","Unknown",D55&lt;5.7,"Normal",D55&lt;6.5,"Prediabetes",D55&gt;=6.5,"Diabetes")</f>
        <v>Diabetes</v>
      </c>
      <c r="L55" s="7" t="str">
        <f>_xlfn.XLOOKUP(A55,'Hospitalisation Details'!$A:$A,'Hospitalisation Details'!$J:$J,)</f>
        <v>29-Nov-1965</v>
      </c>
      <c r="M55" s="22">
        <f>+_xlfn.XLOOKUP(A55,'Hospitalisation Details'!$A:$A,'Hospitalisation Details'!$F:$F)</f>
        <v>43073.760000000002</v>
      </c>
      <c r="N55" s="7" t="str">
        <f>_xlfn.XLOOKUP(A55,'Hospitalisation Details'!$A:$A,'Hospitalisation Details'!$G:$G)</f>
        <v>tier - 2</v>
      </c>
      <c r="O55" s="7" t="str">
        <f>_xlfn.XLOOKUP(A55,'Hospitalisation Details'!$A:$A,'Hospitalisation Details'!$H:$H)</f>
        <v>tier - 2</v>
      </c>
      <c r="P55" s="7" t="str">
        <f>_xlfn.XLOOKUP(A55,'Hospitalisation Details'!$A:$A,'Hospitalisation Details'!$I:$I)</f>
        <v>R1011</v>
      </c>
      <c r="Q55" s="28">
        <f>_xlfn.XLOOKUP(A55,'Hospitalisation Details'!$A:$A,'Hospitalisation Details'!$K:$K)</f>
        <v>58</v>
      </c>
    </row>
    <row r="56" spans="1:17" x14ac:dyDescent="0.3">
      <c r="A56" s="27" t="s">
        <v>2317</v>
      </c>
      <c r="B56" s="7" t="str">
        <f>IFERROR(_xlfn.XLOOKUP(A56,'Customer Names'!$A$2:$A$2336,'Customer Names'!$C$2:$C$2336),"Unknown")</f>
        <v xml:space="preserve">  Dara E</v>
      </c>
      <c r="C56" s="7">
        <f>_xlfn.XLOOKUP(A56,'Medical Examinations'!$A$2:$A$2336,'Medical Examinations'!$B$2:$B$2336,AVERAGE('Medical Examinations'!$B$2:$B$2336))</f>
        <v>38.950000000000003</v>
      </c>
      <c r="D56" s="7">
        <f>_xlfn.XLOOKUP(A56,'Medical Examinations'!$A$2:$A$2336,'Medical Examinations'!$C$2:$C$2336,AVERAGE('Medical Examinations'!$C$2:$C$2336))</f>
        <v>11.95</v>
      </c>
      <c r="E56" s="7" t="str">
        <f>_xlfn.XLOOKUP(A56,'Medical Examinations'!$A:$A,'Medical Examinations'!$D:$D,"Unknown")</f>
        <v>No</v>
      </c>
      <c r="F56" s="7" t="str">
        <f>_xlfn.XLOOKUP(A56,'Medical Examinations'!$A:$A,'Medical Examinations'!$E:$E,"Unknown")</f>
        <v>No</v>
      </c>
      <c r="G56" s="7" t="str">
        <f>_xlfn.XLOOKUP(A56,'Medical Examinations'!$A:$A,'Medical Examinations'!$F:$F,"Unknown")</f>
        <v>No</v>
      </c>
      <c r="H56" s="43">
        <f>_xlfn.XLOOKUP(Healthcare!A56,'Medical Examinations'!$A:$A,'Medical Examinations'!$G:$G,0)</f>
        <v>0</v>
      </c>
      <c r="I56" s="7" t="str">
        <f>_xlfn.XLOOKUP(A56,'Medical Examinations'!$A:$A,'Medical Examinations'!$H:$H,"Unknown")</f>
        <v>Yes</v>
      </c>
      <c r="J56" s="7" t="str" cm="1">
        <f t="array" ref="J56">_xlfn.IFS(C56&lt;18.5,"Under Weight",C56&lt;=24.9,"Normal Weight",C56&lt;30,"Over weight",C56&gt;=30,"Obesity")</f>
        <v>Obesity</v>
      </c>
      <c r="K56" s="7" t="str" cm="1">
        <f t="array" ref="K56">_xlfn.IFS(D56="Null","Unknown",D56&lt;5.7,"Normal",D56&lt;6.5,"Prediabetes",D56&gt;=6.5,"Diabetes")</f>
        <v>Diabetes</v>
      </c>
      <c r="L56" s="7" t="str">
        <f>_xlfn.XLOOKUP(A56,'Hospitalisation Details'!$A:$A,'Hospitalisation Details'!$J:$J,)</f>
        <v>4-Nov-1978</v>
      </c>
      <c r="M56" s="22">
        <f>+_xlfn.XLOOKUP(A56,'Hospitalisation Details'!$A:$A,'Hospitalisation Details'!$F:$F)</f>
        <v>42983.46</v>
      </c>
      <c r="N56" s="7" t="str">
        <f>_xlfn.XLOOKUP(A56,'Hospitalisation Details'!$A:$A,'Hospitalisation Details'!$G:$G)</f>
        <v>tier - 1</v>
      </c>
      <c r="O56" s="7" t="str">
        <f>_xlfn.XLOOKUP(A56,'Hospitalisation Details'!$A:$A,'Hospitalisation Details'!$H:$H)</f>
        <v>tier - 2</v>
      </c>
      <c r="P56" s="7" t="str">
        <f>_xlfn.XLOOKUP(A56,'Hospitalisation Details'!$A:$A,'Hospitalisation Details'!$I:$I)</f>
        <v>R1012</v>
      </c>
      <c r="Q56" s="28">
        <f>_xlfn.XLOOKUP(A56,'Hospitalisation Details'!$A:$A,'Hospitalisation Details'!$K:$K)</f>
        <v>45</v>
      </c>
    </row>
    <row r="57" spans="1:17" x14ac:dyDescent="0.3">
      <c r="A57" s="27" t="s">
        <v>2316</v>
      </c>
      <c r="B57" s="7" t="str">
        <f>IFERROR(_xlfn.XLOOKUP(A57,'Customer Names'!$A$2:$A$2336,'Customer Names'!$C$2:$C$2336),"Unknown")</f>
        <v xml:space="preserve">  Inna</v>
      </c>
      <c r="C57" s="7">
        <f>_xlfn.XLOOKUP(A57,'Medical Examinations'!$A$2:$A$2336,'Medical Examinations'!$B$2:$B$2336,AVERAGE('Medical Examinations'!$B$2:$B$2336))</f>
        <v>36.630000000000003</v>
      </c>
      <c r="D57" s="7">
        <f>_xlfn.XLOOKUP(A57,'Medical Examinations'!$A$2:$A$2336,'Medical Examinations'!$C$2:$C$2336,AVERAGE('Medical Examinations'!$C$2:$C$2336))</f>
        <v>7.72</v>
      </c>
      <c r="E57" s="7" t="str">
        <f>_xlfn.XLOOKUP(A57,'Medical Examinations'!$A:$A,'Medical Examinations'!$D:$D,"Unknown")</f>
        <v>Yes</v>
      </c>
      <c r="F57" s="7" t="str">
        <f>_xlfn.XLOOKUP(A57,'Medical Examinations'!$A:$A,'Medical Examinations'!$E:$E,"Unknown")</f>
        <v>No</v>
      </c>
      <c r="G57" s="7" t="str">
        <f>_xlfn.XLOOKUP(A57,'Medical Examinations'!$A:$A,'Medical Examinations'!$F:$F,"Unknown")</f>
        <v>No</v>
      </c>
      <c r="H57" s="43">
        <f>_xlfn.XLOOKUP(Healthcare!A57,'Medical Examinations'!$A:$A,'Medical Examinations'!$G:$G,0)</f>
        <v>1</v>
      </c>
      <c r="I57" s="7" t="str">
        <f>_xlfn.XLOOKUP(A57,'Medical Examinations'!$A:$A,'Medical Examinations'!$H:$H,"Unknown")</f>
        <v>Yes</v>
      </c>
      <c r="J57" s="7" t="str" cm="1">
        <f t="array" ref="J57">_xlfn.IFS(C57&lt;18.5,"Under Weight",C57&lt;=24.9,"Normal Weight",C57&lt;30,"Over weight",C57&gt;=30,"Obesity")</f>
        <v>Obesity</v>
      </c>
      <c r="K57" s="7" t="str" cm="1">
        <f t="array" ref="K57">_xlfn.IFS(D57="Null","Unknown",D57&lt;5.7,"Normal",D57&lt;6.5,"Prediabetes",D57&gt;=6.5,"Diabetes")</f>
        <v>Diabetes</v>
      </c>
      <c r="L57" s="7" t="str">
        <f>_xlfn.XLOOKUP(A57,'Hospitalisation Details'!$A:$A,'Hospitalisation Details'!$J:$J,)</f>
        <v>23-Oct-1975</v>
      </c>
      <c r="M57" s="22">
        <f>+_xlfn.XLOOKUP(A57,'Hospitalisation Details'!$A:$A,'Hospitalisation Details'!$F:$F)</f>
        <v>42969.85</v>
      </c>
      <c r="N57" s="7" t="str">
        <f>_xlfn.XLOOKUP(A57,'Hospitalisation Details'!$A:$A,'Hospitalisation Details'!$G:$G)</f>
        <v>tier - 1</v>
      </c>
      <c r="O57" s="7" t="str">
        <f>_xlfn.XLOOKUP(A57,'Hospitalisation Details'!$A:$A,'Hospitalisation Details'!$H:$H)</f>
        <v>tier - 3</v>
      </c>
      <c r="P57" s="7" t="str">
        <f>_xlfn.XLOOKUP(A57,'Hospitalisation Details'!$A:$A,'Hospitalisation Details'!$I:$I)</f>
        <v>R1013</v>
      </c>
      <c r="Q57" s="28">
        <f>_xlfn.XLOOKUP(A57,'Hospitalisation Details'!$A:$A,'Hospitalisation Details'!$K:$K)</f>
        <v>48</v>
      </c>
    </row>
    <row r="58" spans="1:17" x14ac:dyDescent="0.3">
      <c r="A58" s="27" t="s">
        <v>2315</v>
      </c>
      <c r="B58" s="7" t="str">
        <f>IFERROR(_xlfn.XLOOKUP(A58,'Customer Names'!$A$2:$A$2336,'Customer Names'!$C$2:$C$2336),"Unknown")</f>
        <v xml:space="preserve">  Ari</v>
      </c>
      <c r="C58" s="7">
        <f>_xlfn.XLOOKUP(A58,'Medical Examinations'!$A$2:$A$2336,'Medical Examinations'!$B$2:$B$2336,AVERAGE('Medical Examinations'!$B$2:$B$2336))</f>
        <v>34.200000000000003</v>
      </c>
      <c r="D58" s="7">
        <f>_xlfn.XLOOKUP(A58,'Medical Examinations'!$A$2:$A$2336,'Medical Examinations'!$C$2:$C$2336,AVERAGE('Medical Examinations'!$C$2:$C$2336))</f>
        <v>5.75</v>
      </c>
      <c r="E58" s="7" t="str">
        <f>_xlfn.XLOOKUP(A58,'Medical Examinations'!$A:$A,'Medical Examinations'!$D:$D,"Unknown")</f>
        <v>No</v>
      </c>
      <c r="F58" s="7" t="str">
        <f>_xlfn.XLOOKUP(A58,'Medical Examinations'!$A:$A,'Medical Examinations'!$E:$E,"Unknown")</f>
        <v>No</v>
      </c>
      <c r="G58" s="7" t="str">
        <f>_xlfn.XLOOKUP(A58,'Medical Examinations'!$A:$A,'Medical Examinations'!$F:$F,"Unknown")</f>
        <v>No</v>
      </c>
      <c r="H58" s="43">
        <f>_xlfn.XLOOKUP(Healthcare!A58,'Medical Examinations'!$A:$A,'Medical Examinations'!$G:$G,0)</f>
        <v>2</v>
      </c>
      <c r="I58" s="7" t="str">
        <f>_xlfn.XLOOKUP(A58,'Medical Examinations'!$A:$A,'Medical Examinations'!$H:$H,"Unknown")</f>
        <v>Yes</v>
      </c>
      <c r="J58" s="7" t="str" cm="1">
        <f t="array" ref="J58">_xlfn.IFS(C58&lt;18.5,"Under Weight",C58&lt;=24.9,"Normal Weight",C58&lt;30,"Over weight",C58&gt;=30,"Obesity")</f>
        <v>Obesity</v>
      </c>
      <c r="K58" s="7" t="str" cm="1">
        <f t="array" ref="K58">_xlfn.IFS(D58="Null","Unknown",D58&lt;5.7,"Normal",D58&lt;6.5,"Prediabetes",D58&gt;=6.5,"Diabetes")</f>
        <v>Prediabetes</v>
      </c>
      <c r="L58" s="7" t="str">
        <f>_xlfn.XLOOKUP(A58,'Hospitalisation Details'!$A:$A,'Hospitalisation Details'!$J:$J,)</f>
        <v>10-Sep-1972</v>
      </c>
      <c r="M58" s="22">
        <f>+_xlfn.XLOOKUP(A58,'Hospitalisation Details'!$A:$A,'Hospitalisation Details'!$F:$F)</f>
        <v>42856.84</v>
      </c>
      <c r="N58" s="7" t="str">
        <f>_xlfn.XLOOKUP(A58,'Hospitalisation Details'!$A:$A,'Hospitalisation Details'!$G:$G)</f>
        <v>tier - 1</v>
      </c>
      <c r="O58" s="7" t="str">
        <f>_xlfn.XLOOKUP(A58,'Hospitalisation Details'!$A:$A,'Hospitalisation Details'!$H:$H)</f>
        <v>tier - 1</v>
      </c>
      <c r="P58" s="7" t="str">
        <f>_xlfn.XLOOKUP(A58,'Hospitalisation Details'!$A:$A,'Hospitalisation Details'!$I:$I)</f>
        <v>R1011</v>
      </c>
      <c r="Q58" s="28">
        <f>_xlfn.XLOOKUP(A58,'Hospitalisation Details'!$A:$A,'Hospitalisation Details'!$K:$K)</f>
        <v>51</v>
      </c>
    </row>
    <row r="59" spans="1:17" x14ac:dyDescent="0.3">
      <c r="A59" s="27" t="s">
        <v>2314</v>
      </c>
      <c r="B59" s="7" t="str">
        <f>IFERROR(_xlfn.XLOOKUP(A59,'Customer Names'!$A$2:$A$2336,'Customer Names'!$C$2:$C$2336),"Unknown")</f>
        <v xml:space="preserve">  Lindsey</v>
      </c>
      <c r="C59" s="7">
        <f>_xlfn.XLOOKUP(A59,'Medical Examinations'!$A$2:$A$2336,'Medical Examinations'!$B$2:$B$2336,AVERAGE('Medical Examinations'!$B$2:$B$2336))</f>
        <v>50.63</v>
      </c>
      <c r="D59" s="7">
        <f>_xlfn.XLOOKUP(A59,'Medical Examinations'!$A$2:$A$2336,'Medical Examinations'!$C$2:$C$2336,AVERAGE('Medical Examinations'!$C$2:$C$2336))</f>
        <v>11.89</v>
      </c>
      <c r="E59" s="7" t="str">
        <f>_xlfn.XLOOKUP(A59,'Medical Examinations'!$A:$A,'Medical Examinations'!$D:$D,"Unknown")</f>
        <v>No</v>
      </c>
      <c r="F59" s="7" t="str">
        <f>_xlfn.XLOOKUP(A59,'Medical Examinations'!$A:$A,'Medical Examinations'!$E:$E,"Unknown")</f>
        <v>No</v>
      </c>
      <c r="G59" s="7" t="str">
        <f>_xlfn.XLOOKUP(A59,'Medical Examinations'!$A:$A,'Medical Examinations'!$F:$F,"Unknown")</f>
        <v>No</v>
      </c>
      <c r="H59" s="43">
        <f>_xlfn.XLOOKUP(Healthcare!A59,'Medical Examinations'!$A:$A,'Medical Examinations'!$G:$G,0)</f>
        <v>0</v>
      </c>
      <c r="I59" s="7" t="str">
        <f>_xlfn.XLOOKUP(A59,'Medical Examinations'!$A:$A,'Medical Examinations'!$H:$H,"Unknown")</f>
        <v>Yes</v>
      </c>
      <c r="J59" s="7" t="str" cm="1">
        <f t="array" ref="J59">_xlfn.IFS(C59&lt;18.5,"Under Weight",C59&lt;=24.9,"Normal Weight",C59&lt;30,"Over weight",C59&gt;=30,"Obesity")</f>
        <v>Obesity</v>
      </c>
      <c r="K59" s="7" t="str" cm="1">
        <f t="array" ref="K59">_xlfn.IFS(D59="Null","Unknown",D59&lt;5.7,"Normal",D59&lt;6.5,"Prediabetes",D59&gt;=6.5,"Diabetes")</f>
        <v>Diabetes</v>
      </c>
      <c r="L59" s="7" t="str">
        <f>_xlfn.XLOOKUP(A59,'Hospitalisation Details'!$A:$A,'Hospitalisation Details'!$J:$J,)</f>
        <v>29-Oct-1965</v>
      </c>
      <c r="M59" s="22">
        <f>+_xlfn.XLOOKUP(A59,'Hospitalisation Details'!$A:$A,'Hospitalisation Details'!$F:$F)</f>
        <v>42764.12</v>
      </c>
      <c r="N59" s="7" t="str">
        <f>_xlfn.XLOOKUP(A59,'Hospitalisation Details'!$A:$A,'Hospitalisation Details'!$G:$G)</f>
        <v>tier - 1</v>
      </c>
      <c r="O59" s="7" t="str">
        <f>_xlfn.XLOOKUP(A59,'Hospitalisation Details'!$A:$A,'Hospitalisation Details'!$H:$H)</f>
        <v>tier - 2</v>
      </c>
      <c r="P59" s="7" t="str">
        <f>_xlfn.XLOOKUP(A59,'Hospitalisation Details'!$A:$A,'Hospitalisation Details'!$I:$I)</f>
        <v>R1011</v>
      </c>
      <c r="Q59" s="28">
        <f>_xlfn.XLOOKUP(A59,'Hospitalisation Details'!$A:$A,'Hospitalisation Details'!$K:$K)</f>
        <v>58</v>
      </c>
    </row>
    <row r="60" spans="1:17" x14ac:dyDescent="0.3">
      <c r="A60" s="27" t="s">
        <v>2313</v>
      </c>
      <c r="B60" s="7" t="str">
        <f>IFERROR(_xlfn.XLOOKUP(A60,'Customer Names'!$A$2:$A$2336,'Customer Names'!$C$2:$C$2336),"Unknown")</f>
        <v xml:space="preserve">  Kenny</v>
      </c>
      <c r="C60" s="7">
        <f>_xlfn.XLOOKUP(A60,'Medical Examinations'!$A$2:$A$2336,'Medical Examinations'!$B$2:$B$2336,AVERAGE('Medical Examinations'!$B$2:$B$2336))</f>
        <v>36.479999999999997</v>
      </c>
      <c r="D60" s="7">
        <f>_xlfn.XLOOKUP(A60,'Medical Examinations'!$A$2:$A$2336,'Medical Examinations'!$C$2:$C$2336,AVERAGE('Medical Examinations'!$C$2:$C$2336))</f>
        <v>6.2</v>
      </c>
      <c r="E60" s="7" t="str">
        <f>_xlfn.XLOOKUP(A60,'Medical Examinations'!$A:$A,'Medical Examinations'!$D:$D,"Unknown")</f>
        <v>No</v>
      </c>
      <c r="F60" s="7" t="str">
        <f>_xlfn.XLOOKUP(A60,'Medical Examinations'!$A:$A,'Medical Examinations'!$E:$E,"Unknown")</f>
        <v>No</v>
      </c>
      <c r="G60" s="7" t="str">
        <f>_xlfn.XLOOKUP(A60,'Medical Examinations'!$A:$A,'Medical Examinations'!$F:$F,"Unknown")</f>
        <v>No</v>
      </c>
      <c r="H60" s="43">
        <f>_xlfn.XLOOKUP(Healthcare!A60,'Medical Examinations'!$A:$A,'Medical Examinations'!$G:$G,0)</f>
        <v>0</v>
      </c>
      <c r="I60" s="7" t="str">
        <f>_xlfn.XLOOKUP(A60,'Medical Examinations'!$A:$A,'Medical Examinations'!$H:$H,"Unknown")</f>
        <v>Yes</v>
      </c>
      <c r="J60" s="7" t="str" cm="1">
        <f t="array" ref="J60">_xlfn.IFS(C60&lt;18.5,"Under Weight",C60&lt;=24.9,"Normal Weight",C60&lt;30,"Over weight",C60&gt;=30,"Obesity")</f>
        <v>Obesity</v>
      </c>
      <c r="K60" s="7" t="str" cm="1">
        <f t="array" ref="K60">_xlfn.IFS(D60="Null","Unknown",D60&lt;5.7,"Normal",D60&lt;6.5,"Prediabetes",D60&gt;=6.5,"Diabetes")</f>
        <v>Prediabetes</v>
      </c>
      <c r="L60" s="7" t="str">
        <f>_xlfn.XLOOKUP(A60,'Hospitalisation Details'!$A:$A,'Hospitalisation Details'!$J:$J,)</f>
        <v>21-Oct-1977</v>
      </c>
      <c r="M60" s="22">
        <f>+_xlfn.XLOOKUP(A60,'Hospitalisation Details'!$A:$A,'Hospitalisation Details'!$F:$F)</f>
        <v>42760.5</v>
      </c>
      <c r="N60" s="7" t="str">
        <f>_xlfn.XLOOKUP(A60,'Hospitalisation Details'!$A:$A,'Hospitalisation Details'!$G:$G)</f>
        <v>tier - 1</v>
      </c>
      <c r="O60" s="7" t="str">
        <f>_xlfn.XLOOKUP(A60,'Hospitalisation Details'!$A:$A,'Hospitalisation Details'!$H:$H)</f>
        <v>tier - 2</v>
      </c>
      <c r="P60" s="7" t="str">
        <f>_xlfn.XLOOKUP(A60,'Hospitalisation Details'!$A:$A,'Hospitalisation Details'!$I:$I)</f>
        <v>R1012</v>
      </c>
      <c r="Q60" s="28">
        <f>_xlfn.XLOOKUP(A60,'Hospitalisation Details'!$A:$A,'Hospitalisation Details'!$K:$K)</f>
        <v>46</v>
      </c>
    </row>
    <row r="61" spans="1:17" x14ac:dyDescent="0.3">
      <c r="A61" s="27" t="s">
        <v>2312</v>
      </c>
      <c r="B61" s="7" t="str">
        <f>IFERROR(_xlfn.XLOOKUP(A61,'Customer Names'!$A$2:$A$2336,'Customer Names'!$C$2:$C$2336),"Unknown")</f>
        <v xml:space="preserve">  Louise</v>
      </c>
      <c r="C61" s="7">
        <f>_xlfn.XLOOKUP(A61,'Medical Examinations'!$A$2:$A$2336,'Medical Examinations'!$B$2:$B$2336,AVERAGE('Medical Examinations'!$B$2:$B$2336))</f>
        <v>54.82</v>
      </c>
      <c r="D61" s="7">
        <f>_xlfn.XLOOKUP(A61,'Medical Examinations'!$A$2:$A$2336,'Medical Examinations'!$C$2:$C$2336,AVERAGE('Medical Examinations'!$C$2:$C$2336))</f>
        <v>10.61</v>
      </c>
      <c r="E61" s="7" t="str">
        <f>_xlfn.XLOOKUP(A61,'Medical Examinations'!$A:$A,'Medical Examinations'!$D:$D,"Unknown")</f>
        <v>No</v>
      </c>
      <c r="F61" s="7" t="str">
        <f>_xlfn.XLOOKUP(A61,'Medical Examinations'!$A:$A,'Medical Examinations'!$E:$E,"Unknown")</f>
        <v>No</v>
      </c>
      <c r="G61" s="7" t="str">
        <f>_xlfn.XLOOKUP(A61,'Medical Examinations'!$A:$A,'Medical Examinations'!$F:$F,"Unknown")</f>
        <v>No</v>
      </c>
      <c r="H61" s="43">
        <f>_xlfn.XLOOKUP(Healthcare!A61,'Medical Examinations'!$A:$A,'Medical Examinations'!$G:$G,0)</f>
        <v>0</v>
      </c>
      <c r="I61" s="7" t="str">
        <f>_xlfn.XLOOKUP(A61,'Medical Examinations'!$A:$A,'Medical Examinations'!$H:$H,"Unknown")</f>
        <v>Yes</v>
      </c>
      <c r="J61" s="7" t="str" cm="1">
        <f t="array" ref="J61">_xlfn.IFS(C61&lt;18.5,"Under Weight",C61&lt;=24.9,"Normal Weight",C61&lt;30,"Over weight",C61&gt;=30,"Obesity")</f>
        <v>Obesity</v>
      </c>
      <c r="K61" s="7" t="str" cm="1">
        <f t="array" ref="K61">_xlfn.IFS(D61="Null","Unknown",D61&lt;5.7,"Normal",D61&lt;6.5,"Prediabetes",D61&gt;=6.5,"Diabetes")</f>
        <v>Diabetes</v>
      </c>
      <c r="L61" s="7" t="str">
        <f>_xlfn.XLOOKUP(A61,'Hospitalisation Details'!$A:$A,'Hospitalisation Details'!$J:$J,)</f>
        <v>3-Nov-1971</v>
      </c>
      <c r="M61" s="22">
        <f>+_xlfn.XLOOKUP(A61,'Hospitalisation Details'!$A:$A,'Hospitalisation Details'!$F:$F)</f>
        <v>42644.2</v>
      </c>
      <c r="N61" s="7" t="str">
        <f>_xlfn.XLOOKUP(A61,'Hospitalisation Details'!$A:$A,'Hospitalisation Details'!$G:$G)</f>
        <v>tier - 1</v>
      </c>
      <c r="O61" s="7" t="str">
        <f>_xlfn.XLOOKUP(A61,'Hospitalisation Details'!$A:$A,'Hospitalisation Details'!$H:$H)</f>
        <v>tier - 3</v>
      </c>
      <c r="P61" s="7" t="str">
        <f>_xlfn.XLOOKUP(A61,'Hospitalisation Details'!$A:$A,'Hospitalisation Details'!$I:$I)</f>
        <v>R1011</v>
      </c>
      <c r="Q61" s="28">
        <f>_xlfn.XLOOKUP(A61,'Hospitalisation Details'!$A:$A,'Hospitalisation Details'!$K:$K)</f>
        <v>52</v>
      </c>
    </row>
    <row r="62" spans="1:17" x14ac:dyDescent="0.3">
      <c r="A62" s="27" t="s">
        <v>2311</v>
      </c>
      <c r="B62" s="7" t="str">
        <f>IFERROR(_xlfn.XLOOKUP(A62,'Customer Names'!$A$2:$A$2336,'Customer Names'!$C$2:$C$2336),"Unknown")</f>
        <v xml:space="preserve">  Cameron</v>
      </c>
      <c r="C62" s="7">
        <f>_xlfn.XLOOKUP(A62,'Medical Examinations'!$A$2:$A$2336,'Medical Examinations'!$B$2:$B$2336,AVERAGE('Medical Examinations'!$B$2:$B$2336))</f>
        <v>38.06</v>
      </c>
      <c r="D62" s="7">
        <f>_xlfn.XLOOKUP(A62,'Medical Examinations'!$A$2:$A$2336,'Medical Examinations'!$C$2:$C$2336,AVERAGE('Medical Examinations'!$C$2:$C$2336))</f>
        <v>6.04</v>
      </c>
      <c r="E62" s="7" t="str">
        <f>_xlfn.XLOOKUP(A62,'Medical Examinations'!$A:$A,'Medical Examinations'!$D:$D,"Unknown")</f>
        <v>No</v>
      </c>
      <c r="F62" s="7" t="str">
        <f>_xlfn.XLOOKUP(A62,'Medical Examinations'!$A:$A,'Medical Examinations'!$E:$E,"Unknown")</f>
        <v>No</v>
      </c>
      <c r="G62" s="7" t="str">
        <f>_xlfn.XLOOKUP(A62,'Medical Examinations'!$A:$A,'Medical Examinations'!$F:$F,"Unknown")</f>
        <v>Yes</v>
      </c>
      <c r="H62" s="43">
        <f>_xlfn.XLOOKUP(Healthcare!A62,'Medical Examinations'!$A:$A,'Medical Examinations'!$G:$G,0)</f>
        <v>1</v>
      </c>
      <c r="I62" s="7" t="str">
        <f>_xlfn.XLOOKUP(A62,'Medical Examinations'!$A:$A,'Medical Examinations'!$H:$H,"Unknown")</f>
        <v>Yes</v>
      </c>
      <c r="J62" s="7" t="str" cm="1">
        <f t="array" ref="J62">_xlfn.IFS(C62&lt;18.5,"Under Weight",C62&lt;=24.9,"Normal Weight",C62&lt;30,"Over weight",C62&gt;=30,"Obesity")</f>
        <v>Obesity</v>
      </c>
      <c r="K62" s="7" t="str" cm="1">
        <f t="array" ref="K62">_xlfn.IFS(D62="Null","Unknown",D62&lt;5.7,"Normal",D62&lt;6.5,"Prediabetes",D62&gt;=6.5,"Diabetes")</f>
        <v>Prediabetes</v>
      </c>
      <c r="L62" s="7" t="str">
        <f>_xlfn.XLOOKUP(A62,'Hospitalisation Details'!$A:$A,'Hospitalisation Details'!$J:$J,)</f>
        <v>27-Dec-1979</v>
      </c>
      <c r="M62" s="22">
        <f>+_xlfn.XLOOKUP(A62,'Hospitalisation Details'!$A:$A,'Hospitalisation Details'!$F:$F)</f>
        <v>42560.43</v>
      </c>
      <c r="N62" s="7" t="str">
        <f>_xlfn.XLOOKUP(A62,'Hospitalisation Details'!$A:$A,'Hospitalisation Details'!$G:$G)</f>
        <v>tier - 1</v>
      </c>
      <c r="O62" s="7" t="str">
        <f>_xlfn.XLOOKUP(A62,'Hospitalisation Details'!$A:$A,'Hospitalisation Details'!$H:$H)</f>
        <v>tier - 3</v>
      </c>
      <c r="P62" s="7" t="str">
        <f>_xlfn.XLOOKUP(A62,'Hospitalisation Details'!$A:$A,'Hospitalisation Details'!$I:$I)</f>
        <v>R1013</v>
      </c>
      <c r="Q62" s="28">
        <f>_xlfn.XLOOKUP(A62,'Hospitalisation Details'!$A:$A,'Hospitalisation Details'!$K:$K)</f>
        <v>44</v>
      </c>
    </row>
    <row r="63" spans="1:17" x14ac:dyDescent="0.3">
      <c r="A63" s="27" t="s">
        <v>2310</v>
      </c>
      <c r="B63" s="7" t="str">
        <f>IFERROR(_xlfn.XLOOKUP(A63,'Customer Names'!$A$2:$A$2336,'Customer Names'!$C$2:$C$2336),"Unknown")</f>
        <v xml:space="preserve">  Katie T</v>
      </c>
      <c r="C63" s="7">
        <f>_xlfn.XLOOKUP(A63,'Medical Examinations'!$A$2:$A$2336,'Medical Examinations'!$B$2:$B$2336,AVERAGE('Medical Examinations'!$B$2:$B$2336))</f>
        <v>51.48</v>
      </c>
      <c r="D63" s="7">
        <f>_xlfn.XLOOKUP(A63,'Medical Examinations'!$A$2:$A$2336,'Medical Examinations'!$C$2:$C$2336,AVERAGE('Medical Examinations'!$C$2:$C$2336))</f>
        <v>9.33</v>
      </c>
      <c r="E63" s="7" t="str">
        <f>_xlfn.XLOOKUP(A63,'Medical Examinations'!$A:$A,'Medical Examinations'!$D:$D,"Unknown")</f>
        <v>Yes</v>
      </c>
      <c r="F63" s="7" t="str">
        <f>_xlfn.XLOOKUP(A63,'Medical Examinations'!$A:$A,'Medical Examinations'!$E:$E,"Unknown")</f>
        <v>No</v>
      </c>
      <c r="G63" s="7" t="str">
        <f>_xlfn.XLOOKUP(A63,'Medical Examinations'!$A:$A,'Medical Examinations'!$F:$F,"Unknown")</f>
        <v>No</v>
      </c>
      <c r="H63" s="43">
        <f>_xlfn.XLOOKUP(Healthcare!A63,'Medical Examinations'!$A:$A,'Medical Examinations'!$G:$G,0)</f>
        <v>0</v>
      </c>
      <c r="I63" s="7" t="str">
        <f>_xlfn.XLOOKUP(A63,'Medical Examinations'!$A:$A,'Medical Examinations'!$H:$H,"Unknown")</f>
        <v>Yes</v>
      </c>
      <c r="J63" s="7" t="str" cm="1">
        <f t="array" ref="J63">_xlfn.IFS(C63&lt;18.5,"Under Weight",C63&lt;=24.9,"Normal Weight",C63&lt;30,"Over weight",C63&gt;=30,"Obesity")</f>
        <v>Obesity</v>
      </c>
      <c r="K63" s="7" t="str" cm="1">
        <f t="array" ref="K63">_xlfn.IFS(D63="Null","Unknown",D63&lt;5.7,"Normal",D63&lt;6.5,"Prediabetes",D63&gt;=6.5,"Diabetes")</f>
        <v>Diabetes</v>
      </c>
      <c r="L63" s="7" t="str">
        <f>_xlfn.XLOOKUP(A63,'Hospitalisation Details'!$A:$A,'Hospitalisation Details'!$J:$J,)</f>
        <v>27-Jun-1967</v>
      </c>
      <c r="M63" s="22">
        <f>+_xlfn.XLOOKUP(A63,'Hospitalisation Details'!$A:$A,'Hospitalisation Details'!$F:$F)</f>
        <v>42538.720000000001</v>
      </c>
      <c r="N63" s="7" t="str">
        <f>_xlfn.XLOOKUP(A63,'Hospitalisation Details'!$A:$A,'Hospitalisation Details'!$G:$G)</f>
        <v>tier - 1</v>
      </c>
      <c r="O63" s="7" t="str">
        <f>_xlfn.XLOOKUP(A63,'Hospitalisation Details'!$A:$A,'Hospitalisation Details'!$H:$H)</f>
        <v>tier - 3</v>
      </c>
      <c r="P63" s="7" t="str">
        <f>_xlfn.XLOOKUP(A63,'Hospitalisation Details'!$A:$A,'Hospitalisation Details'!$I:$I)</f>
        <v>R1011</v>
      </c>
      <c r="Q63" s="28">
        <f>_xlfn.XLOOKUP(A63,'Hospitalisation Details'!$A:$A,'Hospitalisation Details'!$K:$K)</f>
        <v>56</v>
      </c>
    </row>
    <row r="64" spans="1:17" x14ac:dyDescent="0.3">
      <c r="A64" s="27" t="s">
        <v>2309</v>
      </c>
      <c r="B64" s="7" t="str">
        <f>IFERROR(_xlfn.XLOOKUP(A64,'Customer Names'!$A$2:$A$2336,'Customer Names'!$C$2:$C$2336),"Unknown")</f>
        <v xml:space="preserve">  Casey</v>
      </c>
      <c r="C64" s="7">
        <f>_xlfn.XLOOKUP(A64,'Medical Examinations'!$A$2:$A$2336,'Medical Examinations'!$B$2:$B$2336,AVERAGE('Medical Examinations'!$B$2:$B$2336))</f>
        <v>52.06</v>
      </c>
      <c r="D64" s="7">
        <f>_xlfn.XLOOKUP(A64,'Medical Examinations'!$A$2:$A$2336,'Medical Examinations'!$C$2:$C$2336,AVERAGE('Medical Examinations'!$C$2:$C$2336))</f>
        <v>11.47</v>
      </c>
      <c r="E64" s="7" t="str">
        <f>_xlfn.XLOOKUP(A64,'Medical Examinations'!$A:$A,'Medical Examinations'!$D:$D,"Unknown")</f>
        <v>No</v>
      </c>
      <c r="F64" s="7" t="str">
        <f>_xlfn.XLOOKUP(A64,'Medical Examinations'!$A:$A,'Medical Examinations'!$E:$E,"Unknown")</f>
        <v>No</v>
      </c>
      <c r="G64" s="7" t="str">
        <f>_xlfn.XLOOKUP(A64,'Medical Examinations'!$A:$A,'Medical Examinations'!$F:$F,"Unknown")</f>
        <v>No</v>
      </c>
      <c r="H64" s="43">
        <f>_xlfn.XLOOKUP(Healthcare!A64,'Medical Examinations'!$A:$A,'Medical Examinations'!$G:$G,0)</f>
        <v>0</v>
      </c>
      <c r="I64" s="7" t="str">
        <f>_xlfn.XLOOKUP(A64,'Medical Examinations'!$A:$A,'Medical Examinations'!$H:$H,"Unknown")</f>
        <v>Yes</v>
      </c>
      <c r="J64" s="7" t="str" cm="1">
        <f t="array" ref="J64">_xlfn.IFS(C64&lt;18.5,"Under Weight",C64&lt;=24.9,"Normal Weight",C64&lt;30,"Over weight",C64&gt;=30,"Obesity")</f>
        <v>Obesity</v>
      </c>
      <c r="K64" s="7" t="str" cm="1">
        <f t="array" ref="K64">_xlfn.IFS(D64="Null","Unknown",D64&lt;5.7,"Normal",D64&lt;6.5,"Prediabetes",D64&gt;=6.5,"Diabetes")</f>
        <v>Diabetes</v>
      </c>
      <c r="L64" s="7" t="str">
        <f>_xlfn.XLOOKUP(A64,'Hospitalisation Details'!$A:$A,'Hospitalisation Details'!$J:$J,)</f>
        <v>3-Aug-1968</v>
      </c>
      <c r="M64" s="22">
        <f>+_xlfn.XLOOKUP(A64,'Hospitalisation Details'!$A:$A,'Hospitalisation Details'!$F:$F)</f>
        <v>42478.6</v>
      </c>
      <c r="N64" s="7" t="str">
        <f>_xlfn.XLOOKUP(A64,'Hospitalisation Details'!$A:$A,'Hospitalisation Details'!$G:$G)</f>
        <v>tier - 1</v>
      </c>
      <c r="O64" s="7" t="str">
        <f>_xlfn.XLOOKUP(A64,'Hospitalisation Details'!$A:$A,'Hospitalisation Details'!$H:$H)</f>
        <v>tier - 2</v>
      </c>
      <c r="P64" s="7" t="str">
        <f>_xlfn.XLOOKUP(A64,'Hospitalisation Details'!$A:$A,'Hospitalisation Details'!$I:$I)</f>
        <v>R1011</v>
      </c>
      <c r="Q64" s="28">
        <f>_xlfn.XLOOKUP(A64,'Hospitalisation Details'!$A:$A,'Hospitalisation Details'!$K:$K)</f>
        <v>55</v>
      </c>
    </row>
    <row r="65" spans="1:17" x14ac:dyDescent="0.3">
      <c r="A65" s="27" t="s">
        <v>2308</v>
      </c>
      <c r="B65" s="7" t="str">
        <f>IFERROR(_xlfn.XLOOKUP(A65,'Customer Names'!$A$2:$A$2336,'Customer Names'!$C$2:$C$2336),"Unknown")</f>
        <v xml:space="preserve">  David</v>
      </c>
      <c r="C65" s="7">
        <f>_xlfn.XLOOKUP(A65,'Medical Examinations'!$A$2:$A$2336,'Medical Examinations'!$B$2:$B$2336,AVERAGE('Medical Examinations'!$B$2:$B$2336))</f>
        <v>30.684999999999999</v>
      </c>
      <c r="D65" s="7">
        <f>_xlfn.XLOOKUP(A65,'Medical Examinations'!$A$2:$A$2336,'Medical Examinations'!$C$2:$C$2336,AVERAGE('Medical Examinations'!$C$2:$C$2336))</f>
        <v>7.02</v>
      </c>
      <c r="E65" s="7" t="str">
        <f>_xlfn.XLOOKUP(A65,'Medical Examinations'!$A:$A,'Medical Examinations'!$D:$D,"Unknown")</f>
        <v>Yes</v>
      </c>
      <c r="F65" s="7" t="str">
        <f>_xlfn.XLOOKUP(A65,'Medical Examinations'!$A:$A,'Medical Examinations'!$E:$E,"Unknown")</f>
        <v>No</v>
      </c>
      <c r="G65" s="7" t="str">
        <f>_xlfn.XLOOKUP(A65,'Medical Examinations'!$A:$A,'Medical Examinations'!$F:$F,"Unknown")</f>
        <v>No</v>
      </c>
      <c r="H65" s="43">
        <f>_xlfn.XLOOKUP(Healthcare!A65,'Medical Examinations'!$A:$A,'Medical Examinations'!$G:$G,0)</f>
        <v>0</v>
      </c>
      <c r="I65" s="7" t="str">
        <f>_xlfn.XLOOKUP(A65,'Medical Examinations'!$A:$A,'Medical Examinations'!$H:$H,"Unknown")</f>
        <v>Yes</v>
      </c>
      <c r="J65" s="7" t="str" cm="1">
        <f t="array" ref="J65">_xlfn.IFS(C65&lt;18.5,"Under Weight",C65&lt;=24.9,"Normal Weight",C65&lt;30,"Over weight",C65&gt;=30,"Obesity")</f>
        <v>Obesity</v>
      </c>
      <c r="K65" s="7" t="str" cm="1">
        <f t="array" ref="K65">_xlfn.IFS(D65="Null","Unknown",D65&lt;5.7,"Normal",D65&lt;6.5,"Prediabetes",D65&gt;=6.5,"Diabetes")</f>
        <v>Diabetes</v>
      </c>
      <c r="L65" s="7" t="str">
        <f>_xlfn.XLOOKUP(A65,'Hospitalisation Details'!$A:$A,'Hospitalisation Details'!$J:$J,)</f>
        <v>28-Jun-1967</v>
      </c>
      <c r="M65" s="22">
        <f>+_xlfn.XLOOKUP(A65,'Hospitalisation Details'!$A:$A,'Hospitalisation Details'!$F:$F)</f>
        <v>42303.69</v>
      </c>
      <c r="N65" s="7" t="str">
        <f>_xlfn.XLOOKUP(A65,'Hospitalisation Details'!$A:$A,'Hospitalisation Details'!$G:$G)</f>
        <v>tier - 1</v>
      </c>
      <c r="O65" s="7" t="str">
        <f>_xlfn.XLOOKUP(A65,'Hospitalisation Details'!$A:$A,'Hospitalisation Details'!$H:$H)</f>
        <v>tier - 2</v>
      </c>
      <c r="P65" s="7" t="str">
        <f>_xlfn.XLOOKUP(A65,'Hospitalisation Details'!$A:$A,'Hospitalisation Details'!$I:$I)</f>
        <v>R1016</v>
      </c>
      <c r="Q65" s="28">
        <f>_xlfn.XLOOKUP(A65,'Hospitalisation Details'!$A:$A,'Hospitalisation Details'!$K:$K)</f>
        <v>56</v>
      </c>
    </row>
    <row r="66" spans="1:17" x14ac:dyDescent="0.3">
      <c r="A66" s="27" t="s">
        <v>2307</v>
      </c>
      <c r="B66" s="7" t="str">
        <f>IFERROR(_xlfn.XLOOKUP(A66,'Customer Names'!$A$2:$A$2336,'Customer Names'!$C$2:$C$2336),"Unknown")</f>
        <v xml:space="preserve">  Bryson C</v>
      </c>
      <c r="C66" s="7">
        <f>_xlfn.XLOOKUP(A66,'Medical Examinations'!$A$2:$A$2336,'Medical Examinations'!$B$2:$B$2336,AVERAGE('Medical Examinations'!$B$2:$B$2336))</f>
        <v>36.08</v>
      </c>
      <c r="D66" s="7">
        <f>_xlfn.XLOOKUP(A66,'Medical Examinations'!$A$2:$A$2336,'Medical Examinations'!$C$2:$C$2336,AVERAGE('Medical Examinations'!$C$2:$C$2336))</f>
        <v>8.8000000000000007</v>
      </c>
      <c r="E66" s="7" t="str">
        <f>_xlfn.XLOOKUP(A66,'Medical Examinations'!$A:$A,'Medical Examinations'!$D:$D,"Unknown")</f>
        <v>Yes</v>
      </c>
      <c r="F66" s="7" t="str">
        <f>_xlfn.XLOOKUP(A66,'Medical Examinations'!$A:$A,'Medical Examinations'!$E:$E,"Unknown")</f>
        <v>No</v>
      </c>
      <c r="G66" s="7" t="str">
        <f>_xlfn.XLOOKUP(A66,'Medical Examinations'!$A:$A,'Medical Examinations'!$F:$F,"Unknown")</f>
        <v>No</v>
      </c>
      <c r="H66" s="43">
        <f>_xlfn.XLOOKUP(Healthcare!A66,'Medical Examinations'!$A:$A,'Medical Examinations'!$G:$G,0)</f>
        <v>1</v>
      </c>
      <c r="I66" s="7" t="str">
        <f>_xlfn.XLOOKUP(A66,'Medical Examinations'!$A:$A,'Medical Examinations'!$H:$H,"Unknown")</f>
        <v>Yes</v>
      </c>
      <c r="J66" s="7" t="str" cm="1">
        <f t="array" ref="J66">_xlfn.IFS(C66&lt;18.5,"Under Weight",C66&lt;=24.9,"Normal Weight",C66&lt;30,"Over weight",C66&gt;=30,"Obesity")</f>
        <v>Obesity</v>
      </c>
      <c r="K66" s="7" t="str" cm="1">
        <f t="array" ref="K66">_xlfn.IFS(D66="Null","Unknown",D66&lt;5.7,"Normal",D66&lt;6.5,"Prediabetes",D66&gt;=6.5,"Diabetes")</f>
        <v>Diabetes</v>
      </c>
      <c r="L66" s="7" t="str">
        <f>_xlfn.XLOOKUP(A66,'Hospitalisation Details'!$A:$A,'Hospitalisation Details'!$J:$J,)</f>
        <v>15-Aug-1975</v>
      </c>
      <c r="M66" s="22">
        <f>+_xlfn.XLOOKUP(A66,'Hospitalisation Details'!$A:$A,'Hospitalisation Details'!$F:$F)</f>
        <v>42211.14</v>
      </c>
      <c r="N66" s="7" t="str">
        <f>_xlfn.XLOOKUP(A66,'Hospitalisation Details'!$A:$A,'Hospitalisation Details'!$G:$G)</f>
        <v>tier - 1</v>
      </c>
      <c r="O66" s="7" t="str">
        <f>_xlfn.XLOOKUP(A66,'Hospitalisation Details'!$A:$A,'Hospitalisation Details'!$H:$H)</f>
        <v>tier - 3</v>
      </c>
      <c r="P66" s="7" t="str">
        <f>_xlfn.XLOOKUP(A66,'Hospitalisation Details'!$A:$A,'Hospitalisation Details'!$I:$I)</f>
        <v>R1013</v>
      </c>
      <c r="Q66" s="28">
        <f>_xlfn.XLOOKUP(A66,'Hospitalisation Details'!$A:$A,'Hospitalisation Details'!$K:$K)</f>
        <v>48</v>
      </c>
    </row>
    <row r="67" spans="1:17" x14ac:dyDescent="0.3">
      <c r="A67" s="27" t="s">
        <v>2306</v>
      </c>
      <c r="B67" s="7" t="str">
        <f>IFERROR(_xlfn.XLOOKUP(A67,'Customer Names'!$A$2:$A$2336,'Customer Names'!$C$2:$C$2336),"Unknown")</f>
        <v xml:space="preserve">  Megan</v>
      </c>
      <c r="C67" s="7">
        <f>_xlfn.XLOOKUP(A67,'Medical Examinations'!$A$2:$A$2336,'Medical Examinations'!$B$2:$B$2336,AVERAGE('Medical Examinations'!$B$2:$B$2336))</f>
        <v>54.99</v>
      </c>
      <c r="D67" s="7">
        <f>_xlfn.XLOOKUP(A67,'Medical Examinations'!$A$2:$A$2336,'Medical Examinations'!$C$2:$C$2336,AVERAGE('Medical Examinations'!$C$2:$C$2336))</f>
        <v>8.68</v>
      </c>
      <c r="E67" s="7" t="str">
        <f>_xlfn.XLOOKUP(A67,'Medical Examinations'!$A:$A,'Medical Examinations'!$D:$D,"Unknown")</f>
        <v>No</v>
      </c>
      <c r="F67" s="7" t="str">
        <f>_xlfn.XLOOKUP(A67,'Medical Examinations'!$A:$A,'Medical Examinations'!$E:$E,"Unknown")</f>
        <v>No</v>
      </c>
      <c r="G67" s="7" t="str">
        <f>_xlfn.XLOOKUP(A67,'Medical Examinations'!$A:$A,'Medical Examinations'!$F:$F,"Unknown")</f>
        <v>No</v>
      </c>
      <c r="H67" s="43">
        <f>_xlfn.XLOOKUP(Healthcare!A67,'Medical Examinations'!$A:$A,'Medical Examinations'!$G:$G,0)</f>
        <v>2</v>
      </c>
      <c r="I67" s="7" t="str">
        <f>_xlfn.XLOOKUP(A67,'Medical Examinations'!$A:$A,'Medical Examinations'!$H:$H,"Unknown")</f>
        <v>Yes</v>
      </c>
      <c r="J67" s="7" t="str" cm="1">
        <f t="array" ref="J67">_xlfn.IFS(C67&lt;18.5,"Under Weight",C67&lt;=24.9,"Normal Weight",C67&lt;30,"Over weight",C67&gt;=30,"Obesity")</f>
        <v>Obesity</v>
      </c>
      <c r="K67" s="7" t="str" cm="1">
        <f t="array" ref="K67">_xlfn.IFS(D67="Null","Unknown",D67&lt;5.7,"Normal",D67&lt;6.5,"Prediabetes",D67&gt;=6.5,"Diabetes")</f>
        <v>Diabetes</v>
      </c>
      <c r="L67" s="7" t="str">
        <f>_xlfn.XLOOKUP(A67,'Hospitalisation Details'!$A:$A,'Hospitalisation Details'!$J:$J,)</f>
        <v>18-Sep-1973</v>
      </c>
      <c r="M67" s="22">
        <f>+_xlfn.XLOOKUP(A67,'Hospitalisation Details'!$A:$A,'Hospitalisation Details'!$F:$F)</f>
        <v>42188.15</v>
      </c>
      <c r="N67" s="7" t="str">
        <f>_xlfn.XLOOKUP(A67,'Hospitalisation Details'!$A:$A,'Hospitalisation Details'!$G:$G)</f>
        <v>tier - 1</v>
      </c>
      <c r="O67" s="7" t="str">
        <f>_xlfn.XLOOKUP(A67,'Hospitalisation Details'!$A:$A,'Hospitalisation Details'!$H:$H)</f>
        <v>tier - 1</v>
      </c>
      <c r="P67" s="7" t="str">
        <f>_xlfn.XLOOKUP(A67,'Hospitalisation Details'!$A:$A,'Hospitalisation Details'!$I:$I)</f>
        <v>R1011</v>
      </c>
      <c r="Q67" s="28">
        <f>_xlfn.XLOOKUP(A67,'Hospitalisation Details'!$A:$A,'Hospitalisation Details'!$K:$K)</f>
        <v>50</v>
      </c>
    </row>
    <row r="68" spans="1:17" x14ac:dyDescent="0.3">
      <c r="A68" s="27" t="s">
        <v>2305</v>
      </c>
      <c r="B68" s="7" t="str">
        <f>IFERROR(_xlfn.XLOOKUP(A68,'Customer Names'!$A$2:$A$2336,'Customer Names'!$C$2:$C$2336),"Unknown")</f>
        <v xml:space="preserve">  Daniel</v>
      </c>
      <c r="C68" s="7">
        <f>_xlfn.XLOOKUP(A68,'Medical Examinations'!$A$2:$A$2336,'Medical Examinations'!$B$2:$B$2336,AVERAGE('Medical Examinations'!$B$2:$B$2336))</f>
        <v>35.97</v>
      </c>
      <c r="D68" s="7">
        <f>_xlfn.XLOOKUP(A68,'Medical Examinations'!$A$2:$A$2336,'Medical Examinations'!$C$2:$C$2336,AVERAGE('Medical Examinations'!$C$2:$C$2336))</f>
        <v>6.12</v>
      </c>
      <c r="E68" s="7" t="str">
        <f>_xlfn.XLOOKUP(A68,'Medical Examinations'!$A:$A,'Medical Examinations'!$D:$D,"Unknown")</f>
        <v>No</v>
      </c>
      <c r="F68" s="7" t="str">
        <f>_xlfn.XLOOKUP(A68,'Medical Examinations'!$A:$A,'Medical Examinations'!$E:$E,"Unknown")</f>
        <v>No</v>
      </c>
      <c r="G68" s="7" t="str">
        <f>_xlfn.XLOOKUP(A68,'Medical Examinations'!$A:$A,'Medical Examinations'!$F:$F,"Unknown")</f>
        <v>Yes</v>
      </c>
      <c r="H68" s="43">
        <f>_xlfn.XLOOKUP(Healthcare!A68,'Medical Examinations'!$A:$A,'Medical Examinations'!$G:$G,0)</f>
        <v>1</v>
      </c>
      <c r="I68" s="7" t="str">
        <f>_xlfn.XLOOKUP(A68,'Medical Examinations'!$A:$A,'Medical Examinations'!$H:$H,"Unknown")</f>
        <v>Yes</v>
      </c>
      <c r="J68" s="7" t="str" cm="1">
        <f t="array" ref="J68">_xlfn.IFS(C68&lt;18.5,"Under Weight",C68&lt;=24.9,"Normal Weight",C68&lt;30,"Over weight",C68&gt;=30,"Obesity")</f>
        <v>Obesity</v>
      </c>
      <c r="K68" s="7" t="str" cm="1">
        <f t="array" ref="K68">_xlfn.IFS(D68="Null","Unknown",D68&lt;5.7,"Normal",D68&lt;6.5,"Prediabetes",D68&gt;=6.5,"Diabetes")</f>
        <v>Prediabetes</v>
      </c>
      <c r="L68" s="7" t="str">
        <f>_xlfn.XLOOKUP(A68,'Hospitalisation Details'!$A:$A,'Hospitalisation Details'!$J:$J,)</f>
        <v>3-Jul-1979</v>
      </c>
      <c r="M68" s="22">
        <f>+_xlfn.XLOOKUP(A68,'Hospitalisation Details'!$A:$A,'Hospitalisation Details'!$F:$F)</f>
        <v>42124.52</v>
      </c>
      <c r="N68" s="7" t="str">
        <f>_xlfn.XLOOKUP(A68,'Hospitalisation Details'!$A:$A,'Hospitalisation Details'!$G:$G)</f>
        <v>tier - 1</v>
      </c>
      <c r="O68" s="7" t="str">
        <f>_xlfn.XLOOKUP(A68,'Hospitalisation Details'!$A:$A,'Hospitalisation Details'!$H:$H)</f>
        <v>tier - 1</v>
      </c>
      <c r="P68" s="7" t="str">
        <f>_xlfn.XLOOKUP(A68,'Hospitalisation Details'!$A:$A,'Hospitalisation Details'!$I:$I)</f>
        <v>R1013</v>
      </c>
      <c r="Q68" s="28">
        <f>_xlfn.XLOOKUP(A68,'Hospitalisation Details'!$A:$A,'Hospitalisation Details'!$K:$K)</f>
        <v>44</v>
      </c>
    </row>
    <row r="69" spans="1:17" x14ac:dyDescent="0.3">
      <c r="A69" s="27" t="s">
        <v>2304</v>
      </c>
      <c r="B69" s="7" t="str">
        <f>IFERROR(_xlfn.XLOOKUP(A69,'Customer Names'!$A$2:$A$2336,'Customer Names'!$C$2:$C$2336),"Unknown")</f>
        <v xml:space="preserve">  Steven M</v>
      </c>
      <c r="C69" s="7">
        <f>_xlfn.XLOOKUP(A69,'Medical Examinations'!$A$2:$A$2336,'Medical Examinations'!$B$2:$B$2336,AVERAGE('Medical Examinations'!$B$2:$B$2336))</f>
        <v>45.54</v>
      </c>
      <c r="D69" s="7">
        <f>_xlfn.XLOOKUP(A69,'Medical Examinations'!$A$2:$A$2336,'Medical Examinations'!$C$2:$C$2336,AVERAGE('Medical Examinations'!$C$2:$C$2336))</f>
        <v>5.4</v>
      </c>
      <c r="E69" s="7" t="str">
        <f>_xlfn.XLOOKUP(A69,'Medical Examinations'!$A:$A,'Medical Examinations'!$D:$D,"Unknown")</f>
        <v>Yes</v>
      </c>
      <c r="F69" s="7" t="str">
        <f>_xlfn.XLOOKUP(A69,'Medical Examinations'!$A:$A,'Medical Examinations'!$E:$E,"Unknown")</f>
        <v>No</v>
      </c>
      <c r="G69" s="7" t="str">
        <f>_xlfn.XLOOKUP(A69,'Medical Examinations'!$A:$A,'Medical Examinations'!$F:$F,"Unknown")</f>
        <v>Yes</v>
      </c>
      <c r="H69" s="43">
        <f>_xlfn.XLOOKUP(Healthcare!A69,'Medical Examinations'!$A:$A,'Medical Examinations'!$G:$G,0)</f>
        <v>1</v>
      </c>
      <c r="I69" s="7" t="str">
        <f>_xlfn.XLOOKUP(A69,'Medical Examinations'!$A:$A,'Medical Examinations'!$H:$H,"Unknown")</f>
        <v>Yes</v>
      </c>
      <c r="J69" s="7" t="str" cm="1">
        <f t="array" ref="J69">_xlfn.IFS(C69&lt;18.5,"Under Weight",C69&lt;=24.9,"Normal Weight",C69&lt;30,"Over weight",C69&gt;=30,"Obesity")</f>
        <v>Obesity</v>
      </c>
      <c r="K69" s="7" t="str" cm="1">
        <f t="array" ref="K69">_xlfn.IFS(D69="Null","Unknown",D69&lt;5.7,"Normal",D69&lt;6.5,"Prediabetes",D69&gt;=6.5,"Diabetes")</f>
        <v>Normal</v>
      </c>
      <c r="L69" s="7" t="str">
        <f>_xlfn.XLOOKUP(A69,'Hospitalisation Details'!$A:$A,'Hospitalisation Details'!$J:$J,)</f>
        <v>9-Dec-1997</v>
      </c>
      <c r="M69" s="22">
        <f>+_xlfn.XLOOKUP(A69,'Hospitalisation Details'!$A:$A,'Hospitalisation Details'!$F:$F)</f>
        <v>42112.24</v>
      </c>
      <c r="N69" s="7" t="str">
        <f>_xlfn.XLOOKUP(A69,'Hospitalisation Details'!$A:$A,'Hospitalisation Details'!$G:$G)</f>
        <v>tier - 1</v>
      </c>
      <c r="O69" s="7" t="str">
        <f>_xlfn.XLOOKUP(A69,'Hospitalisation Details'!$A:$A,'Hospitalisation Details'!$H:$H)</f>
        <v>tier - 3</v>
      </c>
      <c r="P69" s="7" t="str">
        <f>_xlfn.XLOOKUP(A69,'Hospitalisation Details'!$A:$A,'Hospitalisation Details'!$I:$I)</f>
        <v>R1013</v>
      </c>
      <c r="Q69" s="28">
        <f>_xlfn.XLOOKUP(A69,'Hospitalisation Details'!$A:$A,'Hospitalisation Details'!$K:$K)</f>
        <v>26</v>
      </c>
    </row>
    <row r="70" spans="1:17" x14ac:dyDescent="0.3">
      <c r="A70" s="27" t="s">
        <v>2303</v>
      </c>
      <c r="B70" s="7" t="str">
        <f>IFERROR(_xlfn.XLOOKUP(A70,'Customer Names'!$A$2:$A$2336,'Customer Names'!$C$2:$C$2336),"Unknown")</f>
        <v xml:space="preserve">  Jenna L</v>
      </c>
      <c r="C70" s="7">
        <f>_xlfn.XLOOKUP(A70,'Medical Examinations'!$A$2:$A$2336,'Medical Examinations'!$B$2:$B$2336,AVERAGE('Medical Examinations'!$B$2:$B$2336))</f>
        <v>35.53</v>
      </c>
      <c r="D70" s="7">
        <f>_xlfn.XLOOKUP(A70,'Medical Examinations'!$A$2:$A$2336,'Medical Examinations'!$C$2:$C$2336,AVERAGE('Medical Examinations'!$C$2:$C$2336))</f>
        <v>4.3600000000000003</v>
      </c>
      <c r="E70" s="7" t="str">
        <f>_xlfn.XLOOKUP(A70,'Medical Examinations'!$A:$A,'Medical Examinations'!$D:$D,"Unknown")</f>
        <v>Yes</v>
      </c>
      <c r="F70" s="7" t="str">
        <f>_xlfn.XLOOKUP(A70,'Medical Examinations'!$A:$A,'Medical Examinations'!$E:$E,"Unknown")</f>
        <v>No</v>
      </c>
      <c r="G70" s="7" t="str">
        <f>_xlfn.XLOOKUP(A70,'Medical Examinations'!$A:$A,'Medical Examinations'!$F:$F,"Unknown")</f>
        <v>No</v>
      </c>
      <c r="H70" s="43">
        <f>_xlfn.XLOOKUP(Healthcare!A70,'Medical Examinations'!$A:$A,'Medical Examinations'!$G:$G,0)</f>
        <v>0</v>
      </c>
      <c r="I70" s="7" t="str">
        <f>_xlfn.XLOOKUP(A70,'Medical Examinations'!$A:$A,'Medical Examinations'!$H:$H,"Unknown")</f>
        <v>Yes</v>
      </c>
      <c r="J70" s="7" t="str" cm="1">
        <f t="array" ref="J70">_xlfn.IFS(C70&lt;18.5,"Under Weight",C70&lt;=24.9,"Normal Weight",C70&lt;30,"Over weight",C70&gt;=30,"Obesity")</f>
        <v>Obesity</v>
      </c>
      <c r="K70" s="7" t="str" cm="1">
        <f t="array" ref="K70">_xlfn.IFS(D70="Null","Unknown",D70&lt;5.7,"Normal",D70&lt;6.5,"Prediabetes",D70&gt;=6.5,"Diabetes")</f>
        <v>Normal</v>
      </c>
      <c r="L70" s="7" t="str">
        <f>_xlfn.XLOOKUP(A70,'Hospitalisation Details'!$A:$A,'Hospitalisation Details'!$J:$J,)</f>
        <v>28-Nov-1976</v>
      </c>
      <c r="M70" s="22">
        <f>+_xlfn.XLOOKUP(A70,'Hospitalisation Details'!$A:$A,'Hospitalisation Details'!$F:$F)</f>
        <v>42111.66</v>
      </c>
      <c r="N70" s="7" t="str">
        <f>_xlfn.XLOOKUP(A70,'Hospitalisation Details'!$A:$A,'Hospitalisation Details'!$G:$G)</f>
        <v>tier - 1</v>
      </c>
      <c r="O70" s="7" t="str">
        <f>_xlfn.XLOOKUP(A70,'Hospitalisation Details'!$A:$A,'Hospitalisation Details'!$H:$H)</f>
        <v>tier - 1</v>
      </c>
      <c r="P70" s="7" t="str">
        <f>_xlfn.XLOOKUP(A70,'Hospitalisation Details'!$A:$A,'Hospitalisation Details'!$I:$I)</f>
        <v>R1024</v>
      </c>
      <c r="Q70" s="28">
        <f>_xlfn.XLOOKUP(A70,'Hospitalisation Details'!$A:$A,'Hospitalisation Details'!$K:$K)</f>
        <v>47</v>
      </c>
    </row>
    <row r="71" spans="1:17" x14ac:dyDescent="0.3">
      <c r="A71" s="27" t="s">
        <v>2302</v>
      </c>
      <c r="B71" s="7" t="str">
        <f>IFERROR(_xlfn.XLOOKUP(A71,'Customer Names'!$A$2:$A$2336,'Customer Names'!$C$2:$C$2336),"Unknown")</f>
        <v xml:space="preserve">  Freeman</v>
      </c>
      <c r="C71" s="7">
        <f>_xlfn.XLOOKUP(A71,'Medical Examinations'!$A$2:$A$2336,'Medical Examinations'!$B$2:$B$2336,AVERAGE('Medical Examinations'!$B$2:$B$2336))</f>
        <v>30.8</v>
      </c>
      <c r="D71" s="7">
        <f>_xlfn.XLOOKUP(A71,'Medical Examinations'!$A$2:$A$2336,'Medical Examinations'!$C$2:$C$2336,AVERAGE('Medical Examinations'!$C$2:$C$2336))</f>
        <v>9.77</v>
      </c>
      <c r="E71" s="7" t="str">
        <f>_xlfn.XLOOKUP(A71,'Medical Examinations'!$A:$A,'Medical Examinations'!$D:$D,"Unknown")</f>
        <v>No</v>
      </c>
      <c r="F71" s="7" t="str">
        <f>_xlfn.XLOOKUP(A71,'Medical Examinations'!$A:$A,'Medical Examinations'!$E:$E,"Unknown")</f>
        <v>No</v>
      </c>
      <c r="G71" s="7" t="str">
        <f>_xlfn.XLOOKUP(A71,'Medical Examinations'!$A:$A,'Medical Examinations'!$F:$F,"Unknown")</f>
        <v>No</v>
      </c>
      <c r="H71" s="43">
        <f>_xlfn.XLOOKUP(Healthcare!A71,'Medical Examinations'!$A:$A,'Medical Examinations'!$G:$G,0)</f>
        <v>0</v>
      </c>
      <c r="I71" s="7" t="str">
        <f>_xlfn.XLOOKUP(A71,'Medical Examinations'!$A:$A,'Medical Examinations'!$H:$H,"Unknown")</f>
        <v>Yes</v>
      </c>
      <c r="J71" s="7" t="str" cm="1">
        <f t="array" ref="J71">_xlfn.IFS(C71&lt;18.5,"Under Weight",C71&lt;=24.9,"Normal Weight",C71&lt;30,"Over weight",C71&gt;=30,"Obesity")</f>
        <v>Obesity</v>
      </c>
      <c r="K71" s="7" t="str" cm="1">
        <f t="array" ref="K71">_xlfn.IFS(D71="Null","Unknown",D71&lt;5.7,"Normal",D71&lt;6.5,"Prediabetes",D71&gt;=6.5,"Diabetes")</f>
        <v>Diabetes</v>
      </c>
      <c r="L71" s="7" t="str">
        <f>_xlfn.XLOOKUP(A71,'Hospitalisation Details'!$A:$A,'Hospitalisation Details'!$J:$J,)</f>
        <v>19-Dec-1968</v>
      </c>
      <c r="M71" s="22">
        <f>+_xlfn.XLOOKUP(A71,'Hospitalisation Details'!$A:$A,'Hospitalisation Details'!$F:$F)</f>
        <v>41999.519999999997</v>
      </c>
      <c r="N71" s="7" t="str">
        <f>_xlfn.XLOOKUP(A71,'Hospitalisation Details'!$A:$A,'Hospitalisation Details'!$G:$G)</f>
        <v>tier - 1</v>
      </c>
      <c r="O71" s="7" t="str">
        <f>_xlfn.XLOOKUP(A71,'Hospitalisation Details'!$A:$A,'Hospitalisation Details'!$H:$H)</f>
        <v>tier - 3</v>
      </c>
      <c r="P71" s="7" t="str">
        <f>_xlfn.XLOOKUP(A71,'Hospitalisation Details'!$A:$A,'Hospitalisation Details'!$I:$I)</f>
        <v>R1013</v>
      </c>
      <c r="Q71" s="28">
        <f>_xlfn.XLOOKUP(A71,'Hospitalisation Details'!$A:$A,'Hospitalisation Details'!$K:$K)</f>
        <v>55</v>
      </c>
    </row>
    <row r="72" spans="1:17" x14ac:dyDescent="0.3">
      <c r="A72" s="27" t="s">
        <v>2301</v>
      </c>
      <c r="B72" s="7" t="str">
        <f>IFERROR(_xlfn.XLOOKUP(A72,'Customer Names'!$A$2:$A$2336,'Customer Names'!$C$2:$C$2336),"Unknown")</f>
        <v xml:space="preserve">  Jeff</v>
      </c>
      <c r="C72" s="7">
        <f>_xlfn.XLOOKUP(A72,'Medical Examinations'!$A$2:$A$2336,'Medical Examinations'!$B$2:$B$2336,AVERAGE('Medical Examinations'!$B$2:$B$2336))</f>
        <v>38.39</v>
      </c>
      <c r="D72" s="7">
        <f>_xlfn.XLOOKUP(A72,'Medical Examinations'!$A$2:$A$2336,'Medical Examinations'!$C$2:$C$2336,AVERAGE('Medical Examinations'!$C$2:$C$2336))</f>
        <v>4.25</v>
      </c>
      <c r="E72" s="7" t="str">
        <f>_xlfn.XLOOKUP(A72,'Medical Examinations'!$A:$A,'Medical Examinations'!$D:$D,"Unknown")</f>
        <v>No</v>
      </c>
      <c r="F72" s="7" t="str">
        <f>_xlfn.XLOOKUP(A72,'Medical Examinations'!$A:$A,'Medical Examinations'!$E:$E,"Unknown")</f>
        <v>No</v>
      </c>
      <c r="G72" s="7" t="str">
        <f>_xlfn.XLOOKUP(A72,'Medical Examinations'!$A:$A,'Medical Examinations'!$F:$F,"Unknown")</f>
        <v>No</v>
      </c>
      <c r="H72" s="43">
        <f>_xlfn.XLOOKUP(Healthcare!A72,'Medical Examinations'!$A:$A,'Medical Examinations'!$G:$G,0)</f>
        <v>1</v>
      </c>
      <c r="I72" s="7" t="str">
        <f>_xlfn.XLOOKUP(A72,'Medical Examinations'!$A:$A,'Medical Examinations'!$H:$H,"Unknown")</f>
        <v>Yes</v>
      </c>
      <c r="J72" s="7" t="str" cm="1">
        <f t="array" ref="J72">_xlfn.IFS(C72&lt;18.5,"Under Weight",C72&lt;=24.9,"Normal Weight",C72&lt;30,"Over weight",C72&gt;=30,"Obesity")</f>
        <v>Obesity</v>
      </c>
      <c r="K72" s="7" t="str" cm="1">
        <f t="array" ref="K72">_xlfn.IFS(D72="Null","Unknown",D72&lt;5.7,"Normal",D72&lt;6.5,"Prediabetes",D72&gt;=6.5,"Diabetes")</f>
        <v>Normal</v>
      </c>
      <c r="L72" s="7" t="str">
        <f>_xlfn.XLOOKUP(A72,'Hospitalisation Details'!$A:$A,'Hospitalisation Details'!$J:$J,)</f>
        <v>10-Nov-1984</v>
      </c>
      <c r="M72" s="22">
        <f>+_xlfn.XLOOKUP(A72,'Hospitalisation Details'!$A:$A,'Hospitalisation Details'!$F:$F)</f>
        <v>41949.24</v>
      </c>
      <c r="N72" s="7" t="str">
        <f>_xlfn.XLOOKUP(A72,'Hospitalisation Details'!$A:$A,'Hospitalisation Details'!$G:$G)</f>
        <v>tier - 1</v>
      </c>
      <c r="O72" s="7" t="str">
        <f>_xlfn.XLOOKUP(A72,'Hospitalisation Details'!$A:$A,'Hospitalisation Details'!$H:$H)</f>
        <v>tier - 1</v>
      </c>
      <c r="P72" s="7" t="str">
        <f>_xlfn.XLOOKUP(A72,'Hospitalisation Details'!$A:$A,'Hospitalisation Details'!$I:$I)</f>
        <v>R1013</v>
      </c>
      <c r="Q72" s="28">
        <f>_xlfn.XLOOKUP(A72,'Hospitalisation Details'!$A:$A,'Hospitalisation Details'!$K:$K)</f>
        <v>39</v>
      </c>
    </row>
    <row r="73" spans="1:17" x14ac:dyDescent="0.3">
      <c r="A73" s="27" t="s">
        <v>2300</v>
      </c>
      <c r="B73" s="7" t="str">
        <f>IFERROR(_xlfn.XLOOKUP(A73,'Customer Names'!$A$2:$A$2336,'Customer Names'!$C$2:$C$2336),"Unknown")</f>
        <v xml:space="preserve">  Elenilton V</v>
      </c>
      <c r="C73" s="7">
        <f>_xlfn.XLOOKUP(A73,'Medical Examinations'!$A$2:$A$2336,'Medical Examinations'!$B$2:$B$2336,AVERAGE('Medical Examinations'!$B$2:$B$2336))</f>
        <v>32.299999999999997</v>
      </c>
      <c r="D73" s="7">
        <f>_xlfn.XLOOKUP(A73,'Medical Examinations'!$A$2:$A$2336,'Medical Examinations'!$C$2:$C$2336,AVERAGE('Medical Examinations'!$C$2:$C$2336))</f>
        <v>4.76</v>
      </c>
      <c r="E73" s="7" t="str">
        <f>_xlfn.XLOOKUP(A73,'Medical Examinations'!$A:$A,'Medical Examinations'!$D:$D,"Unknown")</f>
        <v>No</v>
      </c>
      <c r="F73" s="7" t="str">
        <f>_xlfn.XLOOKUP(A73,'Medical Examinations'!$A:$A,'Medical Examinations'!$E:$E,"Unknown")</f>
        <v>No</v>
      </c>
      <c r="G73" s="7" t="str">
        <f>_xlfn.XLOOKUP(A73,'Medical Examinations'!$A:$A,'Medical Examinations'!$F:$F,"Unknown")</f>
        <v>No</v>
      </c>
      <c r="H73" s="43">
        <f>_xlfn.XLOOKUP(Healthcare!A73,'Medical Examinations'!$A:$A,'Medical Examinations'!$G:$G,0)</f>
        <v>2</v>
      </c>
      <c r="I73" s="7" t="str">
        <f>_xlfn.XLOOKUP(A73,'Medical Examinations'!$A:$A,'Medical Examinations'!$H:$H,"Unknown")</f>
        <v>Yes</v>
      </c>
      <c r="J73" s="7" t="str" cm="1">
        <f t="array" ref="J73">_xlfn.IFS(C73&lt;18.5,"Under Weight",C73&lt;=24.9,"Normal Weight",C73&lt;30,"Over weight",C73&gt;=30,"Obesity")</f>
        <v>Obesity</v>
      </c>
      <c r="K73" s="7" t="str" cm="1">
        <f t="array" ref="K73">_xlfn.IFS(D73="Null","Unknown",D73&lt;5.7,"Normal",D73&lt;6.5,"Prediabetes",D73&gt;=6.5,"Diabetes")</f>
        <v>Normal</v>
      </c>
      <c r="L73" s="7" t="str">
        <f>_xlfn.XLOOKUP(A73,'Hospitalisation Details'!$A:$A,'Hospitalisation Details'!$J:$J,)</f>
        <v>8-Jun-1972</v>
      </c>
      <c r="M73" s="22">
        <f>+_xlfn.XLOOKUP(A73,'Hospitalisation Details'!$A:$A,'Hospitalisation Details'!$F:$F)</f>
        <v>41919.1</v>
      </c>
      <c r="N73" s="7" t="str">
        <f>_xlfn.XLOOKUP(A73,'Hospitalisation Details'!$A:$A,'Hospitalisation Details'!$G:$G)</f>
        <v>tier - 1</v>
      </c>
      <c r="O73" s="7" t="str">
        <f>_xlfn.XLOOKUP(A73,'Hospitalisation Details'!$A:$A,'Hospitalisation Details'!$H:$H)</f>
        <v>tier - 1</v>
      </c>
      <c r="P73" s="7" t="str">
        <f>_xlfn.XLOOKUP(A73,'Hospitalisation Details'!$A:$A,'Hospitalisation Details'!$I:$I)</f>
        <v>R1016</v>
      </c>
      <c r="Q73" s="28">
        <f>_xlfn.XLOOKUP(A73,'Hospitalisation Details'!$A:$A,'Hospitalisation Details'!$K:$K)</f>
        <v>51</v>
      </c>
    </row>
    <row r="74" spans="1:17" x14ac:dyDescent="0.3">
      <c r="A74" s="27" t="s">
        <v>2299</v>
      </c>
      <c r="B74" s="7" t="str">
        <f>IFERROR(_xlfn.XLOOKUP(A74,'Customer Names'!$A$2:$A$2336,'Customer Names'!$C$2:$C$2336),"Unknown")</f>
        <v xml:space="preserve">  Maurya</v>
      </c>
      <c r="C74" s="7">
        <f>_xlfn.XLOOKUP(A74,'Medical Examinations'!$A$2:$A$2336,'Medical Examinations'!$B$2:$B$2336,AVERAGE('Medical Examinations'!$B$2:$B$2336))</f>
        <v>48.8</v>
      </c>
      <c r="D74" s="7">
        <f>_xlfn.XLOOKUP(A74,'Medical Examinations'!$A$2:$A$2336,'Medical Examinations'!$C$2:$C$2336,AVERAGE('Medical Examinations'!$C$2:$C$2336))</f>
        <v>6.22</v>
      </c>
      <c r="E74" s="7" t="str">
        <f>_xlfn.XLOOKUP(A74,'Medical Examinations'!$A:$A,'Medical Examinations'!$D:$D,"Unknown")</f>
        <v>Yes</v>
      </c>
      <c r="F74" s="7" t="str">
        <f>_xlfn.XLOOKUP(A74,'Medical Examinations'!$A:$A,'Medical Examinations'!$E:$E,"Unknown")</f>
        <v>No</v>
      </c>
      <c r="G74" s="7" t="str">
        <f>_xlfn.XLOOKUP(A74,'Medical Examinations'!$A:$A,'Medical Examinations'!$F:$F,"Unknown")</f>
        <v>No</v>
      </c>
      <c r="H74" s="43">
        <f>_xlfn.XLOOKUP(Healthcare!A74,'Medical Examinations'!$A:$A,'Medical Examinations'!$G:$G,0)</f>
        <v>2</v>
      </c>
      <c r="I74" s="7" t="str">
        <f>_xlfn.XLOOKUP(A74,'Medical Examinations'!$A:$A,'Medical Examinations'!$H:$H,"Unknown")</f>
        <v>Yes</v>
      </c>
      <c r="J74" s="7" t="str" cm="1">
        <f t="array" ref="J74">_xlfn.IFS(C74&lt;18.5,"Under Weight",C74&lt;=24.9,"Normal Weight",C74&lt;30,"Over weight",C74&gt;=30,"Obesity")</f>
        <v>Obesity</v>
      </c>
      <c r="K74" s="7" t="str" cm="1">
        <f t="array" ref="K74">_xlfn.IFS(D74="Null","Unknown",D74&lt;5.7,"Normal",D74&lt;6.5,"Prediabetes",D74&gt;=6.5,"Diabetes")</f>
        <v>Prediabetes</v>
      </c>
      <c r="L74" s="7" t="str">
        <f>_xlfn.XLOOKUP(A74,'Hospitalisation Details'!$A:$A,'Hospitalisation Details'!$J:$J,)</f>
        <v>21-Sep-1966</v>
      </c>
      <c r="M74" s="22">
        <f>+_xlfn.XLOOKUP(A74,'Hospitalisation Details'!$A:$A,'Hospitalisation Details'!$F:$F)</f>
        <v>41886.54</v>
      </c>
      <c r="N74" s="7" t="str">
        <f>_xlfn.XLOOKUP(A74,'Hospitalisation Details'!$A:$A,'Hospitalisation Details'!$G:$G)</f>
        <v>tier - 1</v>
      </c>
      <c r="O74" s="7" t="str">
        <f>_xlfn.XLOOKUP(A74,'Hospitalisation Details'!$A:$A,'Hospitalisation Details'!$H:$H)</f>
        <v>tier - 3</v>
      </c>
      <c r="P74" s="7" t="str">
        <f>_xlfn.XLOOKUP(A74,'Hospitalisation Details'!$A:$A,'Hospitalisation Details'!$I:$I)</f>
        <v>R1011</v>
      </c>
      <c r="Q74" s="28">
        <f>_xlfn.XLOOKUP(A74,'Hospitalisation Details'!$A:$A,'Hospitalisation Details'!$K:$K)</f>
        <v>57</v>
      </c>
    </row>
    <row r="75" spans="1:17" x14ac:dyDescent="0.3">
      <c r="A75" s="27" t="s">
        <v>2298</v>
      </c>
      <c r="B75" s="7" t="str">
        <f>IFERROR(_xlfn.XLOOKUP(A75,'Customer Names'!$A$2:$A$2336,'Customer Names'!$C$2:$C$2336),"Unknown")</f>
        <v xml:space="preserve">  Samantha C</v>
      </c>
      <c r="C75" s="7">
        <f>_xlfn.XLOOKUP(A75,'Medical Examinations'!$A$2:$A$2336,'Medical Examinations'!$B$2:$B$2336,AVERAGE('Medical Examinations'!$B$2:$B$2336))</f>
        <v>45.5</v>
      </c>
      <c r="D75" s="7">
        <f>_xlfn.XLOOKUP(A75,'Medical Examinations'!$A$2:$A$2336,'Medical Examinations'!$C$2:$C$2336,AVERAGE('Medical Examinations'!$C$2:$C$2336))</f>
        <v>7.96</v>
      </c>
      <c r="E75" s="7" t="str">
        <f>_xlfn.XLOOKUP(A75,'Medical Examinations'!$A:$A,'Medical Examinations'!$D:$D,"Unknown")</f>
        <v>No</v>
      </c>
      <c r="F75" s="7" t="str">
        <f>_xlfn.XLOOKUP(A75,'Medical Examinations'!$A:$A,'Medical Examinations'!$E:$E,"Unknown")</f>
        <v>No</v>
      </c>
      <c r="G75" s="7" t="str">
        <f>_xlfn.XLOOKUP(A75,'Medical Examinations'!$A:$A,'Medical Examinations'!$F:$F,"Unknown")</f>
        <v>No</v>
      </c>
      <c r="H75" s="43">
        <f>_xlfn.XLOOKUP(Healthcare!A75,'Medical Examinations'!$A:$A,'Medical Examinations'!$G:$G,0)</f>
        <v>0</v>
      </c>
      <c r="I75" s="7" t="str">
        <f>_xlfn.XLOOKUP(A75,'Medical Examinations'!$A:$A,'Medical Examinations'!$H:$H,"Unknown")</f>
        <v>Yes</v>
      </c>
      <c r="J75" s="7" t="str" cm="1">
        <f t="array" ref="J75">_xlfn.IFS(C75&lt;18.5,"Under Weight",C75&lt;=24.9,"Normal Weight",C75&lt;30,"Over weight",C75&gt;=30,"Obesity")</f>
        <v>Obesity</v>
      </c>
      <c r="K75" s="7" t="str" cm="1">
        <f t="array" ref="K75">_xlfn.IFS(D75="Null","Unknown",D75&lt;5.7,"Normal",D75&lt;6.5,"Prediabetes",D75&gt;=6.5,"Diabetes")</f>
        <v>Diabetes</v>
      </c>
      <c r="L75" s="7" t="str">
        <f>_xlfn.XLOOKUP(A75,'Hospitalisation Details'!$A:$A,'Hospitalisation Details'!$J:$J,)</f>
        <v>22-Sep-1962</v>
      </c>
      <c r="M75" s="22">
        <f>+_xlfn.XLOOKUP(A75,'Hospitalisation Details'!$A:$A,'Hospitalisation Details'!$F:$F)</f>
        <v>41794.629999999997</v>
      </c>
      <c r="N75" s="7" t="str">
        <f>_xlfn.XLOOKUP(A75,'Hospitalisation Details'!$A:$A,'Hospitalisation Details'!$G:$G)</f>
        <v>tier - 1</v>
      </c>
      <c r="O75" s="7" t="str">
        <f>_xlfn.XLOOKUP(A75,'Hospitalisation Details'!$A:$A,'Hospitalisation Details'!$H:$H)</f>
        <v>tier - 3</v>
      </c>
      <c r="P75" s="7" t="str">
        <f>_xlfn.XLOOKUP(A75,'Hospitalisation Details'!$A:$A,'Hospitalisation Details'!$I:$I)</f>
        <v>R1011</v>
      </c>
      <c r="Q75" s="28">
        <f>_xlfn.XLOOKUP(A75,'Hospitalisation Details'!$A:$A,'Hospitalisation Details'!$K:$K)</f>
        <v>61</v>
      </c>
    </row>
    <row r="76" spans="1:17" x14ac:dyDescent="0.3">
      <c r="A76" s="27" t="s">
        <v>2297</v>
      </c>
      <c r="B76" s="7" t="str">
        <f>IFERROR(_xlfn.XLOOKUP(A76,'Customer Names'!$A$2:$A$2336,'Customer Names'!$C$2:$C$2336),"Unknown")</f>
        <v xml:space="preserve">  Bethany A</v>
      </c>
      <c r="C76" s="7">
        <f>_xlfn.XLOOKUP(A76,'Medical Examinations'!$A$2:$A$2336,'Medical Examinations'!$B$2:$B$2336,AVERAGE('Medical Examinations'!$B$2:$B$2336))</f>
        <v>53.61</v>
      </c>
      <c r="D76" s="7">
        <f>_xlfn.XLOOKUP(A76,'Medical Examinations'!$A$2:$A$2336,'Medical Examinations'!$C$2:$C$2336,AVERAGE('Medical Examinations'!$C$2:$C$2336))</f>
        <v>10.92</v>
      </c>
      <c r="E76" s="7" t="str">
        <f>_xlfn.XLOOKUP(A76,'Medical Examinations'!$A:$A,'Medical Examinations'!$D:$D,"Unknown")</f>
        <v>Yes</v>
      </c>
      <c r="F76" s="7" t="str">
        <f>_xlfn.XLOOKUP(A76,'Medical Examinations'!$A:$A,'Medical Examinations'!$E:$E,"Unknown")</f>
        <v>No</v>
      </c>
      <c r="G76" s="7" t="str">
        <f>_xlfn.XLOOKUP(A76,'Medical Examinations'!$A:$A,'Medical Examinations'!$F:$F,"Unknown")</f>
        <v>No</v>
      </c>
      <c r="H76" s="43">
        <f>_xlfn.XLOOKUP(Healthcare!A76,'Medical Examinations'!$A:$A,'Medical Examinations'!$G:$G,0)</f>
        <v>1</v>
      </c>
      <c r="I76" s="7" t="str">
        <f>_xlfn.XLOOKUP(A76,'Medical Examinations'!$A:$A,'Medical Examinations'!$H:$H,"Unknown")</f>
        <v>Yes</v>
      </c>
      <c r="J76" s="7" t="str" cm="1">
        <f t="array" ref="J76">_xlfn.IFS(C76&lt;18.5,"Under Weight",C76&lt;=24.9,"Normal Weight",C76&lt;30,"Over weight",C76&gt;=30,"Obesity")</f>
        <v>Obesity</v>
      </c>
      <c r="K76" s="7" t="str" cm="1">
        <f t="array" ref="K76">_xlfn.IFS(D76="Null","Unknown",D76&lt;5.7,"Normal",D76&lt;6.5,"Prediabetes",D76&gt;=6.5,"Diabetes")</f>
        <v>Diabetes</v>
      </c>
      <c r="L76" s="7" t="str">
        <f>_xlfn.XLOOKUP(A76,'Hospitalisation Details'!$A:$A,'Hospitalisation Details'!$J:$J,)</f>
        <v>29-Sep-1975</v>
      </c>
      <c r="M76" s="22">
        <f>+_xlfn.XLOOKUP(A76,'Hospitalisation Details'!$A:$A,'Hospitalisation Details'!$F:$F)</f>
        <v>41681.86</v>
      </c>
      <c r="N76" s="7" t="str">
        <f>_xlfn.XLOOKUP(A76,'Hospitalisation Details'!$A:$A,'Hospitalisation Details'!$G:$G)</f>
        <v>tier - 1</v>
      </c>
      <c r="O76" s="7" t="str">
        <f>_xlfn.XLOOKUP(A76,'Hospitalisation Details'!$A:$A,'Hospitalisation Details'!$H:$H)</f>
        <v>tier - 1</v>
      </c>
      <c r="P76" s="7" t="str">
        <f>_xlfn.XLOOKUP(A76,'Hospitalisation Details'!$A:$A,'Hospitalisation Details'!$I:$I)</f>
        <v>R1011</v>
      </c>
      <c r="Q76" s="28">
        <f>_xlfn.XLOOKUP(A76,'Hospitalisation Details'!$A:$A,'Hospitalisation Details'!$K:$K)</f>
        <v>48</v>
      </c>
    </row>
    <row r="77" spans="1:17" x14ac:dyDescent="0.3">
      <c r="A77" s="27" t="s">
        <v>2296</v>
      </c>
      <c r="B77" s="7" t="str">
        <f>IFERROR(_xlfn.XLOOKUP(A77,'Customer Names'!$A$2:$A$2336,'Customer Names'!$C$2:$C$2336),"Unknown")</f>
        <v xml:space="preserve">  Yves</v>
      </c>
      <c r="C77" s="7">
        <f>_xlfn.XLOOKUP(A77,'Medical Examinations'!$A$2:$A$2336,'Medical Examinations'!$B$2:$B$2336,AVERAGE('Medical Examinations'!$B$2:$B$2336))</f>
        <v>36.19</v>
      </c>
      <c r="D77" s="7">
        <f>_xlfn.XLOOKUP(A77,'Medical Examinations'!$A$2:$A$2336,'Medical Examinations'!$C$2:$C$2336,AVERAGE('Medical Examinations'!$C$2:$C$2336))</f>
        <v>11.51</v>
      </c>
      <c r="E77" s="7" t="str">
        <f>_xlfn.XLOOKUP(A77,'Medical Examinations'!$A:$A,'Medical Examinations'!$D:$D,"Unknown")</f>
        <v>Yes</v>
      </c>
      <c r="F77" s="7" t="str">
        <f>_xlfn.XLOOKUP(A77,'Medical Examinations'!$A:$A,'Medical Examinations'!$E:$E,"Unknown")</f>
        <v>No</v>
      </c>
      <c r="G77" s="7" t="str">
        <f>_xlfn.XLOOKUP(A77,'Medical Examinations'!$A:$A,'Medical Examinations'!$F:$F,"Unknown")</f>
        <v>No</v>
      </c>
      <c r="H77" s="43">
        <f>_xlfn.XLOOKUP(Healthcare!A77,'Medical Examinations'!$A:$A,'Medical Examinations'!$G:$G,0)</f>
        <v>1</v>
      </c>
      <c r="I77" s="7" t="str">
        <f>_xlfn.XLOOKUP(A77,'Medical Examinations'!$A:$A,'Medical Examinations'!$H:$H,"Unknown")</f>
        <v>Yes</v>
      </c>
      <c r="J77" s="7" t="str" cm="1">
        <f t="array" ref="J77">_xlfn.IFS(C77&lt;18.5,"Under Weight",C77&lt;=24.9,"Normal Weight",C77&lt;30,"Over weight",C77&gt;=30,"Obesity")</f>
        <v>Obesity</v>
      </c>
      <c r="K77" s="7" t="str" cm="1">
        <f t="array" ref="K77">_xlfn.IFS(D77="Null","Unknown",D77&lt;5.7,"Normal",D77&lt;6.5,"Prediabetes",D77&gt;=6.5,"Diabetes")</f>
        <v>Diabetes</v>
      </c>
      <c r="L77" s="7" t="str">
        <f>_xlfn.XLOOKUP(A77,'Hospitalisation Details'!$A:$A,'Hospitalisation Details'!$J:$J,)</f>
        <v>14-Nov-1975</v>
      </c>
      <c r="M77" s="22">
        <f>+_xlfn.XLOOKUP(A77,'Hospitalisation Details'!$A:$A,'Hospitalisation Details'!$F:$F)</f>
        <v>41676.080000000002</v>
      </c>
      <c r="N77" s="7" t="str">
        <f>_xlfn.XLOOKUP(A77,'Hospitalisation Details'!$A:$A,'Hospitalisation Details'!$G:$G)</f>
        <v>tier - 1</v>
      </c>
      <c r="O77" s="7" t="str">
        <f>_xlfn.XLOOKUP(A77,'Hospitalisation Details'!$A:$A,'Hospitalisation Details'!$H:$H)</f>
        <v>tier - 2</v>
      </c>
      <c r="P77" s="7" t="str">
        <f>_xlfn.XLOOKUP(A77,'Hospitalisation Details'!$A:$A,'Hospitalisation Details'!$I:$I)</f>
        <v>R1013</v>
      </c>
      <c r="Q77" s="28">
        <f>_xlfn.XLOOKUP(A77,'Hospitalisation Details'!$A:$A,'Hospitalisation Details'!$K:$K)</f>
        <v>48</v>
      </c>
    </row>
    <row r="78" spans="1:17" x14ac:dyDescent="0.3">
      <c r="A78" s="27" t="s">
        <v>2295</v>
      </c>
      <c r="B78" s="7" t="str">
        <f>IFERROR(_xlfn.XLOOKUP(A78,'Customer Names'!$A$2:$A$2336,'Customer Names'!$C$2:$C$2336),"Unknown")</f>
        <v xml:space="preserve">  Danielle</v>
      </c>
      <c r="C78" s="7">
        <f>_xlfn.XLOOKUP(A78,'Medical Examinations'!$A$2:$A$2336,'Medical Examinations'!$B$2:$B$2336,AVERAGE('Medical Examinations'!$B$2:$B$2336))</f>
        <v>34.6</v>
      </c>
      <c r="D78" s="7">
        <f>_xlfn.XLOOKUP(A78,'Medical Examinations'!$A$2:$A$2336,'Medical Examinations'!$C$2:$C$2336,AVERAGE('Medical Examinations'!$C$2:$C$2336))</f>
        <v>5.99</v>
      </c>
      <c r="E78" s="7" t="str">
        <f>_xlfn.XLOOKUP(A78,'Medical Examinations'!$A:$A,'Medical Examinations'!$D:$D,"Unknown")</f>
        <v>Yes</v>
      </c>
      <c r="F78" s="7" t="str">
        <f>_xlfn.XLOOKUP(A78,'Medical Examinations'!$A:$A,'Medical Examinations'!$E:$E,"Unknown")</f>
        <v>No</v>
      </c>
      <c r="G78" s="7" t="str">
        <f>_xlfn.XLOOKUP(A78,'Medical Examinations'!$A:$A,'Medical Examinations'!$F:$F,"Unknown")</f>
        <v>No</v>
      </c>
      <c r="H78" s="43">
        <f>_xlfn.XLOOKUP(Healthcare!A78,'Medical Examinations'!$A:$A,'Medical Examinations'!$G:$G,0)</f>
        <v>0</v>
      </c>
      <c r="I78" s="7" t="str">
        <f>_xlfn.XLOOKUP(A78,'Medical Examinations'!$A:$A,'Medical Examinations'!$H:$H,"Unknown")</f>
        <v>Yes</v>
      </c>
      <c r="J78" s="7" t="str" cm="1">
        <f t="array" ref="J78">_xlfn.IFS(C78&lt;18.5,"Under Weight",C78&lt;=24.9,"Normal Weight",C78&lt;30,"Over weight",C78&gt;=30,"Obesity")</f>
        <v>Obesity</v>
      </c>
      <c r="K78" s="7" t="str" cm="1">
        <f t="array" ref="K78">_xlfn.IFS(D78="Null","Unknown",D78&lt;5.7,"Normal",D78&lt;6.5,"Prediabetes",D78&gt;=6.5,"Diabetes")</f>
        <v>Prediabetes</v>
      </c>
      <c r="L78" s="7" t="str">
        <f>_xlfn.XLOOKUP(A78,'Hospitalisation Details'!$A:$A,'Hospitalisation Details'!$J:$J,)</f>
        <v>29-Oct-1976</v>
      </c>
      <c r="M78" s="22">
        <f>+_xlfn.XLOOKUP(A78,'Hospitalisation Details'!$A:$A,'Hospitalisation Details'!$F:$F)</f>
        <v>41661.599999999999</v>
      </c>
      <c r="N78" s="7" t="str">
        <f>_xlfn.XLOOKUP(A78,'Hospitalisation Details'!$A:$A,'Hospitalisation Details'!$G:$G)</f>
        <v>tier - 1</v>
      </c>
      <c r="O78" s="7" t="str">
        <f>_xlfn.XLOOKUP(A78,'Hospitalisation Details'!$A:$A,'Hospitalisation Details'!$H:$H)</f>
        <v>tier - 3</v>
      </c>
      <c r="P78" s="7" t="str">
        <f>_xlfn.XLOOKUP(A78,'Hospitalisation Details'!$A:$A,'Hospitalisation Details'!$I:$I)</f>
        <v>R1011</v>
      </c>
      <c r="Q78" s="28">
        <f>_xlfn.XLOOKUP(A78,'Hospitalisation Details'!$A:$A,'Hospitalisation Details'!$K:$K)</f>
        <v>47</v>
      </c>
    </row>
    <row r="79" spans="1:17" x14ac:dyDescent="0.3">
      <c r="A79" s="27" t="s">
        <v>2294</v>
      </c>
      <c r="B79" s="7" t="str">
        <f>IFERROR(_xlfn.XLOOKUP(A79,'Customer Names'!$A$2:$A$2336,'Customer Names'!$C$2:$C$2336),"Unknown")</f>
        <v xml:space="preserve">  Julia</v>
      </c>
      <c r="C79" s="7">
        <f>_xlfn.XLOOKUP(A79,'Medical Examinations'!$A$2:$A$2336,'Medical Examinations'!$B$2:$B$2336,AVERAGE('Medical Examinations'!$B$2:$B$2336))</f>
        <v>54.12</v>
      </c>
      <c r="D79" s="7">
        <f>_xlfn.XLOOKUP(A79,'Medical Examinations'!$A$2:$A$2336,'Medical Examinations'!$C$2:$C$2336,AVERAGE('Medical Examinations'!$C$2:$C$2336))</f>
        <v>11.57</v>
      </c>
      <c r="E79" s="7" t="str">
        <f>_xlfn.XLOOKUP(A79,'Medical Examinations'!$A:$A,'Medical Examinations'!$D:$D,"Unknown")</f>
        <v>No</v>
      </c>
      <c r="F79" s="7" t="str">
        <f>_xlfn.XLOOKUP(A79,'Medical Examinations'!$A:$A,'Medical Examinations'!$E:$E,"Unknown")</f>
        <v>No</v>
      </c>
      <c r="G79" s="7" t="str">
        <f>_xlfn.XLOOKUP(A79,'Medical Examinations'!$A:$A,'Medical Examinations'!$F:$F,"Unknown")</f>
        <v>No</v>
      </c>
      <c r="H79" s="43">
        <f>_xlfn.XLOOKUP(Healthcare!A79,'Medical Examinations'!$A:$A,'Medical Examinations'!$G:$G,0)</f>
        <v>0</v>
      </c>
      <c r="I79" s="7" t="str">
        <f>_xlfn.XLOOKUP(A79,'Medical Examinations'!$A:$A,'Medical Examinations'!$H:$H,"Unknown")</f>
        <v>Yes</v>
      </c>
      <c r="J79" s="7" t="str" cm="1">
        <f t="array" ref="J79">_xlfn.IFS(C79&lt;18.5,"Under Weight",C79&lt;=24.9,"Normal Weight",C79&lt;30,"Over weight",C79&gt;=30,"Obesity")</f>
        <v>Obesity</v>
      </c>
      <c r="K79" s="7" t="str" cm="1">
        <f t="array" ref="K79">_xlfn.IFS(D79="Null","Unknown",D79&lt;5.7,"Normal",D79&lt;6.5,"Prediabetes",D79&gt;=6.5,"Diabetes")</f>
        <v>Diabetes</v>
      </c>
      <c r="L79" s="7" t="str">
        <f>_xlfn.XLOOKUP(A79,'Hospitalisation Details'!$A:$A,'Hospitalisation Details'!$J:$J,)</f>
        <v>24-Nov-1974</v>
      </c>
      <c r="M79" s="22">
        <f>+_xlfn.XLOOKUP(A79,'Hospitalisation Details'!$A:$A,'Hospitalisation Details'!$F:$F)</f>
        <v>41636.199999999997</v>
      </c>
      <c r="N79" s="7" t="str">
        <f>_xlfn.XLOOKUP(A79,'Hospitalisation Details'!$A:$A,'Hospitalisation Details'!$G:$G)</f>
        <v>tier - 1</v>
      </c>
      <c r="O79" s="7" t="str">
        <f>_xlfn.XLOOKUP(A79,'Hospitalisation Details'!$A:$A,'Hospitalisation Details'!$H:$H)</f>
        <v>tier - 1</v>
      </c>
      <c r="P79" s="7" t="str">
        <f>_xlfn.XLOOKUP(A79,'Hospitalisation Details'!$A:$A,'Hospitalisation Details'!$I:$I)</f>
        <v>R1011</v>
      </c>
      <c r="Q79" s="28">
        <f>_xlfn.XLOOKUP(A79,'Hospitalisation Details'!$A:$A,'Hospitalisation Details'!$K:$K)</f>
        <v>49</v>
      </c>
    </row>
    <row r="80" spans="1:17" x14ac:dyDescent="0.3">
      <c r="A80" s="27" t="s">
        <v>2293</v>
      </c>
      <c r="B80" s="7" t="str">
        <f>IFERROR(_xlfn.XLOOKUP(A80,'Customer Names'!$A$2:$A$2336,'Customer Names'!$C$2:$C$2336),"Unknown")</f>
        <v xml:space="preserve">  Joshua</v>
      </c>
      <c r="C80" s="7">
        <f>_xlfn.XLOOKUP(A80,'Medical Examinations'!$A$2:$A$2336,'Medical Examinations'!$B$2:$B$2336,AVERAGE('Medical Examinations'!$B$2:$B$2336))</f>
        <v>48.82</v>
      </c>
      <c r="D80" s="7">
        <f>_xlfn.XLOOKUP(A80,'Medical Examinations'!$A$2:$A$2336,'Medical Examinations'!$C$2:$C$2336,AVERAGE('Medical Examinations'!$C$2:$C$2336))</f>
        <v>6.67</v>
      </c>
      <c r="E80" s="7" t="str">
        <f>_xlfn.XLOOKUP(A80,'Medical Examinations'!$A:$A,'Medical Examinations'!$D:$D,"Unknown")</f>
        <v>Yes</v>
      </c>
      <c r="F80" s="7" t="str">
        <f>_xlfn.XLOOKUP(A80,'Medical Examinations'!$A:$A,'Medical Examinations'!$E:$E,"Unknown")</f>
        <v>No</v>
      </c>
      <c r="G80" s="7" t="str">
        <f>_xlfn.XLOOKUP(A80,'Medical Examinations'!$A:$A,'Medical Examinations'!$F:$F,"Unknown")</f>
        <v>No</v>
      </c>
      <c r="H80" s="43">
        <f>_xlfn.XLOOKUP(Healthcare!A80,'Medical Examinations'!$A:$A,'Medical Examinations'!$G:$G,0)</f>
        <v>0</v>
      </c>
      <c r="I80" s="7" t="str">
        <f>_xlfn.XLOOKUP(A80,'Medical Examinations'!$A:$A,'Medical Examinations'!$H:$H,"Unknown")</f>
        <v>Yes</v>
      </c>
      <c r="J80" s="7" t="str" cm="1">
        <f t="array" ref="J80">_xlfn.IFS(C80&lt;18.5,"Under Weight",C80&lt;=24.9,"Normal Weight",C80&lt;30,"Over weight",C80&gt;=30,"Obesity")</f>
        <v>Obesity</v>
      </c>
      <c r="K80" s="7" t="str" cm="1">
        <f t="array" ref="K80">_xlfn.IFS(D80="Null","Unknown",D80&lt;5.7,"Normal",D80&lt;6.5,"Prediabetes",D80&gt;=6.5,"Diabetes")</f>
        <v>Diabetes</v>
      </c>
      <c r="L80" s="7" t="str">
        <f>_xlfn.XLOOKUP(A80,'Hospitalisation Details'!$A:$A,'Hospitalisation Details'!$J:$J,)</f>
        <v>22-Dec-1967</v>
      </c>
      <c r="M80" s="22">
        <f>+_xlfn.XLOOKUP(A80,'Hospitalisation Details'!$A:$A,'Hospitalisation Details'!$F:$F)</f>
        <v>41505.15</v>
      </c>
      <c r="N80" s="7" t="str">
        <f>_xlfn.XLOOKUP(A80,'Hospitalisation Details'!$A:$A,'Hospitalisation Details'!$G:$G)</f>
        <v>tier - 1</v>
      </c>
      <c r="O80" s="7" t="str">
        <f>_xlfn.XLOOKUP(A80,'Hospitalisation Details'!$A:$A,'Hospitalisation Details'!$H:$H)</f>
        <v>tier - 2</v>
      </c>
      <c r="P80" s="7" t="str">
        <f>_xlfn.XLOOKUP(A80,'Hospitalisation Details'!$A:$A,'Hospitalisation Details'!$I:$I)</f>
        <v>R1011</v>
      </c>
      <c r="Q80" s="28">
        <f>_xlfn.XLOOKUP(A80,'Hospitalisation Details'!$A:$A,'Hospitalisation Details'!$K:$K)</f>
        <v>56</v>
      </c>
    </row>
    <row r="81" spans="1:17" x14ac:dyDescent="0.3">
      <c r="A81" s="27" t="s">
        <v>2292</v>
      </c>
      <c r="B81" s="7" t="str">
        <f>IFERROR(_xlfn.XLOOKUP(A81,'Customer Names'!$A$2:$A$2336,'Customer Names'!$C$2:$C$2336),"Unknown")</f>
        <v xml:space="preserve">  Jennifer</v>
      </c>
      <c r="C81" s="7">
        <f>_xlfn.XLOOKUP(A81,'Medical Examinations'!$A$2:$A$2336,'Medical Examinations'!$B$2:$B$2336,AVERAGE('Medical Examinations'!$B$2:$B$2336))</f>
        <v>51.01</v>
      </c>
      <c r="D81" s="7">
        <f>_xlfn.XLOOKUP(A81,'Medical Examinations'!$A$2:$A$2336,'Medical Examinations'!$C$2:$C$2336,AVERAGE('Medical Examinations'!$C$2:$C$2336))</f>
        <v>9.1999999999999993</v>
      </c>
      <c r="E81" s="7" t="str">
        <f>_xlfn.XLOOKUP(A81,'Medical Examinations'!$A:$A,'Medical Examinations'!$D:$D,"Unknown")</f>
        <v>No</v>
      </c>
      <c r="F81" s="7" t="str">
        <f>_xlfn.XLOOKUP(A81,'Medical Examinations'!$A:$A,'Medical Examinations'!$E:$E,"Unknown")</f>
        <v>No</v>
      </c>
      <c r="G81" s="7" t="str">
        <f>_xlfn.XLOOKUP(A81,'Medical Examinations'!$A:$A,'Medical Examinations'!$F:$F,"Unknown")</f>
        <v>No</v>
      </c>
      <c r="H81" s="43">
        <f>_xlfn.XLOOKUP(Healthcare!A81,'Medical Examinations'!$A:$A,'Medical Examinations'!$G:$G,0)</f>
        <v>0</v>
      </c>
      <c r="I81" s="7" t="str">
        <f>_xlfn.XLOOKUP(A81,'Medical Examinations'!$A:$A,'Medical Examinations'!$H:$H,"Unknown")</f>
        <v>Yes</v>
      </c>
      <c r="J81" s="7" t="str" cm="1">
        <f t="array" ref="J81">_xlfn.IFS(C81&lt;18.5,"Under Weight",C81&lt;=24.9,"Normal Weight",C81&lt;30,"Over weight",C81&gt;=30,"Obesity")</f>
        <v>Obesity</v>
      </c>
      <c r="K81" s="7" t="str" cm="1">
        <f t="array" ref="K81">_xlfn.IFS(D81="Null","Unknown",D81&lt;5.7,"Normal",D81&lt;6.5,"Prediabetes",D81&gt;=6.5,"Diabetes")</f>
        <v>Diabetes</v>
      </c>
      <c r="L81" s="7" t="str">
        <f>_xlfn.XLOOKUP(A81,'Hospitalisation Details'!$A:$A,'Hospitalisation Details'!$J:$J,)</f>
        <v>16-Oct-1971</v>
      </c>
      <c r="M81" s="22">
        <f>+_xlfn.XLOOKUP(A81,'Hospitalisation Details'!$A:$A,'Hospitalisation Details'!$F:$F)</f>
        <v>41351.879999999997</v>
      </c>
      <c r="N81" s="7" t="str">
        <f>_xlfn.XLOOKUP(A81,'Hospitalisation Details'!$A:$A,'Hospitalisation Details'!$G:$G)</f>
        <v>tier - 1</v>
      </c>
      <c r="O81" s="7" t="str">
        <f>_xlfn.XLOOKUP(A81,'Hospitalisation Details'!$A:$A,'Hospitalisation Details'!$H:$H)</f>
        <v>tier - 2</v>
      </c>
      <c r="P81" s="7" t="str">
        <f>_xlfn.XLOOKUP(A81,'Hospitalisation Details'!$A:$A,'Hospitalisation Details'!$I:$I)</f>
        <v>R1011</v>
      </c>
      <c r="Q81" s="28">
        <f>_xlfn.XLOOKUP(A81,'Hospitalisation Details'!$A:$A,'Hospitalisation Details'!$K:$K)</f>
        <v>52</v>
      </c>
    </row>
    <row r="82" spans="1:17" x14ac:dyDescent="0.3">
      <c r="A82" s="27" t="s">
        <v>2291</v>
      </c>
      <c r="B82" s="7" t="str">
        <f>IFERROR(_xlfn.XLOOKUP(A82,'Customer Names'!$A$2:$A$2336,'Customer Names'!$C$2:$C$2336),"Unknown")</f>
        <v xml:space="preserve">  Gwen M</v>
      </c>
      <c r="C82" s="7">
        <f>_xlfn.XLOOKUP(A82,'Medical Examinations'!$A$2:$A$2336,'Medical Examinations'!$B$2:$B$2336,AVERAGE('Medical Examinations'!$B$2:$B$2336))</f>
        <v>45.65</v>
      </c>
      <c r="D82" s="7">
        <f>_xlfn.XLOOKUP(A82,'Medical Examinations'!$A$2:$A$2336,'Medical Examinations'!$C$2:$C$2336,AVERAGE('Medical Examinations'!$C$2:$C$2336))</f>
        <v>5.1100000000000003</v>
      </c>
      <c r="E82" s="7" t="str">
        <f>_xlfn.XLOOKUP(A82,'Medical Examinations'!$A:$A,'Medical Examinations'!$D:$D,"Unknown")</f>
        <v>Yes</v>
      </c>
      <c r="F82" s="7" t="str">
        <f>_xlfn.XLOOKUP(A82,'Medical Examinations'!$A:$A,'Medical Examinations'!$E:$E,"Unknown")</f>
        <v>No</v>
      </c>
      <c r="G82" s="7" t="str">
        <f>_xlfn.XLOOKUP(A82,'Medical Examinations'!$A:$A,'Medical Examinations'!$F:$F,"Unknown")</f>
        <v>No</v>
      </c>
      <c r="H82" s="43">
        <f>_xlfn.XLOOKUP(Healthcare!A82,'Medical Examinations'!$A:$A,'Medical Examinations'!$G:$G,0)</f>
        <v>1</v>
      </c>
      <c r="I82" s="7" t="str">
        <f>_xlfn.XLOOKUP(A82,'Medical Examinations'!$A:$A,'Medical Examinations'!$H:$H,"Unknown")</f>
        <v>Yes</v>
      </c>
      <c r="J82" s="7" t="str" cm="1">
        <f t="array" ref="J82">_xlfn.IFS(C82&lt;18.5,"Under Weight",C82&lt;=24.9,"Normal Weight",C82&lt;30,"Over weight",C82&gt;=30,"Obesity")</f>
        <v>Obesity</v>
      </c>
      <c r="K82" s="7" t="str" cm="1">
        <f t="array" ref="K82">_xlfn.IFS(D82="Null","Unknown",D82&lt;5.7,"Normal",D82&lt;6.5,"Prediabetes",D82&gt;=6.5,"Diabetes")</f>
        <v>Normal</v>
      </c>
      <c r="L82" s="7" t="str">
        <f>_xlfn.XLOOKUP(A82,'Hospitalisation Details'!$A:$A,'Hospitalisation Details'!$J:$J,)</f>
        <v>7-Oct-1964</v>
      </c>
      <c r="M82" s="22">
        <f>+_xlfn.XLOOKUP(A82,'Hospitalisation Details'!$A:$A,'Hospitalisation Details'!$F:$F)</f>
        <v>41331.79</v>
      </c>
      <c r="N82" s="7" t="str">
        <f>_xlfn.XLOOKUP(A82,'Hospitalisation Details'!$A:$A,'Hospitalisation Details'!$G:$G)</f>
        <v>tier - 1</v>
      </c>
      <c r="O82" s="7" t="str">
        <f>_xlfn.XLOOKUP(A82,'Hospitalisation Details'!$A:$A,'Hospitalisation Details'!$H:$H)</f>
        <v>tier - 2</v>
      </c>
      <c r="P82" s="7" t="str">
        <f>_xlfn.XLOOKUP(A82,'Hospitalisation Details'!$A:$A,'Hospitalisation Details'!$I:$I)</f>
        <v>R1011</v>
      </c>
      <c r="Q82" s="28">
        <f>_xlfn.XLOOKUP(A82,'Hospitalisation Details'!$A:$A,'Hospitalisation Details'!$K:$K)</f>
        <v>59</v>
      </c>
    </row>
    <row r="83" spans="1:17" x14ac:dyDescent="0.3">
      <c r="A83" s="27" t="s">
        <v>2290</v>
      </c>
      <c r="B83" s="7" t="str">
        <f>IFERROR(_xlfn.XLOOKUP(A83,'Customer Names'!$A$2:$A$2336,'Customer Names'!$C$2:$C$2336),"Unknown")</f>
        <v xml:space="preserve">  Patrick</v>
      </c>
      <c r="C83" s="7">
        <f>_xlfn.XLOOKUP(A83,'Medical Examinations'!$A$2:$A$2336,'Medical Examinations'!$B$2:$B$2336,AVERAGE('Medical Examinations'!$B$2:$B$2336))</f>
        <v>52.9</v>
      </c>
      <c r="D83" s="7">
        <f>_xlfn.XLOOKUP(A83,'Medical Examinations'!$A$2:$A$2336,'Medical Examinations'!$C$2:$C$2336,AVERAGE('Medical Examinations'!$C$2:$C$2336))</f>
        <v>5.34</v>
      </c>
      <c r="E83" s="7" t="str">
        <f>_xlfn.XLOOKUP(A83,'Medical Examinations'!$A:$A,'Medical Examinations'!$D:$D,"Unknown")</f>
        <v>No</v>
      </c>
      <c r="F83" s="7" t="str">
        <f>_xlfn.XLOOKUP(A83,'Medical Examinations'!$A:$A,'Medical Examinations'!$E:$E,"Unknown")</f>
        <v>No</v>
      </c>
      <c r="G83" s="7" t="str">
        <f>_xlfn.XLOOKUP(A83,'Medical Examinations'!$A:$A,'Medical Examinations'!$F:$F,"Unknown")</f>
        <v>No</v>
      </c>
      <c r="H83" s="43">
        <f>_xlfn.XLOOKUP(Healthcare!A83,'Medical Examinations'!$A:$A,'Medical Examinations'!$G:$G,0)</f>
        <v>0</v>
      </c>
      <c r="I83" s="7" t="str">
        <f>_xlfn.XLOOKUP(A83,'Medical Examinations'!$A:$A,'Medical Examinations'!$H:$H,"Unknown")</f>
        <v>Yes</v>
      </c>
      <c r="J83" s="7" t="str" cm="1">
        <f t="array" ref="J83">_xlfn.IFS(C83&lt;18.5,"Under Weight",C83&lt;=24.9,"Normal Weight",C83&lt;30,"Over weight",C83&gt;=30,"Obesity")</f>
        <v>Obesity</v>
      </c>
      <c r="K83" s="7" t="str" cm="1">
        <f t="array" ref="K83">_xlfn.IFS(D83="Null","Unknown",D83&lt;5.7,"Normal",D83&lt;6.5,"Prediabetes",D83&gt;=6.5,"Diabetes")</f>
        <v>Normal</v>
      </c>
      <c r="L83" s="7" t="str">
        <f>_xlfn.XLOOKUP(A83,'Hospitalisation Details'!$A:$A,'Hospitalisation Details'!$J:$J,)</f>
        <v>27-Aug-1977</v>
      </c>
      <c r="M83" s="22">
        <f>+_xlfn.XLOOKUP(A83,'Hospitalisation Details'!$A:$A,'Hospitalisation Details'!$F:$F)</f>
        <v>41271.5</v>
      </c>
      <c r="N83" s="7" t="str">
        <f>_xlfn.XLOOKUP(A83,'Hospitalisation Details'!$A:$A,'Hospitalisation Details'!$G:$G)</f>
        <v>tier - 1</v>
      </c>
      <c r="O83" s="7" t="str">
        <f>_xlfn.XLOOKUP(A83,'Hospitalisation Details'!$A:$A,'Hospitalisation Details'!$H:$H)</f>
        <v>tier - 2</v>
      </c>
      <c r="P83" s="7" t="str">
        <f>_xlfn.XLOOKUP(A83,'Hospitalisation Details'!$A:$A,'Hospitalisation Details'!$I:$I)</f>
        <v>R1011</v>
      </c>
      <c r="Q83" s="28">
        <f>_xlfn.XLOOKUP(A83,'Hospitalisation Details'!$A:$A,'Hospitalisation Details'!$K:$K)</f>
        <v>46</v>
      </c>
    </row>
    <row r="84" spans="1:17" x14ac:dyDescent="0.3">
      <c r="A84" s="27" t="s">
        <v>2289</v>
      </c>
      <c r="B84" s="7" t="str">
        <f>IFERROR(_xlfn.XLOOKUP(A84,'Customer Names'!$A$2:$A$2336,'Customer Names'!$C$2:$C$2336),"Unknown")</f>
        <v xml:space="preserve">  Kate</v>
      </c>
      <c r="C84" s="7">
        <f>_xlfn.XLOOKUP(A84,'Medical Examinations'!$A$2:$A$2336,'Medical Examinations'!$B$2:$B$2336,AVERAGE('Medical Examinations'!$B$2:$B$2336))</f>
        <v>45.41</v>
      </c>
      <c r="D84" s="7">
        <f>_xlfn.XLOOKUP(A84,'Medical Examinations'!$A$2:$A$2336,'Medical Examinations'!$C$2:$C$2336,AVERAGE('Medical Examinations'!$C$2:$C$2336))</f>
        <v>4.03</v>
      </c>
      <c r="E84" s="7" t="str">
        <f>_xlfn.XLOOKUP(A84,'Medical Examinations'!$A:$A,'Medical Examinations'!$D:$D,"Unknown")</f>
        <v>Yes</v>
      </c>
      <c r="F84" s="7" t="str">
        <f>_xlfn.XLOOKUP(A84,'Medical Examinations'!$A:$A,'Medical Examinations'!$E:$E,"Unknown")</f>
        <v>No</v>
      </c>
      <c r="G84" s="7" t="str">
        <f>_xlfn.XLOOKUP(A84,'Medical Examinations'!$A:$A,'Medical Examinations'!$F:$F,"Unknown")</f>
        <v>No</v>
      </c>
      <c r="H84" s="43">
        <f>_xlfn.XLOOKUP(Healthcare!A84,'Medical Examinations'!$A:$A,'Medical Examinations'!$G:$G,0)</f>
        <v>1</v>
      </c>
      <c r="I84" s="7" t="str">
        <f>_xlfn.XLOOKUP(A84,'Medical Examinations'!$A:$A,'Medical Examinations'!$H:$H,"Unknown")</f>
        <v>Yes</v>
      </c>
      <c r="J84" s="7" t="str" cm="1">
        <f t="array" ref="J84">_xlfn.IFS(C84&lt;18.5,"Under Weight",C84&lt;=24.9,"Normal Weight",C84&lt;30,"Over weight",C84&gt;=30,"Obesity")</f>
        <v>Obesity</v>
      </c>
      <c r="K84" s="7" t="str" cm="1">
        <f t="array" ref="K84">_xlfn.IFS(D84="Null","Unknown",D84&lt;5.7,"Normal",D84&lt;6.5,"Prediabetes",D84&gt;=6.5,"Diabetes")</f>
        <v>Normal</v>
      </c>
      <c r="L84" s="7" t="str">
        <f>_xlfn.XLOOKUP(A84,'Hospitalisation Details'!$A:$A,'Hospitalisation Details'!$J:$J,)</f>
        <v>6-Jun-1964</v>
      </c>
      <c r="M84" s="22">
        <f>+_xlfn.XLOOKUP(A84,'Hospitalisation Details'!$A:$A,'Hospitalisation Details'!$F:$F)</f>
        <v>41250.39</v>
      </c>
      <c r="N84" s="7" t="str">
        <f>_xlfn.XLOOKUP(A84,'Hospitalisation Details'!$A:$A,'Hospitalisation Details'!$G:$G)</f>
        <v>tier - 1</v>
      </c>
      <c r="O84" s="7" t="str">
        <f>_xlfn.XLOOKUP(A84,'Hospitalisation Details'!$A:$A,'Hospitalisation Details'!$H:$H)</f>
        <v>tier - 3</v>
      </c>
      <c r="P84" s="7" t="str">
        <f>_xlfn.XLOOKUP(A84,'Hospitalisation Details'!$A:$A,'Hospitalisation Details'!$I:$I)</f>
        <v>R1011</v>
      </c>
      <c r="Q84" s="28">
        <f>_xlfn.XLOOKUP(A84,'Hospitalisation Details'!$A:$A,'Hospitalisation Details'!$K:$K)</f>
        <v>59</v>
      </c>
    </row>
    <row r="85" spans="1:17" x14ac:dyDescent="0.3">
      <c r="A85" s="27" t="s">
        <v>2288</v>
      </c>
      <c r="B85" s="7" t="str">
        <f>IFERROR(_xlfn.XLOOKUP(A85,'Customer Names'!$A$2:$A$2336,'Customer Names'!$C$2:$C$2336),"Unknown")</f>
        <v xml:space="preserve">  Kevin</v>
      </c>
      <c r="C85" s="7">
        <f>_xlfn.XLOOKUP(A85,'Medical Examinations'!$A$2:$A$2336,'Medical Examinations'!$B$2:$B$2336,AVERAGE('Medical Examinations'!$B$2:$B$2336))</f>
        <v>49.41</v>
      </c>
      <c r="D85" s="7">
        <f>_xlfn.XLOOKUP(A85,'Medical Examinations'!$A$2:$A$2336,'Medical Examinations'!$C$2:$C$2336,AVERAGE('Medical Examinations'!$C$2:$C$2336))</f>
        <v>4.2300000000000004</v>
      </c>
      <c r="E85" s="7" t="str">
        <f>_xlfn.XLOOKUP(A85,'Medical Examinations'!$A:$A,'Medical Examinations'!$D:$D,"Unknown")</f>
        <v>Yes</v>
      </c>
      <c r="F85" s="7" t="str">
        <f>_xlfn.XLOOKUP(A85,'Medical Examinations'!$A:$A,'Medical Examinations'!$E:$E,"Unknown")</f>
        <v>No</v>
      </c>
      <c r="G85" s="7" t="str">
        <f>_xlfn.XLOOKUP(A85,'Medical Examinations'!$A:$A,'Medical Examinations'!$F:$F,"Unknown")</f>
        <v>Yes</v>
      </c>
      <c r="H85" s="43">
        <f>_xlfn.XLOOKUP(Healthcare!A85,'Medical Examinations'!$A:$A,'Medical Examinations'!$G:$G,0)</f>
        <v>1</v>
      </c>
      <c r="I85" s="7" t="str">
        <f>_xlfn.XLOOKUP(A85,'Medical Examinations'!$A:$A,'Medical Examinations'!$H:$H,"Unknown")</f>
        <v>Yes</v>
      </c>
      <c r="J85" s="7" t="str" cm="1">
        <f t="array" ref="J85">_xlfn.IFS(C85&lt;18.5,"Under Weight",C85&lt;=24.9,"Normal Weight",C85&lt;30,"Over weight",C85&gt;=30,"Obesity")</f>
        <v>Obesity</v>
      </c>
      <c r="K85" s="7" t="str" cm="1">
        <f t="array" ref="K85">_xlfn.IFS(D85="Null","Unknown",D85&lt;5.7,"Normal",D85&lt;6.5,"Prediabetes",D85&gt;=6.5,"Diabetes")</f>
        <v>Normal</v>
      </c>
      <c r="L85" s="7" t="str">
        <f>_xlfn.XLOOKUP(A85,'Hospitalisation Details'!$A:$A,'Hospitalisation Details'!$J:$J,)</f>
        <v>8-Aug-1969</v>
      </c>
      <c r="M85" s="22">
        <f>+_xlfn.XLOOKUP(A85,'Hospitalisation Details'!$A:$A,'Hospitalisation Details'!$F:$F)</f>
        <v>41191.57</v>
      </c>
      <c r="N85" s="7" t="str">
        <f>_xlfn.XLOOKUP(A85,'Hospitalisation Details'!$A:$A,'Hospitalisation Details'!$G:$G)</f>
        <v>tier - 1</v>
      </c>
      <c r="O85" s="7" t="str">
        <f>_xlfn.XLOOKUP(A85,'Hospitalisation Details'!$A:$A,'Hospitalisation Details'!$H:$H)</f>
        <v>tier - 2</v>
      </c>
      <c r="P85" s="7" t="str">
        <f>_xlfn.XLOOKUP(A85,'Hospitalisation Details'!$A:$A,'Hospitalisation Details'!$I:$I)</f>
        <v>R1011</v>
      </c>
      <c r="Q85" s="28">
        <f>_xlfn.XLOOKUP(A85,'Hospitalisation Details'!$A:$A,'Hospitalisation Details'!$K:$K)</f>
        <v>54</v>
      </c>
    </row>
    <row r="86" spans="1:17" x14ac:dyDescent="0.3">
      <c r="A86" s="27" t="s">
        <v>2287</v>
      </c>
      <c r="B86" s="7" t="str">
        <f>IFERROR(_xlfn.XLOOKUP(A86,'Customer Names'!$A$2:$A$2336,'Customer Names'!$C$2:$C$2336),"Unknown")</f>
        <v xml:space="preserve">  Stephen II</v>
      </c>
      <c r="C86" s="7">
        <f>_xlfn.XLOOKUP(A86,'Medical Examinations'!$A$2:$A$2336,'Medical Examinations'!$B$2:$B$2336,AVERAGE('Medical Examinations'!$B$2:$B$2336))</f>
        <v>31.824999999999999</v>
      </c>
      <c r="D86" s="7">
        <f>_xlfn.XLOOKUP(A86,'Medical Examinations'!$A$2:$A$2336,'Medical Examinations'!$C$2:$C$2336,AVERAGE('Medical Examinations'!$C$2:$C$2336))</f>
        <v>4.0599999999999996</v>
      </c>
      <c r="E86" s="7" t="str">
        <f>_xlfn.XLOOKUP(A86,'Medical Examinations'!$A:$A,'Medical Examinations'!$D:$D,"Unknown")</f>
        <v>No</v>
      </c>
      <c r="F86" s="7" t="str">
        <f>_xlfn.XLOOKUP(A86,'Medical Examinations'!$A:$A,'Medical Examinations'!$E:$E,"Unknown")</f>
        <v>No</v>
      </c>
      <c r="G86" s="7" t="str">
        <f>_xlfn.XLOOKUP(A86,'Medical Examinations'!$A:$A,'Medical Examinations'!$F:$F,"Unknown")</f>
        <v>No</v>
      </c>
      <c r="H86" s="43">
        <f>_xlfn.XLOOKUP(Healthcare!A86,'Medical Examinations'!$A:$A,'Medical Examinations'!$G:$G,0)</f>
        <v>2</v>
      </c>
      <c r="I86" s="7" t="str">
        <f>_xlfn.XLOOKUP(A86,'Medical Examinations'!$A:$A,'Medical Examinations'!$H:$H,"Unknown")</f>
        <v>Yes</v>
      </c>
      <c r="J86" s="7" t="str" cm="1">
        <f t="array" ref="J86">_xlfn.IFS(C86&lt;18.5,"Under Weight",C86&lt;=24.9,"Normal Weight",C86&lt;30,"Over weight",C86&gt;=30,"Obesity")</f>
        <v>Obesity</v>
      </c>
      <c r="K86" s="7" t="str" cm="1">
        <f t="array" ref="K86">_xlfn.IFS(D86="Null","Unknown",D86&lt;5.7,"Normal",D86&lt;6.5,"Prediabetes",D86&gt;=6.5,"Diabetes")</f>
        <v>Normal</v>
      </c>
      <c r="L86" s="7" t="str">
        <f>_xlfn.XLOOKUP(A86,'Hospitalisation Details'!$A:$A,'Hospitalisation Details'!$J:$J,)</f>
        <v>6-Sep-1972</v>
      </c>
      <c r="M86" s="22">
        <f>+_xlfn.XLOOKUP(A86,'Hospitalisation Details'!$A:$A,'Hospitalisation Details'!$F:$F)</f>
        <v>41097.160000000003</v>
      </c>
      <c r="N86" s="7" t="str">
        <f>_xlfn.XLOOKUP(A86,'Hospitalisation Details'!$A:$A,'Hospitalisation Details'!$G:$G)</f>
        <v>tier - 1</v>
      </c>
      <c r="O86" s="7" t="str">
        <f>_xlfn.XLOOKUP(A86,'Hospitalisation Details'!$A:$A,'Hospitalisation Details'!$H:$H)</f>
        <v>tier - 3</v>
      </c>
      <c r="P86" s="7" t="str">
        <f>_xlfn.XLOOKUP(A86,'Hospitalisation Details'!$A:$A,'Hospitalisation Details'!$I:$I)</f>
        <v>R1016</v>
      </c>
      <c r="Q86" s="28">
        <f>_xlfn.XLOOKUP(A86,'Hospitalisation Details'!$A:$A,'Hospitalisation Details'!$K:$K)</f>
        <v>51</v>
      </c>
    </row>
    <row r="87" spans="1:17" x14ac:dyDescent="0.3">
      <c r="A87" s="27" t="s">
        <v>2286</v>
      </c>
      <c r="B87" s="7" t="str">
        <f>IFERROR(_xlfn.XLOOKUP(A87,'Customer Names'!$A$2:$A$2336,'Customer Names'!$C$2:$C$2336),"Unknown")</f>
        <v xml:space="preserve">  Philip</v>
      </c>
      <c r="C87" s="7">
        <f>_xlfn.XLOOKUP(A87,'Medical Examinations'!$A$2:$A$2336,'Medical Examinations'!$B$2:$B$2336,AVERAGE('Medical Examinations'!$B$2:$B$2336))</f>
        <v>51.28</v>
      </c>
      <c r="D87" s="7">
        <f>_xlfn.XLOOKUP(A87,'Medical Examinations'!$A$2:$A$2336,'Medical Examinations'!$C$2:$C$2336,AVERAGE('Medical Examinations'!$C$2:$C$2336))</f>
        <v>4.68</v>
      </c>
      <c r="E87" s="7" t="str">
        <f>_xlfn.XLOOKUP(A87,'Medical Examinations'!$A:$A,'Medical Examinations'!$D:$D,"Unknown")</f>
        <v>No</v>
      </c>
      <c r="F87" s="7" t="str">
        <f>_xlfn.XLOOKUP(A87,'Medical Examinations'!$A:$A,'Medical Examinations'!$E:$E,"Unknown")</f>
        <v>No</v>
      </c>
      <c r="G87" s="7" t="str">
        <f>_xlfn.XLOOKUP(A87,'Medical Examinations'!$A:$A,'Medical Examinations'!$F:$F,"Unknown")</f>
        <v>No</v>
      </c>
      <c r="H87" s="43">
        <f>_xlfn.XLOOKUP(Healthcare!A87,'Medical Examinations'!$A:$A,'Medical Examinations'!$G:$G,0)</f>
        <v>2</v>
      </c>
      <c r="I87" s="7" t="str">
        <f>_xlfn.XLOOKUP(A87,'Medical Examinations'!$A:$A,'Medical Examinations'!$H:$H,"Unknown")</f>
        <v>Yes</v>
      </c>
      <c r="J87" s="7" t="str" cm="1">
        <f t="array" ref="J87">_xlfn.IFS(C87&lt;18.5,"Under Weight",C87&lt;=24.9,"Normal Weight",C87&lt;30,"Over weight",C87&gt;=30,"Obesity")</f>
        <v>Obesity</v>
      </c>
      <c r="K87" s="7" t="str" cm="1">
        <f t="array" ref="K87">_xlfn.IFS(D87="Null","Unknown",D87&lt;5.7,"Normal",D87&lt;6.5,"Prediabetes",D87&gt;=6.5,"Diabetes")</f>
        <v>Normal</v>
      </c>
      <c r="L87" s="7" t="str">
        <f>_xlfn.XLOOKUP(A87,'Hospitalisation Details'!$A:$A,'Hospitalisation Details'!$J:$J,)</f>
        <v>12-Aug-1972</v>
      </c>
      <c r="M87" s="22">
        <f>+_xlfn.XLOOKUP(A87,'Hospitalisation Details'!$A:$A,'Hospitalisation Details'!$F:$F)</f>
        <v>41055.29</v>
      </c>
      <c r="N87" s="7" t="str">
        <f>_xlfn.XLOOKUP(A87,'Hospitalisation Details'!$A:$A,'Hospitalisation Details'!$G:$G)</f>
        <v>tier - 1</v>
      </c>
      <c r="O87" s="7" t="str">
        <f>_xlfn.XLOOKUP(A87,'Hospitalisation Details'!$A:$A,'Hospitalisation Details'!$H:$H)</f>
        <v>tier - 2</v>
      </c>
      <c r="P87" s="7" t="str">
        <f>_xlfn.XLOOKUP(A87,'Hospitalisation Details'!$A:$A,'Hospitalisation Details'!$I:$I)</f>
        <v>R1011</v>
      </c>
      <c r="Q87" s="28">
        <f>_xlfn.XLOOKUP(A87,'Hospitalisation Details'!$A:$A,'Hospitalisation Details'!$K:$K)</f>
        <v>51</v>
      </c>
    </row>
    <row r="88" spans="1:17" x14ac:dyDescent="0.3">
      <c r="A88" s="27" t="s">
        <v>2285</v>
      </c>
      <c r="B88" s="7" t="str">
        <f>IFERROR(_xlfn.XLOOKUP(A88,'Customer Names'!$A$2:$A$2336,'Customer Names'!$C$2:$C$2336),"Unknown")</f>
        <v xml:space="preserve">  Brett A</v>
      </c>
      <c r="C88" s="7">
        <f>_xlfn.XLOOKUP(A88,'Medical Examinations'!$A$2:$A$2336,'Medical Examinations'!$B$2:$B$2336,AVERAGE('Medical Examinations'!$B$2:$B$2336))</f>
        <v>34.96</v>
      </c>
      <c r="D88" s="7">
        <f>_xlfn.XLOOKUP(A88,'Medical Examinations'!$A$2:$A$2336,'Medical Examinations'!$C$2:$C$2336,AVERAGE('Medical Examinations'!$C$2:$C$2336))</f>
        <v>4.34</v>
      </c>
      <c r="E88" s="7" t="str">
        <f>_xlfn.XLOOKUP(A88,'Medical Examinations'!$A:$A,'Medical Examinations'!$D:$D,"Unknown")</f>
        <v>No</v>
      </c>
      <c r="F88" s="7" t="str">
        <f>_xlfn.XLOOKUP(A88,'Medical Examinations'!$A:$A,'Medical Examinations'!$E:$E,"Unknown")</f>
        <v>No</v>
      </c>
      <c r="G88" s="7" t="str">
        <f>_xlfn.XLOOKUP(A88,'Medical Examinations'!$A:$A,'Medical Examinations'!$F:$F,"Unknown")</f>
        <v>Yes</v>
      </c>
      <c r="H88" s="43">
        <f>_xlfn.XLOOKUP(Healthcare!A88,'Medical Examinations'!$A:$A,'Medical Examinations'!$G:$G,0)</f>
        <v>1</v>
      </c>
      <c r="I88" s="7" t="str">
        <f>_xlfn.XLOOKUP(A88,'Medical Examinations'!$A:$A,'Medical Examinations'!$H:$H,"Unknown")</f>
        <v>Yes</v>
      </c>
      <c r="J88" s="7" t="str" cm="1">
        <f t="array" ref="J88">_xlfn.IFS(C88&lt;18.5,"Under Weight",C88&lt;=24.9,"Normal Weight",C88&lt;30,"Over weight",C88&gt;=30,"Obesity")</f>
        <v>Obesity</v>
      </c>
      <c r="K88" s="7" t="str" cm="1">
        <f t="array" ref="K88">_xlfn.IFS(D88="Null","Unknown",D88&lt;5.7,"Normal",D88&lt;6.5,"Prediabetes",D88&gt;=6.5,"Diabetes")</f>
        <v>Normal</v>
      </c>
      <c r="L88" s="7" t="str">
        <f>_xlfn.XLOOKUP(A88,'Hospitalisation Details'!$A:$A,'Hospitalisation Details'!$J:$J,)</f>
        <v>11-Oct-1979</v>
      </c>
      <c r="M88" s="22">
        <f>+_xlfn.XLOOKUP(A88,'Hospitalisation Details'!$A:$A,'Hospitalisation Details'!$F:$F)</f>
        <v>41034.22</v>
      </c>
      <c r="N88" s="7" t="str">
        <f>_xlfn.XLOOKUP(A88,'Hospitalisation Details'!$A:$A,'Hospitalisation Details'!$G:$G)</f>
        <v>tier - 1</v>
      </c>
      <c r="O88" s="7" t="str">
        <f>_xlfn.XLOOKUP(A88,'Hospitalisation Details'!$A:$A,'Hospitalisation Details'!$H:$H)</f>
        <v>tier - 3</v>
      </c>
      <c r="P88" s="7" t="str">
        <f>_xlfn.XLOOKUP(A88,'Hospitalisation Details'!$A:$A,'Hospitalisation Details'!$I:$I)</f>
        <v>R1017</v>
      </c>
      <c r="Q88" s="28">
        <f>_xlfn.XLOOKUP(A88,'Hospitalisation Details'!$A:$A,'Hospitalisation Details'!$K:$K)</f>
        <v>44</v>
      </c>
    </row>
    <row r="89" spans="1:17" x14ac:dyDescent="0.3">
      <c r="A89" s="27" t="s">
        <v>2284</v>
      </c>
      <c r="B89" s="7" t="str">
        <f>IFERROR(_xlfn.XLOOKUP(A89,'Customer Names'!$A$2:$A$2336,'Customer Names'!$C$2:$C$2336),"Unknown")</f>
        <v xml:space="preserve">  Rebecca</v>
      </c>
      <c r="C89" s="7">
        <f>_xlfn.XLOOKUP(A89,'Medical Examinations'!$A$2:$A$2336,'Medical Examinations'!$B$2:$B$2336,AVERAGE('Medical Examinations'!$B$2:$B$2336))</f>
        <v>33.11</v>
      </c>
      <c r="D89" s="7">
        <f>_xlfn.XLOOKUP(A89,'Medical Examinations'!$A$2:$A$2336,'Medical Examinations'!$C$2:$C$2336,AVERAGE('Medical Examinations'!$C$2:$C$2336))</f>
        <v>10.51</v>
      </c>
      <c r="E89" s="7" t="str">
        <f>_xlfn.XLOOKUP(A89,'Medical Examinations'!$A:$A,'Medical Examinations'!$D:$D,"Unknown")</f>
        <v>No</v>
      </c>
      <c r="F89" s="7" t="str">
        <f>_xlfn.XLOOKUP(A89,'Medical Examinations'!$A:$A,'Medical Examinations'!$E:$E,"Unknown")</f>
        <v>No</v>
      </c>
      <c r="G89" s="7" t="str">
        <f>_xlfn.XLOOKUP(A89,'Medical Examinations'!$A:$A,'Medical Examinations'!$F:$F,"Unknown")</f>
        <v>No</v>
      </c>
      <c r="H89" s="43">
        <f>_xlfn.XLOOKUP(Healthcare!A89,'Medical Examinations'!$A:$A,'Medical Examinations'!$G:$G,0)</f>
        <v>0</v>
      </c>
      <c r="I89" s="7" t="str">
        <f>_xlfn.XLOOKUP(A89,'Medical Examinations'!$A:$A,'Medical Examinations'!$H:$H,"Unknown")</f>
        <v>Yes</v>
      </c>
      <c r="J89" s="7" t="str" cm="1">
        <f t="array" ref="J89">_xlfn.IFS(C89&lt;18.5,"Under Weight",C89&lt;=24.9,"Normal Weight",C89&lt;30,"Over weight",C89&gt;=30,"Obesity")</f>
        <v>Obesity</v>
      </c>
      <c r="K89" s="7" t="str" cm="1">
        <f t="array" ref="K89">_xlfn.IFS(D89="Null","Unknown",D89&lt;5.7,"Normal",D89&lt;6.5,"Prediabetes",D89&gt;=6.5,"Diabetes")</f>
        <v>Diabetes</v>
      </c>
      <c r="L89" s="7" t="str">
        <f>_xlfn.XLOOKUP(A89,'Hospitalisation Details'!$A:$A,'Hospitalisation Details'!$J:$J,)</f>
        <v>5-Jun-1974</v>
      </c>
      <c r="M89" s="22">
        <f>+_xlfn.XLOOKUP(A89,'Hospitalisation Details'!$A:$A,'Hospitalisation Details'!$F:$F)</f>
        <v>40974.160000000003</v>
      </c>
      <c r="N89" s="7" t="str">
        <f>_xlfn.XLOOKUP(A89,'Hospitalisation Details'!$A:$A,'Hospitalisation Details'!$G:$G)</f>
        <v>tier - 1</v>
      </c>
      <c r="O89" s="7" t="str">
        <f>_xlfn.XLOOKUP(A89,'Hospitalisation Details'!$A:$A,'Hospitalisation Details'!$H:$H)</f>
        <v>tier - 2</v>
      </c>
      <c r="P89" s="7" t="str">
        <f>_xlfn.XLOOKUP(A89,'Hospitalisation Details'!$A:$A,'Hospitalisation Details'!$I:$I)</f>
        <v>R1013</v>
      </c>
      <c r="Q89" s="28">
        <f>_xlfn.XLOOKUP(A89,'Hospitalisation Details'!$A:$A,'Hospitalisation Details'!$K:$K)</f>
        <v>49</v>
      </c>
    </row>
    <row r="90" spans="1:17" x14ac:dyDescent="0.3">
      <c r="A90" s="27" t="s">
        <v>2283</v>
      </c>
      <c r="B90" s="7" t="str">
        <f>IFERROR(_xlfn.XLOOKUP(A90,'Customer Names'!$A$2:$A$2336,'Customer Names'!$C$2:$C$2336),"Unknown")</f>
        <v xml:space="preserve">  Kelley</v>
      </c>
      <c r="C90" s="7">
        <f>_xlfn.XLOOKUP(A90,'Medical Examinations'!$A$2:$A$2336,'Medical Examinations'!$B$2:$B$2336,AVERAGE('Medical Examinations'!$B$2:$B$2336))</f>
        <v>54.74</v>
      </c>
      <c r="D90" s="7">
        <f>_xlfn.XLOOKUP(A90,'Medical Examinations'!$A$2:$A$2336,'Medical Examinations'!$C$2:$C$2336,AVERAGE('Medical Examinations'!$C$2:$C$2336))</f>
        <v>5.84</v>
      </c>
      <c r="E90" s="7" t="str">
        <f>_xlfn.XLOOKUP(A90,'Medical Examinations'!$A:$A,'Medical Examinations'!$D:$D,"Unknown")</f>
        <v>Yes</v>
      </c>
      <c r="F90" s="7" t="str">
        <f>_xlfn.XLOOKUP(A90,'Medical Examinations'!$A:$A,'Medical Examinations'!$E:$E,"Unknown")</f>
        <v>No</v>
      </c>
      <c r="G90" s="7" t="str">
        <f>_xlfn.XLOOKUP(A90,'Medical Examinations'!$A:$A,'Medical Examinations'!$F:$F,"Unknown")</f>
        <v>Yes</v>
      </c>
      <c r="H90" s="43">
        <f>_xlfn.XLOOKUP(Healthcare!A90,'Medical Examinations'!$A:$A,'Medical Examinations'!$G:$G,0)</f>
        <v>1</v>
      </c>
      <c r="I90" s="7" t="str">
        <f>_xlfn.XLOOKUP(A90,'Medical Examinations'!$A:$A,'Medical Examinations'!$H:$H,"Unknown")</f>
        <v>Yes</v>
      </c>
      <c r="J90" s="7" t="str" cm="1">
        <f t="array" ref="J90">_xlfn.IFS(C90&lt;18.5,"Under Weight",C90&lt;=24.9,"Normal Weight",C90&lt;30,"Over weight",C90&gt;=30,"Obesity")</f>
        <v>Obesity</v>
      </c>
      <c r="K90" s="7" t="str" cm="1">
        <f t="array" ref="K90">_xlfn.IFS(D90="Null","Unknown",D90&lt;5.7,"Normal",D90&lt;6.5,"Prediabetes",D90&gt;=6.5,"Diabetes")</f>
        <v>Prediabetes</v>
      </c>
      <c r="L90" s="7" t="str">
        <f>_xlfn.XLOOKUP(A90,'Hospitalisation Details'!$A:$A,'Hospitalisation Details'!$J:$J,)</f>
        <v>8-Sep-1983</v>
      </c>
      <c r="M90" s="22">
        <f>+_xlfn.XLOOKUP(A90,'Hospitalisation Details'!$A:$A,'Hospitalisation Details'!$F:$F)</f>
        <v>40961.29</v>
      </c>
      <c r="N90" s="7" t="str">
        <f>_xlfn.XLOOKUP(A90,'Hospitalisation Details'!$A:$A,'Hospitalisation Details'!$G:$G)</f>
        <v>tier - 1</v>
      </c>
      <c r="O90" s="7" t="str">
        <f>_xlfn.XLOOKUP(A90,'Hospitalisation Details'!$A:$A,'Hospitalisation Details'!$H:$H)</f>
        <v>tier - 2</v>
      </c>
      <c r="P90" s="7" t="str">
        <f>_xlfn.XLOOKUP(A90,'Hospitalisation Details'!$A:$A,'Hospitalisation Details'!$I:$I)</f>
        <v>R1011</v>
      </c>
      <c r="Q90" s="28">
        <f>_xlfn.XLOOKUP(A90,'Hospitalisation Details'!$A:$A,'Hospitalisation Details'!$K:$K)</f>
        <v>40</v>
      </c>
    </row>
    <row r="91" spans="1:17" x14ac:dyDescent="0.3">
      <c r="A91" s="27" t="s">
        <v>2282</v>
      </c>
      <c r="B91" s="7" t="str">
        <f>IFERROR(_xlfn.XLOOKUP(A91,'Customer Names'!$A$2:$A$2336,'Customer Names'!$C$2:$C$2336),"Unknown")</f>
        <v xml:space="preserve">  Abigail K</v>
      </c>
      <c r="C91" s="7">
        <f>_xlfn.XLOOKUP(A91,'Medical Examinations'!$A$2:$A$2336,'Medical Examinations'!$B$2:$B$2336,AVERAGE('Medical Examinations'!$B$2:$B$2336))</f>
        <v>32.56</v>
      </c>
      <c r="D91" s="7">
        <f>_xlfn.XLOOKUP(A91,'Medical Examinations'!$A$2:$A$2336,'Medical Examinations'!$C$2:$C$2336,AVERAGE('Medical Examinations'!$C$2:$C$2336))</f>
        <v>5.41</v>
      </c>
      <c r="E91" s="7" t="str">
        <f>_xlfn.XLOOKUP(A91,'Medical Examinations'!$A:$A,'Medical Examinations'!$D:$D,"Unknown")</f>
        <v>No</v>
      </c>
      <c r="F91" s="7" t="str">
        <f>_xlfn.XLOOKUP(A91,'Medical Examinations'!$A:$A,'Medical Examinations'!$E:$E,"Unknown")</f>
        <v>No</v>
      </c>
      <c r="G91" s="7" t="str">
        <f>_xlfn.XLOOKUP(A91,'Medical Examinations'!$A:$A,'Medical Examinations'!$F:$F,"Unknown")</f>
        <v>Yes</v>
      </c>
      <c r="H91" s="43">
        <f>_xlfn.XLOOKUP(Healthcare!A91,'Medical Examinations'!$A:$A,'Medical Examinations'!$G:$G,0)</f>
        <v>1</v>
      </c>
      <c r="I91" s="7" t="str">
        <f>_xlfn.XLOOKUP(A91,'Medical Examinations'!$A:$A,'Medical Examinations'!$H:$H,"Unknown")</f>
        <v>Yes</v>
      </c>
      <c r="J91" s="7" t="str" cm="1">
        <f t="array" ref="J91">_xlfn.IFS(C91&lt;18.5,"Under Weight",C91&lt;=24.9,"Normal Weight",C91&lt;30,"Over weight",C91&gt;=30,"Obesity")</f>
        <v>Obesity</v>
      </c>
      <c r="K91" s="7" t="str" cm="1">
        <f t="array" ref="K91">_xlfn.IFS(D91="Null","Unknown",D91&lt;5.7,"Normal",D91&lt;6.5,"Prediabetes",D91&gt;=6.5,"Diabetes")</f>
        <v>Normal</v>
      </c>
      <c r="L91" s="7" t="str">
        <f>_xlfn.XLOOKUP(A91,'Hospitalisation Details'!$A:$A,'Hospitalisation Details'!$J:$J,)</f>
        <v>16-Sep-1979</v>
      </c>
      <c r="M91" s="22">
        <f>+_xlfn.XLOOKUP(A91,'Hospitalisation Details'!$A:$A,'Hospitalisation Details'!$F:$F)</f>
        <v>40941.29</v>
      </c>
      <c r="N91" s="7" t="str">
        <f>_xlfn.XLOOKUP(A91,'Hospitalisation Details'!$A:$A,'Hospitalisation Details'!$G:$G)</f>
        <v>tier - 1</v>
      </c>
      <c r="O91" s="7" t="str">
        <f>_xlfn.XLOOKUP(A91,'Hospitalisation Details'!$A:$A,'Hospitalisation Details'!$H:$H)</f>
        <v>tier - 2</v>
      </c>
      <c r="P91" s="7" t="str">
        <f>_xlfn.XLOOKUP(A91,'Hospitalisation Details'!$A:$A,'Hospitalisation Details'!$I:$I)</f>
        <v>R1013</v>
      </c>
      <c r="Q91" s="28">
        <f>_xlfn.XLOOKUP(A91,'Hospitalisation Details'!$A:$A,'Hospitalisation Details'!$K:$K)</f>
        <v>44</v>
      </c>
    </row>
    <row r="92" spans="1:17" x14ac:dyDescent="0.3">
      <c r="A92" s="27" t="s">
        <v>2281</v>
      </c>
      <c r="B92" s="7" t="str">
        <f>IFERROR(_xlfn.XLOOKUP(A92,'Customer Names'!$A$2:$A$2336,'Customer Names'!$C$2:$C$2336),"Unknown")</f>
        <v xml:space="preserve">  Hope</v>
      </c>
      <c r="C92" s="7">
        <f>_xlfn.XLOOKUP(A92,'Medical Examinations'!$A$2:$A$2336,'Medical Examinations'!$B$2:$B$2336,AVERAGE('Medical Examinations'!$B$2:$B$2336))</f>
        <v>39.049999999999997</v>
      </c>
      <c r="D92" s="7">
        <f>_xlfn.XLOOKUP(A92,'Medical Examinations'!$A$2:$A$2336,'Medical Examinations'!$C$2:$C$2336,AVERAGE('Medical Examinations'!$C$2:$C$2336))</f>
        <v>6.06</v>
      </c>
      <c r="E92" s="7" t="str">
        <f>_xlfn.XLOOKUP(A92,'Medical Examinations'!$A:$A,'Medical Examinations'!$D:$D,"Unknown")</f>
        <v>No</v>
      </c>
      <c r="F92" s="7" t="str">
        <f>_xlfn.XLOOKUP(A92,'Medical Examinations'!$A:$A,'Medical Examinations'!$E:$E,"Unknown")</f>
        <v>No</v>
      </c>
      <c r="G92" s="7" t="str">
        <f>_xlfn.XLOOKUP(A92,'Medical Examinations'!$A:$A,'Medical Examinations'!$F:$F,"Unknown")</f>
        <v>No</v>
      </c>
      <c r="H92" s="43">
        <f>_xlfn.XLOOKUP(Healthcare!A92,'Medical Examinations'!$A:$A,'Medical Examinations'!$G:$G,0)</f>
        <v>1</v>
      </c>
      <c r="I92" s="7" t="str">
        <f>_xlfn.XLOOKUP(A92,'Medical Examinations'!$A:$A,'Medical Examinations'!$H:$H,"Unknown")</f>
        <v>Yes</v>
      </c>
      <c r="J92" s="7" t="str" cm="1">
        <f t="array" ref="J92">_xlfn.IFS(C92&lt;18.5,"Under Weight",C92&lt;=24.9,"Normal Weight",C92&lt;30,"Over weight",C92&gt;=30,"Obesity")</f>
        <v>Obesity</v>
      </c>
      <c r="K92" s="7" t="str" cm="1">
        <f t="array" ref="K92">_xlfn.IFS(D92="Null","Unknown",D92&lt;5.7,"Normal",D92&lt;6.5,"Prediabetes",D92&gt;=6.5,"Diabetes")</f>
        <v>Prediabetes</v>
      </c>
      <c r="L92" s="7" t="str">
        <f>_xlfn.XLOOKUP(A92,'Hospitalisation Details'!$A:$A,'Hospitalisation Details'!$J:$J,)</f>
        <v>4-Aug-1992</v>
      </c>
      <c r="M92" s="22">
        <f>+_xlfn.XLOOKUP(A92,'Hospitalisation Details'!$A:$A,'Hospitalisation Details'!$F:$F)</f>
        <v>40932.43</v>
      </c>
      <c r="N92" s="7" t="str">
        <f>_xlfn.XLOOKUP(A92,'Hospitalisation Details'!$A:$A,'Hospitalisation Details'!$G:$G)</f>
        <v>tier - 1</v>
      </c>
      <c r="O92" s="7" t="str">
        <f>_xlfn.XLOOKUP(A92,'Hospitalisation Details'!$A:$A,'Hospitalisation Details'!$H:$H)</f>
        <v>tier - 2</v>
      </c>
      <c r="P92" s="7" t="str">
        <f>_xlfn.XLOOKUP(A92,'Hospitalisation Details'!$A:$A,'Hospitalisation Details'!$I:$I)</f>
        <v>R1013</v>
      </c>
      <c r="Q92" s="28">
        <f>_xlfn.XLOOKUP(A92,'Hospitalisation Details'!$A:$A,'Hospitalisation Details'!$K:$K)</f>
        <v>31</v>
      </c>
    </row>
    <row r="93" spans="1:17" x14ac:dyDescent="0.3">
      <c r="A93" s="27" t="s">
        <v>2280</v>
      </c>
      <c r="B93" s="7" t="str">
        <f>IFERROR(_xlfn.XLOOKUP(A93,'Customer Names'!$A$2:$A$2336,'Customer Names'!$C$2:$C$2336),"Unknown")</f>
        <v xml:space="preserve">  Elyse M</v>
      </c>
      <c r="C93" s="7">
        <f>_xlfn.XLOOKUP(A93,'Medical Examinations'!$A$2:$A$2336,'Medical Examinations'!$B$2:$B$2336,AVERAGE('Medical Examinations'!$B$2:$B$2336))</f>
        <v>42.75</v>
      </c>
      <c r="D93" s="7">
        <f>_xlfn.XLOOKUP(A93,'Medical Examinations'!$A$2:$A$2336,'Medical Examinations'!$C$2:$C$2336,AVERAGE('Medical Examinations'!$C$2:$C$2336))</f>
        <v>4.22</v>
      </c>
      <c r="E93" s="7" t="str">
        <f>_xlfn.XLOOKUP(A93,'Medical Examinations'!$A:$A,'Medical Examinations'!$D:$D,"Unknown")</f>
        <v>No</v>
      </c>
      <c r="F93" s="7" t="str">
        <f>_xlfn.XLOOKUP(A93,'Medical Examinations'!$A:$A,'Medical Examinations'!$E:$E,"Unknown")</f>
        <v>No</v>
      </c>
      <c r="G93" s="7" t="str">
        <f>_xlfn.XLOOKUP(A93,'Medical Examinations'!$A:$A,'Medical Examinations'!$F:$F,"Unknown")</f>
        <v>No</v>
      </c>
      <c r="H93" s="43">
        <f>_xlfn.XLOOKUP(Healthcare!A93,'Medical Examinations'!$A:$A,'Medical Examinations'!$G:$G,0)</f>
        <v>0</v>
      </c>
      <c r="I93" s="7" t="str">
        <f>_xlfn.XLOOKUP(A93,'Medical Examinations'!$A:$A,'Medical Examinations'!$H:$H,"Unknown")</f>
        <v>Yes</v>
      </c>
      <c r="J93" s="7" t="str" cm="1">
        <f t="array" ref="J93">_xlfn.IFS(C93&lt;18.5,"Under Weight",C93&lt;=24.9,"Normal Weight",C93&lt;30,"Over weight",C93&gt;=30,"Obesity")</f>
        <v>Obesity</v>
      </c>
      <c r="K93" s="7" t="str" cm="1">
        <f t="array" ref="K93">_xlfn.IFS(D93="Null","Unknown",D93&lt;5.7,"Normal",D93&lt;6.5,"Prediabetes",D93&gt;=6.5,"Diabetes")</f>
        <v>Normal</v>
      </c>
      <c r="L93" s="7" t="str">
        <f>_xlfn.XLOOKUP(A93,'Hospitalisation Details'!$A:$A,'Hospitalisation Details'!$J:$J,)</f>
        <v>2-Jul-1999</v>
      </c>
      <c r="M93" s="22">
        <f>+_xlfn.XLOOKUP(A93,'Hospitalisation Details'!$A:$A,'Hospitalisation Details'!$F:$F)</f>
        <v>40904.199999999997</v>
      </c>
      <c r="N93" s="7" t="str">
        <f>_xlfn.XLOOKUP(A93,'Hospitalisation Details'!$A:$A,'Hospitalisation Details'!$G:$G)</f>
        <v>tier - 1</v>
      </c>
      <c r="O93" s="7" t="str">
        <f>_xlfn.XLOOKUP(A93,'Hospitalisation Details'!$A:$A,'Hospitalisation Details'!$H:$H)</f>
        <v>tier - 1</v>
      </c>
      <c r="P93" s="7" t="str">
        <f>_xlfn.XLOOKUP(A93,'Hospitalisation Details'!$A:$A,'Hospitalisation Details'!$I:$I)</f>
        <v>R1024</v>
      </c>
      <c r="Q93" s="28">
        <f>_xlfn.XLOOKUP(A93,'Hospitalisation Details'!$A:$A,'Hospitalisation Details'!$K:$K)</f>
        <v>24</v>
      </c>
    </row>
    <row r="94" spans="1:17" x14ac:dyDescent="0.3">
      <c r="A94" s="27" t="s">
        <v>2279</v>
      </c>
      <c r="B94" s="7" t="str">
        <f>IFERROR(_xlfn.XLOOKUP(A94,'Customer Names'!$A$2:$A$2336,'Customer Names'!$C$2:$C$2336),"Unknown")</f>
        <v xml:space="preserve">  Nicholas</v>
      </c>
      <c r="C94" s="7">
        <f>_xlfn.XLOOKUP(A94,'Medical Examinations'!$A$2:$A$2336,'Medical Examinations'!$B$2:$B$2336,AVERAGE('Medical Examinations'!$B$2:$B$2336))</f>
        <v>50.58</v>
      </c>
      <c r="D94" s="7">
        <f>_xlfn.XLOOKUP(A94,'Medical Examinations'!$A$2:$A$2336,'Medical Examinations'!$C$2:$C$2336,AVERAGE('Medical Examinations'!$C$2:$C$2336))</f>
        <v>5.12</v>
      </c>
      <c r="E94" s="7" t="str">
        <f>_xlfn.XLOOKUP(A94,'Medical Examinations'!$A:$A,'Medical Examinations'!$D:$D,"Unknown")</f>
        <v>No</v>
      </c>
      <c r="F94" s="7" t="str">
        <f>_xlfn.XLOOKUP(A94,'Medical Examinations'!$A:$A,'Medical Examinations'!$E:$E,"Unknown")</f>
        <v>No</v>
      </c>
      <c r="G94" s="7" t="str">
        <f>_xlfn.XLOOKUP(A94,'Medical Examinations'!$A:$A,'Medical Examinations'!$F:$F,"Unknown")</f>
        <v>No</v>
      </c>
      <c r="H94" s="43">
        <f>_xlfn.XLOOKUP(Healthcare!A94,'Medical Examinations'!$A:$A,'Medical Examinations'!$G:$G,0)</f>
        <v>2</v>
      </c>
      <c r="I94" s="7" t="str">
        <f>_xlfn.XLOOKUP(A94,'Medical Examinations'!$A:$A,'Medical Examinations'!$H:$H,"Unknown")</f>
        <v>Yes</v>
      </c>
      <c r="J94" s="7" t="str" cm="1">
        <f t="array" ref="J94">_xlfn.IFS(C94&lt;18.5,"Under Weight",C94&lt;=24.9,"Normal Weight",C94&lt;30,"Over weight",C94&gt;=30,"Obesity")</f>
        <v>Obesity</v>
      </c>
      <c r="K94" s="7" t="str" cm="1">
        <f t="array" ref="K94">_xlfn.IFS(D94="Null","Unknown",D94&lt;5.7,"Normal",D94&lt;6.5,"Prediabetes",D94&gt;=6.5,"Diabetes")</f>
        <v>Normal</v>
      </c>
      <c r="L94" s="7" t="str">
        <f>_xlfn.XLOOKUP(A94,'Hospitalisation Details'!$A:$A,'Hospitalisation Details'!$J:$J,)</f>
        <v>10-Jun-1972</v>
      </c>
      <c r="M94" s="22">
        <f>+_xlfn.XLOOKUP(A94,'Hospitalisation Details'!$A:$A,'Hospitalisation Details'!$F:$F)</f>
        <v>40817.85</v>
      </c>
      <c r="N94" s="7" t="str">
        <f>_xlfn.XLOOKUP(A94,'Hospitalisation Details'!$A:$A,'Hospitalisation Details'!$G:$G)</f>
        <v>tier - 1</v>
      </c>
      <c r="O94" s="7" t="str">
        <f>_xlfn.XLOOKUP(A94,'Hospitalisation Details'!$A:$A,'Hospitalisation Details'!$H:$H)</f>
        <v>tier - 3</v>
      </c>
      <c r="P94" s="7" t="str">
        <f>_xlfn.XLOOKUP(A94,'Hospitalisation Details'!$A:$A,'Hospitalisation Details'!$I:$I)</f>
        <v>R1011</v>
      </c>
      <c r="Q94" s="28">
        <f>_xlfn.XLOOKUP(A94,'Hospitalisation Details'!$A:$A,'Hospitalisation Details'!$K:$K)</f>
        <v>51</v>
      </c>
    </row>
    <row r="95" spans="1:17" x14ac:dyDescent="0.3">
      <c r="A95" s="27" t="s">
        <v>2278</v>
      </c>
      <c r="B95" s="7" t="str">
        <f>IFERROR(_xlfn.XLOOKUP(A95,'Customer Names'!$A$2:$A$2336,'Customer Names'!$C$2:$C$2336),"Unknown")</f>
        <v xml:space="preserve">  David</v>
      </c>
      <c r="C95" s="7">
        <f>_xlfn.XLOOKUP(A95,'Medical Examinations'!$A$2:$A$2336,'Medical Examinations'!$B$2:$B$2336,AVERAGE('Medical Examinations'!$B$2:$B$2336))</f>
        <v>30.495000000000001</v>
      </c>
      <c r="D95" s="7">
        <f>_xlfn.XLOOKUP(A95,'Medical Examinations'!$A$2:$A$2336,'Medical Examinations'!$C$2:$C$2336,AVERAGE('Medical Examinations'!$C$2:$C$2336))</f>
        <v>4.57</v>
      </c>
      <c r="E95" s="7" t="str">
        <f>_xlfn.XLOOKUP(A95,'Medical Examinations'!$A:$A,'Medical Examinations'!$D:$D,"Unknown")</f>
        <v>Yes</v>
      </c>
      <c r="F95" s="7" t="str">
        <f>_xlfn.XLOOKUP(A95,'Medical Examinations'!$A:$A,'Medical Examinations'!$E:$E,"Unknown")</f>
        <v>No</v>
      </c>
      <c r="G95" s="7" t="str">
        <f>_xlfn.XLOOKUP(A95,'Medical Examinations'!$A:$A,'Medical Examinations'!$F:$F,"Unknown")</f>
        <v>No</v>
      </c>
      <c r="H95" s="43">
        <f>_xlfn.XLOOKUP(Healthcare!A95,'Medical Examinations'!$A:$A,'Medical Examinations'!$G:$G,0)</f>
        <v>0</v>
      </c>
      <c r="I95" s="7" t="str">
        <f>_xlfn.XLOOKUP(A95,'Medical Examinations'!$A:$A,'Medical Examinations'!$H:$H,"Unknown")</f>
        <v>Yes</v>
      </c>
      <c r="J95" s="7" t="str" cm="1">
        <f t="array" ref="J95">_xlfn.IFS(C95&lt;18.5,"Under Weight",C95&lt;=24.9,"Normal Weight",C95&lt;30,"Over weight",C95&gt;=30,"Obesity")</f>
        <v>Obesity</v>
      </c>
      <c r="K95" s="7" t="str" cm="1">
        <f t="array" ref="K95">_xlfn.IFS(D95="Null","Unknown",D95&lt;5.7,"Normal",D95&lt;6.5,"Prediabetes",D95&gt;=6.5,"Diabetes")</f>
        <v>Normal</v>
      </c>
      <c r="L95" s="7" t="str">
        <f>_xlfn.XLOOKUP(A95,'Hospitalisation Details'!$A:$A,'Hospitalisation Details'!$J:$J,)</f>
        <v>26-Dec-1976</v>
      </c>
      <c r="M95" s="22">
        <f>+_xlfn.XLOOKUP(A95,'Hospitalisation Details'!$A:$A,'Hospitalisation Details'!$F:$F)</f>
        <v>40720.550000000003</v>
      </c>
      <c r="N95" s="7" t="str">
        <f>_xlfn.XLOOKUP(A95,'Hospitalisation Details'!$A:$A,'Hospitalisation Details'!$G:$G)</f>
        <v>tier - 1</v>
      </c>
      <c r="O95" s="7" t="str">
        <f>_xlfn.XLOOKUP(A95,'Hospitalisation Details'!$A:$A,'Hospitalisation Details'!$H:$H)</f>
        <v>tier - 3</v>
      </c>
      <c r="P95" s="7" t="str">
        <f>_xlfn.XLOOKUP(A95,'Hospitalisation Details'!$A:$A,'Hospitalisation Details'!$I:$I)</f>
        <v>R1012</v>
      </c>
      <c r="Q95" s="28">
        <f>_xlfn.XLOOKUP(A95,'Hospitalisation Details'!$A:$A,'Hospitalisation Details'!$K:$K)</f>
        <v>47</v>
      </c>
    </row>
    <row r="96" spans="1:17" x14ac:dyDescent="0.3">
      <c r="A96" s="27" t="s">
        <v>2277</v>
      </c>
      <c r="B96" s="7" t="str">
        <f>IFERROR(_xlfn.XLOOKUP(A96,'Customer Names'!$A$2:$A$2336,'Customer Names'!$C$2:$C$2336),"Unknown")</f>
        <v xml:space="preserve">  Natalie</v>
      </c>
      <c r="C96" s="7">
        <f>_xlfn.XLOOKUP(A96,'Medical Examinations'!$A$2:$A$2336,'Medical Examinations'!$B$2:$B$2336,AVERAGE('Medical Examinations'!$B$2:$B$2336))</f>
        <v>48.31</v>
      </c>
      <c r="D96" s="7">
        <f>_xlfn.XLOOKUP(A96,'Medical Examinations'!$A$2:$A$2336,'Medical Examinations'!$C$2:$C$2336,AVERAGE('Medical Examinations'!$C$2:$C$2336))</f>
        <v>9.58</v>
      </c>
      <c r="E96" s="7" t="str">
        <f>_xlfn.XLOOKUP(A96,'Medical Examinations'!$A:$A,'Medical Examinations'!$D:$D,"Unknown")</f>
        <v>Yes</v>
      </c>
      <c r="F96" s="7" t="str">
        <f>_xlfn.XLOOKUP(A96,'Medical Examinations'!$A:$A,'Medical Examinations'!$E:$E,"Unknown")</f>
        <v>No</v>
      </c>
      <c r="G96" s="7" t="str">
        <f>_xlfn.XLOOKUP(A96,'Medical Examinations'!$A:$A,'Medical Examinations'!$F:$F,"Unknown")</f>
        <v>No</v>
      </c>
      <c r="H96" s="43">
        <f>_xlfn.XLOOKUP(Healthcare!A96,'Medical Examinations'!$A:$A,'Medical Examinations'!$G:$G,0)</f>
        <v>2</v>
      </c>
      <c r="I96" s="7" t="str">
        <f>_xlfn.XLOOKUP(A96,'Medical Examinations'!$A:$A,'Medical Examinations'!$H:$H,"Unknown")</f>
        <v>Yes</v>
      </c>
      <c r="J96" s="7" t="str" cm="1">
        <f t="array" ref="J96">_xlfn.IFS(C96&lt;18.5,"Under Weight",C96&lt;=24.9,"Normal Weight",C96&lt;30,"Over weight",C96&gt;=30,"Obesity")</f>
        <v>Obesity</v>
      </c>
      <c r="K96" s="7" t="str" cm="1">
        <f t="array" ref="K96">_xlfn.IFS(D96="Null","Unknown",D96&lt;5.7,"Normal",D96&lt;6.5,"Prediabetes",D96&gt;=6.5,"Diabetes")</f>
        <v>Diabetes</v>
      </c>
      <c r="L96" s="7" t="str">
        <f>_xlfn.XLOOKUP(A96,'Hospitalisation Details'!$A:$A,'Hospitalisation Details'!$J:$J,)</f>
        <v>25-Sep-1970</v>
      </c>
      <c r="M96" s="22">
        <f>+_xlfn.XLOOKUP(A96,'Hospitalisation Details'!$A:$A,'Hospitalisation Details'!$F:$F)</f>
        <v>40692.910000000003</v>
      </c>
      <c r="N96" s="7" t="str">
        <f>_xlfn.XLOOKUP(A96,'Hospitalisation Details'!$A:$A,'Hospitalisation Details'!$G:$G)</f>
        <v>tier - 1</v>
      </c>
      <c r="O96" s="7" t="str">
        <f>_xlfn.XLOOKUP(A96,'Hospitalisation Details'!$A:$A,'Hospitalisation Details'!$H:$H)</f>
        <v>tier - 1</v>
      </c>
      <c r="P96" s="7" t="str">
        <f>_xlfn.XLOOKUP(A96,'Hospitalisation Details'!$A:$A,'Hospitalisation Details'!$I:$I)</f>
        <v>R1011</v>
      </c>
      <c r="Q96" s="28">
        <f>_xlfn.XLOOKUP(A96,'Hospitalisation Details'!$A:$A,'Hospitalisation Details'!$K:$K)</f>
        <v>53</v>
      </c>
    </row>
    <row r="97" spans="1:17" x14ac:dyDescent="0.3">
      <c r="A97" s="27" t="s">
        <v>2276</v>
      </c>
      <c r="B97" s="7" t="str">
        <f>IFERROR(_xlfn.XLOOKUP(A97,'Customer Names'!$A$2:$A$2336,'Customer Names'!$C$2:$C$2336),"Unknown")</f>
        <v xml:space="preserve">  Thomas</v>
      </c>
      <c r="C97" s="7">
        <f>_xlfn.XLOOKUP(A97,'Medical Examinations'!$A$2:$A$2336,'Medical Examinations'!$B$2:$B$2336,AVERAGE('Medical Examinations'!$B$2:$B$2336))</f>
        <v>48.99</v>
      </c>
      <c r="D97" s="7">
        <f>_xlfn.XLOOKUP(A97,'Medical Examinations'!$A$2:$A$2336,'Medical Examinations'!$C$2:$C$2336,AVERAGE('Medical Examinations'!$C$2:$C$2336))</f>
        <v>9.7799999999999994</v>
      </c>
      <c r="E97" s="7" t="str">
        <f>_xlfn.XLOOKUP(A97,'Medical Examinations'!$A:$A,'Medical Examinations'!$D:$D,"Unknown")</f>
        <v>Yes</v>
      </c>
      <c r="F97" s="7" t="str">
        <f>_xlfn.XLOOKUP(A97,'Medical Examinations'!$A:$A,'Medical Examinations'!$E:$E,"Unknown")</f>
        <v>No</v>
      </c>
      <c r="G97" s="7" t="str">
        <f>_xlfn.XLOOKUP(A97,'Medical Examinations'!$A:$A,'Medical Examinations'!$F:$F,"Unknown")</f>
        <v>No</v>
      </c>
      <c r="H97" s="43">
        <f>_xlfn.XLOOKUP(Healthcare!A97,'Medical Examinations'!$A:$A,'Medical Examinations'!$G:$G,0)</f>
        <v>1</v>
      </c>
      <c r="I97" s="7" t="str">
        <f>_xlfn.XLOOKUP(A97,'Medical Examinations'!$A:$A,'Medical Examinations'!$H:$H,"Unknown")</f>
        <v>Yes</v>
      </c>
      <c r="J97" s="7" t="str" cm="1">
        <f t="array" ref="J97">_xlfn.IFS(C97&lt;18.5,"Under Weight",C97&lt;=24.9,"Normal Weight",C97&lt;30,"Over weight",C97&gt;=30,"Obesity")</f>
        <v>Obesity</v>
      </c>
      <c r="K97" s="7" t="str" cm="1">
        <f t="array" ref="K97">_xlfn.IFS(D97="Null","Unknown",D97&lt;5.7,"Normal",D97&lt;6.5,"Prediabetes",D97&gt;=6.5,"Diabetes")</f>
        <v>Diabetes</v>
      </c>
      <c r="L97" s="7" t="str">
        <f>_xlfn.XLOOKUP(A97,'Hospitalisation Details'!$A:$A,'Hospitalisation Details'!$J:$J,)</f>
        <v>10-Jul-1975</v>
      </c>
      <c r="M97" s="22">
        <f>+_xlfn.XLOOKUP(A97,'Hospitalisation Details'!$A:$A,'Hospitalisation Details'!$F:$F)</f>
        <v>40590.550000000003</v>
      </c>
      <c r="N97" s="7" t="str">
        <f>_xlfn.XLOOKUP(A97,'Hospitalisation Details'!$A:$A,'Hospitalisation Details'!$G:$G)</f>
        <v>tier - 1</v>
      </c>
      <c r="O97" s="7" t="str">
        <f>_xlfn.XLOOKUP(A97,'Hospitalisation Details'!$A:$A,'Hospitalisation Details'!$H:$H)</f>
        <v>tier - 3</v>
      </c>
      <c r="P97" s="7" t="str">
        <f>_xlfn.XLOOKUP(A97,'Hospitalisation Details'!$A:$A,'Hospitalisation Details'!$I:$I)</f>
        <v>R1012</v>
      </c>
      <c r="Q97" s="28">
        <f>_xlfn.XLOOKUP(A97,'Hospitalisation Details'!$A:$A,'Hospitalisation Details'!$K:$K)</f>
        <v>48</v>
      </c>
    </row>
    <row r="98" spans="1:17" x14ac:dyDescent="0.3">
      <c r="A98" s="27" t="s">
        <v>2275</v>
      </c>
      <c r="B98" s="7" t="str">
        <f>IFERROR(_xlfn.XLOOKUP(A98,'Customer Names'!$A$2:$A$2336,'Customer Names'!$C$2:$C$2336),"Unknown")</f>
        <v xml:space="preserve">  Pamela J</v>
      </c>
      <c r="C98" s="7">
        <f>_xlfn.XLOOKUP(A98,'Medical Examinations'!$A$2:$A$2336,'Medical Examinations'!$B$2:$B$2336,AVERAGE('Medical Examinations'!$B$2:$B$2336))</f>
        <v>38.39</v>
      </c>
      <c r="D98" s="7">
        <f>_xlfn.XLOOKUP(A98,'Medical Examinations'!$A$2:$A$2336,'Medical Examinations'!$C$2:$C$2336,AVERAGE('Medical Examinations'!$C$2:$C$2336))</f>
        <v>4.1100000000000003</v>
      </c>
      <c r="E98" s="7" t="str">
        <f>_xlfn.XLOOKUP(A98,'Medical Examinations'!$A:$A,'Medical Examinations'!$D:$D,"Unknown")</f>
        <v>Yes</v>
      </c>
      <c r="F98" s="7" t="str">
        <f>_xlfn.XLOOKUP(A98,'Medical Examinations'!$A:$A,'Medical Examinations'!$E:$E,"Unknown")</f>
        <v>No</v>
      </c>
      <c r="G98" s="7" t="str">
        <f>_xlfn.XLOOKUP(A98,'Medical Examinations'!$A:$A,'Medical Examinations'!$F:$F,"Unknown")</f>
        <v>No</v>
      </c>
      <c r="H98" s="43">
        <f>_xlfn.XLOOKUP(Healthcare!A98,'Medical Examinations'!$A:$A,'Medical Examinations'!$G:$G,0)</f>
        <v>0</v>
      </c>
      <c r="I98" s="7" t="str">
        <f>_xlfn.XLOOKUP(A98,'Medical Examinations'!$A:$A,'Medical Examinations'!$H:$H,"Unknown")</f>
        <v>Yes</v>
      </c>
      <c r="J98" s="7" t="str" cm="1">
        <f t="array" ref="J98">_xlfn.IFS(C98&lt;18.5,"Under Weight",C98&lt;=24.9,"Normal Weight",C98&lt;30,"Over weight",C98&gt;=30,"Obesity")</f>
        <v>Obesity</v>
      </c>
      <c r="K98" s="7" t="str" cm="1">
        <f t="array" ref="K98">_xlfn.IFS(D98="Null","Unknown",D98&lt;5.7,"Normal",D98&lt;6.5,"Prediabetes",D98&gt;=6.5,"Diabetes")</f>
        <v>Normal</v>
      </c>
      <c r="L98" s="7" t="str">
        <f>_xlfn.XLOOKUP(A98,'Hospitalisation Details'!$A:$A,'Hospitalisation Details'!$J:$J,)</f>
        <v>3-Nov-1985</v>
      </c>
      <c r="M98" s="22">
        <f>+_xlfn.XLOOKUP(A98,'Hospitalisation Details'!$A:$A,'Hospitalisation Details'!$F:$F)</f>
        <v>40419.019999999997</v>
      </c>
      <c r="N98" s="7" t="str">
        <f>_xlfn.XLOOKUP(A98,'Hospitalisation Details'!$A:$A,'Hospitalisation Details'!$G:$G)</f>
        <v>tier - 1</v>
      </c>
      <c r="O98" s="7" t="str">
        <f>_xlfn.XLOOKUP(A98,'Hospitalisation Details'!$A:$A,'Hospitalisation Details'!$H:$H)</f>
        <v>tier - 2</v>
      </c>
      <c r="P98" s="7" t="str">
        <f>_xlfn.XLOOKUP(A98,'Hospitalisation Details'!$A:$A,'Hospitalisation Details'!$I:$I)</f>
        <v>R1013</v>
      </c>
      <c r="Q98" s="28">
        <f>_xlfn.XLOOKUP(A98,'Hospitalisation Details'!$A:$A,'Hospitalisation Details'!$K:$K)</f>
        <v>38</v>
      </c>
    </row>
    <row r="99" spans="1:17" x14ac:dyDescent="0.3">
      <c r="A99" s="27" t="s">
        <v>2274</v>
      </c>
      <c r="B99" s="7" t="str">
        <f>IFERROR(_xlfn.XLOOKUP(A99,'Customer Names'!$A$2:$A$2336,'Customer Names'!$C$2:$C$2336),"Unknown")</f>
        <v xml:space="preserve">  Jessica</v>
      </c>
      <c r="C99" s="7">
        <f>_xlfn.XLOOKUP(A99,'Medical Examinations'!$A$2:$A$2336,'Medical Examinations'!$B$2:$B$2336,AVERAGE('Medical Examinations'!$B$2:$B$2336))</f>
        <v>44.34</v>
      </c>
      <c r="D99" s="7">
        <f>_xlfn.XLOOKUP(A99,'Medical Examinations'!$A$2:$A$2336,'Medical Examinations'!$C$2:$C$2336,AVERAGE('Medical Examinations'!$C$2:$C$2336))</f>
        <v>4.0199999999999996</v>
      </c>
      <c r="E99" s="7" t="str">
        <f>_xlfn.XLOOKUP(A99,'Medical Examinations'!$A:$A,'Medical Examinations'!$D:$D,"Unknown")</f>
        <v>Yes</v>
      </c>
      <c r="F99" s="7" t="str">
        <f>_xlfn.XLOOKUP(A99,'Medical Examinations'!$A:$A,'Medical Examinations'!$E:$E,"Unknown")</f>
        <v>No</v>
      </c>
      <c r="G99" s="7" t="str">
        <f>_xlfn.XLOOKUP(A99,'Medical Examinations'!$A:$A,'Medical Examinations'!$F:$F,"Unknown")</f>
        <v>No</v>
      </c>
      <c r="H99" s="43">
        <f>_xlfn.XLOOKUP(Healthcare!A99,'Medical Examinations'!$A:$A,'Medical Examinations'!$G:$G,0)</f>
        <v>2</v>
      </c>
      <c r="I99" s="7" t="str">
        <f>_xlfn.XLOOKUP(A99,'Medical Examinations'!$A:$A,'Medical Examinations'!$H:$H,"Unknown")</f>
        <v>Yes</v>
      </c>
      <c r="J99" s="7" t="str" cm="1">
        <f t="array" ref="J99">_xlfn.IFS(C99&lt;18.5,"Under Weight",C99&lt;=24.9,"Normal Weight",C99&lt;30,"Over weight",C99&gt;=30,"Obesity")</f>
        <v>Obesity</v>
      </c>
      <c r="K99" s="7" t="str" cm="1">
        <f t="array" ref="K99">_xlfn.IFS(D99="Null","Unknown",D99&lt;5.7,"Normal",D99&lt;6.5,"Prediabetes",D99&gt;=6.5,"Diabetes")</f>
        <v>Normal</v>
      </c>
      <c r="L99" s="7" t="str">
        <f>_xlfn.XLOOKUP(A99,'Hospitalisation Details'!$A:$A,'Hospitalisation Details'!$J:$J,)</f>
        <v>12-Aug-1966</v>
      </c>
      <c r="M99" s="22">
        <f>+_xlfn.XLOOKUP(A99,'Hospitalisation Details'!$A:$A,'Hospitalisation Details'!$F:$F)</f>
        <v>40373.74</v>
      </c>
      <c r="N99" s="7" t="str">
        <f>_xlfn.XLOOKUP(A99,'Hospitalisation Details'!$A:$A,'Hospitalisation Details'!$G:$G)</f>
        <v>tier - 1</v>
      </c>
      <c r="O99" s="7" t="str">
        <f>_xlfn.XLOOKUP(A99,'Hospitalisation Details'!$A:$A,'Hospitalisation Details'!$H:$H)</f>
        <v>tier - 3</v>
      </c>
      <c r="P99" s="7" t="str">
        <f>_xlfn.XLOOKUP(A99,'Hospitalisation Details'!$A:$A,'Hospitalisation Details'!$I:$I)</f>
        <v>R1011</v>
      </c>
      <c r="Q99" s="28">
        <f>_xlfn.XLOOKUP(A99,'Hospitalisation Details'!$A:$A,'Hospitalisation Details'!$K:$K)</f>
        <v>57</v>
      </c>
    </row>
    <row r="100" spans="1:17" x14ac:dyDescent="0.3">
      <c r="A100" s="27" t="s">
        <v>2273</v>
      </c>
      <c r="B100" s="7" t="str">
        <f>IFERROR(_xlfn.XLOOKUP(A100,'Customer Names'!$A$2:$A$2336,'Customer Names'!$C$2:$C$2336),"Unknown")</f>
        <v xml:space="preserve">  Ron N</v>
      </c>
      <c r="C100" s="7">
        <f>_xlfn.XLOOKUP(A100,'Medical Examinations'!$A$2:$A$2336,'Medical Examinations'!$B$2:$B$2336,AVERAGE('Medical Examinations'!$B$2:$B$2336))</f>
        <v>41.51</v>
      </c>
      <c r="D100" s="7">
        <f>_xlfn.XLOOKUP(A100,'Medical Examinations'!$A$2:$A$2336,'Medical Examinations'!$C$2:$C$2336,AVERAGE('Medical Examinations'!$C$2:$C$2336))</f>
        <v>6.92</v>
      </c>
      <c r="E100" s="7" t="str">
        <f>_xlfn.XLOOKUP(A100,'Medical Examinations'!$A:$A,'Medical Examinations'!$D:$D,"Unknown")</f>
        <v>No</v>
      </c>
      <c r="F100" s="7" t="str">
        <f>_xlfn.XLOOKUP(A100,'Medical Examinations'!$A:$A,'Medical Examinations'!$E:$E,"Unknown")</f>
        <v>No</v>
      </c>
      <c r="G100" s="7" t="str">
        <f>_xlfn.XLOOKUP(A100,'Medical Examinations'!$A:$A,'Medical Examinations'!$F:$F,"Unknown")</f>
        <v>No</v>
      </c>
      <c r="H100" s="43">
        <f>_xlfn.XLOOKUP(Healthcare!A100,'Medical Examinations'!$A:$A,'Medical Examinations'!$G:$G,0)</f>
        <v>0</v>
      </c>
      <c r="I100" s="7" t="str">
        <f>_xlfn.XLOOKUP(A100,'Medical Examinations'!$A:$A,'Medical Examinations'!$H:$H,"Unknown")</f>
        <v>Yes</v>
      </c>
      <c r="J100" s="7" t="str" cm="1">
        <f t="array" ref="J100">_xlfn.IFS(C100&lt;18.5,"Under Weight",C100&lt;=24.9,"Normal Weight",C100&lt;30,"Over weight",C100&gt;=30,"Obesity")</f>
        <v>Obesity</v>
      </c>
      <c r="K100" s="7" t="str" cm="1">
        <f t="array" ref="K100">_xlfn.IFS(D100="Null","Unknown",D100&lt;5.7,"Normal",D100&lt;6.5,"Prediabetes",D100&gt;=6.5,"Diabetes")</f>
        <v>Diabetes</v>
      </c>
      <c r="L100" s="7" t="str">
        <f>_xlfn.XLOOKUP(A100,'Hospitalisation Details'!$A:$A,'Hospitalisation Details'!$J:$J,)</f>
        <v>4-Sep-1962</v>
      </c>
      <c r="M100" s="22">
        <f>+_xlfn.XLOOKUP(A100,'Hospitalisation Details'!$A:$A,'Hospitalisation Details'!$F:$F)</f>
        <v>40309.93</v>
      </c>
      <c r="N100" s="7" t="str">
        <f>_xlfn.XLOOKUP(A100,'Hospitalisation Details'!$A:$A,'Hospitalisation Details'!$G:$G)</f>
        <v>tier - 1</v>
      </c>
      <c r="O100" s="7" t="str">
        <f>_xlfn.XLOOKUP(A100,'Hospitalisation Details'!$A:$A,'Hospitalisation Details'!$H:$H)</f>
        <v>tier - 3</v>
      </c>
      <c r="P100" s="7" t="str">
        <f>_xlfn.XLOOKUP(A100,'Hospitalisation Details'!$A:$A,'Hospitalisation Details'!$I:$I)</f>
        <v>R1011</v>
      </c>
      <c r="Q100" s="28">
        <f>_xlfn.XLOOKUP(A100,'Hospitalisation Details'!$A:$A,'Hospitalisation Details'!$K:$K)</f>
        <v>61</v>
      </c>
    </row>
    <row r="101" spans="1:17" x14ac:dyDescent="0.3">
      <c r="A101" s="27" t="s">
        <v>2272</v>
      </c>
      <c r="B101" s="7" t="str">
        <f>IFERROR(_xlfn.XLOOKUP(A101,'Customer Names'!$A$2:$A$2336,'Customer Names'!$C$2:$C$2336),"Unknown")</f>
        <v xml:space="preserve">  Daniel</v>
      </c>
      <c r="C101" s="7">
        <f>_xlfn.XLOOKUP(A101,'Medical Examinations'!$A$2:$A$2336,'Medical Examinations'!$B$2:$B$2336,AVERAGE('Medical Examinations'!$B$2:$B$2336))</f>
        <v>48.2</v>
      </c>
      <c r="D101" s="7">
        <f>_xlfn.XLOOKUP(A101,'Medical Examinations'!$A$2:$A$2336,'Medical Examinations'!$C$2:$C$2336,AVERAGE('Medical Examinations'!$C$2:$C$2336))</f>
        <v>4.84</v>
      </c>
      <c r="E101" s="7" t="str">
        <f>_xlfn.XLOOKUP(A101,'Medical Examinations'!$A:$A,'Medical Examinations'!$D:$D,"Unknown")</f>
        <v>No</v>
      </c>
      <c r="F101" s="7" t="str">
        <f>_xlfn.XLOOKUP(A101,'Medical Examinations'!$A:$A,'Medical Examinations'!$E:$E,"Unknown")</f>
        <v>No</v>
      </c>
      <c r="G101" s="7" t="str">
        <f>_xlfn.XLOOKUP(A101,'Medical Examinations'!$A:$A,'Medical Examinations'!$F:$F,"Unknown")</f>
        <v>No</v>
      </c>
      <c r="H101" s="43">
        <f>_xlfn.XLOOKUP(Healthcare!A101,'Medical Examinations'!$A:$A,'Medical Examinations'!$G:$G,0)</f>
        <v>0</v>
      </c>
      <c r="I101" s="7" t="str">
        <f>_xlfn.XLOOKUP(A101,'Medical Examinations'!$A:$A,'Medical Examinations'!$H:$H,"Unknown")</f>
        <v>Yes</v>
      </c>
      <c r="J101" s="7" t="str" cm="1">
        <f t="array" ref="J101">_xlfn.IFS(C101&lt;18.5,"Under Weight",C101&lt;=24.9,"Normal Weight",C101&lt;30,"Over weight",C101&gt;=30,"Obesity")</f>
        <v>Obesity</v>
      </c>
      <c r="K101" s="7" t="str" cm="1">
        <f t="array" ref="K101">_xlfn.IFS(D101="Null","Unknown",D101&lt;5.7,"Normal",D101&lt;6.5,"Prediabetes",D101&gt;=6.5,"Diabetes")</f>
        <v>Normal</v>
      </c>
      <c r="L101" s="7" t="str">
        <f>_xlfn.XLOOKUP(A101,'Hospitalisation Details'!$A:$A,'Hospitalisation Details'!$J:$J,)</f>
        <v>27-Jun-1977</v>
      </c>
      <c r="M101" s="22">
        <f>+_xlfn.XLOOKUP(A101,'Hospitalisation Details'!$A:$A,'Hospitalisation Details'!$F:$F)</f>
        <v>40284.379999999997</v>
      </c>
      <c r="N101" s="7" t="str">
        <f>_xlfn.XLOOKUP(A101,'Hospitalisation Details'!$A:$A,'Hospitalisation Details'!$G:$G)</f>
        <v>tier - 1</v>
      </c>
      <c r="O101" s="7" t="str">
        <f>_xlfn.XLOOKUP(A101,'Hospitalisation Details'!$A:$A,'Hospitalisation Details'!$H:$H)</f>
        <v>tier - 3</v>
      </c>
      <c r="P101" s="7" t="str">
        <f>_xlfn.XLOOKUP(A101,'Hospitalisation Details'!$A:$A,'Hospitalisation Details'!$I:$I)</f>
        <v>R1012</v>
      </c>
      <c r="Q101" s="28">
        <f>_xlfn.XLOOKUP(A101,'Hospitalisation Details'!$A:$A,'Hospitalisation Details'!$K:$K)</f>
        <v>46</v>
      </c>
    </row>
    <row r="102" spans="1:17" x14ac:dyDescent="0.3">
      <c r="A102" s="27" t="s">
        <v>2271</v>
      </c>
      <c r="B102" s="7" t="str">
        <f>IFERROR(_xlfn.XLOOKUP(A102,'Customer Names'!$A$2:$A$2336,'Customer Names'!$C$2:$C$2336),"Unknown")</f>
        <v xml:space="preserve">  Brian</v>
      </c>
      <c r="C102" s="7">
        <f>_xlfn.XLOOKUP(A102,'Medical Examinations'!$A$2:$A$2336,'Medical Examinations'!$B$2:$B$2336,AVERAGE('Medical Examinations'!$B$2:$B$2336))</f>
        <v>35.75</v>
      </c>
      <c r="D102" s="7">
        <f>_xlfn.XLOOKUP(A102,'Medical Examinations'!$A$2:$A$2336,'Medical Examinations'!$C$2:$C$2336,AVERAGE('Medical Examinations'!$C$2:$C$2336))</f>
        <v>8</v>
      </c>
      <c r="E102" s="7" t="str">
        <f>_xlfn.XLOOKUP(A102,'Medical Examinations'!$A:$A,'Medical Examinations'!$D:$D,"Unknown")</f>
        <v>Yes</v>
      </c>
      <c r="F102" s="7" t="str">
        <f>_xlfn.XLOOKUP(A102,'Medical Examinations'!$A:$A,'Medical Examinations'!$E:$E,"Unknown")</f>
        <v>No</v>
      </c>
      <c r="G102" s="7" t="str">
        <f>_xlfn.XLOOKUP(A102,'Medical Examinations'!$A:$A,'Medical Examinations'!$F:$F,"Unknown")</f>
        <v>No</v>
      </c>
      <c r="H102" s="43">
        <f>_xlfn.XLOOKUP(Healthcare!A102,'Medical Examinations'!$A:$A,'Medical Examinations'!$G:$G,0)</f>
        <v>0</v>
      </c>
      <c r="I102" s="7" t="str">
        <f>_xlfn.XLOOKUP(A102,'Medical Examinations'!$A:$A,'Medical Examinations'!$H:$H,"Unknown")</f>
        <v>Yes</v>
      </c>
      <c r="J102" s="7" t="str" cm="1">
        <f t="array" ref="J102">_xlfn.IFS(C102&lt;18.5,"Under Weight",C102&lt;=24.9,"Normal Weight",C102&lt;30,"Over weight",C102&gt;=30,"Obesity")</f>
        <v>Obesity</v>
      </c>
      <c r="K102" s="7" t="str" cm="1">
        <f t="array" ref="K102">_xlfn.IFS(D102="Null","Unknown",D102&lt;5.7,"Normal",D102&lt;6.5,"Prediabetes",D102&gt;=6.5,"Diabetes")</f>
        <v>Diabetes</v>
      </c>
      <c r="L102" s="7" t="str">
        <f>_xlfn.XLOOKUP(A102,'Hospitalisation Details'!$A:$A,'Hospitalisation Details'!$J:$J,)</f>
        <v>4-Oct-1981</v>
      </c>
      <c r="M102" s="22">
        <f>+_xlfn.XLOOKUP(A102,'Hospitalisation Details'!$A:$A,'Hospitalisation Details'!$F:$F)</f>
        <v>40273.65</v>
      </c>
      <c r="N102" s="7" t="str">
        <f>_xlfn.XLOOKUP(A102,'Hospitalisation Details'!$A:$A,'Hospitalisation Details'!$G:$G)</f>
        <v>tier - 1</v>
      </c>
      <c r="O102" s="7" t="str">
        <f>_xlfn.XLOOKUP(A102,'Hospitalisation Details'!$A:$A,'Hospitalisation Details'!$H:$H)</f>
        <v>tier - 3</v>
      </c>
      <c r="P102" s="7" t="str">
        <f>_xlfn.XLOOKUP(A102,'Hospitalisation Details'!$A:$A,'Hospitalisation Details'!$I:$I)</f>
        <v>R1013</v>
      </c>
      <c r="Q102" s="28">
        <f>_xlfn.XLOOKUP(A102,'Hospitalisation Details'!$A:$A,'Hospitalisation Details'!$K:$K)</f>
        <v>42</v>
      </c>
    </row>
    <row r="103" spans="1:17" x14ac:dyDescent="0.3">
      <c r="A103" s="27" t="s">
        <v>2270</v>
      </c>
      <c r="B103" s="7" t="str">
        <f>IFERROR(_xlfn.XLOOKUP(A103,'Customer Names'!$A$2:$A$2336,'Customer Names'!$C$2:$C$2336),"Unknown")</f>
        <v xml:space="preserve">  Sari</v>
      </c>
      <c r="C103" s="7">
        <f>_xlfn.XLOOKUP(A103,'Medical Examinations'!$A$2:$A$2336,'Medical Examinations'!$B$2:$B$2336,AVERAGE('Medical Examinations'!$B$2:$B$2336))</f>
        <v>53.81</v>
      </c>
      <c r="D103" s="7">
        <f>_xlfn.XLOOKUP(A103,'Medical Examinations'!$A$2:$A$2336,'Medical Examinations'!$C$2:$C$2336,AVERAGE('Medical Examinations'!$C$2:$C$2336))</f>
        <v>8.77</v>
      </c>
      <c r="E103" s="7" t="str">
        <f>_xlfn.XLOOKUP(A103,'Medical Examinations'!$A:$A,'Medical Examinations'!$D:$D,"Unknown")</f>
        <v>Yes</v>
      </c>
      <c r="F103" s="7" t="str">
        <f>_xlfn.XLOOKUP(A103,'Medical Examinations'!$A:$A,'Medical Examinations'!$E:$E,"Unknown")</f>
        <v>No</v>
      </c>
      <c r="G103" s="7" t="str">
        <f>_xlfn.XLOOKUP(A103,'Medical Examinations'!$A:$A,'Medical Examinations'!$F:$F,"Unknown")</f>
        <v>No</v>
      </c>
      <c r="H103" s="43">
        <f>_xlfn.XLOOKUP(Healthcare!A103,'Medical Examinations'!$A:$A,'Medical Examinations'!$G:$G,0)</f>
        <v>0</v>
      </c>
      <c r="I103" s="7" t="str">
        <f>_xlfn.XLOOKUP(A103,'Medical Examinations'!$A:$A,'Medical Examinations'!$H:$H,"Unknown")</f>
        <v>Yes</v>
      </c>
      <c r="J103" s="7" t="str" cm="1">
        <f t="array" ref="J103">_xlfn.IFS(C103&lt;18.5,"Under Weight",C103&lt;=24.9,"Normal Weight",C103&lt;30,"Over weight",C103&gt;=30,"Obesity")</f>
        <v>Obesity</v>
      </c>
      <c r="K103" s="7" t="str" cm="1">
        <f t="array" ref="K103">_xlfn.IFS(D103="Null","Unknown",D103&lt;5.7,"Normal",D103&lt;6.5,"Prediabetes",D103&gt;=6.5,"Diabetes")</f>
        <v>Diabetes</v>
      </c>
      <c r="L103" s="7" t="str">
        <f>_xlfn.XLOOKUP(A103,'Hospitalisation Details'!$A:$A,'Hospitalisation Details'!$J:$J,)</f>
        <v>28-Jul-1981</v>
      </c>
      <c r="M103" s="22">
        <f>+_xlfn.XLOOKUP(A103,'Hospitalisation Details'!$A:$A,'Hospitalisation Details'!$F:$F)</f>
        <v>40208.559999999998</v>
      </c>
      <c r="N103" s="7" t="str">
        <f>_xlfn.XLOOKUP(A103,'Hospitalisation Details'!$A:$A,'Hospitalisation Details'!$G:$G)</f>
        <v>tier - 1</v>
      </c>
      <c r="O103" s="7" t="str">
        <f>_xlfn.XLOOKUP(A103,'Hospitalisation Details'!$A:$A,'Hospitalisation Details'!$H:$H)</f>
        <v>tier - 2</v>
      </c>
      <c r="P103" s="7" t="str">
        <f>_xlfn.XLOOKUP(A103,'Hospitalisation Details'!$A:$A,'Hospitalisation Details'!$I:$I)</f>
        <v>R1011</v>
      </c>
      <c r="Q103" s="28">
        <f>_xlfn.XLOOKUP(A103,'Hospitalisation Details'!$A:$A,'Hospitalisation Details'!$K:$K)</f>
        <v>42</v>
      </c>
    </row>
    <row r="104" spans="1:17" x14ac:dyDescent="0.3">
      <c r="A104" s="27" t="s">
        <v>2269</v>
      </c>
      <c r="B104" s="7" t="str">
        <f>IFERROR(_xlfn.XLOOKUP(A104,'Customer Names'!$A$2:$A$2336,'Customer Names'!$C$2:$C$2336),"Unknown")</f>
        <v xml:space="preserve">  Robert M</v>
      </c>
      <c r="C104" s="7">
        <f>_xlfn.XLOOKUP(A104,'Medical Examinations'!$A$2:$A$2336,'Medical Examinations'!$B$2:$B$2336,AVERAGE('Medical Examinations'!$B$2:$B$2336))</f>
        <v>49.48</v>
      </c>
      <c r="D104" s="7">
        <f>_xlfn.XLOOKUP(A104,'Medical Examinations'!$A$2:$A$2336,'Medical Examinations'!$C$2:$C$2336,AVERAGE('Medical Examinations'!$C$2:$C$2336))</f>
        <v>4.96</v>
      </c>
      <c r="E104" s="7" t="str">
        <f>_xlfn.XLOOKUP(A104,'Medical Examinations'!$A:$A,'Medical Examinations'!$D:$D,"Unknown")</f>
        <v>No</v>
      </c>
      <c r="F104" s="7" t="str">
        <f>_xlfn.XLOOKUP(A104,'Medical Examinations'!$A:$A,'Medical Examinations'!$E:$E,"Unknown")</f>
        <v>No</v>
      </c>
      <c r="G104" s="7" t="str">
        <f>_xlfn.XLOOKUP(A104,'Medical Examinations'!$A:$A,'Medical Examinations'!$F:$F,"Unknown")</f>
        <v>Yes</v>
      </c>
      <c r="H104" s="43">
        <f>_xlfn.XLOOKUP(Healthcare!A104,'Medical Examinations'!$A:$A,'Medical Examinations'!$G:$G,0)</f>
        <v>1</v>
      </c>
      <c r="I104" s="7" t="str">
        <f>_xlfn.XLOOKUP(A104,'Medical Examinations'!$A:$A,'Medical Examinations'!$H:$H,"Unknown")</f>
        <v>Yes</v>
      </c>
      <c r="J104" s="7" t="str" cm="1">
        <f t="array" ref="J104">_xlfn.IFS(C104&lt;18.5,"Under Weight",C104&lt;=24.9,"Normal Weight",C104&lt;30,"Over weight",C104&gt;=30,"Obesity")</f>
        <v>Obesity</v>
      </c>
      <c r="K104" s="7" t="str" cm="1">
        <f t="array" ref="K104">_xlfn.IFS(D104="Null","Unknown",D104&lt;5.7,"Normal",D104&lt;6.5,"Prediabetes",D104&gt;=6.5,"Diabetes")</f>
        <v>Normal</v>
      </c>
      <c r="L104" s="7" t="str">
        <f>_xlfn.XLOOKUP(A104,'Hospitalisation Details'!$A:$A,'Hospitalisation Details'!$J:$J,)</f>
        <v>18-Aug-1979</v>
      </c>
      <c r="M104" s="22">
        <f>+_xlfn.XLOOKUP(A104,'Hospitalisation Details'!$A:$A,'Hospitalisation Details'!$F:$F)</f>
        <v>40204.83</v>
      </c>
      <c r="N104" s="7" t="str">
        <f>_xlfn.XLOOKUP(A104,'Hospitalisation Details'!$A:$A,'Hospitalisation Details'!$G:$G)</f>
        <v>tier - 1</v>
      </c>
      <c r="O104" s="7" t="str">
        <f>_xlfn.XLOOKUP(A104,'Hospitalisation Details'!$A:$A,'Hospitalisation Details'!$H:$H)</f>
        <v>tier - 3</v>
      </c>
      <c r="P104" s="7" t="str">
        <f>_xlfn.XLOOKUP(A104,'Hospitalisation Details'!$A:$A,'Hospitalisation Details'!$I:$I)</f>
        <v>R1012</v>
      </c>
      <c r="Q104" s="28">
        <f>_xlfn.XLOOKUP(A104,'Hospitalisation Details'!$A:$A,'Hospitalisation Details'!$K:$K)</f>
        <v>44</v>
      </c>
    </row>
    <row r="105" spans="1:17" x14ac:dyDescent="0.3">
      <c r="A105" s="27" t="s">
        <v>2268</v>
      </c>
      <c r="B105" s="7" t="str">
        <f>IFERROR(_xlfn.XLOOKUP(A105,'Customer Names'!$A$2:$A$2336,'Customer Names'!$C$2:$C$2336),"Unknown")</f>
        <v xml:space="preserve">  Ricardo</v>
      </c>
      <c r="C105" s="7">
        <f>_xlfn.XLOOKUP(A105,'Medical Examinations'!$A$2:$A$2336,'Medical Examinations'!$B$2:$B$2336,AVERAGE('Medical Examinations'!$B$2:$B$2336))</f>
        <v>34.1</v>
      </c>
      <c r="D105" s="7">
        <f>_xlfn.XLOOKUP(A105,'Medical Examinations'!$A$2:$A$2336,'Medical Examinations'!$C$2:$C$2336,AVERAGE('Medical Examinations'!$C$2:$C$2336))</f>
        <v>4.43</v>
      </c>
      <c r="E105" s="7" t="str">
        <f>_xlfn.XLOOKUP(A105,'Medical Examinations'!$A:$A,'Medical Examinations'!$D:$D,"Unknown")</f>
        <v>Yes</v>
      </c>
      <c r="F105" s="7" t="str">
        <f>_xlfn.XLOOKUP(A105,'Medical Examinations'!$A:$A,'Medical Examinations'!$E:$E,"Unknown")</f>
        <v>No</v>
      </c>
      <c r="G105" s="7" t="str">
        <f>_xlfn.XLOOKUP(A105,'Medical Examinations'!$A:$A,'Medical Examinations'!$F:$F,"Unknown")</f>
        <v>No</v>
      </c>
      <c r="H105" s="43">
        <f>_xlfn.XLOOKUP(Healthcare!A105,'Medical Examinations'!$A:$A,'Medical Examinations'!$G:$G,0)</f>
        <v>0</v>
      </c>
      <c r="I105" s="7" t="str">
        <f>_xlfn.XLOOKUP(A105,'Medical Examinations'!$A:$A,'Medical Examinations'!$H:$H,"Unknown")</f>
        <v>Yes</v>
      </c>
      <c r="J105" s="7" t="str" cm="1">
        <f t="array" ref="J105">_xlfn.IFS(C105&lt;18.5,"Under Weight",C105&lt;=24.9,"Normal Weight",C105&lt;30,"Over weight",C105&gt;=30,"Obesity")</f>
        <v>Obesity</v>
      </c>
      <c r="K105" s="7" t="str" cm="1">
        <f t="array" ref="K105">_xlfn.IFS(D105="Null","Unknown",D105&lt;5.7,"Normal",D105&lt;6.5,"Prediabetes",D105&gt;=6.5,"Diabetes")</f>
        <v>Normal</v>
      </c>
      <c r="L105" s="7" t="str">
        <f>_xlfn.XLOOKUP(A105,'Hospitalisation Details'!$A:$A,'Hospitalisation Details'!$J:$J,)</f>
        <v>21-Oct-1985</v>
      </c>
      <c r="M105" s="22">
        <f>+_xlfn.XLOOKUP(A105,'Hospitalisation Details'!$A:$A,'Hospitalisation Details'!$F:$F)</f>
        <v>40182.25</v>
      </c>
      <c r="N105" s="7" t="str">
        <f>_xlfn.XLOOKUP(A105,'Hospitalisation Details'!$A:$A,'Hospitalisation Details'!$G:$G)</f>
        <v>tier - 1</v>
      </c>
      <c r="O105" s="7" t="str">
        <f>_xlfn.XLOOKUP(A105,'Hospitalisation Details'!$A:$A,'Hospitalisation Details'!$H:$H)</f>
        <v>tier - 2</v>
      </c>
      <c r="P105" s="7" t="str">
        <f>_xlfn.XLOOKUP(A105,'Hospitalisation Details'!$A:$A,'Hospitalisation Details'!$I:$I)</f>
        <v>R1011</v>
      </c>
      <c r="Q105" s="28">
        <f>_xlfn.XLOOKUP(A105,'Hospitalisation Details'!$A:$A,'Hospitalisation Details'!$K:$K)</f>
        <v>38</v>
      </c>
    </row>
    <row r="106" spans="1:17" x14ac:dyDescent="0.3">
      <c r="A106" s="27" t="s">
        <v>2267</v>
      </c>
      <c r="B106" s="7" t="str">
        <f>IFERROR(_xlfn.XLOOKUP(A106,'Customer Names'!$A$2:$A$2336,'Customer Names'!$C$2:$C$2336),"Unknown")</f>
        <v xml:space="preserve">  Gedion</v>
      </c>
      <c r="C106" s="7">
        <f>_xlfn.XLOOKUP(A106,'Medical Examinations'!$A$2:$A$2336,'Medical Examinations'!$B$2:$B$2336,AVERAGE('Medical Examinations'!$B$2:$B$2336))</f>
        <v>35.299999999999997</v>
      </c>
      <c r="D106" s="7">
        <f>_xlfn.XLOOKUP(A106,'Medical Examinations'!$A$2:$A$2336,'Medical Examinations'!$C$2:$C$2336,AVERAGE('Medical Examinations'!$C$2:$C$2336))</f>
        <v>5.82</v>
      </c>
      <c r="E106" s="7" t="str">
        <f>_xlfn.XLOOKUP(A106,'Medical Examinations'!$A:$A,'Medical Examinations'!$D:$D,"Unknown")</f>
        <v>Yes</v>
      </c>
      <c r="F106" s="7" t="str">
        <f>_xlfn.XLOOKUP(A106,'Medical Examinations'!$A:$A,'Medical Examinations'!$E:$E,"Unknown")</f>
        <v>No</v>
      </c>
      <c r="G106" s="7" t="str">
        <f>_xlfn.XLOOKUP(A106,'Medical Examinations'!$A:$A,'Medical Examinations'!$F:$F,"Unknown")</f>
        <v>Yes</v>
      </c>
      <c r="H106" s="43">
        <f>_xlfn.XLOOKUP(Healthcare!A106,'Medical Examinations'!$A:$A,'Medical Examinations'!$G:$G,0)</f>
        <v>1</v>
      </c>
      <c r="I106" s="7" t="str">
        <f>_xlfn.XLOOKUP(A106,'Medical Examinations'!$A:$A,'Medical Examinations'!$H:$H,"Unknown")</f>
        <v>Yes</v>
      </c>
      <c r="J106" s="7" t="str" cm="1">
        <f t="array" ref="J106">_xlfn.IFS(C106&lt;18.5,"Under Weight",C106&lt;=24.9,"Normal Weight",C106&lt;30,"Over weight",C106&gt;=30,"Obesity")</f>
        <v>Obesity</v>
      </c>
      <c r="K106" s="7" t="str" cm="1">
        <f t="array" ref="K106">_xlfn.IFS(D106="Null","Unknown",D106&lt;5.7,"Normal",D106&lt;6.5,"Prediabetes",D106&gt;=6.5,"Diabetes")</f>
        <v>Prediabetes</v>
      </c>
      <c r="L106" s="7" t="str">
        <f>_xlfn.XLOOKUP(A106,'Hospitalisation Details'!$A:$A,'Hospitalisation Details'!$J:$J,)</f>
        <v>14-Oct-1983</v>
      </c>
      <c r="M106" s="22">
        <f>+_xlfn.XLOOKUP(A106,'Hospitalisation Details'!$A:$A,'Hospitalisation Details'!$F:$F)</f>
        <v>40103.89</v>
      </c>
      <c r="N106" s="7" t="str">
        <f>_xlfn.XLOOKUP(A106,'Hospitalisation Details'!$A:$A,'Hospitalisation Details'!$G:$G)</f>
        <v>tier - 1</v>
      </c>
      <c r="O106" s="7" t="str">
        <f>_xlfn.XLOOKUP(A106,'Hospitalisation Details'!$A:$A,'Hospitalisation Details'!$H:$H)</f>
        <v>tier - 2</v>
      </c>
      <c r="P106" s="7" t="str">
        <f>_xlfn.XLOOKUP(A106,'Hospitalisation Details'!$A:$A,'Hospitalisation Details'!$I:$I)</f>
        <v>R1011</v>
      </c>
      <c r="Q106" s="28">
        <f>_xlfn.XLOOKUP(A106,'Hospitalisation Details'!$A:$A,'Hospitalisation Details'!$K:$K)</f>
        <v>40</v>
      </c>
    </row>
    <row r="107" spans="1:17" x14ac:dyDescent="0.3">
      <c r="A107" s="27" t="s">
        <v>2266</v>
      </c>
      <c r="B107" s="7" t="str">
        <f>IFERROR(_xlfn.XLOOKUP(A107,'Customer Names'!$A$2:$A$2336,'Customer Names'!$C$2:$C$2336),"Unknown")</f>
        <v xml:space="preserve">  Mark</v>
      </c>
      <c r="C107" s="7">
        <f>_xlfn.XLOOKUP(A107,'Medical Examinations'!$A$2:$A$2336,'Medical Examinations'!$B$2:$B$2336,AVERAGE('Medical Examinations'!$B$2:$B$2336))</f>
        <v>43.83</v>
      </c>
      <c r="D107" s="7">
        <f>_xlfn.XLOOKUP(A107,'Medical Examinations'!$A$2:$A$2336,'Medical Examinations'!$C$2:$C$2336,AVERAGE('Medical Examinations'!$C$2:$C$2336))</f>
        <v>6.03</v>
      </c>
      <c r="E107" s="7" t="str">
        <f>_xlfn.XLOOKUP(A107,'Medical Examinations'!$A:$A,'Medical Examinations'!$D:$D,"Unknown")</f>
        <v>Yes</v>
      </c>
      <c r="F107" s="7" t="str">
        <f>_xlfn.XLOOKUP(A107,'Medical Examinations'!$A:$A,'Medical Examinations'!$E:$E,"Unknown")</f>
        <v>No</v>
      </c>
      <c r="G107" s="7" t="str">
        <f>_xlfn.XLOOKUP(A107,'Medical Examinations'!$A:$A,'Medical Examinations'!$F:$F,"Unknown")</f>
        <v>No</v>
      </c>
      <c r="H107" s="43">
        <f>_xlfn.XLOOKUP(Healthcare!A107,'Medical Examinations'!$A:$A,'Medical Examinations'!$G:$G,0)</f>
        <v>2</v>
      </c>
      <c r="I107" s="7" t="str">
        <f>_xlfn.XLOOKUP(A107,'Medical Examinations'!$A:$A,'Medical Examinations'!$H:$H,"Unknown")</f>
        <v>Yes</v>
      </c>
      <c r="J107" s="7" t="str" cm="1">
        <f t="array" ref="J107">_xlfn.IFS(C107&lt;18.5,"Under Weight",C107&lt;=24.9,"Normal Weight",C107&lt;30,"Over weight",C107&gt;=30,"Obesity")</f>
        <v>Obesity</v>
      </c>
      <c r="K107" s="7" t="str" cm="1">
        <f t="array" ref="K107">_xlfn.IFS(D107="Null","Unknown",D107&lt;5.7,"Normal",D107&lt;6.5,"Prediabetes",D107&gt;=6.5,"Diabetes")</f>
        <v>Prediabetes</v>
      </c>
      <c r="L107" s="7" t="str">
        <f>_xlfn.XLOOKUP(A107,'Hospitalisation Details'!$A:$A,'Hospitalisation Details'!$J:$J,)</f>
        <v>12-Aug-1966</v>
      </c>
      <c r="M107" s="22">
        <f>+_xlfn.XLOOKUP(A107,'Hospitalisation Details'!$A:$A,'Hospitalisation Details'!$F:$F)</f>
        <v>40069.440000000002</v>
      </c>
      <c r="N107" s="7" t="str">
        <f>_xlfn.XLOOKUP(A107,'Hospitalisation Details'!$A:$A,'Hospitalisation Details'!$G:$G)</f>
        <v>tier - 1</v>
      </c>
      <c r="O107" s="7" t="str">
        <f>_xlfn.XLOOKUP(A107,'Hospitalisation Details'!$A:$A,'Hospitalisation Details'!$H:$H)</f>
        <v>tier - 3</v>
      </c>
      <c r="P107" s="7" t="str">
        <f>_xlfn.XLOOKUP(A107,'Hospitalisation Details'!$A:$A,'Hospitalisation Details'!$I:$I)</f>
        <v>R1011</v>
      </c>
      <c r="Q107" s="28">
        <f>_xlfn.XLOOKUP(A107,'Hospitalisation Details'!$A:$A,'Hospitalisation Details'!$K:$K)</f>
        <v>57</v>
      </c>
    </row>
    <row r="108" spans="1:17" x14ac:dyDescent="0.3">
      <c r="A108" s="27" t="s">
        <v>2265</v>
      </c>
      <c r="B108" s="7" t="str">
        <f>IFERROR(_xlfn.XLOOKUP(A108,'Customer Names'!$A$2:$A$2336,'Customer Names'!$C$2:$C$2336),"Unknown")</f>
        <v xml:space="preserve">  Gamini P</v>
      </c>
      <c r="C108" s="7">
        <f>_xlfn.XLOOKUP(A108,'Medical Examinations'!$A$2:$A$2336,'Medical Examinations'!$B$2:$B$2336,AVERAGE('Medical Examinations'!$B$2:$B$2336))</f>
        <v>50.07</v>
      </c>
      <c r="D108" s="7">
        <f>_xlfn.XLOOKUP(A108,'Medical Examinations'!$A$2:$A$2336,'Medical Examinations'!$C$2:$C$2336,AVERAGE('Medical Examinations'!$C$2:$C$2336))</f>
        <v>9.27</v>
      </c>
      <c r="E108" s="7" t="str">
        <f>_xlfn.XLOOKUP(A108,'Medical Examinations'!$A:$A,'Medical Examinations'!$D:$D,"Unknown")</f>
        <v>No</v>
      </c>
      <c r="F108" s="7" t="str">
        <f>_xlfn.XLOOKUP(A108,'Medical Examinations'!$A:$A,'Medical Examinations'!$E:$E,"Unknown")</f>
        <v>No</v>
      </c>
      <c r="G108" s="7" t="str">
        <f>_xlfn.XLOOKUP(A108,'Medical Examinations'!$A:$A,'Medical Examinations'!$F:$F,"Unknown")</f>
        <v>No</v>
      </c>
      <c r="H108" s="43">
        <f>_xlfn.XLOOKUP(Healthcare!A108,'Medical Examinations'!$A:$A,'Medical Examinations'!$G:$G,0)</f>
        <v>0</v>
      </c>
      <c r="I108" s="7" t="str">
        <f>_xlfn.XLOOKUP(A108,'Medical Examinations'!$A:$A,'Medical Examinations'!$H:$H,"Unknown")</f>
        <v>Yes</v>
      </c>
      <c r="J108" s="7" t="str" cm="1">
        <f t="array" ref="J108">_xlfn.IFS(C108&lt;18.5,"Under Weight",C108&lt;=24.9,"Normal Weight",C108&lt;30,"Over weight",C108&gt;=30,"Obesity")</f>
        <v>Obesity</v>
      </c>
      <c r="K108" s="7" t="str" cm="1">
        <f t="array" ref="K108">_xlfn.IFS(D108="Null","Unknown",D108&lt;5.7,"Normal",D108&lt;6.5,"Prediabetes",D108&gt;=6.5,"Diabetes")</f>
        <v>Diabetes</v>
      </c>
      <c r="L108" s="7" t="str">
        <f>_xlfn.XLOOKUP(A108,'Hospitalisation Details'!$A:$A,'Hospitalisation Details'!$J:$J,)</f>
        <v>20-Dec-1978</v>
      </c>
      <c r="M108" s="22">
        <f>+_xlfn.XLOOKUP(A108,'Hospitalisation Details'!$A:$A,'Hospitalisation Details'!$F:$F)</f>
        <v>40054.730000000003</v>
      </c>
      <c r="N108" s="7" t="str">
        <f>_xlfn.XLOOKUP(A108,'Hospitalisation Details'!$A:$A,'Hospitalisation Details'!$G:$G)</f>
        <v>tier - 1</v>
      </c>
      <c r="O108" s="7" t="str">
        <f>_xlfn.XLOOKUP(A108,'Hospitalisation Details'!$A:$A,'Hospitalisation Details'!$H:$H)</f>
        <v>tier - 3</v>
      </c>
      <c r="P108" s="7" t="str">
        <f>_xlfn.XLOOKUP(A108,'Hospitalisation Details'!$A:$A,'Hospitalisation Details'!$I:$I)</f>
        <v>R1011</v>
      </c>
      <c r="Q108" s="28">
        <f>_xlfn.XLOOKUP(A108,'Hospitalisation Details'!$A:$A,'Hospitalisation Details'!$K:$K)</f>
        <v>45</v>
      </c>
    </row>
    <row r="109" spans="1:17" x14ac:dyDescent="0.3">
      <c r="A109" s="27" t="s">
        <v>2264</v>
      </c>
      <c r="B109" s="7" t="str">
        <f>IFERROR(_xlfn.XLOOKUP(A109,'Customer Names'!$A$2:$A$2336,'Customer Names'!$C$2:$C$2336),"Unknown")</f>
        <v xml:space="preserve">  Emily J</v>
      </c>
      <c r="C109" s="7">
        <f>_xlfn.XLOOKUP(A109,'Medical Examinations'!$A$2:$A$2336,'Medical Examinations'!$B$2:$B$2336,AVERAGE('Medical Examinations'!$B$2:$B$2336))</f>
        <v>32.774999999999999</v>
      </c>
      <c r="D109" s="7">
        <f>_xlfn.XLOOKUP(A109,'Medical Examinations'!$A$2:$A$2336,'Medical Examinations'!$C$2:$C$2336,AVERAGE('Medical Examinations'!$C$2:$C$2336))</f>
        <v>5.53</v>
      </c>
      <c r="E109" s="7" t="str">
        <f>_xlfn.XLOOKUP(A109,'Medical Examinations'!$A:$A,'Medical Examinations'!$D:$D,"Unknown")</f>
        <v>No</v>
      </c>
      <c r="F109" s="7" t="str">
        <f>_xlfn.XLOOKUP(A109,'Medical Examinations'!$A:$A,'Medical Examinations'!$E:$E,"Unknown")</f>
        <v>No</v>
      </c>
      <c r="G109" s="7" t="str">
        <f>_xlfn.XLOOKUP(A109,'Medical Examinations'!$A:$A,'Medical Examinations'!$F:$F,"Unknown")</f>
        <v>No</v>
      </c>
      <c r="H109" s="43">
        <f>_xlfn.XLOOKUP(Healthcare!A109,'Medical Examinations'!$A:$A,'Medical Examinations'!$G:$G,0)</f>
        <v>0</v>
      </c>
      <c r="I109" s="7" t="str">
        <f>_xlfn.XLOOKUP(A109,'Medical Examinations'!$A:$A,'Medical Examinations'!$H:$H,"Unknown")</f>
        <v>Yes</v>
      </c>
      <c r="J109" s="7" t="str" cm="1">
        <f t="array" ref="J109">_xlfn.IFS(C109&lt;18.5,"Under Weight",C109&lt;=24.9,"Normal Weight",C109&lt;30,"Over weight",C109&gt;=30,"Obesity")</f>
        <v>Obesity</v>
      </c>
      <c r="K109" s="7" t="str" cm="1">
        <f t="array" ref="K109">_xlfn.IFS(D109="Null","Unknown",D109&lt;5.7,"Normal",D109&lt;6.5,"Prediabetes",D109&gt;=6.5,"Diabetes")</f>
        <v>Normal</v>
      </c>
      <c r="L109" s="7" t="str">
        <f>_xlfn.XLOOKUP(A109,'Hospitalisation Details'!$A:$A,'Hospitalisation Details'!$J:$J,)</f>
        <v>25-Dec-1982</v>
      </c>
      <c r="M109" s="22">
        <f>+_xlfn.XLOOKUP(A109,'Hospitalisation Details'!$A:$A,'Hospitalisation Details'!$F:$F)</f>
        <v>40003.33</v>
      </c>
      <c r="N109" s="7" t="str">
        <f>_xlfn.XLOOKUP(A109,'Hospitalisation Details'!$A:$A,'Hospitalisation Details'!$G:$G)</f>
        <v>tier - 1</v>
      </c>
      <c r="O109" s="7" t="str">
        <f>_xlfn.XLOOKUP(A109,'Hospitalisation Details'!$A:$A,'Hospitalisation Details'!$H:$H)</f>
        <v>tier - 1</v>
      </c>
      <c r="P109" s="7" t="str">
        <f>_xlfn.XLOOKUP(A109,'Hospitalisation Details'!$A:$A,'Hospitalisation Details'!$I:$I)</f>
        <v>R1012</v>
      </c>
      <c r="Q109" s="28">
        <f>_xlfn.XLOOKUP(A109,'Hospitalisation Details'!$A:$A,'Hospitalisation Details'!$K:$K)</f>
        <v>41</v>
      </c>
    </row>
    <row r="110" spans="1:17" x14ac:dyDescent="0.3">
      <c r="A110" s="27" t="s">
        <v>2263</v>
      </c>
      <c r="B110" s="7" t="str">
        <f>IFERROR(_xlfn.XLOOKUP(A110,'Customer Names'!$A$2:$A$2336,'Customer Names'!$C$2:$C$2336),"Unknown")</f>
        <v xml:space="preserve">  Amanda</v>
      </c>
      <c r="C110" s="7">
        <f>_xlfn.XLOOKUP(A110,'Medical Examinations'!$A$2:$A$2336,'Medical Examinations'!$B$2:$B$2336,AVERAGE('Medical Examinations'!$B$2:$B$2336))</f>
        <v>34.104999999999997</v>
      </c>
      <c r="D110" s="7">
        <f>_xlfn.XLOOKUP(A110,'Medical Examinations'!$A$2:$A$2336,'Medical Examinations'!$C$2:$C$2336,AVERAGE('Medical Examinations'!$C$2:$C$2336))</f>
        <v>5.07</v>
      </c>
      <c r="E110" s="7" t="str">
        <f>_xlfn.XLOOKUP(A110,'Medical Examinations'!$A:$A,'Medical Examinations'!$D:$D,"Unknown")</f>
        <v>No</v>
      </c>
      <c r="F110" s="7" t="str">
        <f>_xlfn.XLOOKUP(A110,'Medical Examinations'!$A:$A,'Medical Examinations'!$E:$E,"Unknown")</f>
        <v>No</v>
      </c>
      <c r="G110" s="7" t="str">
        <f>_xlfn.XLOOKUP(A110,'Medical Examinations'!$A:$A,'Medical Examinations'!$F:$F,"Unknown")</f>
        <v>No</v>
      </c>
      <c r="H110" s="43">
        <f>_xlfn.XLOOKUP(Healthcare!A110,'Medical Examinations'!$A:$A,'Medical Examinations'!$G:$G,0)</f>
        <v>1</v>
      </c>
      <c r="I110" s="7" t="str">
        <f>_xlfn.XLOOKUP(A110,'Medical Examinations'!$A:$A,'Medical Examinations'!$H:$H,"Unknown")</f>
        <v>Yes</v>
      </c>
      <c r="J110" s="7" t="str" cm="1">
        <f t="array" ref="J110">_xlfn.IFS(C110&lt;18.5,"Under Weight",C110&lt;=24.9,"Normal Weight",C110&lt;30,"Over weight",C110&gt;=30,"Obesity")</f>
        <v>Obesity</v>
      </c>
      <c r="K110" s="7" t="str" cm="1">
        <f t="array" ref="K110">_xlfn.IFS(D110="Null","Unknown",D110&lt;5.7,"Normal",D110&lt;6.5,"Prediabetes",D110&gt;=6.5,"Diabetes")</f>
        <v>Normal</v>
      </c>
      <c r="L110" s="7" t="str">
        <f>_xlfn.XLOOKUP(A110,'Hospitalisation Details'!$A:$A,'Hospitalisation Details'!$J:$J,)</f>
        <v>8-Aug-1987</v>
      </c>
      <c r="M110" s="22">
        <f>+_xlfn.XLOOKUP(A110,'Hospitalisation Details'!$A:$A,'Hospitalisation Details'!$F:$F)</f>
        <v>39983.43</v>
      </c>
      <c r="N110" s="7" t="str">
        <f>_xlfn.XLOOKUP(A110,'Hospitalisation Details'!$A:$A,'Hospitalisation Details'!$G:$G)</f>
        <v>tier - 2</v>
      </c>
      <c r="O110" s="7" t="str">
        <f>_xlfn.XLOOKUP(A110,'Hospitalisation Details'!$A:$A,'Hospitalisation Details'!$H:$H)</f>
        <v>tier - 3</v>
      </c>
      <c r="P110" s="7" t="str">
        <f>_xlfn.XLOOKUP(A110,'Hospitalisation Details'!$A:$A,'Hospitalisation Details'!$I:$I)</f>
        <v>R1012</v>
      </c>
      <c r="Q110" s="28">
        <f>_xlfn.XLOOKUP(A110,'Hospitalisation Details'!$A:$A,'Hospitalisation Details'!$K:$K)</f>
        <v>36</v>
      </c>
    </row>
    <row r="111" spans="1:17" x14ac:dyDescent="0.3">
      <c r="A111" s="27" t="s">
        <v>2262</v>
      </c>
      <c r="B111" s="7" t="str">
        <f>IFERROR(_xlfn.XLOOKUP(A111,'Customer Names'!$A$2:$A$2336,'Customer Names'!$C$2:$C$2336),"Unknown")</f>
        <v xml:space="preserve">  Nicholas</v>
      </c>
      <c r="C111" s="7">
        <f>_xlfn.XLOOKUP(A111,'Medical Examinations'!$A$2:$A$2336,'Medical Examinations'!$B$2:$B$2336,AVERAGE('Medical Examinations'!$B$2:$B$2336))</f>
        <v>48.93</v>
      </c>
      <c r="D111" s="7">
        <f>_xlfn.XLOOKUP(A111,'Medical Examinations'!$A$2:$A$2336,'Medical Examinations'!$C$2:$C$2336,AVERAGE('Medical Examinations'!$C$2:$C$2336))</f>
        <v>11.17</v>
      </c>
      <c r="E111" s="7" t="str">
        <f>_xlfn.XLOOKUP(A111,'Medical Examinations'!$A:$A,'Medical Examinations'!$D:$D,"Unknown")</f>
        <v>Yes</v>
      </c>
      <c r="F111" s="7" t="str">
        <f>_xlfn.XLOOKUP(A111,'Medical Examinations'!$A:$A,'Medical Examinations'!$E:$E,"Unknown")</f>
        <v>No</v>
      </c>
      <c r="G111" s="7" t="str">
        <f>_xlfn.XLOOKUP(A111,'Medical Examinations'!$A:$A,'Medical Examinations'!$F:$F,"Unknown")</f>
        <v>No</v>
      </c>
      <c r="H111" s="43">
        <f>_xlfn.XLOOKUP(Healthcare!A111,'Medical Examinations'!$A:$A,'Medical Examinations'!$G:$G,0)</f>
        <v>1</v>
      </c>
      <c r="I111" s="7" t="str">
        <f>_xlfn.XLOOKUP(A111,'Medical Examinations'!$A:$A,'Medical Examinations'!$H:$H,"Unknown")</f>
        <v>Yes</v>
      </c>
      <c r="J111" s="7" t="str" cm="1">
        <f t="array" ref="J111">_xlfn.IFS(C111&lt;18.5,"Under Weight",C111&lt;=24.9,"Normal Weight",C111&lt;30,"Over weight",C111&gt;=30,"Obesity")</f>
        <v>Obesity</v>
      </c>
      <c r="K111" s="7" t="str" cm="1">
        <f t="array" ref="K111">_xlfn.IFS(D111="Null","Unknown",D111&lt;5.7,"Normal",D111&lt;6.5,"Prediabetes",D111&gt;=6.5,"Diabetes")</f>
        <v>Diabetes</v>
      </c>
      <c r="L111" s="7" t="str">
        <f>_xlfn.XLOOKUP(A111,'Hospitalisation Details'!$A:$A,'Hospitalisation Details'!$J:$J,)</f>
        <v>2-Dec-1975</v>
      </c>
      <c r="M111" s="22">
        <f>+_xlfn.XLOOKUP(A111,'Hospitalisation Details'!$A:$A,'Hospitalisation Details'!$F:$F)</f>
        <v>39963.120000000003</v>
      </c>
      <c r="N111" s="7" t="str">
        <f>_xlfn.XLOOKUP(A111,'Hospitalisation Details'!$A:$A,'Hospitalisation Details'!$G:$G)</f>
        <v>tier - 2</v>
      </c>
      <c r="O111" s="7" t="str">
        <f>_xlfn.XLOOKUP(A111,'Hospitalisation Details'!$A:$A,'Hospitalisation Details'!$H:$H)</f>
        <v>tier - 2</v>
      </c>
      <c r="P111" s="7" t="str">
        <f>_xlfn.XLOOKUP(A111,'Hospitalisation Details'!$A:$A,'Hospitalisation Details'!$I:$I)</f>
        <v>R1011</v>
      </c>
      <c r="Q111" s="28">
        <f>_xlfn.XLOOKUP(A111,'Hospitalisation Details'!$A:$A,'Hospitalisation Details'!$K:$K)</f>
        <v>48</v>
      </c>
    </row>
    <row r="112" spans="1:17" x14ac:dyDescent="0.3">
      <c r="A112" s="27" t="s">
        <v>2261</v>
      </c>
      <c r="B112" s="7" t="str">
        <f>IFERROR(_xlfn.XLOOKUP(A112,'Customer Names'!$A$2:$A$2336,'Customer Names'!$C$2:$C$2336),"Unknown")</f>
        <v xml:space="preserve">  Knox</v>
      </c>
      <c r="C112" s="7">
        <f>_xlfn.XLOOKUP(A112,'Medical Examinations'!$A$2:$A$2336,'Medical Examinations'!$B$2:$B$2336,AVERAGE('Medical Examinations'!$B$2:$B$2336))</f>
        <v>37.07</v>
      </c>
      <c r="D112" s="7">
        <f>_xlfn.XLOOKUP(A112,'Medical Examinations'!$A$2:$A$2336,'Medical Examinations'!$C$2:$C$2336,AVERAGE('Medical Examinations'!$C$2:$C$2336))</f>
        <v>6.14</v>
      </c>
      <c r="E112" s="7" t="str">
        <f>_xlfn.XLOOKUP(A112,'Medical Examinations'!$A:$A,'Medical Examinations'!$D:$D,"Unknown")</f>
        <v>Yes</v>
      </c>
      <c r="F112" s="7" t="str">
        <f>_xlfn.XLOOKUP(A112,'Medical Examinations'!$A:$A,'Medical Examinations'!$E:$E,"Unknown")</f>
        <v>No</v>
      </c>
      <c r="G112" s="7" t="str">
        <f>_xlfn.XLOOKUP(A112,'Medical Examinations'!$A:$A,'Medical Examinations'!$F:$F,"Unknown")</f>
        <v>No</v>
      </c>
      <c r="H112" s="43">
        <f>_xlfn.XLOOKUP(Healthcare!A112,'Medical Examinations'!$A:$A,'Medical Examinations'!$G:$G,0)</f>
        <v>0</v>
      </c>
      <c r="I112" s="7" t="str">
        <f>_xlfn.XLOOKUP(A112,'Medical Examinations'!$A:$A,'Medical Examinations'!$H:$H,"Unknown")</f>
        <v>Yes</v>
      </c>
      <c r="J112" s="7" t="str" cm="1">
        <f t="array" ref="J112">_xlfn.IFS(C112&lt;18.5,"Under Weight",C112&lt;=24.9,"Normal Weight",C112&lt;30,"Over weight",C112&gt;=30,"Obesity")</f>
        <v>Obesity</v>
      </c>
      <c r="K112" s="7" t="str" cm="1">
        <f t="array" ref="K112">_xlfn.IFS(D112="Null","Unknown",D112&lt;5.7,"Normal",D112&lt;6.5,"Prediabetes",D112&gt;=6.5,"Diabetes")</f>
        <v>Prediabetes</v>
      </c>
      <c r="L112" s="7" t="str">
        <f>_xlfn.XLOOKUP(A112,'Hospitalisation Details'!$A:$A,'Hospitalisation Details'!$J:$J,)</f>
        <v>22-Aug-1985</v>
      </c>
      <c r="M112" s="22">
        <f>+_xlfn.XLOOKUP(A112,'Hospitalisation Details'!$A:$A,'Hospitalisation Details'!$F:$F)</f>
        <v>39871.699999999997</v>
      </c>
      <c r="N112" s="7" t="str">
        <f>_xlfn.XLOOKUP(A112,'Hospitalisation Details'!$A:$A,'Hospitalisation Details'!$G:$G)</f>
        <v>tier - 1</v>
      </c>
      <c r="O112" s="7" t="str">
        <f>_xlfn.XLOOKUP(A112,'Hospitalisation Details'!$A:$A,'Hospitalisation Details'!$H:$H)</f>
        <v>tier - 2</v>
      </c>
      <c r="P112" s="7" t="str">
        <f>_xlfn.XLOOKUP(A112,'Hospitalisation Details'!$A:$A,'Hospitalisation Details'!$I:$I)</f>
        <v>R1013</v>
      </c>
      <c r="Q112" s="28">
        <f>_xlfn.XLOOKUP(A112,'Hospitalisation Details'!$A:$A,'Hospitalisation Details'!$K:$K)</f>
        <v>38</v>
      </c>
    </row>
    <row r="113" spans="1:17" x14ac:dyDescent="0.3">
      <c r="A113" s="27" t="s">
        <v>2260</v>
      </c>
      <c r="B113" s="7" t="str">
        <f>IFERROR(_xlfn.XLOOKUP(A113,'Customer Names'!$A$2:$A$2336,'Customer Names'!$C$2:$C$2336),"Unknown")</f>
        <v xml:space="preserve">  Yianna</v>
      </c>
      <c r="C113" s="7">
        <f>_xlfn.XLOOKUP(A113,'Medical Examinations'!$A$2:$A$2336,'Medical Examinations'!$B$2:$B$2336,AVERAGE('Medical Examinations'!$B$2:$B$2336))</f>
        <v>51.51</v>
      </c>
      <c r="D113" s="7">
        <f>_xlfn.XLOOKUP(A113,'Medical Examinations'!$A$2:$A$2336,'Medical Examinations'!$C$2:$C$2336,AVERAGE('Medical Examinations'!$C$2:$C$2336))</f>
        <v>6.26</v>
      </c>
      <c r="E113" s="7" t="str">
        <f>_xlfn.XLOOKUP(A113,'Medical Examinations'!$A:$A,'Medical Examinations'!$D:$D,"Unknown")</f>
        <v>Yes</v>
      </c>
      <c r="F113" s="7" t="str">
        <f>_xlfn.XLOOKUP(A113,'Medical Examinations'!$A:$A,'Medical Examinations'!$E:$E,"Unknown")</f>
        <v>No</v>
      </c>
      <c r="G113" s="7" t="str">
        <f>_xlfn.XLOOKUP(A113,'Medical Examinations'!$A:$A,'Medical Examinations'!$F:$F,"Unknown")</f>
        <v>Yes</v>
      </c>
      <c r="H113" s="43">
        <f>_xlfn.XLOOKUP(Healthcare!A113,'Medical Examinations'!$A:$A,'Medical Examinations'!$G:$G,0)</f>
        <v>1</v>
      </c>
      <c r="I113" s="7" t="str">
        <f>_xlfn.XLOOKUP(A113,'Medical Examinations'!$A:$A,'Medical Examinations'!$H:$H,"Unknown")</f>
        <v>Yes</v>
      </c>
      <c r="J113" s="7" t="str" cm="1">
        <f t="array" ref="J113">_xlfn.IFS(C113&lt;18.5,"Under Weight",C113&lt;=24.9,"Normal Weight",C113&lt;30,"Over weight",C113&gt;=30,"Obesity")</f>
        <v>Obesity</v>
      </c>
      <c r="K113" s="7" t="str" cm="1">
        <f t="array" ref="K113">_xlfn.IFS(D113="Null","Unknown",D113&lt;5.7,"Normal",D113&lt;6.5,"Prediabetes",D113&gt;=6.5,"Diabetes")</f>
        <v>Prediabetes</v>
      </c>
      <c r="L113" s="7" t="str">
        <f>_xlfn.XLOOKUP(A113,'Hospitalisation Details'!$A:$A,'Hospitalisation Details'!$J:$J,)</f>
        <v>1-Jun-1983</v>
      </c>
      <c r="M113" s="22">
        <f>+_xlfn.XLOOKUP(A113,'Hospitalisation Details'!$A:$A,'Hospitalisation Details'!$F:$F)</f>
        <v>39865.699999999997</v>
      </c>
      <c r="N113" s="7" t="str">
        <f>_xlfn.XLOOKUP(A113,'Hospitalisation Details'!$A:$A,'Hospitalisation Details'!$G:$G)</f>
        <v>tier - 2</v>
      </c>
      <c r="O113" s="7" t="str">
        <f>_xlfn.XLOOKUP(A113,'Hospitalisation Details'!$A:$A,'Hospitalisation Details'!$H:$H)</f>
        <v>tier - 2</v>
      </c>
      <c r="P113" s="7" t="str">
        <f>_xlfn.XLOOKUP(A113,'Hospitalisation Details'!$A:$A,'Hospitalisation Details'!$I:$I)</f>
        <v>R1011</v>
      </c>
      <c r="Q113" s="28">
        <f>_xlfn.XLOOKUP(A113,'Hospitalisation Details'!$A:$A,'Hospitalisation Details'!$K:$K)</f>
        <v>40</v>
      </c>
    </row>
    <row r="114" spans="1:17" x14ac:dyDescent="0.3">
      <c r="A114" s="27" t="s">
        <v>2259</v>
      </c>
      <c r="B114" s="7" t="str">
        <f>IFERROR(_xlfn.XLOOKUP(A114,'Customer Names'!$A$2:$A$2336,'Customer Names'!$C$2:$C$2336),"Unknown")</f>
        <v xml:space="preserve">  Roberta</v>
      </c>
      <c r="C114" s="7">
        <f>_xlfn.XLOOKUP(A114,'Medical Examinations'!$A$2:$A$2336,'Medical Examinations'!$B$2:$B$2336,AVERAGE('Medical Examinations'!$B$2:$B$2336))</f>
        <v>34.799999999999997</v>
      </c>
      <c r="D114" s="7">
        <f>_xlfn.XLOOKUP(A114,'Medical Examinations'!$A$2:$A$2336,'Medical Examinations'!$C$2:$C$2336,AVERAGE('Medical Examinations'!$C$2:$C$2336))</f>
        <v>4.72</v>
      </c>
      <c r="E114" s="7" t="str">
        <f>_xlfn.XLOOKUP(A114,'Medical Examinations'!$A:$A,'Medical Examinations'!$D:$D,"Unknown")</f>
        <v>Yes</v>
      </c>
      <c r="F114" s="7" t="str">
        <f>_xlfn.XLOOKUP(A114,'Medical Examinations'!$A:$A,'Medical Examinations'!$E:$E,"Unknown")</f>
        <v>No</v>
      </c>
      <c r="G114" s="7" t="str">
        <f>_xlfn.XLOOKUP(A114,'Medical Examinations'!$A:$A,'Medical Examinations'!$F:$F,"Unknown")</f>
        <v>No</v>
      </c>
      <c r="H114" s="43">
        <f>_xlfn.XLOOKUP(Healthcare!A114,'Medical Examinations'!$A:$A,'Medical Examinations'!$G:$G,0)</f>
        <v>0</v>
      </c>
      <c r="I114" s="7" t="str">
        <f>_xlfn.XLOOKUP(A114,'Medical Examinations'!$A:$A,'Medical Examinations'!$H:$H,"Unknown")</f>
        <v>Yes</v>
      </c>
      <c r="J114" s="7" t="str" cm="1">
        <f t="array" ref="J114">_xlfn.IFS(C114&lt;18.5,"Under Weight",C114&lt;=24.9,"Normal Weight",C114&lt;30,"Over weight",C114&gt;=30,"Obesity")</f>
        <v>Obesity</v>
      </c>
      <c r="K114" s="7" t="str" cm="1">
        <f t="array" ref="K114">_xlfn.IFS(D114="Null","Unknown",D114&lt;5.7,"Normal",D114&lt;6.5,"Prediabetes",D114&gt;=6.5,"Diabetes")</f>
        <v>Normal</v>
      </c>
      <c r="L114" s="7" t="str">
        <f>_xlfn.XLOOKUP(A114,'Hospitalisation Details'!$A:$A,'Hospitalisation Details'!$J:$J,)</f>
        <v>17-Jul-1985</v>
      </c>
      <c r="M114" s="22">
        <f>+_xlfn.XLOOKUP(A114,'Hospitalisation Details'!$A:$A,'Hospitalisation Details'!$F:$F)</f>
        <v>39836.519999999997</v>
      </c>
      <c r="N114" s="7" t="str">
        <f>_xlfn.XLOOKUP(A114,'Hospitalisation Details'!$A:$A,'Hospitalisation Details'!$G:$G)</f>
        <v>tier - 2</v>
      </c>
      <c r="O114" s="7" t="str">
        <f>_xlfn.XLOOKUP(A114,'Hospitalisation Details'!$A:$A,'Hospitalisation Details'!$H:$H)</f>
        <v>tier - 1</v>
      </c>
      <c r="P114" s="7" t="str">
        <f>_xlfn.XLOOKUP(A114,'Hospitalisation Details'!$A:$A,'Hospitalisation Details'!$I:$I)</f>
        <v>R1011</v>
      </c>
      <c r="Q114" s="28">
        <f>_xlfn.XLOOKUP(A114,'Hospitalisation Details'!$A:$A,'Hospitalisation Details'!$K:$K)</f>
        <v>38</v>
      </c>
    </row>
    <row r="115" spans="1:17" x14ac:dyDescent="0.3">
      <c r="A115" s="27" t="s">
        <v>2258</v>
      </c>
      <c r="B115" s="7" t="str">
        <f>IFERROR(_xlfn.XLOOKUP(A115,'Customer Names'!$A$2:$A$2336,'Customer Names'!$C$2:$C$2336),"Unknown")</f>
        <v xml:space="preserve">  Benjamin P</v>
      </c>
      <c r="C115" s="7">
        <f>_xlfn.XLOOKUP(A115,'Medical Examinations'!$A$2:$A$2336,'Medical Examinations'!$B$2:$B$2336,AVERAGE('Medical Examinations'!$B$2:$B$2336))</f>
        <v>36.67</v>
      </c>
      <c r="D115" s="7">
        <f>_xlfn.XLOOKUP(A115,'Medical Examinations'!$A$2:$A$2336,'Medical Examinations'!$C$2:$C$2336,AVERAGE('Medical Examinations'!$C$2:$C$2336))</f>
        <v>5.18</v>
      </c>
      <c r="E115" s="7" t="str">
        <f>_xlfn.XLOOKUP(A115,'Medical Examinations'!$A:$A,'Medical Examinations'!$D:$D,"Unknown")</f>
        <v>No</v>
      </c>
      <c r="F115" s="7" t="str">
        <f>_xlfn.XLOOKUP(A115,'Medical Examinations'!$A:$A,'Medical Examinations'!$E:$E,"Unknown")</f>
        <v>No</v>
      </c>
      <c r="G115" s="7" t="str">
        <f>_xlfn.XLOOKUP(A115,'Medical Examinations'!$A:$A,'Medical Examinations'!$F:$F,"Unknown")</f>
        <v>No</v>
      </c>
      <c r="H115" s="43">
        <f>_xlfn.XLOOKUP(Healthcare!A115,'Medical Examinations'!$A:$A,'Medical Examinations'!$G:$G,0)</f>
        <v>1</v>
      </c>
      <c r="I115" s="7" t="str">
        <f>_xlfn.XLOOKUP(A115,'Medical Examinations'!$A:$A,'Medical Examinations'!$H:$H,"Unknown")</f>
        <v>Yes</v>
      </c>
      <c r="J115" s="7" t="str" cm="1">
        <f t="array" ref="J115">_xlfn.IFS(C115&lt;18.5,"Under Weight",C115&lt;=24.9,"Normal Weight",C115&lt;30,"Over weight",C115&gt;=30,"Obesity")</f>
        <v>Obesity</v>
      </c>
      <c r="K115" s="7" t="str" cm="1">
        <f t="array" ref="K115">_xlfn.IFS(D115="Null","Unknown",D115&lt;5.7,"Normal",D115&lt;6.5,"Prediabetes",D115&gt;=6.5,"Diabetes")</f>
        <v>Normal</v>
      </c>
      <c r="L115" s="7" t="str">
        <f>_xlfn.XLOOKUP(A115,'Hospitalisation Details'!$A:$A,'Hospitalisation Details'!$J:$J,)</f>
        <v>24-Jul-1987</v>
      </c>
      <c r="M115" s="22">
        <f>+_xlfn.XLOOKUP(A115,'Hospitalisation Details'!$A:$A,'Hospitalisation Details'!$F:$F)</f>
        <v>39774.28</v>
      </c>
      <c r="N115" s="7" t="str">
        <f>_xlfn.XLOOKUP(A115,'Hospitalisation Details'!$A:$A,'Hospitalisation Details'!$G:$G)</f>
        <v>tier - 1</v>
      </c>
      <c r="O115" s="7" t="str">
        <f>_xlfn.XLOOKUP(A115,'Hospitalisation Details'!$A:$A,'Hospitalisation Details'!$H:$H)</f>
        <v>tier - 1</v>
      </c>
      <c r="P115" s="7" t="str">
        <f>_xlfn.XLOOKUP(A115,'Hospitalisation Details'!$A:$A,'Hospitalisation Details'!$I:$I)</f>
        <v>R1014</v>
      </c>
      <c r="Q115" s="28">
        <f>_xlfn.XLOOKUP(A115,'Hospitalisation Details'!$A:$A,'Hospitalisation Details'!$K:$K)</f>
        <v>36</v>
      </c>
    </row>
    <row r="116" spans="1:17" x14ac:dyDescent="0.3">
      <c r="A116" s="27" t="s">
        <v>2257</v>
      </c>
      <c r="B116" s="7" t="str">
        <f>IFERROR(_xlfn.XLOOKUP(A116,'Customer Names'!$A$2:$A$2336,'Customer Names'!$C$2:$C$2336),"Unknown")</f>
        <v xml:space="preserve">  Craig</v>
      </c>
      <c r="C116" s="7">
        <f>_xlfn.XLOOKUP(A116,'Medical Examinations'!$A$2:$A$2336,'Medical Examinations'!$B$2:$B$2336,AVERAGE('Medical Examinations'!$B$2:$B$2336))</f>
        <v>30.9</v>
      </c>
      <c r="D116" s="7">
        <f>_xlfn.XLOOKUP(A116,'Medical Examinations'!$A$2:$A$2336,'Medical Examinations'!$C$2:$C$2336,AVERAGE('Medical Examinations'!$C$2:$C$2336))</f>
        <v>9.4</v>
      </c>
      <c r="E116" s="7" t="str">
        <f>_xlfn.XLOOKUP(A116,'Medical Examinations'!$A:$A,'Medical Examinations'!$D:$D,"Unknown")</f>
        <v>No</v>
      </c>
      <c r="F116" s="7" t="str">
        <f>_xlfn.XLOOKUP(A116,'Medical Examinations'!$A:$A,'Medical Examinations'!$E:$E,"Unknown")</f>
        <v>No</v>
      </c>
      <c r="G116" s="7" t="str">
        <f>_xlfn.XLOOKUP(A116,'Medical Examinations'!$A:$A,'Medical Examinations'!$F:$F,"Unknown")</f>
        <v>No</v>
      </c>
      <c r="H116" s="43">
        <f>_xlfn.XLOOKUP(Healthcare!A116,'Medical Examinations'!$A:$A,'Medical Examinations'!$G:$G,0)</f>
        <v>2</v>
      </c>
      <c r="I116" s="7" t="str">
        <f>_xlfn.XLOOKUP(A116,'Medical Examinations'!$A:$A,'Medical Examinations'!$H:$H,"Unknown")</f>
        <v>Yes</v>
      </c>
      <c r="J116" s="7" t="str" cm="1">
        <f t="array" ref="J116">_xlfn.IFS(C116&lt;18.5,"Under Weight",C116&lt;=24.9,"Normal Weight",C116&lt;30,"Over weight",C116&gt;=30,"Obesity")</f>
        <v>Obesity</v>
      </c>
      <c r="K116" s="7" t="str" cm="1">
        <f t="array" ref="K116">_xlfn.IFS(D116="Null","Unknown",D116&lt;5.7,"Normal",D116&lt;6.5,"Prediabetes",D116&gt;=6.5,"Diabetes")</f>
        <v>Diabetes</v>
      </c>
      <c r="L116" s="7" t="str">
        <f>_xlfn.XLOOKUP(A116,'Hospitalisation Details'!$A:$A,'Hospitalisation Details'!$J:$J,)</f>
        <v>17-Dec-1973</v>
      </c>
      <c r="M116" s="22">
        <f>+_xlfn.XLOOKUP(A116,'Hospitalisation Details'!$A:$A,'Hospitalisation Details'!$F:$F)</f>
        <v>39727.61</v>
      </c>
      <c r="N116" s="7" t="str">
        <f>_xlfn.XLOOKUP(A116,'Hospitalisation Details'!$A:$A,'Hospitalisation Details'!$G:$G)</f>
        <v>tier - 1</v>
      </c>
      <c r="O116" s="7" t="str">
        <f>_xlfn.XLOOKUP(A116,'Hospitalisation Details'!$A:$A,'Hospitalisation Details'!$H:$H)</f>
        <v>tier - 2</v>
      </c>
      <c r="P116" s="7" t="str">
        <f>_xlfn.XLOOKUP(A116,'Hospitalisation Details'!$A:$A,'Hospitalisation Details'!$I:$I)</f>
        <v>R1011</v>
      </c>
      <c r="Q116" s="28">
        <f>_xlfn.XLOOKUP(A116,'Hospitalisation Details'!$A:$A,'Hospitalisation Details'!$K:$K)</f>
        <v>50</v>
      </c>
    </row>
    <row r="117" spans="1:17" x14ac:dyDescent="0.3">
      <c r="A117" s="27" t="s">
        <v>2256</v>
      </c>
      <c r="B117" s="7" t="str">
        <f>IFERROR(_xlfn.XLOOKUP(A117,'Customer Names'!$A$2:$A$2336,'Customer Names'!$C$2:$C$2336),"Unknown")</f>
        <v xml:space="preserve">  Ann</v>
      </c>
      <c r="C117" s="7">
        <f>_xlfn.XLOOKUP(A117,'Medical Examinations'!$A$2:$A$2336,'Medical Examinations'!$B$2:$B$2336,AVERAGE('Medical Examinations'!$B$2:$B$2336))</f>
        <v>30.495000000000001</v>
      </c>
      <c r="D117" s="7">
        <f>_xlfn.XLOOKUP(A117,'Medical Examinations'!$A$2:$A$2336,'Medical Examinations'!$C$2:$C$2336,AVERAGE('Medical Examinations'!$C$2:$C$2336))</f>
        <v>6.29</v>
      </c>
      <c r="E117" s="7" t="str">
        <f>_xlfn.XLOOKUP(A117,'Medical Examinations'!$A:$A,'Medical Examinations'!$D:$D,"Unknown")</f>
        <v>No</v>
      </c>
      <c r="F117" s="7" t="str">
        <f>_xlfn.XLOOKUP(A117,'Medical Examinations'!$A:$A,'Medical Examinations'!$E:$E,"Unknown")</f>
        <v>No</v>
      </c>
      <c r="G117" s="7" t="str">
        <f>_xlfn.XLOOKUP(A117,'Medical Examinations'!$A:$A,'Medical Examinations'!$F:$F,"Unknown")</f>
        <v>No</v>
      </c>
      <c r="H117" s="43">
        <f>_xlfn.XLOOKUP(Healthcare!A117,'Medical Examinations'!$A:$A,'Medical Examinations'!$G:$G,0)</f>
        <v>0</v>
      </c>
      <c r="I117" s="7" t="str">
        <f>_xlfn.XLOOKUP(A117,'Medical Examinations'!$A:$A,'Medical Examinations'!$H:$H,"Unknown")</f>
        <v>Yes</v>
      </c>
      <c r="J117" s="7" t="str" cm="1">
        <f t="array" ref="J117">_xlfn.IFS(C117&lt;18.5,"Under Weight",C117&lt;=24.9,"Normal Weight",C117&lt;30,"Over weight",C117&gt;=30,"Obesity")</f>
        <v>Obesity</v>
      </c>
      <c r="K117" s="7" t="str" cm="1">
        <f t="array" ref="K117">_xlfn.IFS(D117="Null","Unknown",D117&lt;5.7,"Normal",D117&lt;6.5,"Prediabetes",D117&gt;=6.5,"Diabetes")</f>
        <v>Prediabetes</v>
      </c>
      <c r="L117" s="7" t="str">
        <f>_xlfn.XLOOKUP(A117,'Hospitalisation Details'!$A:$A,'Hospitalisation Details'!$J:$J,)</f>
        <v>12-Aug-1977</v>
      </c>
      <c r="M117" s="22">
        <f>+_xlfn.XLOOKUP(A117,'Hospitalisation Details'!$A:$A,'Hospitalisation Details'!$F:$F)</f>
        <v>39725.519999999997</v>
      </c>
      <c r="N117" s="7" t="str">
        <f>_xlfn.XLOOKUP(A117,'Hospitalisation Details'!$A:$A,'Hospitalisation Details'!$G:$G)</f>
        <v>tier - 2</v>
      </c>
      <c r="O117" s="7" t="str">
        <f>_xlfn.XLOOKUP(A117,'Hospitalisation Details'!$A:$A,'Hospitalisation Details'!$H:$H)</f>
        <v>tier - 1</v>
      </c>
      <c r="P117" s="7" t="str">
        <f>_xlfn.XLOOKUP(A117,'Hospitalisation Details'!$A:$A,'Hospitalisation Details'!$I:$I)</f>
        <v>R1012</v>
      </c>
      <c r="Q117" s="28">
        <f>_xlfn.XLOOKUP(A117,'Hospitalisation Details'!$A:$A,'Hospitalisation Details'!$K:$K)</f>
        <v>46</v>
      </c>
    </row>
    <row r="118" spans="1:17" x14ac:dyDescent="0.3">
      <c r="A118" s="27" t="s">
        <v>2255</v>
      </c>
      <c r="B118" s="7" t="str">
        <f>IFERROR(_xlfn.XLOOKUP(A118,'Customer Names'!$A$2:$A$2336,'Customer Names'!$C$2:$C$2336),"Unknown")</f>
        <v xml:space="preserve">  Jamie P</v>
      </c>
      <c r="C118" s="7">
        <f>_xlfn.XLOOKUP(A118,'Medical Examinations'!$A$2:$A$2336,'Medical Examinations'!$B$2:$B$2336,AVERAGE('Medical Examinations'!$B$2:$B$2336))</f>
        <v>44.88</v>
      </c>
      <c r="D118" s="7">
        <f>_xlfn.XLOOKUP(A118,'Medical Examinations'!$A$2:$A$2336,'Medical Examinations'!$C$2:$C$2336,AVERAGE('Medical Examinations'!$C$2:$C$2336))</f>
        <v>6.04</v>
      </c>
      <c r="E118" s="7" t="str">
        <f>_xlfn.XLOOKUP(A118,'Medical Examinations'!$A:$A,'Medical Examinations'!$D:$D,"Unknown")</f>
        <v>No</v>
      </c>
      <c r="F118" s="7" t="str">
        <f>_xlfn.XLOOKUP(A118,'Medical Examinations'!$A:$A,'Medical Examinations'!$E:$E,"Unknown")</f>
        <v>No</v>
      </c>
      <c r="G118" s="7" t="str">
        <f>_xlfn.XLOOKUP(A118,'Medical Examinations'!$A:$A,'Medical Examinations'!$F:$F,"Unknown")</f>
        <v>Yes</v>
      </c>
      <c r="H118" s="43">
        <f>_xlfn.XLOOKUP(Healthcare!A118,'Medical Examinations'!$A:$A,'Medical Examinations'!$G:$G,0)</f>
        <v>1</v>
      </c>
      <c r="I118" s="7" t="str">
        <f>_xlfn.XLOOKUP(A118,'Medical Examinations'!$A:$A,'Medical Examinations'!$H:$H,"Unknown")</f>
        <v>Yes</v>
      </c>
      <c r="J118" s="7" t="str" cm="1">
        <f t="array" ref="J118">_xlfn.IFS(C118&lt;18.5,"Under Weight",C118&lt;=24.9,"Normal Weight",C118&lt;30,"Over weight",C118&gt;=30,"Obesity")</f>
        <v>Obesity</v>
      </c>
      <c r="K118" s="7" t="str" cm="1">
        <f t="array" ref="K118">_xlfn.IFS(D118="Null","Unknown",D118&lt;5.7,"Normal",D118&lt;6.5,"Prediabetes",D118&gt;=6.5,"Diabetes")</f>
        <v>Prediabetes</v>
      </c>
      <c r="L118" s="7" t="str">
        <f>_xlfn.XLOOKUP(A118,'Hospitalisation Details'!$A:$A,'Hospitalisation Details'!$J:$J,)</f>
        <v>16-Jul-2003</v>
      </c>
      <c r="M118" s="22">
        <f>+_xlfn.XLOOKUP(A118,'Hospitalisation Details'!$A:$A,'Hospitalisation Details'!$F:$F)</f>
        <v>39722.75</v>
      </c>
      <c r="N118" s="7" t="str">
        <f>_xlfn.XLOOKUP(A118,'Hospitalisation Details'!$A:$A,'Hospitalisation Details'!$G:$G)</f>
        <v>tier - 1</v>
      </c>
      <c r="O118" s="7" t="str">
        <f>_xlfn.XLOOKUP(A118,'Hospitalisation Details'!$A:$A,'Hospitalisation Details'!$H:$H)</f>
        <v>tier - 1</v>
      </c>
      <c r="P118" s="7" t="str">
        <f>_xlfn.XLOOKUP(A118,'Hospitalisation Details'!$A:$A,'Hospitalisation Details'!$I:$I)</f>
        <v>R1013</v>
      </c>
      <c r="Q118" s="28">
        <f>_xlfn.XLOOKUP(A118,'Hospitalisation Details'!$A:$A,'Hospitalisation Details'!$K:$K)</f>
        <v>20</v>
      </c>
    </row>
    <row r="119" spans="1:17" x14ac:dyDescent="0.3">
      <c r="A119" s="27" t="s">
        <v>2254</v>
      </c>
      <c r="B119" s="7" t="str">
        <f>IFERROR(_xlfn.XLOOKUP(A119,'Customer Names'!$A$2:$A$2336,'Customer Names'!$C$2:$C$2336),"Unknown")</f>
        <v xml:space="preserve">  John</v>
      </c>
      <c r="C119" s="7">
        <f>_xlfn.XLOOKUP(A119,'Medical Examinations'!$A$2:$A$2336,'Medical Examinations'!$B$2:$B$2336,AVERAGE('Medical Examinations'!$B$2:$B$2336))</f>
        <v>44.32</v>
      </c>
      <c r="D119" s="7">
        <f>_xlfn.XLOOKUP(A119,'Medical Examinations'!$A$2:$A$2336,'Medical Examinations'!$C$2:$C$2336,AVERAGE('Medical Examinations'!$C$2:$C$2336))</f>
        <v>10.55</v>
      </c>
      <c r="E119" s="7" t="str">
        <f>_xlfn.XLOOKUP(A119,'Medical Examinations'!$A:$A,'Medical Examinations'!$D:$D,"Unknown")</f>
        <v>No</v>
      </c>
      <c r="F119" s="7" t="str">
        <f>_xlfn.XLOOKUP(A119,'Medical Examinations'!$A:$A,'Medical Examinations'!$E:$E,"Unknown")</f>
        <v>No</v>
      </c>
      <c r="G119" s="7" t="str">
        <f>_xlfn.XLOOKUP(A119,'Medical Examinations'!$A:$A,'Medical Examinations'!$F:$F,"Unknown")</f>
        <v>No</v>
      </c>
      <c r="H119" s="43">
        <f>_xlfn.XLOOKUP(Healthcare!A119,'Medical Examinations'!$A:$A,'Medical Examinations'!$G:$G,0)</f>
        <v>0</v>
      </c>
      <c r="I119" s="7" t="str">
        <f>_xlfn.XLOOKUP(A119,'Medical Examinations'!$A:$A,'Medical Examinations'!$H:$H,"Unknown")</f>
        <v>Yes</v>
      </c>
      <c r="J119" s="7" t="str" cm="1">
        <f t="array" ref="J119">_xlfn.IFS(C119&lt;18.5,"Under Weight",C119&lt;=24.9,"Normal Weight",C119&lt;30,"Over weight",C119&gt;=30,"Obesity")</f>
        <v>Obesity</v>
      </c>
      <c r="K119" s="7" t="str" cm="1">
        <f t="array" ref="K119">_xlfn.IFS(D119="Null","Unknown",D119&lt;5.7,"Normal",D119&lt;6.5,"Prediabetes",D119&gt;=6.5,"Diabetes")</f>
        <v>Diabetes</v>
      </c>
      <c r="L119" s="7" t="str">
        <f>_xlfn.XLOOKUP(A119,'Hospitalisation Details'!$A:$A,'Hospitalisation Details'!$J:$J,)</f>
        <v>29-Sep-1968</v>
      </c>
      <c r="M119" s="22">
        <f>+_xlfn.XLOOKUP(A119,'Hospitalisation Details'!$A:$A,'Hospitalisation Details'!$F:$F)</f>
        <v>39721.93</v>
      </c>
      <c r="N119" s="7" t="str">
        <f>_xlfn.XLOOKUP(A119,'Hospitalisation Details'!$A:$A,'Hospitalisation Details'!$G:$G)</f>
        <v>tier - 2</v>
      </c>
      <c r="O119" s="7" t="str">
        <f>_xlfn.XLOOKUP(A119,'Hospitalisation Details'!$A:$A,'Hospitalisation Details'!$H:$H)</f>
        <v>tier - 2</v>
      </c>
      <c r="P119" s="7" t="str">
        <f>_xlfn.XLOOKUP(A119,'Hospitalisation Details'!$A:$A,'Hospitalisation Details'!$I:$I)</f>
        <v>R1011</v>
      </c>
      <c r="Q119" s="28">
        <f>_xlfn.XLOOKUP(A119,'Hospitalisation Details'!$A:$A,'Hospitalisation Details'!$K:$K)</f>
        <v>55</v>
      </c>
    </row>
    <row r="120" spans="1:17" x14ac:dyDescent="0.3">
      <c r="A120" s="27" t="s">
        <v>2253</v>
      </c>
      <c r="B120" s="7" t="str">
        <f>IFERROR(_xlfn.XLOOKUP(A120,'Customer Names'!$A$2:$A$2336,'Customer Names'!$C$2:$C$2336),"Unknown")</f>
        <v xml:space="preserve">  Charlie</v>
      </c>
      <c r="C120" s="7">
        <f>_xlfn.XLOOKUP(A120,'Medical Examinations'!$A$2:$A$2336,'Medical Examinations'!$B$2:$B$2336,AVERAGE('Medical Examinations'!$B$2:$B$2336))</f>
        <v>46.39</v>
      </c>
      <c r="D120" s="7">
        <f>_xlfn.XLOOKUP(A120,'Medical Examinations'!$A$2:$A$2336,'Medical Examinations'!$C$2:$C$2336,AVERAGE('Medical Examinations'!$C$2:$C$2336))</f>
        <v>5.09</v>
      </c>
      <c r="E120" s="7" t="str">
        <f>_xlfn.XLOOKUP(A120,'Medical Examinations'!$A:$A,'Medical Examinations'!$D:$D,"Unknown")</f>
        <v>No</v>
      </c>
      <c r="F120" s="7" t="str">
        <f>_xlfn.XLOOKUP(A120,'Medical Examinations'!$A:$A,'Medical Examinations'!$E:$E,"Unknown")</f>
        <v>No</v>
      </c>
      <c r="G120" s="7" t="str">
        <f>_xlfn.XLOOKUP(A120,'Medical Examinations'!$A:$A,'Medical Examinations'!$F:$F,"Unknown")</f>
        <v>No</v>
      </c>
      <c r="H120" s="43">
        <f>_xlfn.XLOOKUP(Healthcare!A120,'Medical Examinations'!$A:$A,'Medical Examinations'!$G:$G,0)</f>
        <v>0</v>
      </c>
      <c r="I120" s="7" t="str">
        <f>_xlfn.XLOOKUP(A120,'Medical Examinations'!$A:$A,'Medical Examinations'!$H:$H,"Unknown")</f>
        <v>Yes</v>
      </c>
      <c r="J120" s="7" t="str" cm="1">
        <f t="array" ref="J120">_xlfn.IFS(C120&lt;18.5,"Under Weight",C120&lt;=24.9,"Normal Weight",C120&lt;30,"Over weight",C120&gt;=30,"Obesity")</f>
        <v>Obesity</v>
      </c>
      <c r="K120" s="7" t="str" cm="1">
        <f t="array" ref="K120">_xlfn.IFS(D120="Null","Unknown",D120&lt;5.7,"Normal",D120&lt;6.5,"Prediabetes",D120&gt;=6.5,"Diabetes")</f>
        <v>Normal</v>
      </c>
      <c r="L120" s="7" t="str">
        <f>_xlfn.XLOOKUP(A120,'Hospitalisation Details'!$A:$A,'Hospitalisation Details'!$J:$J,)</f>
        <v>17-Dec-1977</v>
      </c>
      <c r="M120" s="22">
        <f>+_xlfn.XLOOKUP(A120,'Hospitalisation Details'!$A:$A,'Hospitalisation Details'!$F:$F)</f>
        <v>39670.44</v>
      </c>
      <c r="N120" s="7" t="str">
        <f>_xlfn.XLOOKUP(A120,'Hospitalisation Details'!$A:$A,'Hospitalisation Details'!$G:$G)</f>
        <v>tier - 2</v>
      </c>
      <c r="O120" s="7" t="str">
        <f>_xlfn.XLOOKUP(A120,'Hospitalisation Details'!$A:$A,'Hospitalisation Details'!$H:$H)</f>
        <v>tier - 1</v>
      </c>
      <c r="P120" s="7" t="str">
        <f>_xlfn.XLOOKUP(A120,'Hospitalisation Details'!$A:$A,'Hospitalisation Details'!$I:$I)</f>
        <v>R1012</v>
      </c>
      <c r="Q120" s="28">
        <f>_xlfn.XLOOKUP(A120,'Hospitalisation Details'!$A:$A,'Hospitalisation Details'!$K:$K)</f>
        <v>46</v>
      </c>
    </row>
    <row r="121" spans="1:17" x14ac:dyDescent="0.3">
      <c r="A121" s="27" t="s">
        <v>2252</v>
      </c>
      <c r="B121" s="7" t="str">
        <f>IFERROR(_xlfn.XLOOKUP(A121,'Customer Names'!$A$2:$A$2336,'Customer Names'!$C$2:$C$2336),"Unknown")</f>
        <v xml:space="preserve">  Meb</v>
      </c>
      <c r="C121" s="7">
        <f>_xlfn.XLOOKUP(A121,'Medical Examinations'!$A$2:$A$2336,'Medical Examinations'!$B$2:$B$2336,AVERAGE('Medical Examinations'!$B$2:$B$2336))</f>
        <v>42.13</v>
      </c>
      <c r="D121" s="7">
        <f>_xlfn.XLOOKUP(A121,'Medical Examinations'!$A$2:$A$2336,'Medical Examinations'!$C$2:$C$2336,AVERAGE('Medical Examinations'!$C$2:$C$2336))</f>
        <v>5.2</v>
      </c>
      <c r="E121" s="7" t="str">
        <f>_xlfn.XLOOKUP(A121,'Medical Examinations'!$A:$A,'Medical Examinations'!$D:$D,"Unknown")</f>
        <v>Yes</v>
      </c>
      <c r="F121" s="7" t="str">
        <f>_xlfn.XLOOKUP(A121,'Medical Examinations'!$A:$A,'Medical Examinations'!$E:$E,"Unknown")</f>
        <v>No</v>
      </c>
      <c r="G121" s="7" t="str">
        <f>_xlfn.XLOOKUP(A121,'Medical Examinations'!$A:$A,'Medical Examinations'!$F:$F,"Unknown")</f>
        <v>No</v>
      </c>
      <c r="H121" s="43">
        <f>_xlfn.XLOOKUP(Healthcare!A121,'Medical Examinations'!$A:$A,'Medical Examinations'!$G:$G,0)</f>
        <v>1</v>
      </c>
      <c r="I121" s="7" t="str">
        <f>_xlfn.XLOOKUP(A121,'Medical Examinations'!$A:$A,'Medical Examinations'!$H:$H,"Unknown")</f>
        <v>Yes</v>
      </c>
      <c r="J121" s="7" t="str" cm="1">
        <f t="array" ref="J121">_xlfn.IFS(C121&lt;18.5,"Under Weight",C121&lt;=24.9,"Normal Weight",C121&lt;30,"Over weight",C121&gt;=30,"Obesity")</f>
        <v>Obesity</v>
      </c>
      <c r="K121" s="7" t="str" cm="1">
        <f t="array" ref="K121">_xlfn.IFS(D121="Null","Unknown",D121&lt;5.7,"Normal",D121&lt;6.5,"Prediabetes",D121&gt;=6.5,"Diabetes")</f>
        <v>Normal</v>
      </c>
      <c r="L121" s="7" t="str">
        <f>_xlfn.XLOOKUP(A121,'Hospitalisation Details'!$A:$A,'Hospitalisation Details'!$J:$J,)</f>
        <v>7-Aug-1995</v>
      </c>
      <c r="M121" s="22">
        <f>+_xlfn.XLOOKUP(A121,'Hospitalisation Details'!$A:$A,'Hospitalisation Details'!$F:$F)</f>
        <v>39611.760000000002</v>
      </c>
      <c r="N121" s="7" t="str">
        <f>_xlfn.XLOOKUP(A121,'Hospitalisation Details'!$A:$A,'Hospitalisation Details'!$G:$G)</f>
        <v>tier - 1</v>
      </c>
      <c r="O121" s="7" t="str">
        <f>_xlfn.XLOOKUP(A121,'Hospitalisation Details'!$A:$A,'Hospitalisation Details'!$H:$H)</f>
        <v>tier - 3</v>
      </c>
      <c r="P121" s="7" t="str">
        <f>_xlfn.XLOOKUP(A121,'Hospitalisation Details'!$A:$A,'Hospitalisation Details'!$I:$I)</f>
        <v>R1013</v>
      </c>
      <c r="Q121" s="28">
        <f>_xlfn.XLOOKUP(A121,'Hospitalisation Details'!$A:$A,'Hospitalisation Details'!$K:$K)</f>
        <v>28</v>
      </c>
    </row>
    <row r="122" spans="1:17" x14ac:dyDescent="0.3">
      <c r="A122" s="27" t="s">
        <v>2251</v>
      </c>
      <c r="B122" s="7" t="str">
        <f>IFERROR(_xlfn.XLOOKUP(A122,'Customer Names'!$A$2:$A$2336,'Customer Names'!$C$2:$C$2336),"Unknown")</f>
        <v xml:space="preserve">  Aaqib L</v>
      </c>
      <c r="C122" s="7">
        <f>_xlfn.XLOOKUP(A122,'Medical Examinations'!$A$2:$A$2336,'Medical Examinations'!$B$2:$B$2336,AVERAGE('Medical Examinations'!$B$2:$B$2336))</f>
        <v>30.78</v>
      </c>
      <c r="D122" s="7">
        <f>_xlfn.XLOOKUP(A122,'Medical Examinations'!$A$2:$A$2336,'Medical Examinations'!$C$2:$C$2336,AVERAGE('Medical Examinations'!$C$2:$C$2336))</f>
        <v>8.4499999999999993</v>
      </c>
      <c r="E122" s="7" t="str">
        <f>_xlfn.XLOOKUP(A122,'Medical Examinations'!$A:$A,'Medical Examinations'!$D:$D,"Unknown")</f>
        <v>Yes</v>
      </c>
      <c r="F122" s="7" t="str">
        <f>_xlfn.XLOOKUP(A122,'Medical Examinations'!$A:$A,'Medical Examinations'!$E:$E,"Unknown")</f>
        <v>No</v>
      </c>
      <c r="G122" s="7" t="str">
        <f>_xlfn.XLOOKUP(A122,'Medical Examinations'!$A:$A,'Medical Examinations'!$F:$F,"Unknown")</f>
        <v>No</v>
      </c>
      <c r="H122" s="43">
        <f>_xlfn.XLOOKUP(Healthcare!A122,'Medical Examinations'!$A:$A,'Medical Examinations'!$G:$G,0)</f>
        <v>0</v>
      </c>
      <c r="I122" s="7" t="str">
        <f>_xlfn.XLOOKUP(A122,'Medical Examinations'!$A:$A,'Medical Examinations'!$H:$H,"Unknown")</f>
        <v>Yes</v>
      </c>
      <c r="J122" s="7" t="str" cm="1">
        <f t="array" ref="J122">_xlfn.IFS(C122&lt;18.5,"Under Weight",C122&lt;=24.9,"Normal Weight",C122&lt;30,"Over weight",C122&gt;=30,"Obesity")</f>
        <v>Obesity</v>
      </c>
      <c r="K122" s="7" t="str" cm="1">
        <f t="array" ref="K122">_xlfn.IFS(D122="Null","Unknown",D122&lt;5.7,"Normal",D122&lt;6.5,"Prediabetes",D122&gt;=6.5,"Diabetes")</f>
        <v>Diabetes</v>
      </c>
      <c r="L122" s="7" t="str">
        <f>_xlfn.XLOOKUP(A122,'Hospitalisation Details'!$A:$A,'Hospitalisation Details'!$J:$J,)</f>
        <v>5-Jul-1981</v>
      </c>
      <c r="M122" s="22">
        <f>+_xlfn.XLOOKUP(A122,'Hospitalisation Details'!$A:$A,'Hospitalisation Details'!$F:$F)</f>
        <v>39597.410000000003</v>
      </c>
      <c r="N122" s="7" t="str">
        <f>_xlfn.XLOOKUP(A122,'Hospitalisation Details'!$A:$A,'Hospitalisation Details'!$G:$G)</f>
        <v>tier - 1</v>
      </c>
      <c r="O122" s="7" t="str">
        <f>_xlfn.XLOOKUP(A122,'Hospitalisation Details'!$A:$A,'Hospitalisation Details'!$H:$H)</f>
        <v>tier - 2</v>
      </c>
      <c r="P122" s="7" t="str">
        <f>_xlfn.XLOOKUP(A122,'Hospitalisation Details'!$A:$A,'Hospitalisation Details'!$I:$I)</f>
        <v>R1017</v>
      </c>
      <c r="Q122" s="28">
        <f>_xlfn.XLOOKUP(A122,'Hospitalisation Details'!$A:$A,'Hospitalisation Details'!$K:$K)</f>
        <v>42</v>
      </c>
    </row>
    <row r="123" spans="1:17" x14ac:dyDescent="0.3">
      <c r="A123" s="27" t="s">
        <v>2250</v>
      </c>
      <c r="B123" s="7" t="str">
        <f>IFERROR(_xlfn.XLOOKUP(A123,'Customer Names'!$A$2:$A$2336,'Customer Names'!$C$2:$C$2336),"Unknown")</f>
        <v xml:space="preserve">  Craig A</v>
      </c>
      <c r="C123" s="7">
        <f>_xlfn.XLOOKUP(A123,'Medical Examinations'!$A$2:$A$2336,'Medical Examinations'!$B$2:$B$2336,AVERAGE('Medical Examinations'!$B$2:$B$2336))</f>
        <v>31.35</v>
      </c>
      <c r="D123" s="7">
        <f>_xlfn.XLOOKUP(A123,'Medical Examinations'!$A$2:$A$2336,'Medical Examinations'!$C$2:$C$2336,AVERAGE('Medical Examinations'!$C$2:$C$2336))</f>
        <v>9.5399999999999991</v>
      </c>
      <c r="E123" s="7" t="str">
        <f>_xlfn.XLOOKUP(A123,'Medical Examinations'!$A:$A,'Medical Examinations'!$D:$D,"Unknown")</f>
        <v>No</v>
      </c>
      <c r="F123" s="7" t="str">
        <f>_xlfn.XLOOKUP(A123,'Medical Examinations'!$A:$A,'Medical Examinations'!$E:$E,"Unknown")</f>
        <v>No</v>
      </c>
      <c r="G123" s="7" t="str">
        <f>_xlfn.XLOOKUP(A123,'Medical Examinations'!$A:$A,'Medical Examinations'!$F:$F,"Unknown")</f>
        <v>No</v>
      </c>
      <c r="H123" s="43">
        <f>_xlfn.XLOOKUP(Healthcare!A123,'Medical Examinations'!$A:$A,'Medical Examinations'!$G:$G,0)</f>
        <v>0</v>
      </c>
      <c r="I123" s="7" t="str">
        <f>_xlfn.XLOOKUP(A123,'Medical Examinations'!$A:$A,'Medical Examinations'!$H:$H,"Unknown")</f>
        <v>Yes</v>
      </c>
      <c r="J123" s="7" t="str" cm="1">
        <f t="array" ref="J123">_xlfn.IFS(C123&lt;18.5,"Under Weight",C123&lt;=24.9,"Normal Weight",C123&lt;30,"Over weight",C123&gt;=30,"Obesity")</f>
        <v>Obesity</v>
      </c>
      <c r="K123" s="7" t="str" cm="1">
        <f t="array" ref="K123">_xlfn.IFS(D123="Null","Unknown",D123&lt;5.7,"Normal",D123&lt;6.5,"Prediabetes",D123&gt;=6.5,"Diabetes")</f>
        <v>Diabetes</v>
      </c>
      <c r="L123" s="7" t="str">
        <f>_xlfn.XLOOKUP(A123,'Hospitalisation Details'!$A:$A,'Hospitalisation Details'!$J:$J,)</f>
        <v>12-Jul-1978</v>
      </c>
      <c r="M123" s="22">
        <f>+_xlfn.XLOOKUP(A123,'Hospitalisation Details'!$A:$A,'Hospitalisation Details'!$F:$F)</f>
        <v>39556.49</v>
      </c>
      <c r="N123" s="7" t="str">
        <f>_xlfn.XLOOKUP(A123,'Hospitalisation Details'!$A:$A,'Hospitalisation Details'!$G:$G)</f>
        <v>tier - 1</v>
      </c>
      <c r="O123" s="7" t="str">
        <f>_xlfn.XLOOKUP(A123,'Hospitalisation Details'!$A:$A,'Hospitalisation Details'!$H:$H)</f>
        <v>tier - 2</v>
      </c>
      <c r="P123" s="7" t="str">
        <f>_xlfn.XLOOKUP(A123,'Hospitalisation Details'!$A:$A,'Hospitalisation Details'!$I:$I)</f>
        <v>R1015</v>
      </c>
      <c r="Q123" s="28">
        <f>_xlfn.XLOOKUP(A123,'Hospitalisation Details'!$A:$A,'Hospitalisation Details'!$K:$K)</f>
        <v>45</v>
      </c>
    </row>
    <row r="124" spans="1:17" x14ac:dyDescent="0.3">
      <c r="A124" s="27" t="s">
        <v>2249</v>
      </c>
      <c r="B124" s="7" t="str">
        <f>IFERROR(_xlfn.XLOOKUP(A124,'Customer Names'!$A$2:$A$2336,'Customer Names'!$C$2:$C$2336),"Unknown")</f>
        <v xml:space="preserve">  Meredith</v>
      </c>
      <c r="C124" s="7">
        <f>_xlfn.XLOOKUP(A124,'Medical Examinations'!$A$2:$A$2336,'Medical Examinations'!$B$2:$B$2336,AVERAGE('Medical Examinations'!$B$2:$B$2336))</f>
        <v>41.46</v>
      </c>
      <c r="D124" s="7">
        <f>_xlfn.XLOOKUP(A124,'Medical Examinations'!$A$2:$A$2336,'Medical Examinations'!$C$2:$C$2336,AVERAGE('Medical Examinations'!$C$2:$C$2336))</f>
        <v>4.99</v>
      </c>
      <c r="E124" s="7" t="str">
        <f>_xlfn.XLOOKUP(A124,'Medical Examinations'!$A:$A,'Medical Examinations'!$D:$D,"Unknown")</f>
        <v>Yes</v>
      </c>
      <c r="F124" s="7" t="str">
        <f>_xlfn.XLOOKUP(A124,'Medical Examinations'!$A:$A,'Medical Examinations'!$E:$E,"Unknown")</f>
        <v>No</v>
      </c>
      <c r="G124" s="7" t="str">
        <f>_xlfn.XLOOKUP(A124,'Medical Examinations'!$A:$A,'Medical Examinations'!$F:$F,"Unknown")</f>
        <v>No</v>
      </c>
      <c r="H124" s="43">
        <f>_xlfn.XLOOKUP(Healthcare!A124,'Medical Examinations'!$A:$A,'Medical Examinations'!$G:$G,0)</f>
        <v>2</v>
      </c>
      <c r="I124" s="7" t="str">
        <f>_xlfn.XLOOKUP(A124,'Medical Examinations'!$A:$A,'Medical Examinations'!$H:$H,"Unknown")</f>
        <v>Yes</v>
      </c>
      <c r="J124" s="7" t="str" cm="1">
        <f t="array" ref="J124">_xlfn.IFS(C124&lt;18.5,"Under Weight",C124&lt;=24.9,"Normal Weight",C124&lt;30,"Over weight",C124&gt;=30,"Obesity")</f>
        <v>Obesity</v>
      </c>
      <c r="K124" s="7" t="str" cm="1">
        <f t="array" ref="K124">_xlfn.IFS(D124="Null","Unknown",D124&lt;5.7,"Normal",D124&lt;6.5,"Prediabetes",D124&gt;=6.5,"Diabetes")</f>
        <v>Normal</v>
      </c>
      <c r="L124" s="7" t="str">
        <f>_xlfn.XLOOKUP(A124,'Hospitalisation Details'!$A:$A,'Hospitalisation Details'!$J:$J,)</f>
        <v>24-Jun-1966</v>
      </c>
      <c r="M124" s="22">
        <f>+_xlfn.XLOOKUP(A124,'Hospitalisation Details'!$A:$A,'Hospitalisation Details'!$F:$F)</f>
        <v>39396.86</v>
      </c>
      <c r="N124" s="7" t="str">
        <f>_xlfn.XLOOKUP(A124,'Hospitalisation Details'!$A:$A,'Hospitalisation Details'!$G:$G)</f>
        <v>tier - 2</v>
      </c>
      <c r="O124" s="7" t="str">
        <f>_xlfn.XLOOKUP(A124,'Hospitalisation Details'!$A:$A,'Hospitalisation Details'!$H:$H)</f>
        <v>tier - 2</v>
      </c>
      <c r="P124" s="7" t="str">
        <f>_xlfn.XLOOKUP(A124,'Hospitalisation Details'!$A:$A,'Hospitalisation Details'!$I:$I)</f>
        <v>R1011</v>
      </c>
      <c r="Q124" s="28">
        <f>_xlfn.XLOOKUP(A124,'Hospitalisation Details'!$A:$A,'Hospitalisation Details'!$K:$K)</f>
        <v>57</v>
      </c>
    </row>
    <row r="125" spans="1:17" x14ac:dyDescent="0.3">
      <c r="A125" s="27" t="s">
        <v>2248</v>
      </c>
      <c r="B125" s="7" t="str">
        <f>IFERROR(_xlfn.XLOOKUP(A125,'Customer Names'!$A$2:$A$2336,'Customer Names'!$C$2:$C$2336),"Unknown")</f>
        <v xml:space="preserve">  Doug</v>
      </c>
      <c r="C125" s="7">
        <f>_xlfn.XLOOKUP(A125,'Medical Examinations'!$A$2:$A$2336,'Medical Examinations'!$B$2:$B$2336,AVERAGE('Medical Examinations'!$B$2:$B$2336))</f>
        <v>48</v>
      </c>
      <c r="D125" s="7">
        <f>_xlfn.XLOOKUP(A125,'Medical Examinations'!$A$2:$A$2336,'Medical Examinations'!$C$2:$C$2336,AVERAGE('Medical Examinations'!$C$2:$C$2336))</f>
        <v>10.54</v>
      </c>
      <c r="E125" s="7" t="str">
        <f>_xlfn.XLOOKUP(A125,'Medical Examinations'!$A:$A,'Medical Examinations'!$D:$D,"Unknown")</f>
        <v>No</v>
      </c>
      <c r="F125" s="7" t="str">
        <f>_xlfn.XLOOKUP(A125,'Medical Examinations'!$A:$A,'Medical Examinations'!$E:$E,"Unknown")</f>
        <v>No</v>
      </c>
      <c r="G125" s="7" t="str">
        <f>_xlfn.XLOOKUP(A125,'Medical Examinations'!$A:$A,'Medical Examinations'!$F:$F,"Unknown")</f>
        <v>No</v>
      </c>
      <c r="H125" s="43">
        <f>_xlfn.XLOOKUP(Healthcare!A125,'Medical Examinations'!$A:$A,'Medical Examinations'!$G:$G,0)</f>
        <v>0</v>
      </c>
      <c r="I125" s="7" t="str">
        <f>_xlfn.XLOOKUP(A125,'Medical Examinations'!$A:$A,'Medical Examinations'!$H:$H,"Unknown")</f>
        <v>Yes</v>
      </c>
      <c r="J125" s="7" t="str" cm="1">
        <f t="array" ref="J125">_xlfn.IFS(C125&lt;18.5,"Under Weight",C125&lt;=24.9,"Normal Weight",C125&lt;30,"Over weight",C125&gt;=30,"Obesity")</f>
        <v>Obesity</v>
      </c>
      <c r="K125" s="7" t="str" cm="1">
        <f t="array" ref="K125">_xlfn.IFS(D125="Null","Unknown",D125&lt;5.7,"Normal",D125&lt;6.5,"Prediabetes",D125&gt;=6.5,"Diabetes")</f>
        <v>Diabetes</v>
      </c>
      <c r="L125" s="7" t="str">
        <f>_xlfn.XLOOKUP(A125,'Hospitalisation Details'!$A:$A,'Hospitalisation Details'!$J:$J,)</f>
        <v>5-Aug-1978</v>
      </c>
      <c r="M125" s="22">
        <f>+_xlfn.XLOOKUP(A125,'Hospitalisation Details'!$A:$A,'Hospitalisation Details'!$F:$F)</f>
        <v>39352.6</v>
      </c>
      <c r="N125" s="7" t="str">
        <f>_xlfn.XLOOKUP(A125,'Hospitalisation Details'!$A:$A,'Hospitalisation Details'!$G:$G)</f>
        <v>tier - 2</v>
      </c>
      <c r="O125" s="7" t="str">
        <f>_xlfn.XLOOKUP(A125,'Hospitalisation Details'!$A:$A,'Hospitalisation Details'!$H:$H)</f>
        <v>tier - 3</v>
      </c>
      <c r="P125" s="7" t="str">
        <f>_xlfn.XLOOKUP(A125,'Hospitalisation Details'!$A:$A,'Hospitalisation Details'!$I:$I)</f>
        <v>R1011</v>
      </c>
      <c r="Q125" s="28">
        <f>_xlfn.XLOOKUP(A125,'Hospitalisation Details'!$A:$A,'Hospitalisation Details'!$K:$K)</f>
        <v>45</v>
      </c>
    </row>
    <row r="126" spans="1:17" x14ac:dyDescent="0.3">
      <c r="A126" s="27" t="s">
        <v>2247</v>
      </c>
      <c r="B126" s="7" t="str">
        <f>IFERROR(_xlfn.XLOOKUP(A126,'Customer Names'!$A$2:$A$2336,'Customer Names'!$C$2:$C$2336),"Unknown")</f>
        <v xml:space="preserve">  Elizabeth J</v>
      </c>
      <c r="C126" s="7">
        <f>_xlfn.XLOOKUP(A126,'Medical Examinations'!$A$2:$A$2336,'Medical Examinations'!$B$2:$B$2336,AVERAGE('Medical Examinations'!$B$2:$B$2336))</f>
        <v>49.13</v>
      </c>
      <c r="D126" s="7">
        <f>_xlfn.XLOOKUP(A126,'Medical Examinations'!$A$2:$A$2336,'Medical Examinations'!$C$2:$C$2336,AVERAGE('Medical Examinations'!$C$2:$C$2336))</f>
        <v>4.54</v>
      </c>
      <c r="E126" s="7" t="str">
        <f>_xlfn.XLOOKUP(A126,'Medical Examinations'!$A:$A,'Medical Examinations'!$D:$D,"Unknown")</f>
        <v>No</v>
      </c>
      <c r="F126" s="7" t="str">
        <f>_xlfn.XLOOKUP(A126,'Medical Examinations'!$A:$A,'Medical Examinations'!$E:$E,"Unknown")</f>
        <v>No</v>
      </c>
      <c r="G126" s="7" t="str">
        <f>_xlfn.XLOOKUP(A126,'Medical Examinations'!$A:$A,'Medical Examinations'!$F:$F,"Unknown")</f>
        <v>No</v>
      </c>
      <c r="H126" s="43">
        <f>_xlfn.XLOOKUP(Healthcare!A126,'Medical Examinations'!$A:$A,'Medical Examinations'!$G:$G,0)</f>
        <v>0</v>
      </c>
      <c r="I126" s="7" t="str">
        <f>_xlfn.XLOOKUP(A126,'Medical Examinations'!$A:$A,'Medical Examinations'!$H:$H,"Unknown")</f>
        <v>Yes</v>
      </c>
      <c r="J126" s="7" t="str" cm="1">
        <f t="array" ref="J126">_xlfn.IFS(C126&lt;18.5,"Under Weight",C126&lt;=24.9,"Normal Weight",C126&lt;30,"Over weight",C126&gt;=30,"Obesity")</f>
        <v>Obesity</v>
      </c>
      <c r="K126" s="7" t="str" cm="1">
        <f t="array" ref="K126">_xlfn.IFS(D126="Null","Unknown",D126&lt;5.7,"Normal",D126&lt;6.5,"Prediabetes",D126&gt;=6.5,"Diabetes")</f>
        <v>Normal</v>
      </c>
      <c r="L126" s="7" t="str">
        <f>_xlfn.XLOOKUP(A126,'Hospitalisation Details'!$A:$A,'Hospitalisation Details'!$J:$J,)</f>
        <v>16-Aug-1982</v>
      </c>
      <c r="M126" s="22">
        <f>+_xlfn.XLOOKUP(A126,'Hospitalisation Details'!$A:$A,'Hospitalisation Details'!$F:$F)</f>
        <v>39315.279999999999</v>
      </c>
      <c r="N126" s="7" t="str">
        <f>_xlfn.XLOOKUP(A126,'Hospitalisation Details'!$A:$A,'Hospitalisation Details'!$G:$G)</f>
        <v>tier - 2</v>
      </c>
      <c r="O126" s="7" t="str">
        <f>_xlfn.XLOOKUP(A126,'Hospitalisation Details'!$A:$A,'Hospitalisation Details'!$H:$H)</f>
        <v>tier - 3</v>
      </c>
      <c r="P126" s="7" t="str">
        <f>_xlfn.XLOOKUP(A126,'Hospitalisation Details'!$A:$A,'Hospitalisation Details'!$I:$I)</f>
        <v>R1011</v>
      </c>
      <c r="Q126" s="28">
        <f>_xlfn.XLOOKUP(A126,'Hospitalisation Details'!$A:$A,'Hospitalisation Details'!$K:$K)</f>
        <v>41</v>
      </c>
    </row>
    <row r="127" spans="1:17" x14ac:dyDescent="0.3">
      <c r="A127" s="27" t="s">
        <v>2246</v>
      </c>
      <c r="B127" s="7" t="str">
        <f>IFERROR(_xlfn.XLOOKUP(A127,'Customer Names'!$A$2:$A$2336,'Customer Names'!$C$2:$C$2336),"Unknown")</f>
        <v xml:space="preserve">  Matthew P</v>
      </c>
      <c r="C127" s="7">
        <f>_xlfn.XLOOKUP(A127,'Medical Examinations'!$A$2:$A$2336,'Medical Examinations'!$B$2:$B$2336,AVERAGE('Medical Examinations'!$B$2:$B$2336))</f>
        <v>37.799999999999997</v>
      </c>
      <c r="D127" s="7">
        <f>_xlfn.XLOOKUP(A127,'Medical Examinations'!$A$2:$A$2336,'Medical Examinations'!$C$2:$C$2336,AVERAGE('Medical Examinations'!$C$2:$C$2336))</f>
        <v>6.29</v>
      </c>
      <c r="E127" s="7" t="str">
        <f>_xlfn.XLOOKUP(A127,'Medical Examinations'!$A:$A,'Medical Examinations'!$D:$D,"Unknown")</f>
        <v>No</v>
      </c>
      <c r="F127" s="7" t="str">
        <f>_xlfn.XLOOKUP(A127,'Medical Examinations'!$A:$A,'Medical Examinations'!$E:$E,"Unknown")</f>
        <v>No</v>
      </c>
      <c r="G127" s="7" t="str">
        <f>_xlfn.XLOOKUP(A127,'Medical Examinations'!$A:$A,'Medical Examinations'!$F:$F,"Unknown")</f>
        <v>No</v>
      </c>
      <c r="H127" s="43">
        <f>_xlfn.XLOOKUP(Healthcare!A127,'Medical Examinations'!$A:$A,'Medical Examinations'!$G:$G,0)</f>
        <v>1</v>
      </c>
      <c r="I127" s="7" t="str">
        <f>_xlfn.XLOOKUP(A127,'Medical Examinations'!$A:$A,'Medical Examinations'!$H:$H,"Unknown")</f>
        <v>Yes</v>
      </c>
      <c r="J127" s="7" t="str" cm="1">
        <f t="array" ref="J127">_xlfn.IFS(C127&lt;18.5,"Under Weight",C127&lt;=24.9,"Normal Weight",C127&lt;30,"Over weight",C127&gt;=30,"Obesity")</f>
        <v>Obesity</v>
      </c>
      <c r="K127" s="7" t="str" cm="1">
        <f t="array" ref="K127">_xlfn.IFS(D127="Null","Unknown",D127&lt;5.7,"Normal",D127&lt;6.5,"Prediabetes",D127&gt;=6.5,"Diabetes")</f>
        <v>Prediabetes</v>
      </c>
      <c r="L127" s="7" t="str">
        <f>_xlfn.XLOOKUP(A127,'Hospitalisation Details'!$A:$A,'Hospitalisation Details'!$J:$J,)</f>
        <v>30-Nov-1992</v>
      </c>
      <c r="M127" s="22">
        <f>+_xlfn.XLOOKUP(A127,'Hospitalisation Details'!$A:$A,'Hospitalisation Details'!$F:$F)</f>
        <v>39241.440000000002</v>
      </c>
      <c r="N127" s="7" t="str">
        <f>_xlfn.XLOOKUP(A127,'Hospitalisation Details'!$A:$A,'Hospitalisation Details'!$G:$G)</f>
        <v>tier - 1</v>
      </c>
      <c r="O127" s="7" t="str">
        <f>_xlfn.XLOOKUP(A127,'Hospitalisation Details'!$A:$A,'Hospitalisation Details'!$H:$H)</f>
        <v>tier - 3</v>
      </c>
      <c r="P127" s="7" t="str">
        <f>_xlfn.XLOOKUP(A127,'Hospitalisation Details'!$A:$A,'Hospitalisation Details'!$I:$I)</f>
        <v>R1011</v>
      </c>
      <c r="Q127" s="28">
        <f>_xlfn.XLOOKUP(A127,'Hospitalisation Details'!$A:$A,'Hospitalisation Details'!$K:$K)</f>
        <v>31</v>
      </c>
    </row>
    <row r="128" spans="1:17" x14ac:dyDescent="0.3">
      <c r="A128" s="27" t="s">
        <v>2245</v>
      </c>
      <c r="B128" s="7" t="str">
        <f>IFERROR(_xlfn.XLOOKUP(A128,'Customer Names'!$A$2:$A$2336,'Customer Names'!$C$2:$C$2336),"Unknown")</f>
        <v xml:space="preserve">  Guillermo Sr</v>
      </c>
      <c r="C128" s="7">
        <f>_xlfn.XLOOKUP(A128,'Medical Examinations'!$A$2:$A$2336,'Medical Examinations'!$B$2:$B$2336,AVERAGE('Medical Examinations'!$B$2:$B$2336))</f>
        <v>38.299999999999997</v>
      </c>
      <c r="D128" s="7">
        <f>_xlfn.XLOOKUP(A128,'Medical Examinations'!$A$2:$A$2336,'Medical Examinations'!$C$2:$C$2336,AVERAGE('Medical Examinations'!$C$2:$C$2336))</f>
        <v>9.51</v>
      </c>
      <c r="E128" s="7" t="str">
        <f>_xlfn.XLOOKUP(A128,'Medical Examinations'!$A:$A,'Medical Examinations'!$D:$D,"Unknown")</f>
        <v>No</v>
      </c>
      <c r="F128" s="7" t="str">
        <f>_xlfn.XLOOKUP(A128,'Medical Examinations'!$A:$A,'Medical Examinations'!$E:$E,"Unknown")</f>
        <v>No</v>
      </c>
      <c r="G128" s="7" t="str">
        <f>_xlfn.XLOOKUP(A128,'Medical Examinations'!$A:$A,'Medical Examinations'!$F:$F,"Unknown")</f>
        <v>No</v>
      </c>
      <c r="H128" s="43">
        <f>_xlfn.XLOOKUP(Healthcare!A128,'Medical Examinations'!$A:$A,'Medical Examinations'!$G:$G,0)</f>
        <v>0</v>
      </c>
      <c r="I128" s="7" t="str">
        <f>_xlfn.XLOOKUP(A128,'Medical Examinations'!$A:$A,'Medical Examinations'!$H:$H,"Unknown")</f>
        <v>Yes</v>
      </c>
      <c r="J128" s="7" t="str" cm="1">
        <f t="array" ref="J128">_xlfn.IFS(C128&lt;18.5,"Under Weight",C128&lt;=24.9,"Normal Weight",C128&lt;30,"Over weight",C128&gt;=30,"Obesity")</f>
        <v>Obesity</v>
      </c>
      <c r="K128" s="7" t="str" cm="1">
        <f t="array" ref="K128">_xlfn.IFS(D128="Null","Unknown",D128&lt;5.7,"Normal",D128&lt;6.5,"Prediabetes",D128&gt;=6.5,"Diabetes")</f>
        <v>Diabetes</v>
      </c>
      <c r="L128" s="7" t="str">
        <f>_xlfn.XLOOKUP(A128,'Hospitalisation Details'!$A:$A,'Hospitalisation Details'!$J:$J,)</f>
        <v>7-Jul-1962</v>
      </c>
      <c r="M128" s="22">
        <f>+_xlfn.XLOOKUP(A128,'Hospitalisation Details'!$A:$A,'Hospitalisation Details'!$F:$F)</f>
        <v>39221.120000000003</v>
      </c>
      <c r="N128" s="7" t="str">
        <f>_xlfn.XLOOKUP(A128,'Hospitalisation Details'!$A:$A,'Hospitalisation Details'!$G:$G)</f>
        <v>tier - 2</v>
      </c>
      <c r="O128" s="7" t="str">
        <f>_xlfn.XLOOKUP(A128,'Hospitalisation Details'!$A:$A,'Hospitalisation Details'!$H:$H)</f>
        <v>tier - 1</v>
      </c>
      <c r="P128" s="7" t="str">
        <f>_xlfn.XLOOKUP(A128,'Hospitalisation Details'!$A:$A,'Hospitalisation Details'!$I:$I)</f>
        <v>R1011</v>
      </c>
      <c r="Q128" s="28">
        <f>_xlfn.XLOOKUP(A128,'Hospitalisation Details'!$A:$A,'Hospitalisation Details'!$K:$K)</f>
        <v>61</v>
      </c>
    </row>
    <row r="129" spans="1:17" x14ac:dyDescent="0.3">
      <c r="A129" s="27" t="s">
        <v>2244</v>
      </c>
      <c r="B129" s="7" t="str">
        <f>IFERROR(_xlfn.XLOOKUP(A129,'Customer Names'!$A$2:$A$2336,'Customer Names'!$C$2:$C$2336),"Unknown")</f>
        <v xml:space="preserve">  Ryan C</v>
      </c>
      <c r="C129" s="7">
        <f>_xlfn.XLOOKUP(A129,'Medical Examinations'!$A$2:$A$2336,'Medical Examinations'!$B$2:$B$2336,AVERAGE('Medical Examinations'!$B$2:$B$2336))</f>
        <v>32.774999999999999</v>
      </c>
      <c r="D129" s="7">
        <f>_xlfn.XLOOKUP(A129,'Medical Examinations'!$A$2:$A$2336,'Medical Examinations'!$C$2:$C$2336,AVERAGE('Medical Examinations'!$C$2:$C$2336))</f>
        <v>4.72</v>
      </c>
      <c r="E129" s="7" t="str">
        <f>_xlfn.XLOOKUP(A129,'Medical Examinations'!$A:$A,'Medical Examinations'!$D:$D,"Unknown")</f>
        <v>No</v>
      </c>
      <c r="F129" s="7" t="str">
        <f>_xlfn.XLOOKUP(A129,'Medical Examinations'!$A:$A,'Medical Examinations'!$E:$E,"Unknown")</f>
        <v>No</v>
      </c>
      <c r="G129" s="7" t="str">
        <f>_xlfn.XLOOKUP(A129,'Medical Examinations'!$A:$A,'Medical Examinations'!$F:$F,"Unknown")</f>
        <v>No</v>
      </c>
      <c r="H129" s="43">
        <f>_xlfn.XLOOKUP(Healthcare!A129,'Medical Examinations'!$A:$A,'Medical Examinations'!$G:$G,0)</f>
        <v>0</v>
      </c>
      <c r="I129" s="7" t="str">
        <f>_xlfn.XLOOKUP(A129,'Medical Examinations'!$A:$A,'Medical Examinations'!$H:$H,"Unknown")</f>
        <v>Yes</v>
      </c>
      <c r="J129" s="7" t="str" cm="1">
        <f t="array" ref="J129">_xlfn.IFS(C129&lt;18.5,"Under Weight",C129&lt;=24.9,"Normal Weight",C129&lt;30,"Over weight",C129&gt;=30,"Obesity")</f>
        <v>Obesity</v>
      </c>
      <c r="K129" s="7" t="str" cm="1">
        <f t="array" ref="K129">_xlfn.IFS(D129="Null","Unknown",D129&lt;5.7,"Normal",D129&lt;6.5,"Prediabetes",D129&gt;=6.5,"Diabetes")</f>
        <v>Normal</v>
      </c>
      <c r="L129" s="7" t="str">
        <f>_xlfn.XLOOKUP(A129,'Hospitalisation Details'!$A:$A,'Hospitalisation Details'!$J:$J,)</f>
        <v>4-Aug-1982</v>
      </c>
      <c r="M129" s="22">
        <f>+_xlfn.XLOOKUP(A129,'Hospitalisation Details'!$A:$A,'Hospitalisation Details'!$F:$F)</f>
        <v>39125.33</v>
      </c>
      <c r="N129" s="7" t="str">
        <f>_xlfn.XLOOKUP(A129,'Hospitalisation Details'!$A:$A,'Hospitalisation Details'!$G:$G)</f>
        <v>tier - 1</v>
      </c>
      <c r="O129" s="7" t="str">
        <f>_xlfn.XLOOKUP(A129,'Hospitalisation Details'!$A:$A,'Hospitalisation Details'!$H:$H)</f>
        <v>tier - 1</v>
      </c>
      <c r="P129" s="7" t="str">
        <f>_xlfn.XLOOKUP(A129,'Hospitalisation Details'!$A:$A,'Hospitalisation Details'!$I:$I)</f>
        <v>R1016</v>
      </c>
      <c r="Q129" s="28">
        <f>_xlfn.XLOOKUP(A129,'Hospitalisation Details'!$A:$A,'Hospitalisation Details'!$K:$K)</f>
        <v>41</v>
      </c>
    </row>
    <row r="130" spans="1:17" x14ac:dyDescent="0.3">
      <c r="A130" s="27" t="s">
        <v>2243</v>
      </c>
      <c r="B130" s="7" t="str">
        <f>IFERROR(_xlfn.XLOOKUP(A130,'Customer Names'!$A$2:$A$2336,'Customer Names'!$C$2:$C$2336),"Unknown")</f>
        <v xml:space="preserve">  Dane</v>
      </c>
      <c r="C130" s="7">
        <f>_xlfn.XLOOKUP(A130,'Medical Examinations'!$A$2:$A$2336,'Medical Examinations'!$B$2:$B$2336,AVERAGE('Medical Examinations'!$B$2:$B$2336))</f>
        <v>34.200000000000003</v>
      </c>
      <c r="D130" s="7">
        <f>_xlfn.XLOOKUP(A130,'Medical Examinations'!$A$2:$A$2336,'Medical Examinations'!$C$2:$C$2336,AVERAGE('Medical Examinations'!$C$2:$C$2336))</f>
        <v>5.91</v>
      </c>
      <c r="E130" s="7" t="str">
        <f>_xlfn.XLOOKUP(A130,'Medical Examinations'!$A:$A,'Medical Examinations'!$D:$D,"Unknown")</f>
        <v>Yes</v>
      </c>
      <c r="F130" s="7" t="str">
        <f>_xlfn.XLOOKUP(A130,'Medical Examinations'!$A:$A,'Medical Examinations'!$E:$E,"Unknown")</f>
        <v>No</v>
      </c>
      <c r="G130" s="7" t="str">
        <f>_xlfn.XLOOKUP(A130,'Medical Examinations'!$A:$A,'Medical Examinations'!$F:$F,"Unknown")</f>
        <v>No</v>
      </c>
      <c r="H130" s="43">
        <f>_xlfn.XLOOKUP(Healthcare!A130,'Medical Examinations'!$A:$A,'Medical Examinations'!$G:$G,0)</f>
        <v>0</v>
      </c>
      <c r="I130" s="7" t="str">
        <f>_xlfn.XLOOKUP(A130,'Medical Examinations'!$A:$A,'Medical Examinations'!$H:$H,"Unknown")</f>
        <v>Yes</v>
      </c>
      <c r="J130" s="7" t="str" cm="1">
        <f t="array" ref="J130">_xlfn.IFS(C130&lt;18.5,"Under Weight",C130&lt;=24.9,"Normal Weight",C130&lt;30,"Over weight",C130&gt;=30,"Obesity")</f>
        <v>Obesity</v>
      </c>
      <c r="K130" s="7" t="str" cm="1">
        <f t="array" ref="K130">_xlfn.IFS(D130="Null","Unknown",D130&lt;5.7,"Normal",D130&lt;6.5,"Prediabetes",D130&gt;=6.5,"Diabetes")</f>
        <v>Prediabetes</v>
      </c>
      <c r="L130" s="7" t="str">
        <f>_xlfn.XLOOKUP(A130,'Hospitalisation Details'!$A:$A,'Hospitalisation Details'!$J:$J,)</f>
        <v>20-Sep-1985</v>
      </c>
      <c r="M130" s="22">
        <f>+_xlfn.XLOOKUP(A130,'Hospitalisation Details'!$A:$A,'Hospitalisation Details'!$F:$F)</f>
        <v>39047.29</v>
      </c>
      <c r="N130" s="7" t="str">
        <f>_xlfn.XLOOKUP(A130,'Hospitalisation Details'!$A:$A,'Hospitalisation Details'!$G:$G)</f>
        <v>tier - 1</v>
      </c>
      <c r="O130" s="7" t="str">
        <f>_xlfn.XLOOKUP(A130,'Hospitalisation Details'!$A:$A,'Hospitalisation Details'!$H:$H)</f>
        <v>tier - 3</v>
      </c>
      <c r="P130" s="7" t="str">
        <f>_xlfn.XLOOKUP(A130,'Hospitalisation Details'!$A:$A,'Hospitalisation Details'!$I:$I)</f>
        <v>R1017</v>
      </c>
      <c r="Q130" s="28">
        <f>_xlfn.XLOOKUP(A130,'Hospitalisation Details'!$A:$A,'Hospitalisation Details'!$K:$K)</f>
        <v>38</v>
      </c>
    </row>
    <row r="131" spans="1:17" x14ac:dyDescent="0.3">
      <c r="A131" s="27" t="s">
        <v>2242</v>
      </c>
      <c r="B131" s="7" t="str">
        <f>IFERROR(_xlfn.XLOOKUP(A131,'Customer Names'!$A$2:$A$2336,'Customer Names'!$C$2:$C$2336),"Unknown")</f>
        <v xml:space="preserve">  Jonas</v>
      </c>
      <c r="C131" s="7">
        <f>_xlfn.XLOOKUP(A131,'Medical Examinations'!$A$2:$A$2336,'Medical Examinations'!$B$2:$B$2336,AVERAGE('Medical Examinations'!$B$2:$B$2336))</f>
        <v>30.2</v>
      </c>
      <c r="D131" s="7">
        <f>_xlfn.XLOOKUP(A131,'Medical Examinations'!$A$2:$A$2336,'Medical Examinations'!$C$2:$C$2336,AVERAGE('Medical Examinations'!$C$2:$C$2336))</f>
        <v>9.58</v>
      </c>
      <c r="E131" s="7" t="str">
        <f>_xlfn.XLOOKUP(A131,'Medical Examinations'!$A:$A,'Medical Examinations'!$D:$D,"Unknown")</f>
        <v>No</v>
      </c>
      <c r="F131" s="7" t="str">
        <f>_xlfn.XLOOKUP(A131,'Medical Examinations'!$A:$A,'Medical Examinations'!$E:$E,"Unknown")</f>
        <v>No</v>
      </c>
      <c r="G131" s="7" t="str">
        <f>_xlfn.XLOOKUP(A131,'Medical Examinations'!$A:$A,'Medical Examinations'!$F:$F,"Unknown")</f>
        <v>No</v>
      </c>
      <c r="H131" s="43">
        <f>_xlfn.XLOOKUP(Healthcare!A131,'Medical Examinations'!$A:$A,'Medical Examinations'!$G:$G,0)</f>
        <v>0</v>
      </c>
      <c r="I131" s="7" t="str">
        <f>_xlfn.XLOOKUP(A131,'Medical Examinations'!$A:$A,'Medical Examinations'!$H:$H,"Unknown")</f>
        <v>Yes</v>
      </c>
      <c r="J131" s="7" t="str" cm="1">
        <f t="array" ref="J131">_xlfn.IFS(C131&lt;18.5,"Under Weight",C131&lt;=24.9,"Normal Weight",C131&lt;30,"Over weight",C131&gt;=30,"Obesity")</f>
        <v>Obesity</v>
      </c>
      <c r="K131" s="7" t="str" cm="1">
        <f t="array" ref="K131">_xlfn.IFS(D131="Null","Unknown",D131&lt;5.7,"Normal",D131&lt;6.5,"Prediabetes",D131&gt;=6.5,"Diabetes")</f>
        <v>Diabetes</v>
      </c>
      <c r="L131" s="7" t="str">
        <f>_xlfn.XLOOKUP(A131,'Hospitalisation Details'!$A:$A,'Hospitalisation Details'!$J:$J,)</f>
        <v>12-Oct-1978</v>
      </c>
      <c r="M131" s="22">
        <f>+_xlfn.XLOOKUP(A131,'Hospitalisation Details'!$A:$A,'Hospitalisation Details'!$F:$F)</f>
        <v>38998.550000000003</v>
      </c>
      <c r="N131" s="7" t="str">
        <f>_xlfn.XLOOKUP(A131,'Hospitalisation Details'!$A:$A,'Hospitalisation Details'!$G:$G)</f>
        <v>tier - 1</v>
      </c>
      <c r="O131" s="7" t="str">
        <f>_xlfn.XLOOKUP(A131,'Hospitalisation Details'!$A:$A,'Hospitalisation Details'!$H:$H)</f>
        <v>tier - 1</v>
      </c>
      <c r="P131" s="7" t="str">
        <f>_xlfn.XLOOKUP(A131,'Hospitalisation Details'!$A:$A,'Hospitalisation Details'!$I:$I)</f>
        <v>R1011</v>
      </c>
      <c r="Q131" s="28">
        <f>_xlfn.XLOOKUP(A131,'Hospitalisation Details'!$A:$A,'Hospitalisation Details'!$K:$K)</f>
        <v>45</v>
      </c>
    </row>
    <row r="132" spans="1:17" x14ac:dyDescent="0.3">
      <c r="A132" s="27" t="s">
        <v>2241</v>
      </c>
      <c r="B132" s="7" t="str">
        <f>IFERROR(_xlfn.XLOOKUP(A132,'Customer Names'!$A$2:$A$2336,'Customer Names'!$C$2:$C$2336),"Unknown")</f>
        <v xml:space="preserve">  George E</v>
      </c>
      <c r="C132" s="7">
        <f>_xlfn.XLOOKUP(A132,'Medical Examinations'!$A$2:$A$2336,'Medical Examinations'!$B$2:$B$2336,AVERAGE('Medical Examinations'!$B$2:$B$2336))</f>
        <v>48.32</v>
      </c>
      <c r="D132" s="7">
        <f>_xlfn.XLOOKUP(A132,'Medical Examinations'!$A$2:$A$2336,'Medical Examinations'!$C$2:$C$2336,AVERAGE('Medical Examinations'!$C$2:$C$2336))</f>
        <v>5.77</v>
      </c>
      <c r="E132" s="7" t="str">
        <f>_xlfn.XLOOKUP(A132,'Medical Examinations'!$A:$A,'Medical Examinations'!$D:$D,"Unknown")</f>
        <v>No</v>
      </c>
      <c r="F132" s="7" t="str">
        <f>_xlfn.XLOOKUP(A132,'Medical Examinations'!$A:$A,'Medical Examinations'!$E:$E,"Unknown")</f>
        <v>No</v>
      </c>
      <c r="G132" s="7" t="str">
        <f>_xlfn.XLOOKUP(A132,'Medical Examinations'!$A:$A,'Medical Examinations'!$F:$F,"Unknown")</f>
        <v>No</v>
      </c>
      <c r="H132" s="43">
        <f>_xlfn.XLOOKUP(Healthcare!A132,'Medical Examinations'!$A:$A,'Medical Examinations'!$G:$G,0)</f>
        <v>0</v>
      </c>
      <c r="I132" s="7" t="str">
        <f>_xlfn.XLOOKUP(A132,'Medical Examinations'!$A:$A,'Medical Examinations'!$H:$H,"Unknown")</f>
        <v>Yes</v>
      </c>
      <c r="J132" s="7" t="str" cm="1">
        <f t="array" ref="J132">_xlfn.IFS(C132&lt;18.5,"Under Weight",C132&lt;=24.9,"Normal Weight",C132&lt;30,"Over weight",C132&gt;=30,"Obesity")</f>
        <v>Obesity</v>
      </c>
      <c r="K132" s="7" t="str" cm="1">
        <f t="array" ref="K132">_xlfn.IFS(D132="Null","Unknown",D132&lt;5.7,"Normal",D132&lt;6.5,"Prediabetes",D132&gt;=6.5,"Diabetes")</f>
        <v>Prediabetes</v>
      </c>
      <c r="L132" s="7" t="str">
        <f>_xlfn.XLOOKUP(A132,'Hospitalisation Details'!$A:$A,'Hospitalisation Details'!$J:$J,)</f>
        <v>24-Sep-1980</v>
      </c>
      <c r="M132" s="22">
        <f>+_xlfn.XLOOKUP(A132,'Hospitalisation Details'!$A:$A,'Hospitalisation Details'!$F:$F)</f>
        <v>38947.43</v>
      </c>
      <c r="N132" s="7" t="str">
        <f>_xlfn.XLOOKUP(A132,'Hospitalisation Details'!$A:$A,'Hospitalisation Details'!$G:$G)</f>
        <v>tier - 2</v>
      </c>
      <c r="O132" s="7" t="str">
        <f>_xlfn.XLOOKUP(A132,'Hospitalisation Details'!$A:$A,'Hospitalisation Details'!$H:$H)</f>
        <v>tier - 3</v>
      </c>
      <c r="P132" s="7" t="str">
        <f>_xlfn.XLOOKUP(A132,'Hospitalisation Details'!$A:$A,'Hospitalisation Details'!$I:$I)</f>
        <v>R1011</v>
      </c>
      <c r="Q132" s="28">
        <f>_xlfn.XLOOKUP(A132,'Hospitalisation Details'!$A:$A,'Hospitalisation Details'!$K:$K)</f>
        <v>43</v>
      </c>
    </row>
    <row r="133" spans="1:17" x14ac:dyDescent="0.3">
      <c r="A133" s="27" t="s">
        <v>2240</v>
      </c>
      <c r="B133" s="7" t="str">
        <f>IFERROR(_xlfn.XLOOKUP(A133,'Customer Names'!$A$2:$A$2336,'Customer Names'!$C$2:$C$2336),"Unknown")</f>
        <v xml:space="preserve">  Sara S</v>
      </c>
      <c r="C133" s="7">
        <f>_xlfn.XLOOKUP(A133,'Medical Examinations'!$A$2:$A$2336,'Medical Examinations'!$B$2:$B$2336,AVERAGE('Medical Examinations'!$B$2:$B$2336))</f>
        <v>44.86</v>
      </c>
      <c r="D133" s="7">
        <f>_xlfn.XLOOKUP(A133,'Medical Examinations'!$A$2:$A$2336,'Medical Examinations'!$C$2:$C$2336,AVERAGE('Medical Examinations'!$C$2:$C$2336))</f>
        <v>4.38</v>
      </c>
      <c r="E133" s="7" t="str">
        <f>_xlfn.XLOOKUP(A133,'Medical Examinations'!$A:$A,'Medical Examinations'!$D:$D,"Unknown")</f>
        <v>Yes</v>
      </c>
      <c r="F133" s="7" t="str">
        <f>_xlfn.XLOOKUP(A133,'Medical Examinations'!$A:$A,'Medical Examinations'!$E:$E,"Unknown")</f>
        <v>No</v>
      </c>
      <c r="G133" s="7" t="str">
        <f>_xlfn.XLOOKUP(A133,'Medical Examinations'!$A:$A,'Medical Examinations'!$F:$F,"Unknown")</f>
        <v>No</v>
      </c>
      <c r="H133" s="43">
        <f>_xlfn.XLOOKUP(Healthcare!A133,'Medical Examinations'!$A:$A,'Medical Examinations'!$G:$G,0)</f>
        <v>0</v>
      </c>
      <c r="I133" s="7" t="str">
        <f>_xlfn.XLOOKUP(A133,'Medical Examinations'!$A:$A,'Medical Examinations'!$H:$H,"Unknown")</f>
        <v>Yes</v>
      </c>
      <c r="J133" s="7" t="str" cm="1">
        <f t="array" ref="J133">_xlfn.IFS(C133&lt;18.5,"Under Weight",C133&lt;=24.9,"Normal Weight",C133&lt;30,"Over weight",C133&gt;=30,"Obesity")</f>
        <v>Obesity</v>
      </c>
      <c r="K133" s="7" t="str" cm="1">
        <f t="array" ref="K133">_xlfn.IFS(D133="Null","Unknown",D133&lt;5.7,"Normal",D133&lt;6.5,"Prediabetes",D133&gt;=6.5,"Diabetes")</f>
        <v>Normal</v>
      </c>
      <c r="L133" s="7" t="str">
        <f>_xlfn.XLOOKUP(A133,'Hospitalisation Details'!$A:$A,'Hospitalisation Details'!$J:$J,)</f>
        <v>15-Dec-1976</v>
      </c>
      <c r="M133" s="22">
        <f>+_xlfn.XLOOKUP(A133,'Hospitalisation Details'!$A:$A,'Hospitalisation Details'!$F:$F)</f>
        <v>38932.559999999998</v>
      </c>
      <c r="N133" s="7" t="str">
        <f>_xlfn.XLOOKUP(A133,'Hospitalisation Details'!$A:$A,'Hospitalisation Details'!$G:$G)</f>
        <v>tier - 2</v>
      </c>
      <c r="O133" s="7" t="str">
        <f>_xlfn.XLOOKUP(A133,'Hospitalisation Details'!$A:$A,'Hospitalisation Details'!$H:$H)</f>
        <v>tier - 3</v>
      </c>
      <c r="P133" s="7" t="str">
        <f>_xlfn.XLOOKUP(A133,'Hospitalisation Details'!$A:$A,'Hospitalisation Details'!$I:$I)</f>
        <v>R1011</v>
      </c>
      <c r="Q133" s="28">
        <f>_xlfn.XLOOKUP(A133,'Hospitalisation Details'!$A:$A,'Hospitalisation Details'!$K:$K)</f>
        <v>47</v>
      </c>
    </row>
    <row r="134" spans="1:17" x14ac:dyDescent="0.3">
      <c r="A134" s="27" t="s">
        <v>2239</v>
      </c>
      <c r="B134" s="7" t="str">
        <f>IFERROR(_xlfn.XLOOKUP(A134,'Customer Names'!$A$2:$A$2336,'Customer Names'!$C$2:$C$2336),"Unknown")</f>
        <v xml:space="preserve">  Nick</v>
      </c>
      <c r="C134" s="7">
        <f>_xlfn.XLOOKUP(A134,'Medical Examinations'!$A$2:$A$2336,'Medical Examinations'!$B$2:$B$2336,AVERAGE('Medical Examinations'!$B$2:$B$2336))</f>
        <v>52.15</v>
      </c>
      <c r="D134" s="7">
        <f>_xlfn.XLOOKUP(A134,'Medical Examinations'!$A$2:$A$2336,'Medical Examinations'!$C$2:$C$2336,AVERAGE('Medical Examinations'!$C$2:$C$2336))</f>
        <v>5.65</v>
      </c>
      <c r="E134" s="7" t="str">
        <f>_xlfn.XLOOKUP(A134,'Medical Examinations'!$A:$A,'Medical Examinations'!$D:$D,"Unknown")</f>
        <v>No</v>
      </c>
      <c r="F134" s="7" t="str">
        <f>_xlfn.XLOOKUP(A134,'Medical Examinations'!$A:$A,'Medical Examinations'!$E:$E,"Unknown")</f>
        <v>No</v>
      </c>
      <c r="G134" s="7" t="str">
        <f>_xlfn.XLOOKUP(A134,'Medical Examinations'!$A:$A,'Medical Examinations'!$F:$F,"Unknown")</f>
        <v>No</v>
      </c>
      <c r="H134" s="43">
        <f>_xlfn.XLOOKUP(Healthcare!A134,'Medical Examinations'!$A:$A,'Medical Examinations'!$G:$G,0)</f>
        <v>1</v>
      </c>
      <c r="I134" s="7" t="str">
        <f>_xlfn.XLOOKUP(A134,'Medical Examinations'!$A:$A,'Medical Examinations'!$H:$H,"Unknown")</f>
        <v>Yes</v>
      </c>
      <c r="J134" s="7" t="str" cm="1">
        <f t="array" ref="J134">_xlfn.IFS(C134&lt;18.5,"Under Weight",C134&lt;=24.9,"Normal Weight",C134&lt;30,"Over weight",C134&gt;=30,"Obesity")</f>
        <v>Obesity</v>
      </c>
      <c r="K134" s="7" t="str" cm="1">
        <f t="array" ref="K134">_xlfn.IFS(D134="Null","Unknown",D134&lt;5.7,"Normal",D134&lt;6.5,"Prediabetes",D134&gt;=6.5,"Diabetes")</f>
        <v>Normal</v>
      </c>
      <c r="L134" s="7" t="str">
        <f>_xlfn.XLOOKUP(A134,'Hospitalisation Details'!$A:$A,'Hospitalisation Details'!$J:$J,)</f>
        <v>16-Jun-1987</v>
      </c>
      <c r="M134" s="22">
        <f>+_xlfn.XLOOKUP(A134,'Hospitalisation Details'!$A:$A,'Hospitalisation Details'!$F:$F)</f>
        <v>38924.04</v>
      </c>
      <c r="N134" s="7" t="str">
        <f>_xlfn.XLOOKUP(A134,'Hospitalisation Details'!$A:$A,'Hospitalisation Details'!$G:$G)</f>
        <v>tier - 2</v>
      </c>
      <c r="O134" s="7" t="str">
        <f>_xlfn.XLOOKUP(A134,'Hospitalisation Details'!$A:$A,'Hospitalisation Details'!$H:$H)</f>
        <v>tier - 2</v>
      </c>
      <c r="P134" s="7" t="str">
        <f>_xlfn.XLOOKUP(A134,'Hospitalisation Details'!$A:$A,'Hospitalisation Details'!$I:$I)</f>
        <v>R1011</v>
      </c>
      <c r="Q134" s="28">
        <f>_xlfn.XLOOKUP(A134,'Hospitalisation Details'!$A:$A,'Hospitalisation Details'!$K:$K)</f>
        <v>36</v>
      </c>
    </row>
    <row r="135" spans="1:17" x14ac:dyDescent="0.3">
      <c r="A135" s="27" t="s">
        <v>2238</v>
      </c>
      <c r="B135" s="7" t="str">
        <f>IFERROR(_xlfn.XLOOKUP(A135,'Customer Names'!$A$2:$A$2336,'Customer Names'!$C$2:$C$2336),"Unknown")</f>
        <v xml:space="preserve">  Timothy</v>
      </c>
      <c r="C135" s="7">
        <f>_xlfn.XLOOKUP(A135,'Medical Examinations'!$A$2:$A$2336,'Medical Examinations'!$B$2:$B$2336,AVERAGE('Medical Examinations'!$B$2:$B$2336))</f>
        <v>41.12</v>
      </c>
      <c r="D135" s="7">
        <f>_xlfn.XLOOKUP(A135,'Medical Examinations'!$A$2:$A$2336,'Medical Examinations'!$C$2:$C$2336,AVERAGE('Medical Examinations'!$C$2:$C$2336))</f>
        <v>7.54</v>
      </c>
      <c r="E135" s="7" t="str">
        <f>_xlfn.XLOOKUP(A135,'Medical Examinations'!$A:$A,'Medical Examinations'!$D:$D,"Unknown")</f>
        <v>Yes</v>
      </c>
      <c r="F135" s="7" t="str">
        <f>_xlfn.XLOOKUP(A135,'Medical Examinations'!$A:$A,'Medical Examinations'!$E:$E,"Unknown")</f>
        <v>No</v>
      </c>
      <c r="G135" s="7" t="str">
        <f>_xlfn.XLOOKUP(A135,'Medical Examinations'!$A:$A,'Medical Examinations'!$F:$F,"Unknown")</f>
        <v>No</v>
      </c>
      <c r="H135" s="43">
        <f>_xlfn.XLOOKUP(Healthcare!A135,'Medical Examinations'!$A:$A,'Medical Examinations'!$G:$G,0)</f>
        <v>0</v>
      </c>
      <c r="I135" s="7" t="str">
        <f>_xlfn.XLOOKUP(A135,'Medical Examinations'!$A:$A,'Medical Examinations'!$H:$H,"Unknown")</f>
        <v>Yes</v>
      </c>
      <c r="J135" s="7" t="str" cm="1">
        <f t="array" ref="J135">_xlfn.IFS(C135&lt;18.5,"Under Weight",C135&lt;=24.9,"Normal Weight",C135&lt;30,"Over weight",C135&gt;=30,"Obesity")</f>
        <v>Obesity</v>
      </c>
      <c r="K135" s="7" t="str" cm="1">
        <f t="array" ref="K135">_xlfn.IFS(D135="Null","Unknown",D135&lt;5.7,"Normal",D135&lt;6.5,"Prediabetes",D135&gt;=6.5,"Diabetes")</f>
        <v>Diabetes</v>
      </c>
      <c r="L135" s="7" t="str">
        <f>_xlfn.XLOOKUP(A135,'Hospitalisation Details'!$A:$A,'Hospitalisation Details'!$J:$J,)</f>
        <v>30-Jul-1967</v>
      </c>
      <c r="M135" s="22">
        <f>+_xlfn.XLOOKUP(A135,'Hospitalisation Details'!$A:$A,'Hospitalisation Details'!$F:$F)</f>
        <v>38893.360000000001</v>
      </c>
      <c r="N135" s="7" t="str">
        <f>_xlfn.XLOOKUP(A135,'Hospitalisation Details'!$A:$A,'Hospitalisation Details'!$G:$G)</f>
        <v>tier - 1</v>
      </c>
      <c r="O135" s="7" t="str">
        <f>_xlfn.XLOOKUP(A135,'Hospitalisation Details'!$A:$A,'Hospitalisation Details'!$H:$H)</f>
        <v>tier - 2</v>
      </c>
      <c r="P135" s="7" t="str">
        <f>_xlfn.XLOOKUP(A135,'Hospitalisation Details'!$A:$A,'Hospitalisation Details'!$I:$I)</f>
        <v>R1011</v>
      </c>
      <c r="Q135" s="28">
        <f>_xlfn.XLOOKUP(A135,'Hospitalisation Details'!$A:$A,'Hospitalisation Details'!$K:$K)</f>
        <v>56</v>
      </c>
    </row>
    <row r="136" spans="1:17" x14ac:dyDescent="0.3">
      <c r="A136" s="27" t="s">
        <v>2237</v>
      </c>
      <c r="B136" s="7" t="str">
        <f>IFERROR(_xlfn.XLOOKUP(A136,'Customer Names'!$A$2:$A$2336,'Customer Names'!$C$2:$C$2336),"Unknown")</f>
        <v xml:space="preserve">  Becky L</v>
      </c>
      <c r="C136" s="7">
        <f>_xlfn.XLOOKUP(A136,'Medical Examinations'!$A$2:$A$2336,'Medical Examinations'!$B$2:$B$2336,AVERAGE('Medical Examinations'!$B$2:$B$2336))</f>
        <v>38.39</v>
      </c>
      <c r="D136" s="7">
        <f>_xlfn.XLOOKUP(A136,'Medical Examinations'!$A$2:$A$2336,'Medical Examinations'!$C$2:$C$2336,AVERAGE('Medical Examinations'!$C$2:$C$2336))</f>
        <v>5.1100000000000003</v>
      </c>
      <c r="E136" s="7" t="str">
        <f>_xlfn.XLOOKUP(A136,'Medical Examinations'!$A:$A,'Medical Examinations'!$D:$D,"Unknown")</f>
        <v>Yes</v>
      </c>
      <c r="F136" s="7" t="str">
        <f>_xlfn.XLOOKUP(A136,'Medical Examinations'!$A:$A,'Medical Examinations'!$E:$E,"Unknown")</f>
        <v>No</v>
      </c>
      <c r="G136" s="7" t="str">
        <f>_xlfn.XLOOKUP(A136,'Medical Examinations'!$A:$A,'Medical Examinations'!$F:$F,"Unknown")</f>
        <v>No</v>
      </c>
      <c r="H136" s="43">
        <f>_xlfn.XLOOKUP(Healthcare!A136,'Medical Examinations'!$A:$A,'Medical Examinations'!$G:$G,0)</f>
        <v>1</v>
      </c>
      <c r="I136" s="7" t="str">
        <f>_xlfn.XLOOKUP(A136,'Medical Examinations'!$A:$A,'Medical Examinations'!$H:$H,"Unknown")</f>
        <v>Yes</v>
      </c>
      <c r="J136" s="7" t="str" cm="1">
        <f t="array" ref="J136">_xlfn.IFS(C136&lt;18.5,"Under Weight",C136&lt;=24.9,"Normal Weight",C136&lt;30,"Over weight",C136&gt;=30,"Obesity")</f>
        <v>Obesity</v>
      </c>
      <c r="K136" s="7" t="str" cm="1">
        <f t="array" ref="K136">_xlfn.IFS(D136="Null","Unknown",D136&lt;5.7,"Normal",D136&lt;6.5,"Prediabetes",D136&gt;=6.5,"Diabetes")</f>
        <v>Normal</v>
      </c>
      <c r="L136" s="7" t="str">
        <f>_xlfn.XLOOKUP(A136,'Hospitalisation Details'!$A:$A,'Hospitalisation Details'!$J:$J,)</f>
        <v>6-Jun-1964</v>
      </c>
      <c r="M136" s="22">
        <f>+_xlfn.XLOOKUP(A136,'Hospitalisation Details'!$A:$A,'Hospitalisation Details'!$F:$F)</f>
        <v>38869.25</v>
      </c>
      <c r="N136" s="7" t="str">
        <f>_xlfn.XLOOKUP(A136,'Hospitalisation Details'!$A:$A,'Hospitalisation Details'!$G:$G)</f>
        <v>tier - 2</v>
      </c>
      <c r="O136" s="7" t="str">
        <f>_xlfn.XLOOKUP(A136,'Hospitalisation Details'!$A:$A,'Hospitalisation Details'!$H:$H)</f>
        <v>tier - 2</v>
      </c>
      <c r="P136" s="7" t="str">
        <f>_xlfn.XLOOKUP(A136,'Hospitalisation Details'!$A:$A,'Hospitalisation Details'!$I:$I)</f>
        <v>R1011</v>
      </c>
      <c r="Q136" s="28">
        <f>_xlfn.XLOOKUP(A136,'Hospitalisation Details'!$A:$A,'Hospitalisation Details'!$K:$K)</f>
        <v>59</v>
      </c>
    </row>
    <row r="137" spans="1:17" x14ac:dyDescent="0.3">
      <c r="A137" s="27" t="s">
        <v>2236</v>
      </c>
      <c r="B137" s="7" t="str">
        <f>IFERROR(_xlfn.XLOOKUP(A137,'Customer Names'!$A$2:$A$2336,'Customer Names'!$C$2:$C$2336),"Unknown")</f>
        <v xml:space="preserve">  Steph K</v>
      </c>
      <c r="C137" s="7">
        <f>_xlfn.XLOOKUP(A137,'Medical Examinations'!$A$2:$A$2336,'Medical Examinations'!$B$2:$B$2336,AVERAGE('Medical Examinations'!$B$2:$B$2336))</f>
        <v>46.85</v>
      </c>
      <c r="D137" s="7">
        <f>_xlfn.XLOOKUP(A137,'Medical Examinations'!$A$2:$A$2336,'Medical Examinations'!$C$2:$C$2336,AVERAGE('Medical Examinations'!$C$2:$C$2336))</f>
        <v>4.25</v>
      </c>
      <c r="E137" s="7" t="str">
        <f>_xlfn.XLOOKUP(A137,'Medical Examinations'!$A:$A,'Medical Examinations'!$D:$D,"Unknown")</f>
        <v>No</v>
      </c>
      <c r="F137" s="7" t="str">
        <f>_xlfn.XLOOKUP(A137,'Medical Examinations'!$A:$A,'Medical Examinations'!$E:$E,"Unknown")</f>
        <v>No</v>
      </c>
      <c r="G137" s="7" t="str">
        <f>_xlfn.XLOOKUP(A137,'Medical Examinations'!$A:$A,'Medical Examinations'!$F:$F,"Unknown")</f>
        <v>Yes</v>
      </c>
      <c r="H137" s="43">
        <f>_xlfn.XLOOKUP(Healthcare!A137,'Medical Examinations'!$A:$A,'Medical Examinations'!$G:$G,0)</f>
        <v>1</v>
      </c>
      <c r="I137" s="7" t="str">
        <f>_xlfn.XLOOKUP(A137,'Medical Examinations'!$A:$A,'Medical Examinations'!$H:$H,"Unknown")</f>
        <v>Yes</v>
      </c>
      <c r="J137" s="7" t="str" cm="1">
        <f t="array" ref="J137">_xlfn.IFS(C137&lt;18.5,"Under Weight",C137&lt;=24.9,"Normal Weight",C137&lt;30,"Over weight",C137&gt;=30,"Obesity")</f>
        <v>Obesity</v>
      </c>
      <c r="K137" s="7" t="str" cm="1">
        <f t="array" ref="K137">_xlfn.IFS(D137="Null","Unknown",D137&lt;5.7,"Normal",D137&lt;6.5,"Prediabetes",D137&gt;=6.5,"Diabetes")</f>
        <v>Normal</v>
      </c>
      <c r="L137" s="7" t="str">
        <f>_xlfn.XLOOKUP(A137,'Hospitalisation Details'!$A:$A,'Hospitalisation Details'!$J:$J,)</f>
        <v>3-Dec-1979</v>
      </c>
      <c r="M137" s="22">
        <f>+_xlfn.XLOOKUP(A137,'Hospitalisation Details'!$A:$A,'Hospitalisation Details'!$F:$F)</f>
        <v>38836.980000000003</v>
      </c>
      <c r="N137" s="7" t="str">
        <f>_xlfn.XLOOKUP(A137,'Hospitalisation Details'!$A:$A,'Hospitalisation Details'!$G:$G)</f>
        <v>tier - 2</v>
      </c>
      <c r="O137" s="7" t="str">
        <f>_xlfn.XLOOKUP(A137,'Hospitalisation Details'!$A:$A,'Hospitalisation Details'!$H:$H)</f>
        <v>tier - 1</v>
      </c>
      <c r="P137" s="7" t="str">
        <f>_xlfn.XLOOKUP(A137,'Hospitalisation Details'!$A:$A,'Hospitalisation Details'!$I:$I)</f>
        <v>R1011</v>
      </c>
      <c r="Q137" s="28">
        <f>_xlfn.XLOOKUP(A137,'Hospitalisation Details'!$A:$A,'Hospitalisation Details'!$K:$K)</f>
        <v>44</v>
      </c>
    </row>
    <row r="138" spans="1:17" x14ac:dyDescent="0.3">
      <c r="A138" s="27" t="s">
        <v>2235</v>
      </c>
      <c r="B138" s="7" t="str">
        <f>IFERROR(_xlfn.XLOOKUP(A138,'Customer Names'!$A$2:$A$2336,'Customer Names'!$C$2:$C$2336),"Unknown")</f>
        <v xml:space="preserve">  Kristine B</v>
      </c>
      <c r="C138" s="7">
        <f>_xlfn.XLOOKUP(A138,'Medical Examinations'!$A$2:$A$2336,'Medical Examinations'!$B$2:$B$2336,AVERAGE('Medical Examinations'!$B$2:$B$2336))</f>
        <v>42.24</v>
      </c>
      <c r="D138" s="7">
        <f>_xlfn.XLOOKUP(A138,'Medical Examinations'!$A$2:$A$2336,'Medical Examinations'!$C$2:$C$2336,AVERAGE('Medical Examinations'!$C$2:$C$2336))</f>
        <v>5.55</v>
      </c>
      <c r="E138" s="7" t="str">
        <f>_xlfn.XLOOKUP(A138,'Medical Examinations'!$A:$A,'Medical Examinations'!$D:$D,"Unknown")</f>
        <v>No</v>
      </c>
      <c r="F138" s="7" t="str">
        <f>_xlfn.XLOOKUP(A138,'Medical Examinations'!$A:$A,'Medical Examinations'!$E:$E,"Unknown")</f>
        <v>Yes</v>
      </c>
      <c r="G138" s="7" t="str">
        <f>_xlfn.XLOOKUP(A138,'Medical Examinations'!$A:$A,'Medical Examinations'!$F:$F,"Unknown")</f>
        <v>No</v>
      </c>
      <c r="H138" s="43">
        <f>_xlfn.XLOOKUP(Healthcare!A138,'Medical Examinations'!$A:$A,'Medical Examinations'!$G:$G,0)</f>
        <v>1</v>
      </c>
      <c r="I138" s="7" t="str">
        <f>_xlfn.XLOOKUP(A138,'Medical Examinations'!$A:$A,'Medical Examinations'!$H:$H,"Unknown")</f>
        <v>Yes</v>
      </c>
      <c r="J138" s="7" t="str" cm="1">
        <f t="array" ref="J138">_xlfn.IFS(C138&lt;18.5,"Under Weight",C138&lt;=24.9,"Normal Weight",C138&lt;30,"Over weight",C138&gt;=30,"Obesity")</f>
        <v>Obesity</v>
      </c>
      <c r="K138" s="7" t="str" cm="1">
        <f t="array" ref="K138">_xlfn.IFS(D138="Null","Unknown",D138&lt;5.7,"Normal",D138&lt;6.5,"Prediabetes",D138&gt;=6.5,"Diabetes")</f>
        <v>Normal</v>
      </c>
      <c r="L138" s="7" t="str">
        <f>_xlfn.XLOOKUP(A138,'Hospitalisation Details'!$A:$A,'Hospitalisation Details'!$J:$J,)</f>
        <v>5-Dec-2004</v>
      </c>
      <c r="M138" s="22">
        <f>+_xlfn.XLOOKUP(A138,'Hospitalisation Details'!$A:$A,'Hospitalisation Details'!$F:$F)</f>
        <v>38792.69</v>
      </c>
      <c r="N138" s="7" t="str">
        <f>_xlfn.XLOOKUP(A138,'Hospitalisation Details'!$A:$A,'Hospitalisation Details'!$G:$G)</f>
        <v>tier - 2</v>
      </c>
      <c r="O138" s="7" t="str">
        <f>_xlfn.XLOOKUP(A138,'Hospitalisation Details'!$A:$A,'Hospitalisation Details'!$H:$H)</f>
        <v>tier - 2</v>
      </c>
      <c r="P138" s="7" t="str">
        <f>_xlfn.XLOOKUP(A138,'Hospitalisation Details'!$A:$A,'Hospitalisation Details'!$I:$I)</f>
        <v>R1013</v>
      </c>
      <c r="Q138" s="28">
        <f>_xlfn.XLOOKUP(A138,'Hospitalisation Details'!$A:$A,'Hospitalisation Details'!$K:$K)</f>
        <v>19</v>
      </c>
    </row>
    <row r="139" spans="1:17" x14ac:dyDescent="0.3">
      <c r="A139" s="27" t="s">
        <v>2234</v>
      </c>
      <c r="B139" s="7" t="str">
        <f>IFERROR(_xlfn.XLOOKUP(A139,'Customer Names'!$A$2:$A$2336,'Customer Names'!$C$2:$C$2336),"Unknown")</f>
        <v xml:space="preserve">  Taylor B</v>
      </c>
      <c r="C139" s="7">
        <f>_xlfn.XLOOKUP(A139,'Medical Examinations'!$A$2:$A$2336,'Medical Examinations'!$B$2:$B$2336,AVERAGE('Medical Examinations'!$B$2:$B$2336))</f>
        <v>34.39</v>
      </c>
      <c r="D139" s="7">
        <f>_xlfn.XLOOKUP(A139,'Medical Examinations'!$A$2:$A$2336,'Medical Examinations'!$C$2:$C$2336,AVERAGE('Medical Examinations'!$C$2:$C$2336))</f>
        <v>5.78</v>
      </c>
      <c r="E139" s="7" t="str">
        <f>_xlfn.XLOOKUP(A139,'Medical Examinations'!$A:$A,'Medical Examinations'!$D:$D,"Unknown")</f>
        <v>No</v>
      </c>
      <c r="F139" s="7" t="str">
        <f>_xlfn.XLOOKUP(A139,'Medical Examinations'!$A:$A,'Medical Examinations'!$E:$E,"Unknown")</f>
        <v>No</v>
      </c>
      <c r="G139" s="7" t="str">
        <f>_xlfn.XLOOKUP(A139,'Medical Examinations'!$A:$A,'Medical Examinations'!$F:$F,"Unknown")</f>
        <v>No</v>
      </c>
      <c r="H139" s="43">
        <f>_xlfn.XLOOKUP(Healthcare!A139,'Medical Examinations'!$A:$A,'Medical Examinations'!$G:$G,0)</f>
        <v>0</v>
      </c>
      <c r="I139" s="7" t="str">
        <f>_xlfn.XLOOKUP(A139,'Medical Examinations'!$A:$A,'Medical Examinations'!$H:$H,"Unknown")</f>
        <v>Yes</v>
      </c>
      <c r="J139" s="7" t="str" cm="1">
        <f t="array" ref="J139">_xlfn.IFS(C139&lt;18.5,"Under Weight",C139&lt;=24.9,"Normal Weight",C139&lt;30,"Over weight",C139&gt;=30,"Obesity")</f>
        <v>Obesity</v>
      </c>
      <c r="K139" s="7" t="str" cm="1">
        <f t="array" ref="K139">_xlfn.IFS(D139="Null","Unknown",D139&lt;5.7,"Normal",D139&lt;6.5,"Prediabetes",D139&gt;=6.5,"Diabetes")</f>
        <v>Prediabetes</v>
      </c>
      <c r="L139" s="7" t="str">
        <f>_xlfn.XLOOKUP(A139,'Hospitalisation Details'!$A:$A,'Hospitalisation Details'!$J:$J,)</f>
        <v>8-Nov-1991</v>
      </c>
      <c r="M139" s="22">
        <f>+_xlfn.XLOOKUP(A139,'Hospitalisation Details'!$A:$A,'Hospitalisation Details'!$F:$F)</f>
        <v>38746.36</v>
      </c>
      <c r="N139" s="7" t="str">
        <f>_xlfn.XLOOKUP(A139,'Hospitalisation Details'!$A:$A,'Hospitalisation Details'!$G:$G)</f>
        <v>tier - 1</v>
      </c>
      <c r="O139" s="7" t="str">
        <f>_xlfn.XLOOKUP(A139,'Hospitalisation Details'!$A:$A,'Hospitalisation Details'!$H:$H)</f>
        <v>tier - 2</v>
      </c>
      <c r="P139" s="7" t="str">
        <f>_xlfn.XLOOKUP(A139,'Hospitalisation Details'!$A:$A,'Hospitalisation Details'!$I:$I)</f>
        <v>R1012</v>
      </c>
      <c r="Q139" s="28">
        <f>_xlfn.XLOOKUP(A139,'Hospitalisation Details'!$A:$A,'Hospitalisation Details'!$K:$K)</f>
        <v>32</v>
      </c>
    </row>
    <row r="140" spans="1:17" x14ac:dyDescent="0.3">
      <c r="A140" s="27" t="s">
        <v>2233</v>
      </c>
      <c r="B140" s="7" t="str">
        <f>IFERROR(_xlfn.XLOOKUP(A140,'Customer Names'!$A$2:$A$2336,'Customer Names'!$C$2:$C$2336),"Unknown")</f>
        <v xml:space="preserve">  William</v>
      </c>
      <c r="C140" s="7">
        <f>_xlfn.XLOOKUP(A140,'Medical Examinations'!$A$2:$A$2336,'Medical Examinations'!$B$2:$B$2336,AVERAGE('Medical Examinations'!$B$2:$B$2336))</f>
        <v>42.89</v>
      </c>
      <c r="D140" s="7">
        <f>_xlfn.XLOOKUP(A140,'Medical Examinations'!$A$2:$A$2336,'Medical Examinations'!$C$2:$C$2336,AVERAGE('Medical Examinations'!$C$2:$C$2336))</f>
        <v>5.28</v>
      </c>
      <c r="E140" s="7" t="str">
        <f>_xlfn.XLOOKUP(A140,'Medical Examinations'!$A:$A,'Medical Examinations'!$D:$D,"Unknown")</f>
        <v>Yes</v>
      </c>
      <c r="F140" s="7" t="str">
        <f>_xlfn.XLOOKUP(A140,'Medical Examinations'!$A:$A,'Medical Examinations'!$E:$E,"Unknown")</f>
        <v>No</v>
      </c>
      <c r="G140" s="7" t="str">
        <f>_xlfn.XLOOKUP(A140,'Medical Examinations'!$A:$A,'Medical Examinations'!$F:$F,"Unknown")</f>
        <v>No</v>
      </c>
      <c r="H140" s="43">
        <f>_xlfn.XLOOKUP(Healthcare!A140,'Medical Examinations'!$A:$A,'Medical Examinations'!$G:$G,0)</f>
        <v>0</v>
      </c>
      <c r="I140" s="7" t="str">
        <f>_xlfn.XLOOKUP(A140,'Medical Examinations'!$A:$A,'Medical Examinations'!$H:$H,"Unknown")</f>
        <v>Yes</v>
      </c>
      <c r="J140" s="7" t="str" cm="1">
        <f t="array" ref="J140">_xlfn.IFS(C140&lt;18.5,"Under Weight",C140&lt;=24.9,"Normal Weight",C140&lt;30,"Over weight",C140&gt;=30,"Obesity")</f>
        <v>Obesity</v>
      </c>
      <c r="K140" s="7" t="str" cm="1">
        <f t="array" ref="K140">_xlfn.IFS(D140="Null","Unknown",D140&lt;5.7,"Normal",D140&lt;6.5,"Prediabetes",D140&gt;=6.5,"Diabetes")</f>
        <v>Normal</v>
      </c>
      <c r="L140" s="7" t="str">
        <f>_xlfn.XLOOKUP(A140,'Hospitalisation Details'!$A:$A,'Hospitalisation Details'!$J:$J,)</f>
        <v>15-Jun-1976</v>
      </c>
      <c r="M140" s="22">
        <f>+_xlfn.XLOOKUP(A140,'Hospitalisation Details'!$A:$A,'Hospitalisation Details'!$F:$F)</f>
        <v>38740.120000000003</v>
      </c>
      <c r="N140" s="7" t="str">
        <f>_xlfn.XLOOKUP(A140,'Hospitalisation Details'!$A:$A,'Hospitalisation Details'!$G:$G)</f>
        <v>tier - 2</v>
      </c>
      <c r="O140" s="7" t="str">
        <f>_xlfn.XLOOKUP(A140,'Hospitalisation Details'!$A:$A,'Hospitalisation Details'!$H:$H)</f>
        <v>tier - 2</v>
      </c>
      <c r="P140" s="7" t="str">
        <f>_xlfn.XLOOKUP(A140,'Hospitalisation Details'!$A:$A,'Hospitalisation Details'!$I:$I)</f>
        <v>R1012</v>
      </c>
      <c r="Q140" s="28">
        <f>_xlfn.XLOOKUP(A140,'Hospitalisation Details'!$A:$A,'Hospitalisation Details'!$K:$K)</f>
        <v>47</v>
      </c>
    </row>
    <row r="141" spans="1:17" x14ac:dyDescent="0.3">
      <c r="A141" s="27" t="s">
        <v>2232</v>
      </c>
      <c r="B141" s="7" t="str">
        <f>IFERROR(_xlfn.XLOOKUP(A141,'Customer Names'!$A$2:$A$2336,'Customer Names'!$C$2:$C$2336),"Unknown")</f>
        <v xml:space="preserve">  Sage</v>
      </c>
      <c r="C141" s="7">
        <f>_xlfn.XLOOKUP(A141,'Medical Examinations'!$A$2:$A$2336,'Medical Examinations'!$B$2:$B$2336,AVERAGE('Medical Examinations'!$B$2:$B$2336))</f>
        <v>36.299999999999997</v>
      </c>
      <c r="D141" s="7">
        <f>_xlfn.XLOOKUP(A141,'Medical Examinations'!$A$2:$A$2336,'Medical Examinations'!$C$2:$C$2336,AVERAGE('Medical Examinations'!$C$2:$C$2336))</f>
        <v>5.39</v>
      </c>
      <c r="E141" s="7" t="str">
        <f>_xlfn.XLOOKUP(A141,'Medical Examinations'!$A:$A,'Medical Examinations'!$D:$D,"Unknown")</f>
        <v>No</v>
      </c>
      <c r="F141" s="7" t="str">
        <f>_xlfn.XLOOKUP(A141,'Medical Examinations'!$A:$A,'Medical Examinations'!$E:$E,"Unknown")</f>
        <v>No</v>
      </c>
      <c r="G141" s="7" t="str">
        <f>_xlfn.XLOOKUP(A141,'Medical Examinations'!$A:$A,'Medical Examinations'!$F:$F,"Unknown")</f>
        <v>No</v>
      </c>
      <c r="H141" s="43">
        <f>_xlfn.XLOOKUP(Healthcare!A141,'Medical Examinations'!$A:$A,'Medical Examinations'!$G:$G,0)</f>
        <v>0</v>
      </c>
      <c r="I141" s="7" t="str">
        <f>_xlfn.XLOOKUP(A141,'Medical Examinations'!$A:$A,'Medical Examinations'!$H:$H,"Unknown")</f>
        <v>Yes</v>
      </c>
      <c r="J141" s="7" t="str" cm="1">
        <f t="array" ref="J141">_xlfn.IFS(C141&lt;18.5,"Under Weight",C141&lt;=24.9,"Normal Weight",C141&lt;30,"Over weight",C141&gt;=30,"Obesity")</f>
        <v>Obesity</v>
      </c>
      <c r="K141" s="7" t="str" cm="1">
        <f t="array" ref="K141">_xlfn.IFS(D141="Null","Unknown",D141&lt;5.7,"Normal",D141&lt;6.5,"Prediabetes",D141&gt;=6.5,"Diabetes")</f>
        <v>Normal</v>
      </c>
      <c r="L141" s="7" t="str">
        <f>_xlfn.XLOOKUP(A141,'Hospitalisation Details'!$A:$A,'Hospitalisation Details'!$J:$J,)</f>
        <v>2-Nov-1991</v>
      </c>
      <c r="M141" s="22">
        <f>+_xlfn.XLOOKUP(A141,'Hospitalisation Details'!$A:$A,'Hospitalisation Details'!$F:$F)</f>
        <v>38711</v>
      </c>
      <c r="N141" s="7" t="str">
        <f>_xlfn.XLOOKUP(A141,'Hospitalisation Details'!$A:$A,'Hospitalisation Details'!$G:$G)</f>
        <v>tier - 2</v>
      </c>
      <c r="O141" s="7" t="str">
        <f>_xlfn.XLOOKUP(A141,'Hospitalisation Details'!$A:$A,'Hospitalisation Details'!$H:$H)</f>
        <v>tier - 2</v>
      </c>
      <c r="P141" s="7" t="str">
        <f>_xlfn.XLOOKUP(A141,'Hospitalisation Details'!$A:$A,'Hospitalisation Details'!$I:$I)</f>
        <v>R1011</v>
      </c>
      <c r="Q141" s="28">
        <f>_xlfn.XLOOKUP(A141,'Hospitalisation Details'!$A:$A,'Hospitalisation Details'!$K:$K)</f>
        <v>32</v>
      </c>
    </row>
    <row r="142" spans="1:17" x14ac:dyDescent="0.3">
      <c r="A142" s="27" t="s">
        <v>2231</v>
      </c>
      <c r="B142" s="7" t="str">
        <f>IFERROR(_xlfn.XLOOKUP(A142,'Customer Names'!$A$2:$A$2336,'Customer Names'!$C$2:$C$2336),"Unknown")</f>
        <v xml:space="preserve">  Cole</v>
      </c>
      <c r="C142" s="7">
        <f>_xlfn.XLOOKUP(A142,'Medical Examinations'!$A$2:$A$2336,'Medical Examinations'!$B$2:$B$2336,AVERAGE('Medical Examinations'!$B$2:$B$2336))</f>
        <v>35.200000000000003</v>
      </c>
      <c r="D142" s="7">
        <f>_xlfn.XLOOKUP(A142,'Medical Examinations'!$A$2:$A$2336,'Medical Examinations'!$C$2:$C$2336,AVERAGE('Medical Examinations'!$C$2:$C$2336))</f>
        <v>8.01</v>
      </c>
      <c r="E142" s="7" t="str">
        <f>_xlfn.XLOOKUP(A142,'Medical Examinations'!$A:$A,'Medical Examinations'!$D:$D,"Unknown")</f>
        <v>Yes</v>
      </c>
      <c r="F142" s="7" t="str">
        <f>_xlfn.XLOOKUP(A142,'Medical Examinations'!$A:$A,'Medical Examinations'!$E:$E,"Unknown")</f>
        <v>No</v>
      </c>
      <c r="G142" s="7" t="str">
        <f>_xlfn.XLOOKUP(A142,'Medical Examinations'!$A:$A,'Medical Examinations'!$F:$F,"Unknown")</f>
        <v>No</v>
      </c>
      <c r="H142" s="43">
        <f>_xlfn.XLOOKUP(Healthcare!A142,'Medical Examinations'!$A:$A,'Medical Examinations'!$G:$G,0)</f>
        <v>1</v>
      </c>
      <c r="I142" s="7" t="str">
        <f>_xlfn.XLOOKUP(A142,'Medical Examinations'!$A:$A,'Medical Examinations'!$H:$H,"Unknown")</f>
        <v>Yes</v>
      </c>
      <c r="J142" s="7" t="str" cm="1">
        <f t="array" ref="J142">_xlfn.IFS(C142&lt;18.5,"Under Weight",C142&lt;=24.9,"Normal Weight",C142&lt;30,"Over weight",C142&gt;=30,"Obesity")</f>
        <v>Obesity</v>
      </c>
      <c r="K142" s="7" t="str" cm="1">
        <f t="array" ref="K142">_xlfn.IFS(D142="Null","Unknown",D142&lt;5.7,"Normal",D142&lt;6.5,"Prediabetes",D142&gt;=6.5,"Diabetes")</f>
        <v>Diabetes</v>
      </c>
      <c r="L142" s="7" t="str">
        <f>_xlfn.XLOOKUP(A142,'Hospitalisation Details'!$A:$A,'Hospitalisation Details'!$J:$J,)</f>
        <v>20-Jul-1986</v>
      </c>
      <c r="M142" s="22">
        <f>+_xlfn.XLOOKUP(A142,'Hospitalisation Details'!$A:$A,'Hospitalisation Details'!$F:$F)</f>
        <v>38709.18</v>
      </c>
      <c r="N142" s="7" t="str">
        <f>_xlfn.XLOOKUP(A142,'Hospitalisation Details'!$A:$A,'Hospitalisation Details'!$G:$G)</f>
        <v>tier - 1</v>
      </c>
      <c r="O142" s="7" t="str">
        <f>_xlfn.XLOOKUP(A142,'Hospitalisation Details'!$A:$A,'Hospitalisation Details'!$H:$H)</f>
        <v>tier - 3</v>
      </c>
      <c r="P142" s="7" t="str">
        <f>_xlfn.XLOOKUP(A142,'Hospitalisation Details'!$A:$A,'Hospitalisation Details'!$I:$I)</f>
        <v>R1013</v>
      </c>
      <c r="Q142" s="28">
        <f>_xlfn.XLOOKUP(A142,'Hospitalisation Details'!$A:$A,'Hospitalisation Details'!$K:$K)</f>
        <v>37</v>
      </c>
    </row>
    <row r="143" spans="1:17" x14ac:dyDescent="0.3">
      <c r="A143" s="27" t="s">
        <v>2230</v>
      </c>
      <c r="B143" s="7" t="str">
        <f>IFERROR(_xlfn.XLOOKUP(A143,'Customer Names'!$A$2:$A$2336,'Customer Names'!$C$2:$C$2336),"Unknown")</f>
        <v xml:space="preserve">  Jesse</v>
      </c>
      <c r="C143" s="7">
        <f>_xlfn.XLOOKUP(A143,'Medical Examinations'!$A$2:$A$2336,'Medical Examinations'!$B$2:$B$2336,AVERAGE('Medical Examinations'!$B$2:$B$2336))</f>
        <v>53.62</v>
      </c>
      <c r="D143" s="7">
        <f>_xlfn.XLOOKUP(A143,'Medical Examinations'!$A$2:$A$2336,'Medical Examinations'!$C$2:$C$2336,AVERAGE('Medical Examinations'!$C$2:$C$2336))</f>
        <v>5.21</v>
      </c>
      <c r="E143" s="7" t="str">
        <f>_xlfn.XLOOKUP(A143,'Medical Examinations'!$A:$A,'Medical Examinations'!$D:$D,"Unknown")</f>
        <v>No</v>
      </c>
      <c r="F143" s="7" t="str">
        <f>_xlfn.XLOOKUP(A143,'Medical Examinations'!$A:$A,'Medical Examinations'!$E:$E,"Unknown")</f>
        <v>No</v>
      </c>
      <c r="G143" s="7" t="str">
        <f>_xlfn.XLOOKUP(A143,'Medical Examinations'!$A:$A,'Medical Examinations'!$F:$F,"Unknown")</f>
        <v>No</v>
      </c>
      <c r="H143" s="43">
        <f>_xlfn.XLOOKUP(Healthcare!A143,'Medical Examinations'!$A:$A,'Medical Examinations'!$G:$G,0)</f>
        <v>0</v>
      </c>
      <c r="I143" s="7" t="str">
        <f>_xlfn.XLOOKUP(A143,'Medical Examinations'!$A:$A,'Medical Examinations'!$H:$H,"Unknown")</f>
        <v>Yes</v>
      </c>
      <c r="J143" s="7" t="str" cm="1">
        <f t="array" ref="J143">_xlfn.IFS(C143&lt;18.5,"Under Weight",C143&lt;=24.9,"Normal Weight",C143&lt;30,"Over weight",C143&gt;=30,"Obesity")</f>
        <v>Obesity</v>
      </c>
      <c r="K143" s="7" t="str" cm="1">
        <f t="array" ref="K143">_xlfn.IFS(D143="Null","Unknown",D143&lt;5.7,"Normal",D143&lt;6.5,"Prediabetes",D143&gt;=6.5,"Diabetes")</f>
        <v>Normal</v>
      </c>
      <c r="L143" s="7" t="str">
        <f>_xlfn.XLOOKUP(A143,'Hospitalisation Details'!$A:$A,'Hospitalisation Details'!$J:$J,)</f>
        <v>13-Jul-1990</v>
      </c>
      <c r="M143" s="22">
        <f>+_xlfn.XLOOKUP(A143,'Hospitalisation Details'!$A:$A,'Hospitalisation Details'!$F:$F)</f>
        <v>38652.089999999997</v>
      </c>
      <c r="N143" s="7" t="str">
        <f>_xlfn.XLOOKUP(A143,'Hospitalisation Details'!$A:$A,'Hospitalisation Details'!$G:$G)</f>
        <v>tier - 2</v>
      </c>
      <c r="O143" s="7" t="str">
        <f>_xlfn.XLOOKUP(A143,'Hospitalisation Details'!$A:$A,'Hospitalisation Details'!$H:$H)</f>
        <v>tier - 2</v>
      </c>
      <c r="P143" s="7" t="str">
        <f>_xlfn.XLOOKUP(A143,'Hospitalisation Details'!$A:$A,'Hospitalisation Details'!$I:$I)</f>
        <v>R1011</v>
      </c>
      <c r="Q143" s="28">
        <f>_xlfn.XLOOKUP(A143,'Hospitalisation Details'!$A:$A,'Hospitalisation Details'!$K:$K)</f>
        <v>33</v>
      </c>
    </row>
    <row r="144" spans="1:17" x14ac:dyDescent="0.3">
      <c r="A144" s="27" t="s">
        <v>2229</v>
      </c>
      <c r="B144" s="7" t="str">
        <f>IFERROR(_xlfn.XLOOKUP(A144,'Customer Names'!$A$2:$A$2336,'Customer Names'!$C$2:$C$2336),"Unknown")</f>
        <v xml:space="preserve">  Tammi J</v>
      </c>
      <c r="C144" s="7">
        <f>_xlfn.XLOOKUP(A144,'Medical Examinations'!$A$2:$A$2336,'Medical Examinations'!$B$2:$B$2336,AVERAGE('Medical Examinations'!$B$2:$B$2336))</f>
        <v>36.67</v>
      </c>
      <c r="D144" s="7">
        <f>_xlfn.XLOOKUP(A144,'Medical Examinations'!$A$2:$A$2336,'Medical Examinations'!$C$2:$C$2336,AVERAGE('Medical Examinations'!$C$2:$C$2336))</f>
        <v>6.27</v>
      </c>
      <c r="E144" s="7" t="str">
        <f>_xlfn.XLOOKUP(A144,'Medical Examinations'!$A:$A,'Medical Examinations'!$D:$D,"Unknown")</f>
        <v>No</v>
      </c>
      <c r="F144" s="7" t="str">
        <f>_xlfn.XLOOKUP(A144,'Medical Examinations'!$A:$A,'Medical Examinations'!$E:$E,"Unknown")</f>
        <v>No</v>
      </c>
      <c r="G144" s="7" t="str">
        <f>_xlfn.XLOOKUP(A144,'Medical Examinations'!$A:$A,'Medical Examinations'!$F:$F,"Unknown")</f>
        <v>No</v>
      </c>
      <c r="H144" s="43">
        <f>_xlfn.XLOOKUP(Healthcare!A144,'Medical Examinations'!$A:$A,'Medical Examinations'!$G:$G,0)</f>
        <v>0</v>
      </c>
      <c r="I144" s="7" t="str">
        <f>_xlfn.XLOOKUP(A144,'Medical Examinations'!$A:$A,'Medical Examinations'!$H:$H,"Unknown")</f>
        <v>Yes</v>
      </c>
      <c r="J144" s="7" t="str" cm="1">
        <f t="array" ref="J144">_xlfn.IFS(C144&lt;18.5,"Under Weight",C144&lt;=24.9,"Normal Weight",C144&lt;30,"Over weight",C144&gt;=30,"Obesity")</f>
        <v>Obesity</v>
      </c>
      <c r="K144" s="7" t="str" cm="1">
        <f t="array" ref="K144">_xlfn.IFS(D144="Null","Unknown",D144&lt;5.7,"Normal",D144&lt;6.5,"Prediabetes",D144&gt;=6.5,"Diabetes")</f>
        <v>Prediabetes</v>
      </c>
      <c r="L144" s="7" t="str">
        <f>_xlfn.XLOOKUP(A144,'Hospitalisation Details'!$A:$A,'Hospitalisation Details'!$J:$J,)</f>
        <v>12-Nov-1999</v>
      </c>
      <c r="M144" s="22">
        <f>+_xlfn.XLOOKUP(A144,'Hospitalisation Details'!$A:$A,'Hospitalisation Details'!$F:$F)</f>
        <v>38511.629999999997</v>
      </c>
      <c r="N144" s="7" t="str">
        <f>_xlfn.XLOOKUP(A144,'Hospitalisation Details'!$A:$A,'Hospitalisation Details'!$G:$G)</f>
        <v>tier - 2</v>
      </c>
      <c r="O144" s="7" t="str">
        <f>_xlfn.XLOOKUP(A144,'Hospitalisation Details'!$A:$A,'Hospitalisation Details'!$H:$H)</f>
        <v>tier - 2</v>
      </c>
      <c r="P144" s="7" t="str">
        <f>_xlfn.XLOOKUP(A144,'Hospitalisation Details'!$A:$A,'Hospitalisation Details'!$I:$I)</f>
        <v>R1024</v>
      </c>
      <c r="Q144" s="28">
        <f>_xlfn.XLOOKUP(A144,'Hospitalisation Details'!$A:$A,'Hospitalisation Details'!$K:$K)</f>
        <v>24</v>
      </c>
    </row>
    <row r="145" spans="1:17" x14ac:dyDescent="0.3">
      <c r="A145" s="27" t="s">
        <v>2228</v>
      </c>
      <c r="B145" s="7" t="str">
        <f>IFERROR(_xlfn.XLOOKUP(A145,'Customer Names'!$A$2:$A$2336,'Customer Names'!$C$2:$C$2336),"Unknown")</f>
        <v xml:space="preserve">  Matthew S</v>
      </c>
      <c r="C145" s="7">
        <f>_xlfn.XLOOKUP(A145,'Medical Examinations'!$A$2:$A$2336,'Medical Examinations'!$B$2:$B$2336,AVERAGE('Medical Examinations'!$B$2:$B$2336))</f>
        <v>33.4</v>
      </c>
      <c r="D145" s="7">
        <f>_xlfn.XLOOKUP(A145,'Medical Examinations'!$A$2:$A$2336,'Medical Examinations'!$C$2:$C$2336,AVERAGE('Medical Examinations'!$C$2:$C$2336))</f>
        <v>10.73</v>
      </c>
      <c r="E145" s="7" t="str">
        <f>_xlfn.XLOOKUP(A145,'Medical Examinations'!$A:$A,'Medical Examinations'!$D:$D,"Unknown")</f>
        <v>Yes</v>
      </c>
      <c r="F145" s="7" t="str">
        <f>_xlfn.XLOOKUP(A145,'Medical Examinations'!$A:$A,'Medical Examinations'!$E:$E,"Unknown")</f>
        <v>No</v>
      </c>
      <c r="G145" s="7" t="str">
        <f>_xlfn.XLOOKUP(A145,'Medical Examinations'!$A:$A,'Medical Examinations'!$F:$F,"Unknown")</f>
        <v>No</v>
      </c>
      <c r="H145" s="43">
        <f>_xlfn.XLOOKUP(Healthcare!A145,'Medical Examinations'!$A:$A,'Medical Examinations'!$G:$G,0)</f>
        <v>1</v>
      </c>
      <c r="I145" s="7" t="str">
        <f>_xlfn.XLOOKUP(A145,'Medical Examinations'!$A:$A,'Medical Examinations'!$H:$H,"Unknown")</f>
        <v>Yes</v>
      </c>
      <c r="J145" s="7" t="str" cm="1">
        <f t="array" ref="J145">_xlfn.IFS(C145&lt;18.5,"Under Weight",C145&lt;=24.9,"Normal Weight",C145&lt;30,"Over weight",C145&gt;=30,"Obesity")</f>
        <v>Obesity</v>
      </c>
      <c r="K145" s="7" t="str" cm="1">
        <f t="array" ref="K145">_xlfn.IFS(D145="Null","Unknown",D145&lt;5.7,"Normal",D145&lt;6.5,"Prediabetes",D145&gt;=6.5,"Diabetes")</f>
        <v>Diabetes</v>
      </c>
      <c r="L145" s="7" t="str">
        <f>_xlfn.XLOOKUP(A145,'Hospitalisation Details'!$A:$A,'Hospitalisation Details'!$J:$J,)</f>
        <v>21-Jun-1986</v>
      </c>
      <c r="M145" s="22">
        <f>+_xlfn.XLOOKUP(A145,'Hospitalisation Details'!$A:$A,'Hospitalisation Details'!$F:$F)</f>
        <v>38415.47</v>
      </c>
      <c r="N145" s="7" t="str">
        <f>_xlfn.XLOOKUP(A145,'Hospitalisation Details'!$A:$A,'Hospitalisation Details'!$G:$G)</f>
        <v>tier - 1</v>
      </c>
      <c r="O145" s="7" t="str">
        <f>_xlfn.XLOOKUP(A145,'Hospitalisation Details'!$A:$A,'Hospitalisation Details'!$H:$H)</f>
        <v>tier - 2</v>
      </c>
      <c r="P145" s="7" t="str">
        <f>_xlfn.XLOOKUP(A145,'Hospitalisation Details'!$A:$A,'Hospitalisation Details'!$I:$I)</f>
        <v>R1011</v>
      </c>
      <c r="Q145" s="28">
        <f>_xlfn.XLOOKUP(A145,'Hospitalisation Details'!$A:$A,'Hospitalisation Details'!$K:$K)</f>
        <v>37</v>
      </c>
    </row>
    <row r="146" spans="1:17" x14ac:dyDescent="0.3">
      <c r="A146" s="27" t="s">
        <v>2227</v>
      </c>
      <c r="B146" s="7" t="str">
        <f>IFERROR(_xlfn.XLOOKUP(A146,'Customer Names'!$A$2:$A$2336,'Customer Names'!$C$2:$C$2336),"Unknown")</f>
        <v xml:space="preserve">  Eric</v>
      </c>
      <c r="C146" s="7">
        <f>_xlfn.XLOOKUP(A146,'Medical Examinations'!$A$2:$A$2336,'Medical Examinations'!$B$2:$B$2336,AVERAGE('Medical Examinations'!$B$2:$B$2336))</f>
        <v>42.71</v>
      </c>
      <c r="D146" s="7">
        <f>_xlfn.XLOOKUP(A146,'Medical Examinations'!$A$2:$A$2336,'Medical Examinations'!$C$2:$C$2336,AVERAGE('Medical Examinations'!$C$2:$C$2336))</f>
        <v>10.52</v>
      </c>
      <c r="E146" s="7" t="str">
        <f>_xlfn.XLOOKUP(A146,'Medical Examinations'!$A:$A,'Medical Examinations'!$D:$D,"Unknown")</f>
        <v>No</v>
      </c>
      <c r="F146" s="7" t="str">
        <f>_xlfn.XLOOKUP(A146,'Medical Examinations'!$A:$A,'Medical Examinations'!$E:$E,"Unknown")</f>
        <v>No</v>
      </c>
      <c r="G146" s="7" t="str">
        <f>_xlfn.XLOOKUP(A146,'Medical Examinations'!$A:$A,'Medical Examinations'!$F:$F,"Unknown")</f>
        <v>No</v>
      </c>
      <c r="H146" s="43">
        <f>_xlfn.XLOOKUP(Healthcare!A146,'Medical Examinations'!$A:$A,'Medical Examinations'!$G:$G,0)</f>
        <v>0</v>
      </c>
      <c r="I146" s="7" t="str">
        <f>_xlfn.XLOOKUP(A146,'Medical Examinations'!$A:$A,'Medical Examinations'!$H:$H,"Unknown")</f>
        <v>Yes</v>
      </c>
      <c r="J146" s="7" t="str" cm="1">
        <f t="array" ref="J146">_xlfn.IFS(C146&lt;18.5,"Under Weight",C146&lt;=24.9,"Normal Weight",C146&lt;30,"Over weight",C146&gt;=30,"Obesity")</f>
        <v>Obesity</v>
      </c>
      <c r="K146" s="7" t="str" cm="1">
        <f t="array" ref="K146">_xlfn.IFS(D146="Null","Unknown",D146&lt;5.7,"Normal",D146&lt;6.5,"Prediabetes",D146&gt;=6.5,"Diabetes")</f>
        <v>Diabetes</v>
      </c>
      <c r="L146" s="7" t="str">
        <f>_xlfn.XLOOKUP(A146,'Hospitalisation Details'!$A:$A,'Hospitalisation Details'!$J:$J,)</f>
        <v>23-Dec-1971</v>
      </c>
      <c r="M146" s="22">
        <f>+_xlfn.XLOOKUP(A146,'Hospitalisation Details'!$A:$A,'Hospitalisation Details'!$F:$F)</f>
        <v>38405.26</v>
      </c>
      <c r="N146" s="7" t="str">
        <f>_xlfn.XLOOKUP(A146,'Hospitalisation Details'!$A:$A,'Hospitalisation Details'!$G:$G)</f>
        <v>tier - 2</v>
      </c>
      <c r="O146" s="7" t="str">
        <f>_xlfn.XLOOKUP(A146,'Hospitalisation Details'!$A:$A,'Hospitalisation Details'!$H:$H)</f>
        <v>tier - 1</v>
      </c>
      <c r="P146" s="7" t="str">
        <f>_xlfn.XLOOKUP(A146,'Hospitalisation Details'!$A:$A,'Hospitalisation Details'!$I:$I)</f>
        <v>R1011</v>
      </c>
      <c r="Q146" s="28">
        <f>_xlfn.XLOOKUP(A146,'Hospitalisation Details'!$A:$A,'Hospitalisation Details'!$K:$K)</f>
        <v>52</v>
      </c>
    </row>
    <row r="147" spans="1:17" x14ac:dyDescent="0.3">
      <c r="A147" s="27" t="s">
        <v>2226</v>
      </c>
      <c r="B147" s="7" t="str">
        <f>IFERROR(_xlfn.XLOOKUP(A147,'Customer Names'!$A$2:$A$2336,'Customer Names'!$C$2:$C$2336),"Unknown")</f>
        <v xml:space="preserve">  Valeria R</v>
      </c>
      <c r="C147" s="7">
        <f>_xlfn.XLOOKUP(A147,'Medical Examinations'!$A$2:$A$2336,'Medical Examinations'!$B$2:$B$2336,AVERAGE('Medical Examinations'!$B$2:$B$2336))</f>
        <v>41.52</v>
      </c>
      <c r="D147" s="7">
        <f>_xlfn.XLOOKUP(A147,'Medical Examinations'!$A$2:$A$2336,'Medical Examinations'!$C$2:$C$2336,AVERAGE('Medical Examinations'!$C$2:$C$2336))</f>
        <v>11.82</v>
      </c>
      <c r="E147" s="7" t="str">
        <f>_xlfn.XLOOKUP(A147,'Medical Examinations'!$A:$A,'Medical Examinations'!$D:$D,"Unknown")</f>
        <v>Yes</v>
      </c>
      <c r="F147" s="7" t="str">
        <f>_xlfn.XLOOKUP(A147,'Medical Examinations'!$A:$A,'Medical Examinations'!$E:$E,"Unknown")</f>
        <v>No</v>
      </c>
      <c r="G147" s="7" t="str">
        <f>_xlfn.XLOOKUP(A147,'Medical Examinations'!$A:$A,'Medical Examinations'!$F:$F,"Unknown")</f>
        <v>No</v>
      </c>
      <c r="H147" s="43">
        <f>_xlfn.XLOOKUP(Healthcare!A147,'Medical Examinations'!$A:$A,'Medical Examinations'!$G:$G,0)</f>
        <v>2</v>
      </c>
      <c r="I147" s="7" t="str">
        <f>_xlfn.XLOOKUP(A147,'Medical Examinations'!$A:$A,'Medical Examinations'!$H:$H,"Unknown")</f>
        <v>Yes</v>
      </c>
      <c r="J147" s="7" t="str" cm="1">
        <f t="array" ref="J147">_xlfn.IFS(C147&lt;18.5,"Under Weight",C147&lt;=24.9,"Normal Weight",C147&lt;30,"Over weight",C147&gt;=30,"Obesity")</f>
        <v>Obesity</v>
      </c>
      <c r="K147" s="7" t="str" cm="1">
        <f t="array" ref="K147">_xlfn.IFS(D147="Null","Unknown",D147&lt;5.7,"Normal",D147&lt;6.5,"Prediabetes",D147&gt;=6.5,"Diabetes")</f>
        <v>Diabetes</v>
      </c>
      <c r="L147" s="7" t="str">
        <f>_xlfn.XLOOKUP(A147,'Hospitalisation Details'!$A:$A,'Hospitalisation Details'!$J:$J,)</f>
        <v>22-Aug-1970</v>
      </c>
      <c r="M147" s="22">
        <f>+_xlfn.XLOOKUP(A147,'Hospitalisation Details'!$A:$A,'Hospitalisation Details'!$F:$F)</f>
        <v>38389.79</v>
      </c>
      <c r="N147" s="7" t="str">
        <f>_xlfn.XLOOKUP(A147,'Hospitalisation Details'!$A:$A,'Hospitalisation Details'!$G:$G)</f>
        <v>tier - 2</v>
      </c>
      <c r="O147" s="7" t="str">
        <f>_xlfn.XLOOKUP(A147,'Hospitalisation Details'!$A:$A,'Hospitalisation Details'!$H:$H)</f>
        <v>tier - 3</v>
      </c>
      <c r="P147" s="7" t="str">
        <f>_xlfn.XLOOKUP(A147,'Hospitalisation Details'!$A:$A,'Hospitalisation Details'!$I:$I)</f>
        <v>R1011</v>
      </c>
      <c r="Q147" s="28">
        <f>_xlfn.XLOOKUP(A147,'Hospitalisation Details'!$A:$A,'Hospitalisation Details'!$K:$K)</f>
        <v>53</v>
      </c>
    </row>
    <row r="148" spans="1:17" x14ac:dyDescent="0.3">
      <c r="A148" s="27" t="s">
        <v>2225</v>
      </c>
      <c r="B148" s="7" t="str">
        <f>IFERROR(_xlfn.XLOOKUP(A148,'Customer Names'!$A$2:$A$2336,'Customer Names'!$C$2:$C$2336),"Unknown")</f>
        <v xml:space="preserve">  Michael P</v>
      </c>
      <c r="C148" s="7">
        <f>_xlfn.XLOOKUP(A148,'Medical Examinations'!$A$2:$A$2336,'Medical Examinations'!$B$2:$B$2336,AVERAGE('Medical Examinations'!$B$2:$B$2336))</f>
        <v>39.4</v>
      </c>
      <c r="D148" s="7">
        <f>_xlfn.XLOOKUP(A148,'Medical Examinations'!$A$2:$A$2336,'Medical Examinations'!$C$2:$C$2336,AVERAGE('Medical Examinations'!$C$2:$C$2336))</f>
        <v>6.76</v>
      </c>
      <c r="E148" s="7" t="str">
        <f>_xlfn.XLOOKUP(A148,'Medical Examinations'!$A:$A,'Medical Examinations'!$D:$D,"Unknown")</f>
        <v>No</v>
      </c>
      <c r="F148" s="7" t="str">
        <f>_xlfn.XLOOKUP(A148,'Medical Examinations'!$A:$A,'Medical Examinations'!$E:$E,"Unknown")</f>
        <v>No</v>
      </c>
      <c r="G148" s="7" t="str">
        <f>_xlfn.XLOOKUP(A148,'Medical Examinations'!$A:$A,'Medical Examinations'!$F:$F,"Unknown")</f>
        <v>No</v>
      </c>
      <c r="H148" s="43">
        <f>_xlfn.XLOOKUP(Healthcare!A148,'Medical Examinations'!$A:$A,'Medical Examinations'!$G:$G,0)</f>
        <v>0</v>
      </c>
      <c r="I148" s="7" t="str">
        <f>_xlfn.XLOOKUP(A148,'Medical Examinations'!$A:$A,'Medical Examinations'!$H:$H,"Unknown")</f>
        <v>Yes</v>
      </c>
      <c r="J148" s="7" t="str" cm="1">
        <f t="array" ref="J148">_xlfn.IFS(C148&lt;18.5,"Under Weight",C148&lt;=24.9,"Normal Weight",C148&lt;30,"Over weight",C148&gt;=30,"Obesity")</f>
        <v>Obesity</v>
      </c>
      <c r="K148" s="7" t="str" cm="1">
        <f t="array" ref="K148">_xlfn.IFS(D148="Null","Unknown",D148&lt;5.7,"Normal",D148&lt;6.5,"Prediabetes",D148&gt;=6.5,"Diabetes")</f>
        <v>Diabetes</v>
      </c>
      <c r="L148" s="7" t="str">
        <f>_xlfn.XLOOKUP(A148,'Hospitalisation Details'!$A:$A,'Hospitalisation Details'!$J:$J,)</f>
        <v>17-Sep-2002</v>
      </c>
      <c r="M148" s="22">
        <f>+_xlfn.XLOOKUP(A148,'Hospitalisation Details'!$A:$A,'Hospitalisation Details'!$F:$F)</f>
        <v>38344.57</v>
      </c>
      <c r="N148" s="7" t="str">
        <f>_xlfn.XLOOKUP(A148,'Hospitalisation Details'!$A:$A,'Hospitalisation Details'!$G:$G)</f>
        <v>tier - 1</v>
      </c>
      <c r="O148" s="7" t="str">
        <f>_xlfn.XLOOKUP(A148,'Hospitalisation Details'!$A:$A,'Hospitalisation Details'!$H:$H)</f>
        <v>tier - 3</v>
      </c>
      <c r="P148" s="7" t="str">
        <f>_xlfn.XLOOKUP(A148,'Hospitalisation Details'!$A:$A,'Hospitalisation Details'!$I:$I)</f>
        <v>R1011</v>
      </c>
      <c r="Q148" s="28">
        <f>_xlfn.XLOOKUP(A148,'Hospitalisation Details'!$A:$A,'Hospitalisation Details'!$K:$K)</f>
        <v>21</v>
      </c>
    </row>
    <row r="149" spans="1:17" x14ac:dyDescent="0.3">
      <c r="A149" s="27" t="s">
        <v>2224</v>
      </c>
      <c r="B149" s="7" t="str">
        <f>IFERROR(_xlfn.XLOOKUP(A149,'Customer Names'!$A$2:$A$2336,'Customer Names'!$C$2:$C$2336),"Unknown")</f>
        <v xml:space="preserve">  Rami</v>
      </c>
      <c r="C149" s="7">
        <f>_xlfn.XLOOKUP(A149,'Medical Examinations'!$A$2:$A$2336,'Medical Examinations'!$B$2:$B$2336,AVERAGE('Medical Examinations'!$B$2:$B$2336))</f>
        <v>46.45</v>
      </c>
      <c r="D149" s="7">
        <f>_xlfn.XLOOKUP(A149,'Medical Examinations'!$A$2:$A$2336,'Medical Examinations'!$C$2:$C$2336,AVERAGE('Medical Examinations'!$C$2:$C$2336))</f>
        <v>5.62</v>
      </c>
      <c r="E149" s="7" t="str">
        <f>_xlfn.XLOOKUP(A149,'Medical Examinations'!$A:$A,'Medical Examinations'!$D:$D,"Unknown")</f>
        <v>No</v>
      </c>
      <c r="F149" s="7" t="str">
        <f>_xlfn.XLOOKUP(A149,'Medical Examinations'!$A:$A,'Medical Examinations'!$E:$E,"Unknown")</f>
        <v>No</v>
      </c>
      <c r="G149" s="7" t="str">
        <f>_xlfn.XLOOKUP(A149,'Medical Examinations'!$A:$A,'Medical Examinations'!$F:$F,"Unknown")</f>
        <v>No</v>
      </c>
      <c r="H149" s="43">
        <f>_xlfn.XLOOKUP(Healthcare!A149,'Medical Examinations'!$A:$A,'Medical Examinations'!$G:$G,0)</f>
        <v>0</v>
      </c>
      <c r="I149" s="7" t="str">
        <f>_xlfn.XLOOKUP(A149,'Medical Examinations'!$A:$A,'Medical Examinations'!$H:$H,"Unknown")</f>
        <v>Yes</v>
      </c>
      <c r="J149" s="7" t="str" cm="1">
        <f t="array" ref="J149">_xlfn.IFS(C149&lt;18.5,"Under Weight",C149&lt;=24.9,"Normal Weight",C149&lt;30,"Over weight",C149&gt;=30,"Obesity")</f>
        <v>Obesity</v>
      </c>
      <c r="K149" s="7" t="str" cm="1">
        <f t="array" ref="K149">_xlfn.IFS(D149="Null","Unknown",D149&lt;5.7,"Normal",D149&lt;6.5,"Prediabetes",D149&gt;=6.5,"Diabetes")</f>
        <v>Normal</v>
      </c>
      <c r="L149" s="7" t="str">
        <f>_xlfn.XLOOKUP(A149,'Hospitalisation Details'!$A:$A,'Hospitalisation Details'!$J:$J,)</f>
        <v>12-Jun-1980</v>
      </c>
      <c r="M149" s="22">
        <f>+_xlfn.XLOOKUP(A149,'Hospitalisation Details'!$A:$A,'Hospitalisation Details'!$F:$F)</f>
        <v>38313.129999999997</v>
      </c>
      <c r="N149" s="7" t="str">
        <f>_xlfn.XLOOKUP(A149,'Hospitalisation Details'!$A:$A,'Hospitalisation Details'!$G:$G)</f>
        <v>tier - 1</v>
      </c>
      <c r="O149" s="7" t="str">
        <f>_xlfn.XLOOKUP(A149,'Hospitalisation Details'!$A:$A,'Hospitalisation Details'!$H:$H)</f>
        <v>tier - 3</v>
      </c>
      <c r="P149" s="7" t="str">
        <f>_xlfn.XLOOKUP(A149,'Hospitalisation Details'!$A:$A,'Hospitalisation Details'!$I:$I)</f>
        <v>R1011</v>
      </c>
      <c r="Q149" s="28">
        <f>_xlfn.XLOOKUP(A149,'Hospitalisation Details'!$A:$A,'Hospitalisation Details'!$K:$K)</f>
        <v>43</v>
      </c>
    </row>
    <row r="150" spans="1:17" x14ac:dyDescent="0.3">
      <c r="A150" s="27" t="s">
        <v>2223</v>
      </c>
      <c r="B150" s="7" t="str">
        <f>IFERROR(_xlfn.XLOOKUP(A150,'Customer Names'!$A$2:$A$2336,'Customer Names'!$C$2:$C$2336),"Unknown")</f>
        <v xml:space="preserve">  Denis</v>
      </c>
      <c r="C150" s="7">
        <f>_xlfn.XLOOKUP(A150,'Medical Examinations'!$A$2:$A$2336,'Medical Examinations'!$B$2:$B$2336,AVERAGE('Medical Examinations'!$B$2:$B$2336))</f>
        <v>35.75</v>
      </c>
      <c r="D150" s="7">
        <f>_xlfn.XLOOKUP(A150,'Medical Examinations'!$A$2:$A$2336,'Medical Examinations'!$C$2:$C$2336,AVERAGE('Medical Examinations'!$C$2:$C$2336))</f>
        <v>4.1900000000000004</v>
      </c>
      <c r="E150" s="7" t="str">
        <f>_xlfn.XLOOKUP(A150,'Medical Examinations'!$A:$A,'Medical Examinations'!$D:$D,"Unknown")</f>
        <v>No</v>
      </c>
      <c r="F150" s="7" t="str">
        <f>_xlfn.XLOOKUP(A150,'Medical Examinations'!$A:$A,'Medical Examinations'!$E:$E,"Unknown")</f>
        <v>No</v>
      </c>
      <c r="G150" s="7" t="str">
        <f>_xlfn.XLOOKUP(A150,'Medical Examinations'!$A:$A,'Medical Examinations'!$F:$F,"Unknown")</f>
        <v>No</v>
      </c>
      <c r="H150" s="43">
        <f>_xlfn.XLOOKUP(Healthcare!A150,'Medical Examinations'!$A:$A,'Medical Examinations'!$G:$G,0)</f>
        <v>0</v>
      </c>
      <c r="I150" s="7" t="str">
        <f>_xlfn.XLOOKUP(A150,'Medical Examinations'!$A:$A,'Medical Examinations'!$H:$H,"Unknown")</f>
        <v>Yes</v>
      </c>
      <c r="J150" s="7" t="str" cm="1">
        <f t="array" ref="J150">_xlfn.IFS(C150&lt;18.5,"Under Weight",C150&lt;=24.9,"Normal Weight",C150&lt;30,"Over weight",C150&gt;=30,"Obesity")</f>
        <v>Obesity</v>
      </c>
      <c r="K150" s="7" t="str" cm="1">
        <f t="array" ref="K150">_xlfn.IFS(D150="Null","Unknown",D150&lt;5.7,"Normal",D150&lt;6.5,"Prediabetes",D150&gt;=6.5,"Diabetes")</f>
        <v>Normal</v>
      </c>
      <c r="L150" s="7" t="str">
        <f>_xlfn.XLOOKUP(A150,'Hospitalisation Details'!$A:$A,'Hospitalisation Details'!$J:$J,)</f>
        <v>30-Oct-1989</v>
      </c>
      <c r="M150" s="22">
        <f>+_xlfn.XLOOKUP(A150,'Hospitalisation Details'!$A:$A,'Hospitalisation Details'!$F:$F)</f>
        <v>38282.75</v>
      </c>
      <c r="N150" s="7" t="str">
        <f>_xlfn.XLOOKUP(A150,'Hospitalisation Details'!$A:$A,'Hospitalisation Details'!$G:$G)</f>
        <v>tier - 1</v>
      </c>
      <c r="O150" s="7" t="str">
        <f>_xlfn.XLOOKUP(A150,'Hospitalisation Details'!$A:$A,'Hospitalisation Details'!$H:$H)</f>
        <v>tier - 2</v>
      </c>
      <c r="P150" s="7" t="str">
        <f>_xlfn.XLOOKUP(A150,'Hospitalisation Details'!$A:$A,'Hospitalisation Details'!$I:$I)</f>
        <v>R1013</v>
      </c>
      <c r="Q150" s="28">
        <f>_xlfn.XLOOKUP(A150,'Hospitalisation Details'!$A:$A,'Hospitalisation Details'!$K:$K)</f>
        <v>34</v>
      </c>
    </row>
    <row r="151" spans="1:17" x14ac:dyDescent="0.3">
      <c r="A151" s="27" t="s">
        <v>2222</v>
      </c>
      <c r="B151" s="7" t="str">
        <f>IFERROR(_xlfn.XLOOKUP(A151,'Customer Names'!$A$2:$A$2336,'Customer Names'!$C$2:$C$2336),"Unknown")</f>
        <v xml:space="preserve">  Brian E</v>
      </c>
      <c r="C151" s="7">
        <f>_xlfn.XLOOKUP(A151,'Medical Examinations'!$A$2:$A$2336,'Medical Examinations'!$B$2:$B$2336,AVERAGE('Medical Examinations'!$B$2:$B$2336))</f>
        <v>26.07</v>
      </c>
      <c r="D151" s="7">
        <f>_xlfn.XLOOKUP(A151,'Medical Examinations'!$A$2:$A$2336,'Medical Examinations'!$C$2:$C$2336,AVERAGE('Medical Examinations'!$C$2:$C$2336))</f>
        <v>5.32</v>
      </c>
      <c r="E151" s="7" t="str">
        <f>_xlfn.XLOOKUP(A151,'Medical Examinations'!$A:$A,'Medical Examinations'!$D:$D,"Unknown")</f>
        <v>No</v>
      </c>
      <c r="F151" s="7" t="str">
        <f>_xlfn.XLOOKUP(A151,'Medical Examinations'!$A:$A,'Medical Examinations'!$E:$E,"Unknown")</f>
        <v>No</v>
      </c>
      <c r="G151" s="7" t="str">
        <f>_xlfn.XLOOKUP(A151,'Medical Examinations'!$A:$A,'Medical Examinations'!$F:$F,"Unknown")</f>
        <v>No</v>
      </c>
      <c r="H151" s="43">
        <f>_xlfn.XLOOKUP(Healthcare!A151,'Medical Examinations'!$A:$A,'Medical Examinations'!$G:$G,0)</f>
        <v>0</v>
      </c>
      <c r="I151" s="7" t="str">
        <f>_xlfn.XLOOKUP(A151,'Medical Examinations'!$A:$A,'Medical Examinations'!$H:$H,"Unknown")</f>
        <v>Yes</v>
      </c>
      <c r="J151" s="7" t="str" cm="1">
        <f t="array" ref="J151">_xlfn.IFS(C151&lt;18.5,"Under Weight",C151&lt;=24.9,"Normal Weight",C151&lt;30,"Over weight",C151&gt;=30,"Obesity")</f>
        <v>Over weight</v>
      </c>
      <c r="K151" s="7" t="str" cm="1">
        <f t="array" ref="K151">_xlfn.IFS(D151="Null","Unknown",D151&lt;5.7,"Normal",D151&lt;6.5,"Prediabetes",D151&gt;=6.5,"Diabetes")</f>
        <v>Normal</v>
      </c>
      <c r="L151" s="7" t="str">
        <f>_xlfn.XLOOKUP(A151,'Hospitalisation Details'!$A:$A,'Hospitalisation Details'!$J:$J,)</f>
        <v>16-Aug-1980</v>
      </c>
      <c r="M151" s="22">
        <f>+_xlfn.XLOOKUP(A151,'Hospitalisation Details'!$A:$A,'Hospitalisation Details'!$F:$F)</f>
        <v>38245.589999999997</v>
      </c>
      <c r="N151" s="7" t="str">
        <f>_xlfn.XLOOKUP(A151,'Hospitalisation Details'!$A:$A,'Hospitalisation Details'!$G:$G)</f>
        <v>tier - 1</v>
      </c>
      <c r="O151" s="7" t="str">
        <f>_xlfn.XLOOKUP(A151,'Hospitalisation Details'!$A:$A,'Hospitalisation Details'!$H:$H)</f>
        <v>tier - 2</v>
      </c>
      <c r="P151" s="7" t="str">
        <f>_xlfn.XLOOKUP(A151,'Hospitalisation Details'!$A:$A,'Hospitalisation Details'!$I:$I)</f>
        <v>R1013</v>
      </c>
      <c r="Q151" s="28">
        <f>_xlfn.XLOOKUP(A151,'Hospitalisation Details'!$A:$A,'Hospitalisation Details'!$K:$K)</f>
        <v>43</v>
      </c>
    </row>
    <row r="152" spans="1:17" x14ac:dyDescent="0.3">
      <c r="A152" s="27" t="s">
        <v>2221</v>
      </c>
      <c r="B152" s="7" t="str">
        <f>IFERROR(_xlfn.XLOOKUP(A152,'Customer Names'!$A$2:$A$2336,'Customer Names'!$C$2:$C$2336),"Unknown")</f>
        <v xml:space="preserve">  Bonnie</v>
      </c>
      <c r="C152" s="7">
        <f>_xlfn.XLOOKUP(A152,'Medical Examinations'!$A$2:$A$2336,'Medical Examinations'!$B$2:$B$2336,AVERAGE('Medical Examinations'!$B$2:$B$2336))</f>
        <v>36.54</v>
      </c>
      <c r="D152" s="7">
        <f>_xlfn.XLOOKUP(A152,'Medical Examinations'!$A$2:$A$2336,'Medical Examinations'!$C$2:$C$2336,AVERAGE('Medical Examinations'!$C$2:$C$2336))</f>
        <v>4.46</v>
      </c>
      <c r="E152" s="7" t="str">
        <f>_xlfn.XLOOKUP(A152,'Medical Examinations'!$A:$A,'Medical Examinations'!$D:$D,"Unknown")</f>
        <v>Yes</v>
      </c>
      <c r="F152" s="7" t="str">
        <f>_xlfn.XLOOKUP(A152,'Medical Examinations'!$A:$A,'Medical Examinations'!$E:$E,"Unknown")</f>
        <v>No</v>
      </c>
      <c r="G152" s="7" t="str">
        <f>_xlfn.XLOOKUP(A152,'Medical Examinations'!$A:$A,'Medical Examinations'!$F:$F,"Unknown")</f>
        <v>No</v>
      </c>
      <c r="H152" s="43">
        <f>_xlfn.XLOOKUP(Healthcare!A152,'Medical Examinations'!$A:$A,'Medical Examinations'!$G:$G,0)</f>
        <v>1</v>
      </c>
      <c r="I152" s="7" t="str">
        <f>_xlfn.XLOOKUP(A152,'Medical Examinations'!$A:$A,'Medical Examinations'!$H:$H,"Unknown")</f>
        <v>Yes</v>
      </c>
      <c r="J152" s="7" t="str" cm="1">
        <f t="array" ref="J152">_xlfn.IFS(C152&lt;18.5,"Under Weight",C152&lt;=24.9,"Normal Weight",C152&lt;30,"Over weight",C152&gt;=30,"Obesity")</f>
        <v>Obesity</v>
      </c>
      <c r="K152" s="7" t="str" cm="1">
        <f t="array" ref="K152">_xlfn.IFS(D152="Null","Unknown",D152&lt;5.7,"Normal",D152&lt;6.5,"Prediabetes",D152&gt;=6.5,"Diabetes")</f>
        <v>Normal</v>
      </c>
      <c r="L152" s="7" t="str">
        <f>_xlfn.XLOOKUP(A152,'Hospitalisation Details'!$A:$A,'Hospitalisation Details'!$J:$J,)</f>
        <v>16-Jun-1964</v>
      </c>
      <c r="M152" s="22">
        <f>+_xlfn.XLOOKUP(A152,'Hospitalisation Details'!$A:$A,'Hospitalisation Details'!$F:$F)</f>
        <v>38241.74</v>
      </c>
      <c r="N152" s="7" t="str">
        <f>_xlfn.XLOOKUP(A152,'Hospitalisation Details'!$A:$A,'Hospitalisation Details'!$G:$G)</f>
        <v>tier - 2</v>
      </c>
      <c r="O152" s="7" t="str">
        <f>_xlfn.XLOOKUP(A152,'Hospitalisation Details'!$A:$A,'Hospitalisation Details'!$H:$H)</f>
        <v>tier - 3</v>
      </c>
      <c r="P152" s="7" t="str">
        <f>_xlfn.XLOOKUP(A152,'Hospitalisation Details'!$A:$A,'Hospitalisation Details'!$I:$I)</f>
        <v>R1011</v>
      </c>
      <c r="Q152" s="28">
        <f>_xlfn.XLOOKUP(A152,'Hospitalisation Details'!$A:$A,'Hospitalisation Details'!$K:$K)</f>
        <v>59</v>
      </c>
    </row>
    <row r="153" spans="1:17" x14ac:dyDescent="0.3">
      <c r="A153" s="27" t="s">
        <v>2220</v>
      </c>
      <c r="B153" s="7" t="str">
        <f>IFERROR(_xlfn.XLOOKUP(A153,'Customer Names'!$A$2:$A$2336,'Customer Names'!$C$2:$C$2336),"Unknown")</f>
        <v xml:space="preserve">  Michael P</v>
      </c>
      <c r="C153" s="7">
        <f>_xlfn.XLOOKUP(A153,'Medical Examinations'!$A$2:$A$2336,'Medical Examinations'!$B$2:$B$2336,AVERAGE('Medical Examinations'!$B$2:$B$2336))</f>
        <v>51.64</v>
      </c>
      <c r="D153" s="7">
        <f>_xlfn.XLOOKUP(A153,'Medical Examinations'!$A$2:$A$2336,'Medical Examinations'!$C$2:$C$2336,AVERAGE('Medical Examinations'!$C$2:$C$2336))</f>
        <v>5.65</v>
      </c>
      <c r="E153" s="7" t="str">
        <f>_xlfn.XLOOKUP(A153,'Medical Examinations'!$A:$A,'Medical Examinations'!$D:$D,"Unknown")</f>
        <v>No</v>
      </c>
      <c r="F153" s="7" t="str">
        <f>_xlfn.XLOOKUP(A153,'Medical Examinations'!$A:$A,'Medical Examinations'!$E:$E,"Unknown")</f>
        <v>No</v>
      </c>
      <c r="G153" s="7" t="str">
        <f>_xlfn.XLOOKUP(A153,'Medical Examinations'!$A:$A,'Medical Examinations'!$F:$F,"Unknown")</f>
        <v>No</v>
      </c>
      <c r="H153" s="43">
        <f>_xlfn.XLOOKUP(Healthcare!A153,'Medical Examinations'!$A:$A,'Medical Examinations'!$G:$G,0)</f>
        <v>0</v>
      </c>
      <c r="I153" s="7" t="str">
        <f>_xlfn.XLOOKUP(A153,'Medical Examinations'!$A:$A,'Medical Examinations'!$H:$H,"Unknown")</f>
        <v>Yes</v>
      </c>
      <c r="J153" s="7" t="str" cm="1">
        <f t="array" ref="J153">_xlfn.IFS(C153&lt;18.5,"Under Weight",C153&lt;=24.9,"Normal Weight",C153&lt;30,"Over weight",C153&gt;=30,"Obesity")</f>
        <v>Obesity</v>
      </c>
      <c r="K153" s="7" t="str" cm="1">
        <f t="array" ref="K153">_xlfn.IFS(D153="Null","Unknown",D153&lt;5.7,"Normal",D153&lt;6.5,"Prediabetes",D153&gt;=6.5,"Diabetes")</f>
        <v>Normal</v>
      </c>
      <c r="L153" s="7" t="str">
        <f>_xlfn.XLOOKUP(A153,'Hospitalisation Details'!$A:$A,'Hospitalisation Details'!$J:$J,)</f>
        <v>8-Sep-1989</v>
      </c>
      <c r="M153" s="22">
        <f>+_xlfn.XLOOKUP(A153,'Hospitalisation Details'!$A:$A,'Hospitalisation Details'!$F:$F)</f>
        <v>38237.339999999997</v>
      </c>
      <c r="N153" s="7" t="str">
        <f>_xlfn.XLOOKUP(A153,'Hospitalisation Details'!$A:$A,'Hospitalisation Details'!$G:$G)</f>
        <v>tier - 2</v>
      </c>
      <c r="O153" s="7" t="str">
        <f>_xlfn.XLOOKUP(A153,'Hospitalisation Details'!$A:$A,'Hospitalisation Details'!$H:$H)</f>
        <v>tier - 3</v>
      </c>
      <c r="P153" s="7" t="str">
        <f>_xlfn.XLOOKUP(A153,'Hospitalisation Details'!$A:$A,'Hospitalisation Details'!$I:$I)</f>
        <v>R1011</v>
      </c>
      <c r="Q153" s="28">
        <f>_xlfn.XLOOKUP(A153,'Hospitalisation Details'!$A:$A,'Hospitalisation Details'!$K:$K)</f>
        <v>34</v>
      </c>
    </row>
    <row r="154" spans="1:17" x14ac:dyDescent="0.3">
      <c r="A154" s="27" t="s">
        <v>2219</v>
      </c>
      <c r="B154" s="7" t="str">
        <f>IFERROR(_xlfn.XLOOKUP(A154,'Customer Names'!$A$2:$A$2336,'Customer Names'!$C$2:$C$2336),"Unknown")</f>
        <v xml:space="preserve">  Paul</v>
      </c>
      <c r="C154" s="7">
        <f>_xlfn.XLOOKUP(A154,'Medical Examinations'!$A$2:$A$2336,'Medical Examinations'!$B$2:$B$2336,AVERAGE('Medical Examinations'!$B$2:$B$2336))</f>
        <v>42.83</v>
      </c>
      <c r="D154" s="7">
        <f>_xlfn.XLOOKUP(A154,'Medical Examinations'!$A$2:$A$2336,'Medical Examinations'!$C$2:$C$2336,AVERAGE('Medical Examinations'!$C$2:$C$2336))</f>
        <v>6.04</v>
      </c>
      <c r="E154" s="7" t="str">
        <f>_xlfn.XLOOKUP(A154,'Medical Examinations'!$A:$A,'Medical Examinations'!$D:$D,"Unknown")</f>
        <v>No</v>
      </c>
      <c r="F154" s="7" t="str">
        <f>_xlfn.XLOOKUP(A154,'Medical Examinations'!$A:$A,'Medical Examinations'!$E:$E,"Unknown")</f>
        <v>No</v>
      </c>
      <c r="G154" s="7" t="str">
        <f>_xlfn.XLOOKUP(A154,'Medical Examinations'!$A:$A,'Medical Examinations'!$F:$F,"Unknown")</f>
        <v>No</v>
      </c>
      <c r="H154" s="43">
        <f>_xlfn.XLOOKUP(Healthcare!A154,'Medical Examinations'!$A:$A,'Medical Examinations'!$G:$G,0)</f>
        <v>2</v>
      </c>
      <c r="I154" s="7" t="str">
        <f>_xlfn.XLOOKUP(A154,'Medical Examinations'!$A:$A,'Medical Examinations'!$H:$H,"Unknown")</f>
        <v>Yes</v>
      </c>
      <c r="J154" s="7" t="str" cm="1">
        <f t="array" ref="J154">_xlfn.IFS(C154&lt;18.5,"Under Weight",C154&lt;=24.9,"Normal Weight",C154&lt;30,"Over weight",C154&gt;=30,"Obesity")</f>
        <v>Obesity</v>
      </c>
      <c r="K154" s="7" t="str" cm="1">
        <f t="array" ref="K154">_xlfn.IFS(D154="Null","Unknown",D154&lt;5.7,"Normal",D154&lt;6.5,"Prediabetes",D154&gt;=6.5,"Diabetes")</f>
        <v>Prediabetes</v>
      </c>
      <c r="L154" s="7" t="str">
        <f>_xlfn.XLOOKUP(A154,'Hospitalisation Details'!$A:$A,'Hospitalisation Details'!$J:$J,)</f>
        <v>19-Nov-1972</v>
      </c>
      <c r="M154" s="22">
        <f>+_xlfn.XLOOKUP(A154,'Hospitalisation Details'!$A:$A,'Hospitalisation Details'!$F:$F)</f>
        <v>38189.1</v>
      </c>
      <c r="N154" s="7" t="str">
        <f>_xlfn.XLOOKUP(A154,'Hospitalisation Details'!$A:$A,'Hospitalisation Details'!$G:$G)</f>
        <v>tier - 2</v>
      </c>
      <c r="O154" s="7" t="str">
        <f>_xlfn.XLOOKUP(A154,'Hospitalisation Details'!$A:$A,'Hospitalisation Details'!$H:$H)</f>
        <v>tier - 2</v>
      </c>
      <c r="P154" s="7" t="str">
        <f>_xlfn.XLOOKUP(A154,'Hospitalisation Details'!$A:$A,'Hospitalisation Details'!$I:$I)</f>
        <v>R1011</v>
      </c>
      <c r="Q154" s="28">
        <f>_xlfn.XLOOKUP(A154,'Hospitalisation Details'!$A:$A,'Hospitalisation Details'!$K:$K)</f>
        <v>51</v>
      </c>
    </row>
    <row r="155" spans="1:17" x14ac:dyDescent="0.3">
      <c r="A155" s="27" t="s">
        <v>2218</v>
      </c>
      <c r="B155" s="7" t="str">
        <f>IFERROR(_xlfn.XLOOKUP(A155,'Customer Names'!$A$2:$A$2336,'Customer Names'!$C$2:$C$2336),"Unknown")</f>
        <v xml:space="preserve">  Michael</v>
      </c>
      <c r="C155" s="7">
        <f>_xlfn.XLOOKUP(A155,'Medical Examinations'!$A$2:$A$2336,'Medical Examinations'!$B$2:$B$2336,AVERAGE('Medical Examinations'!$B$2:$B$2336))</f>
        <v>40.15</v>
      </c>
      <c r="D155" s="7">
        <f>_xlfn.XLOOKUP(A155,'Medical Examinations'!$A$2:$A$2336,'Medical Examinations'!$C$2:$C$2336,AVERAGE('Medical Examinations'!$C$2:$C$2336))</f>
        <v>5.76</v>
      </c>
      <c r="E155" s="7" t="str">
        <f>_xlfn.XLOOKUP(A155,'Medical Examinations'!$A:$A,'Medical Examinations'!$D:$D,"Unknown")</f>
        <v>No</v>
      </c>
      <c r="F155" s="7" t="str">
        <f>_xlfn.XLOOKUP(A155,'Medical Examinations'!$A:$A,'Medical Examinations'!$E:$E,"Unknown")</f>
        <v>No</v>
      </c>
      <c r="G155" s="7" t="str">
        <f>_xlfn.XLOOKUP(A155,'Medical Examinations'!$A:$A,'Medical Examinations'!$F:$F,"Unknown")</f>
        <v>No</v>
      </c>
      <c r="H155" s="43">
        <f>_xlfn.XLOOKUP(Healthcare!A155,'Medical Examinations'!$A:$A,'Medical Examinations'!$G:$G,0)</f>
        <v>1</v>
      </c>
      <c r="I155" s="7" t="str">
        <f>_xlfn.XLOOKUP(A155,'Medical Examinations'!$A:$A,'Medical Examinations'!$H:$H,"Unknown")</f>
        <v>Yes</v>
      </c>
      <c r="J155" s="7" t="str" cm="1">
        <f t="array" ref="J155">_xlfn.IFS(C155&lt;18.5,"Under Weight",C155&lt;=24.9,"Normal Weight",C155&lt;30,"Over weight",C155&gt;=30,"Obesity")</f>
        <v>Obesity</v>
      </c>
      <c r="K155" s="7" t="str" cm="1">
        <f t="array" ref="K155">_xlfn.IFS(D155="Null","Unknown",D155&lt;5.7,"Normal",D155&lt;6.5,"Prediabetes",D155&gt;=6.5,"Diabetes")</f>
        <v>Prediabetes</v>
      </c>
      <c r="L155" s="7" t="str">
        <f>_xlfn.XLOOKUP(A155,'Hospitalisation Details'!$A:$A,'Hospitalisation Details'!$J:$J,)</f>
        <v>29-Jul-1998</v>
      </c>
      <c r="M155" s="22">
        <f>+_xlfn.XLOOKUP(A155,'Hospitalisation Details'!$A:$A,'Hospitalisation Details'!$F:$F)</f>
        <v>38126.25</v>
      </c>
      <c r="N155" s="7" t="str">
        <f>_xlfn.XLOOKUP(A155,'Hospitalisation Details'!$A:$A,'Hospitalisation Details'!$G:$G)</f>
        <v>tier - 1</v>
      </c>
      <c r="O155" s="7" t="str">
        <f>_xlfn.XLOOKUP(A155,'Hospitalisation Details'!$A:$A,'Hospitalisation Details'!$H:$H)</f>
        <v>tier - 3</v>
      </c>
      <c r="P155" s="7" t="str">
        <f>_xlfn.XLOOKUP(A155,'Hospitalisation Details'!$A:$A,'Hospitalisation Details'!$I:$I)</f>
        <v>R1013</v>
      </c>
      <c r="Q155" s="28">
        <f>_xlfn.XLOOKUP(A155,'Hospitalisation Details'!$A:$A,'Hospitalisation Details'!$K:$K)</f>
        <v>25</v>
      </c>
    </row>
    <row r="156" spans="1:17" x14ac:dyDescent="0.3">
      <c r="A156" s="27" t="s">
        <v>2217</v>
      </c>
      <c r="B156" s="7" t="str">
        <f>IFERROR(_xlfn.XLOOKUP(A156,'Customer Names'!$A$2:$A$2336,'Customer Names'!$C$2:$C$2336),"Unknown")</f>
        <v xml:space="preserve">  Samuel</v>
      </c>
      <c r="C156" s="7">
        <f>_xlfn.XLOOKUP(A156,'Medical Examinations'!$A$2:$A$2336,'Medical Examinations'!$B$2:$B$2336,AVERAGE('Medical Examinations'!$B$2:$B$2336))</f>
        <v>27.8</v>
      </c>
      <c r="D156" s="7">
        <f>_xlfn.XLOOKUP(A156,'Medical Examinations'!$A$2:$A$2336,'Medical Examinations'!$C$2:$C$2336,AVERAGE('Medical Examinations'!$C$2:$C$2336))</f>
        <v>4.3600000000000003</v>
      </c>
      <c r="E156" s="7" t="str">
        <f>_xlfn.XLOOKUP(A156,'Medical Examinations'!$A:$A,'Medical Examinations'!$D:$D,"Unknown")</f>
        <v>No</v>
      </c>
      <c r="F156" s="7" t="str">
        <f>_xlfn.XLOOKUP(A156,'Medical Examinations'!$A:$A,'Medical Examinations'!$E:$E,"Unknown")</f>
        <v>No</v>
      </c>
      <c r="G156" s="7" t="str">
        <f>_xlfn.XLOOKUP(A156,'Medical Examinations'!$A:$A,'Medical Examinations'!$F:$F,"Unknown")</f>
        <v>Yes</v>
      </c>
      <c r="H156" s="43">
        <f>_xlfn.XLOOKUP(Healthcare!A156,'Medical Examinations'!$A:$A,'Medical Examinations'!$G:$G,0)</f>
        <v>1</v>
      </c>
      <c r="I156" s="7" t="str">
        <f>_xlfn.XLOOKUP(A156,'Medical Examinations'!$A:$A,'Medical Examinations'!$H:$H,"Unknown")</f>
        <v>Yes</v>
      </c>
      <c r="J156" s="7" t="str" cm="1">
        <f t="array" ref="J156">_xlfn.IFS(C156&lt;18.5,"Under Weight",C156&lt;=24.9,"Normal Weight",C156&lt;30,"Over weight",C156&gt;=30,"Obesity")</f>
        <v>Over weight</v>
      </c>
      <c r="K156" s="7" t="str" cm="1">
        <f t="array" ref="K156">_xlfn.IFS(D156="Null","Unknown",D156&lt;5.7,"Normal",D156&lt;6.5,"Prediabetes",D156&gt;=6.5,"Diabetes")</f>
        <v>Normal</v>
      </c>
      <c r="L156" s="7" t="str">
        <f>_xlfn.XLOOKUP(A156,'Hospitalisation Details'!$A:$A,'Hospitalisation Details'!$J:$J,)</f>
        <v>9-Sep-1979</v>
      </c>
      <c r="M156" s="22">
        <f>+_xlfn.XLOOKUP(A156,'Hospitalisation Details'!$A:$A,'Hospitalisation Details'!$F:$F)</f>
        <v>37829.72</v>
      </c>
      <c r="N156" s="7" t="str">
        <f>_xlfn.XLOOKUP(A156,'Hospitalisation Details'!$A:$A,'Hospitalisation Details'!$G:$G)</f>
        <v>tier - 1</v>
      </c>
      <c r="O156" s="7" t="str">
        <f>_xlfn.XLOOKUP(A156,'Hospitalisation Details'!$A:$A,'Hospitalisation Details'!$H:$H)</f>
        <v>tier - 2</v>
      </c>
      <c r="P156" s="7" t="str">
        <f>_xlfn.XLOOKUP(A156,'Hospitalisation Details'!$A:$A,'Hospitalisation Details'!$I:$I)</f>
        <v>R1011</v>
      </c>
      <c r="Q156" s="28">
        <f>_xlfn.XLOOKUP(A156,'Hospitalisation Details'!$A:$A,'Hospitalisation Details'!$K:$K)</f>
        <v>44</v>
      </c>
    </row>
    <row r="157" spans="1:17" x14ac:dyDescent="0.3">
      <c r="A157" s="27" t="s">
        <v>2216</v>
      </c>
      <c r="B157" s="7" t="str">
        <f>IFERROR(_xlfn.XLOOKUP(A157,'Customer Names'!$A$2:$A$2336,'Customer Names'!$C$2:$C$2336),"Unknown")</f>
        <v xml:space="preserve">  Matthew</v>
      </c>
      <c r="C157" s="7">
        <f>_xlfn.XLOOKUP(A157,'Medical Examinations'!$A$2:$A$2336,'Medical Examinations'!$B$2:$B$2336,AVERAGE('Medical Examinations'!$B$2:$B$2336))</f>
        <v>45.81</v>
      </c>
      <c r="D157" s="7">
        <f>_xlfn.XLOOKUP(A157,'Medical Examinations'!$A$2:$A$2336,'Medical Examinations'!$C$2:$C$2336,AVERAGE('Medical Examinations'!$C$2:$C$2336))</f>
        <v>4.76</v>
      </c>
      <c r="E157" s="7" t="str">
        <f>_xlfn.XLOOKUP(A157,'Medical Examinations'!$A:$A,'Medical Examinations'!$D:$D,"Unknown")</f>
        <v>Yes</v>
      </c>
      <c r="F157" s="7" t="str">
        <f>_xlfn.XLOOKUP(A157,'Medical Examinations'!$A:$A,'Medical Examinations'!$E:$E,"Unknown")</f>
        <v>No</v>
      </c>
      <c r="G157" s="7" t="str">
        <f>_xlfn.XLOOKUP(A157,'Medical Examinations'!$A:$A,'Medical Examinations'!$F:$F,"Unknown")</f>
        <v>Yes</v>
      </c>
      <c r="H157" s="43">
        <f>_xlfn.XLOOKUP(Healthcare!A157,'Medical Examinations'!$A:$A,'Medical Examinations'!$G:$G,0)</f>
        <v>1</v>
      </c>
      <c r="I157" s="7" t="str">
        <f>_xlfn.XLOOKUP(A157,'Medical Examinations'!$A:$A,'Medical Examinations'!$H:$H,"Unknown")</f>
        <v>Yes</v>
      </c>
      <c r="J157" s="7" t="str" cm="1">
        <f t="array" ref="J157">_xlfn.IFS(C157&lt;18.5,"Under Weight",C157&lt;=24.9,"Normal Weight",C157&lt;30,"Over weight",C157&gt;=30,"Obesity")</f>
        <v>Obesity</v>
      </c>
      <c r="K157" s="7" t="str" cm="1">
        <f t="array" ref="K157">_xlfn.IFS(D157="Null","Unknown",D157&lt;5.7,"Normal",D157&lt;6.5,"Prediabetes",D157&gt;=6.5,"Diabetes")</f>
        <v>Normal</v>
      </c>
      <c r="L157" s="7" t="str">
        <f>_xlfn.XLOOKUP(A157,'Hospitalisation Details'!$A:$A,'Hospitalisation Details'!$J:$J,)</f>
        <v>26-Jul-1983</v>
      </c>
      <c r="M157" s="22">
        <f>+_xlfn.XLOOKUP(A157,'Hospitalisation Details'!$A:$A,'Hospitalisation Details'!$F:$F)</f>
        <v>37800.980000000003</v>
      </c>
      <c r="N157" s="7" t="str">
        <f>_xlfn.XLOOKUP(A157,'Hospitalisation Details'!$A:$A,'Hospitalisation Details'!$G:$G)</f>
        <v>tier - 2</v>
      </c>
      <c r="O157" s="7" t="str">
        <f>_xlfn.XLOOKUP(A157,'Hospitalisation Details'!$A:$A,'Hospitalisation Details'!$H:$H)</f>
        <v>tier - 2</v>
      </c>
      <c r="P157" s="7" t="str">
        <f>_xlfn.XLOOKUP(A157,'Hospitalisation Details'!$A:$A,'Hospitalisation Details'!$I:$I)</f>
        <v>R1011</v>
      </c>
      <c r="Q157" s="28">
        <f>_xlfn.XLOOKUP(A157,'Hospitalisation Details'!$A:$A,'Hospitalisation Details'!$K:$K)</f>
        <v>40</v>
      </c>
    </row>
    <row r="158" spans="1:17" x14ac:dyDescent="0.3">
      <c r="A158" s="27" t="s">
        <v>2215</v>
      </c>
      <c r="B158" s="7" t="str">
        <f>IFERROR(_xlfn.XLOOKUP(A158,'Customer Names'!$A$2:$A$2336,'Customer Names'!$C$2:$C$2336),"Unknown")</f>
        <v xml:space="preserve">  Daniel</v>
      </c>
      <c r="C158" s="7">
        <f>_xlfn.XLOOKUP(A158,'Medical Examinations'!$A$2:$A$2336,'Medical Examinations'!$B$2:$B$2336,AVERAGE('Medical Examinations'!$B$2:$B$2336))</f>
        <v>34.43</v>
      </c>
      <c r="D158" s="7">
        <f>_xlfn.XLOOKUP(A158,'Medical Examinations'!$A$2:$A$2336,'Medical Examinations'!$C$2:$C$2336,AVERAGE('Medical Examinations'!$C$2:$C$2336))</f>
        <v>10.82</v>
      </c>
      <c r="E158" s="7" t="str">
        <f>_xlfn.XLOOKUP(A158,'Medical Examinations'!$A:$A,'Medical Examinations'!$D:$D,"Unknown")</f>
        <v>Yes</v>
      </c>
      <c r="F158" s="7" t="str">
        <f>_xlfn.XLOOKUP(A158,'Medical Examinations'!$A:$A,'Medical Examinations'!$E:$E,"Unknown")</f>
        <v>No</v>
      </c>
      <c r="G158" s="7" t="str">
        <f>_xlfn.XLOOKUP(A158,'Medical Examinations'!$A:$A,'Medical Examinations'!$F:$F,"Unknown")</f>
        <v>No</v>
      </c>
      <c r="H158" s="43">
        <f>_xlfn.XLOOKUP(Healthcare!A158,'Medical Examinations'!$A:$A,'Medical Examinations'!$G:$G,0)</f>
        <v>1</v>
      </c>
      <c r="I158" s="7" t="str">
        <f>_xlfn.XLOOKUP(A158,'Medical Examinations'!$A:$A,'Medical Examinations'!$H:$H,"Unknown")</f>
        <v>Yes</v>
      </c>
      <c r="J158" s="7" t="str" cm="1">
        <f t="array" ref="J158">_xlfn.IFS(C158&lt;18.5,"Under Weight",C158&lt;=24.9,"Normal Weight",C158&lt;30,"Over weight",C158&gt;=30,"Obesity")</f>
        <v>Obesity</v>
      </c>
      <c r="K158" s="7" t="str" cm="1">
        <f t="array" ref="K158">_xlfn.IFS(D158="Null","Unknown",D158&lt;5.7,"Normal",D158&lt;6.5,"Prediabetes",D158&gt;=6.5,"Diabetes")</f>
        <v>Diabetes</v>
      </c>
      <c r="L158" s="7" t="str">
        <f>_xlfn.XLOOKUP(A158,'Hospitalisation Details'!$A:$A,'Hospitalisation Details'!$J:$J,)</f>
        <v>15-Aug-1986</v>
      </c>
      <c r="M158" s="22">
        <f>+_xlfn.XLOOKUP(A158,'Hospitalisation Details'!$A:$A,'Hospitalisation Details'!$F:$F)</f>
        <v>37742.58</v>
      </c>
      <c r="N158" s="7" t="str">
        <f>_xlfn.XLOOKUP(A158,'Hospitalisation Details'!$A:$A,'Hospitalisation Details'!$G:$G)</f>
        <v>tier - 1</v>
      </c>
      <c r="O158" s="7" t="str">
        <f>_xlfn.XLOOKUP(A158,'Hospitalisation Details'!$A:$A,'Hospitalisation Details'!$H:$H)</f>
        <v>tier - 1</v>
      </c>
      <c r="P158" s="7" t="str">
        <f>_xlfn.XLOOKUP(A158,'Hospitalisation Details'!$A:$A,'Hospitalisation Details'!$I:$I)</f>
        <v>R1013</v>
      </c>
      <c r="Q158" s="28">
        <f>_xlfn.XLOOKUP(A158,'Hospitalisation Details'!$A:$A,'Hospitalisation Details'!$K:$K)</f>
        <v>37</v>
      </c>
    </row>
    <row r="159" spans="1:17" x14ac:dyDescent="0.3">
      <c r="A159" s="27" t="s">
        <v>2214</v>
      </c>
      <c r="B159" s="7" t="str">
        <f>IFERROR(_xlfn.XLOOKUP(A159,'Customer Names'!$A$2:$A$2336,'Customer Names'!$C$2:$C$2336),"Unknown")</f>
        <v xml:space="preserve">  Syndy</v>
      </c>
      <c r="C159" s="7">
        <f>_xlfn.XLOOKUP(A159,'Medical Examinations'!$A$2:$A$2336,'Medical Examinations'!$B$2:$B$2336,AVERAGE('Medical Examinations'!$B$2:$B$2336))</f>
        <v>41.33</v>
      </c>
      <c r="D159" s="7">
        <f>_xlfn.XLOOKUP(A159,'Medical Examinations'!$A$2:$A$2336,'Medical Examinations'!$C$2:$C$2336,AVERAGE('Medical Examinations'!$C$2:$C$2336))</f>
        <v>4.01</v>
      </c>
      <c r="E159" s="7" t="str">
        <f>_xlfn.XLOOKUP(A159,'Medical Examinations'!$A:$A,'Medical Examinations'!$D:$D,"Unknown")</f>
        <v>Yes</v>
      </c>
      <c r="F159" s="7" t="str">
        <f>_xlfn.XLOOKUP(A159,'Medical Examinations'!$A:$A,'Medical Examinations'!$E:$E,"Unknown")</f>
        <v>No</v>
      </c>
      <c r="G159" s="7" t="str">
        <f>_xlfn.XLOOKUP(A159,'Medical Examinations'!$A:$A,'Medical Examinations'!$F:$F,"Unknown")</f>
        <v>No</v>
      </c>
      <c r="H159" s="43">
        <f>_xlfn.XLOOKUP(Healthcare!A159,'Medical Examinations'!$A:$A,'Medical Examinations'!$G:$G,0)</f>
        <v>0</v>
      </c>
      <c r="I159" s="7" t="str">
        <f>_xlfn.XLOOKUP(A159,'Medical Examinations'!$A:$A,'Medical Examinations'!$H:$H,"Unknown")</f>
        <v>Yes</v>
      </c>
      <c r="J159" s="7" t="str" cm="1">
        <f t="array" ref="J159">_xlfn.IFS(C159&lt;18.5,"Under Weight",C159&lt;=24.9,"Normal Weight",C159&lt;30,"Over weight",C159&gt;=30,"Obesity")</f>
        <v>Obesity</v>
      </c>
      <c r="K159" s="7" t="str" cm="1">
        <f t="array" ref="K159">_xlfn.IFS(D159="Null","Unknown",D159&lt;5.7,"Normal",D159&lt;6.5,"Prediabetes",D159&gt;=6.5,"Diabetes")</f>
        <v>Normal</v>
      </c>
      <c r="L159" s="7" t="str">
        <f>_xlfn.XLOOKUP(A159,'Hospitalisation Details'!$A:$A,'Hospitalisation Details'!$J:$J,)</f>
        <v>18-Sep-1976</v>
      </c>
      <c r="M159" s="22">
        <f>+_xlfn.XLOOKUP(A159,'Hospitalisation Details'!$A:$A,'Hospitalisation Details'!$F:$F)</f>
        <v>37735.199999999997</v>
      </c>
      <c r="N159" s="7" t="str">
        <f>_xlfn.XLOOKUP(A159,'Hospitalisation Details'!$A:$A,'Hospitalisation Details'!$G:$G)</f>
        <v>tier - 2</v>
      </c>
      <c r="O159" s="7" t="str">
        <f>_xlfn.XLOOKUP(A159,'Hospitalisation Details'!$A:$A,'Hospitalisation Details'!$H:$H)</f>
        <v>tier - 2</v>
      </c>
      <c r="P159" s="7" t="str">
        <f>_xlfn.XLOOKUP(A159,'Hospitalisation Details'!$A:$A,'Hospitalisation Details'!$I:$I)</f>
        <v>R1011</v>
      </c>
      <c r="Q159" s="28">
        <f>_xlfn.XLOOKUP(A159,'Hospitalisation Details'!$A:$A,'Hospitalisation Details'!$K:$K)</f>
        <v>47</v>
      </c>
    </row>
    <row r="160" spans="1:17" x14ac:dyDescent="0.3">
      <c r="A160" s="27" t="s">
        <v>2213</v>
      </c>
      <c r="B160" s="7" t="str">
        <f>IFERROR(_xlfn.XLOOKUP(A160,'Customer Names'!$A$2:$A$2336,'Customer Names'!$C$2:$C$2336),"Unknown")</f>
        <v xml:space="preserve">  Aleksandra</v>
      </c>
      <c r="C160" s="7">
        <f>_xlfn.XLOOKUP(A160,'Medical Examinations'!$A$2:$A$2336,'Medical Examinations'!$B$2:$B$2336,AVERAGE('Medical Examinations'!$B$2:$B$2336))</f>
        <v>31.92</v>
      </c>
      <c r="D160" s="7">
        <f>_xlfn.XLOOKUP(A160,'Medical Examinations'!$A$2:$A$2336,'Medical Examinations'!$C$2:$C$2336,AVERAGE('Medical Examinations'!$C$2:$C$2336))</f>
        <v>5.12</v>
      </c>
      <c r="E160" s="7" t="str">
        <f>_xlfn.XLOOKUP(A160,'Medical Examinations'!$A:$A,'Medical Examinations'!$D:$D,"Unknown")</f>
        <v>Yes</v>
      </c>
      <c r="F160" s="7" t="str">
        <f>_xlfn.XLOOKUP(A160,'Medical Examinations'!$A:$A,'Medical Examinations'!$E:$E,"Unknown")</f>
        <v>No</v>
      </c>
      <c r="G160" s="7" t="str">
        <f>_xlfn.XLOOKUP(A160,'Medical Examinations'!$A:$A,'Medical Examinations'!$F:$F,"Unknown")</f>
        <v>No</v>
      </c>
      <c r="H160" s="43">
        <f>_xlfn.XLOOKUP(Healthcare!A160,'Medical Examinations'!$A:$A,'Medical Examinations'!$G:$G,0)</f>
        <v>1</v>
      </c>
      <c r="I160" s="7" t="str">
        <f>_xlfn.XLOOKUP(A160,'Medical Examinations'!$A:$A,'Medical Examinations'!$H:$H,"Unknown")</f>
        <v>Yes</v>
      </c>
      <c r="J160" s="7" t="str" cm="1">
        <f t="array" ref="J160">_xlfn.IFS(C160&lt;18.5,"Under Weight",C160&lt;=24.9,"Normal Weight",C160&lt;30,"Over weight",C160&gt;=30,"Obesity")</f>
        <v>Obesity</v>
      </c>
      <c r="K160" s="7" t="str" cm="1">
        <f t="array" ref="K160">_xlfn.IFS(D160="Null","Unknown",D160&lt;5.7,"Normal",D160&lt;6.5,"Prediabetes",D160&gt;=6.5,"Diabetes")</f>
        <v>Normal</v>
      </c>
      <c r="L160" s="7" t="str">
        <f>_xlfn.XLOOKUP(A160,'Hospitalisation Details'!$A:$A,'Hospitalisation Details'!$J:$J,)</f>
        <v>10-Oct-1988</v>
      </c>
      <c r="M160" s="22">
        <f>+_xlfn.XLOOKUP(A160,'Hospitalisation Details'!$A:$A,'Hospitalisation Details'!$F:$F)</f>
        <v>37701.879999999997</v>
      </c>
      <c r="N160" s="7" t="str">
        <f>_xlfn.XLOOKUP(A160,'Hospitalisation Details'!$A:$A,'Hospitalisation Details'!$G:$G)</f>
        <v>tier - 2</v>
      </c>
      <c r="O160" s="7" t="str">
        <f>_xlfn.XLOOKUP(A160,'Hospitalisation Details'!$A:$A,'Hospitalisation Details'!$H:$H)</f>
        <v>tier - 3</v>
      </c>
      <c r="P160" s="7" t="str">
        <f>_xlfn.XLOOKUP(A160,'Hospitalisation Details'!$A:$A,'Hospitalisation Details'!$I:$I)</f>
        <v>R1023</v>
      </c>
      <c r="Q160" s="28">
        <f>_xlfn.XLOOKUP(A160,'Hospitalisation Details'!$A:$A,'Hospitalisation Details'!$K:$K)</f>
        <v>35</v>
      </c>
    </row>
    <row r="161" spans="1:17" x14ac:dyDescent="0.3">
      <c r="A161" s="27" t="s">
        <v>2212</v>
      </c>
      <c r="B161" s="7" t="str">
        <f>IFERROR(_xlfn.XLOOKUP(A161,'Customer Names'!$A$2:$A$2336,'Customer Names'!$C$2:$C$2336),"Unknown")</f>
        <v xml:space="preserve">  Steeve T Sr</v>
      </c>
      <c r="C161" s="7">
        <f>_xlfn.XLOOKUP(A161,'Medical Examinations'!$A$2:$A$2336,'Medical Examinations'!$B$2:$B$2336,AVERAGE('Medical Examinations'!$B$2:$B$2336))</f>
        <v>39.799999999999997</v>
      </c>
      <c r="D161" s="7">
        <f>_xlfn.XLOOKUP(A161,'Medical Examinations'!$A$2:$A$2336,'Medical Examinations'!$C$2:$C$2336,AVERAGE('Medical Examinations'!$C$2:$C$2336))</f>
        <v>10.54</v>
      </c>
      <c r="E161" s="7" t="str">
        <f>_xlfn.XLOOKUP(A161,'Medical Examinations'!$A:$A,'Medical Examinations'!$D:$D,"Unknown")</f>
        <v>Yes</v>
      </c>
      <c r="F161" s="7" t="str">
        <f>_xlfn.XLOOKUP(A161,'Medical Examinations'!$A:$A,'Medical Examinations'!$E:$E,"Unknown")</f>
        <v>No</v>
      </c>
      <c r="G161" s="7" t="str">
        <f>_xlfn.XLOOKUP(A161,'Medical Examinations'!$A:$A,'Medical Examinations'!$F:$F,"Unknown")</f>
        <v>No</v>
      </c>
      <c r="H161" s="43">
        <f>_xlfn.XLOOKUP(Healthcare!A161,'Medical Examinations'!$A:$A,'Medical Examinations'!$G:$G,0)</f>
        <v>2</v>
      </c>
      <c r="I161" s="7" t="str">
        <f>_xlfn.XLOOKUP(A161,'Medical Examinations'!$A:$A,'Medical Examinations'!$H:$H,"Unknown")</f>
        <v>Yes</v>
      </c>
      <c r="J161" s="7" t="str" cm="1">
        <f t="array" ref="J161">_xlfn.IFS(C161&lt;18.5,"Under Weight",C161&lt;=24.9,"Normal Weight",C161&lt;30,"Over weight",C161&gt;=30,"Obesity")</f>
        <v>Obesity</v>
      </c>
      <c r="K161" s="7" t="str" cm="1">
        <f t="array" ref="K161">_xlfn.IFS(D161="Null","Unknown",D161&lt;5.7,"Normal",D161&lt;6.5,"Prediabetes",D161&gt;=6.5,"Diabetes")</f>
        <v>Diabetes</v>
      </c>
      <c r="L161" s="7" t="str">
        <f>_xlfn.XLOOKUP(A161,'Hospitalisation Details'!$A:$A,'Hospitalisation Details'!$J:$J,)</f>
        <v>28-Oct-1970</v>
      </c>
      <c r="M161" s="22">
        <f>+_xlfn.XLOOKUP(A161,'Hospitalisation Details'!$A:$A,'Hospitalisation Details'!$F:$F)</f>
        <v>37675.06</v>
      </c>
      <c r="N161" s="7" t="str">
        <f>_xlfn.XLOOKUP(A161,'Hospitalisation Details'!$A:$A,'Hospitalisation Details'!$G:$G)</f>
        <v>tier - 2</v>
      </c>
      <c r="O161" s="7" t="str">
        <f>_xlfn.XLOOKUP(A161,'Hospitalisation Details'!$A:$A,'Hospitalisation Details'!$H:$H)</f>
        <v>tier - 3</v>
      </c>
      <c r="P161" s="7" t="str">
        <f>_xlfn.XLOOKUP(A161,'Hospitalisation Details'!$A:$A,'Hospitalisation Details'!$I:$I)</f>
        <v>R1011</v>
      </c>
      <c r="Q161" s="28">
        <f>_xlfn.XLOOKUP(A161,'Hospitalisation Details'!$A:$A,'Hospitalisation Details'!$K:$K)</f>
        <v>53</v>
      </c>
    </row>
    <row r="162" spans="1:17" x14ac:dyDescent="0.3">
      <c r="A162" s="27" t="s">
        <v>2211</v>
      </c>
      <c r="B162" s="7" t="str">
        <f>IFERROR(_xlfn.XLOOKUP(A162,'Customer Names'!$A$2:$A$2336,'Customer Names'!$C$2:$C$2336),"Unknown")</f>
        <v xml:space="preserve">  Richard</v>
      </c>
      <c r="C162" s="7">
        <f>_xlfn.XLOOKUP(A162,'Medical Examinations'!$A$2:$A$2336,'Medical Examinations'!$B$2:$B$2336,AVERAGE('Medical Examinations'!$B$2:$B$2336))</f>
        <v>42.82</v>
      </c>
      <c r="D162" s="7">
        <f>_xlfn.XLOOKUP(A162,'Medical Examinations'!$A$2:$A$2336,'Medical Examinations'!$C$2:$C$2336,AVERAGE('Medical Examinations'!$C$2:$C$2336))</f>
        <v>4.21</v>
      </c>
      <c r="E162" s="7" t="str">
        <f>_xlfn.XLOOKUP(A162,'Medical Examinations'!$A:$A,'Medical Examinations'!$D:$D,"Unknown")</f>
        <v>No</v>
      </c>
      <c r="F162" s="7" t="str">
        <f>_xlfn.XLOOKUP(A162,'Medical Examinations'!$A:$A,'Medical Examinations'!$E:$E,"Unknown")</f>
        <v>No</v>
      </c>
      <c r="G162" s="7" t="str">
        <f>_xlfn.XLOOKUP(A162,'Medical Examinations'!$A:$A,'Medical Examinations'!$F:$F,"Unknown")</f>
        <v>No</v>
      </c>
      <c r="H162" s="43">
        <f>_xlfn.XLOOKUP(Healthcare!A162,'Medical Examinations'!$A:$A,'Medical Examinations'!$G:$G,0)</f>
        <v>0</v>
      </c>
      <c r="I162" s="7" t="str">
        <f>_xlfn.XLOOKUP(A162,'Medical Examinations'!$A:$A,'Medical Examinations'!$H:$H,"Unknown")</f>
        <v>Yes</v>
      </c>
      <c r="J162" s="7" t="str" cm="1">
        <f t="array" ref="J162">_xlfn.IFS(C162&lt;18.5,"Under Weight",C162&lt;=24.9,"Normal Weight",C162&lt;30,"Over weight",C162&gt;=30,"Obesity")</f>
        <v>Obesity</v>
      </c>
      <c r="K162" s="7" t="str" cm="1">
        <f t="array" ref="K162">_xlfn.IFS(D162="Null","Unknown",D162&lt;5.7,"Normal",D162&lt;6.5,"Prediabetes",D162&gt;=6.5,"Diabetes")</f>
        <v>Normal</v>
      </c>
      <c r="L162" s="7" t="str">
        <f>_xlfn.XLOOKUP(A162,'Hospitalisation Details'!$A:$A,'Hospitalisation Details'!$J:$J,)</f>
        <v>20-Jun-1982</v>
      </c>
      <c r="M162" s="22">
        <f>+_xlfn.XLOOKUP(A162,'Hospitalisation Details'!$A:$A,'Hospitalisation Details'!$F:$F)</f>
        <v>37650.74</v>
      </c>
      <c r="N162" s="7" t="str">
        <f>_xlfn.XLOOKUP(A162,'Hospitalisation Details'!$A:$A,'Hospitalisation Details'!$G:$G)</f>
        <v>tier - 2</v>
      </c>
      <c r="O162" s="7" t="str">
        <f>_xlfn.XLOOKUP(A162,'Hospitalisation Details'!$A:$A,'Hospitalisation Details'!$H:$H)</f>
        <v>tier - 2</v>
      </c>
      <c r="P162" s="7" t="str">
        <f>_xlfn.XLOOKUP(A162,'Hospitalisation Details'!$A:$A,'Hospitalisation Details'!$I:$I)</f>
        <v>R1012</v>
      </c>
      <c r="Q162" s="28">
        <f>_xlfn.XLOOKUP(A162,'Hospitalisation Details'!$A:$A,'Hospitalisation Details'!$K:$K)</f>
        <v>41</v>
      </c>
    </row>
    <row r="163" spans="1:17" x14ac:dyDescent="0.3">
      <c r="A163" s="27" t="s">
        <v>2210</v>
      </c>
      <c r="B163" s="7" t="str">
        <f>IFERROR(_xlfn.XLOOKUP(A163,'Customer Names'!$A$2:$A$2336,'Customer Names'!$C$2:$C$2336),"Unknown")</f>
        <v xml:space="preserve">  Aaron T</v>
      </c>
      <c r="C163" s="7">
        <f>_xlfn.XLOOKUP(A163,'Medical Examinations'!$A$2:$A$2336,'Medical Examinations'!$B$2:$B$2336,AVERAGE('Medical Examinations'!$B$2:$B$2336))</f>
        <v>33.630000000000003</v>
      </c>
      <c r="D163" s="7">
        <f>_xlfn.XLOOKUP(A163,'Medical Examinations'!$A$2:$A$2336,'Medical Examinations'!$C$2:$C$2336,AVERAGE('Medical Examinations'!$C$2:$C$2336))</f>
        <v>5.42</v>
      </c>
      <c r="E163" s="7" t="str">
        <f>_xlfn.XLOOKUP(A163,'Medical Examinations'!$A:$A,'Medical Examinations'!$D:$D,"Unknown")</f>
        <v>No</v>
      </c>
      <c r="F163" s="7" t="str">
        <f>_xlfn.XLOOKUP(A163,'Medical Examinations'!$A:$A,'Medical Examinations'!$E:$E,"Unknown")</f>
        <v>No</v>
      </c>
      <c r="G163" s="7" t="str">
        <f>_xlfn.XLOOKUP(A163,'Medical Examinations'!$A:$A,'Medical Examinations'!$F:$F,"Unknown")</f>
        <v>No</v>
      </c>
      <c r="H163" s="43">
        <f>_xlfn.XLOOKUP(Healthcare!A163,'Medical Examinations'!$A:$A,'Medical Examinations'!$G:$G,0)</f>
        <v>0</v>
      </c>
      <c r="I163" s="7" t="str">
        <f>_xlfn.XLOOKUP(A163,'Medical Examinations'!$A:$A,'Medical Examinations'!$H:$H,"Unknown")</f>
        <v>Yes</v>
      </c>
      <c r="J163" s="7" t="str" cm="1">
        <f t="array" ref="J163">_xlfn.IFS(C163&lt;18.5,"Under Weight",C163&lt;=24.9,"Normal Weight",C163&lt;30,"Over weight",C163&gt;=30,"Obesity")</f>
        <v>Obesity</v>
      </c>
      <c r="K163" s="7" t="str" cm="1">
        <f t="array" ref="K163">_xlfn.IFS(D163="Null","Unknown",D163&lt;5.7,"Normal",D163&lt;6.5,"Prediabetes",D163&gt;=6.5,"Diabetes")</f>
        <v>Normal</v>
      </c>
      <c r="L163" s="7" t="str">
        <f>_xlfn.XLOOKUP(A163,'Hospitalisation Details'!$A:$A,'Hospitalisation Details'!$J:$J,)</f>
        <v>16-Nov-1990</v>
      </c>
      <c r="M163" s="22">
        <f>+_xlfn.XLOOKUP(A163,'Hospitalisation Details'!$A:$A,'Hospitalisation Details'!$F:$F)</f>
        <v>37607.53</v>
      </c>
      <c r="N163" s="7" t="str">
        <f>_xlfn.XLOOKUP(A163,'Hospitalisation Details'!$A:$A,'Hospitalisation Details'!$G:$G)</f>
        <v>tier - 1</v>
      </c>
      <c r="O163" s="7" t="str">
        <f>_xlfn.XLOOKUP(A163,'Hospitalisation Details'!$A:$A,'Hospitalisation Details'!$H:$H)</f>
        <v>tier - 2</v>
      </c>
      <c r="P163" s="7" t="str">
        <f>_xlfn.XLOOKUP(A163,'Hospitalisation Details'!$A:$A,'Hospitalisation Details'!$I:$I)</f>
        <v>R1019</v>
      </c>
      <c r="Q163" s="28">
        <f>_xlfn.XLOOKUP(A163,'Hospitalisation Details'!$A:$A,'Hospitalisation Details'!$K:$K)</f>
        <v>33</v>
      </c>
    </row>
    <row r="164" spans="1:17" x14ac:dyDescent="0.3">
      <c r="A164" s="27" t="s">
        <v>2209</v>
      </c>
      <c r="B164" s="7" t="str">
        <f>IFERROR(_xlfn.XLOOKUP(A164,'Customer Names'!$A$2:$A$2336,'Customer Names'!$C$2:$C$2336),"Unknown")</f>
        <v xml:space="preserve">  Akira</v>
      </c>
      <c r="C164" s="7">
        <f>_xlfn.XLOOKUP(A164,'Medical Examinations'!$A$2:$A$2336,'Medical Examinations'!$B$2:$B$2336,AVERAGE('Medical Examinations'!$B$2:$B$2336))</f>
        <v>37.07</v>
      </c>
      <c r="D164" s="7">
        <f>_xlfn.XLOOKUP(A164,'Medical Examinations'!$A$2:$A$2336,'Medical Examinations'!$C$2:$C$2336,AVERAGE('Medical Examinations'!$C$2:$C$2336))</f>
        <v>4.28</v>
      </c>
      <c r="E164" s="7" t="str">
        <f>_xlfn.XLOOKUP(A164,'Medical Examinations'!$A:$A,'Medical Examinations'!$D:$D,"Unknown")</f>
        <v>No</v>
      </c>
      <c r="F164" s="7" t="str">
        <f>_xlfn.XLOOKUP(A164,'Medical Examinations'!$A:$A,'Medical Examinations'!$E:$E,"Unknown")</f>
        <v>Yes</v>
      </c>
      <c r="G164" s="7" t="str">
        <f>_xlfn.XLOOKUP(A164,'Medical Examinations'!$A:$A,'Medical Examinations'!$F:$F,"Unknown")</f>
        <v>No</v>
      </c>
      <c r="H164" s="43">
        <f>_xlfn.XLOOKUP(Healthcare!A164,'Medical Examinations'!$A:$A,'Medical Examinations'!$G:$G,0)</f>
        <v>1</v>
      </c>
      <c r="I164" s="7" t="str">
        <f>_xlfn.XLOOKUP(A164,'Medical Examinations'!$A:$A,'Medical Examinations'!$H:$H,"Unknown")</f>
        <v>Yes</v>
      </c>
      <c r="J164" s="7" t="str" cm="1">
        <f t="array" ref="J164">_xlfn.IFS(C164&lt;18.5,"Under Weight",C164&lt;=24.9,"Normal Weight",C164&lt;30,"Over weight",C164&gt;=30,"Obesity")</f>
        <v>Obesity</v>
      </c>
      <c r="K164" s="7" t="str" cm="1">
        <f t="array" ref="K164">_xlfn.IFS(D164="Null","Unknown",D164&lt;5.7,"Normal",D164&lt;6.5,"Prediabetes",D164&gt;=6.5,"Diabetes")</f>
        <v>Normal</v>
      </c>
      <c r="L164" s="7" t="str">
        <f>_xlfn.XLOOKUP(A164,'Hospitalisation Details'!$A:$A,'Hospitalisation Details'!$J:$J,)</f>
        <v>12-Oct-2000</v>
      </c>
      <c r="M164" s="22">
        <f>+_xlfn.XLOOKUP(A164,'Hospitalisation Details'!$A:$A,'Hospitalisation Details'!$F:$F)</f>
        <v>37484.449999999997</v>
      </c>
      <c r="N164" s="7" t="str">
        <f>_xlfn.XLOOKUP(A164,'Hospitalisation Details'!$A:$A,'Hospitalisation Details'!$G:$G)</f>
        <v>tier - 1</v>
      </c>
      <c r="O164" s="7" t="str">
        <f>_xlfn.XLOOKUP(A164,'Hospitalisation Details'!$A:$A,'Hospitalisation Details'!$H:$H)</f>
        <v>tier - 1</v>
      </c>
      <c r="P164" s="7" t="str">
        <f>_xlfn.XLOOKUP(A164,'Hospitalisation Details'!$A:$A,'Hospitalisation Details'!$I:$I)</f>
        <v>R1013</v>
      </c>
      <c r="Q164" s="28">
        <f>_xlfn.XLOOKUP(A164,'Hospitalisation Details'!$A:$A,'Hospitalisation Details'!$K:$K)</f>
        <v>23</v>
      </c>
    </row>
    <row r="165" spans="1:17" x14ac:dyDescent="0.3">
      <c r="A165" s="27" t="s">
        <v>2208</v>
      </c>
      <c r="B165" s="7" t="str">
        <f>IFERROR(_xlfn.XLOOKUP(A165,'Customer Names'!$A$2:$A$2336,'Customer Names'!$C$2:$C$2336),"Unknown")</f>
        <v xml:space="preserve">  Ben</v>
      </c>
      <c r="C165" s="7">
        <f>_xlfn.XLOOKUP(A165,'Medical Examinations'!$A$2:$A$2336,'Medical Examinations'!$B$2:$B$2336,AVERAGE('Medical Examinations'!$B$2:$B$2336))</f>
        <v>35.625</v>
      </c>
      <c r="D165" s="7">
        <f>_xlfn.XLOOKUP(A165,'Medical Examinations'!$A$2:$A$2336,'Medical Examinations'!$C$2:$C$2336,AVERAGE('Medical Examinations'!$C$2:$C$2336))</f>
        <v>8.9</v>
      </c>
      <c r="E165" s="7" t="str">
        <f>_xlfn.XLOOKUP(A165,'Medical Examinations'!$A:$A,'Medical Examinations'!$D:$D,"Unknown")</f>
        <v>No</v>
      </c>
      <c r="F165" s="7" t="str">
        <f>_xlfn.XLOOKUP(A165,'Medical Examinations'!$A:$A,'Medical Examinations'!$E:$E,"Unknown")</f>
        <v>No</v>
      </c>
      <c r="G165" s="7" t="str">
        <f>_xlfn.XLOOKUP(A165,'Medical Examinations'!$A:$A,'Medical Examinations'!$F:$F,"Unknown")</f>
        <v>No</v>
      </c>
      <c r="H165" s="43">
        <f>_xlfn.XLOOKUP(Healthcare!A165,'Medical Examinations'!$A:$A,'Medical Examinations'!$G:$G,0)</f>
        <v>0</v>
      </c>
      <c r="I165" s="7" t="str">
        <f>_xlfn.XLOOKUP(A165,'Medical Examinations'!$A:$A,'Medical Examinations'!$H:$H,"Unknown")</f>
        <v>Yes</v>
      </c>
      <c r="J165" s="7" t="str" cm="1">
        <f t="array" ref="J165">_xlfn.IFS(C165&lt;18.5,"Under Weight",C165&lt;=24.9,"Normal Weight",C165&lt;30,"Over weight",C165&gt;=30,"Obesity")</f>
        <v>Obesity</v>
      </c>
      <c r="K165" s="7" t="str" cm="1">
        <f t="array" ref="K165">_xlfn.IFS(D165="Null","Unknown",D165&lt;5.7,"Normal",D165&lt;6.5,"Prediabetes",D165&gt;=6.5,"Diabetes")</f>
        <v>Diabetes</v>
      </c>
      <c r="L165" s="7" t="str">
        <f>_xlfn.XLOOKUP(A165,'Hospitalisation Details'!$A:$A,'Hospitalisation Details'!$J:$J,)</f>
        <v>27-Sep-2002</v>
      </c>
      <c r="M165" s="22">
        <f>+_xlfn.XLOOKUP(A165,'Hospitalisation Details'!$A:$A,'Hospitalisation Details'!$F:$F)</f>
        <v>37465.339999999997</v>
      </c>
      <c r="N165" s="7" t="str">
        <f>_xlfn.XLOOKUP(A165,'Hospitalisation Details'!$A:$A,'Hospitalisation Details'!$G:$G)</f>
        <v>tier - 1</v>
      </c>
      <c r="O165" s="7" t="str">
        <f>_xlfn.XLOOKUP(A165,'Hospitalisation Details'!$A:$A,'Hospitalisation Details'!$H:$H)</f>
        <v>tier - 2</v>
      </c>
      <c r="P165" s="7" t="str">
        <f>_xlfn.XLOOKUP(A165,'Hospitalisation Details'!$A:$A,'Hospitalisation Details'!$I:$I)</f>
        <v>R1012</v>
      </c>
      <c r="Q165" s="28">
        <f>_xlfn.XLOOKUP(A165,'Hospitalisation Details'!$A:$A,'Hospitalisation Details'!$K:$K)</f>
        <v>21</v>
      </c>
    </row>
    <row r="166" spans="1:17" x14ac:dyDescent="0.3">
      <c r="A166" s="27" t="s">
        <v>2207</v>
      </c>
      <c r="B166" s="7" t="str">
        <f>IFERROR(_xlfn.XLOOKUP(A166,'Customer Names'!$A$2:$A$2336,'Customer Names'!$C$2:$C$2336),"Unknown")</f>
        <v xml:space="preserve">  Jana</v>
      </c>
      <c r="C166" s="7">
        <f>_xlfn.XLOOKUP(A166,'Medical Examinations'!$A$2:$A$2336,'Medical Examinations'!$B$2:$B$2336,AVERAGE('Medical Examinations'!$B$2:$B$2336))</f>
        <v>42.69</v>
      </c>
      <c r="D166" s="7">
        <f>_xlfn.XLOOKUP(A166,'Medical Examinations'!$A$2:$A$2336,'Medical Examinations'!$C$2:$C$2336,AVERAGE('Medical Examinations'!$C$2:$C$2336))</f>
        <v>4.8899999999999997</v>
      </c>
      <c r="E166" s="7" t="str">
        <f>_xlfn.XLOOKUP(A166,'Medical Examinations'!$A:$A,'Medical Examinations'!$D:$D,"Unknown")</f>
        <v>No</v>
      </c>
      <c r="F166" s="7" t="str">
        <f>_xlfn.XLOOKUP(A166,'Medical Examinations'!$A:$A,'Medical Examinations'!$E:$E,"Unknown")</f>
        <v>No</v>
      </c>
      <c r="G166" s="7" t="str">
        <f>_xlfn.XLOOKUP(A166,'Medical Examinations'!$A:$A,'Medical Examinations'!$F:$F,"Unknown")</f>
        <v>Yes</v>
      </c>
      <c r="H166" s="43">
        <f>_xlfn.XLOOKUP(Healthcare!A166,'Medical Examinations'!$A:$A,'Medical Examinations'!$G:$G,0)</f>
        <v>1</v>
      </c>
      <c r="I166" s="7" t="str">
        <f>_xlfn.XLOOKUP(A166,'Medical Examinations'!$A:$A,'Medical Examinations'!$H:$H,"Unknown")</f>
        <v>Yes</v>
      </c>
      <c r="J166" s="7" t="str" cm="1">
        <f t="array" ref="J166">_xlfn.IFS(C166&lt;18.5,"Under Weight",C166&lt;=24.9,"Normal Weight",C166&lt;30,"Over weight",C166&gt;=30,"Obesity")</f>
        <v>Obesity</v>
      </c>
      <c r="K166" s="7" t="str" cm="1">
        <f t="array" ref="K166">_xlfn.IFS(D166="Null","Unknown",D166&lt;5.7,"Normal",D166&lt;6.5,"Prediabetes",D166&gt;=6.5,"Diabetes")</f>
        <v>Normal</v>
      </c>
      <c r="L166" s="7" t="str">
        <f>_xlfn.XLOOKUP(A166,'Hospitalisation Details'!$A:$A,'Hospitalisation Details'!$J:$J,)</f>
        <v>3-Aug-1979</v>
      </c>
      <c r="M166" s="22">
        <f>+_xlfn.XLOOKUP(A166,'Hospitalisation Details'!$A:$A,'Hospitalisation Details'!$F:$F)</f>
        <v>37425.94</v>
      </c>
      <c r="N166" s="7" t="str">
        <f>_xlfn.XLOOKUP(A166,'Hospitalisation Details'!$A:$A,'Hospitalisation Details'!$G:$G)</f>
        <v>tier - 2</v>
      </c>
      <c r="O166" s="7" t="str">
        <f>_xlfn.XLOOKUP(A166,'Hospitalisation Details'!$A:$A,'Hospitalisation Details'!$H:$H)</f>
        <v>tier - 1</v>
      </c>
      <c r="P166" s="7" t="str">
        <f>_xlfn.XLOOKUP(A166,'Hospitalisation Details'!$A:$A,'Hospitalisation Details'!$I:$I)</f>
        <v>R1011</v>
      </c>
      <c r="Q166" s="28">
        <f>_xlfn.XLOOKUP(A166,'Hospitalisation Details'!$A:$A,'Hospitalisation Details'!$K:$K)</f>
        <v>44</v>
      </c>
    </row>
    <row r="167" spans="1:17" x14ac:dyDescent="0.3">
      <c r="A167" s="27" t="s">
        <v>2206</v>
      </c>
      <c r="B167" s="7" t="str">
        <f>IFERROR(_xlfn.XLOOKUP(A167,'Customer Names'!$A$2:$A$2336,'Customer Names'!$C$2:$C$2336),"Unknown")</f>
        <v xml:space="preserve">  Jay T</v>
      </c>
      <c r="C167" s="7">
        <f>_xlfn.XLOOKUP(A167,'Medical Examinations'!$A$2:$A$2336,'Medical Examinations'!$B$2:$B$2336,AVERAGE('Medical Examinations'!$B$2:$B$2336))</f>
        <v>37.869999999999997</v>
      </c>
      <c r="D167" s="7">
        <f>_xlfn.XLOOKUP(A167,'Medical Examinations'!$A$2:$A$2336,'Medical Examinations'!$C$2:$C$2336,AVERAGE('Medical Examinations'!$C$2:$C$2336))</f>
        <v>4.29</v>
      </c>
      <c r="E167" s="7" t="str">
        <f>_xlfn.XLOOKUP(A167,'Medical Examinations'!$A:$A,'Medical Examinations'!$D:$D,"Unknown")</f>
        <v>Yes</v>
      </c>
      <c r="F167" s="7" t="str">
        <f>_xlfn.XLOOKUP(A167,'Medical Examinations'!$A:$A,'Medical Examinations'!$E:$E,"Unknown")</f>
        <v>No</v>
      </c>
      <c r="G167" s="7" t="str">
        <f>_xlfn.XLOOKUP(A167,'Medical Examinations'!$A:$A,'Medical Examinations'!$F:$F,"Unknown")</f>
        <v>Yes</v>
      </c>
      <c r="H167" s="43">
        <f>_xlfn.XLOOKUP(Healthcare!A167,'Medical Examinations'!$A:$A,'Medical Examinations'!$G:$G,0)</f>
        <v>1</v>
      </c>
      <c r="I167" s="7" t="str">
        <f>_xlfn.XLOOKUP(A167,'Medical Examinations'!$A:$A,'Medical Examinations'!$H:$H,"Unknown")</f>
        <v>Yes</v>
      </c>
      <c r="J167" s="7" t="str" cm="1">
        <f t="array" ref="J167">_xlfn.IFS(C167&lt;18.5,"Under Weight",C167&lt;=24.9,"Normal Weight",C167&lt;30,"Over weight",C167&gt;=30,"Obesity")</f>
        <v>Obesity</v>
      </c>
      <c r="K167" s="7" t="str" cm="1">
        <f t="array" ref="K167">_xlfn.IFS(D167="Null","Unknown",D167&lt;5.7,"Normal",D167&lt;6.5,"Prediabetes",D167&gt;=6.5,"Diabetes")</f>
        <v>Normal</v>
      </c>
      <c r="L167" s="7" t="str">
        <f>_xlfn.XLOOKUP(A167,'Hospitalisation Details'!$A:$A,'Hospitalisation Details'!$J:$J,)</f>
        <v>30-Oct-1969</v>
      </c>
      <c r="M167" s="22">
        <f>+_xlfn.XLOOKUP(A167,'Hospitalisation Details'!$A:$A,'Hospitalisation Details'!$F:$F)</f>
        <v>37277.269999999997</v>
      </c>
      <c r="N167" s="7" t="str">
        <f>_xlfn.XLOOKUP(A167,'Hospitalisation Details'!$A:$A,'Hospitalisation Details'!$G:$G)</f>
        <v>tier - 1</v>
      </c>
      <c r="O167" s="7" t="str">
        <f>_xlfn.XLOOKUP(A167,'Hospitalisation Details'!$A:$A,'Hospitalisation Details'!$H:$H)</f>
        <v>tier - 3</v>
      </c>
      <c r="P167" s="7" t="str">
        <f>_xlfn.XLOOKUP(A167,'Hospitalisation Details'!$A:$A,'Hospitalisation Details'!$I:$I)</f>
        <v>R1011</v>
      </c>
      <c r="Q167" s="28">
        <f>_xlfn.XLOOKUP(A167,'Hospitalisation Details'!$A:$A,'Hospitalisation Details'!$K:$K)</f>
        <v>54</v>
      </c>
    </row>
    <row r="168" spans="1:17" x14ac:dyDescent="0.3">
      <c r="A168" s="27" t="s">
        <v>2205</v>
      </c>
      <c r="B168" s="7" t="str">
        <f>IFERROR(_xlfn.XLOOKUP(A168,'Customer Names'!$A$2:$A$2336,'Customer Names'!$C$2:$C$2336),"Unknown")</f>
        <v xml:space="preserve">  Marie-Helene</v>
      </c>
      <c r="C168" s="7">
        <f>_xlfn.XLOOKUP(A168,'Medical Examinations'!$A$2:$A$2336,'Medical Examinations'!$B$2:$B$2336,AVERAGE('Medical Examinations'!$B$2:$B$2336))</f>
        <v>40.61</v>
      </c>
      <c r="D168" s="7">
        <f>_xlfn.XLOOKUP(A168,'Medical Examinations'!$A$2:$A$2336,'Medical Examinations'!$C$2:$C$2336,AVERAGE('Medical Examinations'!$C$2:$C$2336))</f>
        <v>8</v>
      </c>
      <c r="E168" s="7" t="str">
        <f>_xlfn.XLOOKUP(A168,'Medical Examinations'!$A:$A,'Medical Examinations'!$D:$D,"Unknown")</f>
        <v>Yes</v>
      </c>
      <c r="F168" s="7" t="str">
        <f>_xlfn.XLOOKUP(A168,'Medical Examinations'!$A:$A,'Medical Examinations'!$E:$E,"Unknown")</f>
        <v>No</v>
      </c>
      <c r="G168" s="7" t="str">
        <f>_xlfn.XLOOKUP(A168,'Medical Examinations'!$A:$A,'Medical Examinations'!$F:$F,"Unknown")</f>
        <v>No</v>
      </c>
      <c r="H168" s="43">
        <f>_xlfn.XLOOKUP(Healthcare!A168,'Medical Examinations'!$A:$A,'Medical Examinations'!$G:$G,0)</f>
        <v>1</v>
      </c>
      <c r="I168" s="7" t="str">
        <f>_xlfn.XLOOKUP(A168,'Medical Examinations'!$A:$A,'Medical Examinations'!$H:$H,"Unknown")</f>
        <v>Yes</v>
      </c>
      <c r="J168" s="7" t="str" cm="1">
        <f t="array" ref="J168">_xlfn.IFS(C168&lt;18.5,"Under Weight",C168&lt;=24.9,"Normal Weight",C168&lt;30,"Over weight",C168&gt;=30,"Obesity")</f>
        <v>Obesity</v>
      </c>
      <c r="K168" s="7" t="str" cm="1">
        <f t="array" ref="K168">_xlfn.IFS(D168="Null","Unknown",D168&lt;5.7,"Normal",D168&lt;6.5,"Prediabetes",D168&gt;=6.5,"Diabetes")</f>
        <v>Diabetes</v>
      </c>
      <c r="L168" s="7" t="str">
        <f>_xlfn.XLOOKUP(A168,'Hospitalisation Details'!$A:$A,'Hospitalisation Details'!$J:$J,)</f>
        <v>9-Nov-1975</v>
      </c>
      <c r="M168" s="22">
        <f>+_xlfn.XLOOKUP(A168,'Hospitalisation Details'!$A:$A,'Hospitalisation Details'!$F:$F)</f>
        <v>37272.339999999997</v>
      </c>
      <c r="N168" s="7" t="str">
        <f>_xlfn.XLOOKUP(A168,'Hospitalisation Details'!$A:$A,'Hospitalisation Details'!$G:$G)</f>
        <v>tier - 2</v>
      </c>
      <c r="O168" s="7" t="str">
        <f>_xlfn.XLOOKUP(A168,'Hospitalisation Details'!$A:$A,'Hospitalisation Details'!$H:$H)</f>
        <v>tier - 3</v>
      </c>
      <c r="P168" s="7" t="str">
        <f>_xlfn.XLOOKUP(A168,'Hospitalisation Details'!$A:$A,'Hospitalisation Details'!$I:$I)</f>
        <v>R1011</v>
      </c>
      <c r="Q168" s="28">
        <f>_xlfn.XLOOKUP(A168,'Hospitalisation Details'!$A:$A,'Hospitalisation Details'!$K:$K)</f>
        <v>48</v>
      </c>
    </row>
    <row r="169" spans="1:17" x14ac:dyDescent="0.3">
      <c r="A169" s="27" t="s">
        <v>2204</v>
      </c>
      <c r="B169" s="7" t="str">
        <f>IFERROR(_xlfn.XLOOKUP(A169,'Customer Names'!$A$2:$A$2336,'Customer Names'!$C$2:$C$2336),"Unknown")</f>
        <v xml:space="preserve">  Bret R</v>
      </c>
      <c r="C169" s="7">
        <f>_xlfn.XLOOKUP(A169,'Medical Examinations'!$A$2:$A$2336,'Medical Examinations'!$B$2:$B$2336,AVERAGE('Medical Examinations'!$B$2:$B$2336))</f>
        <v>30.78</v>
      </c>
      <c r="D169" s="7">
        <f>_xlfn.XLOOKUP(A169,'Medical Examinations'!$A$2:$A$2336,'Medical Examinations'!$C$2:$C$2336,AVERAGE('Medical Examinations'!$C$2:$C$2336))</f>
        <v>4.67</v>
      </c>
      <c r="E169" s="7" t="str">
        <f>_xlfn.XLOOKUP(A169,'Medical Examinations'!$A:$A,'Medical Examinations'!$D:$D,"Unknown")</f>
        <v>Yes</v>
      </c>
      <c r="F169" s="7" t="str">
        <f>_xlfn.XLOOKUP(A169,'Medical Examinations'!$A:$A,'Medical Examinations'!$E:$E,"Unknown")</f>
        <v>No</v>
      </c>
      <c r="G169" s="7" t="str">
        <f>_xlfn.XLOOKUP(A169,'Medical Examinations'!$A:$A,'Medical Examinations'!$F:$F,"Unknown")</f>
        <v>No</v>
      </c>
      <c r="H169" s="43">
        <f>_xlfn.XLOOKUP(Healthcare!A169,'Medical Examinations'!$A:$A,'Medical Examinations'!$G:$G,0)</f>
        <v>0</v>
      </c>
      <c r="I169" s="7" t="str">
        <f>_xlfn.XLOOKUP(A169,'Medical Examinations'!$A:$A,'Medical Examinations'!$H:$H,"Unknown")</f>
        <v>Yes</v>
      </c>
      <c r="J169" s="7" t="str" cm="1">
        <f t="array" ref="J169">_xlfn.IFS(C169&lt;18.5,"Under Weight",C169&lt;=24.9,"Normal Weight",C169&lt;30,"Over weight",C169&gt;=30,"Obesity")</f>
        <v>Obesity</v>
      </c>
      <c r="K169" s="7" t="str" cm="1">
        <f t="array" ref="K169">_xlfn.IFS(D169="Null","Unknown",D169&lt;5.7,"Normal",D169&lt;6.5,"Prediabetes",D169&gt;=6.5,"Diabetes")</f>
        <v>Normal</v>
      </c>
      <c r="L169" s="7" t="str">
        <f>_xlfn.XLOOKUP(A169,'Hospitalisation Details'!$A:$A,'Hospitalisation Details'!$J:$J,)</f>
        <v>17-Nov-1985</v>
      </c>
      <c r="M169" s="22">
        <f>+_xlfn.XLOOKUP(A169,'Hospitalisation Details'!$A:$A,'Hospitalisation Details'!$F:$F)</f>
        <v>37270.15</v>
      </c>
      <c r="N169" s="7" t="str">
        <f>_xlfn.XLOOKUP(A169,'Hospitalisation Details'!$A:$A,'Hospitalisation Details'!$G:$G)</f>
        <v>tier - 2</v>
      </c>
      <c r="O169" s="7" t="str">
        <f>_xlfn.XLOOKUP(A169,'Hospitalisation Details'!$A:$A,'Hospitalisation Details'!$H:$H)</f>
        <v>tier - 1</v>
      </c>
      <c r="P169" s="7" t="str">
        <f>_xlfn.XLOOKUP(A169,'Hospitalisation Details'!$A:$A,'Hospitalisation Details'!$I:$I)</f>
        <v>R1024</v>
      </c>
      <c r="Q169" s="28">
        <f>_xlfn.XLOOKUP(A169,'Hospitalisation Details'!$A:$A,'Hospitalisation Details'!$K:$K)</f>
        <v>38</v>
      </c>
    </row>
    <row r="170" spans="1:17" x14ac:dyDescent="0.3">
      <c r="A170" s="27" t="s">
        <v>2203</v>
      </c>
      <c r="B170" s="7" t="str">
        <f>IFERROR(_xlfn.XLOOKUP(A170,'Customer Names'!$A$2:$A$2336,'Customer Names'!$C$2:$C$2336),"Unknown")</f>
        <v xml:space="preserve">  Gardner L</v>
      </c>
      <c r="C170" s="7">
        <f>_xlfn.XLOOKUP(A170,'Medical Examinations'!$A$2:$A$2336,'Medical Examinations'!$B$2:$B$2336,AVERAGE('Medical Examinations'!$B$2:$B$2336))</f>
        <v>49.49</v>
      </c>
      <c r="D170" s="7">
        <f>_xlfn.XLOOKUP(A170,'Medical Examinations'!$A$2:$A$2336,'Medical Examinations'!$C$2:$C$2336,AVERAGE('Medical Examinations'!$C$2:$C$2336))</f>
        <v>4.5</v>
      </c>
      <c r="E170" s="7" t="str">
        <f>_xlfn.XLOOKUP(A170,'Medical Examinations'!$A:$A,'Medical Examinations'!$D:$D,"Unknown")</f>
        <v>No</v>
      </c>
      <c r="F170" s="7" t="str">
        <f>_xlfn.XLOOKUP(A170,'Medical Examinations'!$A:$A,'Medical Examinations'!$E:$E,"Unknown")</f>
        <v>No</v>
      </c>
      <c r="G170" s="7" t="str">
        <f>_xlfn.XLOOKUP(A170,'Medical Examinations'!$A:$A,'Medical Examinations'!$F:$F,"Unknown")</f>
        <v>No</v>
      </c>
      <c r="H170" s="43">
        <f>_xlfn.XLOOKUP(Healthcare!A170,'Medical Examinations'!$A:$A,'Medical Examinations'!$G:$G,0)</f>
        <v>0</v>
      </c>
      <c r="I170" s="7" t="str">
        <f>_xlfn.XLOOKUP(A170,'Medical Examinations'!$A:$A,'Medical Examinations'!$H:$H,"Unknown")</f>
        <v>Yes</v>
      </c>
      <c r="J170" s="7" t="str" cm="1">
        <f t="array" ref="J170">_xlfn.IFS(C170&lt;18.5,"Under Weight",C170&lt;=24.9,"Normal Weight",C170&lt;30,"Over weight",C170&gt;=30,"Obesity")</f>
        <v>Obesity</v>
      </c>
      <c r="K170" s="7" t="str" cm="1">
        <f t="array" ref="K170">_xlfn.IFS(D170="Null","Unknown",D170&lt;5.7,"Normal",D170&lt;6.5,"Prediabetes",D170&gt;=6.5,"Diabetes")</f>
        <v>Normal</v>
      </c>
      <c r="L170" s="7" t="str">
        <f>_xlfn.XLOOKUP(A170,'Hospitalisation Details'!$A:$A,'Hospitalisation Details'!$J:$J,)</f>
        <v>17-Oct-1990</v>
      </c>
      <c r="M170" s="22">
        <f>+_xlfn.XLOOKUP(A170,'Hospitalisation Details'!$A:$A,'Hospitalisation Details'!$F:$F)</f>
        <v>37251.22</v>
      </c>
      <c r="N170" s="7" t="str">
        <f>_xlfn.XLOOKUP(A170,'Hospitalisation Details'!$A:$A,'Hospitalisation Details'!$G:$G)</f>
        <v>tier - 2</v>
      </c>
      <c r="O170" s="7" t="str">
        <f>_xlfn.XLOOKUP(A170,'Hospitalisation Details'!$A:$A,'Hospitalisation Details'!$H:$H)</f>
        <v>tier - 2</v>
      </c>
      <c r="P170" s="7" t="str">
        <f>_xlfn.XLOOKUP(A170,'Hospitalisation Details'!$A:$A,'Hospitalisation Details'!$I:$I)</f>
        <v>R1011</v>
      </c>
      <c r="Q170" s="28">
        <f>_xlfn.XLOOKUP(A170,'Hospitalisation Details'!$A:$A,'Hospitalisation Details'!$K:$K)</f>
        <v>33</v>
      </c>
    </row>
    <row r="171" spans="1:17" x14ac:dyDescent="0.3">
      <c r="A171" s="27" t="s">
        <v>2202</v>
      </c>
      <c r="B171" s="7" t="str">
        <f>IFERROR(_xlfn.XLOOKUP(A171,'Customer Names'!$A$2:$A$2336,'Customer Names'!$C$2:$C$2336),"Unknown")</f>
        <v xml:space="preserve">  Bobby</v>
      </c>
      <c r="C171" s="7">
        <f>_xlfn.XLOOKUP(A171,'Medical Examinations'!$A$2:$A$2336,'Medical Examinations'!$B$2:$B$2336,AVERAGE('Medical Examinations'!$B$2:$B$2336))</f>
        <v>37.619999999999997</v>
      </c>
      <c r="D171" s="7">
        <f>_xlfn.XLOOKUP(A171,'Medical Examinations'!$A$2:$A$2336,'Medical Examinations'!$C$2:$C$2336,AVERAGE('Medical Examinations'!$C$2:$C$2336))</f>
        <v>6.32</v>
      </c>
      <c r="E171" s="7" t="str">
        <f>_xlfn.XLOOKUP(A171,'Medical Examinations'!$A:$A,'Medical Examinations'!$D:$D,"Unknown")</f>
        <v>Yes</v>
      </c>
      <c r="F171" s="7" t="str">
        <f>_xlfn.XLOOKUP(A171,'Medical Examinations'!$A:$A,'Medical Examinations'!$E:$E,"Unknown")</f>
        <v>Yes</v>
      </c>
      <c r="G171" s="7" t="str">
        <f>_xlfn.XLOOKUP(A171,'Medical Examinations'!$A:$A,'Medical Examinations'!$F:$F,"Unknown")</f>
        <v>No</v>
      </c>
      <c r="H171" s="43">
        <f>_xlfn.XLOOKUP(Healthcare!A171,'Medical Examinations'!$A:$A,'Medical Examinations'!$G:$G,0)</f>
        <v>2</v>
      </c>
      <c r="I171" s="7" t="str">
        <f>_xlfn.XLOOKUP(A171,'Medical Examinations'!$A:$A,'Medical Examinations'!$H:$H,"Unknown")</f>
        <v>Yes</v>
      </c>
      <c r="J171" s="7" t="str" cm="1">
        <f t="array" ref="J171">_xlfn.IFS(C171&lt;18.5,"Under Weight",C171&lt;=24.9,"Normal Weight",C171&lt;30,"Over weight",C171&gt;=30,"Obesity")</f>
        <v>Obesity</v>
      </c>
      <c r="K171" s="7" t="str" cm="1">
        <f t="array" ref="K171">_xlfn.IFS(D171="Null","Unknown",D171&lt;5.7,"Normal",D171&lt;6.5,"Prediabetes",D171&gt;=6.5,"Diabetes")</f>
        <v>Prediabetes</v>
      </c>
      <c r="L171" s="7" t="str">
        <f>_xlfn.XLOOKUP(A171,'Hospitalisation Details'!$A:$A,'Hospitalisation Details'!$J:$J,)</f>
        <v>5-Sep-2000</v>
      </c>
      <c r="M171" s="22">
        <f>+_xlfn.XLOOKUP(A171,'Hospitalisation Details'!$A:$A,'Hospitalisation Details'!$F:$F)</f>
        <v>37165.160000000003</v>
      </c>
      <c r="N171" s="7" t="str">
        <f>_xlfn.XLOOKUP(A171,'Hospitalisation Details'!$A:$A,'Hospitalisation Details'!$G:$G)</f>
        <v>tier - 1</v>
      </c>
      <c r="O171" s="7" t="str">
        <f>_xlfn.XLOOKUP(A171,'Hospitalisation Details'!$A:$A,'Hospitalisation Details'!$H:$H)</f>
        <v>tier - 3</v>
      </c>
      <c r="P171" s="7" t="str">
        <f>_xlfn.XLOOKUP(A171,'Hospitalisation Details'!$A:$A,'Hospitalisation Details'!$I:$I)</f>
        <v>Uknown</v>
      </c>
      <c r="Q171" s="28">
        <f>_xlfn.XLOOKUP(A171,'Hospitalisation Details'!$A:$A,'Hospitalisation Details'!$K:$K)</f>
        <v>23</v>
      </c>
    </row>
    <row r="172" spans="1:17" x14ac:dyDescent="0.3">
      <c r="A172" s="27" t="s">
        <v>2201</v>
      </c>
      <c r="B172" s="7" t="str">
        <f>IFERROR(_xlfn.XLOOKUP(A172,'Customer Names'!$A$2:$A$2336,'Customer Names'!$C$2:$C$2336),"Unknown")</f>
        <v xml:space="preserve">  Natalie</v>
      </c>
      <c r="C172" s="7">
        <f>_xlfn.XLOOKUP(A172,'Medical Examinations'!$A$2:$A$2336,'Medical Examinations'!$B$2:$B$2336,AVERAGE('Medical Examinations'!$B$2:$B$2336))</f>
        <v>36.08</v>
      </c>
      <c r="D172" s="7">
        <f>_xlfn.XLOOKUP(A172,'Medical Examinations'!$A$2:$A$2336,'Medical Examinations'!$C$2:$C$2336,AVERAGE('Medical Examinations'!$C$2:$C$2336))</f>
        <v>6.1</v>
      </c>
      <c r="E172" s="7" t="str">
        <f>_xlfn.XLOOKUP(A172,'Medical Examinations'!$A:$A,'Medical Examinations'!$D:$D,"Unknown")</f>
        <v>Yes</v>
      </c>
      <c r="F172" s="7" t="str">
        <f>_xlfn.XLOOKUP(A172,'Medical Examinations'!$A:$A,'Medical Examinations'!$E:$E,"Unknown")</f>
        <v>No</v>
      </c>
      <c r="G172" s="7" t="str">
        <f>_xlfn.XLOOKUP(A172,'Medical Examinations'!$A:$A,'Medical Examinations'!$F:$F,"Unknown")</f>
        <v>No</v>
      </c>
      <c r="H172" s="43">
        <f>_xlfn.XLOOKUP(Healthcare!A172,'Medical Examinations'!$A:$A,'Medical Examinations'!$G:$G,0)</f>
        <v>1</v>
      </c>
      <c r="I172" s="7" t="str">
        <f>_xlfn.XLOOKUP(A172,'Medical Examinations'!$A:$A,'Medical Examinations'!$H:$H,"Unknown")</f>
        <v>Yes</v>
      </c>
      <c r="J172" s="7" t="str" cm="1">
        <f t="array" ref="J172">_xlfn.IFS(C172&lt;18.5,"Under Weight",C172&lt;=24.9,"Normal Weight",C172&lt;30,"Over weight",C172&gt;=30,"Obesity")</f>
        <v>Obesity</v>
      </c>
      <c r="K172" s="7" t="str" cm="1">
        <f t="array" ref="K172">_xlfn.IFS(D172="Null","Unknown",D172&lt;5.7,"Normal",D172&lt;6.5,"Prediabetes",D172&gt;=6.5,"Diabetes")</f>
        <v>Prediabetes</v>
      </c>
      <c r="L172" s="7" t="str">
        <f>_xlfn.XLOOKUP(A172,'Hospitalisation Details'!$A:$A,'Hospitalisation Details'!$J:$J,)</f>
        <v>30-Oct-1995</v>
      </c>
      <c r="M172" s="22">
        <f>+_xlfn.XLOOKUP(A172,'Hospitalisation Details'!$A:$A,'Hospitalisation Details'!$F:$F)</f>
        <v>37133.9</v>
      </c>
      <c r="N172" s="7" t="str">
        <f>_xlfn.XLOOKUP(A172,'Hospitalisation Details'!$A:$A,'Hospitalisation Details'!$G:$G)</f>
        <v>tier - 2</v>
      </c>
      <c r="O172" s="7" t="str">
        <f>_xlfn.XLOOKUP(A172,'Hospitalisation Details'!$A:$A,'Hospitalisation Details'!$H:$H)</f>
        <v>tier - 2</v>
      </c>
      <c r="P172" s="7" t="str">
        <f>_xlfn.XLOOKUP(A172,'Hospitalisation Details'!$A:$A,'Hospitalisation Details'!$I:$I)</f>
        <v>R1013</v>
      </c>
      <c r="Q172" s="28">
        <f>_xlfn.XLOOKUP(A172,'Hospitalisation Details'!$A:$A,'Hospitalisation Details'!$K:$K)</f>
        <v>28</v>
      </c>
    </row>
    <row r="173" spans="1:17" x14ac:dyDescent="0.3">
      <c r="A173" s="27" t="s">
        <v>2200</v>
      </c>
      <c r="B173" s="7" t="str">
        <f>IFERROR(_xlfn.XLOOKUP(A173,'Customer Names'!$A$2:$A$2336,'Customer Names'!$C$2:$C$2336),"Unknown")</f>
        <v xml:space="preserve">  Lina</v>
      </c>
      <c r="C173" s="7">
        <f>_xlfn.XLOOKUP(A173,'Medical Examinations'!$A$2:$A$2336,'Medical Examinations'!$B$2:$B$2336,AVERAGE('Medical Examinations'!$B$2:$B$2336))</f>
        <v>33.5</v>
      </c>
      <c r="D173" s="7">
        <f>_xlfn.XLOOKUP(A173,'Medical Examinations'!$A$2:$A$2336,'Medical Examinations'!$C$2:$C$2336,AVERAGE('Medical Examinations'!$C$2:$C$2336))</f>
        <v>5.4</v>
      </c>
      <c r="E173" s="7" t="str">
        <f>_xlfn.XLOOKUP(A173,'Medical Examinations'!$A:$A,'Medical Examinations'!$D:$D,"Unknown")</f>
        <v>No</v>
      </c>
      <c r="F173" s="7" t="str">
        <f>_xlfn.XLOOKUP(A173,'Medical Examinations'!$A:$A,'Medical Examinations'!$E:$E,"Unknown")</f>
        <v>No</v>
      </c>
      <c r="G173" s="7" t="str">
        <f>_xlfn.XLOOKUP(A173,'Medical Examinations'!$A:$A,'Medical Examinations'!$F:$F,"Unknown")</f>
        <v>No</v>
      </c>
      <c r="H173" s="43">
        <f>_xlfn.XLOOKUP(Healthcare!A173,'Medical Examinations'!$A:$A,'Medical Examinations'!$G:$G,0)</f>
        <v>0</v>
      </c>
      <c r="I173" s="7" t="str">
        <f>_xlfn.XLOOKUP(A173,'Medical Examinations'!$A:$A,'Medical Examinations'!$H:$H,"Unknown")</f>
        <v>Yes</v>
      </c>
      <c r="J173" s="7" t="str" cm="1">
        <f t="array" ref="J173">_xlfn.IFS(C173&lt;18.5,"Under Weight",C173&lt;=24.9,"Normal Weight",C173&lt;30,"Over weight",C173&gt;=30,"Obesity")</f>
        <v>Obesity</v>
      </c>
      <c r="K173" s="7" t="str" cm="1">
        <f t="array" ref="K173">_xlfn.IFS(D173="Null","Unknown",D173&lt;5.7,"Normal",D173&lt;6.5,"Prediabetes",D173&gt;=6.5,"Diabetes")</f>
        <v>Normal</v>
      </c>
      <c r="L173" s="7" t="str">
        <f>_xlfn.XLOOKUP(A173,'Hospitalisation Details'!$A:$A,'Hospitalisation Details'!$J:$J,)</f>
        <v>10-Jun-1989</v>
      </c>
      <c r="M173" s="22">
        <f>+_xlfn.XLOOKUP(A173,'Hospitalisation Details'!$A:$A,'Hospitalisation Details'!$F:$F)</f>
        <v>37079.370000000003</v>
      </c>
      <c r="N173" s="7" t="str">
        <f>_xlfn.XLOOKUP(A173,'Hospitalisation Details'!$A:$A,'Hospitalisation Details'!$G:$G)</f>
        <v>tier - 2</v>
      </c>
      <c r="O173" s="7" t="str">
        <f>_xlfn.XLOOKUP(A173,'Hospitalisation Details'!$A:$A,'Hospitalisation Details'!$H:$H)</f>
        <v>tier - 3</v>
      </c>
      <c r="P173" s="7" t="str">
        <f>_xlfn.XLOOKUP(A173,'Hospitalisation Details'!$A:$A,'Hospitalisation Details'!$I:$I)</f>
        <v>R1011</v>
      </c>
      <c r="Q173" s="28">
        <f>_xlfn.XLOOKUP(A173,'Hospitalisation Details'!$A:$A,'Hospitalisation Details'!$K:$K)</f>
        <v>34</v>
      </c>
    </row>
    <row r="174" spans="1:17" x14ac:dyDescent="0.3">
      <c r="A174" s="27" t="s">
        <v>2199</v>
      </c>
      <c r="B174" s="7" t="str">
        <f>IFERROR(_xlfn.XLOOKUP(A174,'Customer Names'!$A$2:$A$2336,'Customer Names'!$C$2:$C$2336),"Unknown")</f>
        <v xml:space="preserve">  Zebulon</v>
      </c>
      <c r="C174" s="7">
        <f>_xlfn.XLOOKUP(A174,'Medical Examinations'!$A$2:$A$2336,'Medical Examinations'!$B$2:$B$2336,AVERAGE('Medical Examinations'!$B$2:$B$2336))</f>
        <v>47.46</v>
      </c>
      <c r="D174" s="7">
        <f>_xlfn.XLOOKUP(A174,'Medical Examinations'!$A$2:$A$2336,'Medical Examinations'!$C$2:$C$2336,AVERAGE('Medical Examinations'!$C$2:$C$2336))</f>
        <v>6.24</v>
      </c>
      <c r="E174" s="7" t="str">
        <f>_xlfn.XLOOKUP(A174,'Medical Examinations'!$A:$A,'Medical Examinations'!$D:$D,"Unknown")</f>
        <v>Yes</v>
      </c>
      <c r="F174" s="7" t="str">
        <f>_xlfn.XLOOKUP(A174,'Medical Examinations'!$A:$A,'Medical Examinations'!$E:$E,"Unknown")</f>
        <v>No</v>
      </c>
      <c r="G174" s="7" t="str">
        <f>_xlfn.XLOOKUP(A174,'Medical Examinations'!$A:$A,'Medical Examinations'!$F:$F,"Unknown")</f>
        <v>No</v>
      </c>
      <c r="H174" s="43">
        <f>_xlfn.XLOOKUP(Healthcare!A174,'Medical Examinations'!$A:$A,'Medical Examinations'!$G:$G,0)</f>
        <v>1</v>
      </c>
      <c r="I174" s="7" t="str">
        <f>_xlfn.XLOOKUP(A174,'Medical Examinations'!$A:$A,'Medical Examinations'!$H:$H,"Unknown")</f>
        <v>Yes</v>
      </c>
      <c r="J174" s="7" t="str" cm="1">
        <f t="array" ref="J174">_xlfn.IFS(C174&lt;18.5,"Under Weight",C174&lt;=24.9,"Normal Weight",C174&lt;30,"Over weight",C174&gt;=30,"Obesity")</f>
        <v>Obesity</v>
      </c>
      <c r="K174" s="7" t="str" cm="1">
        <f t="array" ref="K174">_xlfn.IFS(D174="Null","Unknown",D174&lt;5.7,"Normal",D174&lt;6.5,"Prediabetes",D174&gt;=6.5,"Diabetes")</f>
        <v>Prediabetes</v>
      </c>
      <c r="L174" s="7" t="str">
        <f>_xlfn.XLOOKUP(A174,'Hospitalisation Details'!$A:$A,'Hospitalisation Details'!$J:$J,)</f>
        <v>17-Dec-1988</v>
      </c>
      <c r="M174" s="22">
        <f>+_xlfn.XLOOKUP(A174,'Hospitalisation Details'!$A:$A,'Hospitalisation Details'!$F:$F)</f>
        <v>37076.370000000003</v>
      </c>
      <c r="N174" s="7" t="str">
        <f>_xlfn.XLOOKUP(A174,'Hospitalisation Details'!$A:$A,'Hospitalisation Details'!$G:$G)</f>
        <v>tier - 2</v>
      </c>
      <c r="O174" s="7" t="str">
        <f>_xlfn.XLOOKUP(A174,'Hospitalisation Details'!$A:$A,'Hospitalisation Details'!$H:$H)</f>
        <v>tier - 1</v>
      </c>
      <c r="P174" s="7" t="str">
        <f>_xlfn.XLOOKUP(A174,'Hospitalisation Details'!$A:$A,'Hospitalisation Details'!$I:$I)</f>
        <v>R1011</v>
      </c>
      <c r="Q174" s="28">
        <f>_xlfn.XLOOKUP(A174,'Hospitalisation Details'!$A:$A,'Hospitalisation Details'!$K:$K)</f>
        <v>35</v>
      </c>
    </row>
    <row r="175" spans="1:17" x14ac:dyDescent="0.3">
      <c r="A175" s="27" t="s">
        <v>2198</v>
      </c>
      <c r="B175" s="7" t="str">
        <f>IFERROR(_xlfn.XLOOKUP(A175,'Customer Names'!$A$2:$A$2336,'Customer Names'!$C$2:$C$2336),"Unknown")</f>
        <v xml:space="preserve">  Amanda</v>
      </c>
      <c r="C175" s="7">
        <f>_xlfn.XLOOKUP(A175,'Medical Examinations'!$A$2:$A$2336,'Medical Examinations'!$B$2:$B$2336,AVERAGE('Medical Examinations'!$B$2:$B$2336))</f>
        <v>49.24</v>
      </c>
      <c r="D175" s="7">
        <f>_xlfn.XLOOKUP(A175,'Medical Examinations'!$A$2:$A$2336,'Medical Examinations'!$C$2:$C$2336,AVERAGE('Medical Examinations'!$C$2:$C$2336))</f>
        <v>4.45</v>
      </c>
      <c r="E175" s="7" t="str">
        <f>_xlfn.XLOOKUP(A175,'Medical Examinations'!$A:$A,'Medical Examinations'!$D:$D,"Unknown")</f>
        <v>No</v>
      </c>
      <c r="F175" s="7" t="str">
        <f>_xlfn.XLOOKUP(A175,'Medical Examinations'!$A:$A,'Medical Examinations'!$E:$E,"Unknown")</f>
        <v>No</v>
      </c>
      <c r="G175" s="7" t="str">
        <f>_xlfn.XLOOKUP(A175,'Medical Examinations'!$A:$A,'Medical Examinations'!$F:$F,"Unknown")</f>
        <v>No</v>
      </c>
      <c r="H175" s="43">
        <f>_xlfn.XLOOKUP(Healthcare!A175,'Medical Examinations'!$A:$A,'Medical Examinations'!$G:$G,0)</f>
        <v>0</v>
      </c>
      <c r="I175" s="7" t="str">
        <f>_xlfn.XLOOKUP(A175,'Medical Examinations'!$A:$A,'Medical Examinations'!$H:$H,"Unknown")</f>
        <v>Yes</v>
      </c>
      <c r="J175" s="7" t="str" cm="1">
        <f t="array" ref="J175">_xlfn.IFS(C175&lt;18.5,"Under Weight",C175&lt;=24.9,"Normal Weight",C175&lt;30,"Over weight",C175&gt;=30,"Obesity")</f>
        <v>Obesity</v>
      </c>
      <c r="K175" s="7" t="str" cm="1">
        <f t="array" ref="K175">_xlfn.IFS(D175="Null","Unknown",D175&lt;5.7,"Normal",D175&lt;6.5,"Prediabetes",D175&gt;=6.5,"Diabetes")</f>
        <v>Normal</v>
      </c>
      <c r="L175" s="7" t="str">
        <f>_xlfn.XLOOKUP(A175,'Hospitalisation Details'!$A:$A,'Hospitalisation Details'!$J:$J,)</f>
        <v>1-Nov-1991</v>
      </c>
      <c r="M175" s="22">
        <f>+_xlfn.XLOOKUP(A175,'Hospitalisation Details'!$A:$A,'Hospitalisation Details'!$F:$F)</f>
        <v>37040.879999999997</v>
      </c>
      <c r="N175" s="7" t="str">
        <f>_xlfn.XLOOKUP(A175,'Hospitalisation Details'!$A:$A,'Hospitalisation Details'!$G:$G)</f>
        <v>tier - 2</v>
      </c>
      <c r="O175" s="7" t="str">
        <f>_xlfn.XLOOKUP(A175,'Hospitalisation Details'!$A:$A,'Hospitalisation Details'!$H:$H)</f>
        <v>tier - 2</v>
      </c>
      <c r="P175" s="7" t="str">
        <f>_xlfn.XLOOKUP(A175,'Hospitalisation Details'!$A:$A,'Hospitalisation Details'!$I:$I)</f>
        <v>R1011</v>
      </c>
      <c r="Q175" s="28">
        <f>_xlfn.XLOOKUP(A175,'Hospitalisation Details'!$A:$A,'Hospitalisation Details'!$K:$K)</f>
        <v>32</v>
      </c>
    </row>
    <row r="176" spans="1:17" x14ac:dyDescent="0.3">
      <c r="A176" s="27" t="s">
        <v>2197</v>
      </c>
      <c r="B176" s="7" t="str">
        <f>IFERROR(_xlfn.XLOOKUP(A176,'Customer Names'!$A$2:$A$2336,'Customer Names'!$C$2:$C$2336),"Unknown")</f>
        <v xml:space="preserve">  Greg</v>
      </c>
      <c r="C176" s="7">
        <f>_xlfn.XLOOKUP(A176,'Medical Examinations'!$A$2:$A$2336,'Medical Examinations'!$B$2:$B$2336,AVERAGE('Medical Examinations'!$B$2:$B$2336))</f>
        <v>54.4</v>
      </c>
      <c r="D176" s="7">
        <f>_xlfn.XLOOKUP(A176,'Medical Examinations'!$A$2:$A$2336,'Medical Examinations'!$C$2:$C$2336,AVERAGE('Medical Examinations'!$C$2:$C$2336))</f>
        <v>5.22</v>
      </c>
      <c r="E176" s="7" t="str">
        <f>_xlfn.XLOOKUP(A176,'Medical Examinations'!$A:$A,'Medical Examinations'!$D:$D,"Unknown")</f>
        <v>No</v>
      </c>
      <c r="F176" s="7" t="str">
        <f>_xlfn.XLOOKUP(A176,'Medical Examinations'!$A:$A,'Medical Examinations'!$E:$E,"Unknown")</f>
        <v>No</v>
      </c>
      <c r="G176" s="7" t="str">
        <f>_xlfn.XLOOKUP(A176,'Medical Examinations'!$A:$A,'Medical Examinations'!$F:$F,"Unknown")</f>
        <v>No</v>
      </c>
      <c r="H176" s="43">
        <f>_xlfn.XLOOKUP(Healthcare!A176,'Medical Examinations'!$A:$A,'Medical Examinations'!$G:$G,0)</f>
        <v>1</v>
      </c>
      <c r="I176" s="7" t="str">
        <f>_xlfn.XLOOKUP(A176,'Medical Examinations'!$A:$A,'Medical Examinations'!$H:$H,"Unknown")</f>
        <v>Yes</v>
      </c>
      <c r="J176" s="7" t="str" cm="1">
        <f t="array" ref="J176">_xlfn.IFS(C176&lt;18.5,"Under Weight",C176&lt;=24.9,"Normal Weight",C176&lt;30,"Over weight",C176&gt;=30,"Obesity")</f>
        <v>Obesity</v>
      </c>
      <c r="K176" s="7" t="str" cm="1">
        <f t="array" ref="K176">_xlfn.IFS(D176="Null","Unknown",D176&lt;5.7,"Normal",D176&lt;6.5,"Prediabetes",D176&gt;=6.5,"Diabetes")</f>
        <v>Normal</v>
      </c>
      <c r="L176" s="7" t="str">
        <f>_xlfn.XLOOKUP(A176,'Hospitalisation Details'!$A:$A,'Hospitalisation Details'!$J:$J,)</f>
        <v>13-Sep-1992</v>
      </c>
      <c r="M176" s="22">
        <f>+_xlfn.XLOOKUP(A176,'Hospitalisation Details'!$A:$A,'Hospitalisation Details'!$F:$F)</f>
        <v>36976.449999999997</v>
      </c>
      <c r="N176" s="7" t="str">
        <f>_xlfn.XLOOKUP(A176,'Hospitalisation Details'!$A:$A,'Hospitalisation Details'!$G:$G)</f>
        <v>tier - 2</v>
      </c>
      <c r="O176" s="7" t="str">
        <f>_xlfn.XLOOKUP(A176,'Hospitalisation Details'!$A:$A,'Hospitalisation Details'!$H:$H)</f>
        <v>tier - 3</v>
      </c>
      <c r="P176" s="7" t="str">
        <f>_xlfn.XLOOKUP(A176,'Hospitalisation Details'!$A:$A,'Hospitalisation Details'!$I:$I)</f>
        <v>R1011</v>
      </c>
      <c r="Q176" s="28">
        <f>_xlfn.XLOOKUP(A176,'Hospitalisation Details'!$A:$A,'Hospitalisation Details'!$K:$K)</f>
        <v>31</v>
      </c>
    </row>
    <row r="177" spans="1:17" x14ac:dyDescent="0.3">
      <c r="A177" s="27" t="s">
        <v>2196</v>
      </c>
      <c r="B177" s="7" t="str">
        <f>IFERROR(_xlfn.XLOOKUP(A177,'Customer Names'!$A$2:$A$2336,'Customer Names'!$C$2:$C$2336),"Unknown")</f>
        <v xml:space="preserve">  John</v>
      </c>
      <c r="C177" s="7">
        <f>_xlfn.XLOOKUP(A177,'Medical Examinations'!$A$2:$A$2336,'Medical Examinations'!$B$2:$B$2336,AVERAGE('Medical Examinations'!$B$2:$B$2336))</f>
        <v>35.53</v>
      </c>
      <c r="D177" s="7">
        <f>_xlfn.XLOOKUP(A177,'Medical Examinations'!$A$2:$A$2336,'Medical Examinations'!$C$2:$C$2336,AVERAGE('Medical Examinations'!$C$2:$C$2336))</f>
        <v>4.6100000000000003</v>
      </c>
      <c r="E177" s="7" t="str">
        <f>_xlfn.XLOOKUP(A177,'Medical Examinations'!$A:$A,'Medical Examinations'!$D:$D,"Unknown")</f>
        <v>No</v>
      </c>
      <c r="F177" s="7" t="str">
        <f>_xlfn.XLOOKUP(A177,'Medical Examinations'!$A:$A,'Medical Examinations'!$E:$E,"Unknown")</f>
        <v>No</v>
      </c>
      <c r="G177" s="7" t="str">
        <f>_xlfn.XLOOKUP(A177,'Medical Examinations'!$A:$A,'Medical Examinations'!$F:$F,"Unknown")</f>
        <v>No</v>
      </c>
      <c r="H177" s="43">
        <f>_xlfn.XLOOKUP(Healthcare!A177,'Medical Examinations'!$A:$A,'Medical Examinations'!$G:$G,0)</f>
        <v>1</v>
      </c>
      <c r="I177" s="7" t="str">
        <f>_xlfn.XLOOKUP(A177,'Medical Examinations'!$A:$A,'Medical Examinations'!$H:$H,"Unknown")</f>
        <v>Yes</v>
      </c>
      <c r="J177" s="7" t="str" cm="1">
        <f t="array" ref="J177">_xlfn.IFS(C177&lt;18.5,"Under Weight",C177&lt;=24.9,"Normal Weight",C177&lt;30,"Over weight",C177&gt;=30,"Obesity")</f>
        <v>Obesity</v>
      </c>
      <c r="K177" s="7" t="str" cm="1">
        <f t="array" ref="K177">_xlfn.IFS(D177="Null","Unknown",D177&lt;5.7,"Normal",D177&lt;6.5,"Prediabetes",D177&gt;=6.5,"Diabetes")</f>
        <v>Normal</v>
      </c>
      <c r="L177" s="7" t="str">
        <f>_xlfn.XLOOKUP(A177,'Hospitalisation Details'!$A:$A,'Hospitalisation Details'!$J:$J,)</f>
        <v>25-Aug-1992</v>
      </c>
      <c r="M177" s="22">
        <f>+_xlfn.XLOOKUP(A177,'Hospitalisation Details'!$A:$A,'Hospitalisation Details'!$F:$F)</f>
        <v>36950.26</v>
      </c>
      <c r="N177" s="7" t="str">
        <f>_xlfn.XLOOKUP(A177,'Hospitalisation Details'!$A:$A,'Hospitalisation Details'!$G:$G)</f>
        <v>tier - 1</v>
      </c>
      <c r="O177" s="7" t="str">
        <f>_xlfn.XLOOKUP(A177,'Hospitalisation Details'!$A:$A,'Hospitalisation Details'!$H:$H)</f>
        <v>tier - 1</v>
      </c>
      <c r="P177" s="7" t="str">
        <f>_xlfn.XLOOKUP(A177,'Hospitalisation Details'!$A:$A,'Hospitalisation Details'!$I:$I)</f>
        <v>R1013</v>
      </c>
      <c r="Q177" s="28">
        <f>_xlfn.XLOOKUP(A177,'Hospitalisation Details'!$A:$A,'Hospitalisation Details'!$K:$K)</f>
        <v>31</v>
      </c>
    </row>
    <row r="178" spans="1:17" x14ac:dyDescent="0.3">
      <c r="A178" s="27" t="s">
        <v>2195</v>
      </c>
      <c r="B178" s="7" t="str">
        <f>IFERROR(_xlfn.XLOOKUP(A178,'Customer Names'!$A$2:$A$2336,'Customer Names'!$C$2:$C$2336),"Unknown")</f>
        <v xml:space="preserve">  Kelsey A</v>
      </c>
      <c r="C178" s="7">
        <f>_xlfn.XLOOKUP(A178,'Medical Examinations'!$A$2:$A$2336,'Medical Examinations'!$B$2:$B$2336,AVERAGE('Medical Examinations'!$B$2:$B$2336))</f>
        <v>39.729999999999997</v>
      </c>
      <c r="D178" s="7">
        <f>_xlfn.XLOOKUP(A178,'Medical Examinations'!$A$2:$A$2336,'Medical Examinations'!$C$2:$C$2336,AVERAGE('Medical Examinations'!$C$2:$C$2336))</f>
        <v>6.24</v>
      </c>
      <c r="E178" s="7" t="str">
        <f>_xlfn.XLOOKUP(A178,'Medical Examinations'!$A:$A,'Medical Examinations'!$D:$D,"Unknown")</f>
        <v>No</v>
      </c>
      <c r="F178" s="7" t="str">
        <f>_xlfn.XLOOKUP(A178,'Medical Examinations'!$A:$A,'Medical Examinations'!$E:$E,"Unknown")</f>
        <v>No</v>
      </c>
      <c r="G178" s="7" t="str">
        <f>_xlfn.XLOOKUP(A178,'Medical Examinations'!$A:$A,'Medical Examinations'!$F:$F,"Unknown")</f>
        <v>No</v>
      </c>
      <c r="H178" s="43">
        <f>_xlfn.XLOOKUP(Healthcare!A178,'Medical Examinations'!$A:$A,'Medical Examinations'!$G:$G,0)</f>
        <v>0</v>
      </c>
      <c r="I178" s="7" t="str">
        <f>_xlfn.XLOOKUP(A178,'Medical Examinations'!$A:$A,'Medical Examinations'!$H:$H,"Unknown")</f>
        <v>Yes</v>
      </c>
      <c r="J178" s="7" t="str" cm="1">
        <f t="array" ref="J178">_xlfn.IFS(C178&lt;18.5,"Under Weight",C178&lt;=24.9,"Normal Weight",C178&lt;30,"Over weight",C178&gt;=30,"Obesity")</f>
        <v>Obesity</v>
      </c>
      <c r="K178" s="7" t="str" cm="1">
        <f t="array" ref="K178">_xlfn.IFS(D178="Null","Unknown",D178&lt;5.7,"Normal",D178&lt;6.5,"Prediabetes",D178&gt;=6.5,"Diabetes")</f>
        <v>Prediabetes</v>
      </c>
      <c r="L178" s="7" t="str">
        <f>_xlfn.XLOOKUP(A178,'Hospitalisation Details'!$A:$A,'Hospitalisation Details'!$J:$J,)</f>
        <v>13-Aug-1977</v>
      </c>
      <c r="M178" s="22">
        <f>+_xlfn.XLOOKUP(A178,'Hospitalisation Details'!$A:$A,'Hospitalisation Details'!$F:$F)</f>
        <v>36935.64</v>
      </c>
      <c r="N178" s="7" t="str">
        <f>_xlfn.XLOOKUP(A178,'Hospitalisation Details'!$A:$A,'Hospitalisation Details'!$G:$G)</f>
        <v>tier - 2</v>
      </c>
      <c r="O178" s="7" t="str">
        <f>_xlfn.XLOOKUP(A178,'Hospitalisation Details'!$A:$A,'Hospitalisation Details'!$H:$H)</f>
        <v>tier - 1</v>
      </c>
      <c r="P178" s="7" t="str">
        <f>_xlfn.XLOOKUP(A178,'Hospitalisation Details'!$A:$A,'Hospitalisation Details'!$I:$I)</f>
        <v>R1011</v>
      </c>
      <c r="Q178" s="28">
        <f>_xlfn.XLOOKUP(A178,'Hospitalisation Details'!$A:$A,'Hospitalisation Details'!$K:$K)</f>
        <v>46</v>
      </c>
    </row>
    <row r="179" spans="1:17" x14ac:dyDescent="0.3">
      <c r="A179" s="27" t="s">
        <v>2194</v>
      </c>
      <c r="B179" s="7" t="str">
        <f>IFERROR(_xlfn.XLOOKUP(A179,'Customer Names'!$A$2:$A$2336,'Customer Names'!$C$2:$C$2336),"Unknown")</f>
        <v xml:space="preserve">  Bronwen L</v>
      </c>
      <c r="C179" s="7">
        <f>_xlfn.XLOOKUP(A179,'Medical Examinations'!$A$2:$A$2336,'Medical Examinations'!$B$2:$B$2336,AVERAGE('Medical Examinations'!$B$2:$B$2336))</f>
        <v>35.68</v>
      </c>
      <c r="D179" s="7">
        <f>_xlfn.XLOOKUP(A179,'Medical Examinations'!$A$2:$A$2336,'Medical Examinations'!$C$2:$C$2336,AVERAGE('Medical Examinations'!$C$2:$C$2336))</f>
        <v>10.039999999999999</v>
      </c>
      <c r="E179" s="7" t="str">
        <f>_xlfn.XLOOKUP(A179,'Medical Examinations'!$A:$A,'Medical Examinations'!$D:$D,"Unknown")</f>
        <v>No</v>
      </c>
      <c r="F179" s="7" t="str">
        <f>_xlfn.XLOOKUP(A179,'Medical Examinations'!$A:$A,'Medical Examinations'!$E:$E,"Unknown")</f>
        <v>No</v>
      </c>
      <c r="G179" s="7" t="str">
        <f>_xlfn.XLOOKUP(A179,'Medical Examinations'!$A:$A,'Medical Examinations'!$F:$F,"Unknown")</f>
        <v>No</v>
      </c>
      <c r="H179" s="43">
        <f>_xlfn.XLOOKUP(Healthcare!A179,'Medical Examinations'!$A:$A,'Medical Examinations'!$G:$G,0)</f>
        <v>0</v>
      </c>
      <c r="I179" s="7" t="str">
        <f>_xlfn.XLOOKUP(A179,'Medical Examinations'!$A:$A,'Medical Examinations'!$H:$H,"Unknown")</f>
        <v>Yes</v>
      </c>
      <c r="J179" s="7" t="str" cm="1">
        <f t="array" ref="J179">_xlfn.IFS(C179&lt;18.5,"Under Weight",C179&lt;=24.9,"Normal Weight",C179&lt;30,"Over weight",C179&gt;=30,"Obesity")</f>
        <v>Obesity</v>
      </c>
      <c r="K179" s="7" t="str" cm="1">
        <f t="array" ref="K179">_xlfn.IFS(D179="Null","Unknown",D179&lt;5.7,"Normal",D179&lt;6.5,"Prediabetes",D179&gt;=6.5,"Diabetes")</f>
        <v>Diabetes</v>
      </c>
      <c r="L179" s="7" t="str">
        <f>_xlfn.XLOOKUP(A179,'Hospitalisation Details'!$A:$A,'Hospitalisation Details'!$J:$J,)</f>
        <v>22-Oct-1968</v>
      </c>
      <c r="M179" s="22">
        <f>+_xlfn.XLOOKUP(A179,'Hospitalisation Details'!$A:$A,'Hospitalisation Details'!$F:$F)</f>
        <v>36922.61</v>
      </c>
      <c r="N179" s="7" t="str">
        <f>_xlfn.XLOOKUP(A179,'Hospitalisation Details'!$A:$A,'Hospitalisation Details'!$G:$G)</f>
        <v>tier - 2</v>
      </c>
      <c r="O179" s="7" t="str">
        <f>_xlfn.XLOOKUP(A179,'Hospitalisation Details'!$A:$A,'Hospitalisation Details'!$H:$H)</f>
        <v>tier - 1</v>
      </c>
      <c r="P179" s="7" t="str">
        <f>_xlfn.XLOOKUP(A179,'Hospitalisation Details'!$A:$A,'Hospitalisation Details'!$I:$I)</f>
        <v>R1011</v>
      </c>
      <c r="Q179" s="28">
        <f>_xlfn.XLOOKUP(A179,'Hospitalisation Details'!$A:$A,'Hospitalisation Details'!$K:$K)</f>
        <v>55</v>
      </c>
    </row>
    <row r="180" spans="1:17" x14ac:dyDescent="0.3">
      <c r="A180" s="27" t="s">
        <v>2193</v>
      </c>
      <c r="B180" s="7" t="str">
        <f>IFERROR(_xlfn.XLOOKUP(A180,'Customer Names'!$A$2:$A$2336,'Customer Names'!$C$2:$C$2336),"Unknown")</f>
        <v xml:space="preserve">  Manuela</v>
      </c>
      <c r="C180" s="7">
        <f>_xlfn.XLOOKUP(A180,'Medical Examinations'!$A$2:$A$2336,'Medical Examinations'!$B$2:$B$2336,AVERAGE('Medical Examinations'!$B$2:$B$2336))</f>
        <v>48.86</v>
      </c>
      <c r="D180" s="7">
        <f>_xlfn.XLOOKUP(A180,'Medical Examinations'!$A$2:$A$2336,'Medical Examinations'!$C$2:$C$2336,AVERAGE('Medical Examinations'!$C$2:$C$2336))</f>
        <v>6.09</v>
      </c>
      <c r="E180" s="7" t="str">
        <f>_xlfn.XLOOKUP(A180,'Medical Examinations'!$A:$A,'Medical Examinations'!$D:$D,"Unknown")</f>
        <v>No</v>
      </c>
      <c r="F180" s="7" t="str">
        <f>_xlfn.XLOOKUP(A180,'Medical Examinations'!$A:$A,'Medical Examinations'!$E:$E,"Unknown")</f>
        <v>No</v>
      </c>
      <c r="G180" s="7" t="str">
        <f>_xlfn.XLOOKUP(A180,'Medical Examinations'!$A:$A,'Medical Examinations'!$F:$F,"Unknown")</f>
        <v>No</v>
      </c>
      <c r="H180" s="43">
        <f>_xlfn.XLOOKUP(Healthcare!A180,'Medical Examinations'!$A:$A,'Medical Examinations'!$G:$G,0)</f>
        <v>0</v>
      </c>
      <c r="I180" s="7" t="str">
        <f>_xlfn.XLOOKUP(A180,'Medical Examinations'!$A:$A,'Medical Examinations'!$H:$H,"Unknown")</f>
        <v>Yes</v>
      </c>
      <c r="J180" s="7" t="str" cm="1">
        <f t="array" ref="J180">_xlfn.IFS(C180&lt;18.5,"Under Weight",C180&lt;=24.9,"Normal Weight",C180&lt;30,"Over weight",C180&gt;=30,"Obesity")</f>
        <v>Obesity</v>
      </c>
      <c r="K180" s="7" t="str" cm="1">
        <f t="array" ref="K180">_xlfn.IFS(D180="Null","Unknown",D180&lt;5.7,"Normal",D180&lt;6.5,"Prediabetes",D180&gt;=6.5,"Diabetes")</f>
        <v>Prediabetes</v>
      </c>
      <c r="L180" s="7" t="str">
        <f>_xlfn.XLOOKUP(A180,'Hospitalisation Details'!$A:$A,'Hospitalisation Details'!$J:$J,)</f>
        <v>10-Jun-1991</v>
      </c>
      <c r="M180" s="22">
        <f>+_xlfn.XLOOKUP(A180,'Hospitalisation Details'!$A:$A,'Hospitalisation Details'!$F:$F)</f>
        <v>36911.99</v>
      </c>
      <c r="N180" s="7" t="str">
        <f>_xlfn.XLOOKUP(A180,'Hospitalisation Details'!$A:$A,'Hospitalisation Details'!$G:$G)</f>
        <v>tier - 2</v>
      </c>
      <c r="O180" s="7" t="str">
        <f>_xlfn.XLOOKUP(A180,'Hospitalisation Details'!$A:$A,'Hospitalisation Details'!$H:$H)</f>
        <v>tier - 2</v>
      </c>
      <c r="P180" s="7" t="str">
        <f>_xlfn.XLOOKUP(A180,'Hospitalisation Details'!$A:$A,'Hospitalisation Details'!$I:$I)</f>
        <v>R1011</v>
      </c>
      <c r="Q180" s="28">
        <f>_xlfn.XLOOKUP(A180,'Hospitalisation Details'!$A:$A,'Hospitalisation Details'!$K:$K)</f>
        <v>32</v>
      </c>
    </row>
    <row r="181" spans="1:17" x14ac:dyDescent="0.3">
      <c r="A181" s="27" t="s">
        <v>2192</v>
      </c>
      <c r="B181" s="7" t="str">
        <f>IFERROR(_xlfn.XLOOKUP(A181,'Customer Names'!$A$2:$A$2336,'Customer Names'!$C$2:$C$2336),"Unknown")</f>
        <v xml:space="preserve">  Jennifer L</v>
      </c>
      <c r="C181" s="7">
        <f>_xlfn.XLOOKUP(A181,'Medical Examinations'!$A$2:$A$2336,'Medical Examinations'!$B$2:$B$2336,AVERAGE('Medical Examinations'!$B$2:$B$2336))</f>
        <v>34.799999999999997</v>
      </c>
      <c r="D181" s="7">
        <f>_xlfn.XLOOKUP(A181,'Medical Examinations'!$A$2:$A$2336,'Medical Examinations'!$C$2:$C$2336,AVERAGE('Medical Examinations'!$C$2:$C$2336))</f>
        <v>11.4</v>
      </c>
      <c r="E181" s="7" t="str">
        <f>_xlfn.XLOOKUP(A181,'Medical Examinations'!$A:$A,'Medical Examinations'!$D:$D,"Unknown")</f>
        <v>Yes</v>
      </c>
      <c r="F181" s="7" t="str">
        <f>_xlfn.XLOOKUP(A181,'Medical Examinations'!$A:$A,'Medical Examinations'!$E:$E,"Unknown")</f>
        <v>No</v>
      </c>
      <c r="G181" s="7" t="str">
        <f>_xlfn.XLOOKUP(A181,'Medical Examinations'!$A:$A,'Medical Examinations'!$F:$F,"Unknown")</f>
        <v>Yes</v>
      </c>
      <c r="H181" s="43">
        <f>_xlfn.XLOOKUP(Healthcare!A181,'Medical Examinations'!$A:$A,'Medical Examinations'!$G:$G,0)</f>
        <v>1</v>
      </c>
      <c r="I181" s="7" t="str">
        <f>_xlfn.XLOOKUP(A181,'Medical Examinations'!$A:$A,'Medical Examinations'!$H:$H,"Unknown")</f>
        <v>No</v>
      </c>
      <c r="J181" s="7" t="str" cm="1">
        <f t="array" ref="J181">_xlfn.IFS(C181&lt;18.5,"Under Weight",C181&lt;=24.9,"Normal Weight",C181&lt;30,"Over weight",C181&gt;=30,"Obesity")</f>
        <v>Obesity</v>
      </c>
      <c r="K181" s="7" t="str" cm="1">
        <f t="array" ref="K181">_xlfn.IFS(D181="Null","Unknown",D181&lt;5.7,"Normal",D181&lt;6.5,"Prediabetes",D181&gt;=6.5,"Diabetes")</f>
        <v>Diabetes</v>
      </c>
      <c r="L181" s="7" t="str">
        <f>_xlfn.XLOOKUP(A181,'Hospitalisation Details'!$A:$A,'Hospitalisation Details'!$J:$J,)</f>
        <v>24-Jul-1963</v>
      </c>
      <c r="M181" s="22">
        <f>+_xlfn.XLOOKUP(A181,'Hospitalisation Details'!$A:$A,'Hospitalisation Details'!$F:$F)</f>
        <v>36910.61</v>
      </c>
      <c r="N181" s="7" t="str">
        <f>_xlfn.XLOOKUP(A181,'Hospitalisation Details'!$A:$A,'Hospitalisation Details'!$G:$G)</f>
        <v>tier - 2</v>
      </c>
      <c r="O181" s="7" t="str">
        <f>_xlfn.XLOOKUP(A181,'Hospitalisation Details'!$A:$A,'Hospitalisation Details'!$H:$H)</f>
        <v>tier - 2</v>
      </c>
      <c r="P181" s="7" t="str">
        <f>_xlfn.XLOOKUP(A181,'Hospitalisation Details'!$A:$A,'Hospitalisation Details'!$I:$I)</f>
        <v>R1011</v>
      </c>
      <c r="Q181" s="28">
        <f>_xlfn.XLOOKUP(A181,'Hospitalisation Details'!$A:$A,'Hospitalisation Details'!$K:$K)</f>
        <v>60</v>
      </c>
    </row>
    <row r="182" spans="1:17" x14ac:dyDescent="0.3">
      <c r="A182" s="27" t="s">
        <v>2191</v>
      </c>
      <c r="B182" s="7" t="str">
        <f>IFERROR(_xlfn.XLOOKUP(A182,'Customer Names'!$A$2:$A$2336,'Customer Names'!$C$2:$C$2336),"Unknown")</f>
        <v xml:space="preserve">  Abby W</v>
      </c>
      <c r="C182" s="7">
        <f>_xlfn.XLOOKUP(A182,'Medical Examinations'!$A$2:$A$2336,'Medical Examinations'!$B$2:$B$2336,AVERAGE('Medical Examinations'!$B$2:$B$2336))</f>
        <v>32.49</v>
      </c>
      <c r="D182" s="7">
        <f>_xlfn.XLOOKUP(A182,'Medical Examinations'!$A$2:$A$2336,'Medical Examinations'!$C$2:$C$2336,AVERAGE('Medical Examinations'!$C$2:$C$2336))</f>
        <v>4.29</v>
      </c>
      <c r="E182" s="7" t="str">
        <f>_xlfn.XLOOKUP(A182,'Medical Examinations'!$A:$A,'Medical Examinations'!$D:$D,"Unknown")</f>
        <v>No</v>
      </c>
      <c r="F182" s="7" t="str">
        <f>_xlfn.XLOOKUP(A182,'Medical Examinations'!$A:$A,'Medical Examinations'!$E:$E,"Unknown")</f>
        <v>No</v>
      </c>
      <c r="G182" s="7" t="str">
        <f>_xlfn.XLOOKUP(A182,'Medical Examinations'!$A:$A,'Medical Examinations'!$F:$F,"Unknown")</f>
        <v>Yes</v>
      </c>
      <c r="H182" s="43">
        <f>_xlfn.XLOOKUP(Healthcare!A182,'Medical Examinations'!$A:$A,'Medical Examinations'!$G:$G,0)</f>
        <v>1</v>
      </c>
      <c r="I182" s="7" t="str">
        <f>_xlfn.XLOOKUP(A182,'Medical Examinations'!$A:$A,'Medical Examinations'!$H:$H,"Unknown")</f>
        <v>Yes</v>
      </c>
      <c r="J182" s="7" t="str" cm="1">
        <f t="array" ref="J182">_xlfn.IFS(C182&lt;18.5,"Under Weight",C182&lt;=24.9,"Normal Weight",C182&lt;30,"Over weight",C182&gt;=30,"Obesity")</f>
        <v>Obesity</v>
      </c>
      <c r="K182" s="7" t="str" cm="1">
        <f t="array" ref="K182">_xlfn.IFS(D182="Null","Unknown",D182&lt;5.7,"Normal",D182&lt;6.5,"Prediabetes",D182&gt;=6.5,"Diabetes")</f>
        <v>Normal</v>
      </c>
      <c r="L182" s="7" t="str">
        <f>_xlfn.XLOOKUP(A182,'Hospitalisation Details'!$A:$A,'Hospitalisation Details'!$J:$J,)</f>
        <v>21-Jun-2003</v>
      </c>
      <c r="M182" s="22">
        <f>+_xlfn.XLOOKUP(A182,'Hospitalisation Details'!$A:$A,'Hospitalisation Details'!$F:$F)</f>
        <v>36898.730000000003</v>
      </c>
      <c r="N182" s="7" t="str">
        <f>_xlfn.XLOOKUP(A182,'Hospitalisation Details'!$A:$A,'Hospitalisation Details'!$G:$G)</f>
        <v>tier - 2</v>
      </c>
      <c r="O182" s="7" t="str">
        <f>_xlfn.XLOOKUP(A182,'Hospitalisation Details'!$A:$A,'Hospitalisation Details'!$H:$H)</f>
        <v>tier - 1</v>
      </c>
      <c r="P182" s="7" t="str">
        <f>_xlfn.XLOOKUP(A182,'Hospitalisation Details'!$A:$A,'Hospitalisation Details'!$I:$I)</f>
        <v>R1012</v>
      </c>
      <c r="Q182" s="28">
        <f>_xlfn.XLOOKUP(A182,'Hospitalisation Details'!$A:$A,'Hospitalisation Details'!$K:$K)</f>
        <v>20</v>
      </c>
    </row>
    <row r="183" spans="1:17" x14ac:dyDescent="0.3">
      <c r="A183" s="27" t="s">
        <v>2190</v>
      </c>
      <c r="B183" s="7" t="str">
        <f>IFERROR(_xlfn.XLOOKUP(A183,'Customer Names'!$A$2:$A$2336,'Customer Names'!$C$2:$C$2336),"Unknown")</f>
        <v xml:space="preserve">  Tyler</v>
      </c>
      <c r="C183" s="7">
        <f>_xlfn.XLOOKUP(A183,'Medical Examinations'!$A$2:$A$2336,'Medical Examinations'!$B$2:$B$2336,AVERAGE('Medical Examinations'!$B$2:$B$2336))</f>
        <v>39</v>
      </c>
      <c r="D183" s="7">
        <f>_xlfn.XLOOKUP(A183,'Medical Examinations'!$A$2:$A$2336,'Medical Examinations'!$C$2:$C$2336,AVERAGE('Medical Examinations'!$C$2:$C$2336))</f>
        <v>5.7</v>
      </c>
      <c r="E183" s="7" t="str">
        <f>_xlfn.XLOOKUP(A183,'Medical Examinations'!$A:$A,'Medical Examinations'!$D:$D,"Unknown")</f>
        <v>No</v>
      </c>
      <c r="F183" s="7" t="str">
        <f>_xlfn.XLOOKUP(A183,'Medical Examinations'!$A:$A,'Medical Examinations'!$E:$E,"Unknown")</f>
        <v>No</v>
      </c>
      <c r="G183" s="7" t="str">
        <f>_xlfn.XLOOKUP(A183,'Medical Examinations'!$A:$A,'Medical Examinations'!$F:$F,"Unknown")</f>
        <v>No</v>
      </c>
      <c r="H183" s="43">
        <f>_xlfn.XLOOKUP(Healthcare!A183,'Medical Examinations'!$A:$A,'Medical Examinations'!$G:$G,0)</f>
        <v>2</v>
      </c>
      <c r="I183" s="7" t="str">
        <f>_xlfn.XLOOKUP(A183,'Medical Examinations'!$A:$A,'Medical Examinations'!$H:$H,"Unknown")</f>
        <v>Yes</v>
      </c>
      <c r="J183" s="7" t="str" cm="1">
        <f t="array" ref="J183">_xlfn.IFS(C183&lt;18.5,"Under Weight",C183&lt;=24.9,"Normal Weight",C183&lt;30,"Over weight",C183&gt;=30,"Obesity")</f>
        <v>Obesity</v>
      </c>
      <c r="K183" s="7" t="str" cm="1">
        <f t="array" ref="K183">_xlfn.IFS(D183="Null","Unknown",D183&lt;5.7,"Normal",D183&lt;6.5,"Prediabetes",D183&gt;=6.5,"Diabetes")</f>
        <v>Prediabetes</v>
      </c>
      <c r="L183" s="7" t="str">
        <f>_xlfn.XLOOKUP(A183,'Hospitalisation Details'!$A:$A,'Hospitalisation Details'!$J:$J,)</f>
        <v>5-Dec-1972</v>
      </c>
      <c r="M183" s="22">
        <f>+_xlfn.XLOOKUP(A183,'Hospitalisation Details'!$A:$A,'Hospitalisation Details'!$F:$F)</f>
        <v>36889.99</v>
      </c>
      <c r="N183" s="7" t="str">
        <f>_xlfn.XLOOKUP(A183,'Hospitalisation Details'!$A:$A,'Hospitalisation Details'!$G:$G)</f>
        <v>tier - 1</v>
      </c>
      <c r="O183" s="7" t="str">
        <f>_xlfn.XLOOKUP(A183,'Hospitalisation Details'!$A:$A,'Hospitalisation Details'!$H:$H)</f>
        <v>tier - 3</v>
      </c>
      <c r="P183" s="7" t="str">
        <f>_xlfn.XLOOKUP(A183,'Hospitalisation Details'!$A:$A,'Hospitalisation Details'!$I:$I)</f>
        <v>R1011</v>
      </c>
      <c r="Q183" s="28">
        <f>_xlfn.XLOOKUP(A183,'Hospitalisation Details'!$A:$A,'Hospitalisation Details'!$K:$K)</f>
        <v>51</v>
      </c>
    </row>
    <row r="184" spans="1:17" x14ac:dyDescent="0.3">
      <c r="A184" s="27" t="s">
        <v>2189</v>
      </c>
      <c r="B184" s="7" t="str">
        <f>IFERROR(_xlfn.XLOOKUP(A184,'Customer Names'!$A$2:$A$2336,'Customer Names'!$C$2:$C$2336),"Unknown")</f>
        <v xml:space="preserve">  Jeffrey</v>
      </c>
      <c r="C184" s="7">
        <f>_xlfn.XLOOKUP(A184,'Medical Examinations'!$A$2:$A$2336,'Medical Examinations'!$B$2:$B$2336,AVERAGE('Medical Examinations'!$B$2:$B$2336))</f>
        <v>35.299999999999997</v>
      </c>
      <c r="D184" s="7">
        <f>_xlfn.XLOOKUP(A184,'Medical Examinations'!$A$2:$A$2336,'Medical Examinations'!$C$2:$C$2336,AVERAGE('Medical Examinations'!$C$2:$C$2336))</f>
        <v>6.09</v>
      </c>
      <c r="E184" s="7" t="str">
        <f>_xlfn.XLOOKUP(A184,'Medical Examinations'!$A:$A,'Medical Examinations'!$D:$D,"Unknown")</f>
        <v>No</v>
      </c>
      <c r="F184" s="7" t="str">
        <f>_xlfn.XLOOKUP(A184,'Medical Examinations'!$A:$A,'Medical Examinations'!$E:$E,"Unknown")</f>
        <v>No</v>
      </c>
      <c r="G184" s="7" t="str">
        <f>_xlfn.XLOOKUP(A184,'Medical Examinations'!$A:$A,'Medical Examinations'!$F:$F,"Unknown")</f>
        <v>No</v>
      </c>
      <c r="H184" s="43">
        <f>_xlfn.XLOOKUP(Healthcare!A184,'Medical Examinations'!$A:$A,'Medical Examinations'!$G:$G,0)</f>
        <v>1</v>
      </c>
      <c r="I184" s="7" t="str">
        <f>_xlfn.XLOOKUP(A184,'Medical Examinations'!$A:$A,'Medical Examinations'!$H:$H,"Unknown")</f>
        <v>Yes</v>
      </c>
      <c r="J184" s="7" t="str" cm="1">
        <f t="array" ref="J184">_xlfn.IFS(C184&lt;18.5,"Under Weight",C184&lt;=24.9,"Normal Weight",C184&lt;30,"Over weight",C184&gt;=30,"Obesity")</f>
        <v>Obesity</v>
      </c>
      <c r="K184" s="7" t="str" cm="1">
        <f t="array" ref="K184">_xlfn.IFS(D184="Null","Unknown",D184&lt;5.7,"Normal",D184&lt;6.5,"Prediabetes",D184&gt;=6.5,"Diabetes")</f>
        <v>Prediabetes</v>
      </c>
      <c r="L184" s="7" t="str">
        <f>_xlfn.XLOOKUP(A184,'Hospitalisation Details'!$A:$A,'Hospitalisation Details'!$J:$J,)</f>
        <v>4-Jul-1992</v>
      </c>
      <c r="M184" s="22">
        <f>+_xlfn.XLOOKUP(A184,'Hospitalisation Details'!$A:$A,'Hospitalisation Details'!$F:$F)</f>
        <v>36837.47</v>
      </c>
      <c r="N184" s="7" t="str">
        <f>_xlfn.XLOOKUP(A184,'Hospitalisation Details'!$A:$A,'Hospitalisation Details'!$G:$G)</f>
        <v>tier - 2</v>
      </c>
      <c r="O184" s="7" t="str">
        <f>_xlfn.XLOOKUP(A184,'Hospitalisation Details'!$A:$A,'Hospitalisation Details'!$H:$H)</f>
        <v>tier - 3</v>
      </c>
      <c r="P184" s="7" t="str">
        <f>_xlfn.XLOOKUP(A184,'Hospitalisation Details'!$A:$A,'Hospitalisation Details'!$I:$I)</f>
        <v>R1011</v>
      </c>
      <c r="Q184" s="28">
        <f>_xlfn.XLOOKUP(A184,'Hospitalisation Details'!$A:$A,'Hospitalisation Details'!$K:$K)</f>
        <v>31</v>
      </c>
    </row>
    <row r="185" spans="1:17" x14ac:dyDescent="0.3">
      <c r="A185" s="27" t="s">
        <v>2188</v>
      </c>
      <c r="B185" s="7" t="str">
        <f>IFERROR(_xlfn.XLOOKUP(A185,'Customer Names'!$A$2:$A$2336,'Customer Names'!$C$2:$C$2336),"Unknown")</f>
        <v xml:space="preserve">  Matthew F</v>
      </c>
      <c r="C185" s="7">
        <f>_xlfn.XLOOKUP(A185,'Medical Examinations'!$A$2:$A$2336,'Medical Examinations'!$B$2:$B$2336,AVERAGE('Medical Examinations'!$B$2:$B$2336))</f>
        <v>33.42</v>
      </c>
      <c r="D185" s="7">
        <f>_xlfn.XLOOKUP(A185,'Medical Examinations'!$A$2:$A$2336,'Medical Examinations'!$C$2:$C$2336,AVERAGE('Medical Examinations'!$C$2:$C$2336))</f>
        <v>10.67</v>
      </c>
      <c r="E185" s="7" t="str">
        <f>_xlfn.XLOOKUP(A185,'Medical Examinations'!$A:$A,'Medical Examinations'!$D:$D,"Unknown")</f>
        <v>No</v>
      </c>
      <c r="F185" s="7" t="str">
        <f>_xlfn.XLOOKUP(A185,'Medical Examinations'!$A:$A,'Medical Examinations'!$E:$E,"Unknown")</f>
        <v>No</v>
      </c>
      <c r="G185" s="7" t="str">
        <f>_xlfn.XLOOKUP(A185,'Medical Examinations'!$A:$A,'Medical Examinations'!$F:$F,"Unknown")</f>
        <v>No</v>
      </c>
      <c r="H185" s="43">
        <f>_xlfn.XLOOKUP(Healthcare!A185,'Medical Examinations'!$A:$A,'Medical Examinations'!$G:$G,0)</f>
        <v>0</v>
      </c>
      <c r="I185" s="7" t="str">
        <f>_xlfn.XLOOKUP(A185,'Medical Examinations'!$A:$A,'Medical Examinations'!$H:$H,"Unknown")</f>
        <v>Yes</v>
      </c>
      <c r="J185" s="7" t="str" cm="1">
        <f t="array" ref="J185">_xlfn.IFS(C185&lt;18.5,"Under Weight",C185&lt;=24.9,"Normal Weight",C185&lt;30,"Over weight",C185&gt;=30,"Obesity")</f>
        <v>Obesity</v>
      </c>
      <c r="K185" s="7" t="str" cm="1">
        <f t="array" ref="K185">_xlfn.IFS(D185="Null","Unknown",D185&lt;5.7,"Normal",D185&lt;6.5,"Prediabetes",D185&gt;=6.5,"Diabetes")</f>
        <v>Diabetes</v>
      </c>
      <c r="L185" s="7" t="str">
        <f>_xlfn.XLOOKUP(A185,'Hospitalisation Details'!$A:$A,'Hospitalisation Details'!$J:$J,)</f>
        <v>28-Dec-1965</v>
      </c>
      <c r="M185" s="22">
        <f>+_xlfn.XLOOKUP(A185,'Hospitalisation Details'!$A:$A,'Hospitalisation Details'!$F:$F)</f>
        <v>36795.29</v>
      </c>
      <c r="N185" s="7" t="str">
        <f>_xlfn.XLOOKUP(A185,'Hospitalisation Details'!$A:$A,'Hospitalisation Details'!$G:$G)</f>
        <v>tier - 2</v>
      </c>
      <c r="O185" s="7" t="str">
        <f>_xlfn.XLOOKUP(A185,'Hospitalisation Details'!$A:$A,'Hospitalisation Details'!$H:$H)</f>
        <v>tier - 1</v>
      </c>
      <c r="P185" s="7" t="str">
        <f>_xlfn.XLOOKUP(A185,'Hospitalisation Details'!$A:$A,'Hospitalisation Details'!$I:$I)</f>
        <v>R1011</v>
      </c>
      <c r="Q185" s="28">
        <f>_xlfn.XLOOKUP(A185,'Hospitalisation Details'!$A:$A,'Hospitalisation Details'!$K:$K)</f>
        <v>58</v>
      </c>
    </row>
    <row r="186" spans="1:17" x14ac:dyDescent="0.3">
      <c r="A186" s="27" t="s">
        <v>2187</v>
      </c>
      <c r="B186" s="7" t="str">
        <f>IFERROR(_xlfn.XLOOKUP(A186,'Customer Names'!$A$2:$A$2336,'Customer Names'!$C$2:$C$2336),"Unknown")</f>
        <v xml:space="preserve">  Ryan J</v>
      </c>
      <c r="C186" s="7">
        <f>_xlfn.XLOOKUP(A186,'Medical Examinations'!$A$2:$A$2336,'Medical Examinations'!$B$2:$B$2336,AVERAGE('Medical Examinations'!$B$2:$B$2336))</f>
        <v>37.18</v>
      </c>
      <c r="D186" s="7">
        <f>_xlfn.XLOOKUP(A186,'Medical Examinations'!$A$2:$A$2336,'Medical Examinations'!$C$2:$C$2336,AVERAGE('Medical Examinations'!$C$2:$C$2336))</f>
        <v>6.75</v>
      </c>
      <c r="E186" s="7" t="str">
        <f>_xlfn.XLOOKUP(A186,'Medical Examinations'!$A:$A,'Medical Examinations'!$D:$D,"Unknown")</f>
        <v>Yes</v>
      </c>
      <c r="F186" s="7" t="str">
        <f>_xlfn.XLOOKUP(A186,'Medical Examinations'!$A:$A,'Medical Examinations'!$E:$E,"Unknown")</f>
        <v>No</v>
      </c>
      <c r="G186" s="7" t="str">
        <f>_xlfn.XLOOKUP(A186,'Medical Examinations'!$A:$A,'Medical Examinations'!$F:$F,"Unknown")</f>
        <v>No</v>
      </c>
      <c r="H186" s="43">
        <f>_xlfn.XLOOKUP(Healthcare!A186,'Medical Examinations'!$A:$A,'Medical Examinations'!$G:$G,0)</f>
        <v>2</v>
      </c>
      <c r="I186" s="7" t="str">
        <f>_xlfn.XLOOKUP(A186,'Medical Examinations'!$A:$A,'Medical Examinations'!$H:$H,"Unknown")</f>
        <v>Yes</v>
      </c>
      <c r="J186" s="7" t="str" cm="1">
        <f t="array" ref="J186">_xlfn.IFS(C186&lt;18.5,"Under Weight",C186&lt;=24.9,"Normal Weight",C186&lt;30,"Over weight",C186&gt;=30,"Obesity")</f>
        <v>Obesity</v>
      </c>
      <c r="K186" s="7" t="str" cm="1">
        <f t="array" ref="K186">_xlfn.IFS(D186="Null","Unknown",D186&lt;5.7,"Normal",D186&lt;6.5,"Prediabetes",D186&gt;=6.5,"Diabetes")</f>
        <v>Diabetes</v>
      </c>
      <c r="L186" s="7" t="str">
        <f>_xlfn.XLOOKUP(A186,'Hospitalisation Details'!$A:$A,'Hospitalisation Details'!$J:$J,)</f>
        <v>14-Jul-1970</v>
      </c>
      <c r="M186" s="22">
        <f>+_xlfn.XLOOKUP(A186,'Hospitalisation Details'!$A:$A,'Hospitalisation Details'!$F:$F)</f>
        <v>36786.370000000003</v>
      </c>
      <c r="N186" s="7" t="str">
        <f>_xlfn.XLOOKUP(A186,'Hospitalisation Details'!$A:$A,'Hospitalisation Details'!$G:$G)</f>
        <v>tier - 1</v>
      </c>
      <c r="O186" s="7" t="str">
        <f>_xlfn.XLOOKUP(A186,'Hospitalisation Details'!$A:$A,'Hospitalisation Details'!$H:$H)</f>
        <v>tier - 1</v>
      </c>
      <c r="P186" s="7" t="str">
        <f>_xlfn.XLOOKUP(A186,'Hospitalisation Details'!$A:$A,'Hospitalisation Details'!$I:$I)</f>
        <v>R1011</v>
      </c>
      <c r="Q186" s="28">
        <f>_xlfn.XLOOKUP(A186,'Hospitalisation Details'!$A:$A,'Hospitalisation Details'!$K:$K)</f>
        <v>53</v>
      </c>
    </row>
    <row r="187" spans="1:17" x14ac:dyDescent="0.3">
      <c r="A187" s="27" t="s">
        <v>2186</v>
      </c>
      <c r="B187" s="7" t="str">
        <f>IFERROR(_xlfn.XLOOKUP(A187,'Customer Names'!$A$2:$A$2336,'Customer Names'!$C$2:$C$2336),"Unknown")</f>
        <v xml:space="preserve">  Amy</v>
      </c>
      <c r="C187" s="7">
        <f>_xlfn.XLOOKUP(A187,'Medical Examinations'!$A$2:$A$2336,'Medical Examinations'!$B$2:$B$2336,AVERAGE('Medical Examinations'!$B$2:$B$2336))</f>
        <v>33.33</v>
      </c>
      <c r="D187" s="7">
        <f>_xlfn.XLOOKUP(A187,'Medical Examinations'!$A$2:$A$2336,'Medical Examinations'!$C$2:$C$2336,AVERAGE('Medical Examinations'!$C$2:$C$2336))</f>
        <v>9.26</v>
      </c>
      <c r="E187" s="7" t="str">
        <f>_xlfn.XLOOKUP(A187,'Medical Examinations'!$A:$A,'Medical Examinations'!$D:$D,"Unknown")</f>
        <v>Yes</v>
      </c>
      <c r="F187" s="7" t="str">
        <f>_xlfn.XLOOKUP(A187,'Medical Examinations'!$A:$A,'Medical Examinations'!$E:$E,"Unknown")</f>
        <v>No</v>
      </c>
      <c r="G187" s="7" t="str">
        <f>_xlfn.XLOOKUP(A187,'Medical Examinations'!$A:$A,'Medical Examinations'!$F:$F,"Unknown")</f>
        <v>No</v>
      </c>
      <c r="H187" s="43">
        <f>_xlfn.XLOOKUP(Healthcare!A187,'Medical Examinations'!$A:$A,'Medical Examinations'!$G:$G,0)</f>
        <v>2</v>
      </c>
      <c r="I187" s="7" t="str">
        <f>_xlfn.XLOOKUP(A187,'Medical Examinations'!$A:$A,'Medical Examinations'!$H:$H,"Unknown")</f>
        <v>No</v>
      </c>
      <c r="J187" s="7" t="str" cm="1">
        <f t="array" ref="J187">_xlfn.IFS(C187&lt;18.5,"Under Weight",C187&lt;=24.9,"Normal Weight",C187&lt;30,"Over weight",C187&gt;=30,"Obesity")</f>
        <v>Obesity</v>
      </c>
      <c r="K187" s="7" t="str" cm="1">
        <f t="array" ref="K187">_xlfn.IFS(D187="Null","Unknown",D187&lt;5.7,"Normal",D187&lt;6.5,"Prediabetes",D187&gt;=6.5,"Diabetes")</f>
        <v>Diabetes</v>
      </c>
      <c r="L187" s="7" t="str">
        <f>_xlfn.XLOOKUP(A187,'Hospitalisation Details'!$A:$A,'Hospitalisation Details'!$J:$J,)</f>
        <v>29-Jul-1961</v>
      </c>
      <c r="M187" s="22">
        <f>+_xlfn.XLOOKUP(A187,'Hospitalisation Details'!$A:$A,'Hospitalisation Details'!$F:$F)</f>
        <v>36580.28</v>
      </c>
      <c r="N187" s="7" t="str">
        <f>_xlfn.XLOOKUP(A187,'Hospitalisation Details'!$A:$A,'Hospitalisation Details'!$G:$G)</f>
        <v>tier - 2</v>
      </c>
      <c r="O187" s="7" t="str">
        <f>_xlfn.XLOOKUP(A187,'Hospitalisation Details'!$A:$A,'Hospitalisation Details'!$H:$H)</f>
        <v>tier - 2</v>
      </c>
      <c r="P187" s="7" t="str">
        <f>_xlfn.XLOOKUP(A187,'Hospitalisation Details'!$A:$A,'Hospitalisation Details'!$I:$I)</f>
        <v>R1013</v>
      </c>
      <c r="Q187" s="28">
        <f>_xlfn.XLOOKUP(A187,'Hospitalisation Details'!$A:$A,'Hospitalisation Details'!$K:$K)</f>
        <v>62</v>
      </c>
    </row>
    <row r="188" spans="1:17" x14ac:dyDescent="0.3">
      <c r="A188" s="27" t="s">
        <v>2185</v>
      </c>
      <c r="B188" s="7" t="str">
        <f>IFERROR(_xlfn.XLOOKUP(A188,'Customer Names'!$A$2:$A$2336,'Customer Names'!$C$2:$C$2336),"Unknown")</f>
        <v xml:space="preserve">  Andrew P</v>
      </c>
      <c r="C188" s="7">
        <f>_xlfn.XLOOKUP(A188,'Medical Examinations'!$A$2:$A$2336,'Medical Examinations'!$B$2:$B$2336,AVERAGE('Medical Examinations'!$B$2:$B$2336))</f>
        <v>53.21</v>
      </c>
      <c r="D188" s="7">
        <f>_xlfn.XLOOKUP(A188,'Medical Examinations'!$A$2:$A$2336,'Medical Examinations'!$C$2:$C$2336,AVERAGE('Medical Examinations'!$C$2:$C$2336))</f>
        <v>4.2699999999999996</v>
      </c>
      <c r="E188" s="7" t="str">
        <f>_xlfn.XLOOKUP(A188,'Medical Examinations'!$A:$A,'Medical Examinations'!$D:$D,"Unknown")</f>
        <v>No</v>
      </c>
      <c r="F188" s="7" t="str">
        <f>_xlfn.XLOOKUP(A188,'Medical Examinations'!$A:$A,'Medical Examinations'!$E:$E,"Unknown")</f>
        <v>No</v>
      </c>
      <c r="G188" s="7" t="str">
        <f>_xlfn.XLOOKUP(A188,'Medical Examinations'!$A:$A,'Medical Examinations'!$F:$F,"Unknown")</f>
        <v>No</v>
      </c>
      <c r="H188" s="43">
        <f>_xlfn.XLOOKUP(Healthcare!A188,'Medical Examinations'!$A:$A,'Medical Examinations'!$G:$G,0)</f>
        <v>1</v>
      </c>
      <c r="I188" s="7" t="str">
        <f>_xlfn.XLOOKUP(A188,'Medical Examinations'!$A:$A,'Medical Examinations'!$H:$H,"Unknown")</f>
        <v>Yes</v>
      </c>
      <c r="J188" s="7" t="str" cm="1">
        <f t="array" ref="J188">_xlfn.IFS(C188&lt;18.5,"Under Weight",C188&lt;=24.9,"Normal Weight",C188&lt;30,"Over weight",C188&gt;=30,"Obesity")</f>
        <v>Obesity</v>
      </c>
      <c r="K188" s="7" t="str" cm="1">
        <f t="array" ref="K188">_xlfn.IFS(D188="Null","Unknown",D188&lt;5.7,"Normal",D188&lt;6.5,"Prediabetes",D188&gt;=6.5,"Diabetes")</f>
        <v>Normal</v>
      </c>
      <c r="L188" s="7" t="str">
        <f>_xlfn.XLOOKUP(A188,'Hospitalisation Details'!$A:$A,'Hospitalisation Details'!$J:$J,)</f>
        <v>9-Oct-1992</v>
      </c>
      <c r="M188" s="22">
        <f>+_xlfn.XLOOKUP(A188,'Hospitalisation Details'!$A:$A,'Hospitalisation Details'!$F:$F)</f>
        <v>36572.800000000003</v>
      </c>
      <c r="N188" s="7" t="str">
        <f>_xlfn.XLOOKUP(A188,'Hospitalisation Details'!$A:$A,'Hospitalisation Details'!$G:$G)</f>
        <v>tier - 1</v>
      </c>
      <c r="O188" s="7" t="str">
        <f>_xlfn.XLOOKUP(A188,'Hospitalisation Details'!$A:$A,'Hospitalisation Details'!$H:$H)</f>
        <v>tier - 2</v>
      </c>
      <c r="P188" s="7" t="str">
        <f>_xlfn.XLOOKUP(A188,'Hospitalisation Details'!$A:$A,'Hospitalisation Details'!$I:$I)</f>
        <v>R1011</v>
      </c>
      <c r="Q188" s="28">
        <f>_xlfn.XLOOKUP(A188,'Hospitalisation Details'!$A:$A,'Hospitalisation Details'!$K:$K)</f>
        <v>31</v>
      </c>
    </row>
    <row r="189" spans="1:17" x14ac:dyDescent="0.3">
      <c r="A189" s="27" t="s">
        <v>2184</v>
      </c>
      <c r="B189" s="7" t="str">
        <f>IFERROR(_xlfn.XLOOKUP(A189,'Customer Names'!$A$2:$A$2336,'Customer Names'!$C$2:$C$2336),"Unknown")</f>
        <v xml:space="preserve">  George M</v>
      </c>
      <c r="C189" s="7">
        <f>_xlfn.XLOOKUP(A189,'Medical Examinations'!$A$2:$A$2336,'Medical Examinations'!$B$2:$B$2336,AVERAGE('Medical Examinations'!$B$2:$B$2336))</f>
        <v>38.729999999999997</v>
      </c>
      <c r="D189" s="7">
        <f>_xlfn.XLOOKUP(A189,'Medical Examinations'!$A$2:$A$2336,'Medical Examinations'!$C$2:$C$2336,AVERAGE('Medical Examinations'!$C$2:$C$2336))</f>
        <v>11.51</v>
      </c>
      <c r="E189" s="7" t="str">
        <f>_xlfn.XLOOKUP(A189,'Medical Examinations'!$A:$A,'Medical Examinations'!$D:$D,"Unknown")</f>
        <v>No</v>
      </c>
      <c r="F189" s="7" t="str">
        <f>_xlfn.XLOOKUP(A189,'Medical Examinations'!$A:$A,'Medical Examinations'!$E:$E,"Unknown")</f>
        <v>No</v>
      </c>
      <c r="G189" s="7" t="str">
        <f>_xlfn.XLOOKUP(A189,'Medical Examinations'!$A:$A,'Medical Examinations'!$F:$F,"Unknown")</f>
        <v>No</v>
      </c>
      <c r="H189" s="43">
        <f>_xlfn.XLOOKUP(Healthcare!A189,'Medical Examinations'!$A:$A,'Medical Examinations'!$G:$G,0)</f>
        <v>2</v>
      </c>
      <c r="I189" s="7" t="str">
        <f>_xlfn.XLOOKUP(A189,'Medical Examinations'!$A:$A,'Medical Examinations'!$H:$H,"Unknown")</f>
        <v>Yes</v>
      </c>
      <c r="J189" s="7" t="str" cm="1">
        <f t="array" ref="J189">_xlfn.IFS(C189&lt;18.5,"Under Weight",C189&lt;=24.9,"Normal Weight",C189&lt;30,"Over weight",C189&gt;=30,"Obesity")</f>
        <v>Obesity</v>
      </c>
      <c r="K189" s="7" t="str" cm="1">
        <f t="array" ref="K189">_xlfn.IFS(D189="Null","Unknown",D189&lt;5.7,"Normal",D189&lt;6.5,"Prediabetes",D189&gt;=6.5,"Diabetes")</f>
        <v>Diabetes</v>
      </c>
      <c r="L189" s="7" t="str">
        <f>_xlfn.XLOOKUP(A189,'Hospitalisation Details'!$A:$A,'Hospitalisation Details'!$J:$J,)</f>
        <v>9-Aug-1973</v>
      </c>
      <c r="M189" s="22">
        <f>+_xlfn.XLOOKUP(A189,'Hospitalisation Details'!$A:$A,'Hospitalisation Details'!$F:$F)</f>
        <v>36541.550000000003</v>
      </c>
      <c r="N189" s="7" t="str">
        <f>_xlfn.XLOOKUP(A189,'Hospitalisation Details'!$A:$A,'Hospitalisation Details'!$G:$G)</f>
        <v>tier - 2</v>
      </c>
      <c r="O189" s="7" t="str">
        <f>_xlfn.XLOOKUP(A189,'Hospitalisation Details'!$A:$A,'Hospitalisation Details'!$H:$H)</f>
        <v>tier - 3</v>
      </c>
      <c r="P189" s="7" t="str">
        <f>_xlfn.XLOOKUP(A189,'Hospitalisation Details'!$A:$A,'Hospitalisation Details'!$I:$I)</f>
        <v>R1011</v>
      </c>
      <c r="Q189" s="28">
        <f>_xlfn.XLOOKUP(A189,'Hospitalisation Details'!$A:$A,'Hospitalisation Details'!$K:$K)</f>
        <v>50</v>
      </c>
    </row>
    <row r="190" spans="1:17" x14ac:dyDescent="0.3">
      <c r="A190" s="27" t="s">
        <v>2183</v>
      </c>
      <c r="B190" s="7" t="str">
        <f>IFERROR(_xlfn.XLOOKUP(A190,'Customer Names'!$A$2:$A$2336,'Customer Names'!$C$2:$C$2336),"Unknown")</f>
        <v xml:space="preserve">  Sarah</v>
      </c>
      <c r="C190" s="7">
        <f>_xlfn.XLOOKUP(A190,'Medical Examinations'!$A$2:$A$2336,'Medical Examinations'!$B$2:$B$2336,AVERAGE('Medical Examinations'!$B$2:$B$2336))</f>
        <v>29.73</v>
      </c>
      <c r="D190" s="7">
        <f>_xlfn.XLOOKUP(A190,'Medical Examinations'!$A$2:$A$2336,'Medical Examinations'!$C$2:$C$2336,AVERAGE('Medical Examinations'!$C$2:$C$2336))</f>
        <v>7.22</v>
      </c>
      <c r="E190" s="7" t="str">
        <f>_xlfn.XLOOKUP(A190,'Medical Examinations'!$A:$A,'Medical Examinations'!$D:$D,"Unknown")</f>
        <v>No</v>
      </c>
      <c r="F190" s="7" t="str">
        <f>_xlfn.XLOOKUP(A190,'Medical Examinations'!$A:$A,'Medical Examinations'!$E:$E,"Unknown")</f>
        <v>No</v>
      </c>
      <c r="G190" s="7" t="str">
        <f>_xlfn.XLOOKUP(A190,'Medical Examinations'!$A:$A,'Medical Examinations'!$F:$F,"Unknown")</f>
        <v>No</v>
      </c>
      <c r="H190" s="43">
        <f>_xlfn.XLOOKUP(Healthcare!A190,'Medical Examinations'!$A:$A,'Medical Examinations'!$G:$G,0)</f>
        <v>0</v>
      </c>
      <c r="I190" s="7" t="str">
        <f>_xlfn.XLOOKUP(A190,'Medical Examinations'!$A:$A,'Medical Examinations'!$H:$H,"Unknown")</f>
        <v>Yes</v>
      </c>
      <c r="J190" s="7" t="str" cm="1">
        <f t="array" ref="J190">_xlfn.IFS(C190&lt;18.5,"Under Weight",C190&lt;=24.9,"Normal Weight",C190&lt;30,"Over weight",C190&gt;=30,"Obesity")</f>
        <v>Over weight</v>
      </c>
      <c r="K190" s="7" t="str" cm="1">
        <f t="array" ref="K190">_xlfn.IFS(D190="Null","Unknown",D190&lt;5.7,"Normal",D190&lt;6.5,"Prediabetes",D190&gt;=6.5,"Diabetes")</f>
        <v>Diabetes</v>
      </c>
      <c r="L190" s="7" t="str">
        <f>_xlfn.XLOOKUP(A190,'Hospitalisation Details'!$A:$A,'Hospitalisation Details'!$J:$J,)</f>
        <v>19-Nov-1962</v>
      </c>
      <c r="M190" s="22">
        <f>+_xlfn.XLOOKUP(A190,'Hospitalisation Details'!$A:$A,'Hospitalisation Details'!$F:$F)</f>
        <v>36445.550000000003</v>
      </c>
      <c r="N190" s="7" t="str">
        <f>_xlfn.XLOOKUP(A190,'Hospitalisation Details'!$A:$A,'Hospitalisation Details'!$G:$G)</f>
        <v>tier - 2</v>
      </c>
      <c r="O190" s="7" t="str">
        <f>_xlfn.XLOOKUP(A190,'Hospitalisation Details'!$A:$A,'Hospitalisation Details'!$H:$H)</f>
        <v>tier - 2</v>
      </c>
      <c r="P190" s="7" t="str">
        <f>_xlfn.XLOOKUP(A190,'Hospitalisation Details'!$A:$A,'Hospitalisation Details'!$I:$I)</f>
        <v>R1011</v>
      </c>
      <c r="Q190" s="28">
        <f>_xlfn.XLOOKUP(A190,'Hospitalisation Details'!$A:$A,'Hospitalisation Details'!$K:$K)</f>
        <v>61</v>
      </c>
    </row>
    <row r="191" spans="1:17" x14ac:dyDescent="0.3">
      <c r="A191" s="27" t="s">
        <v>2182</v>
      </c>
      <c r="B191" s="7" t="str">
        <f>IFERROR(_xlfn.XLOOKUP(A191,'Customer Names'!$A$2:$A$2336,'Customer Names'!$C$2:$C$2336),"Unknown")</f>
        <v xml:space="preserve">  Lara</v>
      </c>
      <c r="C191" s="7">
        <f>_xlfn.XLOOKUP(A191,'Medical Examinations'!$A$2:$A$2336,'Medical Examinations'!$B$2:$B$2336,AVERAGE('Medical Examinations'!$B$2:$B$2336))</f>
        <v>34.700000000000003</v>
      </c>
      <c r="D191" s="7">
        <f>_xlfn.XLOOKUP(A191,'Medical Examinations'!$A$2:$A$2336,'Medical Examinations'!$C$2:$C$2336,AVERAGE('Medical Examinations'!$C$2:$C$2336))</f>
        <v>4.37</v>
      </c>
      <c r="E191" s="7" t="str">
        <f>_xlfn.XLOOKUP(A191,'Medical Examinations'!$A:$A,'Medical Examinations'!$D:$D,"Unknown")</f>
        <v>No</v>
      </c>
      <c r="F191" s="7" t="str">
        <f>_xlfn.XLOOKUP(A191,'Medical Examinations'!$A:$A,'Medical Examinations'!$E:$E,"Unknown")</f>
        <v>No</v>
      </c>
      <c r="G191" s="7" t="str">
        <f>_xlfn.XLOOKUP(A191,'Medical Examinations'!$A:$A,'Medical Examinations'!$F:$F,"Unknown")</f>
        <v>Yes</v>
      </c>
      <c r="H191" s="43">
        <f>_xlfn.XLOOKUP(Healthcare!A191,'Medical Examinations'!$A:$A,'Medical Examinations'!$G:$G,0)</f>
        <v>1</v>
      </c>
      <c r="I191" s="7" t="str">
        <f>_xlfn.XLOOKUP(A191,'Medical Examinations'!$A:$A,'Medical Examinations'!$H:$H,"Unknown")</f>
        <v>Yes</v>
      </c>
      <c r="J191" s="7" t="str" cm="1">
        <f t="array" ref="J191">_xlfn.IFS(C191&lt;18.5,"Under Weight",C191&lt;=24.9,"Normal Weight",C191&lt;30,"Over weight",C191&gt;=30,"Obesity")</f>
        <v>Obesity</v>
      </c>
      <c r="K191" s="7" t="str" cm="1">
        <f t="array" ref="K191">_xlfn.IFS(D191="Null","Unknown",D191&lt;5.7,"Normal",D191&lt;6.5,"Prediabetes",D191&gt;=6.5,"Diabetes")</f>
        <v>Normal</v>
      </c>
      <c r="L191" s="7" t="str">
        <f>_xlfn.XLOOKUP(A191,'Hospitalisation Details'!$A:$A,'Hospitalisation Details'!$J:$J,)</f>
        <v>9-Dec-2003</v>
      </c>
      <c r="M191" s="22">
        <f>+_xlfn.XLOOKUP(A191,'Hospitalisation Details'!$A:$A,'Hospitalisation Details'!$F:$F)</f>
        <v>36397.58</v>
      </c>
      <c r="N191" s="7" t="str">
        <f>_xlfn.XLOOKUP(A191,'Hospitalisation Details'!$A:$A,'Hospitalisation Details'!$G:$G)</f>
        <v>tier - 2</v>
      </c>
      <c r="O191" s="7" t="str">
        <f>_xlfn.XLOOKUP(A191,'Hospitalisation Details'!$A:$A,'Hospitalisation Details'!$H:$H)</f>
        <v>tier - 3</v>
      </c>
      <c r="P191" s="7" t="str">
        <f>_xlfn.XLOOKUP(A191,'Hospitalisation Details'!$A:$A,'Hospitalisation Details'!$I:$I)</f>
        <v>R1011</v>
      </c>
      <c r="Q191" s="28">
        <f>_xlfn.XLOOKUP(A191,'Hospitalisation Details'!$A:$A,'Hospitalisation Details'!$K:$K)</f>
        <v>20</v>
      </c>
    </row>
    <row r="192" spans="1:17" x14ac:dyDescent="0.3">
      <c r="A192" s="27" t="s">
        <v>2181</v>
      </c>
      <c r="B192" s="7" t="str">
        <f>IFERROR(_xlfn.XLOOKUP(A192,'Customer Names'!$A$2:$A$2336,'Customer Names'!$C$2:$C$2336),"Unknown")</f>
        <v xml:space="preserve">  Sebastien</v>
      </c>
      <c r="C192" s="7">
        <f>_xlfn.XLOOKUP(A192,'Medical Examinations'!$A$2:$A$2336,'Medical Examinations'!$B$2:$B$2336,AVERAGE('Medical Examinations'!$B$2:$B$2336))</f>
        <v>38.28</v>
      </c>
      <c r="D192" s="7">
        <f>_xlfn.XLOOKUP(A192,'Medical Examinations'!$A$2:$A$2336,'Medical Examinations'!$C$2:$C$2336,AVERAGE('Medical Examinations'!$C$2:$C$2336))</f>
        <v>11.56</v>
      </c>
      <c r="E192" s="7" t="str">
        <f>_xlfn.XLOOKUP(A192,'Medical Examinations'!$A:$A,'Medical Examinations'!$D:$D,"Unknown")</f>
        <v>Yes</v>
      </c>
      <c r="F192" s="7" t="str">
        <f>_xlfn.XLOOKUP(A192,'Medical Examinations'!$A:$A,'Medical Examinations'!$E:$E,"Unknown")</f>
        <v>No</v>
      </c>
      <c r="G192" s="7" t="str">
        <f>_xlfn.XLOOKUP(A192,'Medical Examinations'!$A:$A,'Medical Examinations'!$F:$F,"Unknown")</f>
        <v>No</v>
      </c>
      <c r="H192" s="43">
        <f>_xlfn.XLOOKUP(Healthcare!A192,'Medical Examinations'!$A:$A,'Medical Examinations'!$G:$G,0)</f>
        <v>1</v>
      </c>
      <c r="I192" s="7" t="str">
        <f>_xlfn.XLOOKUP(A192,'Medical Examinations'!$A:$A,'Medical Examinations'!$H:$H,"Unknown")</f>
        <v>Yes</v>
      </c>
      <c r="J192" s="7" t="str" cm="1">
        <f t="array" ref="J192">_xlfn.IFS(C192&lt;18.5,"Under Weight",C192&lt;=24.9,"Normal Weight",C192&lt;30,"Over weight",C192&gt;=30,"Obesity")</f>
        <v>Obesity</v>
      </c>
      <c r="K192" s="7" t="str" cm="1">
        <f t="array" ref="K192">_xlfn.IFS(D192="Null","Unknown",D192&lt;5.7,"Normal",D192&lt;6.5,"Prediabetes",D192&gt;=6.5,"Diabetes")</f>
        <v>Diabetes</v>
      </c>
      <c r="L192" s="7" t="str">
        <f>_xlfn.XLOOKUP(A192,'Hospitalisation Details'!$A:$A,'Hospitalisation Details'!$J:$J,)</f>
        <v>5-Jun-1975</v>
      </c>
      <c r="M192" s="22">
        <f>+_xlfn.XLOOKUP(A192,'Hospitalisation Details'!$A:$A,'Hospitalisation Details'!$F:$F)</f>
        <v>36350.71</v>
      </c>
      <c r="N192" s="7" t="str">
        <f>_xlfn.XLOOKUP(A192,'Hospitalisation Details'!$A:$A,'Hospitalisation Details'!$G:$G)</f>
        <v>tier - 1</v>
      </c>
      <c r="O192" s="7" t="str">
        <f>_xlfn.XLOOKUP(A192,'Hospitalisation Details'!$A:$A,'Hospitalisation Details'!$H:$H)</f>
        <v>tier - 2</v>
      </c>
      <c r="P192" s="7" t="str">
        <f>_xlfn.XLOOKUP(A192,'Hospitalisation Details'!$A:$A,'Hospitalisation Details'!$I:$I)</f>
        <v>R1011</v>
      </c>
      <c r="Q192" s="28">
        <f>_xlfn.XLOOKUP(A192,'Hospitalisation Details'!$A:$A,'Hospitalisation Details'!$K:$K)</f>
        <v>48</v>
      </c>
    </row>
    <row r="193" spans="1:17" x14ac:dyDescent="0.3">
      <c r="A193" s="27" t="s">
        <v>2180</v>
      </c>
      <c r="B193" s="7" t="str">
        <f>IFERROR(_xlfn.XLOOKUP(A193,'Customer Names'!$A$2:$A$2336,'Customer Names'!$C$2:$C$2336),"Unknown")</f>
        <v xml:space="preserve">  Padraig</v>
      </c>
      <c r="C193" s="7">
        <f>_xlfn.XLOOKUP(A193,'Medical Examinations'!$A$2:$A$2336,'Medical Examinations'!$B$2:$B$2336,AVERAGE('Medical Examinations'!$B$2:$B$2336))</f>
        <v>33.57</v>
      </c>
      <c r="D193" s="7">
        <f>_xlfn.XLOOKUP(A193,'Medical Examinations'!$A$2:$A$2336,'Medical Examinations'!$C$2:$C$2336,AVERAGE('Medical Examinations'!$C$2:$C$2336))</f>
        <v>8.82</v>
      </c>
      <c r="E193" s="7" t="str">
        <f>_xlfn.XLOOKUP(A193,'Medical Examinations'!$A:$A,'Medical Examinations'!$D:$D,"Unknown")</f>
        <v>Yes</v>
      </c>
      <c r="F193" s="7" t="str">
        <f>_xlfn.XLOOKUP(A193,'Medical Examinations'!$A:$A,'Medical Examinations'!$E:$E,"Unknown")</f>
        <v>No</v>
      </c>
      <c r="G193" s="7" t="str">
        <f>_xlfn.XLOOKUP(A193,'Medical Examinations'!$A:$A,'Medical Examinations'!$F:$F,"Unknown")</f>
        <v>No</v>
      </c>
      <c r="H193" s="43">
        <f>_xlfn.XLOOKUP(Healthcare!A193,'Medical Examinations'!$A:$A,'Medical Examinations'!$G:$G,0)</f>
        <v>0</v>
      </c>
      <c r="I193" s="7" t="str">
        <f>_xlfn.XLOOKUP(A193,'Medical Examinations'!$A:$A,'Medical Examinations'!$H:$H,"Unknown")</f>
        <v>Yes</v>
      </c>
      <c r="J193" s="7" t="str" cm="1">
        <f t="array" ref="J193">_xlfn.IFS(C193&lt;18.5,"Under Weight",C193&lt;=24.9,"Normal Weight",C193&lt;30,"Over weight",C193&gt;=30,"Obesity")</f>
        <v>Obesity</v>
      </c>
      <c r="K193" s="7" t="str" cm="1">
        <f t="array" ref="K193">_xlfn.IFS(D193="Null","Unknown",D193&lt;5.7,"Normal",D193&lt;6.5,"Prediabetes",D193&gt;=6.5,"Diabetes")</f>
        <v>Diabetes</v>
      </c>
      <c r="L193" s="7" t="str">
        <f>_xlfn.XLOOKUP(A193,'Hospitalisation Details'!$A:$A,'Hospitalisation Details'!$J:$J,)</f>
        <v>18-Oct-1967</v>
      </c>
      <c r="M193" s="22">
        <f>+_xlfn.XLOOKUP(A193,'Hospitalisation Details'!$A:$A,'Hospitalisation Details'!$F:$F)</f>
        <v>36332.449999999997</v>
      </c>
      <c r="N193" s="7" t="str">
        <f>_xlfn.XLOOKUP(A193,'Hospitalisation Details'!$A:$A,'Hospitalisation Details'!$G:$G)</f>
        <v>tier - 1</v>
      </c>
      <c r="O193" s="7" t="str">
        <f>_xlfn.XLOOKUP(A193,'Hospitalisation Details'!$A:$A,'Hospitalisation Details'!$H:$H)</f>
        <v>tier - 3</v>
      </c>
      <c r="P193" s="7" t="str">
        <f>_xlfn.XLOOKUP(A193,'Hospitalisation Details'!$A:$A,'Hospitalisation Details'!$I:$I)</f>
        <v>R1011</v>
      </c>
      <c r="Q193" s="28">
        <f>_xlfn.XLOOKUP(A193,'Hospitalisation Details'!$A:$A,'Hospitalisation Details'!$K:$K)</f>
        <v>56</v>
      </c>
    </row>
    <row r="194" spans="1:17" x14ac:dyDescent="0.3">
      <c r="A194" s="27" t="s">
        <v>2179</v>
      </c>
      <c r="B194" s="7" t="str">
        <f>IFERROR(_xlfn.XLOOKUP(A194,'Customer Names'!$A$2:$A$2336,'Customer Names'!$C$2:$C$2336),"Unknown")</f>
        <v xml:space="preserve">  Heather</v>
      </c>
      <c r="C194" s="7">
        <f>_xlfn.XLOOKUP(A194,'Medical Examinations'!$A$2:$A$2336,'Medical Examinations'!$B$2:$B$2336,AVERAGE('Medical Examinations'!$B$2:$B$2336))</f>
        <v>52.06</v>
      </c>
      <c r="D194" s="7">
        <f>_xlfn.XLOOKUP(A194,'Medical Examinations'!$A$2:$A$2336,'Medical Examinations'!$C$2:$C$2336,AVERAGE('Medical Examinations'!$C$2:$C$2336))</f>
        <v>4.6900000000000004</v>
      </c>
      <c r="E194" s="7" t="str">
        <f>_xlfn.XLOOKUP(A194,'Medical Examinations'!$A:$A,'Medical Examinations'!$D:$D,"Unknown")</f>
        <v>No</v>
      </c>
      <c r="F194" s="7" t="str">
        <f>_xlfn.XLOOKUP(A194,'Medical Examinations'!$A:$A,'Medical Examinations'!$E:$E,"Unknown")</f>
        <v>No</v>
      </c>
      <c r="G194" s="7" t="str">
        <f>_xlfn.XLOOKUP(A194,'Medical Examinations'!$A:$A,'Medical Examinations'!$F:$F,"Unknown")</f>
        <v>No</v>
      </c>
      <c r="H194" s="43">
        <f>_xlfn.XLOOKUP(Healthcare!A194,'Medical Examinations'!$A:$A,'Medical Examinations'!$G:$G,0)</f>
        <v>1</v>
      </c>
      <c r="I194" s="7" t="str">
        <f>_xlfn.XLOOKUP(A194,'Medical Examinations'!$A:$A,'Medical Examinations'!$H:$H,"Unknown")</f>
        <v>Yes</v>
      </c>
      <c r="J194" s="7" t="str" cm="1">
        <f t="array" ref="J194">_xlfn.IFS(C194&lt;18.5,"Under Weight",C194&lt;=24.9,"Normal Weight",C194&lt;30,"Over weight",C194&gt;=30,"Obesity")</f>
        <v>Obesity</v>
      </c>
      <c r="K194" s="7" t="str" cm="1">
        <f t="array" ref="K194">_xlfn.IFS(D194="Null","Unknown",D194&lt;5.7,"Normal",D194&lt;6.5,"Prediabetes",D194&gt;=6.5,"Diabetes")</f>
        <v>Normal</v>
      </c>
      <c r="L194" s="7" t="str">
        <f>_xlfn.XLOOKUP(A194,'Hospitalisation Details'!$A:$A,'Hospitalisation Details'!$J:$J,)</f>
        <v>16-Jun-1992</v>
      </c>
      <c r="M194" s="22">
        <f>+_xlfn.XLOOKUP(A194,'Hospitalisation Details'!$A:$A,'Hospitalisation Details'!$F:$F)</f>
        <v>36314.050000000003</v>
      </c>
      <c r="N194" s="7" t="str">
        <f>_xlfn.XLOOKUP(A194,'Hospitalisation Details'!$A:$A,'Hospitalisation Details'!$G:$G)</f>
        <v>tier - 2</v>
      </c>
      <c r="O194" s="7" t="str">
        <f>_xlfn.XLOOKUP(A194,'Hospitalisation Details'!$A:$A,'Hospitalisation Details'!$H:$H)</f>
        <v>tier - 2</v>
      </c>
      <c r="P194" s="7" t="str">
        <f>_xlfn.XLOOKUP(A194,'Hospitalisation Details'!$A:$A,'Hospitalisation Details'!$I:$I)</f>
        <v>R1011</v>
      </c>
      <c r="Q194" s="28">
        <f>_xlfn.XLOOKUP(A194,'Hospitalisation Details'!$A:$A,'Hospitalisation Details'!$K:$K)</f>
        <v>31</v>
      </c>
    </row>
    <row r="195" spans="1:17" x14ac:dyDescent="0.3">
      <c r="A195" s="27" t="s">
        <v>2178</v>
      </c>
      <c r="B195" s="7" t="str">
        <f>IFERROR(_xlfn.XLOOKUP(A195,'Customer Names'!$A$2:$A$2336,'Customer Names'!$C$2:$C$2336),"Unknown")</f>
        <v xml:space="preserve">  Jorge</v>
      </c>
      <c r="C195" s="7">
        <f>_xlfn.XLOOKUP(A195,'Medical Examinations'!$A$2:$A$2336,'Medical Examinations'!$B$2:$B$2336,AVERAGE('Medical Examinations'!$B$2:$B$2336))</f>
        <v>38.17</v>
      </c>
      <c r="D195" s="7">
        <f>_xlfn.XLOOKUP(A195,'Medical Examinations'!$A$2:$A$2336,'Medical Examinations'!$C$2:$C$2336,AVERAGE('Medical Examinations'!$C$2:$C$2336))</f>
        <v>4.53</v>
      </c>
      <c r="E195" s="7" t="str">
        <f>_xlfn.XLOOKUP(A195,'Medical Examinations'!$A:$A,'Medical Examinations'!$D:$D,"Unknown")</f>
        <v>No</v>
      </c>
      <c r="F195" s="7" t="str">
        <f>_xlfn.XLOOKUP(A195,'Medical Examinations'!$A:$A,'Medical Examinations'!$E:$E,"Unknown")</f>
        <v>Yes</v>
      </c>
      <c r="G195" s="7" t="str">
        <f>_xlfn.XLOOKUP(A195,'Medical Examinations'!$A:$A,'Medical Examinations'!$F:$F,"Unknown")</f>
        <v>No</v>
      </c>
      <c r="H195" s="43">
        <f>_xlfn.XLOOKUP(Healthcare!A195,'Medical Examinations'!$A:$A,'Medical Examinations'!$G:$G,0)</f>
        <v>1</v>
      </c>
      <c r="I195" s="7" t="str">
        <f>_xlfn.XLOOKUP(A195,'Medical Examinations'!$A:$A,'Medical Examinations'!$H:$H,"Unknown")</f>
        <v>Yes</v>
      </c>
      <c r="J195" s="7" t="str" cm="1">
        <f t="array" ref="J195">_xlfn.IFS(C195&lt;18.5,"Under Weight",C195&lt;=24.9,"Normal Weight",C195&lt;30,"Over weight",C195&gt;=30,"Obesity")</f>
        <v>Obesity</v>
      </c>
      <c r="K195" s="7" t="str" cm="1">
        <f t="array" ref="K195">_xlfn.IFS(D195="Null","Unknown",D195&lt;5.7,"Normal",D195&lt;6.5,"Prediabetes",D195&gt;=6.5,"Diabetes")</f>
        <v>Normal</v>
      </c>
      <c r="L195" s="7" t="str">
        <f>_xlfn.XLOOKUP(A195,'Hospitalisation Details'!$A:$A,'Hospitalisation Details'!$J:$J,)</f>
        <v>25-Dec-2004</v>
      </c>
      <c r="M195" s="22">
        <f>+_xlfn.XLOOKUP(A195,'Hospitalisation Details'!$A:$A,'Hospitalisation Details'!$F:$F)</f>
        <v>36307.800000000003</v>
      </c>
      <c r="N195" s="7" t="str">
        <f>_xlfn.XLOOKUP(A195,'Hospitalisation Details'!$A:$A,'Hospitalisation Details'!$G:$G)</f>
        <v>tier - 1</v>
      </c>
      <c r="O195" s="7" t="str">
        <f>_xlfn.XLOOKUP(A195,'Hospitalisation Details'!$A:$A,'Hospitalisation Details'!$H:$H)</f>
        <v>tier - 2</v>
      </c>
      <c r="P195" s="7" t="str">
        <f>_xlfn.XLOOKUP(A195,'Hospitalisation Details'!$A:$A,'Hospitalisation Details'!$I:$I)</f>
        <v>R1013</v>
      </c>
      <c r="Q195" s="28">
        <f>_xlfn.XLOOKUP(A195,'Hospitalisation Details'!$A:$A,'Hospitalisation Details'!$K:$K)</f>
        <v>19</v>
      </c>
    </row>
    <row r="196" spans="1:17" x14ac:dyDescent="0.3">
      <c r="A196" s="27" t="s">
        <v>2177</v>
      </c>
      <c r="B196" s="7" t="str">
        <f>IFERROR(_xlfn.XLOOKUP(A196,'Customer Names'!$A$2:$A$2336,'Customer Names'!$C$2:$C$2336),"Unknown")</f>
        <v xml:space="preserve">  Jack R</v>
      </c>
      <c r="C196" s="7">
        <f>_xlfn.XLOOKUP(A196,'Medical Examinations'!$A$2:$A$2336,'Medical Examinations'!$B$2:$B$2336,AVERAGE('Medical Examinations'!$B$2:$B$2336))</f>
        <v>36.954999999999998</v>
      </c>
      <c r="D196" s="7">
        <f>_xlfn.XLOOKUP(A196,'Medical Examinations'!$A$2:$A$2336,'Medical Examinations'!$C$2:$C$2336,AVERAGE('Medical Examinations'!$C$2:$C$2336))</f>
        <v>5.84</v>
      </c>
      <c r="E196" s="7" t="str">
        <f>_xlfn.XLOOKUP(A196,'Medical Examinations'!$A:$A,'Medical Examinations'!$D:$D,"Unknown")</f>
        <v>No</v>
      </c>
      <c r="F196" s="7" t="str">
        <f>_xlfn.XLOOKUP(A196,'Medical Examinations'!$A:$A,'Medical Examinations'!$E:$E,"Unknown")</f>
        <v>No</v>
      </c>
      <c r="G196" s="7" t="str">
        <f>_xlfn.XLOOKUP(A196,'Medical Examinations'!$A:$A,'Medical Examinations'!$F:$F,"Unknown")</f>
        <v>Yes</v>
      </c>
      <c r="H196" s="43">
        <f>_xlfn.XLOOKUP(Healthcare!A196,'Medical Examinations'!$A:$A,'Medical Examinations'!$G:$G,0)</f>
        <v>1</v>
      </c>
      <c r="I196" s="7" t="str">
        <f>_xlfn.XLOOKUP(A196,'Medical Examinations'!$A:$A,'Medical Examinations'!$H:$H,"Unknown")</f>
        <v>Yes</v>
      </c>
      <c r="J196" s="7" t="str" cm="1">
        <f t="array" ref="J196">_xlfn.IFS(C196&lt;18.5,"Under Weight",C196&lt;=24.9,"Normal Weight",C196&lt;30,"Over weight",C196&gt;=30,"Obesity")</f>
        <v>Obesity</v>
      </c>
      <c r="K196" s="7" t="str" cm="1">
        <f t="array" ref="K196">_xlfn.IFS(D196="Null","Unknown",D196&lt;5.7,"Normal",D196&lt;6.5,"Prediabetes",D196&gt;=6.5,"Diabetes")</f>
        <v>Prediabetes</v>
      </c>
      <c r="L196" s="7" t="str">
        <f>_xlfn.XLOOKUP(A196,'Hospitalisation Details'!$A:$A,'Hospitalisation Details'!$J:$J,)</f>
        <v>5-Sep-2003</v>
      </c>
      <c r="M196" s="22">
        <f>+_xlfn.XLOOKUP(A196,'Hospitalisation Details'!$A:$A,'Hospitalisation Details'!$F:$F)</f>
        <v>36219.410000000003</v>
      </c>
      <c r="N196" s="7" t="str">
        <f>_xlfn.XLOOKUP(A196,'Hospitalisation Details'!$A:$A,'Hospitalisation Details'!$G:$G)</f>
        <v>tier - 1</v>
      </c>
      <c r="O196" s="7" t="str">
        <f>_xlfn.XLOOKUP(A196,'Hospitalisation Details'!$A:$A,'Hospitalisation Details'!$H:$H)</f>
        <v>tier - 1</v>
      </c>
      <c r="P196" s="7" t="str">
        <f>_xlfn.XLOOKUP(A196,'Hospitalisation Details'!$A:$A,'Hospitalisation Details'!$I:$I)</f>
        <v>R1012</v>
      </c>
      <c r="Q196" s="28">
        <f>_xlfn.XLOOKUP(A196,'Hospitalisation Details'!$A:$A,'Hospitalisation Details'!$K:$K)</f>
        <v>20</v>
      </c>
    </row>
    <row r="197" spans="1:17" x14ac:dyDescent="0.3">
      <c r="A197" s="27" t="s">
        <v>2176</v>
      </c>
      <c r="B197" s="7" t="str">
        <f>IFERROR(_xlfn.XLOOKUP(A197,'Customer Names'!$A$2:$A$2336,'Customer Names'!$C$2:$C$2336),"Unknown")</f>
        <v xml:space="preserve">  Felix</v>
      </c>
      <c r="C197" s="7">
        <f>_xlfn.XLOOKUP(A197,'Medical Examinations'!$A$2:$A$2336,'Medical Examinations'!$B$2:$B$2336,AVERAGE('Medical Examinations'!$B$2:$B$2336))</f>
        <v>34.4</v>
      </c>
      <c r="D197" s="7">
        <f>_xlfn.XLOOKUP(A197,'Medical Examinations'!$A$2:$A$2336,'Medical Examinations'!$C$2:$C$2336,AVERAGE('Medical Examinations'!$C$2:$C$2336))</f>
        <v>4.9000000000000004</v>
      </c>
      <c r="E197" s="7" t="str">
        <f>_xlfn.XLOOKUP(A197,'Medical Examinations'!$A:$A,'Medical Examinations'!$D:$D,"Unknown")</f>
        <v>No</v>
      </c>
      <c r="F197" s="7" t="str">
        <f>_xlfn.XLOOKUP(A197,'Medical Examinations'!$A:$A,'Medical Examinations'!$E:$E,"Unknown")</f>
        <v>No</v>
      </c>
      <c r="G197" s="7" t="str">
        <f>_xlfn.XLOOKUP(A197,'Medical Examinations'!$A:$A,'Medical Examinations'!$F:$F,"Unknown")</f>
        <v>Yes</v>
      </c>
      <c r="H197" s="43">
        <f>_xlfn.XLOOKUP(Healthcare!A197,'Medical Examinations'!$A:$A,'Medical Examinations'!$G:$G,0)</f>
        <v>1</v>
      </c>
      <c r="I197" s="7" t="str">
        <f>_xlfn.XLOOKUP(A197,'Medical Examinations'!$A:$A,'Medical Examinations'!$H:$H,"Unknown")</f>
        <v>Yes</v>
      </c>
      <c r="J197" s="7" t="str" cm="1">
        <f t="array" ref="J197">_xlfn.IFS(C197&lt;18.5,"Under Weight",C197&lt;=24.9,"Normal Weight",C197&lt;30,"Over weight",C197&gt;=30,"Obesity")</f>
        <v>Obesity</v>
      </c>
      <c r="K197" s="7" t="str" cm="1">
        <f t="array" ref="K197">_xlfn.IFS(D197="Null","Unknown",D197&lt;5.7,"Normal",D197&lt;6.5,"Prediabetes",D197&gt;=6.5,"Diabetes")</f>
        <v>Normal</v>
      </c>
      <c r="L197" s="7" t="str">
        <f>_xlfn.XLOOKUP(A197,'Hospitalisation Details'!$A:$A,'Hospitalisation Details'!$J:$J,)</f>
        <v>28-Dec-1993</v>
      </c>
      <c r="M197" s="22">
        <f>+_xlfn.XLOOKUP(A197,'Hospitalisation Details'!$A:$A,'Hospitalisation Details'!$F:$F)</f>
        <v>36197.699999999997</v>
      </c>
      <c r="N197" s="7" t="str">
        <f>_xlfn.XLOOKUP(A197,'Hospitalisation Details'!$A:$A,'Hospitalisation Details'!$G:$G)</f>
        <v>tier - 1</v>
      </c>
      <c r="O197" s="7" t="str">
        <f>_xlfn.XLOOKUP(A197,'Hospitalisation Details'!$A:$A,'Hospitalisation Details'!$H:$H)</f>
        <v>tier - 3</v>
      </c>
      <c r="P197" s="7" t="str">
        <f>_xlfn.XLOOKUP(A197,'Hospitalisation Details'!$A:$A,'Hospitalisation Details'!$I:$I)</f>
        <v>R1011</v>
      </c>
      <c r="Q197" s="28">
        <f>_xlfn.XLOOKUP(A197,'Hospitalisation Details'!$A:$A,'Hospitalisation Details'!$K:$K)</f>
        <v>30</v>
      </c>
    </row>
    <row r="198" spans="1:17" x14ac:dyDescent="0.3">
      <c r="A198" s="27" t="s">
        <v>2175</v>
      </c>
      <c r="B198" s="7" t="str">
        <f>IFERROR(_xlfn.XLOOKUP(A198,'Customer Names'!$A$2:$A$2336,'Customer Names'!$C$2:$C$2336),"Unknown")</f>
        <v xml:space="preserve">  Christopher C</v>
      </c>
      <c r="C198" s="7">
        <f>_xlfn.XLOOKUP(A198,'Medical Examinations'!$A$2:$A$2336,'Medical Examinations'!$B$2:$B$2336,AVERAGE('Medical Examinations'!$B$2:$B$2336))</f>
        <v>31.73</v>
      </c>
      <c r="D198" s="7">
        <f>_xlfn.XLOOKUP(A198,'Medical Examinations'!$A$2:$A$2336,'Medical Examinations'!$C$2:$C$2336,AVERAGE('Medical Examinations'!$C$2:$C$2336))</f>
        <v>4.3</v>
      </c>
      <c r="E198" s="7" t="str">
        <f>_xlfn.XLOOKUP(A198,'Medical Examinations'!$A:$A,'Medical Examinations'!$D:$D,"Unknown")</f>
        <v>No</v>
      </c>
      <c r="F198" s="7" t="str">
        <f>_xlfn.XLOOKUP(A198,'Medical Examinations'!$A:$A,'Medical Examinations'!$E:$E,"Unknown")</f>
        <v>No</v>
      </c>
      <c r="G198" s="7" t="str">
        <f>_xlfn.XLOOKUP(A198,'Medical Examinations'!$A:$A,'Medical Examinations'!$F:$F,"Unknown")</f>
        <v>No</v>
      </c>
      <c r="H198" s="43">
        <f>_xlfn.XLOOKUP(Healthcare!A198,'Medical Examinations'!$A:$A,'Medical Examinations'!$G:$G,0)</f>
        <v>0</v>
      </c>
      <c r="I198" s="7" t="str">
        <f>_xlfn.XLOOKUP(A198,'Medical Examinations'!$A:$A,'Medical Examinations'!$H:$H,"Unknown")</f>
        <v>Yes</v>
      </c>
      <c r="J198" s="7" t="str" cm="1">
        <f t="array" ref="J198">_xlfn.IFS(C198&lt;18.5,"Under Weight",C198&lt;=24.9,"Normal Weight",C198&lt;30,"Over weight",C198&gt;=30,"Obesity")</f>
        <v>Obesity</v>
      </c>
      <c r="K198" s="7" t="str" cm="1">
        <f t="array" ref="K198">_xlfn.IFS(D198="Null","Unknown",D198&lt;5.7,"Normal",D198&lt;6.5,"Prediabetes",D198&gt;=6.5,"Diabetes")</f>
        <v>Normal</v>
      </c>
      <c r="L198" s="7" t="str">
        <f>_xlfn.XLOOKUP(A198,'Hospitalisation Details'!$A:$A,'Hospitalisation Details'!$J:$J,)</f>
        <v>1-Oct-1999</v>
      </c>
      <c r="M198" s="22">
        <f>+_xlfn.XLOOKUP(A198,'Hospitalisation Details'!$A:$A,'Hospitalisation Details'!$F:$F)</f>
        <v>36189.1</v>
      </c>
      <c r="N198" s="7" t="str">
        <f>_xlfn.XLOOKUP(A198,'Hospitalisation Details'!$A:$A,'Hospitalisation Details'!$G:$G)</f>
        <v>tier - 1</v>
      </c>
      <c r="O198" s="7" t="str">
        <f>_xlfn.XLOOKUP(A198,'Hospitalisation Details'!$A:$A,'Hospitalisation Details'!$H:$H)</f>
        <v>tier - 3</v>
      </c>
      <c r="P198" s="7" t="str">
        <f>_xlfn.XLOOKUP(A198,'Hospitalisation Details'!$A:$A,'Hospitalisation Details'!$I:$I)</f>
        <v>R1016</v>
      </c>
      <c r="Q198" s="28">
        <f>_xlfn.XLOOKUP(A198,'Hospitalisation Details'!$A:$A,'Hospitalisation Details'!$K:$K)</f>
        <v>24</v>
      </c>
    </row>
    <row r="199" spans="1:17" x14ac:dyDescent="0.3">
      <c r="A199" s="27" t="s">
        <v>2174</v>
      </c>
      <c r="B199" s="7" t="str">
        <f>IFERROR(_xlfn.XLOOKUP(A199,'Customer Names'!$A$2:$A$2336,'Customer Names'!$C$2:$C$2336),"Unknown")</f>
        <v xml:space="preserve">  Jesse</v>
      </c>
      <c r="C199" s="7">
        <f>_xlfn.XLOOKUP(A199,'Medical Examinations'!$A$2:$A$2336,'Medical Examinations'!$B$2:$B$2336,AVERAGE('Medical Examinations'!$B$2:$B$2336))</f>
        <v>36.64</v>
      </c>
      <c r="D199" s="7">
        <f>_xlfn.XLOOKUP(A199,'Medical Examinations'!$A$2:$A$2336,'Medical Examinations'!$C$2:$C$2336,AVERAGE('Medical Examinations'!$C$2:$C$2336))</f>
        <v>11.34</v>
      </c>
      <c r="E199" s="7" t="str">
        <f>_xlfn.XLOOKUP(A199,'Medical Examinations'!$A:$A,'Medical Examinations'!$D:$D,"Unknown")</f>
        <v>No</v>
      </c>
      <c r="F199" s="7" t="str">
        <f>_xlfn.XLOOKUP(A199,'Medical Examinations'!$A:$A,'Medical Examinations'!$E:$E,"Unknown")</f>
        <v>No</v>
      </c>
      <c r="G199" s="7" t="str">
        <f>_xlfn.XLOOKUP(A199,'Medical Examinations'!$A:$A,'Medical Examinations'!$F:$F,"Unknown")</f>
        <v>No</v>
      </c>
      <c r="H199" s="43">
        <f>_xlfn.XLOOKUP(Healthcare!A199,'Medical Examinations'!$A:$A,'Medical Examinations'!$G:$G,0)</f>
        <v>0</v>
      </c>
      <c r="I199" s="7" t="str">
        <f>_xlfn.XLOOKUP(A199,'Medical Examinations'!$A:$A,'Medical Examinations'!$H:$H,"Unknown")</f>
        <v>Yes</v>
      </c>
      <c r="J199" s="7" t="str" cm="1">
        <f t="array" ref="J199">_xlfn.IFS(C199&lt;18.5,"Under Weight",C199&lt;=24.9,"Normal Weight",C199&lt;30,"Over weight",C199&gt;=30,"Obesity")</f>
        <v>Obesity</v>
      </c>
      <c r="K199" s="7" t="str" cm="1">
        <f t="array" ref="K199">_xlfn.IFS(D199="Null","Unknown",D199&lt;5.7,"Normal",D199&lt;6.5,"Prediabetes",D199&gt;=6.5,"Diabetes")</f>
        <v>Diabetes</v>
      </c>
      <c r="L199" s="7" t="str">
        <f>_xlfn.XLOOKUP(A199,'Hospitalisation Details'!$A:$A,'Hospitalisation Details'!$J:$J,)</f>
        <v>6-Dec-1974</v>
      </c>
      <c r="M199" s="22">
        <f>+_xlfn.XLOOKUP(A199,'Hospitalisation Details'!$A:$A,'Hospitalisation Details'!$F:$F)</f>
        <v>36182.870000000003</v>
      </c>
      <c r="N199" s="7" t="str">
        <f>_xlfn.XLOOKUP(A199,'Hospitalisation Details'!$A:$A,'Hospitalisation Details'!$G:$G)</f>
        <v>tier - 2</v>
      </c>
      <c r="O199" s="7" t="str">
        <f>_xlfn.XLOOKUP(A199,'Hospitalisation Details'!$A:$A,'Hospitalisation Details'!$H:$H)</f>
        <v>tier - 3</v>
      </c>
      <c r="P199" s="7" t="str">
        <f>_xlfn.XLOOKUP(A199,'Hospitalisation Details'!$A:$A,'Hospitalisation Details'!$I:$I)</f>
        <v>R1012</v>
      </c>
      <c r="Q199" s="28">
        <f>_xlfn.XLOOKUP(A199,'Hospitalisation Details'!$A:$A,'Hospitalisation Details'!$K:$K)</f>
        <v>49</v>
      </c>
    </row>
    <row r="200" spans="1:17" x14ac:dyDescent="0.3">
      <c r="A200" s="27" t="s">
        <v>2173</v>
      </c>
      <c r="B200" s="7" t="str">
        <f>IFERROR(_xlfn.XLOOKUP(A200,'Customer Names'!$A$2:$A$2336,'Customer Names'!$C$2:$C$2336),"Unknown")</f>
        <v xml:space="preserve">  Jill</v>
      </c>
      <c r="C200" s="7">
        <f>_xlfn.XLOOKUP(A200,'Medical Examinations'!$A$2:$A$2336,'Medical Examinations'!$B$2:$B$2336,AVERAGE('Medical Examinations'!$B$2:$B$2336))</f>
        <v>36.85</v>
      </c>
      <c r="D200" s="7">
        <f>_xlfn.XLOOKUP(A200,'Medical Examinations'!$A$2:$A$2336,'Medical Examinations'!$C$2:$C$2336,AVERAGE('Medical Examinations'!$C$2:$C$2336))</f>
        <v>5.88</v>
      </c>
      <c r="E200" s="7" t="str">
        <f>_xlfn.XLOOKUP(A200,'Medical Examinations'!$A:$A,'Medical Examinations'!$D:$D,"Unknown")</f>
        <v>No</v>
      </c>
      <c r="F200" s="7" t="str">
        <f>_xlfn.XLOOKUP(A200,'Medical Examinations'!$A:$A,'Medical Examinations'!$E:$E,"Unknown")</f>
        <v>Yes</v>
      </c>
      <c r="G200" s="7" t="str">
        <f>_xlfn.XLOOKUP(A200,'Medical Examinations'!$A:$A,'Medical Examinations'!$F:$F,"Unknown")</f>
        <v>No</v>
      </c>
      <c r="H200" s="43">
        <f>_xlfn.XLOOKUP(Healthcare!A200,'Medical Examinations'!$A:$A,'Medical Examinations'!$G:$G,0)</f>
        <v>1</v>
      </c>
      <c r="I200" s="7" t="str">
        <f>_xlfn.XLOOKUP(A200,'Medical Examinations'!$A:$A,'Medical Examinations'!$H:$H,"Unknown")</f>
        <v>Yes</v>
      </c>
      <c r="J200" s="7" t="str" cm="1">
        <f t="array" ref="J200">_xlfn.IFS(C200&lt;18.5,"Under Weight",C200&lt;=24.9,"Normal Weight",C200&lt;30,"Over weight",C200&gt;=30,"Obesity")</f>
        <v>Obesity</v>
      </c>
      <c r="K200" s="7" t="str" cm="1">
        <f t="array" ref="K200">_xlfn.IFS(D200="Null","Unknown",D200&lt;5.7,"Normal",D200&lt;6.5,"Prediabetes",D200&gt;=6.5,"Diabetes")</f>
        <v>Prediabetes</v>
      </c>
      <c r="L200" s="7" t="str">
        <f>_xlfn.XLOOKUP(A200,'Hospitalisation Details'!$A:$A,'Hospitalisation Details'!$J:$J,)</f>
        <v>30-Aug-2004</v>
      </c>
      <c r="M200" s="22">
        <f>+_xlfn.XLOOKUP(A200,'Hospitalisation Details'!$A:$A,'Hospitalisation Details'!$F:$F)</f>
        <v>36149.480000000003</v>
      </c>
      <c r="N200" s="7" t="str">
        <f>_xlfn.XLOOKUP(A200,'Hospitalisation Details'!$A:$A,'Hospitalisation Details'!$G:$G)</f>
        <v>tier - 2</v>
      </c>
      <c r="O200" s="7" t="str">
        <f>_xlfn.XLOOKUP(A200,'Hospitalisation Details'!$A:$A,'Hospitalisation Details'!$H:$H)</f>
        <v>tier - 2</v>
      </c>
      <c r="P200" s="7" t="str">
        <f>_xlfn.XLOOKUP(A200,'Hospitalisation Details'!$A:$A,'Hospitalisation Details'!$I:$I)</f>
        <v>R1013</v>
      </c>
      <c r="Q200" s="28">
        <f>_xlfn.XLOOKUP(A200,'Hospitalisation Details'!$A:$A,'Hospitalisation Details'!$K:$K)</f>
        <v>19</v>
      </c>
    </row>
    <row r="201" spans="1:17" x14ac:dyDescent="0.3">
      <c r="A201" s="27" t="s">
        <v>2172</v>
      </c>
      <c r="B201" s="7" t="str">
        <f>IFERROR(_xlfn.XLOOKUP(A201,'Customer Names'!$A$2:$A$2336,'Customer Names'!$C$2:$C$2336),"Unknown")</f>
        <v xml:space="preserve">  William</v>
      </c>
      <c r="C201" s="7">
        <f>_xlfn.XLOOKUP(A201,'Medical Examinations'!$A$2:$A$2336,'Medical Examinations'!$B$2:$B$2336,AVERAGE('Medical Examinations'!$B$2:$B$2336))</f>
        <v>33.33</v>
      </c>
      <c r="D201" s="7">
        <f>_xlfn.XLOOKUP(A201,'Medical Examinations'!$A$2:$A$2336,'Medical Examinations'!$C$2:$C$2336,AVERAGE('Medical Examinations'!$C$2:$C$2336))</f>
        <v>5.01</v>
      </c>
      <c r="E201" s="7" t="str">
        <f>_xlfn.XLOOKUP(A201,'Medical Examinations'!$A:$A,'Medical Examinations'!$D:$D,"Unknown")</f>
        <v>Yes</v>
      </c>
      <c r="F201" s="7" t="str">
        <f>_xlfn.XLOOKUP(A201,'Medical Examinations'!$A:$A,'Medical Examinations'!$E:$E,"Unknown")</f>
        <v>No</v>
      </c>
      <c r="G201" s="7" t="str">
        <f>_xlfn.XLOOKUP(A201,'Medical Examinations'!$A:$A,'Medical Examinations'!$F:$F,"Unknown")</f>
        <v>Yes</v>
      </c>
      <c r="H201" s="43">
        <f>_xlfn.XLOOKUP(Healthcare!A201,'Medical Examinations'!$A:$A,'Medical Examinations'!$G:$G,0)</f>
        <v>1</v>
      </c>
      <c r="I201" s="7" t="str">
        <f>_xlfn.XLOOKUP(A201,'Medical Examinations'!$A:$A,'Medical Examinations'!$H:$H,"Unknown")</f>
        <v>Yes</v>
      </c>
      <c r="J201" s="7" t="str" cm="1">
        <f t="array" ref="J201">_xlfn.IFS(C201&lt;18.5,"Under Weight",C201&lt;=24.9,"Normal Weight",C201&lt;30,"Over weight",C201&gt;=30,"Obesity")</f>
        <v>Obesity</v>
      </c>
      <c r="K201" s="7" t="str" cm="1">
        <f t="array" ref="K201">_xlfn.IFS(D201="Null","Unknown",D201&lt;5.7,"Normal",D201&lt;6.5,"Prediabetes",D201&gt;=6.5,"Diabetes")</f>
        <v>Normal</v>
      </c>
      <c r="L201" s="7" t="str">
        <f>_xlfn.XLOOKUP(A201,'Hospitalisation Details'!$A:$A,'Hospitalisation Details'!$J:$J,)</f>
        <v>12-Jun-1997</v>
      </c>
      <c r="M201" s="22">
        <f>+_xlfn.XLOOKUP(A201,'Hospitalisation Details'!$A:$A,'Hospitalisation Details'!$F:$F)</f>
        <v>36124.57</v>
      </c>
      <c r="N201" s="7" t="str">
        <f>_xlfn.XLOOKUP(A201,'Hospitalisation Details'!$A:$A,'Hospitalisation Details'!$G:$G)</f>
        <v>tier - 1</v>
      </c>
      <c r="O201" s="7" t="str">
        <f>_xlfn.XLOOKUP(A201,'Hospitalisation Details'!$A:$A,'Hospitalisation Details'!$H:$H)</f>
        <v>tier - 3</v>
      </c>
      <c r="P201" s="7" t="str">
        <f>_xlfn.XLOOKUP(A201,'Hospitalisation Details'!$A:$A,'Hospitalisation Details'!$I:$I)</f>
        <v>R1013</v>
      </c>
      <c r="Q201" s="28">
        <f>_xlfn.XLOOKUP(A201,'Hospitalisation Details'!$A:$A,'Hospitalisation Details'!$K:$K)</f>
        <v>26</v>
      </c>
    </row>
    <row r="202" spans="1:17" x14ac:dyDescent="0.3">
      <c r="A202" s="27" t="s">
        <v>2171</v>
      </c>
      <c r="B202" s="7" t="str">
        <f>IFERROR(_xlfn.XLOOKUP(A202,'Customer Names'!$A$2:$A$2336,'Customer Names'!$C$2:$C$2336),"Unknown")</f>
        <v xml:space="preserve">  Alejandro</v>
      </c>
      <c r="C202" s="7">
        <f>_xlfn.XLOOKUP(A202,'Medical Examinations'!$A$2:$A$2336,'Medical Examinations'!$B$2:$B$2336,AVERAGE('Medical Examinations'!$B$2:$B$2336))</f>
        <v>39.14</v>
      </c>
      <c r="D202" s="7">
        <f>_xlfn.XLOOKUP(A202,'Medical Examinations'!$A$2:$A$2336,'Medical Examinations'!$C$2:$C$2336,AVERAGE('Medical Examinations'!$C$2:$C$2336))</f>
        <v>4.4000000000000004</v>
      </c>
      <c r="E202" s="7" t="str">
        <f>_xlfn.XLOOKUP(A202,'Medical Examinations'!$A:$A,'Medical Examinations'!$D:$D,"Unknown")</f>
        <v>No</v>
      </c>
      <c r="F202" s="7" t="str">
        <f>_xlfn.XLOOKUP(A202,'Medical Examinations'!$A:$A,'Medical Examinations'!$E:$E,"Unknown")</f>
        <v>No</v>
      </c>
      <c r="G202" s="7" t="str">
        <f>_xlfn.XLOOKUP(A202,'Medical Examinations'!$A:$A,'Medical Examinations'!$F:$F,"Unknown")</f>
        <v>Yes</v>
      </c>
      <c r="H202" s="43">
        <f>_xlfn.XLOOKUP(Healthcare!A202,'Medical Examinations'!$A:$A,'Medical Examinations'!$G:$G,0)</f>
        <v>1</v>
      </c>
      <c r="I202" s="7" t="str">
        <f>_xlfn.XLOOKUP(A202,'Medical Examinations'!$A:$A,'Medical Examinations'!$H:$H,"Unknown")</f>
        <v>Yes</v>
      </c>
      <c r="J202" s="7" t="str" cm="1">
        <f t="array" ref="J202">_xlfn.IFS(C202&lt;18.5,"Under Weight",C202&lt;=24.9,"Normal Weight",C202&lt;30,"Over weight",C202&gt;=30,"Obesity")</f>
        <v>Obesity</v>
      </c>
      <c r="K202" s="7" t="str" cm="1">
        <f t="array" ref="K202">_xlfn.IFS(D202="Null","Unknown",D202&lt;5.7,"Normal",D202&lt;6.5,"Prediabetes",D202&gt;=6.5,"Diabetes")</f>
        <v>Normal</v>
      </c>
      <c r="L202" s="7" t="str">
        <f>_xlfn.XLOOKUP(A202,'Hospitalisation Details'!$A:$A,'Hospitalisation Details'!$J:$J,)</f>
        <v>4-Nov-1979</v>
      </c>
      <c r="M202" s="22">
        <f>+_xlfn.XLOOKUP(A202,'Hospitalisation Details'!$A:$A,'Hospitalisation Details'!$F:$F)</f>
        <v>36090.49</v>
      </c>
      <c r="N202" s="7" t="str">
        <f>_xlfn.XLOOKUP(A202,'Hospitalisation Details'!$A:$A,'Hospitalisation Details'!$G:$G)</f>
        <v>tier - 2</v>
      </c>
      <c r="O202" s="7" t="str">
        <f>_xlfn.XLOOKUP(A202,'Hospitalisation Details'!$A:$A,'Hospitalisation Details'!$H:$H)</f>
        <v>tier - 2</v>
      </c>
      <c r="P202" s="7" t="str">
        <f>_xlfn.XLOOKUP(A202,'Hospitalisation Details'!$A:$A,'Hospitalisation Details'!$I:$I)</f>
        <v>R1011</v>
      </c>
      <c r="Q202" s="28">
        <f>_xlfn.XLOOKUP(A202,'Hospitalisation Details'!$A:$A,'Hospitalisation Details'!$K:$K)</f>
        <v>44</v>
      </c>
    </row>
    <row r="203" spans="1:17" x14ac:dyDescent="0.3">
      <c r="A203" s="27" t="s">
        <v>2170</v>
      </c>
      <c r="B203" s="7" t="str">
        <f>IFERROR(_xlfn.XLOOKUP(A203,'Customer Names'!$A$2:$A$2336,'Customer Names'!$C$2:$C$2336),"Unknown")</f>
        <v xml:space="preserve">  Ian E</v>
      </c>
      <c r="C203" s="7">
        <f>_xlfn.XLOOKUP(A203,'Medical Examinations'!$A$2:$A$2336,'Medical Examinations'!$B$2:$B$2336,AVERAGE('Medical Examinations'!$B$2:$B$2336))</f>
        <v>32.9</v>
      </c>
      <c r="D203" s="7">
        <f>_xlfn.XLOOKUP(A203,'Medical Examinations'!$A$2:$A$2336,'Medical Examinations'!$C$2:$C$2336,AVERAGE('Medical Examinations'!$C$2:$C$2336))</f>
        <v>6.26</v>
      </c>
      <c r="E203" s="7" t="str">
        <f>_xlfn.XLOOKUP(A203,'Medical Examinations'!$A:$A,'Medical Examinations'!$D:$D,"Unknown")</f>
        <v>Yes</v>
      </c>
      <c r="F203" s="7" t="str">
        <f>_xlfn.XLOOKUP(A203,'Medical Examinations'!$A:$A,'Medical Examinations'!$E:$E,"Unknown")</f>
        <v>No</v>
      </c>
      <c r="G203" s="7" t="str">
        <f>_xlfn.XLOOKUP(A203,'Medical Examinations'!$A:$A,'Medical Examinations'!$F:$F,"Unknown")</f>
        <v>No</v>
      </c>
      <c r="H203" s="43">
        <f>_xlfn.XLOOKUP(Healthcare!A203,'Medical Examinations'!$A:$A,'Medical Examinations'!$G:$G,0)</f>
        <v>0</v>
      </c>
      <c r="I203" s="7" t="str">
        <f>_xlfn.XLOOKUP(A203,'Medical Examinations'!$A:$A,'Medical Examinations'!$H:$H,"Unknown")</f>
        <v>Yes</v>
      </c>
      <c r="J203" s="7" t="str" cm="1">
        <f t="array" ref="J203">_xlfn.IFS(C203&lt;18.5,"Under Weight",C203&lt;=24.9,"Normal Weight",C203&lt;30,"Over weight",C203&gt;=30,"Obesity")</f>
        <v>Obesity</v>
      </c>
      <c r="K203" s="7" t="str" cm="1">
        <f t="array" ref="K203">_xlfn.IFS(D203="Null","Unknown",D203&lt;5.7,"Normal",D203&lt;6.5,"Prediabetes",D203&gt;=6.5,"Diabetes")</f>
        <v>Prediabetes</v>
      </c>
      <c r="L203" s="7" t="str">
        <f>_xlfn.XLOOKUP(A203,'Hospitalisation Details'!$A:$A,'Hospitalisation Details'!$J:$J,)</f>
        <v>20-Aug-1996</v>
      </c>
      <c r="M203" s="22">
        <f>+_xlfn.XLOOKUP(A203,'Hospitalisation Details'!$A:$A,'Hospitalisation Details'!$F:$F)</f>
        <v>36085.22</v>
      </c>
      <c r="N203" s="7" t="str">
        <f>_xlfn.XLOOKUP(A203,'Hospitalisation Details'!$A:$A,'Hospitalisation Details'!$G:$G)</f>
        <v>tier - 1</v>
      </c>
      <c r="O203" s="7" t="str">
        <f>_xlfn.XLOOKUP(A203,'Hospitalisation Details'!$A:$A,'Hospitalisation Details'!$H:$H)</f>
        <v>tier - 1</v>
      </c>
      <c r="P203" s="7" t="str">
        <f>_xlfn.XLOOKUP(A203,'Hospitalisation Details'!$A:$A,'Hospitalisation Details'!$I:$I)</f>
        <v>R1011</v>
      </c>
      <c r="Q203" s="28">
        <f>_xlfn.XLOOKUP(A203,'Hospitalisation Details'!$A:$A,'Hospitalisation Details'!$K:$K)</f>
        <v>27</v>
      </c>
    </row>
    <row r="204" spans="1:17" x14ac:dyDescent="0.3">
      <c r="A204" s="27" t="s">
        <v>2169</v>
      </c>
      <c r="B204" s="7" t="str">
        <f>IFERROR(_xlfn.XLOOKUP(A204,'Customer Names'!$A$2:$A$2336,'Customer Names'!$C$2:$C$2336),"Unknown")</f>
        <v xml:space="preserve">  Hector Sr</v>
      </c>
      <c r="C204" s="7">
        <f>_xlfn.XLOOKUP(A204,'Medical Examinations'!$A$2:$A$2336,'Medical Examinations'!$B$2:$B$2336,AVERAGE('Medical Examinations'!$B$2:$B$2336))</f>
        <v>29.78</v>
      </c>
      <c r="D204" s="7">
        <f>_xlfn.XLOOKUP(A204,'Medical Examinations'!$A$2:$A$2336,'Medical Examinations'!$C$2:$C$2336,AVERAGE('Medical Examinations'!$C$2:$C$2336))</f>
        <v>10.27</v>
      </c>
      <c r="E204" s="7" t="str">
        <f>_xlfn.XLOOKUP(A204,'Medical Examinations'!$A:$A,'Medical Examinations'!$D:$D,"Unknown")</f>
        <v>Yes</v>
      </c>
      <c r="F204" s="7" t="str">
        <f>_xlfn.XLOOKUP(A204,'Medical Examinations'!$A:$A,'Medical Examinations'!$E:$E,"Unknown")</f>
        <v>No</v>
      </c>
      <c r="G204" s="7" t="str">
        <f>_xlfn.XLOOKUP(A204,'Medical Examinations'!$A:$A,'Medical Examinations'!$F:$F,"Unknown")</f>
        <v>Yes</v>
      </c>
      <c r="H204" s="43">
        <f>_xlfn.XLOOKUP(Healthcare!A204,'Medical Examinations'!$A:$A,'Medical Examinations'!$G:$G,0)</f>
        <v>1</v>
      </c>
      <c r="I204" s="7" t="str">
        <f>_xlfn.XLOOKUP(A204,'Medical Examinations'!$A:$A,'Medical Examinations'!$H:$H,"Unknown")</f>
        <v>Yes</v>
      </c>
      <c r="J204" s="7" t="str" cm="1">
        <f t="array" ref="J204">_xlfn.IFS(C204&lt;18.5,"Under Weight",C204&lt;=24.9,"Normal Weight",C204&lt;30,"Over weight",C204&gt;=30,"Obesity")</f>
        <v>Over weight</v>
      </c>
      <c r="K204" s="7" t="str" cm="1">
        <f t="array" ref="K204">_xlfn.IFS(D204="Null","Unknown",D204&lt;5.7,"Normal",D204&lt;6.5,"Prediabetes",D204&gt;=6.5,"Diabetes")</f>
        <v>Diabetes</v>
      </c>
      <c r="L204" s="7" t="str">
        <f>_xlfn.XLOOKUP(A204,'Hospitalisation Details'!$A:$A,'Hospitalisation Details'!$J:$J,)</f>
        <v>22-Jul-1963</v>
      </c>
      <c r="M204" s="22">
        <f>+_xlfn.XLOOKUP(A204,'Hospitalisation Details'!$A:$A,'Hospitalisation Details'!$F:$F)</f>
        <v>36074.339999999997</v>
      </c>
      <c r="N204" s="7" t="str">
        <f>_xlfn.XLOOKUP(A204,'Hospitalisation Details'!$A:$A,'Hospitalisation Details'!$G:$G)</f>
        <v>tier - 2</v>
      </c>
      <c r="O204" s="7" t="str">
        <f>_xlfn.XLOOKUP(A204,'Hospitalisation Details'!$A:$A,'Hospitalisation Details'!$H:$H)</f>
        <v>tier - 1</v>
      </c>
      <c r="P204" s="7" t="str">
        <f>_xlfn.XLOOKUP(A204,'Hospitalisation Details'!$A:$A,'Hospitalisation Details'!$I:$I)</f>
        <v>R1011</v>
      </c>
      <c r="Q204" s="28">
        <f>_xlfn.XLOOKUP(A204,'Hospitalisation Details'!$A:$A,'Hospitalisation Details'!$K:$K)</f>
        <v>60</v>
      </c>
    </row>
    <row r="205" spans="1:17" x14ac:dyDescent="0.3">
      <c r="A205" s="27" t="s">
        <v>2168</v>
      </c>
      <c r="B205" s="7" t="str">
        <f>IFERROR(_xlfn.XLOOKUP(A205,'Customer Names'!$A$2:$A$2336,'Customer Names'!$C$2:$C$2336),"Unknown")</f>
        <v xml:space="preserve">  Rebecca</v>
      </c>
      <c r="C205" s="7">
        <f>_xlfn.XLOOKUP(A205,'Medical Examinations'!$A$2:$A$2336,'Medical Examinations'!$B$2:$B$2336,AVERAGE('Medical Examinations'!$B$2:$B$2336))</f>
        <v>32.78</v>
      </c>
      <c r="D205" s="7">
        <f>_xlfn.XLOOKUP(A205,'Medical Examinations'!$A$2:$A$2336,'Medical Examinations'!$C$2:$C$2336,AVERAGE('Medical Examinations'!$C$2:$C$2336))</f>
        <v>5.27</v>
      </c>
      <c r="E205" s="7" t="str">
        <f>_xlfn.XLOOKUP(A205,'Medical Examinations'!$A:$A,'Medical Examinations'!$D:$D,"Unknown")</f>
        <v>No</v>
      </c>
      <c r="F205" s="7" t="str">
        <f>_xlfn.XLOOKUP(A205,'Medical Examinations'!$A:$A,'Medical Examinations'!$E:$E,"Unknown")</f>
        <v>No</v>
      </c>
      <c r="G205" s="7" t="str">
        <f>_xlfn.XLOOKUP(A205,'Medical Examinations'!$A:$A,'Medical Examinations'!$F:$F,"Unknown")</f>
        <v>No</v>
      </c>
      <c r="H205" s="43">
        <f>_xlfn.XLOOKUP(Healthcare!A205,'Medical Examinations'!$A:$A,'Medical Examinations'!$G:$G,0)</f>
        <v>0</v>
      </c>
      <c r="I205" s="7" t="str">
        <f>_xlfn.XLOOKUP(A205,'Medical Examinations'!$A:$A,'Medical Examinations'!$H:$H,"Unknown")</f>
        <v>Yes</v>
      </c>
      <c r="J205" s="7" t="str" cm="1">
        <f t="array" ref="J205">_xlfn.IFS(C205&lt;18.5,"Under Weight",C205&lt;=24.9,"Normal Weight",C205&lt;30,"Over weight",C205&gt;=30,"Obesity")</f>
        <v>Obesity</v>
      </c>
      <c r="K205" s="7" t="str" cm="1">
        <f t="array" ref="K205">_xlfn.IFS(D205="Null","Unknown",D205&lt;5.7,"Normal",D205&lt;6.5,"Prediabetes",D205&gt;=6.5,"Diabetes")</f>
        <v>Normal</v>
      </c>
      <c r="L205" s="7" t="str">
        <f>_xlfn.XLOOKUP(A205,'Hospitalisation Details'!$A:$A,'Hospitalisation Details'!$J:$J,)</f>
        <v>4-Sep-1999</v>
      </c>
      <c r="M205" s="22">
        <f>+_xlfn.XLOOKUP(A205,'Hospitalisation Details'!$A:$A,'Hospitalisation Details'!$F:$F)</f>
        <v>36021.01</v>
      </c>
      <c r="N205" s="7" t="str">
        <f>_xlfn.XLOOKUP(A205,'Hospitalisation Details'!$A:$A,'Hospitalisation Details'!$G:$G)</f>
        <v>tier - 2</v>
      </c>
      <c r="O205" s="7" t="str">
        <f>_xlfn.XLOOKUP(A205,'Hospitalisation Details'!$A:$A,'Hospitalisation Details'!$H:$H)</f>
        <v>tier - 3</v>
      </c>
      <c r="P205" s="7" t="str">
        <f>_xlfn.XLOOKUP(A205,'Hospitalisation Details'!$A:$A,'Hospitalisation Details'!$I:$I)</f>
        <v>R1013</v>
      </c>
      <c r="Q205" s="28">
        <f>_xlfn.XLOOKUP(A205,'Hospitalisation Details'!$A:$A,'Hospitalisation Details'!$K:$K)</f>
        <v>24</v>
      </c>
    </row>
    <row r="206" spans="1:17" x14ac:dyDescent="0.3">
      <c r="A206" s="27" t="s">
        <v>2167</v>
      </c>
      <c r="B206" s="7" t="str">
        <f>IFERROR(_xlfn.XLOOKUP(A206,'Customer Names'!$A$2:$A$2336,'Customer Names'!$C$2:$C$2336),"Unknown")</f>
        <v xml:space="preserve">  Matt</v>
      </c>
      <c r="C206" s="7">
        <f>_xlfn.XLOOKUP(A206,'Medical Examinations'!$A$2:$A$2336,'Medical Examinations'!$B$2:$B$2336,AVERAGE('Medical Examinations'!$B$2:$B$2336))</f>
        <v>41.65</v>
      </c>
      <c r="D206" s="7">
        <f>_xlfn.XLOOKUP(A206,'Medical Examinations'!$A$2:$A$2336,'Medical Examinations'!$C$2:$C$2336,AVERAGE('Medical Examinations'!$C$2:$C$2336))</f>
        <v>10.73</v>
      </c>
      <c r="E206" s="7" t="str">
        <f>_xlfn.XLOOKUP(A206,'Medical Examinations'!$A:$A,'Medical Examinations'!$D:$D,"Unknown")</f>
        <v>Yes</v>
      </c>
      <c r="F206" s="7" t="str">
        <f>_xlfn.XLOOKUP(A206,'Medical Examinations'!$A:$A,'Medical Examinations'!$E:$E,"Unknown")</f>
        <v>No</v>
      </c>
      <c r="G206" s="7" t="str">
        <f>_xlfn.XLOOKUP(A206,'Medical Examinations'!$A:$A,'Medical Examinations'!$F:$F,"Unknown")</f>
        <v>No</v>
      </c>
      <c r="H206" s="43">
        <f>_xlfn.XLOOKUP(Healthcare!A206,'Medical Examinations'!$A:$A,'Medical Examinations'!$G:$G,0)</f>
        <v>0</v>
      </c>
      <c r="I206" s="7" t="str">
        <f>_xlfn.XLOOKUP(A206,'Medical Examinations'!$A:$A,'Medical Examinations'!$H:$H,"Unknown")</f>
        <v>Yes</v>
      </c>
      <c r="J206" s="7" t="str" cm="1">
        <f t="array" ref="J206">_xlfn.IFS(C206&lt;18.5,"Under Weight",C206&lt;=24.9,"Normal Weight",C206&lt;30,"Over weight",C206&gt;=30,"Obesity")</f>
        <v>Obesity</v>
      </c>
      <c r="K206" s="7" t="str" cm="1">
        <f t="array" ref="K206">_xlfn.IFS(D206="Null","Unknown",D206&lt;5.7,"Normal",D206&lt;6.5,"Prediabetes",D206&gt;=6.5,"Diabetes")</f>
        <v>Diabetes</v>
      </c>
      <c r="L206" s="7" t="str">
        <f>_xlfn.XLOOKUP(A206,'Hospitalisation Details'!$A:$A,'Hospitalisation Details'!$J:$J,)</f>
        <v>22-Nov-1981</v>
      </c>
      <c r="M206" s="22">
        <f>+_xlfn.XLOOKUP(A206,'Hospitalisation Details'!$A:$A,'Hospitalisation Details'!$F:$F)</f>
        <v>35952.65</v>
      </c>
      <c r="N206" s="7" t="str">
        <f>_xlfn.XLOOKUP(A206,'Hospitalisation Details'!$A:$A,'Hospitalisation Details'!$G:$G)</f>
        <v>tier - 1</v>
      </c>
      <c r="O206" s="7" t="str">
        <f>_xlfn.XLOOKUP(A206,'Hospitalisation Details'!$A:$A,'Hospitalisation Details'!$H:$H)</f>
        <v>tier - 3</v>
      </c>
      <c r="P206" s="7" t="str">
        <f>_xlfn.XLOOKUP(A206,'Hospitalisation Details'!$A:$A,'Hospitalisation Details'!$I:$I)</f>
        <v>R1011</v>
      </c>
      <c r="Q206" s="28">
        <f>_xlfn.XLOOKUP(A206,'Hospitalisation Details'!$A:$A,'Hospitalisation Details'!$K:$K)</f>
        <v>42</v>
      </c>
    </row>
    <row r="207" spans="1:17" x14ac:dyDescent="0.3">
      <c r="A207" s="27" t="s">
        <v>2166</v>
      </c>
      <c r="B207" s="7" t="str">
        <f>IFERROR(_xlfn.XLOOKUP(A207,'Customer Names'!$A$2:$A$2336,'Customer Names'!$C$2:$C$2336),"Unknown")</f>
        <v xml:space="preserve">  Elizabeth H</v>
      </c>
      <c r="C207" s="7">
        <f>_xlfn.XLOOKUP(A207,'Medical Examinations'!$A$2:$A$2336,'Medical Examinations'!$B$2:$B$2336,AVERAGE('Medical Examinations'!$B$2:$B$2336))</f>
        <v>50.79</v>
      </c>
      <c r="D207" s="7">
        <f>_xlfn.XLOOKUP(A207,'Medical Examinations'!$A$2:$A$2336,'Medical Examinations'!$C$2:$C$2336,AVERAGE('Medical Examinations'!$C$2:$C$2336))</f>
        <v>4.45</v>
      </c>
      <c r="E207" s="7" t="str">
        <f>_xlfn.XLOOKUP(A207,'Medical Examinations'!$A:$A,'Medical Examinations'!$D:$D,"Unknown")</f>
        <v>No</v>
      </c>
      <c r="F207" s="7" t="str">
        <f>_xlfn.XLOOKUP(A207,'Medical Examinations'!$A:$A,'Medical Examinations'!$E:$E,"Unknown")</f>
        <v>No</v>
      </c>
      <c r="G207" s="7" t="str">
        <f>_xlfn.XLOOKUP(A207,'Medical Examinations'!$A:$A,'Medical Examinations'!$F:$F,"Unknown")</f>
        <v>No</v>
      </c>
      <c r="H207" s="43">
        <f>_xlfn.XLOOKUP(Healthcare!A207,'Medical Examinations'!$A:$A,'Medical Examinations'!$G:$G,0)</f>
        <v>1</v>
      </c>
      <c r="I207" s="7" t="str">
        <f>_xlfn.XLOOKUP(A207,'Medical Examinations'!$A:$A,'Medical Examinations'!$H:$H,"Unknown")</f>
        <v>Yes</v>
      </c>
      <c r="J207" s="7" t="str" cm="1">
        <f t="array" ref="J207">_xlfn.IFS(C207&lt;18.5,"Under Weight",C207&lt;=24.9,"Normal Weight",C207&lt;30,"Over weight",C207&gt;=30,"Obesity")</f>
        <v>Obesity</v>
      </c>
      <c r="K207" s="7" t="str" cm="1">
        <f t="array" ref="K207">_xlfn.IFS(D207="Null","Unknown",D207&lt;5.7,"Normal",D207&lt;6.5,"Prediabetes",D207&gt;=6.5,"Diabetes")</f>
        <v>Normal</v>
      </c>
      <c r="L207" s="7" t="str">
        <f>_xlfn.XLOOKUP(A207,'Hospitalisation Details'!$A:$A,'Hospitalisation Details'!$J:$J,)</f>
        <v>18-Jun-1992</v>
      </c>
      <c r="M207" s="22">
        <f>+_xlfn.XLOOKUP(A207,'Hospitalisation Details'!$A:$A,'Hospitalisation Details'!$F:$F)</f>
        <v>35883.269999999997</v>
      </c>
      <c r="N207" s="7" t="str">
        <f>_xlfn.XLOOKUP(A207,'Hospitalisation Details'!$A:$A,'Hospitalisation Details'!$G:$G)</f>
        <v>tier - 2</v>
      </c>
      <c r="O207" s="7" t="str">
        <f>_xlfn.XLOOKUP(A207,'Hospitalisation Details'!$A:$A,'Hospitalisation Details'!$H:$H)</f>
        <v>tier - 1</v>
      </c>
      <c r="P207" s="7" t="str">
        <f>_xlfn.XLOOKUP(A207,'Hospitalisation Details'!$A:$A,'Hospitalisation Details'!$I:$I)</f>
        <v>R1011</v>
      </c>
      <c r="Q207" s="28">
        <f>_xlfn.XLOOKUP(A207,'Hospitalisation Details'!$A:$A,'Hospitalisation Details'!$K:$K)</f>
        <v>31</v>
      </c>
    </row>
    <row r="208" spans="1:17" x14ac:dyDescent="0.3">
      <c r="A208" s="27" t="s">
        <v>2165</v>
      </c>
      <c r="B208" s="7" t="str">
        <f>IFERROR(_xlfn.XLOOKUP(A208,'Customer Names'!$A$2:$A$2336,'Customer Names'!$C$2:$C$2336),"Unknown")</f>
        <v xml:space="preserve">  Grace</v>
      </c>
      <c r="C208" s="7">
        <f>_xlfn.XLOOKUP(A208,'Medical Examinations'!$A$2:$A$2336,'Medical Examinations'!$B$2:$B$2336,AVERAGE('Medical Examinations'!$B$2:$B$2336))</f>
        <v>35.43</v>
      </c>
      <c r="D208" s="7">
        <f>_xlfn.XLOOKUP(A208,'Medical Examinations'!$A$2:$A$2336,'Medical Examinations'!$C$2:$C$2336,AVERAGE('Medical Examinations'!$C$2:$C$2336))</f>
        <v>5.25</v>
      </c>
      <c r="E208" s="7" t="str">
        <f>_xlfn.XLOOKUP(A208,'Medical Examinations'!$A:$A,'Medical Examinations'!$D:$D,"Unknown")</f>
        <v>Yes</v>
      </c>
      <c r="F208" s="7" t="str">
        <f>_xlfn.XLOOKUP(A208,'Medical Examinations'!$A:$A,'Medical Examinations'!$E:$E,"Unknown")</f>
        <v>No</v>
      </c>
      <c r="G208" s="7" t="str">
        <f>_xlfn.XLOOKUP(A208,'Medical Examinations'!$A:$A,'Medical Examinations'!$F:$F,"Unknown")</f>
        <v>No</v>
      </c>
      <c r="H208" s="43">
        <f>_xlfn.XLOOKUP(Healthcare!A208,'Medical Examinations'!$A:$A,'Medical Examinations'!$G:$G,0)</f>
        <v>0</v>
      </c>
      <c r="I208" s="7" t="str">
        <f>_xlfn.XLOOKUP(A208,'Medical Examinations'!$A:$A,'Medical Examinations'!$H:$H,"Unknown")</f>
        <v>Yes</v>
      </c>
      <c r="J208" s="7" t="str" cm="1">
        <f t="array" ref="J208">_xlfn.IFS(C208&lt;18.5,"Under Weight",C208&lt;=24.9,"Normal Weight",C208&lt;30,"Over weight",C208&gt;=30,"Obesity")</f>
        <v>Obesity</v>
      </c>
      <c r="K208" s="7" t="str" cm="1">
        <f t="array" ref="K208">_xlfn.IFS(D208="Null","Unknown",D208&lt;5.7,"Normal",D208&lt;6.5,"Prediabetes",D208&gt;=6.5,"Diabetes")</f>
        <v>Normal</v>
      </c>
      <c r="L208" s="7" t="str">
        <f>_xlfn.XLOOKUP(A208,'Hospitalisation Details'!$A:$A,'Hospitalisation Details'!$J:$J,)</f>
        <v>4-Oct-1976</v>
      </c>
      <c r="M208" s="22">
        <f>+_xlfn.XLOOKUP(A208,'Hospitalisation Details'!$A:$A,'Hospitalisation Details'!$F:$F)</f>
        <v>35733.96</v>
      </c>
      <c r="N208" s="7" t="str">
        <f>_xlfn.XLOOKUP(A208,'Hospitalisation Details'!$A:$A,'Hospitalisation Details'!$G:$G)</f>
        <v>tier - 2</v>
      </c>
      <c r="O208" s="7" t="str">
        <f>_xlfn.XLOOKUP(A208,'Hospitalisation Details'!$A:$A,'Hospitalisation Details'!$H:$H)</f>
        <v>tier - 2</v>
      </c>
      <c r="P208" s="7" t="str">
        <f>_xlfn.XLOOKUP(A208,'Hospitalisation Details'!$A:$A,'Hospitalisation Details'!$I:$I)</f>
        <v>R1011</v>
      </c>
      <c r="Q208" s="28">
        <f>_xlfn.XLOOKUP(A208,'Hospitalisation Details'!$A:$A,'Hospitalisation Details'!$K:$K)</f>
        <v>47</v>
      </c>
    </row>
    <row r="209" spans="1:17" x14ac:dyDescent="0.3">
      <c r="A209" s="27" t="s">
        <v>2164</v>
      </c>
      <c r="B209" s="7" t="str">
        <f>IFERROR(_xlfn.XLOOKUP(A209,'Customer Names'!$A$2:$A$2336,'Customer Names'!$C$2:$C$2336),"Unknown")</f>
        <v xml:space="preserve">  Jaime</v>
      </c>
      <c r="C209" s="7">
        <f>_xlfn.XLOOKUP(A209,'Medical Examinations'!$A$2:$A$2336,'Medical Examinations'!$B$2:$B$2336,AVERAGE('Medical Examinations'!$B$2:$B$2336))</f>
        <v>35.25</v>
      </c>
      <c r="D209" s="7">
        <f>_xlfn.XLOOKUP(A209,'Medical Examinations'!$A$2:$A$2336,'Medical Examinations'!$C$2:$C$2336,AVERAGE('Medical Examinations'!$C$2:$C$2336))</f>
        <v>9.51</v>
      </c>
      <c r="E209" s="7" t="str">
        <f>_xlfn.XLOOKUP(A209,'Medical Examinations'!$A:$A,'Medical Examinations'!$D:$D,"Unknown")</f>
        <v>No</v>
      </c>
      <c r="F209" s="7" t="str">
        <f>_xlfn.XLOOKUP(A209,'Medical Examinations'!$A:$A,'Medical Examinations'!$E:$E,"Unknown")</f>
        <v>No</v>
      </c>
      <c r="G209" s="7" t="str">
        <f>_xlfn.XLOOKUP(A209,'Medical Examinations'!$A:$A,'Medical Examinations'!$F:$F,"Unknown")</f>
        <v>No</v>
      </c>
      <c r="H209" s="43">
        <f>_xlfn.XLOOKUP(Healthcare!A209,'Medical Examinations'!$A:$A,'Medical Examinations'!$G:$G,0)</f>
        <v>0</v>
      </c>
      <c r="I209" s="7" t="str">
        <f>_xlfn.XLOOKUP(A209,'Medical Examinations'!$A:$A,'Medical Examinations'!$H:$H,"Unknown")</f>
        <v>Yes</v>
      </c>
      <c r="J209" s="7" t="str" cm="1">
        <f t="array" ref="J209">_xlfn.IFS(C209&lt;18.5,"Under Weight",C209&lt;=24.9,"Normal Weight",C209&lt;30,"Over weight",C209&gt;=30,"Obesity")</f>
        <v>Obesity</v>
      </c>
      <c r="K209" s="7" t="str" cm="1">
        <f t="array" ref="K209">_xlfn.IFS(D209="Null","Unknown",D209&lt;5.7,"Normal",D209&lt;6.5,"Prediabetes",D209&gt;=6.5,"Diabetes")</f>
        <v>Diabetes</v>
      </c>
      <c r="L209" s="7" t="str">
        <f>_xlfn.XLOOKUP(A209,'Hospitalisation Details'!$A:$A,'Hospitalisation Details'!$J:$J,)</f>
        <v>15-Jul-1974</v>
      </c>
      <c r="M209" s="22">
        <f>+_xlfn.XLOOKUP(A209,'Hospitalisation Details'!$A:$A,'Hospitalisation Details'!$F:$F)</f>
        <v>35711.39</v>
      </c>
      <c r="N209" s="7" t="str">
        <f>_xlfn.XLOOKUP(A209,'Hospitalisation Details'!$A:$A,'Hospitalisation Details'!$G:$G)</f>
        <v>tier - 2</v>
      </c>
      <c r="O209" s="7" t="str">
        <f>_xlfn.XLOOKUP(A209,'Hospitalisation Details'!$A:$A,'Hospitalisation Details'!$H:$H)</f>
        <v>tier - 3</v>
      </c>
      <c r="P209" s="7" t="str">
        <f>_xlfn.XLOOKUP(A209,'Hospitalisation Details'!$A:$A,'Hospitalisation Details'!$I:$I)</f>
        <v>R1012</v>
      </c>
      <c r="Q209" s="28">
        <f>_xlfn.XLOOKUP(A209,'Hospitalisation Details'!$A:$A,'Hospitalisation Details'!$K:$K)</f>
        <v>49</v>
      </c>
    </row>
    <row r="210" spans="1:17" x14ac:dyDescent="0.3">
      <c r="A210" s="27" t="s">
        <v>2163</v>
      </c>
      <c r="B210" s="7" t="str">
        <f>IFERROR(_xlfn.XLOOKUP(A210,'Customer Names'!$A$2:$A$2336,'Customer Names'!$C$2:$C$2336),"Unknown")</f>
        <v xml:space="preserve">  Calesse</v>
      </c>
      <c r="C210" s="7">
        <f>_xlfn.XLOOKUP(A210,'Medical Examinations'!$A$2:$A$2336,'Medical Examinations'!$B$2:$B$2336,AVERAGE('Medical Examinations'!$B$2:$B$2336))</f>
        <v>36.85</v>
      </c>
      <c r="D210" s="7">
        <f>_xlfn.XLOOKUP(A210,'Medical Examinations'!$A$2:$A$2336,'Medical Examinations'!$C$2:$C$2336,AVERAGE('Medical Examinations'!$C$2:$C$2336))</f>
        <v>11.12</v>
      </c>
      <c r="E210" s="7" t="str">
        <f>_xlfn.XLOOKUP(A210,'Medical Examinations'!$A:$A,'Medical Examinations'!$D:$D,"Unknown")</f>
        <v>No</v>
      </c>
      <c r="F210" s="7" t="str">
        <f>_xlfn.XLOOKUP(A210,'Medical Examinations'!$A:$A,'Medical Examinations'!$E:$E,"Unknown")</f>
        <v>No</v>
      </c>
      <c r="G210" s="7" t="str">
        <f>_xlfn.XLOOKUP(A210,'Medical Examinations'!$A:$A,'Medical Examinations'!$F:$F,"Unknown")</f>
        <v>No</v>
      </c>
      <c r="H210" s="43">
        <f>_xlfn.XLOOKUP(Healthcare!A210,'Medical Examinations'!$A:$A,'Medical Examinations'!$G:$G,0)</f>
        <v>0</v>
      </c>
      <c r="I210" s="7" t="str">
        <f>_xlfn.XLOOKUP(A210,'Medical Examinations'!$A:$A,'Medical Examinations'!$H:$H,"Unknown")</f>
        <v>Yes</v>
      </c>
      <c r="J210" s="7" t="str" cm="1">
        <f t="array" ref="J210">_xlfn.IFS(C210&lt;18.5,"Under Weight",C210&lt;=24.9,"Normal Weight",C210&lt;30,"Over weight",C210&gt;=30,"Obesity")</f>
        <v>Obesity</v>
      </c>
      <c r="K210" s="7" t="str" cm="1">
        <f t="array" ref="K210">_xlfn.IFS(D210="Null","Unknown",D210&lt;5.7,"Normal",D210&lt;6.5,"Prediabetes",D210&gt;=6.5,"Diabetes")</f>
        <v>Diabetes</v>
      </c>
      <c r="L210" s="7" t="str">
        <f>_xlfn.XLOOKUP(A210,'Hospitalisation Details'!$A:$A,'Hospitalisation Details'!$J:$J,)</f>
        <v>19-Dec-1978</v>
      </c>
      <c r="M210" s="22">
        <f>+_xlfn.XLOOKUP(A210,'Hospitalisation Details'!$A:$A,'Hospitalisation Details'!$F:$F)</f>
        <v>35701.9</v>
      </c>
      <c r="N210" s="7" t="str">
        <f>_xlfn.XLOOKUP(A210,'Hospitalisation Details'!$A:$A,'Hospitalisation Details'!$G:$G)</f>
        <v>tier - 2</v>
      </c>
      <c r="O210" s="7" t="str">
        <f>_xlfn.XLOOKUP(A210,'Hospitalisation Details'!$A:$A,'Hospitalisation Details'!$H:$H)</f>
        <v>tier - 1</v>
      </c>
      <c r="P210" s="7" t="str">
        <f>_xlfn.XLOOKUP(A210,'Hospitalisation Details'!$A:$A,'Hospitalisation Details'!$I:$I)</f>
        <v>R1011</v>
      </c>
      <c r="Q210" s="28">
        <f>_xlfn.XLOOKUP(A210,'Hospitalisation Details'!$A:$A,'Hospitalisation Details'!$K:$K)</f>
        <v>45</v>
      </c>
    </row>
    <row r="211" spans="1:17" x14ac:dyDescent="0.3">
      <c r="A211" s="27" t="s">
        <v>2162</v>
      </c>
      <c r="B211" s="7" t="str">
        <f>IFERROR(_xlfn.XLOOKUP(A211,'Customer Names'!$A$2:$A$2336,'Customer Names'!$C$2:$C$2336),"Unknown")</f>
        <v xml:space="preserve">  Kate L</v>
      </c>
      <c r="C211" s="7">
        <f>_xlfn.XLOOKUP(A211,'Medical Examinations'!$A$2:$A$2336,'Medical Examinations'!$B$2:$B$2336,AVERAGE('Medical Examinations'!$B$2:$B$2336))</f>
        <v>31.02</v>
      </c>
      <c r="D211" s="7">
        <f>_xlfn.XLOOKUP(A211,'Medical Examinations'!$A$2:$A$2336,'Medical Examinations'!$C$2:$C$2336,AVERAGE('Medical Examinations'!$C$2:$C$2336))</f>
        <v>4.5599999999999996</v>
      </c>
      <c r="E211" s="7" t="str">
        <f>_xlfn.XLOOKUP(A211,'Medical Examinations'!$A:$A,'Medical Examinations'!$D:$D,"Unknown")</f>
        <v>No</v>
      </c>
      <c r="F211" s="7" t="str">
        <f>_xlfn.XLOOKUP(A211,'Medical Examinations'!$A:$A,'Medical Examinations'!$E:$E,"Unknown")</f>
        <v>Yes</v>
      </c>
      <c r="G211" s="7" t="str">
        <f>_xlfn.XLOOKUP(A211,'Medical Examinations'!$A:$A,'Medical Examinations'!$F:$F,"Unknown")</f>
        <v>No</v>
      </c>
      <c r="H211" s="43">
        <f>_xlfn.XLOOKUP(Healthcare!A211,'Medical Examinations'!$A:$A,'Medical Examinations'!$G:$G,0)</f>
        <v>1</v>
      </c>
      <c r="I211" s="7" t="str">
        <f>_xlfn.XLOOKUP(A211,'Medical Examinations'!$A:$A,'Medical Examinations'!$H:$H,"Unknown")</f>
        <v>Yes</v>
      </c>
      <c r="J211" s="7" t="str" cm="1">
        <f t="array" ref="J211">_xlfn.IFS(C211&lt;18.5,"Under Weight",C211&lt;=24.9,"Normal Weight",C211&lt;30,"Over weight",C211&gt;=30,"Obesity")</f>
        <v>Obesity</v>
      </c>
      <c r="K211" s="7" t="str" cm="1">
        <f t="array" ref="K211">_xlfn.IFS(D211="Null","Unknown",D211&lt;5.7,"Normal",D211&lt;6.5,"Prediabetes",D211&gt;=6.5,"Diabetes")</f>
        <v>Normal</v>
      </c>
      <c r="L211" s="7" t="str">
        <f>_xlfn.XLOOKUP(A211,'Hospitalisation Details'!$A:$A,'Hospitalisation Details'!$J:$J,)</f>
        <v>17-Dec-2000</v>
      </c>
      <c r="M211" s="22">
        <f>+_xlfn.XLOOKUP(A211,'Hospitalisation Details'!$A:$A,'Hospitalisation Details'!$F:$F)</f>
        <v>35595.589999999997</v>
      </c>
      <c r="N211" s="7" t="str">
        <f>_xlfn.XLOOKUP(A211,'Hospitalisation Details'!$A:$A,'Hospitalisation Details'!$G:$G)</f>
        <v>tier - 2</v>
      </c>
      <c r="O211" s="7" t="str">
        <f>_xlfn.XLOOKUP(A211,'Hospitalisation Details'!$A:$A,'Hospitalisation Details'!$H:$H)</f>
        <v>tier - 3</v>
      </c>
      <c r="P211" s="7" t="str">
        <f>_xlfn.XLOOKUP(A211,'Hospitalisation Details'!$A:$A,'Hospitalisation Details'!$I:$I)</f>
        <v>R1013</v>
      </c>
      <c r="Q211" s="28">
        <f>_xlfn.XLOOKUP(A211,'Hospitalisation Details'!$A:$A,'Hospitalisation Details'!$K:$K)</f>
        <v>23</v>
      </c>
    </row>
    <row r="212" spans="1:17" x14ac:dyDescent="0.3">
      <c r="A212" s="27" t="s">
        <v>2161</v>
      </c>
      <c r="B212" s="7" t="str">
        <f>IFERROR(_xlfn.XLOOKUP(A212,'Customer Names'!$A$2:$A$2336,'Customer Names'!$C$2:$C$2336),"Unknown")</f>
        <v xml:space="preserve">  Sergey</v>
      </c>
      <c r="C212" s="7">
        <f>_xlfn.XLOOKUP(A212,'Medical Examinations'!$A$2:$A$2336,'Medical Examinations'!$B$2:$B$2336,AVERAGE('Medical Examinations'!$B$2:$B$2336))</f>
        <v>35.6</v>
      </c>
      <c r="D212" s="7">
        <f>_xlfn.XLOOKUP(A212,'Medical Examinations'!$A$2:$A$2336,'Medical Examinations'!$C$2:$C$2336,AVERAGE('Medical Examinations'!$C$2:$C$2336))</f>
        <v>4.0199999999999996</v>
      </c>
      <c r="E212" s="7" t="str">
        <f>_xlfn.XLOOKUP(A212,'Medical Examinations'!$A:$A,'Medical Examinations'!$D:$D,"Unknown")</f>
        <v>Yes</v>
      </c>
      <c r="F212" s="7" t="str">
        <f>_xlfn.XLOOKUP(A212,'Medical Examinations'!$A:$A,'Medical Examinations'!$E:$E,"Unknown")</f>
        <v>Yes</v>
      </c>
      <c r="G212" s="7" t="str">
        <f>_xlfn.XLOOKUP(A212,'Medical Examinations'!$A:$A,'Medical Examinations'!$F:$F,"Unknown")</f>
        <v>No</v>
      </c>
      <c r="H212" s="43">
        <f>_xlfn.XLOOKUP(Healthcare!A212,'Medical Examinations'!$A:$A,'Medical Examinations'!$G:$G,0)</f>
        <v>2</v>
      </c>
      <c r="I212" s="7" t="str">
        <f>_xlfn.XLOOKUP(A212,'Medical Examinations'!$A:$A,'Medical Examinations'!$H:$H,"Unknown")</f>
        <v>Yes</v>
      </c>
      <c r="J212" s="7" t="str" cm="1">
        <f t="array" ref="J212">_xlfn.IFS(C212&lt;18.5,"Under Weight",C212&lt;=24.9,"Normal Weight",C212&lt;30,"Over weight",C212&gt;=30,"Obesity")</f>
        <v>Obesity</v>
      </c>
      <c r="K212" s="7" t="str" cm="1">
        <f t="array" ref="K212">_xlfn.IFS(D212="Null","Unknown",D212&lt;5.7,"Normal",D212&lt;6.5,"Prediabetes",D212&gt;=6.5,"Diabetes")</f>
        <v>Normal</v>
      </c>
      <c r="L212" s="7" t="str">
        <f>_xlfn.XLOOKUP(A212,'Hospitalisation Details'!$A:$A,'Hospitalisation Details'!$J:$J,)</f>
        <v>19-Nov-2000</v>
      </c>
      <c r="M212" s="22">
        <f>+_xlfn.XLOOKUP(A212,'Hospitalisation Details'!$A:$A,'Hospitalisation Details'!$F:$F)</f>
        <v>35585.58</v>
      </c>
      <c r="N212" s="7" t="str">
        <f>_xlfn.XLOOKUP(A212,'Hospitalisation Details'!$A:$A,'Hospitalisation Details'!$G:$G)</f>
        <v>tier - 2</v>
      </c>
      <c r="O212" s="7" t="str">
        <f>_xlfn.XLOOKUP(A212,'Hospitalisation Details'!$A:$A,'Hospitalisation Details'!$H:$H)</f>
        <v>tier - 3</v>
      </c>
      <c r="P212" s="7" t="str">
        <f>_xlfn.XLOOKUP(A212,'Hospitalisation Details'!$A:$A,'Hospitalisation Details'!$I:$I)</f>
        <v>R1011</v>
      </c>
      <c r="Q212" s="28">
        <f>_xlfn.XLOOKUP(A212,'Hospitalisation Details'!$A:$A,'Hospitalisation Details'!$K:$K)</f>
        <v>23</v>
      </c>
    </row>
    <row r="213" spans="1:17" x14ac:dyDescent="0.3">
      <c r="A213" s="27" t="s">
        <v>2160</v>
      </c>
      <c r="B213" s="7" t="str">
        <f>IFERROR(_xlfn.XLOOKUP(A213,'Customer Names'!$A$2:$A$2336,'Customer Names'!$C$2:$C$2336),"Unknown")</f>
        <v xml:space="preserve">  Timothy V</v>
      </c>
      <c r="C213" s="7">
        <f>_xlfn.XLOOKUP(A213,'Medical Examinations'!$A$2:$A$2336,'Medical Examinations'!$B$2:$B$2336,AVERAGE('Medical Examinations'!$B$2:$B$2336))</f>
        <v>34.39</v>
      </c>
      <c r="D213" s="7">
        <f>_xlfn.XLOOKUP(A213,'Medical Examinations'!$A$2:$A$2336,'Medical Examinations'!$C$2:$C$2336,AVERAGE('Medical Examinations'!$C$2:$C$2336))</f>
        <v>8.7200000000000006</v>
      </c>
      <c r="E213" s="7" t="str">
        <f>_xlfn.XLOOKUP(A213,'Medical Examinations'!$A:$A,'Medical Examinations'!$D:$D,"Unknown")</f>
        <v>No</v>
      </c>
      <c r="F213" s="7" t="str">
        <f>_xlfn.XLOOKUP(A213,'Medical Examinations'!$A:$A,'Medical Examinations'!$E:$E,"Unknown")</f>
        <v>No</v>
      </c>
      <c r="G213" s="7" t="str">
        <f>_xlfn.XLOOKUP(A213,'Medical Examinations'!$A:$A,'Medical Examinations'!$F:$F,"Unknown")</f>
        <v>No</v>
      </c>
      <c r="H213" s="43">
        <f>_xlfn.XLOOKUP(Healthcare!A213,'Medical Examinations'!$A:$A,'Medical Examinations'!$G:$G,0)</f>
        <v>0</v>
      </c>
      <c r="I213" s="7" t="str">
        <f>_xlfn.XLOOKUP(A213,'Medical Examinations'!$A:$A,'Medical Examinations'!$H:$H,"Unknown")</f>
        <v>Yes</v>
      </c>
      <c r="J213" s="7" t="str" cm="1">
        <f t="array" ref="J213">_xlfn.IFS(C213&lt;18.5,"Under Weight",C213&lt;=24.9,"Normal Weight",C213&lt;30,"Over weight",C213&gt;=30,"Obesity")</f>
        <v>Obesity</v>
      </c>
      <c r="K213" s="7" t="str" cm="1">
        <f t="array" ref="K213">_xlfn.IFS(D213="Null","Unknown",D213&lt;5.7,"Normal",D213&lt;6.5,"Prediabetes",D213&gt;=6.5,"Diabetes")</f>
        <v>Diabetes</v>
      </c>
      <c r="L213" s="7" t="str">
        <f>_xlfn.XLOOKUP(A213,'Hospitalisation Details'!$A:$A,'Hospitalisation Details'!$J:$J,)</f>
        <v>10-Aug-1971</v>
      </c>
      <c r="M213" s="22">
        <f>+_xlfn.XLOOKUP(A213,'Hospitalisation Details'!$A:$A,'Hospitalisation Details'!$F:$F)</f>
        <v>35583.17</v>
      </c>
      <c r="N213" s="7" t="str">
        <f>_xlfn.XLOOKUP(A213,'Hospitalisation Details'!$A:$A,'Hospitalisation Details'!$G:$G)</f>
        <v>tier - 1</v>
      </c>
      <c r="O213" s="7" t="str">
        <f>_xlfn.XLOOKUP(A213,'Hospitalisation Details'!$A:$A,'Hospitalisation Details'!$H:$H)</f>
        <v>tier - 3</v>
      </c>
      <c r="P213" s="7" t="str">
        <f>_xlfn.XLOOKUP(A213,'Hospitalisation Details'!$A:$A,'Hospitalisation Details'!$I:$I)</f>
        <v>R1011</v>
      </c>
      <c r="Q213" s="28">
        <f>_xlfn.XLOOKUP(A213,'Hospitalisation Details'!$A:$A,'Hospitalisation Details'!$K:$K)</f>
        <v>52</v>
      </c>
    </row>
    <row r="214" spans="1:17" x14ac:dyDescent="0.3">
      <c r="A214" s="27" t="s">
        <v>2159</v>
      </c>
      <c r="B214" s="7" t="str">
        <f>IFERROR(_xlfn.XLOOKUP(A214,'Customer Names'!$A$2:$A$2336,'Customer Names'!$C$2:$C$2336),"Unknown")</f>
        <v xml:space="preserve">  Andrew S</v>
      </c>
      <c r="C214" s="7">
        <f>_xlfn.XLOOKUP(A214,'Medical Examinations'!$A$2:$A$2336,'Medical Examinations'!$B$2:$B$2336,AVERAGE('Medical Examinations'!$B$2:$B$2336))</f>
        <v>29.06</v>
      </c>
      <c r="D214" s="7">
        <f>_xlfn.XLOOKUP(A214,'Medical Examinations'!$A$2:$A$2336,'Medical Examinations'!$C$2:$C$2336,AVERAGE('Medical Examinations'!$C$2:$C$2336))</f>
        <v>6.25</v>
      </c>
      <c r="E214" s="7" t="str">
        <f>_xlfn.XLOOKUP(A214,'Medical Examinations'!$A:$A,'Medical Examinations'!$D:$D,"Unknown")</f>
        <v>Yes</v>
      </c>
      <c r="F214" s="7" t="str">
        <f>_xlfn.XLOOKUP(A214,'Medical Examinations'!$A:$A,'Medical Examinations'!$E:$E,"Unknown")</f>
        <v>No</v>
      </c>
      <c r="G214" s="7" t="str">
        <f>_xlfn.XLOOKUP(A214,'Medical Examinations'!$A:$A,'Medical Examinations'!$F:$F,"Unknown")</f>
        <v>No</v>
      </c>
      <c r="H214" s="43">
        <f>_xlfn.XLOOKUP(Healthcare!A214,'Medical Examinations'!$A:$A,'Medical Examinations'!$G:$G,0)</f>
        <v>1</v>
      </c>
      <c r="I214" s="7" t="str">
        <f>_xlfn.XLOOKUP(A214,'Medical Examinations'!$A:$A,'Medical Examinations'!$H:$H,"Unknown")</f>
        <v>Yes</v>
      </c>
      <c r="J214" s="7" t="str" cm="1">
        <f t="array" ref="J214">_xlfn.IFS(C214&lt;18.5,"Under Weight",C214&lt;=24.9,"Normal Weight",C214&lt;30,"Over weight",C214&gt;=30,"Obesity")</f>
        <v>Over weight</v>
      </c>
      <c r="K214" s="7" t="str" cm="1">
        <f t="array" ref="K214">_xlfn.IFS(D214="Null","Unknown",D214&lt;5.7,"Normal",D214&lt;6.5,"Prediabetes",D214&gt;=6.5,"Diabetes")</f>
        <v>Prediabetes</v>
      </c>
      <c r="L214" s="7" t="str">
        <f>_xlfn.XLOOKUP(A214,'Hospitalisation Details'!$A:$A,'Hospitalisation Details'!$J:$J,)</f>
        <v>29-Aug-1964</v>
      </c>
      <c r="M214" s="22">
        <f>+_xlfn.XLOOKUP(A214,'Hospitalisation Details'!$A:$A,'Hospitalisation Details'!$F:$F)</f>
        <v>35573.26</v>
      </c>
      <c r="N214" s="7" t="str">
        <f>_xlfn.XLOOKUP(A214,'Hospitalisation Details'!$A:$A,'Hospitalisation Details'!$G:$G)</f>
        <v>tier - 2</v>
      </c>
      <c r="O214" s="7" t="str">
        <f>_xlfn.XLOOKUP(A214,'Hospitalisation Details'!$A:$A,'Hospitalisation Details'!$H:$H)</f>
        <v>tier - 1</v>
      </c>
      <c r="P214" s="7" t="str">
        <f>_xlfn.XLOOKUP(A214,'Hospitalisation Details'!$A:$A,'Hospitalisation Details'!$I:$I)</f>
        <v>R1011</v>
      </c>
      <c r="Q214" s="28">
        <f>_xlfn.XLOOKUP(A214,'Hospitalisation Details'!$A:$A,'Hospitalisation Details'!$K:$K)</f>
        <v>59</v>
      </c>
    </row>
    <row r="215" spans="1:17" x14ac:dyDescent="0.3">
      <c r="A215" s="27" t="s">
        <v>2158</v>
      </c>
      <c r="B215" s="7" t="str">
        <f>IFERROR(_xlfn.XLOOKUP(A215,'Customer Names'!$A$2:$A$2336,'Customer Names'!$C$2:$C$2336),"Unknown")</f>
        <v xml:space="preserve">  Matthew D</v>
      </c>
      <c r="C215" s="7">
        <f>_xlfn.XLOOKUP(A215,'Medical Examinations'!$A$2:$A$2336,'Medical Examinations'!$B$2:$B$2336,AVERAGE('Medical Examinations'!$B$2:$B$2336))</f>
        <v>35.799999999999997</v>
      </c>
      <c r="D215" s="7">
        <f>_xlfn.XLOOKUP(A215,'Medical Examinations'!$A$2:$A$2336,'Medical Examinations'!$C$2:$C$2336,AVERAGE('Medical Examinations'!$C$2:$C$2336))</f>
        <v>7.32</v>
      </c>
      <c r="E215" s="7" t="str">
        <f>_xlfn.XLOOKUP(A215,'Medical Examinations'!$A:$A,'Medical Examinations'!$D:$D,"Unknown")</f>
        <v>No</v>
      </c>
      <c r="F215" s="7" t="str">
        <f>_xlfn.XLOOKUP(A215,'Medical Examinations'!$A:$A,'Medical Examinations'!$E:$E,"Unknown")</f>
        <v>No</v>
      </c>
      <c r="G215" s="7" t="str">
        <f>_xlfn.XLOOKUP(A215,'Medical Examinations'!$A:$A,'Medical Examinations'!$F:$F,"Unknown")</f>
        <v>No</v>
      </c>
      <c r="H215" s="43">
        <f>_xlfn.XLOOKUP(Healthcare!A215,'Medical Examinations'!$A:$A,'Medical Examinations'!$G:$G,0)</f>
        <v>2</v>
      </c>
      <c r="I215" s="7" t="str">
        <f>_xlfn.XLOOKUP(A215,'Medical Examinations'!$A:$A,'Medical Examinations'!$H:$H,"Unknown")</f>
        <v>Yes</v>
      </c>
      <c r="J215" s="7" t="str" cm="1">
        <f t="array" ref="J215">_xlfn.IFS(C215&lt;18.5,"Under Weight",C215&lt;=24.9,"Normal Weight",C215&lt;30,"Over weight",C215&gt;=30,"Obesity")</f>
        <v>Obesity</v>
      </c>
      <c r="K215" s="7" t="str" cm="1">
        <f t="array" ref="K215">_xlfn.IFS(D215="Null","Unknown",D215&lt;5.7,"Normal",D215&lt;6.5,"Prediabetes",D215&gt;=6.5,"Diabetes")</f>
        <v>Diabetes</v>
      </c>
      <c r="L215" s="7" t="str">
        <f>_xlfn.XLOOKUP(A215,'Hospitalisation Details'!$A:$A,'Hospitalisation Details'!$J:$J,)</f>
        <v>27-Oct-1973</v>
      </c>
      <c r="M215" s="22">
        <f>+_xlfn.XLOOKUP(A215,'Hospitalisation Details'!$A:$A,'Hospitalisation Details'!$F:$F)</f>
        <v>35547.72</v>
      </c>
      <c r="N215" s="7" t="str">
        <f>_xlfn.XLOOKUP(A215,'Hospitalisation Details'!$A:$A,'Hospitalisation Details'!$G:$G)</f>
        <v>tier - 1</v>
      </c>
      <c r="O215" s="7" t="str">
        <f>_xlfn.XLOOKUP(A215,'Hospitalisation Details'!$A:$A,'Hospitalisation Details'!$H:$H)</f>
        <v>tier - 1</v>
      </c>
      <c r="P215" s="7" t="str">
        <f>_xlfn.XLOOKUP(A215,'Hospitalisation Details'!$A:$A,'Hospitalisation Details'!$I:$I)</f>
        <v>R1011</v>
      </c>
      <c r="Q215" s="28">
        <f>_xlfn.XLOOKUP(A215,'Hospitalisation Details'!$A:$A,'Hospitalisation Details'!$K:$K)</f>
        <v>50</v>
      </c>
    </row>
    <row r="216" spans="1:17" x14ac:dyDescent="0.3">
      <c r="A216" s="27" t="s">
        <v>2157</v>
      </c>
      <c r="B216" s="7" t="str">
        <f>IFERROR(_xlfn.XLOOKUP(A216,'Customer Names'!$A$2:$A$2336,'Customer Names'!$C$2:$C$2336),"Unknown")</f>
        <v xml:space="preserve">  Jessica</v>
      </c>
      <c r="C216" s="7">
        <f>_xlfn.XLOOKUP(A216,'Medical Examinations'!$A$2:$A$2336,'Medical Examinations'!$B$2:$B$2336,AVERAGE('Medical Examinations'!$B$2:$B$2336))</f>
        <v>49.8</v>
      </c>
      <c r="D216" s="7">
        <f>_xlfn.XLOOKUP(A216,'Medical Examinations'!$A$2:$A$2336,'Medical Examinations'!$C$2:$C$2336,AVERAGE('Medical Examinations'!$C$2:$C$2336))</f>
        <v>4.24</v>
      </c>
      <c r="E216" s="7" t="str">
        <f>_xlfn.XLOOKUP(A216,'Medical Examinations'!$A:$A,'Medical Examinations'!$D:$D,"Unknown")</f>
        <v>No</v>
      </c>
      <c r="F216" s="7" t="str">
        <f>_xlfn.XLOOKUP(A216,'Medical Examinations'!$A:$A,'Medical Examinations'!$E:$E,"Unknown")</f>
        <v>No</v>
      </c>
      <c r="G216" s="7" t="str">
        <f>_xlfn.XLOOKUP(A216,'Medical Examinations'!$A:$A,'Medical Examinations'!$F:$F,"Unknown")</f>
        <v>No</v>
      </c>
      <c r="H216" s="43">
        <f>_xlfn.XLOOKUP(Healthcare!A216,'Medical Examinations'!$A:$A,'Medical Examinations'!$G:$G,0)</f>
        <v>1</v>
      </c>
      <c r="I216" s="7" t="str">
        <f>_xlfn.XLOOKUP(A216,'Medical Examinations'!$A:$A,'Medical Examinations'!$H:$H,"Unknown")</f>
        <v>Yes</v>
      </c>
      <c r="J216" s="7" t="str" cm="1">
        <f t="array" ref="J216">_xlfn.IFS(C216&lt;18.5,"Under Weight",C216&lt;=24.9,"Normal Weight",C216&lt;30,"Over weight",C216&gt;=30,"Obesity")</f>
        <v>Obesity</v>
      </c>
      <c r="K216" s="7" t="str" cm="1">
        <f t="array" ref="K216">_xlfn.IFS(D216="Null","Unknown",D216&lt;5.7,"Normal",D216&lt;6.5,"Prediabetes",D216&gt;=6.5,"Diabetes")</f>
        <v>Normal</v>
      </c>
      <c r="L216" s="7" t="str">
        <f>_xlfn.XLOOKUP(A216,'Hospitalisation Details'!$A:$A,'Hospitalisation Details'!$J:$J,)</f>
        <v>13-Sep-1992</v>
      </c>
      <c r="M216" s="22">
        <f>+_xlfn.XLOOKUP(A216,'Hospitalisation Details'!$A:$A,'Hospitalisation Details'!$F:$F)</f>
        <v>35547.47</v>
      </c>
      <c r="N216" s="7" t="str">
        <f>_xlfn.XLOOKUP(A216,'Hospitalisation Details'!$A:$A,'Hospitalisation Details'!$G:$G)</f>
        <v>tier - 2</v>
      </c>
      <c r="O216" s="7" t="str">
        <f>_xlfn.XLOOKUP(A216,'Hospitalisation Details'!$A:$A,'Hospitalisation Details'!$H:$H)</f>
        <v>tier - 3</v>
      </c>
      <c r="P216" s="7" t="str">
        <f>_xlfn.XLOOKUP(A216,'Hospitalisation Details'!$A:$A,'Hospitalisation Details'!$I:$I)</f>
        <v>R1011</v>
      </c>
      <c r="Q216" s="28">
        <f>_xlfn.XLOOKUP(A216,'Hospitalisation Details'!$A:$A,'Hospitalisation Details'!$K:$K)</f>
        <v>31</v>
      </c>
    </row>
    <row r="217" spans="1:17" x14ac:dyDescent="0.3">
      <c r="A217" s="27" t="s">
        <v>2156</v>
      </c>
      <c r="B217" s="7" t="str">
        <f>IFERROR(_xlfn.XLOOKUP(A217,'Customer Names'!$A$2:$A$2336,'Customer Names'!$C$2:$C$2336),"Unknown")</f>
        <v xml:space="preserve">  Lawrence</v>
      </c>
      <c r="C217" s="7">
        <f>_xlfn.XLOOKUP(A217,'Medical Examinations'!$A$2:$A$2336,'Medical Examinations'!$B$2:$B$2336,AVERAGE('Medical Examinations'!$B$2:$B$2336))</f>
        <v>35.71</v>
      </c>
      <c r="D217" s="7">
        <f>_xlfn.XLOOKUP(A217,'Medical Examinations'!$A$2:$A$2336,'Medical Examinations'!$C$2:$C$2336,AVERAGE('Medical Examinations'!$C$2:$C$2336))</f>
        <v>6.84</v>
      </c>
      <c r="E217" s="7" t="str">
        <f>_xlfn.XLOOKUP(A217,'Medical Examinations'!$A:$A,'Medical Examinations'!$D:$D,"Unknown")</f>
        <v>No</v>
      </c>
      <c r="F217" s="7" t="str">
        <f>_xlfn.XLOOKUP(A217,'Medical Examinations'!$A:$A,'Medical Examinations'!$E:$E,"Unknown")</f>
        <v>No</v>
      </c>
      <c r="G217" s="7" t="str">
        <f>_xlfn.XLOOKUP(A217,'Medical Examinations'!$A:$A,'Medical Examinations'!$F:$F,"Unknown")</f>
        <v>No</v>
      </c>
      <c r="H217" s="43">
        <f>_xlfn.XLOOKUP(Healthcare!A217,'Medical Examinations'!$A:$A,'Medical Examinations'!$G:$G,0)</f>
        <v>2</v>
      </c>
      <c r="I217" s="7" t="str">
        <f>_xlfn.XLOOKUP(A217,'Medical Examinations'!$A:$A,'Medical Examinations'!$H:$H,"Unknown")</f>
        <v>Yes</v>
      </c>
      <c r="J217" s="7" t="str" cm="1">
        <f t="array" ref="J217">_xlfn.IFS(C217&lt;18.5,"Under Weight",C217&lt;=24.9,"Normal Weight",C217&lt;30,"Over weight",C217&gt;=30,"Obesity")</f>
        <v>Obesity</v>
      </c>
      <c r="K217" s="7" t="str" cm="1">
        <f t="array" ref="K217">_xlfn.IFS(D217="Null","Unknown",D217&lt;5.7,"Normal",D217&lt;6.5,"Prediabetes",D217&gt;=6.5,"Diabetes")</f>
        <v>Diabetes</v>
      </c>
      <c r="L217" s="7" t="str">
        <f>_xlfn.XLOOKUP(A217,'Hospitalisation Details'!$A:$A,'Hospitalisation Details'!$J:$J,)</f>
        <v>16-Dec-1973</v>
      </c>
      <c r="M217" s="22">
        <f>+_xlfn.XLOOKUP(A217,'Hospitalisation Details'!$A:$A,'Hospitalisation Details'!$F:$F)</f>
        <v>35517.19</v>
      </c>
      <c r="N217" s="7" t="str">
        <f>_xlfn.XLOOKUP(A217,'Hospitalisation Details'!$A:$A,'Hospitalisation Details'!$G:$G)</f>
        <v>tier - 2</v>
      </c>
      <c r="O217" s="7" t="str">
        <f>_xlfn.XLOOKUP(A217,'Hospitalisation Details'!$A:$A,'Hospitalisation Details'!$H:$H)</f>
        <v>tier - 2</v>
      </c>
      <c r="P217" s="7" t="str">
        <f>_xlfn.XLOOKUP(A217,'Hospitalisation Details'!$A:$A,'Hospitalisation Details'!$I:$I)</f>
        <v>R1011</v>
      </c>
      <c r="Q217" s="28">
        <f>_xlfn.XLOOKUP(A217,'Hospitalisation Details'!$A:$A,'Hospitalisation Details'!$K:$K)</f>
        <v>50</v>
      </c>
    </row>
    <row r="218" spans="1:17" x14ac:dyDescent="0.3">
      <c r="A218" s="27" t="s">
        <v>2155</v>
      </c>
      <c r="B218" s="7" t="str">
        <f>IFERROR(_xlfn.XLOOKUP(A218,'Customer Names'!$A$2:$A$2336,'Customer Names'!$C$2:$C$2336),"Unknown")</f>
        <v xml:space="preserve">  Alex</v>
      </c>
      <c r="C218" s="7">
        <f>_xlfn.XLOOKUP(A218,'Medical Examinations'!$A$2:$A$2336,'Medical Examinations'!$B$2:$B$2336,AVERAGE('Medical Examinations'!$B$2:$B$2336))</f>
        <v>30.8</v>
      </c>
      <c r="D218" s="7">
        <f>_xlfn.XLOOKUP(A218,'Medical Examinations'!$A$2:$A$2336,'Medical Examinations'!$C$2:$C$2336,AVERAGE('Medical Examinations'!$C$2:$C$2336))</f>
        <v>5.23</v>
      </c>
      <c r="E218" s="7" t="str">
        <f>_xlfn.XLOOKUP(A218,'Medical Examinations'!$A:$A,'Medical Examinations'!$D:$D,"Unknown")</f>
        <v>Yes</v>
      </c>
      <c r="F218" s="7" t="str">
        <f>_xlfn.XLOOKUP(A218,'Medical Examinations'!$A:$A,'Medical Examinations'!$E:$E,"Unknown")</f>
        <v>No</v>
      </c>
      <c r="G218" s="7" t="str">
        <f>_xlfn.XLOOKUP(A218,'Medical Examinations'!$A:$A,'Medical Examinations'!$F:$F,"Unknown")</f>
        <v>No</v>
      </c>
      <c r="H218" s="43">
        <f>_xlfn.XLOOKUP(Healthcare!A218,'Medical Examinations'!$A:$A,'Medical Examinations'!$G:$G,0)</f>
        <v>1</v>
      </c>
      <c r="I218" s="7" t="str">
        <f>_xlfn.XLOOKUP(A218,'Medical Examinations'!$A:$A,'Medical Examinations'!$H:$H,"Unknown")</f>
        <v>Yes</v>
      </c>
      <c r="J218" s="7" t="str" cm="1">
        <f t="array" ref="J218">_xlfn.IFS(C218&lt;18.5,"Under Weight",C218&lt;=24.9,"Normal Weight",C218&lt;30,"Over weight",C218&gt;=30,"Obesity")</f>
        <v>Obesity</v>
      </c>
      <c r="K218" s="7" t="str" cm="1">
        <f t="array" ref="K218">_xlfn.IFS(D218="Null","Unknown",D218&lt;5.7,"Normal",D218&lt;6.5,"Prediabetes",D218&gt;=6.5,"Diabetes")</f>
        <v>Normal</v>
      </c>
      <c r="L218" s="7" t="str">
        <f>_xlfn.XLOOKUP(A218,'Hospitalisation Details'!$A:$A,'Hospitalisation Details'!$J:$J,)</f>
        <v>20-Nov-1988</v>
      </c>
      <c r="M218" s="22">
        <f>+_xlfn.XLOOKUP(A218,'Hospitalisation Details'!$A:$A,'Hospitalisation Details'!$F:$F)</f>
        <v>35491.64</v>
      </c>
      <c r="N218" s="7" t="str">
        <f>_xlfn.XLOOKUP(A218,'Hospitalisation Details'!$A:$A,'Hospitalisation Details'!$G:$G)</f>
        <v>tier - 1</v>
      </c>
      <c r="O218" s="7" t="str">
        <f>_xlfn.XLOOKUP(A218,'Hospitalisation Details'!$A:$A,'Hospitalisation Details'!$H:$H)</f>
        <v>tier - 2</v>
      </c>
      <c r="P218" s="7" t="str">
        <f>_xlfn.XLOOKUP(A218,'Hospitalisation Details'!$A:$A,'Hospitalisation Details'!$I:$I)</f>
        <v>R1011</v>
      </c>
      <c r="Q218" s="28">
        <f>_xlfn.XLOOKUP(A218,'Hospitalisation Details'!$A:$A,'Hospitalisation Details'!$K:$K)</f>
        <v>35</v>
      </c>
    </row>
    <row r="219" spans="1:17" x14ac:dyDescent="0.3">
      <c r="A219" s="27" t="s">
        <v>2154</v>
      </c>
      <c r="B219" s="7" t="str">
        <f>IFERROR(_xlfn.XLOOKUP(A219,'Customer Names'!$A$2:$A$2336,'Customer Names'!$C$2:$C$2336),"Unknown")</f>
        <v xml:space="preserve">  Kevin</v>
      </c>
      <c r="C219" s="7">
        <f>_xlfn.XLOOKUP(A219,'Medical Examinations'!$A$2:$A$2336,'Medical Examinations'!$B$2:$B$2336,AVERAGE('Medical Examinations'!$B$2:$B$2336))</f>
        <v>33.69</v>
      </c>
      <c r="D219" s="7">
        <f>_xlfn.XLOOKUP(A219,'Medical Examinations'!$A$2:$A$2336,'Medical Examinations'!$C$2:$C$2336,AVERAGE('Medical Examinations'!$C$2:$C$2336))</f>
        <v>9.68</v>
      </c>
      <c r="E219" s="7" t="str">
        <f>_xlfn.XLOOKUP(A219,'Medical Examinations'!$A:$A,'Medical Examinations'!$D:$D,"Unknown")</f>
        <v>No</v>
      </c>
      <c r="F219" s="7" t="str">
        <f>_xlfn.XLOOKUP(A219,'Medical Examinations'!$A:$A,'Medical Examinations'!$E:$E,"Unknown")</f>
        <v>No</v>
      </c>
      <c r="G219" s="7" t="str">
        <f>_xlfn.XLOOKUP(A219,'Medical Examinations'!$A:$A,'Medical Examinations'!$F:$F,"Unknown")</f>
        <v>No</v>
      </c>
      <c r="H219" s="43">
        <f>_xlfn.XLOOKUP(Healthcare!A219,'Medical Examinations'!$A:$A,'Medical Examinations'!$G:$G,0)</f>
        <v>0</v>
      </c>
      <c r="I219" s="7" t="str">
        <f>_xlfn.XLOOKUP(A219,'Medical Examinations'!$A:$A,'Medical Examinations'!$H:$H,"Unknown")</f>
        <v>Yes</v>
      </c>
      <c r="J219" s="7" t="str" cm="1">
        <f t="array" ref="J219">_xlfn.IFS(C219&lt;18.5,"Under Weight",C219&lt;=24.9,"Normal Weight",C219&lt;30,"Over weight",C219&gt;=30,"Obesity")</f>
        <v>Obesity</v>
      </c>
      <c r="K219" s="7" t="str" cm="1">
        <f t="array" ref="K219">_xlfn.IFS(D219="Null","Unknown",D219&lt;5.7,"Normal",D219&lt;6.5,"Prediabetes",D219&gt;=6.5,"Diabetes")</f>
        <v>Diabetes</v>
      </c>
      <c r="L219" s="7" t="str">
        <f>_xlfn.XLOOKUP(A219,'Hospitalisation Details'!$A:$A,'Hospitalisation Details'!$J:$J,)</f>
        <v>22-Sep-1971</v>
      </c>
      <c r="M219" s="22">
        <f>+_xlfn.XLOOKUP(A219,'Hospitalisation Details'!$A:$A,'Hospitalisation Details'!$F:$F)</f>
        <v>35345.730000000003</v>
      </c>
      <c r="N219" s="7" t="str">
        <f>_xlfn.XLOOKUP(A219,'Hospitalisation Details'!$A:$A,'Hospitalisation Details'!$G:$G)</f>
        <v>tier - 2</v>
      </c>
      <c r="O219" s="7" t="str">
        <f>_xlfn.XLOOKUP(A219,'Hospitalisation Details'!$A:$A,'Hospitalisation Details'!$H:$H)</f>
        <v>tier - 3</v>
      </c>
      <c r="P219" s="7" t="str">
        <f>_xlfn.XLOOKUP(A219,'Hospitalisation Details'!$A:$A,'Hospitalisation Details'!$I:$I)</f>
        <v>R1011</v>
      </c>
      <c r="Q219" s="28">
        <f>_xlfn.XLOOKUP(A219,'Hospitalisation Details'!$A:$A,'Hospitalisation Details'!$K:$K)</f>
        <v>52</v>
      </c>
    </row>
    <row r="220" spans="1:17" x14ac:dyDescent="0.3">
      <c r="A220" s="27" t="s">
        <v>2153</v>
      </c>
      <c r="B220" s="7" t="str">
        <f>IFERROR(_xlfn.XLOOKUP(A220,'Customer Names'!$A$2:$A$2336,'Customer Names'!$C$2:$C$2336),"Unknown")</f>
        <v xml:space="preserve">  Gavin M</v>
      </c>
      <c r="C220" s="7">
        <f>_xlfn.XLOOKUP(A220,'Medical Examinations'!$A$2:$A$2336,'Medical Examinations'!$B$2:$B$2336,AVERAGE('Medical Examinations'!$B$2:$B$2336))</f>
        <v>42.27</v>
      </c>
      <c r="D220" s="7">
        <f>_xlfn.XLOOKUP(A220,'Medical Examinations'!$A$2:$A$2336,'Medical Examinations'!$C$2:$C$2336,AVERAGE('Medical Examinations'!$C$2:$C$2336))</f>
        <v>6.05</v>
      </c>
      <c r="E220" s="7" t="str">
        <f>_xlfn.XLOOKUP(A220,'Medical Examinations'!$A:$A,'Medical Examinations'!$D:$D,"Unknown")</f>
        <v>Yes</v>
      </c>
      <c r="F220" s="7" t="str">
        <f>_xlfn.XLOOKUP(A220,'Medical Examinations'!$A:$A,'Medical Examinations'!$E:$E,"Unknown")</f>
        <v>No</v>
      </c>
      <c r="G220" s="7" t="str">
        <f>_xlfn.XLOOKUP(A220,'Medical Examinations'!$A:$A,'Medical Examinations'!$F:$F,"Unknown")</f>
        <v>No</v>
      </c>
      <c r="H220" s="43">
        <f>_xlfn.XLOOKUP(Healthcare!A220,'Medical Examinations'!$A:$A,'Medical Examinations'!$G:$G,0)</f>
        <v>1</v>
      </c>
      <c r="I220" s="7" t="str">
        <f>_xlfn.XLOOKUP(A220,'Medical Examinations'!$A:$A,'Medical Examinations'!$H:$H,"Unknown")</f>
        <v>Yes</v>
      </c>
      <c r="J220" s="7" t="str" cm="1">
        <f t="array" ref="J220">_xlfn.IFS(C220&lt;18.5,"Under Weight",C220&lt;=24.9,"Normal Weight",C220&lt;30,"Over weight",C220&gt;=30,"Obesity")</f>
        <v>Obesity</v>
      </c>
      <c r="K220" s="7" t="str" cm="1">
        <f t="array" ref="K220">_xlfn.IFS(D220="Null","Unknown",D220&lt;5.7,"Normal",D220&lt;6.5,"Prediabetes",D220&gt;=6.5,"Diabetes")</f>
        <v>Prediabetes</v>
      </c>
      <c r="L220" s="7" t="str">
        <f>_xlfn.XLOOKUP(A220,'Hospitalisation Details'!$A:$A,'Hospitalisation Details'!$J:$J,)</f>
        <v>19-Sep-1988</v>
      </c>
      <c r="M220" s="22">
        <f>+_xlfn.XLOOKUP(A220,'Hospitalisation Details'!$A:$A,'Hospitalisation Details'!$F:$F)</f>
        <v>35315.96</v>
      </c>
      <c r="N220" s="7" t="str">
        <f>_xlfn.XLOOKUP(A220,'Hospitalisation Details'!$A:$A,'Hospitalisation Details'!$G:$G)</f>
        <v>tier - 2</v>
      </c>
      <c r="O220" s="7" t="str">
        <f>_xlfn.XLOOKUP(A220,'Hospitalisation Details'!$A:$A,'Hospitalisation Details'!$H:$H)</f>
        <v>tier - 1</v>
      </c>
      <c r="P220" s="7" t="str">
        <f>_xlfn.XLOOKUP(A220,'Hospitalisation Details'!$A:$A,'Hospitalisation Details'!$I:$I)</f>
        <v>R1011</v>
      </c>
      <c r="Q220" s="28">
        <f>_xlfn.XLOOKUP(A220,'Hospitalisation Details'!$A:$A,'Hospitalisation Details'!$K:$K)</f>
        <v>35</v>
      </c>
    </row>
    <row r="221" spans="1:17" x14ac:dyDescent="0.3">
      <c r="A221" s="27" t="s">
        <v>2152</v>
      </c>
      <c r="B221" s="7" t="str">
        <f>IFERROR(_xlfn.XLOOKUP(A221,'Customer Names'!$A$2:$A$2336,'Customer Names'!$C$2:$C$2336),"Unknown")</f>
        <v xml:space="preserve">  Rick E</v>
      </c>
      <c r="C221" s="7">
        <f>_xlfn.XLOOKUP(A221,'Medical Examinations'!$A$2:$A$2336,'Medical Examinations'!$B$2:$B$2336,AVERAGE('Medical Examinations'!$B$2:$B$2336))</f>
        <v>53.25</v>
      </c>
      <c r="D221" s="7">
        <f>_xlfn.XLOOKUP(A221,'Medical Examinations'!$A$2:$A$2336,'Medical Examinations'!$C$2:$C$2336,AVERAGE('Medical Examinations'!$C$2:$C$2336))</f>
        <v>6.11</v>
      </c>
      <c r="E221" s="7" t="str">
        <f>_xlfn.XLOOKUP(A221,'Medical Examinations'!$A:$A,'Medical Examinations'!$D:$D,"Unknown")</f>
        <v>Yes</v>
      </c>
      <c r="F221" s="7" t="str">
        <f>_xlfn.XLOOKUP(A221,'Medical Examinations'!$A:$A,'Medical Examinations'!$E:$E,"Unknown")</f>
        <v>No</v>
      </c>
      <c r="G221" s="7" t="str">
        <f>_xlfn.XLOOKUP(A221,'Medical Examinations'!$A:$A,'Medical Examinations'!$F:$F,"Unknown")</f>
        <v>Yes</v>
      </c>
      <c r="H221" s="43">
        <f>_xlfn.XLOOKUP(Healthcare!A221,'Medical Examinations'!$A:$A,'Medical Examinations'!$G:$G,0)</f>
        <v>1</v>
      </c>
      <c r="I221" s="7" t="str">
        <f>_xlfn.XLOOKUP(A221,'Medical Examinations'!$A:$A,'Medical Examinations'!$H:$H,"Unknown")</f>
        <v>Yes</v>
      </c>
      <c r="J221" s="7" t="str" cm="1">
        <f t="array" ref="J221">_xlfn.IFS(C221&lt;18.5,"Under Weight",C221&lt;=24.9,"Normal Weight",C221&lt;30,"Over weight",C221&gt;=30,"Obesity")</f>
        <v>Obesity</v>
      </c>
      <c r="K221" s="7" t="str" cm="1">
        <f t="array" ref="K221">_xlfn.IFS(D221="Null","Unknown",D221&lt;5.7,"Normal",D221&lt;6.5,"Prediabetes",D221&gt;=6.5,"Diabetes")</f>
        <v>Prediabetes</v>
      </c>
      <c r="L221" s="7" t="str">
        <f>_xlfn.XLOOKUP(A221,'Hospitalisation Details'!$A:$A,'Hospitalisation Details'!$J:$J,)</f>
        <v>9-Jul-1997</v>
      </c>
      <c r="M221" s="22">
        <f>+_xlfn.XLOOKUP(A221,'Hospitalisation Details'!$A:$A,'Hospitalisation Details'!$F:$F)</f>
        <v>35302.089999999997</v>
      </c>
      <c r="N221" s="7" t="str">
        <f>_xlfn.XLOOKUP(A221,'Hospitalisation Details'!$A:$A,'Hospitalisation Details'!$G:$G)</f>
        <v>tier - 1</v>
      </c>
      <c r="O221" s="7" t="str">
        <f>_xlfn.XLOOKUP(A221,'Hospitalisation Details'!$A:$A,'Hospitalisation Details'!$H:$H)</f>
        <v>tier - 2</v>
      </c>
      <c r="P221" s="7" t="str">
        <f>_xlfn.XLOOKUP(A221,'Hospitalisation Details'!$A:$A,'Hospitalisation Details'!$I:$I)</f>
        <v>R1011</v>
      </c>
      <c r="Q221" s="28">
        <f>_xlfn.XLOOKUP(A221,'Hospitalisation Details'!$A:$A,'Hospitalisation Details'!$K:$K)</f>
        <v>26</v>
      </c>
    </row>
    <row r="222" spans="1:17" x14ac:dyDescent="0.3">
      <c r="A222" s="27" t="s">
        <v>2151</v>
      </c>
      <c r="B222" s="7" t="str">
        <f>IFERROR(_xlfn.XLOOKUP(A222,'Customer Names'!$A$2:$A$2336,'Customer Names'!$C$2:$C$2336),"Unknown")</f>
        <v xml:space="preserve">  Andrea H</v>
      </c>
      <c r="C222" s="7">
        <f>_xlfn.XLOOKUP(A222,'Medical Examinations'!$A$2:$A$2336,'Medical Examinations'!$B$2:$B$2336,AVERAGE('Medical Examinations'!$B$2:$B$2336))</f>
        <v>26.8</v>
      </c>
      <c r="D222" s="7">
        <f>_xlfn.XLOOKUP(A222,'Medical Examinations'!$A$2:$A$2336,'Medical Examinations'!$C$2:$C$2336,AVERAGE('Medical Examinations'!$C$2:$C$2336))</f>
        <v>10.93</v>
      </c>
      <c r="E222" s="7" t="str">
        <f>_xlfn.XLOOKUP(A222,'Medical Examinations'!$A:$A,'Medical Examinations'!$D:$D,"Unknown")</f>
        <v>Yes</v>
      </c>
      <c r="F222" s="7" t="str">
        <f>_xlfn.XLOOKUP(A222,'Medical Examinations'!$A:$A,'Medical Examinations'!$E:$E,"Unknown")</f>
        <v>No</v>
      </c>
      <c r="G222" s="7" t="str">
        <f>_xlfn.XLOOKUP(A222,'Medical Examinations'!$A:$A,'Medical Examinations'!$F:$F,"Unknown")</f>
        <v>No</v>
      </c>
      <c r="H222" s="43">
        <f>_xlfn.XLOOKUP(Healthcare!A222,'Medical Examinations'!$A:$A,'Medical Examinations'!$G:$G,0)</f>
        <v>0</v>
      </c>
      <c r="I222" s="7" t="str">
        <f>_xlfn.XLOOKUP(A222,'Medical Examinations'!$A:$A,'Medical Examinations'!$H:$H,"Unknown")</f>
        <v>No</v>
      </c>
      <c r="J222" s="7" t="str" cm="1">
        <f t="array" ref="J222">_xlfn.IFS(C222&lt;18.5,"Under Weight",C222&lt;=24.9,"Normal Weight",C222&lt;30,"Over weight",C222&gt;=30,"Obesity")</f>
        <v>Over weight</v>
      </c>
      <c r="K222" s="7" t="str" cm="1">
        <f t="array" ref="K222">_xlfn.IFS(D222="Null","Unknown",D222&lt;5.7,"Normal",D222&lt;6.5,"Prediabetes",D222&gt;=6.5,"Diabetes")</f>
        <v>Diabetes</v>
      </c>
      <c r="L222" s="7" t="str">
        <f>_xlfn.XLOOKUP(A222,'Hospitalisation Details'!$A:$A,'Hospitalisation Details'!$J:$J,)</f>
        <v>30-Dec-1967</v>
      </c>
      <c r="M222" s="22">
        <f>+_xlfn.XLOOKUP(A222,'Hospitalisation Details'!$A:$A,'Hospitalisation Details'!$F:$F)</f>
        <v>35160.129999999997</v>
      </c>
      <c r="N222" s="7" t="str">
        <f>_xlfn.XLOOKUP(A222,'Hospitalisation Details'!$A:$A,'Hospitalisation Details'!$G:$G)</f>
        <v>tier - 2</v>
      </c>
      <c r="O222" s="7" t="str">
        <f>_xlfn.XLOOKUP(A222,'Hospitalisation Details'!$A:$A,'Hospitalisation Details'!$H:$H)</f>
        <v>tier - 2</v>
      </c>
      <c r="P222" s="7" t="str">
        <f>_xlfn.XLOOKUP(A222,'Hospitalisation Details'!$A:$A,'Hospitalisation Details'!$I:$I)</f>
        <v>R1011</v>
      </c>
      <c r="Q222" s="28">
        <f>_xlfn.XLOOKUP(A222,'Hospitalisation Details'!$A:$A,'Hospitalisation Details'!$K:$K)</f>
        <v>56</v>
      </c>
    </row>
    <row r="223" spans="1:17" x14ac:dyDescent="0.3">
      <c r="A223" s="27" t="s">
        <v>2150</v>
      </c>
      <c r="B223" s="7" t="str">
        <f>IFERROR(_xlfn.XLOOKUP(A223,'Customer Names'!$A$2:$A$2336,'Customer Names'!$C$2:$C$2336),"Unknown")</f>
        <v xml:space="preserve">  Anthony S</v>
      </c>
      <c r="C223" s="7">
        <f>_xlfn.XLOOKUP(A223,'Medical Examinations'!$A$2:$A$2336,'Medical Examinations'!$B$2:$B$2336,AVERAGE('Medical Examinations'!$B$2:$B$2336))</f>
        <v>28.5</v>
      </c>
      <c r="D223" s="7">
        <f>_xlfn.XLOOKUP(A223,'Medical Examinations'!$A$2:$A$2336,'Medical Examinations'!$C$2:$C$2336,AVERAGE('Medical Examinations'!$C$2:$C$2336))</f>
        <v>5.12</v>
      </c>
      <c r="E223" s="7" t="str">
        <f>_xlfn.XLOOKUP(A223,'Medical Examinations'!$A:$A,'Medical Examinations'!$D:$D,"Unknown")</f>
        <v>No</v>
      </c>
      <c r="F223" s="7" t="str">
        <f>_xlfn.XLOOKUP(A223,'Medical Examinations'!$A:$A,'Medical Examinations'!$E:$E,"Unknown")</f>
        <v>No</v>
      </c>
      <c r="G223" s="7" t="str">
        <f>_xlfn.XLOOKUP(A223,'Medical Examinations'!$A:$A,'Medical Examinations'!$F:$F,"Unknown")</f>
        <v>No</v>
      </c>
      <c r="H223" s="43">
        <f>_xlfn.XLOOKUP(Healthcare!A223,'Medical Examinations'!$A:$A,'Medical Examinations'!$G:$G,0)</f>
        <v>1</v>
      </c>
      <c r="I223" s="7" t="str">
        <f>_xlfn.XLOOKUP(A223,'Medical Examinations'!$A:$A,'Medical Examinations'!$H:$H,"Unknown")</f>
        <v>Yes</v>
      </c>
      <c r="J223" s="7" t="str" cm="1">
        <f t="array" ref="J223">_xlfn.IFS(C223&lt;18.5,"Under Weight",C223&lt;=24.9,"Normal Weight",C223&lt;30,"Over weight",C223&gt;=30,"Obesity")</f>
        <v>Over weight</v>
      </c>
      <c r="K223" s="7" t="str" cm="1">
        <f t="array" ref="K223">_xlfn.IFS(D223="Null","Unknown",D223&lt;5.7,"Normal",D223&lt;6.5,"Prediabetes",D223&gt;=6.5,"Diabetes")</f>
        <v>Normal</v>
      </c>
      <c r="L223" s="7" t="str">
        <f>_xlfn.XLOOKUP(A223,'Hospitalisation Details'!$A:$A,'Hospitalisation Details'!$J:$J,)</f>
        <v>22-Dec-1998</v>
      </c>
      <c r="M223" s="22">
        <f>+_xlfn.XLOOKUP(A223,'Hospitalisation Details'!$A:$A,'Hospitalisation Details'!$F:$F)</f>
        <v>35147.53</v>
      </c>
      <c r="N223" s="7" t="str">
        <f>_xlfn.XLOOKUP(A223,'Hospitalisation Details'!$A:$A,'Hospitalisation Details'!$G:$G)</f>
        <v>tier - 1</v>
      </c>
      <c r="O223" s="7" t="str">
        <f>_xlfn.XLOOKUP(A223,'Hospitalisation Details'!$A:$A,'Hospitalisation Details'!$H:$H)</f>
        <v>tier - 1</v>
      </c>
      <c r="P223" s="7" t="str">
        <f>_xlfn.XLOOKUP(A223,'Hospitalisation Details'!$A:$A,'Hospitalisation Details'!$I:$I)</f>
        <v>R1016</v>
      </c>
      <c r="Q223" s="28">
        <f>_xlfn.XLOOKUP(A223,'Hospitalisation Details'!$A:$A,'Hospitalisation Details'!$K:$K)</f>
        <v>25</v>
      </c>
    </row>
    <row r="224" spans="1:17" x14ac:dyDescent="0.3">
      <c r="A224" s="27" t="s">
        <v>2149</v>
      </c>
      <c r="B224" s="7" t="str">
        <f>IFERROR(_xlfn.XLOOKUP(A224,'Customer Names'!$A$2:$A$2336,'Customer Names'!$C$2:$C$2336),"Unknown")</f>
        <v xml:space="preserve">  Erik</v>
      </c>
      <c r="C224" s="7">
        <f>_xlfn.XLOOKUP(A224,'Medical Examinations'!$A$2:$A$2336,'Medical Examinations'!$B$2:$B$2336,AVERAGE('Medical Examinations'!$B$2:$B$2336))</f>
        <v>22.895</v>
      </c>
      <c r="D224" s="7">
        <f>_xlfn.XLOOKUP(A224,'Medical Examinations'!$A$2:$A$2336,'Medical Examinations'!$C$2:$C$2336,AVERAGE('Medical Examinations'!$C$2:$C$2336))</f>
        <v>5.72</v>
      </c>
      <c r="E224" s="7" t="str">
        <f>_xlfn.XLOOKUP(A224,'Medical Examinations'!$A:$A,'Medical Examinations'!$D:$D,"Unknown")</f>
        <v>No</v>
      </c>
      <c r="F224" s="7" t="str">
        <f>_xlfn.XLOOKUP(A224,'Medical Examinations'!$A:$A,'Medical Examinations'!$E:$E,"Unknown")</f>
        <v>No</v>
      </c>
      <c r="G224" s="7" t="str">
        <f>_xlfn.XLOOKUP(A224,'Medical Examinations'!$A:$A,'Medical Examinations'!$F:$F,"Unknown")</f>
        <v>No</v>
      </c>
      <c r="H224" s="43">
        <f>_xlfn.XLOOKUP(Healthcare!A224,'Medical Examinations'!$A:$A,'Medical Examinations'!$G:$G,0)</f>
        <v>0</v>
      </c>
      <c r="I224" s="7" t="str">
        <f>_xlfn.XLOOKUP(A224,'Medical Examinations'!$A:$A,'Medical Examinations'!$H:$H,"Unknown")</f>
        <v>Yes</v>
      </c>
      <c r="J224" s="7" t="str" cm="1">
        <f t="array" ref="J224">_xlfn.IFS(C224&lt;18.5,"Under Weight",C224&lt;=24.9,"Normal Weight",C224&lt;30,"Over weight",C224&gt;=30,"Obesity")</f>
        <v>Normal Weight</v>
      </c>
      <c r="K224" s="7" t="str" cm="1">
        <f t="array" ref="K224">_xlfn.IFS(D224="Null","Unknown",D224&lt;5.7,"Normal",D224&lt;6.5,"Prediabetes",D224&gt;=6.5,"Diabetes")</f>
        <v>Prediabetes</v>
      </c>
      <c r="L224" s="7" t="str">
        <f>_xlfn.XLOOKUP(A224,'Hospitalisation Details'!$A:$A,'Hospitalisation Details'!$J:$J,)</f>
        <v>29-Jun-1977</v>
      </c>
      <c r="M224" s="22">
        <f>+_xlfn.XLOOKUP(A224,'Hospitalisation Details'!$A:$A,'Hospitalisation Details'!$F:$F)</f>
        <v>35069.370000000003</v>
      </c>
      <c r="N224" s="7" t="str">
        <f>_xlfn.XLOOKUP(A224,'Hospitalisation Details'!$A:$A,'Hospitalisation Details'!$G:$G)</f>
        <v>tier - 1</v>
      </c>
      <c r="O224" s="7" t="str">
        <f>_xlfn.XLOOKUP(A224,'Hospitalisation Details'!$A:$A,'Hospitalisation Details'!$H:$H)</f>
        <v>tier - 1</v>
      </c>
      <c r="P224" s="7" t="str">
        <f>_xlfn.XLOOKUP(A224,'Hospitalisation Details'!$A:$A,'Hospitalisation Details'!$I:$I)</f>
        <v>R1017</v>
      </c>
      <c r="Q224" s="28">
        <f>_xlfn.XLOOKUP(A224,'Hospitalisation Details'!$A:$A,'Hospitalisation Details'!$K:$K)</f>
        <v>46</v>
      </c>
    </row>
    <row r="225" spans="1:17" x14ac:dyDescent="0.3">
      <c r="A225" s="27" t="s">
        <v>2148</v>
      </c>
      <c r="B225" s="7" t="str">
        <f>IFERROR(_xlfn.XLOOKUP(A225,'Customer Names'!$A$2:$A$2336,'Customer Names'!$C$2:$C$2336),"Unknown")</f>
        <v xml:space="preserve">  Kiley D</v>
      </c>
      <c r="C225" s="7">
        <f>_xlfn.XLOOKUP(A225,'Medical Examinations'!$A$2:$A$2336,'Medical Examinations'!$B$2:$B$2336,AVERAGE('Medical Examinations'!$B$2:$B$2336))</f>
        <v>34.06</v>
      </c>
      <c r="D225" s="7">
        <f>_xlfn.XLOOKUP(A225,'Medical Examinations'!$A$2:$A$2336,'Medical Examinations'!$C$2:$C$2336,AVERAGE('Medical Examinations'!$C$2:$C$2336))</f>
        <v>11.83</v>
      </c>
      <c r="E225" s="7" t="str">
        <f>_xlfn.XLOOKUP(A225,'Medical Examinations'!$A:$A,'Medical Examinations'!$D:$D,"Unknown")</f>
        <v>Yes</v>
      </c>
      <c r="F225" s="7" t="str">
        <f>_xlfn.XLOOKUP(A225,'Medical Examinations'!$A:$A,'Medical Examinations'!$E:$E,"Unknown")</f>
        <v>No</v>
      </c>
      <c r="G225" s="7" t="str">
        <f>_xlfn.XLOOKUP(A225,'Medical Examinations'!$A:$A,'Medical Examinations'!$F:$F,"Unknown")</f>
        <v>No</v>
      </c>
      <c r="H225" s="43">
        <f>_xlfn.XLOOKUP(Healthcare!A225,'Medical Examinations'!$A:$A,'Medical Examinations'!$G:$G,0)</f>
        <v>1</v>
      </c>
      <c r="I225" s="7" t="str">
        <f>_xlfn.XLOOKUP(A225,'Medical Examinations'!$A:$A,'Medical Examinations'!$H:$H,"Unknown")</f>
        <v>Yes</v>
      </c>
      <c r="J225" s="7" t="str" cm="1">
        <f t="array" ref="J225">_xlfn.IFS(C225&lt;18.5,"Under Weight",C225&lt;=24.9,"Normal Weight",C225&lt;30,"Over weight",C225&gt;=30,"Obesity")</f>
        <v>Obesity</v>
      </c>
      <c r="K225" s="7" t="str" cm="1">
        <f t="array" ref="K225">_xlfn.IFS(D225="Null","Unknown",D225&lt;5.7,"Normal",D225&lt;6.5,"Prediabetes",D225&gt;=6.5,"Diabetes")</f>
        <v>Diabetes</v>
      </c>
      <c r="L225" s="7" t="str">
        <f>_xlfn.XLOOKUP(A225,'Hospitalisation Details'!$A:$A,'Hospitalisation Details'!$J:$J,)</f>
        <v>29-Aug-1975</v>
      </c>
      <c r="M225" s="22">
        <f>+_xlfn.XLOOKUP(A225,'Hospitalisation Details'!$A:$A,'Hospitalisation Details'!$F:$F)</f>
        <v>35050.620000000003</v>
      </c>
      <c r="N225" s="7" t="str">
        <f>_xlfn.XLOOKUP(A225,'Hospitalisation Details'!$A:$A,'Hospitalisation Details'!$G:$G)</f>
        <v>tier - 2</v>
      </c>
      <c r="O225" s="7" t="str">
        <f>_xlfn.XLOOKUP(A225,'Hospitalisation Details'!$A:$A,'Hospitalisation Details'!$H:$H)</f>
        <v>tier - 1</v>
      </c>
      <c r="P225" s="7" t="str">
        <f>_xlfn.XLOOKUP(A225,'Hospitalisation Details'!$A:$A,'Hospitalisation Details'!$I:$I)</f>
        <v>R1011</v>
      </c>
      <c r="Q225" s="28">
        <f>_xlfn.XLOOKUP(A225,'Hospitalisation Details'!$A:$A,'Hospitalisation Details'!$K:$K)</f>
        <v>48</v>
      </c>
    </row>
    <row r="226" spans="1:17" x14ac:dyDescent="0.3">
      <c r="A226" s="27" t="s">
        <v>2147</v>
      </c>
      <c r="B226" s="7" t="str">
        <f>IFERROR(_xlfn.XLOOKUP(A226,'Customer Names'!$A$2:$A$2336,'Customer Names'!$C$2:$C$2336),"Unknown")</f>
        <v xml:space="preserve">  Jennifer</v>
      </c>
      <c r="C226" s="7">
        <f>_xlfn.XLOOKUP(A226,'Medical Examinations'!$A$2:$A$2336,'Medical Examinations'!$B$2:$B$2336,AVERAGE('Medical Examinations'!$B$2:$B$2336))</f>
        <v>36.409999999999997</v>
      </c>
      <c r="D226" s="7">
        <f>_xlfn.XLOOKUP(A226,'Medical Examinations'!$A$2:$A$2336,'Medical Examinations'!$C$2:$C$2336,AVERAGE('Medical Examinations'!$C$2:$C$2336))</f>
        <v>4.55</v>
      </c>
      <c r="E226" s="7" t="str">
        <f>_xlfn.XLOOKUP(A226,'Medical Examinations'!$A:$A,'Medical Examinations'!$D:$D,"Unknown")</f>
        <v>No</v>
      </c>
      <c r="F226" s="7" t="str">
        <f>_xlfn.XLOOKUP(A226,'Medical Examinations'!$A:$A,'Medical Examinations'!$E:$E,"Unknown")</f>
        <v>No</v>
      </c>
      <c r="G226" s="7" t="str">
        <f>_xlfn.XLOOKUP(A226,'Medical Examinations'!$A:$A,'Medical Examinations'!$F:$F,"Unknown")</f>
        <v>No</v>
      </c>
      <c r="H226" s="43">
        <f>_xlfn.XLOOKUP(Healthcare!A226,'Medical Examinations'!$A:$A,'Medical Examinations'!$G:$G,0)</f>
        <v>0</v>
      </c>
      <c r="I226" s="7" t="str">
        <f>_xlfn.XLOOKUP(A226,'Medical Examinations'!$A:$A,'Medical Examinations'!$H:$H,"Unknown")</f>
        <v>Yes</v>
      </c>
      <c r="J226" s="7" t="str" cm="1">
        <f t="array" ref="J226">_xlfn.IFS(C226&lt;18.5,"Under Weight",C226&lt;=24.9,"Normal Weight",C226&lt;30,"Over weight",C226&gt;=30,"Obesity")</f>
        <v>Obesity</v>
      </c>
      <c r="K226" s="7" t="str" cm="1">
        <f t="array" ref="K226">_xlfn.IFS(D226="Null","Unknown",D226&lt;5.7,"Normal",D226&lt;6.5,"Prediabetes",D226&gt;=6.5,"Diabetes")</f>
        <v>Normal</v>
      </c>
      <c r="L226" s="7" t="str">
        <f>_xlfn.XLOOKUP(A226,'Hospitalisation Details'!$A:$A,'Hospitalisation Details'!$J:$J,)</f>
        <v>5-Jul-1982</v>
      </c>
      <c r="M226" s="22">
        <f>+_xlfn.XLOOKUP(A226,'Hospitalisation Details'!$A:$A,'Hospitalisation Details'!$F:$F)</f>
        <v>35000.730000000003</v>
      </c>
      <c r="N226" s="7" t="str">
        <f>_xlfn.XLOOKUP(A226,'Hospitalisation Details'!$A:$A,'Hospitalisation Details'!$G:$G)</f>
        <v>tier - 2</v>
      </c>
      <c r="O226" s="7" t="str">
        <f>_xlfn.XLOOKUP(A226,'Hospitalisation Details'!$A:$A,'Hospitalisation Details'!$H:$H)</f>
        <v>tier - 3</v>
      </c>
      <c r="P226" s="7" t="str">
        <f>_xlfn.XLOOKUP(A226,'Hospitalisation Details'!$A:$A,'Hospitalisation Details'!$I:$I)</f>
        <v>R1011</v>
      </c>
      <c r="Q226" s="28">
        <f>_xlfn.XLOOKUP(A226,'Hospitalisation Details'!$A:$A,'Hospitalisation Details'!$K:$K)</f>
        <v>41</v>
      </c>
    </row>
    <row r="227" spans="1:17" x14ac:dyDescent="0.3">
      <c r="A227" s="27" t="s">
        <v>2146</v>
      </c>
      <c r="B227" s="7" t="str">
        <f>IFERROR(_xlfn.XLOOKUP(A227,'Customer Names'!$A$2:$A$2336,'Customer Names'!$C$2:$C$2336),"Unknown")</f>
        <v xml:space="preserve">  Chris</v>
      </c>
      <c r="C227" s="7">
        <f>_xlfn.XLOOKUP(A227,'Medical Examinations'!$A$2:$A$2336,'Medical Examinations'!$B$2:$B$2336,AVERAGE('Medical Examinations'!$B$2:$B$2336))</f>
        <v>52.3</v>
      </c>
      <c r="D227" s="7">
        <f>_xlfn.XLOOKUP(A227,'Medical Examinations'!$A$2:$A$2336,'Medical Examinations'!$C$2:$C$2336,AVERAGE('Medical Examinations'!$C$2:$C$2336))</f>
        <v>4.87</v>
      </c>
      <c r="E227" s="7" t="str">
        <f>_xlfn.XLOOKUP(A227,'Medical Examinations'!$A:$A,'Medical Examinations'!$D:$D,"Unknown")</f>
        <v>Yes</v>
      </c>
      <c r="F227" s="7" t="str">
        <f>_xlfn.XLOOKUP(A227,'Medical Examinations'!$A:$A,'Medical Examinations'!$E:$E,"Unknown")</f>
        <v>No</v>
      </c>
      <c r="G227" s="7" t="str">
        <f>_xlfn.XLOOKUP(A227,'Medical Examinations'!$A:$A,'Medical Examinations'!$F:$F,"Unknown")</f>
        <v>Yes</v>
      </c>
      <c r="H227" s="43">
        <f>_xlfn.XLOOKUP(Healthcare!A227,'Medical Examinations'!$A:$A,'Medical Examinations'!$G:$G,0)</f>
        <v>1</v>
      </c>
      <c r="I227" s="7" t="str">
        <f>_xlfn.XLOOKUP(A227,'Medical Examinations'!$A:$A,'Medical Examinations'!$H:$H,"Unknown")</f>
        <v>Yes</v>
      </c>
      <c r="J227" s="7" t="str" cm="1">
        <f t="array" ref="J227">_xlfn.IFS(C227&lt;18.5,"Under Weight",C227&lt;=24.9,"Normal Weight",C227&lt;30,"Over weight",C227&gt;=30,"Obesity")</f>
        <v>Obesity</v>
      </c>
      <c r="K227" s="7" t="str" cm="1">
        <f t="array" ref="K227">_xlfn.IFS(D227="Null","Unknown",D227&lt;5.7,"Normal",D227&lt;6.5,"Prediabetes",D227&gt;=6.5,"Diabetes")</f>
        <v>Normal</v>
      </c>
      <c r="L227" s="7" t="str">
        <f>_xlfn.XLOOKUP(A227,'Hospitalisation Details'!$A:$A,'Hospitalisation Details'!$J:$J,)</f>
        <v>22-Aug-1997</v>
      </c>
      <c r="M227" s="22">
        <f>+_xlfn.XLOOKUP(A227,'Hospitalisation Details'!$A:$A,'Hospitalisation Details'!$F:$F)</f>
        <v>34979.86</v>
      </c>
      <c r="N227" s="7" t="str">
        <f>_xlfn.XLOOKUP(A227,'Hospitalisation Details'!$A:$A,'Hospitalisation Details'!$G:$G)</f>
        <v>tier - 2</v>
      </c>
      <c r="O227" s="7" t="str">
        <f>_xlfn.XLOOKUP(A227,'Hospitalisation Details'!$A:$A,'Hospitalisation Details'!$H:$H)</f>
        <v>tier - 2</v>
      </c>
      <c r="P227" s="7" t="str">
        <f>_xlfn.XLOOKUP(A227,'Hospitalisation Details'!$A:$A,'Hospitalisation Details'!$I:$I)</f>
        <v>R1011</v>
      </c>
      <c r="Q227" s="28">
        <f>_xlfn.XLOOKUP(A227,'Hospitalisation Details'!$A:$A,'Hospitalisation Details'!$K:$K)</f>
        <v>26</v>
      </c>
    </row>
    <row r="228" spans="1:17" x14ac:dyDescent="0.3">
      <c r="A228" s="27" t="s">
        <v>2145</v>
      </c>
      <c r="B228" s="7" t="str">
        <f>IFERROR(_xlfn.XLOOKUP(A228,'Customer Names'!$A$2:$A$2336,'Customer Names'!$C$2:$C$2336),"Unknown")</f>
        <v xml:space="preserve">  Marian M</v>
      </c>
      <c r="C228" s="7">
        <f>_xlfn.XLOOKUP(A228,'Medical Examinations'!$A$2:$A$2336,'Medical Examinations'!$B$2:$B$2336,AVERAGE('Medical Examinations'!$B$2:$B$2336))</f>
        <v>52.66</v>
      </c>
      <c r="D228" s="7">
        <f>_xlfn.XLOOKUP(A228,'Medical Examinations'!$A$2:$A$2336,'Medical Examinations'!$C$2:$C$2336,AVERAGE('Medical Examinations'!$C$2:$C$2336))</f>
        <v>4.45</v>
      </c>
      <c r="E228" s="7" t="str">
        <f>_xlfn.XLOOKUP(A228,'Medical Examinations'!$A:$A,'Medical Examinations'!$D:$D,"Unknown")</f>
        <v>No</v>
      </c>
      <c r="F228" s="7" t="str">
        <f>_xlfn.XLOOKUP(A228,'Medical Examinations'!$A:$A,'Medical Examinations'!$E:$E,"Unknown")</f>
        <v>No</v>
      </c>
      <c r="G228" s="7" t="str">
        <f>_xlfn.XLOOKUP(A228,'Medical Examinations'!$A:$A,'Medical Examinations'!$F:$F,"Unknown")</f>
        <v>No</v>
      </c>
      <c r="H228" s="43">
        <f>_xlfn.XLOOKUP(Healthcare!A228,'Medical Examinations'!$A:$A,'Medical Examinations'!$G:$G,0)</f>
        <v>1</v>
      </c>
      <c r="I228" s="7" t="str">
        <f>_xlfn.XLOOKUP(A228,'Medical Examinations'!$A:$A,'Medical Examinations'!$H:$H,"Unknown")</f>
        <v>Yes</v>
      </c>
      <c r="J228" s="7" t="str" cm="1">
        <f t="array" ref="J228">_xlfn.IFS(C228&lt;18.5,"Under Weight",C228&lt;=24.9,"Normal Weight",C228&lt;30,"Over weight",C228&gt;=30,"Obesity")</f>
        <v>Obesity</v>
      </c>
      <c r="K228" s="7" t="str" cm="1">
        <f t="array" ref="K228">_xlfn.IFS(D228="Null","Unknown",D228&lt;5.7,"Normal",D228&lt;6.5,"Prediabetes",D228&gt;=6.5,"Diabetes")</f>
        <v>Normal</v>
      </c>
      <c r="L228" s="7" t="str">
        <f>_xlfn.XLOOKUP(A228,'Hospitalisation Details'!$A:$A,'Hospitalisation Details'!$J:$J,)</f>
        <v>22-Aug-1998</v>
      </c>
      <c r="M228" s="22">
        <f>+_xlfn.XLOOKUP(A228,'Hospitalisation Details'!$A:$A,'Hospitalisation Details'!$F:$F)</f>
        <v>34976.42</v>
      </c>
      <c r="N228" s="7" t="str">
        <f>_xlfn.XLOOKUP(A228,'Hospitalisation Details'!$A:$A,'Hospitalisation Details'!$G:$G)</f>
        <v>tier - 2</v>
      </c>
      <c r="O228" s="7" t="str">
        <f>_xlfn.XLOOKUP(A228,'Hospitalisation Details'!$A:$A,'Hospitalisation Details'!$H:$H)</f>
        <v>tier - 1</v>
      </c>
      <c r="P228" s="7" t="str">
        <f>_xlfn.XLOOKUP(A228,'Hospitalisation Details'!$A:$A,'Hospitalisation Details'!$I:$I)</f>
        <v>R1011</v>
      </c>
      <c r="Q228" s="28">
        <f>_xlfn.XLOOKUP(A228,'Hospitalisation Details'!$A:$A,'Hospitalisation Details'!$K:$K)</f>
        <v>25</v>
      </c>
    </row>
    <row r="229" spans="1:17" x14ac:dyDescent="0.3">
      <c r="A229" s="27" t="s">
        <v>2144</v>
      </c>
      <c r="B229" s="7" t="str">
        <f>IFERROR(_xlfn.XLOOKUP(A229,'Customer Names'!$A$2:$A$2336,'Customer Names'!$C$2:$C$2336),"Unknown")</f>
        <v xml:space="preserve">  Jeremy</v>
      </c>
      <c r="C229" s="7">
        <f>_xlfn.XLOOKUP(A229,'Medical Examinations'!$A$2:$A$2336,'Medical Examinations'!$B$2:$B$2336,AVERAGE('Medical Examinations'!$B$2:$B$2336))</f>
        <v>29.57</v>
      </c>
      <c r="D229" s="7">
        <f>_xlfn.XLOOKUP(A229,'Medical Examinations'!$A$2:$A$2336,'Medical Examinations'!$C$2:$C$2336,AVERAGE('Medical Examinations'!$C$2:$C$2336))</f>
        <v>9.42</v>
      </c>
      <c r="E229" s="7" t="str">
        <f>_xlfn.XLOOKUP(A229,'Medical Examinations'!$A:$A,'Medical Examinations'!$D:$D,"Unknown")</f>
        <v>Yes</v>
      </c>
      <c r="F229" s="7" t="str">
        <f>_xlfn.XLOOKUP(A229,'Medical Examinations'!$A:$A,'Medical Examinations'!$E:$E,"Unknown")</f>
        <v>No</v>
      </c>
      <c r="G229" s="7" t="str">
        <f>_xlfn.XLOOKUP(A229,'Medical Examinations'!$A:$A,'Medical Examinations'!$F:$F,"Unknown")</f>
        <v>No</v>
      </c>
      <c r="H229" s="43">
        <f>_xlfn.XLOOKUP(Healthcare!A229,'Medical Examinations'!$A:$A,'Medical Examinations'!$G:$G,0)</f>
        <v>0</v>
      </c>
      <c r="I229" s="7" t="str">
        <f>_xlfn.XLOOKUP(A229,'Medical Examinations'!$A:$A,'Medical Examinations'!$H:$H,"Unknown")</f>
        <v>Yes</v>
      </c>
      <c r="J229" s="7" t="str" cm="1">
        <f t="array" ref="J229">_xlfn.IFS(C229&lt;18.5,"Under Weight",C229&lt;=24.9,"Normal Weight",C229&lt;30,"Over weight",C229&gt;=30,"Obesity")</f>
        <v>Over weight</v>
      </c>
      <c r="K229" s="7" t="str" cm="1">
        <f t="array" ref="K229">_xlfn.IFS(D229="Null","Unknown",D229&lt;5.7,"Normal",D229&lt;6.5,"Prediabetes",D229&gt;=6.5,"Diabetes")</f>
        <v>Diabetes</v>
      </c>
      <c r="L229" s="7" t="str">
        <f>_xlfn.XLOOKUP(A229,'Hospitalisation Details'!$A:$A,'Hospitalisation Details'!$J:$J,)</f>
        <v>7-Oct-1967</v>
      </c>
      <c r="M229" s="22">
        <f>+_xlfn.XLOOKUP(A229,'Hospitalisation Details'!$A:$A,'Hospitalisation Details'!$F:$F)</f>
        <v>34975.68</v>
      </c>
      <c r="N229" s="7" t="str">
        <f>_xlfn.XLOOKUP(A229,'Hospitalisation Details'!$A:$A,'Hospitalisation Details'!$G:$G)</f>
        <v>tier - 2</v>
      </c>
      <c r="O229" s="7" t="str">
        <f>_xlfn.XLOOKUP(A229,'Hospitalisation Details'!$A:$A,'Hospitalisation Details'!$H:$H)</f>
        <v>tier - 2</v>
      </c>
      <c r="P229" s="7" t="str">
        <f>_xlfn.XLOOKUP(A229,'Hospitalisation Details'!$A:$A,'Hospitalisation Details'!$I:$I)</f>
        <v>R1011</v>
      </c>
      <c r="Q229" s="28">
        <f>_xlfn.XLOOKUP(A229,'Hospitalisation Details'!$A:$A,'Hospitalisation Details'!$K:$K)</f>
        <v>56</v>
      </c>
    </row>
    <row r="230" spans="1:17" x14ac:dyDescent="0.3">
      <c r="A230" s="27" t="s">
        <v>2143</v>
      </c>
      <c r="B230" s="7" t="str">
        <f>IFERROR(_xlfn.XLOOKUP(A230,'Customer Names'!$A$2:$A$2336,'Customer Names'!$C$2:$C$2336),"Unknown")</f>
        <v xml:space="preserve">  Allison H</v>
      </c>
      <c r="C230" s="7">
        <f>_xlfn.XLOOKUP(A230,'Medical Examinations'!$A$2:$A$2336,'Medical Examinations'!$B$2:$B$2336,AVERAGE('Medical Examinations'!$B$2:$B$2336))</f>
        <v>36.99</v>
      </c>
      <c r="D230" s="7">
        <f>_xlfn.XLOOKUP(A230,'Medical Examinations'!$A$2:$A$2336,'Medical Examinations'!$C$2:$C$2336,AVERAGE('Medical Examinations'!$C$2:$C$2336))</f>
        <v>5.37</v>
      </c>
      <c r="E230" s="7" t="str">
        <f>_xlfn.XLOOKUP(A230,'Medical Examinations'!$A:$A,'Medical Examinations'!$D:$D,"Unknown")</f>
        <v>Yes</v>
      </c>
      <c r="F230" s="7" t="str">
        <f>_xlfn.XLOOKUP(A230,'Medical Examinations'!$A:$A,'Medical Examinations'!$E:$E,"Unknown")</f>
        <v>No</v>
      </c>
      <c r="G230" s="7" t="str">
        <f>_xlfn.XLOOKUP(A230,'Medical Examinations'!$A:$A,'Medical Examinations'!$F:$F,"Unknown")</f>
        <v>Yes</v>
      </c>
      <c r="H230" s="43">
        <f>_xlfn.XLOOKUP(Healthcare!A230,'Medical Examinations'!$A:$A,'Medical Examinations'!$G:$G,0)</f>
        <v>1</v>
      </c>
      <c r="I230" s="7" t="str">
        <f>_xlfn.XLOOKUP(A230,'Medical Examinations'!$A:$A,'Medical Examinations'!$H:$H,"Unknown")</f>
        <v>Yes</v>
      </c>
      <c r="J230" s="7" t="str" cm="1">
        <f t="array" ref="J230">_xlfn.IFS(C230&lt;18.5,"Under Weight",C230&lt;=24.9,"Normal Weight",C230&lt;30,"Over weight",C230&gt;=30,"Obesity")</f>
        <v>Obesity</v>
      </c>
      <c r="K230" s="7" t="str" cm="1">
        <f t="array" ref="K230">_xlfn.IFS(D230="Null","Unknown",D230&lt;5.7,"Normal",D230&lt;6.5,"Prediabetes",D230&gt;=6.5,"Diabetes")</f>
        <v>Normal</v>
      </c>
      <c r="L230" s="7" t="str">
        <f>_xlfn.XLOOKUP(A230,'Hospitalisation Details'!$A:$A,'Hospitalisation Details'!$J:$J,)</f>
        <v>29-Jul-1983</v>
      </c>
      <c r="M230" s="22">
        <f>+_xlfn.XLOOKUP(A230,'Hospitalisation Details'!$A:$A,'Hospitalisation Details'!$F:$F)</f>
        <v>34940.61</v>
      </c>
      <c r="N230" s="7" t="str">
        <f>_xlfn.XLOOKUP(A230,'Hospitalisation Details'!$A:$A,'Hospitalisation Details'!$G:$G)</f>
        <v>tier - 2</v>
      </c>
      <c r="O230" s="7" t="str">
        <f>_xlfn.XLOOKUP(A230,'Hospitalisation Details'!$A:$A,'Hospitalisation Details'!$H:$H)</f>
        <v>tier - 3</v>
      </c>
      <c r="P230" s="7" t="str">
        <f>_xlfn.XLOOKUP(A230,'Hospitalisation Details'!$A:$A,'Hospitalisation Details'!$I:$I)</f>
        <v>R1011</v>
      </c>
      <c r="Q230" s="28">
        <f>_xlfn.XLOOKUP(A230,'Hospitalisation Details'!$A:$A,'Hospitalisation Details'!$K:$K)</f>
        <v>40</v>
      </c>
    </row>
    <row r="231" spans="1:17" x14ac:dyDescent="0.3">
      <c r="A231" s="27" t="s">
        <v>2142</v>
      </c>
      <c r="B231" s="7" t="str">
        <f>IFERROR(_xlfn.XLOOKUP(A231,'Customer Names'!$A$2:$A$2336,'Customer Names'!$C$2:$C$2336),"Unknown")</f>
        <v xml:space="preserve">  Elizabeth</v>
      </c>
      <c r="C231" s="7">
        <f>_xlfn.XLOOKUP(A231,'Medical Examinations'!$A$2:$A$2336,'Medical Examinations'!$B$2:$B$2336,AVERAGE('Medical Examinations'!$B$2:$B$2336))</f>
        <v>31.4</v>
      </c>
      <c r="D231" s="7">
        <f>_xlfn.XLOOKUP(A231,'Medical Examinations'!$A$2:$A$2336,'Medical Examinations'!$C$2:$C$2336,AVERAGE('Medical Examinations'!$C$2:$C$2336))</f>
        <v>4.5999999999999996</v>
      </c>
      <c r="E231" s="7" t="str">
        <f>_xlfn.XLOOKUP(A231,'Medical Examinations'!$A:$A,'Medical Examinations'!$D:$D,"Unknown")</f>
        <v>Yes</v>
      </c>
      <c r="F231" s="7" t="str">
        <f>_xlfn.XLOOKUP(A231,'Medical Examinations'!$A:$A,'Medical Examinations'!$E:$E,"Unknown")</f>
        <v>No</v>
      </c>
      <c r="G231" s="7" t="str">
        <f>_xlfn.XLOOKUP(A231,'Medical Examinations'!$A:$A,'Medical Examinations'!$F:$F,"Unknown")</f>
        <v>No</v>
      </c>
      <c r="H231" s="43">
        <f>_xlfn.XLOOKUP(Healthcare!A231,'Medical Examinations'!$A:$A,'Medical Examinations'!$G:$G,0)</f>
        <v>1</v>
      </c>
      <c r="I231" s="7" t="str">
        <f>_xlfn.XLOOKUP(A231,'Medical Examinations'!$A:$A,'Medical Examinations'!$H:$H,"Unknown")</f>
        <v>Yes</v>
      </c>
      <c r="J231" s="7" t="str" cm="1">
        <f t="array" ref="J231">_xlfn.IFS(C231&lt;18.5,"Under Weight",C231&lt;=24.9,"Normal Weight",C231&lt;30,"Over weight",C231&gt;=30,"Obesity")</f>
        <v>Obesity</v>
      </c>
      <c r="K231" s="7" t="str" cm="1">
        <f t="array" ref="K231">_xlfn.IFS(D231="Null","Unknown",D231&lt;5.7,"Normal",D231&lt;6.5,"Prediabetes",D231&gt;=6.5,"Diabetes")</f>
        <v>Normal</v>
      </c>
      <c r="L231" s="7" t="str">
        <f>_xlfn.XLOOKUP(A231,'Hospitalisation Details'!$A:$A,'Hospitalisation Details'!$J:$J,)</f>
        <v>17-Oct-1995</v>
      </c>
      <c r="M231" s="22">
        <f>+_xlfn.XLOOKUP(A231,'Hospitalisation Details'!$A:$A,'Hospitalisation Details'!$F:$F)</f>
        <v>34838.870000000003</v>
      </c>
      <c r="N231" s="7" t="str">
        <f>_xlfn.XLOOKUP(A231,'Hospitalisation Details'!$A:$A,'Hospitalisation Details'!$G:$G)</f>
        <v>tier - 2</v>
      </c>
      <c r="O231" s="7" t="str">
        <f>_xlfn.XLOOKUP(A231,'Hospitalisation Details'!$A:$A,'Hospitalisation Details'!$H:$H)</f>
        <v>tier - 3</v>
      </c>
      <c r="P231" s="7" t="str">
        <f>_xlfn.XLOOKUP(A231,'Hospitalisation Details'!$A:$A,'Hospitalisation Details'!$I:$I)</f>
        <v>R1011</v>
      </c>
      <c r="Q231" s="28">
        <f>_xlfn.XLOOKUP(A231,'Hospitalisation Details'!$A:$A,'Hospitalisation Details'!$K:$K)</f>
        <v>28</v>
      </c>
    </row>
    <row r="232" spans="1:17" x14ac:dyDescent="0.3">
      <c r="A232" s="27" t="s">
        <v>2141</v>
      </c>
      <c r="B232" s="7" t="str">
        <f>IFERROR(_xlfn.XLOOKUP(A232,'Customer Names'!$A$2:$A$2336,'Customer Names'!$C$2:$C$2336),"Unknown")</f>
        <v xml:space="preserve">  Andrew</v>
      </c>
      <c r="C232" s="7">
        <f>_xlfn.XLOOKUP(A232,'Medical Examinations'!$A$2:$A$2336,'Medical Examinations'!$B$2:$B$2336,AVERAGE('Medical Examinations'!$B$2:$B$2336))</f>
        <v>34.9</v>
      </c>
      <c r="D232" s="7">
        <f>_xlfn.XLOOKUP(A232,'Medical Examinations'!$A$2:$A$2336,'Medical Examinations'!$C$2:$C$2336,AVERAGE('Medical Examinations'!$C$2:$C$2336))</f>
        <v>6.22</v>
      </c>
      <c r="E232" s="7" t="str">
        <f>_xlfn.XLOOKUP(A232,'Medical Examinations'!$A:$A,'Medical Examinations'!$D:$D,"Unknown")</f>
        <v>No</v>
      </c>
      <c r="F232" s="7" t="str">
        <f>_xlfn.XLOOKUP(A232,'Medical Examinations'!$A:$A,'Medical Examinations'!$E:$E,"Unknown")</f>
        <v>No</v>
      </c>
      <c r="G232" s="7" t="str">
        <f>_xlfn.XLOOKUP(A232,'Medical Examinations'!$A:$A,'Medical Examinations'!$F:$F,"Unknown")</f>
        <v>Yes</v>
      </c>
      <c r="H232" s="43">
        <f>_xlfn.XLOOKUP(Healthcare!A232,'Medical Examinations'!$A:$A,'Medical Examinations'!$G:$G,0)</f>
        <v>1</v>
      </c>
      <c r="I232" s="7" t="str">
        <f>_xlfn.XLOOKUP(A232,'Medical Examinations'!$A:$A,'Medical Examinations'!$H:$H,"Unknown")</f>
        <v>Yes</v>
      </c>
      <c r="J232" s="7" t="str" cm="1">
        <f t="array" ref="J232">_xlfn.IFS(C232&lt;18.5,"Under Weight",C232&lt;=24.9,"Normal Weight",C232&lt;30,"Over weight",C232&gt;=30,"Obesity")</f>
        <v>Obesity</v>
      </c>
      <c r="K232" s="7" t="str" cm="1">
        <f t="array" ref="K232">_xlfn.IFS(D232="Null","Unknown",D232&lt;5.7,"Normal",D232&lt;6.5,"Prediabetes",D232&gt;=6.5,"Diabetes")</f>
        <v>Prediabetes</v>
      </c>
      <c r="L232" s="7" t="str">
        <f>_xlfn.XLOOKUP(A232,'Hospitalisation Details'!$A:$A,'Hospitalisation Details'!$J:$J,)</f>
        <v>17-Sep-2003</v>
      </c>
      <c r="M232" s="22">
        <f>+_xlfn.XLOOKUP(A232,'Hospitalisation Details'!$A:$A,'Hospitalisation Details'!$F:$F)</f>
        <v>34828.65</v>
      </c>
      <c r="N232" s="7" t="str">
        <f>_xlfn.XLOOKUP(A232,'Hospitalisation Details'!$A:$A,'Hospitalisation Details'!$G:$G)</f>
        <v>tier - 1</v>
      </c>
      <c r="O232" s="7" t="str">
        <f>_xlfn.XLOOKUP(A232,'Hospitalisation Details'!$A:$A,'Hospitalisation Details'!$H:$H)</f>
        <v>tier - 3</v>
      </c>
      <c r="P232" s="7" t="str">
        <f>_xlfn.XLOOKUP(A232,'Hospitalisation Details'!$A:$A,'Hospitalisation Details'!$I:$I)</f>
        <v>R1011</v>
      </c>
      <c r="Q232" s="28">
        <f>_xlfn.XLOOKUP(A232,'Hospitalisation Details'!$A:$A,'Hospitalisation Details'!$K:$K)</f>
        <v>20</v>
      </c>
    </row>
    <row r="233" spans="1:17" x14ac:dyDescent="0.3">
      <c r="A233" s="27" t="s">
        <v>2140</v>
      </c>
      <c r="B233" s="7" t="str">
        <f>IFERROR(_xlfn.XLOOKUP(A233,'Customer Names'!$A$2:$A$2336,'Customer Names'!$C$2:$C$2336),"Unknown")</f>
        <v xml:space="preserve">  Anders J</v>
      </c>
      <c r="C233" s="7">
        <f>_xlfn.XLOOKUP(A233,'Medical Examinations'!$A$2:$A$2336,'Medical Examinations'!$B$2:$B$2336,AVERAGE('Medical Examinations'!$B$2:$B$2336))</f>
        <v>31.13</v>
      </c>
      <c r="D233" s="7">
        <f>_xlfn.XLOOKUP(A233,'Medical Examinations'!$A$2:$A$2336,'Medical Examinations'!$C$2:$C$2336,AVERAGE('Medical Examinations'!$C$2:$C$2336))</f>
        <v>4.5199999999999996</v>
      </c>
      <c r="E233" s="7" t="str">
        <f>_xlfn.XLOOKUP(A233,'Medical Examinations'!$A:$A,'Medical Examinations'!$D:$D,"Unknown")</f>
        <v>Yes</v>
      </c>
      <c r="F233" s="7" t="str">
        <f>_xlfn.XLOOKUP(A233,'Medical Examinations'!$A:$A,'Medical Examinations'!$E:$E,"Unknown")</f>
        <v>No</v>
      </c>
      <c r="G233" s="7" t="str">
        <f>_xlfn.XLOOKUP(A233,'Medical Examinations'!$A:$A,'Medical Examinations'!$F:$F,"Unknown")</f>
        <v>No</v>
      </c>
      <c r="H233" s="43">
        <f>_xlfn.XLOOKUP(Healthcare!A233,'Medical Examinations'!$A:$A,'Medical Examinations'!$G:$G,0)</f>
        <v>1</v>
      </c>
      <c r="I233" s="7" t="str">
        <f>_xlfn.XLOOKUP(A233,'Medical Examinations'!$A:$A,'Medical Examinations'!$H:$H,"Unknown")</f>
        <v>Yes</v>
      </c>
      <c r="J233" s="7" t="str" cm="1">
        <f t="array" ref="J233">_xlfn.IFS(C233&lt;18.5,"Under Weight",C233&lt;=24.9,"Normal Weight",C233&lt;30,"Over weight",C233&gt;=30,"Obesity")</f>
        <v>Obesity</v>
      </c>
      <c r="K233" s="7" t="str" cm="1">
        <f t="array" ref="K233">_xlfn.IFS(D233="Null","Unknown",D233&lt;5.7,"Normal",D233&lt;6.5,"Prediabetes",D233&gt;=6.5,"Diabetes")</f>
        <v>Normal</v>
      </c>
      <c r="L233" s="7" t="str">
        <f>_xlfn.XLOOKUP(A233,'Hospitalisation Details'!$A:$A,'Hospitalisation Details'!$J:$J,)</f>
        <v>27-Dec-1995</v>
      </c>
      <c r="M233" s="22">
        <f>+_xlfn.XLOOKUP(A233,'Hospitalisation Details'!$A:$A,'Hospitalisation Details'!$F:$F)</f>
        <v>34806.47</v>
      </c>
      <c r="N233" s="7" t="str">
        <f>_xlfn.XLOOKUP(A233,'Hospitalisation Details'!$A:$A,'Hospitalisation Details'!$G:$G)</f>
        <v>tier - 1</v>
      </c>
      <c r="O233" s="7" t="str">
        <f>_xlfn.XLOOKUP(A233,'Hospitalisation Details'!$A:$A,'Hospitalisation Details'!$H:$H)</f>
        <v>tier - 2</v>
      </c>
      <c r="P233" s="7" t="str">
        <f>_xlfn.XLOOKUP(A233,'Hospitalisation Details'!$A:$A,'Hospitalisation Details'!$I:$I)</f>
        <v>R1013</v>
      </c>
      <c r="Q233" s="28">
        <f>_xlfn.XLOOKUP(A233,'Hospitalisation Details'!$A:$A,'Hospitalisation Details'!$K:$K)</f>
        <v>28</v>
      </c>
    </row>
    <row r="234" spans="1:17" x14ac:dyDescent="0.3">
      <c r="A234" s="27" t="s">
        <v>2139</v>
      </c>
      <c r="B234" s="7" t="str">
        <f>IFERROR(_xlfn.XLOOKUP(A234,'Customer Names'!$A$2:$A$2336,'Customer Names'!$C$2:$C$2336),"Unknown")</f>
        <v xml:space="preserve">  Sean</v>
      </c>
      <c r="C234" s="7">
        <f>_xlfn.XLOOKUP(A234,'Medical Examinations'!$A$2:$A$2336,'Medical Examinations'!$B$2:$B$2336,AVERAGE('Medical Examinations'!$B$2:$B$2336))</f>
        <v>34.799999999999997</v>
      </c>
      <c r="D234" s="7">
        <f>_xlfn.XLOOKUP(A234,'Medical Examinations'!$A$2:$A$2336,'Medical Examinations'!$C$2:$C$2336,AVERAGE('Medical Examinations'!$C$2:$C$2336))</f>
        <v>6.18</v>
      </c>
      <c r="E234" s="7" t="str">
        <f>_xlfn.XLOOKUP(A234,'Medical Examinations'!$A:$A,'Medical Examinations'!$D:$D,"Unknown")</f>
        <v>No</v>
      </c>
      <c r="F234" s="7" t="str">
        <f>_xlfn.XLOOKUP(A234,'Medical Examinations'!$A:$A,'Medical Examinations'!$E:$E,"Unknown")</f>
        <v>No</v>
      </c>
      <c r="G234" s="7" t="str">
        <f>_xlfn.XLOOKUP(A234,'Medical Examinations'!$A:$A,'Medical Examinations'!$F:$F,"Unknown")</f>
        <v>Yes</v>
      </c>
      <c r="H234" s="43">
        <f>_xlfn.XLOOKUP(Healthcare!A234,'Medical Examinations'!$A:$A,'Medical Examinations'!$G:$G,0)</f>
        <v>1</v>
      </c>
      <c r="I234" s="7" t="str">
        <f>_xlfn.XLOOKUP(A234,'Medical Examinations'!$A:$A,'Medical Examinations'!$H:$H,"Unknown")</f>
        <v>Yes</v>
      </c>
      <c r="J234" s="7" t="str" cm="1">
        <f t="array" ref="J234">_xlfn.IFS(C234&lt;18.5,"Under Weight",C234&lt;=24.9,"Normal Weight",C234&lt;30,"Over weight",C234&gt;=30,"Obesity")</f>
        <v>Obesity</v>
      </c>
      <c r="K234" s="7" t="str" cm="1">
        <f t="array" ref="K234">_xlfn.IFS(D234="Null","Unknown",D234&lt;5.7,"Normal",D234&lt;6.5,"Prediabetes",D234&gt;=6.5,"Diabetes")</f>
        <v>Prediabetes</v>
      </c>
      <c r="L234" s="7" t="str">
        <f>_xlfn.XLOOKUP(A234,'Hospitalisation Details'!$A:$A,'Hospitalisation Details'!$J:$J,)</f>
        <v>3-Jul-2003</v>
      </c>
      <c r="M234" s="22">
        <f>+_xlfn.XLOOKUP(A234,'Hospitalisation Details'!$A:$A,'Hospitalisation Details'!$F:$F)</f>
        <v>34779.620000000003</v>
      </c>
      <c r="N234" s="7" t="str">
        <f>_xlfn.XLOOKUP(A234,'Hospitalisation Details'!$A:$A,'Hospitalisation Details'!$G:$G)</f>
        <v>tier - 1</v>
      </c>
      <c r="O234" s="7" t="str">
        <f>_xlfn.XLOOKUP(A234,'Hospitalisation Details'!$A:$A,'Hospitalisation Details'!$H:$H)</f>
        <v>tier - 2</v>
      </c>
      <c r="P234" s="7" t="str">
        <f>_xlfn.XLOOKUP(A234,'Hospitalisation Details'!$A:$A,'Hospitalisation Details'!$I:$I)</f>
        <v>R1011</v>
      </c>
      <c r="Q234" s="28">
        <f>_xlfn.XLOOKUP(A234,'Hospitalisation Details'!$A:$A,'Hospitalisation Details'!$K:$K)</f>
        <v>20</v>
      </c>
    </row>
    <row r="235" spans="1:17" x14ac:dyDescent="0.3">
      <c r="A235" s="27" t="s">
        <v>2138</v>
      </c>
      <c r="B235" s="7" t="str">
        <f>IFERROR(_xlfn.XLOOKUP(A235,'Customer Names'!$A$2:$A$2336,'Customer Names'!$C$2:$C$2336),"Unknown")</f>
        <v xml:space="preserve">  Brian M</v>
      </c>
      <c r="C235" s="7">
        <f>_xlfn.XLOOKUP(A235,'Medical Examinations'!$A$2:$A$2336,'Medical Examinations'!$B$2:$B$2336,AVERAGE('Medical Examinations'!$B$2:$B$2336))</f>
        <v>31.68</v>
      </c>
      <c r="D235" s="7">
        <f>_xlfn.XLOOKUP(A235,'Medical Examinations'!$A$2:$A$2336,'Medical Examinations'!$C$2:$C$2336,AVERAGE('Medical Examinations'!$C$2:$C$2336))</f>
        <v>4.4000000000000004</v>
      </c>
      <c r="E235" s="7" t="str">
        <f>_xlfn.XLOOKUP(A235,'Medical Examinations'!$A:$A,'Medical Examinations'!$D:$D,"Unknown")</f>
        <v>No</v>
      </c>
      <c r="F235" s="7" t="str">
        <f>_xlfn.XLOOKUP(A235,'Medical Examinations'!$A:$A,'Medical Examinations'!$E:$E,"Unknown")</f>
        <v>No</v>
      </c>
      <c r="G235" s="7" t="str">
        <f>_xlfn.XLOOKUP(A235,'Medical Examinations'!$A:$A,'Medical Examinations'!$F:$F,"Unknown")</f>
        <v>No</v>
      </c>
      <c r="H235" s="43">
        <f>_xlfn.XLOOKUP(Healthcare!A235,'Medical Examinations'!$A:$A,'Medical Examinations'!$G:$G,0)</f>
        <v>0</v>
      </c>
      <c r="I235" s="7" t="str">
        <f>_xlfn.XLOOKUP(A235,'Medical Examinations'!$A:$A,'Medical Examinations'!$H:$H,"Unknown")</f>
        <v>Yes</v>
      </c>
      <c r="J235" s="7" t="str" cm="1">
        <f t="array" ref="J235">_xlfn.IFS(C235&lt;18.5,"Under Weight",C235&lt;=24.9,"Normal Weight",C235&lt;30,"Over weight",C235&gt;=30,"Obesity")</f>
        <v>Obesity</v>
      </c>
      <c r="K235" s="7" t="str" cm="1">
        <f t="array" ref="K235">_xlfn.IFS(D235="Null","Unknown",D235&lt;5.7,"Normal",D235&lt;6.5,"Prediabetes",D235&gt;=6.5,"Diabetes")</f>
        <v>Normal</v>
      </c>
      <c r="L235" s="7" t="str">
        <f>_xlfn.XLOOKUP(A235,'Hospitalisation Details'!$A:$A,'Hospitalisation Details'!$J:$J,)</f>
        <v>7-Jul-1994</v>
      </c>
      <c r="M235" s="22">
        <f>+_xlfn.XLOOKUP(A235,'Hospitalisation Details'!$A:$A,'Hospitalisation Details'!$F:$F)</f>
        <v>34672.15</v>
      </c>
      <c r="N235" s="7" t="str">
        <f>_xlfn.XLOOKUP(A235,'Hospitalisation Details'!$A:$A,'Hospitalisation Details'!$G:$G)</f>
        <v>tier - 1</v>
      </c>
      <c r="O235" s="7" t="str">
        <f>_xlfn.XLOOKUP(A235,'Hospitalisation Details'!$A:$A,'Hospitalisation Details'!$H:$H)</f>
        <v>tier - 3</v>
      </c>
      <c r="P235" s="7" t="str">
        <f>_xlfn.XLOOKUP(A235,'Hospitalisation Details'!$A:$A,'Hospitalisation Details'!$I:$I)</f>
        <v>R1013</v>
      </c>
      <c r="Q235" s="28">
        <f>_xlfn.XLOOKUP(A235,'Hospitalisation Details'!$A:$A,'Hospitalisation Details'!$K:$K)</f>
        <v>29</v>
      </c>
    </row>
    <row r="236" spans="1:17" x14ac:dyDescent="0.3">
      <c r="A236" s="27" t="s">
        <v>2137</v>
      </c>
      <c r="B236" s="7" t="str">
        <f>IFERROR(_xlfn.XLOOKUP(A236,'Customer Names'!$A$2:$A$2336,'Customer Names'!$C$2:$C$2336),"Unknown")</f>
        <v xml:space="preserve">  Jeremy</v>
      </c>
      <c r="C236" s="7">
        <f>_xlfn.XLOOKUP(A236,'Medical Examinations'!$A$2:$A$2336,'Medical Examinations'!$B$2:$B$2336,AVERAGE('Medical Examinations'!$B$2:$B$2336))</f>
        <v>33.534999999999997</v>
      </c>
      <c r="D236" s="7">
        <f>_xlfn.XLOOKUP(A236,'Medical Examinations'!$A$2:$A$2336,'Medical Examinations'!$C$2:$C$2336,AVERAGE('Medical Examinations'!$C$2:$C$2336))</f>
        <v>6.23</v>
      </c>
      <c r="E236" s="7" t="str">
        <f>_xlfn.XLOOKUP(A236,'Medical Examinations'!$A:$A,'Medical Examinations'!$D:$D,"Unknown")</f>
        <v>No</v>
      </c>
      <c r="F236" s="7" t="str">
        <f>_xlfn.XLOOKUP(A236,'Medical Examinations'!$A:$A,'Medical Examinations'!$E:$E,"Unknown")</f>
        <v>Yes</v>
      </c>
      <c r="G236" s="7" t="str">
        <f>_xlfn.XLOOKUP(A236,'Medical Examinations'!$A:$A,'Medical Examinations'!$F:$F,"Unknown")</f>
        <v>No</v>
      </c>
      <c r="H236" s="43">
        <f>_xlfn.XLOOKUP(Healthcare!A236,'Medical Examinations'!$A:$A,'Medical Examinations'!$G:$G,0)</f>
        <v>1</v>
      </c>
      <c r="I236" s="7" t="str">
        <f>_xlfn.XLOOKUP(A236,'Medical Examinations'!$A:$A,'Medical Examinations'!$H:$H,"Unknown")</f>
        <v>Yes</v>
      </c>
      <c r="J236" s="7" t="str" cm="1">
        <f t="array" ref="J236">_xlfn.IFS(C236&lt;18.5,"Under Weight",C236&lt;=24.9,"Normal Weight",C236&lt;30,"Over weight",C236&gt;=30,"Obesity")</f>
        <v>Obesity</v>
      </c>
      <c r="K236" s="7" t="str" cm="1">
        <f t="array" ref="K236">_xlfn.IFS(D236="Null","Unknown",D236&lt;5.7,"Normal",D236&lt;6.5,"Prediabetes",D236&gt;=6.5,"Diabetes")</f>
        <v>Prediabetes</v>
      </c>
      <c r="L236" s="7" t="str">
        <f>_xlfn.XLOOKUP(A236,'Hospitalisation Details'!$A:$A,'Hospitalisation Details'!$J:$J,)</f>
        <v>9-Oct-2004</v>
      </c>
      <c r="M236" s="22">
        <f>+_xlfn.XLOOKUP(A236,'Hospitalisation Details'!$A:$A,'Hospitalisation Details'!$F:$F)</f>
        <v>34617.839999999997</v>
      </c>
      <c r="N236" s="7" t="str">
        <f>_xlfn.XLOOKUP(A236,'Hospitalisation Details'!$A:$A,'Hospitalisation Details'!$G:$G)</f>
        <v>tier - 1</v>
      </c>
      <c r="O236" s="7" t="str">
        <f>_xlfn.XLOOKUP(A236,'Hospitalisation Details'!$A:$A,'Hospitalisation Details'!$H:$H)</f>
        <v>tier - 3</v>
      </c>
      <c r="P236" s="7" t="str">
        <f>_xlfn.XLOOKUP(A236,'Hospitalisation Details'!$A:$A,'Hospitalisation Details'!$I:$I)</f>
        <v>R1016</v>
      </c>
      <c r="Q236" s="28">
        <f>_xlfn.XLOOKUP(A236,'Hospitalisation Details'!$A:$A,'Hospitalisation Details'!$K:$K)</f>
        <v>19</v>
      </c>
    </row>
    <row r="237" spans="1:17" x14ac:dyDescent="0.3">
      <c r="A237" s="27" t="s">
        <v>2136</v>
      </c>
      <c r="B237" s="7" t="str">
        <f>IFERROR(_xlfn.XLOOKUP(A237,'Customer Names'!$A$2:$A$2336,'Customer Names'!$C$2:$C$2336),"Unknown")</f>
        <v xml:space="preserve">  Susannah</v>
      </c>
      <c r="C237" s="7">
        <f>_xlfn.XLOOKUP(A237,'Medical Examinations'!$A$2:$A$2336,'Medical Examinations'!$B$2:$B$2336,AVERAGE('Medical Examinations'!$B$2:$B$2336))</f>
        <v>31.92</v>
      </c>
      <c r="D237" s="7">
        <f>_xlfn.XLOOKUP(A237,'Medical Examinations'!$A$2:$A$2336,'Medical Examinations'!$C$2:$C$2336,AVERAGE('Medical Examinations'!$C$2:$C$2336))</f>
        <v>5.33</v>
      </c>
      <c r="E237" s="7" t="str">
        <f>_xlfn.XLOOKUP(A237,'Medical Examinations'!$A:$A,'Medical Examinations'!$D:$D,"Unknown")</f>
        <v>Yes</v>
      </c>
      <c r="F237" s="7" t="str">
        <f>_xlfn.XLOOKUP(A237,'Medical Examinations'!$A:$A,'Medical Examinations'!$E:$E,"Unknown")</f>
        <v>No</v>
      </c>
      <c r="G237" s="7" t="str">
        <f>_xlfn.XLOOKUP(A237,'Medical Examinations'!$A:$A,'Medical Examinations'!$F:$F,"Unknown")</f>
        <v>No</v>
      </c>
      <c r="H237" s="43">
        <f>_xlfn.XLOOKUP(Healthcare!A237,'Medical Examinations'!$A:$A,'Medical Examinations'!$G:$G,0)</f>
        <v>0</v>
      </c>
      <c r="I237" s="7" t="str">
        <f>_xlfn.XLOOKUP(A237,'Medical Examinations'!$A:$A,'Medical Examinations'!$H:$H,"Unknown")</f>
        <v>Yes</v>
      </c>
      <c r="J237" s="7" t="str" cm="1">
        <f t="array" ref="J237">_xlfn.IFS(C237&lt;18.5,"Under Weight",C237&lt;=24.9,"Normal Weight",C237&lt;30,"Over weight",C237&gt;=30,"Obesity")</f>
        <v>Obesity</v>
      </c>
      <c r="K237" s="7" t="str" cm="1">
        <f t="array" ref="K237">_xlfn.IFS(D237="Null","Unknown",D237&lt;5.7,"Normal",D237&lt;6.5,"Prediabetes",D237&gt;=6.5,"Diabetes")</f>
        <v>Normal</v>
      </c>
      <c r="L237" s="7" t="str">
        <f>_xlfn.XLOOKUP(A237,'Hospitalisation Details'!$A:$A,'Hospitalisation Details'!$J:$J,)</f>
        <v>25-Nov-1976</v>
      </c>
      <c r="M237" s="22">
        <f>+_xlfn.XLOOKUP(A237,'Hospitalisation Details'!$A:$A,'Hospitalisation Details'!$F:$F)</f>
        <v>34543.39</v>
      </c>
      <c r="N237" s="7" t="str">
        <f>_xlfn.XLOOKUP(A237,'Hospitalisation Details'!$A:$A,'Hospitalisation Details'!$G:$G)</f>
        <v>tier - 2</v>
      </c>
      <c r="O237" s="7" t="str">
        <f>_xlfn.XLOOKUP(A237,'Hospitalisation Details'!$A:$A,'Hospitalisation Details'!$H:$H)</f>
        <v>tier - 3</v>
      </c>
      <c r="P237" s="7" t="str">
        <f>_xlfn.XLOOKUP(A237,'Hospitalisation Details'!$A:$A,'Hospitalisation Details'!$I:$I)</f>
        <v>R1011</v>
      </c>
      <c r="Q237" s="28">
        <f>_xlfn.XLOOKUP(A237,'Hospitalisation Details'!$A:$A,'Hospitalisation Details'!$K:$K)</f>
        <v>47</v>
      </c>
    </row>
    <row r="238" spans="1:17" x14ac:dyDescent="0.3">
      <c r="A238" s="27" t="s">
        <v>2135</v>
      </c>
      <c r="B238" s="7" t="str">
        <f>IFERROR(_xlfn.XLOOKUP(A238,'Customer Names'!$A$2:$A$2336,'Customer Names'!$C$2:$C$2336),"Unknown")</f>
        <v xml:space="preserve">  Randy</v>
      </c>
      <c r="C238" s="7">
        <f>_xlfn.XLOOKUP(A238,'Medical Examinations'!$A$2:$A$2336,'Medical Examinations'!$B$2:$B$2336,AVERAGE('Medical Examinations'!$B$2:$B$2336))</f>
        <v>32.700000000000003</v>
      </c>
      <c r="D238" s="7">
        <f>_xlfn.XLOOKUP(A238,'Medical Examinations'!$A$2:$A$2336,'Medical Examinations'!$C$2:$C$2336,AVERAGE('Medical Examinations'!$C$2:$C$2336))</f>
        <v>4.09</v>
      </c>
      <c r="E238" s="7" t="str">
        <f>_xlfn.XLOOKUP(A238,'Medical Examinations'!$A:$A,'Medical Examinations'!$D:$D,"Unknown")</f>
        <v>No</v>
      </c>
      <c r="F238" s="7" t="str">
        <f>_xlfn.XLOOKUP(A238,'Medical Examinations'!$A:$A,'Medical Examinations'!$E:$E,"Unknown")</f>
        <v>No</v>
      </c>
      <c r="G238" s="7" t="str">
        <f>_xlfn.XLOOKUP(A238,'Medical Examinations'!$A:$A,'Medical Examinations'!$F:$F,"Unknown")</f>
        <v>No</v>
      </c>
      <c r="H238" s="43">
        <f>_xlfn.XLOOKUP(Healthcare!A238,'Medical Examinations'!$A:$A,'Medical Examinations'!$G:$G,0)</f>
        <v>1</v>
      </c>
      <c r="I238" s="7" t="str">
        <f>_xlfn.XLOOKUP(A238,'Medical Examinations'!$A:$A,'Medical Examinations'!$H:$H,"Unknown")</f>
        <v>Yes</v>
      </c>
      <c r="J238" s="7" t="str" cm="1">
        <f t="array" ref="J238">_xlfn.IFS(C238&lt;18.5,"Under Weight",C238&lt;=24.9,"Normal Weight",C238&lt;30,"Over weight",C238&gt;=30,"Obesity")</f>
        <v>Obesity</v>
      </c>
      <c r="K238" s="7" t="str" cm="1">
        <f t="array" ref="K238">_xlfn.IFS(D238="Null","Unknown",D238&lt;5.7,"Normal",D238&lt;6.5,"Prediabetes",D238&gt;=6.5,"Diabetes")</f>
        <v>Normal</v>
      </c>
      <c r="L238" s="7" t="str">
        <f>_xlfn.XLOOKUP(A238,'Hospitalisation Details'!$A:$A,'Hospitalisation Details'!$J:$J,)</f>
        <v>24-Jun-1998</v>
      </c>
      <c r="M238" s="22">
        <f>+_xlfn.XLOOKUP(A238,'Hospitalisation Details'!$A:$A,'Hospitalisation Details'!$F:$F)</f>
        <v>34472.839999999997</v>
      </c>
      <c r="N238" s="7" t="str">
        <f>_xlfn.XLOOKUP(A238,'Hospitalisation Details'!$A:$A,'Hospitalisation Details'!$G:$G)</f>
        <v>tier - 1</v>
      </c>
      <c r="O238" s="7" t="str">
        <f>_xlfn.XLOOKUP(A238,'Hospitalisation Details'!$A:$A,'Hospitalisation Details'!$H:$H)</f>
        <v>tier - 3</v>
      </c>
      <c r="P238" s="7" t="str">
        <f>_xlfn.XLOOKUP(A238,'Hospitalisation Details'!$A:$A,'Hospitalisation Details'!$I:$I)</f>
        <v>R1011</v>
      </c>
      <c r="Q238" s="28">
        <f>_xlfn.XLOOKUP(A238,'Hospitalisation Details'!$A:$A,'Hospitalisation Details'!$K:$K)</f>
        <v>25</v>
      </c>
    </row>
    <row r="239" spans="1:17" x14ac:dyDescent="0.3">
      <c r="A239" s="27" t="s">
        <v>2134</v>
      </c>
      <c r="B239" s="7" t="str">
        <f>IFERROR(_xlfn.XLOOKUP(A239,'Customer Names'!$A$2:$A$2336,'Customer Names'!$C$2:$C$2336),"Unknown")</f>
        <v xml:space="preserve">  Leslie</v>
      </c>
      <c r="C239" s="7">
        <f>_xlfn.XLOOKUP(A239,'Medical Examinations'!$A$2:$A$2336,'Medical Examinations'!$B$2:$B$2336,AVERAGE('Medical Examinations'!$B$2:$B$2336))</f>
        <v>41.25</v>
      </c>
      <c r="D239" s="7">
        <f>_xlfn.XLOOKUP(A239,'Medical Examinations'!$A$2:$A$2336,'Medical Examinations'!$C$2:$C$2336,AVERAGE('Medical Examinations'!$C$2:$C$2336))</f>
        <v>5.19</v>
      </c>
      <c r="E239" s="7" t="str">
        <f>_xlfn.XLOOKUP(A239,'Medical Examinations'!$A:$A,'Medical Examinations'!$D:$D,"Unknown")</f>
        <v>No</v>
      </c>
      <c r="F239" s="7" t="str">
        <f>_xlfn.XLOOKUP(A239,'Medical Examinations'!$A:$A,'Medical Examinations'!$E:$E,"Unknown")</f>
        <v>No</v>
      </c>
      <c r="G239" s="7" t="str">
        <f>_xlfn.XLOOKUP(A239,'Medical Examinations'!$A:$A,'Medical Examinations'!$F:$F,"Unknown")</f>
        <v>No</v>
      </c>
      <c r="H239" s="43">
        <f>_xlfn.XLOOKUP(Healthcare!A239,'Medical Examinations'!$A:$A,'Medical Examinations'!$G:$G,0)</f>
        <v>0</v>
      </c>
      <c r="I239" s="7" t="str">
        <f>_xlfn.XLOOKUP(A239,'Medical Examinations'!$A:$A,'Medical Examinations'!$H:$H,"Unknown")</f>
        <v>Yes</v>
      </c>
      <c r="J239" s="7" t="str" cm="1">
        <f t="array" ref="J239">_xlfn.IFS(C239&lt;18.5,"Under Weight",C239&lt;=24.9,"Normal Weight",C239&lt;30,"Over weight",C239&gt;=30,"Obesity")</f>
        <v>Obesity</v>
      </c>
      <c r="K239" s="7" t="str" cm="1">
        <f t="array" ref="K239">_xlfn.IFS(D239="Null","Unknown",D239&lt;5.7,"Normal",D239&lt;6.5,"Prediabetes",D239&gt;=6.5,"Diabetes")</f>
        <v>Normal</v>
      </c>
      <c r="L239" s="7" t="str">
        <f>_xlfn.XLOOKUP(A239,'Hospitalisation Details'!$A:$A,'Hospitalisation Details'!$J:$J,)</f>
        <v>24-Sep-1990</v>
      </c>
      <c r="M239" s="22">
        <f>+_xlfn.XLOOKUP(A239,'Hospitalisation Details'!$A:$A,'Hospitalisation Details'!$F:$F)</f>
        <v>34456.269999999997</v>
      </c>
      <c r="N239" s="7" t="str">
        <f>_xlfn.XLOOKUP(A239,'Hospitalisation Details'!$A:$A,'Hospitalisation Details'!$G:$G)</f>
        <v>tier - 1</v>
      </c>
      <c r="O239" s="7" t="str">
        <f>_xlfn.XLOOKUP(A239,'Hospitalisation Details'!$A:$A,'Hospitalisation Details'!$H:$H)</f>
        <v>tier - 2</v>
      </c>
      <c r="P239" s="7" t="str">
        <f>_xlfn.XLOOKUP(A239,'Hospitalisation Details'!$A:$A,'Hospitalisation Details'!$I:$I)</f>
        <v>R1011</v>
      </c>
      <c r="Q239" s="28">
        <f>_xlfn.XLOOKUP(A239,'Hospitalisation Details'!$A:$A,'Hospitalisation Details'!$K:$K)</f>
        <v>33</v>
      </c>
    </row>
    <row r="240" spans="1:17" x14ac:dyDescent="0.3">
      <c r="A240" s="27" t="s">
        <v>2133</v>
      </c>
      <c r="B240" s="7" t="str">
        <f>IFERROR(_xlfn.XLOOKUP(A240,'Customer Names'!$A$2:$A$2336,'Customer Names'!$C$2:$C$2336),"Unknown")</f>
        <v xml:space="preserve">  Brittany L</v>
      </c>
      <c r="C240" s="7">
        <f>_xlfn.XLOOKUP(A240,'Medical Examinations'!$A$2:$A$2336,'Medical Examinations'!$B$2:$B$2336,AVERAGE('Medical Examinations'!$B$2:$B$2336))</f>
        <v>33.11</v>
      </c>
      <c r="D240" s="7">
        <f>_xlfn.XLOOKUP(A240,'Medical Examinations'!$A$2:$A$2336,'Medical Examinations'!$C$2:$C$2336,AVERAGE('Medical Examinations'!$C$2:$C$2336))</f>
        <v>4.12</v>
      </c>
      <c r="E240" s="7" t="str">
        <f>_xlfn.XLOOKUP(A240,'Medical Examinations'!$A:$A,'Medical Examinations'!$D:$D,"Unknown")</f>
        <v>No</v>
      </c>
      <c r="F240" s="7" t="str">
        <f>_xlfn.XLOOKUP(A240,'Medical Examinations'!$A:$A,'Medical Examinations'!$E:$E,"Unknown")</f>
        <v>No</v>
      </c>
      <c r="G240" s="7" t="str">
        <f>_xlfn.XLOOKUP(A240,'Medical Examinations'!$A:$A,'Medical Examinations'!$F:$F,"Unknown")</f>
        <v>Yes</v>
      </c>
      <c r="H240" s="43">
        <f>_xlfn.XLOOKUP(Healthcare!A240,'Medical Examinations'!$A:$A,'Medical Examinations'!$G:$G,0)</f>
        <v>1</v>
      </c>
      <c r="I240" s="7" t="str">
        <f>_xlfn.XLOOKUP(A240,'Medical Examinations'!$A:$A,'Medical Examinations'!$H:$H,"Unknown")</f>
        <v>Yes</v>
      </c>
      <c r="J240" s="7" t="str" cm="1">
        <f t="array" ref="J240">_xlfn.IFS(C240&lt;18.5,"Under Weight",C240&lt;=24.9,"Normal Weight",C240&lt;30,"Over weight",C240&gt;=30,"Obesity")</f>
        <v>Obesity</v>
      </c>
      <c r="K240" s="7" t="str" cm="1">
        <f t="array" ref="K240">_xlfn.IFS(D240="Null","Unknown",D240&lt;5.7,"Normal",D240&lt;6.5,"Prediabetes",D240&gt;=6.5,"Diabetes")</f>
        <v>Normal</v>
      </c>
      <c r="L240" s="7" t="str">
        <f>_xlfn.XLOOKUP(A240,'Hospitalisation Details'!$A:$A,'Hospitalisation Details'!$J:$J,)</f>
        <v>5-Oct-2003</v>
      </c>
      <c r="M240" s="22">
        <f>+_xlfn.XLOOKUP(A240,'Hospitalisation Details'!$A:$A,'Hospitalisation Details'!$F:$F)</f>
        <v>34439.86</v>
      </c>
      <c r="N240" s="7" t="str">
        <f>_xlfn.XLOOKUP(A240,'Hospitalisation Details'!$A:$A,'Hospitalisation Details'!$G:$G)</f>
        <v>tier - 2</v>
      </c>
      <c r="O240" s="7" t="str">
        <f>_xlfn.XLOOKUP(A240,'Hospitalisation Details'!$A:$A,'Hospitalisation Details'!$H:$H)</f>
        <v>tier - 1</v>
      </c>
      <c r="P240" s="7" t="str">
        <f>_xlfn.XLOOKUP(A240,'Hospitalisation Details'!$A:$A,'Hospitalisation Details'!$I:$I)</f>
        <v>R1013</v>
      </c>
      <c r="Q240" s="28">
        <f>_xlfn.XLOOKUP(A240,'Hospitalisation Details'!$A:$A,'Hospitalisation Details'!$K:$K)</f>
        <v>20</v>
      </c>
    </row>
    <row r="241" spans="1:17" x14ac:dyDescent="0.3">
      <c r="A241" s="27" t="s">
        <v>2132</v>
      </c>
      <c r="B241" s="7" t="str">
        <f>IFERROR(_xlfn.XLOOKUP(A241,'Customer Names'!$A$2:$A$2336,'Customer Names'!$C$2:$C$2336),"Unknown")</f>
        <v xml:space="preserve">  Cassie J</v>
      </c>
      <c r="C241" s="7">
        <f>_xlfn.XLOOKUP(A241,'Medical Examinations'!$A$2:$A$2336,'Medical Examinations'!$B$2:$B$2336,AVERAGE('Medical Examinations'!$B$2:$B$2336))</f>
        <v>36.159999999999997</v>
      </c>
      <c r="D241" s="7">
        <f>_xlfn.XLOOKUP(A241,'Medical Examinations'!$A$2:$A$2336,'Medical Examinations'!$C$2:$C$2336,AVERAGE('Medical Examinations'!$C$2:$C$2336))</f>
        <v>5.0999999999999996</v>
      </c>
      <c r="E241" s="7" t="str">
        <f>_xlfn.XLOOKUP(A241,'Medical Examinations'!$A:$A,'Medical Examinations'!$D:$D,"Unknown")</f>
        <v>No</v>
      </c>
      <c r="F241" s="7" t="str">
        <f>_xlfn.XLOOKUP(A241,'Medical Examinations'!$A:$A,'Medical Examinations'!$E:$E,"Unknown")</f>
        <v>No</v>
      </c>
      <c r="G241" s="7" t="str">
        <f>_xlfn.XLOOKUP(A241,'Medical Examinations'!$A:$A,'Medical Examinations'!$F:$F,"Unknown")</f>
        <v>No</v>
      </c>
      <c r="H241" s="43">
        <f>_xlfn.XLOOKUP(Healthcare!A241,'Medical Examinations'!$A:$A,'Medical Examinations'!$G:$G,0)</f>
        <v>1</v>
      </c>
      <c r="I241" s="7" t="str">
        <f>_xlfn.XLOOKUP(A241,'Medical Examinations'!$A:$A,'Medical Examinations'!$H:$H,"Unknown")</f>
        <v>Yes</v>
      </c>
      <c r="J241" s="7" t="str" cm="1">
        <f t="array" ref="J241">_xlfn.IFS(C241&lt;18.5,"Under Weight",C241&lt;=24.9,"Normal Weight",C241&lt;30,"Over weight",C241&gt;=30,"Obesity")</f>
        <v>Obesity</v>
      </c>
      <c r="K241" s="7" t="str" cm="1">
        <f t="array" ref="K241">_xlfn.IFS(D241="Null","Unknown",D241&lt;5.7,"Normal",D241&lt;6.5,"Prediabetes",D241&gt;=6.5,"Diabetes")</f>
        <v>Normal</v>
      </c>
      <c r="L241" s="7" t="str">
        <f>_xlfn.XLOOKUP(A241,'Hospitalisation Details'!$A:$A,'Hospitalisation Details'!$J:$J,)</f>
        <v>1-Oct-1984</v>
      </c>
      <c r="M241" s="22">
        <f>+_xlfn.XLOOKUP(A241,'Hospitalisation Details'!$A:$A,'Hospitalisation Details'!$F:$F)</f>
        <v>34402.22</v>
      </c>
      <c r="N241" s="7" t="str">
        <f>_xlfn.XLOOKUP(A241,'Hospitalisation Details'!$A:$A,'Hospitalisation Details'!$G:$G)</f>
        <v>tier - 2</v>
      </c>
      <c r="O241" s="7" t="str">
        <f>_xlfn.XLOOKUP(A241,'Hospitalisation Details'!$A:$A,'Hospitalisation Details'!$H:$H)</f>
        <v>tier - 3</v>
      </c>
      <c r="P241" s="7" t="str">
        <f>_xlfn.XLOOKUP(A241,'Hospitalisation Details'!$A:$A,'Hospitalisation Details'!$I:$I)</f>
        <v>R1011</v>
      </c>
      <c r="Q241" s="28">
        <f>_xlfn.XLOOKUP(A241,'Hospitalisation Details'!$A:$A,'Hospitalisation Details'!$K:$K)</f>
        <v>39</v>
      </c>
    </row>
    <row r="242" spans="1:17" x14ac:dyDescent="0.3">
      <c r="A242" s="27" t="s">
        <v>2131</v>
      </c>
      <c r="B242" s="7" t="str">
        <f>IFERROR(_xlfn.XLOOKUP(A242,'Customer Names'!$A$2:$A$2336,'Customer Names'!$C$2:$C$2336),"Unknown")</f>
        <v xml:space="preserve">  Peter W</v>
      </c>
      <c r="C242" s="7">
        <f>_xlfn.XLOOKUP(A242,'Medical Examinations'!$A$2:$A$2336,'Medical Examinations'!$B$2:$B$2336,AVERAGE('Medical Examinations'!$B$2:$B$2336))</f>
        <v>33.72</v>
      </c>
      <c r="D242" s="7">
        <f>_xlfn.XLOOKUP(A242,'Medical Examinations'!$A$2:$A$2336,'Medical Examinations'!$C$2:$C$2336,AVERAGE('Medical Examinations'!$C$2:$C$2336))</f>
        <v>6.21</v>
      </c>
      <c r="E242" s="7" t="str">
        <f>_xlfn.XLOOKUP(A242,'Medical Examinations'!$A:$A,'Medical Examinations'!$D:$D,"Unknown")</f>
        <v>Yes</v>
      </c>
      <c r="F242" s="7" t="str">
        <f>_xlfn.XLOOKUP(A242,'Medical Examinations'!$A:$A,'Medical Examinations'!$E:$E,"Unknown")</f>
        <v>No</v>
      </c>
      <c r="G242" s="7" t="str">
        <f>_xlfn.XLOOKUP(A242,'Medical Examinations'!$A:$A,'Medical Examinations'!$F:$F,"Unknown")</f>
        <v>Yes</v>
      </c>
      <c r="H242" s="43">
        <f>_xlfn.XLOOKUP(Healthcare!A242,'Medical Examinations'!$A:$A,'Medical Examinations'!$G:$G,0)</f>
        <v>1</v>
      </c>
      <c r="I242" s="7" t="str">
        <f>_xlfn.XLOOKUP(A242,'Medical Examinations'!$A:$A,'Medical Examinations'!$H:$H,"Unknown")</f>
        <v>Yes</v>
      </c>
      <c r="J242" s="7" t="str" cm="1">
        <f t="array" ref="J242">_xlfn.IFS(C242&lt;18.5,"Under Weight",C242&lt;=24.9,"Normal Weight",C242&lt;30,"Over weight",C242&gt;=30,"Obesity")</f>
        <v>Obesity</v>
      </c>
      <c r="K242" s="7" t="str" cm="1">
        <f t="array" ref="K242">_xlfn.IFS(D242="Null","Unknown",D242&lt;5.7,"Normal",D242&lt;6.5,"Prediabetes",D242&gt;=6.5,"Diabetes")</f>
        <v>Prediabetes</v>
      </c>
      <c r="L242" s="7" t="str">
        <f>_xlfn.XLOOKUP(A242,'Hospitalisation Details'!$A:$A,'Hospitalisation Details'!$J:$J,)</f>
        <v>2-Oct-1983</v>
      </c>
      <c r="M242" s="22">
        <f>+_xlfn.XLOOKUP(A242,'Hospitalisation Details'!$A:$A,'Hospitalisation Details'!$F:$F)</f>
        <v>34307.22</v>
      </c>
      <c r="N242" s="7" t="str">
        <f>_xlfn.XLOOKUP(A242,'Hospitalisation Details'!$A:$A,'Hospitalisation Details'!$G:$G)</f>
        <v>tier - 2</v>
      </c>
      <c r="O242" s="7" t="str">
        <f>_xlfn.XLOOKUP(A242,'Hospitalisation Details'!$A:$A,'Hospitalisation Details'!$H:$H)</f>
        <v>tier - 2</v>
      </c>
      <c r="P242" s="7" t="str">
        <f>_xlfn.XLOOKUP(A242,'Hospitalisation Details'!$A:$A,'Hospitalisation Details'!$I:$I)</f>
        <v>R1012</v>
      </c>
      <c r="Q242" s="28">
        <f>_xlfn.XLOOKUP(A242,'Hospitalisation Details'!$A:$A,'Hospitalisation Details'!$K:$K)</f>
        <v>40</v>
      </c>
    </row>
    <row r="243" spans="1:17" x14ac:dyDescent="0.3">
      <c r="A243" s="27" t="s">
        <v>2129</v>
      </c>
      <c r="B243" s="7" t="str">
        <f>IFERROR(_xlfn.XLOOKUP(A243,'Customer Names'!$A$2:$A$2336,'Customer Names'!$C$2:$C$2336),"Unknown")</f>
        <v xml:space="preserve">  Douglas</v>
      </c>
      <c r="C243" s="7">
        <f>_xlfn.XLOOKUP(A243,'Medical Examinations'!$A$2:$A$2336,'Medical Examinations'!$B$2:$B$2336,AVERAGE('Medical Examinations'!$B$2:$B$2336))</f>
        <v>37.74</v>
      </c>
      <c r="D243" s="7">
        <f>_xlfn.XLOOKUP(A243,'Medical Examinations'!$A$2:$A$2336,'Medical Examinations'!$C$2:$C$2336,AVERAGE('Medical Examinations'!$C$2:$C$2336))</f>
        <v>9.5299999999999994</v>
      </c>
      <c r="E243" s="7" t="str">
        <f>_xlfn.XLOOKUP(A243,'Medical Examinations'!$A:$A,'Medical Examinations'!$D:$D,"Unknown")</f>
        <v>Yes</v>
      </c>
      <c r="F243" s="7" t="str">
        <f>_xlfn.XLOOKUP(A243,'Medical Examinations'!$A:$A,'Medical Examinations'!$E:$E,"Unknown")</f>
        <v>No</v>
      </c>
      <c r="G243" s="7" t="str">
        <f>_xlfn.XLOOKUP(A243,'Medical Examinations'!$A:$A,'Medical Examinations'!$F:$F,"Unknown")</f>
        <v>No</v>
      </c>
      <c r="H243" s="43">
        <f>_xlfn.XLOOKUP(Healthcare!A243,'Medical Examinations'!$A:$A,'Medical Examinations'!$G:$G,0)</f>
        <v>1</v>
      </c>
      <c r="I243" s="7" t="str">
        <f>_xlfn.XLOOKUP(A243,'Medical Examinations'!$A:$A,'Medical Examinations'!$H:$H,"Unknown")</f>
        <v>Yes</v>
      </c>
      <c r="J243" s="7" t="str" cm="1">
        <f t="array" ref="J243">_xlfn.IFS(C243&lt;18.5,"Under Weight",C243&lt;=24.9,"Normal Weight",C243&lt;30,"Over weight",C243&gt;=30,"Obesity")</f>
        <v>Obesity</v>
      </c>
      <c r="K243" s="7" t="str" cm="1">
        <f t="array" ref="K243">_xlfn.IFS(D243="Null","Unknown",D243&lt;5.7,"Normal",D243&lt;6.5,"Prediabetes",D243&gt;=6.5,"Diabetes")</f>
        <v>Diabetes</v>
      </c>
      <c r="L243" s="7" t="str">
        <f>_xlfn.XLOOKUP(A243,'Hospitalisation Details'!$A:$A,'Hospitalisation Details'!$J:$J,)</f>
        <v>11-Oct-1986</v>
      </c>
      <c r="M243" s="22">
        <f>+_xlfn.XLOOKUP(A243,'Hospitalisation Details'!$A:$A,'Hospitalisation Details'!$F:$F)</f>
        <v>34293.120000000003</v>
      </c>
      <c r="N243" s="7" t="str">
        <f>_xlfn.XLOOKUP(A243,'Hospitalisation Details'!$A:$A,'Hospitalisation Details'!$G:$G)</f>
        <v>tier - 1</v>
      </c>
      <c r="O243" s="7" t="str">
        <f>_xlfn.XLOOKUP(A243,'Hospitalisation Details'!$A:$A,'Hospitalisation Details'!$H:$H)</f>
        <v>tier - 2</v>
      </c>
      <c r="P243" s="7" t="str">
        <f>_xlfn.XLOOKUP(A243,'Hospitalisation Details'!$A:$A,'Hospitalisation Details'!$I:$I)</f>
        <v>R1011</v>
      </c>
      <c r="Q243" s="28">
        <f>_xlfn.XLOOKUP(A243,'Hospitalisation Details'!$A:$A,'Hospitalisation Details'!$K:$K)</f>
        <v>37</v>
      </c>
    </row>
    <row r="244" spans="1:17" x14ac:dyDescent="0.3">
      <c r="A244" s="27" t="s">
        <v>2128</v>
      </c>
      <c r="B244" s="7" t="str">
        <f>IFERROR(_xlfn.XLOOKUP(A244,'Customer Names'!$A$2:$A$2336,'Customer Names'!$C$2:$C$2336),"Unknown")</f>
        <v xml:space="preserve">  Dan</v>
      </c>
      <c r="C244" s="7">
        <f>_xlfn.XLOOKUP(A244,'Medical Examinations'!$A$2:$A$2336,'Medical Examinations'!$B$2:$B$2336,AVERAGE('Medical Examinations'!$B$2:$B$2336))</f>
        <v>48.75</v>
      </c>
      <c r="D244" s="7">
        <f>_xlfn.XLOOKUP(A244,'Medical Examinations'!$A$2:$A$2336,'Medical Examinations'!$C$2:$C$2336,AVERAGE('Medical Examinations'!$C$2:$C$2336))</f>
        <v>4.6399999999999997</v>
      </c>
      <c r="E244" s="7" t="str">
        <f>_xlfn.XLOOKUP(A244,'Medical Examinations'!$A:$A,'Medical Examinations'!$D:$D,"Unknown")</f>
        <v>Yes</v>
      </c>
      <c r="F244" s="7" t="str">
        <f>_xlfn.XLOOKUP(A244,'Medical Examinations'!$A:$A,'Medical Examinations'!$E:$E,"Unknown")</f>
        <v>No</v>
      </c>
      <c r="G244" s="7" t="str">
        <f>_xlfn.XLOOKUP(A244,'Medical Examinations'!$A:$A,'Medical Examinations'!$F:$F,"Unknown")</f>
        <v>No</v>
      </c>
      <c r="H244" s="43">
        <f>_xlfn.XLOOKUP(Healthcare!A244,'Medical Examinations'!$A:$A,'Medical Examinations'!$G:$G,0)</f>
        <v>1</v>
      </c>
      <c r="I244" s="7" t="str">
        <f>_xlfn.XLOOKUP(A244,'Medical Examinations'!$A:$A,'Medical Examinations'!$H:$H,"Unknown")</f>
        <v>Yes</v>
      </c>
      <c r="J244" s="7" t="str" cm="1">
        <f t="array" ref="J244">_xlfn.IFS(C244&lt;18.5,"Under Weight",C244&lt;=24.9,"Normal Weight",C244&lt;30,"Over weight",C244&gt;=30,"Obesity")</f>
        <v>Obesity</v>
      </c>
      <c r="K244" s="7" t="str" cm="1">
        <f t="array" ref="K244">_xlfn.IFS(D244="Null","Unknown",D244&lt;5.7,"Normal",D244&lt;6.5,"Prediabetes",D244&gt;=6.5,"Diabetes")</f>
        <v>Normal</v>
      </c>
      <c r="L244" s="7" t="str">
        <f>_xlfn.XLOOKUP(A244,'Hospitalisation Details'!$A:$A,'Hospitalisation Details'!$J:$J,)</f>
        <v>30-Oct-1995</v>
      </c>
      <c r="M244" s="22">
        <f>+_xlfn.XLOOKUP(A244,'Hospitalisation Details'!$A:$A,'Hospitalisation Details'!$F:$F)</f>
        <v>34289.43</v>
      </c>
      <c r="N244" s="7" t="str">
        <f>_xlfn.XLOOKUP(A244,'Hospitalisation Details'!$A:$A,'Hospitalisation Details'!$G:$G)</f>
        <v>tier - 1</v>
      </c>
      <c r="O244" s="7" t="str">
        <f>_xlfn.XLOOKUP(A244,'Hospitalisation Details'!$A:$A,'Hospitalisation Details'!$H:$H)</f>
        <v>tier - 1</v>
      </c>
      <c r="P244" s="7" t="str">
        <f>_xlfn.XLOOKUP(A244,'Hospitalisation Details'!$A:$A,'Hospitalisation Details'!$I:$I)</f>
        <v>R1011</v>
      </c>
      <c r="Q244" s="28">
        <f>_xlfn.XLOOKUP(A244,'Hospitalisation Details'!$A:$A,'Hospitalisation Details'!$K:$K)</f>
        <v>28</v>
      </c>
    </row>
    <row r="245" spans="1:17" x14ac:dyDescent="0.3">
      <c r="A245" s="27" t="s">
        <v>2127</v>
      </c>
      <c r="B245" s="7" t="str">
        <f>IFERROR(_xlfn.XLOOKUP(A245,'Customer Names'!$A$2:$A$2336,'Customer Names'!$C$2:$C$2336),"Unknown")</f>
        <v xml:space="preserve">  Dan M</v>
      </c>
      <c r="C245" s="7">
        <f>_xlfn.XLOOKUP(A245,'Medical Examinations'!$A$2:$A$2336,'Medical Examinations'!$B$2:$B$2336,AVERAGE('Medical Examinations'!$B$2:$B$2336))</f>
        <v>31.065000000000001</v>
      </c>
      <c r="D245" s="7">
        <f>_xlfn.XLOOKUP(A245,'Medical Examinations'!$A$2:$A$2336,'Medical Examinations'!$C$2:$C$2336,AVERAGE('Medical Examinations'!$C$2:$C$2336))</f>
        <v>5.05</v>
      </c>
      <c r="E245" s="7" t="str">
        <f>_xlfn.XLOOKUP(A245,'Medical Examinations'!$A:$A,'Medical Examinations'!$D:$D,"Unknown")</f>
        <v>No</v>
      </c>
      <c r="F245" s="7" t="str">
        <f>_xlfn.XLOOKUP(A245,'Medical Examinations'!$A:$A,'Medical Examinations'!$E:$E,"Unknown")</f>
        <v>No</v>
      </c>
      <c r="G245" s="7" t="str">
        <f>_xlfn.XLOOKUP(A245,'Medical Examinations'!$A:$A,'Medical Examinations'!$F:$F,"Unknown")</f>
        <v>No</v>
      </c>
      <c r="H245" s="43">
        <f>_xlfn.XLOOKUP(Healthcare!A245,'Medical Examinations'!$A:$A,'Medical Examinations'!$G:$G,0)</f>
        <v>1</v>
      </c>
      <c r="I245" s="7" t="str">
        <f>_xlfn.XLOOKUP(A245,'Medical Examinations'!$A:$A,'Medical Examinations'!$H:$H,"Unknown")</f>
        <v>Yes</v>
      </c>
      <c r="J245" s="7" t="str" cm="1">
        <f t="array" ref="J245">_xlfn.IFS(C245&lt;18.5,"Under Weight",C245&lt;=24.9,"Normal Weight",C245&lt;30,"Over weight",C245&gt;=30,"Obesity")</f>
        <v>Obesity</v>
      </c>
      <c r="K245" s="7" t="str" cm="1">
        <f t="array" ref="K245">_xlfn.IFS(D245="Null","Unknown",D245&lt;5.7,"Normal",D245&lt;6.5,"Prediabetes",D245&gt;=6.5,"Diabetes")</f>
        <v>Normal</v>
      </c>
      <c r="L245" s="7" t="str">
        <f>_xlfn.XLOOKUP(A245,'Hospitalisation Details'!$A:$A,'Hospitalisation Details'!$J:$J,)</f>
        <v>11-Jun-1998</v>
      </c>
      <c r="M245" s="22">
        <f>+_xlfn.XLOOKUP(A245,'Hospitalisation Details'!$A:$A,'Hospitalisation Details'!$F:$F)</f>
        <v>34254.050000000003</v>
      </c>
      <c r="N245" s="7" t="str">
        <f>_xlfn.XLOOKUP(A245,'Hospitalisation Details'!$A:$A,'Hospitalisation Details'!$G:$G)</f>
        <v>tier - 1</v>
      </c>
      <c r="O245" s="7" t="str">
        <f>_xlfn.XLOOKUP(A245,'Hospitalisation Details'!$A:$A,'Hospitalisation Details'!$H:$H)</f>
        <v>tier - 3</v>
      </c>
      <c r="P245" s="7" t="str">
        <f>_xlfn.XLOOKUP(A245,'Hospitalisation Details'!$A:$A,'Hospitalisation Details'!$I:$I)</f>
        <v>R1019</v>
      </c>
      <c r="Q245" s="28">
        <f>_xlfn.XLOOKUP(A245,'Hospitalisation Details'!$A:$A,'Hospitalisation Details'!$K:$K)</f>
        <v>25</v>
      </c>
    </row>
    <row r="246" spans="1:17" x14ac:dyDescent="0.3">
      <c r="A246" s="27" t="s">
        <v>2126</v>
      </c>
      <c r="B246" s="7" t="str">
        <f>IFERROR(_xlfn.XLOOKUP(A246,'Customer Names'!$A$2:$A$2336,'Customer Names'!$C$2:$C$2336),"Unknown")</f>
        <v xml:space="preserve">  Eric L</v>
      </c>
      <c r="C246" s="7">
        <f>_xlfn.XLOOKUP(A246,'Medical Examinations'!$A$2:$A$2336,'Medical Examinations'!$B$2:$B$2336,AVERAGE('Medical Examinations'!$B$2:$B$2336))</f>
        <v>23.55</v>
      </c>
      <c r="D246" s="7">
        <f>_xlfn.XLOOKUP(A246,'Medical Examinations'!$A$2:$A$2336,'Medical Examinations'!$C$2:$C$2336,AVERAGE('Medical Examinations'!$C$2:$C$2336))</f>
        <v>10.38</v>
      </c>
      <c r="E246" s="7" t="str">
        <f>_xlfn.XLOOKUP(A246,'Medical Examinations'!$A:$A,'Medical Examinations'!$D:$D,"Unknown")</f>
        <v>No</v>
      </c>
      <c r="F246" s="7" t="str">
        <f>_xlfn.XLOOKUP(A246,'Medical Examinations'!$A:$A,'Medical Examinations'!$E:$E,"Unknown")</f>
        <v>No</v>
      </c>
      <c r="G246" s="7" t="str">
        <f>_xlfn.XLOOKUP(A246,'Medical Examinations'!$A:$A,'Medical Examinations'!$F:$F,"Unknown")</f>
        <v>No</v>
      </c>
      <c r="H246" s="43">
        <f>_xlfn.XLOOKUP(Healthcare!A246,'Medical Examinations'!$A:$A,'Medical Examinations'!$G:$G,0)</f>
        <v>0</v>
      </c>
      <c r="I246" s="7" t="str">
        <f>_xlfn.XLOOKUP(A246,'Medical Examinations'!$A:$A,'Medical Examinations'!$H:$H,"Unknown")</f>
        <v>Yes</v>
      </c>
      <c r="J246" s="7" t="str" cm="1">
        <f t="array" ref="J246">_xlfn.IFS(C246&lt;18.5,"Under Weight",C246&lt;=24.9,"Normal Weight",C246&lt;30,"Over weight",C246&gt;=30,"Obesity")</f>
        <v>Normal Weight</v>
      </c>
      <c r="K246" s="7" t="str" cm="1">
        <f t="array" ref="K246">_xlfn.IFS(D246="Null","Unknown",D246&lt;5.7,"Normal",D246&lt;6.5,"Prediabetes",D246&gt;=6.5,"Diabetes")</f>
        <v>Diabetes</v>
      </c>
      <c r="L246" s="7" t="str">
        <f>_xlfn.XLOOKUP(A246,'Hospitalisation Details'!$A:$A,'Hospitalisation Details'!$J:$J,)</f>
        <v>5-Jul-1962</v>
      </c>
      <c r="M246" s="22">
        <f>+_xlfn.XLOOKUP(A246,'Hospitalisation Details'!$A:$A,'Hospitalisation Details'!$F:$F)</f>
        <v>34218.019999999997</v>
      </c>
      <c r="N246" s="7" t="str">
        <f>_xlfn.XLOOKUP(A246,'Hospitalisation Details'!$A:$A,'Hospitalisation Details'!$G:$G)</f>
        <v>tier - 1</v>
      </c>
      <c r="O246" s="7" t="str">
        <f>_xlfn.XLOOKUP(A246,'Hospitalisation Details'!$A:$A,'Hospitalisation Details'!$H:$H)</f>
        <v>tier - 1</v>
      </c>
      <c r="P246" s="7" t="str">
        <f>_xlfn.XLOOKUP(A246,'Hospitalisation Details'!$A:$A,'Hospitalisation Details'!$I:$I)</f>
        <v>R1011</v>
      </c>
      <c r="Q246" s="28">
        <f>_xlfn.XLOOKUP(A246,'Hospitalisation Details'!$A:$A,'Hospitalisation Details'!$K:$K)</f>
        <v>61</v>
      </c>
    </row>
    <row r="247" spans="1:17" x14ac:dyDescent="0.3">
      <c r="A247" s="27" t="s">
        <v>2125</v>
      </c>
      <c r="B247" s="7" t="str">
        <f>IFERROR(_xlfn.XLOOKUP(A247,'Customer Names'!$A$2:$A$2336,'Customer Names'!$C$2:$C$2336),"Unknown")</f>
        <v xml:space="preserve">  Les J</v>
      </c>
      <c r="C247" s="7">
        <f>_xlfn.XLOOKUP(A247,'Medical Examinations'!$A$2:$A$2336,'Medical Examinations'!$B$2:$B$2336,AVERAGE('Medical Examinations'!$B$2:$B$2336))</f>
        <v>30.18</v>
      </c>
      <c r="D247" s="7">
        <f>_xlfn.XLOOKUP(A247,'Medical Examinations'!$A$2:$A$2336,'Medical Examinations'!$C$2:$C$2336,AVERAGE('Medical Examinations'!$C$2:$C$2336))</f>
        <v>8.31</v>
      </c>
      <c r="E247" s="7" t="str">
        <f>_xlfn.XLOOKUP(A247,'Medical Examinations'!$A:$A,'Medical Examinations'!$D:$D,"Unknown")</f>
        <v>Yes</v>
      </c>
      <c r="F247" s="7" t="str">
        <f>_xlfn.XLOOKUP(A247,'Medical Examinations'!$A:$A,'Medical Examinations'!$E:$E,"Unknown")</f>
        <v>No</v>
      </c>
      <c r="G247" s="7" t="str">
        <f>_xlfn.XLOOKUP(A247,'Medical Examinations'!$A:$A,'Medical Examinations'!$F:$F,"Unknown")</f>
        <v>No</v>
      </c>
      <c r="H247" s="43">
        <f>_xlfn.XLOOKUP(Healthcare!A247,'Medical Examinations'!$A:$A,'Medical Examinations'!$G:$G,0)</f>
        <v>1</v>
      </c>
      <c r="I247" s="7" t="str">
        <f>_xlfn.XLOOKUP(A247,'Medical Examinations'!$A:$A,'Medical Examinations'!$H:$H,"Unknown")</f>
        <v>Yes</v>
      </c>
      <c r="J247" s="7" t="str" cm="1">
        <f t="array" ref="J247">_xlfn.IFS(C247&lt;18.5,"Under Weight",C247&lt;=24.9,"Normal Weight",C247&lt;30,"Over weight",C247&gt;=30,"Obesity")</f>
        <v>Obesity</v>
      </c>
      <c r="K247" s="7" t="str" cm="1">
        <f t="array" ref="K247">_xlfn.IFS(D247="Null","Unknown",D247&lt;5.7,"Normal",D247&lt;6.5,"Prediabetes",D247&gt;=6.5,"Diabetes")</f>
        <v>Diabetes</v>
      </c>
      <c r="L247" s="7" t="str">
        <f>_xlfn.XLOOKUP(A247,'Hospitalisation Details'!$A:$A,'Hospitalisation Details'!$J:$J,)</f>
        <v>21-Jul-1975</v>
      </c>
      <c r="M247" s="22">
        <f>+_xlfn.XLOOKUP(A247,'Hospitalisation Details'!$A:$A,'Hospitalisation Details'!$F:$F)</f>
        <v>34210.33</v>
      </c>
      <c r="N247" s="7" t="str">
        <f>_xlfn.XLOOKUP(A247,'Hospitalisation Details'!$A:$A,'Hospitalisation Details'!$G:$G)</f>
        <v>tier - 2</v>
      </c>
      <c r="O247" s="7" t="str">
        <f>_xlfn.XLOOKUP(A247,'Hospitalisation Details'!$A:$A,'Hospitalisation Details'!$H:$H)</f>
        <v>tier - 1</v>
      </c>
      <c r="P247" s="7" t="str">
        <f>_xlfn.XLOOKUP(A247,'Hospitalisation Details'!$A:$A,'Hospitalisation Details'!$I:$I)</f>
        <v>R1012</v>
      </c>
      <c r="Q247" s="28">
        <f>_xlfn.XLOOKUP(A247,'Hospitalisation Details'!$A:$A,'Hospitalisation Details'!$K:$K)</f>
        <v>48</v>
      </c>
    </row>
    <row r="248" spans="1:17" x14ac:dyDescent="0.3">
      <c r="A248" s="27" t="s">
        <v>2124</v>
      </c>
      <c r="B248" s="7" t="str">
        <f>IFERROR(_xlfn.XLOOKUP(A248,'Customer Names'!$A$2:$A$2336,'Customer Names'!$C$2:$C$2336),"Unknown")</f>
        <v xml:space="preserve">  Stephanie</v>
      </c>
      <c r="C248" s="7">
        <f>_xlfn.XLOOKUP(A248,'Medical Examinations'!$A$2:$A$2336,'Medical Examinations'!$B$2:$B$2336,AVERAGE('Medical Examinations'!$B$2:$B$2336))</f>
        <v>29.94</v>
      </c>
      <c r="D248" s="7">
        <f>_xlfn.XLOOKUP(A248,'Medical Examinations'!$A$2:$A$2336,'Medical Examinations'!$C$2:$C$2336,AVERAGE('Medical Examinations'!$C$2:$C$2336))</f>
        <v>7.59</v>
      </c>
      <c r="E248" s="7" t="str">
        <f>_xlfn.XLOOKUP(A248,'Medical Examinations'!$A:$A,'Medical Examinations'!$D:$D,"Unknown")</f>
        <v>No</v>
      </c>
      <c r="F248" s="7" t="str">
        <f>_xlfn.XLOOKUP(A248,'Medical Examinations'!$A:$A,'Medical Examinations'!$E:$E,"Unknown")</f>
        <v>No</v>
      </c>
      <c r="G248" s="7" t="str">
        <f>_xlfn.XLOOKUP(A248,'Medical Examinations'!$A:$A,'Medical Examinations'!$F:$F,"Unknown")</f>
        <v>No</v>
      </c>
      <c r="H248" s="43">
        <f>_xlfn.XLOOKUP(Healthcare!A248,'Medical Examinations'!$A:$A,'Medical Examinations'!$G:$G,0)</f>
        <v>0</v>
      </c>
      <c r="I248" s="7" t="str">
        <f>_xlfn.XLOOKUP(A248,'Medical Examinations'!$A:$A,'Medical Examinations'!$H:$H,"Unknown")</f>
        <v>Yes</v>
      </c>
      <c r="J248" s="7" t="str" cm="1">
        <f t="array" ref="J248">_xlfn.IFS(C248&lt;18.5,"Under Weight",C248&lt;=24.9,"Normal Weight",C248&lt;30,"Over weight",C248&gt;=30,"Obesity")</f>
        <v>Over weight</v>
      </c>
      <c r="K248" s="7" t="str" cm="1">
        <f t="array" ref="K248">_xlfn.IFS(D248="Null","Unknown",D248&lt;5.7,"Normal",D248&lt;6.5,"Prediabetes",D248&gt;=6.5,"Diabetes")</f>
        <v>Diabetes</v>
      </c>
      <c r="L248" s="7" t="str">
        <f>_xlfn.XLOOKUP(A248,'Hospitalisation Details'!$A:$A,'Hospitalisation Details'!$J:$J,)</f>
        <v>25-Aug-1971</v>
      </c>
      <c r="M248" s="22">
        <f>+_xlfn.XLOOKUP(A248,'Hospitalisation Details'!$A:$A,'Hospitalisation Details'!$F:$F)</f>
        <v>34205.07</v>
      </c>
      <c r="N248" s="7" t="str">
        <f>_xlfn.XLOOKUP(A248,'Hospitalisation Details'!$A:$A,'Hospitalisation Details'!$G:$G)</f>
        <v>tier - 2</v>
      </c>
      <c r="O248" s="7" t="str">
        <f>_xlfn.XLOOKUP(A248,'Hospitalisation Details'!$A:$A,'Hospitalisation Details'!$H:$H)</f>
        <v>tier - 2</v>
      </c>
      <c r="P248" s="7" t="str">
        <f>_xlfn.XLOOKUP(A248,'Hospitalisation Details'!$A:$A,'Hospitalisation Details'!$I:$I)</f>
        <v>R1011</v>
      </c>
      <c r="Q248" s="28">
        <f>_xlfn.XLOOKUP(A248,'Hospitalisation Details'!$A:$A,'Hospitalisation Details'!$K:$K)</f>
        <v>52</v>
      </c>
    </row>
    <row r="249" spans="1:17" x14ac:dyDescent="0.3">
      <c r="A249" s="27" t="s">
        <v>2123</v>
      </c>
      <c r="B249" s="7" t="str">
        <f>IFERROR(_xlfn.XLOOKUP(A249,'Customer Names'!$A$2:$A$2336,'Customer Names'!$C$2:$C$2336),"Unknown")</f>
        <v xml:space="preserve">  Melissa Y</v>
      </c>
      <c r="C249" s="7">
        <f>_xlfn.XLOOKUP(A249,'Medical Examinations'!$A$2:$A$2336,'Medical Examinations'!$B$2:$B$2336,AVERAGE('Medical Examinations'!$B$2:$B$2336))</f>
        <v>31.4</v>
      </c>
      <c r="D249" s="7">
        <f>_xlfn.XLOOKUP(A249,'Medical Examinations'!$A$2:$A$2336,'Medical Examinations'!$C$2:$C$2336,AVERAGE('Medical Examinations'!$C$2:$C$2336))</f>
        <v>5.49</v>
      </c>
      <c r="E249" s="7" t="str">
        <f>_xlfn.XLOOKUP(A249,'Medical Examinations'!$A:$A,'Medical Examinations'!$D:$D,"Unknown")</f>
        <v>No</v>
      </c>
      <c r="F249" s="7" t="str">
        <f>_xlfn.XLOOKUP(A249,'Medical Examinations'!$A:$A,'Medical Examinations'!$E:$E,"Unknown")</f>
        <v>No</v>
      </c>
      <c r="G249" s="7" t="str">
        <f>_xlfn.XLOOKUP(A249,'Medical Examinations'!$A:$A,'Medical Examinations'!$F:$F,"Unknown")</f>
        <v>No</v>
      </c>
      <c r="H249" s="43">
        <f>_xlfn.XLOOKUP(Healthcare!A249,'Medical Examinations'!$A:$A,'Medical Examinations'!$G:$G,0)</f>
        <v>0</v>
      </c>
      <c r="I249" s="7" t="str">
        <f>_xlfn.XLOOKUP(A249,'Medical Examinations'!$A:$A,'Medical Examinations'!$H:$H,"Unknown")</f>
        <v>Yes</v>
      </c>
      <c r="J249" s="7" t="str" cm="1">
        <f t="array" ref="J249">_xlfn.IFS(C249&lt;18.5,"Under Weight",C249&lt;=24.9,"Normal Weight",C249&lt;30,"Over weight",C249&gt;=30,"Obesity")</f>
        <v>Obesity</v>
      </c>
      <c r="K249" s="7" t="str" cm="1">
        <f t="array" ref="K249">_xlfn.IFS(D249="Null","Unknown",D249&lt;5.7,"Normal",D249&lt;6.5,"Prediabetes",D249&gt;=6.5,"Diabetes")</f>
        <v>Normal</v>
      </c>
      <c r="L249" s="7" t="str">
        <f>_xlfn.XLOOKUP(A249,'Hospitalisation Details'!$A:$A,'Hospitalisation Details'!$J:$J,)</f>
        <v>6-Nov-1999</v>
      </c>
      <c r="M249" s="22">
        <f>+_xlfn.XLOOKUP(A249,'Hospitalisation Details'!$A:$A,'Hospitalisation Details'!$F:$F)</f>
        <v>34166.269999999997</v>
      </c>
      <c r="N249" s="7" t="str">
        <f>_xlfn.XLOOKUP(A249,'Hospitalisation Details'!$A:$A,'Hospitalisation Details'!$G:$G)</f>
        <v>tier - 2</v>
      </c>
      <c r="O249" s="7" t="str">
        <f>_xlfn.XLOOKUP(A249,'Hospitalisation Details'!$A:$A,'Hospitalisation Details'!$H:$H)</f>
        <v>tier - 3</v>
      </c>
      <c r="P249" s="7" t="str">
        <f>_xlfn.XLOOKUP(A249,'Hospitalisation Details'!$A:$A,'Hospitalisation Details'!$I:$I)</f>
        <v>R1011</v>
      </c>
      <c r="Q249" s="28">
        <f>_xlfn.XLOOKUP(A249,'Hospitalisation Details'!$A:$A,'Hospitalisation Details'!$K:$K)</f>
        <v>24</v>
      </c>
    </row>
    <row r="250" spans="1:17" x14ac:dyDescent="0.3">
      <c r="A250" s="27" t="s">
        <v>2122</v>
      </c>
      <c r="B250" s="7" t="str">
        <f>IFERROR(_xlfn.XLOOKUP(A250,'Customer Names'!$A$2:$A$2336,'Customer Names'!$C$2:$C$2336),"Unknown")</f>
        <v xml:space="preserve">  Ashley</v>
      </c>
      <c r="C250" s="7">
        <f>_xlfn.XLOOKUP(A250,'Medical Examinations'!$A$2:$A$2336,'Medical Examinations'!$B$2:$B$2336,AVERAGE('Medical Examinations'!$B$2:$B$2336))</f>
        <v>53.06</v>
      </c>
      <c r="D250" s="7">
        <f>_xlfn.XLOOKUP(A250,'Medical Examinations'!$A$2:$A$2336,'Medical Examinations'!$C$2:$C$2336,AVERAGE('Medical Examinations'!$C$2:$C$2336))</f>
        <v>11.68</v>
      </c>
      <c r="E250" s="7" t="str">
        <f>_xlfn.XLOOKUP(A250,'Medical Examinations'!$A:$A,'Medical Examinations'!$D:$D,"Unknown")</f>
        <v>No</v>
      </c>
      <c r="F250" s="7" t="str">
        <f>_xlfn.XLOOKUP(A250,'Medical Examinations'!$A:$A,'Medical Examinations'!$E:$E,"Unknown")</f>
        <v>No</v>
      </c>
      <c r="G250" s="7" t="str">
        <f>_xlfn.XLOOKUP(A250,'Medical Examinations'!$A:$A,'Medical Examinations'!$F:$F,"Unknown")</f>
        <v>No</v>
      </c>
      <c r="H250" s="43">
        <f>_xlfn.XLOOKUP(Healthcare!A250,'Medical Examinations'!$A:$A,'Medical Examinations'!$G:$G,0)</f>
        <v>0</v>
      </c>
      <c r="I250" s="7" t="str">
        <f>_xlfn.XLOOKUP(A250,'Medical Examinations'!$A:$A,'Medical Examinations'!$H:$H,"Unknown")</f>
        <v>Yes</v>
      </c>
      <c r="J250" s="7" t="str" cm="1">
        <f t="array" ref="J250">_xlfn.IFS(C250&lt;18.5,"Under Weight",C250&lt;=24.9,"Normal Weight",C250&lt;30,"Over weight",C250&gt;=30,"Obesity")</f>
        <v>Obesity</v>
      </c>
      <c r="K250" s="7" t="str" cm="1">
        <f t="array" ref="K250">_xlfn.IFS(D250="Null","Unknown",D250&lt;5.7,"Normal",D250&lt;6.5,"Prediabetes",D250&gt;=6.5,"Diabetes")</f>
        <v>Diabetes</v>
      </c>
      <c r="L250" s="7" t="str">
        <f>_xlfn.XLOOKUP(A250,'Hospitalisation Details'!$A:$A,'Hospitalisation Details'!$J:$J,)</f>
        <v>26-Dec-2002</v>
      </c>
      <c r="M250" s="22">
        <f>+_xlfn.XLOOKUP(A250,'Hospitalisation Details'!$A:$A,'Hospitalisation Details'!$F:$F)</f>
        <v>34084.68</v>
      </c>
      <c r="N250" s="7" t="str">
        <f>_xlfn.XLOOKUP(A250,'Hospitalisation Details'!$A:$A,'Hospitalisation Details'!$G:$G)</f>
        <v>tier - 2</v>
      </c>
      <c r="O250" s="7" t="str">
        <f>_xlfn.XLOOKUP(A250,'Hospitalisation Details'!$A:$A,'Hospitalisation Details'!$H:$H)</f>
        <v>tier - 3</v>
      </c>
      <c r="P250" s="7" t="str">
        <f>_xlfn.XLOOKUP(A250,'Hospitalisation Details'!$A:$A,'Hospitalisation Details'!$I:$I)</f>
        <v>R1011</v>
      </c>
      <c r="Q250" s="28">
        <f>_xlfn.XLOOKUP(A250,'Hospitalisation Details'!$A:$A,'Hospitalisation Details'!$K:$K)</f>
        <v>21</v>
      </c>
    </row>
    <row r="251" spans="1:17" x14ac:dyDescent="0.3">
      <c r="A251" s="27" t="s">
        <v>2121</v>
      </c>
      <c r="B251" s="7" t="str">
        <f>IFERROR(_xlfn.XLOOKUP(A251,'Customer Names'!$A$2:$A$2336,'Customer Names'!$C$2:$C$2336),"Unknown")</f>
        <v xml:space="preserve">  Stephanie M</v>
      </c>
      <c r="C251" s="7">
        <f>_xlfn.XLOOKUP(A251,'Medical Examinations'!$A$2:$A$2336,'Medical Examinations'!$B$2:$B$2336,AVERAGE('Medical Examinations'!$B$2:$B$2336))</f>
        <v>30.25</v>
      </c>
      <c r="D251" s="7">
        <f>_xlfn.XLOOKUP(A251,'Medical Examinations'!$A$2:$A$2336,'Medical Examinations'!$C$2:$C$2336,AVERAGE('Medical Examinations'!$C$2:$C$2336))</f>
        <v>4.1900000000000004</v>
      </c>
      <c r="E251" s="7" t="str">
        <f>_xlfn.XLOOKUP(A251,'Medical Examinations'!$A:$A,'Medical Examinations'!$D:$D,"Unknown")</f>
        <v>No</v>
      </c>
      <c r="F251" s="7" t="str">
        <f>_xlfn.XLOOKUP(A251,'Medical Examinations'!$A:$A,'Medical Examinations'!$E:$E,"Unknown")</f>
        <v>No</v>
      </c>
      <c r="G251" s="7" t="str">
        <f>_xlfn.XLOOKUP(A251,'Medical Examinations'!$A:$A,'Medical Examinations'!$F:$F,"Unknown")</f>
        <v>No</v>
      </c>
      <c r="H251" s="43">
        <f>_xlfn.XLOOKUP(Healthcare!A251,'Medical Examinations'!$A:$A,'Medical Examinations'!$G:$G,0)</f>
        <v>2</v>
      </c>
      <c r="I251" s="7" t="str">
        <f>_xlfn.XLOOKUP(A251,'Medical Examinations'!$A:$A,'Medical Examinations'!$H:$H,"Unknown")</f>
        <v>Yes</v>
      </c>
      <c r="J251" s="7" t="str" cm="1">
        <f t="array" ref="J251">_xlfn.IFS(C251&lt;18.5,"Under Weight",C251&lt;=24.9,"Normal Weight",C251&lt;30,"Over weight",C251&gt;=30,"Obesity")</f>
        <v>Obesity</v>
      </c>
      <c r="K251" s="7" t="str" cm="1">
        <f t="array" ref="K251">_xlfn.IFS(D251="Null","Unknown",D251&lt;5.7,"Normal",D251&lt;6.5,"Prediabetes",D251&gt;=6.5,"Diabetes")</f>
        <v>Normal</v>
      </c>
      <c r="L251" s="7" t="str">
        <f>_xlfn.XLOOKUP(A251,'Hospitalisation Details'!$A:$A,'Hospitalisation Details'!$J:$J,)</f>
        <v>26-Jul-1972</v>
      </c>
      <c r="M251" s="22">
        <f>+_xlfn.XLOOKUP(A251,'Hospitalisation Details'!$A:$A,'Hospitalisation Details'!$F:$F)</f>
        <v>34053.360000000001</v>
      </c>
      <c r="N251" s="7" t="str">
        <f>_xlfn.XLOOKUP(A251,'Hospitalisation Details'!$A:$A,'Hospitalisation Details'!$G:$G)</f>
        <v>tier - 2</v>
      </c>
      <c r="O251" s="7" t="str">
        <f>_xlfn.XLOOKUP(A251,'Hospitalisation Details'!$A:$A,'Hospitalisation Details'!$H:$H)</f>
        <v>tier - 2</v>
      </c>
      <c r="P251" s="7" t="str">
        <f>_xlfn.XLOOKUP(A251,'Hospitalisation Details'!$A:$A,'Hospitalisation Details'!$I:$I)</f>
        <v>R1011</v>
      </c>
      <c r="Q251" s="28">
        <f>_xlfn.XLOOKUP(A251,'Hospitalisation Details'!$A:$A,'Hospitalisation Details'!$K:$K)</f>
        <v>51</v>
      </c>
    </row>
    <row r="252" spans="1:17" x14ac:dyDescent="0.3">
      <c r="A252" s="27" t="s">
        <v>2120</v>
      </c>
      <c r="B252" s="7" t="str">
        <f>IFERROR(_xlfn.XLOOKUP(A252,'Customer Names'!$A$2:$A$2336,'Customer Names'!$C$2:$C$2336),"Unknown")</f>
        <v xml:space="preserve">  Kylie</v>
      </c>
      <c r="C252" s="7">
        <f>_xlfn.XLOOKUP(A252,'Medical Examinations'!$A$2:$A$2336,'Medical Examinations'!$B$2:$B$2336,AVERAGE('Medical Examinations'!$B$2:$B$2336))</f>
        <v>46.68</v>
      </c>
      <c r="D252" s="7">
        <f>_xlfn.XLOOKUP(A252,'Medical Examinations'!$A$2:$A$2336,'Medical Examinations'!$C$2:$C$2336,AVERAGE('Medical Examinations'!$C$2:$C$2336))</f>
        <v>4.01</v>
      </c>
      <c r="E252" s="7" t="str">
        <f>_xlfn.XLOOKUP(A252,'Medical Examinations'!$A:$A,'Medical Examinations'!$D:$D,"Unknown")</f>
        <v>No</v>
      </c>
      <c r="F252" s="7" t="str">
        <f>_xlfn.XLOOKUP(A252,'Medical Examinations'!$A:$A,'Medical Examinations'!$E:$E,"Unknown")</f>
        <v>No</v>
      </c>
      <c r="G252" s="7" t="str">
        <f>_xlfn.XLOOKUP(A252,'Medical Examinations'!$A:$A,'Medical Examinations'!$F:$F,"Unknown")</f>
        <v>No</v>
      </c>
      <c r="H252" s="43">
        <f>_xlfn.XLOOKUP(Healthcare!A252,'Medical Examinations'!$A:$A,'Medical Examinations'!$G:$G,0)</f>
        <v>0</v>
      </c>
      <c r="I252" s="7" t="str">
        <f>_xlfn.XLOOKUP(A252,'Medical Examinations'!$A:$A,'Medical Examinations'!$H:$H,"Unknown")</f>
        <v>Yes</v>
      </c>
      <c r="J252" s="7" t="str" cm="1">
        <f t="array" ref="J252">_xlfn.IFS(C252&lt;18.5,"Under Weight",C252&lt;=24.9,"Normal Weight",C252&lt;30,"Over weight",C252&gt;=30,"Obesity")</f>
        <v>Obesity</v>
      </c>
      <c r="K252" s="7" t="str" cm="1">
        <f t="array" ref="K252">_xlfn.IFS(D252="Null","Unknown",D252&lt;5.7,"Normal",D252&lt;6.5,"Prediabetes",D252&gt;=6.5,"Diabetes")</f>
        <v>Normal</v>
      </c>
      <c r="L252" s="7" t="str">
        <f>_xlfn.XLOOKUP(A252,'Hospitalisation Details'!$A:$A,'Hospitalisation Details'!$J:$J,)</f>
        <v>25-Sep-1994</v>
      </c>
      <c r="M252" s="22">
        <f>+_xlfn.XLOOKUP(A252,'Hospitalisation Details'!$A:$A,'Hospitalisation Details'!$F:$F)</f>
        <v>33975.47</v>
      </c>
      <c r="N252" s="7" t="str">
        <f>_xlfn.XLOOKUP(A252,'Hospitalisation Details'!$A:$A,'Hospitalisation Details'!$G:$G)</f>
        <v>tier - 2</v>
      </c>
      <c r="O252" s="7" t="str">
        <f>_xlfn.XLOOKUP(A252,'Hospitalisation Details'!$A:$A,'Hospitalisation Details'!$H:$H)</f>
        <v>tier - 2</v>
      </c>
      <c r="P252" s="7" t="str">
        <f>_xlfn.XLOOKUP(A252,'Hospitalisation Details'!$A:$A,'Hospitalisation Details'!$I:$I)</f>
        <v>R1011</v>
      </c>
      <c r="Q252" s="28">
        <f>_xlfn.XLOOKUP(A252,'Hospitalisation Details'!$A:$A,'Hospitalisation Details'!$K:$K)</f>
        <v>29</v>
      </c>
    </row>
    <row r="253" spans="1:17" x14ac:dyDescent="0.3">
      <c r="A253" s="27" t="s">
        <v>2119</v>
      </c>
      <c r="B253" s="7" t="str">
        <f>IFERROR(_xlfn.XLOOKUP(A253,'Customer Names'!$A$2:$A$2336,'Customer Names'!$C$2:$C$2336),"Unknown")</f>
        <v xml:space="preserve">  Kelly</v>
      </c>
      <c r="C253" s="7">
        <f>_xlfn.XLOOKUP(A253,'Medical Examinations'!$A$2:$A$2336,'Medical Examinations'!$B$2:$B$2336,AVERAGE('Medical Examinations'!$B$2:$B$2336))</f>
        <v>30.4</v>
      </c>
      <c r="D253" s="7">
        <f>_xlfn.XLOOKUP(A253,'Medical Examinations'!$A$2:$A$2336,'Medical Examinations'!$C$2:$C$2336,AVERAGE('Medical Examinations'!$C$2:$C$2336))</f>
        <v>5.91</v>
      </c>
      <c r="E253" s="7" t="str">
        <f>_xlfn.XLOOKUP(A253,'Medical Examinations'!$A:$A,'Medical Examinations'!$D:$D,"Unknown")</f>
        <v>No</v>
      </c>
      <c r="F253" s="7" t="str">
        <f>_xlfn.XLOOKUP(A253,'Medical Examinations'!$A:$A,'Medical Examinations'!$E:$E,"Unknown")</f>
        <v>Yes</v>
      </c>
      <c r="G253" s="7" t="str">
        <f>_xlfn.XLOOKUP(A253,'Medical Examinations'!$A:$A,'Medical Examinations'!$F:$F,"Unknown")</f>
        <v>No</v>
      </c>
      <c r="H253" s="43">
        <f>_xlfn.XLOOKUP(Healthcare!A253,'Medical Examinations'!$A:$A,'Medical Examinations'!$G:$G,0)</f>
        <v>2</v>
      </c>
      <c r="I253" s="7" t="str">
        <f>_xlfn.XLOOKUP(A253,'Medical Examinations'!$A:$A,'Medical Examinations'!$H:$H,"Unknown")</f>
        <v>Yes</v>
      </c>
      <c r="J253" s="7" t="str" cm="1">
        <f t="array" ref="J253">_xlfn.IFS(C253&lt;18.5,"Under Weight",C253&lt;=24.9,"Normal Weight",C253&lt;30,"Over weight",C253&gt;=30,"Obesity")</f>
        <v>Obesity</v>
      </c>
      <c r="K253" s="7" t="str" cm="1">
        <f t="array" ref="K253">_xlfn.IFS(D253="Null","Unknown",D253&lt;5.7,"Normal",D253&lt;6.5,"Prediabetes",D253&gt;=6.5,"Diabetes")</f>
        <v>Prediabetes</v>
      </c>
      <c r="L253" s="7" t="str">
        <f>_xlfn.XLOOKUP(A253,'Hospitalisation Details'!$A:$A,'Hospitalisation Details'!$J:$J,)</f>
        <v>27-Dec-2000</v>
      </c>
      <c r="M253" s="22">
        <f>+_xlfn.XLOOKUP(A253,'Hospitalisation Details'!$A:$A,'Hospitalisation Details'!$F:$F)</f>
        <v>33907.550000000003</v>
      </c>
      <c r="N253" s="7" t="str">
        <f>_xlfn.XLOOKUP(A253,'Hospitalisation Details'!$A:$A,'Hospitalisation Details'!$G:$G)</f>
        <v>tier - 2</v>
      </c>
      <c r="O253" s="7" t="str">
        <f>_xlfn.XLOOKUP(A253,'Hospitalisation Details'!$A:$A,'Hospitalisation Details'!$H:$H)</f>
        <v>tier - 2</v>
      </c>
      <c r="P253" s="7" t="str">
        <f>_xlfn.XLOOKUP(A253,'Hospitalisation Details'!$A:$A,'Hospitalisation Details'!$I:$I)</f>
        <v>R1012</v>
      </c>
      <c r="Q253" s="28">
        <f>_xlfn.XLOOKUP(A253,'Hospitalisation Details'!$A:$A,'Hospitalisation Details'!$K:$K)</f>
        <v>23</v>
      </c>
    </row>
    <row r="254" spans="1:17" x14ac:dyDescent="0.3">
      <c r="A254" s="27" t="s">
        <v>2118</v>
      </c>
      <c r="B254" s="7" t="str">
        <f>IFERROR(_xlfn.XLOOKUP(A254,'Customer Names'!$A$2:$A$2336,'Customer Names'!$C$2:$C$2336),"Unknown")</f>
        <v xml:space="preserve">  Carrie</v>
      </c>
      <c r="C254" s="7">
        <f>_xlfn.XLOOKUP(A254,'Medical Examinations'!$A$2:$A$2336,'Medical Examinations'!$B$2:$B$2336,AVERAGE('Medical Examinations'!$B$2:$B$2336))</f>
        <v>30.2</v>
      </c>
      <c r="D254" s="7">
        <f>_xlfn.XLOOKUP(A254,'Medical Examinations'!$A$2:$A$2336,'Medical Examinations'!$C$2:$C$2336,AVERAGE('Medical Examinations'!$C$2:$C$2336))</f>
        <v>4.47</v>
      </c>
      <c r="E254" s="7" t="str">
        <f>_xlfn.XLOOKUP(A254,'Medical Examinations'!$A:$A,'Medical Examinations'!$D:$D,"Unknown")</f>
        <v>Yes</v>
      </c>
      <c r="F254" s="7" t="str">
        <f>_xlfn.XLOOKUP(A254,'Medical Examinations'!$A:$A,'Medical Examinations'!$E:$E,"Unknown")</f>
        <v>No</v>
      </c>
      <c r="G254" s="7" t="str">
        <f>_xlfn.XLOOKUP(A254,'Medical Examinations'!$A:$A,'Medical Examinations'!$F:$F,"Unknown")</f>
        <v>Yes</v>
      </c>
      <c r="H254" s="43">
        <f>_xlfn.XLOOKUP(Healthcare!A254,'Medical Examinations'!$A:$A,'Medical Examinations'!$G:$G,0)</f>
        <v>1</v>
      </c>
      <c r="I254" s="7" t="str">
        <f>_xlfn.XLOOKUP(A254,'Medical Examinations'!$A:$A,'Medical Examinations'!$H:$H,"Unknown")</f>
        <v>Yes</v>
      </c>
      <c r="J254" s="7" t="str" cm="1">
        <f t="array" ref="J254">_xlfn.IFS(C254&lt;18.5,"Under Weight",C254&lt;=24.9,"Normal Weight",C254&lt;30,"Over weight",C254&gt;=30,"Obesity")</f>
        <v>Obesity</v>
      </c>
      <c r="K254" s="7" t="str" cm="1">
        <f t="array" ref="K254">_xlfn.IFS(D254="Null","Unknown",D254&lt;5.7,"Normal",D254&lt;6.5,"Prediabetes",D254&gt;=6.5,"Diabetes")</f>
        <v>Normal</v>
      </c>
      <c r="L254" s="7" t="str">
        <f>_xlfn.XLOOKUP(A254,'Hospitalisation Details'!$A:$A,'Hospitalisation Details'!$J:$J,)</f>
        <v>9-Aug-1997</v>
      </c>
      <c r="M254" s="22">
        <f>+_xlfn.XLOOKUP(A254,'Hospitalisation Details'!$A:$A,'Hospitalisation Details'!$F:$F)</f>
        <v>33900.65</v>
      </c>
      <c r="N254" s="7" t="str">
        <f>_xlfn.XLOOKUP(A254,'Hospitalisation Details'!$A:$A,'Hospitalisation Details'!$G:$G)</f>
        <v>tier - 2</v>
      </c>
      <c r="O254" s="7" t="str">
        <f>_xlfn.XLOOKUP(A254,'Hospitalisation Details'!$A:$A,'Hospitalisation Details'!$H:$H)</f>
        <v>tier - 3</v>
      </c>
      <c r="P254" s="7" t="str">
        <f>_xlfn.XLOOKUP(A254,'Hospitalisation Details'!$A:$A,'Hospitalisation Details'!$I:$I)</f>
        <v>R1011</v>
      </c>
      <c r="Q254" s="28">
        <f>_xlfn.XLOOKUP(A254,'Hospitalisation Details'!$A:$A,'Hospitalisation Details'!$K:$K)</f>
        <v>26</v>
      </c>
    </row>
    <row r="255" spans="1:17" x14ac:dyDescent="0.3">
      <c r="A255" s="27" t="s">
        <v>2117</v>
      </c>
      <c r="B255" s="7" t="str">
        <f>IFERROR(_xlfn.XLOOKUP(A255,'Customer Names'!$A$2:$A$2336,'Customer Names'!$C$2:$C$2336),"Unknown")</f>
        <v xml:space="preserve">  Alex</v>
      </c>
      <c r="C255" s="7">
        <f>_xlfn.XLOOKUP(A255,'Medical Examinations'!$A$2:$A$2336,'Medical Examinations'!$B$2:$B$2336,AVERAGE('Medical Examinations'!$B$2:$B$2336))</f>
        <v>51.18</v>
      </c>
      <c r="D255" s="7">
        <f>_xlfn.XLOOKUP(A255,'Medical Examinations'!$A$2:$A$2336,'Medical Examinations'!$C$2:$C$2336,AVERAGE('Medical Examinations'!$C$2:$C$2336))</f>
        <v>4.5599999999999996</v>
      </c>
      <c r="E255" s="7" t="str">
        <f>_xlfn.XLOOKUP(A255,'Medical Examinations'!$A:$A,'Medical Examinations'!$D:$D,"Unknown")</f>
        <v>Yes</v>
      </c>
      <c r="F255" s="7" t="str">
        <f>_xlfn.XLOOKUP(A255,'Medical Examinations'!$A:$A,'Medical Examinations'!$E:$E,"Unknown")</f>
        <v>Yes</v>
      </c>
      <c r="G255" s="7" t="str">
        <f>_xlfn.XLOOKUP(A255,'Medical Examinations'!$A:$A,'Medical Examinations'!$F:$F,"Unknown")</f>
        <v>No</v>
      </c>
      <c r="H255" s="43">
        <f>_xlfn.XLOOKUP(Healthcare!A255,'Medical Examinations'!$A:$A,'Medical Examinations'!$G:$G,0)</f>
        <v>2</v>
      </c>
      <c r="I255" s="7" t="str">
        <f>_xlfn.XLOOKUP(A255,'Medical Examinations'!$A:$A,'Medical Examinations'!$H:$H,"Unknown")</f>
        <v>Yes</v>
      </c>
      <c r="J255" s="7" t="str" cm="1">
        <f t="array" ref="J255">_xlfn.IFS(C255&lt;18.5,"Under Weight",C255&lt;=24.9,"Normal Weight",C255&lt;30,"Over weight",C255&gt;=30,"Obesity")</f>
        <v>Obesity</v>
      </c>
      <c r="K255" s="7" t="str" cm="1">
        <f t="array" ref="K255">_xlfn.IFS(D255="Null","Unknown",D255&lt;5.7,"Normal",D255&lt;6.5,"Prediabetes",D255&gt;=6.5,"Diabetes")</f>
        <v>Normal</v>
      </c>
      <c r="L255" s="7" t="str">
        <f>_xlfn.XLOOKUP(A255,'Hospitalisation Details'!$A:$A,'Hospitalisation Details'!$J:$J,)</f>
        <v>26-Oct-2000</v>
      </c>
      <c r="M255" s="22">
        <f>+_xlfn.XLOOKUP(A255,'Hospitalisation Details'!$A:$A,'Hospitalisation Details'!$F:$F)</f>
        <v>33829.39</v>
      </c>
      <c r="N255" s="7" t="str">
        <f>_xlfn.XLOOKUP(A255,'Hospitalisation Details'!$A:$A,'Hospitalisation Details'!$G:$G)</f>
        <v>tier - 2</v>
      </c>
      <c r="O255" s="7" t="str">
        <f>_xlfn.XLOOKUP(A255,'Hospitalisation Details'!$A:$A,'Hospitalisation Details'!$H:$H)</f>
        <v>tier - 3</v>
      </c>
      <c r="P255" s="7" t="str">
        <f>_xlfn.XLOOKUP(A255,'Hospitalisation Details'!$A:$A,'Hospitalisation Details'!$I:$I)</f>
        <v>R1011</v>
      </c>
      <c r="Q255" s="28">
        <f>_xlfn.XLOOKUP(A255,'Hospitalisation Details'!$A:$A,'Hospitalisation Details'!$K:$K)</f>
        <v>23</v>
      </c>
    </row>
    <row r="256" spans="1:17" x14ac:dyDescent="0.3">
      <c r="A256" s="27" t="s">
        <v>2116</v>
      </c>
      <c r="B256" s="7" t="str">
        <f>IFERROR(_xlfn.XLOOKUP(A256,'Customer Names'!$A$2:$A$2336,'Customer Names'!$C$2:$C$2336),"Unknown")</f>
        <v xml:space="preserve">  Zach S</v>
      </c>
      <c r="C256" s="7">
        <f>_xlfn.XLOOKUP(A256,'Medical Examinations'!$A$2:$A$2336,'Medical Examinations'!$B$2:$B$2336,AVERAGE('Medical Examinations'!$B$2:$B$2336))</f>
        <v>22.18</v>
      </c>
      <c r="D256" s="7">
        <f>_xlfn.XLOOKUP(A256,'Medical Examinations'!$A$2:$A$2336,'Medical Examinations'!$C$2:$C$2336,AVERAGE('Medical Examinations'!$C$2:$C$2336))</f>
        <v>9.9</v>
      </c>
      <c r="E256" s="7" t="str">
        <f>_xlfn.XLOOKUP(A256,'Medical Examinations'!$A:$A,'Medical Examinations'!$D:$D,"Unknown")</f>
        <v>No</v>
      </c>
      <c r="F256" s="7" t="str">
        <f>_xlfn.XLOOKUP(A256,'Medical Examinations'!$A:$A,'Medical Examinations'!$E:$E,"Unknown")</f>
        <v>No</v>
      </c>
      <c r="G256" s="7" t="str">
        <f>_xlfn.XLOOKUP(A256,'Medical Examinations'!$A:$A,'Medical Examinations'!$F:$F,"Unknown")</f>
        <v>No</v>
      </c>
      <c r="H256" s="43">
        <f>_xlfn.XLOOKUP(Healthcare!A256,'Medical Examinations'!$A:$A,'Medical Examinations'!$G:$G,0)</f>
        <v>0</v>
      </c>
      <c r="I256" s="7" t="str">
        <f>_xlfn.XLOOKUP(A256,'Medical Examinations'!$A:$A,'Medical Examinations'!$H:$H,"Unknown")</f>
        <v>Yes</v>
      </c>
      <c r="J256" s="7" t="str" cm="1">
        <f t="array" ref="J256">_xlfn.IFS(C256&lt;18.5,"Under Weight",C256&lt;=24.9,"Normal Weight",C256&lt;30,"Over weight",C256&gt;=30,"Obesity")</f>
        <v>Normal Weight</v>
      </c>
      <c r="K256" s="7" t="str" cm="1">
        <f t="array" ref="K256">_xlfn.IFS(D256="Null","Unknown",D256&lt;5.7,"Normal",D256&lt;6.5,"Prediabetes",D256&gt;=6.5,"Diabetes")</f>
        <v>Diabetes</v>
      </c>
      <c r="L256" s="7" t="str">
        <f>_xlfn.XLOOKUP(A256,'Hospitalisation Details'!$A:$A,'Hospitalisation Details'!$J:$J,)</f>
        <v>11-Dec-1962</v>
      </c>
      <c r="M256" s="22">
        <f>+_xlfn.XLOOKUP(A256,'Hospitalisation Details'!$A:$A,'Hospitalisation Details'!$F:$F)</f>
        <v>33753.32</v>
      </c>
      <c r="N256" s="7" t="str">
        <f>_xlfn.XLOOKUP(A256,'Hospitalisation Details'!$A:$A,'Hospitalisation Details'!$G:$G)</f>
        <v>tier - 1</v>
      </c>
      <c r="O256" s="7" t="str">
        <f>_xlfn.XLOOKUP(A256,'Hospitalisation Details'!$A:$A,'Hospitalisation Details'!$H:$H)</f>
        <v>tier - 3</v>
      </c>
      <c r="P256" s="7" t="str">
        <f>_xlfn.XLOOKUP(A256,'Hospitalisation Details'!$A:$A,'Hospitalisation Details'!$I:$I)</f>
        <v>R1011</v>
      </c>
      <c r="Q256" s="28">
        <f>_xlfn.XLOOKUP(A256,'Hospitalisation Details'!$A:$A,'Hospitalisation Details'!$K:$K)</f>
        <v>61</v>
      </c>
    </row>
    <row r="257" spans="1:17" x14ac:dyDescent="0.3">
      <c r="A257" s="27" t="s">
        <v>2115</v>
      </c>
      <c r="B257" s="7" t="str">
        <f>IFERROR(_xlfn.XLOOKUP(A257,'Customer Names'!$A$2:$A$2336,'Customer Names'!$C$2:$C$2336),"Unknown")</f>
        <v xml:space="preserve">  Alan</v>
      </c>
      <c r="C257" s="7">
        <f>_xlfn.XLOOKUP(A257,'Medical Examinations'!$A$2:$A$2336,'Medical Examinations'!$B$2:$B$2336,AVERAGE('Medical Examinations'!$B$2:$B$2336))</f>
        <v>31.92</v>
      </c>
      <c r="D257" s="7">
        <f>_xlfn.XLOOKUP(A257,'Medical Examinations'!$A$2:$A$2336,'Medical Examinations'!$C$2:$C$2336,AVERAGE('Medical Examinations'!$C$2:$C$2336))</f>
        <v>5.1100000000000003</v>
      </c>
      <c r="E257" s="7" t="str">
        <f>_xlfn.XLOOKUP(A257,'Medical Examinations'!$A:$A,'Medical Examinations'!$D:$D,"Unknown")</f>
        <v>No</v>
      </c>
      <c r="F257" s="7" t="str">
        <f>_xlfn.XLOOKUP(A257,'Medical Examinations'!$A:$A,'Medical Examinations'!$E:$E,"Unknown")</f>
        <v>No</v>
      </c>
      <c r="G257" s="7" t="str">
        <f>_xlfn.XLOOKUP(A257,'Medical Examinations'!$A:$A,'Medical Examinations'!$F:$F,"Unknown")</f>
        <v>Yes</v>
      </c>
      <c r="H257" s="43">
        <f>_xlfn.XLOOKUP(Healthcare!A257,'Medical Examinations'!$A:$A,'Medical Examinations'!$G:$G,0)</f>
        <v>1</v>
      </c>
      <c r="I257" s="7" t="str">
        <f>_xlfn.XLOOKUP(A257,'Medical Examinations'!$A:$A,'Medical Examinations'!$H:$H,"Unknown")</f>
        <v>Yes</v>
      </c>
      <c r="J257" s="7" t="str" cm="1">
        <f t="array" ref="J257">_xlfn.IFS(C257&lt;18.5,"Under Weight",C257&lt;=24.9,"Normal Weight",C257&lt;30,"Over weight",C257&gt;=30,"Obesity")</f>
        <v>Obesity</v>
      </c>
      <c r="K257" s="7" t="str" cm="1">
        <f t="array" ref="K257">_xlfn.IFS(D257="Null","Unknown",D257&lt;5.7,"Normal",D257&lt;6.5,"Prediabetes",D257&gt;=6.5,"Diabetes")</f>
        <v>Normal</v>
      </c>
      <c r="L257" s="7" t="str">
        <f>_xlfn.XLOOKUP(A257,'Hospitalisation Details'!$A:$A,'Hospitalisation Details'!$J:$J,)</f>
        <v>12-Sep-2003</v>
      </c>
      <c r="M257" s="22">
        <f>+_xlfn.XLOOKUP(A257,'Hospitalisation Details'!$A:$A,'Hospitalisation Details'!$F:$F)</f>
        <v>33750.29</v>
      </c>
      <c r="N257" s="7" t="str">
        <f>_xlfn.XLOOKUP(A257,'Hospitalisation Details'!$A:$A,'Hospitalisation Details'!$G:$G)</f>
        <v>tier - 1</v>
      </c>
      <c r="O257" s="7" t="str">
        <f>_xlfn.XLOOKUP(A257,'Hospitalisation Details'!$A:$A,'Hospitalisation Details'!$H:$H)</f>
        <v>tier - 3</v>
      </c>
      <c r="P257" s="7" t="str">
        <f>_xlfn.XLOOKUP(A257,'Hospitalisation Details'!$A:$A,'Hospitalisation Details'!$I:$I)</f>
        <v>R1012</v>
      </c>
      <c r="Q257" s="28">
        <f>_xlfn.XLOOKUP(A257,'Hospitalisation Details'!$A:$A,'Hospitalisation Details'!$K:$K)</f>
        <v>20</v>
      </c>
    </row>
    <row r="258" spans="1:17" x14ac:dyDescent="0.3">
      <c r="A258" s="27" t="s">
        <v>2114</v>
      </c>
      <c r="B258" s="7" t="str">
        <f>IFERROR(_xlfn.XLOOKUP(A258,'Customer Names'!$A$2:$A$2336,'Customer Names'!$C$2:$C$2336),"Unknown")</f>
        <v xml:space="preserve">  Nate</v>
      </c>
      <c r="C258" s="7">
        <f>_xlfn.XLOOKUP(A258,'Medical Examinations'!$A$2:$A$2336,'Medical Examinations'!$B$2:$B$2336,AVERAGE('Medical Examinations'!$B$2:$B$2336))</f>
        <v>31.73</v>
      </c>
      <c r="D258" s="7">
        <f>_xlfn.XLOOKUP(A258,'Medical Examinations'!$A$2:$A$2336,'Medical Examinations'!$C$2:$C$2336,AVERAGE('Medical Examinations'!$C$2:$C$2336))</f>
        <v>5.73</v>
      </c>
      <c r="E258" s="7" t="str">
        <f>_xlfn.XLOOKUP(A258,'Medical Examinations'!$A:$A,'Medical Examinations'!$D:$D,"Unknown")</f>
        <v>No</v>
      </c>
      <c r="F258" s="7" t="str">
        <f>_xlfn.XLOOKUP(A258,'Medical Examinations'!$A:$A,'Medical Examinations'!$E:$E,"Unknown")</f>
        <v>Yes</v>
      </c>
      <c r="G258" s="7" t="str">
        <f>_xlfn.XLOOKUP(A258,'Medical Examinations'!$A:$A,'Medical Examinations'!$F:$F,"Unknown")</f>
        <v>No</v>
      </c>
      <c r="H258" s="43">
        <f>_xlfn.XLOOKUP(Healthcare!A258,'Medical Examinations'!$A:$A,'Medical Examinations'!$G:$G,0)</f>
        <v>1</v>
      </c>
      <c r="I258" s="7" t="str">
        <f>_xlfn.XLOOKUP(A258,'Medical Examinations'!$A:$A,'Medical Examinations'!$H:$H,"Unknown")</f>
        <v>Yes</v>
      </c>
      <c r="J258" s="7" t="str" cm="1">
        <f t="array" ref="J258">_xlfn.IFS(C258&lt;18.5,"Under Weight",C258&lt;=24.9,"Normal Weight",C258&lt;30,"Over weight",C258&gt;=30,"Obesity")</f>
        <v>Obesity</v>
      </c>
      <c r="K258" s="7" t="str" cm="1">
        <f t="array" ref="K258">_xlfn.IFS(D258="Null","Unknown",D258&lt;5.7,"Normal",D258&lt;6.5,"Prediabetes",D258&gt;=6.5,"Diabetes")</f>
        <v>Prediabetes</v>
      </c>
      <c r="L258" s="7" t="str">
        <f>_xlfn.XLOOKUP(A258,'Hospitalisation Details'!$A:$A,'Hospitalisation Details'!$J:$J,)</f>
        <v>1-Nov-2004</v>
      </c>
      <c r="M258" s="22">
        <f>+_xlfn.XLOOKUP(A258,'Hospitalisation Details'!$A:$A,'Hospitalisation Details'!$F:$F)</f>
        <v>33732.69</v>
      </c>
      <c r="N258" s="7" t="str">
        <f>_xlfn.XLOOKUP(A258,'Hospitalisation Details'!$A:$A,'Hospitalisation Details'!$G:$G)</f>
        <v>tier - 1</v>
      </c>
      <c r="O258" s="7" t="str">
        <f>_xlfn.XLOOKUP(A258,'Hospitalisation Details'!$A:$A,'Hospitalisation Details'!$H:$H)</f>
        <v>tier - 1</v>
      </c>
      <c r="P258" s="7" t="str">
        <f>_xlfn.XLOOKUP(A258,'Hospitalisation Details'!$A:$A,'Hospitalisation Details'!$I:$I)</f>
        <v>R1017</v>
      </c>
      <c r="Q258" s="28">
        <f>_xlfn.XLOOKUP(A258,'Hospitalisation Details'!$A:$A,'Hospitalisation Details'!$K:$K)</f>
        <v>19</v>
      </c>
    </row>
    <row r="259" spans="1:17" x14ac:dyDescent="0.3">
      <c r="A259" s="27" t="s">
        <v>2113</v>
      </c>
      <c r="B259" s="7" t="str">
        <f>IFERROR(_xlfn.XLOOKUP(A259,'Customer Names'!$A$2:$A$2336,'Customer Names'!$C$2:$C$2336),"Unknown")</f>
        <v xml:space="preserve">  Jesse G</v>
      </c>
      <c r="C259" s="7">
        <f>_xlfn.XLOOKUP(A259,'Medical Examinations'!$A$2:$A$2336,'Medical Examinations'!$B$2:$B$2336,AVERAGE('Medical Examinations'!$B$2:$B$2336))</f>
        <v>45.52</v>
      </c>
      <c r="D259" s="7">
        <f>_xlfn.XLOOKUP(A259,'Medical Examinations'!$A$2:$A$2336,'Medical Examinations'!$C$2:$C$2336,AVERAGE('Medical Examinations'!$C$2:$C$2336))</f>
        <v>6.04</v>
      </c>
      <c r="E259" s="7" t="str">
        <f>_xlfn.XLOOKUP(A259,'Medical Examinations'!$A:$A,'Medical Examinations'!$D:$D,"Unknown")</f>
        <v>No</v>
      </c>
      <c r="F259" s="7" t="str">
        <f>_xlfn.XLOOKUP(A259,'Medical Examinations'!$A:$A,'Medical Examinations'!$E:$E,"Unknown")</f>
        <v>No</v>
      </c>
      <c r="G259" s="7" t="str">
        <f>_xlfn.XLOOKUP(A259,'Medical Examinations'!$A:$A,'Medical Examinations'!$F:$F,"Unknown")</f>
        <v>Yes</v>
      </c>
      <c r="H259" s="43">
        <f>_xlfn.XLOOKUP(Healthcare!A259,'Medical Examinations'!$A:$A,'Medical Examinations'!$G:$G,0)</f>
        <v>1</v>
      </c>
      <c r="I259" s="7" t="str">
        <f>_xlfn.XLOOKUP(A259,'Medical Examinations'!$A:$A,'Medical Examinations'!$H:$H,"Unknown")</f>
        <v>Yes</v>
      </c>
      <c r="J259" s="7" t="str" cm="1">
        <f t="array" ref="J259">_xlfn.IFS(C259&lt;18.5,"Under Weight",C259&lt;=24.9,"Normal Weight",C259&lt;30,"Over weight",C259&gt;=30,"Obesity")</f>
        <v>Obesity</v>
      </c>
      <c r="K259" s="7" t="str" cm="1">
        <f t="array" ref="K259">_xlfn.IFS(D259="Null","Unknown",D259&lt;5.7,"Normal",D259&lt;6.5,"Prediabetes",D259&gt;=6.5,"Diabetes")</f>
        <v>Prediabetes</v>
      </c>
      <c r="L259" s="7" t="str">
        <f>_xlfn.XLOOKUP(A259,'Hospitalisation Details'!$A:$A,'Hospitalisation Details'!$J:$J,)</f>
        <v>28-Nov-1993</v>
      </c>
      <c r="M259" s="22">
        <f>+_xlfn.XLOOKUP(A259,'Hospitalisation Details'!$A:$A,'Hospitalisation Details'!$F:$F)</f>
        <v>33707.550000000003</v>
      </c>
      <c r="N259" s="7" t="str">
        <f>_xlfn.XLOOKUP(A259,'Hospitalisation Details'!$A:$A,'Hospitalisation Details'!$G:$G)</f>
        <v>tier - 2</v>
      </c>
      <c r="O259" s="7" t="str">
        <f>_xlfn.XLOOKUP(A259,'Hospitalisation Details'!$A:$A,'Hospitalisation Details'!$H:$H)</f>
        <v>tier - 2</v>
      </c>
      <c r="P259" s="7" t="str">
        <f>_xlfn.XLOOKUP(A259,'Hospitalisation Details'!$A:$A,'Hospitalisation Details'!$I:$I)</f>
        <v>R1011</v>
      </c>
      <c r="Q259" s="28">
        <f>_xlfn.XLOOKUP(A259,'Hospitalisation Details'!$A:$A,'Hospitalisation Details'!$K:$K)</f>
        <v>30</v>
      </c>
    </row>
    <row r="260" spans="1:17" x14ac:dyDescent="0.3">
      <c r="A260" s="27" t="s">
        <v>2112</v>
      </c>
      <c r="B260" s="7" t="str">
        <f>IFERROR(_xlfn.XLOOKUP(A260,'Customer Names'!$A$2:$A$2336,'Customer Names'!$C$2:$C$2336),"Unknown")</f>
        <v xml:space="preserve">  Jason</v>
      </c>
      <c r="C260" s="7">
        <f>_xlfn.XLOOKUP(A260,'Medical Examinations'!$A$2:$A$2336,'Medical Examinations'!$B$2:$B$2336,AVERAGE('Medical Examinations'!$B$2:$B$2336))</f>
        <v>52.81</v>
      </c>
      <c r="D260" s="7">
        <f>_xlfn.XLOOKUP(A260,'Medical Examinations'!$A$2:$A$2336,'Medical Examinations'!$C$2:$C$2336,AVERAGE('Medical Examinations'!$C$2:$C$2336))</f>
        <v>5.19</v>
      </c>
      <c r="E260" s="7" t="str">
        <f>_xlfn.XLOOKUP(A260,'Medical Examinations'!$A:$A,'Medical Examinations'!$D:$D,"Unknown")</f>
        <v>No</v>
      </c>
      <c r="F260" s="7" t="str">
        <f>_xlfn.XLOOKUP(A260,'Medical Examinations'!$A:$A,'Medical Examinations'!$E:$E,"Unknown")</f>
        <v>No</v>
      </c>
      <c r="G260" s="7" t="str">
        <f>_xlfn.XLOOKUP(A260,'Medical Examinations'!$A:$A,'Medical Examinations'!$F:$F,"Unknown")</f>
        <v>Yes</v>
      </c>
      <c r="H260" s="43">
        <f>_xlfn.XLOOKUP(Healthcare!A260,'Medical Examinations'!$A:$A,'Medical Examinations'!$G:$G,0)</f>
        <v>1</v>
      </c>
      <c r="I260" s="7" t="str">
        <f>_xlfn.XLOOKUP(A260,'Medical Examinations'!$A:$A,'Medical Examinations'!$H:$H,"Unknown")</f>
        <v>Yes</v>
      </c>
      <c r="J260" s="7" t="str" cm="1">
        <f t="array" ref="J260">_xlfn.IFS(C260&lt;18.5,"Under Weight",C260&lt;=24.9,"Normal Weight",C260&lt;30,"Over weight",C260&gt;=30,"Obesity")</f>
        <v>Obesity</v>
      </c>
      <c r="K260" s="7" t="str" cm="1">
        <f t="array" ref="K260">_xlfn.IFS(D260="Null","Unknown",D260&lt;5.7,"Normal",D260&lt;6.5,"Prediabetes",D260&gt;=6.5,"Diabetes")</f>
        <v>Normal</v>
      </c>
      <c r="L260" s="7" t="str">
        <f>_xlfn.XLOOKUP(A260,'Hospitalisation Details'!$A:$A,'Hospitalisation Details'!$J:$J,)</f>
        <v>9-Sep-2003</v>
      </c>
      <c r="M260" s="22">
        <f>+_xlfn.XLOOKUP(A260,'Hospitalisation Details'!$A:$A,'Hospitalisation Details'!$F:$F)</f>
        <v>33611.71</v>
      </c>
      <c r="N260" s="7" t="str">
        <f>_xlfn.XLOOKUP(A260,'Hospitalisation Details'!$A:$A,'Hospitalisation Details'!$G:$G)</f>
        <v>tier - 1</v>
      </c>
      <c r="O260" s="7" t="str">
        <f>_xlfn.XLOOKUP(A260,'Hospitalisation Details'!$A:$A,'Hospitalisation Details'!$H:$H)</f>
        <v>tier - 2</v>
      </c>
      <c r="P260" s="7" t="str">
        <f>_xlfn.XLOOKUP(A260,'Hospitalisation Details'!$A:$A,'Hospitalisation Details'!$I:$I)</f>
        <v>R1011</v>
      </c>
      <c r="Q260" s="28">
        <f>_xlfn.XLOOKUP(A260,'Hospitalisation Details'!$A:$A,'Hospitalisation Details'!$K:$K)</f>
        <v>20</v>
      </c>
    </row>
    <row r="261" spans="1:17" x14ac:dyDescent="0.3">
      <c r="A261" s="27" t="s">
        <v>2111</v>
      </c>
      <c r="B261" s="7" t="str">
        <f>IFERROR(_xlfn.XLOOKUP(A261,'Customer Names'!$A$2:$A$2336,'Customer Names'!$C$2:$C$2336),"Unknown")</f>
        <v xml:space="preserve">  Megan A</v>
      </c>
      <c r="C261" s="7">
        <f>_xlfn.XLOOKUP(A261,'Medical Examinations'!$A$2:$A$2336,'Medical Examinations'!$B$2:$B$2336,AVERAGE('Medical Examinations'!$B$2:$B$2336))</f>
        <v>33.58</v>
      </c>
      <c r="D261" s="7">
        <f>_xlfn.XLOOKUP(A261,'Medical Examinations'!$A$2:$A$2336,'Medical Examinations'!$C$2:$C$2336,AVERAGE('Medical Examinations'!$C$2:$C$2336))</f>
        <v>5.56</v>
      </c>
      <c r="E261" s="7" t="str">
        <f>_xlfn.XLOOKUP(A261,'Medical Examinations'!$A:$A,'Medical Examinations'!$D:$D,"Unknown")</f>
        <v>No</v>
      </c>
      <c r="F261" s="7" t="str">
        <f>_xlfn.XLOOKUP(A261,'Medical Examinations'!$A:$A,'Medical Examinations'!$E:$E,"Unknown")</f>
        <v>No</v>
      </c>
      <c r="G261" s="7" t="str">
        <f>_xlfn.XLOOKUP(A261,'Medical Examinations'!$A:$A,'Medical Examinations'!$F:$F,"Unknown")</f>
        <v>No</v>
      </c>
      <c r="H261" s="43">
        <f>_xlfn.XLOOKUP(Healthcare!A261,'Medical Examinations'!$A:$A,'Medical Examinations'!$G:$G,0)</f>
        <v>1</v>
      </c>
      <c r="I261" s="7" t="str">
        <f>_xlfn.XLOOKUP(A261,'Medical Examinations'!$A:$A,'Medical Examinations'!$H:$H,"Unknown")</f>
        <v>Yes</v>
      </c>
      <c r="J261" s="7" t="str" cm="1">
        <f t="array" ref="J261">_xlfn.IFS(C261&lt;18.5,"Under Weight",C261&lt;=24.9,"Normal Weight",C261&lt;30,"Over weight",C261&gt;=30,"Obesity")</f>
        <v>Obesity</v>
      </c>
      <c r="K261" s="7" t="str" cm="1">
        <f t="array" ref="K261">_xlfn.IFS(D261="Null","Unknown",D261&lt;5.7,"Normal",D261&lt;6.5,"Prediabetes",D261&gt;=6.5,"Diabetes")</f>
        <v>Normal</v>
      </c>
      <c r="L261" s="7" t="str">
        <f>_xlfn.XLOOKUP(A261,'Hospitalisation Details'!$A:$A,'Hospitalisation Details'!$J:$J,)</f>
        <v>22-Jul-1984</v>
      </c>
      <c r="M261" s="22">
        <f>+_xlfn.XLOOKUP(A261,'Hospitalisation Details'!$A:$A,'Hospitalisation Details'!$F:$F)</f>
        <v>33527.1</v>
      </c>
      <c r="N261" s="7" t="str">
        <f>_xlfn.XLOOKUP(A261,'Hospitalisation Details'!$A:$A,'Hospitalisation Details'!$G:$G)</f>
        <v>tier - 2</v>
      </c>
      <c r="O261" s="7" t="str">
        <f>_xlfn.XLOOKUP(A261,'Hospitalisation Details'!$A:$A,'Hospitalisation Details'!$H:$H)</f>
        <v>tier - 3</v>
      </c>
      <c r="P261" s="7" t="str">
        <f>_xlfn.XLOOKUP(A261,'Hospitalisation Details'!$A:$A,'Hospitalisation Details'!$I:$I)</f>
        <v>R1011</v>
      </c>
      <c r="Q261" s="28">
        <f>_xlfn.XLOOKUP(A261,'Hospitalisation Details'!$A:$A,'Hospitalisation Details'!$K:$K)</f>
        <v>39</v>
      </c>
    </row>
    <row r="262" spans="1:17" x14ac:dyDescent="0.3">
      <c r="A262" s="27" t="s">
        <v>2110</v>
      </c>
      <c r="B262" s="7" t="str">
        <f>IFERROR(_xlfn.XLOOKUP(A262,'Customer Names'!$A$2:$A$2336,'Customer Names'!$C$2:$C$2336),"Unknown")</f>
        <v xml:space="preserve">  Luke M</v>
      </c>
      <c r="C262" s="7">
        <f>_xlfn.XLOOKUP(A262,'Medical Examinations'!$A$2:$A$2336,'Medical Examinations'!$B$2:$B$2336,AVERAGE('Medical Examinations'!$B$2:$B$2336))</f>
        <v>30.684999999999999</v>
      </c>
      <c r="D262" s="7">
        <f>_xlfn.XLOOKUP(A262,'Medical Examinations'!$A$2:$A$2336,'Medical Examinations'!$C$2:$C$2336,AVERAGE('Medical Examinations'!$C$2:$C$2336))</f>
        <v>8.23</v>
      </c>
      <c r="E262" s="7" t="str">
        <f>_xlfn.XLOOKUP(A262,'Medical Examinations'!$A:$A,'Medical Examinations'!$D:$D,"Unknown")</f>
        <v>No</v>
      </c>
      <c r="F262" s="7" t="str">
        <f>_xlfn.XLOOKUP(A262,'Medical Examinations'!$A:$A,'Medical Examinations'!$E:$E,"Unknown")</f>
        <v>No</v>
      </c>
      <c r="G262" s="7" t="str">
        <f>_xlfn.XLOOKUP(A262,'Medical Examinations'!$A:$A,'Medical Examinations'!$F:$F,"Unknown")</f>
        <v>No</v>
      </c>
      <c r="H262" s="43">
        <f>_xlfn.XLOOKUP(Healthcare!A262,'Medical Examinations'!$A:$A,'Medical Examinations'!$G:$G,0)</f>
        <v>0</v>
      </c>
      <c r="I262" s="7" t="str">
        <f>_xlfn.XLOOKUP(A262,'Medical Examinations'!$A:$A,'Medical Examinations'!$H:$H,"Unknown")</f>
        <v>Yes</v>
      </c>
      <c r="J262" s="7" t="str" cm="1">
        <f t="array" ref="J262">_xlfn.IFS(C262&lt;18.5,"Under Weight",C262&lt;=24.9,"Normal Weight",C262&lt;30,"Over weight",C262&gt;=30,"Obesity")</f>
        <v>Obesity</v>
      </c>
      <c r="K262" s="7" t="str" cm="1">
        <f t="array" ref="K262">_xlfn.IFS(D262="Null","Unknown",D262&lt;5.7,"Normal",D262&lt;6.5,"Prediabetes",D262&gt;=6.5,"Diabetes")</f>
        <v>Diabetes</v>
      </c>
      <c r="L262" s="7" t="str">
        <f>_xlfn.XLOOKUP(A262,'Hospitalisation Details'!$A:$A,'Hospitalisation Details'!$J:$J,)</f>
        <v>25-Aug-2002</v>
      </c>
      <c r="M262" s="22">
        <f>+_xlfn.XLOOKUP(A262,'Hospitalisation Details'!$A:$A,'Hospitalisation Details'!$F:$F)</f>
        <v>33475.82</v>
      </c>
      <c r="N262" s="7" t="str">
        <f>_xlfn.XLOOKUP(A262,'Hospitalisation Details'!$A:$A,'Hospitalisation Details'!$G:$G)</f>
        <v>tier - 1</v>
      </c>
      <c r="O262" s="7" t="str">
        <f>_xlfn.XLOOKUP(A262,'Hospitalisation Details'!$A:$A,'Hospitalisation Details'!$H:$H)</f>
        <v>tier - 1</v>
      </c>
      <c r="P262" s="7" t="str">
        <f>_xlfn.XLOOKUP(A262,'Hospitalisation Details'!$A:$A,'Hospitalisation Details'!$I:$I)</f>
        <v>R1018</v>
      </c>
      <c r="Q262" s="28">
        <f>_xlfn.XLOOKUP(A262,'Hospitalisation Details'!$A:$A,'Hospitalisation Details'!$K:$K)</f>
        <v>21</v>
      </c>
    </row>
    <row r="263" spans="1:17" x14ac:dyDescent="0.3">
      <c r="A263" s="27" t="s">
        <v>2109</v>
      </c>
      <c r="B263" s="7" t="str">
        <f>IFERROR(_xlfn.XLOOKUP(A263,'Customer Names'!$A$2:$A$2336,'Customer Names'!$C$2:$C$2336),"Unknown")</f>
        <v xml:space="preserve">  Jacy D</v>
      </c>
      <c r="C263" s="7">
        <f>_xlfn.XLOOKUP(A263,'Medical Examinations'!$A$2:$A$2336,'Medical Examinations'!$B$2:$B$2336,AVERAGE('Medical Examinations'!$B$2:$B$2336))</f>
        <v>37.524999999999999</v>
      </c>
      <c r="D263" s="7">
        <f>_xlfn.XLOOKUP(A263,'Medical Examinations'!$A$2:$A$2336,'Medical Examinations'!$C$2:$C$2336,AVERAGE('Medical Examinations'!$C$2:$C$2336))</f>
        <v>9.0299999999999994</v>
      </c>
      <c r="E263" s="7" t="str">
        <f>_xlfn.XLOOKUP(A263,'Medical Examinations'!$A:$A,'Medical Examinations'!$D:$D,"Unknown")</f>
        <v>Yes</v>
      </c>
      <c r="F263" s="7" t="str">
        <f>_xlfn.XLOOKUP(A263,'Medical Examinations'!$A:$A,'Medical Examinations'!$E:$E,"Unknown")</f>
        <v>No</v>
      </c>
      <c r="G263" s="7" t="str">
        <f>_xlfn.XLOOKUP(A263,'Medical Examinations'!$A:$A,'Medical Examinations'!$F:$F,"Unknown")</f>
        <v>No</v>
      </c>
      <c r="H263" s="43">
        <f>_xlfn.XLOOKUP(Healthcare!A263,'Medical Examinations'!$A:$A,'Medical Examinations'!$G:$G,0)</f>
        <v>2</v>
      </c>
      <c r="I263" s="7" t="str">
        <f>_xlfn.XLOOKUP(A263,'Medical Examinations'!$A:$A,'Medical Examinations'!$H:$H,"Unknown")</f>
        <v>No</v>
      </c>
      <c r="J263" s="7" t="str" cm="1">
        <f t="array" ref="J263">_xlfn.IFS(C263&lt;18.5,"Under Weight",C263&lt;=24.9,"Normal Weight",C263&lt;30,"Over weight",C263&gt;=30,"Obesity")</f>
        <v>Obesity</v>
      </c>
      <c r="K263" s="7" t="str" cm="1">
        <f t="array" ref="K263">_xlfn.IFS(D263="Null","Unknown",D263&lt;5.7,"Normal",D263&lt;6.5,"Prediabetes",D263&gt;=6.5,"Diabetes")</f>
        <v>Diabetes</v>
      </c>
      <c r="L263" s="7" t="str">
        <f>_xlfn.XLOOKUP(A263,'Hospitalisation Details'!$A:$A,'Hospitalisation Details'!$J:$J,)</f>
        <v>18-Jun-1970</v>
      </c>
      <c r="M263" s="22">
        <f>+_xlfn.XLOOKUP(A263,'Hospitalisation Details'!$A:$A,'Hospitalisation Details'!$F:$F)</f>
        <v>33471.97</v>
      </c>
      <c r="N263" s="7" t="str">
        <f>_xlfn.XLOOKUP(A263,'Hospitalisation Details'!$A:$A,'Hospitalisation Details'!$G:$G)</f>
        <v>tier - 2</v>
      </c>
      <c r="O263" s="7" t="str">
        <f>_xlfn.XLOOKUP(A263,'Hospitalisation Details'!$A:$A,'Hospitalisation Details'!$H:$H)</f>
        <v>tier - 2</v>
      </c>
      <c r="P263" s="7" t="str">
        <f>_xlfn.XLOOKUP(A263,'Hospitalisation Details'!$A:$A,'Hospitalisation Details'!$I:$I)</f>
        <v>R1012</v>
      </c>
      <c r="Q263" s="28">
        <f>_xlfn.XLOOKUP(A263,'Hospitalisation Details'!$A:$A,'Hospitalisation Details'!$K:$K)</f>
        <v>53</v>
      </c>
    </row>
    <row r="264" spans="1:17" x14ac:dyDescent="0.3">
      <c r="A264" s="27" t="s">
        <v>2108</v>
      </c>
      <c r="B264" s="7" t="str">
        <f>IFERROR(_xlfn.XLOOKUP(A264,'Customer Names'!$A$2:$A$2336,'Customer Names'!$C$2:$C$2336),"Unknown")</f>
        <v xml:space="preserve">  Simon G</v>
      </c>
      <c r="C264" s="7">
        <f>_xlfn.XLOOKUP(A264,'Medical Examinations'!$A$2:$A$2336,'Medical Examinations'!$B$2:$B$2336,AVERAGE('Medical Examinations'!$B$2:$B$2336))</f>
        <v>34.5</v>
      </c>
      <c r="D264" s="7">
        <f>_xlfn.XLOOKUP(A264,'Medical Examinations'!$A$2:$A$2336,'Medical Examinations'!$C$2:$C$2336,AVERAGE('Medical Examinations'!$C$2:$C$2336))</f>
        <v>4.07</v>
      </c>
      <c r="E264" s="7" t="str">
        <f>_xlfn.XLOOKUP(A264,'Medical Examinations'!$A:$A,'Medical Examinations'!$D:$D,"Unknown")</f>
        <v>Yes</v>
      </c>
      <c r="F264" s="7" t="str">
        <f>_xlfn.XLOOKUP(A264,'Medical Examinations'!$A:$A,'Medical Examinations'!$E:$E,"Unknown")</f>
        <v>No</v>
      </c>
      <c r="G264" s="7" t="str">
        <f>_xlfn.XLOOKUP(A264,'Medical Examinations'!$A:$A,'Medical Examinations'!$F:$F,"Unknown")</f>
        <v>No</v>
      </c>
      <c r="H264" s="43">
        <f>_xlfn.XLOOKUP(Healthcare!A264,'Medical Examinations'!$A:$A,'Medical Examinations'!$G:$G,0)</f>
        <v>0</v>
      </c>
      <c r="I264" s="7" t="str">
        <f>_xlfn.XLOOKUP(A264,'Medical Examinations'!$A:$A,'Medical Examinations'!$H:$H,"Unknown")</f>
        <v>Yes</v>
      </c>
      <c r="J264" s="7" t="str" cm="1">
        <f t="array" ref="J264">_xlfn.IFS(C264&lt;18.5,"Under Weight",C264&lt;=24.9,"Normal Weight",C264&lt;30,"Over weight",C264&gt;=30,"Obesity")</f>
        <v>Obesity</v>
      </c>
      <c r="K264" s="7" t="str" cm="1">
        <f t="array" ref="K264">_xlfn.IFS(D264="Null","Unknown",D264&lt;5.7,"Normal",D264&lt;6.5,"Prediabetes",D264&gt;=6.5,"Diabetes")</f>
        <v>Normal</v>
      </c>
      <c r="L264" s="7" t="str">
        <f>_xlfn.XLOOKUP(A264,'Hospitalisation Details'!$A:$A,'Hospitalisation Details'!$J:$J,)</f>
        <v>7-Dec-1985</v>
      </c>
      <c r="M264" s="22">
        <f>+_xlfn.XLOOKUP(A264,'Hospitalisation Details'!$A:$A,'Hospitalisation Details'!$F:$F)</f>
        <v>33450.99</v>
      </c>
      <c r="N264" s="7" t="str">
        <f>_xlfn.XLOOKUP(A264,'Hospitalisation Details'!$A:$A,'Hospitalisation Details'!$G:$G)</f>
        <v>tier - 2</v>
      </c>
      <c r="O264" s="7" t="str">
        <f>_xlfn.XLOOKUP(A264,'Hospitalisation Details'!$A:$A,'Hospitalisation Details'!$H:$H)</f>
        <v>tier - 2</v>
      </c>
      <c r="P264" s="7" t="str">
        <f>_xlfn.XLOOKUP(A264,'Hospitalisation Details'!$A:$A,'Hospitalisation Details'!$I:$I)</f>
        <v>R1011</v>
      </c>
      <c r="Q264" s="28">
        <f>_xlfn.XLOOKUP(A264,'Hospitalisation Details'!$A:$A,'Hospitalisation Details'!$K:$K)</f>
        <v>38</v>
      </c>
    </row>
    <row r="265" spans="1:17" x14ac:dyDescent="0.3">
      <c r="A265" s="27" t="s">
        <v>2107</v>
      </c>
      <c r="B265" s="7" t="str">
        <f>IFERROR(_xlfn.XLOOKUP(A265,'Customer Names'!$A$2:$A$2336,'Customer Names'!$C$2:$C$2336),"Unknown")</f>
        <v xml:space="preserve">  Ainsley E</v>
      </c>
      <c r="C265" s="7">
        <f>_xlfn.XLOOKUP(A265,'Medical Examinations'!$A$2:$A$2336,'Medical Examinations'!$B$2:$B$2336,AVERAGE('Medical Examinations'!$B$2:$B$2336))</f>
        <v>28.16</v>
      </c>
      <c r="D265" s="7">
        <f>_xlfn.XLOOKUP(A265,'Medical Examinations'!$A$2:$A$2336,'Medical Examinations'!$C$2:$C$2336,AVERAGE('Medical Examinations'!$C$2:$C$2336))</f>
        <v>5.77</v>
      </c>
      <c r="E265" s="7" t="str">
        <f>_xlfn.XLOOKUP(A265,'Medical Examinations'!$A:$A,'Medical Examinations'!$D:$D,"Unknown")</f>
        <v>No</v>
      </c>
      <c r="F265" s="7" t="str">
        <f>_xlfn.XLOOKUP(A265,'Medical Examinations'!$A:$A,'Medical Examinations'!$E:$E,"Unknown")</f>
        <v>No</v>
      </c>
      <c r="G265" s="7" t="str">
        <f>_xlfn.XLOOKUP(A265,'Medical Examinations'!$A:$A,'Medical Examinations'!$F:$F,"Unknown")</f>
        <v>No</v>
      </c>
      <c r="H265" s="43">
        <f>_xlfn.XLOOKUP(Healthcare!A265,'Medical Examinations'!$A:$A,'Medical Examinations'!$G:$G,0)</f>
        <v>2</v>
      </c>
      <c r="I265" s="7" t="str">
        <f>_xlfn.XLOOKUP(A265,'Medical Examinations'!$A:$A,'Medical Examinations'!$H:$H,"Unknown")</f>
        <v>Yes</v>
      </c>
      <c r="J265" s="7" t="str" cm="1">
        <f t="array" ref="J265">_xlfn.IFS(C265&lt;18.5,"Under Weight",C265&lt;=24.9,"Normal Weight",C265&lt;30,"Over weight",C265&gt;=30,"Obesity")</f>
        <v>Over weight</v>
      </c>
      <c r="K265" s="7" t="str" cm="1">
        <f t="array" ref="K265">_xlfn.IFS(D265="Null","Unknown",D265&lt;5.7,"Normal",D265&lt;6.5,"Prediabetes",D265&gt;=6.5,"Diabetes")</f>
        <v>Prediabetes</v>
      </c>
      <c r="L265" s="7" t="str">
        <f>_xlfn.XLOOKUP(A265,'Hospitalisation Details'!$A:$A,'Hospitalisation Details'!$J:$J,)</f>
        <v>5-Sep-1972</v>
      </c>
      <c r="M265" s="22">
        <f>+_xlfn.XLOOKUP(A265,'Hospitalisation Details'!$A:$A,'Hospitalisation Details'!$F:$F)</f>
        <v>33344.449999999997</v>
      </c>
      <c r="N265" s="7" t="str">
        <f>_xlfn.XLOOKUP(A265,'Hospitalisation Details'!$A:$A,'Hospitalisation Details'!$G:$G)</f>
        <v>tier - 2</v>
      </c>
      <c r="O265" s="7" t="str">
        <f>_xlfn.XLOOKUP(A265,'Hospitalisation Details'!$A:$A,'Hospitalisation Details'!$H:$H)</f>
        <v>tier - 3</v>
      </c>
      <c r="P265" s="7" t="str">
        <f>_xlfn.XLOOKUP(A265,'Hospitalisation Details'!$A:$A,'Hospitalisation Details'!$I:$I)</f>
        <v>R1011</v>
      </c>
      <c r="Q265" s="28">
        <f>_xlfn.XLOOKUP(A265,'Hospitalisation Details'!$A:$A,'Hospitalisation Details'!$K:$K)</f>
        <v>51</v>
      </c>
    </row>
    <row r="266" spans="1:17" x14ac:dyDescent="0.3">
      <c r="A266" s="27" t="s">
        <v>2106</v>
      </c>
      <c r="B266" s="7" t="str">
        <f>IFERROR(_xlfn.XLOOKUP(A266,'Customer Names'!$A$2:$A$2336,'Customer Names'!$C$2:$C$2336),"Unknown")</f>
        <v xml:space="preserve">  Erica A</v>
      </c>
      <c r="C266" s="7">
        <f>_xlfn.XLOOKUP(A266,'Medical Examinations'!$A$2:$A$2336,'Medical Examinations'!$B$2:$B$2336,AVERAGE('Medical Examinations'!$B$2:$B$2336))</f>
        <v>30.02</v>
      </c>
      <c r="D266" s="7">
        <f>_xlfn.XLOOKUP(A266,'Medical Examinations'!$A$2:$A$2336,'Medical Examinations'!$C$2:$C$2336,AVERAGE('Medical Examinations'!$C$2:$C$2336))</f>
        <v>5.98</v>
      </c>
      <c r="E266" s="7" t="str">
        <f>_xlfn.XLOOKUP(A266,'Medical Examinations'!$A:$A,'Medical Examinations'!$D:$D,"Unknown")</f>
        <v>No</v>
      </c>
      <c r="F266" s="7" t="str">
        <f>_xlfn.XLOOKUP(A266,'Medical Examinations'!$A:$A,'Medical Examinations'!$E:$E,"Unknown")</f>
        <v>No</v>
      </c>
      <c r="G266" s="7" t="str">
        <f>_xlfn.XLOOKUP(A266,'Medical Examinations'!$A:$A,'Medical Examinations'!$F:$F,"Unknown")</f>
        <v>Yes</v>
      </c>
      <c r="H266" s="43">
        <f>_xlfn.XLOOKUP(Healthcare!A266,'Medical Examinations'!$A:$A,'Medical Examinations'!$G:$G,0)</f>
        <v>1</v>
      </c>
      <c r="I266" s="7" t="str">
        <f>_xlfn.XLOOKUP(A266,'Medical Examinations'!$A:$A,'Medical Examinations'!$H:$H,"Unknown")</f>
        <v>Yes</v>
      </c>
      <c r="J266" s="7" t="str" cm="1">
        <f t="array" ref="J266">_xlfn.IFS(C266&lt;18.5,"Under Weight",C266&lt;=24.9,"Normal Weight",C266&lt;30,"Over weight",C266&gt;=30,"Obesity")</f>
        <v>Obesity</v>
      </c>
      <c r="K266" s="7" t="str" cm="1">
        <f t="array" ref="K266">_xlfn.IFS(D266="Null","Unknown",D266&lt;5.7,"Normal",D266&lt;6.5,"Prediabetes",D266&gt;=6.5,"Diabetes")</f>
        <v>Prediabetes</v>
      </c>
      <c r="L266" s="7" t="str">
        <f>_xlfn.XLOOKUP(A266,'Hospitalisation Details'!$A:$A,'Hospitalisation Details'!$J:$J,)</f>
        <v>28-Nov-2003</v>
      </c>
      <c r="M266" s="22">
        <f>+_xlfn.XLOOKUP(A266,'Hospitalisation Details'!$A:$A,'Hospitalisation Details'!$F:$F)</f>
        <v>33307.550000000003</v>
      </c>
      <c r="N266" s="7" t="str">
        <f>_xlfn.XLOOKUP(A266,'Hospitalisation Details'!$A:$A,'Hospitalisation Details'!$G:$G)</f>
        <v>tier - 2</v>
      </c>
      <c r="O266" s="7" t="str">
        <f>_xlfn.XLOOKUP(A266,'Hospitalisation Details'!$A:$A,'Hospitalisation Details'!$H:$H)</f>
        <v>tier - 3</v>
      </c>
      <c r="P266" s="7" t="str">
        <f>_xlfn.XLOOKUP(A266,'Hospitalisation Details'!$A:$A,'Hospitalisation Details'!$I:$I)</f>
        <v>R1012</v>
      </c>
      <c r="Q266" s="28">
        <f>_xlfn.XLOOKUP(A266,'Hospitalisation Details'!$A:$A,'Hospitalisation Details'!$K:$K)</f>
        <v>20</v>
      </c>
    </row>
    <row r="267" spans="1:17" x14ac:dyDescent="0.3">
      <c r="A267" s="27" t="s">
        <v>2105</v>
      </c>
      <c r="B267" s="7" t="str">
        <f>IFERROR(_xlfn.XLOOKUP(A267,'Customer Names'!$A$2:$A$2336,'Customer Names'!$C$2:$C$2336),"Unknown")</f>
        <v xml:space="preserve">  Erik</v>
      </c>
      <c r="C267" s="7">
        <f>_xlfn.XLOOKUP(A267,'Medical Examinations'!$A$2:$A$2336,'Medical Examinations'!$B$2:$B$2336,AVERAGE('Medical Examinations'!$B$2:$B$2336))</f>
        <v>37.82</v>
      </c>
      <c r="D267" s="7">
        <f>_xlfn.XLOOKUP(A267,'Medical Examinations'!$A$2:$A$2336,'Medical Examinations'!$C$2:$C$2336,AVERAGE('Medical Examinations'!$C$2:$C$2336))</f>
        <v>6.01</v>
      </c>
      <c r="E267" s="7" t="str">
        <f>_xlfn.XLOOKUP(A267,'Medical Examinations'!$A:$A,'Medical Examinations'!$D:$D,"Unknown")</f>
        <v>No</v>
      </c>
      <c r="F267" s="7" t="str">
        <f>_xlfn.XLOOKUP(A267,'Medical Examinations'!$A:$A,'Medical Examinations'!$E:$E,"Unknown")</f>
        <v>No</v>
      </c>
      <c r="G267" s="7" t="str">
        <f>_xlfn.XLOOKUP(A267,'Medical Examinations'!$A:$A,'Medical Examinations'!$F:$F,"Unknown")</f>
        <v>No</v>
      </c>
      <c r="H267" s="43">
        <f>_xlfn.XLOOKUP(Healthcare!A267,'Medical Examinations'!$A:$A,'Medical Examinations'!$G:$G,0)</f>
        <v>0</v>
      </c>
      <c r="I267" s="7" t="str">
        <f>_xlfn.XLOOKUP(A267,'Medical Examinations'!$A:$A,'Medical Examinations'!$H:$H,"Unknown")</f>
        <v>Yes</v>
      </c>
      <c r="J267" s="7" t="str" cm="1">
        <f t="array" ref="J267">_xlfn.IFS(C267&lt;18.5,"Under Weight",C267&lt;=24.9,"Normal Weight",C267&lt;30,"Over weight",C267&gt;=30,"Obesity")</f>
        <v>Obesity</v>
      </c>
      <c r="K267" s="7" t="str" cm="1">
        <f t="array" ref="K267">_xlfn.IFS(D267="Null","Unknown",D267&lt;5.7,"Normal",D267&lt;6.5,"Prediabetes",D267&gt;=6.5,"Diabetes")</f>
        <v>Prediabetes</v>
      </c>
      <c r="L267" s="7" t="str">
        <f>_xlfn.XLOOKUP(A267,'Hospitalisation Details'!$A:$A,'Hospitalisation Details'!$J:$J,)</f>
        <v>12-Oct-1990</v>
      </c>
      <c r="M267" s="22">
        <f>+_xlfn.XLOOKUP(A267,'Hospitalisation Details'!$A:$A,'Hospitalisation Details'!$F:$F)</f>
        <v>33292.83</v>
      </c>
      <c r="N267" s="7" t="str">
        <f>_xlfn.XLOOKUP(A267,'Hospitalisation Details'!$A:$A,'Hospitalisation Details'!$G:$G)</f>
        <v>tier - 2</v>
      </c>
      <c r="O267" s="7" t="str">
        <f>_xlfn.XLOOKUP(A267,'Hospitalisation Details'!$A:$A,'Hospitalisation Details'!$H:$H)</f>
        <v>tier - 1</v>
      </c>
      <c r="P267" s="7" t="str">
        <f>_xlfn.XLOOKUP(A267,'Hospitalisation Details'!$A:$A,'Hospitalisation Details'!$I:$I)</f>
        <v>R1011</v>
      </c>
      <c r="Q267" s="28">
        <f>_xlfn.XLOOKUP(A267,'Hospitalisation Details'!$A:$A,'Hospitalisation Details'!$K:$K)</f>
        <v>33</v>
      </c>
    </row>
    <row r="268" spans="1:17" x14ac:dyDescent="0.3">
      <c r="A268" s="27" t="s">
        <v>2104</v>
      </c>
      <c r="B268" s="7" t="str">
        <f>IFERROR(_xlfn.XLOOKUP(A268,'Customer Names'!$A$2:$A$2336,'Customer Names'!$C$2:$C$2336),"Unknown")</f>
        <v xml:space="preserve">  Erin C</v>
      </c>
      <c r="C268" s="7">
        <f>_xlfn.XLOOKUP(A268,'Medical Examinations'!$A$2:$A$2336,'Medical Examinations'!$B$2:$B$2336,AVERAGE('Medical Examinations'!$B$2:$B$2336))</f>
        <v>33.14</v>
      </c>
      <c r="D268" s="7">
        <f>_xlfn.XLOOKUP(A268,'Medical Examinations'!$A$2:$A$2336,'Medical Examinations'!$C$2:$C$2336,AVERAGE('Medical Examinations'!$C$2:$C$2336))</f>
        <v>5.67</v>
      </c>
      <c r="E268" s="7" t="str">
        <f>_xlfn.XLOOKUP(A268,'Medical Examinations'!$A:$A,'Medical Examinations'!$D:$D,"Unknown")</f>
        <v>Yes</v>
      </c>
      <c r="F268" s="7" t="str">
        <f>_xlfn.XLOOKUP(A268,'Medical Examinations'!$A:$A,'Medical Examinations'!$E:$E,"Unknown")</f>
        <v>No</v>
      </c>
      <c r="G268" s="7" t="str">
        <f>_xlfn.XLOOKUP(A268,'Medical Examinations'!$A:$A,'Medical Examinations'!$F:$F,"Unknown")</f>
        <v>No</v>
      </c>
      <c r="H268" s="43">
        <f>_xlfn.XLOOKUP(Healthcare!A268,'Medical Examinations'!$A:$A,'Medical Examinations'!$G:$G,0)</f>
        <v>0</v>
      </c>
      <c r="I268" s="7" t="str">
        <f>_xlfn.XLOOKUP(A268,'Medical Examinations'!$A:$A,'Medical Examinations'!$H:$H,"Unknown")</f>
        <v>Yes</v>
      </c>
      <c r="J268" s="7" t="str" cm="1">
        <f t="array" ref="J268">_xlfn.IFS(C268&lt;18.5,"Under Weight",C268&lt;=24.9,"Normal Weight",C268&lt;30,"Over weight",C268&gt;=30,"Obesity")</f>
        <v>Obesity</v>
      </c>
      <c r="K268" s="7" t="str" cm="1">
        <f t="array" ref="K268">_xlfn.IFS(D268="Null","Unknown",D268&lt;5.7,"Normal",D268&lt;6.5,"Prediabetes",D268&gt;=6.5,"Diabetes")</f>
        <v>Normal</v>
      </c>
      <c r="L268" s="7" t="str">
        <f>_xlfn.XLOOKUP(A268,'Hospitalisation Details'!$A:$A,'Hospitalisation Details'!$J:$J,)</f>
        <v>15-Jul-1985</v>
      </c>
      <c r="M268" s="22">
        <f>+_xlfn.XLOOKUP(A268,'Hospitalisation Details'!$A:$A,'Hospitalisation Details'!$F:$F)</f>
        <v>33121</v>
      </c>
      <c r="N268" s="7" t="str">
        <f>_xlfn.XLOOKUP(A268,'Hospitalisation Details'!$A:$A,'Hospitalisation Details'!$G:$G)</f>
        <v>tier - 2</v>
      </c>
      <c r="O268" s="7" t="str">
        <f>_xlfn.XLOOKUP(A268,'Hospitalisation Details'!$A:$A,'Hospitalisation Details'!$H:$H)</f>
        <v>tier - 1</v>
      </c>
      <c r="P268" s="7" t="str">
        <f>_xlfn.XLOOKUP(A268,'Hospitalisation Details'!$A:$A,'Hospitalisation Details'!$I:$I)</f>
        <v>R1011</v>
      </c>
      <c r="Q268" s="28">
        <f>_xlfn.XLOOKUP(A268,'Hospitalisation Details'!$A:$A,'Hospitalisation Details'!$K:$K)</f>
        <v>38</v>
      </c>
    </row>
    <row r="269" spans="1:17" x14ac:dyDescent="0.3">
      <c r="A269" s="27" t="s">
        <v>2103</v>
      </c>
      <c r="B269" s="7" t="str">
        <f>IFERROR(_xlfn.XLOOKUP(A269,'Customer Names'!$A$2:$A$2336,'Customer Names'!$C$2:$C$2336),"Unknown")</f>
        <v xml:space="preserve">  Adrienne</v>
      </c>
      <c r="C269" s="7">
        <f>_xlfn.XLOOKUP(A269,'Medical Examinations'!$A$2:$A$2336,'Medical Examinations'!$B$2:$B$2336,AVERAGE('Medical Examinations'!$B$2:$B$2336))</f>
        <v>25.14</v>
      </c>
      <c r="D269" s="7">
        <f>_xlfn.XLOOKUP(A269,'Medical Examinations'!$A$2:$A$2336,'Medical Examinations'!$C$2:$C$2336,AVERAGE('Medical Examinations'!$C$2:$C$2336))</f>
        <v>6.02</v>
      </c>
      <c r="E269" s="7" t="str">
        <f>_xlfn.XLOOKUP(A269,'Medical Examinations'!$A:$A,'Medical Examinations'!$D:$D,"Unknown")</f>
        <v>Yes</v>
      </c>
      <c r="F269" s="7" t="str">
        <f>_xlfn.XLOOKUP(A269,'Medical Examinations'!$A:$A,'Medical Examinations'!$E:$E,"Unknown")</f>
        <v>No</v>
      </c>
      <c r="G269" s="7" t="str">
        <f>_xlfn.XLOOKUP(A269,'Medical Examinations'!$A:$A,'Medical Examinations'!$F:$F,"Unknown")</f>
        <v>Yes</v>
      </c>
      <c r="H269" s="43">
        <f>_xlfn.XLOOKUP(Healthcare!A269,'Medical Examinations'!$A:$A,'Medical Examinations'!$G:$G,0)</f>
        <v>1</v>
      </c>
      <c r="I269" s="7" t="str">
        <f>_xlfn.XLOOKUP(A269,'Medical Examinations'!$A:$A,'Medical Examinations'!$H:$H,"Unknown")</f>
        <v>Yes</v>
      </c>
      <c r="J269" s="7" t="str" cm="1">
        <f t="array" ref="J269">_xlfn.IFS(C269&lt;18.5,"Under Weight",C269&lt;=24.9,"Normal Weight",C269&lt;30,"Over weight",C269&gt;=30,"Obesity")</f>
        <v>Over weight</v>
      </c>
      <c r="K269" s="7" t="str" cm="1">
        <f t="array" ref="K269">_xlfn.IFS(D269="Null","Unknown",D269&lt;5.7,"Normal",D269&lt;6.5,"Prediabetes",D269&gt;=6.5,"Diabetes")</f>
        <v>Prediabetes</v>
      </c>
      <c r="L269" s="7" t="str">
        <f>_xlfn.XLOOKUP(A269,'Hospitalisation Details'!$A:$A,'Hospitalisation Details'!$J:$J,)</f>
        <v>30-Oct-1969</v>
      </c>
      <c r="M269" s="22">
        <f>+_xlfn.XLOOKUP(A269,'Hospitalisation Details'!$A:$A,'Hospitalisation Details'!$F:$F)</f>
        <v>33090.660000000003</v>
      </c>
      <c r="N269" s="7" t="str">
        <f>_xlfn.XLOOKUP(A269,'Hospitalisation Details'!$A:$A,'Hospitalisation Details'!$G:$G)</f>
        <v>tier - 2</v>
      </c>
      <c r="O269" s="7" t="str">
        <f>_xlfn.XLOOKUP(A269,'Hospitalisation Details'!$A:$A,'Hospitalisation Details'!$H:$H)</f>
        <v>tier - 2</v>
      </c>
      <c r="P269" s="7" t="str">
        <f>_xlfn.XLOOKUP(A269,'Hospitalisation Details'!$A:$A,'Hospitalisation Details'!$I:$I)</f>
        <v>R1011</v>
      </c>
      <c r="Q269" s="28">
        <f>_xlfn.XLOOKUP(A269,'Hospitalisation Details'!$A:$A,'Hospitalisation Details'!$K:$K)</f>
        <v>54</v>
      </c>
    </row>
    <row r="270" spans="1:17" x14ac:dyDescent="0.3">
      <c r="A270" s="27" t="s">
        <v>2102</v>
      </c>
      <c r="B270" s="7" t="str">
        <f>IFERROR(_xlfn.XLOOKUP(A270,'Customer Names'!$A$2:$A$2336,'Customer Names'!$C$2:$C$2336),"Unknown")</f>
        <v xml:space="preserve">  Adam</v>
      </c>
      <c r="C270" s="7">
        <f>_xlfn.XLOOKUP(A270,'Medical Examinations'!$A$2:$A$2336,'Medical Examinations'!$B$2:$B$2336,AVERAGE('Medical Examinations'!$B$2:$B$2336))</f>
        <v>20.18</v>
      </c>
      <c r="D270" s="7">
        <f>_xlfn.XLOOKUP(A270,'Medical Examinations'!$A$2:$A$2336,'Medical Examinations'!$C$2:$C$2336,AVERAGE('Medical Examinations'!$C$2:$C$2336))</f>
        <v>11.19</v>
      </c>
      <c r="E270" s="7" t="str">
        <f>_xlfn.XLOOKUP(A270,'Medical Examinations'!$A:$A,'Medical Examinations'!$D:$D,"Unknown")</f>
        <v>No</v>
      </c>
      <c r="F270" s="7" t="str">
        <f>_xlfn.XLOOKUP(A270,'Medical Examinations'!$A:$A,'Medical Examinations'!$E:$E,"Unknown")</f>
        <v>No</v>
      </c>
      <c r="G270" s="7" t="str">
        <f>_xlfn.XLOOKUP(A270,'Medical Examinations'!$A:$A,'Medical Examinations'!$F:$F,"Unknown")</f>
        <v>No</v>
      </c>
      <c r="H270" s="43">
        <f>_xlfn.XLOOKUP(Healthcare!A270,'Medical Examinations'!$A:$A,'Medical Examinations'!$G:$G,0)</f>
        <v>0</v>
      </c>
      <c r="I270" s="7" t="str">
        <f>_xlfn.XLOOKUP(A270,'Medical Examinations'!$A:$A,'Medical Examinations'!$H:$H,"Unknown")</f>
        <v>Yes</v>
      </c>
      <c r="J270" s="7" t="str" cm="1">
        <f t="array" ref="J270">_xlfn.IFS(C270&lt;18.5,"Under Weight",C270&lt;=24.9,"Normal Weight",C270&lt;30,"Over weight",C270&gt;=30,"Obesity")</f>
        <v>Normal Weight</v>
      </c>
      <c r="K270" s="7" t="str" cm="1">
        <f t="array" ref="K270">_xlfn.IFS(D270="Null","Unknown",D270&lt;5.7,"Normal",D270&lt;6.5,"Prediabetes",D270&gt;=6.5,"Diabetes")</f>
        <v>Diabetes</v>
      </c>
      <c r="L270" s="7" t="str">
        <f>_xlfn.XLOOKUP(A270,'Hospitalisation Details'!$A:$A,'Hospitalisation Details'!$J:$J,)</f>
        <v>1-Jul-1962</v>
      </c>
      <c r="M270" s="22">
        <f>+_xlfn.XLOOKUP(A270,'Hospitalisation Details'!$A:$A,'Hospitalisation Details'!$F:$F)</f>
        <v>33074.94</v>
      </c>
      <c r="N270" s="7" t="str">
        <f>_xlfn.XLOOKUP(A270,'Hospitalisation Details'!$A:$A,'Hospitalisation Details'!$G:$G)</f>
        <v>tier - 1</v>
      </c>
      <c r="O270" s="7" t="str">
        <f>_xlfn.XLOOKUP(A270,'Hospitalisation Details'!$A:$A,'Hospitalisation Details'!$H:$H)</f>
        <v>tier - 2</v>
      </c>
      <c r="P270" s="7" t="str">
        <f>_xlfn.XLOOKUP(A270,'Hospitalisation Details'!$A:$A,'Hospitalisation Details'!$I:$I)</f>
        <v>R1011</v>
      </c>
      <c r="Q270" s="28">
        <f>_xlfn.XLOOKUP(A270,'Hospitalisation Details'!$A:$A,'Hospitalisation Details'!$K:$K)</f>
        <v>61</v>
      </c>
    </row>
    <row r="271" spans="1:17" x14ac:dyDescent="0.3">
      <c r="A271" s="27" t="s">
        <v>2101</v>
      </c>
      <c r="B271" s="7" t="str">
        <f>IFERROR(_xlfn.XLOOKUP(A271,'Customer Names'!$A$2:$A$2336,'Customer Names'!$C$2:$C$2336),"Unknown")</f>
        <v xml:space="preserve">  Yutaka</v>
      </c>
      <c r="C271" s="7">
        <f>_xlfn.XLOOKUP(A271,'Medical Examinations'!$A$2:$A$2336,'Medical Examinations'!$B$2:$B$2336,AVERAGE('Medical Examinations'!$B$2:$B$2336))</f>
        <v>44.36</v>
      </c>
      <c r="D271" s="7">
        <f>_xlfn.XLOOKUP(A271,'Medical Examinations'!$A$2:$A$2336,'Medical Examinations'!$C$2:$C$2336,AVERAGE('Medical Examinations'!$C$2:$C$2336))</f>
        <v>5.1100000000000003</v>
      </c>
      <c r="E271" s="7" t="str">
        <f>_xlfn.XLOOKUP(A271,'Medical Examinations'!$A:$A,'Medical Examinations'!$D:$D,"Unknown")</f>
        <v>No</v>
      </c>
      <c r="F271" s="7" t="str">
        <f>_xlfn.XLOOKUP(A271,'Medical Examinations'!$A:$A,'Medical Examinations'!$E:$E,"Unknown")</f>
        <v>No</v>
      </c>
      <c r="G271" s="7" t="str">
        <f>_xlfn.XLOOKUP(A271,'Medical Examinations'!$A:$A,'Medical Examinations'!$F:$F,"Unknown")</f>
        <v>No</v>
      </c>
      <c r="H271" s="43">
        <f>_xlfn.XLOOKUP(Healthcare!A271,'Medical Examinations'!$A:$A,'Medical Examinations'!$G:$G,0)</f>
        <v>0</v>
      </c>
      <c r="I271" s="7" t="str">
        <f>_xlfn.XLOOKUP(A271,'Medical Examinations'!$A:$A,'Medical Examinations'!$H:$H,"Unknown")</f>
        <v>Yes</v>
      </c>
      <c r="J271" s="7" t="str" cm="1">
        <f t="array" ref="J271">_xlfn.IFS(C271&lt;18.5,"Under Weight",C271&lt;=24.9,"Normal Weight",C271&lt;30,"Over weight",C271&gt;=30,"Obesity")</f>
        <v>Obesity</v>
      </c>
      <c r="K271" s="7" t="str" cm="1">
        <f t="array" ref="K271">_xlfn.IFS(D271="Null","Unknown",D271&lt;5.7,"Normal",D271&lt;6.5,"Prediabetes",D271&gt;=6.5,"Diabetes")</f>
        <v>Normal</v>
      </c>
      <c r="L271" s="7" t="str">
        <f>_xlfn.XLOOKUP(A271,'Hospitalisation Details'!$A:$A,'Hospitalisation Details'!$J:$J,)</f>
        <v>28-Jul-1994</v>
      </c>
      <c r="M271" s="22">
        <f>+_xlfn.XLOOKUP(A271,'Hospitalisation Details'!$A:$A,'Hospitalisation Details'!$F:$F)</f>
        <v>33057.230000000003</v>
      </c>
      <c r="N271" s="7" t="str">
        <f>_xlfn.XLOOKUP(A271,'Hospitalisation Details'!$A:$A,'Hospitalisation Details'!$G:$G)</f>
        <v>tier - 1</v>
      </c>
      <c r="O271" s="7" t="str">
        <f>_xlfn.XLOOKUP(A271,'Hospitalisation Details'!$A:$A,'Hospitalisation Details'!$H:$H)</f>
        <v>tier - 2</v>
      </c>
      <c r="P271" s="7" t="str">
        <f>_xlfn.XLOOKUP(A271,'Hospitalisation Details'!$A:$A,'Hospitalisation Details'!$I:$I)</f>
        <v>R1011</v>
      </c>
      <c r="Q271" s="28">
        <f>_xlfn.XLOOKUP(A271,'Hospitalisation Details'!$A:$A,'Hospitalisation Details'!$K:$K)</f>
        <v>29</v>
      </c>
    </row>
    <row r="272" spans="1:17" x14ac:dyDescent="0.3">
      <c r="A272" s="27" t="s">
        <v>2100</v>
      </c>
      <c r="B272" s="7" t="str">
        <f>IFERROR(_xlfn.XLOOKUP(A272,'Customer Names'!$A$2:$A$2336,'Customer Names'!$C$2:$C$2336),"Unknown")</f>
        <v xml:space="preserve">  Tyler M</v>
      </c>
      <c r="C272" s="7">
        <f>_xlfn.XLOOKUP(A272,'Medical Examinations'!$A$2:$A$2336,'Medical Examinations'!$B$2:$B$2336,AVERAGE('Medical Examinations'!$B$2:$B$2336))</f>
        <v>23.82</v>
      </c>
      <c r="D272" s="7">
        <f>_xlfn.XLOOKUP(A272,'Medical Examinations'!$A$2:$A$2336,'Medical Examinations'!$C$2:$C$2336,AVERAGE('Medical Examinations'!$C$2:$C$2336))</f>
        <v>10.85</v>
      </c>
      <c r="E272" s="7" t="str">
        <f>_xlfn.XLOOKUP(A272,'Medical Examinations'!$A:$A,'Medical Examinations'!$D:$D,"Unknown")</f>
        <v>Yes</v>
      </c>
      <c r="F272" s="7" t="str">
        <f>_xlfn.XLOOKUP(A272,'Medical Examinations'!$A:$A,'Medical Examinations'!$E:$E,"Unknown")</f>
        <v>No</v>
      </c>
      <c r="G272" s="7" t="str">
        <f>_xlfn.XLOOKUP(A272,'Medical Examinations'!$A:$A,'Medical Examinations'!$F:$F,"Unknown")</f>
        <v>No</v>
      </c>
      <c r="H272" s="43">
        <f>_xlfn.XLOOKUP(Healthcare!A272,'Medical Examinations'!$A:$A,'Medical Examinations'!$G:$G,0)</f>
        <v>0</v>
      </c>
      <c r="I272" s="7" t="str">
        <f>_xlfn.XLOOKUP(A272,'Medical Examinations'!$A:$A,'Medical Examinations'!$H:$H,"Unknown")</f>
        <v>Yes</v>
      </c>
      <c r="J272" s="7" t="str" cm="1">
        <f t="array" ref="J272">_xlfn.IFS(C272&lt;18.5,"Under Weight",C272&lt;=24.9,"Normal Weight",C272&lt;30,"Over weight",C272&gt;=30,"Obesity")</f>
        <v>Normal Weight</v>
      </c>
      <c r="K272" s="7" t="str" cm="1">
        <f t="array" ref="K272">_xlfn.IFS(D272="Null","Unknown",D272&lt;5.7,"Normal",D272&lt;6.5,"Prediabetes",D272&gt;=6.5,"Diabetes")</f>
        <v>Diabetes</v>
      </c>
      <c r="L272" s="7" t="str">
        <f>_xlfn.XLOOKUP(A272,'Hospitalisation Details'!$A:$A,'Hospitalisation Details'!$J:$J,)</f>
        <v>10-Jul-1967</v>
      </c>
      <c r="M272" s="22">
        <f>+_xlfn.XLOOKUP(A272,'Hospitalisation Details'!$A:$A,'Hospitalisation Details'!$F:$F)</f>
        <v>33025.32</v>
      </c>
      <c r="N272" s="7" t="str">
        <f>_xlfn.XLOOKUP(A272,'Hospitalisation Details'!$A:$A,'Hospitalisation Details'!$G:$G)</f>
        <v>tier - 2</v>
      </c>
      <c r="O272" s="7" t="str">
        <f>_xlfn.XLOOKUP(A272,'Hospitalisation Details'!$A:$A,'Hospitalisation Details'!$H:$H)</f>
        <v>tier - 3</v>
      </c>
      <c r="P272" s="7" t="str">
        <f>_xlfn.XLOOKUP(A272,'Hospitalisation Details'!$A:$A,'Hospitalisation Details'!$I:$I)</f>
        <v>R1011</v>
      </c>
      <c r="Q272" s="28">
        <f>_xlfn.XLOOKUP(A272,'Hospitalisation Details'!$A:$A,'Hospitalisation Details'!$K:$K)</f>
        <v>56</v>
      </c>
    </row>
    <row r="273" spans="1:17" x14ac:dyDescent="0.3">
      <c r="A273" s="27" t="s">
        <v>2099</v>
      </c>
      <c r="B273" s="7" t="str">
        <f>IFERROR(_xlfn.XLOOKUP(A273,'Customer Names'!$A$2:$A$2336,'Customer Names'!$C$2:$C$2336),"Unknown")</f>
        <v xml:space="preserve">  Stephen</v>
      </c>
      <c r="C273" s="7">
        <f>_xlfn.XLOOKUP(A273,'Medical Examinations'!$A$2:$A$2336,'Medical Examinations'!$B$2:$B$2336,AVERAGE('Medical Examinations'!$B$2:$B$2336))</f>
        <v>45</v>
      </c>
      <c r="D273" s="7">
        <f>_xlfn.XLOOKUP(A273,'Medical Examinations'!$A$2:$A$2336,'Medical Examinations'!$C$2:$C$2336,AVERAGE('Medical Examinations'!$C$2:$C$2336))</f>
        <v>5.24</v>
      </c>
      <c r="E273" s="7" t="str">
        <f>_xlfn.XLOOKUP(A273,'Medical Examinations'!$A:$A,'Medical Examinations'!$D:$D,"Unknown")</f>
        <v>Yes</v>
      </c>
      <c r="F273" s="7" t="str">
        <f>_xlfn.XLOOKUP(A273,'Medical Examinations'!$A:$A,'Medical Examinations'!$E:$E,"Unknown")</f>
        <v>No</v>
      </c>
      <c r="G273" s="7" t="str">
        <f>_xlfn.XLOOKUP(A273,'Medical Examinations'!$A:$A,'Medical Examinations'!$F:$F,"Unknown")</f>
        <v>No</v>
      </c>
      <c r="H273" s="43">
        <f>_xlfn.XLOOKUP(Healthcare!A273,'Medical Examinations'!$A:$A,'Medical Examinations'!$G:$G,0)</f>
        <v>1</v>
      </c>
      <c r="I273" s="7" t="str">
        <f>_xlfn.XLOOKUP(A273,'Medical Examinations'!$A:$A,'Medical Examinations'!$H:$H,"Unknown")</f>
        <v>Yes</v>
      </c>
      <c r="J273" s="7" t="str" cm="1">
        <f t="array" ref="J273">_xlfn.IFS(C273&lt;18.5,"Under Weight",C273&lt;=24.9,"Normal Weight",C273&lt;30,"Over weight",C273&gt;=30,"Obesity")</f>
        <v>Obesity</v>
      </c>
      <c r="K273" s="7" t="str" cm="1">
        <f t="array" ref="K273">_xlfn.IFS(D273="Null","Unknown",D273&lt;5.7,"Normal",D273&lt;6.5,"Prediabetes",D273&gt;=6.5,"Diabetes")</f>
        <v>Normal</v>
      </c>
      <c r="L273" s="7" t="str">
        <f>_xlfn.XLOOKUP(A273,'Hospitalisation Details'!$A:$A,'Hospitalisation Details'!$J:$J,)</f>
        <v>8-Jul-1995</v>
      </c>
      <c r="M273" s="22">
        <f>+_xlfn.XLOOKUP(A273,'Hospitalisation Details'!$A:$A,'Hospitalisation Details'!$F:$F)</f>
        <v>33017.46</v>
      </c>
      <c r="N273" s="7" t="str">
        <f>_xlfn.XLOOKUP(A273,'Hospitalisation Details'!$A:$A,'Hospitalisation Details'!$G:$G)</f>
        <v>tier - 1</v>
      </c>
      <c r="O273" s="7" t="str">
        <f>_xlfn.XLOOKUP(A273,'Hospitalisation Details'!$A:$A,'Hospitalisation Details'!$H:$H)</f>
        <v>tier - 1</v>
      </c>
      <c r="P273" s="7" t="str">
        <f>_xlfn.XLOOKUP(A273,'Hospitalisation Details'!$A:$A,'Hospitalisation Details'!$I:$I)</f>
        <v>R1011</v>
      </c>
      <c r="Q273" s="28">
        <f>_xlfn.XLOOKUP(A273,'Hospitalisation Details'!$A:$A,'Hospitalisation Details'!$K:$K)</f>
        <v>28</v>
      </c>
    </row>
    <row r="274" spans="1:17" x14ac:dyDescent="0.3">
      <c r="A274" s="27" t="s">
        <v>2098</v>
      </c>
      <c r="B274" s="7" t="str">
        <f>IFERROR(_xlfn.XLOOKUP(A274,'Customer Names'!$A$2:$A$2336,'Customer Names'!$C$2:$C$2336),"Unknown")</f>
        <v xml:space="preserve">  Andrew B</v>
      </c>
      <c r="C274" s="7">
        <f>_xlfn.XLOOKUP(A274,'Medical Examinations'!$A$2:$A$2336,'Medical Examinations'!$B$2:$B$2336,AVERAGE('Medical Examinations'!$B$2:$B$2336))</f>
        <v>26.62</v>
      </c>
      <c r="D274" s="7">
        <f>_xlfn.XLOOKUP(A274,'Medical Examinations'!$A$2:$A$2336,'Medical Examinations'!$C$2:$C$2336,AVERAGE('Medical Examinations'!$C$2:$C$2336))</f>
        <v>10.08</v>
      </c>
      <c r="E274" s="7" t="str">
        <f>_xlfn.XLOOKUP(A274,'Medical Examinations'!$A:$A,'Medical Examinations'!$D:$D,"Unknown")</f>
        <v>No</v>
      </c>
      <c r="F274" s="7" t="str">
        <f>_xlfn.XLOOKUP(A274,'Medical Examinations'!$A:$A,'Medical Examinations'!$E:$E,"Unknown")</f>
        <v>No</v>
      </c>
      <c r="G274" s="7" t="str">
        <f>_xlfn.XLOOKUP(A274,'Medical Examinations'!$A:$A,'Medical Examinations'!$F:$F,"Unknown")</f>
        <v>No</v>
      </c>
      <c r="H274" s="43">
        <f>_xlfn.XLOOKUP(Healthcare!A274,'Medical Examinations'!$A:$A,'Medical Examinations'!$G:$G,0)</f>
        <v>0</v>
      </c>
      <c r="I274" s="7" t="str">
        <f>_xlfn.XLOOKUP(A274,'Medical Examinations'!$A:$A,'Medical Examinations'!$H:$H,"Unknown")</f>
        <v>Yes</v>
      </c>
      <c r="J274" s="7" t="str" cm="1">
        <f t="array" ref="J274">_xlfn.IFS(C274&lt;18.5,"Under Weight",C274&lt;=24.9,"Normal Weight",C274&lt;30,"Over weight",C274&gt;=30,"Obesity")</f>
        <v>Over weight</v>
      </c>
      <c r="K274" s="7" t="str" cm="1">
        <f t="array" ref="K274">_xlfn.IFS(D274="Null","Unknown",D274&lt;5.7,"Normal",D274&lt;6.5,"Prediabetes",D274&gt;=6.5,"Diabetes")</f>
        <v>Diabetes</v>
      </c>
      <c r="L274" s="7" t="str">
        <f>_xlfn.XLOOKUP(A274,'Hospitalisation Details'!$A:$A,'Hospitalisation Details'!$J:$J,)</f>
        <v>24-Aug-1971</v>
      </c>
      <c r="M274" s="22">
        <f>+_xlfn.XLOOKUP(A274,'Hospitalisation Details'!$A:$A,'Hospitalisation Details'!$F:$F)</f>
        <v>32947.629999999997</v>
      </c>
      <c r="N274" s="7" t="str">
        <f>_xlfn.XLOOKUP(A274,'Hospitalisation Details'!$A:$A,'Hospitalisation Details'!$G:$G)</f>
        <v>tier - 2</v>
      </c>
      <c r="O274" s="7" t="str">
        <f>_xlfn.XLOOKUP(A274,'Hospitalisation Details'!$A:$A,'Hospitalisation Details'!$H:$H)</f>
        <v>tier - 1</v>
      </c>
      <c r="P274" s="7" t="str">
        <f>_xlfn.XLOOKUP(A274,'Hospitalisation Details'!$A:$A,'Hospitalisation Details'!$I:$I)</f>
        <v>R1011</v>
      </c>
      <c r="Q274" s="28">
        <f>_xlfn.XLOOKUP(A274,'Hospitalisation Details'!$A:$A,'Hospitalisation Details'!$K:$K)</f>
        <v>52</v>
      </c>
    </row>
    <row r="275" spans="1:17" x14ac:dyDescent="0.3">
      <c r="A275" s="27" t="s">
        <v>2097</v>
      </c>
      <c r="B275" s="7" t="str">
        <f>IFERROR(_xlfn.XLOOKUP(A275,'Customer Names'!$A$2:$A$2336,'Customer Names'!$C$2:$C$2336),"Unknown")</f>
        <v xml:space="preserve">  James</v>
      </c>
      <c r="C275" s="7">
        <f>_xlfn.XLOOKUP(A275,'Medical Examinations'!$A$2:$A$2336,'Medical Examinations'!$B$2:$B$2336,AVERAGE('Medical Examinations'!$B$2:$B$2336))</f>
        <v>32.67</v>
      </c>
      <c r="D275" s="7">
        <f>_xlfn.XLOOKUP(A275,'Medical Examinations'!$A$2:$A$2336,'Medical Examinations'!$C$2:$C$2336,AVERAGE('Medical Examinations'!$C$2:$C$2336))</f>
        <v>10.97</v>
      </c>
      <c r="E275" s="7" t="str">
        <f>_xlfn.XLOOKUP(A275,'Medical Examinations'!$A:$A,'Medical Examinations'!$D:$D,"Unknown")</f>
        <v>Yes</v>
      </c>
      <c r="F275" s="7" t="str">
        <f>_xlfn.XLOOKUP(A275,'Medical Examinations'!$A:$A,'Medical Examinations'!$E:$E,"Unknown")</f>
        <v>No</v>
      </c>
      <c r="G275" s="7" t="str">
        <f>_xlfn.XLOOKUP(A275,'Medical Examinations'!$A:$A,'Medical Examinations'!$F:$F,"Unknown")</f>
        <v>No</v>
      </c>
      <c r="H275" s="43">
        <f>_xlfn.XLOOKUP(Healthcare!A275,'Medical Examinations'!$A:$A,'Medical Examinations'!$G:$G,0)</f>
        <v>0</v>
      </c>
      <c r="I275" s="7" t="str">
        <f>_xlfn.XLOOKUP(A275,'Medical Examinations'!$A:$A,'Medical Examinations'!$H:$H,"Unknown")</f>
        <v>Yes</v>
      </c>
      <c r="J275" s="7" t="str" cm="1">
        <f t="array" ref="J275">_xlfn.IFS(C275&lt;18.5,"Under Weight",C275&lt;=24.9,"Normal Weight",C275&lt;30,"Over weight",C275&gt;=30,"Obesity")</f>
        <v>Obesity</v>
      </c>
      <c r="K275" s="7" t="str" cm="1">
        <f t="array" ref="K275">_xlfn.IFS(D275="Null","Unknown",D275&lt;5.7,"Normal",D275&lt;6.5,"Prediabetes",D275&gt;=6.5,"Diabetes")</f>
        <v>Diabetes</v>
      </c>
      <c r="L275" s="7" t="str">
        <f>_xlfn.XLOOKUP(A275,'Hospitalisation Details'!$A:$A,'Hospitalisation Details'!$J:$J,)</f>
        <v>17-Nov-1981</v>
      </c>
      <c r="M275" s="22">
        <f>+_xlfn.XLOOKUP(A275,'Hospitalisation Details'!$A:$A,'Hospitalisation Details'!$F:$F)</f>
        <v>32906.69</v>
      </c>
      <c r="N275" s="7" t="str">
        <f>_xlfn.XLOOKUP(A275,'Hospitalisation Details'!$A:$A,'Hospitalisation Details'!$G:$G)</f>
        <v>tier - 2</v>
      </c>
      <c r="O275" s="7" t="str">
        <f>_xlfn.XLOOKUP(A275,'Hospitalisation Details'!$A:$A,'Hospitalisation Details'!$H:$H)</f>
        <v>tier - 3</v>
      </c>
      <c r="P275" s="7" t="str">
        <f>_xlfn.XLOOKUP(A275,'Hospitalisation Details'!$A:$A,'Hospitalisation Details'!$I:$I)</f>
        <v>R1011</v>
      </c>
      <c r="Q275" s="28">
        <f>_xlfn.XLOOKUP(A275,'Hospitalisation Details'!$A:$A,'Hospitalisation Details'!$K:$K)</f>
        <v>42</v>
      </c>
    </row>
    <row r="276" spans="1:17" x14ac:dyDescent="0.3">
      <c r="A276" s="27" t="s">
        <v>2096</v>
      </c>
      <c r="B276" s="7" t="str">
        <f>IFERROR(_xlfn.XLOOKUP(A276,'Customer Names'!$A$2:$A$2336,'Customer Names'!$C$2:$C$2336),"Unknown")</f>
        <v xml:space="preserve">  Shawn P</v>
      </c>
      <c r="C276" s="7">
        <f>_xlfn.XLOOKUP(A276,'Medical Examinations'!$A$2:$A$2336,'Medical Examinations'!$B$2:$B$2336,AVERAGE('Medical Examinations'!$B$2:$B$2336))</f>
        <v>44.44</v>
      </c>
      <c r="D276" s="7">
        <f>_xlfn.XLOOKUP(A276,'Medical Examinations'!$A$2:$A$2336,'Medical Examinations'!$C$2:$C$2336,AVERAGE('Medical Examinations'!$C$2:$C$2336))</f>
        <v>4.9000000000000004</v>
      </c>
      <c r="E276" s="7" t="str">
        <f>_xlfn.XLOOKUP(A276,'Medical Examinations'!$A:$A,'Medical Examinations'!$D:$D,"Unknown")</f>
        <v>Yes</v>
      </c>
      <c r="F276" s="7" t="str">
        <f>_xlfn.XLOOKUP(A276,'Medical Examinations'!$A:$A,'Medical Examinations'!$E:$E,"Unknown")</f>
        <v>No</v>
      </c>
      <c r="G276" s="7" t="str">
        <f>_xlfn.XLOOKUP(A276,'Medical Examinations'!$A:$A,'Medical Examinations'!$F:$F,"Unknown")</f>
        <v>No</v>
      </c>
      <c r="H276" s="43">
        <f>_xlfn.XLOOKUP(Healthcare!A276,'Medical Examinations'!$A:$A,'Medical Examinations'!$G:$G,0)</f>
        <v>1</v>
      </c>
      <c r="I276" s="7" t="str">
        <f>_xlfn.XLOOKUP(A276,'Medical Examinations'!$A:$A,'Medical Examinations'!$H:$H,"Unknown")</f>
        <v>Yes</v>
      </c>
      <c r="J276" s="7" t="str" cm="1">
        <f t="array" ref="J276">_xlfn.IFS(C276&lt;18.5,"Under Weight",C276&lt;=24.9,"Normal Weight",C276&lt;30,"Over weight",C276&gt;=30,"Obesity")</f>
        <v>Obesity</v>
      </c>
      <c r="K276" s="7" t="str" cm="1">
        <f t="array" ref="K276">_xlfn.IFS(D276="Null","Unknown",D276&lt;5.7,"Normal",D276&lt;6.5,"Prediabetes",D276&gt;=6.5,"Diabetes")</f>
        <v>Normal</v>
      </c>
      <c r="L276" s="7" t="str">
        <f>_xlfn.XLOOKUP(A276,'Hospitalisation Details'!$A:$A,'Hospitalisation Details'!$J:$J,)</f>
        <v>4-Dec-1995</v>
      </c>
      <c r="M276" s="22">
        <f>+_xlfn.XLOOKUP(A276,'Hospitalisation Details'!$A:$A,'Hospitalisation Details'!$F:$F)</f>
        <v>32827.51</v>
      </c>
      <c r="N276" s="7" t="str">
        <f>_xlfn.XLOOKUP(A276,'Hospitalisation Details'!$A:$A,'Hospitalisation Details'!$G:$G)</f>
        <v>tier - 1</v>
      </c>
      <c r="O276" s="7" t="str">
        <f>_xlfn.XLOOKUP(A276,'Hospitalisation Details'!$A:$A,'Hospitalisation Details'!$H:$H)</f>
        <v>tier - 2</v>
      </c>
      <c r="P276" s="7" t="str">
        <f>_xlfn.XLOOKUP(A276,'Hospitalisation Details'!$A:$A,'Hospitalisation Details'!$I:$I)</f>
        <v>R1011</v>
      </c>
      <c r="Q276" s="28">
        <f>_xlfn.XLOOKUP(A276,'Hospitalisation Details'!$A:$A,'Hospitalisation Details'!$K:$K)</f>
        <v>28</v>
      </c>
    </row>
    <row r="277" spans="1:17" x14ac:dyDescent="0.3">
      <c r="A277" s="27" t="s">
        <v>2095</v>
      </c>
      <c r="B277" s="7" t="str">
        <f>IFERROR(_xlfn.XLOOKUP(A277,'Customer Names'!$A$2:$A$2336,'Customer Names'!$C$2:$C$2336),"Unknown")</f>
        <v xml:space="preserve">  Matt</v>
      </c>
      <c r="C277" s="7">
        <f>_xlfn.XLOOKUP(A277,'Medical Examinations'!$A$2:$A$2336,'Medical Examinations'!$B$2:$B$2336,AVERAGE('Medical Examinations'!$B$2:$B$2336))</f>
        <v>28.31</v>
      </c>
      <c r="D277" s="7">
        <f>_xlfn.XLOOKUP(A277,'Medical Examinations'!$A$2:$A$2336,'Medical Examinations'!$C$2:$C$2336,AVERAGE('Medical Examinations'!$C$2:$C$2336))</f>
        <v>5.33</v>
      </c>
      <c r="E277" s="7" t="str">
        <f>_xlfn.XLOOKUP(A277,'Medical Examinations'!$A:$A,'Medical Examinations'!$D:$D,"Unknown")</f>
        <v>No</v>
      </c>
      <c r="F277" s="7" t="str">
        <f>_xlfn.XLOOKUP(A277,'Medical Examinations'!$A:$A,'Medical Examinations'!$E:$E,"Unknown")</f>
        <v>No</v>
      </c>
      <c r="G277" s="7" t="str">
        <f>_xlfn.XLOOKUP(A277,'Medical Examinations'!$A:$A,'Medical Examinations'!$F:$F,"Unknown")</f>
        <v>No</v>
      </c>
      <c r="H277" s="43">
        <f>_xlfn.XLOOKUP(Healthcare!A277,'Medical Examinations'!$A:$A,'Medical Examinations'!$G:$G,0)</f>
        <v>0</v>
      </c>
      <c r="I277" s="7" t="str">
        <f>_xlfn.XLOOKUP(A277,'Medical Examinations'!$A:$A,'Medical Examinations'!$H:$H,"Unknown")</f>
        <v>Yes</v>
      </c>
      <c r="J277" s="7" t="str" cm="1">
        <f t="array" ref="J277">_xlfn.IFS(C277&lt;18.5,"Under Weight",C277&lt;=24.9,"Normal Weight",C277&lt;30,"Over weight",C277&gt;=30,"Obesity")</f>
        <v>Over weight</v>
      </c>
      <c r="K277" s="7" t="str" cm="1">
        <f t="array" ref="K277">_xlfn.IFS(D277="Null","Unknown",D277&lt;5.7,"Normal",D277&lt;6.5,"Prediabetes",D277&gt;=6.5,"Diabetes")</f>
        <v>Normal</v>
      </c>
      <c r="L277" s="7" t="str">
        <f>_xlfn.XLOOKUP(A277,'Hospitalisation Details'!$A:$A,'Hospitalisation Details'!$J:$J,)</f>
        <v>12-Dec-1980</v>
      </c>
      <c r="M277" s="22">
        <f>+_xlfn.XLOOKUP(A277,'Hospitalisation Details'!$A:$A,'Hospitalisation Details'!$F:$F)</f>
        <v>32787.46</v>
      </c>
      <c r="N277" s="7" t="str">
        <f>_xlfn.XLOOKUP(A277,'Hospitalisation Details'!$A:$A,'Hospitalisation Details'!$G:$G)</f>
        <v>tier - 1</v>
      </c>
      <c r="O277" s="7" t="str">
        <f>_xlfn.XLOOKUP(A277,'Hospitalisation Details'!$A:$A,'Hospitalisation Details'!$H:$H)</f>
        <v>tier - 3</v>
      </c>
      <c r="P277" s="7" t="str">
        <f>_xlfn.XLOOKUP(A277,'Hospitalisation Details'!$A:$A,'Hospitalisation Details'!$I:$I)</f>
        <v>R1012</v>
      </c>
      <c r="Q277" s="28">
        <f>_xlfn.XLOOKUP(A277,'Hospitalisation Details'!$A:$A,'Hospitalisation Details'!$K:$K)</f>
        <v>43</v>
      </c>
    </row>
    <row r="278" spans="1:17" x14ac:dyDescent="0.3">
      <c r="A278" s="27" t="s">
        <v>2094</v>
      </c>
      <c r="B278" s="7" t="str">
        <f>IFERROR(_xlfn.XLOOKUP(A278,'Customer Names'!$A$2:$A$2336,'Customer Names'!$C$2:$C$2336),"Unknown")</f>
        <v xml:space="preserve">  Nathaniel</v>
      </c>
      <c r="C278" s="7">
        <f>_xlfn.XLOOKUP(A278,'Medical Examinations'!$A$2:$A$2336,'Medical Examinations'!$B$2:$B$2336,AVERAGE('Medical Examinations'!$B$2:$B$2336))</f>
        <v>25.05</v>
      </c>
      <c r="D278" s="7">
        <f>_xlfn.XLOOKUP(A278,'Medical Examinations'!$A$2:$A$2336,'Medical Examinations'!$C$2:$C$2336,AVERAGE('Medical Examinations'!$C$2:$C$2336))</f>
        <v>4.6100000000000003</v>
      </c>
      <c r="E278" s="7" t="str">
        <f>_xlfn.XLOOKUP(A278,'Medical Examinations'!$A:$A,'Medical Examinations'!$D:$D,"Unknown")</f>
        <v>No</v>
      </c>
      <c r="F278" s="7" t="str">
        <f>_xlfn.XLOOKUP(A278,'Medical Examinations'!$A:$A,'Medical Examinations'!$E:$E,"Unknown")</f>
        <v>No</v>
      </c>
      <c r="G278" s="7" t="str">
        <f>_xlfn.XLOOKUP(A278,'Medical Examinations'!$A:$A,'Medical Examinations'!$F:$F,"Unknown")</f>
        <v>No</v>
      </c>
      <c r="H278" s="43">
        <f>_xlfn.XLOOKUP(Healthcare!A278,'Medical Examinations'!$A:$A,'Medical Examinations'!$G:$G,0)</f>
        <v>2</v>
      </c>
      <c r="I278" s="7" t="str">
        <f>_xlfn.XLOOKUP(A278,'Medical Examinations'!$A:$A,'Medical Examinations'!$H:$H,"Unknown")</f>
        <v>Yes</v>
      </c>
      <c r="J278" s="7" t="str" cm="1">
        <f t="array" ref="J278">_xlfn.IFS(C278&lt;18.5,"Under Weight",C278&lt;=24.9,"Normal Weight",C278&lt;30,"Over weight",C278&gt;=30,"Obesity")</f>
        <v>Over weight</v>
      </c>
      <c r="K278" s="7" t="str" cm="1">
        <f t="array" ref="K278">_xlfn.IFS(D278="Null","Unknown",D278&lt;5.7,"Normal",D278&lt;6.5,"Prediabetes",D278&gt;=6.5,"Diabetes")</f>
        <v>Normal</v>
      </c>
      <c r="L278" s="7" t="str">
        <f>_xlfn.XLOOKUP(A278,'Hospitalisation Details'!$A:$A,'Hospitalisation Details'!$J:$J,)</f>
        <v>7-Nov-1972</v>
      </c>
      <c r="M278" s="22">
        <f>+_xlfn.XLOOKUP(A278,'Hospitalisation Details'!$A:$A,'Hospitalisation Details'!$F:$F)</f>
        <v>32765.33</v>
      </c>
      <c r="N278" s="7" t="str">
        <f>_xlfn.XLOOKUP(A278,'Hospitalisation Details'!$A:$A,'Hospitalisation Details'!$G:$G)</f>
        <v>tier - 2</v>
      </c>
      <c r="O278" s="7" t="str">
        <f>_xlfn.XLOOKUP(A278,'Hospitalisation Details'!$A:$A,'Hospitalisation Details'!$H:$H)</f>
        <v>tier - 2</v>
      </c>
      <c r="P278" s="7" t="str">
        <f>_xlfn.XLOOKUP(A278,'Hospitalisation Details'!$A:$A,'Hospitalisation Details'!$I:$I)</f>
        <v>R1012</v>
      </c>
      <c r="Q278" s="28">
        <f>_xlfn.XLOOKUP(A278,'Hospitalisation Details'!$A:$A,'Hospitalisation Details'!$K:$K)</f>
        <v>51</v>
      </c>
    </row>
    <row r="279" spans="1:17" x14ac:dyDescent="0.3">
      <c r="A279" s="27" t="s">
        <v>2093</v>
      </c>
      <c r="B279" s="7" t="str">
        <f>IFERROR(_xlfn.XLOOKUP(A279,'Customer Names'!$A$2:$A$2336,'Customer Names'!$C$2:$C$2336),"Unknown")</f>
        <v xml:space="preserve">  Kevin D</v>
      </c>
      <c r="C279" s="7">
        <f>_xlfn.XLOOKUP(A279,'Medical Examinations'!$A$2:$A$2336,'Medical Examinations'!$B$2:$B$2336,AVERAGE('Medical Examinations'!$B$2:$B$2336))</f>
        <v>28.34</v>
      </c>
      <c r="D279" s="7">
        <f>_xlfn.XLOOKUP(A279,'Medical Examinations'!$A$2:$A$2336,'Medical Examinations'!$C$2:$C$2336,AVERAGE('Medical Examinations'!$C$2:$C$2336))</f>
        <v>8.18</v>
      </c>
      <c r="E279" s="7" t="str">
        <f>_xlfn.XLOOKUP(A279,'Medical Examinations'!$A:$A,'Medical Examinations'!$D:$D,"Unknown")</f>
        <v>No</v>
      </c>
      <c r="F279" s="7" t="str">
        <f>_xlfn.XLOOKUP(A279,'Medical Examinations'!$A:$A,'Medical Examinations'!$E:$E,"Unknown")</f>
        <v>No</v>
      </c>
      <c r="G279" s="7" t="str">
        <f>_xlfn.XLOOKUP(A279,'Medical Examinations'!$A:$A,'Medical Examinations'!$F:$F,"Unknown")</f>
        <v>No</v>
      </c>
      <c r="H279" s="43">
        <f>_xlfn.XLOOKUP(Healthcare!A279,'Medical Examinations'!$A:$A,'Medical Examinations'!$G:$G,0)</f>
        <v>0</v>
      </c>
      <c r="I279" s="7" t="str">
        <f>_xlfn.XLOOKUP(A279,'Medical Examinations'!$A:$A,'Medical Examinations'!$H:$H,"Unknown")</f>
        <v>Yes</v>
      </c>
      <c r="J279" s="7" t="str" cm="1">
        <f t="array" ref="J279">_xlfn.IFS(C279&lt;18.5,"Under Weight",C279&lt;=24.9,"Normal Weight",C279&lt;30,"Over weight",C279&gt;=30,"Obesity")</f>
        <v>Over weight</v>
      </c>
      <c r="K279" s="7" t="str" cm="1">
        <f t="array" ref="K279">_xlfn.IFS(D279="Null","Unknown",D279&lt;5.7,"Normal",D279&lt;6.5,"Prediabetes",D279&gt;=6.5,"Diabetes")</f>
        <v>Diabetes</v>
      </c>
      <c r="L279" s="7" t="str">
        <f>_xlfn.XLOOKUP(A279,'Hospitalisation Details'!$A:$A,'Hospitalisation Details'!$J:$J,)</f>
        <v>6-Dec-1974</v>
      </c>
      <c r="M279" s="22">
        <f>+_xlfn.XLOOKUP(A279,'Hospitalisation Details'!$A:$A,'Hospitalisation Details'!$F:$F)</f>
        <v>32760.48</v>
      </c>
      <c r="N279" s="7" t="str">
        <f>_xlfn.XLOOKUP(A279,'Hospitalisation Details'!$A:$A,'Hospitalisation Details'!$G:$G)</f>
        <v>tier - 1</v>
      </c>
      <c r="O279" s="7" t="str">
        <f>_xlfn.XLOOKUP(A279,'Hospitalisation Details'!$A:$A,'Hospitalisation Details'!$H:$H)</f>
        <v>tier - 1</v>
      </c>
      <c r="P279" s="7" t="str">
        <f>_xlfn.XLOOKUP(A279,'Hospitalisation Details'!$A:$A,'Hospitalisation Details'!$I:$I)</f>
        <v>R1011</v>
      </c>
      <c r="Q279" s="28">
        <f>_xlfn.XLOOKUP(A279,'Hospitalisation Details'!$A:$A,'Hospitalisation Details'!$K:$K)</f>
        <v>49</v>
      </c>
    </row>
    <row r="280" spans="1:17" x14ac:dyDescent="0.3">
      <c r="A280" s="27" t="s">
        <v>2092</v>
      </c>
      <c r="B280" s="7" t="str">
        <f>IFERROR(_xlfn.XLOOKUP(A280,'Customer Names'!$A$2:$A$2336,'Customer Names'!$C$2:$C$2336),"Unknown")</f>
        <v xml:space="preserve">  Joan</v>
      </c>
      <c r="C280" s="7">
        <f>_xlfn.XLOOKUP(A280,'Medical Examinations'!$A$2:$A$2336,'Medical Examinations'!$B$2:$B$2336,AVERAGE('Medical Examinations'!$B$2:$B$2336))</f>
        <v>17.765000000000001</v>
      </c>
      <c r="D280" s="7">
        <f>_xlfn.XLOOKUP(A280,'Medical Examinations'!$A$2:$A$2336,'Medical Examinations'!$C$2:$C$2336,AVERAGE('Medical Examinations'!$C$2:$C$2336))</f>
        <v>5.62</v>
      </c>
      <c r="E280" s="7" t="str">
        <f>_xlfn.XLOOKUP(A280,'Medical Examinations'!$A:$A,'Medical Examinations'!$D:$D,"Unknown")</f>
        <v>No</v>
      </c>
      <c r="F280" s="7" t="str">
        <f>_xlfn.XLOOKUP(A280,'Medical Examinations'!$A:$A,'Medical Examinations'!$E:$E,"Unknown")</f>
        <v>No</v>
      </c>
      <c r="G280" s="7" t="str">
        <f>_xlfn.XLOOKUP(A280,'Medical Examinations'!$A:$A,'Medical Examinations'!$F:$F,"Unknown")</f>
        <v>No</v>
      </c>
      <c r="H280" s="43">
        <f>_xlfn.XLOOKUP(Healthcare!A280,'Medical Examinations'!$A:$A,'Medical Examinations'!$G:$G,0)</f>
        <v>0</v>
      </c>
      <c r="I280" s="7" t="str">
        <f>_xlfn.XLOOKUP(A280,'Medical Examinations'!$A:$A,'Medical Examinations'!$H:$H,"Unknown")</f>
        <v>Yes</v>
      </c>
      <c r="J280" s="7" t="str" cm="1">
        <f t="array" ref="J280">_xlfn.IFS(C280&lt;18.5,"Under Weight",C280&lt;=24.9,"Normal Weight",C280&lt;30,"Over weight",C280&gt;=30,"Obesity")</f>
        <v>Under Weight</v>
      </c>
      <c r="K280" s="7" t="str" cm="1">
        <f t="array" ref="K280">_xlfn.IFS(D280="Null","Unknown",D280&lt;5.7,"Normal",D280&lt;6.5,"Prediabetes",D280&gt;=6.5,"Diabetes")</f>
        <v>Normal</v>
      </c>
      <c r="L280" s="7" t="str">
        <f>_xlfn.XLOOKUP(A280,'Hospitalisation Details'!$A:$A,'Hospitalisation Details'!$J:$J,)</f>
        <v>9-Jul-1990</v>
      </c>
      <c r="M280" s="22">
        <f>+_xlfn.XLOOKUP(A280,'Hospitalisation Details'!$A:$A,'Hospitalisation Details'!$F:$F)</f>
        <v>32734.19</v>
      </c>
      <c r="N280" s="7" t="str">
        <f>_xlfn.XLOOKUP(A280,'Hospitalisation Details'!$A:$A,'Hospitalisation Details'!$G:$G)</f>
        <v>tier - 2</v>
      </c>
      <c r="O280" s="7" t="str">
        <f>_xlfn.XLOOKUP(A280,'Hospitalisation Details'!$A:$A,'Hospitalisation Details'!$H:$H)</f>
        <v>tier - 1</v>
      </c>
      <c r="P280" s="7" t="str">
        <f>_xlfn.XLOOKUP(A280,'Hospitalisation Details'!$A:$A,'Hospitalisation Details'!$I:$I)</f>
        <v>R1012</v>
      </c>
      <c r="Q280" s="28">
        <f>_xlfn.XLOOKUP(A280,'Hospitalisation Details'!$A:$A,'Hospitalisation Details'!$K:$K)</f>
        <v>33</v>
      </c>
    </row>
    <row r="281" spans="1:17" x14ac:dyDescent="0.3">
      <c r="A281" s="27" t="s">
        <v>2091</v>
      </c>
      <c r="B281" s="7" t="str">
        <f>IFERROR(_xlfn.XLOOKUP(A281,'Customer Names'!$A$2:$A$2336,'Customer Names'!$C$2:$C$2336),"Unknown")</f>
        <v xml:space="preserve">  Christopher A</v>
      </c>
      <c r="C281" s="7">
        <f>_xlfn.XLOOKUP(A281,'Medical Examinations'!$A$2:$A$2336,'Medical Examinations'!$B$2:$B$2336,AVERAGE('Medical Examinations'!$B$2:$B$2336))</f>
        <v>36.119999999999997</v>
      </c>
      <c r="D281" s="7">
        <f>_xlfn.XLOOKUP(A281,'Medical Examinations'!$A$2:$A$2336,'Medical Examinations'!$C$2:$C$2336,AVERAGE('Medical Examinations'!$C$2:$C$2336))</f>
        <v>5.82</v>
      </c>
      <c r="E281" s="7" t="str">
        <f>_xlfn.XLOOKUP(A281,'Medical Examinations'!$A:$A,'Medical Examinations'!$D:$D,"Unknown")</f>
        <v>No</v>
      </c>
      <c r="F281" s="7" t="str">
        <f>_xlfn.XLOOKUP(A281,'Medical Examinations'!$A:$A,'Medical Examinations'!$E:$E,"Unknown")</f>
        <v>No</v>
      </c>
      <c r="G281" s="7" t="str">
        <f>_xlfn.XLOOKUP(A281,'Medical Examinations'!$A:$A,'Medical Examinations'!$F:$F,"Unknown")</f>
        <v>No</v>
      </c>
      <c r="H281" s="43">
        <f>_xlfn.XLOOKUP(Healthcare!A281,'Medical Examinations'!$A:$A,'Medical Examinations'!$G:$G,0)</f>
        <v>0</v>
      </c>
      <c r="I281" s="7" t="str">
        <f>_xlfn.XLOOKUP(A281,'Medical Examinations'!$A:$A,'Medical Examinations'!$H:$H,"Unknown")</f>
        <v>Yes</v>
      </c>
      <c r="J281" s="7" t="str" cm="1">
        <f t="array" ref="J281">_xlfn.IFS(C281&lt;18.5,"Under Weight",C281&lt;=24.9,"Normal Weight",C281&lt;30,"Over weight",C281&gt;=30,"Obesity")</f>
        <v>Obesity</v>
      </c>
      <c r="K281" s="7" t="str" cm="1">
        <f t="array" ref="K281">_xlfn.IFS(D281="Null","Unknown",D281&lt;5.7,"Normal",D281&lt;6.5,"Prediabetes",D281&gt;=6.5,"Diabetes")</f>
        <v>Prediabetes</v>
      </c>
      <c r="L281" s="7" t="str">
        <f>_xlfn.XLOOKUP(A281,'Hospitalisation Details'!$A:$A,'Hospitalisation Details'!$J:$J,)</f>
        <v>30-Sep-1990</v>
      </c>
      <c r="M281" s="22">
        <f>+_xlfn.XLOOKUP(A281,'Hospitalisation Details'!$A:$A,'Hospitalisation Details'!$F:$F)</f>
        <v>32716.2</v>
      </c>
      <c r="N281" s="7" t="str">
        <f>_xlfn.XLOOKUP(A281,'Hospitalisation Details'!$A:$A,'Hospitalisation Details'!$G:$G)</f>
        <v>tier - 1</v>
      </c>
      <c r="O281" s="7" t="str">
        <f>_xlfn.XLOOKUP(A281,'Hospitalisation Details'!$A:$A,'Hospitalisation Details'!$H:$H)</f>
        <v>tier - 2</v>
      </c>
      <c r="P281" s="7" t="str">
        <f>_xlfn.XLOOKUP(A281,'Hospitalisation Details'!$A:$A,'Hospitalisation Details'!$I:$I)</f>
        <v>R1011</v>
      </c>
      <c r="Q281" s="28">
        <f>_xlfn.XLOOKUP(A281,'Hospitalisation Details'!$A:$A,'Hospitalisation Details'!$K:$K)</f>
        <v>33</v>
      </c>
    </row>
    <row r="282" spans="1:17" x14ac:dyDescent="0.3">
      <c r="A282" s="27" t="s">
        <v>2090</v>
      </c>
      <c r="B282" s="7" t="str">
        <f>IFERROR(_xlfn.XLOOKUP(A282,'Customer Names'!$A$2:$A$2336,'Customer Names'!$C$2:$C$2336),"Unknown")</f>
        <v xml:space="preserve">  Kacy L</v>
      </c>
      <c r="C282" s="7">
        <f>_xlfn.XLOOKUP(A282,'Medical Examinations'!$A$2:$A$2336,'Medical Examinations'!$B$2:$B$2336,AVERAGE('Medical Examinations'!$B$2:$B$2336))</f>
        <v>23.19</v>
      </c>
      <c r="D282" s="7">
        <f>_xlfn.XLOOKUP(A282,'Medical Examinations'!$A$2:$A$2336,'Medical Examinations'!$C$2:$C$2336,AVERAGE('Medical Examinations'!$C$2:$C$2336))</f>
        <v>7.66</v>
      </c>
      <c r="E282" s="7" t="str">
        <f>_xlfn.XLOOKUP(A282,'Medical Examinations'!$A:$A,'Medical Examinations'!$D:$D,"Unknown")</f>
        <v>No</v>
      </c>
      <c r="F282" s="7" t="str">
        <f>_xlfn.XLOOKUP(A282,'Medical Examinations'!$A:$A,'Medical Examinations'!$E:$E,"Unknown")</f>
        <v>No</v>
      </c>
      <c r="G282" s="7" t="str">
        <f>_xlfn.XLOOKUP(A282,'Medical Examinations'!$A:$A,'Medical Examinations'!$F:$F,"Unknown")</f>
        <v>No</v>
      </c>
      <c r="H282" s="43">
        <f>_xlfn.XLOOKUP(Healthcare!A282,'Medical Examinations'!$A:$A,'Medical Examinations'!$G:$G,0)</f>
        <v>0</v>
      </c>
      <c r="I282" s="7" t="str">
        <f>_xlfn.XLOOKUP(A282,'Medical Examinations'!$A:$A,'Medical Examinations'!$H:$H,"Unknown")</f>
        <v>Yes</v>
      </c>
      <c r="J282" s="7" t="str" cm="1">
        <f t="array" ref="J282">_xlfn.IFS(C282&lt;18.5,"Under Weight",C282&lt;=24.9,"Normal Weight",C282&lt;30,"Over weight",C282&gt;=30,"Obesity")</f>
        <v>Normal Weight</v>
      </c>
      <c r="K282" s="7" t="str" cm="1">
        <f t="array" ref="K282">_xlfn.IFS(D282="Null","Unknown",D282&lt;5.7,"Normal",D282&lt;6.5,"Prediabetes",D282&gt;=6.5,"Diabetes")</f>
        <v>Diabetes</v>
      </c>
      <c r="L282" s="7" t="str">
        <f>_xlfn.XLOOKUP(A282,'Hospitalisation Details'!$A:$A,'Hospitalisation Details'!$J:$J,)</f>
        <v>1-Nov-1968</v>
      </c>
      <c r="M282" s="22">
        <f>+_xlfn.XLOOKUP(A282,'Hospitalisation Details'!$A:$A,'Hospitalisation Details'!$F:$F)</f>
        <v>32686.080000000002</v>
      </c>
      <c r="N282" s="7" t="str">
        <f>_xlfn.XLOOKUP(A282,'Hospitalisation Details'!$A:$A,'Hospitalisation Details'!$G:$G)</f>
        <v>tier - 2</v>
      </c>
      <c r="O282" s="7" t="str">
        <f>_xlfn.XLOOKUP(A282,'Hospitalisation Details'!$A:$A,'Hospitalisation Details'!$H:$H)</f>
        <v>tier - 3</v>
      </c>
      <c r="P282" s="7" t="str">
        <f>_xlfn.XLOOKUP(A282,'Hospitalisation Details'!$A:$A,'Hospitalisation Details'!$I:$I)</f>
        <v>R1011</v>
      </c>
      <c r="Q282" s="28">
        <f>_xlfn.XLOOKUP(A282,'Hospitalisation Details'!$A:$A,'Hospitalisation Details'!$K:$K)</f>
        <v>55</v>
      </c>
    </row>
    <row r="283" spans="1:17" x14ac:dyDescent="0.3">
      <c r="A283" s="27" t="s">
        <v>2089</v>
      </c>
      <c r="B283" s="7" t="str">
        <f>IFERROR(_xlfn.XLOOKUP(A283,'Customer Names'!$A$2:$A$2336,'Customer Names'!$C$2:$C$2336),"Unknown")</f>
        <v xml:space="preserve">  Benjamin H</v>
      </c>
      <c r="C283" s="7">
        <f>_xlfn.XLOOKUP(A283,'Medical Examinations'!$A$2:$A$2336,'Medical Examinations'!$B$2:$B$2336,AVERAGE('Medical Examinations'!$B$2:$B$2336))</f>
        <v>35.99</v>
      </c>
      <c r="D283" s="7">
        <f>_xlfn.XLOOKUP(A283,'Medical Examinations'!$A$2:$A$2336,'Medical Examinations'!$C$2:$C$2336,AVERAGE('Medical Examinations'!$C$2:$C$2336))</f>
        <v>4.2300000000000004</v>
      </c>
      <c r="E283" s="7" t="str">
        <f>_xlfn.XLOOKUP(A283,'Medical Examinations'!$A:$A,'Medical Examinations'!$D:$D,"Unknown")</f>
        <v>No</v>
      </c>
      <c r="F283" s="7" t="str">
        <f>_xlfn.XLOOKUP(A283,'Medical Examinations'!$A:$A,'Medical Examinations'!$E:$E,"Unknown")</f>
        <v>No</v>
      </c>
      <c r="G283" s="7" t="str">
        <f>_xlfn.XLOOKUP(A283,'Medical Examinations'!$A:$A,'Medical Examinations'!$F:$F,"Unknown")</f>
        <v>No</v>
      </c>
      <c r="H283" s="43">
        <f>_xlfn.XLOOKUP(Healthcare!A283,'Medical Examinations'!$A:$A,'Medical Examinations'!$G:$G,0)</f>
        <v>0</v>
      </c>
      <c r="I283" s="7" t="str">
        <f>_xlfn.XLOOKUP(A283,'Medical Examinations'!$A:$A,'Medical Examinations'!$H:$H,"Unknown")</f>
        <v>Yes</v>
      </c>
      <c r="J283" s="7" t="str" cm="1">
        <f t="array" ref="J283">_xlfn.IFS(C283&lt;18.5,"Under Weight",C283&lt;=24.9,"Normal Weight",C283&lt;30,"Over weight",C283&gt;=30,"Obesity")</f>
        <v>Obesity</v>
      </c>
      <c r="K283" s="7" t="str" cm="1">
        <f t="array" ref="K283">_xlfn.IFS(D283="Null","Unknown",D283&lt;5.7,"Normal",D283&lt;6.5,"Prediabetes",D283&gt;=6.5,"Diabetes")</f>
        <v>Normal</v>
      </c>
      <c r="L283" s="7" t="str">
        <f>_xlfn.XLOOKUP(A283,'Hospitalisation Details'!$A:$A,'Hospitalisation Details'!$J:$J,)</f>
        <v>13-Jul-1990</v>
      </c>
      <c r="M283" s="22">
        <f>+_xlfn.XLOOKUP(A283,'Hospitalisation Details'!$A:$A,'Hospitalisation Details'!$F:$F)</f>
        <v>32672.11</v>
      </c>
      <c r="N283" s="7" t="str">
        <f>_xlfn.XLOOKUP(A283,'Hospitalisation Details'!$A:$A,'Hospitalisation Details'!$G:$G)</f>
        <v>tier - 1</v>
      </c>
      <c r="O283" s="7" t="str">
        <f>_xlfn.XLOOKUP(A283,'Hospitalisation Details'!$A:$A,'Hospitalisation Details'!$H:$H)</f>
        <v>tier - 1</v>
      </c>
      <c r="P283" s="7" t="str">
        <f>_xlfn.XLOOKUP(A283,'Hospitalisation Details'!$A:$A,'Hospitalisation Details'!$I:$I)</f>
        <v>R1011</v>
      </c>
      <c r="Q283" s="28">
        <f>_xlfn.XLOOKUP(A283,'Hospitalisation Details'!$A:$A,'Hospitalisation Details'!$K:$K)</f>
        <v>33</v>
      </c>
    </row>
    <row r="284" spans="1:17" x14ac:dyDescent="0.3">
      <c r="A284" s="27" t="s">
        <v>2088</v>
      </c>
      <c r="B284" s="7" t="str">
        <f>IFERROR(_xlfn.XLOOKUP(A284,'Customer Names'!$A$2:$A$2336,'Customer Names'!$C$2:$C$2336),"Unknown")</f>
        <v xml:space="preserve">  Xaviour J</v>
      </c>
      <c r="C284" s="7">
        <f>_xlfn.XLOOKUP(A284,'Medical Examinations'!$A$2:$A$2336,'Medical Examinations'!$B$2:$B$2336,AVERAGE('Medical Examinations'!$B$2:$B$2336))</f>
        <v>30.25</v>
      </c>
      <c r="D284" s="7">
        <f>_xlfn.XLOOKUP(A284,'Medical Examinations'!$A$2:$A$2336,'Medical Examinations'!$C$2:$C$2336,AVERAGE('Medical Examinations'!$C$2:$C$2336))</f>
        <v>5.58</v>
      </c>
      <c r="E284" s="7" t="str">
        <f>_xlfn.XLOOKUP(A284,'Medical Examinations'!$A:$A,'Medical Examinations'!$D:$D,"Unknown")</f>
        <v>No</v>
      </c>
      <c r="F284" s="7" t="str">
        <f>_xlfn.XLOOKUP(A284,'Medical Examinations'!$A:$A,'Medical Examinations'!$E:$E,"Unknown")</f>
        <v>No</v>
      </c>
      <c r="G284" s="7" t="str">
        <f>_xlfn.XLOOKUP(A284,'Medical Examinations'!$A:$A,'Medical Examinations'!$F:$F,"Unknown")</f>
        <v>Yes</v>
      </c>
      <c r="H284" s="43">
        <f>_xlfn.XLOOKUP(Healthcare!A284,'Medical Examinations'!$A:$A,'Medical Examinations'!$G:$G,0)</f>
        <v>1</v>
      </c>
      <c r="I284" s="7" t="str">
        <f>_xlfn.XLOOKUP(A284,'Medical Examinations'!$A:$A,'Medical Examinations'!$H:$H,"Unknown")</f>
        <v>Yes</v>
      </c>
      <c r="J284" s="7" t="str" cm="1">
        <f t="array" ref="J284">_xlfn.IFS(C284&lt;18.5,"Under Weight",C284&lt;=24.9,"Normal Weight",C284&lt;30,"Over weight",C284&gt;=30,"Obesity")</f>
        <v>Obesity</v>
      </c>
      <c r="K284" s="7" t="str" cm="1">
        <f t="array" ref="K284">_xlfn.IFS(D284="Null","Unknown",D284&lt;5.7,"Normal",D284&lt;6.5,"Prediabetes",D284&gt;=6.5,"Diabetes")</f>
        <v>Normal</v>
      </c>
      <c r="L284" s="7" t="str">
        <f>_xlfn.XLOOKUP(A284,'Hospitalisation Details'!$A:$A,'Hospitalisation Details'!$J:$J,)</f>
        <v>8-Oct-2003</v>
      </c>
      <c r="M284" s="22">
        <f>+_xlfn.XLOOKUP(A284,'Hospitalisation Details'!$A:$A,'Hospitalisation Details'!$F:$F)</f>
        <v>32548.34</v>
      </c>
      <c r="N284" s="7" t="str">
        <f>_xlfn.XLOOKUP(A284,'Hospitalisation Details'!$A:$A,'Hospitalisation Details'!$G:$G)</f>
        <v>tier - 1</v>
      </c>
      <c r="O284" s="7" t="str">
        <f>_xlfn.XLOOKUP(A284,'Hospitalisation Details'!$A:$A,'Hospitalisation Details'!$H:$H)</f>
        <v>tier - 2</v>
      </c>
      <c r="P284" s="7" t="str">
        <f>_xlfn.XLOOKUP(A284,'Hospitalisation Details'!$A:$A,'Hospitalisation Details'!$I:$I)</f>
        <v>R1013</v>
      </c>
      <c r="Q284" s="28">
        <f>_xlfn.XLOOKUP(A284,'Hospitalisation Details'!$A:$A,'Hospitalisation Details'!$K:$K)</f>
        <v>20</v>
      </c>
    </row>
    <row r="285" spans="1:17" x14ac:dyDescent="0.3">
      <c r="A285" s="27" t="s">
        <v>2087</v>
      </c>
      <c r="B285" s="7" t="str">
        <f>IFERROR(_xlfn.XLOOKUP(A285,'Customer Names'!$A$2:$A$2336,'Customer Names'!$C$2:$C$2336),"Unknown")</f>
        <v xml:space="preserve">  Michael T</v>
      </c>
      <c r="C285" s="7">
        <f>_xlfn.XLOOKUP(A285,'Medical Examinations'!$A$2:$A$2336,'Medical Examinations'!$B$2:$B$2336,AVERAGE('Medical Examinations'!$B$2:$B$2336))</f>
        <v>26.24</v>
      </c>
      <c r="D285" s="7">
        <f>_xlfn.XLOOKUP(A285,'Medical Examinations'!$A$2:$A$2336,'Medical Examinations'!$C$2:$C$2336,AVERAGE('Medical Examinations'!$C$2:$C$2336))</f>
        <v>6.26</v>
      </c>
      <c r="E285" s="7" t="str">
        <f>_xlfn.XLOOKUP(A285,'Medical Examinations'!$A:$A,'Medical Examinations'!$D:$D,"Unknown")</f>
        <v>Yes</v>
      </c>
      <c r="F285" s="7" t="str">
        <f>_xlfn.XLOOKUP(A285,'Medical Examinations'!$A:$A,'Medical Examinations'!$E:$E,"Unknown")</f>
        <v>No</v>
      </c>
      <c r="G285" s="7" t="str">
        <f>_xlfn.XLOOKUP(A285,'Medical Examinations'!$A:$A,'Medical Examinations'!$F:$F,"Unknown")</f>
        <v>No</v>
      </c>
      <c r="H285" s="43">
        <f>_xlfn.XLOOKUP(Healthcare!A285,'Medical Examinations'!$A:$A,'Medical Examinations'!$G:$G,0)</f>
        <v>0</v>
      </c>
      <c r="I285" s="7" t="str">
        <f>_xlfn.XLOOKUP(A285,'Medical Examinations'!$A:$A,'Medical Examinations'!$H:$H,"Unknown")</f>
        <v>Yes</v>
      </c>
      <c r="J285" s="7" t="str" cm="1">
        <f t="array" ref="J285">_xlfn.IFS(C285&lt;18.5,"Under Weight",C285&lt;=24.9,"Normal Weight",C285&lt;30,"Over weight",C285&gt;=30,"Obesity")</f>
        <v>Over weight</v>
      </c>
      <c r="K285" s="7" t="str" cm="1">
        <f t="array" ref="K285">_xlfn.IFS(D285="Null","Unknown",D285&lt;5.7,"Normal",D285&lt;6.5,"Prediabetes",D285&gt;=6.5,"Diabetes")</f>
        <v>Prediabetes</v>
      </c>
      <c r="L285" s="7" t="str">
        <f>_xlfn.XLOOKUP(A285,'Hospitalisation Details'!$A:$A,'Hospitalisation Details'!$J:$J,)</f>
        <v>19-Sep-1976</v>
      </c>
      <c r="M285" s="22">
        <f>+_xlfn.XLOOKUP(A285,'Hospitalisation Details'!$A:$A,'Hospitalisation Details'!$F:$F)</f>
        <v>32485.46</v>
      </c>
      <c r="N285" s="7" t="str">
        <f>_xlfn.XLOOKUP(A285,'Hospitalisation Details'!$A:$A,'Hospitalisation Details'!$G:$G)</f>
        <v>tier - 2</v>
      </c>
      <c r="O285" s="7" t="str">
        <f>_xlfn.XLOOKUP(A285,'Hospitalisation Details'!$A:$A,'Hospitalisation Details'!$H:$H)</f>
        <v>tier - 1</v>
      </c>
      <c r="P285" s="7" t="str">
        <f>_xlfn.XLOOKUP(A285,'Hospitalisation Details'!$A:$A,'Hospitalisation Details'!$I:$I)</f>
        <v>R1011</v>
      </c>
      <c r="Q285" s="28">
        <f>_xlfn.XLOOKUP(A285,'Hospitalisation Details'!$A:$A,'Hospitalisation Details'!$K:$K)</f>
        <v>47</v>
      </c>
    </row>
    <row r="286" spans="1:17" x14ac:dyDescent="0.3">
      <c r="A286" s="27" t="s">
        <v>2086</v>
      </c>
      <c r="B286" s="7" t="str">
        <f>IFERROR(_xlfn.XLOOKUP(A286,'Customer Names'!$A$2:$A$2336,'Customer Names'!$C$2:$C$2336),"Unknown")</f>
        <v xml:space="preserve">  Bradley</v>
      </c>
      <c r="C286" s="7">
        <f>_xlfn.XLOOKUP(A286,'Medical Examinations'!$A$2:$A$2336,'Medical Examinations'!$B$2:$B$2336,AVERAGE('Medical Examinations'!$B$2:$B$2336))</f>
        <v>31.36</v>
      </c>
      <c r="D286" s="7">
        <f>_xlfn.XLOOKUP(A286,'Medical Examinations'!$A$2:$A$2336,'Medical Examinations'!$C$2:$C$2336,AVERAGE('Medical Examinations'!$C$2:$C$2336))</f>
        <v>10.6</v>
      </c>
      <c r="E286" s="7" t="str">
        <f>_xlfn.XLOOKUP(A286,'Medical Examinations'!$A:$A,'Medical Examinations'!$D:$D,"Unknown")</f>
        <v>Yes</v>
      </c>
      <c r="F286" s="7" t="str">
        <f>_xlfn.XLOOKUP(A286,'Medical Examinations'!$A:$A,'Medical Examinations'!$E:$E,"Unknown")</f>
        <v>No</v>
      </c>
      <c r="G286" s="7" t="str">
        <f>_xlfn.XLOOKUP(A286,'Medical Examinations'!$A:$A,'Medical Examinations'!$F:$F,"Unknown")</f>
        <v>No</v>
      </c>
      <c r="H286" s="43">
        <f>_xlfn.XLOOKUP(Healthcare!A286,'Medical Examinations'!$A:$A,'Medical Examinations'!$G:$G,0)</f>
        <v>0</v>
      </c>
      <c r="I286" s="7" t="str">
        <f>_xlfn.XLOOKUP(A286,'Medical Examinations'!$A:$A,'Medical Examinations'!$H:$H,"Unknown")</f>
        <v>Yes</v>
      </c>
      <c r="J286" s="7" t="str" cm="1">
        <f t="array" ref="J286">_xlfn.IFS(C286&lt;18.5,"Under Weight",C286&lt;=24.9,"Normal Weight",C286&lt;30,"Over weight",C286&gt;=30,"Obesity")</f>
        <v>Obesity</v>
      </c>
      <c r="K286" s="7" t="str" cm="1">
        <f t="array" ref="K286">_xlfn.IFS(D286="Null","Unknown",D286&lt;5.7,"Normal",D286&lt;6.5,"Prediabetes",D286&gt;=6.5,"Diabetes")</f>
        <v>Diabetes</v>
      </c>
      <c r="L286" s="7" t="str">
        <f>_xlfn.XLOOKUP(A286,'Hospitalisation Details'!$A:$A,'Hospitalisation Details'!$J:$J,)</f>
        <v>27-Sep-1981</v>
      </c>
      <c r="M286" s="22">
        <f>+_xlfn.XLOOKUP(A286,'Hospitalisation Details'!$A:$A,'Hospitalisation Details'!$F:$F)</f>
        <v>32462.35</v>
      </c>
      <c r="N286" s="7" t="str">
        <f>_xlfn.XLOOKUP(A286,'Hospitalisation Details'!$A:$A,'Hospitalisation Details'!$G:$G)</f>
        <v>tier - 2</v>
      </c>
      <c r="O286" s="7" t="str">
        <f>_xlfn.XLOOKUP(A286,'Hospitalisation Details'!$A:$A,'Hospitalisation Details'!$H:$H)</f>
        <v>tier - 2</v>
      </c>
      <c r="P286" s="7" t="str">
        <f>_xlfn.XLOOKUP(A286,'Hospitalisation Details'!$A:$A,'Hospitalisation Details'!$I:$I)</f>
        <v>R1011</v>
      </c>
      <c r="Q286" s="28">
        <f>_xlfn.XLOOKUP(A286,'Hospitalisation Details'!$A:$A,'Hospitalisation Details'!$K:$K)</f>
        <v>42</v>
      </c>
    </row>
    <row r="287" spans="1:17" x14ac:dyDescent="0.3">
      <c r="A287" s="27" t="s">
        <v>2085</v>
      </c>
      <c r="B287" s="7" t="str">
        <f>IFERROR(_xlfn.XLOOKUP(A287,'Customer Names'!$A$2:$A$2336,'Customer Names'!$C$2:$C$2336),"Unknown")</f>
        <v xml:space="preserve">  Andrea</v>
      </c>
      <c r="C287" s="7">
        <f>_xlfn.XLOOKUP(A287,'Medical Examinations'!$A$2:$A$2336,'Medical Examinations'!$B$2:$B$2336,AVERAGE('Medical Examinations'!$B$2:$B$2336))</f>
        <v>25.69</v>
      </c>
      <c r="D287" s="7">
        <f>_xlfn.XLOOKUP(A287,'Medical Examinations'!$A$2:$A$2336,'Medical Examinations'!$C$2:$C$2336,AVERAGE('Medical Examinations'!$C$2:$C$2336))</f>
        <v>4.78</v>
      </c>
      <c r="E287" s="7" t="str">
        <f>_xlfn.XLOOKUP(A287,'Medical Examinations'!$A:$A,'Medical Examinations'!$D:$D,"Unknown")</f>
        <v>Yes</v>
      </c>
      <c r="F287" s="7" t="str">
        <f>_xlfn.XLOOKUP(A287,'Medical Examinations'!$A:$A,'Medical Examinations'!$E:$E,"Unknown")</f>
        <v>No</v>
      </c>
      <c r="G287" s="7" t="str">
        <f>_xlfn.XLOOKUP(A287,'Medical Examinations'!$A:$A,'Medical Examinations'!$F:$F,"Unknown")</f>
        <v>No</v>
      </c>
      <c r="H287" s="43">
        <f>_xlfn.XLOOKUP(Healthcare!A287,'Medical Examinations'!$A:$A,'Medical Examinations'!$G:$G,0)</f>
        <v>0</v>
      </c>
      <c r="I287" s="7" t="str">
        <f>_xlfn.XLOOKUP(A287,'Medical Examinations'!$A:$A,'Medical Examinations'!$H:$H,"Unknown")</f>
        <v>Yes</v>
      </c>
      <c r="J287" s="7" t="str" cm="1">
        <f t="array" ref="J287">_xlfn.IFS(C287&lt;18.5,"Under Weight",C287&lt;=24.9,"Normal Weight",C287&lt;30,"Over weight",C287&gt;=30,"Obesity")</f>
        <v>Over weight</v>
      </c>
      <c r="K287" s="7" t="str" cm="1">
        <f t="array" ref="K287">_xlfn.IFS(D287="Null","Unknown",D287&lt;5.7,"Normal",D287&lt;6.5,"Prediabetes",D287&gt;=6.5,"Diabetes")</f>
        <v>Normal</v>
      </c>
      <c r="L287" s="7" t="str">
        <f>_xlfn.XLOOKUP(A287,'Hospitalisation Details'!$A:$A,'Hospitalisation Details'!$J:$J,)</f>
        <v>9-Aug-1976</v>
      </c>
      <c r="M287" s="22">
        <f>+_xlfn.XLOOKUP(A287,'Hospitalisation Details'!$A:$A,'Hospitalisation Details'!$F:$F)</f>
        <v>32430.22</v>
      </c>
      <c r="N287" s="7" t="str">
        <f>_xlfn.XLOOKUP(A287,'Hospitalisation Details'!$A:$A,'Hospitalisation Details'!$G:$G)</f>
        <v>tier - 2</v>
      </c>
      <c r="O287" s="7" t="str">
        <f>_xlfn.XLOOKUP(A287,'Hospitalisation Details'!$A:$A,'Hospitalisation Details'!$H:$H)</f>
        <v>tier - 3</v>
      </c>
      <c r="P287" s="7" t="str">
        <f>_xlfn.XLOOKUP(A287,'Hospitalisation Details'!$A:$A,'Hospitalisation Details'!$I:$I)</f>
        <v>R1011</v>
      </c>
      <c r="Q287" s="28">
        <f>_xlfn.XLOOKUP(A287,'Hospitalisation Details'!$A:$A,'Hospitalisation Details'!$K:$K)</f>
        <v>47</v>
      </c>
    </row>
    <row r="288" spans="1:17" x14ac:dyDescent="0.3">
      <c r="A288" s="27" t="s">
        <v>2084</v>
      </c>
      <c r="B288" s="7" t="str">
        <f>IFERROR(_xlfn.XLOOKUP(A288,'Customer Names'!$A$2:$A$2336,'Customer Names'!$C$2:$C$2336),"Unknown")</f>
        <v xml:space="preserve">  Nancy M</v>
      </c>
      <c r="C288" s="7">
        <f>_xlfn.XLOOKUP(A288,'Medical Examinations'!$A$2:$A$2336,'Medical Examinations'!$B$2:$B$2336,AVERAGE('Medical Examinations'!$B$2:$B$2336))</f>
        <v>25.46</v>
      </c>
      <c r="D288" s="7">
        <f>_xlfn.XLOOKUP(A288,'Medical Examinations'!$A$2:$A$2336,'Medical Examinations'!$C$2:$C$2336,AVERAGE('Medical Examinations'!$C$2:$C$2336))</f>
        <v>6.03</v>
      </c>
      <c r="E288" s="7" t="str">
        <f>_xlfn.XLOOKUP(A288,'Medical Examinations'!$A:$A,'Medical Examinations'!$D:$D,"Unknown")</f>
        <v>No</v>
      </c>
      <c r="F288" s="7" t="str">
        <f>_xlfn.XLOOKUP(A288,'Medical Examinations'!$A:$A,'Medical Examinations'!$E:$E,"Unknown")</f>
        <v>No</v>
      </c>
      <c r="G288" s="7" t="str">
        <f>_xlfn.XLOOKUP(A288,'Medical Examinations'!$A:$A,'Medical Examinations'!$F:$F,"Unknown")</f>
        <v>No</v>
      </c>
      <c r="H288" s="43">
        <f>_xlfn.XLOOKUP(Healthcare!A288,'Medical Examinations'!$A:$A,'Medical Examinations'!$G:$G,0)</f>
        <v>2</v>
      </c>
      <c r="I288" s="7" t="str">
        <f>_xlfn.XLOOKUP(A288,'Medical Examinations'!$A:$A,'Medical Examinations'!$H:$H,"Unknown")</f>
        <v>Yes</v>
      </c>
      <c r="J288" s="7" t="str" cm="1">
        <f t="array" ref="J288">_xlfn.IFS(C288&lt;18.5,"Under Weight",C288&lt;=24.9,"Normal Weight",C288&lt;30,"Over weight",C288&gt;=30,"Obesity")</f>
        <v>Over weight</v>
      </c>
      <c r="K288" s="7" t="str" cm="1">
        <f t="array" ref="K288">_xlfn.IFS(D288="Null","Unknown",D288&lt;5.7,"Normal",D288&lt;6.5,"Prediabetes",D288&gt;=6.5,"Diabetes")</f>
        <v>Prediabetes</v>
      </c>
      <c r="L288" s="7" t="str">
        <f>_xlfn.XLOOKUP(A288,'Hospitalisation Details'!$A:$A,'Hospitalisation Details'!$J:$J,)</f>
        <v>19-Oct-1972</v>
      </c>
      <c r="M288" s="22">
        <f>+_xlfn.XLOOKUP(A288,'Hospitalisation Details'!$A:$A,'Hospitalisation Details'!$F:$F)</f>
        <v>32428.63</v>
      </c>
      <c r="N288" s="7" t="str">
        <f>_xlfn.XLOOKUP(A288,'Hospitalisation Details'!$A:$A,'Hospitalisation Details'!$G:$G)</f>
        <v>tier - 2</v>
      </c>
      <c r="O288" s="7" t="str">
        <f>_xlfn.XLOOKUP(A288,'Hospitalisation Details'!$A:$A,'Hospitalisation Details'!$H:$H)</f>
        <v>tier - 2</v>
      </c>
      <c r="P288" s="7" t="str">
        <f>_xlfn.XLOOKUP(A288,'Hospitalisation Details'!$A:$A,'Hospitalisation Details'!$I:$I)</f>
        <v>R1011</v>
      </c>
      <c r="Q288" s="28">
        <f>_xlfn.XLOOKUP(A288,'Hospitalisation Details'!$A:$A,'Hospitalisation Details'!$K:$K)</f>
        <v>51</v>
      </c>
    </row>
    <row r="289" spans="1:17" x14ac:dyDescent="0.3">
      <c r="A289" s="27" t="s">
        <v>2083</v>
      </c>
      <c r="B289" s="7" t="str">
        <f>IFERROR(_xlfn.XLOOKUP(A289,'Customer Names'!$A$2:$A$2336,'Customer Names'!$C$2:$C$2336),"Unknown")</f>
        <v xml:space="preserve">  Matt</v>
      </c>
      <c r="C289" s="7">
        <f>_xlfn.XLOOKUP(A289,'Medical Examinations'!$A$2:$A$2336,'Medical Examinations'!$B$2:$B$2336,AVERAGE('Medical Examinations'!$B$2:$B$2336))</f>
        <v>31.83</v>
      </c>
      <c r="D289" s="7">
        <f>_xlfn.XLOOKUP(A289,'Medical Examinations'!$A$2:$A$2336,'Medical Examinations'!$C$2:$C$2336,AVERAGE('Medical Examinations'!$C$2:$C$2336))</f>
        <v>11.55</v>
      </c>
      <c r="E289" s="7" t="str">
        <f>_xlfn.XLOOKUP(A289,'Medical Examinations'!$A:$A,'Medical Examinations'!$D:$D,"Unknown")</f>
        <v>Yes</v>
      </c>
      <c r="F289" s="7" t="str">
        <f>_xlfn.XLOOKUP(A289,'Medical Examinations'!$A:$A,'Medical Examinations'!$E:$E,"Unknown")</f>
        <v>No</v>
      </c>
      <c r="G289" s="7" t="str">
        <f>_xlfn.XLOOKUP(A289,'Medical Examinations'!$A:$A,'Medical Examinations'!$F:$F,"Unknown")</f>
        <v>No</v>
      </c>
      <c r="H289" s="43">
        <f>_xlfn.XLOOKUP(Healthcare!A289,'Medical Examinations'!$A:$A,'Medical Examinations'!$G:$G,0)</f>
        <v>1</v>
      </c>
      <c r="I289" s="7" t="str">
        <f>_xlfn.XLOOKUP(A289,'Medical Examinations'!$A:$A,'Medical Examinations'!$H:$H,"Unknown")</f>
        <v>Yes</v>
      </c>
      <c r="J289" s="7" t="str" cm="1">
        <f t="array" ref="J289">_xlfn.IFS(C289&lt;18.5,"Under Weight",C289&lt;=24.9,"Normal Weight",C289&lt;30,"Over weight",C289&gt;=30,"Obesity")</f>
        <v>Obesity</v>
      </c>
      <c r="K289" s="7" t="str" cm="1">
        <f t="array" ref="K289">_xlfn.IFS(D289="Null","Unknown",D289&lt;5.7,"Normal",D289&lt;6.5,"Prediabetes",D289&gt;=6.5,"Diabetes")</f>
        <v>Diabetes</v>
      </c>
      <c r="L289" s="7" t="str">
        <f>_xlfn.XLOOKUP(A289,'Hospitalisation Details'!$A:$A,'Hospitalisation Details'!$J:$J,)</f>
        <v>2-Dec-1986</v>
      </c>
      <c r="M289" s="22">
        <f>+_xlfn.XLOOKUP(A289,'Hospitalisation Details'!$A:$A,'Hospitalisation Details'!$F:$F)</f>
        <v>32288.49</v>
      </c>
      <c r="N289" s="7" t="str">
        <f>_xlfn.XLOOKUP(A289,'Hospitalisation Details'!$A:$A,'Hospitalisation Details'!$G:$G)</f>
        <v>tier - 2</v>
      </c>
      <c r="O289" s="7" t="str">
        <f>_xlfn.XLOOKUP(A289,'Hospitalisation Details'!$A:$A,'Hospitalisation Details'!$H:$H)</f>
        <v>tier - 2</v>
      </c>
      <c r="P289" s="7" t="str">
        <f>_xlfn.XLOOKUP(A289,'Hospitalisation Details'!$A:$A,'Hospitalisation Details'!$I:$I)</f>
        <v>R1011</v>
      </c>
      <c r="Q289" s="28">
        <f>_xlfn.XLOOKUP(A289,'Hospitalisation Details'!$A:$A,'Hospitalisation Details'!$K:$K)</f>
        <v>37</v>
      </c>
    </row>
    <row r="290" spans="1:17" x14ac:dyDescent="0.3">
      <c r="A290" s="27" t="s">
        <v>2082</v>
      </c>
      <c r="B290" s="7" t="str">
        <f>IFERROR(_xlfn.XLOOKUP(A290,'Customer Names'!$A$2:$A$2336,'Customer Names'!$C$2:$C$2336),"Unknown")</f>
        <v xml:space="preserve">  Lee</v>
      </c>
      <c r="C290" s="7">
        <f>_xlfn.XLOOKUP(A290,'Medical Examinations'!$A$2:$A$2336,'Medical Examinations'!$B$2:$B$2336,AVERAGE('Medical Examinations'!$B$2:$B$2336))</f>
        <v>24.43</v>
      </c>
      <c r="D290" s="7">
        <f>_xlfn.XLOOKUP(A290,'Medical Examinations'!$A$2:$A$2336,'Medical Examinations'!$C$2:$C$2336,AVERAGE('Medical Examinations'!$C$2:$C$2336))</f>
        <v>7.59</v>
      </c>
      <c r="E290" s="7" t="str">
        <f>_xlfn.XLOOKUP(A290,'Medical Examinations'!$A:$A,'Medical Examinations'!$D:$D,"Unknown")</f>
        <v>Yes</v>
      </c>
      <c r="F290" s="7" t="str">
        <f>_xlfn.XLOOKUP(A290,'Medical Examinations'!$A:$A,'Medical Examinations'!$E:$E,"Unknown")</f>
        <v>No</v>
      </c>
      <c r="G290" s="7" t="str">
        <f>_xlfn.XLOOKUP(A290,'Medical Examinations'!$A:$A,'Medical Examinations'!$F:$F,"Unknown")</f>
        <v>No</v>
      </c>
      <c r="H290" s="43">
        <f>_xlfn.XLOOKUP(Healthcare!A290,'Medical Examinations'!$A:$A,'Medical Examinations'!$G:$G,0)</f>
        <v>1</v>
      </c>
      <c r="I290" s="7" t="str">
        <f>_xlfn.XLOOKUP(A290,'Medical Examinations'!$A:$A,'Medical Examinations'!$H:$H,"Unknown")</f>
        <v>Yes</v>
      </c>
      <c r="J290" s="7" t="str" cm="1">
        <f t="array" ref="J290">_xlfn.IFS(C290&lt;18.5,"Under Weight",C290&lt;=24.9,"Normal Weight",C290&lt;30,"Over weight",C290&gt;=30,"Obesity")</f>
        <v>Normal Weight</v>
      </c>
      <c r="K290" s="7" t="str" cm="1">
        <f t="array" ref="K290">_xlfn.IFS(D290="Null","Unknown",D290&lt;5.7,"Normal",D290&lt;6.5,"Prediabetes",D290&gt;=6.5,"Diabetes")</f>
        <v>Diabetes</v>
      </c>
      <c r="L290" s="7" t="str">
        <f>_xlfn.XLOOKUP(A290,'Hospitalisation Details'!$A:$A,'Hospitalisation Details'!$J:$J,)</f>
        <v>17-Dec-1975</v>
      </c>
      <c r="M290" s="22">
        <f>+_xlfn.XLOOKUP(A290,'Hospitalisation Details'!$A:$A,'Hospitalisation Details'!$F:$F)</f>
        <v>32259.96</v>
      </c>
      <c r="N290" s="7" t="str">
        <f>_xlfn.XLOOKUP(A290,'Hospitalisation Details'!$A:$A,'Hospitalisation Details'!$G:$G)</f>
        <v>tier - 2</v>
      </c>
      <c r="O290" s="7" t="str">
        <f>_xlfn.XLOOKUP(A290,'Hospitalisation Details'!$A:$A,'Hospitalisation Details'!$H:$H)</f>
        <v>tier - 3</v>
      </c>
      <c r="P290" s="7" t="str">
        <f>_xlfn.XLOOKUP(A290,'Hospitalisation Details'!$A:$A,'Hospitalisation Details'!$I:$I)</f>
        <v>R1012</v>
      </c>
      <c r="Q290" s="28">
        <f>_xlfn.XLOOKUP(A290,'Hospitalisation Details'!$A:$A,'Hospitalisation Details'!$K:$K)</f>
        <v>48</v>
      </c>
    </row>
    <row r="291" spans="1:17" x14ac:dyDescent="0.3">
      <c r="A291" s="27" t="s">
        <v>2081</v>
      </c>
      <c r="B291" s="7" t="str">
        <f>IFERROR(_xlfn.XLOOKUP(A291,'Customer Names'!$A$2:$A$2336,'Customer Names'!$C$2:$C$2336),"Unknown")</f>
        <v xml:space="preserve">  Chris</v>
      </c>
      <c r="C291" s="7">
        <f>_xlfn.XLOOKUP(A291,'Medical Examinations'!$A$2:$A$2336,'Medical Examinations'!$B$2:$B$2336,AVERAGE('Medical Examinations'!$B$2:$B$2336))</f>
        <v>41.9</v>
      </c>
      <c r="D291" s="7">
        <f>_xlfn.XLOOKUP(A291,'Medical Examinations'!$A$2:$A$2336,'Medical Examinations'!$C$2:$C$2336,AVERAGE('Medical Examinations'!$C$2:$C$2336))</f>
        <v>4.26</v>
      </c>
      <c r="E291" s="7" t="str">
        <f>_xlfn.XLOOKUP(A291,'Medical Examinations'!$A:$A,'Medical Examinations'!$D:$D,"Unknown")</f>
        <v>No</v>
      </c>
      <c r="F291" s="7" t="str">
        <f>_xlfn.XLOOKUP(A291,'Medical Examinations'!$A:$A,'Medical Examinations'!$E:$E,"Unknown")</f>
        <v>No</v>
      </c>
      <c r="G291" s="7" t="str">
        <f>_xlfn.XLOOKUP(A291,'Medical Examinations'!$A:$A,'Medical Examinations'!$F:$F,"Unknown")</f>
        <v>No</v>
      </c>
      <c r="H291" s="43">
        <f>_xlfn.XLOOKUP(Healthcare!A291,'Medical Examinations'!$A:$A,'Medical Examinations'!$G:$G,0)</f>
        <v>0</v>
      </c>
      <c r="I291" s="7" t="str">
        <f>_xlfn.XLOOKUP(A291,'Medical Examinations'!$A:$A,'Medical Examinations'!$H:$H,"Unknown")</f>
        <v>Yes</v>
      </c>
      <c r="J291" s="7" t="str" cm="1">
        <f t="array" ref="J291">_xlfn.IFS(C291&lt;18.5,"Under Weight",C291&lt;=24.9,"Normal Weight",C291&lt;30,"Over weight",C291&gt;=30,"Obesity")</f>
        <v>Obesity</v>
      </c>
      <c r="K291" s="7" t="str" cm="1">
        <f t="array" ref="K291">_xlfn.IFS(D291="Null","Unknown",D291&lt;5.7,"Normal",D291&lt;6.5,"Prediabetes",D291&gt;=6.5,"Diabetes")</f>
        <v>Normal</v>
      </c>
      <c r="L291" s="7" t="str">
        <f>_xlfn.XLOOKUP(A291,'Hospitalisation Details'!$A:$A,'Hospitalisation Details'!$J:$J,)</f>
        <v>8-Sep-1994</v>
      </c>
      <c r="M291" s="22">
        <f>+_xlfn.XLOOKUP(A291,'Hospitalisation Details'!$A:$A,'Hospitalisation Details'!$F:$F)</f>
        <v>32222.81</v>
      </c>
      <c r="N291" s="7" t="str">
        <f>_xlfn.XLOOKUP(A291,'Hospitalisation Details'!$A:$A,'Hospitalisation Details'!$G:$G)</f>
        <v>tier - 2</v>
      </c>
      <c r="O291" s="7" t="str">
        <f>_xlfn.XLOOKUP(A291,'Hospitalisation Details'!$A:$A,'Hospitalisation Details'!$H:$H)</f>
        <v>tier - 1</v>
      </c>
      <c r="P291" s="7" t="str">
        <f>_xlfn.XLOOKUP(A291,'Hospitalisation Details'!$A:$A,'Hospitalisation Details'!$I:$I)</f>
        <v>R1011</v>
      </c>
      <c r="Q291" s="28">
        <f>_xlfn.XLOOKUP(A291,'Hospitalisation Details'!$A:$A,'Hospitalisation Details'!$K:$K)</f>
        <v>29</v>
      </c>
    </row>
    <row r="292" spans="1:17" x14ac:dyDescent="0.3">
      <c r="A292" s="27" t="s">
        <v>2080</v>
      </c>
      <c r="B292" s="7" t="str">
        <f>IFERROR(_xlfn.XLOOKUP(A292,'Customer Names'!$A$2:$A$2336,'Customer Names'!$C$2:$C$2336),"Unknown")</f>
        <v xml:space="preserve">  Erik T</v>
      </c>
      <c r="C292" s="7">
        <f>_xlfn.XLOOKUP(A292,'Medical Examinations'!$A$2:$A$2336,'Medical Examinations'!$B$2:$B$2336,AVERAGE('Medical Examinations'!$B$2:$B$2336))</f>
        <v>22.88</v>
      </c>
      <c r="D292" s="7">
        <f>_xlfn.XLOOKUP(A292,'Medical Examinations'!$A$2:$A$2336,'Medical Examinations'!$C$2:$C$2336,AVERAGE('Medical Examinations'!$C$2:$C$2336))</f>
        <v>5.9</v>
      </c>
      <c r="E292" s="7" t="str">
        <f>_xlfn.XLOOKUP(A292,'Medical Examinations'!$A:$A,'Medical Examinations'!$D:$D,"Unknown")</f>
        <v>Yes</v>
      </c>
      <c r="F292" s="7" t="str">
        <f>_xlfn.XLOOKUP(A292,'Medical Examinations'!$A:$A,'Medical Examinations'!$E:$E,"Unknown")</f>
        <v>No</v>
      </c>
      <c r="G292" s="7" t="str">
        <f>_xlfn.XLOOKUP(A292,'Medical Examinations'!$A:$A,'Medical Examinations'!$F:$F,"Unknown")</f>
        <v>Yes</v>
      </c>
      <c r="H292" s="43">
        <f>_xlfn.XLOOKUP(Healthcare!A292,'Medical Examinations'!$A:$A,'Medical Examinations'!$G:$G,0)</f>
        <v>1</v>
      </c>
      <c r="I292" s="7" t="str">
        <f>_xlfn.XLOOKUP(A292,'Medical Examinations'!$A:$A,'Medical Examinations'!$H:$H,"Unknown")</f>
        <v>Yes</v>
      </c>
      <c r="J292" s="7" t="str" cm="1">
        <f t="array" ref="J292">_xlfn.IFS(C292&lt;18.5,"Under Weight",C292&lt;=24.9,"Normal Weight",C292&lt;30,"Over weight",C292&gt;=30,"Obesity")</f>
        <v>Normal Weight</v>
      </c>
      <c r="K292" s="7" t="str" cm="1">
        <f t="array" ref="K292">_xlfn.IFS(D292="Null","Unknown",D292&lt;5.7,"Normal",D292&lt;6.5,"Prediabetes",D292&gt;=6.5,"Diabetes")</f>
        <v>Prediabetes</v>
      </c>
      <c r="L292" s="7" t="str">
        <f>_xlfn.XLOOKUP(A292,'Hospitalisation Details'!$A:$A,'Hospitalisation Details'!$J:$J,)</f>
        <v>11-Sep-1969</v>
      </c>
      <c r="M292" s="22">
        <f>+_xlfn.XLOOKUP(A292,'Hospitalisation Details'!$A:$A,'Hospitalisation Details'!$F:$F)</f>
        <v>32192.76</v>
      </c>
      <c r="N292" s="7" t="str">
        <f>_xlfn.XLOOKUP(A292,'Hospitalisation Details'!$A:$A,'Hospitalisation Details'!$G:$G)</f>
        <v>tier - 1</v>
      </c>
      <c r="O292" s="7" t="str">
        <f>_xlfn.XLOOKUP(A292,'Hospitalisation Details'!$A:$A,'Hospitalisation Details'!$H:$H)</f>
        <v>tier - 2</v>
      </c>
      <c r="P292" s="7" t="str">
        <f>_xlfn.XLOOKUP(A292,'Hospitalisation Details'!$A:$A,'Hospitalisation Details'!$I:$I)</f>
        <v>R1011</v>
      </c>
      <c r="Q292" s="28">
        <f>_xlfn.XLOOKUP(A292,'Hospitalisation Details'!$A:$A,'Hospitalisation Details'!$K:$K)</f>
        <v>54</v>
      </c>
    </row>
    <row r="293" spans="1:17" x14ac:dyDescent="0.3">
      <c r="A293" s="27" t="s">
        <v>2079</v>
      </c>
      <c r="B293" s="7" t="str">
        <f>IFERROR(_xlfn.XLOOKUP(A293,'Customer Names'!$A$2:$A$2336,'Customer Names'!$C$2:$C$2336),"Unknown")</f>
        <v xml:space="preserve">  Rod W</v>
      </c>
      <c r="C293" s="7">
        <f>_xlfn.XLOOKUP(A293,'Medical Examinations'!$A$2:$A$2336,'Medical Examinations'!$B$2:$B$2336,AVERAGE('Medical Examinations'!$B$2:$B$2336))</f>
        <v>29.734999999999999</v>
      </c>
      <c r="D293" s="7">
        <f>_xlfn.XLOOKUP(A293,'Medical Examinations'!$A$2:$A$2336,'Medical Examinations'!$C$2:$C$2336,AVERAGE('Medical Examinations'!$C$2:$C$2336))</f>
        <v>7.79</v>
      </c>
      <c r="E293" s="7" t="str">
        <f>_xlfn.XLOOKUP(A293,'Medical Examinations'!$A:$A,'Medical Examinations'!$D:$D,"Unknown")</f>
        <v>No</v>
      </c>
      <c r="F293" s="7" t="str">
        <f>_xlfn.XLOOKUP(A293,'Medical Examinations'!$A:$A,'Medical Examinations'!$E:$E,"Unknown")</f>
        <v>No</v>
      </c>
      <c r="G293" s="7" t="str">
        <f>_xlfn.XLOOKUP(A293,'Medical Examinations'!$A:$A,'Medical Examinations'!$F:$F,"Unknown")</f>
        <v>No</v>
      </c>
      <c r="H293" s="43">
        <f>_xlfn.XLOOKUP(Healthcare!A293,'Medical Examinations'!$A:$A,'Medical Examinations'!$G:$G,0)</f>
        <v>0</v>
      </c>
      <c r="I293" s="7" t="str">
        <f>_xlfn.XLOOKUP(A293,'Medical Examinations'!$A:$A,'Medical Examinations'!$H:$H,"Unknown")</f>
        <v>No</v>
      </c>
      <c r="J293" s="7" t="str" cm="1">
        <f t="array" ref="J293">_xlfn.IFS(C293&lt;18.5,"Under Weight",C293&lt;=24.9,"Normal Weight",C293&lt;30,"Over weight",C293&gt;=30,"Obesity")</f>
        <v>Over weight</v>
      </c>
      <c r="K293" s="7" t="str" cm="1">
        <f t="array" ref="K293">_xlfn.IFS(D293="Null","Unknown",D293&lt;5.7,"Normal",D293&lt;6.5,"Prediabetes",D293&gt;=6.5,"Diabetes")</f>
        <v>Diabetes</v>
      </c>
      <c r="L293" s="7" t="str">
        <f>_xlfn.XLOOKUP(A293,'Hospitalisation Details'!$A:$A,'Hospitalisation Details'!$J:$J,)</f>
        <v>10-Nov-1978</v>
      </c>
      <c r="M293" s="22">
        <f>+_xlfn.XLOOKUP(A293,'Hospitalisation Details'!$A:$A,'Hospitalisation Details'!$F:$F)</f>
        <v>32108.66</v>
      </c>
      <c r="N293" s="7" t="str">
        <f>_xlfn.XLOOKUP(A293,'Hospitalisation Details'!$A:$A,'Hospitalisation Details'!$G:$G)</f>
        <v>tier - 1</v>
      </c>
      <c r="O293" s="7" t="str">
        <f>_xlfn.XLOOKUP(A293,'Hospitalisation Details'!$A:$A,'Hospitalisation Details'!$H:$H)</f>
        <v>tier - 3</v>
      </c>
      <c r="P293" s="7" t="str">
        <f>_xlfn.XLOOKUP(A293,'Hospitalisation Details'!$A:$A,'Hospitalisation Details'!$I:$I)</f>
        <v>R1017</v>
      </c>
      <c r="Q293" s="28">
        <f>_xlfn.XLOOKUP(A293,'Hospitalisation Details'!$A:$A,'Hospitalisation Details'!$K:$K)</f>
        <v>45</v>
      </c>
    </row>
    <row r="294" spans="1:17" x14ac:dyDescent="0.3">
      <c r="A294" s="27" t="s">
        <v>2078</v>
      </c>
      <c r="B294" s="7" t="str">
        <f>IFERROR(_xlfn.XLOOKUP(A294,'Customer Names'!$A$2:$A$2336,'Customer Names'!$C$2:$C$2336),"Unknown")</f>
        <v xml:space="preserve">  Joey</v>
      </c>
      <c r="C294" s="7">
        <f>_xlfn.XLOOKUP(A294,'Medical Examinations'!$A$2:$A$2336,'Medical Examinations'!$B$2:$B$2336,AVERAGE('Medical Examinations'!$B$2:$B$2336))</f>
        <v>40.74</v>
      </c>
      <c r="D294" s="7">
        <f>_xlfn.XLOOKUP(A294,'Medical Examinations'!$A$2:$A$2336,'Medical Examinations'!$C$2:$C$2336,AVERAGE('Medical Examinations'!$C$2:$C$2336))</f>
        <v>5.28</v>
      </c>
      <c r="E294" s="7" t="str">
        <f>_xlfn.XLOOKUP(A294,'Medical Examinations'!$A:$A,'Medical Examinations'!$D:$D,"Unknown")</f>
        <v>No</v>
      </c>
      <c r="F294" s="7" t="str">
        <f>_xlfn.XLOOKUP(A294,'Medical Examinations'!$A:$A,'Medical Examinations'!$E:$E,"Unknown")</f>
        <v>No</v>
      </c>
      <c r="G294" s="7" t="str">
        <f>_xlfn.XLOOKUP(A294,'Medical Examinations'!$A:$A,'Medical Examinations'!$F:$F,"Unknown")</f>
        <v>Yes</v>
      </c>
      <c r="H294" s="43">
        <f>_xlfn.XLOOKUP(Healthcare!A294,'Medical Examinations'!$A:$A,'Medical Examinations'!$G:$G,0)</f>
        <v>1</v>
      </c>
      <c r="I294" s="7" t="str">
        <f>_xlfn.XLOOKUP(A294,'Medical Examinations'!$A:$A,'Medical Examinations'!$H:$H,"Unknown")</f>
        <v>Yes</v>
      </c>
      <c r="J294" s="7" t="str" cm="1">
        <f t="array" ref="J294">_xlfn.IFS(C294&lt;18.5,"Under Weight",C294&lt;=24.9,"Normal Weight",C294&lt;30,"Over weight",C294&gt;=30,"Obesity")</f>
        <v>Obesity</v>
      </c>
      <c r="K294" s="7" t="str" cm="1">
        <f t="array" ref="K294">_xlfn.IFS(D294="Null","Unknown",D294&lt;5.7,"Normal",D294&lt;6.5,"Prediabetes",D294&gt;=6.5,"Diabetes")</f>
        <v>Normal</v>
      </c>
      <c r="L294" s="7" t="str">
        <f>_xlfn.XLOOKUP(A294,'Hospitalisation Details'!$A:$A,'Hospitalisation Details'!$J:$J,)</f>
        <v>13-Sep-1993</v>
      </c>
      <c r="M294" s="22">
        <f>+_xlfn.XLOOKUP(A294,'Hospitalisation Details'!$A:$A,'Hospitalisation Details'!$F:$F)</f>
        <v>32086.21</v>
      </c>
      <c r="N294" s="7" t="str">
        <f>_xlfn.XLOOKUP(A294,'Hospitalisation Details'!$A:$A,'Hospitalisation Details'!$G:$G)</f>
        <v>tier - 1</v>
      </c>
      <c r="O294" s="7" t="str">
        <f>_xlfn.XLOOKUP(A294,'Hospitalisation Details'!$A:$A,'Hospitalisation Details'!$H:$H)</f>
        <v>tier - 3</v>
      </c>
      <c r="P294" s="7" t="str">
        <f>_xlfn.XLOOKUP(A294,'Hospitalisation Details'!$A:$A,'Hospitalisation Details'!$I:$I)</f>
        <v>R1011</v>
      </c>
      <c r="Q294" s="28">
        <f>_xlfn.XLOOKUP(A294,'Hospitalisation Details'!$A:$A,'Hospitalisation Details'!$K:$K)</f>
        <v>30</v>
      </c>
    </row>
    <row r="295" spans="1:17" x14ac:dyDescent="0.3">
      <c r="A295" s="27" t="s">
        <v>2077</v>
      </c>
      <c r="B295" s="7" t="str">
        <f>IFERROR(_xlfn.XLOOKUP(A295,'Customer Names'!$A$2:$A$2336,'Customer Names'!$C$2:$C$2336),"Unknown")</f>
        <v xml:space="preserve">  Hillary L</v>
      </c>
      <c r="C295" s="7">
        <f>_xlfn.XLOOKUP(A295,'Medical Examinations'!$A$2:$A$2336,'Medical Examinations'!$B$2:$B$2336,AVERAGE('Medical Examinations'!$B$2:$B$2336))</f>
        <v>24.14</v>
      </c>
      <c r="D295" s="7">
        <f>_xlfn.XLOOKUP(A295,'Medical Examinations'!$A$2:$A$2336,'Medical Examinations'!$C$2:$C$2336,AVERAGE('Medical Examinations'!$C$2:$C$2336))</f>
        <v>5.87</v>
      </c>
      <c r="E295" s="7" t="str">
        <f>_xlfn.XLOOKUP(A295,'Medical Examinations'!$A:$A,'Medical Examinations'!$D:$D,"Unknown")</f>
        <v>No</v>
      </c>
      <c r="F295" s="7" t="str">
        <f>_xlfn.XLOOKUP(A295,'Medical Examinations'!$A:$A,'Medical Examinations'!$E:$E,"Unknown")</f>
        <v>No</v>
      </c>
      <c r="G295" s="7" t="str">
        <f>_xlfn.XLOOKUP(A295,'Medical Examinations'!$A:$A,'Medical Examinations'!$F:$F,"Unknown")</f>
        <v>No</v>
      </c>
      <c r="H295" s="43">
        <f>_xlfn.XLOOKUP(Healthcare!A295,'Medical Examinations'!$A:$A,'Medical Examinations'!$G:$G,0)</f>
        <v>2</v>
      </c>
      <c r="I295" s="7" t="str">
        <f>_xlfn.XLOOKUP(A295,'Medical Examinations'!$A:$A,'Medical Examinations'!$H:$H,"Unknown")</f>
        <v>Yes</v>
      </c>
      <c r="J295" s="7" t="str" cm="1">
        <f t="array" ref="J295">_xlfn.IFS(C295&lt;18.5,"Under Weight",C295&lt;=24.9,"Normal Weight",C295&lt;30,"Over weight",C295&gt;=30,"Obesity")</f>
        <v>Normal Weight</v>
      </c>
      <c r="K295" s="7" t="str" cm="1">
        <f t="array" ref="K295">_xlfn.IFS(D295="Null","Unknown",D295&lt;5.7,"Normal",D295&lt;6.5,"Prediabetes",D295&gt;=6.5,"Diabetes")</f>
        <v>Prediabetes</v>
      </c>
      <c r="L295" s="7" t="str">
        <f>_xlfn.XLOOKUP(A295,'Hospitalisation Details'!$A:$A,'Hospitalisation Details'!$J:$J,)</f>
        <v>21-Sep-1972</v>
      </c>
      <c r="M295" s="22">
        <f>+_xlfn.XLOOKUP(A295,'Hospitalisation Details'!$A:$A,'Hospitalisation Details'!$F:$F)</f>
        <v>31980.89</v>
      </c>
      <c r="N295" s="7" t="str">
        <f>_xlfn.XLOOKUP(A295,'Hospitalisation Details'!$A:$A,'Hospitalisation Details'!$G:$G)</f>
        <v>tier - 2</v>
      </c>
      <c r="O295" s="7" t="str">
        <f>_xlfn.XLOOKUP(A295,'Hospitalisation Details'!$A:$A,'Hospitalisation Details'!$H:$H)</f>
        <v>tier - 1</v>
      </c>
      <c r="P295" s="7" t="str">
        <f>_xlfn.XLOOKUP(A295,'Hospitalisation Details'!$A:$A,'Hospitalisation Details'!$I:$I)</f>
        <v>R1011</v>
      </c>
      <c r="Q295" s="28">
        <f>_xlfn.XLOOKUP(A295,'Hospitalisation Details'!$A:$A,'Hospitalisation Details'!$K:$K)</f>
        <v>51</v>
      </c>
    </row>
    <row r="296" spans="1:17" x14ac:dyDescent="0.3">
      <c r="A296" s="27" t="s">
        <v>2076</v>
      </c>
      <c r="B296" s="7" t="str">
        <f>IFERROR(_xlfn.XLOOKUP(A296,'Customer Names'!$A$2:$A$2336,'Customer Names'!$C$2:$C$2336),"Unknown")</f>
        <v xml:space="preserve">  Eric J</v>
      </c>
      <c r="C296" s="7">
        <f>_xlfn.XLOOKUP(A296,'Medical Examinations'!$A$2:$A$2336,'Medical Examinations'!$B$2:$B$2336,AVERAGE('Medical Examinations'!$B$2:$B$2336))</f>
        <v>25.15</v>
      </c>
      <c r="D296" s="7">
        <f>_xlfn.XLOOKUP(A296,'Medical Examinations'!$A$2:$A$2336,'Medical Examinations'!$C$2:$C$2336,AVERAGE('Medical Examinations'!$C$2:$C$2336))</f>
        <v>9.08</v>
      </c>
      <c r="E296" s="7" t="str">
        <f>_xlfn.XLOOKUP(A296,'Medical Examinations'!$A:$A,'Medical Examinations'!$D:$D,"Unknown")</f>
        <v>Yes</v>
      </c>
      <c r="F296" s="7" t="str">
        <f>_xlfn.XLOOKUP(A296,'Medical Examinations'!$A:$A,'Medical Examinations'!$E:$E,"Unknown")</f>
        <v>No</v>
      </c>
      <c r="G296" s="7" t="str">
        <f>_xlfn.XLOOKUP(A296,'Medical Examinations'!$A:$A,'Medical Examinations'!$F:$F,"Unknown")</f>
        <v>No</v>
      </c>
      <c r="H296" s="43">
        <f>_xlfn.XLOOKUP(Healthcare!A296,'Medical Examinations'!$A:$A,'Medical Examinations'!$G:$G,0)</f>
        <v>1</v>
      </c>
      <c r="I296" s="7" t="str">
        <f>_xlfn.XLOOKUP(A296,'Medical Examinations'!$A:$A,'Medical Examinations'!$H:$H,"Unknown")</f>
        <v>Yes</v>
      </c>
      <c r="J296" s="7" t="str" cm="1">
        <f t="array" ref="J296">_xlfn.IFS(C296&lt;18.5,"Under Weight",C296&lt;=24.9,"Normal Weight",C296&lt;30,"Over weight",C296&gt;=30,"Obesity")</f>
        <v>Over weight</v>
      </c>
      <c r="K296" s="7" t="str" cm="1">
        <f t="array" ref="K296">_xlfn.IFS(D296="Null","Unknown",D296&lt;5.7,"Normal",D296&lt;6.5,"Prediabetes",D296&gt;=6.5,"Diabetes")</f>
        <v>Diabetes</v>
      </c>
      <c r="L296" s="7" t="str">
        <f>_xlfn.XLOOKUP(A296,'Hospitalisation Details'!$A:$A,'Hospitalisation Details'!$J:$J,)</f>
        <v>25-Sep-1975</v>
      </c>
      <c r="M296" s="22">
        <f>+_xlfn.XLOOKUP(A296,'Hospitalisation Details'!$A:$A,'Hospitalisation Details'!$F:$F)</f>
        <v>31897.1</v>
      </c>
      <c r="N296" s="7" t="str">
        <f>_xlfn.XLOOKUP(A296,'Hospitalisation Details'!$A:$A,'Hospitalisation Details'!$G:$G)</f>
        <v>tier - 2</v>
      </c>
      <c r="O296" s="7" t="str">
        <f>_xlfn.XLOOKUP(A296,'Hospitalisation Details'!$A:$A,'Hospitalisation Details'!$H:$H)</f>
        <v>tier - 3</v>
      </c>
      <c r="P296" s="7" t="str">
        <f>_xlfn.XLOOKUP(A296,'Hospitalisation Details'!$A:$A,'Hospitalisation Details'!$I:$I)</f>
        <v>R1011</v>
      </c>
      <c r="Q296" s="28">
        <f>_xlfn.XLOOKUP(A296,'Hospitalisation Details'!$A:$A,'Hospitalisation Details'!$K:$K)</f>
        <v>48</v>
      </c>
    </row>
    <row r="297" spans="1:17" x14ac:dyDescent="0.3">
      <c r="A297" s="27" t="s">
        <v>2075</v>
      </c>
      <c r="B297" s="7" t="str">
        <f>IFERROR(_xlfn.XLOOKUP(A297,'Customer Names'!$A$2:$A$2336,'Customer Names'!$C$2:$C$2336),"Unknown")</f>
        <v xml:space="preserve">  Nicolas</v>
      </c>
      <c r="C297" s="7">
        <f>_xlfn.XLOOKUP(A297,'Medical Examinations'!$A$2:$A$2336,'Medical Examinations'!$B$2:$B$2336,AVERAGE('Medical Examinations'!$B$2:$B$2336))</f>
        <v>28.71</v>
      </c>
      <c r="D297" s="7">
        <f>_xlfn.XLOOKUP(A297,'Medical Examinations'!$A$2:$A$2336,'Medical Examinations'!$C$2:$C$2336,AVERAGE('Medical Examinations'!$C$2:$C$2336))</f>
        <v>5.2</v>
      </c>
      <c r="E297" s="7" t="str">
        <f>_xlfn.XLOOKUP(A297,'Medical Examinations'!$A:$A,'Medical Examinations'!$D:$D,"Unknown")</f>
        <v>No</v>
      </c>
      <c r="F297" s="7" t="str">
        <f>_xlfn.XLOOKUP(A297,'Medical Examinations'!$A:$A,'Medical Examinations'!$E:$E,"Unknown")</f>
        <v>No</v>
      </c>
      <c r="G297" s="7" t="str">
        <f>_xlfn.XLOOKUP(A297,'Medical Examinations'!$A:$A,'Medical Examinations'!$F:$F,"Unknown")</f>
        <v>No</v>
      </c>
      <c r="H297" s="43">
        <f>_xlfn.XLOOKUP(Healthcare!A297,'Medical Examinations'!$A:$A,'Medical Examinations'!$G:$G,0)</f>
        <v>1</v>
      </c>
      <c r="I297" s="7" t="str">
        <f>_xlfn.XLOOKUP(A297,'Medical Examinations'!$A:$A,'Medical Examinations'!$H:$H,"Unknown")</f>
        <v>Yes</v>
      </c>
      <c r="J297" s="7" t="str" cm="1">
        <f t="array" ref="J297">_xlfn.IFS(C297&lt;18.5,"Under Weight",C297&lt;=24.9,"Normal Weight",C297&lt;30,"Over weight",C297&gt;=30,"Obesity")</f>
        <v>Over weight</v>
      </c>
      <c r="K297" s="7" t="str" cm="1">
        <f t="array" ref="K297">_xlfn.IFS(D297="Null","Unknown",D297&lt;5.7,"Normal",D297&lt;6.5,"Prediabetes",D297&gt;=6.5,"Diabetes")</f>
        <v>Normal</v>
      </c>
      <c r="L297" s="7" t="str">
        <f>_xlfn.XLOOKUP(A297,'Hospitalisation Details'!$A:$A,'Hospitalisation Details'!$J:$J,)</f>
        <v>10-Sep-1984</v>
      </c>
      <c r="M297" s="22">
        <f>+_xlfn.XLOOKUP(A297,'Hospitalisation Details'!$A:$A,'Hospitalisation Details'!$F:$F)</f>
        <v>31743.919999999998</v>
      </c>
      <c r="N297" s="7" t="str">
        <f>_xlfn.XLOOKUP(A297,'Hospitalisation Details'!$A:$A,'Hospitalisation Details'!$G:$G)</f>
        <v>tier - 2</v>
      </c>
      <c r="O297" s="7" t="str">
        <f>_xlfn.XLOOKUP(A297,'Hospitalisation Details'!$A:$A,'Hospitalisation Details'!$H:$H)</f>
        <v>tier - 1</v>
      </c>
      <c r="P297" s="7" t="str">
        <f>_xlfn.XLOOKUP(A297,'Hospitalisation Details'!$A:$A,'Hospitalisation Details'!$I:$I)</f>
        <v>R1011</v>
      </c>
      <c r="Q297" s="28">
        <f>_xlfn.XLOOKUP(A297,'Hospitalisation Details'!$A:$A,'Hospitalisation Details'!$K:$K)</f>
        <v>39</v>
      </c>
    </row>
    <row r="298" spans="1:17" x14ac:dyDescent="0.3">
      <c r="A298" s="27" t="s">
        <v>2074</v>
      </c>
      <c r="B298" s="7" t="str">
        <f>IFERROR(_xlfn.XLOOKUP(A298,'Customer Names'!$A$2:$A$2336,'Customer Names'!$C$2:$C$2336),"Unknown")</f>
        <v xml:space="preserve">  Marcel</v>
      </c>
      <c r="C298" s="7">
        <f>_xlfn.XLOOKUP(A298,'Medical Examinations'!$A$2:$A$2336,'Medical Examinations'!$B$2:$B$2336,AVERAGE('Medical Examinations'!$B$2:$B$2336))</f>
        <v>23</v>
      </c>
      <c r="D298" s="7">
        <f>_xlfn.XLOOKUP(A298,'Medical Examinations'!$A$2:$A$2336,'Medical Examinations'!$C$2:$C$2336,AVERAGE('Medical Examinations'!$C$2:$C$2336))</f>
        <v>5.48</v>
      </c>
      <c r="E298" s="7" t="str">
        <f>_xlfn.XLOOKUP(A298,'Medical Examinations'!$A:$A,'Medical Examinations'!$D:$D,"Unknown")</f>
        <v>No</v>
      </c>
      <c r="F298" s="7" t="str">
        <f>_xlfn.XLOOKUP(A298,'Medical Examinations'!$A:$A,'Medical Examinations'!$E:$E,"Unknown")</f>
        <v>No</v>
      </c>
      <c r="G298" s="7" t="str">
        <f>_xlfn.XLOOKUP(A298,'Medical Examinations'!$A:$A,'Medical Examinations'!$F:$F,"Unknown")</f>
        <v>No</v>
      </c>
      <c r="H298" s="43">
        <f>_xlfn.XLOOKUP(Healthcare!A298,'Medical Examinations'!$A:$A,'Medical Examinations'!$G:$G,0)</f>
        <v>0</v>
      </c>
      <c r="I298" s="7" t="str">
        <f>_xlfn.XLOOKUP(A298,'Medical Examinations'!$A:$A,'Medical Examinations'!$H:$H,"Unknown")</f>
        <v>Yes</v>
      </c>
      <c r="J298" s="7" t="str" cm="1">
        <f t="array" ref="J298">_xlfn.IFS(C298&lt;18.5,"Under Weight",C298&lt;=24.9,"Normal Weight",C298&lt;30,"Over weight",C298&gt;=30,"Obesity")</f>
        <v>Normal Weight</v>
      </c>
      <c r="K298" s="7" t="str" cm="1">
        <f t="array" ref="K298">_xlfn.IFS(D298="Null","Unknown",D298&lt;5.7,"Normal",D298&lt;6.5,"Prediabetes",D298&gt;=6.5,"Diabetes")</f>
        <v>Normal</v>
      </c>
      <c r="L298" s="7" t="str">
        <f>_xlfn.XLOOKUP(A298,'Hospitalisation Details'!$A:$A,'Hospitalisation Details'!$J:$J,)</f>
        <v>14-Oct-1977</v>
      </c>
      <c r="M298" s="22">
        <f>+_xlfn.XLOOKUP(A298,'Hospitalisation Details'!$A:$A,'Hospitalisation Details'!$F:$F)</f>
        <v>31736.7</v>
      </c>
      <c r="N298" s="7" t="str">
        <f>_xlfn.XLOOKUP(A298,'Hospitalisation Details'!$A:$A,'Hospitalisation Details'!$G:$G)</f>
        <v>tier - 2</v>
      </c>
      <c r="O298" s="7" t="str">
        <f>_xlfn.XLOOKUP(A298,'Hospitalisation Details'!$A:$A,'Hospitalisation Details'!$H:$H)</f>
        <v>tier - 2</v>
      </c>
      <c r="P298" s="7" t="str">
        <f>_xlfn.XLOOKUP(A298,'Hospitalisation Details'!$A:$A,'Hospitalisation Details'!$I:$I)</f>
        <v>R1012</v>
      </c>
      <c r="Q298" s="28">
        <f>_xlfn.XLOOKUP(A298,'Hospitalisation Details'!$A:$A,'Hospitalisation Details'!$K:$K)</f>
        <v>46</v>
      </c>
    </row>
    <row r="299" spans="1:17" x14ac:dyDescent="0.3">
      <c r="A299" s="27" t="s">
        <v>2073</v>
      </c>
      <c r="B299" s="7" t="str">
        <f>IFERROR(_xlfn.XLOOKUP(A299,'Customer Names'!$A$2:$A$2336,'Customer Names'!$C$2:$C$2336),"Unknown")</f>
        <v xml:space="preserve">  Ashley N</v>
      </c>
      <c r="C299" s="7">
        <f>_xlfn.XLOOKUP(A299,'Medical Examinations'!$A$2:$A$2336,'Medical Examinations'!$B$2:$B$2336,AVERAGE('Medical Examinations'!$B$2:$B$2336))</f>
        <v>36.86</v>
      </c>
      <c r="D299" s="7">
        <f>_xlfn.XLOOKUP(A299,'Medical Examinations'!$A$2:$A$2336,'Medical Examinations'!$C$2:$C$2336,AVERAGE('Medical Examinations'!$C$2:$C$2336))</f>
        <v>11.95</v>
      </c>
      <c r="E299" s="7" t="str">
        <f>_xlfn.XLOOKUP(A299,'Medical Examinations'!$A:$A,'Medical Examinations'!$D:$D,"Unknown")</f>
        <v>No</v>
      </c>
      <c r="F299" s="7" t="str">
        <f>_xlfn.XLOOKUP(A299,'Medical Examinations'!$A:$A,'Medical Examinations'!$E:$E,"Unknown")</f>
        <v>No</v>
      </c>
      <c r="G299" s="7" t="str">
        <f>_xlfn.XLOOKUP(A299,'Medical Examinations'!$A:$A,'Medical Examinations'!$F:$F,"Unknown")</f>
        <v>No</v>
      </c>
      <c r="H299" s="43">
        <f>_xlfn.XLOOKUP(Healthcare!A299,'Medical Examinations'!$A:$A,'Medical Examinations'!$G:$G,0)</f>
        <v>0</v>
      </c>
      <c r="I299" s="7" t="str">
        <f>_xlfn.XLOOKUP(A299,'Medical Examinations'!$A:$A,'Medical Examinations'!$H:$H,"Unknown")</f>
        <v>No</v>
      </c>
      <c r="J299" s="7" t="str" cm="1">
        <f t="array" ref="J299">_xlfn.IFS(C299&lt;18.5,"Under Weight",C299&lt;=24.9,"Normal Weight",C299&lt;30,"Over weight",C299&gt;=30,"Obesity")</f>
        <v>Obesity</v>
      </c>
      <c r="K299" s="7" t="str" cm="1">
        <f t="array" ref="K299">_xlfn.IFS(D299="Null","Unknown",D299&lt;5.7,"Normal",D299&lt;6.5,"Prediabetes",D299&gt;=6.5,"Diabetes")</f>
        <v>Diabetes</v>
      </c>
      <c r="L299" s="7" t="str">
        <f>_xlfn.XLOOKUP(A299,'Hospitalisation Details'!$A:$A,'Hospitalisation Details'!$J:$J,)</f>
        <v>13-Dec-1960</v>
      </c>
      <c r="M299" s="22">
        <f>+_xlfn.XLOOKUP(A299,'Hospitalisation Details'!$A:$A,'Hospitalisation Details'!$F:$F)</f>
        <v>31620</v>
      </c>
      <c r="N299" s="7" t="str">
        <f>_xlfn.XLOOKUP(A299,'Hospitalisation Details'!$A:$A,'Hospitalisation Details'!$G:$G)</f>
        <v>tier - 2</v>
      </c>
      <c r="O299" s="7" t="str">
        <f>_xlfn.XLOOKUP(A299,'Hospitalisation Details'!$A:$A,'Hospitalisation Details'!$H:$H)</f>
        <v>tier - 1</v>
      </c>
      <c r="P299" s="7" t="str">
        <f>_xlfn.XLOOKUP(A299,'Hospitalisation Details'!$A:$A,'Hospitalisation Details'!$I:$I)</f>
        <v>R1024</v>
      </c>
      <c r="Q299" s="28">
        <f>_xlfn.XLOOKUP(A299,'Hospitalisation Details'!$A:$A,'Hospitalisation Details'!$K:$K)</f>
        <v>63</v>
      </c>
    </row>
    <row r="300" spans="1:17" x14ac:dyDescent="0.3">
      <c r="A300" s="27" t="s">
        <v>2072</v>
      </c>
      <c r="B300" s="7" t="str">
        <f>IFERROR(_xlfn.XLOOKUP(A300,'Customer Names'!$A$2:$A$2336,'Customer Names'!$C$2:$C$2336),"Unknown")</f>
        <v xml:space="preserve">  Evan D</v>
      </c>
      <c r="C300" s="7">
        <f>_xlfn.XLOOKUP(A300,'Medical Examinations'!$A$2:$A$2336,'Medical Examinations'!$B$2:$B$2336,AVERAGE('Medical Examinations'!$B$2:$B$2336))</f>
        <v>24.25</v>
      </c>
      <c r="D300" s="7">
        <f>_xlfn.XLOOKUP(A300,'Medical Examinations'!$A$2:$A$2336,'Medical Examinations'!$C$2:$C$2336,AVERAGE('Medical Examinations'!$C$2:$C$2336))</f>
        <v>8.6999999999999993</v>
      </c>
      <c r="E300" s="7" t="str">
        <f>_xlfn.XLOOKUP(A300,'Medical Examinations'!$A:$A,'Medical Examinations'!$D:$D,"Unknown")</f>
        <v>Yes</v>
      </c>
      <c r="F300" s="7" t="str">
        <f>_xlfn.XLOOKUP(A300,'Medical Examinations'!$A:$A,'Medical Examinations'!$E:$E,"Unknown")</f>
        <v>No</v>
      </c>
      <c r="G300" s="7" t="str">
        <f>_xlfn.XLOOKUP(A300,'Medical Examinations'!$A:$A,'Medical Examinations'!$F:$F,"Unknown")</f>
        <v>No</v>
      </c>
      <c r="H300" s="43">
        <f>_xlfn.XLOOKUP(Healthcare!A300,'Medical Examinations'!$A:$A,'Medical Examinations'!$G:$G,0)</f>
        <v>1</v>
      </c>
      <c r="I300" s="7" t="str">
        <f>_xlfn.XLOOKUP(A300,'Medical Examinations'!$A:$A,'Medical Examinations'!$H:$H,"Unknown")</f>
        <v>Yes</v>
      </c>
      <c r="J300" s="7" t="str" cm="1">
        <f t="array" ref="J300">_xlfn.IFS(C300&lt;18.5,"Under Weight",C300&lt;=24.9,"Normal Weight",C300&lt;30,"Over weight",C300&gt;=30,"Obesity")</f>
        <v>Normal Weight</v>
      </c>
      <c r="K300" s="7" t="str" cm="1">
        <f t="array" ref="K300">_xlfn.IFS(D300="Null","Unknown",D300&lt;5.7,"Normal",D300&lt;6.5,"Prediabetes",D300&gt;=6.5,"Diabetes")</f>
        <v>Diabetes</v>
      </c>
      <c r="L300" s="7" t="str">
        <f>_xlfn.XLOOKUP(A300,'Hospitalisation Details'!$A:$A,'Hospitalisation Details'!$J:$J,)</f>
        <v>29-Oct-1975</v>
      </c>
      <c r="M300" s="22">
        <f>+_xlfn.XLOOKUP(A300,'Hospitalisation Details'!$A:$A,'Hospitalisation Details'!$F:$F)</f>
        <v>31591.82</v>
      </c>
      <c r="N300" s="7" t="str">
        <f>_xlfn.XLOOKUP(A300,'Hospitalisation Details'!$A:$A,'Hospitalisation Details'!$G:$G)</f>
        <v>tier - 2</v>
      </c>
      <c r="O300" s="7" t="str">
        <f>_xlfn.XLOOKUP(A300,'Hospitalisation Details'!$A:$A,'Hospitalisation Details'!$H:$H)</f>
        <v>tier - 1</v>
      </c>
      <c r="P300" s="7" t="str">
        <f>_xlfn.XLOOKUP(A300,'Hospitalisation Details'!$A:$A,'Hospitalisation Details'!$I:$I)</f>
        <v>R1011</v>
      </c>
      <c r="Q300" s="28">
        <f>_xlfn.XLOOKUP(A300,'Hospitalisation Details'!$A:$A,'Hospitalisation Details'!$K:$K)</f>
        <v>48</v>
      </c>
    </row>
    <row r="301" spans="1:17" x14ac:dyDescent="0.3">
      <c r="A301" s="27" t="s">
        <v>2071</v>
      </c>
      <c r="B301" s="7" t="str">
        <f>IFERROR(_xlfn.XLOOKUP(A301,'Customer Names'!$A$2:$A$2336,'Customer Names'!$C$2:$C$2336),"Unknown")</f>
        <v xml:space="preserve">  Krisana</v>
      </c>
      <c r="C301" s="7">
        <f>_xlfn.XLOOKUP(A301,'Medical Examinations'!$A$2:$A$2336,'Medical Examinations'!$B$2:$B$2336,AVERAGE('Medical Examinations'!$B$2:$B$2336))</f>
        <v>23.85</v>
      </c>
      <c r="D301" s="7">
        <f>_xlfn.XLOOKUP(A301,'Medical Examinations'!$A$2:$A$2336,'Medical Examinations'!$C$2:$C$2336,AVERAGE('Medical Examinations'!$C$2:$C$2336))</f>
        <v>7.84</v>
      </c>
      <c r="E301" s="7" t="str">
        <f>_xlfn.XLOOKUP(A301,'Medical Examinations'!$A:$A,'Medical Examinations'!$D:$D,"Unknown")</f>
        <v>No</v>
      </c>
      <c r="F301" s="7" t="str">
        <f>_xlfn.XLOOKUP(A301,'Medical Examinations'!$A:$A,'Medical Examinations'!$E:$E,"Unknown")</f>
        <v>No</v>
      </c>
      <c r="G301" s="7" t="str">
        <f>_xlfn.XLOOKUP(A301,'Medical Examinations'!$A:$A,'Medical Examinations'!$F:$F,"Unknown")</f>
        <v>No</v>
      </c>
      <c r="H301" s="43">
        <f>_xlfn.XLOOKUP(Healthcare!A301,'Medical Examinations'!$A:$A,'Medical Examinations'!$G:$G,0)</f>
        <v>0</v>
      </c>
      <c r="I301" s="7" t="str">
        <f>_xlfn.XLOOKUP(A301,'Medical Examinations'!$A:$A,'Medical Examinations'!$H:$H,"Unknown")</f>
        <v>Yes</v>
      </c>
      <c r="J301" s="7" t="str" cm="1">
        <f t="array" ref="J301">_xlfn.IFS(C301&lt;18.5,"Under Weight",C301&lt;=24.9,"Normal Weight",C301&lt;30,"Over weight",C301&gt;=30,"Obesity")</f>
        <v>Normal Weight</v>
      </c>
      <c r="K301" s="7" t="str" cm="1">
        <f t="array" ref="K301">_xlfn.IFS(D301="Null","Unknown",D301&lt;5.7,"Normal",D301&lt;6.5,"Prediabetes",D301&gt;=6.5,"Diabetes")</f>
        <v>Diabetes</v>
      </c>
      <c r="L301" s="7" t="str">
        <f>_xlfn.XLOOKUP(A301,'Hospitalisation Details'!$A:$A,'Hospitalisation Details'!$J:$J,)</f>
        <v>8-Oct-1974</v>
      </c>
      <c r="M301" s="22">
        <f>+_xlfn.XLOOKUP(A301,'Hospitalisation Details'!$A:$A,'Hospitalisation Details'!$F:$F)</f>
        <v>31368.81</v>
      </c>
      <c r="N301" s="7" t="str">
        <f>_xlfn.XLOOKUP(A301,'Hospitalisation Details'!$A:$A,'Hospitalisation Details'!$G:$G)</f>
        <v>tier - 2</v>
      </c>
      <c r="O301" s="7" t="str">
        <f>_xlfn.XLOOKUP(A301,'Hospitalisation Details'!$A:$A,'Hospitalisation Details'!$H:$H)</f>
        <v>tier - 3</v>
      </c>
      <c r="P301" s="7" t="str">
        <f>_xlfn.XLOOKUP(A301,'Hospitalisation Details'!$A:$A,'Hospitalisation Details'!$I:$I)</f>
        <v>R1011</v>
      </c>
      <c r="Q301" s="28">
        <f>_xlfn.XLOOKUP(A301,'Hospitalisation Details'!$A:$A,'Hospitalisation Details'!$K:$K)</f>
        <v>49</v>
      </c>
    </row>
    <row r="302" spans="1:17" x14ac:dyDescent="0.3">
      <c r="A302" s="27" t="s">
        <v>2070</v>
      </c>
      <c r="B302" s="7" t="str">
        <f>IFERROR(_xlfn.XLOOKUP(A302,'Customer Names'!$A$2:$A$2336,'Customer Names'!$C$2:$C$2336),"Unknown")</f>
        <v xml:space="preserve">  Kyle</v>
      </c>
      <c r="C302" s="7">
        <f>_xlfn.XLOOKUP(A302,'Medical Examinations'!$A$2:$A$2336,'Medical Examinations'!$B$2:$B$2336,AVERAGE('Medical Examinations'!$B$2:$B$2336))</f>
        <v>40.020000000000003</v>
      </c>
      <c r="D302" s="7">
        <f>_xlfn.XLOOKUP(A302,'Medical Examinations'!$A$2:$A$2336,'Medical Examinations'!$C$2:$C$2336,AVERAGE('Medical Examinations'!$C$2:$C$2336))</f>
        <v>5.19</v>
      </c>
      <c r="E302" s="7" t="str">
        <f>_xlfn.XLOOKUP(A302,'Medical Examinations'!$A:$A,'Medical Examinations'!$D:$D,"Unknown")</f>
        <v>Yes</v>
      </c>
      <c r="F302" s="7" t="str">
        <f>_xlfn.XLOOKUP(A302,'Medical Examinations'!$A:$A,'Medical Examinations'!$E:$E,"Unknown")</f>
        <v>No</v>
      </c>
      <c r="G302" s="7" t="str">
        <f>_xlfn.XLOOKUP(A302,'Medical Examinations'!$A:$A,'Medical Examinations'!$F:$F,"Unknown")</f>
        <v>No</v>
      </c>
      <c r="H302" s="43">
        <f>_xlfn.XLOOKUP(Healthcare!A302,'Medical Examinations'!$A:$A,'Medical Examinations'!$G:$G,0)</f>
        <v>1</v>
      </c>
      <c r="I302" s="7" t="str">
        <f>_xlfn.XLOOKUP(A302,'Medical Examinations'!$A:$A,'Medical Examinations'!$H:$H,"Unknown")</f>
        <v>Yes</v>
      </c>
      <c r="J302" s="7" t="str" cm="1">
        <f t="array" ref="J302">_xlfn.IFS(C302&lt;18.5,"Under Weight",C302&lt;=24.9,"Normal Weight",C302&lt;30,"Over weight",C302&gt;=30,"Obesity")</f>
        <v>Obesity</v>
      </c>
      <c r="K302" s="7" t="str" cm="1">
        <f t="array" ref="K302">_xlfn.IFS(D302="Null","Unknown",D302&lt;5.7,"Normal",D302&lt;6.5,"Prediabetes",D302&gt;=6.5,"Diabetes")</f>
        <v>Normal</v>
      </c>
      <c r="L302" s="7" t="str">
        <f>_xlfn.XLOOKUP(A302,'Hospitalisation Details'!$A:$A,'Hospitalisation Details'!$J:$J,)</f>
        <v>27-Sep-1995</v>
      </c>
      <c r="M302" s="22">
        <f>+_xlfn.XLOOKUP(A302,'Hospitalisation Details'!$A:$A,'Hospitalisation Details'!$F:$F)</f>
        <v>31328.27</v>
      </c>
      <c r="N302" s="7" t="str">
        <f>_xlfn.XLOOKUP(A302,'Hospitalisation Details'!$A:$A,'Hospitalisation Details'!$G:$G)</f>
        <v>tier - 2</v>
      </c>
      <c r="O302" s="7" t="str">
        <f>_xlfn.XLOOKUP(A302,'Hospitalisation Details'!$A:$A,'Hospitalisation Details'!$H:$H)</f>
        <v>tier - 2</v>
      </c>
      <c r="P302" s="7" t="str">
        <f>_xlfn.XLOOKUP(A302,'Hospitalisation Details'!$A:$A,'Hospitalisation Details'!$I:$I)</f>
        <v>R1011</v>
      </c>
      <c r="Q302" s="28">
        <f>_xlfn.XLOOKUP(A302,'Hospitalisation Details'!$A:$A,'Hospitalisation Details'!$K:$K)</f>
        <v>28</v>
      </c>
    </row>
    <row r="303" spans="1:17" x14ac:dyDescent="0.3">
      <c r="A303" s="27" t="s">
        <v>2069</v>
      </c>
      <c r="B303" s="7" t="str">
        <f>IFERROR(_xlfn.XLOOKUP(A303,'Customer Names'!$A$2:$A$2336,'Customer Names'!$C$2:$C$2336),"Unknown")</f>
        <v xml:space="preserve">  Kate</v>
      </c>
      <c r="C303" s="7">
        <f>_xlfn.XLOOKUP(A303,'Medical Examinations'!$A$2:$A$2336,'Medical Examinations'!$B$2:$B$2336,AVERAGE('Medical Examinations'!$B$2:$B$2336))</f>
        <v>19.170000000000002</v>
      </c>
      <c r="D303" s="7">
        <f>_xlfn.XLOOKUP(A303,'Medical Examinations'!$A$2:$A$2336,'Medical Examinations'!$C$2:$C$2336,AVERAGE('Medical Examinations'!$C$2:$C$2336))</f>
        <v>8.41</v>
      </c>
      <c r="E303" s="7" t="str">
        <f>_xlfn.XLOOKUP(A303,'Medical Examinations'!$A:$A,'Medical Examinations'!$D:$D,"Unknown")</f>
        <v>No</v>
      </c>
      <c r="F303" s="7" t="str">
        <f>_xlfn.XLOOKUP(A303,'Medical Examinations'!$A:$A,'Medical Examinations'!$E:$E,"Unknown")</f>
        <v>No</v>
      </c>
      <c r="G303" s="7" t="str">
        <f>_xlfn.XLOOKUP(A303,'Medical Examinations'!$A:$A,'Medical Examinations'!$F:$F,"Unknown")</f>
        <v>No</v>
      </c>
      <c r="H303" s="43">
        <f>_xlfn.XLOOKUP(Healthcare!A303,'Medical Examinations'!$A:$A,'Medical Examinations'!$G:$G,0)</f>
        <v>0</v>
      </c>
      <c r="I303" s="7" t="str">
        <f>_xlfn.XLOOKUP(A303,'Medical Examinations'!$A:$A,'Medical Examinations'!$H:$H,"Unknown")</f>
        <v>Yes</v>
      </c>
      <c r="J303" s="7" t="str" cm="1">
        <f t="array" ref="J303">_xlfn.IFS(C303&lt;18.5,"Under Weight",C303&lt;=24.9,"Normal Weight",C303&lt;30,"Over weight",C303&gt;=30,"Obesity")</f>
        <v>Normal Weight</v>
      </c>
      <c r="K303" s="7" t="str" cm="1">
        <f t="array" ref="K303">_xlfn.IFS(D303="Null","Unknown",D303&lt;5.7,"Normal",D303&lt;6.5,"Prediabetes",D303&gt;=6.5,"Diabetes")</f>
        <v>Diabetes</v>
      </c>
      <c r="L303" s="7" t="str">
        <f>_xlfn.XLOOKUP(A303,'Hospitalisation Details'!$A:$A,'Hospitalisation Details'!$J:$J,)</f>
        <v>9-Jul-1968</v>
      </c>
      <c r="M303" s="22">
        <f>+_xlfn.XLOOKUP(A303,'Hospitalisation Details'!$A:$A,'Hospitalisation Details'!$F:$F)</f>
        <v>31322.53</v>
      </c>
      <c r="N303" s="7" t="str">
        <f>_xlfn.XLOOKUP(A303,'Hospitalisation Details'!$A:$A,'Hospitalisation Details'!$G:$G)</f>
        <v>tier - 2</v>
      </c>
      <c r="O303" s="7" t="str">
        <f>_xlfn.XLOOKUP(A303,'Hospitalisation Details'!$A:$A,'Hospitalisation Details'!$H:$H)</f>
        <v>tier - 1</v>
      </c>
      <c r="P303" s="7" t="str">
        <f>_xlfn.XLOOKUP(A303,'Hospitalisation Details'!$A:$A,'Hospitalisation Details'!$I:$I)</f>
        <v>R1011</v>
      </c>
      <c r="Q303" s="28">
        <f>_xlfn.XLOOKUP(A303,'Hospitalisation Details'!$A:$A,'Hospitalisation Details'!$K:$K)</f>
        <v>55</v>
      </c>
    </row>
    <row r="304" spans="1:17" x14ac:dyDescent="0.3">
      <c r="A304" s="27" t="s">
        <v>2068</v>
      </c>
      <c r="B304" s="7" t="str">
        <f>IFERROR(_xlfn.XLOOKUP(A304,'Customer Names'!$A$2:$A$2336,'Customer Names'!$C$2:$C$2336),"Unknown")</f>
        <v xml:space="preserve">  Martin A</v>
      </c>
      <c r="C304" s="7">
        <f>_xlfn.XLOOKUP(A304,'Medical Examinations'!$A$2:$A$2336,'Medical Examinations'!$B$2:$B$2336,AVERAGE('Medical Examinations'!$B$2:$B$2336))</f>
        <v>43.53</v>
      </c>
      <c r="D304" s="7">
        <f>_xlfn.XLOOKUP(A304,'Medical Examinations'!$A$2:$A$2336,'Medical Examinations'!$C$2:$C$2336,AVERAGE('Medical Examinations'!$C$2:$C$2336))</f>
        <v>5.86</v>
      </c>
      <c r="E304" s="7" t="str">
        <f>_xlfn.XLOOKUP(A304,'Medical Examinations'!$A:$A,'Medical Examinations'!$D:$D,"Unknown")</f>
        <v>Yes</v>
      </c>
      <c r="F304" s="7" t="str">
        <f>_xlfn.XLOOKUP(A304,'Medical Examinations'!$A:$A,'Medical Examinations'!$E:$E,"Unknown")</f>
        <v>Yes</v>
      </c>
      <c r="G304" s="7" t="str">
        <f>_xlfn.XLOOKUP(A304,'Medical Examinations'!$A:$A,'Medical Examinations'!$F:$F,"Unknown")</f>
        <v>No</v>
      </c>
      <c r="H304" s="43">
        <f>_xlfn.XLOOKUP(Healthcare!A304,'Medical Examinations'!$A:$A,'Medical Examinations'!$G:$G,0)</f>
        <v>2</v>
      </c>
      <c r="I304" s="7" t="str">
        <f>_xlfn.XLOOKUP(A304,'Medical Examinations'!$A:$A,'Medical Examinations'!$H:$H,"Unknown")</f>
        <v>Yes</v>
      </c>
      <c r="J304" s="7" t="str" cm="1">
        <f t="array" ref="J304">_xlfn.IFS(C304&lt;18.5,"Under Weight",C304&lt;=24.9,"Normal Weight",C304&lt;30,"Over weight",C304&gt;=30,"Obesity")</f>
        <v>Obesity</v>
      </c>
      <c r="K304" s="7" t="str" cm="1">
        <f t="array" ref="K304">_xlfn.IFS(D304="Null","Unknown",D304&lt;5.7,"Normal",D304&lt;6.5,"Prediabetes",D304&gt;=6.5,"Diabetes")</f>
        <v>Prediabetes</v>
      </c>
      <c r="L304" s="7" t="str">
        <f>_xlfn.XLOOKUP(A304,'Hospitalisation Details'!$A:$A,'Hospitalisation Details'!$J:$J,)</f>
        <v>22-Jul-2000</v>
      </c>
      <c r="M304" s="22">
        <f>+_xlfn.XLOOKUP(A304,'Hospitalisation Details'!$A:$A,'Hospitalisation Details'!$F:$F)</f>
        <v>31234.560000000001</v>
      </c>
      <c r="N304" s="7" t="str">
        <f>_xlfn.XLOOKUP(A304,'Hospitalisation Details'!$A:$A,'Hospitalisation Details'!$G:$G)</f>
        <v>tier - 1</v>
      </c>
      <c r="O304" s="7" t="str">
        <f>_xlfn.XLOOKUP(A304,'Hospitalisation Details'!$A:$A,'Hospitalisation Details'!$H:$H)</f>
        <v>tier - 1</v>
      </c>
      <c r="P304" s="7" t="str">
        <f>_xlfn.XLOOKUP(A304,'Hospitalisation Details'!$A:$A,'Hospitalisation Details'!$I:$I)</f>
        <v>R1011</v>
      </c>
      <c r="Q304" s="28">
        <f>_xlfn.XLOOKUP(A304,'Hospitalisation Details'!$A:$A,'Hospitalisation Details'!$K:$K)</f>
        <v>23</v>
      </c>
    </row>
    <row r="305" spans="1:17" x14ac:dyDescent="0.3">
      <c r="A305" s="27" t="s">
        <v>2067</v>
      </c>
      <c r="B305" s="7" t="str">
        <f>IFERROR(_xlfn.XLOOKUP(A305,'Customer Names'!$A$2:$A$2336,'Customer Names'!$C$2:$C$2336),"Unknown")</f>
        <v xml:space="preserve">  Stacey</v>
      </c>
      <c r="C305" s="7">
        <f>_xlfn.XLOOKUP(A305,'Medical Examinations'!$A$2:$A$2336,'Medical Examinations'!$B$2:$B$2336,AVERAGE('Medical Examinations'!$B$2:$B$2336))</f>
        <v>46.06</v>
      </c>
      <c r="D305" s="7">
        <f>_xlfn.XLOOKUP(A305,'Medical Examinations'!$A$2:$A$2336,'Medical Examinations'!$C$2:$C$2336,AVERAGE('Medical Examinations'!$C$2:$C$2336))</f>
        <v>4.18</v>
      </c>
      <c r="E305" s="7" t="str">
        <f>_xlfn.XLOOKUP(A305,'Medical Examinations'!$A:$A,'Medical Examinations'!$D:$D,"Unknown")</f>
        <v>No</v>
      </c>
      <c r="F305" s="7" t="str">
        <f>_xlfn.XLOOKUP(A305,'Medical Examinations'!$A:$A,'Medical Examinations'!$E:$E,"Unknown")</f>
        <v>Yes</v>
      </c>
      <c r="G305" s="7" t="str">
        <f>_xlfn.XLOOKUP(A305,'Medical Examinations'!$A:$A,'Medical Examinations'!$F:$F,"Unknown")</f>
        <v>No</v>
      </c>
      <c r="H305" s="43">
        <f>_xlfn.XLOOKUP(Healthcare!A305,'Medical Examinations'!$A:$A,'Medical Examinations'!$G:$G,0)</f>
        <v>1</v>
      </c>
      <c r="I305" s="7" t="str">
        <f>_xlfn.XLOOKUP(A305,'Medical Examinations'!$A:$A,'Medical Examinations'!$H:$H,"Unknown")</f>
        <v>Yes</v>
      </c>
      <c r="J305" s="7" t="str" cm="1">
        <f t="array" ref="J305">_xlfn.IFS(C305&lt;18.5,"Under Weight",C305&lt;=24.9,"Normal Weight",C305&lt;30,"Over weight",C305&gt;=30,"Obesity")</f>
        <v>Obesity</v>
      </c>
      <c r="K305" s="7" t="str" cm="1">
        <f t="array" ref="K305">_xlfn.IFS(D305="Null","Unknown",D305&lt;5.7,"Normal",D305&lt;6.5,"Prediabetes",D305&gt;=6.5,"Diabetes")</f>
        <v>Normal</v>
      </c>
      <c r="L305" s="7" t="str">
        <f>_xlfn.XLOOKUP(A305,'Hospitalisation Details'!$A:$A,'Hospitalisation Details'!$J:$J,)</f>
        <v>9-Nov-2004</v>
      </c>
      <c r="M305" s="22">
        <f>+_xlfn.XLOOKUP(A305,'Hospitalisation Details'!$A:$A,'Hospitalisation Details'!$F:$F)</f>
        <v>31196.61</v>
      </c>
      <c r="N305" s="7" t="str">
        <f>_xlfn.XLOOKUP(A305,'Hospitalisation Details'!$A:$A,'Hospitalisation Details'!$G:$G)</f>
        <v>tier - 2</v>
      </c>
      <c r="O305" s="7" t="str">
        <f>_xlfn.XLOOKUP(A305,'Hospitalisation Details'!$A:$A,'Hospitalisation Details'!$H:$H)</f>
        <v>tier - 1</v>
      </c>
      <c r="P305" s="7" t="str">
        <f>_xlfn.XLOOKUP(A305,'Hospitalisation Details'!$A:$A,'Hospitalisation Details'!$I:$I)</f>
        <v>R1011</v>
      </c>
      <c r="Q305" s="28">
        <f>_xlfn.XLOOKUP(A305,'Hospitalisation Details'!$A:$A,'Hospitalisation Details'!$K:$K)</f>
        <v>19</v>
      </c>
    </row>
    <row r="306" spans="1:17" x14ac:dyDescent="0.3">
      <c r="A306" s="27" t="s">
        <v>2066</v>
      </c>
      <c r="B306" s="7" t="str">
        <f>IFERROR(_xlfn.XLOOKUP(A306,'Customer Names'!$A$2:$A$2336,'Customer Names'!$C$2:$C$2336),"Unknown")</f>
        <v xml:space="preserve">  Christine</v>
      </c>
      <c r="C306" s="7">
        <f>_xlfn.XLOOKUP(A306,'Medical Examinations'!$A$2:$A$2336,'Medical Examinations'!$B$2:$B$2336,AVERAGE('Medical Examinations'!$B$2:$B$2336))</f>
        <v>29.92</v>
      </c>
      <c r="D306" s="7">
        <f>_xlfn.XLOOKUP(A306,'Medical Examinations'!$A$2:$A$2336,'Medical Examinations'!$C$2:$C$2336,AVERAGE('Medical Examinations'!$C$2:$C$2336))</f>
        <v>11.99</v>
      </c>
      <c r="E306" s="7" t="str">
        <f>_xlfn.XLOOKUP(A306,'Medical Examinations'!$A:$A,'Medical Examinations'!$D:$D,"Unknown")</f>
        <v>Yes</v>
      </c>
      <c r="F306" s="7" t="str">
        <f>_xlfn.XLOOKUP(A306,'Medical Examinations'!$A:$A,'Medical Examinations'!$E:$E,"Unknown")</f>
        <v>No</v>
      </c>
      <c r="G306" s="7" t="str">
        <f>_xlfn.XLOOKUP(A306,'Medical Examinations'!$A:$A,'Medical Examinations'!$F:$F,"Unknown")</f>
        <v>No</v>
      </c>
      <c r="H306" s="43">
        <f>_xlfn.XLOOKUP(Healthcare!A306,'Medical Examinations'!$A:$A,'Medical Examinations'!$G:$G,0)</f>
        <v>2</v>
      </c>
      <c r="I306" s="7" t="str">
        <f>_xlfn.XLOOKUP(A306,'Medical Examinations'!$A:$A,'Medical Examinations'!$H:$H,"Unknown")</f>
        <v>Yes</v>
      </c>
      <c r="J306" s="7" t="str" cm="1">
        <f t="array" ref="J306">_xlfn.IFS(C306&lt;18.5,"Under Weight",C306&lt;=24.9,"Normal Weight",C306&lt;30,"Over weight",C306&gt;=30,"Obesity")</f>
        <v>Over weight</v>
      </c>
      <c r="K306" s="7" t="str" cm="1">
        <f t="array" ref="K306">_xlfn.IFS(D306="Null","Unknown",D306&lt;5.7,"Normal",D306&lt;6.5,"Prediabetes",D306&gt;=6.5,"Diabetes")</f>
        <v>Diabetes</v>
      </c>
      <c r="L306" s="7" t="str">
        <f>_xlfn.XLOOKUP(A306,'Hospitalisation Details'!$A:$A,'Hospitalisation Details'!$J:$J,)</f>
        <v>9-Sep-1961</v>
      </c>
      <c r="M306" s="22">
        <f>+_xlfn.XLOOKUP(A306,'Hospitalisation Details'!$A:$A,'Hospitalisation Details'!$F:$F)</f>
        <v>30942.19</v>
      </c>
      <c r="N306" s="7" t="str">
        <f>_xlfn.XLOOKUP(A306,'Hospitalisation Details'!$A:$A,'Hospitalisation Details'!$G:$G)</f>
        <v>tier - 2</v>
      </c>
      <c r="O306" s="7" t="str">
        <f>_xlfn.XLOOKUP(A306,'Hospitalisation Details'!$A:$A,'Hospitalisation Details'!$H:$H)</f>
        <v>tier - 2</v>
      </c>
      <c r="P306" s="7" t="str">
        <f>_xlfn.XLOOKUP(A306,'Hospitalisation Details'!$A:$A,'Hospitalisation Details'!$I:$I)</f>
        <v>R1013</v>
      </c>
      <c r="Q306" s="28">
        <f>_xlfn.XLOOKUP(A306,'Hospitalisation Details'!$A:$A,'Hospitalisation Details'!$K:$K)</f>
        <v>62</v>
      </c>
    </row>
    <row r="307" spans="1:17" x14ac:dyDescent="0.3">
      <c r="A307" s="27" t="s">
        <v>2065</v>
      </c>
      <c r="B307" s="7" t="str">
        <f>IFERROR(_xlfn.XLOOKUP(A307,'Customer Names'!$A$2:$A$2336,'Customer Names'!$C$2:$C$2336),"Unknown")</f>
        <v xml:space="preserve">  Sarah C</v>
      </c>
      <c r="C307" s="7">
        <f>_xlfn.XLOOKUP(A307,'Medical Examinations'!$A$2:$A$2336,'Medical Examinations'!$B$2:$B$2336,AVERAGE('Medical Examinations'!$B$2:$B$2336))</f>
        <v>28.46</v>
      </c>
      <c r="D307" s="7">
        <f>_xlfn.XLOOKUP(A307,'Medical Examinations'!$A$2:$A$2336,'Medical Examinations'!$C$2:$C$2336,AVERAGE('Medical Examinations'!$C$2:$C$2336))</f>
        <v>4.8499999999999996</v>
      </c>
      <c r="E307" s="7" t="str">
        <f>_xlfn.XLOOKUP(A307,'Medical Examinations'!$A:$A,'Medical Examinations'!$D:$D,"Unknown")</f>
        <v>Yes</v>
      </c>
      <c r="F307" s="7" t="str">
        <f>_xlfn.XLOOKUP(A307,'Medical Examinations'!$A:$A,'Medical Examinations'!$E:$E,"Unknown")</f>
        <v>No</v>
      </c>
      <c r="G307" s="7" t="str">
        <f>_xlfn.XLOOKUP(A307,'Medical Examinations'!$A:$A,'Medical Examinations'!$F:$F,"Unknown")</f>
        <v>No</v>
      </c>
      <c r="H307" s="43">
        <f>_xlfn.XLOOKUP(Healthcare!A307,'Medical Examinations'!$A:$A,'Medical Examinations'!$G:$G,0)</f>
        <v>1</v>
      </c>
      <c r="I307" s="7" t="str">
        <f>_xlfn.XLOOKUP(A307,'Medical Examinations'!$A:$A,'Medical Examinations'!$H:$H,"Unknown")</f>
        <v>Yes</v>
      </c>
      <c r="J307" s="7" t="str" cm="1">
        <f t="array" ref="J307">_xlfn.IFS(C307&lt;18.5,"Under Weight",C307&lt;=24.9,"Normal Weight",C307&lt;30,"Over weight",C307&gt;=30,"Obesity")</f>
        <v>Over weight</v>
      </c>
      <c r="K307" s="7" t="str" cm="1">
        <f t="array" ref="K307">_xlfn.IFS(D307="Null","Unknown",D307&lt;5.7,"Normal",D307&lt;6.5,"Prediabetes",D307&gt;=6.5,"Diabetes")</f>
        <v>Normal</v>
      </c>
      <c r="L307" s="7" t="str">
        <f>_xlfn.XLOOKUP(A307,'Hospitalisation Details'!$A:$A,'Hospitalisation Details'!$J:$J,)</f>
        <v>5-Sep-1988</v>
      </c>
      <c r="M307" s="22">
        <f>+_xlfn.XLOOKUP(A307,'Hospitalisation Details'!$A:$A,'Hospitalisation Details'!$F:$F)</f>
        <v>30763.01</v>
      </c>
      <c r="N307" s="7" t="str">
        <f>_xlfn.XLOOKUP(A307,'Hospitalisation Details'!$A:$A,'Hospitalisation Details'!$G:$G)</f>
        <v>tier - 2</v>
      </c>
      <c r="O307" s="7" t="str">
        <f>_xlfn.XLOOKUP(A307,'Hospitalisation Details'!$A:$A,'Hospitalisation Details'!$H:$H)</f>
        <v>tier - 1</v>
      </c>
      <c r="P307" s="7" t="str">
        <f>_xlfn.XLOOKUP(A307,'Hospitalisation Details'!$A:$A,'Hospitalisation Details'!$I:$I)</f>
        <v>R1011</v>
      </c>
      <c r="Q307" s="28">
        <f>_xlfn.XLOOKUP(A307,'Hospitalisation Details'!$A:$A,'Hospitalisation Details'!$K:$K)</f>
        <v>35</v>
      </c>
    </row>
    <row r="308" spans="1:17" x14ac:dyDescent="0.3">
      <c r="A308" s="27" t="s">
        <v>2064</v>
      </c>
      <c r="B308" s="7" t="str">
        <f>IFERROR(_xlfn.XLOOKUP(A308,'Customer Names'!$A$2:$A$2336,'Customer Names'!$C$2:$C$2336),"Unknown")</f>
        <v xml:space="preserve">  Megan</v>
      </c>
      <c r="C308" s="7">
        <f>_xlfn.XLOOKUP(A308,'Medical Examinations'!$A$2:$A$2336,'Medical Examinations'!$B$2:$B$2336,AVERAGE('Medical Examinations'!$B$2:$B$2336))</f>
        <v>24.56</v>
      </c>
      <c r="D308" s="7">
        <f>_xlfn.XLOOKUP(A308,'Medical Examinations'!$A$2:$A$2336,'Medical Examinations'!$C$2:$C$2336,AVERAGE('Medical Examinations'!$C$2:$C$2336))</f>
        <v>6.18</v>
      </c>
      <c r="E308" s="7" t="str">
        <f>_xlfn.XLOOKUP(A308,'Medical Examinations'!$A:$A,'Medical Examinations'!$D:$D,"Unknown")</f>
        <v>Yes</v>
      </c>
      <c r="F308" s="7" t="str">
        <f>_xlfn.XLOOKUP(A308,'Medical Examinations'!$A:$A,'Medical Examinations'!$E:$E,"Unknown")</f>
        <v>No</v>
      </c>
      <c r="G308" s="7" t="str">
        <f>_xlfn.XLOOKUP(A308,'Medical Examinations'!$A:$A,'Medical Examinations'!$F:$F,"Unknown")</f>
        <v>Yes</v>
      </c>
      <c r="H308" s="43">
        <f>_xlfn.XLOOKUP(Healthcare!A308,'Medical Examinations'!$A:$A,'Medical Examinations'!$G:$G,0)</f>
        <v>1</v>
      </c>
      <c r="I308" s="7" t="str">
        <f>_xlfn.XLOOKUP(A308,'Medical Examinations'!$A:$A,'Medical Examinations'!$H:$H,"Unknown")</f>
        <v>Yes</v>
      </c>
      <c r="J308" s="7" t="str" cm="1">
        <f t="array" ref="J308">_xlfn.IFS(C308&lt;18.5,"Under Weight",C308&lt;=24.9,"Normal Weight",C308&lt;30,"Over weight",C308&gt;=30,"Obesity")</f>
        <v>Normal Weight</v>
      </c>
      <c r="K308" s="7" t="str" cm="1">
        <f t="array" ref="K308">_xlfn.IFS(D308="Null","Unknown",D308&lt;5.7,"Normal",D308&lt;6.5,"Prediabetes",D308&gt;=6.5,"Diabetes")</f>
        <v>Prediabetes</v>
      </c>
      <c r="L308" s="7" t="str">
        <f>_xlfn.XLOOKUP(A308,'Hospitalisation Details'!$A:$A,'Hospitalisation Details'!$J:$J,)</f>
        <v>21-Dec-1983</v>
      </c>
      <c r="M308" s="22">
        <f>+_xlfn.XLOOKUP(A308,'Hospitalisation Details'!$A:$A,'Hospitalisation Details'!$F:$F)</f>
        <v>30724.44</v>
      </c>
      <c r="N308" s="7" t="str">
        <f>_xlfn.XLOOKUP(A308,'Hospitalisation Details'!$A:$A,'Hospitalisation Details'!$G:$G)</f>
        <v>tier - 2</v>
      </c>
      <c r="O308" s="7" t="str">
        <f>_xlfn.XLOOKUP(A308,'Hospitalisation Details'!$A:$A,'Hospitalisation Details'!$H:$H)</f>
        <v>tier - 3</v>
      </c>
      <c r="P308" s="7" t="str">
        <f>_xlfn.XLOOKUP(A308,'Hospitalisation Details'!$A:$A,'Hospitalisation Details'!$I:$I)</f>
        <v>R1011</v>
      </c>
      <c r="Q308" s="28">
        <f>_xlfn.XLOOKUP(A308,'Hospitalisation Details'!$A:$A,'Hospitalisation Details'!$K:$K)</f>
        <v>40</v>
      </c>
    </row>
    <row r="309" spans="1:17" x14ac:dyDescent="0.3">
      <c r="A309" s="27" t="s">
        <v>2063</v>
      </c>
      <c r="B309" s="7" t="str">
        <f>IFERROR(_xlfn.XLOOKUP(A309,'Customer Names'!$A$2:$A$2336,'Customer Names'!$C$2:$C$2336),"Unknown")</f>
        <v xml:space="preserve">  Jason W</v>
      </c>
      <c r="C309" s="7">
        <f>_xlfn.XLOOKUP(A309,'Medical Examinations'!$A$2:$A$2336,'Medical Examinations'!$B$2:$B$2336,AVERAGE('Medical Examinations'!$B$2:$B$2336))</f>
        <v>41.19</v>
      </c>
      <c r="D309" s="7">
        <f>_xlfn.XLOOKUP(A309,'Medical Examinations'!$A$2:$A$2336,'Medical Examinations'!$C$2:$C$2336,AVERAGE('Medical Examinations'!$C$2:$C$2336))</f>
        <v>6.37</v>
      </c>
      <c r="E309" s="7" t="str">
        <f>_xlfn.XLOOKUP(A309,'Medical Examinations'!$A:$A,'Medical Examinations'!$D:$D,"Unknown")</f>
        <v>No</v>
      </c>
      <c r="F309" s="7" t="str">
        <f>_xlfn.XLOOKUP(A309,'Medical Examinations'!$A:$A,'Medical Examinations'!$E:$E,"Unknown")</f>
        <v>No</v>
      </c>
      <c r="G309" s="7" t="str">
        <f>_xlfn.XLOOKUP(A309,'Medical Examinations'!$A:$A,'Medical Examinations'!$F:$F,"Unknown")</f>
        <v>No</v>
      </c>
      <c r="H309" s="43">
        <f>_xlfn.XLOOKUP(Healthcare!A309,'Medical Examinations'!$A:$A,'Medical Examinations'!$G:$G,0)</f>
        <v>0</v>
      </c>
      <c r="I309" s="7" t="str">
        <f>_xlfn.XLOOKUP(A309,'Medical Examinations'!$A:$A,'Medical Examinations'!$H:$H,"Unknown")</f>
        <v>Yes</v>
      </c>
      <c r="J309" s="7" t="str" cm="1">
        <f t="array" ref="J309">_xlfn.IFS(C309&lt;18.5,"Under Weight",C309&lt;=24.9,"Normal Weight",C309&lt;30,"Over weight",C309&gt;=30,"Obesity")</f>
        <v>Obesity</v>
      </c>
      <c r="K309" s="7" t="str" cm="1">
        <f t="array" ref="K309">_xlfn.IFS(D309="Null","Unknown",D309&lt;5.7,"Normal",D309&lt;6.5,"Prediabetes",D309&gt;=6.5,"Diabetes")</f>
        <v>Prediabetes</v>
      </c>
      <c r="L309" s="7" t="str">
        <f>_xlfn.XLOOKUP(A309,'Hospitalisation Details'!$A:$A,'Hospitalisation Details'!$J:$J,)</f>
        <v>21-Sep-1999</v>
      </c>
      <c r="M309" s="22">
        <f>+_xlfn.XLOOKUP(A309,'Hospitalisation Details'!$A:$A,'Hospitalisation Details'!$F:$F)</f>
        <v>30697.71</v>
      </c>
      <c r="N309" s="7" t="str">
        <f>_xlfn.XLOOKUP(A309,'Hospitalisation Details'!$A:$A,'Hospitalisation Details'!$G:$G)</f>
        <v>tier - 1</v>
      </c>
      <c r="O309" s="7" t="str">
        <f>_xlfn.XLOOKUP(A309,'Hospitalisation Details'!$A:$A,'Hospitalisation Details'!$H:$H)</f>
        <v>tier - 2</v>
      </c>
      <c r="P309" s="7" t="str">
        <f>_xlfn.XLOOKUP(A309,'Hospitalisation Details'!$A:$A,'Hospitalisation Details'!$I:$I)</f>
        <v>R1011</v>
      </c>
      <c r="Q309" s="28">
        <f>_xlfn.XLOOKUP(A309,'Hospitalisation Details'!$A:$A,'Hospitalisation Details'!$K:$K)</f>
        <v>24</v>
      </c>
    </row>
    <row r="310" spans="1:17" x14ac:dyDescent="0.3">
      <c r="A310" s="27" t="s">
        <v>2062</v>
      </c>
      <c r="B310" s="7" t="str">
        <f>IFERROR(_xlfn.XLOOKUP(A310,'Customer Names'!$A$2:$A$2336,'Customer Names'!$C$2:$C$2336),"Unknown")</f>
        <v xml:space="preserve">  Michele</v>
      </c>
      <c r="C310" s="7">
        <f>_xlfn.XLOOKUP(A310,'Medical Examinations'!$A$2:$A$2336,'Medical Examinations'!$B$2:$B$2336,AVERAGE('Medical Examinations'!$B$2:$B$2336))</f>
        <v>18.63</v>
      </c>
      <c r="D310" s="7">
        <f>_xlfn.XLOOKUP(A310,'Medical Examinations'!$A$2:$A$2336,'Medical Examinations'!$C$2:$C$2336,AVERAGE('Medical Examinations'!$C$2:$C$2336))</f>
        <v>9.81</v>
      </c>
      <c r="E310" s="7" t="str">
        <f>_xlfn.XLOOKUP(A310,'Medical Examinations'!$A:$A,'Medical Examinations'!$D:$D,"Unknown")</f>
        <v>Yes</v>
      </c>
      <c r="F310" s="7" t="str">
        <f>_xlfn.XLOOKUP(A310,'Medical Examinations'!$A:$A,'Medical Examinations'!$E:$E,"Unknown")</f>
        <v>No</v>
      </c>
      <c r="G310" s="7" t="str">
        <f>_xlfn.XLOOKUP(A310,'Medical Examinations'!$A:$A,'Medical Examinations'!$F:$F,"Unknown")</f>
        <v>No</v>
      </c>
      <c r="H310" s="43">
        <f>_xlfn.XLOOKUP(Healthcare!A310,'Medical Examinations'!$A:$A,'Medical Examinations'!$G:$G,0)</f>
        <v>2</v>
      </c>
      <c r="I310" s="7" t="str">
        <f>_xlfn.XLOOKUP(A310,'Medical Examinations'!$A:$A,'Medical Examinations'!$H:$H,"Unknown")</f>
        <v>Yes</v>
      </c>
      <c r="J310" s="7" t="str" cm="1">
        <f t="array" ref="J310">_xlfn.IFS(C310&lt;18.5,"Under Weight",C310&lt;=24.9,"Normal Weight",C310&lt;30,"Over weight",C310&gt;=30,"Obesity")</f>
        <v>Normal Weight</v>
      </c>
      <c r="K310" s="7" t="str" cm="1">
        <f t="array" ref="K310">_xlfn.IFS(D310="Null","Unknown",D310&lt;5.7,"Normal",D310&lt;6.5,"Prediabetes",D310&gt;=6.5,"Diabetes")</f>
        <v>Diabetes</v>
      </c>
      <c r="L310" s="7" t="str">
        <f>_xlfn.XLOOKUP(A310,'Hospitalisation Details'!$A:$A,'Hospitalisation Details'!$J:$J,)</f>
        <v>11-Nov-1970</v>
      </c>
      <c r="M310" s="22">
        <f>+_xlfn.XLOOKUP(A310,'Hospitalisation Details'!$A:$A,'Hospitalisation Details'!$F:$F)</f>
        <v>30625.65</v>
      </c>
      <c r="N310" s="7" t="str">
        <f>_xlfn.XLOOKUP(A310,'Hospitalisation Details'!$A:$A,'Hospitalisation Details'!$G:$G)</f>
        <v>tier - 2</v>
      </c>
      <c r="O310" s="7" t="str">
        <f>_xlfn.XLOOKUP(A310,'Hospitalisation Details'!$A:$A,'Hospitalisation Details'!$H:$H)</f>
        <v>tier - 3</v>
      </c>
      <c r="P310" s="7" t="str">
        <f>_xlfn.XLOOKUP(A310,'Hospitalisation Details'!$A:$A,'Hospitalisation Details'!$I:$I)</f>
        <v>R1011</v>
      </c>
      <c r="Q310" s="28">
        <f>_xlfn.XLOOKUP(A310,'Hospitalisation Details'!$A:$A,'Hospitalisation Details'!$K:$K)</f>
        <v>53</v>
      </c>
    </row>
    <row r="311" spans="1:17" x14ac:dyDescent="0.3">
      <c r="A311" s="27" t="s">
        <v>2061</v>
      </c>
      <c r="B311" s="7" t="str">
        <f>IFERROR(_xlfn.XLOOKUP(A311,'Customer Names'!$A$2:$A$2336,'Customer Names'!$C$2:$C$2336),"Unknown")</f>
        <v xml:space="preserve">  Nikki</v>
      </c>
      <c r="C311" s="7">
        <f>_xlfn.XLOOKUP(A311,'Medical Examinations'!$A$2:$A$2336,'Medical Examinations'!$B$2:$B$2336,AVERAGE('Medical Examinations'!$B$2:$B$2336))</f>
        <v>26.26</v>
      </c>
      <c r="D311" s="7">
        <f>_xlfn.XLOOKUP(A311,'Medical Examinations'!$A$2:$A$2336,'Medical Examinations'!$C$2:$C$2336,AVERAGE('Medical Examinations'!$C$2:$C$2336))</f>
        <v>11.8</v>
      </c>
      <c r="E311" s="7" t="str">
        <f>_xlfn.XLOOKUP(A311,'Medical Examinations'!$A:$A,'Medical Examinations'!$D:$D,"Unknown")</f>
        <v>Yes</v>
      </c>
      <c r="F311" s="7" t="str">
        <f>_xlfn.XLOOKUP(A311,'Medical Examinations'!$A:$A,'Medical Examinations'!$E:$E,"Unknown")</f>
        <v>No</v>
      </c>
      <c r="G311" s="7" t="str">
        <f>_xlfn.XLOOKUP(A311,'Medical Examinations'!$A:$A,'Medical Examinations'!$F:$F,"Unknown")</f>
        <v>No</v>
      </c>
      <c r="H311" s="43">
        <f>_xlfn.XLOOKUP(Healthcare!A311,'Medical Examinations'!$A:$A,'Medical Examinations'!$G:$G,0)</f>
        <v>1</v>
      </c>
      <c r="I311" s="7" t="str">
        <f>_xlfn.XLOOKUP(A311,'Medical Examinations'!$A:$A,'Medical Examinations'!$H:$H,"Unknown")</f>
        <v>Yes</v>
      </c>
      <c r="J311" s="7" t="str" cm="1">
        <f t="array" ref="J311">_xlfn.IFS(C311&lt;18.5,"Under Weight",C311&lt;=24.9,"Normal Weight",C311&lt;30,"Over weight",C311&gt;=30,"Obesity")</f>
        <v>Over weight</v>
      </c>
      <c r="K311" s="7" t="str" cm="1">
        <f t="array" ref="K311">_xlfn.IFS(D311="Null","Unknown",D311&lt;5.7,"Normal",D311&lt;6.5,"Prediabetes",D311&gt;=6.5,"Diabetes")</f>
        <v>Diabetes</v>
      </c>
      <c r="L311" s="7" t="str">
        <f>_xlfn.XLOOKUP(A311,'Hospitalisation Details'!$A:$A,'Hospitalisation Details'!$J:$J,)</f>
        <v>10-Aug-1986</v>
      </c>
      <c r="M311" s="22">
        <f>+_xlfn.XLOOKUP(A311,'Hospitalisation Details'!$A:$A,'Hospitalisation Details'!$F:$F)</f>
        <v>30530.5</v>
      </c>
      <c r="N311" s="7" t="str">
        <f>_xlfn.XLOOKUP(A311,'Hospitalisation Details'!$A:$A,'Hospitalisation Details'!$G:$G)</f>
        <v>tier - 2</v>
      </c>
      <c r="O311" s="7" t="str">
        <f>_xlfn.XLOOKUP(A311,'Hospitalisation Details'!$A:$A,'Hospitalisation Details'!$H:$H)</f>
        <v>tier - 1</v>
      </c>
      <c r="P311" s="7" t="str">
        <f>_xlfn.XLOOKUP(A311,'Hospitalisation Details'!$A:$A,'Hospitalisation Details'!$I:$I)</f>
        <v>R1011</v>
      </c>
      <c r="Q311" s="28">
        <f>_xlfn.XLOOKUP(A311,'Hospitalisation Details'!$A:$A,'Hospitalisation Details'!$K:$K)</f>
        <v>37</v>
      </c>
    </row>
    <row r="312" spans="1:17" x14ac:dyDescent="0.3">
      <c r="A312" s="27" t="s">
        <v>2060</v>
      </c>
      <c r="B312" s="7" t="str">
        <f>IFERROR(_xlfn.XLOOKUP(A312,'Customer Names'!$A$2:$A$2336,'Customer Names'!$C$2:$C$2336),"Unknown")</f>
        <v xml:space="preserve">  Philip J</v>
      </c>
      <c r="C312" s="7">
        <f>_xlfn.XLOOKUP(A312,'Medical Examinations'!$A$2:$A$2336,'Medical Examinations'!$B$2:$B$2336,AVERAGE('Medical Examinations'!$B$2:$B$2336))</f>
        <v>22.37</v>
      </c>
      <c r="D312" s="7">
        <f>_xlfn.XLOOKUP(A312,'Medical Examinations'!$A$2:$A$2336,'Medical Examinations'!$C$2:$C$2336,AVERAGE('Medical Examinations'!$C$2:$C$2336))</f>
        <v>5.86</v>
      </c>
      <c r="E312" s="7" t="str">
        <f>_xlfn.XLOOKUP(A312,'Medical Examinations'!$A:$A,'Medical Examinations'!$D:$D,"Unknown")</f>
        <v>Yes</v>
      </c>
      <c r="F312" s="7" t="str">
        <f>_xlfn.XLOOKUP(A312,'Medical Examinations'!$A:$A,'Medical Examinations'!$E:$E,"Unknown")</f>
        <v>No</v>
      </c>
      <c r="G312" s="7" t="str">
        <f>_xlfn.XLOOKUP(A312,'Medical Examinations'!$A:$A,'Medical Examinations'!$F:$F,"Unknown")</f>
        <v>Yes</v>
      </c>
      <c r="H312" s="43">
        <f>_xlfn.XLOOKUP(Healthcare!A312,'Medical Examinations'!$A:$A,'Medical Examinations'!$G:$G,0)</f>
        <v>1</v>
      </c>
      <c r="I312" s="7" t="str">
        <f>_xlfn.XLOOKUP(A312,'Medical Examinations'!$A:$A,'Medical Examinations'!$H:$H,"Unknown")</f>
        <v>Yes</v>
      </c>
      <c r="J312" s="7" t="str" cm="1">
        <f t="array" ref="J312">_xlfn.IFS(C312&lt;18.5,"Under Weight",C312&lt;=24.9,"Normal Weight",C312&lt;30,"Over weight",C312&gt;=30,"Obesity")</f>
        <v>Normal Weight</v>
      </c>
      <c r="K312" s="7" t="str" cm="1">
        <f t="array" ref="K312">_xlfn.IFS(D312="Null","Unknown",D312&lt;5.7,"Normal",D312&lt;6.5,"Prediabetes",D312&gt;=6.5,"Diabetes")</f>
        <v>Prediabetes</v>
      </c>
      <c r="L312" s="7" t="str">
        <f>_xlfn.XLOOKUP(A312,'Hospitalisation Details'!$A:$A,'Hospitalisation Details'!$J:$J,)</f>
        <v>3-Sep-1983</v>
      </c>
      <c r="M312" s="22">
        <f>+_xlfn.XLOOKUP(A312,'Hospitalisation Details'!$A:$A,'Hospitalisation Details'!$F:$F)</f>
        <v>30457.37</v>
      </c>
      <c r="N312" s="7" t="str">
        <f>_xlfn.XLOOKUP(A312,'Hospitalisation Details'!$A:$A,'Hospitalisation Details'!$G:$G)</f>
        <v>tier - 2</v>
      </c>
      <c r="O312" s="7" t="str">
        <f>_xlfn.XLOOKUP(A312,'Hospitalisation Details'!$A:$A,'Hospitalisation Details'!$H:$H)</f>
        <v>tier - 1</v>
      </c>
      <c r="P312" s="7" t="str">
        <f>_xlfn.XLOOKUP(A312,'Hospitalisation Details'!$A:$A,'Hospitalisation Details'!$I:$I)</f>
        <v>R1012</v>
      </c>
      <c r="Q312" s="28">
        <f>_xlfn.XLOOKUP(A312,'Hospitalisation Details'!$A:$A,'Hospitalisation Details'!$K:$K)</f>
        <v>40</v>
      </c>
    </row>
    <row r="313" spans="1:17" x14ac:dyDescent="0.3">
      <c r="A313" s="27" t="s">
        <v>2059</v>
      </c>
      <c r="B313" s="7" t="str">
        <f>IFERROR(_xlfn.XLOOKUP(A313,'Customer Names'!$A$2:$A$2336,'Customer Names'!$C$2:$C$2336),"Unknown")</f>
        <v xml:space="preserve">  Bryan L</v>
      </c>
      <c r="C313" s="7">
        <f>_xlfn.XLOOKUP(A313,'Medical Examinations'!$A$2:$A$2336,'Medical Examinations'!$B$2:$B$2336,AVERAGE('Medical Examinations'!$B$2:$B$2336))</f>
        <v>39.619999999999997</v>
      </c>
      <c r="D313" s="7">
        <f>_xlfn.XLOOKUP(A313,'Medical Examinations'!$A$2:$A$2336,'Medical Examinations'!$C$2:$C$2336,AVERAGE('Medical Examinations'!$C$2:$C$2336))</f>
        <v>4.28</v>
      </c>
      <c r="E313" s="7" t="str">
        <f>_xlfn.XLOOKUP(A313,'Medical Examinations'!$A:$A,'Medical Examinations'!$D:$D,"Unknown")</f>
        <v>No</v>
      </c>
      <c r="F313" s="7" t="str">
        <f>_xlfn.XLOOKUP(A313,'Medical Examinations'!$A:$A,'Medical Examinations'!$E:$E,"Unknown")</f>
        <v>No</v>
      </c>
      <c r="G313" s="7" t="str">
        <f>_xlfn.XLOOKUP(A313,'Medical Examinations'!$A:$A,'Medical Examinations'!$F:$F,"Unknown")</f>
        <v>No</v>
      </c>
      <c r="H313" s="43">
        <f>_xlfn.XLOOKUP(Healthcare!A313,'Medical Examinations'!$A:$A,'Medical Examinations'!$G:$G,0)</f>
        <v>1</v>
      </c>
      <c r="I313" s="7" t="str">
        <f>_xlfn.XLOOKUP(A313,'Medical Examinations'!$A:$A,'Medical Examinations'!$H:$H,"Unknown")</f>
        <v>Yes</v>
      </c>
      <c r="J313" s="7" t="str" cm="1">
        <f t="array" ref="J313">_xlfn.IFS(C313&lt;18.5,"Under Weight",C313&lt;=24.9,"Normal Weight",C313&lt;30,"Over weight",C313&gt;=30,"Obesity")</f>
        <v>Obesity</v>
      </c>
      <c r="K313" s="7" t="str" cm="1">
        <f t="array" ref="K313">_xlfn.IFS(D313="Null","Unknown",D313&lt;5.7,"Normal",D313&lt;6.5,"Prediabetes",D313&gt;=6.5,"Diabetes")</f>
        <v>Normal</v>
      </c>
      <c r="L313" s="7" t="str">
        <f>_xlfn.XLOOKUP(A313,'Hospitalisation Details'!$A:$A,'Hospitalisation Details'!$J:$J,)</f>
        <v>28-Oct-1998</v>
      </c>
      <c r="M313" s="22">
        <f>+_xlfn.XLOOKUP(A313,'Hospitalisation Details'!$A:$A,'Hospitalisation Details'!$F:$F)</f>
        <v>30422.03</v>
      </c>
      <c r="N313" s="7" t="str">
        <f>_xlfn.XLOOKUP(A313,'Hospitalisation Details'!$A:$A,'Hospitalisation Details'!$G:$G)</f>
        <v>tier - 2</v>
      </c>
      <c r="O313" s="7" t="str">
        <f>_xlfn.XLOOKUP(A313,'Hospitalisation Details'!$A:$A,'Hospitalisation Details'!$H:$H)</f>
        <v>tier - 3</v>
      </c>
      <c r="P313" s="7" t="str">
        <f>_xlfn.XLOOKUP(A313,'Hospitalisation Details'!$A:$A,'Hospitalisation Details'!$I:$I)</f>
        <v>R1011</v>
      </c>
      <c r="Q313" s="28">
        <f>_xlfn.XLOOKUP(A313,'Hospitalisation Details'!$A:$A,'Hospitalisation Details'!$K:$K)</f>
        <v>25</v>
      </c>
    </row>
    <row r="314" spans="1:17" x14ac:dyDescent="0.3">
      <c r="A314" s="27" t="s">
        <v>2058</v>
      </c>
      <c r="B314" s="7" t="str">
        <f>IFERROR(_xlfn.XLOOKUP(A314,'Customer Names'!$A$2:$A$2336,'Customer Names'!$C$2:$C$2336),"Unknown")</f>
        <v xml:space="preserve">  Timothy F</v>
      </c>
      <c r="C314" s="7">
        <f>_xlfn.XLOOKUP(A314,'Medical Examinations'!$A$2:$A$2336,'Medical Examinations'!$B$2:$B$2336,AVERAGE('Medical Examinations'!$B$2:$B$2336))</f>
        <v>18.329999999999998</v>
      </c>
      <c r="D314" s="7">
        <f>_xlfn.XLOOKUP(A314,'Medical Examinations'!$A$2:$A$2336,'Medical Examinations'!$C$2:$C$2336,AVERAGE('Medical Examinations'!$C$2:$C$2336))</f>
        <v>4.16</v>
      </c>
      <c r="E314" s="7" t="str">
        <f>_xlfn.XLOOKUP(A314,'Medical Examinations'!$A:$A,'Medical Examinations'!$D:$D,"Unknown")</f>
        <v>Yes</v>
      </c>
      <c r="F314" s="7" t="str">
        <f>_xlfn.XLOOKUP(A314,'Medical Examinations'!$A:$A,'Medical Examinations'!$E:$E,"Unknown")</f>
        <v>No</v>
      </c>
      <c r="G314" s="7" t="str">
        <f>_xlfn.XLOOKUP(A314,'Medical Examinations'!$A:$A,'Medical Examinations'!$F:$F,"Unknown")</f>
        <v>No</v>
      </c>
      <c r="H314" s="43">
        <f>_xlfn.XLOOKUP(Healthcare!A314,'Medical Examinations'!$A:$A,'Medical Examinations'!$G:$G,0)</f>
        <v>0</v>
      </c>
      <c r="I314" s="7" t="str">
        <f>_xlfn.XLOOKUP(A314,'Medical Examinations'!$A:$A,'Medical Examinations'!$H:$H,"Unknown")</f>
        <v>Yes</v>
      </c>
      <c r="J314" s="7" t="str" cm="1">
        <f t="array" ref="J314">_xlfn.IFS(C314&lt;18.5,"Under Weight",C314&lt;=24.9,"Normal Weight",C314&lt;30,"Over weight",C314&gt;=30,"Obesity")</f>
        <v>Under Weight</v>
      </c>
      <c r="K314" s="7" t="str" cm="1">
        <f t="array" ref="K314">_xlfn.IFS(D314="Null","Unknown",D314&lt;5.7,"Normal",D314&lt;6.5,"Prediabetes",D314&gt;=6.5,"Diabetes")</f>
        <v>Normal</v>
      </c>
      <c r="L314" s="7" t="str">
        <f>_xlfn.XLOOKUP(A314,'Hospitalisation Details'!$A:$A,'Hospitalisation Details'!$J:$J,)</f>
        <v>3-Sep-1976</v>
      </c>
      <c r="M314" s="22">
        <f>+_xlfn.XLOOKUP(A314,'Hospitalisation Details'!$A:$A,'Hospitalisation Details'!$F:$F)</f>
        <v>30409.53</v>
      </c>
      <c r="N314" s="7" t="str">
        <f>_xlfn.XLOOKUP(A314,'Hospitalisation Details'!$A:$A,'Hospitalisation Details'!$G:$G)</f>
        <v>tier - 2</v>
      </c>
      <c r="O314" s="7" t="str">
        <f>_xlfn.XLOOKUP(A314,'Hospitalisation Details'!$A:$A,'Hospitalisation Details'!$H:$H)</f>
        <v>tier - 3</v>
      </c>
      <c r="P314" s="7" t="str">
        <f>_xlfn.XLOOKUP(A314,'Hospitalisation Details'!$A:$A,'Hospitalisation Details'!$I:$I)</f>
        <v>R1012</v>
      </c>
      <c r="Q314" s="28">
        <f>_xlfn.XLOOKUP(A314,'Hospitalisation Details'!$A:$A,'Hospitalisation Details'!$K:$K)</f>
        <v>47</v>
      </c>
    </row>
    <row r="315" spans="1:17" x14ac:dyDescent="0.3">
      <c r="A315" s="27" t="s">
        <v>2057</v>
      </c>
      <c r="B315" s="7" t="str">
        <f>IFERROR(_xlfn.XLOOKUP(A315,'Customer Names'!$A$2:$A$2336,'Customer Names'!$C$2:$C$2336),"Unknown")</f>
        <v xml:space="preserve">  Angielyn M</v>
      </c>
      <c r="C315" s="7">
        <f>_xlfn.XLOOKUP(A315,'Medical Examinations'!$A$2:$A$2336,'Medical Examinations'!$B$2:$B$2336,AVERAGE('Medical Examinations'!$B$2:$B$2336))</f>
        <v>17.11</v>
      </c>
      <c r="D315" s="7">
        <f>_xlfn.XLOOKUP(A315,'Medical Examinations'!$A$2:$A$2336,'Medical Examinations'!$C$2:$C$2336,AVERAGE('Medical Examinations'!$C$2:$C$2336))</f>
        <v>4.9800000000000004</v>
      </c>
      <c r="E315" s="7" t="str">
        <f>_xlfn.XLOOKUP(A315,'Medical Examinations'!$A:$A,'Medical Examinations'!$D:$D,"Unknown")</f>
        <v>Yes</v>
      </c>
      <c r="F315" s="7" t="str">
        <f>_xlfn.XLOOKUP(A315,'Medical Examinations'!$A:$A,'Medical Examinations'!$E:$E,"Unknown")</f>
        <v>No</v>
      </c>
      <c r="G315" s="7" t="str">
        <f>_xlfn.XLOOKUP(A315,'Medical Examinations'!$A:$A,'Medical Examinations'!$F:$F,"Unknown")</f>
        <v>Yes</v>
      </c>
      <c r="H315" s="43">
        <f>_xlfn.XLOOKUP(Healthcare!A315,'Medical Examinations'!$A:$A,'Medical Examinations'!$G:$G,0)</f>
        <v>1</v>
      </c>
      <c r="I315" s="7" t="str">
        <f>_xlfn.XLOOKUP(A315,'Medical Examinations'!$A:$A,'Medical Examinations'!$H:$H,"Unknown")</f>
        <v>Yes</v>
      </c>
      <c r="J315" s="7" t="str" cm="1">
        <f t="array" ref="J315">_xlfn.IFS(C315&lt;18.5,"Under Weight",C315&lt;=24.9,"Normal Weight",C315&lt;30,"Over weight",C315&gt;=30,"Obesity")</f>
        <v>Under Weight</v>
      </c>
      <c r="K315" s="7" t="str" cm="1">
        <f t="array" ref="K315">_xlfn.IFS(D315="Null","Unknown",D315&lt;5.7,"Normal",D315&lt;6.5,"Prediabetes",D315&gt;=6.5,"Diabetes")</f>
        <v>Normal</v>
      </c>
      <c r="L315" s="7" t="str">
        <f>_xlfn.XLOOKUP(A315,'Hospitalisation Details'!$A:$A,'Hospitalisation Details'!$J:$J,)</f>
        <v>30-Jul-1969</v>
      </c>
      <c r="M315" s="22">
        <f>+_xlfn.XLOOKUP(A315,'Hospitalisation Details'!$A:$A,'Hospitalisation Details'!$F:$F)</f>
        <v>30366.93</v>
      </c>
      <c r="N315" s="7" t="str">
        <f>_xlfn.XLOOKUP(A315,'Hospitalisation Details'!$A:$A,'Hospitalisation Details'!$G:$G)</f>
        <v>tier - 2</v>
      </c>
      <c r="O315" s="7" t="str">
        <f>_xlfn.XLOOKUP(A315,'Hospitalisation Details'!$A:$A,'Hospitalisation Details'!$H:$H)</f>
        <v>tier - 2</v>
      </c>
      <c r="P315" s="7" t="str">
        <f>_xlfn.XLOOKUP(A315,'Hospitalisation Details'!$A:$A,'Hospitalisation Details'!$I:$I)</f>
        <v>R1011</v>
      </c>
      <c r="Q315" s="28">
        <f>_xlfn.XLOOKUP(A315,'Hospitalisation Details'!$A:$A,'Hospitalisation Details'!$K:$K)</f>
        <v>54</v>
      </c>
    </row>
    <row r="316" spans="1:17" x14ac:dyDescent="0.3">
      <c r="A316" s="27" t="s">
        <v>2056</v>
      </c>
      <c r="B316" s="7" t="str">
        <f>IFERROR(_xlfn.XLOOKUP(A316,'Customer Names'!$A$2:$A$2336,'Customer Names'!$C$2:$C$2336),"Unknown")</f>
        <v xml:space="preserve">  Jeanie M</v>
      </c>
      <c r="C316" s="7">
        <f>_xlfn.XLOOKUP(A316,'Medical Examinations'!$A$2:$A$2336,'Medical Examinations'!$B$2:$B$2336,AVERAGE('Medical Examinations'!$B$2:$B$2336))</f>
        <v>43.5</v>
      </c>
      <c r="D316" s="7">
        <f>_xlfn.XLOOKUP(A316,'Medical Examinations'!$A$2:$A$2336,'Medical Examinations'!$C$2:$C$2336,AVERAGE('Medical Examinations'!$C$2:$C$2336))</f>
        <v>6.38</v>
      </c>
      <c r="E316" s="7" t="str">
        <f>_xlfn.XLOOKUP(A316,'Medical Examinations'!$A:$A,'Medical Examinations'!$D:$D,"Unknown")</f>
        <v>No</v>
      </c>
      <c r="F316" s="7" t="str">
        <f>_xlfn.XLOOKUP(A316,'Medical Examinations'!$A:$A,'Medical Examinations'!$E:$E,"Unknown")</f>
        <v>Yes</v>
      </c>
      <c r="G316" s="7" t="str">
        <f>_xlfn.XLOOKUP(A316,'Medical Examinations'!$A:$A,'Medical Examinations'!$F:$F,"Unknown")</f>
        <v>No</v>
      </c>
      <c r="H316" s="43">
        <f>_xlfn.XLOOKUP(Healthcare!A316,'Medical Examinations'!$A:$A,'Medical Examinations'!$G:$G,0)</f>
        <v>1</v>
      </c>
      <c r="I316" s="7" t="str">
        <f>_xlfn.XLOOKUP(A316,'Medical Examinations'!$A:$A,'Medical Examinations'!$H:$H,"Unknown")</f>
        <v>Yes</v>
      </c>
      <c r="J316" s="7" t="str" cm="1">
        <f t="array" ref="J316">_xlfn.IFS(C316&lt;18.5,"Under Weight",C316&lt;=24.9,"Normal Weight",C316&lt;30,"Over weight",C316&gt;=30,"Obesity")</f>
        <v>Obesity</v>
      </c>
      <c r="K316" s="7" t="str" cm="1">
        <f t="array" ref="K316">_xlfn.IFS(D316="Null","Unknown",D316&lt;5.7,"Normal",D316&lt;6.5,"Prediabetes",D316&gt;=6.5,"Diabetes")</f>
        <v>Prediabetes</v>
      </c>
      <c r="L316" s="7" t="str">
        <f>_xlfn.XLOOKUP(A316,'Hospitalisation Details'!$A:$A,'Hospitalisation Details'!$J:$J,)</f>
        <v>1-Jun-2004</v>
      </c>
      <c r="M316" s="22">
        <f>+_xlfn.XLOOKUP(A316,'Hospitalisation Details'!$A:$A,'Hospitalisation Details'!$F:$F)</f>
        <v>30328.27</v>
      </c>
      <c r="N316" s="7" t="str">
        <f>_xlfn.XLOOKUP(A316,'Hospitalisation Details'!$A:$A,'Hospitalisation Details'!$G:$G)</f>
        <v>tier - 2</v>
      </c>
      <c r="O316" s="7" t="str">
        <f>_xlfn.XLOOKUP(A316,'Hospitalisation Details'!$A:$A,'Hospitalisation Details'!$H:$H)</f>
        <v>tier - 2</v>
      </c>
      <c r="P316" s="7" t="str">
        <f>_xlfn.XLOOKUP(A316,'Hospitalisation Details'!$A:$A,'Hospitalisation Details'!$I:$I)</f>
        <v>R1011</v>
      </c>
      <c r="Q316" s="28">
        <f>_xlfn.XLOOKUP(A316,'Hospitalisation Details'!$A:$A,'Hospitalisation Details'!$K:$K)</f>
        <v>19</v>
      </c>
    </row>
    <row r="317" spans="1:17" x14ac:dyDescent="0.3">
      <c r="A317" s="27" t="s">
        <v>2055</v>
      </c>
      <c r="B317" s="7" t="str">
        <f>IFERROR(_xlfn.XLOOKUP(A317,'Customer Names'!$A$2:$A$2336,'Customer Names'!$C$2:$C$2336),"Unknown")</f>
        <v xml:space="preserve">  Greg</v>
      </c>
      <c r="C317" s="7">
        <f>_xlfn.XLOOKUP(A317,'Medical Examinations'!$A$2:$A$2336,'Medical Examinations'!$B$2:$B$2336,AVERAGE('Medical Examinations'!$B$2:$B$2336))</f>
        <v>25.364999999999998</v>
      </c>
      <c r="D317" s="7">
        <f>_xlfn.XLOOKUP(A317,'Medical Examinations'!$A$2:$A$2336,'Medical Examinations'!$C$2:$C$2336,AVERAGE('Medical Examinations'!$C$2:$C$2336))</f>
        <v>5.19</v>
      </c>
      <c r="E317" s="7" t="str">
        <f>_xlfn.XLOOKUP(A317,'Medical Examinations'!$A:$A,'Medical Examinations'!$D:$D,"Unknown")</f>
        <v>No</v>
      </c>
      <c r="F317" s="7" t="str">
        <f>_xlfn.XLOOKUP(A317,'Medical Examinations'!$A:$A,'Medical Examinations'!$E:$E,"Unknown")</f>
        <v>No</v>
      </c>
      <c r="G317" s="7" t="str">
        <f>_xlfn.XLOOKUP(A317,'Medical Examinations'!$A:$A,'Medical Examinations'!$F:$F,"Unknown")</f>
        <v>No</v>
      </c>
      <c r="H317" s="43">
        <f>_xlfn.XLOOKUP(Healthcare!A317,'Medical Examinations'!$A:$A,'Medical Examinations'!$G:$G,0)</f>
        <v>2</v>
      </c>
      <c r="I317" s="7" t="str">
        <f>_xlfn.XLOOKUP(A317,'Medical Examinations'!$A:$A,'Medical Examinations'!$H:$H,"Unknown")</f>
        <v>No</v>
      </c>
      <c r="J317" s="7" t="str" cm="1">
        <f t="array" ref="J317">_xlfn.IFS(C317&lt;18.5,"Under Weight",C317&lt;=24.9,"Normal Weight",C317&lt;30,"Over weight",C317&gt;=30,"Obesity")</f>
        <v>Over weight</v>
      </c>
      <c r="K317" s="7" t="str" cm="1">
        <f t="array" ref="K317">_xlfn.IFS(D317="Null","Unknown",D317&lt;5.7,"Normal",D317&lt;6.5,"Prediabetes",D317&gt;=6.5,"Diabetes")</f>
        <v>Normal</v>
      </c>
      <c r="L317" s="7" t="str">
        <f>_xlfn.XLOOKUP(A317,'Hospitalisation Details'!$A:$A,'Hospitalisation Details'!$J:$J,)</f>
        <v>24-Jul-1972</v>
      </c>
      <c r="M317" s="22">
        <f>+_xlfn.XLOOKUP(A317,'Hospitalisation Details'!$A:$A,'Hospitalisation Details'!$F:$F)</f>
        <v>30284.639999999999</v>
      </c>
      <c r="N317" s="7" t="str">
        <f>_xlfn.XLOOKUP(A317,'Hospitalisation Details'!$A:$A,'Hospitalisation Details'!$G:$G)</f>
        <v>tier - 1</v>
      </c>
      <c r="O317" s="7" t="str">
        <f>_xlfn.XLOOKUP(A317,'Hospitalisation Details'!$A:$A,'Hospitalisation Details'!$H:$H)</f>
        <v>tier - 1</v>
      </c>
      <c r="P317" s="7" t="str">
        <f>_xlfn.XLOOKUP(A317,'Hospitalisation Details'!$A:$A,'Hospitalisation Details'!$I:$I)</f>
        <v>R1012</v>
      </c>
      <c r="Q317" s="28">
        <f>_xlfn.XLOOKUP(A317,'Hospitalisation Details'!$A:$A,'Hospitalisation Details'!$K:$K)</f>
        <v>51</v>
      </c>
    </row>
    <row r="318" spans="1:17" x14ac:dyDescent="0.3">
      <c r="A318" s="27" t="s">
        <v>2054</v>
      </c>
      <c r="B318" s="7" t="str">
        <f>IFERROR(_xlfn.XLOOKUP(A318,'Customer Names'!$A$2:$A$2336,'Customer Names'!$C$2:$C$2336),"Unknown")</f>
        <v xml:space="preserve">  John</v>
      </c>
      <c r="C318" s="7">
        <f>_xlfn.XLOOKUP(A318,'Medical Examinations'!$A$2:$A$2336,'Medical Examinations'!$B$2:$B$2336,AVERAGE('Medical Examinations'!$B$2:$B$2336))</f>
        <v>28.594999999999999</v>
      </c>
      <c r="D318" s="7">
        <f>_xlfn.XLOOKUP(A318,'Medical Examinations'!$A$2:$A$2336,'Medical Examinations'!$C$2:$C$2336,AVERAGE('Medical Examinations'!$C$2:$C$2336))</f>
        <v>10.210000000000001</v>
      </c>
      <c r="E318" s="7" t="str">
        <f>_xlfn.XLOOKUP(A318,'Medical Examinations'!$A:$A,'Medical Examinations'!$D:$D,"Unknown")</f>
        <v>No</v>
      </c>
      <c r="F318" s="7" t="str">
        <f>_xlfn.XLOOKUP(A318,'Medical Examinations'!$A:$A,'Medical Examinations'!$E:$E,"Unknown")</f>
        <v>No</v>
      </c>
      <c r="G318" s="7" t="str">
        <f>_xlfn.XLOOKUP(A318,'Medical Examinations'!$A:$A,'Medical Examinations'!$F:$F,"Unknown")</f>
        <v>No</v>
      </c>
      <c r="H318" s="43">
        <f>_xlfn.XLOOKUP(Healthcare!A318,'Medical Examinations'!$A:$A,'Medical Examinations'!$G:$G,0)</f>
        <v>0</v>
      </c>
      <c r="I318" s="7" t="str">
        <f>_xlfn.XLOOKUP(A318,'Medical Examinations'!$A:$A,'Medical Examinations'!$H:$H,"Unknown")</f>
        <v>No</v>
      </c>
      <c r="J318" s="7" t="str" cm="1">
        <f t="array" ref="J318">_xlfn.IFS(C318&lt;18.5,"Under Weight",C318&lt;=24.9,"Normal Weight",C318&lt;30,"Over weight",C318&gt;=30,"Obesity")</f>
        <v>Over weight</v>
      </c>
      <c r="K318" s="7" t="str" cm="1">
        <f t="array" ref="K318">_xlfn.IFS(D318="Null","Unknown",D318&lt;5.7,"Normal",D318&lt;6.5,"Prediabetes",D318&gt;=6.5,"Diabetes")</f>
        <v>Diabetes</v>
      </c>
      <c r="L318" s="7" t="str">
        <f>_xlfn.XLOOKUP(A318,'Hospitalisation Details'!$A:$A,'Hospitalisation Details'!$J:$J,)</f>
        <v>15-Sep-1962</v>
      </c>
      <c r="M318" s="22">
        <f>+_xlfn.XLOOKUP(A318,'Hospitalisation Details'!$A:$A,'Hospitalisation Details'!$F:$F)</f>
        <v>30260</v>
      </c>
      <c r="N318" s="7" t="str">
        <f>_xlfn.XLOOKUP(A318,'Hospitalisation Details'!$A:$A,'Hospitalisation Details'!$G:$G)</f>
        <v>tier - 1</v>
      </c>
      <c r="O318" s="7" t="str">
        <f>_xlfn.XLOOKUP(A318,'Hospitalisation Details'!$A:$A,'Hospitalisation Details'!$H:$H)</f>
        <v>tier - 1</v>
      </c>
      <c r="P318" s="7" t="str">
        <f>_xlfn.XLOOKUP(A318,'Hospitalisation Details'!$A:$A,'Hospitalisation Details'!$I:$I)</f>
        <v>R1014</v>
      </c>
      <c r="Q318" s="28">
        <f>_xlfn.XLOOKUP(A318,'Hospitalisation Details'!$A:$A,'Hospitalisation Details'!$K:$K)</f>
        <v>61</v>
      </c>
    </row>
    <row r="319" spans="1:17" x14ac:dyDescent="0.3">
      <c r="A319" s="27" t="s">
        <v>2053</v>
      </c>
      <c r="B319" s="7" t="str">
        <f>IFERROR(_xlfn.XLOOKUP(A319,'Customer Names'!$A$2:$A$2336,'Customer Names'!$C$2:$C$2336),"Unknown")</f>
        <v xml:space="preserve">  Aliaksandr</v>
      </c>
      <c r="C319" s="7">
        <f>_xlfn.XLOOKUP(A319,'Medical Examinations'!$A$2:$A$2336,'Medical Examinations'!$B$2:$B$2336,AVERAGE('Medical Examinations'!$B$2:$B$2336))</f>
        <v>29.83</v>
      </c>
      <c r="D319" s="7">
        <f>_xlfn.XLOOKUP(A319,'Medical Examinations'!$A$2:$A$2336,'Medical Examinations'!$C$2:$C$2336,AVERAGE('Medical Examinations'!$C$2:$C$2336))</f>
        <v>9.6999999999999993</v>
      </c>
      <c r="E319" s="7" t="str">
        <f>_xlfn.XLOOKUP(A319,'Medical Examinations'!$A:$A,'Medical Examinations'!$D:$D,"Unknown")</f>
        <v>Yes</v>
      </c>
      <c r="F319" s="7" t="str">
        <f>_xlfn.XLOOKUP(A319,'Medical Examinations'!$A:$A,'Medical Examinations'!$E:$E,"Unknown")</f>
        <v>No</v>
      </c>
      <c r="G319" s="7" t="str">
        <f>_xlfn.XLOOKUP(A319,'Medical Examinations'!$A:$A,'Medical Examinations'!$F:$F,"Unknown")</f>
        <v>Yes</v>
      </c>
      <c r="H319" s="43">
        <f>_xlfn.XLOOKUP(Healthcare!A319,'Medical Examinations'!$A:$A,'Medical Examinations'!$G:$G,0)</f>
        <v>1</v>
      </c>
      <c r="I319" s="7" t="str">
        <f>_xlfn.XLOOKUP(A319,'Medical Examinations'!$A:$A,'Medical Examinations'!$H:$H,"Unknown")</f>
        <v>Yes</v>
      </c>
      <c r="J319" s="7" t="str" cm="1">
        <f t="array" ref="J319">_xlfn.IFS(C319&lt;18.5,"Under Weight",C319&lt;=24.9,"Normal Weight",C319&lt;30,"Over weight",C319&gt;=30,"Obesity")</f>
        <v>Over weight</v>
      </c>
      <c r="K319" s="7" t="str" cm="1">
        <f t="array" ref="K319">_xlfn.IFS(D319="Null","Unknown",D319&lt;5.7,"Normal",D319&lt;6.5,"Prediabetes",D319&gt;=6.5,"Diabetes")</f>
        <v>Diabetes</v>
      </c>
      <c r="L319" s="7" t="str">
        <f>_xlfn.XLOOKUP(A319,'Hospitalisation Details'!$A:$A,'Hospitalisation Details'!$J:$J,)</f>
        <v>13-Sep-1963</v>
      </c>
      <c r="M319" s="22">
        <f>+_xlfn.XLOOKUP(A319,'Hospitalisation Details'!$A:$A,'Hospitalisation Details'!$F:$F)</f>
        <v>30184.94</v>
      </c>
      <c r="N319" s="7" t="str">
        <f>_xlfn.XLOOKUP(A319,'Hospitalisation Details'!$A:$A,'Hospitalisation Details'!$G:$G)</f>
        <v>tier - 1</v>
      </c>
      <c r="O319" s="7" t="str">
        <f>_xlfn.XLOOKUP(A319,'Hospitalisation Details'!$A:$A,'Hospitalisation Details'!$H:$H)</f>
        <v>tier - 1</v>
      </c>
      <c r="P319" s="7" t="str">
        <f>_xlfn.XLOOKUP(A319,'Hospitalisation Details'!$A:$A,'Hospitalisation Details'!$I:$I)</f>
        <v>R1014</v>
      </c>
      <c r="Q319" s="28">
        <f>_xlfn.XLOOKUP(A319,'Hospitalisation Details'!$A:$A,'Hospitalisation Details'!$K:$K)</f>
        <v>60</v>
      </c>
    </row>
    <row r="320" spans="1:17" x14ac:dyDescent="0.3">
      <c r="A320" s="27" t="s">
        <v>2052</v>
      </c>
      <c r="B320" s="7" t="str">
        <f>IFERROR(_xlfn.XLOOKUP(A320,'Customer Names'!$A$2:$A$2336,'Customer Names'!$C$2:$C$2336),"Unknown")</f>
        <v xml:space="preserve">  Jason M</v>
      </c>
      <c r="C320" s="7">
        <f>_xlfn.XLOOKUP(A320,'Medical Examinations'!$A$2:$A$2336,'Medical Examinations'!$B$2:$B$2336,AVERAGE('Medical Examinations'!$B$2:$B$2336))</f>
        <v>24.7</v>
      </c>
      <c r="D320" s="7">
        <f>_xlfn.XLOOKUP(A320,'Medical Examinations'!$A$2:$A$2336,'Medical Examinations'!$C$2:$C$2336,AVERAGE('Medical Examinations'!$C$2:$C$2336))</f>
        <v>10.25</v>
      </c>
      <c r="E320" s="7" t="str">
        <f>_xlfn.XLOOKUP(A320,'Medical Examinations'!$A:$A,'Medical Examinations'!$D:$D,"Unknown")</f>
        <v>No</v>
      </c>
      <c r="F320" s="7" t="str">
        <f>_xlfn.XLOOKUP(A320,'Medical Examinations'!$A:$A,'Medical Examinations'!$E:$E,"Unknown")</f>
        <v>No</v>
      </c>
      <c r="G320" s="7" t="str">
        <f>_xlfn.XLOOKUP(A320,'Medical Examinations'!$A:$A,'Medical Examinations'!$F:$F,"Unknown")</f>
        <v>No</v>
      </c>
      <c r="H320" s="43">
        <f>_xlfn.XLOOKUP(Healthcare!A320,'Medical Examinations'!$A:$A,'Medical Examinations'!$G:$G,0)</f>
        <v>3</v>
      </c>
      <c r="I320" s="7" t="str">
        <f>_xlfn.XLOOKUP(A320,'Medical Examinations'!$A:$A,'Medical Examinations'!$H:$H,"Unknown")</f>
        <v>No</v>
      </c>
      <c r="J320" s="7" t="str" cm="1">
        <f t="array" ref="J320">_xlfn.IFS(C320&lt;18.5,"Under Weight",C320&lt;=24.9,"Normal Weight",C320&lt;30,"Over weight",C320&gt;=30,"Obesity")</f>
        <v>Normal Weight</v>
      </c>
      <c r="K320" s="7" t="str" cm="1">
        <f t="array" ref="K320">_xlfn.IFS(D320="Null","Unknown",D320&lt;5.7,"Normal",D320&lt;6.5,"Prediabetes",D320&gt;=6.5,"Diabetes")</f>
        <v>Diabetes</v>
      </c>
      <c r="L320" s="7" t="str">
        <f>_xlfn.XLOOKUP(A320,'Hospitalisation Details'!$A:$A,'Hospitalisation Details'!$J:$J,)</f>
        <v>11-Aug-1958</v>
      </c>
      <c r="M320" s="22">
        <f>+_xlfn.XLOOKUP(A320,'Hospitalisation Details'!$A:$A,'Hospitalisation Details'!$F:$F)</f>
        <v>30166.62</v>
      </c>
      <c r="N320" s="7" t="str">
        <f>_xlfn.XLOOKUP(A320,'Hospitalisation Details'!$A:$A,'Hospitalisation Details'!$G:$G)</f>
        <v>tier - 1</v>
      </c>
      <c r="O320" s="7" t="str">
        <f>_xlfn.XLOOKUP(A320,'Hospitalisation Details'!$A:$A,'Hospitalisation Details'!$H:$H)</f>
        <v>tier - 3</v>
      </c>
      <c r="P320" s="7" t="str">
        <f>_xlfn.XLOOKUP(A320,'Hospitalisation Details'!$A:$A,'Hospitalisation Details'!$I:$I)</f>
        <v>R1012</v>
      </c>
      <c r="Q320" s="28">
        <f>_xlfn.XLOOKUP(A320,'Hospitalisation Details'!$A:$A,'Hospitalisation Details'!$K:$K)</f>
        <v>65</v>
      </c>
    </row>
    <row r="321" spans="1:17" x14ac:dyDescent="0.3">
      <c r="A321" s="27" t="s">
        <v>2051</v>
      </c>
      <c r="B321" s="7" t="str">
        <f>IFERROR(_xlfn.XLOOKUP(A321,'Customer Names'!$A$2:$A$2336,'Customer Names'!$C$2:$C$2336),"Unknown")</f>
        <v xml:space="preserve">  Sheera K</v>
      </c>
      <c r="C321" s="7">
        <f>_xlfn.XLOOKUP(A321,'Medical Examinations'!$A$2:$A$2336,'Medical Examinations'!$B$2:$B$2336,AVERAGE('Medical Examinations'!$B$2:$B$2336))</f>
        <v>17.940000000000001</v>
      </c>
      <c r="D321" s="7">
        <f>_xlfn.XLOOKUP(A321,'Medical Examinations'!$A$2:$A$2336,'Medical Examinations'!$C$2:$C$2336,AVERAGE('Medical Examinations'!$C$2:$C$2336))</f>
        <v>9.77</v>
      </c>
      <c r="E321" s="7" t="str">
        <f>_xlfn.XLOOKUP(A321,'Medical Examinations'!$A:$A,'Medical Examinations'!$D:$D,"Unknown")</f>
        <v>No</v>
      </c>
      <c r="F321" s="7" t="str">
        <f>_xlfn.XLOOKUP(A321,'Medical Examinations'!$A:$A,'Medical Examinations'!$E:$E,"Unknown")</f>
        <v>No</v>
      </c>
      <c r="G321" s="7" t="str">
        <f>_xlfn.XLOOKUP(A321,'Medical Examinations'!$A:$A,'Medical Examinations'!$F:$F,"Unknown")</f>
        <v>No</v>
      </c>
      <c r="H321" s="43">
        <f>_xlfn.XLOOKUP(Healthcare!A321,'Medical Examinations'!$A:$A,'Medical Examinations'!$G:$G,0)</f>
        <v>0</v>
      </c>
      <c r="I321" s="7" t="str">
        <f>_xlfn.XLOOKUP(A321,'Medical Examinations'!$A:$A,'Medical Examinations'!$H:$H,"Unknown")</f>
        <v>Yes</v>
      </c>
      <c r="J321" s="7" t="str" cm="1">
        <f t="array" ref="J321">_xlfn.IFS(C321&lt;18.5,"Under Weight",C321&lt;=24.9,"Normal Weight",C321&lt;30,"Over weight",C321&gt;=30,"Obesity")</f>
        <v>Under Weight</v>
      </c>
      <c r="K321" s="7" t="str" cm="1">
        <f t="array" ref="K321">_xlfn.IFS(D321="Null","Unknown",D321&lt;5.7,"Normal",D321&lt;6.5,"Prediabetes",D321&gt;=6.5,"Diabetes")</f>
        <v>Diabetes</v>
      </c>
      <c r="L321" s="7" t="str">
        <f>_xlfn.XLOOKUP(A321,'Hospitalisation Details'!$A:$A,'Hospitalisation Details'!$J:$J,)</f>
        <v>25-Dec-1971</v>
      </c>
      <c r="M321" s="22">
        <f>+_xlfn.XLOOKUP(A321,'Hospitalisation Details'!$A:$A,'Hospitalisation Details'!$F:$F)</f>
        <v>30134.75</v>
      </c>
      <c r="N321" s="7" t="str">
        <f>_xlfn.XLOOKUP(A321,'Hospitalisation Details'!$A:$A,'Hospitalisation Details'!$G:$G)</f>
        <v>tier - 2</v>
      </c>
      <c r="O321" s="7" t="str">
        <f>_xlfn.XLOOKUP(A321,'Hospitalisation Details'!$A:$A,'Hospitalisation Details'!$H:$H)</f>
        <v>tier - 3</v>
      </c>
      <c r="P321" s="7" t="str">
        <f>_xlfn.XLOOKUP(A321,'Hospitalisation Details'!$A:$A,'Hospitalisation Details'!$I:$I)</f>
        <v>R1011</v>
      </c>
      <c r="Q321" s="28">
        <f>_xlfn.XLOOKUP(A321,'Hospitalisation Details'!$A:$A,'Hospitalisation Details'!$K:$K)</f>
        <v>52</v>
      </c>
    </row>
    <row r="322" spans="1:17" x14ac:dyDescent="0.3">
      <c r="A322" s="27" t="s">
        <v>2050</v>
      </c>
      <c r="B322" s="7" t="str">
        <f>IFERROR(_xlfn.XLOOKUP(A322,'Customer Names'!$A$2:$A$2336,'Customer Names'!$C$2:$C$2336),"Unknown")</f>
        <v xml:space="preserve">  Janice</v>
      </c>
      <c r="C322" s="7">
        <f>_xlfn.XLOOKUP(A322,'Medical Examinations'!$A$2:$A$2336,'Medical Examinations'!$B$2:$B$2336,AVERAGE('Medical Examinations'!$B$2:$B$2336))</f>
        <v>21.08</v>
      </c>
      <c r="D322" s="7">
        <f>_xlfn.XLOOKUP(A322,'Medical Examinations'!$A$2:$A$2336,'Medical Examinations'!$C$2:$C$2336,AVERAGE('Medical Examinations'!$C$2:$C$2336))</f>
        <v>4.83</v>
      </c>
      <c r="E322" s="7" t="str">
        <f>_xlfn.XLOOKUP(A322,'Medical Examinations'!$A:$A,'Medical Examinations'!$D:$D,"Unknown")</f>
        <v>No</v>
      </c>
      <c r="F322" s="7" t="str">
        <f>_xlfn.XLOOKUP(A322,'Medical Examinations'!$A:$A,'Medical Examinations'!$E:$E,"Unknown")</f>
        <v>No</v>
      </c>
      <c r="G322" s="7" t="str">
        <f>_xlfn.XLOOKUP(A322,'Medical Examinations'!$A:$A,'Medical Examinations'!$F:$F,"Unknown")</f>
        <v>Yes</v>
      </c>
      <c r="H322" s="43">
        <f>_xlfn.XLOOKUP(Healthcare!A322,'Medical Examinations'!$A:$A,'Medical Examinations'!$G:$G,0)</f>
        <v>1</v>
      </c>
      <c r="I322" s="7" t="str">
        <f>_xlfn.XLOOKUP(A322,'Medical Examinations'!$A:$A,'Medical Examinations'!$H:$H,"Unknown")</f>
        <v>Yes</v>
      </c>
      <c r="J322" s="7" t="str" cm="1">
        <f t="array" ref="J322">_xlfn.IFS(C322&lt;18.5,"Under Weight",C322&lt;=24.9,"Normal Weight",C322&lt;30,"Over weight",C322&gt;=30,"Obesity")</f>
        <v>Normal Weight</v>
      </c>
      <c r="K322" s="7" t="str" cm="1">
        <f t="array" ref="K322">_xlfn.IFS(D322="Null","Unknown",D322&lt;5.7,"Normal",D322&lt;6.5,"Prediabetes",D322&gt;=6.5,"Diabetes")</f>
        <v>Normal</v>
      </c>
      <c r="L322" s="7" t="str">
        <f>_xlfn.XLOOKUP(A322,'Hospitalisation Details'!$A:$A,'Hospitalisation Details'!$J:$J,)</f>
        <v>2-Sep-1979</v>
      </c>
      <c r="M322" s="22">
        <f>+_xlfn.XLOOKUP(A322,'Hospitalisation Details'!$A:$A,'Hospitalisation Details'!$F:$F)</f>
        <v>30095.97</v>
      </c>
      <c r="N322" s="7" t="str">
        <f>_xlfn.XLOOKUP(A322,'Hospitalisation Details'!$A:$A,'Hospitalisation Details'!$G:$G)</f>
        <v>tier - 2</v>
      </c>
      <c r="O322" s="7" t="str">
        <f>_xlfn.XLOOKUP(A322,'Hospitalisation Details'!$A:$A,'Hospitalisation Details'!$H:$H)</f>
        <v>tier - 3</v>
      </c>
      <c r="P322" s="7" t="str">
        <f>_xlfn.XLOOKUP(A322,'Hospitalisation Details'!$A:$A,'Hospitalisation Details'!$I:$I)</f>
        <v>R1011</v>
      </c>
      <c r="Q322" s="28">
        <f>_xlfn.XLOOKUP(A322,'Hospitalisation Details'!$A:$A,'Hospitalisation Details'!$K:$K)</f>
        <v>44</v>
      </c>
    </row>
    <row r="323" spans="1:17" x14ac:dyDescent="0.3">
      <c r="A323" s="27" t="s">
        <v>2049</v>
      </c>
      <c r="B323" s="7" t="str">
        <f>IFERROR(_xlfn.XLOOKUP(A323,'Customer Names'!$A$2:$A$2336,'Customer Names'!$C$2:$C$2336),"Unknown")</f>
        <v xml:space="preserve">  Timothy G</v>
      </c>
      <c r="C323" s="7">
        <f>_xlfn.XLOOKUP(A323,'Medical Examinations'!$A$2:$A$2336,'Medical Examinations'!$B$2:$B$2336,AVERAGE('Medical Examinations'!$B$2:$B$2336))</f>
        <v>37.715000000000003</v>
      </c>
      <c r="D323" s="7">
        <f>_xlfn.XLOOKUP(A323,'Medical Examinations'!$A$2:$A$2336,'Medical Examinations'!$C$2:$C$2336,AVERAGE('Medical Examinations'!$C$2:$C$2336))</f>
        <v>10.86</v>
      </c>
      <c r="E323" s="7" t="str">
        <f>_xlfn.XLOOKUP(A323,'Medical Examinations'!$A:$A,'Medical Examinations'!$D:$D,"Unknown")</f>
        <v>Yes</v>
      </c>
      <c r="F323" s="7" t="str">
        <f>_xlfn.XLOOKUP(A323,'Medical Examinations'!$A:$A,'Medical Examinations'!$E:$E,"Unknown")</f>
        <v>No</v>
      </c>
      <c r="G323" s="7" t="str">
        <f>_xlfn.XLOOKUP(A323,'Medical Examinations'!$A:$A,'Medical Examinations'!$F:$F,"Unknown")</f>
        <v>No</v>
      </c>
      <c r="H323" s="43">
        <f>_xlfn.XLOOKUP(Healthcare!A323,'Medical Examinations'!$A:$A,'Medical Examinations'!$G:$G,0)</f>
        <v>0</v>
      </c>
      <c r="I323" s="7" t="str">
        <f>_xlfn.XLOOKUP(A323,'Medical Examinations'!$A:$A,'Medical Examinations'!$H:$H,"Unknown")</f>
        <v>No</v>
      </c>
      <c r="J323" s="7" t="str" cm="1">
        <f t="array" ref="J323">_xlfn.IFS(C323&lt;18.5,"Under Weight",C323&lt;=24.9,"Normal Weight",C323&lt;30,"Over weight",C323&gt;=30,"Obesity")</f>
        <v>Obesity</v>
      </c>
      <c r="K323" s="7" t="str" cm="1">
        <f t="array" ref="K323">_xlfn.IFS(D323="Null","Unknown",D323&lt;5.7,"Normal",D323&lt;6.5,"Prediabetes",D323&gt;=6.5,"Diabetes")</f>
        <v>Diabetes</v>
      </c>
      <c r="L323" s="7" t="str">
        <f>_xlfn.XLOOKUP(A323,'Hospitalisation Details'!$A:$A,'Hospitalisation Details'!$J:$J,)</f>
        <v>16-Jun-1967</v>
      </c>
      <c r="M323" s="22">
        <f>+_xlfn.XLOOKUP(A323,'Hospitalisation Details'!$A:$A,'Hospitalisation Details'!$F:$F)</f>
        <v>30063.58</v>
      </c>
      <c r="N323" s="7" t="str">
        <f>_xlfn.XLOOKUP(A323,'Hospitalisation Details'!$A:$A,'Hospitalisation Details'!$G:$G)</f>
        <v>tier - 1</v>
      </c>
      <c r="O323" s="7" t="str">
        <f>_xlfn.XLOOKUP(A323,'Hospitalisation Details'!$A:$A,'Hospitalisation Details'!$H:$H)</f>
        <v>tier - 1</v>
      </c>
      <c r="P323" s="7" t="str">
        <f>_xlfn.XLOOKUP(A323,'Hospitalisation Details'!$A:$A,'Hospitalisation Details'!$I:$I)</f>
        <v>R1012</v>
      </c>
      <c r="Q323" s="28">
        <f>_xlfn.XLOOKUP(A323,'Hospitalisation Details'!$A:$A,'Hospitalisation Details'!$K:$K)</f>
        <v>56</v>
      </c>
    </row>
    <row r="324" spans="1:17" x14ac:dyDescent="0.3">
      <c r="A324" s="27" t="s">
        <v>2048</v>
      </c>
      <c r="B324" s="7" t="str">
        <f>IFERROR(_xlfn.XLOOKUP(A324,'Customer Names'!$A$2:$A$2336,'Customer Names'!$C$2:$C$2336),"Unknown")</f>
        <v xml:space="preserve">  Alan R</v>
      </c>
      <c r="C324" s="7">
        <f>_xlfn.XLOOKUP(A324,'Medical Examinations'!$A$2:$A$2336,'Medical Examinations'!$B$2:$B$2336,AVERAGE('Medical Examinations'!$B$2:$B$2336))</f>
        <v>22.39</v>
      </c>
      <c r="D324" s="7">
        <f>_xlfn.XLOOKUP(A324,'Medical Examinations'!$A$2:$A$2336,'Medical Examinations'!$C$2:$C$2336,AVERAGE('Medical Examinations'!$C$2:$C$2336))</f>
        <v>9.5299999999999994</v>
      </c>
      <c r="E324" s="7" t="str">
        <f>_xlfn.XLOOKUP(A324,'Medical Examinations'!$A:$A,'Medical Examinations'!$D:$D,"Unknown")</f>
        <v>Yes</v>
      </c>
      <c r="F324" s="7" t="str">
        <f>_xlfn.XLOOKUP(A324,'Medical Examinations'!$A:$A,'Medical Examinations'!$E:$E,"Unknown")</f>
        <v>No</v>
      </c>
      <c r="G324" s="7" t="str">
        <f>_xlfn.XLOOKUP(A324,'Medical Examinations'!$A:$A,'Medical Examinations'!$F:$F,"Unknown")</f>
        <v>No</v>
      </c>
      <c r="H324" s="43">
        <f>_xlfn.XLOOKUP(Healthcare!A324,'Medical Examinations'!$A:$A,'Medical Examinations'!$G:$G,0)</f>
        <v>0</v>
      </c>
      <c r="I324" s="7" t="str">
        <f>_xlfn.XLOOKUP(A324,'Medical Examinations'!$A:$A,'Medical Examinations'!$H:$H,"Unknown")</f>
        <v>Yes</v>
      </c>
      <c r="J324" s="7" t="str" cm="1">
        <f t="array" ref="J324">_xlfn.IFS(C324&lt;18.5,"Under Weight",C324&lt;=24.9,"Normal Weight",C324&lt;30,"Over weight",C324&gt;=30,"Obesity")</f>
        <v>Normal Weight</v>
      </c>
      <c r="K324" s="7" t="str" cm="1">
        <f t="array" ref="K324">_xlfn.IFS(D324="Null","Unknown",D324&lt;5.7,"Normal",D324&lt;6.5,"Prediabetes",D324&gt;=6.5,"Diabetes")</f>
        <v>Diabetes</v>
      </c>
      <c r="L324" s="7" t="str">
        <f>_xlfn.XLOOKUP(A324,'Hospitalisation Details'!$A:$A,'Hospitalisation Details'!$J:$J,)</f>
        <v>4-Aug-1981</v>
      </c>
      <c r="M324" s="22">
        <f>+_xlfn.XLOOKUP(A324,'Hospitalisation Details'!$A:$A,'Hospitalisation Details'!$F:$F)</f>
        <v>30026.87</v>
      </c>
      <c r="N324" s="7" t="str">
        <f>_xlfn.XLOOKUP(A324,'Hospitalisation Details'!$A:$A,'Hospitalisation Details'!$G:$G)</f>
        <v>tier - 2</v>
      </c>
      <c r="O324" s="7" t="str">
        <f>_xlfn.XLOOKUP(A324,'Hospitalisation Details'!$A:$A,'Hospitalisation Details'!$H:$H)</f>
        <v>tier - 3</v>
      </c>
      <c r="P324" s="7" t="str">
        <f>_xlfn.XLOOKUP(A324,'Hospitalisation Details'!$A:$A,'Hospitalisation Details'!$I:$I)</f>
        <v>R1012</v>
      </c>
      <c r="Q324" s="28">
        <f>_xlfn.XLOOKUP(A324,'Hospitalisation Details'!$A:$A,'Hospitalisation Details'!$K:$K)</f>
        <v>42</v>
      </c>
    </row>
    <row r="325" spans="1:17" x14ac:dyDescent="0.3">
      <c r="A325" s="27" t="s">
        <v>2047</v>
      </c>
      <c r="B325" s="7" t="str">
        <f>IFERROR(_xlfn.XLOOKUP(A325,'Customer Names'!$A$2:$A$2336,'Customer Names'!$C$2:$C$2336),"Unknown")</f>
        <v xml:space="preserve">  Michael</v>
      </c>
      <c r="C325" s="7">
        <f>_xlfn.XLOOKUP(A325,'Medical Examinations'!$A$2:$A$2336,'Medical Examinations'!$B$2:$B$2336,AVERAGE('Medical Examinations'!$B$2:$B$2336))</f>
        <v>28.78</v>
      </c>
      <c r="D325" s="7">
        <f>_xlfn.XLOOKUP(A325,'Medical Examinations'!$A$2:$A$2336,'Medical Examinations'!$C$2:$C$2336,AVERAGE('Medical Examinations'!$C$2:$C$2336))</f>
        <v>5.68</v>
      </c>
      <c r="E325" s="7" t="str">
        <f>_xlfn.XLOOKUP(A325,'Medical Examinations'!$A:$A,'Medical Examinations'!$D:$D,"Unknown")</f>
        <v>No</v>
      </c>
      <c r="F325" s="7" t="str">
        <f>_xlfn.XLOOKUP(A325,'Medical Examinations'!$A:$A,'Medical Examinations'!$E:$E,"Unknown")</f>
        <v>No</v>
      </c>
      <c r="G325" s="7" t="str">
        <f>_xlfn.XLOOKUP(A325,'Medical Examinations'!$A:$A,'Medical Examinations'!$F:$F,"Unknown")</f>
        <v>No</v>
      </c>
      <c r="H325" s="43">
        <f>_xlfn.XLOOKUP(Healthcare!A325,'Medical Examinations'!$A:$A,'Medical Examinations'!$G:$G,0)</f>
        <v>0</v>
      </c>
      <c r="I325" s="7" t="str">
        <f>_xlfn.XLOOKUP(A325,'Medical Examinations'!$A:$A,'Medical Examinations'!$H:$H,"Unknown")</f>
        <v>Yes</v>
      </c>
      <c r="J325" s="7" t="str" cm="1">
        <f t="array" ref="J325">_xlfn.IFS(C325&lt;18.5,"Under Weight",C325&lt;=24.9,"Normal Weight",C325&lt;30,"Over weight",C325&gt;=30,"Obesity")</f>
        <v>Over weight</v>
      </c>
      <c r="K325" s="7" t="str" cm="1">
        <f t="array" ref="K325">_xlfn.IFS(D325="Null","Unknown",D325&lt;5.7,"Normal",D325&lt;6.5,"Prediabetes",D325&gt;=6.5,"Diabetes")</f>
        <v>Normal</v>
      </c>
      <c r="L325" s="7" t="str">
        <f>_xlfn.XLOOKUP(A325,'Hospitalisation Details'!$A:$A,'Hospitalisation Details'!$J:$J,)</f>
        <v>5-Oct-1991</v>
      </c>
      <c r="M325" s="22">
        <f>+_xlfn.XLOOKUP(A325,'Hospitalisation Details'!$A:$A,'Hospitalisation Details'!$F:$F)</f>
        <v>29969.67</v>
      </c>
      <c r="N325" s="7" t="str">
        <f>_xlfn.XLOOKUP(A325,'Hospitalisation Details'!$A:$A,'Hospitalisation Details'!$G:$G)</f>
        <v>tier - 1</v>
      </c>
      <c r="O325" s="7" t="str">
        <f>_xlfn.XLOOKUP(A325,'Hospitalisation Details'!$A:$A,'Hospitalisation Details'!$H:$H)</f>
        <v>tier - 1</v>
      </c>
      <c r="P325" s="7" t="str">
        <f>_xlfn.XLOOKUP(A325,'Hospitalisation Details'!$A:$A,'Hospitalisation Details'!$I:$I)</f>
        <v>R1011</v>
      </c>
      <c r="Q325" s="28">
        <f>_xlfn.XLOOKUP(A325,'Hospitalisation Details'!$A:$A,'Hospitalisation Details'!$K:$K)</f>
        <v>32</v>
      </c>
    </row>
    <row r="326" spans="1:17" x14ac:dyDescent="0.3">
      <c r="A326" s="27" t="s">
        <v>2046</v>
      </c>
      <c r="B326" s="7" t="str">
        <f>IFERROR(_xlfn.XLOOKUP(A326,'Customer Names'!$A$2:$A$2336,'Customer Names'!$C$2:$C$2336),"Unknown")</f>
        <v xml:space="preserve">  Marie-France</v>
      </c>
      <c r="C326" s="7">
        <f>_xlfn.XLOOKUP(A326,'Medical Examinations'!$A$2:$A$2336,'Medical Examinations'!$B$2:$B$2336,AVERAGE('Medical Examinations'!$B$2:$B$2336))</f>
        <v>18.329999999999998</v>
      </c>
      <c r="D326" s="7">
        <f>_xlfn.XLOOKUP(A326,'Medical Examinations'!$A$2:$A$2336,'Medical Examinations'!$C$2:$C$2336,AVERAGE('Medical Examinations'!$C$2:$C$2336))</f>
        <v>5.57</v>
      </c>
      <c r="E326" s="7" t="str">
        <f>_xlfn.XLOOKUP(A326,'Medical Examinations'!$A:$A,'Medical Examinations'!$D:$D,"Unknown")</f>
        <v>Yes</v>
      </c>
      <c r="F326" s="7" t="str">
        <f>_xlfn.XLOOKUP(A326,'Medical Examinations'!$A:$A,'Medical Examinations'!$E:$E,"Unknown")</f>
        <v>No</v>
      </c>
      <c r="G326" s="7" t="str">
        <f>_xlfn.XLOOKUP(A326,'Medical Examinations'!$A:$A,'Medical Examinations'!$F:$F,"Unknown")</f>
        <v>No</v>
      </c>
      <c r="H326" s="43">
        <f>_xlfn.XLOOKUP(Healthcare!A326,'Medical Examinations'!$A:$A,'Medical Examinations'!$G:$G,0)</f>
        <v>0</v>
      </c>
      <c r="I326" s="7" t="str">
        <f>_xlfn.XLOOKUP(A326,'Medical Examinations'!$A:$A,'Medical Examinations'!$H:$H,"Unknown")</f>
        <v>Yes</v>
      </c>
      <c r="J326" s="7" t="str" cm="1">
        <f t="array" ref="J326">_xlfn.IFS(C326&lt;18.5,"Under Weight",C326&lt;=24.9,"Normal Weight",C326&lt;30,"Over weight",C326&gt;=30,"Obesity")</f>
        <v>Under Weight</v>
      </c>
      <c r="K326" s="7" t="str" cm="1">
        <f t="array" ref="K326">_xlfn.IFS(D326="Null","Unknown",D326&lt;5.7,"Normal",D326&lt;6.5,"Prediabetes",D326&gt;=6.5,"Diabetes")</f>
        <v>Normal</v>
      </c>
      <c r="L326" s="7" t="str">
        <f>_xlfn.XLOOKUP(A326,'Hospitalisation Details'!$A:$A,'Hospitalisation Details'!$J:$J,)</f>
        <v>12-Jun-1976</v>
      </c>
      <c r="M326" s="22">
        <f>+_xlfn.XLOOKUP(A326,'Hospitalisation Details'!$A:$A,'Hospitalisation Details'!$F:$F)</f>
        <v>29933.75</v>
      </c>
      <c r="N326" s="7" t="str">
        <f>_xlfn.XLOOKUP(A326,'Hospitalisation Details'!$A:$A,'Hospitalisation Details'!$G:$G)</f>
        <v>tier - 1</v>
      </c>
      <c r="O326" s="7" t="str">
        <f>_xlfn.XLOOKUP(A326,'Hospitalisation Details'!$A:$A,'Hospitalisation Details'!$H:$H)</f>
        <v>tier - 1</v>
      </c>
      <c r="P326" s="7" t="str">
        <f>_xlfn.XLOOKUP(A326,'Hospitalisation Details'!$A:$A,'Hospitalisation Details'!$I:$I)</f>
        <v>R1011</v>
      </c>
      <c r="Q326" s="28">
        <f>_xlfn.XLOOKUP(A326,'Hospitalisation Details'!$A:$A,'Hospitalisation Details'!$K:$K)</f>
        <v>47</v>
      </c>
    </row>
    <row r="327" spans="1:17" x14ac:dyDescent="0.3">
      <c r="A327" s="27" t="s">
        <v>2045</v>
      </c>
      <c r="B327" s="7" t="str">
        <f>IFERROR(_xlfn.XLOOKUP(A327,'Customer Names'!$A$2:$A$2336,'Customer Names'!$C$2:$C$2336),"Unknown")</f>
        <v xml:space="preserve">  Erik F</v>
      </c>
      <c r="C327" s="7">
        <f>_xlfn.XLOOKUP(A327,'Medical Examinations'!$A$2:$A$2336,'Medical Examinations'!$B$2:$B$2336,AVERAGE('Medical Examinations'!$B$2:$B$2336))</f>
        <v>26.39</v>
      </c>
      <c r="D327" s="7">
        <f>_xlfn.XLOOKUP(A327,'Medical Examinations'!$A$2:$A$2336,'Medical Examinations'!$C$2:$C$2336,AVERAGE('Medical Examinations'!$C$2:$C$2336))</f>
        <v>4.58</v>
      </c>
      <c r="E327" s="7" t="str">
        <f>_xlfn.XLOOKUP(A327,'Medical Examinations'!$A:$A,'Medical Examinations'!$D:$D,"Unknown")</f>
        <v>Yes</v>
      </c>
      <c r="F327" s="7" t="str">
        <f>_xlfn.XLOOKUP(A327,'Medical Examinations'!$A:$A,'Medical Examinations'!$E:$E,"Unknown")</f>
        <v>No</v>
      </c>
      <c r="G327" s="7" t="str">
        <f>_xlfn.XLOOKUP(A327,'Medical Examinations'!$A:$A,'Medical Examinations'!$F:$F,"Unknown")</f>
        <v>No</v>
      </c>
      <c r="H327" s="43">
        <f>_xlfn.XLOOKUP(Healthcare!A327,'Medical Examinations'!$A:$A,'Medical Examinations'!$G:$G,0)</f>
        <v>1</v>
      </c>
      <c r="I327" s="7" t="str">
        <f>_xlfn.XLOOKUP(A327,'Medical Examinations'!$A:$A,'Medical Examinations'!$H:$H,"Unknown")</f>
        <v>Yes</v>
      </c>
      <c r="J327" s="7" t="str" cm="1">
        <f t="array" ref="J327">_xlfn.IFS(C327&lt;18.5,"Under Weight",C327&lt;=24.9,"Normal Weight",C327&lt;30,"Over weight",C327&gt;=30,"Obesity")</f>
        <v>Over weight</v>
      </c>
      <c r="K327" s="7" t="str" cm="1">
        <f t="array" ref="K327">_xlfn.IFS(D327="Null","Unknown",D327&lt;5.7,"Normal",D327&lt;6.5,"Prediabetes",D327&gt;=6.5,"Diabetes")</f>
        <v>Normal</v>
      </c>
      <c r="L327" s="7" t="str">
        <f>_xlfn.XLOOKUP(A327,'Hospitalisation Details'!$A:$A,'Hospitalisation Details'!$J:$J,)</f>
        <v>30-Dec-1988</v>
      </c>
      <c r="M327" s="22">
        <f>+_xlfn.XLOOKUP(A327,'Hospitalisation Details'!$A:$A,'Hospitalisation Details'!$F:$F)</f>
        <v>29929.56</v>
      </c>
      <c r="N327" s="7" t="str">
        <f>_xlfn.XLOOKUP(A327,'Hospitalisation Details'!$A:$A,'Hospitalisation Details'!$G:$G)</f>
        <v>tier - 1</v>
      </c>
      <c r="O327" s="7" t="str">
        <f>_xlfn.XLOOKUP(A327,'Hospitalisation Details'!$A:$A,'Hospitalisation Details'!$H:$H)</f>
        <v>tier - 1</v>
      </c>
      <c r="P327" s="7" t="str">
        <f>_xlfn.XLOOKUP(A327,'Hospitalisation Details'!$A:$A,'Hospitalisation Details'!$I:$I)</f>
        <v>R1011</v>
      </c>
      <c r="Q327" s="28">
        <f>_xlfn.XLOOKUP(A327,'Hospitalisation Details'!$A:$A,'Hospitalisation Details'!$K:$K)</f>
        <v>35</v>
      </c>
    </row>
    <row r="328" spans="1:17" x14ac:dyDescent="0.3">
      <c r="A328" s="27" t="s">
        <v>2044</v>
      </c>
      <c r="B328" s="7" t="str">
        <f>IFERROR(_xlfn.XLOOKUP(A328,'Customer Names'!$A$2:$A$2336,'Customer Names'!$C$2:$C$2336),"Unknown")</f>
        <v xml:space="preserve">  Andrew</v>
      </c>
      <c r="C328" s="7">
        <f>_xlfn.XLOOKUP(A328,'Medical Examinations'!$A$2:$A$2336,'Medical Examinations'!$B$2:$B$2336,AVERAGE('Medical Examinations'!$B$2:$B$2336))</f>
        <v>19.260000000000002</v>
      </c>
      <c r="D328" s="7">
        <f>_xlfn.XLOOKUP(A328,'Medical Examinations'!$A$2:$A$2336,'Medical Examinations'!$C$2:$C$2336,AVERAGE('Medical Examinations'!$C$2:$C$2336))</f>
        <v>8.9600000000000009</v>
      </c>
      <c r="E328" s="7" t="str">
        <f>_xlfn.XLOOKUP(A328,'Medical Examinations'!$A:$A,'Medical Examinations'!$D:$D,"Unknown")</f>
        <v>Yes</v>
      </c>
      <c r="F328" s="7" t="str">
        <f>_xlfn.XLOOKUP(A328,'Medical Examinations'!$A:$A,'Medical Examinations'!$E:$E,"Unknown")</f>
        <v>No</v>
      </c>
      <c r="G328" s="7" t="str">
        <f>_xlfn.XLOOKUP(A328,'Medical Examinations'!$A:$A,'Medical Examinations'!$F:$F,"Unknown")</f>
        <v>No</v>
      </c>
      <c r="H328" s="43">
        <f>_xlfn.XLOOKUP(Healthcare!A328,'Medical Examinations'!$A:$A,'Medical Examinations'!$G:$G,0)</f>
        <v>1</v>
      </c>
      <c r="I328" s="7" t="str">
        <f>_xlfn.XLOOKUP(A328,'Medical Examinations'!$A:$A,'Medical Examinations'!$H:$H,"Unknown")</f>
        <v>Yes</v>
      </c>
      <c r="J328" s="7" t="str" cm="1">
        <f t="array" ref="J328">_xlfn.IFS(C328&lt;18.5,"Under Weight",C328&lt;=24.9,"Normal Weight",C328&lt;30,"Over weight",C328&gt;=30,"Obesity")</f>
        <v>Normal Weight</v>
      </c>
      <c r="K328" s="7" t="str" cm="1">
        <f t="array" ref="K328">_xlfn.IFS(D328="Null","Unknown",D328&lt;5.7,"Normal",D328&lt;6.5,"Prediabetes",D328&gt;=6.5,"Diabetes")</f>
        <v>Diabetes</v>
      </c>
      <c r="L328" s="7" t="str">
        <f>_xlfn.XLOOKUP(A328,'Hospitalisation Details'!$A:$A,'Hospitalisation Details'!$J:$J,)</f>
        <v>19-Aug-1975</v>
      </c>
      <c r="M328" s="22">
        <f>+_xlfn.XLOOKUP(A328,'Hospitalisation Details'!$A:$A,'Hospitalisation Details'!$F:$F)</f>
        <v>29899.25</v>
      </c>
      <c r="N328" s="7" t="str">
        <f>_xlfn.XLOOKUP(A328,'Hospitalisation Details'!$A:$A,'Hospitalisation Details'!$G:$G)</f>
        <v>tier - 1</v>
      </c>
      <c r="O328" s="7" t="str">
        <f>_xlfn.XLOOKUP(A328,'Hospitalisation Details'!$A:$A,'Hospitalisation Details'!$H:$H)</f>
        <v>tier - 3</v>
      </c>
      <c r="P328" s="7" t="str">
        <f>_xlfn.XLOOKUP(A328,'Hospitalisation Details'!$A:$A,'Hospitalisation Details'!$I:$I)</f>
        <v>R1011</v>
      </c>
      <c r="Q328" s="28">
        <f>_xlfn.XLOOKUP(A328,'Hospitalisation Details'!$A:$A,'Hospitalisation Details'!$K:$K)</f>
        <v>48</v>
      </c>
    </row>
    <row r="329" spans="1:17" x14ac:dyDescent="0.3">
      <c r="A329" s="27" t="s">
        <v>2043</v>
      </c>
      <c r="B329" s="7" t="str">
        <f>IFERROR(_xlfn.XLOOKUP(A329,'Customer Names'!$A$2:$A$2336,'Customer Names'!$C$2:$C$2336),"Unknown")</f>
        <v xml:space="preserve">  Anthony</v>
      </c>
      <c r="C329" s="7">
        <f>_xlfn.XLOOKUP(A329,'Medical Examinations'!$A$2:$A$2336,'Medical Examinations'!$B$2:$B$2336,AVERAGE('Medical Examinations'!$B$2:$B$2336))</f>
        <v>26.92</v>
      </c>
      <c r="D329" s="7">
        <f>_xlfn.XLOOKUP(A329,'Medical Examinations'!$A$2:$A$2336,'Medical Examinations'!$C$2:$C$2336,AVERAGE('Medical Examinations'!$C$2:$C$2336))</f>
        <v>6.09</v>
      </c>
      <c r="E329" s="7" t="str">
        <f>_xlfn.XLOOKUP(A329,'Medical Examinations'!$A:$A,'Medical Examinations'!$D:$D,"Unknown")</f>
        <v>No</v>
      </c>
      <c r="F329" s="7" t="str">
        <f>_xlfn.XLOOKUP(A329,'Medical Examinations'!$A:$A,'Medical Examinations'!$E:$E,"Unknown")</f>
        <v>No</v>
      </c>
      <c r="G329" s="7" t="str">
        <f>_xlfn.XLOOKUP(A329,'Medical Examinations'!$A:$A,'Medical Examinations'!$F:$F,"Unknown")</f>
        <v>No</v>
      </c>
      <c r="H329" s="43">
        <f>_xlfn.XLOOKUP(Healthcare!A329,'Medical Examinations'!$A:$A,'Medical Examinations'!$G:$G,0)</f>
        <v>0</v>
      </c>
      <c r="I329" s="7" t="str">
        <f>_xlfn.XLOOKUP(A329,'Medical Examinations'!$A:$A,'Medical Examinations'!$H:$H,"Unknown")</f>
        <v>Yes</v>
      </c>
      <c r="J329" s="7" t="str" cm="1">
        <f t="array" ref="J329">_xlfn.IFS(C329&lt;18.5,"Under Weight",C329&lt;=24.9,"Normal Weight",C329&lt;30,"Over weight",C329&gt;=30,"Obesity")</f>
        <v>Over weight</v>
      </c>
      <c r="K329" s="7" t="str" cm="1">
        <f t="array" ref="K329">_xlfn.IFS(D329="Null","Unknown",D329&lt;5.7,"Normal",D329&lt;6.5,"Prediabetes",D329&gt;=6.5,"Diabetes")</f>
        <v>Prediabetes</v>
      </c>
      <c r="L329" s="7" t="str">
        <f>_xlfn.XLOOKUP(A329,'Hospitalisation Details'!$A:$A,'Hospitalisation Details'!$J:$J,)</f>
        <v>30-Dec-1989</v>
      </c>
      <c r="M329" s="22">
        <f>+_xlfn.XLOOKUP(A329,'Hospitalisation Details'!$A:$A,'Hospitalisation Details'!$F:$F)</f>
        <v>29852.48</v>
      </c>
      <c r="N329" s="7" t="str">
        <f>_xlfn.XLOOKUP(A329,'Hospitalisation Details'!$A:$A,'Hospitalisation Details'!$G:$G)</f>
        <v>tier - 1</v>
      </c>
      <c r="O329" s="7" t="str">
        <f>_xlfn.XLOOKUP(A329,'Hospitalisation Details'!$A:$A,'Hospitalisation Details'!$H:$H)</f>
        <v>tier - 3</v>
      </c>
      <c r="P329" s="7" t="str">
        <f>_xlfn.XLOOKUP(A329,'Hospitalisation Details'!$A:$A,'Hospitalisation Details'!$I:$I)</f>
        <v>R1011</v>
      </c>
      <c r="Q329" s="28">
        <f>_xlfn.XLOOKUP(A329,'Hospitalisation Details'!$A:$A,'Hospitalisation Details'!$K:$K)</f>
        <v>34</v>
      </c>
    </row>
    <row r="330" spans="1:17" x14ac:dyDescent="0.3">
      <c r="A330" s="27" t="s">
        <v>2042</v>
      </c>
      <c r="B330" s="7" t="str">
        <f>IFERROR(_xlfn.XLOOKUP(A330,'Customer Names'!$A$2:$A$2336,'Customer Names'!$C$2:$C$2336),"Unknown")</f>
        <v xml:space="preserve">  Chris</v>
      </c>
      <c r="C330" s="7">
        <f>_xlfn.XLOOKUP(A330,'Medical Examinations'!$A$2:$A$2336,'Medical Examinations'!$B$2:$B$2336,AVERAGE('Medical Examinations'!$B$2:$B$2336))</f>
        <v>19.73</v>
      </c>
      <c r="D330" s="7">
        <f>_xlfn.XLOOKUP(A330,'Medical Examinations'!$A$2:$A$2336,'Medical Examinations'!$C$2:$C$2336,AVERAGE('Medical Examinations'!$C$2:$C$2336))</f>
        <v>4.3600000000000003</v>
      </c>
      <c r="E330" s="7" t="str">
        <f>_xlfn.XLOOKUP(A330,'Medical Examinations'!$A:$A,'Medical Examinations'!$D:$D,"Unknown")</f>
        <v>No</v>
      </c>
      <c r="F330" s="7" t="str">
        <f>_xlfn.XLOOKUP(A330,'Medical Examinations'!$A:$A,'Medical Examinations'!$E:$E,"Unknown")</f>
        <v>No</v>
      </c>
      <c r="G330" s="7" t="str">
        <f>_xlfn.XLOOKUP(A330,'Medical Examinations'!$A:$A,'Medical Examinations'!$F:$F,"Unknown")</f>
        <v>No</v>
      </c>
      <c r="H330" s="43">
        <f>_xlfn.XLOOKUP(Healthcare!A330,'Medical Examinations'!$A:$A,'Medical Examinations'!$G:$G,0)</f>
        <v>0</v>
      </c>
      <c r="I330" s="7" t="str">
        <f>_xlfn.XLOOKUP(A330,'Medical Examinations'!$A:$A,'Medical Examinations'!$H:$H,"Unknown")</f>
        <v>Yes</v>
      </c>
      <c r="J330" s="7" t="str" cm="1">
        <f t="array" ref="J330">_xlfn.IFS(C330&lt;18.5,"Under Weight",C330&lt;=24.9,"Normal Weight",C330&lt;30,"Over weight",C330&gt;=30,"Obesity")</f>
        <v>Normal Weight</v>
      </c>
      <c r="K330" s="7" t="str" cm="1">
        <f t="array" ref="K330">_xlfn.IFS(D330="Null","Unknown",D330&lt;5.7,"Normal",D330&lt;6.5,"Prediabetes",D330&gt;=6.5,"Diabetes")</f>
        <v>Normal</v>
      </c>
      <c r="L330" s="7" t="str">
        <f>_xlfn.XLOOKUP(A330,'Hospitalisation Details'!$A:$A,'Hospitalisation Details'!$J:$J,)</f>
        <v>29-Oct-1982</v>
      </c>
      <c r="M330" s="22">
        <f>+_xlfn.XLOOKUP(A330,'Hospitalisation Details'!$A:$A,'Hospitalisation Details'!$F:$F)</f>
        <v>29818.76</v>
      </c>
      <c r="N330" s="7" t="str">
        <f>_xlfn.XLOOKUP(A330,'Hospitalisation Details'!$A:$A,'Hospitalisation Details'!$G:$G)</f>
        <v>tier - 1</v>
      </c>
      <c r="O330" s="7" t="str">
        <f>_xlfn.XLOOKUP(A330,'Hospitalisation Details'!$A:$A,'Hospitalisation Details'!$H:$H)</f>
        <v>tier - 1</v>
      </c>
      <c r="P330" s="7" t="str">
        <f>_xlfn.XLOOKUP(A330,'Hospitalisation Details'!$A:$A,'Hospitalisation Details'!$I:$I)</f>
        <v>R1012</v>
      </c>
      <c r="Q330" s="28">
        <f>_xlfn.XLOOKUP(A330,'Hospitalisation Details'!$A:$A,'Hospitalisation Details'!$K:$K)</f>
        <v>41</v>
      </c>
    </row>
    <row r="331" spans="1:17" x14ac:dyDescent="0.3">
      <c r="A331" s="27" t="s">
        <v>2041</v>
      </c>
      <c r="B331" s="7" t="str">
        <f>IFERROR(_xlfn.XLOOKUP(A331,'Customer Names'!$A$2:$A$2336,'Customer Names'!$C$2:$C$2336),"Unknown")</f>
        <v xml:space="preserve">  Yu</v>
      </c>
      <c r="C331" s="7">
        <f>_xlfn.XLOOKUP(A331,'Medical Examinations'!$A$2:$A$2336,'Medical Examinations'!$B$2:$B$2336,AVERAGE('Medical Examinations'!$B$2:$B$2336))</f>
        <v>23.56</v>
      </c>
      <c r="D331" s="7">
        <f>_xlfn.XLOOKUP(A331,'Medical Examinations'!$A$2:$A$2336,'Medical Examinations'!$C$2:$C$2336,AVERAGE('Medical Examinations'!$C$2:$C$2336))</f>
        <v>11.74</v>
      </c>
      <c r="E331" s="7" t="str">
        <f>_xlfn.XLOOKUP(A331,'Medical Examinations'!$A:$A,'Medical Examinations'!$D:$D,"Unknown")</f>
        <v>Yes</v>
      </c>
      <c r="F331" s="7" t="str">
        <f>_xlfn.XLOOKUP(A331,'Medical Examinations'!$A:$A,'Medical Examinations'!$E:$E,"Unknown")</f>
        <v>No</v>
      </c>
      <c r="G331" s="7" t="str">
        <f>_xlfn.XLOOKUP(A331,'Medical Examinations'!$A:$A,'Medical Examinations'!$F:$F,"Unknown")</f>
        <v>No</v>
      </c>
      <c r="H331" s="43">
        <f>_xlfn.XLOOKUP(Healthcare!A331,'Medical Examinations'!$A:$A,'Medical Examinations'!$G:$G,0)</f>
        <v>0</v>
      </c>
      <c r="I331" s="7" t="str">
        <f>_xlfn.XLOOKUP(A331,'Medical Examinations'!$A:$A,'Medical Examinations'!$H:$H,"Unknown")</f>
        <v>Yes</v>
      </c>
      <c r="J331" s="7" t="str" cm="1">
        <f t="array" ref="J331">_xlfn.IFS(C331&lt;18.5,"Under Weight",C331&lt;=24.9,"Normal Weight",C331&lt;30,"Over weight",C331&gt;=30,"Obesity")</f>
        <v>Normal Weight</v>
      </c>
      <c r="K331" s="7" t="str" cm="1">
        <f t="array" ref="K331">_xlfn.IFS(D331="Null","Unknown",D331&lt;5.7,"Normal",D331&lt;6.5,"Prediabetes",D331&gt;=6.5,"Diabetes")</f>
        <v>Diabetes</v>
      </c>
      <c r="L331" s="7" t="str">
        <f>_xlfn.XLOOKUP(A331,'Hospitalisation Details'!$A:$A,'Hospitalisation Details'!$J:$J,)</f>
        <v>13-Aug-1981</v>
      </c>
      <c r="M331" s="22">
        <f>+_xlfn.XLOOKUP(A331,'Hospitalisation Details'!$A:$A,'Hospitalisation Details'!$F:$F)</f>
        <v>29816.639999999999</v>
      </c>
      <c r="N331" s="7" t="str">
        <f>_xlfn.XLOOKUP(A331,'Hospitalisation Details'!$A:$A,'Hospitalisation Details'!$G:$G)</f>
        <v>tier - 1</v>
      </c>
      <c r="O331" s="7" t="str">
        <f>_xlfn.XLOOKUP(A331,'Hospitalisation Details'!$A:$A,'Hospitalisation Details'!$H:$H)</f>
        <v>tier - 2</v>
      </c>
      <c r="P331" s="7" t="str">
        <f>_xlfn.XLOOKUP(A331,'Hospitalisation Details'!$A:$A,'Hospitalisation Details'!$I:$I)</f>
        <v>R1011</v>
      </c>
      <c r="Q331" s="28">
        <f>_xlfn.XLOOKUP(A331,'Hospitalisation Details'!$A:$A,'Hospitalisation Details'!$K:$K)</f>
        <v>42</v>
      </c>
    </row>
    <row r="332" spans="1:17" x14ac:dyDescent="0.3">
      <c r="A332" s="27" t="s">
        <v>2040</v>
      </c>
      <c r="B332" s="7" t="str">
        <f>IFERROR(_xlfn.XLOOKUP(A332,'Customer Names'!$A$2:$A$2336,'Customer Names'!$C$2:$C$2336),"Unknown")</f>
        <v xml:space="preserve">  Caleb N</v>
      </c>
      <c r="C332" s="7">
        <f>_xlfn.XLOOKUP(A332,'Medical Examinations'!$A$2:$A$2336,'Medical Examinations'!$B$2:$B$2336,AVERAGE('Medical Examinations'!$B$2:$B$2336))</f>
        <v>37.67</v>
      </c>
      <c r="D332" s="7">
        <f>_xlfn.XLOOKUP(A332,'Medical Examinations'!$A$2:$A$2336,'Medical Examinations'!$C$2:$C$2336,AVERAGE('Medical Examinations'!$C$2:$C$2336))</f>
        <v>5.89</v>
      </c>
      <c r="E332" s="7" t="str">
        <f>_xlfn.XLOOKUP(A332,'Medical Examinations'!$A:$A,'Medical Examinations'!$D:$D,"Unknown")</f>
        <v>No</v>
      </c>
      <c r="F332" s="7" t="str">
        <f>_xlfn.XLOOKUP(A332,'Medical Examinations'!$A:$A,'Medical Examinations'!$E:$E,"Unknown")</f>
        <v>No</v>
      </c>
      <c r="G332" s="7" t="str">
        <f>_xlfn.XLOOKUP(A332,'Medical Examinations'!$A:$A,'Medical Examinations'!$F:$F,"Unknown")</f>
        <v>No</v>
      </c>
      <c r="H332" s="43">
        <f>_xlfn.XLOOKUP(Healthcare!A332,'Medical Examinations'!$A:$A,'Medical Examinations'!$G:$G,0)</f>
        <v>1</v>
      </c>
      <c r="I332" s="7" t="str">
        <f>_xlfn.XLOOKUP(A332,'Medical Examinations'!$A:$A,'Medical Examinations'!$H:$H,"Unknown")</f>
        <v>Yes</v>
      </c>
      <c r="J332" s="7" t="str" cm="1">
        <f t="array" ref="J332">_xlfn.IFS(C332&lt;18.5,"Under Weight",C332&lt;=24.9,"Normal Weight",C332&lt;30,"Over weight",C332&gt;=30,"Obesity")</f>
        <v>Obesity</v>
      </c>
      <c r="K332" s="7" t="str" cm="1">
        <f t="array" ref="K332">_xlfn.IFS(D332="Null","Unknown",D332&lt;5.7,"Normal",D332&lt;6.5,"Prediabetes",D332&gt;=6.5,"Diabetes")</f>
        <v>Prediabetes</v>
      </c>
      <c r="L332" s="7" t="str">
        <f>_xlfn.XLOOKUP(A332,'Hospitalisation Details'!$A:$A,'Hospitalisation Details'!$J:$J,)</f>
        <v>20-Jun-1998</v>
      </c>
      <c r="M332" s="22">
        <f>+_xlfn.XLOOKUP(A332,'Hospitalisation Details'!$A:$A,'Hospitalisation Details'!$F:$F)</f>
        <v>29760.6</v>
      </c>
      <c r="N332" s="7" t="str">
        <f>_xlfn.XLOOKUP(A332,'Hospitalisation Details'!$A:$A,'Hospitalisation Details'!$G:$G)</f>
        <v>tier - 1</v>
      </c>
      <c r="O332" s="7" t="str">
        <f>_xlfn.XLOOKUP(A332,'Hospitalisation Details'!$A:$A,'Hospitalisation Details'!$H:$H)</f>
        <v>tier - 2</v>
      </c>
      <c r="P332" s="7" t="str">
        <f>_xlfn.XLOOKUP(A332,'Hospitalisation Details'!$A:$A,'Hospitalisation Details'!$I:$I)</f>
        <v>R1011</v>
      </c>
      <c r="Q332" s="28">
        <f>_xlfn.XLOOKUP(A332,'Hospitalisation Details'!$A:$A,'Hospitalisation Details'!$K:$K)</f>
        <v>25</v>
      </c>
    </row>
    <row r="333" spans="1:17" x14ac:dyDescent="0.3">
      <c r="A333" s="27" t="s">
        <v>2039</v>
      </c>
      <c r="B333" s="7" t="str">
        <f>IFERROR(_xlfn.XLOOKUP(A333,'Customer Names'!$A$2:$A$2336,'Customer Names'!$C$2:$C$2336),"Unknown")</f>
        <v xml:space="preserve">  Jason M</v>
      </c>
      <c r="C333" s="7">
        <f>_xlfn.XLOOKUP(A333,'Medical Examinations'!$A$2:$A$2336,'Medical Examinations'!$B$2:$B$2336,AVERAGE('Medical Examinations'!$B$2:$B$2336))</f>
        <v>18.73</v>
      </c>
      <c r="D333" s="7">
        <f>_xlfn.XLOOKUP(A333,'Medical Examinations'!$A$2:$A$2336,'Medical Examinations'!$C$2:$C$2336,AVERAGE('Medical Examinations'!$C$2:$C$2336))</f>
        <v>10.64</v>
      </c>
      <c r="E333" s="7" t="str">
        <f>_xlfn.XLOOKUP(A333,'Medical Examinations'!$A:$A,'Medical Examinations'!$D:$D,"Unknown")</f>
        <v>No</v>
      </c>
      <c r="F333" s="7" t="str">
        <f>_xlfn.XLOOKUP(A333,'Medical Examinations'!$A:$A,'Medical Examinations'!$E:$E,"Unknown")</f>
        <v>No</v>
      </c>
      <c r="G333" s="7" t="str">
        <f>_xlfn.XLOOKUP(A333,'Medical Examinations'!$A:$A,'Medical Examinations'!$F:$F,"Unknown")</f>
        <v>No</v>
      </c>
      <c r="H333" s="43">
        <f>_xlfn.XLOOKUP(Healthcare!A333,'Medical Examinations'!$A:$A,'Medical Examinations'!$G:$G,0)</f>
        <v>2</v>
      </c>
      <c r="I333" s="7" t="str">
        <f>_xlfn.XLOOKUP(A333,'Medical Examinations'!$A:$A,'Medical Examinations'!$H:$H,"Unknown")</f>
        <v>Yes</v>
      </c>
      <c r="J333" s="7" t="str" cm="1">
        <f t="array" ref="J333">_xlfn.IFS(C333&lt;18.5,"Under Weight",C333&lt;=24.9,"Normal Weight",C333&lt;30,"Over weight",C333&gt;=30,"Obesity")</f>
        <v>Normal Weight</v>
      </c>
      <c r="K333" s="7" t="str" cm="1">
        <f t="array" ref="K333">_xlfn.IFS(D333="Null","Unknown",D333&lt;5.7,"Normal",D333&lt;6.5,"Prediabetes",D333&gt;=6.5,"Diabetes")</f>
        <v>Diabetes</v>
      </c>
      <c r="L333" s="7" t="str">
        <f>_xlfn.XLOOKUP(A333,'Hospitalisation Details'!$A:$A,'Hospitalisation Details'!$J:$J,)</f>
        <v>23-Aug-1973</v>
      </c>
      <c r="M333" s="22">
        <f>+_xlfn.XLOOKUP(A333,'Hospitalisation Details'!$A:$A,'Hospitalisation Details'!$F:$F)</f>
        <v>29757.69</v>
      </c>
      <c r="N333" s="7" t="str">
        <f>_xlfn.XLOOKUP(A333,'Hospitalisation Details'!$A:$A,'Hospitalisation Details'!$G:$G)</f>
        <v>tier - 1</v>
      </c>
      <c r="O333" s="7" t="str">
        <f>_xlfn.XLOOKUP(A333,'Hospitalisation Details'!$A:$A,'Hospitalisation Details'!$H:$H)</f>
        <v>tier - 3</v>
      </c>
      <c r="P333" s="7" t="str">
        <f>_xlfn.XLOOKUP(A333,'Hospitalisation Details'!$A:$A,'Hospitalisation Details'!$I:$I)</f>
        <v>R1011</v>
      </c>
      <c r="Q333" s="28">
        <f>_xlfn.XLOOKUP(A333,'Hospitalisation Details'!$A:$A,'Hospitalisation Details'!$K:$K)</f>
        <v>50</v>
      </c>
    </row>
    <row r="334" spans="1:17" x14ac:dyDescent="0.3">
      <c r="A334" s="27" t="s">
        <v>2038</v>
      </c>
      <c r="B334" s="7" t="str">
        <f>IFERROR(_xlfn.XLOOKUP(A334,'Customer Names'!$A$2:$A$2336,'Customer Names'!$C$2:$C$2336),"Unknown")</f>
        <v xml:space="preserve">  Angela R</v>
      </c>
      <c r="C334" s="7">
        <f>_xlfn.XLOOKUP(A334,'Medical Examinations'!$A$2:$A$2336,'Medical Examinations'!$B$2:$B$2336,AVERAGE('Medical Examinations'!$B$2:$B$2336))</f>
        <v>33.090000000000003</v>
      </c>
      <c r="D334" s="7">
        <f>_xlfn.XLOOKUP(A334,'Medical Examinations'!$A$2:$A$2336,'Medical Examinations'!$C$2:$C$2336,AVERAGE('Medical Examinations'!$C$2:$C$2336))</f>
        <v>6.06</v>
      </c>
      <c r="E334" s="7" t="str">
        <f>_xlfn.XLOOKUP(A334,'Medical Examinations'!$A:$A,'Medical Examinations'!$D:$D,"Unknown")</f>
        <v>No</v>
      </c>
      <c r="F334" s="7" t="str">
        <f>_xlfn.XLOOKUP(A334,'Medical Examinations'!$A:$A,'Medical Examinations'!$E:$E,"Unknown")</f>
        <v>No</v>
      </c>
      <c r="G334" s="7" t="str">
        <f>_xlfn.XLOOKUP(A334,'Medical Examinations'!$A:$A,'Medical Examinations'!$F:$F,"Unknown")</f>
        <v>Yes</v>
      </c>
      <c r="H334" s="43">
        <f>_xlfn.XLOOKUP(Healthcare!A334,'Medical Examinations'!$A:$A,'Medical Examinations'!$G:$G,0)</f>
        <v>1</v>
      </c>
      <c r="I334" s="7" t="str">
        <f>_xlfn.XLOOKUP(A334,'Medical Examinations'!$A:$A,'Medical Examinations'!$H:$H,"Unknown")</f>
        <v>Yes</v>
      </c>
      <c r="J334" s="7" t="str" cm="1">
        <f t="array" ref="J334">_xlfn.IFS(C334&lt;18.5,"Under Weight",C334&lt;=24.9,"Normal Weight",C334&lt;30,"Over weight",C334&gt;=30,"Obesity")</f>
        <v>Obesity</v>
      </c>
      <c r="K334" s="7" t="str" cm="1">
        <f t="array" ref="K334">_xlfn.IFS(D334="Null","Unknown",D334&lt;5.7,"Normal",D334&lt;6.5,"Prediabetes",D334&gt;=6.5,"Diabetes")</f>
        <v>Prediabetes</v>
      </c>
      <c r="L334" s="7" t="str">
        <f>_xlfn.XLOOKUP(A334,'Hospitalisation Details'!$A:$A,'Hospitalisation Details'!$J:$J,)</f>
        <v>27-Jul-1993</v>
      </c>
      <c r="M334" s="22">
        <f>+_xlfn.XLOOKUP(A334,'Hospitalisation Details'!$A:$A,'Hospitalisation Details'!$F:$F)</f>
        <v>29622.69</v>
      </c>
      <c r="N334" s="7" t="str">
        <f>_xlfn.XLOOKUP(A334,'Hospitalisation Details'!$A:$A,'Hospitalisation Details'!$G:$G)</f>
        <v>tier - 1</v>
      </c>
      <c r="O334" s="7" t="str">
        <f>_xlfn.XLOOKUP(A334,'Hospitalisation Details'!$A:$A,'Hospitalisation Details'!$H:$H)</f>
        <v>tier - 1</v>
      </c>
      <c r="P334" s="7" t="str">
        <f>_xlfn.XLOOKUP(A334,'Hospitalisation Details'!$A:$A,'Hospitalisation Details'!$I:$I)</f>
        <v>R1011</v>
      </c>
      <c r="Q334" s="28">
        <f>_xlfn.XLOOKUP(A334,'Hospitalisation Details'!$A:$A,'Hospitalisation Details'!$K:$K)</f>
        <v>30</v>
      </c>
    </row>
    <row r="335" spans="1:17" x14ac:dyDescent="0.3">
      <c r="A335" s="27" t="s">
        <v>2037</v>
      </c>
      <c r="B335" s="7" t="str">
        <f>IFERROR(_xlfn.XLOOKUP(A335,'Customer Names'!$A$2:$A$2336,'Customer Names'!$C$2:$C$2336),"Unknown")</f>
        <v xml:space="preserve">  Keith J</v>
      </c>
      <c r="C335" s="7">
        <f>_xlfn.XLOOKUP(A335,'Medical Examinations'!$A$2:$A$2336,'Medical Examinations'!$B$2:$B$2336,AVERAGE('Medical Examinations'!$B$2:$B$2336))</f>
        <v>18.329999999999998</v>
      </c>
      <c r="D335" s="7">
        <f>_xlfn.XLOOKUP(A335,'Medical Examinations'!$A$2:$A$2336,'Medical Examinations'!$C$2:$C$2336,AVERAGE('Medical Examinations'!$C$2:$C$2336))</f>
        <v>7.46</v>
      </c>
      <c r="E335" s="7" t="str">
        <f>_xlfn.XLOOKUP(A335,'Medical Examinations'!$A:$A,'Medical Examinations'!$D:$D,"Unknown")</f>
        <v>Yes</v>
      </c>
      <c r="F335" s="7" t="str">
        <f>_xlfn.XLOOKUP(A335,'Medical Examinations'!$A:$A,'Medical Examinations'!$E:$E,"Unknown")</f>
        <v>No</v>
      </c>
      <c r="G335" s="7" t="str">
        <f>_xlfn.XLOOKUP(A335,'Medical Examinations'!$A:$A,'Medical Examinations'!$F:$F,"Unknown")</f>
        <v>No</v>
      </c>
      <c r="H335" s="43">
        <f>_xlfn.XLOOKUP(Healthcare!A335,'Medical Examinations'!$A:$A,'Medical Examinations'!$G:$G,0)</f>
        <v>1</v>
      </c>
      <c r="I335" s="7" t="str">
        <f>_xlfn.XLOOKUP(A335,'Medical Examinations'!$A:$A,'Medical Examinations'!$H:$H,"Unknown")</f>
        <v>Yes</v>
      </c>
      <c r="J335" s="7" t="str" cm="1">
        <f t="array" ref="J335">_xlfn.IFS(C335&lt;18.5,"Under Weight",C335&lt;=24.9,"Normal Weight",C335&lt;30,"Over weight",C335&gt;=30,"Obesity")</f>
        <v>Under Weight</v>
      </c>
      <c r="K335" s="7" t="str" cm="1">
        <f t="array" ref="K335">_xlfn.IFS(D335="Null","Unknown",D335&lt;5.7,"Normal",D335&lt;6.5,"Prediabetes",D335&gt;=6.5,"Diabetes")</f>
        <v>Diabetes</v>
      </c>
      <c r="L335" s="7" t="str">
        <f>_xlfn.XLOOKUP(A335,'Hospitalisation Details'!$A:$A,'Hospitalisation Details'!$J:$J,)</f>
        <v>3-Nov-1975</v>
      </c>
      <c r="M335" s="22">
        <f>+_xlfn.XLOOKUP(A335,'Hospitalisation Details'!$A:$A,'Hospitalisation Details'!$F:$F)</f>
        <v>29583.8</v>
      </c>
      <c r="N335" s="7" t="str">
        <f>_xlfn.XLOOKUP(A335,'Hospitalisation Details'!$A:$A,'Hospitalisation Details'!$G:$G)</f>
        <v>tier - 1</v>
      </c>
      <c r="O335" s="7" t="str">
        <f>_xlfn.XLOOKUP(A335,'Hospitalisation Details'!$A:$A,'Hospitalisation Details'!$H:$H)</f>
        <v>tier - 1</v>
      </c>
      <c r="P335" s="7" t="str">
        <f>_xlfn.XLOOKUP(A335,'Hospitalisation Details'!$A:$A,'Hospitalisation Details'!$I:$I)</f>
        <v>R1011</v>
      </c>
      <c r="Q335" s="28">
        <f>_xlfn.XLOOKUP(A335,'Hospitalisation Details'!$A:$A,'Hospitalisation Details'!$K:$K)</f>
        <v>48</v>
      </c>
    </row>
    <row r="336" spans="1:17" x14ac:dyDescent="0.3">
      <c r="A336" s="27" t="s">
        <v>2036</v>
      </c>
      <c r="B336" s="7" t="str">
        <f>IFERROR(_xlfn.XLOOKUP(A336,'Customer Names'!$A$2:$A$2336,'Customer Names'!$C$2:$C$2336),"Unknown")</f>
        <v xml:space="preserve">  Emma</v>
      </c>
      <c r="C336" s="7">
        <f>_xlfn.XLOOKUP(A336,'Medical Examinations'!$A$2:$A$2336,'Medical Examinations'!$B$2:$B$2336,AVERAGE('Medical Examinations'!$B$2:$B$2336))</f>
        <v>27.74</v>
      </c>
      <c r="D336" s="7">
        <f>_xlfn.XLOOKUP(A336,'Medical Examinations'!$A$2:$A$2336,'Medical Examinations'!$C$2:$C$2336,AVERAGE('Medical Examinations'!$C$2:$C$2336))</f>
        <v>4.68</v>
      </c>
      <c r="E336" s="7" t="str">
        <f>_xlfn.XLOOKUP(A336,'Medical Examinations'!$A:$A,'Medical Examinations'!$D:$D,"Unknown")</f>
        <v>Yes</v>
      </c>
      <c r="F336" s="7" t="str">
        <f>_xlfn.XLOOKUP(A336,'Medical Examinations'!$A:$A,'Medical Examinations'!$E:$E,"Unknown")</f>
        <v>No</v>
      </c>
      <c r="G336" s="7" t="str">
        <f>_xlfn.XLOOKUP(A336,'Medical Examinations'!$A:$A,'Medical Examinations'!$F:$F,"Unknown")</f>
        <v>No</v>
      </c>
      <c r="H336" s="43">
        <f>_xlfn.XLOOKUP(Healthcare!A336,'Medical Examinations'!$A:$A,'Medical Examinations'!$G:$G,0)</f>
        <v>2</v>
      </c>
      <c r="I336" s="7" t="str">
        <f>_xlfn.XLOOKUP(A336,'Medical Examinations'!$A:$A,'Medical Examinations'!$H:$H,"Unknown")</f>
        <v>Yes</v>
      </c>
      <c r="J336" s="7" t="str" cm="1">
        <f t="array" ref="J336">_xlfn.IFS(C336&lt;18.5,"Under Weight",C336&lt;=24.9,"Normal Weight",C336&lt;30,"Over weight",C336&gt;=30,"Obesity")</f>
        <v>Over weight</v>
      </c>
      <c r="K336" s="7" t="str" cm="1">
        <f t="array" ref="K336">_xlfn.IFS(D336="Null","Unknown",D336&lt;5.7,"Normal",D336&lt;6.5,"Prediabetes",D336&gt;=6.5,"Diabetes")</f>
        <v>Normal</v>
      </c>
      <c r="L336" s="7" t="str">
        <f>_xlfn.XLOOKUP(A336,'Hospitalisation Details'!$A:$A,'Hospitalisation Details'!$J:$J,)</f>
        <v>20-Oct-1959</v>
      </c>
      <c r="M336" s="22">
        <f>+_xlfn.XLOOKUP(A336,'Hospitalisation Details'!$A:$A,'Hospitalisation Details'!$F:$F)</f>
        <v>29523.17</v>
      </c>
      <c r="N336" s="7" t="str">
        <f>_xlfn.XLOOKUP(A336,'Hospitalisation Details'!$A:$A,'Hospitalisation Details'!$G:$G)</f>
        <v>tier - 1</v>
      </c>
      <c r="O336" s="7" t="str">
        <f>_xlfn.XLOOKUP(A336,'Hospitalisation Details'!$A:$A,'Hospitalisation Details'!$H:$H)</f>
        <v>tier - 2</v>
      </c>
      <c r="P336" s="7" t="str">
        <f>_xlfn.XLOOKUP(A336,'Hospitalisation Details'!$A:$A,'Hospitalisation Details'!$I:$I)</f>
        <v>R1024</v>
      </c>
      <c r="Q336" s="28">
        <f>_xlfn.XLOOKUP(A336,'Hospitalisation Details'!$A:$A,'Hospitalisation Details'!$K:$K)</f>
        <v>64</v>
      </c>
    </row>
    <row r="337" spans="1:17" x14ac:dyDescent="0.3">
      <c r="A337" s="27" t="s">
        <v>2035</v>
      </c>
      <c r="B337" s="7" t="str">
        <f>IFERROR(_xlfn.XLOOKUP(A337,'Customer Names'!$A$2:$A$2336,'Customer Names'!$C$2:$C$2336),"Unknown")</f>
        <v xml:space="preserve">  Nathan A</v>
      </c>
      <c r="C337" s="7">
        <f>_xlfn.XLOOKUP(A337,'Medical Examinations'!$A$2:$A$2336,'Medical Examinations'!$B$2:$B$2336,AVERAGE('Medical Examinations'!$B$2:$B$2336))</f>
        <v>24.2</v>
      </c>
      <c r="D337" s="7">
        <f>_xlfn.XLOOKUP(A337,'Medical Examinations'!$A$2:$A$2336,'Medical Examinations'!$C$2:$C$2336,AVERAGE('Medical Examinations'!$C$2:$C$2336))</f>
        <v>6.15</v>
      </c>
      <c r="E337" s="7" t="str">
        <f>_xlfn.XLOOKUP(A337,'Medical Examinations'!$A:$A,'Medical Examinations'!$D:$D,"Unknown")</f>
        <v>No</v>
      </c>
      <c r="F337" s="7" t="str">
        <f>_xlfn.XLOOKUP(A337,'Medical Examinations'!$A:$A,'Medical Examinations'!$E:$E,"Unknown")</f>
        <v>No</v>
      </c>
      <c r="G337" s="7" t="str">
        <f>_xlfn.XLOOKUP(A337,'Medical Examinations'!$A:$A,'Medical Examinations'!$F:$F,"Unknown")</f>
        <v>No</v>
      </c>
      <c r="H337" s="43">
        <f>_xlfn.XLOOKUP(Healthcare!A337,'Medical Examinations'!$A:$A,'Medical Examinations'!$G:$G,0)</f>
        <v>1</v>
      </c>
      <c r="I337" s="7" t="str">
        <f>_xlfn.XLOOKUP(A337,'Medical Examinations'!$A:$A,'Medical Examinations'!$H:$H,"Unknown")</f>
        <v>Yes</v>
      </c>
      <c r="J337" s="7" t="str" cm="1">
        <f t="array" ref="J337">_xlfn.IFS(C337&lt;18.5,"Under Weight",C337&lt;=24.9,"Normal Weight",C337&lt;30,"Over weight",C337&gt;=30,"Obesity")</f>
        <v>Normal Weight</v>
      </c>
      <c r="K337" s="7" t="str" cm="1">
        <f t="array" ref="K337">_xlfn.IFS(D337="Null","Unknown",D337&lt;5.7,"Normal",D337&lt;6.5,"Prediabetes",D337&gt;=6.5,"Diabetes")</f>
        <v>Prediabetes</v>
      </c>
      <c r="L337" s="7" t="str">
        <f>_xlfn.XLOOKUP(A337,'Hospitalisation Details'!$A:$A,'Hospitalisation Details'!$J:$J,)</f>
        <v>16-Jul-1987</v>
      </c>
      <c r="M337" s="22">
        <f>+_xlfn.XLOOKUP(A337,'Hospitalisation Details'!$A:$A,'Hospitalisation Details'!$F:$F)</f>
        <v>29443.59</v>
      </c>
      <c r="N337" s="7" t="str">
        <f>_xlfn.XLOOKUP(A337,'Hospitalisation Details'!$A:$A,'Hospitalisation Details'!$G:$G)</f>
        <v>tier - 1</v>
      </c>
      <c r="O337" s="7" t="str">
        <f>_xlfn.XLOOKUP(A337,'Hospitalisation Details'!$A:$A,'Hospitalisation Details'!$H:$H)</f>
        <v>tier - 1</v>
      </c>
      <c r="P337" s="7" t="str">
        <f>_xlfn.XLOOKUP(A337,'Hospitalisation Details'!$A:$A,'Hospitalisation Details'!$I:$I)</f>
        <v>R1011</v>
      </c>
      <c r="Q337" s="28">
        <f>_xlfn.XLOOKUP(A337,'Hospitalisation Details'!$A:$A,'Hospitalisation Details'!$K:$K)</f>
        <v>36</v>
      </c>
    </row>
    <row r="338" spans="1:17" x14ac:dyDescent="0.3">
      <c r="A338" s="27" t="s">
        <v>2034</v>
      </c>
      <c r="B338" s="7" t="str">
        <f>IFERROR(_xlfn.XLOOKUP(A338,'Customer Names'!$A$2:$A$2336,'Customer Names'!$C$2:$C$2336),"Unknown")</f>
        <v xml:space="preserve">  Kathryn</v>
      </c>
      <c r="C338" s="7">
        <f>_xlfn.XLOOKUP(A338,'Medical Examinations'!$A$2:$A$2336,'Medical Examinations'!$B$2:$B$2336,AVERAGE('Medical Examinations'!$B$2:$B$2336))</f>
        <v>22.03</v>
      </c>
      <c r="D338" s="7">
        <f>_xlfn.XLOOKUP(A338,'Medical Examinations'!$A$2:$A$2336,'Medical Examinations'!$C$2:$C$2336,AVERAGE('Medical Examinations'!$C$2:$C$2336))</f>
        <v>4.28</v>
      </c>
      <c r="E338" s="7" t="str">
        <f>_xlfn.XLOOKUP(A338,'Medical Examinations'!$A:$A,'Medical Examinations'!$D:$D,"Unknown")</f>
        <v>Yes</v>
      </c>
      <c r="F338" s="7" t="str">
        <f>_xlfn.XLOOKUP(A338,'Medical Examinations'!$A:$A,'Medical Examinations'!$E:$E,"Unknown")</f>
        <v>No</v>
      </c>
      <c r="G338" s="7" t="str">
        <f>_xlfn.XLOOKUP(A338,'Medical Examinations'!$A:$A,'Medical Examinations'!$F:$F,"Unknown")</f>
        <v>No</v>
      </c>
      <c r="H338" s="43">
        <f>_xlfn.XLOOKUP(Healthcare!A338,'Medical Examinations'!$A:$A,'Medical Examinations'!$G:$G,0)</f>
        <v>0</v>
      </c>
      <c r="I338" s="7" t="str">
        <f>_xlfn.XLOOKUP(A338,'Medical Examinations'!$A:$A,'Medical Examinations'!$H:$H,"Unknown")</f>
        <v>Yes</v>
      </c>
      <c r="J338" s="7" t="str" cm="1">
        <f t="array" ref="J338">_xlfn.IFS(C338&lt;18.5,"Under Weight",C338&lt;=24.9,"Normal Weight",C338&lt;30,"Over weight",C338&gt;=30,"Obesity")</f>
        <v>Normal Weight</v>
      </c>
      <c r="K338" s="7" t="str" cm="1">
        <f t="array" ref="K338">_xlfn.IFS(D338="Null","Unknown",D338&lt;5.7,"Normal",D338&lt;6.5,"Prediabetes",D338&gt;=6.5,"Diabetes")</f>
        <v>Normal</v>
      </c>
      <c r="L338" s="7" t="str">
        <f>_xlfn.XLOOKUP(A338,'Hospitalisation Details'!$A:$A,'Hospitalisation Details'!$J:$J,)</f>
        <v>7-Nov-1985</v>
      </c>
      <c r="M338" s="22">
        <f>+_xlfn.XLOOKUP(A338,'Hospitalisation Details'!$A:$A,'Hospitalisation Details'!$F:$F)</f>
        <v>29352.560000000001</v>
      </c>
      <c r="N338" s="7" t="str">
        <f>_xlfn.XLOOKUP(A338,'Hospitalisation Details'!$A:$A,'Hospitalisation Details'!$G:$G)</f>
        <v>tier - 1</v>
      </c>
      <c r="O338" s="7" t="str">
        <f>_xlfn.XLOOKUP(A338,'Hospitalisation Details'!$A:$A,'Hospitalisation Details'!$H:$H)</f>
        <v>tier - 1</v>
      </c>
      <c r="P338" s="7" t="str">
        <f>_xlfn.XLOOKUP(A338,'Hospitalisation Details'!$A:$A,'Hospitalisation Details'!$I:$I)</f>
        <v>R1011</v>
      </c>
      <c r="Q338" s="28">
        <f>_xlfn.XLOOKUP(A338,'Hospitalisation Details'!$A:$A,'Hospitalisation Details'!$K:$K)</f>
        <v>38</v>
      </c>
    </row>
    <row r="339" spans="1:17" x14ac:dyDescent="0.3">
      <c r="A339" s="27" t="s">
        <v>2033</v>
      </c>
      <c r="B339" s="7" t="str">
        <f>IFERROR(_xlfn.XLOOKUP(A339,'Customer Names'!$A$2:$A$2336,'Customer Names'!$C$2:$C$2336),"Unknown")</f>
        <v xml:space="preserve">  Elizabeth H</v>
      </c>
      <c r="C339" s="7">
        <f>_xlfn.XLOOKUP(A339,'Medical Examinations'!$A$2:$A$2336,'Medical Examinations'!$B$2:$B$2336,AVERAGE('Medical Examinations'!$B$2:$B$2336))</f>
        <v>26.885000000000002</v>
      </c>
      <c r="D339" s="7">
        <f>_xlfn.XLOOKUP(A339,'Medical Examinations'!$A$2:$A$2336,'Medical Examinations'!$C$2:$C$2336,AVERAGE('Medical Examinations'!$C$2:$C$2336))</f>
        <v>9.86</v>
      </c>
      <c r="E339" s="7" t="str">
        <f>_xlfn.XLOOKUP(A339,'Medical Examinations'!$A:$A,'Medical Examinations'!$D:$D,"Unknown")</f>
        <v>No</v>
      </c>
      <c r="F339" s="7" t="str">
        <f>_xlfn.XLOOKUP(A339,'Medical Examinations'!$A:$A,'Medical Examinations'!$E:$E,"Unknown")</f>
        <v>No</v>
      </c>
      <c r="G339" s="7" t="str">
        <f>_xlfn.XLOOKUP(A339,'Medical Examinations'!$A:$A,'Medical Examinations'!$F:$F,"Unknown")</f>
        <v>No</v>
      </c>
      <c r="H339" s="43">
        <f>_xlfn.XLOOKUP(Healthcare!A339,'Medical Examinations'!$A:$A,'Medical Examinations'!$G:$G,0)</f>
        <v>3</v>
      </c>
      <c r="I339" s="7" t="str">
        <f>_xlfn.XLOOKUP(A339,'Medical Examinations'!$A:$A,'Medical Examinations'!$H:$H,"Unknown")</f>
        <v>Yes</v>
      </c>
      <c r="J339" s="7" t="str" cm="1">
        <f t="array" ref="J339">_xlfn.IFS(C339&lt;18.5,"Under Weight",C339&lt;=24.9,"Normal Weight",C339&lt;30,"Over weight",C339&gt;=30,"Obesity")</f>
        <v>Over weight</v>
      </c>
      <c r="K339" s="7" t="str" cm="1">
        <f t="array" ref="K339">_xlfn.IFS(D339="Null","Unknown",D339&lt;5.7,"Normal",D339&lt;6.5,"Prediabetes",D339&gt;=6.5,"Diabetes")</f>
        <v>Diabetes</v>
      </c>
      <c r="L339" s="7" t="str">
        <f>_xlfn.XLOOKUP(A339,'Hospitalisation Details'!$A:$A,'Hospitalisation Details'!$J:$J,)</f>
        <v>5-Jun-1958</v>
      </c>
      <c r="M339" s="22">
        <f>+_xlfn.XLOOKUP(A339,'Hospitalisation Details'!$A:$A,'Hospitalisation Details'!$F:$F)</f>
        <v>29330.98</v>
      </c>
      <c r="N339" s="7" t="str">
        <f>_xlfn.XLOOKUP(A339,'Hospitalisation Details'!$A:$A,'Hospitalisation Details'!$G:$G)</f>
        <v>tier - 1</v>
      </c>
      <c r="O339" s="7" t="str">
        <f>_xlfn.XLOOKUP(A339,'Hospitalisation Details'!$A:$A,'Hospitalisation Details'!$H:$H)</f>
        <v>tier - 2</v>
      </c>
      <c r="P339" s="7" t="str">
        <f>_xlfn.XLOOKUP(A339,'Hospitalisation Details'!$A:$A,'Hospitalisation Details'!$I:$I)</f>
        <v>R1012</v>
      </c>
      <c r="Q339" s="28">
        <f>_xlfn.XLOOKUP(A339,'Hospitalisation Details'!$A:$A,'Hospitalisation Details'!$K:$K)</f>
        <v>65</v>
      </c>
    </row>
    <row r="340" spans="1:17" x14ac:dyDescent="0.3">
      <c r="A340" s="27" t="s">
        <v>2032</v>
      </c>
      <c r="B340" s="7" t="str">
        <f>IFERROR(_xlfn.XLOOKUP(A340,'Customer Names'!$A$2:$A$2336,'Customer Names'!$C$2:$C$2336),"Unknown")</f>
        <v xml:space="preserve">  Ben</v>
      </c>
      <c r="C340" s="7">
        <f>_xlfn.XLOOKUP(A340,'Medical Examinations'!$A$2:$A$2336,'Medical Examinations'!$B$2:$B$2336,AVERAGE('Medical Examinations'!$B$2:$B$2336))</f>
        <v>16.36</v>
      </c>
      <c r="D340" s="7">
        <f>_xlfn.XLOOKUP(A340,'Medical Examinations'!$A$2:$A$2336,'Medical Examinations'!$C$2:$C$2336,AVERAGE('Medical Examinations'!$C$2:$C$2336))</f>
        <v>11.19</v>
      </c>
      <c r="E340" s="7" t="str">
        <f>_xlfn.XLOOKUP(A340,'Medical Examinations'!$A:$A,'Medical Examinations'!$D:$D,"Unknown")</f>
        <v>No</v>
      </c>
      <c r="F340" s="7" t="str">
        <f>_xlfn.XLOOKUP(A340,'Medical Examinations'!$A:$A,'Medical Examinations'!$E:$E,"Unknown")</f>
        <v>No</v>
      </c>
      <c r="G340" s="7" t="str">
        <f>_xlfn.XLOOKUP(A340,'Medical Examinations'!$A:$A,'Medical Examinations'!$F:$F,"Unknown")</f>
        <v>No</v>
      </c>
      <c r="H340" s="43">
        <f>_xlfn.XLOOKUP(Healthcare!A340,'Medical Examinations'!$A:$A,'Medical Examinations'!$G:$G,0)</f>
        <v>0</v>
      </c>
      <c r="I340" s="7" t="str">
        <f>_xlfn.XLOOKUP(A340,'Medical Examinations'!$A:$A,'Medical Examinations'!$H:$H,"Unknown")</f>
        <v>Yes</v>
      </c>
      <c r="J340" s="7" t="str" cm="1">
        <f t="array" ref="J340">_xlfn.IFS(C340&lt;18.5,"Under Weight",C340&lt;=24.9,"Normal Weight",C340&lt;30,"Over weight",C340&gt;=30,"Obesity")</f>
        <v>Under Weight</v>
      </c>
      <c r="K340" s="7" t="str" cm="1">
        <f t="array" ref="K340">_xlfn.IFS(D340="Null","Unknown",D340&lt;5.7,"Normal",D340&lt;6.5,"Prediabetes",D340&gt;=6.5,"Diabetes")</f>
        <v>Diabetes</v>
      </c>
      <c r="L340" s="7" t="str">
        <f>_xlfn.XLOOKUP(A340,'Hospitalisation Details'!$A:$A,'Hospitalisation Details'!$J:$J,)</f>
        <v>21-Jul-1978</v>
      </c>
      <c r="M340" s="22">
        <f>+_xlfn.XLOOKUP(A340,'Hospitalisation Details'!$A:$A,'Hospitalisation Details'!$F:$F)</f>
        <v>29227.599999999999</v>
      </c>
      <c r="N340" s="7" t="str">
        <f>_xlfn.XLOOKUP(A340,'Hospitalisation Details'!$A:$A,'Hospitalisation Details'!$G:$G)</f>
        <v>tier - 1</v>
      </c>
      <c r="O340" s="7" t="str">
        <f>_xlfn.XLOOKUP(A340,'Hospitalisation Details'!$A:$A,'Hospitalisation Details'!$H:$H)</f>
        <v>tier - 3</v>
      </c>
      <c r="P340" s="7" t="str">
        <f>_xlfn.XLOOKUP(A340,'Hospitalisation Details'!$A:$A,'Hospitalisation Details'!$I:$I)</f>
        <v>R1012</v>
      </c>
      <c r="Q340" s="28">
        <f>_xlfn.XLOOKUP(A340,'Hospitalisation Details'!$A:$A,'Hospitalisation Details'!$K:$K)</f>
        <v>45</v>
      </c>
    </row>
    <row r="341" spans="1:17" x14ac:dyDescent="0.3">
      <c r="A341" s="27" t="s">
        <v>2031</v>
      </c>
      <c r="B341" s="7" t="str">
        <f>IFERROR(_xlfn.XLOOKUP(A341,'Customer Names'!$A$2:$A$2336,'Customer Names'!$C$2:$C$2336),"Unknown")</f>
        <v xml:space="preserve">  Cheryl A</v>
      </c>
      <c r="C341" s="7">
        <f>_xlfn.XLOOKUP(A341,'Medical Examinations'!$A$2:$A$2336,'Medical Examinations'!$B$2:$B$2336,AVERAGE('Medical Examinations'!$B$2:$B$2336))</f>
        <v>32.299999999999997</v>
      </c>
      <c r="D341" s="7">
        <f>_xlfn.XLOOKUP(A341,'Medical Examinations'!$A$2:$A$2336,'Medical Examinations'!$C$2:$C$2336,AVERAGE('Medical Examinations'!$C$2:$C$2336))</f>
        <v>4.8899999999999997</v>
      </c>
      <c r="E341" s="7" t="str">
        <f>_xlfn.XLOOKUP(A341,'Medical Examinations'!$A:$A,'Medical Examinations'!$D:$D,"Unknown")</f>
        <v>Yes</v>
      </c>
      <c r="F341" s="7" t="str">
        <f>_xlfn.XLOOKUP(A341,'Medical Examinations'!$A:$A,'Medical Examinations'!$E:$E,"Unknown")</f>
        <v>No</v>
      </c>
      <c r="G341" s="7" t="str">
        <f>_xlfn.XLOOKUP(A341,'Medical Examinations'!$A:$A,'Medical Examinations'!$F:$F,"Unknown")</f>
        <v>Yes</v>
      </c>
      <c r="H341" s="43">
        <f>_xlfn.XLOOKUP(Healthcare!A341,'Medical Examinations'!$A:$A,'Medical Examinations'!$G:$G,0)</f>
        <v>1</v>
      </c>
      <c r="I341" s="7" t="str">
        <f>_xlfn.XLOOKUP(A341,'Medical Examinations'!$A:$A,'Medical Examinations'!$H:$H,"Unknown")</f>
        <v>No</v>
      </c>
      <c r="J341" s="7" t="str" cm="1">
        <f t="array" ref="J341">_xlfn.IFS(C341&lt;18.5,"Under Weight",C341&lt;=24.9,"Normal Weight",C341&lt;30,"Over weight",C341&gt;=30,"Obesity")</f>
        <v>Obesity</v>
      </c>
      <c r="K341" s="7" t="str" cm="1">
        <f t="array" ref="K341">_xlfn.IFS(D341="Null","Unknown",D341&lt;5.7,"Normal",D341&lt;6.5,"Prediabetes",D341&gt;=6.5,"Diabetes")</f>
        <v>Normal</v>
      </c>
      <c r="L341" s="7" t="str">
        <f>_xlfn.XLOOKUP(A341,'Hospitalisation Details'!$A:$A,'Hospitalisation Details'!$J:$J,)</f>
        <v>9-Jul-1969</v>
      </c>
      <c r="M341" s="22">
        <f>+_xlfn.XLOOKUP(A341,'Hospitalisation Details'!$A:$A,'Hospitalisation Details'!$F:$F)</f>
        <v>29186.48</v>
      </c>
      <c r="N341" s="7" t="str">
        <f>_xlfn.XLOOKUP(A341,'Hospitalisation Details'!$A:$A,'Hospitalisation Details'!$G:$G)</f>
        <v>tier - 1</v>
      </c>
      <c r="O341" s="7" t="str">
        <f>_xlfn.XLOOKUP(A341,'Hospitalisation Details'!$A:$A,'Hospitalisation Details'!$H:$H)</f>
        <v>tier - 3</v>
      </c>
      <c r="P341" s="7" t="str">
        <f>_xlfn.XLOOKUP(A341,'Hospitalisation Details'!$A:$A,'Hospitalisation Details'!$I:$I)</f>
        <v>R1024</v>
      </c>
      <c r="Q341" s="28">
        <f>_xlfn.XLOOKUP(A341,'Hospitalisation Details'!$A:$A,'Hospitalisation Details'!$K:$K)</f>
        <v>54</v>
      </c>
    </row>
    <row r="342" spans="1:17" x14ac:dyDescent="0.3">
      <c r="A342" s="27" t="s">
        <v>2030</v>
      </c>
      <c r="B342" s="7" t="str">
        <f>IFERROR(_xlfn.XLOOKUP(A342,'Customer Names'!$A$2:$A$2336,'Customer Names'!$C$2:$C$2336),"Unknown")</f>
        <v xml:space="preserve">  Kimberly A</v>
      </c>
      <c r="C342" s="7">
        <f>_xlfn.XLOOKUP(A342,'Medical Examinations'!$A$2:$A$2336,'Medical Examinations'!$B$2:$B$2336,AVERAGE('Medical Examinations'!$B$2:$B$2336))</f>
        <v>16.05</v>
      </c>
      <c r="D342" s="7">
        <f>_xlfn.XLOOKUP(A342,'Medical Examinations'!$A$2:$A$2336,'Medical Examinations'!$C$2:$C$2336,AVERAGE('Medical Examinations'!$C$2:$C$2336))</f>
        <v>4.3499999999999996</v>
      </c>
      <c r="E342" s="7" t="str">
        <f>_xlfn.XLOOKUP(A342,'Medical Examinations'!$A:$A,'Medical Examinations'!$D:$D,"Unknown")</f>
        <v>Yes</v>
      </c>
      <c r="F342" s="7" t="str">
        <f>_xlfn.XLOOKUP(A342,'Medical Examinations'!$A:$A,'Medical Examinations'!$E:$E,"Unknown")</f>
        <v>No</v>
      </c>
      <c r="G342" s="7" t="str">
        <f>_xlfn.XLOOKUP(A342,'Medical Examinations'!$A:$A,'Medical Examinations'!$F:$F,"Unknown")</f>
        <v>No</v>
      </c>
      <c r="H342" s="43">
        <f>_xlfn.XLOOKUP(Healthcare!A342,'Medical Examinations'!$A:$A,'Medical Examinations'!$G:$G,0)</f>
        <v>0</v>
      </c>
      <c r="I342" s="7" t="str">
        <f>_xlfn.XLOOKUP(A342,'Medical Examinations'!$A:$A,'Medical Examinations'!$H:$H,"Unknown")</f>
        <v>Yes</v>
      </c>
      <c r="J342" s="7" t="str" cm="1">
        <f t="array" ref="J342">_xlfn.IFS(C342&lt;18.5,"Under Weight",C342&lt;=24.9,"Normal Weight",C342&lt;30,"Over weight",C342&gt;=30,"Obesity")</f>
        <v>Under Weight</v>
      </c>
      <c r="K342" s="7" t="str" cm="1">
        <f t="array" ref="K342">_xlfn.IFS(D342="Null","Unknown",D342&lt;5.7,"Normal",D342&lt;6.5,"Prediabetes",D342&gt;=6.5,"Diabetes")</f>
        <v>Normal</v>
      </c>
      <c r="L342" s="7" t="str">
        <f>_xlfn.XLOOKUP(A342,'Hospitalisation Details'!$A:$A,'Hospitalisation Details'!$J:$J,)</f>
        <v>8-Nov-1976</v>
      </c>
      <c r="M342" s="22">
        <f>+_xlfn.XLOOKUP(A342,'Hospitalisation Details'!$A:$A,'Hospitalisation Details'!$F:$F)</f>
        <v>29160.39</v>
      </c>
      <c r="N342" s="7" t="str">
        <f>_xlfn.XLOOKUP(A342,'Hospitalisation Details'!$A:$A,'Hospitalisation Details'!$G:$G)</f>
        <v>tier - 1</v>
      </c>
      <c r="O342" s="7" t="str">
        <f>_xlfn.XLOOKUP(A342,'Hospitalisation Details'!$A:$A,'Hospitalisation Details'!$H:$H)</f>
        <v>tier - 2</v>
      </c>
      <c r="P342" s="7" t="str">
        <f>_xlfn.XLOOKUP(A342,'Hospitalisation Details'!$A:$A,'Hospitalisation Details'!$I:$I)</f>
        <v>R1011</v>
      </c>
      <c r="Q342" s="28">
        <f>_xlfn.XLOOKUP(A342,'Hospitalisation Details'!$A:$A,'Hospitalisation Details'!$K:$K)</f>
        <v>47</v>
      </c>
    </row>
    <row r="343" spans="1:17" x14ac:dyDescent="0.3">
      <c r="A343" s="27" t="s">
        <v>2029</v>
      </c>
      <c r="B343" s="7" t="str">
        <f>IFERROR(_xlfn.XLOOKUP(A343,'Customer Names'!$A$2:$A$2336,'Customer Names'!$C$2:$C$2336),"Unknown")</f>
        <v xml:space="preserve">  Cynthia</v>
      </c>
      <c r="C343" s="7">
        <f>_xlfn.XLOOKUP(A343,'Medical Examinations'!$A$2:$A$2336,'Medical Examinations'!$B$2:$B$2336,AVERAGE('Medical Examinations'!$B$2:$B$2336))</f>
        <v>29.07</v>
      </c>
      <c r="D343" s="7">
        <f>_xlfn.XLOOKUP(A343,'Medical Examinations'!$A$2:$A$2336,'Medical Examinations'!$C$2:$C$2336,AVERAGE('Medical Examinations'!$C$2:$C$2336))</f>
        <v>8.66</v>
      </c>
      <c r="E343" s="7" t="str">
        <f>_xlfn.XLOOKUP(A343,'Medical Examinations'!$A:$A,'Medical Examinations'!$D:$D,"Unknown")</f>
        <v>Yes</v>
      </c>
      <c r="F343" s="7" t="str">
        <f>_xlfn.XLOOKUP(A343,'Medical Examinations'!$A:$A,'Medical Examinations'!$E:$E,"Unknown")</f>
        <v>No</v>
      </c>
      <c r="G343" s="7" t="str">
        <f>_xlfn.XLOOKUP(A343,'Medical Examinations'!$A:$A,'Medical Examinations'!$F:$F,"Unknown")</f>
        <v>No</v>
      </c>
      <c r="H343" s="43">
        <f>_xlfn.XLOOKUP(Healthcare!A343,'Medical Examinations'!$A:$A,'Medical Examinations'!$G:$G,0)</f>
        <v>2</v>
      </c>
      <c r="I343" s="7" t="str">
        <f>_xlfn.XLOOKUP(A343,'Medical Examinations'!$A:$A,'Medical Examinations'!$H:$H,"Unknown")</f>
        <v>Yes</v>
      </c>
      <c r="J343" s="7" t="str" cm="1">
        <f t="array" ref="J343">_xlfn.IFS(C343&lt;18.5,"Under Weight",C343&lt;=24.9,"Normal Weight",C343&lt;30,"Over weight",C343&gt;=30,"Obesity")</f>
        <v>Over weight</v>
      </c>
      <c r="K343" s="7" t="str" cm="1">
        <f t="array" ref="K343">_xlfn.IFS(D343="Null","Unknown",D343&lt;5.7,"Normal",D343&lt;6.5,"Prediabetes",D343&gt;=6.5,"Diabetes")</f>
        <v>Diabetes</v>
      </c>
      <c r="L343" s="7" t="str">
        <f>_xlfn.XLOOKUP(A343,'Hospitalisation Details'!$A:$A,'Hospitalisation Details'!$J:$J,)</f>
        <v>24-Dec-1961</v>
      </c>
      <c r="M343" s="22">
        <f>+_xlfn.XLOOKUP(A343,'Hospitalisation Details'!$A:$A,'Hospitalisation Details'!$F:$F)</f>
        <v>29141.360000000001</v>
      </c>
      <c r="N343" s="7" t="str">
        <f>_xlfn.XLOOKUP(A343,'Hospitalisation Details'!$A:$A,'Hospitalisation Details'!$G:$G)</f>
        <v>tier - 1</v>
      </c>
      <c r="O343" s="7" t="str">
        <f>_xlfn.XLOOKUP(A343,'Hospitalisation Details'!$A:$A,'Hospitalisation Details'!$H:$H)</f>
        <v>tier - 3</v>
      </c>
      <c r="P343" s="7" t="str">
        <f>_xlfn.XLOOKUP(A343,'Hospitalisation Details'!$A:$A,'Hospitalisation Details'!$I:$I)</f>
        <v>R1012</v>
      </c>
      <c r="Q343" s="28">
        <f>_xlfn.XLOOKUP(A343,'Hospitalisation Details'!$A:$A,'Hospitalisation Details'!$K:$K)</f>
        <v>62</v>
      </c>
    </row>
    <row r="344" spans="1:17" x14ac:dyDescent="0.3">
      <c r="A344" s="27" t="s">
        <v>2028</v>
      </c>
      <c r="B344" s="7" t="str">
        <f>IFERROR(_xlfn.XLOOKUP(A344,'Customer Names'!$A$2:$A$2336,'Customer Names'!$C$2:$C$2336),"Unknown")</f>
        <v xml:space="preserve">  Jessica</v>
      </c>
      <c r="C344" s="7">
        <f>_xlfn.XLOOKUP(A344,'Medical Examinations'!$A$2:$A$2336,'Medical Examinations'!$B$2:$B$2336,AVERAGE('Medical Examinations'!$B$2:$B$2336))</f>
        <v>17.43</v>
      </c>
      <c r="D344" s="7">
        <f>_xlfn.XLOOKUP(A344,'Medical Examinations'!$A$2:$A$2336,'Medical Examinations'!$C$2:$C$2336,AVERAGE('Medical Examinations'!$C$2:$C$2336))</f>
        <v>8.64</v>
      </c>
      <c r="E344" s="7" t="str">
        <f>_xlfn.XLOOKUP(A344,'Medical Examinations'!$A:$A,'Medical Examinations'!$D:$D,"Unknown")</f>
        <v>No</v>
      </c>
      <c r="F344" s="7" t="str">
        <f>_xlfn.XLOOKUP(A344,'Medical Examinations'!$A:$A,'Medical Examinations'!$E:$E,"Unknown")</f>
        <v>No</v>
      </c>
      <c r="G344" s="7" t="str">
        <f>_xlfn.XLOOKUP(A344,'Medical Examinations'!$A:$A,'Medical Examinations'!$F:$F,"Unknown")</f>
        <v>No</v>
      </c>
      <c r="H344" s="43">
        <f>_xlfn.XLOOKUP(Healthcare!A344,'Medical Examinations'!$A:$A,'Medical Examinations'!$G:$G,0)</f>
        <v>0</v>
      </c>
      <c r="I344" s="7" t="str">
        <f>_xlfn.XLOOKUP(A344,'Medical Examinations'!$A:$A,'Medical Examinations'!$H:$H,"Unknown")</f>
        <v>Yes</v>
      </c>
      <c r="J344" s="7" t="str" cm="1">
        <f t="array" ref="J344">_xlfn.IFS(C344&lt;18.5,"Under Weight",C344&lt;=24.9,"Normal Weight",C344&lt;30,"Over weight",C344&gt;=30,"Obesity")</f>
        <v>Under Weight</v>
      </c>
      <c r="K344" s="7" t="str" cm="1">
        <f t="array" ref="K344">_xlfn.IFS(D344="Null","Unknown",D344&lt;5.7,"Normal",D344&lt;6.5,"Prediabetes",D344&gt;=6.5,"Diabetes")</f>
        <v>Diabetes</v>
      </c>
      <c r="L344" s="7" t="str">
        <f>_xlfn.XLOOKUP(A344,'Hospitalisation Details'!$A:$A,'Hospitalisation Details'!$J:$J,)</f>
        <v>29-Nov-1978</v>
      </c>
      <c r="M344" s="22">
        <f>+_xlfn.XLOOKUP(A344,'Hospitalisation Details'!$A:$A,'Hospitalisation Details'!$F:$F)</f>
        <v>29114.77</v>
      </c>
      <c r="N344" s="7" t="str">
        <f>_xlfn.XLOOKUP(A344,'Hospitalisation Details'!$A:$A,'Hospitalisation Details'!$G:$G)</f>
        <v>tier - 1</v>
      </c>
      <c r="O344" s="7" t="str">
        <f>_xlfn.XLOOKUP(A344,'Hospitalisation Details'!$A:$A,'Hospitalisation Details'!$H:$H)</f>
        <v>tier - 1</v>
      </c>
      <c r="P344" s="7" t="str">
        <f>_xlfn.XLOOKUP(A344,'Hospitalisation Details'!$A:$A,'Hospitalisation Details'!$I:$I)</f>
        <v>R1011</v>
      </c>
      <c r="Q344" s="28">
        <f>_xlfn.XLOOKUP(A344,'Hospitalisation Details'!$A:$A,'Hospitalisation Details'!$K:$K)</f>
        <v>45</v>
      </c>
    </row>
    <row r="345" spans="1:17" x14ac:dyDescent="0.3">
      <c r="A345" s="27" t="s">
        <v>2027</v>
      </c>
      <c r="B345" s="7" t="str">
        <f>IFERROR(_xlfn.XLOOKUP(A345,'Customer Names'!$A$2:$A$2336,'Customer Names'!$C$2:$C$2336),"Unknown")</f>
        <v xml:space="preserve">  Bruce</v>
      </c>
      <c r="C345" s="7">
        <f>_xlfn.XLOOKUP(A345,'Medical Examinations'!$A$2:$A$2336,'Medical Examinations'!$B$2:$B$2336,AVERAGE('Medical Examinations'!$B$2:$B$2336))</f>
        <v>19.329999999999998</v>
      </c>
      <c r="D345" s="7">
        <f>_xlfn.XLOOKUP(A345,'Medical Examinations'!$A$2:$A$2336,'Medical Examinations'!$C$2:$C$2336,AVERAGE('Medical Examinations'!$C$2:$C$2336))</f>
        <v>4.2699999999999996</v>
      </c>
      <c r="E345" s="7" t="str">
        <f>_xlfn.XLOOKUP(A345,'Medical Examinations'!$A:$A,'Medical Examinations'!$D:$D,"Unknown")</f>
        <v>No</v>
      </c>
      <c r="F345" s="7" t="str">
        <f>_xlfn.XLOOKUP(A345,'Medical Examinations'!$A:$A,'Medical Examinations'!$E:$E,"Unknown")</f>
        <v>No</v>
      </c>
      <c r="G345" s="7" t="str">
        <f>_xlfn.XLOOKUP(A345,'Medical Examinations'!$A:$A,'Medical Examinations'!$F:$F,"Unknown")</f>
        <v>No</v>
      </c>
      <c r="H345" s="43">
        <f>_xlfn.XLOOKUP(Healthcare!A345,'Medical Examinations'!$A:$A,'Medical Examinations'!$G:$G,0)</f>
        <v>0</v>
      </c>
      <c r="I345" s="7" t="str">
        <f>_xlfn.XLOOKUP(A345,'Medical Examinations'!$A:$A,'Medical Examinations'!$H:$H,"Unknown")</f>
        <v>Yes</v>
      </c>
      <c r="J345" s="7" t="str" cm="1">
        <f t="array" ref="J345">_xlfn.IFS(C345&lt;18.5,"Under Weight",C345&lt;=24.9,"Normal Weight",C345&lt;30,"Over weight",C345&gt;=30,"Obesity")</f>
        <v>Normal Weight</v>
      </c>
      <c r="K345" s="7" t="str" cm="1">
        <f t="array" ref="K345">_xlfn.IFS(D345="Null","Unknown",D345&lt;5.7,"Normal",D345&lt;6.5,"Prediabetes",D345&gt;=6.5,"Diabetes")</f>
        <v>Normal</v>
      </c>
      <c r="L345" s="7" t="str">
        <f>_xlfn.XLOOKUP(A345,'Hospitalisation Details'!$A:$A,'Hospitalisation Details'!$J:$J,)</f>
        <v>14-Jul-1980</v>
      </c>
      <c r="M345" s="22">
        <f>+_xlfn.XLOOKUP(A345,'Hospitalisation Details'!$A:$A,'Hospitalisation Details'!$F:$F)</f>
        <v>29114.21</v>
      </c>
      <c r="N345" s="7" t="str">
        <f>_xlfn.XLOOKUP(A345,'Hospitalisation Details'!$A:$A,'Hospitalisation Details'!$G:$G)</f>
        <v>tier - 1</v>
      </c>
      <c r="O345" s="7" t="str">
        <f>_xlfn.XLOOKUP(A345,'Hospitalisation Details'!$A:$A,'Hospitalisation Details'!$H:$H)</f>
        <v>tier - 3</v>
      </c>
      <c r="P345" s="7" t="str">
        <f>_xlfn.XLOOKUP(A345,'Hospitalisation Details'!$A:$A,'Hospitalisation Details'!$I:$I)</f>
        <v>R1011</v>
      </c>
      <c r="Q345" s="28">
        <f>_xlfn.XLOOKUP(A345,'Hospitalisation Details'!$A:$A,'Hospitalisation Details'!$K:$K)</f>
        <v>43</v>
      </c>
    </row>
    <row r="346" spans="1:17" x14ac:dyDescent="0.3">
      <c r="A346" s="27" t="s">
        <v>2026</v>
      </c>
      <c r="B346" s="7" t="str">
        <f>IFERROR(_xlfn.XLOOKUP(A346,'Customer Names'!$A$2:$A$2336,'Customer Names'!$C$2:$C$2336),"Unknown")</f>
        <v xml:space="preserve">  Allison</v>
      </c>
      <c r="C346" s="7">
        <f>_xlfn.XLOOKUP(A346,'Medical Examinations'!$A$2:$A$2336,'Medical Examinations'!$B$2:$B$2336,AVERAGE('Medical Examinations'!$B$2:$B$2336))</f>
        <v>30.52</v>
      </c>
      <c r="D346" s="7">
        <f>_xlfn.XLOOKUP(A346,'Medical Examinations'!$A$2:$A$2336,'Medical Examinations'!$C$2:$C$2336,AVERAGE('Medical Examinations'!$C$2:$C$2336))</f>
        <v>4.21</v>
      </c>
      <c r="E346" s="7" t="str">
        <f>_xlfn.XLOOKUP(A346,'Medical Examinations'!$A:$A,'Medical Examinations'!$D:$D,"Unknown")</f>
        <v>No</v>
      </c>
      <c r="F346" s="7" t="str">
        <f>_xlfn.XLOOKUP(A346,'Medical Examinations'!$A:$A,'Medical Examinations'!$E:$E,"Unknown")</f>
        <v>No</v>
      </c>
      <c r="G346" s="7" t="str">
        <f>_xlfn.XLOOKUP(A346,'Medical Examinations'!$A:$A,'Medical Examinations'!$F:$F,"Unknown")</f>
        <v>No</v>
      </c>
      <c r="H346" s="43">
        <f>_xlfn.XLOOKUP(Healthcare!A346,'Medical Examinations'!$A:$A,'Medical Examinations'!$G:$G,0)</f>
        <v>1</v>
      </c>
      <c r="I346" s="7" t="str">
        <f>_xlfn.XLOOKUP(A346,'Medical Examinations'!$A:$A,'Medical Examinations'!$H:$H,"Unknown")</f>
        <v>Yes</v>
      </c>
      <c r="J346" s="7" t="str" cm="1">
        <f t="array" ref="J346">_xlfn.IFS(C346&lt;18.5,"Under Weight",C346&lt;=24.9,"Normal Weight",C346&lt;30,"Over weight",C346&gt;=30,"Obesity")</f>
        <v>Obesity</v>
      </c>
      <c r="K346" s="7" t="str" cm="1">
        <f t="array" ref="K346">_xlfn.IFS(D346="Null","Unknown",D346&lt;5.7,"Normal",D346&lt;6.5,"Prediabetes",D346&gt;=6.5,"Diabetes")</f>
        <v>Normal</v>
      </c>
      <c r="L346" s="7" t="str">
        <f>_xlfn.XLOOKUP(A346,'Hospitalisation Details'!$A:$A,'Hospitalisation Details'!$J:$J,)</f>
        <v>7-Jul-1992</v>
      </c>
      <c r="M346" s="22">
        <f>+_xlfn.XLOOKUP(A346,'Hospitalisation Details'!$A:$A,'Hospitalisation Details'!$F:$F)</f>
        <v>29007.82</v>
      </c>
      <c r="N346" s="7" t="str">
        <f>_xlfn.XLOOKUP(A346,'Hospitalisation Details'!$A:$A,'Hospitalisation Details'!$G:$G)</f>
        <v>tier - 1</v>
      </c>
      <c r="O346" s="7" t="str">
        <f>_xlfn.XLOOKUP(A346,'Hospitalisation Details'!$A:$A,'Hospitalisation Details'!$H:$H)</f>
        <v>tier - 3</v>
      </c>
      <c r="P346" s="7" t="str">
        <f>_xlfn.XLOOKUP(A346,'Hospitalisation Details'!$A:$A,'Hospitalisation Details'!$I:$I)</f>
        <v>R1011</v>
      </c>
      <c r="Q346" s="28">
        <f>_xlfn.XLOOKUP(A346,'Hospitalisation Details'!$A:$A,'Hospitalisation Details'!$K:$K)</f>
        <v>31</v>
      </c>
    </row>
    <row r="347" spans="1:17" x14ac:dyDescent="0.3">
      <c r="A347" s="27" t="s">
        <v>2025</v>
      </c>
      <c r="B347" s="7" t="str">
        <f>IFERROR(_xlfn.XLOOKUP(A347,'Customer Names'!$A$2:$A$2336,'Customer Names'!$C$2:$C$2336),"Unknown")</f>
        <v xml:space="preserve">  Alex</v>
      </c>
      <c r="C347" s="7">
        <f>_xlfn.XLOOKUP(A347,'Medical Examinations'!$A$2:$A$2336,'Medical Examinations'!$B$2:$B$2336,AVERAGE('Medical Examinations'!$B$2:$B$2336))</f>
        <v>39.21</v>
      </c>
      <c r="D347" s="7">
        <f>_xlfn.XLOOKUP(A347,'Medical Examinations'!$A$2:$A$2336,'Medical Examinations'!$C$2:$C$2336,AVERAGE('Medical Examinations'!$C$2:$C$2336))</f>
        <v>5.04</v>
      </c>
      <c r="E347" s="7" t="str">
        <f>_xlfn.XLOOKUP(A347,'Medical Examinations'!$A:$A,'Medical Examinations'!$D:$D,"Unknown")</f>
        <v>No</v>
      </c>
      <c r="F347" s="7" t="str">
        <f>_xlfn.XLOOKUP(A347,'Medical Examinations'!$A:$A,'Medical Examinations'!$E:$E,"Unknown")</f>
        <v>No</v>
      </c>
      <c r="G347" s="7" t="str">
        <f>_xlfn.XLOOKUP(A347,'Medical Examinations'!$A:$A,'Medical Examinations'!$F:$F,"Unknown")</f>
        <v>Yes</v>
      </c>
      <c r="H347" s="43">
        <f>_xlfn.XLOOKUP(Healthcare!A347,'Medical Examinations'!$A:$A,'Medical Examinations'!$G:$G,0)</f>
        <v>1</v>
      </c>
      <c r="I347" s="7" t="str">
        <f>_xlfn.XLOOKUP(A347,'Medical Examinations'!$A:$A,'Medical Examinations'!$H:$H,"Unknown")</f>
        <v>Yes</v>
      </c>
      <c r="J347" s="7" t="str" cm="1">
        <f t="array" ref="J347">_xlfn.IFS(C347&lt;18.5,"Under Weight",C347&lt;=24.9,"Normal Weight",C347&lt;30,"Over weight",C347&gt;=30,"Obesity")</f>
        <v>Obesity</v>
      </c>
      <c r="K347" s="7" t="str" cm="1">
        <f t="array" ref="K347">_xlfn.IFS(D347="Null","Unknown",D347&lt;5.7,"Normal",D347&lt;6.5,"Prediabetes",D347&gt;=6.5,"Diabetes")</f>
        <v>Normal</v>
      </c>
      <c r="L347" s="7" t="str">
        <f>_xlfn.XLOOKUP(A347,'Hospitalisation Details'!$A:$A,'Hospitalisation Details'!$J:$J,)</f>
        <v>1-Sep-2003</v>
      </c>
      <c r="M347" s="22">
        <f>+_xlfn.XLOOKUP(A347,'Hospitalisation Details'!$A:$A,'Hospitalisation Details'!$F:$F)</f>
        <v>28998.68</v>
      </c>
      <c r="N347" s="7" t="str">
        <f>_xlfn.XLOOKUP(A347,'Hospitalisation Details'!$A:$A,'Hospitalisation Details'!$G:$G)</f>
        <v>tier - 1</v>
      </c>
      <c r="O347" s="7" t="str">
        <f>_xlfn.XLOOKUP(A347,'Hospitalisation Details'!$A:$A,'Hospitalisation Details'!$H:$H)</f>
        <v>tier - 3</v>
      </c>
      <c r="P347" s="7" t="str">
        <f>_xlfn.XLOOKUP(A347,'Hospitalisation Details'!$A:$A,'Hospitalisation Details'!$I:$I)</f>
        <v>R1011</v>
      </c>
      <c r="Q347" s="28">
        <f>_xlfn.XLOOKUP(A347,'Hospitalisation Details'!$A:$A,'Hospitalisation Details'!$K:$K)</f>
        <v>20</v>
      </c>
    </row>
    <row r="348" spans="1:17" x14ac:dyDescent="0.3">
      <c r="A348" s="27" t="s">
        <v>2024</v>
      </c>
      <c r="B348" s="7" t="str">
        <f>IFERROR(_xlfn.XLOOKUP(A348,'Customer Names'!$A$2:$A$2336,'Customer Names'!$C$2:$C$2336),"Unknown")</f>
        <v xml:space="preserve">  Gabriela</v>
      </c>
      <c r="C348" s="7">
        <f>_xlfn.XLOOKUP(A348,'Medical Examinations'!$A$2:$A$2336,'Medical Examinations'!$B$2:$B$2336,AVERAGE('Medical Examinations'!$B$2:$B$2336))</f>
        <v>26.98</v>
      </c>
      <c r="D348" s="7">
        <f>_xlfn.XLOOKUP(A348,'Medical Examinations'!$A$2:$A$2336,'Medical Examinations'!$C$2:$C$2336,AVERAGE('Medical Examinations'!$C$2:$C$2336))</f>
        <v>5.21</v>
      </c>
      <c r="E348" s="7" t="str">
        <f>_xlfn.XLOOKUP(A348,'Medical Examinations'!$A:$A,'Medical Examinations'!$D:$D,"Unknown")</f>
        <v>Yes</v>
      </c>
      <c r="F348" s="7" t="str">
        <f>_xlfn.XLOOKUP(A348,'Medical Examinations'!$A:$A,'Medical Examinations'!$E:$E,"Unknown")</f>
        <v>No</v>
      </c>
      <c r="G348" s="7" t="str">
        <f>_xlfn.XLOOKUP(A348,'Medical Examinations'!$A:$A,'Medical Examinations'!$F:$F,"Unknown")</f>
        <v>No</v>
      </c>
      <c r="H348" s="43">
        <f>_xlfn.XLOOKUP(Healthcare!A348,'Medical Examinations'!$A:$A,'Medical Examinations'!$G:$G,0)</f>
        <v>2</v>
      </c>
      <c r="I348" s="7" t="str">
        <f>_xlfn.XLOOKUP(A348,'Medical Examinations'!$A:$A,'Medical Examinations'!$H:$H,"Unknown")</f>
        <v>Yes</v>
      </c>
      <c r="J348" s="7" t="str" cm="1">
        <f t="array" ref="J348">_xlfn.IFS(C348&lt;18.5,"Under Weight",C348&lt;=24.9,"Normal Weight",C348&lt;30,"Over weight",C348&gt;=30,"Obesity")</f>
        <v>Over weight</v>
      </c>
      <c r="K348" s="7" t="str" cm="1">
        <f t="array" ref="K348">_xlfn.IFS(D348="Null","Unknown",D348&lt;5.7,"Normal",D348&lt;6.5,"Prediabetes",D348&gt;=6.5,"Diabetes")</f>
        <v>Normal</v>
      </c>
      <c r="L348" s="7" t="str">
        <f>_xlfn.XLOOKUP(A348,'Hospitalisation Details'!$A:$A,'Hospitalisation Details'!$J:$J,)</f>
        <v>5-Dec-1959</v>
      </c>
      <c r="M348" s="22">
        <f>+_xlfn.XLOOKUP(A348,'Hospitalisation Details'!$A:$A,'Hospitalisation Details'!$F:$F)</f>
        <v>28950.47</v>
      </c>
      <c r="N348" s="7" t="str">
        <f>_xlfn.XLOOKUP(A348,'Hospitalisation Details'!$A:$A,'Hospitalisation Details'!$G:$G)</f>
        <v>tier - 1</v>
      </c>
      <c r="O348" s="7" t="str">
        <f>_xlfn.XLOOKUP(A348,'Hospitalisation Details'!$A:$A,'Hospitalisation Details'!$H:$H)</f>
        <v>tier - 1</v>
      </c>
      <c r="P348" s="7" t="str">
        <f>_xlfn.XLOOKUP(A348,'Hospitalisation Details'!$A:$A,'Hospitalisation Details'!$I:$I)</f>
        <v>R1012</v>
      </c>
      <c r="Q348" s="28">
        <f>_xlfn.XLOOKUP(A348,'Hospitalisation Details'!$A:$A,'Hospitalisation Details'!$K:$K)</f>
        <v>64</v>
      </c>
    </row>
    <row r="349" spans="1:17" x14ac:dyDescent="0.3">
      <c r="A349" s="27" t="s">
        <v>2023</v>
      </c>
      <c r="B349" s="7" t="str">
        <f>IFERROR(_xlfn.XLOOKUP(A349,'Customer Names'!$A$2:$A$2336,'Customer Names'!$C$2:$C$2336),"Unknown")</f>
        <v xml:space="preserve">  Sharon</v>
      </c>
      <c r="C349" s="7">
        <f>_xlfn.XLOOKUP(A349,'Medical Examinations'!$A$2:$A$2336,'Medical Examinations'!$B$2:$B$2336,AVERAGE('Medical Examinations'!$B$2:$B$2336))</f>
        <v>25.84</v>
      </c>
      <c r="D349" s="7">
        <f>_xlfn.XLOOKUP(A349,'Medical Examinations'!$A$2:$A$2336,'Medical Examinations'!$C$2:$C$2336,AVERAGE('Medical Examinations'!$C$2:$C$2336))</f>
        <v>8.83</v>
      </c>
      <c r="E349" s="7" t="str">
        <f>_xlfn.XLOOKUP(A349,'Medical Examinations'!$A:$A,'Medical Examinations'!$D:$D,"Unknown")</f>
        <v>No</v>
      </c>
      <c r="F349" s="7" t="str">
        <f>_xlfn.XLOOKUP(A349,'Medical Examinations'!$A:$A,'Medical Examinations'!$E:$E,"Unknown")</f>
        <v>No</v>
      </c>
      <c r="G349" s="7" t="str">
        <f>_xlfn.XLOOKUP(A349,'Medical Examinations'!$A:$A,'Medical Examinations'!$F:$F,"Unknown")</f>
        <v>No</v>
      </c>
      <c r="H349" s="43">
        <f>_xlfn.XLOOKUP(Healthcare!A349,'Medical Examinations'!$A:$A,'Medical Examinations'!$G:$G,0)</f>
        <v>0</v>
      </c>
      <c r="I349" s="7" t="str">
        <f>_xlfn.XLOOKUP(A349,'Medical Examinations'!$A:$A,'Medical Examinations'!$H:$H,"Unknown")</f>
        <v>No</v>
      </c>
      <c r="J349" s="7" t="str" cm="1">
        <f t="array" ref="J349">_xlfn.IFS(C349&lt;18.5,"Under Weight",C349&lt;=24.9,"Normal Weight",C349&lt;30,"Over weight",C349&gt;=30,"Obesity")</f>
        <v>Over weight</v>
      </c>
      <c r="K349" s="7" t="str" cm="1">
        <f t="array" ref="K349">_xlfn.IFS(D349="Null","Unknown",D349&lt;5.7,"Normal",D349&lt;6.5,"Prediabetes",D349&gt;=6.5,"Diabetes")</f>
        <v>Diabetes</v>
      </c>
      <c r="L349" s="7" t="str">
        <f>_xlfn.XLOOKUP(A349,'Hospitalisation Details'!$A:$A,'Hospitalisation Details'!$J:$J,)</f>
        <v>25-Jul-1962</v>
      </c>
      <c r="M349" s="22">
        <f>+_xlfn.XLOOKUP(A349,'Hospitalisation Details'!$A:$A,'Hospitalisation Details'!$F:$F)</f>
        <v>28923.14</v>
      </c>
      <c r="N349" s="7" t="str">
        <f>_xlfn.XLOOKUP(A349,'Hospitalisation Details'!$A:$A,'Hospitalisation Details'!$G:$G)</f>
        <v>tier - 1</v>
      </c>
      <c r="O349" s="7" t="str">
        <f>_xlfn.XLOOKUP(A349,'Hospitalisation Details'!$A:$A,'Hospitalisation Details'!$H:$H)</f>
        <v>tier - 1</v>
      </c>
      <c r="P349" s="7" t="str">
        <f>_xlfn.XLOOKUP(A349,'Hospitalisation Details'!$A:$A,'Hospitalisation Details'!$I:$I)</f>
        <v>R1012</v>
      </c>
      <c r="Q349" s="28">
        <f>_xlfn.XLOOKUP(A349,'Hospitalisation Details'!$A:$A,'Hospitalisation Details'!$K:$K)</f>
        <v>61</v>
      </c>
    </row>
    <row r="350" spans="1:17" x14ac:dyDescent="0.3">
      <c r="A350" s="27" t="s">
        <v>2022</v>
      </c>
      <c r="B350" s="7" t="str">
        <f>IFERROR(_xlfn.XLOOKUP(A350,'Customer Names'!$A$2:$A$2336,'Customer Names'!$C$2:$C$2336),"Unknown")</f>
        <v xml:space="preserve">  Jason A</v>
      </c>
      <c r="C350" s="7">
        <f>_xlfn.XLOOKUP(A350,'Medical Examinations'!$A$2:$A$2336,'Medical Examinations'!$B$2:$B$2336,AVERAGE('Medical Examinations'!$B$2:$B$2336))</f>
        <v>28.31</v>
      </c>
      <c r="D350" s="7">
        <f>_xlfn.XLOOKUP(A350,'Medical Examinations'!$A$2:$A$2336,'Medical Examinations'!$C$2:$C$2336,AVERAGE('Medical Examinations'!$C$2:$C$2336))</f>
        <v>8.4700000000000006</v>
      </c>
      <c r="E350" s="7" t="str">
        <f>_xlfn.XLOOKUP(A350,'Medical Examinations'!$A:$A,'Medical Examinations'!$D:$D,"Unknown")</f>
        <v>Yes</v>
      </c>
      <c r="F350" s="7" t="str">
        <f>_xlfn.XLOOKUP(A350,'Medical Examinations'!$A:$A,'Medical Examinations'!$E:$E,"Unknown")</f>
        <v>No</v>
      </c>
      <c r="G350" s="7" t="str">
        <f>_xlfn.XLOOKUP(A350,'Medical Examinations'!$A:$A,'Medical Examinations'!$F:$F,"Unknown")</f>
        <v>No</v>
      </c>
      <c r="H350" s="43">
        <f>_xlfn.XLOOKUP(Healthcare!A350,'Medical Examinations'!$A:$A,'Medical Examinations'!$G:$G,0)</f>
        <v>2</v>
      </c>
      <c r="I350" s="7" t="str">
        <f>_xlfn.XLOOKUP(A350,'Medical Examinations'!$A:$A,'Medical Examinations'!$H:$H,"Unknown")</f>
        <v>Yes</v>
      </c>
      <c r="J350" s="7" t="str" cm="1">
        <f t="array" ref="J350">_xlfn.IFS(C350&lt;18.5,"Under Weight",C350&lt;=24.9,"Normal Weight",C350&lt;30,"Over weight",C350&gt;=30,"Obesity")</f>
        <v>Over weight</v>
      </c>
      <c r="K350" s="7" t="str" cm="1">
        <f t="array" ref="K350">_xlfn.IFS(D350="Null","Unknown",D350&lt;5.7,"Normal",D350&lt;6.5,"Prediabetes",D350&gt;=6.5,"Diabetes")</f>
        <v>Diabetes</v>
      </c>
      <c r="L350" s="7" t="str">
        <f>_xlfn.XLOOKUP(A350,'Hospitalisation Details'!$A:$A,'Hospitalisation Details'!$J:$J,)</f>
        <v>3-Aug-1961</v>
      </c>
      <c r="M350" s="22">
        <f>+_xlfn.XLOOKUP(A350,'Hospitalisation Details'!$A:$A,'Hospitalisation Details'!$F:$F)</f>
        <v>28868.66</v>
      </c>
      <c r="N350" s="7" t="str">
        <f>_xlfn.XLOOKUP(A350,'Hospitalisation Details'!$A:$A,'Hospitalisation Details'!$G:$G)</f>
        <v>tier - 1</v>
      </c>
      <c r="O350" s="7" t="str">
        <f>_xlfn.XLOOKUP(A350,'Hospitalisation Details'!$A:$A,'Hospitalisation Details'!$H:$H)</f>
        <v>tier - 2</v>
      </c>
      <c r="P350" s="7" t="str">
        <f>_xlfn.XLOOKUP(A350,'Hospitalisation Details'!$A:$A,'Hospitalisation Details'!$I:$I)</f>
        <v>R1012</v>
      </c>
      <c r="Q350" s="28">
        <f>_xlfn.XLOOKUP(A350,'Hospitalisation Details'!$A:$A,'Hospitalisation Details'!$K:$K)</f>
        <v>62</v>
      </c>
    </row>
    <row r="351" spans="1:17" x14ac:dyDescent="0.3">
      <c r="A351" s="27" t="s">
        <v>2021</v>
      </c>
      <c r="B351" s="7" t="str">
        <f>IFERROR(_xlfn.XLOOKUP(A351,'Customer Names'!$A$2:$A$2336,'Customer Names'!$C$2:$C$2336),"Unknown")</f>
        <v xml:space="preserve">  Chelsey C</v>
      </c>
      <c r="C351" s="7">
        <f>_xlfn.XLOOKUP(A351,'Medical Examinations'!$A$2:$A$2336,'Medical Examinations'!$B$2:$B$2336,AVERAGE('Medical Examinations'!$B$2:$B$2336))</f>
        <v>23.94</v>
      </c>
      <c r="D351" s="7">
        <f>_xlfn.XLOOKUP(A351,'Medical Examinations'!$A$2:$A$2336,'Medical Examinations'!$C$2:$C$2336,AVERAGE('Medical Examinations'!$C$2:$C$2336))</f>
        <v>4.2</v>
      </c>
      <c r="E351" s="7" t="str">
        <f>_xlfn.XLOOKUP(A351,'Medical Examinations'!$A:$A,'Medical Examinations'!$D:$D,"Unknown")</f>
        <v>No</v>
      </c>
      <c r="F351" s="7" t="str">
        <f>_xlfn.XLOOKUP(A351,'Medical Examinations'!$A:$A,'Medical Examinations'!$E:$E,"Unknown")</f>
        <v>No</v>
      </c>
      <c r="G351" s="7" t="str">
        <f>_xlfn.XLOOKUP(A351,'Medical Examinations'!$A:$A,'Medical Examinations'!$F:$F,"Unknown")</f>
        <v>No</v>
      </c>
      <c r="H351" s="43">
        <f>_xlfn.XLOOKUP(Healthcare!A351,'Medical Examinations'!$A:$A,'Medical Examinations'!$G:$G,0)</f>
        <v>0</v>
      </c>
      <c r="I351" s="7" t="str">
        <f>_xlfn.XLOOKUP(A351,'Medical Examinations'!$A:$A,'Medical Examinations'!$H:$H,"Unknown")</f>
        <v>Yes</v>
      </c>
      <c r="J351" s="7" t="str" cm="1">
        <f t="array" ref="J351">_xlfn.IFS(C351&lt;18.5,"Under Weight",C351&lt;=24.9,"Normal Weight",C351&lt;30,"Over weight",C351&gt;=30,"Obesity")</f>
        <v>Normal Weight</v>
      </c>
      <c r="K351" s="7" t="str" cm="1">
        <f t="array" ref="K351">_xlfn.IFS(D351="Null","Unknown",D351&lt;5.7,"Normal",D351&lt;6.5,"Prediabetes",D351&gt;=6.5,"Diabetes")</f>
        <v>Normal</v>
      </c>
      <c r="L351" s="7" t="str">
        <f>_xlfn.XLOOKUP(A351,'Hospitalisation Details'!$A:$A,'Hospitalisation Details'!$J:$J,)</f>
        <v>5-Dec-1990</v>
      </c>
      <c r="M351" s="22">
        <f>+_xlfn.XLOOKUP(A351,'Hospitalisation Details'!$A:$A,'Hospitalisation Details'!$F:$F)</f>
        <v>28716.14</v>
      </c>
      <c r="N351" s="7" t="str">
        <f>_xlfn.XLOOKUP(A351,'Hospitalisation Details'!$A:$A,'Hospitalisation Details'!$G:$G)</f>
        <v>tier - 1</v>
      </c>
      <c r="O351" s="7" t="str">
        <f>_xlfn.XLOOKUP(A351,'Hospitalisation Details'!$A:$A,'Hospitalisation Details'!$H:$H)</f>
        <v>tier - 3</v>
      </c>
      <c r="P351" s="7" t="str">
        <f>_xlfn.XLOOKUP(A351,'Hospitalisation Details'!$A:$A,'Hospitalisation Details'!$I:$I)</f>
        <v>R1011</v>
      </c>
      <c r="Q351" s="28">
        <f>_xlfn.XLOOKUP(A351,'Hospitalisation Details'!$A:$A,'Hospitalisation Details'!$K:$K)</f>
        <v>33</v>
      </c>
    </row>
    <row r="352" spans="1:17" x14ac:dyDescent="0.3">
      <c r="A352" s="27" t="s">
        <v>2020</v>
      </c>
      <c r="B352" s="7" t="str">
        <f>IFERROR(_xlfn.XLOOKUP(A352,'Customer Names'!$A$2:$A$2336,'Customer Names'!$C$2:$C$2336),"Unknown")</f>
        <v xml:space="preserve">  Devon A</v>
      </c>
      <c r="C352" s="7">
        <f>_xlfn.XLOOKUP(A352,'Medical Examinations'!$A$2:$A$2336,'Medical Examinations'!$B$2:$B$2336,AVERAGE('Medical Examinations'!$B$2:$B$2336))</f>
        <v>20.03</v>
      </c>
      <c r="D352" s="7">
        <f>_xlfn.XLOOKUP(A352,'Medical Examinations'!$A$2:$A$2336,'Medical Examinations'!$C$2:$C$2336,AVERAGE('Medical Examinations'!$C$2:$C$2336))</f>
        <v>6.14</v>
      </c>
      <c r="E352" s="7" t="str">
        <f>_xlfn.XLOOKUP(A352,'Medical Examinations'!$A:$A,'Medical Examinations'!$D:$D,"Unknown")</f>
        <v>Yes</v>
      </c>
      <c r="F352" s="7" t="str">
        <f>_xlfn.XLOOKUP(A352,'Medical Examinations'!$A:$A,'Medical Examinations'!$E:$E,"Unknown")</f>
        <v>No</v>
      </c>
      <c r="G352" s="7" t="str">
        <f>_xlfn.XLOOKUP(A352,'Medical Examinations'!$A:$A,'Medical Examinations'!$F:$F,"Unknown")</f>
        <v>No</v>
      </c>
      <c r="H352" s="43">
        <f>_xlfn.XLOOKUP(Healthcare!A352,'Medical Examinations'!$A:$A,'Medical Examinations'!$G:$G,0)</f>
        <v>0</v>
      </c>
      <c r="I352" s="7" t="str">
        <f>_xlfn.XLOOKUP(A352,'Medical Examinations'!$A:$A,'Medical Examinations'!$H:$H,"Unknown")</f>
        <v>Yes</v>
      </c>
      <c r="J352" s="7" t="str" cm="1">
        <f t="array" ref="J352">_xlfn.IFS(C352&lt;18.5,"Under Weight",C352&lt;=24.9,"Normal Weight",C352&lt;30,"Over weight",C352&gt;=30,"Obesity")</f>
        <v>Normal Weight</v>
      </c>
      <c r="K352" s="7" t="str" cm="1">
        <f t="array" ref="K352">_xlfn.IFS(D352="Null","Unknown",D352&lt;5.7,"Normal",D352&lt;6.5,"Prediabetes",D352&gt;=6.5,"Diabetes")</f>
        <v>Prediabetes</v>
      </c>
      <c r="L352" s="7" t="str">
        <f>_xlfn.XLOOKUP(A352,'Hospitalisation Details'!$A:$A,'Hospitalisation Details'!$J:$J,)</f>
        <v>27-Sep-1985</v>
      </c>
      <c r="M352" s="22">
        <f>+_xlfn.XLOOKUP(A352,'Hospitalisation Details'!$A:$A,'Hospitalisation Details'!$F:$F)</f>
        <v>28542.86</v>
      </c>
      <c r="N352" s="7" t="str">
        <f>_xlfn.XLOOKUP(A352,'Hospitalisation Details'!$A:$A,'Hospitalisation Details'!$G:$G)</f>
        <v>tier - 1</v>
      </c>
      <c r="O352" s="7" t="str">
        <f>_xlfn.XLOOKUP(A352,'Hospitalisation Details'!$A:$A,'Hospitalisation Details'!$H:$H)</f>
        <v>tier - 3</v>
      </c>
      <c r="P352" s="7" t="str">
        <f>_xlfn.XLOOKUP(A352,'Hospitalisation Details'!$A:$A,'Hospitalisation Details'!$I:$I)</f>
        <v>R1011</v>
      </c>
      <c r="Q352" s="28">
        <f>_xlfn.XLOOKUP(A352,'Hospitalisation Details'!$A:$A,'Hospitalisation Details'!$K:$K)</f>
        <v>38</v>
      </c>
    </row>
    <row r="353" spans="1:17" x14ac:dyDescent="0.3">
      <c r="A353" s="27" t="s">
        <v>2019</v>
      </c>
      <c r="B353" s="7" t="str">
        <f>IFERROR(_xlfn.XLOOKUP(A353,'Customer Names'!$A$2:$A$2336,'Customer Names'!$C$2:$C$2336),"Unknown")</f>
        <v xml:space="preserve">  Joni L</v>
      </c>
      <c r="C353" s="7">
        <f>_xlfn.XLOOKUP(A353,'Medical Examinations'!$A$2:$A$2336,'Medical Examinations'!$B$2:$B$2336,AVERAGE('Medical Examinations'!$B$2:$B$2336))</f>
        <v>41.42</v>
      </c>
      <c r="D353" s="7">
        <f>_xlfn.XLOOKUP(A353,'Medical Examinations'!$A$2:$A$2336,'Medical Examinations'!$C$2:$C$2336,AVERAGE('Medical Examinations'!$C$2:$C$2336))</f>
        <v>6.07</v>
      </c>
      <c r="E353" s="7" t="str">
        <f>_xlfn.XLOOKUP(A353,'Medical Examinations'!$A:$A,'Medical Examinations'!$D:$D,"Unknown")</f>
        <v>No</v>
      </c>
      <c r="F353" s="7" t="str">
        <f>_xlfn.XLOOKUP(A353,'Medical Examinations'!$A:$A,'Medical Examinations'!$E:$E,"Unknown")</f>
        <v>No</v>
      </c>
      <c r="G353" s="7" t="str">
        <f>_xlfn.XLOOKUP(A353,'Medical Examinations'!$A:$A,'Medical Examinations'!$F:$F,"Unknown")</f>
        <v>No</v>
      </c>
      <c r="H353" s="43">
        <f>_xlfn.XLOOKUP(Healthcare!A353,'Medical Examinations'!$A:$A,'Medical Examinations'!$G:$G,0)</f>
        <v>0</v>
      </c>
      <c r="I353" s="7" t="str">
        <f>_xlfn.XLOOKUP(A353,'Medical Examinations'!$A:$A,'Medical Examinations'!$H:$H,"Unknown")</f>
        <v>No</v>
      </c>
      <c r="J353" s="7" t="str" cm="1">
        <f t="array" ref="J353">_xlfn.IFS(C353&lt;18.5,"Under Weight",C353&lt;=24.9,"Normal Weight",C353&lt;30,"Over weight",C353&gt;=30,"Obesity")</f>
        <v>Obesity</v>
      </c>
      <c r="K353" s="7" t="str" cm="1">
        <f t="array" ref="K353">_xlfn.IFS(D353="Null","Unknown",D353&lt;5.7,"Normal",D353&lt;6.5,"Prediabetes",D353&gt;=6.5,"Diabetes")</f>
        <v>Prediabetes</v>
      </c>
      <c r="L353" s="7" t="str">
        <f>_xlfn.XLOOKUP(A353,'Hospitalisation Details'!$A:$A,'Hospitalisation Details'!$J:$J,)</f>
        <v>11-Dec-1982</v>
      </c>
      <c r="M353" s="22">
        <f>+_xlfn.XLOOKUP(A353,'Hospitalisation Details'!$A:$A,'Hospitalisation Details'!$F:$F)</f>
        <v>28476.73</v>
      </c>
      <c r="N353" s="7" t="str">
        <f>_xlfn.XLOOKUP(A353,'Hospitalisation Details'!$A:$A,'Hospitalisation Details'!$G:$G)</f>
        <v>tier - 1</v>
      </c>
      <c r="O353" s="7" t="str">
        <f>_xlfn.XLOOKUP(A353,'Hospitalisation Details'!$A:$A,'Hospitalisation Details'!$H:$H)</f>
        <v>tier - 2</v>
      </c>
      <c r="P353" s="7" t="str">
        <f>_xlfn.XLOOKUP(A353,'Hospitalisation Details'!$A:$A,'Hospitalisation Details'!$I:$I)</f>
        <v>R1012</v>
      </c>
      <c r="Q353" s="28">
        <f>_xlfn.XLOOKUP(A353,'Hospitalisation Details'!$A:$A,'Hospitalisation Details'!$K:$K)</f>
        <v>41</v>
      </c>
    </row>
    <row r="354" spans="1:17" x14ac:dyDescent="0.3">
      <c r="A354" s="27" t="s">
        <v>2018</v>
      </c>
      <c r="B354" s="7" t="str">
        <f>IFERROR(_xlfn.XLOOKUP(A354,'Customer Names'!$A$2:$A$2336,'Customer Names'!$C$2:$C$2336),"Unknown")</f>
        <v xml:space="preserve">  Colin</v>
      </c>
      <c r="C354" s="7">
        <f>_xlfn.XLOOKUP(A354,'Medical Examinations'!$A$2:$A$2336,'Medical Examinations'!$B$2:$B$2336,AVERAGE('Medical Examinations'!$B$2:$B$2336))</f>
        <v>36.67</v>
      </c>
      <c r="D354" s="7">
        <f>_xlfn.XLOOKUP(A354,'Medical Examinations'!$A$2:$A$2336,'Medical Examinations'!$C$2:$C$2336,AVERAGE('Medical Examinations'!$C$2:$C$2336))</f>
        <v>10.210000000000001</v>
      </c>
      <c r="E354" s="7" t="str">
        <f>_xlfn.XLOOKUP(A354,'Medical Examinations'!$A:$A,'Medical Examinations'!$D:$D,"Unknown")</f>
        <v>No</v>
      </c>
      <c r="F354" s="7" t="str">
        <f>_xlfn.XLOOKUP(A354,'Medical Examinations'!$A:$A,'Medical Examinations'!$E:$E,"Unknown")</f>
        <v>No</v>
      </c>
      <c r="G354" s="7" t="str">
        <f>_xlfn.XLOOKUP(A354,'Medical Examinations'!$A:$A,'Medical Examinations'!$F:$F,"Unknown")</f>
        <v>No</v>
      </c>
      <c r="H354" s="43">
        <f>_xlfn.XLOOKUP(Healthcare!A354,'Medical Examinations'!$A:$A,'Medical Examinations'!$G:$G,0)</f>
        <v>0</v>
      </c>
      <c r="I354" s="7" t="str">
        <f>_xlfn.XLOOKUP(A354,'Medical Examinations'!$A:$A,'Medical Examinations'!$H:$H,"Unknown")</f>
        <v>No</v>
      </c>
      <c r="J354" s="7" t="str" cm="1">
        <f t="array" ref="J354">_xlfn.IFS(C354&lt;18.5,"Under Weight",C354&lt;=24.9,"Normal Weight",C354&lt;30,"Over weight",C354&gt;=30,"Obesity")</f>
        <v>Obesity</v>
      </c>
      <c r="K354" s="7" t="str" cm="1">
        <f t="array" ref="K354">_xlfn.IFS(D354="Null","Unknown",D354&lt;5.7,"Normal",D354&lt;6.5,"Prediabetes",D354&gt;=6.5,"Diabetes")</f>
        <v>Diabetes</v>
      </c>
      <c r="L354" s="7" t="str">
        <f>_xlfn.XLOOKUP(A354,'Hospitalisation Details'!$A:$A,'Hospitalisation Details'!$J:$J,)</f>
        <v>16-Sep-1974</v>
      </c>
      <c r="M354" s="22">
        <f>+_xlfn.XLOOKUP(A354,'Hospitalisation Details'!$A:$A,'Hospitalisation Details'!$F:$F)</f>
        <v>28468.92</v>
      </c>
      <c r="N354" s="7" t="str">
        <f>_xlfn.XLOOKUP(A354,'Hospitalisation Details'!$A:$A,'Hospitalisation Details'!$G:$G)</f>
        <v>tier - 1</v>
      </c>
      <c r="O354" s="7" t="str">
        <f>_xlfn.XLOOKUP(A354,'Hospitalisation Details'!$A:$A,'Hospitalisation Details'!$H:$H)</f>
        <v>tier - 1</v>
      </c>
      <c r="P354" s="7" t="str">
        <f>_xlfn.XLOOKUP(A354,'Hospitalisation Details'!$A:$A,'Hospitalisation Details'!$I:$I)</f>
        <v>R1012</v>
      </c>
      <c r="Q354" s="28">
        <f>_xlfn.XLOOKUP(A354,'Hospitalisation Details'!$A:$A,'Hospitalisation Details'!$K:$K)</f>
        <v>49</v>
      </c>
    </row>
    <row r="355" spans="1:17" x14ac:dyDescent="0.3">
      <c r="A355" s="27" t="s">
        <v>2017</v>
      </c>
      <c r="B355" s="7" t="str">
        <f>IFERROR(_xlfn.XLOOKUP(A355,'Customer Names'!$A$2:$A$2336,'Customer Names'!$C$2:$C$2336),"Unknown")</f>
        <v xml:space="preserve">  Rachael</v>
      </c>
      <c r="C355" s="7">
        <f>_xlfn.XLOOKUP(A355,'Medical Examinations'!$A$2:$A$2336,'Medical Examinations'!$B$2:$B$2336,AVERAGE('Medical Examinations'!$B$2:$B$2336))</f>
        <v>27.645</v>
      </c>
      <c r="D355" s="7">
        <f>_xlfn.XLOOKUP(A355,'Medical Examinations'!$A$2:$A$2336,'Medical Examinations'!$C$2:$C$2336,AVERAGE('Medical Examinations'!$C$2:$C$2336))</f>
        <v>4.6900000000000004</v>
      </c>
      <c r="E355" s="7" t="str">
        <f>_xlfn.XLOOKUP(A355,'Medical Examinations'!$A:$A,'Medical Examinations'!$D:$D,"Unknown")</f>
        <v>No</v>
      </c>
      <c r="F355" s="7" t="str">
        <f>_xlfn.XLOOKUP(A355,'Medical Examinations'!$A:$A,'Medical Examinations'!$E:$E,"Unknown")</f>
        <v>No</v>
      </c>
      <c r="G355" s="7" t="str">
        <f>_xlfn.XLOOKUP(A355,'Medical Examinations'!$A:$A,'Medical Examinations'!$F:$F,"Unknown")</f>
        <v>No</v>
      </c>
      <c r="H355" s="43">
        <f>_xlfn.XLOOKUP(Healthcare!A355,'Medical Examinations'!$A:$A,'Medical Examinations'!$G:$G,0)</f>
        <v>0</v>
      </c>
      <c r="I355" s="7" t="str">
        <f>_xlfn.XLOOKUP(A355,'Medical Examinations'!$A:$A,'Medical Examinations'!$H:$H,"Unknown")</f>
        <v>No</v>
      </c>
      <c r="J355" s="7" t="str" cm="1">
        <f t="array" ref="J355">_xlfn.IFS(C355&lt;18.5,"Under Weight",C355&lt;=24.9,"Normal Weight",C355&lt;30,"Over weight",C355&gt;=30,"Obesity")</f>
        <v>Over weight</v>
      </c>
      <c r="K355" s="7" t="str" cm="1">
        <f t="array" ref="K355">_xlfn.IFS(D355="Null","Unknown",D355&lt;5.7,"Normal",D355&lt;6.5,"Prediabetes",D355&gt;=6.5,"Diabetes")</f>
        <v>Normal</v>
      </c>
      <c r="L355" s="7" t="str">
        <f>_xlfn.XLOOKUP(A355,'Hospitalisation Details'!$A:$A,'Hospitalisation Details'!$J:$J,)</f>
        <v>2-Dec-1977</v>
      </c>
      <c r="M355" s="22">
        <f>+_xlfn.XLOOKUP(A355,'Hospitalisation Details'!$A:$A,'Hospitalisation Details'!$F:$F)</f>
        <v>28340.19</v>
      </c>
      <c r="N355" s="7" t="str">
        <f>_xlfn.XLOOKUP(A355,'Hospitalisation Details'!$A:$A,'Hospitalisation Details'!$G:$G)</f>
        <v>tier - 1</v>
      </c>
      <c r="O355" s="7" t="str">
        <f>_xlfn.XLOOKUP(A355,'Hospitalisation Details'!$A:$A,'Hospitalisation Details'!$H:$H)</f>
        <v>tier - 2</v>
      </c>
      <c r="P355" s="7" t="str">
        <f>_xlfn.XLOOKUP(A355,'Hospitalisation Details'!$A:$A,'Hospitalisation Details'!$I:$I)</f>
        <v>R1012</v>
      </c>
      <c r="Q355" s="28">
        <f>_xlfn.XLOOKUP(A355,'Hospitalisation Details'!$A:$A,'Hospitalisation Details'!$K:$K)</f>
        <v>46</v>
      </c>
    </row>
    <row r="356" spans="1:17" x14ac:dyDescent="0.3">
      <c r="A356" s="27" t="s">
        <v>2016</v>
      </c>
      <c r="B356" s="7" t="str">
        <f>IFERROR(_xlfn.XLOOKUP(A356,'Customer Names'!$A$2:$A$2336,'Customer Names'!$C$2:$C$2336),"Unknown")</f>
        <v xml:space="preserve">  Maricela</v>
      </c>
      <c r="C356" s="7">
        <f>_xlfn.XLOOKUP(A356,'Medical Examinations'!$A$2:$A$2336,'Medical Examinations'!$B$2:$B$2336,AVERAGE('Medical Examinations'!$B$2:$B$2336))</f>
        <v>22.72</v>
      </c>
      <c r="D356" s="7">
        <f>_xlfn.XLOOKUP(A356,'Medical Examinations'!$A$2:$A$2336,'Medical Examinations'!$C$2:$C$2336,AVERAGE('Medical Examinations'!$C$2:$C$2336))</f>
        <v>5.71</v>
      </c>
      <c r="E356" s="7" t="str">
        <f>_xlfn.XLOOKUP(A356,'Medical Examinations'!$A:$A,'Medical Examinations'!$D:$D,"Unknown")</f>
        <v>No</v>
      </c>
      <c r="F356" s="7" t="str">
        <f>_xlfn.XLOOKUP(A356,'Medical Examinations'!$A:$A,'Medical Examinations'!$E:$E,"Unknown")</f>
        <v>No</v>
      </c>
      <c r="G356" s="7" t="str">
        <f>_xlfn.XLOOKUP(A356,'Medical Examinations'!$A:$A,'Medical Examinations'!$F:$F,"Unknown")</f>
        <v>No</v>
      </c>
      <c r="H356" s="43">
        <f>_xlfn.XLOOKUP(Healthcare!A356,'Medical Examinations'!$A:$A,'Medical Examinations'!$G:$G,0)</f>
        <v>0</v>
      </c>
      <c r="I356" s="7" t="str">
        <f>_xlfn.XLOOKUP(A356,'Medical Examinations'!$A:$A,'Medical Examinations'!$H:$H,"Unknown")</f>
        <v>Yes</v>
      </c>
      <c r="J356" s="7" t="str" cm="1">
        <f t="array" ref="J356">_xlfn.IFS(C356&lt;18.5,"Under Weight",C356&lt;=24.9,"Normal Weight",C356&lt;30,"Over weight",C356&gt;=30,"Obesity")</f>
        <v>Normal Weight</v>
      </c>
      <c r="K356" s="7" t="str" cm="1">
        <f t="array" ref="K356">_xlfn.IFS(D356="Null","Unknown",D356&lt;5.7,"Normal",D356&lt;6.5,"Prediabetes",D356&gt;=6.5,"Diabetes")</f>
        <v>Prediabetes</v>
      </c>
      <c r="L356" s="7" t="str">
        <f>_xlfn.XLOOKUP(A356,'Hospitalisation Details'!$A:$A,'Hospitalisation Details'!$J:$J,)</f>
        <v>24-Dec-1990</v>
      </c>
      <c r="M356" s="22">
        <f>+_xlfn.XLOOKUP(A356,'Hospitalisation Details'!$A:$A,'Hospitalisation Details'!$F:$F)</f>
        <v>28302.33</v>
      </c>
      <c r="N356" s="7" t="str">
        <f>_xlfn.XLOOKUP(A356,'Hospitalisation Details'!$A:$A,'Hospitalisation Details'!$G:$G)</f>
        <v>tier - 1</v>
      </c>
      <c r="O356" s="7" t="str">
        <f>_xlfn.XLOOKUP(A356,'Hospitalisation Details'!$A:$A,'Hospitalisation Details'!$H:$H)</f>
        <v>tier - 2</v>
      </c>
      <c r="P356" s="7" t="str">
        <f>_xlfn.XLOOKUP(A356,'Hospitalisation Details'!$A:$A,'Hospitalisation Details'!$I:$I)</f>
        <v>R1011</v>
      </c>
      <c r="Q356" s="28">
        <f>_xlfn.XLOOKUP(A356,'Hospitalisation Details'!$A:$A,'Hospitalisation Details'!$K:$K)</f>
        <v>33</v>
      </c>
    </row>
    <row r="357" spans="1:17" x14ac:dyDescent="0.3">
      <c r="A357" s="27" t="s">
        <v>2015</v>
      </c>
      <c r="B357" s="7" t="str">
        <f>IFERROR(_xlfn.XLOOKUP(A357,'Customer Names'!$A$2:$A$2336,'Customer Names'!$C$2:$C$2336),"Unknown")</f>
        <v xml:space="preserve">  Marie</v>
      </c>
      <c r="C357" s="7">
        <f>_xlfn.XLOOKUP(A357,'Medical Examinations'!$A$2:$A$2336,'Medical Examinations'!$B$2:$B$2336,AVERAGE('Medical Examinations'!$B$2:$B$2336))</f>
        <v>36.520000000000003</v>
      </c>
      <c r="D357" s="7">
        <f>_xlfn.XLOOKUP(A357,'Medical Examinations'!$A$2:$A$2336,'Medical Examinations'!$C$2:$C$2336,AVERAGE('Medical Examinations'!$C$2:$C$2336))</f>
        <v>9.07</v>
      </c>
      <c r="E357" s="7" t="str">
        <f>_xlfn.XLOOKUP(A357,'Medical Examinations'!$A:$A,'Medical Examinations'!$D:$D,"Unknown")</f>
        <v>Yes</v>
      </c>
      <c r="F357" s="7" t="str">
        <f>_xlfn.XLOOKUP(A357,'Medical Examinations'!$A:$A,'Medical Examinations'!$E:$E,"Unknown")</f>
        <v>No</v>
      </c>
      <c r="G357" s="7" t="str">
        <f>_xlfn.XLOOKUP(A357,'Medical Examinations'!$A:$A,'Medical Examinations'!$F:$F,"Unknown")</f>
        <v>Yes</v>
      </c>
      <c r="H357" s="43">
        <f>_xlfn.XLOOKUP(Healthcare!A357,'Medical Examinations'!$A:$A,'Medical Examinations'!$G:$G,0)</f>
        <v>1</v>
      </c>
      <c r="I357" s="7" t="str">
        <f>_xlfn.XLOOKUP(A357,'Medical Examinations'!$A:$A,'Medical Examinations'!$H:$H,"Unknown")</f>
        <v>No</v>
      </c>
      <c r="J357" s="7" t="str" cm="1">
        <f t="array" ref="J357">_xlfn.IFS(C357&lt;18.5,"Under Weight",C357&lt;=24.9,"Normal Weight",C357&lt;30,"Over weight",C357&gt;=30,"Obesity")</f>
        <v>Obesity</v>
      </c>
      <c r="K357" s="7" t="str" cm="1">
        <f t="array" ref="K357">_xlfn.IFS(D357="Null","Unknown",D357&lt;5.7,"Normal",D357&lt;6.5,"Prediabetes",D357&gt;=6.5,"Diabetes")</f>
        <v>Diabetes</v>
      </c>
      <c r="L357" s="7" t="str">
        <f>_xlfn.XLOOKUP(A357,'Hospitalisation Details'!$A:$A,'Hospitalisation Details'!$J:$J,)</f>
        <v>25-Nov-1963</v>
      </c>
      <c r="M357" s="22">
        <f>+_xlfn.XLOOKUP(A357,'Hospitalisation Details'!$A:$A,'Hospitalisation Details'!$F:$F)</f>
        <v>28287.9</v>
      </c>
      <c r="N357" s="7" t="str">
        <f>_xlfn.XLOOKUP(A357,'Hospitalisation Details'!$A:$A,'Hospitalisation Details'!$G:$G)</f>
        <v>tier - 1</v>
      </c>
      <c r="O357" s="7" t="str">
        <f>_xlfn.XLOOKUP(A357,'Hospitalisation Details'!$A:$A,'Hospitalisation Details'!$H:$H)</f>
        <v>tier - 1</v>
      </c>
      <c r="P357" s="7" t="str">
        <f>_xlfn.XLOOKUP(A357,'Hospitalisation Details'!$A:$A,'Hospitalisation Details'!$I:$I)</f>
        <v>R1013</v>
      </c>
      <c r="Q357" s="28">
        <f>_xlfn.XLOOKUP(A357,'Hospitalisation Details'!$A:$A,'Hospitalisation Details'!$K:$K)</f>
        <v>60</v>
      </c>
    </row>
    <row r="358" spans="1:17" x14ac:dyDescent="0.3">
      <c r="A358" s="27" t="s">
        <v>2014</v>
      </c>
      <c r="B358" s="7" t="str">
        <f>IFERROR(_xlfn.XLOOKUP(A358,'Customer Names'!$A$2:$A$2336,'Customer Names'!$C$2:$C$2336),"Unknown")</f>
        <v xml:space="preserve">  Frank</v>
      </c>
      <c r="C358" s="7">
        <f>_xlfn.XLOOKUP(A358,'Medical Examinations'!$A$2:$A$2336,'Medical Examinations'!$B$2:$B$2336,AVERAGE('Medical Examinations'!$B$2:$B$2336))</f>
        <v>33.96</v>
      </c>
      <c r="D358" s="7">
        <f>_xlfn.XLOOKUP(A358,'Medical Examinations'!$A$2:$A$2336,'Medical Examinations'!$C$2:$C$2336,AVERAGE('Medical Examinations'!$C$2:$C$2336))</f>
        <v>4.99</v>
      </c>
      <c r="E358" s="7" t="str">
        <f>_xlfn.XLOOKUP(A358,'Medical Examinations'!$A:$A,'Medical Examinations'!$D:$D,"Unknown")</f>
        <v>No</v>
      </c>
      <c r="F358" s="7" t="str">
        <f>_xlfn.XLOOKUP(A358,'Medical Examinations'!$A:$A,'Medical Examinations'!$E:$E,"Unknown")</f>
        <v>No</v>
      </c>
      <c r="G358" s="7" t="str">
        <f>_xlfn.XLOOKUP(A358,'Medical Examinations'!$A:$A,'Medical Examinations'!$F:$F,"Unknown")</f>
        <v>No</v>
      </c>
      <c r="H358" s="43">
        <f>_xlfn.XLOOKUP(Healthcare!A358,'Medical Examinations'!$A:$A,'Medical Examinations'!$G:$G,0)</f>
        <v>0</v>
      </c>
      <c r="I358" s="7" t="str">
        <f>_xlfn.XLOOKUP(A358,'Medical Examinations'!$A:$A,'Medical Examinations'!$H:$H,"Unknown")</f>
        <v>Yes</v>
      </c>
      <c r="J358" s="7" t="str" cm="1">
        <f t="array" ref="J358">_xlfn.IFS(C358&lt;18.5,"Under Weight",C358&lt;=24.9,"Normal Weight",C358&lt;30,"Over weight",C358&gt;=30,"Obesity")</f>
        <v>Obesity</v>
      </c>
      <c r="K358" s="7" t="str" cm="1">
        <f t="array" ref="K358">_xlfn.IFS(D358="Null","Unknown",D358&lt;5.7,"Normal",D358&lt;6.5,"Prediabetes",D358&gt;=6.5,"Diabetes")</f>
        <v>Normal</v>
      </c>
      <c r="L358" s="7" t="str">
        <f>_xlfn.XLOOKUP(A358,'Hospitalisation Details'!$A:$A,'Hospitalisation Details'!$J:$J,)</f>
        <v>6-Sep-1999</v>
      </c>
      <c r="M358" s="22">
        <f>+_xlfn.XLOOKUP(A358,'Hospitalisation Details'!$A:$A,'Hospitalisation Details'!$F:$F)</f>
        <v>28245.34</v>
      </c>
      <c r="N358" s="7" t="str">
        <f>_xlfn.XLOOKUP(A358,'Hospitalisation Details'!$A:$A,'Hospitalisation Details'!$G:$G)</f>
        <v>tier - 1</v>
      </c>
      <c r="O358" s="7" t="str">
        <f>_xlfn.XLOOKUP(A358,'Hospitalisation Details'!$A:$A,'Hospitalisation Details'!$H:$H)</f>
        <v>tier - 3</v>
      </c>
      <c r="P358" s="7" t="str">
        <f>_xlfn.XLOOKUP(A358,'Hospitalisation Details'!$A:$A,'Hospitalisation Details'!$I:$I)</f>
        <v>R1011</v>
      </c>
      <c r="Q358" s="28">
        <f>_xlfn.XLOOKUP(A358,'Hospitalisation Details'!$A:$A,'Hospitalisation Details'!$K:$K)</f>
        <v>24</v>
      </c>
    </row>
    <row r="359" spans="1:17" x14ac:dyDescent="0.3">
      <c r="A359" s="27" t="s">
        <v>2013</v>
      </c>
      <c r="B359" s="7" t="str">
        <f>IFERROR(_xlfn.XLOOKUP(A359,'Customer Names'!$A$2:$A$2336,'Customer Names'!$C$2:$C$2336),"Unknown")</f>
        <v xml:space="preserve">  Jeffry</v>
      </c>
      <c r="C359" s="7">
        <f>_xlfn.XLOOKUP(A359,'Medical Examinations'!$A$2:$A$2336,'Medical Examinations'!$B$2:$B$2336,AVERAGE('Medical Examinations'!$B$2:$B$2336))</f>
        <v>26.695</v>
      </c>
      <c r="D359" s="7">
        <f>_xlfn.XLOOKUP(A359,'Medical Examinations'!$A$2:$A$2336,'Medical Examinations'!$C$2:$C$2336,AVERAGE('Medical Examinations'!$C$2:$C$2336))</f>
        <v>8.31</v>
      </c>
      <c r="E359" s="7" t="str">
        <f>_xlfn.XLOOKUP(A359,'Medical Examinations'!$A:$A,'Medical Examinations'!$D:$D,"Unknown")</f>
        <v>No</v>
      </c>
      <c r="F359" s="7" t="str">
        <f>_xlfn.XLOOKUP(A359,'Medical Examinations'!$A:$A,'Medical Examinations'!$E:$E,"Unknown")</f>
        <v>No</v>
      </c>
      <c r="G359" s="7" t="str">
        <f>_xlfn.XLOOKUP(A359,'Medical Examinations'!$A:$A,'Medical Examinations'!$F:$F,"Unknown")</f>
        <v>No</v>
      </c>
      <c r="H359" s="43">
        <f>_xlfn.XLOOKUP(Healthcare!A359,'Medical Examinations'!$A:$A,'Medical Examinations'!$G:$G,0)</f>
        <v>0</v>
      </c>
      <c r="I359" s="7" t="str">
        <f>_xlfn.XLOOKUP(A359,'Medical Examinations'!$A:$A,'Medical Examinations'!$H:$H,"Unknown")</f>
        <v>Yes</v>
      </c>
      <c r="J359" s="7" t="str" cm="1">
        <f t="array" ref="J359">_xlfn.IFS(C359&lt;18.5,"Under Weight",C359&lt;=24.9,"Normal Weight",C359&lt;30,"Over weight",C359&gt;=30,"Obesity")</f>
        <v>Over weight</v>
      </c>
      <c r="K359" s="7" t="str" cm="1">
        <f t="array" ref="K359">_xlfn.IFS(D359="Null","Unknown",D359&lt;5.7,"Normal",D359&lt;6.5,"Prediabetes",D359&gt;=6.5,"Diabetes")</f>
        <v>Diabetes</v>
      </c>
      <c r="L359" s="7" t="str">
        <f>_xlfn.XLOOKUP(A359,'Hospitalisation Details'!$A:$A,'Hospitalisation Details'!$J:$J,)</f>
        <v>22-Nov-1960</v>
      </c>
      <c r="M359" s="22">
        <f>+_xlfn.XLOOKUP(A359,'Hospitalisation Details'!$A:$A,'Hospitalisation Details'!$F:$F)</f>
        <v>28101.33</v>
      </c>
      <c r="N359" s="7" t="str">
        <f>_xlfn.XLOOKUP(A359,'Hospitalisation Details'!$A:$A,'Hospitalisation Details'!$G:$G)</f>
        <v>tier - 1</v>
      </c>
      <c r="O359" s="7" t="str">
        <f>_xlfn.XLOOKUP(A359,'Hospitalisation Details'!$A:$A,'Hospitalisation Details'!$H:$H)</f>
        <v>tier - 2</v>
      </c>
      <c r="P359" s="7" t="str">
        <f>_xlfn.XLOOKUP(A359,'Hospitalisation Details'!$A:$A,'Hospitalisation Details'!$I:$I)</f>
        <v>R1019</v>
      </c>
      <c r="Q359" s="28">
        <f>_xlfn.XLOOKUP(A359,'Hospitalisation Details'!$A:$A,'Hospitalisation Details'!$K:$K)</f>
        <v>63</v>
      </c>
    </row>
    <row r="360" spans="1:17" x14ac:dyDescent="0.3">
      <c r="A360" s="27" t="s">
        <v>2012</v>
      </c>
      <c r="B360" s="7" t="str">
        <f>IFERROR(_xlfn.XLOOKUP(A360,'Customer Names'!$A$2:$A$2336,'Customer Names'!$C$2:$C$2336),"Unknown")</f>
        <v xml:space="preserve">  Mike</v>
      </c>
      <c r="C360" s="7">
        <f>_xlfn.XLOOKUP(A360,'Medical Examinations'!$A$2:$A$2336,'Medical Examinations'!$B$2:$B$2336,AVERAGE('Medical Examinations'!$B$2:$B$2336))</f>
        <v>18.45</v>
      </c>
      <c r="D360" s="7">
        <f>_xlfn.XLOOKUP(A360,'Medical Examinations'!$A$2:$A$2336,'Medical Examinations'!$C$2:$C$2336,AVERAGE('Medical Examinations'!$C$2:$C$2336))</f>
        <v>5.07</v>
      </c>
      <c r="E360" s="7" t="str">
        <f>_xlfn.XLOOKUP(A360,'Medical Examinations'!$A:$A,'Medical Examinations'!$D:$D,"Unknown")</f>
        <v>Yes</v>
      </c>
      <c r="F360" s="7" t="str">
        <f>_xlfn.XLOOKUP(A360,'Medical Examinations'!$A:$A,'Medical Examinations'!$E:$E,"Unknown")</f>
        <v>No</v>
      </c>
      <c r="G360" s="7" t="str">
        <f>_xlfn.XLOOKUP(A360,'Medical Examinations'!$A:$A,'Medical Examinations'!$F:$F,"Unknown")</f>
        <v>No</v>
      </c>
      <c r="H360" s="43">
        <f>_xlfn.XLOOKUP(Healthcare!A360,'Medical Examinations'!$A:$A,'Medical Examinations'!$G:$G,0)</f>
        <v>0</v>
      </c>
      <c r="I360" s="7" t="str">
        <f>_xlfn.XLOOKUP(A360,'Medical Examinations'!$A:$A,'Medical Examinations'!$H:$H,"Unknown")</f>
        <v>Yes</v>
      </c>
      <c r="J360" s="7" t="str" cm="1">
        <f t="array" ref="J360">_xlfn.IFS(C360&lt;18.5,"Under Weight",C360&lt;=24.9,"Normal Weight",C360&lt;30,"Over weight",C360&gt;=30,"Obesity")</f>
        <v>Under Weight</v>
      </c>
      <c r="K360" s="7" t="str" cm="1">
        <f t="array" ref="K360">_xlfn.IFS(D360="Null","Unknown",D360&lt;5.7,"Normal",D360&lt;6.5,"Prediabetes",D360&gt;=6.5,"Diabetes")</f>
        <v>Normal</v>
      </c>
      <c r="L360" s="7" t="str">
        <f>_xlfn.XLOOKUP(A360,'Hospitalisation Details'!$A:$A,'Hospitalisation Details'!$J:$J,)</f>
        <v>29-Nov-1985</v>
      </c>
      <c r="M360" s="22">
        <f>+_xlfn.XLOOKUP(A360,'Hospitalisation Details'!$A:$A,'Hospitalisation Details'!$F:$F)</f>
        <v>28006.94</v>
      </c>
      <c r="N360" s="7" t="str">
        <f>_xlfn.XLOOKUP(A360,'Hospitalisation Details'!$A:$A,'Hospitalisation Details'!$G:$G)</f>
        <v>tier - 1</v>
      </c>
      <c r="O360" s="7" t="str">
        <f>_xlfn.XLOOKUP(A360,'Hospitalisation Details'!$A:$A,'Hospitalisation Details'!$H:$H)</f>
        <v>tier - 2</v>
      </c>
      <c r="P360" s="7" t="str">
        <f>_xlfn.XLOOKUP(A360,'Hospitalisation Details'!$A:$A,'Hospitalisation Details'!$I:$I)</f>
        <v>R1011</v>
      </c>
      <c r="Q360" s="28">
        <f>_xlfn.XLOOKUP(A360,'Hospitalisation Details'!$A:$A,'Hospitalisation Details'!$K:$K)</f>
        <v>38</v>
      </c>
    </row>
    <row r="361" spans="1:17" x14ac:dyDescent="0.3">
      <c r="A361" s="27" t="s">
        <v>2011</v>
      </c>
      <c r="B361" s="7" t="str">
        <f>IFERROR(_xlfn.XLOOKUP(A361,'Customer Names'!$A$2:$A$2336,'Customer Names'!$C$2:$C$2336),"Unknown")</f>
        <v xml:space="preserve">  Rick</v>
      </c>
      <c r="C361" s="7">
        <f>_xlfn.XLOOKUP(A361,'Medical Examinations'!$A$2:$A$2336,'Medical Examinations'!$B$2:$B$2336,AVERAGE('Medical Examinations'!$B$2:$B$2336))</f>
        <v>33.18</v>
      </c>
      <c r="D361" s="7">
        <f>_xlfn.XLOOKUP(A361,'Medical Examinations'!$A$2:$A$2336,'Medical Examinations'!$C$2:$C$2336,AVERAGE('Medical Examinations'!$C$2:$C$2336))</f>
        <v>4.79</v>
      </c>
      <c r="E361" s="7" t="str">
        <f>_xlfn.XLOOKUP(A361,'Medical Examinations'!$A:$A,'Medical Examinations'!$D:$D,"Unknown")</f>
        <v>No</v>
      </c>
      <c r="F361" s="7" t="str">
        <f>_xlfn.XLOOKUP(A361,'Medical Examinations'!$A:$A,'Medical Examinations'!$E:$E,"Unknown")</f>
        <v>No</v>
      </c>
      <c r="G361" s="7" t="str">
        <f>_xlfn.XLOOKUP(A361,'Medical Examinations'!$A:$A,'Medical Examinations'!$F:$F,"Unknown")</f>
        <v>No</v>
      </c>
      <c r="H361" s="43">
        <f>_xlfn.XLOOKUP(Healthcare!A361,'Medical Examinations'!$A:$A,'Medical Examinations'!$G:$G,0)</f>
        <v>0</v>
      </c>
      <c r="I361" s="7" t="str">
        <f>_xlfn.XLOOKUP(A361,'Medical Examinations'!$A:$A,'Medical Examinations'!$H:$H,"Unknown")</f>
        <v>Yes</v>
      </c>
      <c r="J361" s="7" t="str" cm="1">
        <f t="array" ref="J361">_xlfn.IFS(C361&lt;18.5,"Under Weight",C361&lt;=24.9,"Normal Weight",C361&lt;30,"Over weight",C361&gt;=30,"Obesity")</f>
        <v>Obesity</v>
      </c>
      <c r="K361" s="7" t="str" cm="1">
        <f t="array" ref="K361">_xlfn.IFS(D361="Null","Unknown",D361&lt;5.7,"Normal",D361&lt;6.5,"Prediabetes",D361&gt;=6.5,"Diabetes")</f>
        <v>Normal</v>
      </c>
      <c r="L361" s="7" t="str">
        <f>_xlfn.XLOOKUP(A361,'Hospitalisation Details'!$A:$A,'Hospitalisation Details'!$J:$J,)</f>
        <v>21-Dec-1999</v>
      </c>
      <c r="M361" s="22">
        <f>+_xlfn.XLOOKUP(A361,'Hospitalisation Details'!$A:$A,'Hospitalisation Details'!$F:$F)</f>
        <v>27980.77</v>
      </c>
      <c r="N361" s="7" t="str">
        <f>_xlfn.XLOOKUP(A361,'Hospitalisation Details'!$A:$A,'Hospitalisation Details'!$G:$G)</f>
        <v>tier - 1</v>
      </c>
      <c r="O361" s="7" t="str">
        <f>_xlfn.XLOOKUP(A361,'Hospitalisation Details'!$A:$A,'Hospitalisation Details'!$H:$H)</f>
        <v>tier - 1</v>
      </c>
      <c r="P361" s="7" t="str">
        <f>_xlfn.XLOOKUP(A361,'Hospitalisation Details'!$A:$A,'Hospitalisation Details'!$I:$I)</f>
        <v>R1011</v>
      </c>
      <c r="Q361" s="28">
        <f>_xlfn.XLOOKUP(A361,'Hospitalisation Details'!$A:$A,'Hospitalisation Details'!$K:$K)</f>
        <v>24</v>
      </c>
    </row>
    <row r="362" spans="1:17" x14ac:dyDescent="0.3">
      <c r="A362" s="27" t="s">
        <v>2010</v>
      </c>
      <c r="B362" s="7" t="str">
        <f>IFERROR(_xlfn.XLOOKUP(A362,'Customer Names'!$A$2:$A$2336,'Customer Names'!$C$2:$C$2336),"Unknown")</f>
        <v xml:space="preserve">  Pierre-Michel</v>
      </c>
      <c r="C362" s="7">
        <f>_xlfn.XLOOKUP(A362,'Medical Examinations'!$A$2:$A$2336,'Medical Examinations'!$B$2:$B$2336,AVERAGE('Medical Examinations'!$B$2:$B$2336))</f>
        <v>36.1</v>
      </c>
      <c r="D362" s="7">
        <f>_xlfn.XLOOKUP(A362,'Medical Examinations'!$A$2:$A$2336,'Medical Examinations'!$C$2:$C$2336,AVERAGE('Medical Examinations'!$C$2:$C$2336))</f>
        <v>11.39</v>
      </c>
      <c r="E362" s="7" t="str">
        <f>_xlfn.XLOOKUP(A362,'Medical Examinations'!$A:$A,'Medical Examinations'!$D:$D,"Unknown")</f>
        <v>Yes</v>
      </c>
      <c r="F362" s="7" t="str">
        <f>_xlfn.XLOOKUP(A362,'Medical Examinations'!$A:$A,'Medical Examinations'!$E:$E,"Unknown")</f>
        <v>No</v>
      </c>
      <c r="G362" s="7" t="str">
        <f>_xlfn.XLOOKUP(A362,'Medical Examinations'!$A:$A,'Medical Examinations'!$F:$F,"Unknown")</f>
        <v>No</v>
      </c>
      <c r="H362" s="43">
        <f>_xlfn.XLOOKUP(Healthcare!A362,'Medical Examinations'!$A:$A,'Medical Examinations'!$G:$G,0)</f>
        <v>2</v>
      </c>
      <c r="I362" s="7" t="str">
        <f>_xlfn.XLOOKUP(A362,'Medical Examinations'!$A:$A,'Medical Examinations'!$H:$H,"Unknown")</f>
        <v>No</v>
      </c>
      <c r="J362" s="7" t="str" cm="1">
        <f t="array" ref="J362">_xlfn.IFS(C362&lt;18.5,"Under Weight",C362&lt;=24.9,"Normal Weight",C362&lt;30,"Over weight",C362&gt;=30,"Obesity")</f>
        <v>Obesity</v>
      </c>
      <c r="K362" s="7" t="str" cm="1">
        <f t="array" ref="K362">_xlfn.IFS(D362="Null","Unknown",D362&lt;5.7,"Normal",D362&lt;6.5,"Prediabetes",D362&gt;=6.5,"Diabetes")</f>
        <v>Diabetes</v>
      </c>
      <c r="L362" s="7" t="str">
        <f>_xlfn.XLOOKUP(A362,'Hospitalisation Details'!$A:$A,'Hospitalisation Details'!$J:$J,)</f>
        <v>28-Jul-1961</v>
      </c>
      <c r="M362" s="22">
        <f>+_xlfn.XLOOKUP(A362,'Hospitalisation Details'!$A:$A,'Hospitalisation Details'!$F:$F)</f>
        <v>27941.29</v>
      </c>
      <c r="N362" s="7" t="str">
        <f>_xlfn.XLOOKUP(A362,'Hospitalisation Details'!$A:$A,'Hospitalisation Details'!$G:$G)</f>
        <v>tier - 1</v>
      </c>
      <c r="O362" s="7" t="str">
        <f>_xlfn.XLOOKUP(A362,'Hospitalisation Details'!$A:$A,'Hospitalisation Details'!$H:$H)</f>
        <v>tier - 3</v>
      </c>
      <c r="P362" s="7" t="str">
        <f>_xlfn.XLOOKUP(A362,'Hospitalisation Details'!$A:$A,'Hospitalisation Details'!$I:$I)</f>
        <v>R1011</v>
      </c>
      <c r="Q362" s="28">
        <f>_xlfn.XLOOKUP(A362,'Hospitalisation Details'!$A:$A,'Hospitalisation Details'!$K:$K)</f>
        <v>62</v>
      </c>
    </row>
    <row r="363" spans="1:17" x14ac:dyDescent="0.3">
      <c r="A363" s="27" t="s">
        <v>2009</v>
      </c>
      <c r="B363" s="7" t="str">
        <f>IFERROR(_xlfn.XLOOKUP(A363,'Customer Names'!$A$2:$A$2336,'Customer Names'!$C$2:$C$2336),"Unknown")</f>
        <v xml:space="preserve">  Daniel</v>
      </c>
      <c r="C363" s="7">
        <f>_xlfn.XLOOKUP(A363,'Medical Examinations'!$A$2:$A$2336,'Medical Examinations'!$B$2:$B$2336,AVERAGE('Medical Examinations'!$B$2:$B$2336))</f>
        <v>22.77</v>
      </c>
      <c r="D363" s="7">
        <f>_xlfn.XLOOKUP(A363,'Medical Examinations'!$A$2:$A$2336,'Medical Examinations'!$C$2:$C$2336,AVERAGE('Medical Examinations'!$C$2:$C$2336))</f>
        <v>6</v>
      </c>
      <c r="E363" s="7" t="str">
        <f>_xlfn.XLOOKUP(A363,'Medical Examinations'!$A:$A,'Medical Examinations'!$D:$D,"Unknown")</f>
        <v>No</v>
      </c>
      <c r="F363" s="7" t="str">
        <f>_xlfn.XLOOKUP(A363,'Medical Examinations'!$A:$A,'Medical Examinations'!$E:$E,"Unknown")</f>
        <v>No</v>
      </c>
      <c r="G363" s="7" t="str">
        <f>_xlfn.XLOOKUP(A363,'Medical Examinations'!$A:$A,'Medical Examinations'!$F:$F,"Unknown")</f>
        <v>No</v>
      </c>
      <c r="H363" s="43">
        <f>_xlfn.XLOOKUP(Healthcare!A363,'Medical Examinations'!$A:$A,'Medical Examinations'!$G:$G,0)</f>
        <v>0</v>
      </c>
      <c r="I363" s="7" t="str">
        <f>_xlfn.XLOOKUP(A363,'Medical Examinations'!$A:$A,'Medical Examinations'!$H:$H,"Unknown")</f>
        <v>Yes</v>
      </c>
      <c r="J363" s="7" t="str" cm="1">
        <f t="array" ref="J363">_xlfn.IFS(C363&lt;18.5,"Under Weight",C363&lt;=24.9,"Normal Weight",C363&lt;30,"Over weight",C363&gt;=30,"Obesity")</f>
        <v>Normal Weight</v>
      </c>
      <c r="K363" s="7" t="str" cm="1">
        <f t="array" ref="K363">_xlfn.IFS(D363="Null","Unknown",D363&lt;5.7,"Normal",D363&lt;6.5,"Prediabetes",D363&gt;=6.5,"Diabetes")</f>
        <v>Prediabetes</v>
      </c>
      <c r="L363" s="7" t="str">
        <f>_xlfn.XLOOKUP(A363,'Hospitalisation Details'!$A:$A,'Hospitalisation Details'!$J:$J,)</f>
        <v>4-Jun-1991</v>
      </c>
      <c r="M363" s="22">
        <f>+_xlfn.XLOOKUP(A363,'Hospitalisation Details'!$A:$A,'Hospitalisation Details'!$F:$F)</f>
        <v>27931.11</v>
      </c>
      <c r="N363" s="7" t="str">
        <f>_xlfn.XLOOKUP(A363,'Hospitalisation Details'!$A:$A,'Hospitalisation Details'!$G:$G)</f>
        <v>tier - 1</v>
      </c>
      <c r="O363" s="7" t="str">
        <f>_xlfn.XLOOKUP(A363,'Hospitalisation Details'!$A:$A,'Hospitalisation Details'!$H:$H)</f>
        <v>tier - 3</v>
      </c>
      <c r="P363" s="7" t="str">
        <f>_xlfn.XLOOKUP(A363,'Hospitalisation Details'!$A:$A,'Hospitalisation Details'!$I:$I)</f>
        <v>R1011</v>
      </c>
      <c r="Q363" s="28">
        <f>_xlfn.XLOOKUP(A363,'Hospitalisation Details'!$A:$A,'Hospitalisation Details'!$K:$K)</f>
        <v>32</v>
      </c>
    </row>
    <row r="364" spans="1:17" x14ac:dyDescent="0.3">
      <c r="A364" s="27" t="s">
        <v>2008</v>
      </c>
      <c r="B364" s="7" t="str">
        <f>IFERROR(_xlfn.XLOOKUP(A364,'Customer Names'!$A$2:$A$2336,'Customer Names'!$C$2:$C$2336),"Unknown")</f>
        <v xml:space="preserve">  Brian L</v>
      </c>
      <c r="C364" s="7">
        <f>_xlfn.XLOOKUP(A364,'Medical Examinations'!$A$2:$A$2336,'Medical Examinations'!$B$2:$B$2336,AVERAGE('Medical Examinations'!$B$2:$B$2336))</f>
        <v>21.24</v>
      </c>
      <c r="D364" s="7">
        <f>_xlfn.XLOOKUP(A364,'Medical Examinations'!$A$2:$A$2336,'Medical Examinations'!$C$2:$C$2336,AVERAGE('Medical Examinations'!$C$2:$C$2336))</f>
        <v>5.13</v>
      </c>
      <c r="E364" s="7" t="str">
        <f>_xlfn.XLOOKUP(A364,'Medical Examinations'!$A:$A,'Medical Examinations'!$D:$D,"Unknown")</f>
        <v>No</v>
      </c>
      <c r="F364" s="7" t="str">
        <f>_xlfn.XLOOKUP(A364,'Medical Examinations'!$A:$A,'Medical Examinations'!$E:$E,"Unknown")</f>
        <v>No</v>
      </c>
      <c r="G364" s="7" t="str">
        <f>_xlfn.XLOOKUP(A364,'Medical Examinations'!$A:$A,'Medical Examinations'!$F:$F,"Unknown")</f>
        <v>No</v>
      </c>
      <c r="H364" s="43">
        <f>_xlfn.XLOOKUP(Healthcare!A364,'Medical Examinations'!$A:$A,'Medical Examinations'!$G:$G,0)</f>
        <v>0</v>
      </c>
      <c r="I364" s="7" t="str">
        <f>_xlfn.XLOOKUP(A364,'Medical Examinations'!$A:$A,'Medical Examinations'!$H:$H,"Unknown")</f>
        <v>Yes</v>
      </c>
      <c r="J364" s="7" t="str" cm="1">
        <f t="array" ref="J364">_xlfn.IFS(C364&lt;18.5,"Under Weight",C364&lt;=24.9,"Normal Weight",C364&lt;30,"Over weight",C364&gt;=30,"Obesity")</f>
        <v>Normal Weight</v>
      </c>
      <c r="K364" s="7" t="str" cm="1">
        <f t="array" ref="K364">_xlfn.IFS(D364="Null","Unknown",D364&lt;5.7,"Normal",D364&lt;6.5,"Prediabetes",D364&gt;=6.5,"Diabetes")</f>
        <v>Normal</v>
      </c>
      <c r="L364" s="7" t="str">
        <f>_xlfn.XLOOKUP(A364,'Hospitalisation Details'!$A:$A,'Hospitalisation Details'!$J:$J,)</f>
        <v>21-Nov-1989</v>
      </c>
      <c r="M364" s="22">
        <f>+_xlfn.XLOOKUP(A364,'Hospitalisation Details'!$A:$A,'Hospitalisation Details'!$F:$F)</f>
        <v>27925.86</v>
      </c>
      <c r="N364" s="7" t="str">
        <f>_xlfn.XLOOKUP(A364,'Hospitalisation Details'!$A:$A,'Hospitalisation Details'!$G:$G)</f>
        <v>tier - 1</v>
      </c>
      <c r="O364" s="7" t="str">
        <f>_xlfn.XLOOKUP(A364,'Hospitalisation Details'!$A:$A,'Hospitalisation Details'!$H:$H)</f>
        <v>tier - 2</v>
      </c>
      <c r="P364" s="7" t="str">
        <f>_xlfn.XLOOKUP(A364,'Hospitalisation Details'!$A:$A,'Hospitalisation Details'!$I:$I)</f>
        <v>R1011</v>
      </c>
      <c r="Q364" s="28">
        <f>_xlfn.XLOOKUP(A364,'Hospitalisation Details'!$A:$A,'Hospitalisation Details'!$K:$K)</f>
        <v>34</v>
      </c>
    </row>
    <row r="365" spans="1:17" x14ac:dyDescent="0.3">
      <c r="A365" s="27" t="s">
        <v>2007</v>
      </c>
      <c r="B365" s="7" t="str">
        <f>IFERROR(_xlfn.XLOOKUP(A365,'Customer Names'!$A$2:$A$2336,'Customer Names'!$C$2:$C$2336),"Unknown")</f>
        <v xml:space="preserve">  Morgan M</v>
      </c>
      <c r="C365" s="7">
        <f>_xlfn.XLOOKUP(A365,'Medical Examinations'!$A$2:$A$2336,'Medical Examinations'!$B$2:$B$2336,AVERAGE('Medical Examinations'!$B$2:$B$2336))</f>
        <v>17.600000000000001</v>
      </c>
      <c r="D365" s="7">
        <f>_xlfn.XLOOKUP(A365,'Medical Examinations'!$A$2:$A$2336,'Medical Examinations'!$C$2:$C$2336,AVERAGE('Medical Examinations'!$C$2:$C$2336))</f>
        <v>5.26</v>
      </c>
      <c r="E365" s="7" t="str">
        <f>_xlfn.XLOOKUP(A365,'Medical Examinations'!$A:$A,'Medical Examinations'!$D:$D,"Unknown")</f>
        <v>Yes</v>
      </c>
      <c r="F365" s="7" t="str">
        <f>_xlfn.XLOOKUP(A365,'Medical Examinations'!$A:$A,'Medical Examinations'!$E:$E,"Unknown")</f>
        <v>No</v>
      </c>
      <c r="G365" s="7" t="str">
        <f>_xlfn.XLOOKUP(A365,'Medical Examinations'!$A:$A,'Medical Examinations'!$F:$F,"Unknown")</f>
        <v>No</v>
      </c>
      <c r="H365" s="43">
        <f>_xlfn.XLOOKUP(Healthcare!A365,'Medical Examinations'!$A:$A,'Medical Examinations'!$G:$G,0)</f>
        <v>0</v>
      </c>
      <c r="I365" s="7" t="str">
        <f>_xlfn.XLOOKUP(A365,'Medical Examinations'!$A:$A,'Medical Examinations'!$H:$H,"Unknown")</f>
        <v>Yes</v>
      </c>
      <c r="J365" s="7" t="str" cm="1">
        <f t="array" ref="J365">_xlfn.IFS(C365&lt;18.5,"Under Weight",C365&lt;=24.9,"Normal Weight",C365&lt;30,"Over weight",C365&gt;=30,"Obesity")</f>
        <v>Under Weight</v>
      </c>
      <c r="K365" s="7" t="str" cm="1">
        <f t="array" ref="K365">_xlfn.IFS(D365="Null","Unknown",D365&lt;5.7,"Normal",D365&lt;6.5,"Prediabetes",D365&gt;=6.5,"Diabetes")</f>
        <v>Normal</v>
      </c>
      <c r="L365" s="7" t="str">
        <f>_xlfn.XLOOKUP(A365,'Hospitalisation Details'!$A:$A,'Hospitalisation Details'!$J:$J,)</f>
        <v>4-Dec-1985</v>
      </c>
      <c r="M365" s="22">
        <f>+_xlfn.XLOOKUP(A365,'Hospitalisation Details'!$A:$A,'Hospitalisation Details'!$F:$F)</f>
        <v>27849.94</v>
      </c>
      <c r="N365" s="7" t="str">
        <f>_xlfn.XLOOKUP(A365,'Hospitalisation Details'!$A:$A,'Hospitalisation Details'!$G:$G)</f>
        <v>tier - 1</v>
      </c>
      <c r="O365" s="7" t="str">
        <f>_xlfn.XLOOKUP(A365,'Hospitalisation Details'!$A:$A,'Hospitalisation Details'!$H:$H)</f>
        <v>tier - 1</v>
      </c>
      <c r="P365" s="7" t="str">
        <f>_xlfn.XLOOKUP(A365,'Hospitalisation Details'!$A:$A,'Hospitalisation Details'!$I:$I)</f>
        <v>R1011</v>
      </c>
      <c r="Q365" s="28">
        <f>_xlfn.XLOOKUP(A365,'Hospitalisation Details'!$A:$A,'Hospitalisation Details'!$K:$K)</f>
        <v>38</v>
      </c>
    </row>
    <row r="366" spans="1:17" x14ac:dyDescent="0.3">
      <c r="A366" s="27" t="s">
        <v>2006</v>
      </c>
      <c r="B366" s="7" t="str">
        <f>IFERROR(_xlfn.XLOOKUP(A366,'Customer Names'!$A$2:$A$2336,'Customer Names'!$C$2:$C$2336),"Unknown")</f>
        <v xml:space="preserve">  Caroline</v>
      </c>
      <c r="C366" s="7">
        <f>_xlfn.XLOOKUP(A366,'Medical Examinations'!$A$2:$A$2336,'Medical Examinations'!$B$2:$B$2336,AVERAGE('Medical Examinations'!$B$2:$B$2336))</f>
        <v>26.29</v>
      </c>
      <c r="D366" s="7">
        <f>_xlfn.XLOOKUP(A366,'Medical Examinations'!$A$2:$A$2336,'Medical Examinations'!$C$2:$C$2336,AVERAGE('Medical Examinations'!$C$2:$C$2336))</f>
        <v>6.84</v>
      </c>
      <c r="E366" s="7" t="str">
        <f>_xlfn.XLOOKUP(A366,'Medical Examinations'!$A:$A,'Medical Examinations'!$D:$D,"Unknown")</f>
        <v>No</v>
      </c>
      <c r="F366" s="7" t="str">
        <f>_xlfn.XLOOKUP(A366,'Medical Examinations'!$A:$A,'Medical Examinations'!$E:$E,"Unknown")</f>
        <v>No</v>
      </c>
      <c r="G366" s="7" t="str">
        <f>_xlfn.XLOOKUP(A366,'Medical Examinations'!$A:$A,'Medical Examinations'!$F:$F,"Unknown")</f>
        <v>No</v>
      </c>
      <c r="H366" s="43">
        <f>_xlfn.XLOOKUP(Healthcare!A366,'Medical Examinations'!$A:$A,'Medical Examinations'!$G:$G,0)</f>
        <v>0</v>
      </c>
      <c r="I366" s="7" t="str">
        <f>_xlfn.XLOOKUP(A366,'Medical Examinations'!$A:$A,'Medical Examinations'!$H:$H,"Unknown")</f>
        <v>Yes</v>
      </c>
      <c r="J366" s="7" t="str" cm="1">
        <f t="array" ref="J366">_xlfn.IFS(C366&lt;18.5,"Under Weight",C366&lt;=24.9,"Normal Weight",C366&lt;30,"Over weight",C366&gt;=30,"Obesity")</f>
        <v>Over weight</v>
      </c>
      <c r="K366" s="7" t="str" cm="1">
        <f t="array" ref="K366">_xlfn.IFS(D366="Null","Unknown",D366&lt;5.7,"Normal",D366&lt;6.5,"Prediabetes",D366&gt;=6.5,"Diabetes")</f>
        <v>Diabetes</v>
      </c>
      <c r="L366" s="7" t="str">
        <f>_xlfn.XLOOKUP(A366,'Hospitalisation Details'!$A:$A,'Hospitalisation Details'!$J:$J,)</f>
        <v>6-Jul-1960</v>
      </c>
      <c r="M366" s="22">
        <f>+_xlfn.XLOOKUP(A366,'Hospitalisation Details'!$A:$A,'Hospitalisation Details'!$F:$F)</f>
        <v>27808.73</v>
      </c>
      <c r="N366" s="7" t="str">
        <f>_xlfn.XLOOKUP(A366,'Hospitalisation Details'!$A:$A,'Hospitalisation Details'!$G:$G)</f>
        <v>tier - 1</v>
      </c>
      <c r="O366" s="7" t="str">
        <f>_xlfn.XLOOKUP(A366,'Hospitalisation Details'!$A:$A,'Hospitalisation Details'!$H:$H)</f>
        <v>tier - 1</v>
      </c>
      <c r="P366" s="7" t="str">
        <f>_xlfn.XLOOKUP(A366,'Hospitalisation Details'!$A:$A,'Hospitalisation Details'!$I:$I)</f>
        <v>R1013</v>
      </c>
      <c r="Q366" s="28">
        <f>_xlfn.XLOOKUP(A366,'Hospitalisation Details'!$A:$A,'Hospitalisation Details'!$K:$K)</f>
        <v>63</v>
      </c>
    </row>
    <row r="367" spans="1:17" x14ac:dyDescent="0.3">
      <c r="A367" s="27" t="s">
        <v>2005</v>
      </c>
      <c r="B367" s="7" t="str">
        <f>IFERROR(_xlfn.XLOOKUP(A367,'Customer Names'!$A$2:$A$2336,'Customer Names'!$C$2:$C$2336),"Unknown")</f>
        <v xml:space="preserve">  Drew T</v>
      </c>
      <c r="C367" s="7">
        <f>_xlfn.XLOOKUP(A367,'Medical Examinations'!$A$2:$A$2336,'Medical Examinations'!$B$2:$B$2336,AVERAGE('Medical Examinations'!$B$2:$B$2336))</f>
        <v>35.31</v>
      </c>
      <c r="D367" s="7">
        <f>_xlfn.XLOOKUP(A367,'Medical Examinations'!$A$2:$A$2336,'Medical Examinations'!$C$2:$C$2336,AVERAGE('Medical Examinations'!$C$2:$C$2336))</f>
        <v>9.0399999999999991</v>
      </c>
      <c r="E367" s="7" t="str">
        <f>_xlfn.XLOOKUP(A367,'Medical Examinations'!$A:$A,'Medical Examinations'!$D:$D,"Unknown")</f>
        <v>No</v>
      </c>
      <c r="F367" s="7" t="str">
        <f>_xlfn.XLOOKUP(A367,'Medical Examinations'!$A:$A,'Medical Examinations'!$E:$E,"Unknown")</f>
        <v>No</v>
      </c>
      <c r="G367" s="7" t="str">
        <f>_xlfn.XLOOKUP(A367,'Medical Examinations'!$A:$A,'Medical Examinations'!$F:$F,"Unknown")</f>
        <v>No</v>
      </c>
      <c r="H367" s="43">
        <f>_xlfn.XLOOKUP(Healthcare!A367,'Medical Examinations'!$A:$A,'Medical Examinations'!$G:$G,0)</f>
        <v>0</v>
      </c>
      <c r="I367" s="7" t="str">
        <f>_xlfn.XLOOKUP(A367,'Medical Examinations'!$A:$A,'Medical Examinations'!$H:$H,"Unknown")</f>
        <v>No</v>
      </c>
      <c r="J367" s="7" t="str" cm="1">
        <f t="array" ref="J367">_xlfn.IFS(C367&lt;18.5,"Under Weight",C367&lt;=24.9,"Normal Weight",C367&lt;30,"Over weight",C367&gt;=30,"Obesity")</f>
        <v>Obesity</v>
      </c>
      <c r="K367" s="7" t="str" cm="1">
        <f t="array" ref="K367">_xlfn.IFS(D367="Null","Unknown",D367&lt;5.7,"Normal",D367&lt;6.5,"Prediabetes",D367&gt;=6.5,"Diabetes")</f>
        <v>Diabetes</v>
      </c>
      <c r="L367" s="7" t="str">
        <f>_xlfn.XLOOKUP(A367,'Hospitalisation Details'!$A:$A,'Hospitalisation Details'!$J:$J,)</f>
        <v>6-Dec-2002</v>
      </c>
      <c r="M367" s="22">
        <f>+_xlfn.XLOOKUP(A367,'Hospitalisation Details'!$A:$A,'Hospitalisation Details'!$F:$F)</f>
        <v>27724.29</v>
      </c>
      <c r="N367" s="7" t="str">
        <f>_xlfn.XLOOKUP(A367,'Hospitalisation Details'!$A:$A,'Hospitalisation Details'!$G:$G)</f>
        <v>tier - 1</v>
      </c>
      <c r="O367" s="7" t="str">
        <f>_xlfn.XLOOKUP(A367,'Hospitalisation Details'!$A:$A,'Hospitalisation Details'!$H:$H)</f>
        <v>tier - 3</v>
      </c>
      <c r="P367" s="7" t="str">
        <f>_xlfn.XLOOKUP(A367,'Hospitalisation Details'!$A:$A,'Hospitalisation Details'!$I:$I)</f>
        <v>R1013</v>
      </c>
      <c r="Q367" s="28">
        <f>_xlfn.XLOOKUP(A367,'Hospitalisation Details'!$A:$A,'Hospitalisation Details'!$K:$K)</f>
        <v>21</v>
      </c>
    </row>
    <row r="368" spans="1:17" x14ac:dyDescent="0.3">
      <c r="A368" s="27" t="s">
        <v>2004</v>
      </c>
      <c r="B368" s="7" t="str">
        <f>IFERROR(_xlfn.XLOOKUP(A368,'Customer Names'!$A$2:$A$2336,'Customer Names'!$C$2:$C$2336),"Unknown")</f>
        <v xml:space="preserve">  Austin W</v>
      </c>
      <c r="C368" s="7">
        <f>_xlfn.XLOOKUP(A368,'Medical Examinations'!$A$2:$A$2336,'Medical Examinations'!$B$2:$B$2336,AVERAGE('Medical Examinations'!$B$2:$B$2336))</f>
        <v>27.04</v>
      </c>
      <c r="D368" s="7">
        <f>_xlfn.XLOOKUP(A368,'Medical Examinations'!$A$2:$A$2336,'Medical Examinations'!$C$2:$C$2336,AVERAGE('Medical Examinations'!$C$2:$C$2336))</f>
        <v>4.0999999999999996</v>
      </c>
      <c r="E368" s="7" t="str">
        <f>_xlfn.XLOOKUP(A368,'Medical Examinations'!$A:$A,'Medical Examinations'!$D:$D,"Unknown")</f>
        <v>No</v>
      </c>
      <c r="F368" s="7" t="str">
        <f>_xlfn.XLOOKUP(A368,'Medical Examinations'!$A:$A,'Medical Examinations'!$E:$E,"Unknown")</f>
        <v>No</v>
      </c>
      <c r="G368" s="7" t="str">
        <f>_xlfn.XLOOKUP(A368,'Medical Examinations'!$A:$A,'Medical Examinations'!$F:$F,"Unknown")</f>
        <v>No</v>
      </c>
      <c r="H368" s="43">
        <f>_xlfn.XLOOKUP(Healthcare!A368,'Medical Examinations'!$A:$A,'Medical Examinations'!$G:$G,0)</f>
        <v>1</v>
      </c>
      <c r="I368" s="7" t="str">
        <f>_xlfn.XLOOKUP(A368,'Medical Examinations'!$A:$A,'Medical Examinations'!$H:$H,"Unknown")</f>
        <v>Yes</v>
      </c>
      <c r="J368" s="7" t="str" cm="1">
        <f t="array" ref="J368">_xlfn.IFS(C368&lt;18.5,"Under Weight",C368&lt;=24.9,"Normal Weight",C368&lt;30,"Over weight",C368&gt;=30,"Obesity")</f>
        <v>Over weight</v>
      </c>
      <c r="K368" s="7" t="str" cm="1">
        <f t="array" ref="K368">_xlfn.IFS(D368="Null","Unknown",D368&lt;5.7,"Normal",D368&lt;6.5,"Prediabetes",D368&gt;=6.5,"Diabetes")</f>
        <v>Normal</v>
      </c>
      <c r="L368" s="7" t="str">
        <f>_xlfn.XLOOKUP(A368,'Hospitalisation Details'!$A:$A,'Hospitalisation Details'!$J:$J,)</f>
        <v>3-Jul-1992</v>
      </c>
      <c r="M368" s="22">
        <f>+_xlfn.XLOOKUP(A368,'Hospitalisation Details'!$A:$A,'Hospitalisation Details'!$F:$F)</f>
        <v>27696.11</v>
      </c>
      <c r="N368" s="7" t="str">
        <f>_xlfn.XLOOKUP(A368,'Hospitalisation Details'!$A:$A,'Hospitalisation Details'!$G:$G)</f>
        <v>tier - 1</v>
      </c>
      <c r="O368" s="7" t="str">
        <f>_xlfn.XLOOKUP(A368,'Hospitalisation Details'!$A:$A,'Hospitalisation Details'!$H:$H)</f>
        <v>tier - 2</v>
      </c>
      <c r="P368" s="7" t="str">
        <f>_xlfn.XLOOKUP(A368,'Hospitalisation Details'!$A:$A,'Hospitalisation Details'!$I:$I)</f>
        <v>R1011</v>
      </c>
      <c r="Q368" s="28">
        <f>_xlfn.XLOOKUP(A368,'Hospitalisation Details'!$A:$A,'Hospitalisation Details'!$K:$K)</f>
        <v>31</v>
      </c>
    </row>
    <row r="369" spans="1:17" x14ac:dyDescent="0.3">
      <c r="A369" s="27" t="s">
        <v>2003</v>
      </c>
      <c r="B369" s="7" t="str">
        <f>IFERROR(_xlfn.XLOOKUP(A369,'Customer Names'!$A$2:$A$2336,'Customer Names'!$C$2:$C$2336),"Unknown")</f>
        <v xml:space="preserve">  Berenice</v>
      </c>
      <c r="C369" s="7">
        <f>_xlfn.XLOOKUP(A369,'Medical Examinations'!$A$2:$A$2336,'Medical Examinations'!$B$2:$B$2336,AVERAGE('Medical Examinations'!$B$2:$B$2336))</f>
        <v>30.23</v>
      </c>
      <c r="D369" s="7">
        <f>_xlfn.XLOOKUP(A369,'Medical Examinations'!$A$2:$A$2336,'Medical Examinations'!$C$2:$C$2336,AVERAGE('Medical Examinations'!$C$2:$C$2336))</f>
        <v>4.2300000000000004</v>
      </c>
      <c r="E369" s="7" t="str">
        <f>_xlfn.XLOOKUP(A369,'Medical Examinations'!$A:$A,'Medical Examinations'!$D:$D,"Unknown")</f>
        <v>Yes</v>
      </c>
      <c r="F369" s="7" t="str">
        <f>_xlfn.XLOOKUP(A369,'Medical Examinations'!$A:$A,'Medical Examinations'!$E:$E,"Unknown")</f>
        <v>No</v>
      </c>
      <c r="G369" s="7" t="str">
        <f>_xlfn.XLOOKUP(A369,'Medical Examinations'!$A:$A,'Medical Examinations'!$F:$F,"Unknown")</f>
        <v>Yes</v>
      </c>
      <c r="H369" s="43">
        <f>_xlfn.XLOOKUP(Healthcare!A369,'Medical Examinations'!$A:$A,'Medical Examinations'!$G:$G,0)</f>
        <v>1</v>
      </c>
      <c r="I369" s="7" t="str">
        <f>_xlfn.XLOOKUP(A369,'Medical Examinations'!$A:$A,'Medical Examinations'!$H:$H,"Unknown")</f>
        <v>Yes</v>
      </c>
      <c r="J369" s="7" t="str" cm="1">
        <f t="array" ref="J369">_xlfn.IFS(C369&lt;18.5,"Under Weight",C369&lt;=24.9,"Normal Weight",C369&lt;30,"Over weight",C369&gt;=30,"Obesity")</f>
        <v>Obesity</v>
      </c>
      <c r="K369" s="7" t="str" cm="1">
        <f t="array" ref="K369">_xlfn.IFS(D369="Null","Unknown",D369&lt;5.7,"Normal",D369&lt;6.5,"Prediabetes",D369&gt;=6.5,"Diabetes")</f>
        <v>Normal</v>
      </c>
      <c r="L369" s="7" t="str">
        <f>_xlfn.XLOOKUP(A369,'Hospitalisation Details'!$A:$A,'Hospitalisation Details'!$J:$J,)</f>
        <v>7-Oct-1997</v>
      </c>
      <c r="M369" s="22">
        <f>+_xlfn.XLOOKUP(A369,'Hospitalisation Details'!$A:$A,'Hospitalisation Details'!$F:$F)</f>
        <v>27625.17</v>
      </c>
      <c r="N369" s="7" t="str">
        <f>_xlfn.XLOOKUP(A369,'Hospitalisation Details'!$A:$A,'Hospitalisation Details'!$G:$G)</f>
        <v>tier - 1</v>
      </c>
      <c r="O369" s="7" t="str">
        <f>_xlfn.XLOOKUP(A369,'Hospitalisation Details'!$A:$A,'Hospitalisation Details'!$H:$H)</f>
        <v>tier - 1</v>
      </c>
      <c r="P369" s="7" t="str">
        <f>_xlfn.XLOOKUP(A369,'Hospitalisation Details'!$A:$A,'Hospitalisation Details'!$I:$I)</f>
        <v>R1011</v>
      </c>
      <c r="Q369" s="28">
        <f>_xlfn.XLOOKUP(A369,'Hospitalisation Details'!$A:$A,'Hospitalisation Details'!$K:$K)</f>
        <v>26</v>
      </c>
    </row>
    <row r="370" spans="1:17" x14ac:dyDescent="0.3">
      <c r="A370" s="27" t="s">
        <v>2002</v>
      </c>
      <c r="B370" s="7" t="str">
        <f>IFERROR(_xlfn.XLOOKUP(A370,'Customer Names'!$A$2:$A$2336,'Customer Names'!$C$2:$C$2336),"Unknown")</f>
        <v xml:space="preserve">  Kenneth A</v>
      </c>
      <c r="C370" s="7">
        <f>_xlfn.XLOOKUP(A370,'Medical Examinations'!$A$2:$A$2336,'Medical Examinations'!$B$2:$B$2336,AVERAGE('Medical Examinations'!$B$2:$B$2336))</f>
        <v>30.6</v>
      </c>
      <c r="D370" s="7">
        <f>_xlfn.XLOOKUP(A370,'Medical Examinations'!$A$2:$A$2336,'Medical Examinations'!$C$2:$C$2336,AVERAGE('Medical Examinations'!$C$2:$C$2336))</f>
        <v>6.48</v>
      </c>
      <c r="E370" s="7" t="str">
        <f>_xlfn.XLOOKUP(A370,'Medical Examinations'!$A:$A,'Medical Examinations'!$D:$D,"Unknown")</f>
        <v>Yes</v>
      </c>
      <c r="F370" s="7" t="str">
        <f>_xlfn.XLOOKUP(A370,'Medical Examinations'!$A:$A,'Medical Examinations'!$E:$E,"Unknown")</f>
        <v>No</v>
      </c>
      <c r="G370" s="7" t="str">
        <f>_xlfn.XLOOKUP(A370,'Medical Examinations'!$A:$A,'Medical Examinations'!$F:$F,"Unknown")</f>
        <v>Yes</v>
      </c>
      <c r="H370" s="43">
        <f>_xlfn.XLOOKUP(Healthcare!A370,'Medical Examinations'!$A:$A,'Medical Examinations'!$G:$G,0)</f>
        <v>1</v>
      </c>
      <c r="I370" s="7" t="str">
        <f>_xlfn.XLOOKUP(A370,'Medical Examinations'!$A:$A,'Medical Examinations'!$H:$H,"Unknown")</f>
        <v>Yes</v>
      </c>
      <c r="J370" s="7" t="str" cm="1">
        <f t="array" ref="J370">_xlfn.IFS(C370&lt;18.5,"Under Weight",C370&lt;=24.9,"Normal Weight",C370&lt;30,"Over weight",C370&gt;=30,"Obesity")</f>
        <v>Obesity</v>
      </c>
      <c r="K370" s="7" t="str" cm="1">
        <f t="array" ref="K370">_xlfn.IFS(D370="Null","Unknown",D370&lt;5.7,"Normal",D370&lt;6.5,"Prediabetes",D370&gt;=6.5,"Diabetes")</f>
        <v>Prediabetes</v>
      </c>
      <c r="L370" s="7" t="str">
        <f>_xlfn.XLOOKUP(A370,'Hospitalisation Details'!$A:$A,'Hospitalisation Details'!$J:$J,)</f>
        <v>9-Sep-1997</v>
      </c>
      <c r="M370" s="22">
        <f>+_xlfn.XLOOKUP(A370,'Hospitalisation Details'!$A:$A,'Hospitalisation Details'!$F:$F)</f>
        <v>27619.360000000001</v>
      </c>
      <c r="N370" s="7" t="str">
        <f>_xlfn.XLOOKUP(A370,'Hospitalisation Details'!$A:$A,'Hospitalisation Details'!$G:$G)</f>
        <v>tier - 2</v>
      </c>
      <c r="O370" s="7" t="str">
        <f>_xlfn.XLOOKUP(A370,'Hospitalisation Details'!$A:$A,'Hospitalisation Details'!$H:$H)</f>
        <v>tier - 3</v>
      </c>
      <c r="P370" s="7" t="str">
        <f>_xlfn.XLOOKUP(A370,'Hospitalisation Details'!$A:$A,'Hospitalisation Details'!$I:$I)</f>
        <v>R1011</v>
      </c>
      <c r="Q370" s="28">
        <f>_xlfn.XLOOKUP(A370,'Hospitalisation Details'!$A:$A,'Hospitalisation Details'!$K:$K)</f>
        <v>26</v>
      </c>
    </row>
    <row r="371" spans="1:17" x14ac:dyDescent="0.3">
      <c r="A371" s="27" t="s">
        <v>2001</v>
      </c>
      <c r="B371" s="7" t="str">
        <f>IFERROR(_xlfn.XLOOKUP(A371,'Customer Names'!$A$2:$A$2336,'Customer Names'!$C$2:$C$2336),"Unknown")</f>
        <v xml:space="preserve">  Miguel</v>
      </c>
      <c r="C371" s="7">
        <f>_xlfn.XLOOKUP(A371,'Medical Examinations'!$A$2:$A$2336,'Medical Examinations'!$B$2:$B$2336,AVERAGE('Medical Examinations'!$B$2:$B$2336))</f>
        <v>26.8</v>
      </c>
      <c r="D371" s="7">
        <f>_xlfn.XLOOKUP(A371,'Medical Examinations'!$A$2:$A$2336,'Medical Examinations'!$C$2:$C$2336,AVERAGE('Medical Examinations'!$C$2:$C$2336))</f>
        <v>5.53</v>
      </c>
      <c r="E371" s="7" t="str">
        <f>_xlfn.XLOOKUP(A371,'Medical Examinations'!$A:$A,'Medical Examinations'!$D:$D,"Unknown")</f>
        <v>No</v>
      </c>
      <c r="F371" s="7" t="str">
        <f>_xlfn.XLOOKUP(A371,'Medical Examinations'!$A:$A,'Medical Examinations'!$E:$E,"Unknown")</f>
        <v>No</v>
      </c>
      <c r="G371" s="7" t="str">
        <f>_xlfn.XLOOKUP(A371,'Medical Examinations'!$A:$A,'Medical Examinations'!$F:$F,"Unknown")</f>
        <v>No</v>
      </c>
      <c r="H371" s="43">
        <f>_xlfn.XLOOKUP(Healthcare!A371,'Medical Examinations'!$A:$A,'Medical Examinations'!$G:$G,0)</f>
        <v>1</v>
      </c>
      <c r="I371" s="7" t="str">
        <f>_xlfn.XLOOKUP(A371,'Medical Examinations'!$A:$A,'Medical Examinations'!$H:$H,"Unknown")</f>
        <v>Yes</v>
      </c>
      <c r="J371" s="7" t="str" cm="1">
        <f t="array" ref="J371">_xlfn.IFS(C371&lt;18.5,"Under Weight",C371&lt;=24.9,"Normal Weight",C371&lt;30,"Over weight",C371&gt;=30,"Obesity")</f>
        <v>Over weight</v>
      </c>
      <c r="K371" s="7" t="str" cm="1">
        <f t="array" ref="K371">_xlfn.IFS(D371="Null","Unknown",D371&lt;5.7,"Normal",D371&lt;6.5,"Prediabetes",D371&gt;=6.5,"Diabetes")</f>
        <v>Normal</v>
      </c>
      <c r="L371" s="7" t="str">
        <f>_xlfn.XLOOKUP(A371,'Hospitalisation Details'!$A:$A,'Hospitalisation Details'!$J:$J,)</f>
        <v>11-Jun-1992</v>
      </c>
      <c r="M371" s="22">
        <f>+_xlfn.XLOOKUP(A371,'Hospitalisation Details'!$A:$A,'Hospitalisation Details'!$F:$F)</f>
        <v>27614.71</v>
      </c>
      <c r="N371" s="7" t="str">
        <f>_xlfn.XLOOKUP(A371,'Hospitalisation Details'!$A:$A,'Hospitalisation Details'!$G:$G)</f>
        <v>tier - 2</v>
      </c>
      <c r="O371" s="7" t="str">
        <f>_xlfn.XLOOKUP(A371,'Hospitalisation Details'!$A:$A,'Hospitalisation Details'!$H:$H)</f>
        <v>tier - 3</v>
      </c>
      <c r="P371" s="7" t="str">
        <f>_xlfn.XLOOKUP(A371,'Hospitalisation Details'!$A:$A,'Hospitalisation Details'!$I:$I)</f>
        <v>R1011</v>
      </c>
      <c r="Q371" s="28">
        <f>_xlfn.XLOOKUP(A371,'Hospitalisation Details'!$A:$A,'Hospitalisation Details'!$K:$K)</f>
        <v>31</v>
      </c>
    </row>
    <row r="372" spans="1:17" x14ac:dyDescent="0.3">
      <c r="A372" s="27" t="s">
        <v>2000</v>
      </c>
      <c r="B372" s="7" t="str">
        <f>IFERROR(_xlfn.XLOOKUP(A372,'Customer Names'!$A$2:$A$2336,'Customer Names'!$C$2:$C$2336),"Unknown")</f>
        <v xml:space="preserve">  Hadley T</v>
      </c>
      <c r="C372" s="7">
        <f>_xlfn.XLOOKUP(A372,'Medical Examinations'!$A$2:$A$2336,'Medical Examinations'!$B$2:$B$2336,AVERAGE('Medical Examinations'!$B$2:$B$2336))</f>
        <v>16.86</v>
      </c>
      <c r="D372" s="7">
        <f>_xlfn.XLOOKUP(A372,'Medical Examinations'!$A$2:$A$2336,'Medical Examinations'!$C$2:$C$2336,AVERAGE('Medical Examinations'!$C$2:$C$2336))</f>
        <v>4.07</v>
      </c>
      <c r="E372" s="7" t="str">
        <f>_xlfn.XLOOKUP(A372,'Medical Examinations'!$A:$A,'Medical Examinations'!$D:$D,"Unknown")</f>
        <v>Yes</v>
      </c>
      <c r="F372" s="7" t="str">
        <f>_xlfn.XLOOKUP(A372,'Medical Examinations'!$A:$A,'Medical Examinations'!$E:$E,"Unknown")</f>
        <v>No</v>
      </c>
      <c r="G372" s="7" t="str">
        <f>_xlfn.XLOOKUP(A372,'Medical Examinations'!$A:$A,'Medical Examinations'!$F:$F,"Unknown")</f>
        <v>No</v>
      </c>
      <c r="H372" s="43">
        <f>_xlfn.XLOOKUP(Healthcare!A372,'Medical Examinations'!$A:$A,'Medical Examinations'!$G:$G,0)</f>
        <v>0</v>
      </c>
      <c r="I372" s="7" t="str">
        <f>_xlfn.XLOOKUP(A372,'Medical Examinations'!$A:$A,'Medical Examinations'!$H:$H,"Unknown")</f>
        <v>Yes</v>
      </c>
      <c r="J372" s="7" t="str" cm="1">
        <f t="array" ref="J372">_xlfn.IFS(C372&lt;18.5,"Under Weight",C372&lt;=24.9,"Normal Weight",C372&lt;30,"Over weight",C372&gt;=30,"Obesity")</f>
        <v>Under Weight</v>
      </c>
      <c r="K372" s="7" t="str" cm="1">
        <f t="array" ref="K372">_xlfn.IFS(D372="Null","Unknown",D372&lt;5.7,"Normal",D372&lt;6.5,"Prediabetes",D372&gt;=6.5,"Diabetes")</f>
        <v>Normal</v>
      </c>
      <c r="L372" s="7" t="str">
        <f>_xlfn.XLOOKUP(A372,'Hospitalisation Details'!$A:$A,'Hospitalisation Details'!$J:$J,)</f>
        <v>6-Nov-1985</v>
      </c>
      <c r="M372" s="22">
        <f>+_xlfn.XLOOKUP(A372,'Hospitalisation Details'!$A:$A,'Hospitalisation Details'!$F:$F)</f>
        <v>27598.93</v>
      </c>
      <c r="N372" s="7" t="str">
        <f>_xlfn.XLOOKUP(A372,'Hospitalisation Details'!$A:$A,'Hospitalisation Details'!$G:$G)</f>
        <v>tier - 2</v>
      </c>
      <c r="O372" s="7" t="str">
        <f>_xlfn.XLOOKUP(A372,'Hospitalisation Details'!$A:$A,'Hospitalisation Details'!$H:$H)</f>
        <v>tier - 1</v>
      </c>
      <c r="P372" s="7" t="str">
        <f>_xlfn.XLOOKUP(A372,'Hospitalisation Details'!$A:$A,'Hospitalisation Details'!$I:$I)</f>
        <v>R1011</v>
      </c>
      <c r="Q372" s="28">
        <f>_xlfn.XLOOKUP(A372,'Hospitalisation Details'!$A:$A,'Hospitalisation Details'!$K:$K)</f>
        <v>38</v>
      </c>
    </row>
    <row r="373" spans="1:17" x14ac:dyDescent="0.3">
      <c r="A373" s="27" t="s">
        <v>1999</v>
      </c>
      <c r="B373" s="7" t="str">
        <f>IFERROR(_xlfn.XLOOKUP(A373,'Customer Names'!$A$2:$A$2336,'Customer Names'!$C$2:$C$2336),"Unknown")</f>
        <v xml:space="preserve">  Taylor</v>
      </c>
      <c r="C373" s="7">
        <f>_xlfn.XLOOKUP(A373,'Medical Examinations'!$A$2:$A$2336,'Medical Examinations'!$B$2:$B$2336,AVERAGE('Medical Examinations'!$B$2:$B$2336))</f>
        <v>16.3</v>
      </c>
      <c r="D373" s="7">
        <f>_xlfn.XLOOKUP(A373,'Medical Examinations'!$A$2:$A$2336,'Medical Examinations'!$C$2:$C$2336,AVERAGE('Medical Examinations'!$C$2:$C$2336))</f>
        <v>5.51</v>
      </c>
      <c r="E373" s="7" t="str">
        <f>_xlfn.XLOOKUP(A373,'Medical Examinations'!$A:$A,'Medical Examinations'!$D:$D,"Unknown")</f>
        <v>No</v>
      </c>
      <c r="F373" s="7" t="str">
        <f>_xlfn.XLOOKUP(A373,'Medical Examinations'!$A:$A,'Medical Examinations'!$E:$E,"Unknown")</f>
        <v>No</v>
      </c>
      <c r="G373" s="7" t="str">
        <f>_xlfn.XLOOKUP(A373,'Medical Examinations'!$A:$A,'Medical Examinations'!$F:$F,"Unknown")</f>
        <v>No</v>
      </c>
      <c r="H373" s="43">
        <f>_xlfn.XLOOKUP(Healthcare!A373,'Medical Examinations'!$A:$A,'Medical Examinations'!$G:$G,0)</f>
        <v>1</v>
      </c>
      <c r="I373" s="7" t="str">
        <f>_xlfn.XLOOKUP(A373,'Medical Examinations'!$A:$A,'Medical Examinations'!$H:$H,"Unknown")</f>
        <v>Yes</v>
      </c>
      <c r="J373" s="7" t="str" cm="1">
        <f t="array" ref="J373">_xlfn.IFS(C373&lt;18.5,"Under Weight",C373&lt;=24.9,"Normal Weight",C373&lt;30,"Over weight",C373&gt;=30,"Obesity")</f>
        <v>Under Weight</v>
      </c>
      <c r="K373" s="7" t="str" cm="1">
        <f t="array" ref="K373">_xlfn.IFS(D373="Null","Unknown",D373&lt;5.7,"Normal",D373&lt;6.5,"Prediabetes",D373&gt;=6.5,"Diabetes")</f>
        <v>Normal</v>
      </c>
      <c r="L373" s="7" t="str">
        <f>_xlfn.XLOOKUP(A373,'Hospitalisation Details'!$A:$A,'Hospitalisation Details'!$J:$J,)</f>
        <v>22-Jul-1984</v>
      </c>
      <c r="M373" s="22">
        <f>+_xlfn.XLOOKUP(A373,'Hospitalisation Details'!$A:$A,'Hospitalisation Details'!$F:$F)</f>
        <v>27534.53</v>
      </c>
      <c r="N373" s="7" t="str">
        <f>_xlfn.XLOOKUP(A373,'Hospitalisation Details'!$A:$A,'Hospitalisation Details'!$G:$G)</f>
        <v>tier - 2</v>
      </c>
      <c r="O373" s="7" t="str">
        <f>_xlfn.XLOOKUP(A373,'Hospitalisation Details'!$A:$A,'Hospitalisation Details'!$H:$H)</f>
        <v>tier - 2</v>
      </c>
      <c r="P373" s="7" t="str">
        <f>_xlfn.XLOOKUP(A373,'Hospitalisation Details'!$A:$A,'Hospitalisation Details'!$I:$I)</f>
        <v>R1011</v>
      </c>
      <c r="Q373" s="28">
        <f>_xlfn.XLOOKUP(A373,'Hospitalisation Details'!$A:$A,'Hospitalisation Details'!$K:$K)</f>
        <v>39</v>
      </c>
    </row>
    <row r="374" spans="1:17" x14ac:dyDescent="0.3">
      <c r="A374" s="27" t="s">
        <v>1998</v>
      </c>
      <c r="B374" s="7" t="str">
        <f>IFERROR(_xlfn.XLOOKUP(A374,'Customer Names'!$A$2:$A$2336,'Customer Names'!$C$2:$C$2336),"Unknown")</f>
        <v xml:space="preserve">  Tenielle M</v>
      </c>
      <c r="C374" s="7">
        <f>_xlfn.XLOOKUP(A374,'Medical Examinations'!$A$2:$A$2336,'Medical Examinations'!$B$2:$B$2336,AVERAGE('Medical Examinations'!$B$2:$B$2336))</f>
        <v>29.81</v>
      </c>
      <c r="D374" s="7">
        <f>_xlfn.XLOOKUP(A374,'Medical Examinations'!$A$2:$A$2336,'Medical Examinations'!$C$2:$C$2336,AVERAGE('Medical Examinations'!$C$2:$C$2336))</f>
        <v>11.66</v>
      </c>
      <c r="E374" s="7" t="str">
        <f>_xlfn.XLOOKUP(A374,'Medical Examinations'!$A:$A,'Medical Examinations'!$D:$D,"Unknown")</f>
        <v>No</v>
      </c>
      <c r="F374" s="7" t="str">
        <f>_xlfn.XLOOKUP(A374,'Medical Examinations'!$A:$A,'Medical Examinations'!$E:$E,"Unknown")</f>
        <v>No</v>
      </c>
      <c r="G374" s="7" t="str">
        <f>_xlfn.XLOOKUP(A374,'Medical Examinations'!$A:$A,'Medical Examinations'!$F:$F,"Unknown")</f>
        <v>No</v>
      </c>
      <c r="H374" s="43">
        <f>_xlfn.XLOOKUP(Healthcare!A374,'Medical Examinations'!$A:$A,'Medical Examinations'!$G:$G,0)</f>
        <v>0</v>
      </c>
      <c r="I374" s="7" t="str">
        <f>_xlfn.XLOOKUP(A374,'Medical Examinations'!$A:$A,'Medical Examinations'!$H:$H,"Unknown")</f>
        <v>Yes</v>
      </c>
      <c r="J374" s="7" t="str" cm="1">
        <f t="array" ref="J374">_xlfn.IFS(C374&lt;18.5,"Under Weight",C374&lt;=24.9,"Normal Weight",C374&lt;30,"Over weight",C374&gt;=30,"Obesity")</f>
        <v>Over weight</v>
      </c>
      <c r="K374" s="7" t="str" cm="1">
        <f t="array" ref="K374">_xlfn.IFS(D374="Null","Unknown",D374&lt;5.7,"Normal",D374&lt;6.5,"Prediabetes",D374&gt;=6.5,"Diabetes")</f>
        <v>Diabetes</v>
      </c>
      <c r="L374" s="7" t="str">
        <f>_xlfn.XLOOKUP(A374,'Hospitalisation Details'!$A:$A,'Hospitalisation Details'!$J:$J,)</f>
        <v>19-Oct-1965</v>
      </c>
      <c r="M374" s="22">
        <f>+_xlfn.XLOOKUP(A374,'Hospitalisation Details'!$A:$A,'Hospitalisation Details'!$F:$F)</f>
        <v>27533.91</v>
      </c>
      <c r="N374" s="7" t="str">
        <f>_xlfn.XLOOKUP(A374,'Hospitalisation Details'!$A:$A,'Hospitalisation Details'!$G:$G)</f>
        <v>tier - 2</v>
      </c>
      <c r="O374" s="7" t="str">
        <f>_xlfn.XLOOKUP(A374,'Hospitalisation Details'!$A:$A,'Hospitalisation Details'!$H:$H)</f>
        <v>tier - 3</v>
      </c>
      <c r="P374" s="7" t="str">
        <f>_xlfn.XLOOKUP(A374,'Hospitalisation Details'!$A:$A,'Hospitalisation Details'!$I:$I)</f>
        <v>R1013</v>
      </c>
      <c r="Q374" s="28">
        <f>_xlfn.XLOOKUP(A374,'Hospitalisation Details'!$A:$A,'Hospitalisation Details'!$K:$K)</f>
        <v>58</v>
      </c>
    </row>
    <row r="375" spans="1:17" x14ac:dyDescent="0.3">
      <c r="A375" s="27" t="s">
        <v>1997</v>
      </c>
      <c r="B375" s="7" t="str">
        <f>IFERROR(_xlfn.XLOOKUP(A375,'Customer Names'!$A$2:$A$2336,'Customer Names'!$C$2:$C$2336),"Unknown")</f>
        <v xml:space="preserve">  Andrea</v>
      </c>
      <c r="C375" s="7">
        <f>_xlfn.XLOOKUP(A375,'Medical Examinations'!$A$2:$A$2336,'Medical Examinations'!$B$2:$B$2336,AVERAGE('Medical Examinations'!$B$2:$B$2336))</f>
        <v>16.329999999999998</v>
      </c>
      <c r="D375" s="7">
        <f>_xlfn.XLOOKUP(A375,'Medical Examinations'!$A$2:$A$2336,'Medical Examinations'!$C$2:$C$2336,AVERAGE('Medical Examinations'!$C$2:$C$2336))</f>
        <v>7.26</v>
      </c>
      <c r="E375" s="7" t="str">
        <f>_xlfn.XLOOKUP(A375,'Medical Examinations'!$A:$A,'Medical Examinations'!$D:$D,"Unknown")</f>
        <v>Yes</v>
      </c>
      <c r="F375" s="7" t="str">
        <f>_xlfn.XLOOKUP(A375,'Medical Examinations'!$A:$A,'Medical Examinations'!$E:$E,"Unknown")</f>
        <v>No</v>
      </c>
      <c r="G375" s="7" t="str">
        <f>_xlfn.XLOOKUP(A375,'Medical Examinations'!$A:$A,'Medical Examinations'!$F:$F,"Unknown")</f>
        <v>No</v>
      </c>
      <c r="H375" s="43">
        <f>_xlfn.XLOOKUP(Healthcare!A375,'Medical Examinations'!$A:$A,'Medical Examinations'!$G:$G,0)</f>
        <v>0</v>
      </c>
      <c r="I375" s="7" t="str">
        <f>_xlfn.XLOOKUP(A375,'Medical Examinations'!$A:$A,'Medical Examinations'!$H:$H,"Unknown")</f>
        <v>Yes</v>
      </c>
      <c r="J375" s="7" t="str" cm="1">
        <f t="array" ref="J375">_xlfn.IFS(C375&lt;18.5,"Under Weight",C375&lt;=24.9,"Normal Weight",C375&lt;30,"Over weight",C375&gt;=30,"Obesity")</f>
        <v>Under Weight</v>
      </c>
      <c r="K375" s="7" t="str" cm="1">
        <f t="array" ref="K375">_xlfn.IFS(D375="Null","Unknown",D375&lt;5.7,"Normal",D375&lt;6.5,"Prediabetes",D375&gt;=6.5,"Diabetes")</f>
        <v>Diabetes</v>
      </c>
      <c r="L375" s="7" t="str">
        <f>_xlfn.XLOOKUP(A375,'Hospitalisation Details'!$A:$A,'Hospitalisation Details'!$J:$J,)</f>
        <v>3-Oct-1981</v>
      </c>
      <c r="M375" s="22">
        <f>+_xlfn.XLOOKUP(A375,'Hospitalisation Details'!$A:$A,'Hospitalisation Details'!$F:$F)</f>
        <v>27495.59</v>
      </c>
      <c r="N375" s="7" t="str">
        <f>_xlfn.XLOOKUP(A375,'Hospitalisation Details'!$A:$A,'Hospitalisation Details'!$G:$G)</f>
        <v>tier - 2</v>
      </c>
      <c r="O375" s="7" t="str">
        <f>_xlfn.XLOOKUP(A375,'Hospitalisation Details'!$A:$A,'Hospitalisation Details'!$H:$H)</f>
        <v>tier - 1</v>
      </c>
      <c r="P375" s="7" t="str">
        <f>_xlfn.XLOOKUP(A375,'Hospitalisation Details'!$A:$A,'Hospitalisation Details'!$I:$I)</f>
        <v>R1011</v>
      </c>
      <c r="Q375" s="28">
        <f>_xlfn.XLOOKUP(A375,'Hospitalisation Details'!$A:$A,'Hospitalisation Details'!$K:$K)</f>
        <v>42</v>
      </c>
    </row>
    <row r="376" spans="1:17" x14ac:dyDescent="0.3">
      <c r="A376" s="27" t="s">
        <v>1996</v>
      </c>
      <c r="B376" s="7" t="str">
        <f>IFERROR(_xlfn.XLOOKUP(A376,'Customer Names'!$A$2:$A$2336,'Customer Names'!$C$2:$C$2336),"Unknown")</f>
        <v xml:space="preserve">  Nora P</v>
      </c>
      <c r="C376" s="7">
        <f>_xlfn.XLOOKUP(A376,'Medical Examinations'!$A$2:$A$2336,'Medical Examinations'!$B$2:$B$2336,AVERAGE('Medical Examinations'!$B$2:$B$2336))</f>
        <v>16.37</v>
      </c>
      <c r="D376" s="7">
        <f>_xlfn.XLOOKUP(A376,'Medical Examinations'!$A$2:$A$2336,'Medical Examinations'!$C$2:$C$2336,AVERAGE('Medical Examinations'!$C$2:$C$2336))</f>
        <v>4.79</v>
      </c>
      <c r="E376" s="7" t="str">
        <f>_xlfn.XLOOKUP(A376,'Medical Examinations'!$A:$A,'Medical Examinations'!$D:$D,"Unknown")</f>
        <v>Yes</v>
      </c>
      <c r="F376" s="7" t="str">
        <f>_xlfn.XLOOKUP(A376,'Medical Examinations'!$A:$A,'Medical Examinations'!$E:$E,"Unknown")</f>
        <v>No</v>
      </c>
      <c r="G376" s="7" t="str">
        <f>_xlfn.XLOOKUP(A376,'Medical Examinations'!$A:$A,'Medical Examinations'!$F:$F,"Unknown")</f>
        <v>No</v>
      </c>
      <c r="H376" s="43">
        <f>_xlfn.XLOOKUP(Healthcare!A376,'Medical Examinations'!$A:$A,'Medical Examinations'!$G:$G,0)</f>
        <v>0</v>
      </c>
      <c r="I376" s="7" t="str">
        <f>_xlfn.XLOOKUP(A376,'Medical Examinations'!$A:$A,'Medical Examinations'!$H:$H,"Unknown")</f>
        <v>Yes</v>
      </c>
      <c r="J376" s="7" t="str" cm="1">
        <f t="array" ref="J376">_xlfn.IFS(C376&lt;18.5,"Under Weight",C376&lt;=24.9,"Normal Weight",C376&lt;30,"Over weight",C376&gt;=30,"Obesity")</f>
        <v>Under Weight</v>
      </c>
      <c r="K376" s="7" t="str" cm="1">
        <f t="array" ref="K376">_xlfn.IFS(D376="Null","Unknown",D376&lt;5.7,"Normal",D376&lt;6.5,"Prediabetes",D376&gt;=6.5,"Diabetes")</f>
        <v>Normal</v>
      </c>
      <c r="L376" s="7" t="str">
        <f>_xlfn.XLOOKUP(A376,'Hospitalisation Details'!$A:$A,'Hospitalisation Details'!$J:$J,)</f>
        <v>5-Dec-1985</v>
      </c>
      <c r="M376" s="22">
        <f>+_xlfn.XLOOKUP(A376,'Hospitalisation Details'!$A:$A,'Hospitalisation Details'!$F:$F)</f>
        <v>27432.73</v>
      </c>
      <c r="N376" s="7" t="str">
        <f>_xlfn.XLOOKUP(A376,'Hospitalisation Details'!$A:$A,'Hospitalisation Details'!$G:$G)</f>
        <v>tier - 2</v>
      </c>
      <c r="O376" s="7" t="str">
        <f>_xlfn.XLOOKUP(A376,'Hospitalisation Details'!$A:$A,'Hospitalisation Details'!$H:$H)</f>
        <v>tier - 1</v>
      </c>
      <c r="P376" s="7" t="str">
        <f>_xlfn.XLOOKUP(A376,'Hospitalisation Details'!$A:$A,'Hospitalisation Details'!$I:$I)</f>
        <v>R1011</v>
      </c>
      <c r="Q376" s="28">
        <f>_xlfn.XLOOKUP(A376,'Hospitalisation Details'!$A:$A,'Hospitalisation Details'!$K:$K)</f>
        <v>38</v>
      </c>
    </row>
    <row r="377" spans="1:17" x14ac:dyDescent="0.3">
      <c r="A377" s="27" t="s">
        <v>1995</v>
      </c>
      <c r="B377" s="7" t="str">
        <f>IFERROR(_xlfn.XLOOKUP(A377,'Customer Names'!$A$2:$A$2336,'Customer Names'!$C$2:$C$2336),"Unknown")</f>
        <v xml:space="preserve">  Zachary</v>
      </c>
      <c r="C377" s="7">
        <f>_xlfn.XLOOKUP(A377,'Medical Examinations'!$A$2:$A$2336,'Medical Examinations'!$B$2:$B$2336,AVERAGE('Medical Examinations'!$B$2:$B$2336))</f>
        <v>22.42</v>
      </c>
      <c r="D377" s="7">
        <f>_xlfn.XLOOKUP(A377,'Medical Examinations'!$A$2:$A$2336,'Medical Examinations'!$C$2:$C$2336,AVERAGE('Medical Examinations'!$C$2:$C$2336))</f>
        <v>4.68</v>
      </c>
      <c r="E377" s="7" t="str">
        <f>_xlfn.XLOOKUP(A377,'Medical Examinations'!$A:$A,'Medical Examinations'!$D:$D,"Unknown")</f>
        <v>Yes</v>
      </c>
      <c r="F377" s="7" t="str">
        <f>_xlfn.XLOOKUP(A377,'Medical Examinations'!$A:$A,'Medical Examinations'!$E:$E,"Unknown")</f>
        <v>No</v>
      </c>
      <c r="G377" s="7" t="str">
        <f>_xlfn.XLOOKUP(A377,'Medical Examinations'!$A:$A,'Medical Examinations'!$F:$F,"Unknown")</f>
        <v>No</v>
      </c>
      <c r="H377" s="43">
        <f>_xlfn.XLOOKUP(Healthcare!A377,'Medical Examinations'!$A:$A,'Medical Examinations'!$G:$G,0)</f>
        <v>1</v>
      </c>
      <c r="I377" s="7" t="str">
        <f>_xlfn.XLOOKUP(A377,'Medical Examinations'!$A:$A,'Medical Examinations'!$H:$H,"Unknown")</f>
        <v>No</v>
      </c>
      <c r="J377" s="7" t="str" cm="1">
        <f t="array" ref="J377">_xlfn.IFS(C377&lt;18.5,"Under Weight",C377&lt;=24.9,"Normal Weight",C377&lt;30,"Over weight",C377&gt;=30,"Obesity")</f>
        <v>Normal Weight</v>
      </c>
      <c r="K377" s="7" t="str" cm="1">
        <f t="array" ref="K377">_xlfn.IFS(D377="Null","Unknown",D377&lt;5.7,"Normal",D377&lt;6.5,"Prediabetes",D377&gt;=6.5,"Diabetes")</f>
        <v>Normal</v>
      </c>
      <c r="L377" s="7" t="str">
        <f>_xlfn.XLOOKUP(A377,'Hospitalisation Details'!$A:$A,'Hospitalisation Details'!$J:$J,)</f>
        <v>15-Sep-1988</v>
      </c>
      <c r="M377" s="22">
        <f>+_xlfn.XLOOKUP(A377,'Hospitalisation Details'!$A:$A,'Hospitalisation Details'!$F:$F)</f>
        <v>27375.9</v>
      </c>
      <c r="N377" s="7" t="str">
        <f>_xlfn.XLOOKUP(A377,'Hospitalisation Details'!$A:$A,'Hospitalisation Details'!$G:$G)</f>
        <v>tier - 2</v>
      </c>
      <c r="O377" s="7" t="str">
        <f>_xlfn.XLOOKUP(A377,'Hospitalisation Details'!$A:$A,'Hospitalisation Details'!$H:$H)</f>
        <v>tier - 3</v>
      </c>
      <c r="P377" s="7" t="str">
        <f>_xlfn.XLOOKUP(A377,'Hospitalisation Details'!$A:$A,'Hospitalisation Details'!$I:$I)</f>
        <v>R1015</v>
      </c>
      <c r="Q377" s="28">
        <f>_xlfn.XLOOKUP(A377,'Hospitalisation Details'!$A:$A,'Hospitalisation Details'!$K:$K)</f>
        <v>35</v>
      </c>
    </row>
    <row r="378" spans="1:17" x14ac:dyDescent="0.3">
      <c r="A378" s="27" t="s">
        <v>1994</v>
      </c>
      <c r="B378" s="7" t="str">
        <f>IFERROR(_xlfn.XLOOKUP(A378,'Customer Names'!$A$2:$A$2336,'Customer Names'!$C$2:$C$2336),"Unknown")</f>
        <v xml:space="preserve">  Michael</v>
      </c>
      <c r="C378" s="7">
        <f>_xlfn.XLOOKUP(A378,'Medical Examinations'!$A$2:$A$2336,'Medical Examinations'!$B$2:$B$2336,AVERAGE('Medical Examinations'!$B$2:$B$2336))</f>
        <v>31.35</v>
      </c>
      <c r="D378" s="7">
        <f>_xlfn.XLOOKUP(A378,'Medical Examinations'!$A$2:$A$2336,'Medical Examinations'!$C$2:$C$2336,AVERAGE('Medical Examinations'!$C$2:$C$2336))</f>
        <v>4.33</v>
      </c>
      <c r="E378" s="7" t="str">
        <f>_xlfn.XLOOKUP(A378,'Medical Examinations'!$A:$A,'Medical Examinations'!$D:$D,"Unknown")</f>
        <v>Yes</v>
      </c>
      <c r="F378" s="7" t="str">
        <f>_xlfn.XLOOKUP(A378,'Medical Examinations'!$A:$A,'Medical Examinations'!$E:$E,"Unknown")</f>
        <v>No</v>
      </c>
      <c r="G378" s="7" t="str">
        <f>_xlfn.XLOOKUP(A378,'Medical Examinations'!$A:$A,'Medical Examinations'!$F:$F,"Unknown")</f>
        <v>Yes</v>
      </c>
      <c r="H378" s="43">
        <f>_xlfn.XLOOKUP(Healthcare!A378,'Medical Examinations'!$A:$A,'Medical Examinations'!$G:$G,0)</f>
        <v>1</v>
      </c>
      <c r="I378" s="7" t="str">
        <f>_xlfn.XLOOKUP(A378,'Medical Examinations'!$A:$A,'Medical Examinations'!$H:$H,"Unknown")</f>
        <v>No</v>
      </c>
      <c r="J378" s="7" t="str" cm="1">
        <f t="array" ref="J378">_xlfn.IFS(C378&lt;18.5,"Under Weight",C378&lt;=24.9,"Normal Weight",C378&lt;30,"Over weight",C378&gt;=30,"Obesity")</f>
        <v>Obesity</v>
      </c>
      <c r="K378" s="7" t="str" cm="1">
        <f t="array" ref="K378">_xlfn.IFS(D378="Null","Unknown",D378&lt;5.7,"Normal",D378&lt;6.5,"Prediabetes",D378&gt;=6.5,"Diabetes")</f>
        <v>Normal</v>
      </c>
      <c r="L378" s="7" t="str">
        <f>_xlfn.XLOOKUP(A378,'Hospitalisation Details'!$A:$A,'Hospitalisation Details'!$J:$J,)</f>
        <v>16-Oct-1969</v>
      </c>
      <c r="M378" s="22">
        <f>+_xlfn.XLOOKUP(A378,'Hospitalisation Details'!$A:$A,'Hospitalisation Details'!$F:$F)</f>
        <v>27346.04</v>
      </c>
      <c r="N378" s="7" t="str">
        <f>_xlfn.XLOOKUP(A378,'Hospitalisation Details'!$A:$A,'Hospitalisation Details'!$G:$G)</f>
        <v>tier - 2</v>
      </c>
      <c r="O378" s="7" t="str">
        <f>_xlfn.XLOOKUP(A378,'Hospitalisation Details'!$A:$A,'Hospitalisation Details'!$H:$H)</f>
        <v>tier - 2</v>
      </c>
      <c r="P378" s="7" t="str">
        <f>_xlfn.XLOOKUP(A378,'Hospitalisation Details'!$A:$A,'Hospitalisation Details'!$I:$I)</f>
        <v>R1013</v>
      </c>
      <c r="Q378" s="28">
        <f>_xlfn.XLOOKUP(A378,'Hospitalisation Details'!$A:$A,'Hospitalisation Details'!$K:$K)</f>
        <v>54</v>
      </c>
    </row>
    <row r="379" spans="1:17" x14ac:dyDescent="0.3">
      <c r="A379" s="27" t="s">
        <v>1993</v>
      </c>
      <c r="B379" s="7" t="str">
        <f>IFERROR(_xlfn.XLOOKUP(A379,'Customer Names'!$A$2:$A$2336,'Customer Names'!$C$2:$C$2336),"Unknown")</f>
        <v xml:space="preserve">  Alyssa K</v>
      </c>
      <c r="C379" s="7">
        <f>_xlfn.XLOOKUP(A379,'Medical Examinations'!$A$2:$A$2336,'Medical Examinations'!$B$2:$B$2336,AVERAGE('Medical Examinations'!$B$2:$B$2336))</f>
        <v>31.9</v>
      </c>
      <c r="D379" s="7">
        <f>_xlfn.XLOOKUP(A379,'Medical Examinations'!$A$2:$A$2336,'Medical Examinations'!$C$2:$C$2336,AVERAGE('Medical Examinations'!$C$2:$C$2336))</f>
        <v>11.89</v>
      </c>
      <c r="E379" s="7" t="str">
        <f>_xlfn.XLOOKUP(A379,'Medical Examinations'!$A:$A,'Medical Examinations'!$D:$D,"Unknown")</f>
        <v>No</v>
      </c>
      <c r="F379" s="7" t="str">
        <f>_xlfn.XLOOKUP(A379,'Medical Examinations'!$A:$A,'Medical Examinations'!$E:$E,"Unknown")</f>
        <v>No</v>
      </c>
      <c r="G379" s="7" t="str">
        <f>_xlfn.XLOOKUP(A379,'Medical Examinations'!$A:$A,'Medical Examinations'!$F:$F,"Unknown")</f>
        <v>No</v>
      </c>
      <c r="H379" s="43">
        <f>_xlfn.XLOOKUP(Healthcare!A379,'Medical Examinations'!$A:$A,'Medical Examinations'!$G:$G,0)</f>
        <v>0</v>
      </c>
      <c r="I379" s="7" t="str">
        <f>_xlfn.XLOOKUP(A379,'Medical Examinations'!$A:$A,'Medical Examinations'!$H:$H,"Unknown")</f>
        <v>No</v>
      </c>
      <c r="J379" s="7" t="str" cm="1">
        <f t="array" ref="J379">_xlfn.IFS(C379&lt;18.5,"Under Weight",C379&lt;=24.9,"Normal Weight",C379&lt;30,"Over weight",C379&gt;=30,"Obesity")</f>
        <v>Obesity</v>
      </c>
      <c r="K379" s="7" t="str" cm="1">
        <f t="array" ref="K379">_xlfn.IFS(D379="Null","Unknown",D379&lt;5.7,"Normal",D379&lt;6.5,"Prediabetes",D379&gt;=6.5,"Diabetes")</f>
        <v>Diabetes</v>
      </c>
      <c r="L379" s="7" t="str">
        <f>_xlfn.XLOOKUP(A379,'Hospitalisation Details'!$A:$A,'Hospitalisation Details'!$J:$J,)</f>
        <v>6-Jun-1968</v>
      </c>
      <c r="M379" s="22">
        <f>+_xlfn.XLOOKUP(A379,'Hospitalisation Details'!$A:$A,'Hospitalisation Details'!$F:$F)</f>
        <v>27322.73</v>
      </c>
      <c r="N379" s="7" t="str">
        <f>_xlfn.XLOOKUP(A379,'Hospitalisation Details'!$A:$A,'Hospitalisation Details'!$G:$G)</f>
        <v>tier - 2</v>
      </c>
      <c r="O379" s="7" t="str">
        <f>_xlfn.XLOOKUP(A379,'Hospitalisation Details'!$A:$A,'Hospitalisation Details'!$H:$H)</f>
        <v>tier - 2</v>
      </c>
      <c r="P379" s="7" t="str">
        <f>_xlfn.XLOOKUP(A379,'Hospitalisation Details'!$A:$A,'Hospitalisation Details'!$I:$I)</f>
        <v>R1013</v>
      </c>
      <c r="Q379" s="28">
        <f>_xlfn.XLOOKUP(A379,'Hospitalisation Details'!$A:$A,'Hospitalisation Details'!$K:$K)</f>
        <v>55</v>
      </c>
    </row>
    <row r="380" spans="1:17" x14ac:dyDescent="0.3">
      <c r="A380" s="27" t="s">
        <v>1992</v>
      </c>
      <c r="B380" s="7" t="str">
        <f>IFERROR(_xlfn.XLOOKUP(A380,'Customer Names'!$A$2:$A$2336,'Customer Names'!$C$2:$C$2336),"Unknown")</f>
        <v xml:space="preserve">  Heather</v>
      </c>
      <c r="C380" s="7">
        <f>_xlfn.XLOOKUP(A380,'Medical Examinations'!$A$2:$A$2336,'Medical Examinations'!$B$2:$B$2336,AVERAGE('Medical Examinations'!$B$2:$B$2336))</f>
        <v>30.6</v>
      </c>
      <c r="D380" s="7">
        <f>_xlfn.XLOOKUP(A380,'Medical Examinations'!$A$2:$A$2336,'Medical Examinations'!$C$2:$C$2336,AVERAGE('Medical Examinations'!$C$2:$C$2336))</f>
        <v>5.24</v>
      </c>
      <c r="E380" s="7" t="str">
        <f>_xlfn.XLOOKUP(A380,'Medical Examinations'!$A:$A,'Medical Examinations'!$D:$D,"Unknown")</f>
        <v>No</v>
      </c>
      <c r="F380" s="7" t="str">
        <f>_xlfn.XLOOKUP(A380,'Medical Examinations'!$A:$A,'Medical Examinations'!$E:$E,"Unknown")</f>
        <v>No</v>
      </c>
      <c r="G380" s="7" t="str">
        <f>_xlfn.XLOOKUP(A380,'Medical Examinations'!$A:$A,'Medical Examinations'!$F:$F,"Unknown")</f>
        <v>No</v>
      </c>
      <c r="H380" s="43">
        <f>_xlfn.XLOOKUP(Healthcare!A380,'Medical Examinations'!$A:$A,'Medical Examinations'!$G:$G,0)</f>
        <v>0</v>
      </c>
      <c r="I380" s="7" t="str">
        <f>_xlfn.XLOOKUP(A380,'Medical Examinations'!$A:$A,'Medical Examinations'!$H:$H,"Unknown")</f>
        <v>Yes</v>
      </c>
      <c r="J380" s="7" t="str" cm="1">
        <f t="array" ref="J380">_xlfn.IFS(C380&lt;18.5,"Under Weight",C380&lt;=24.9,"Normal Weight",C380&lt;30,"Over weight",C380&gt;=30,"Obesity")</f>
        <v>Obesity</v>
      </c>
      <c r="K380" s="7" t="str" cm="1">
        <f t="array" ref="K380">_xlfn.IFS(D380="Null","Unknown",D380&lt;5.7,"Normal",D380&lt;6.5,"Prediabetes",D380&gt;=6.5,"Diabetes")</f>
        <v>Normal</v>
      </c>
      <c r="L380" s="7" t="str">
        <f>_xlfn.XLOOKUP(A380,'Hospitalisation Details'!$A:$A,'Hospitalisation Details'!$J:$J,)</f>
        <v>2-Dec-1999</v>
      </c>
      <c r="M380" s="22">
        <f>+_xlfn.XLOOKUP(A380,'Hospitalisation Details'!$A:$A,'Hospitalisation Details'!$F:$F)</f>
        <v>27236.959999999999</v>
      </c>
      <c r="N380" s="7" t="str">
        <f>_xlfn.XLOOKUP(A380,'Hospitalisation Details'!$A:$A,'Hospitalisation Details'!$G:$G)</f>
        <v>tier - 2</v>
      </c>
      <c r="O380" s="7" t="str">
        <f>_xlfn.XLOOKUP(A380,'Hospitalisation Details'!$A:$A,'Hospitalisation Details'!$H:$H)</f>
        <v>tier - 1</v>
      </c>
      <c r="P380" s="7" t="str">
        <f>_xlfn.XLOOKUP(A380,'Hospitalisation Details'!$A:$A,'Hospitalisation Details'!$I:$I)</f>
        <v>R1011</v>
      </c>
      <c r="Q380" s="28">
        <f>_xlfn.XLOOKUP(A380,'Hospitalisation Details'!$A:$A,'Hospitalisation Details'!$K:$K)</f>
        <v>24</v>
      </c>
    </row>
    <row r="381" spans="1:17" x14ac:dyDescent="0.3">
      <c r="A381" s="27" t="s">
        <v>1991</v>
      </c>
      <c r="B381" s="7" t="str">
        <f>IFERROR(_xlfn.XLOOKUP(A381,'Customer Names'!$A$2:$A$2336,'Customer Names'!$C$2:$C$2336),"Unknown")</f>
        <v xml:space="preserve">  Dante</v>
      </c>
      <c r="C381" s="7">
        <f>_xlfn.XLOOKUP(A381,'Medical Examinations'!$A$2:$A$2336,'Medical Examinations'!$B$2:$B$2336,AVERAGE('Medical Examinations'!$B$2:$B$2336))</f>
        <v>28.975000000000001</v>
      </c>
      <c r="D381" s="7">
        <f>_xlfn.XLOOKUP(A381,'Medical Examinations'!$A$2:$A$2336,'Medical Examinations'!$C$2:$C$2336,AVERAGE('Medical Examinations'!$C$2:$C$2336))</f>
        <v>7.63</v>
      </c>
      <c r="E381" s="7" t="str">
        <f>_xlfn.XLOOKUP(A381,'Medical Examinations'!$A:$A,'Medical Examinations'!$D:$D,"Unknown")</f>
        <v>No</v>
      </c>
      <c r="F381" s="7" t="str">
        <f>_xlfn.XLOOKUP(A381,'Medical Examinations'!$A:$A,'Medical Examinations'!$E:$E,"Unknown")</f>
        <v>No</v>
      </c>
      <c r="G381" s="7" t="str">
        <f>_xlfn.XLOOKUP(A381,'Medical Examinations'!$A:$A,'Medical Examinations'!$F:$F,"Unknown")</f>
        <v>No</v>
      </c>
      <c r="H381" s="43">
        <f>_xlfn.XLOOKUP(Healthcare!A381,'Medical Examinations'!$A:$A,'Medical Examinations'!$G:$G,0)</f>
        <v>0</v>
      </c>
      <c r="I381" s="7" t="str">
        <f>_xlfn.XLOOKUP(A381,'Medical Examinations'!$A:$A,'Medical Examinations'!$H:$H,"Unknown")</f>
        <v>Yes</v>
      </c>
      <c r="J381" s="7" t="str" cm="1">
        <f t="array" ref="J381">_xlfn.IFS(C381&lt;18.5,"Under Weight",C381&lt;=24.9,"Normal Weight",C381&lt;30,"Over weight",C381&gt;=30,"Obesity")</f>
        <v>Over weight</v>
      </c>
      <c r="K381" s="7" t="str" cm="1">
        <f t="array" ref="K381">_xlfn.IFS(D381="Null","Unknown",D381&lt;5.7,"Normal",D381&lt;6.5,"Prediabetes",D381&gt;=6.5,"Diabetes")</f>
        <v>Diabetes</v>
      </c>
      <c r="L381" s="7" t="str">
        <f>_xlfn.XLOOKUP(A381,'Hospitalisation Details'!$A:$A,'Hospitalisation Details'!$J:$J,)</f>
        <v>21-Dec-1965</v>
      </c>
      <c r="M381" s="22">
        <f>+_xlfn.XLOOKUP(A381,'Hospitalisation Details'!$A:$A,'Hospitalisation Details'!$F:$F)</f>
        <v>27218.44</v>
      </c>
      <c r="N381" s="7" t="str">
        <f>_xlfn.XLOOKUP(A381,'Hospitalisation Details'!$A:$A,'Hospitalisation Details'!$G:$G)</f>
        <v>tier - 2</v>
      </c>
      <c r="O381" s="7" t="str">
        <f>_xlfn.XLOOKUP(A381,'Hospitalisation Details'!$A:$A,'Hospitalisation Details'!$H:$H)</f>
        <v>tier - 1</v>
      </c>
      <c r="P381" s="7" t="str">
        <f>_xlfn.XLOOKUP(A381,'Hospitalisation Details'!$A:$A,'Hospitalisation Details'!$I:$I)</f>
        <v>R1017</v>
      </c>
      <c r="Q381" s="28">
        <f>_xlfn.XLOOKUP(A381,'Hospitalisation Details'!$A:$A,'Hospitalisation Details'!$K:$K)</f>
        <v>58</v>
      </c>
    </row>
    <row r="382" spans="1:17" x14ac:dyDescent="0.3">
      <c r="A382" s="27" t="s">
        <v>1990</v>
      </c>
      <c r="B382" s="7" t="str">
        <f>IFERROR(_xlfn.XLOOKUP(A382,'Customer Names'!$A$2:$A$2336,'Customer Names'!$C$2:$C$2336),"Unknown")</f>
        <v xml:space="preserve">  Sara E</v>
      </c>
      <c r="C382" s="7">
        <f>_xlfn.XLOOKUP(A382,'Medical Examinations'!$A$2:$A$2336,'Medical Examinations'!$B$2:$B$2336,AVERAGE('Medical Examinations'!$B$2:$B$2336))</f>
        <v>24.86</v>
      </c>
      <c r="D382" s="7">
        <f>_xlfn.XLOOKUP(A382,'Medical Examinations'!$A$2:$A$2336,'Medical Examinations'!$C$2:$C$2336,AVERAGE('Medical Examinations'!$C$2:$C$2336))</f>
        <v>8.92</v>
      </c>
      <c r="E382" s="7" t="str">
        <f>_xlfn.XLOOKUP(A382,'Medical Examinations'!$A:$A,'Medical Examinations'!$D:$D,"Unknown")</f>
        <v>Yes</v>
      </c>
      <c r="F382" s="7" t="str">
        <f>_xlfn.XLOOKUP(A382,'Medical Examinations'!$A:$A,'Medical Examinations'!$E:$E,"Unknown")</f>
        <v>No</v>
      </c>
      <c r="G382" s="7" t="str">
        <f>_xlfn.XLOOKUP(A382,'Medical Examinations'!$A:$A,'Medical Examinations'!$F:$F,"Unknown")</f>
        <v>No</v>
      </c>
      <c r="H382" s="43">
        <f>_xlfn.XLOOKUP(Healthcare!A382,'Medical Examinations'!$A:$A,'Medical Examinations'!$G:$G,0)</f>
        <v>2</v>
      </c>
      <c r="I382" s="7" t="str">
        <f>_xlfn.XLOOKUP(A382,'Medical Examinations'!$A:$A,'Medical Examinations'!$H:$H,"Unknown")</f>
        <v>No</v>
      </c>
      <c r="J382" s="7" t="str" cm="1">
        <f t="array" ref="J382">_xlfn.IFS(C382&lt;18.5,"Under Weight",C382&lt;=24.9,"Normal Weight",C382&lt;30,"Over weight",C382&gt;=30,"Obesity")</f>
        <v>Normal Weight</v>
      </c>
      <c r="K382" s="7" t="str" cm="1">
        <f t="array" ref="K382">_xlfn.IFS(D382="Null","Unknown",D382&lt;5.7,"Normal",D382&lt;6.5,"Prediabetes",D382&gt;=6.5,"Diabetes")</f>
        <v>Diabetes</v>
      </c>
      <c r="L382" s="7" t="str">
        <f>_xlfn.XLOOKUP(A382,'Hospitalisation Details'!$A:$A,'Hospitalisation Details'!$J:$J,)</f>
        <v>2-Oct-1970</v>
      </c>
      <c r="M382" s="22">
        <f>+_xlfn.XLOOKUP(A382,'Hospitalisation Details'!$A:$A,'Hospitalisation Details'!$F:$F)</f>
        <v>27117.99</v>
      </c>
      <c r="N382" s="7" t="str">
        <f>_xlfn.XLOOKUP(A382,'Hospitalisation Details'!$A:$A,'Hospitalisation Details'!$G:$G)</f>
        <v>tier - 2</v>
      </c>
      <c r="O382" s="7" t="str">
        <f>_xlfn.XLOOKUP(A382,'Hospitalisation Details'!$A:$A,'Hospitalisation Details'!$H:$H)</f>
        <v>tier - 2</v>
      </c>
      <c r="P382" s="7" t="str">
        <f>_xlfn.XLOOKUP(A382,'Hospitalisation Details'!$A:$A,'Hospitalisation Details'!$I:$I)</f>
        <v>R1013</v>
      </c>
      <c r="Q382" s="28">
        <f>_xlfn.XLOOKUP(A382,'Hospitalisation Details'!$A:$A,'Hospitalisation Details'!$K:$K)</f>
        <v>53</v>
      </c>
    </row>
    <row r="383" spans="1:17" x14ac:dyDescent="0.3">
      <c r="A383" s="27" t="s">
        <v>1989</v>
      </c>
      <c r="B383" s="7" t="str">
        <f>IFERROR(_xlfn.XLOOKUP(A383,'Customer Names'!$A$2:$A$2336,'Customer Names'!$C$2:$C$2336),"Unknown")</f>
        <v xml:space="preserve">  Scott</v>
      </c>
      <c r="C383" s="7">
        <f>_xlfn.XLOOKUP(A383,'Medical Examinations'!$A$2:$A$2336,'Medical Examinations'!$B$2:$B$2336,AVERAGE('Medical Examinations'!$B$2:$B$2336))</f>
        <v>19.54</v>
      </c>
      <c r="D383" s="7">
        <f>_xlfn.XLOOKUP(A383,'Medical Examinations'!$A$2:$A$2336,'Medical Examinations'!$C$2:$C$2336,AVERAGE('Medical Examinations'!$C$2:$C$2336))</f>
        <v>5.37</v>
      </c>
      <c r="E383" s="7" t="str">
        <f>_xlfn.XLOOKUP(A383,'Medical Examinations'!$A:$A,'Medical Examinations'!$D:$D,"Unknown")</f>
        <v>No</v>
      </c>
      <c r="F383" s="7" t="str">
        <f>_xlfn.XLOOKUP(A383,'Medical Examinations'!$A:$A,'Medical Examinations'!$E:$E,"Unknown")</f>
        <v>No</v>
      </c>
      <c r="G383" s="7" t="str">
        <f>_xlfn.XLOOKUP(A383,'Medical Examinations'!$A:$A,'Medical Examinations'!$F:$F,"Unknown")</f>
        <v>No</v>
      </c>
      <c r="H383" s="43">
        <f>_xlfn.XLOOKUP(Healthcare!A383,'Medical Examinations'!$A:$A,'Medical Examinations'!$G:$G,0)</f>
        <v>0</v>
      </c>
      <c r="I383" s="7" t="str">
        <f>_xlfn.XLOOKUP(A383,'Medical Examinations'!$A:$A,'Medical Examinations'!$H:$H,"Unknown")</f>
        <v>Yes</v>
      </c>
      <c r="J383" s="7" t="str" cm="1">
        <f t="array" ref="J383">_xlfn.IFS(C383&lt;18.5,"Under Weight",C383&lt;=24.9,"Normal Weight",C383&lt;30,"Over weight",C383&gt;=30,"Obesity")</f>
        <v>Normal Weight</v>
      </c>
      <c r="K383" s="7" t="str" cm="1">
        <f t="array" ref="K383">_xlfn.IFS(D383="Null","Unknown",D383&lt;5.7,"Normal",D383&lt;6.5,"Prediabetes",D383&gt;=6.5,"Diabetes")</f>
        <v>Normal</v>
      </c>
      <c r="L383" s="7" t="str">
        <f>_xlfn.XLOOKUP(A383,'Hospitalisation Details'!$A:$A,'Hospitalisation Details'!$J:$J,)</f>
        <v>13-Dec-1990</v>
      </c>
      <c r="M383" s="22">
        <f>+_xlfn.XLOOKUP(A383,'Hospitalisation Details'!$A:$A,'Hospitalisation Details'!$F:$F)</f>
        <v>27092.38</v>
      </c>
      <c r="N383" s="7" t="str">
        <f>_xlfn.XLOOKUP(A383,'Hospitalisation Details'!$A:$A,'Hospitalisation Details'!$G:$G)</f>
        <v>tier - 2</v>
      </c>
      <c r="O383" s="7" t="str">
        <f>_xlfn.XLOOKUP(A383,'Hospitalisation Details'!$A:$A,'Hospitalisation Details'!$H:$H)</f>
        <v>tier - 3</v>
      </c>
      <c r="P383" s="7" t="str">
        <f>_xlfn.XLOOKUP(A383,'Hospitalisation Details'!$A:$A,'Hospitalisation Details'!$I:$I)</f>
        <v>R1011</v>
      </c>
      <c r="Q383" s="28">
        <f>_xlfn.XLOOKUP(A383,'Hospitalisation Details'!$A:$A,'Hospitalisation Details'!$K:$K)</f>
        <v>33</v>
      </c>
    </row>
    <row r="384" spans="1:17" x14ac:dyDescent="0.3">
      <c r="A384" s="27" t="s">
        <v>1988</v>
      </c>
      <c r="B384" s="7" t="str">
        <f>IFERROR(_xlfn.XLOOKUP(A384,'Customer Names'!$A$2:$A$2336,'Customer Names'!$C$2:$C$2336),"Unknown")</f>
        <v xml:space="preserve">  Sean</v>
      </c>
      <c r="C384" s="7">
        <f>_xlfn.XLOOKUP(A384,'Medical Examinations'!$A$2:$A$2336,'Medical Examinations'!$B$2:$B$2336,AVERAGE('Medical Examinations'!$B$2:$B$2336))</f>
        <v>26.74</v>
      </c>
      <c r="D384" s="7">
        <f>_xlfn.XLOOKUP(A384,'Medical Examinations'!$A$2:$A$2336,'Medical Examinations'!$C$2:$C$2336,AVERAGE('Medical Examinations'!$C$2:$C$2336))</f>
        <v>4.3099999999999996</v>
      </c>
      <c r="E384" s="7" t="str">
        <f>_xlfn.XLOOKUP(A384,'Medical Examinations'!$A:$A,'Medical Examinations'!$D:$D,"Unknown")</f>
        <v>No</v>
      </c>
      <c r="F384" s="7" t="str">
        <f>_xlfn.XLOOKUP(A384,'Medical Examinations'!$A:$A,'Medical Examinations'!$E:$E,"Unknown")</f>
        <v>No</v>
      </c>
      <c r="G384" s="7" t="str">
        <f>_xlfn.XLOOKUP(A384,'Medical Examinations'!$A:$A,'Medical Examinations'!$F:$F,"Unknown")</f>
        <v>No</v>
      </c>
      <c r="H384" s="43">
        <f>_xlfn.XLOOKUP(Healthcare!A384,'Medical Examinations'!$A:$A,'Medical Examinations'!$G:$G,0)</f>
        <v>0</v>
      </c>
      <c r="I384" s="7" t="str">
        <f>_xlfn.XLOOKUP(A384,'Medical Examinations'!$A:$A,'Medical Examinations'!$H:$H,"Unknown")</f>
        <v>Yes</v>
      </c>
      <c r="J384" s="7" t="str" cm="1">
        <f t="array" ref="J384">_xlfn.IFS(C384&lt;18.5,"Under Weight",C384&lt;=24.9,"Normal Weight",C384&lt;30,"Over weight",C384&gt;=30,"Obesity")</f>
        <v>Over weight</v>
      </c>
      <c r="K384" s="7" t="str" cm="1">
        <f t="array" ref="K384">_xlfn.IFS(D384="Null","Unknown",D384&lt;5.7,"Normal",D384&lt;6.5,"Prediabetes",D384&gt;=6.5,"Diabetes")</f>
        <v>Normal</v>
      </c>
      <c r="L384" s="7" t="str">
        <f>_xlfn.XLOOKUP(A384,'Hospitalisation Details'!$A:$A,'Hospitalisation Details'!$J:$J,)</f>
        <v>2-Jul-1994</v>
      </c>
      <c r="M384" s="22">
        <f>+_xlfn.XLOOKUP(A384,'Hospitalisation Details'!$A:$A,'Hospitalisation Details'!$F:$F)</f>
        <v>27080.639999999999</v>
      </c>
      <c r="N384" s="7" t="str">
        <f>_xlfn.XLOOKUP(A384,'Hospitalisation Details'!$A:$A,'Hospitalisation Details'!$G:$G)</f>
        <v>tier - 2</v>
      </c>
      <c r="O384" s="7" t="str">
        <f>_xlfn.XLOOKUP(A384,'Hospitalisation Details'!$A:$A,'Hospitalisation Details'!$H:$H)</f>
        <v>tier - 2</v>
      </c>
      <c r="P384" s="7" t="str">
        <f>_xlfn.XLOOKUP(A384,'Hospitalisation Details'!$A:$A,'Hospitalisation Details'!$I:$I)</f>
        <v>R1011</v>
      </c>
      <c r="Q384" s="28">
        <f>_xlfn.XLOOKUP(A384,'Hospitalisation Details'!$A:$A,'Hospitalisation Details'!$K:$K)</f>
        <v>29</v>
      </c>
    </row>
    <row r="385" spans="1:17" x14ac:dyDescent="0.3">
      <c r="A385" s="27" t="s">
        <v>1987</v>
      </c>
      <c r="B385" s="7" t="str">
        <f>IFERROR(_xlfn.XLOOKUP(A385,'Customer Names'!$A$2:$A$2336,'Customer Names'!$C$2:$C$2336),"Unknown")</f>
        <v xml:space="preserve">  Danielle</v>
      </c>
      <c r="C385" s="7">
        <f>_xlfn.XLOOKUP(A385,'Medical Examinations'!$A$2:$A$2336,'Medical Examinations'!$B$2:$B$2336,AVERAGE('Medical Examinations'!$B$2:$B$2336))</f>
        <v>22.99</v>
      </c>
      <c r="D385" s="7">
        <f>_xlfn.XLOOKUP(A385,'Medical Examinations'!$A$2:$A$2336,'Medical Examinations'!$C$2:$C$2336,AVERAGE('Medical Examinations'!$C$2:$C$2336))</f>
        <v>10.46</v>
      </c>
      <c r="E385" s="7" t="str">
        <f>_xlfn.XLOOKUP(A385,'Medical Examinations'!$A:$A,'Medical Examinations'!$D:$D,"Unknown")</f>
        <v>No</v>
      </c>
      <c r="F385" s="7" t="str">
        <f>_xlfn.XLOOKUP(A385,'Medical Examinations'!$A:$A,'Medical Examinations'!$E:$E,"Unknown")</f>
        <v>No</v>
      </c>
      <c r="G385" s="7" t="str">
        <f>_xlfn.XLOOKUP(A385,'Medical Examinations'!$A:$A,'Medical Examinations'!$F:$F,"Unknown")</f>
        <v>No</v>
      </c>
      <c r="H385" s="43">
        <f>_xlfn.XLOOKUP(Healthcare!A385,'Medical Examinations'!$A:$A,'Medical Examinations'!$G:$G,0)</f>
        <v>3</v>
      </c>
      <c r="I385" s="7" t="str">
        <f>_xlfn.XLOOKUP(A385,'Medical Examinations'!$A:$A,'Medical Examinations'!$H:$H,"Unknown")</f>
        <v>Yes</v>
      </c>
      <c r="J385" s="7" t="str" cm="1">
        <f t="array" ref="J385">_xlfn.IFS(C385&lt;18.5,"Under Weight",C385&lt;=24.9,"Normal Weight",C385&lt;30,"Over weight",C385&gt;=30,"Obesity")</f>
        <v>Normal Weight</v>
      </c>
      <c r="K385" s="7" t="str" cm="1">
        <f t="array" ref="K385">_xlfn.IFS(D385="Null","Unknown",D385&lt;5.7,"Normal",D385&lt;6.5,"Prediabetes",D385&gt;=6.5,"Diabetes")</f>
        <v>Diabetes</v>
      </c>
      <c r="L385" s="7" t="str">
        <f>_xlfn.XLOOKUP(A385,'Hospitalisation Details'!$A:$A,'Hospitalisation Details'!$J:$J,)</f>
        <v>30-Jun-1958</v>
      </c>
      <c r="M385" s="22">
        <f>+_xlfn.XLOOKUP(A385,'Hospitalisation Details'!$A:$A,'Hospitalisation Details'!$F:$F)</f>
        <v>27037.91</v>
      </c>
      <c r="N385" s="7" t="str">
        <f>_xlfn.XLOOKUP(A385,'Hospitalisation Details'!$A:$A,'Hospitalisation Details'!$G:$G)</f>
        <v>tier - 2</v>
      </c>
      <c r="O385" s="7" t="str">
        <f>_xlfn.XLOOKUP(A385,'Hospitalisation Details'!$A:$A,'Hospitalisation Details'!$H:$H)</f>
        <v>tier - 2</v>
      </c>
      <c r="P385" s="7" t="str">
        <f>_xlfn.XLOOKUP(A385,'Hospitalisation Details'!$A:$A,'Hospitalisation Details'!$I:$I)</f>
        <v>R1013</v>
      </c>
      <c r="Q385" s="28">
        <f>_xlfn.XLOOKUP(A385,'Hospitalisation Details'!$A:$A,'Hospitalisation Details'!$K:$K)</f>
        <v>65</v>
      </c>
    </row>
    <row r="386" spans="1:17" x14ac:dyDescent="0.3">
      <c r="A386" s="27" t="s">
        <v>1986</v>
      </c>
      <c r="B386" s="7" t="str">
        <f>IFERROR(_xlfn.XLOOKUP(A386,'Customer Names'!$A$2:$A$2336,'Customer Names'!$C$2:$C$2336),"Unknown")</f>
        <v xml:space="preserve">  Andrew D</v>
      </c>
      <c r="C386" s="7">
        <f>_xlfn.XLOOKUP(A386,'Medical Examinations'!$A$2:$A$2336,'Medical Examinations'!$B$2:$B$2336,AVERAGE('Medical Examinations'!$B$2:$B$2336))</f>
        <v>31.46</v>
      </c>
      <c r="D386" s="7">
        <f>_xlfn.XLOOKUP(A386,'Medical Examinations'!$A$2:$A$2336,'Medical Examinations'!$C$2:$C$2336,AVERAGE('Medical Examinations'!$C$2:$C$2336))</f>
        <v>7.39</v>
      </c>
      <c r="E386" s="7" t="str">
        <f>_xlfn.XLOOKUP(A386,'Medical Examinations'!$A:$A,'Medical Examinations'!$D:$D,"Unknown")</f>
        <v>No</v>
      </c>
      <c r="F386" s="7" t="str">
        <f>_xlfn.XLOOKUP(A386,'Medical Examinations'!$A:$A,'Medical Examinations'!$E:$E,"Unknown")</f>
        <v>No</v>
      </c>
      <c r="G386" s="7" t="str">
        <f>_xlfn.XLOOKUP(A386,'Medical Examinations'!$A:$A,'Medical Examinations'!$F:$F,"Unknown")</f>
        <v>No</v>
      </c>
      <c r="H386" s="43">
        <f>_xlfn.XLOOKUP(Healthcare!A386,'Medical Examinations'!$A:$A,'Medical Examinations'!$G:$G,0)</f>
        <v>0</v>
      </c>
      <c r="I386" s="7" t="str">
        <f>_xlfn.XLOOKUP(A386,'Medical Examinations'!$A:$A,'Medical Examinations'!$H:$H,"Unknown")</f>
        <v>No</v>
      </c>
      <c r="J386" s="7" t="str" cm="1">
        <f t="array" ref="J386">_xlfn.IFS(C386&lt;18.5,"Under Weight",C386&lt;=24.9,"Normal Weight",C386&lt;30,"Over weight",C386&gt;=30,"Obesity")</f>
        <v>Obesity</v>
      </c>
      <c r="K386" s="7" t="str" cm="1">
        <f t="array" ref="K386">_xlfn.IFS(D386="Null","Unknown",D386&lt;5.7,"Normal",D386&lt;6.5,"Prediabetes",D386&gt;=6.5,"Diabetes")</f>
        <v>Diabetes</v>
      </c>
      <c r="L386" s="7" t="str">
        <f>_xlfn.XLOOKUP(A386,'Hospitalisation Details'!$A:$A,'Hospitalisation Details'!$J:$J,)</f>
        <v>9-Jul-1960</v>
      </c>
      <c r="M386" s="22">
        <f>+_xlfn.XLOOKUP(A386,'Hospitalisation Details'!$A:$A,'Hospitalisation Details'!$F:$F)</f>
        <v>27000.98</v>
      </c>
      <c r="N386" s="7" t="str">
        <f>_xlfn.XLOOKUP(A386,'Hospitalisation Details'!$A:$A,'Hospitalisation Details'!$G:$G)</f>
        <v>tier - 2</v>
      </c>
      <c r="O386" s="7" t="str">
        <f>_xlfn.XLOOKUP(A386,'Hospitalisation Details'!$A:$A,'Hospitalisation Details'!$H:$H)</f>
        <v>tier - 2</v>
      </c>
      <c r="P386" s="7" t="str">
        <f>_xlfn.XLOOKUP(A386,'Hospitalisation Details'!$A:$A,'Hospitalisation Details'!$I:$I)</f>
        <v>R1013</v>
      </c>
      <c r="Q386" s="28">
        <f>_xlfn.XLOOKUP(A386,'Hospitalisation Details'!$A:$A,'Hospitalisation Details'!$K:$K)</f>
        <v>63</v>
      </c>
    </row>
    <row r="387" spans="1:17" x14ac:dyDescent="0.3">
      <c r="A387" s="27" t="s">
        <v>1985</v>
      </c>
      <c r="B387" s="7" t="str">
        <f>IFERROR(_xlfn.XLOOKUP(A387,'Customer Names'!$A$2:$A$2336,'Customer Names'!$C$2:$C$2336),"Unknown")</f>
        <v xml:space="preserve">  Joel D</v>
      </c>
      <c r="C387" s="7">
        <f>_xlfn.XLOOKUP(A387,'Medical Examinations'!$A$2:$A$2336,'Medical Examinations'!$B$2:$B$2336,AVERAGE('Medical Examinations'!$B$2:$B$2336))</f>
        <v>30.86</v>
      </c>
      <c r="D387" s="7">
        <f>_xlfn.XLOOKUP(A387,'Medical Examinations'!$A$2:$A$2336,'Medical Examinations'!$C$2:$C$2336,AVERAGE('Medical Examinations'!$C$2:$C$2336))</f>
        <v>6.18</v>
      </c>
      <c r="E387" s="7" t="str">
        <f>_xlfn.XLOOKUP(A387,'Medical Examinations'!$A:$A,'Medical Examinations'!$D:$D,"Unknown")</f>
        <v>No</v>
      </c>
      <c r="F387" s="7" t="str">
        <f>_xlfn.XLOOKUP(A387,'Medical Examinations'!$A:$A,'Medical Examinations'!$E:$E,"Unknown")</f>
        <v>Yes</v>
      </c>
      <c r="G387" s="7" t="str">
        <f>_xlfn.XLOOKUP(A387,'Medical Examinations'!$A:$A,'Medical Examinations'!$F:$F,"Unknown")</f>
        <v>No</v>
      </c>
      <c r="H387" s="43">
        <f>_xlfn.XLOOKUP(Healthcare!A387,'Medical Examinations'!$A:$A,'Medical Examinations'!$G:$G,0)</f>
        <v>2</v>
      </c>
      <c r="I387" s="7" t="str">
        <f>_xlfn.XLOOKUP(A387,'Medical Examinations'!$A:$A,'Medical Examinations'!$H:$H,"Unknown")</f>
        <v>Yes</v>
      </c>
      <c r="J387" s="7" t="str" cm="1">
        <f t="array" ref="J387">_xlfn.IFS(C387&lt;18.5,"Under Weight",C387&lt;=24.9,"Normal Weight",C387&lt;30,"Over weight",C387&gt;=30,"Obesity")</f>
        <v>Obesity</v>
      </c>
      <c r="K387" s="7" t="str" cm="1">
        <f t="array" ref="K387">_xlfn.IFS(D387="Null","Unknown",D387&lt;5.7,"Normal",D387&lt;6.5,"Prediabetes",D387&gt;=6.5,"Diabetes")</f>
        <v>Prediabetes</v>
      </c>
      <c r="L387" s="7" t="str">
        <f>_xlfn.XLOOKUP(A387,'Hospitalisation Details'!$A:$A,'Hospitalisation Details'!$J:$J,)</f>
        <v>9-Nov-2000</v>
      </c>
      <c r="M387" s="22">
        <f>+_xlfn.XLOOKUP(A387,'Hospitalisation Details'!$A:$A,'Hospitalisation Details'!$F:$F)</f>
        <v>26936.98</v>
      </c>
      <c r="N387" s="7" t="str">
        <f>_xlfn.XLOOKUP(A387,'Hospitalisation Details'!$A:$A,'Hospitalisation Details'!$G:$G)</f>
        <v>tier - 2</v>
      </c>
      <c r="O387" s="7" t="str">
        <f>_xlfn.XLOOKUP(A387,'Hospitalisation Details'!$A:$A,'Hospitalisation Details'!$H:$H)</f>
        <v>tier - 3</v>
      </c>
      <c r="P387" s="7" t="str">
        <f>_xlfn.XLOOKUP(A387,'Hospitalisation Details'!$A:$A,'Hospitalisation Details'!$I:$I)</f>
        <v>R1011</v>
      </c>
      <c r="Q387" s="28">
        <f>_xlfn.XLOOKUP(A387,'Hospitalisation Details'!$A:$A,'Hospitalisation Details'!$K:$K)</f>
        <v>23</v>
      </c>
    </row>
    <row r="388" spans="1:17" x14ac:dyDescent="0.3">
      <c r="A388" s="27" t="s">
        <v>1984</v>
      </c>
      <c r="B388" s="7" t="str">
        <f>IFERROR(_xlfn.XLOOKUP(A388,'Customer Names'!$A$2:$A$2336,'Customer Names'!$C$2:$C$2336),"Unknown")</f>
        <v xml:space="preserve">  Michelle</v>
      </c>
      <c r="C388" s="7">
        <f>_xlfn.XLOOKUP(A388,'Medical Examinations'!$A$2:$A$2336,'Medical Examinations'!$B$2:$B$2336,AVERAGE('Medical Examinations'!$B$2:$B$2336))</f>
        <v>31.96</v>
      </c>
      <c r="D388" s="7">
        <f>_xlfn.XLOOKUP(A388,'Medical Examinations'!$A$2:$A$2336,'Medical Examinations'!$C$2:$C$2336,AVERAGE('Medical Examinations'!$C$2:$C$2336))</f>
        <v>8.86</v>
      </c>
      <c r="E388" s="7" t="str">
        <f>_xlfn.XLOOKUP(A388,'Medical Examinations'!$A:$A,'Medical Examinations'!$D:$D,"Unknown")</f>
        <v>No</v>
      </c>
      <c r="F388" s="7" t="str">
        <f>_xlfn.XLOOKUP(A388,'Medical Examinations'!$A:$A,'Medical Examinations'!$E:$E,"Unknown")</f>
        <v>No</v>
      </c>
      <c r="G388" s="7" t="str">
        <f>_xlfn.XLOOKUP(A388,'Medical Examinations'!$A:$A,'Medical Examinations'!$F:$F,"Unknown")</f>
        <v>No</v>
      </c>
      <c r="H388" s="43">
        <f>_xlfn.XLOOKUP(Healthcare!A388,'Medical Examinations'!$A:$A,'Medical Examinations'!$G:$G,0)</f>
        <v>0</v>
      </c>
      <c r="I388" s="7" t="str">
        <f>_xlfn.XLOOKUP(A388,'Medical Examinations'!$A:$A,'Medical Examinations'!$H:$H,"Unknown")</f>
        <v>Yes</v>
      </c>
      <c r="J388" s="7" t="str" cm="1">
        <f t="array" ref="J388">_xlfn.IFS(C388&lt;18.5,"Under Weight",C388&lt;=24.9,"Normal Weight",C388&lt;30,"Over weight",C388&gt;=30,"Obesity")</f>
        <v>Obesity</v>
      </c>
      <c r="K388" s="7" t="str" cm="1">
        <f t="array" ref="K388">_xlfn.IFS(D388="Null","Unknown",D388&lt;5.7,"Normal",D388&lt;6.5,"Prediabetes",D388&gt;=6.5,"Diabetes")</f>
        <v>Diabetes</v>
      </c>
      <c r="L388" s="7" t="str">
        <f>_xlfn.XLOOKUP(A388,'Hospitalisation Details'!$A:$A,'Hospitalisation Details'!$J:$J,)</f>
        <v>17-Jun-2002</v>
      </c>
      <c r="M388" s="22">
        <f>+_xlfn.XLOOKUP(A388,'Hospitalisation Details'!$A:$A,'Hospitalisation Details'!$F:$F)</f>
        <v>26927.69</v>
      </c>
      <c r="N388" s="7" t="str">
        <f>_xlfn.XLOOKUP(A388,'Hospitalisation Details'!$A:$A,'Hospitalisation Details'!$G:$G)</f>
        <v>tier - 2</v>
      </c>
      <c r="O388" s="7" t="str">
        <f>_xlfn.XLOOKUP(A388,'Hospitalisation Details'!$A:$A,'Hospitalisation Details'!$H:$H)</f>
        <v>tier - 2</v>
      </c>
      <c r="P388" s="7" t="str">
        <f>_xlfn.XLOOKUP(A388,'Hospitalisation Details'!$A:$A,'Hospitalisation Details'!$I:$I)</f>
        <v>R1011</v>
      </c>
      <c r="Q388" s="28">
        <f>_xlfn.XLOOKUP(A388,'Hospitalisation Details'!$A:$A,'Hospitalisation Details'!$K:$K)</f>
        <v>21</v>
      </c>
    </row>
    <row r="389" spans="1:17" x14ac:dyDescent="0.3">
      <c r="A389" s="27" t="s">
        <v>1983</v>
      </c>
      <c r="B389" s="7" t="str">
        <f>IFERROR(_xlfn.XLOOKUP(A389,'Customer Names'!$A$2:$A$2336,'Customer Names'!$C$2:$C$2336),"Unknown")</f>
        <v xml:space="preserve">  Michael J</v>
      </c>
      <c r="C389" s="7">
        <f>_xlfn.XLOOKUP(A389,'Medical Examinations'!$A$2:$A$2336,'Medical Examinations'!$B$2:$B$2336,AVERAGE('Medical Examinations'!$B$2:$B$2336))</f>
        <v>23.76</v>
      </c>
      <c r="D389" s="7">
        <f>_xlfn.XLOOKUP(A389,'Medical Examinations'!$A$2:$A$2336,'Medical Examinations'!$C$2:$C$2336,AVERAGE('Medical Examinations'!$C$2:$C$2336))</f>
        <v>10.96</v>
      </c>
      <c r="E389" s="7" t="str">
        <f>_xlfn.XLOOKUP(A389,'Medical Examinations'!$A:$A,'Medical Examinations'!$D:$D,"Unknown")</f>
        <v>No</v>
      </c>
      <c r="F389" s="7" t="str">
        <f>_xlfn.XLOOKUP(A389,'Medical Examinations'!$A:$A,'Medical Examinations'!$E:$E,"Unknown")</f>
        <v>No</v>
      </c>
      <c r="G389" s="7" t="str">
        <f>_xlfn.XLOOKUP(A389,'Medical Examinations'!$A:$A,'Medical Examinations'!$F:$F,"Unknown")</f>
        <v>No</v>
      </c>
      <c r="H389" s="43">
        <f>_xlfn.XLOOKUP(Healthcare!A389,'Medical Examinations'!$A:$A,'Medical Examinations'!$G:$G,0)</f>
        <v>3</v>
      </c>
      <c r="I389" s="7" t="str">
        <f>_xlfn.XLOOKUP(A389,'Medical Examinations'!$A:$A,'Medical Examinations'!$H:$H,"Unknown")</f>
        <v>Yes</v>
      </c>
      <c r="J389" s="7" t="str" cm="1">
        <f t="array" ref="J389">_xlfn.IFS(C389&lt;18.5,"Under Weight",C389&lt;=24.9,"Normal Weight",C389&lt;30,"Over weight",C389&gt;=30,"Obesity")</f>
        <v>Normal Weight</v>
      </c>
      <c r="K389" s="7" t="str" cm="1">
        <f t="array" ref="K389">_xlfn.IFS(D389="Null","Unknown",D389&lt;5.7,"Normal",D389&lt;6.5,"Prediabetes",D389&gt;=6.5,"Diabetes")</f>
        <v>Diabetes</v>
      </c>
      <c r="L389" s="7" t="str">
        <f>_xlfn.XLOOKUP(A389,'Hospitalisation Details'!$A:$A,'Hospitalisation Details'!$J:$J,)</f>
        <v>25-Dec-1958</v>
      </c>
      <c r="M389" s="22">
        <f>+_xlfn.XLOOKUP(A389,'Hospitalisation Details'!$A:$A,'Hospitalisation Details'!$F:$F)</f>
        <v>26926.51</v>
      </c>
      <c r="N389" s="7" t="str">
        <f>_xlfn.XLOOKUP(A389,'Hospitalisation Details'!$A:$A,'Hospitalisation Details'!$G:$G)</f>
        <v>tier - 2</v>
      </c>
      <c r="O389" s="7" t="str">
        <f>_xlfn.XLOOKUP(A389,'Hospitalisation Details'!$A:$A,'Hospitalisation Details'!$H:$H)</f>
        <v>tier - 1</v>
      </c>
      <c r="P389" s="7" t="str">
        <f>_xlfn.XLOOKUP(A389,'Hospitalisation Details'!$A:$A,'Hospitalisation Details'!$I:$I)</f>
        <v>R1013</v>
      </c>
      <c r="Q389" s="28">
        <f>_xlfn.XLOOKUP(A389,'Hospitalisation Details'!$A:$A,'Hospitalisation Details'!$K:$K)</f>
        <v>65</v>
      </c>
    </row>
    <row r="390" spans="1:17" x14ac:dyDescent="0.3">
      <c r="A390" s="27" t="s">
        <v>1982</v>
      </c>
      <c r="B390" s="7" t="str">
        <f>IFERROR(_xlfn.XLOOKUP(A390,'Customer Names'!$A$2:$A$2336,'Customer Names'!$C$2:$C$2336),"Unknown")</f>
        <v xml:space="preserve">  Nikki</v>
      </c>
      <c r="C390" s="7">
        <f>_xlfn.XLOOKUP(A390,'Medical Examinations'!$A$2:$A$2336,'Medical Examinations'!$B$2:$B$2336,AVERAGE('Medical Examinations'!$B$2:$B$2336))</f>
        <v>19.38</v>
      </c>
      <c r="D390" s="7">
        <f>_xlfn.XLOOKUP(A390,'Medical Examinations'!$A$2:$A$2336,'Medical Examinations'!$C$2:$C$2336,AVERAGE('Medical Examinations'!$C$2:$C$2336))</f>
        <v>6.28</v>
      </c>
      <c r="E390" s="7" t="str">
        <f>_xlfn.XLOOKUP(A390,'Medical Examinations'!$A:$A,'Medical Examinations'!$D:$D,"Unknown")</f>
        <v>No</v>
      </c>
      <c r="F390" s="7" t="str">
        <f>_xlfn.XLOOKUP(A390,'Medical Examinations'!$A:$A,'Medical Examinations'!$E:$E,"Unknown")</f>
        <v>No</v>
      </c>
      <c r="G390" s="7" t="str">
        <f>_xlfn.XLOOKUP(A390,'Medical Examinations'!$A:$A,'Medical Examinations'!$F:$F,"Unknown")</f>
        <v>No</v>
      </c>
      <c r="H390" s="43">
        <f>_xlfn.XLOOKUP(Healthcare!A390,'Medical Examinations'!$A:$A,'Medical Examinations'!$G:$G,0)</f>
        <v>0</v>
      </c>
      <c r="I390" s="7" t="str">
        <f>_xlfn.XLOOKUP(A390,'Medical Examinations'!$A:$A,'Medical Examinations'!$H:$H,"Unknown")</f>
        <v>Yes</v>
      </c>
      <c r="J390" s="7" t="str" cm="1">
        <f t="array" ref="J390">_xlfn.IFS(C390&lt;18.5,"Under Weight",C390&lt;=24.9,"Normal Weight",C390&lt;30,"Over weight",C390&gt;=30,"Obesity")</f>
        <v>Normal Weight</v>
      </c>
      <c r="K390" s="7" t="str" cm="1">
        <f t="array" ref="K390">_xlfn.IFS(D390="Null","Unknown",D390&lt;5.7,"Normal",D390&lt;6.5,"Prediabetes",D390&gt;=6.5,"Diabetes")</f>
        <v>Prediabetes</v>
      </c>
      <c r="L390" s="7" t="str">
        <f>_xlfn.XLOOKUP(A390,'Hospitalisation Details'!$A:$A,'Hospitalisation Details'!$J:$J,)</f>
        <v>22-Aug-1991</v>
      </c>
      <c r="M390" s="22">
        <f>+_xlfn.XLOOKUP(A390,'Hospitalisation Details'!$A:$A,'Hospitalisation Details'!$F:$F)</f>
        <v>26912.560000000001</v>
      </c>
      <c r="N390" s="7" t="str">
        <f>_xlfn.XLOOKUP(A390,'Hospitalisation Details'!$A:$A,'Hospitalisation Details'!$G:$G)</f>
        <v>tier - 2</v>
      </c>
      <c r="O390" s="7" t="str">
        <f>_xlfn.XLOOKUP(A390,'Hospitalisation Details'!$A:$A,'Hospitalisation Details'!$H:$H)</f>
        <v>tier - 2</v>
      </c>
      <c r="P390" s="7" t="str">
        <f>_xlfn.XLOOKUP(A390,'Hospitalisation Details'!$A:$A,'Hospitalisation Details'!$I:$I)</f>
        <v>R1011</v>
      </c>
      <c r="Q390" s="28">
        <f>_xlfn.XLOOKUP(A390,'Hospitalisation Details'!$A:$A,'Hospitalisation Details'!$K:$K)</f>
        <v>32</v>
      </c>
    </row>
    <row r="391" spans="1:17" x14ac:dyDescent="0.3">
      <c r="A391" s="27" t="s">
        <v>1981</v>
      </c>
      <c r="B391" s="7" t="str">
        <f>IFERROR(_xlfn.XLOOKUP(A391,'Customer Names'!$A$2:$A$2336,'Customer Names'!$C$2:$C$2336),"Unknown")</f>
        <v xml:space="preserve">  Summer B</v>
      </c>
      <c r="C391" s="7">
        <f>_xlfn.XLOOKUP(A391,'Medical Examinations'!$A$2:$A$2336,'Medical Examinations'!$B$2:$B$2336,AVERAGE('Medical Examinations'!$B$2:$B$2336))</f>
        <v>16.21</v>
      </c>
      <c r="D391" s="7">
        <f>_xlfn.XLOOKUP(A391,'Medical Examinations'!$A$2:$A$2336,'Medical Examinations'!$C$2:$C$2336,AVERAGE('Medical Examinations'!$C$2:$C$2336))</f>
        <v>6.29</v>
      </c>
      <c r="E391" s="7" t="str">
        <f>_xlfn.XLOOKUP(A391,'Medical Examinations'!$A:$A,'Medical Examinations'!$D:$D,"Unknown")</f>
        <v>Yes</v>
      </c>
      <c r="F391" s="7" t="str">
        <f>_xlfn.XLOOKUP(A391,'Medical Examinations'!$A:$A,'Medical Examinations'!$E:$E,"Unknown")</f>
        <v>No</v>
      </c>
      <c r="G391" s="7" t="str">
        <f>_xlfn.XLOOKUP(A391,'Medical Examinations'!$A:$A,'Medical Examinations'!$F:$F,"Unknown")</f>
        <v>No</v>
      </c>
      <c r="H391" s="43">
        <f>_xlfn.XLOOKUP(Healthcare!A391,'Medical Examinations'!$A:$A,'Medical Examinations'!$G:$G,0)</f>
        <v>1</v>
      </c>
      <c r="I391" s="7" t="str">
        <f>_xlfn.XLOOKUP(A391,'Medical Examinations'!$A:$A,'Medical Examinations'!$H:$H,"Unknown")</f>
        <v>Yes</v>
      </c>
      <c r="J391" s="7" t="str" cm="1">
        <f t="array" ref="J391">_xlfn.IFS(C391&lt;18.5,"Under Weight",C391&lt;=24.9,"Normal Weight",C391&lt;30,"Over weight",C391&gt;=30,"Obesity")</f>
        <v>Under Weight</v>
      </c>
      <c r="K391" s="7" t="str" cm="1">
        <f t="array" ref="K391">_xlfn.IFS(D391="Null","Unknown",D391&lt;5.7,"Normal",D391&lt;6.5,"Prediabetes",D391&gt;=6.5,"Diabetes")</f>
        <v>Prediabetes</v>
      </c>
      <c r="L391" s="7" t="str">
        <f>_xlfn.XLOOKUP(A391,'Hospitalisation Details'!$A:$A,'Hospitalisation Details'!$J:$J,)</f>
        <v>22-Jul-1988</v>
      </c>
      <c r="M391" s="22">
        <f>+_xlfn.XLOOKUP(A391,'Hospitalisation Details'!$A:$A,'Hospitalisation Details'!$F:$F)</f>
        <v>26607.89</v>
      </c>
      <c r="N391" s="7" t="str">
        <f>_xlfn.XLOOKUP(A391,'Hospitalisation Details'!$A:$A,'Hospitalisation Details'!$G:$G)</f>
        <v>tier - 2</v>
      </c>
      <c r="O391" s="7" t="str">
        <f>_xlfn.XLOOKUP(A391,'Hospitalisation Details'!$A:$A,'Hospitalisation Details'!$H:$H)</f>
        <v>tier - 1</v>
      </c>
      <c r="P391" s="7" t="str">
        <f>_xlfn.XLOOKUP(A391,'Hospitalisation Details'!$A:$A,'Hospitalisation Details'!$I:$I)</f>
        <v>R1011</v>
      </c>
      <c r="Q391" s="28">
        <f>_xlfn.XLOOKUP(A391,'Hospitalisation Details'!$A:$A,'Hospitalisation Details'!$K:$K)</f>
        <v>35</v>
      </c>
    </row>
    <row r="392" spans="1:17" x14ac:dyDescent="0.3">
      <c r="A392" s="27" t="s">
        <v>1980</v>
      </c>
      <c r="B392" s="7" t="str">
        <f>IFERROR(_xlfn.XLOOKUP(A392,'Customer Names'!$A$2:$A$2336,'Customer Names'!$C$2:$C$2336),"Unknown")</f>
        <v xml:space="preserve">  Edward</v>
      </c>
      <c r="C392" s="7">
        <f>_xlfn.XLOOKUP(A392,'Medical Examinations'!$A$2:$A$2336,'Medical Examinations'!$B$2:$B$2336,AVERAGE('Medical Examinations'!$B$2:$B$2336))</f>
        <v>32.54</v>
      </c>
      <c r="D392" s="7">
        <f>_xlfn.XLOOKUP(A392,'Medical Examinations'!$A$2:$A$2336,'Medical Examinations'!$C$2:$C$2336,AVERAGE('Medical Examinations'!$C$2:$C$2336))</f>
        <v>4.0199999999999996</v>
      </c>
      <c r="E392" s="7" t="str">
        <f>_xlfn.XLOOKUP(A392,'Medical Examinations'!$A:$A,'Medical Examinations'!$D:$D,"Unknown")</f>
        <v>No</v>
      </c>
      <c r="F392" s="7" t="str">
        <f>_xlfn.XLOOKUP(A392,'Medical Examinations'!$A:$A,'Medical Examinations'!$E:$E,"Unknown")</f>
        <v>Yes</v>
      </c>
      <c r="G392" s="7" t="str">
        <f>_xlfn.XLOOKUP(A392,'Medical Examinations'!$A:$A,'Medical Examinations'!$F:$F,"Unknown")</f>
        <v>No</v>
      </c>
      <c r="H392" s="43">
        <f>_xlfn.XLOOKUP(Healthcare!A392,'Medical Examinations'!$A:$A,'Medical Examinations'!$G:$G,0)</f>
        <v>1</v>
      </c>
      <c r="I392" s="7" t="str">
        <f>_xlfn.XLOOKUP(A392,'Medical Examinations'!$A:$A,'Medical Examinations'!$H:$H,"Unknown")</f>
        <v>Yes</v>
      </c>
      <c r="J392" s="7" t="str" cm="1">
        <f t="array" ref="J392">_xlfn.IFS(C392&lt;18.5,"Under Weight",C392&lt;=24.9,"Normal Weight",C392&lt;30,"Over weight",C392&gt;=30,"Obesity")</f>
        <v>Obesity</v>
      </c>
      <c r="K392" s="7" t="str" cm="1">
        <f t="array" ref="K392">_xlfn.IFS(D392="Null","Unknown",D392&lt;5.7,"Normal",D392&lt;6.5,"Prediabetes",D392&gt;=6.5,"Diabetes")</f>
        <v>Normal</v>
      </c>
      <c r="L392" s="7" t="str">
        <f>_xlfn.XLOOKUP(A392,'Hospitalisation Details'!$A:$A,'Hospitalisation Details'!$J:$J,)</f>
        <v>5-Sep-2004</v>
      </c>
      <c r="M392" s="22">
        <f>+_xlfn.XLOOKUP(A392,'Hospitalisation Details'!$A:$A,'Hospitalisation Details'!$F:$F)</f>
        <v>26479.4</v>
      </c>
      <c r="N392" s="7" t="str">
        <f>_xlfn.XLOOKUP(A392,'Hospitalisation Details'!$A:$A,'Hospitalisation Details'!$G:$G)</f>
        <v>tier - 2</v>
      </c>
      <c r="O392" s="7" t="str">
        <f>_xlfn.XLOOKUP(A392,'Hospitalisation Details'!$A:$A,'Hospitalisation Details'!$H:$H)</f>
        <v>tier - 2</v>
      </c>
      <c r="P392" s="7" t="str">
        <f>_xlfn.XLOOKUP(A392,'Hospitalisation Details'!$A:$A,'Hospitalisation Details'!$I:$I)</f>
        <v>R1011</v>
      </c>
      <c r="Q392" s="28">
        <f>_xlfn.XLOOKUP(A392,'Hospitalisation Details'!$A:$A,'Hospitalisation Details'!$K:$K)</f>
        <v>19</v>
      </c>
    </row>
    <row r="393" spans="1:17" x14ac:dyDescent="0.3">
      <c r="A393" s="27" t="s">
        <v>1979</v>
      </c>
      <c r="B393" s="7" t="str">
        <f>IFERROR(_xlfn.XLOOKUP(A393,'Customer Names'!$A$2:$A$2336,'Customer Names'!$C$2:$C$2336),"Unknown")</f>
        <v xml:space="preserve">  Ryan</v>
      </c>
      <c r="C393" s="7">
        <f>_xlfn.XLOOKUP(A393,'Medical Examinations'!$A$2:$A$2336,'Medical Examinations'!$B$2:$B$2336,AVERAGE('Medical Examinations'!$B$2:$B$2336))</f>
        <v>36.765000000000001</v>
      </c>
      <c r="D393" s="7">
        <f>_xlfn.XLOOKUP(A393,'Medical Examinations'!$A$2:$A$2336,'Medical Examinations'!$C$2:$C$2336,AVERAGE('Medical Examinations'!$C$2:$C$2336))</f>
        <v>11.95</v>
      </c>
      <c r="E393" s="7" t="str">
        <f>_xlfn.XLOOKUP(A393,'Medical Examinations'!$A:$A,'Medical Examinations'!$D:$D,"Unknown")</f>
        <v>Yes</v>
      </c>
      <c r="F393" s="7" t="str">
        <f>_xlfn.XLOOKUP(A393,'Medical Examinations'!$A:$A,'Medical Examinations'!$E:$E,"Unknown")</f>
        <v>No</v>
      </c>
      <c r="G393" s="7" t="str">
        <f>_xlfn.XLOOKUP(A393,'Medical Examinations'!$A:$A,'Medical Examinations'!$F:$F,"Unknown")</f>
        <v>No</v>
      </c>
      <c r="H393" s="43">
        <f>_xlfn.XLOOKUP(Healthcare!A393,'Medical Examinations'!$A:$A,'Medical Examinations'!$G:$G,0)</f>
        <v>2</v>
      </c>
      <c r="I393" s="7" t="str">
        <f>_xlfn.XLOOKUP(A393,'Medical Examinations'!$A:$A,'Medical Examinations'!$H:$H,"Unknown")</f>
        <v>No</v>
      </c>
      <c r="J393" s="7" t="str" cm="1">
        <f t="array" ref="J393">_xlfn.IFS(C393&lt;18.5,"Under Weight",C393&lt;=24.9,"Normal Weight",C393&lt;30,"Over weight",C393&gt;=30,"Obesity")</f>
        <v>Obesity</v>
      </c>
      <c r="K393" s="7" t="str" cm="1">
        <f t="array" ref="K393">_xlfn.IFS(D393="Null","Unknown",D393&lt;5.7,"Normal",D393&lt;6.5,"Prediabetes",D393&gt;=6.5,"Diabetes")</f>
        <v>Diabetes</v>
      </c>
      <c r="L393" s="7" t="str">
        <f>_xlfn.XLOOKUP(A393,'Hospitalisation Details'!$A:$A,'Hospitalisation Details'!$J:$J,)</f>
        <v>27-Aug-1970</v>
      </c>
      <c r="M393" s="22">
        <f>+_xlfn.XLOOKUP(A393,'Hospitalisation Details'!$A:$A,'Hospitalisation Details'!$F:$F)</f>
        <v>26467.1</v>
      </c>
      <c r="N393" s="7" t="str">
        <f>_xlfn.XLOOKUP(A393,'Hospitalisation Details'!$A:$A,'Hospitalisation Details'!$G:$G)</f>
        <v>tier - 2</v>
      </c>
      <c r="O393" s="7" t="str">
        <f>_xlfn.XLOOKUP(A393,'Hospitalisation Details'!$A:$A,'Hospitalisation Details'!$H:$H)</f>
        <v>tier - 3</v>
      </c>
      <c r="P393" s="7" t="str">
        <f>_xlfn.XLOOKUP(A393,'Hospitalisation Details'!$A:$A,'Hospitalisation Details'!$I:$I)</f>
        <v>R1012</v>
      </c>
      <c r="Q393" s="28">
        <f>_xlfn.XLOOKUP(A393,'Hospitalisation Details'!$A:$A,'Hospitalisation Details'!$K:$K)</f>
        <v>53</v>
      </c>
    </row>
    <row r="394" spans="1:17" x14ac:dyDescent="0.3">
      <c r="A394" s="27" t="s">
        <v>1978</v>
      </c>
      <c r="B394" s="7" t="str">
        <f>IFERROR(_xlfn.XLOOKUP(A394,'Customer Names'!$A$2:$A$2336,'Customer Names'!$C$2:$C$2336),"Unknown")</f>
        <v xml:space="preserve">  Kacee</v>
      </c>
      <c r="C394" s="7">
        <f>_xlfn.XLOOKUP(A394,'Medical Examinations'!$A$2:$A$2336,'Medical Examinations'!$B$2:$B$2336,AVERAGE('Medical Examinations'!$B$2:$B$2336))</f>
        <v>35.909999999999997</v>
      </c>
      <c r="D394" s="7">
        <f>_xlfn.XLOOKUP(A394,'Medical Examinations'!$A$2:$A$2336,'Medical Examinations'!$C$2:$C$2336,AVERAGE('Medical Examinations'!$C$2:$C$2336))</f>
        <v>8.7100000000000009</v>
      </c>
      <c r="E394" s="7" t="str">
        <f>_xlfn.XLOOKUP(A394,'Medical Examinations'!$A:$A,'Medical Examinations'!$D:$D,"Unknown")</f>
        <v>No</v>
      </c>
      <c r="F394" s="7" t="str">
        <f>_xlfn.XLOOKUP(A394,'Medical Examinations'!$A:$A,'Medical Examinations'!$E:$E,"Unknown")</f>
        <v>No</v>
      </c>
      <c r="G394" s="7" t="str">
        <f>_xlfn.XLOOKUP(A394,'Medical Examinations'!$A:$A,'Medical Examinations'!$F:$F,"Unknown")</f>
        <v>No</v>
      </c>
      <c r="H394" s="43">
        <f>_xlfn.XLOOKUP(Healthcare!A394,'Medical Examinations'!$A:$A,'Medical Examinations'!$G:$G,0)</f>
        <v>0</v>
      </c>
      <c r="I394" s="7" t="str">
        <f>_xlfn.XLOOKUP(A394,'Medical Examinations'!$A:$A,'Medical Examinations'!$H:$H,"Unknown")</f>
        <v>No</v>
      </c>
      <c r="J394" s="7" t="str" cm="1">
        <f t="array" ref="J394">_xlfn.IFS(C394&lt;18.5,"Under Weight",C394&lt;=24.9,"Normal Weight",C394&lt;30,"Over weight",C394&gt;=30,"Obesity")</f>
        <v>Obesity</v>
      </c>
      <c r="K394" s="7" t="str" cm="1">
        <f t="array" ref="K394">_xlfn.IFS(D394="Null","Unknown",D394&lt;5.7,"Normal",D394&lt;6.5,"Prediabetes",D394&gt;=6.5,"Diabetes")</f>
        <v>Diabetes</v>
      </c>
      <c r="L394" s="7" t="str">
        <f>_xlfn.XLOOKUP(A394,'Hospitalisation Details'!$A:$A,'Hospitalisation Details'!$J:$J,)</f>
        <v>21-Sep-1974</v>
      </c>
      <c r="M394" s="22">
        <f>+_xlfn.XLOOKUP(A394,'Hospitalisation Details'!$A:$A,'Hospitalisation Details'!$F:$F)</f>
        <v>26392.26</v>
      </c>
      <c r="N394" s="7" t="str">
        <f>_xlfn.XLOOKUP(A394,'Hospitalisation Details'!$A:$A,'Hospitalisation Details'!$G:$G)</f>
        <v>tier - 2</v>
      </c>
      <c r="O394" s="7" t="str">
        <f>_xlfn.XLOOKUP(A394,'Hospitalisation Details'!$A:$A,'Hospitalisation Details'!$H:$H)</f>
        <v>tier - 2</v>
      </c>
      <c r="P394" s="7" t="str">
        <f>_xlfn.XLOOKUP(A394,'Hospitalisation Details'!$A:$A,'Hospitalisation Details'!$I:$I)</f>
        <v>R1024</v>
      </c>
      <c r="Q394" s="28">
        <f>_xlfn.XLOOKUP(A394,'Hospitalisation Details'!$A:$A,'Hospitalisation Details'!$K:$K)</f>
        <v>49</v>
      </c>
    </row>
    <row r="395" spans="1:17" x14ac:dyDescent="0.3">
      <c r="A395" s="27" t="s">
        <v>1977</v>
      </c>
      <c r="B395" s="7" t="str">
        <f>IFERROR(_xlfn.XLOOKUP(A395,'Customer Names'!$A$2:$A$2336,'Customer Names'!$C$2:$C$2336),"Unknown")</f>
        <v xml:space="preserve">  Dave</v>
      </c>
      <c r="C395" s="7">
        <f>_xlfn.XLOOKUP(A395,'Medical Examinations'!$A$2:$A$2336,'Medical Examinations'!$B$2:$B$2336,AVERAGE('Medical Examinations'!$B$2:$B$2336))</f>
        <v>32.06</v>
      </c>
      <c r="D395" s="7">
        <f>_xlfn.XLOOKUP(A395,'Medical Examinations'!$A$2:$A$2336,'Medical Examinations'!$C$2:$C$2336,AVERAGE('Medical Examinations'!$C$2:$C$2336))</f>
        <v>4.67</v>
      </c>
      <c r="E395" s="7" t="str">
        <f>_xlfn.XLOOKUP(A395,'Medical Examinations'!$A:$A,'Medical Examinations'!$D:$D,"Unknown")</f>
        <v>No</v>
      </c>
      <c r="F395" s="7" t="str">
        <f>_xlfn.XLOOKUP(A395,'Medical Examinations'!$A:$A,'Medical Examinations'!$E:$E,"Unknown")</f>
        <v>Yes</v>
      </c>
      <c r="G395" s="7" t="str">
        <f>_xlfn.XLOOKUP(A395,'Medical Examinations'!$A:$A,'Medical Examinations'!$F:$F,"Unknown")</f>
        <v>No</v>
      </c>
      <c r="H395" s="43">
        <f>_xlfn.XLOOKUP(Healthcare!A395,'Medical Examinations'!$A:$A,'Medical Examinations'!$G:$G,0)</f>
        <v>1</v>
      </c>
      <c r="I395" s="7" t="str">
        <f>_xlfn.XLOOKUP(A395,'Medical Examinations'!$A:$A,'Medical Examinations'!$H:$H,"Unknown")</f>
        <v>Yes</v>
      </c>
      <c r="J395" s="7" t="str" cm="1">
        <f t="array" ref="J395">_xlfn.IFS(C395&lt;18.5,"Under Weight",C395&lt;=24.9,"Normal Weight",C395&lt;30,"Over weight",C395&gt;=30,"Obesity")</f>
        <v>Obesity</v>
      </c>
      <c r="K395" s="7" t="str" cm="1">
        <f t="array" ref="K395">_xlfn.IFS(D395="Null","Unknown",D395&lt;5.7,"Normal",D395&lt;6.5,"Prediabetes",D395&gt;=6.5,"Diabetes")</f>
        <v>Normal</v>
      </c>
      <c r="L395" s="7" t="str">
        <f>_xlfn.XLOOKUP(A395,'Hospitalisation Details'!$A:$A,'Hospitalisation Details'!$J:$J,)</f>
        <v>5-Dec-2004</v>
      </c>
      <c r="M395" s="22">
        <f>+_xlfn.XLOOKUP(A395,'Hospitalisation Details'!$A:$A,'Hospitalisation Details'!$F:$F)</f>
        <v>26316.59</v>
      </c>
      <c r="N395" s="7" t="str">
        <f>_xlfn.XLOOKUP(A395,'Hospitalisation Details'!$A:$A,'Hospitalisation Details'!$G:$G)</f>
        <v>tier - 2</v>
      </c>
      <c r="O395" s="7" t="str">
        <f>_xlfn.XLOOKUP(A395,'Hospitalisation Details'!$A:$A,'Hospitalisation Details'!$H:$H)</f>
        <v>tier - 3</v>
      </c>
      <c r="P395" s="7" t="str">
        <f>_xlfn.XLOOKUP(A395,'Hospitalisation Details'!$A:$A,'Hospitalisation Details'!$I:$I)</f>
        <v>R1011</v>
      </c>
      <c r="Q395" s="28">
        <f>_xlfn.XLOOKUP(A395,'Hospitalisation Details'!$A:$A,'Hospitalisation Details'!$K:$K)</f>
        <v>19</v>
      </c>
    </row>
    <row r="396" spans="1:17" x14ac:dyDescent="0.3">
      <c r="A396" s="27" t="s">
        <v>1976</v>
      </c>
      <c r="B396" s="7" t="str">
        <f>IFERROR(_xlfn.XLOOKUP(A396,'Customer Names'!$A$2:$A$2336,'Customer Names'!$C$2:$C$2336),"Unknown")</f>
        <v xml:space="preserve">  Maryanna</v>
      </c>
      <c r="C396" s="7">
        <f>_xlfn.XLOOKUP(A396,'Medical Examinations'!$A$2:$A$2336,'Medical Examinations'!$B$2:$B$2336,AVERAGE('Medical Examinations'!$B$2:$B$2336))</f>
        <v>24.1</v>
      </c>
      <c r="D396" s="7">
        <f>_xlfn.XLOOKUP(A396,'Medical Examinations'!$A$2:$A$2336,'Medical Examinations'!$C$2:$C$2336,AVERAGE('Medical Examinations'!$C$2:$C$2336))</f>
        <v>11.14</v>
      </c>
      <c r="E396" s="7" t="str">
        <f>_xlfn.XLOOKUP(A396,'Medical Examinations'!$A:$A,'Medical Examinations'!$D:$D,"Unknown")</f>
        <v>Yes</v>
      </c>
      <c r="F396" s="7" t="str">
        <f>_xlfn.XLOOKUP(A396,'Medical Examinations'!$A:$A,'Medical Examinations'!$E:$E,"Unknown")</f>
        <v>No</v>
      </c>
      <c r="G396" s="7" t="str">
        <f>_xlfn.XLOOKUP(A396,'Medical Examinations'!$A:$A,'Medical Examinations'!$F:$F,"Unknown")</f>
        <v>No</v>
      </c>
      <c r="H396" s="43">
        <f>_xlfn.XLOOKUP(Healthcare!A396,'Medical Examinations'!$A:$A,'Medical Examinations'!$G:$G,0)</f>
        <v>1</v>
      </c>
      <c r="I396" s="7" t="str">
        <f>_xlfn.XLOOKUP(A396,'Medical Examinations'!$A:$A,'Medical Examinations'!$H:$H,"Unknown")</f>
        <v>No</v>
      </c>
      <c r="J396" s="7" t="str" cm="1">
        <f t="array" ref="J396">_xlfn.IFS(C396&lt;18.5,"Under Weight",C396&lt;=24.9,"Normal Weight",C396&lt;30,"Over weight",C396&gt;=30,"Obesity")</f>
        <v>Normal Weight</v>
      </c>
      <c r="K396" s="7" t="str" cm="1">
        <f t="array" ref="K396">_xlfn.IFS(D396="Null","Unknown",D396&lt;5.7,"Normal",D396&lt;6.5,"Prediabetes",D396&gt;=6.5,"Diabetes")</f>
        <v>Diabetes</v>
      </c>
      <c r="L396" s="7" t="str">
        <f>_xlfn.XLOOKUP(A396,'Hospitalisation Details'!$A:$A,'Hospitalisation Details'!$J:$J,)</f>
        <v>4-Jun-1975</v>
      </c>
      <c r="M396" s="22">
        <f>+_xlfn.XLOOKUP(A396,'Hospitalisation Details'!$A:$A,'Hospitalisation Details'!$F:$F)</f>
        <v>26236.58</v>
      </c>
      <c r="N396" s="7" t="str">
        <f>_xlfn.XLOOKUP(A396,'Hospitalisation Details'!$A:$A,'Hospitalisation Details'!$G:$G)</f>
        <v>tier - 2</v>
      </c>
      <c r="O396" s="7" t="str">
        <f>_xlfn.XLOOKUP(A396,'Hospitalisation Details'!$A:$A,'Hospitalisation Details'!$H:$H)</f>
        <v>tier - 1</v>
      </c>
      <c r="P396" s="7" t="str">
        <f>_xlfn.XLOOKUP(A396,'Hospitalisation Details'!$A:$A,'Hospitalisation Details'!$I:$I)</f>
        <v>R1011</v>
      </c>
      <c r="Q396" s="28">
        <f>_xlfn.XLOOKUP(A396,'Hospitalisation Details'!$A:$A,'Hospitalisation Details'!$K:$K)</f>
        <v>48</v>
      </c>
    </row>
    <row r="397" spans="1:17" x14ac:dyDescent="0.3">
      <c r="A397" s="27" t="s">
        <v>1975</v>
      </c>
      <c r="B397" s="7" t="str">
        <f>IFERROR(_xlfn.XLOOKUP(A397,'Customer Names'!$A$2:$A$2336,'Customer Names'!$C$2:$C$2336),"Unknown")</f>
        <v xml:space="preserve">  Jessica H</v>
      </c>
      <c r="C397" s="7">
        <f>_xlfn.XLOOKUP(A397,'Medical Examinations'!$A$2:$A$2336,'Medical Examinations'!$B$2:$B$2336,AVERAGE('Medical Examinations'!$B$2:$B$2336))</f>
        <v>27.1</v>
      </c>
      <c r="D397" s="7">
        <f>_xlfn.XLOOKUP(A397,'Medical Examinations'!$A$2:$A$2336,'Medical Examinations'!$C$2:$C$2336,AVERAGE('Medical Examinations'!$C$2:$C$2336))</f>
        <v>9.0500000000000007</v>
      </c>
      <c r="E397" s="7" t="str">
        <f>_xlfn.XLOOKUP(A397,'Medical Examinations'!$A:$A,'Medical Examinations'!$D:$D,"Unknown")</f>
        <v>No</v>
      </c>
      <c r="F397" s="7" t="str">
        <f>_xlfn.XLOOKUP(A397,'Medical Examinations'!$A:$A,'Medical Examinations'!$E:$E,"Unknown")</f>
        <v>No</v>
      </c>
      <c r="G397" s="7" t="str">
        <f>_xlfn.XLOOKUP(A397,'Medical Examinations'!$A:$A,'Medical Examinations'!$F:$F,"Unknown")</f>
        <v>No</v>
      </c>
      <c r="H397" s="43">
        <f>_xlfn.XLOOKUP(Healthcare!A397,'Medical Examinations'!$A:$A,'Medical Examinations'!$G:$G,0)</f>
        <v>2</v>
      </c>
      <c r="I397" s="7" t="str">
        <f>_xlfn.XLOOKUP(A397,'Medical Examinations'!$A:$A,'Medical Examinations'!$H:$H,"Unknown")</f>
        <v>No</v>
      </c>
      <c r="J397" s="7" t="str" cm="1">
        <f t="array" ref="J397">_xlfn.IFS(C397&lt;18.5,"Under Weight",C397&lt;=24.9,"Normal Weight",C397&lt;30,"Over weight",C397&gt;=30,"Obesity")</f>
        <v>Over weight</v>
      </c>
      <c r="K397" s="7" t="str" cm="1">
        <f t="array" ref="K397">_xlfn.IFS(D397="Null","Unknown",D397&lt;5.7,"Normal",D397&lt;6.5,"Prediabetes",D397&gt;=6.5,"Diabetes")</f>
        <v>Diabetes</v>
      </c>
      <c r="L397" s="7" t="str">
        <f>_xlfn.XLOOKUP(A397,'Hospitalisation Details'!$A:$A,'Hospitalisation Details'!$J:$J,)</f>
        <v>7-Jul-1973</v>
      </c>
      <c r="M397" s="22">
        <f>+_xlfn.XLOOKUP(A397,'Hospitalisation Details'!$A:$A,'Hospitalisation Details'!$F:$F)</f>
        <v>26140.36</v>
      </c>
      <c r="N397" s="7" t="str">
        <f>_xlfn.XLOOKUP(A397,'Hospitalisation Details'!$A:$A,'Hospitalisation Details'!$G:$G)</f>
        <v>tier - 2</v>
      </c>
      <c r="O397" s="7" t="str">
        <f>_xlfn.XLOOKUP(A397,'Hospitalisation Details'!$A:$A,'Hospitalisation Details'!$H:$H)</f>
        <v>tier - 3</v>
      </c>
      <c r="P397" s="7" t="str">
        <f>_xlfn.XLOOKUP(A397,'Hospitalisation Details'!$A:$A,'Hospitalisation Details'!$I:$I)</f>
        <v>R1011</v>
      </c>
      <c r="Q397" s="28">
        <f>_xlfn.XLOOKUP(A397,'Hospitalisation Details'!$A:$A,'Hospitalisation Details'!$K:$K)</f>
        <v>50</v>
      </c>
    </row>
    <row r="398" spans="1:17" x14ac:dyDescent="0.3">
      <c r="A398" s="27" t="s">
        <v>1974</v>
      </c>
      <c r="B398" s="7" t="str">
        <f>IFERROR(_xlfn.XLOOKUP(A398,'Customer Names'!$A$2:$A$2336,'Customer Names'!$C$2:$C$2336),"Unknown")</f>
        <v xml:space="preserve">  Deanna</v>
      </c>
      <c r="C398" s="7">
        <f>_xlfn.XLOOKUP(A398,'Medical Examinations'!$A$2:$A$2336,'Medical Examinations'!$B$2:$B$2336,AVERAGE('Medical Examinations'!$B$2:$B$2336))</f>
        <v>24.42</v>
      </c>
      <c r="D398" s="7">
        <f>_xlfn.XLOOKUP(A398,'Medical Examinations'!$A$2:$A$2336,'Medical Examinations'!$C$2:$C$2336,AVERAGE('Medical Examinations'!$C$2:$C$2336))</f>
        <v>11.31</v>
      </c>
      <c r="E398" s="7" t="str">
        <f>_xlfn.XLOOKUP(A398,'Medical Examinations'!$A:$A,'Medical Examinations'!$D:$D,"Unknown")</f>
        <v>No</v>
      </c>
      <c r="F398" s="7" t="str">
        <f>_xlfn.XLOOKUP(A398,'Medical Examinations'!$A:$A,'Medical Examinations'!$E:$E,"Unknown")</f>
        <v>No</v>
      </c>
      <c r="G398" s="7" t="str">
        <f>_xlfn.XLOOKUP(A398,'Medical Examinations'!$A:$A,'Medical Examinations'!$F:$F,"Unknown")</f>
        <v>No</v>
      </c>
      <c r="H398" s="43">
        <f>_xlfn.XLOOKUP(Healthcare!A398,'Medical Examinations'!$A:$A,'Medical Examinations'!$G:$G,0)</f>
        <v>0</v>
      </c>
      <c r="I398" s="7" t="str">
        <f>_xlfn.XLOOKUP(A398,'Medical Examinations'!$A:$A,'Medical Examinations'!$H:$H,"Unknown")</f>
        <v>Yes</v>
      </c>
      <c r="J398" s="7" t="str" cm="1">
        <f t="array" ref="J398">_xlfn.IFS(C398&lt;18.5,"Under Weight",C398&lt;=24.9,"Normal Weight",C398&lt;30,"Over weight",C398&gt;=30,"Obesity")</f>
        <v>Normal Weight</v>
      </c>
      <c r="K398" s="7" t="str" cm="1">
        <f t="array" ref="K398">_xlfn.IFS(D398="Null","Unknown",D398&lt;5.7,"Normal",D398&lt;6.5,"Prediabetes",D398&gt;=6.5,"Diabetes")</f>
        <v>Diabetes</v>
      </c>
      <c r="L398" s="7" t="str">
        <f>_xlfn.XLOOKUP(A398,'Hospitalisation Details'!$A:$A,'Hospitalisation Details'!$J:$J,)</f>
        <v>11-Oct-2002</v>
      </c>
      <c r="M398" s="22">
        <f>+_xlfn.XLOOKUP(A398,'Hospitalisation Details'!$A:$A,'Hospitalisation Details'!$F:$F)</f>
        <v>26125.67</v>
      </c>
      <c r="N398" s="7" t="str">
        <f>_xlfn.XLOOKUP(A398,'Hospitalisation Details'!$A:$A,'Hospitalisation Details'!$G:$G)</f>
        <v>tier - 2</v>
      </c>
      <c r="O398" s="7" t="str">
        <f>_xlfn.XLOOKUP(A398,'Hospitalisation Details'!$A:$A,'Hospitalisation Details'!$H:$H)</f>
        <v>tier - 1</v>
      </c>
      <c r="P398" s="7" t="str">
        <f>_xlfn.XLOOKUP(A398,'Hospitalisation Details'!$A:$A,'Hospitalisation Details'!$I:$I)</f>
        <v>R1013</v>
      </c>
      <c r="Q398" s="28">
        <f>_xlfn.XLOOKUP(A398,'Hospitalisation Details'!$A:$A,'Hospitalisation Details'!$K:$K)</f>
        <v>21</v>
      </c>
    </row>
    <row r="399" spans="1:17" x14ac:dyDescent="0.3">
      <c r="A399" s="27" t="s">
        <v>1973</v>
      </c>
      <c r="B399" s="7" t="str">
        <f>IFERROR(_xlfn.XLOOKUP(A399,'Customer Names'!$A$2:$A$2336,'Customer Names'!$C$2:$C$2336),"Unknown")</f>
        <v xml:space="preserve">  Peter</v>
      </c>
      <c r="C399" s="7">
        <f>_xlfn.XLOOKUP(A399,'Medical Examinations'!$A$2:$A$2336,'Medical Examinations'!$B$2:$B$2336,AVERAGE('Medical Examinations'!$B$2:$B$2336))</f>
        <v>26.695</v>
      </c>
      <c r="D399" s="7">
        <f>_xlfn.XLOOKUP(A399,'Medical Examinations'!$A$2:$A$2336,'Medical Examinations'!$C$2:$C$2336,AVERAGE('Medical Examinations'!$C$2:$C$2336))</f>
        <v>4.68</v>
      </c>
      <c r="E399" s="7" t="str">
        <f>_xlfn.XLOOKUP(A399,'Medical Examinations'!$A:$A,'Medical Examinations'!$D:$D,"Unknown")</f>
        <v>Yes</v>
      </c>
      <c r="F399" s="7" t="str">
        <f>_xlfn.XLOOKUP(A399,'Medical Examinations'!$A:$A,'Medical Examinations'!$E:$E,"Unknown")</f>
        <v>No</v>
      </c>
      <c r="G399" s="7" t="str">
        <f>_xlfn.XLOOKUP(A399,'Medical Examinations'!$A:$A,'Medical Examinations'!$F:$F,"Unknown")</f>
        <v>No</v>
      </c>
      <c r="H399" s="43">
        <f>_xlfn.XLOOKUP(Healthcare!A399,'Medical Examinations'!$A:$A,'Medical Examinations'!$G:$G,0)</f>
        <v>2</v>
      </c>
      <c r="I399" s="7" t="str">
        <f>_xlfn.XLOOKUP(A399,'Medical Examinations'!$A:$A,'Medical Examinations'!$H:$H,"Unknown")</f>
        <v>Yes</v>
      </c>
      <c r="J399" s="7" t="str" cm="1">
        <f t="array" ref="J399">_xlfn.IFS(C399&lt;18.5,"Under Weight",C399&lt;=24.9,"Normal Weight",C399&lt;30,"Over weight",C399&gt;=30,"Obesity")</f>
        <v>Over weight</v>
      </c>
      <c r="K399" s="7" t="str" cm="1">
        <f t="array" ref="K399">_xlfn.IFS(D399="Null","Unknown",D399&lt;5.7,"Normal",D399&lt;6.5,"Prediabetes",D399&gt;=6.5,"Diabetes")</f>
        <v>Normal</v>
      </c>
      <c r="L399" s="7" t="str">
        <f>_xlfn.XLOOKUP(A399,'Hospitalisation Details'!$A:$A,'Hospitalisation Details'!$J:$J,)</f>
        <v>9-Jul-1966</v>
      </c>
      <c r="M399" s="22">
        <f>+_xlfn.XLOOKUP(A399,'Hospitalisation Details'!$A:$A,'Hospitalisation Details'!$F:$F)</f>
        <v>26109.33</v>
      </c>
      <c r="N399" s="7" t="str">
        <f>_xlfn.XLOOKUP(A399,'Hospitalisation Details'!$A:$A,'Hospitalisation Details'!$G:$G)</f>
        <v>tier - 2</v>
      </c>
      <c r="O399" s="7" t="str">
        <f>_xlfn.XLOOKUP(A399,'Hospitalisation Details'!$A:$A,'Hospitalisation Details'!$H:$H)</f>
        <v>tier - 3</v>
      </c>
      <c r="P399" s="7" t="str">
        <f>_xlfn.XLOOKUP(A399,'Hospitalisation Details'!$A:$A,'Hospitalisation Details'!$I:$I)</f>
        <v>R1012</v>
      </c>
      <c r="Q399" s="28">
        <f>_xlfn.XLOOKUP(A399,'Hospitalisation Details'!$A:$A,'Hospitalisation Details'!$K:$K)</f>
        <v>57</v>
      </c>
    </row>
    <row r="400" spans="1:17" x14ac:dyDescent="0.3">
      <c r="A400" s="27" t="s">
        <v>1972</v>
      </c>
      <c r="B400" s="7" t="str">
        <f>IFERROR(_xlfn.XLOOKUP(A400,'Customer Names'!$A$2:$A$2336,'Customer Names'!$C$2:$C$2336),"Unknown")</f>
        <v xml:space="preserve">  Rebecca</v>
      </c>
      <c r="C400" s="7">
        <f>_xlfn.XLOOKUP(A400,'Medical Examinations'!$A$2:$A$2336,'Medical Examinations'!$B$2:$B$2336,AVERAGE('Medical Examinations'!$B$2:$B$2336))</f>
        <v>27.79</v>
      </c>
      <c r="D400" s="7">
        <f>_xlfn.XLOOKUP(A400,'Medical Examinations'!$A$2:$A$2336,'Medical Examinations'!$C$2:$C$2336,AVERAGE('Medical Examinations'!$C$2:$C$2336))</f>
        <v>6.05</v>
      </c>
      <c r="E400" s="7" t="str">
        <f>_xlfn.XLOOKUP(A400,'Medical Examinations'!$A:$A,'Medical Examinations'!$D:$D,"Unknown")</f>
        <v>Yes</v>
      </c>
      <c r="F400" s="7" t="str">
        <f>_xlfn.XLOOKUP(A400,'Medical Examinations'!$A:$A,'Medical Examinations'!$E:$E,"Unknown")</f>
        <v>Yes</v>
      </c>
      <c r="G400" s="7" t="str">
        <f>_xlfn.XLOOKUP(A400,'Medical Examinations'!$A:$A,'Medical Examinations'!$F:$F,"Unknown")</f>
        <v>No</v>
      </c>
      <c r="H400" s="43">
        <f>_xlfn.XLOOKUP(Healthcare!A400,'Medical Examinations'!$A:$A,'Medical Examinations'!$G:$G,0)</f>
        <v>1</v>
      </c>
      <c r="I400" s="7" t="str">
        <f>_xlfn.XLOOKUP(A400,'Medical Examinations'!$A:$A,'Medical Examinations'!$H:$H,"Unknown")</f>
        <v>Yes</v>
      </c>
      <c r="J400" s="7" t="str" cm="1">
        <f t="array" ref="J400">_xlfn.IFS(C400&lt;18.5,"Under Weight",C400&lt;=24.9,"Normal Weight",C400&lt;30,"Over weight",C400&gt;=30,"Obesity")</f>
        <v>Over weight</v>
      </c>
      <c r="K400" s="7" t="str" cm="1">
        <f t="array" ref="K400">_xlfn.IFS(D400="Null","Unknown",D400&lt;5.7,"Normal",D400&lt;6.5,"Prediabetes",D400&gt;=6.5,"Diabetes")</f>
        <v>Prediabetes</v>
      </c>
      <c r="L400" s="7" t="str">
        <f>_xlfn.XLOOKUP(A400,'Hospitalisation Details'!$A:$A,'Hospitalisation Details'!$J:$J,)</f>
        <v>26-Dec-2000</v>
      </c>
      <c r="M400" s="22">
        <f>+_xlfn.XLOOKUP(A400,'Hospitalisation Details'!$A:$A,'Hospitalisation Details'!$F:$F)</f>
        <v>26026.97</v>
      </c>
      <c r="N400" s="7" t="str">
        <f>_xlfn.XLOOKUP(A400,'Hospitalisation Details'!$A:$A,'Hospitalisation Details'!$G:$G)</f>
        <v>tier - 2</v>
      </c>
      <c r="O400" s="7" t="str">
        <f>_xlfn.XLOOKUP(A400,'Hospitalisation Details'!$A:$A,'Hospitalisation Details'!$H:$H)</f>
        <v>tier - 3</v>
      </c>
      <c r="P400" s="7" t="str">
        <f>_xlfn.XLOOKUP(A400,'Hospitalisation Details'!$A:$A,'Hospitalisation Details'!$I:$I)</f>
        <v>R1011</v>
      </c>
      <c r="Q400" s="28">
        <f>_xlfn.XLOOKUP(A400,'Hospitalisation Details'!$A:$A,'Hospitalisation Details'!$K:$K)</f>
        <v>23</v>
      </c>
    </row>
    <row r="401" spans="1:17" x14ac:dyDescent="0.3">
      <c r="A401" s="27" t="s">
        <v>1971</v>
      </c>
      <c r="B401" s="7" t="str">
        <f>IFERROR(_xlfn.XLOOKUP(A401,'Customer Names'!$A$2:$A$2336,'Customer Names'!$C$2:$C$2336),"Unknown")</f>
        <v xml:space="preserve">  Elizabeth M</v>
      </c>
      <c r="C401" s="7">
        <f>_xlfn.XLOOKUP(A401,'Medical Examinations'!$A$2:$A$2336,'Medical Examinations'!$B$2:$B$2336,AVERAGE('Medical Examinations'!$B$2:$B$2336))</f>
        <v>32.68</v>
      </c>
      <c r="D401" s="7">
        <f>_xlfn.XLOOKUP(A401,'Medical Examinations'!$A$2:$A$2336,'Medical Examinations'!$C$2:$C$2336,AVERAGE('Medical Examinations'!$C$2:$C$2336))</f>
        <v>4.68</v>
      </c>
      <c r="E401" s="7" t="str">
        <f>_xlfn.XLOOKUP(A401,'Medical Examinations'!$A:$A,'Medical Examinations'!$D:$D,"Unknown")</f>
        <v>Yes</v>
      </c>
      <c r="F401" s="7" t="str">
        <f>_xlfn.XLOOKUP(A401,'Medical Examinations'!$A:$A,'Medical Examinations'!$E:$E,"Unknown")</f>
        <v>No</v>
      </c>
      <c r="G401" s="7" t="str">
        <f>_xlfn.XLOOKUP(A401,'Medical Examinations'!$A:$A,'Medical Examinations'!$F:$F,"Unknown")</f>
        <v>No</v>
      </c>
      <c r="H401" s="43">
        <f>_xlfn.XLOOKUP(Healthcare!A401,'Medical Examinations'!$A:$A,'Medical Examinations'!$G:$G,0)</f>
        <v>0</v>
      </c>
      <c r="I401" s="7" t="str">
        <f>_xlfn.XLOOKUP(A401,'Medical Examinations'!$A:$A,'Medical Examinations'!$H:$H,"Unknown")</f>
        <v>No</v>
      </c>
      <c r="J401" s="7" t="str" cm="1">
        <f t="array" ref="J401">_xlfn.IFS(C401&lt;18.5,"Under Weight",C401&lt;=24.9,"Normal Weight",C401&lt;30,"Over weight",C401&gt;=30,"Obesity")</f>
        <v>Obesity</v>
      </c>
      <c r="K401" s="7" t="str" cm="1">
        <f t="array" ref="K401">_xlfn.IFS(D401="Null","Unknown",D401&lt;5.7,"Normal",D401&lt;6.5,"Prediabetes",D401&gt;=6.5,"Diabetes")</f>
        <v>Normal</v>
      </c>
      <c r="L401" s="7" t="str">
        <f>_xlfn.XLOOKUP(A401,'Hospitalisation Details'!$A:$A,'Hospitalisation Details'!$J:$J,)</f>
        <v>5-Jun-2001</v>
      </c>
      <c r="M401" s="22">
        <f>+_xlfn.XLOOKUP(A401,'Hospitalisation Details'!$A:$A,'Hospitalisation Details'!$F:$F)</f>
        <v>26018.95</v>
      </c>
      <c r="N401" s="7" t="str">
        <f>_xlfn.XLOOKUP(A401,'Hospitalisation Details'!$A:$A,'Hospitalisation Details'!$G:$G)</f>
        <v>tier - 2</v>
      </c>
      <c r="O401" s="7" t="str">
        <f>_xlfn.XLOOKUP(A401,'Hospitalisation Details'!$A:$A,'Hospitalisation Details'!$H:$H)</f>
        <v>tier - 2</v>
      </c>
      <c r="P401" s="7" t="str">
        <f>_xlfn.XLOOKUP(A401,'Hospitalisation Details'!$A:$A,'Hospitalisation Details'!$I:$I)</f>
        <v>R1012</v>
      </c>
      <c r="Q401" s="28">
        <f>_xlfn.XLOOKUP(A401,'Hospitalisation Details'!$A:$A,'Hospitalisation Details'!$K:$K)</f>
        <v>22</v>
      </c>
    </row>
    <row r="402" spans="1:17" x14ac:dyDescent="0.3">
      <c r="A402" s="27" t="s">
        <v>1970</v>
      </c>
      <c r="B402" s="7" t="str">
        <f>IFERROR(_xlfn.XLOOKUP(A402,'Customer Names'!$A$2:$A$2336,'Customer Names'!$C$2:$C$2336),"Unknown")</f>
        <v xml:space="preserve">  Gregory</v>
      </c>
      <c r="C402" s="7">
        <f>_xlfn.XLOOKUP(A402,'Medical Examinations'!$A$2:$A$2336,'Medical Examinations'!$B$2:$B$2336,AVERAGE('Medical Examinations'!$B$2:$B$2336))</f>
        <v>26.4</v>
      </c>
      <c r="D402" s="7">
        <f>_xlfn.XLOOKUP(A402,'Medical Examinations'!$A$2:$A$2336,'Medical Examinations'!$C$2:$C$2336,AVERAGE('Medical Examinations'!$C$2:$C$2336))</f>
        <v>9.5</v>
      </c>
      <c r="E402" s="7" t="str">
        <f>_xlfn.XLOOKUP(A402,'Medical Examinations'!$A:$A,'Medical Examinations'!$D:$D,"Unknown")</f>
        <v>Yes</v>
      </c>
      <c r="F402" s="7" t="str">
        <f>_xlfn.XLOOKUP(A402,'Medical Examinations'!$A:$A,'Medical Examinations'!$E:$E,"Unknown")</f>
        <v>No</v>
      </c>
      <c r="G402" s="7" t="str">
        <f>_xlfn.XLOOKUP(A402,'Medical Examinations'!$A:$A,'Medical Examinations'!$F:$F,"Unknown")</f>
        <v>No</v>
      </c>
      <c r="H402" s="43">
        <f>_xlfn.XLOOKUP(Healthcare!A402,'Medical Examinations'!$A:$A,'Medical Examinations'!$G:$G,0)</f>
        <v>2</v>
      </c>
      <c r="I402" s="7" t="str">
        <f>_xlfn.XLOOKUP(A402,'Medical Examinations'!$A:$A,'Medical Examinations'!$H:$H,"Unknown")</f>
        <v>No</v>
      </c>
      <c r="J402" s="7" t="str" cm="1">
        <f t="array" ref="J402">_xlfn.IFS(C402&lt;18.5,"Under Weight",C402&lt;=24.9,"Normal Weight",C402&lt;30,"Over weight",C402&gt;=30,"Obesity")</f>
        <v>Over weight</v>
      </c>
      <c r="K402" s="7" t="str" cm="1">
        <f t="array" ref="K402">_xlfn.IFS(D402="Null","Unknown",D402&lt;5.7,"Normal",D402&lt;6.5,"Prediabetes",D402&gt;=6.5,"Diabetes")</f>
        <v>Diabetes</v>
      </c>
      <c r="L402" s="7" t="str">
        <f>_xlfn.XLOOKUP(A402,'Hospitalisation Details'!$A:$A,'Hospitalisation Details'!$J:$J,)</f>
        <v>3-Dec-1970</v>
      </c>
      <c r="M402" s="22">
        <f>+_xlfn.XLOOKUP(A402,'Hospitalisation Details'!$A:$A,'Hospitalisation Details'!$F:$F)</f>
        <v>25992.82</v>
      </c>
      <c r="N402" s="7" t="str">
        <f>_xlfn.XLOOKUP(A402,'Hospitalisation Details'!$A:$A,'Hospitalisation Details'!$G:$G)</f>
        <v>tier - 2</v>
      </c>
      <c r="O402" s="7" t="str">
        <f>_xlfn.XLOOKUP(A402,'Hospitalisation Details'!$A:$A,'Hospitalisation Details'!$H:$H)</f>
        <v>tier - 2</v>
      </c>
      <c r="P402" s="7" t="str">
        <f>_xlfn.XLOOKUP(A402,'Hospitalisation Details'!$A:$A,'Hospitalisation Details'!$I:$I)</f>
        <v>R1013</v>
      </c>
      <c r="Q402" s="28">
        <f>_xlfn.XLOOKUP(A402,'Hospitalisation Details'!$A:$A,'Hospitalisation Details'!$K:$K)</f>
        <v>53</v>
      </c>
    </row>
    <row r="403" spans="1:17" x14ac:dyDescent="0.3">
      <c r="A403" s="27" t="s">
        <v>1969</v>
      </c>
      <c r="B403" s="7" t="str">
        <f>IFERROR(_xlfn.XLOOKUP(A403,'Customer Names'!$A$2:$A$2336,'Customer Names'!$C$2:$C$2336),"Unknown")</f>
        <v xml:space="preserve">  Sarah E</v>
      </c>
      <c r="C403" s="7">
        <f>_xlfn.XLOOKUP(A403,'Medical Examinations'!$A$2:$A$2336,'Medical Examinations'!$B$2:$B$2336,AVERAGE('Medical Examinations'!$B$2:$B$2336))</f>
        <v>23.655000000000001</v>
      </c>
      <c r="D403" s="7">
        <f>_xlfn.XLOOKUP(A403,'Medical Examinations'!$A$2:$A$2336,'Medical Examinations'!$C$2:$C$2336,AVERAGE('Medical Examinations'!$C$2:$C$2336))</f>
        <v>10.84</v>
      </c>
      <c r="E403" s="7" t="str">
        <f>_xlfn.XLOOKUP(A403,'Medical Examinations'!$A:$A,'Medical Examinations'!$D:$D,"Unknown")</f>
        <v>Yes</v>
      </c>
      <c r="F403" s="7" t="str">
        <f>_xlfn.XLOOKUP(A403,'Medical Examinations'!$A:$A,'Medical Examinations'!$E:$E,"Unknown")</f>
        <v>No</v>
      </c>
      <c r="G403" s="7" t="str">
        <f>_xlfn.XLOOKUP(A403,'Medical Examinations'!$A:$A,'Medical Examinations'!$F:$F,"Unknown")</f>
        <v>Yes</v>
      </c>
      <c r="H403" s="43">
        <f>_xlfn.XLOOKUP(Healthcare!A403,'Medical Examinations'!$A:$A,'Medical Examinations'!$G:$G,0)</f>
        <v>1</v>
      </c>
      <c r="I403" s="7" t="str">
        <f>_xlfn.XLOOKUP(A403,'Medical Examinations'!$A:$A,'Medical Examinations'!$H:$H,"Unknown")</f>
        <v>Yes</v>
      </c>
      <c r="J403" s="7" t="str" cm="1">
        <f t="array" ref="J403">_xlfn.IFS(C403&lt;18.5,"Under Weight",C403&lt;=24.9,"Normal Weight",C403&lt;30,"Over weight",C403&gt;=30,"Obesity")</f>
        <v>Normal Weight</v>
      </c>
      <c r="K403" s="7" t="str" cm="1">
        <f t="array" ref="K403">_xlfn.IFS(D403="Null","Unknown",D403&lt;5.7,"Normal",D403&lt;6.5,"Prediabetes",D403&gt;=6.5,"Diabetes")</f>
        <v>Diabetes</v>
      </c>
      <c r="L403" s="7" t="str">
        <f>_xlfn.XLOOKUP(A403,'Hospitalisation Details'!$A:$A,'Hospitalisation Details'!$J:$J,)</f>
        <v>21-Aug-1963</v>
      </c>
      <c r="M403" s="22">
        <f>+_xlfn.XLOOKUP(A403,'Hospitalisation Details'!$A:$A,'Hospitalisation Details'!$F:$F)</f>
        <v>25678.78</v>
      </c>
      <c r="N403" s="7" t="str">
        <f>_xlfn.XLOOKUP(A403,'Hospitalisation Details'!$A:$A,'Hospitalisation Details'!$G:$G)</f>
        <v>tier - 2</v>
      </c>
      <c r="O403" s="7" t="str">
        <f>_xlfn.XLOOKUP(A403,'Hospitalisation Details'!$A:$A,'Hospitalisation Details'!$H:$H)</f>
        <v>tier - 3</v>
      </c>
      <c r="P403" s="7" t="str">
        <f>_xlfn.XLOOKUP(A403,'Hospitalisation Details'!$A:$A,'Hospitalisation Details'!$I:$I)</f>
        <v>R1012</v>
      </c>
      <c r="Q403" s="28">
        <f>_xlfn.XLOOKUP(A403,'Hospitalisation Details'!$A:$A,'Hospitalisation Details'!$K:$K)</f>
        <v>60</v>
      </c>
    </row>
    <row r="404" spans="1:17" x14ac:dyDescent="0.3">
      <c r="A404" s="27" t="s">
        <v>1968</v>
      </c>
      <c r="B404" s="7" t="str">
        <f>IFERROR(_xlfn.XLOOKUP(A404,'Customer Names'!$A$2:$A$2336,'Customer Names'!$C$2:$C$2336),"Unknown")</f>
        <v xml:space="preserve">  Anne Elise</v>
      </c>
      <c r="C404" s="7">
        <f>_xlfn.XLOOKUP(A404,'Medical Examinations'!$A$2:$A$2336,'Medical Examinations'!$B$2:$B$2336,AVERAGE('Medical Examinations'!$B$2:$B$2336))</f>
        <v>27.36</v>
      </c>
      <c r="D404" s="7">
        <f>_xlfn.XLOOKUP(A404,'Medical Examinations'!$A$2:$A$2336,'Medical Examinations'!$C$2:$C$2336,AVERAGE('Medical Examinations'!$C$2:$C$2336))</f>
        <v>5.88</v>
      </c>
      <c r="E404" s="7" t="str">
        <f>_xlfn.XLOOKUP(A404,'Medical Examinations'!$A:$A,'Medical Examinations'!$D:$D,"Unknown")</f>
        <v>No</v>
      </c>
      <c r="F404" s="7" t="str">
        <f>_xlfn.XLOOKUP(A404,'Medical Examinations'!$A:$A,'Medical Examinations'!$E:$E,"Unknown")</f>
        <v>No</v>
      </c>
      <c r="G404" s="7" t="str">
        <f>_xlfn.XLOOKUP(A404,'Medical Examinations'!$A:$A,'Medical Examinations'!$F:$F,"Unknown")</f>
        <v>No</v>
      </c>
      <c r="H404" s="43">
        <f>_xlfn.XLOOKUP(Healthcare!A404,'Medical Examinations'!$A:$A,'Medical Examinations'!$G:$G,0)</f>
        <v>2</v>
      </c>
      <c r="I404" s="7" t="str">
        <f>_xlfn.XLOOKUP(A404,'Medical Examinations'!$A:$A,'Medical Examinations'!$H:$H,"Unknown")</f>
        <v>No</v>
      </c>
      <c r="J404" s="7" t="str" cm="1">
        <f t="array" ref="J404">_xlfn.IFS(C404&lt;18.5,"Under Weight",C404&lt;=24.9,"Normal Weight",C404&lt;30,"Over weight",C404&gt;=30,"Obesity")</f>
        <v>Over weight</v>
      </c>
      <c r="K404" s="7" t="str" cm="1">
        <f t="array" ref="K404">_xlfn.IFS(D404="Null","Unknown",D404&lt;5.7,"Normal",D404&lt;6.5,"Prediabetes",D404&gt;=6.5,"Diabetes")</f>
        <v>Prediabetes</v>
      </c>
      <c r="L404" s="7" t="str">
        <f>_xlfn.XLOOKUP(A404,'Hospitalisation Details'!$A:$A,'Hospitalisation Details'!$J:$J,)</f>
        <v>17-Jul-1972</v>
      </c>
      <c r="M404" s="22">
        <f>+_xlfn.XLOOKUP(A404,'Hospitalisation Details'!$A:$A,'Hospitalisation Details'!$F:$F)</f>
        <v>25656.58</v>
      </c>
      <c r="N404" s="7" t="str">
        <f>_xlfn.XLOOKUP(A404,'Hospitalisation Details'!$A:$A,'Hospitalisation Details'!$G:$G)</f>
        <v>tier - 2</v>
      </c>
      <c r="O404" s="7" t="str">
        <f>_xlfn.XLOOKUP(A404,'Hospitalisation Details'!$A:$A,'Hospitalisation Details'!$H:$H)</f>
        <v>tier - 3</v>
      </c>
      <c r="P404" s="7" t="str">
        <f>_xlfn.XLOOKUP(A404,'Hospitalisation Details'!$A:$A,'Hospitalisation Details'!$I:$I)</f>
        <v>R1024</v>
      </c>
      <c r="Q404" s="28">
        <f>_xlfn.XLOOKUP(A404,'Hospitalisation Details'!$A:$A,'Hospitalisation Details'!$K:$K)</f>
        <v>51</v>
      </c>
    </row>
    <row r="405" spans="1:17" x14ac:dyDescent="0.3">
      <c r="A405" s="27" t="s">
        <v>1967</v>
      </c>
      <c r="B405" s="7" t="str">
        <f>IFERROR(_xlfn.XLOOKUP(A405,'Customer Names'!$A$2:$A$2336,'Customer Names'!$C$2:$C$2336),"Unknown")</f>
        <v xml:space="preserve">  Christopher R</v>
      </c>
      <c r="C405" s="7">
        <f>_xlfn.XLOOKUP(A405,'Medical Examinations'!$A$2:$A$2336,'Medical Examinations'!$B$2:$B$2336,AVERAGE('Medical Examinations'!$B$2:$B$2336))</f>
        <v>27.82</v>
      </c>
      <c r="D405" s="7">
        <f>_xlfn.XLOOKUP(A405,'Medical Examinations'!$A$2:$A$2336,'Medical Examinations'!$C$2:$C$2336,AVERAGE('Medical Examinations'!$C$2:$C$2336))</f>
        <v>5.24</v>
      </c>
      <c r="E405" s="7" t="str">
        <f>_xlfn.XLOOKUP(A405,'Medical Examinations'!$A:$A,'Medical Examinations'!$D:$D,"Unknown")</f>
        <v>Yes</v>
      </c>
      <c r="F405" s="7" t="str">
        <f>_xlfn.XLOOKUP(A405,'Medical Examinations'!$A:$A,'Medical Examinations'!$E:$E,"Unknown")</f>
        <v>No</v>
      </c>
      <c r="G405" s="7" t="str">
        <f>_xlfn.XLOOKUP(A405,'Medical Examinations'!$A:$A,'Medical Examinations'!$F:$F,"Unknown")</f>
        <v>No</v>
      </c>
      <c r="H405" s="43">
        <f>_xlfn.XLOOKUP(Healthcare!A405,'Medical Examinations'!$A:$A,'Medical Examinations'!$G:$G,0)</f>
        <v>0</v>
      </c>
      <c r="I405" s="7" t="str">
        <f>_xlfn.XLOOKUP(A405,'Medical Examinations'!$A:$A,'Medical Examinations'!$H:$H,"Unknown")</f>
        <v>Yes</v>
      </c>
      <c r="J405" s="7" t="str" cm="1">
        <f t="array" ref="J405">_xlfn.IFS(C405&lt;18.5,"Under Weight",C405&lt;=24.9,"Normal Weight",C405&lt;30,"Over weight",C405&gt;=30,"Obesity")</f>
        <v>Over weight</v>
      </c>
      <c r="K405" s="7" t="str" cm="1">
        <f t="array" ref="K405">_xlfn.IFS(D405="Null","Unknown",D405&lt;5.7,"Normal",D405&lt;6.5,"Prediabetes",D405&gt;=6.5,"Diabetes")</f>
        <v>Normal</v>
      </c>
      <c r="L405" s="7" t="str">
        <f>_xlfn.XLOOKUP(A405,'Hospitalisation Details'!$A:$A,'Hospitalisation Details'!$J:$J,)</f>
        <v>2-Aug-2001</v>
      </c>
      <c r="M405" s="22">
        <f>+_xlfn.XLOOKUP(A405,'Hospitalisation Details'!$A:$A,'Hospitalisation Details'!$F:$F)</f>
        <v>25648.98</v>
      </c>
      <c r="N405" s="7" t="str">
        <f>_xlfn.XLOOKUP(A405,'Hospitalisation Details'!$A:$A,'Hospitalisation Details'!$G:$G)</f>
        <v>tier - 2</v>
      </c>
      <c r="O405" s="7" t="str">
        <f>_xlfn.XLOOKUP(A405,'Hospitalisation Details'!$A:$A,'Hospitalisation Details'!$H:$H)</f>
        <v>tier - 1</v>
      </c>
      <c r="P405" s="7" t="str">
        <f>_xlfn.XLOOKUP(A405,'Hospitalisation Details'!$A:$A,'Hospitalisation Details'!$I:$I)</f>
        <v>R1011</v>
      </c>
      <c r="Q405" s="28">
        <f>_xlfn.XLOOKUP(A405,'Hospitalisation Details'!$A:$A,'Hospitalisation Details'!$K:$K)</f>
        <v>22</v>
      </c>
    </row>
    <row r="406" spans="1:17" x14ac:dyDescent="0.3">
      <c r="A406" s="27" t="s">
        <v>1966</v>
      </c>
      <c r="B406" s="7" t="str">
        <f>IFERROR(_xlfn.XLOOKUP(A406,'Customer Names'!$A$2:$A$2336,'Customer Names'!$C$2:$C$2336),"Unknown")</f>
        <v xml:space="preserve">  Elliot</v>
      </c>
      <c r="C406" s="7">
        <f>_xlfn.XLOOKUP(A406,'Medical Examinations'!$A$2:$A$2336,'Medical Examinations'!$B$2:$B$2336,AVERAGE('Medical Examinations'!$B$2:$B$2336))</f>
        <v>25.46</v>
      </c>
      <c r="D406" s="7">
        <f>_xlfn.XLOOKUP(A406,'Medical Examinations'!$A$2:$A$2336,'Medical Examinations'!$C$2:$C$2336,AVERAGE('Medical Examinations'!$C$2:$C$2336))</f>
        <v>11.75</v>
      </c>
      <c r="E406" s="7" t="str">
        <f>_xlfn.XLOOKUP(A406,'Medical Examinations'!$A:$A,'Medical Examinations'!$D:$D,"Unknown")</f>
        <v>No</v>
      </c>
      <c r="F406" s="7" t="str">
        <f>_xlfn.XLOOKUP(A406,'Medical Examinations'!$A:$A,'Medical Examinations'!$E:$E,"Unknown")</f>
        <v>No</v>
      </c>
      <c r="G406" s="7" t="str">
        <f>_xlfn.XLOOKUP(A406,'Medical Examinations'!$A:$A,'Medical Examinations'!$F:$F,"Unknown")</f>
        <v>No</v>
      </c>
      <c r="H406" s="43">
        <f>_xlfn.XLOOKUP(Healthcare!A406,'Medical Examinations'!$A:$A,'Medical Examinations'!$G:$G,0)</f>
        <v>0</v>
      </c>
      <c r="I406" s="7" t="str">
        <f>_xlfn.XLOOKUP(A406,'Medical Examinations'!$A:$A,'Medical Examinations'!$H:$H,"Unknown")</f>
        <v>No</v>
      </c>
      <c r="J406" s="7" t="str" cm="1">
        <f t="array" ref="J406">_xlfn.IFS(C406&lt;18.5,"Under Weight",C406&lt;=24.9,"Normal Weight",C406&lt;30,"Over weight",C406&gt;=30,"Obesity")</f>
        <v>Over weight</v>
      </c>
      <c r="K406" s="7" t="str" cm="1">
        <f t="array" ref="K406">_xlfn.IFS(D406="Null","Unknown",D406&lt;5.7,"Normal",D406&lt;6.5,"Prediabetes",D406&gt;=6.5,"Diabetes")</f>
        <v>Diabetes</v>
      </c>
      <c r="L406" s="7" t="str">
        <f>_xlfn.XLOOKUP(A406,'Hospitalisation Details'!$A:$A,'Hospitalisation Details'!$J:$J,)</f>
        <v>11-Dec-1968</v>
      </c>
      <c r="M406" s="22">
        <f>+_xlfn.XLOOKUP(A406,'Hospitalisation Details'!$A:$A,'Hospitalisation Details'!$F:$F)</f>
        <v>25517.11</v>
      </c>
      <c r="N406" s="7" t="str">
        <f>_xlfn.XLOOKUP(A406,'Hospitalisation Details'!$A:$A,'Hospitalisation Details'!$G:$G)</f>
        <v>tier - 2</v>
      </c>
      <c r="O406" s="7" t="str">
        <f>_xlfn.XLOOKUP(A406,'Hospitalisation Details'!$A:$A,'Hospitalisation Details'!$H:$H)</f>
        <v>tier - 3</v>
      </c>
      <c r="P406" s="7" t="str">
        <f>_xlfn.XLOOKUP(A406,'Hospitalisation Details'!$A:$A,'Hospitalisation Details'!$I:$I)</f>
        <v>R1017</v>
      </c>
      <c r="Q406" s="28">
        <f>_xlfn.XLOOKUP(A406,'Hospitalisation Details'!$A:$A,'Hospitalisation Details'!$K:$K)</f>
        <v>55</v>
      </c>
    </row>
    <row r="407" spans="1:17" x14ac:dyDescent="0.3">
      <c r="A407" s="27" t="s">
        <v>1965</v>
      </c>
      <c r="B407" s="7" t="str">
        <f>IFERROR(_xlfn.XLOOKUP(A407,'Customer Names'!$A$2:$A$2336,'Customer Names'!$C$2:$C$2336),"Unknown")</f>
        <v xml:space="preserve">  Christopher D</v>
      </c>
      <c r="C407" s="7">
        <f>_xlfn.XLOOKUP(A407,'Medical Examinations'!$A$2:$A$2336,'Medical Examinations'!$B$2:$B$2336,AVERAGE('Medical Examinations'!$B$2:$B$2336))</f>
        <v>25.1</v>
      </c>
      <c r="D407" s="7">
        <f>_xlfn.XLOOKUP(A407,'Medical Examinations'!$A$2:$A$2336,'Medical Examinations'!$C$2:$C$2336,AVERAGE('Medical Examinations'!$C$2:$C$2336))</f>
        <v>6.97</v>
      </c>
      <c r="E407" s="7" t="str">
        <f>_xlfn.XLOOKUP(A407,'Medical Examinations'!$A:$A,'Medical Examinations'!$D:$D,"Unknown")</f>
        <v>No</v>
      </c>
      <c r="F407" s="7" t="str">
        <f>_xlfn.XLOOKUP(A407,'Medical Examinations'!$A:$A,'Medical Examinations'!$E:$E,"Unknown")</f>
        <v>No</v>
      </c>
      <c r="G407" s="7" t="str">
        <f>_xlfn.XLOOKUP(A407,'Medical Examinations'!$A:$A,'Medical Examinations'!$F:$F,"Unknown")</f>
        <v>No</v>
      </c>
      <c r="H407" s="43">
        <f>_xlfn.XLOOKUP(Healthcare!A407,'Medical Examinations'!$A:$A,'Medical Examinations'!$G:$G,0)</f>
        <v>0</v>
      </c>
      <c r="I407" s="7" t="str">
        <f>_xlfn.XLOOKUP(A407,'Medical Examinations'!$A:$A,'Medical Examinations'!$H:$H,"Unknown")</f>
        <v>Yes</v>
      </c>
      <c r="J407" s="7" t="str" cm="1">
        <f t="array" ref="J407">_xlfn.IFS(C407&lt;18.5,"Under Weight",C407&lt;=24.9,"Normal Weight",C407&lt;30,"Over weight",C407&gt;=30,"Obesity")</f>
        <v>Over weight</v>
      </c>
      <c r="K407" s="7" t="str" cm="1">
        <f t="array" ref="K407">_xlfn.IFS(D407="Null","Unknown",D407&lt;5.7,"Normal",D407&lt;6.5,"Prediabetes",D407&gt;=6.5,"Diabetes")</f>
        <v>Diabetes</v>
      </c>
      <c r="L407" s="7" t="str">
        <f>_xlfn.XLOOKUP(A407,'Hospitalisation Details'!$A:$A,'Hospitalisation Details'!$J:$J,)</f>
        <v>22-Aug-1968</v>
      </c>
      <c r="M407" s="22">
        <f>+_xlfn.XLOOKUP(A407,'Hospitalisation Details'!$A:$A,'Hospitalisation Details'!$F:$F)</f>
        <v>25382.3</v>
      </c>
      <c r="N407" s="7" t="str">
        <f>_xlfn.XLOOKUP(A407,'Hospitalisation Details'!$A:$A,'Hospitalisation Details'!$G:$G)</f>
        <v>tier - 2</v>
      </c>
      <c r="O407" s="7" t="str">
        <f>_xlfn.XLOOKUP(A407,'Hospitalisation Details'!$A:$A,'Hospitalisation Details'!$H:$H)</f>
        <v>tier - 2</v>
      </c>
      <c r="P407" s="7" t="str">
        <f>_xlfn.XLOOKUP(A407,'Hospitalisation Details'!$A:$A,'Hospitalisation Details'!$I:$I)</f>
        <v>R1011</v>
      </c>
      <c r="Q407" s="28">
        <f>_xlfn.XLOOKUP(A407,'Hospitalisation Details'!$A:$A,'Hospitalisation Details'!$K:$K)</f>
        <v>55</v>
      </c>
    </row>
    <row r="408" spans="1:17" x14ac:dyDescent="0.3">
      <c r="A408" s="27" t="s">
        <v>1964</v>
      </c>
      <c r="B408" s="7" t="str">
        <f>IFERROR(_xlfn.XLOOKUP(A408,'Customer Names'!$A$2:$A$2336,'Customer Names'!$C$2:$C$2336),"Unknown")</f>
        <v xml:space="preserve">  Corey</v>
      </c>
      <c r="C408" s="7">
        <f>_xlfn.XLOOKUP(A408,'Medical Examinations'!$A$2:$A$2336,'Medical Examinations'!$B$2:$B$2336,AVERAGE('Medical Examinations'!$B$2:$B$2336))</f>
        <v>32.11</v>
      </c>
      <c r="D408" s="7">
        <f>_xlfn.XLOOKUP(A408,'Medical Examinations'!$A$2:$A$2336,'Medical Examinations'!$C$2:$C$2336,AVERAGE('Medical Examinations'!$C$2:$C$2336))</f>
        <v>4.76</v>
      </c>
      <c r="E408" s="7" t="str">
        <f>_xlfn.XLOOKUP(A408,'Medical Examinations'!$A:$A,'Medical Examinations'!$D:$D,"Unknown")</f>
        <v>No</v>
      </c>
      <c r="F408" s="7" t="str">
        <f>_xlfn.XLOOKUP(A408,'Medical Examinations'!$A:$A,'Medical Examinations'!$E:$E,"Unknown")</f>
        <v>No</v>
      </c>
      <c r="G408" s="7" t="str">
        <f>_xlfn.XLOOKUP(A408,'Medical Examinations'!$A:$A,'Medical Examinations'!$F:$F,"Unknown")</f>
        <v>No</v>
      </c>
      <c r="H408" s="43">
        <f>_xlfn.XLOOKUP(Healthcare!A408,'Medical Examinations'!$A:$A,'Medical Examinations'!$G:$G,0)</f>
        <v>2</v>
      </c>
      <c r="I408" s="7" t="str">
        <f>_xlfn.XLOOKUP(A408,'Medical Examinations'!$A:$A,'Medical Examinations'!$H:$H,"Unknown")</f>
        <v>No</v>
      </c>
      <c r="J408" s="7" t="str" cm="1">
        <f t="array" ref="J408">_xlfn.IFS(C408&lt;18.5,"Under Weight",C408&lt;=24.9,"Normal Weight",C408&lt;30,"Over weight",C408&gt;=30,"Obesity")</f>
        <v>Obesity</v>
      </c>
      <c r="K408" s="7" t="str" cm="1">
        <f t="array" ref="K408">_xlfn.IFS(D408="Null","Unknown",D408&lt;5.7,"Normal",D408&lt;6.5,"Prediabetes",D408&gt;=6.5,"Diabetes")</f>
        <v>Normal</v>
      </c>
      <c r="L408" s="7" t="str">
        <f>_xlfn.XLOOKUP(A408,'Hospitalisation Details'!$A:$A,'Hospitalisation Details'!$J:$J,)</f>
        <v>26-Sep-1972</v>
      </c>
      <c r="M408" s="22">
        <f>+_xlfn.XLOOKUP(A408,'Hospitalisation Details'!$A:$A,'Hospitalisation Details'!$F:$F)</f>
        <v>25333.33</v>
      </c>
      <c r="N408" s="7" t="str">
        <f>_xlfn.XLOOKUP(A408,'Hospitalisation Details'!$A:$A,'Hospitalisation Details'!$G:$G)</f>
        <v>tier - 2</v>
      </c>
      <c r="O408" s="7" t="str">
        <f>_xlfn.XLOOKUP(A408,'Hospitalisation Details'!$A:$A,'Hospitalisation Details'!$H:$H)</f>
        <v>tier - 2</v>
      </c>
      <c r="P408" s="7" t="str">
        <f>_xlfn.XLOOKUP(A408,'Hospitalisation Details'!$A:$A,'Hospitalisation Details'!$I:$I)</f>
        <v>R1017</v>
      </c>
      <c r="Q408" s="28">
        <f>_xlfn.XLOOKUP(A408,'Hospitalisation Details'!$A:$A,'Hospitalisation Details'!$K:$K)</f>
        <v>51</v>
      </c>
    </row>
    <row r="409" spans="1:17" x14ac:dyDescent="0.3">
      <c r="A409" s="27" t="s">
        <v>1963</v>
      </c>
      <c r="B409" s="7" t="str">
        <f>IFERROR(_xlfn.XLOOKUP(A409,'Customer Names'!$A$2:$A$2336,'Customer Names'!$C$2:$C$2336),"Unknown")</f>
        <v xml:space="preserve">  Patrick D</v>
      </c>
      <c r="C409" s="7">
        <f>_xlfn.XLOOKUP(A409,'Medical Examinations'!$A$2:$A$2336,'Medical Examinations'!$B$2:$B$2336,AVERAGE('Medical Examinations'!$B$2:$B$2336))</f>
        <v>29.8</v>
      </c>
      <c r="D409" s="7">
        <f>_xlfn.XLOOKUP(A409,'Medical Examinations'!$A$2:$A$2336,'Medical Examinations'!$C$2:$C$2336,AVERAGE('Medical Examinations'!$C$2:$C$2336))</f>
        <v>8.24</v>
      </c>
      <c r="E409" s="7" t="str">
        <f>_xlfn.XLOOKUP(A409,'Medical Examinations'!$A:$A,'Medical Examinations'!$D:$D,"Unknown")</f>
        <v>Yes</v>
      </c>
      <c r="F409" s="7" t="str">
        <f>_xlfn.XLOOKUP(A409,'Medical Examinations'!$A:$A,'Medical Examinations'!$E:$E,"Unknown")</f>
        <v>No</v>
      </c>
      <c r="G409" s="7" t="str">
        <f>_xlfn.XLOOKUP(A409,'Medical Examinations'!$A:$A,'Medical Examinations'!$F:$F,"Unknown")</f>
        <v>No</v>
      </c>
      <c r="H409" s="43">
        <f>_xlfn.XLOOKUP(Healthcare!A409,'Medical Examinations'!$A:$A,'Medical Examinations'!$G:$G,0)</f>
        <v>1</v>
      </c>
      <c r="I409" s="7" t="str">
        <f>_xlfn.XLOOKUP(A409,'Medical Examinations'!$A:$A,'Medical Examinations'!$H:$H,"Unknown")</f>
        <v>Yes</v>
      </c>
      <c r="J409" s="7" t="str" cm="1">
        <f t="array" ref="J409">_xlfn.IFS(C409&lt;18.5,"Under Weight",C409&lt;=24.9,"Normal Weight",C409&lt;30,"Over weight",C409&gt;=30,"Obesity")</f>
        <v>Over weight</v>
      </c>
      <c r="K409" s="7" t="str" cm="1">
        <f t="array" ref="K409">_xlfn.IFS(D409="Null","Unknown",D409&lt;5.7,"Normal",D409&lt;6.5,"Prediabetes",D409&gt;=6.5,"Diabetes")</f>
        <v>Diabetes</v>
      </c>
      <c r="L409" s="7" t="str">
        <f>_xlfn.XLOOKUP(A409,'Hospitalisation Details'!$A:$A,'Hospitalisation Details'!$J:$J,)</f>
        <v>14-Dec-1975</v>
      </c>
      <c r="M409" s="22">
        <f>+_xlfn.XLOOKUP(A409,'Hospitalisation Details'!$A:$A,'Hospitalisation Details'!$F:$F)</f>
        <v>25309.49</v>
      </c>
      <c r="N409" s="7" t="str">
        <f>_xlfn.XLOOKUP(A409,'Hospitalisation Details'!$A:$A,'Hospitalisation Details'!$G:$G)</f>
        <v>tier - 2</v>
      </c>
      <c r="O409" s="7" t="str">
        <f>_xlfn.XLOOKUP(A409,'Hospitalisation Details'!$A:$A,'Hospitalisation Details'!$H:$H)</f>
        <v>tier - 1</v>
      </c>
      <c r="P409" s="7" t="str">
        <f>_xlfn.XLOOKUP(A409,'Hospitalisation Details'!$A:$A,'Hospitalisation Details'!$I:$I)</f>
        <v>R1011</v>
      </c>
      <c r="Q409" s="28">
        <f>_xlfn.XLOOKUP(A409,'Hospitalisation Details'!$A:$A,'Hospitalisation Details'!$K:$K)</f>
        <v>48</v>
      </c>
    </row>
    <row r="410" spans="1:17" x14ac:dyDescent="0.3">
      <c r="A410" s="27" t="s">
        <v>1962</v>
      </c>
      <c r="B410" s="7" t="str">
        <f>IFERROR(_xlfn.XLOOKUP(A410,'Customer Names'!$A$2:$A$2336,'Customer Names'!$C$2:$C$2336),"Unknown")</f>
        <v xml:space="preserve">  Anthony D</v>
      </c>
      <c r="C410" s="7">
        <f>_xlfn.XLOOKUP(A410,'Medical Examinations'!$A$2:$A$2336,'Medical Examinations'!$B$2:$B$2336,AVERAGE('Medical Examinations'!$B$2:$B$2336))</f>
        <v>24.01</v>
      </c>
      <c r="D410" s="7">
        <f>_xlfn.XLOOKUP(A410,'Medical Examinations'!$A$2:$A$2336,'Medical Examinations'!$C$2:$C$2336,AVERAGE('Medical Examinations'!$C$2:$C$2336))</f>
        <v>4.76</v>
      </c>
      <c r="E410" s="7" t="str">
        <f>_xlfn.XLOOKUP(A410,'Medical Examinations'!$A:$A,'Medical Examinations'!$D:$D,"Unknown")</f>
        <v>No</v>
      </c>
      <c r="F410" s="7" t="str">
        <f>_xlfn.XLOOKUP(A410,'Medical Examinations'!$A:$A,'Medical Examinations'!$E:$E,"Unknown")</f>
        <v>No</v>
      </c>
      <c r="G410" s="7" t="str">
        <f>_xlfn.XLOOKUP(A410,'Medical Examinations'!$A:$A,'Medical Examinations'!$F:$F,"Unknown")</f>
        <v>No</v>
      </c>
      <c r="H410" s="43">
        <f>_xlfn.XLOOKUP(Healthcare!A410,'Medical Examinations'!$A:$A,'Medical Examinations'!$G:$G,0)</f>
        <v>1</v>
      </c>
      <c r="I410" s="7" t="str">
        <f>_xlfn.XLOOKUP(A410,'Medical Examinations'!$A:$A,'Medical Examinations'!$H:$H,"Unknown")</f>
        <v>Yes</v>
      </c>
      <c r="J410" s="7" t="str" cm="1">
        <f t="array" ref="J410">_xlfn.IFS(C410&lt;18.5,"Under Weight",C410&lt;=24.9,"Normal Weight",C410&lt;30,"Over weight",C410&gt;=30,"Obesity")</f>
        <v>Normal Weight</v>
      </c>
      <c r="K410" s="7" t="str" cm="1">
        <f t="array" ref="K410">_xlfn.IFS(D410="Null","Unknown",D410&lt;5.7,"Normal",D410&lt;6.5,"Prediabetes",D410&gt;=6.5,"Diabetes")</f>
        <v>Normal</v>
      </c>
      <c r="L410" s="7" t="str">
        <f>_xlfn.XLOOKUP(A410,'Hospitalisation Details'!$A:$A,'Hospitalisation Details'!$J:$J,)</f>
        <v>24-Nov-1998</v>
      </c>
      <c r="M410" s="22">
        <f>+_xlfn.XLOOKUP(A410,'Hospitalisation Details'!$A:$A,'Hospitalisation Details'!$F:$F)</f>
        <v>25127.22</v>
      </c>
      <c r="N410" s="7" t="str">
        <f>_xlfn.XLOOKUP(A410,'Hospitalisation Details'!$A:$A,'Hospitalisation Details'!$G:$G)</f>
        <v>tier - 2</v>
      </c>
      <c r="O410" s="7" t="str">
        <f>_xlfn.XLOOKUP(A410,'Hospitalisation Details'!$A:$A,'Hospitalisation Details'!$H:$H)</f>
        <v>tier - 3</v>
      </c>
      <c r="P410" s="7" t="str">
        <f>_xlfn.XLOOKUP(A410,'Hospitalisation Details'!$A:$A,'Hospitalisation Details'!$I:$I)</f>
        <v>R1011</v>
      </c>
      <c r="Q410" s="28">
        <f>_xlfn.XLOOKUP(A410,'Hospitalisation Details'!$A:$A,'Hospitalisation Details'!$K:$K)</f>
        <v>25</v>
      </c>
    </row>
    <row r="411" spans="1:17" x14ac:dyDescent="0.3">
      <c r="A411" s="27" t="s">
        <v>1961</v>
      </c>
      <c r="B411" s="7" t="str">
        <f>IFERROR(_xlfn.XLOOKUP(A411,'Customer Names'!$A$2:$A$2336,'Customer Names'!$C$2:$C$2336),"Unknown")</f>
        <v xml:space="preserve">  Melissa</v>
      </c>
      <c r="C411" s="7">
        <f>_xlfn.XLOOKUP(A411,'Medical Examinations'!$A$2:$A$2336,'Medical Examinations'!$B$2:$B$2336,AVERAGE('Medical Examinations'!$B$2:$B$2336))</f>
        <v>23.21</v>
      </c>
      <c r="D411" s="7">
        <f>_xlfn.XLOOKUP(A411,'Medical Examinations'!$A$2:$A$2336,'Medical Examinations'!$C$2:$C$2336,AVERAGE('Medical Examinations'!$C$2:$C$2336))</f>
        <v>6.03</v>
      </c>
      <c r="E411" s="7" t="str">
        <f>_xlfn.XLOOKUP(A411,'Medical Examinations'!$A:$A,'Medical Examinations'!$D:$D,"Unknown")</f>
        <v>No</v>
      </c>
      <c r="F411" s="7" t="str">
        <f>_xlfn.XLOOKUP(A411,'Medical Examinations'!$A:$A,'Medical Examinations'!$E:$E,"Unknown")</f>
        <v>No</v>
      </c>
      <c r="G411" s="7" t="str">
        <f>_xlfn.XLOOKUP(A411,'Medical Examinations'!$A:$A,'Medical Examinations'!$F:$F,"Unknown")</f>
        <v>No</v>
      </c>
      <c r="H411" s="43">
        <f>_xlfn.XLOOKUP(Healthcare!A411,'Medical Examinations'!$A:$A,'Medical Examinations'!$G:$G,0)</f>
        <v>1</v>
      </c>
      <c r="I411" s="7" t="str">
        <f>_xlfn.XLOOKUP(A411,'Medical Examinations'!$A:$A,'Medical Examinations'!$H:$H,"Unknown")</f>
        <v>No</v>
      </c>
      <c r="J411" s="7" t="str" cm="1">
        <f t="array" ref="J411">_xlfn.IFS(C411&lt;18.5,"Under Weight",C411&lt;=24.9,"Normal Weight",C411&lt;30,"Over weight",C411&gt;=30,"Obesity")</f>
        <v>Normal Weight</v>
      </c>
      <c r="K411" s="7" t="str" cm="1">
        <f t="array" ref="K411">_xlfn.IFS(D411="Null","Unknown",D411&lt;5.7,"Normal",D411&lt;6.5,"Prediabetes",D411&gt;=6.5,"Diabetes")</f>
        <v>Prediabetes</v>
      </c>
      <c r="L411" s="7" t="str">
        <f>_xlfn.XLOOKUP(A411,'Hospitalisation Details'!$A:$A,'Hospitalisation Details'!$J:$J,)</f>
        <v>14-Jun-1998</v>
      </c>
      <c r="M411" s="22">
        <f>+_xlfn.XLOOKUP(A411,'Hospitalisation Details'!$A:$A,'Hospitalisation Details'!$F:$F)</f>
        <v>25081.77</v>
      </c>
      <c r="N411" s="7" t="str">
        <f>_xlfn.XLOOKUP(A411,'Hospitalisation Details'!$A:$A,'Hospitalisation Details'!$G:$G)</f>
        <v>tier - 2</v>
      </c>
      <c r="O411" s="7" t="str">
        <f>_xlfn.XLOOKUP(A411,'Hospitalisation Details'!$A:$A,'Hospitalisation Details'!$H:$H)</f>
        <v>tier - 2</v>
      </c>
      <c r="P411" s="7" t="str">
        <f>_xlfn.XLOOKUP(A411,'Hospitalisation Details'!$A:$A,'Hospitalisation Details'!$I:$I)</f>
        <v>R1013</v>
      </c>
      <c r="Q411" s="28">
        <f>_xlfn.XLOOKUP(A411,'Hospitalisation Details'!$A:$A,'Hospitalisation Details'!$K:$K)</f>
        <v>25</v>
      </c>
    </row>
    <row r="412" spans="1:17" x14ac:dyDescent="0.3">
      <c r="A412" s="27" t="s">
        <v>1960</v>
      </c>
      <c r="B412" s="7" t="str">
        <f>IFERROR(_xlfn.XLOOKUP(A412,'Customer Names'!$A$2:$A$2336,'Customer Names'!$C$2:$C$2336),"Unknown")</f>
        <v xml:space="preserve">  Raven</v>
      </c>
      <c r="C412" s="7">
        <f>_xlfn.XLOOKUP(A412,'Medical Examinations'!$A$2:$A$2336,'Medical Examinations'!$B$2:$B$2336,AVERAGE('Medical Examinations'!$B$2:$B$2336))</f>
        <v>21.2</v>
      </c>
      <c r="D412" s="7">
        <f>_xlfn.XLOOKUP(A412,'Medical Examinations'!$A$2:$A$2336,'Medical Examinations'!$C$2:$C$2336,AVERAGE('Medical Examinations'!$C$2:$C$2336))</f>
        <v>4.07</v>
      </c>
      <c r="E412" s="7" t="str">
        <f>_xlfn.XLOOKUP(A412,'Medical Examinations'!$A:$A,'Medical Examinations'!$D:$D,"Unknown")</f>
        <v>Yes</v>
      </c>
      <c r="F412" s="7" t="str">
        <f>_xlfn.XLOOKUP(A412,'Medical Examinations'!$A:$A,'Medical Examinations'!$E:$E,"Unknown")</f>
        <v>No</v>
      </c>
      <c r="G412" s="7" t="str">
        <f>_xlfn.XLOOKUP(A412,'Medical Examinations'!$A:$A,'Medical Examinations'!$F:$F,"Unknown")</f>
        <v>No</v>
      </c>
      <c r="H412" s="43">
        <f>_xlfn.XLOOKUP(Healthcare!A412,'Medical Examinations'!$A:$A,'Medical Examinations'!$G:$G,0)</f>
        <v>1</v>
      </c>
      <c r="I412" s="7" t="str">
        <f>_xlfn.XLOOKUP(A412,'Medical Examinations'!$A:$A,'Medical Examinations'!$H:$H,"Unknown")</f>
        <v>Yes</v>
      </c>
      <c r="J412" s="7" t="str" cm="1">
        <f t="array" ref="J412">_xlfn.IFS(C412&lt;18.5,"Under Weight",C412&lt;=24.9,"Normal Weight",C412&lt;30,"Over weight",C412&gt;=30,"Obesity")</f>
        <v>Normal Weight</v>
      </c>
      <c r="K412" s="7" t="str" cm="1">
        <f t="array" ref="K412">_xlfn.IFS(D412="Null","Unknown",D412&lt;5.7,"Normal",D412&lt;6.5,"Prediabetes",D412&gt;=6.5,"Diabetes")</f>
        <v>Normal</v>
      </c>
      <c r="L412" s="7" t="str">
        <f>_xlfn.XLOOKUP(A412,'Hospitalisation Details'!$A:$A,'Hospitalisation Details'!$J:$J,)</f>
        <v>4-Dec-1995</v>
      </c>
      <c r="M412" s="22">
        <f>+_xlfn.XLOOKUP(A412,'Hospitalisation Details'!$A:$A,'Hospitalisation Details'!$F:$F)</f>
        <v>25075.97</v>
      </c>
      <c r="N412" s="7" t="str">
        <f>_xlfn.XLOOKUP(A412,'Hospitalisation Details'!$A:$A,'Hospitalisation Details'!$G:$G)</f>
        <v>tier - 2</v>
      </c>
      <c r="O412" s="7" t="str">
        <f>_xlfn.XLOOKUP(A412,'Hospitalisation Details'!$A:$A,'Hospitalisation Details'!$H:$H)</f>
        <v>tier - 2</v>
      </c>
      <c r="P412" s="7" t="str">
        <f>_xlfn.XLOOKUP(A412,'Hospitalisation Details'!$A:$A,'Hospitalisation Details'!$I:$I)</f>
        <v>R1011</v>
      </c>
      <c r="Q412" s="28">
        <f>_xlfn.XLOOKUP(A412,'Hospitalisation Details'!$A:$A,'Hospitalisation Details'!$K:$K)</f>
        <v>28</v>
      </c>
    </row>
    <row r="413" spans="1:17" x14ac:dyDescent="0.3">
      <c r="A413" s="27" t="s">
        <v>1959</v>
      </c>
      <c r="B413" s="7" t="str">
        <f>IFERROR(_xlfn.XLOOKUP(A413,'Customer Names'!$A$2:$A$2336,'Customer Names'!$C$2:$C$2336),"Unknown")</f>
        <v xml:space="preserve">  Christopher</v>
      </c>
      <c r="C413" s="7">
        <f>_xlfn.XLOOKUP(A413,'Medical Examinations'!$A$2:$A$2336,'Medical Examinations'!$B$2:$B$2336,AVERAGE('Medical Examinations'!$B$2:$B$2336))</f>
        <v>28.215</v>
      </c>
      <c r="D413" s="7">
        <f>_xlfn.XLOOKUP(A413,'Medical Examinations'!$A$2:$A$2336,'Medical Examinations'!$C$2:$C$2336,AVERAGE('Medical Examinations'!$C$2:$C$2336))</f>
        <v>8.26</v>
      </c>
      <c r="E413" s="7" t="str">
        <f>_xlfn.XLOOKUP(A413,'Medical Examinations'!$A:$A,'Medical Examinations'!$D:$D,"Unknown")</f>
        <v>Yes</v>
      </c>
      <c r="F413" s="7" t="str">
        <f>_xlfn.XLOOKUP(A413,'Medical Examinations'!$A:$A,'Medical Examinations'!$E:$E,"Unknown")</f>
        <v>No</v>
      </c>
      <c r="G413" s="7" t="str">
        <f>_xlfn.XLOOKUP(A413,'Medical Examinations'!$A:$A,'Medical Examinations'!$F:$F,"Unknown")</f>
        <v>No</v>
      </c>
      <c r="H413" s="43">
        <f>_xlfn.XLOOKUP(Healthcare!A413,'Medical Examinations'!$A:$A,'Medical Examinations'!$G:$G,0)</f>
        <v>1</v>
      </c>
      <c r="I413" s="7" t="str">
        <f>_xlfn.XLOOKUP(A413,'Medical Examinations'!$A:$A,'Medical Examinations'!$H:$H,"Unknown")</f>
        <v>Yes</v>
      </c>
      <c r="J413" s="7" t="str" cm="1">
        <f t="array" ref="J413">_xlfn.IFS(C413&lt;18.5,"Under Weight",C413&lt;=24.9,"Normal Weight",C413&lt;30,"Over weight",C413&gt;=30,"Obesity")</f>
        <v>Over weight</v>
      </c>
      <c r="K413" s="7" t="str" cm="1">
        <f t="array" ref="K413">_xlfn.IFS(D413="Null","Unknown",D413&lt;5.7,"Normal",D413&lt;6.5,"Prediabetes",D413&gt;=6.5,"Diabetes")</f>
        <v>Diabetes</v>
      </c>
      <c r="L413" s="7" t="str">
        <f>_xlfn.XLOOKUP(A413,'Hospitalisation Details'!$A:$A,'Hospitalisation Details'!$J:$J,)</f>
        <v>14-Nov-1975</v>
      </c>
      <c r="M413" s="22">
        <f>+_xlfn.XLOOKUP(A413,'Hospitalisation Details'!$A:$A,'Hospitalisation Details'!$F:$F)</f>
        <v>24915.22</v>
      </c>
      <c r="N413" s="7" t="str">
        <f>_xlfn.XLOOKUP(A413,'Hospitalisation Details'!$A:$A,'Hospitalisation Details'!$G:$G)</f>
        <v>tier - 2</v>
      </c>
      <c r="O413" s="7" t="str">
        <f>_xlfn.XLOOKUP(A413,'Hospitalisation Details'!$A:$A,'Hospitalisation Details'!$H:$H)</f>
        <v>tier - 3</v>
      </c>
      <c r="P413" s="7" t="str">
        <f>_xlfn.XLOOKUP(A413,'Hospitalisation Details'!$A:$A,'Hospitalisation Details'!$I:$I)</f>
        <v>R1012</v>
      </c>
      <c r="Q413" s="28">
        <f>_xlfn.XLOOKUP(A413,'Hospitalisation Details'!$A:$A,'Hospitalisation Details'!$K:$K)</f>
        <v>48</v>
      </c>
    </row>
    <row r="414" spans="1:17" x14ac:dyDescent="0.3">
      <c r="A414" s="27" t="s">
        <v>1958</v>
      </c>
      <c r="B414" s="7" t="str">
        <f>IFERROR(_xlfn.XLOOKUP(A414,'Customer Names'!$A$2:$A$2336,'Customer Names'!$C$2:$C$2336),"Unknown")</f>
        <v xml:space="preserve">  Kendra A</v>
      </c>
      <c r="C414" s="7">
        <f>_xlfn.XLOOKUP(A414,'Medical Examinations'!$A$2:$A$2336,'Medical Examinations'!$B$2:$B$2336,AVERAGE('Medical Examinations'!$B$2:$B$2336))</f>
        <v>38.094999999999999</v>
      </c>
      <c r="D414" s="7">
        <f>_xlfn.XLOOKUP(A414,'Medical Examinations'!$A$2:$A$2336,'Medical Examinations'!$C$2:$C$2336,AVERAGE('Medical Examinations'!$C$2:$C$2336))</f>
        <v>4.76</v>
      </c>
      <c r="E414" s="7" t="str">
        <f>_xlfn.XLOOKUP(A414,'Medical Examinations'!$A:$A,'Medical Examinations'!$D:$D,"Unknown")</f>
        <v>No</v>
      </c>
      <c r="F414" s="7" t="str">
        <f>_xlfn.XLOOKUP(A414,'Medical Examinations'!$A:$A,'Medical Examinations'!$E:$E,"Unknown")</f>
        <v>No</v>
      </c>
      <c r="G414" s="7" t="str">
        <f>_xlfn.XLOOKUP(A414,'Medical Examinations'!$A:$A,'Medical Examinations'!$F:$F,"Unknown")</f>
        <v>No</v>
      </c>
      <c r="H414" s="43">
        <f>_xlfn.XLOOKUP(Healthcare!A414,'Medical Examinations'!$A:$A,'Medical Examinations'!$G:$G,0)</f>
        <v>1</v>
      </c>
      <c r="I414" s="7" t="str">
        <f>_xlfn.XLOOKUP(A414,'Medical Examinations'!$A:$A,'Medical Examinations'!$H:$H,"Unknown")</f>
        <v>No</v>
      </c>
      <c r="J414" s="7" t="str" cm="1">
        <f t="array" ref="J414">_xlfn.IFS(C414&lt;18.5,"Under Weight",C414&lt;=24.9,"Normal Weight",C414&lt;30,"Over weight",C414&gt;=30,"Obesity")</f>
        <v>Obesity</v>
      </c>
      <c r="K414" s="7" t="str" cm="1">
        <f t="array" ref="K414">_xlfn.IFS(D414="Null","Unknown",D414&lt;5.7,"Normal",D414&lt;6.5,"Prediabetes",D414&gt;=6.5,"Diabetes")</f>
        <v>Normal</v>
      </c>
      <c r="L414" s="7" t="str">
        <f>_xlfn.XLOOKUP(A414,'Hospitalisation Details'!$A:$A,'Hospitalisation Details'!$J:$J,)</f>
        <v>14-Jun-1987</v>
      </c>
      <c r="M414" s="22">
        <f>+_xlfn.XLOOKUP(A414,'Hospitalisation Details'!$A:$A,'Hospitalisation Details'!$F:$F)</f>
        <v>24915.05</v>
      </c>
      <c r="N414" s="7" t="str">
        <f>_xlfn.XLOOKUP(A414,'Hospitalisation Details'!$A:$A,'Hospitalisation Details'!$G:$G)</f>
        <v>tier - 2</v>
      </c>
      <c r="O414" s="7" t="str">
        <f>_xlfn.XLOOKUP(A414,'Hospitalisation Details'!$A:$A,'Hospitalisation Details'!$H:$H)</f>
        <v>tier - 1</v>
      </c>
      <c r="P414" s="7" t="str">
        <f>_xlfn.XLOOKUP(A414,'Hospitalisation Details'!$A:$A,'Hospitalisation Details'!$I:$I)</f>
        <v>R1024</v>
      </c>
      <c r="Q414" s="28">
        <f>_xlfn.XLOOKUP(A414,'Hospitalisation Details'!$A:$A,'Hospitalisation Details'!$K:$K)</f>
        <v>36</v>
      </c>
    </row>
    <row r="415" spans="1:17" x14ac:dyDescent="0.3">
      <c r="A415" s="27" t="s">
        <v>1957</v>
      </c>
      <c r="B415" s="7" t="str">
        <f>IFERROR(_xlfn.XLOOKUP(A415,'Customer Names'!$A$2:$A$2336,'Customer Names'!$C$2:$C$2336),"Unknown")</f>
        <v xml:space="preserve">  Jordan</v>
      </c>
      <c r="C415" s="7">
        <f>_xlfn.XLOOKUP(A415,'Medical Examinations'!$A$2:$A$2336,'Medical Examinations'!$B$2:$B$2336,AVERAGE('Medical Examinations'!$B$2:$B$2336))</f>
        <v>22.61</v>
      </c>
      <c r="D415" s="7">
        <f>_xlfn.XLOOKUP(A415,'Medical Examinations'!$A$2:$A$2336,'Medical Examinations'!$C$2:$C$2336,AVERAGE('Medical Examinations'!$C$2:$C$2336))</f>
        <v>6.13</v>
      </c>
      <c r="E415" s="7" t="str">
        <f>_xlfn.XLOOKUP(A415,'Medical Examinations'!$A:$A,'Medical Examinations'!$D:$D,"Unknown")</f>
        <v>Yes</v>
      </c>
      <c r="F415" s="7" t="str">
        <f>_xlfn.XLOOKUP(A415,'Medical Examinations'!$A:$A,'Medical Examinations'!$E:$E,"Unknown")</f>
        <v>No</v>
      </c>
      <c r="G415" s="7" t="str">
        <f>_xlfn.XLOOKUP(A415,'Medical Examinations'!$A:$A,'Medical Examinations'!$F:$F,"Unknown")</f>
        <v>Yes</v>
      </c>
      <c r="H415" s="43">
        <f>_xlfn.XLOOKUP(Healthcare!A415,'Medical Examinations'!$A:$A,'Medical Examinations'!$G:$G,0)</f>
        <v>1</v>
      </c>
      <c r="I415" s="7" t="str">
        <f>_xlfn.XLOOKUP(A415,'Medical Examinations'!$A:$A,'Medical Examinations'!$H:$H,"Unknown")</f>
        <v>Yes</v>
      </c>
      <c r="J415" s="7" t="str" cm="1">
        <f t="array" ref="J415">_xlfn.IFS(C415&lt;18.5,"Under Weight",C415&lt;=24.9,"Normal Weight",C415&lt;30,"Over weight",C415&gt;=30,"Obesity")</f>
        <v>Normal Weight</v>
      </c>
      <c r="K415" s="7" t="str" cm="1">
        <f t="array" ref="K415">_xlfn.IFS(D415="Null","Unknown",D415&lt;5.7,"Normal",D415&lt;6.5,"Prediabetes",D415&gt;=6.5,"Diabetes")</f>
        <v>Prediabetes</v>
      </c>
      <c r="L415" s="7" t="str">
        <f>_xlfn.XLOOKUP(A415,'Hospitalisation Details'!$A:$A,'Hospitalisation Details'!$J:$J,)</f>
        <v>23-Jul-1969</v>
      </c>
      <c r="M415" s="22">
        <f>+_xlfn.XLOOKUP(A415,'Hospitalisation Details'!$A:$A,'Hospitalisation Details'!$F:$F)</f>
        <v>24873.38</v>
      </c>
      <c r="N415" s="7" t="str">
        <f>_xlfn.XLOOKUP(A415,'Hospitalisation Details'!$A:$A,'Hospitalisation Details'!$G:$G)</f>
        <v>tier - 2</v>
      </c>
      <c r="O415" s="7" t="str">
        <f>_xlfn.XLOOKUP(A415,'Hospitalisation Details'!$A:$A,'Hospitalisation Details'!$H:$H)</f>
        <v>tier - 1</v>
      </c>
      <c r="P415" s="7" t="str">
        <f>_xlfn.XLOOKUP(A415,'Hospitalisation Details'!$A:$A,'Hospitalisation Details'!$I:$I)</f>
        <v>R1024</v>
      </c>
      <c r="Q415" s="28">
        <f>_xlfn.XLOOKUP(A415,'Hospitalisation Details'!$A:$A,'Hospitalisation Details'!$K:$K)</f>
        <v>54</v>
      </c>
    </row>
    <row r="416" spans="1:17" x14ac:dyDescent="0.3">
      <c r="A416" s="27" t="s">
        <v>1956</v>
      </c>
      <c r="B416" s="7" t="str">
        <f>IFERROR(_xlfn.XLOOKUP(A416,'Customer Names'!$A$2:$A$2336,'Customer Names'!$C$2:$C$2336),"Unknown")</f>
        <v xml:space="preserve">  Nils</v>
      </c>
      <c r="C416" s="7">
        <f>_xlfn.XLOOKUP(A416,'Medical Examinations'!$A$2:$A$2336,'Medical Examinations'!$B$2:$B$2336,AVERAGE('Medical Examinations'!$B$2:$B$2336))</f>
        <v>24.32</v>
      </c>
      <c r="D416" s="7">
        <f>_xlfn.XLOOKUP(A416,'Medical Examinations'!$A$2:$A$2336,'Medical Examinations'!$C$2:$C$2336,AVERAGE('Medical Examinations'!$C$2:$C$2336))</f>
        <v>10.47</v>
      </c>
      <c r="E416" s="7" t="str">
        <f>_xlfn.XLOOKUP(A416,'Medical Examinations'!$A:$A,'Medical Examinations'!$D:$D,"Unknown")</f>
        <v>Yes</v>
      </c>
      <c r="F416" s="7" t="str">
        <f>_xlfn.XLOOKUP(A416,'Medical Examinations'!$A:$A,'Medical Examinations'!$E:$E,"Unknown")</f>
        <v>No</v>
      </c>
      <c r="G416" s="7" t="str">
        <f>_xlfn.XLOOKUP(A416,'Medical Examinations'!$A:$A,'Medical Examinations'!$F:$F,"Unknown")</f>
        <v>No</v>
      </c>
      <c r="H416" s="43">
        <f>_xlfn.XLOOKUP(Healthcare!A416,'Medical Examinations'!$A:$A,'Medical Examinations'!$G:$G,0)</f>
        <v>2</v>
      </c>
      <c r="I416" s="7" t="str">
        <f>_xlfn.XLOOKUP(A416,'Medical Examinations'!$A:$A,'Medical Examinations'!$H:$H,"Unknown")</f>
        <v>Yes</v>
      </c>
      <c r="J416" s="7" t="str" cm="1">
        <f t="array" ref="J416">_xlfn.IFS(C416&lt;18.5,"Under Weight",C416&lt;=24.9,"Normal Weight",C416&lt;30,"Over weight",C416&gt;=30,"Obesity")</f>
        <v>Normal Weight</v>
      </c>
      <c r="K416" s="7" t="str" cm="1">
        <f t="array" ref="K416">_xlfn.IFS(D416="Null","Unknown",D416&lt;5.7,"Normal",D416&lt;6.5,"Prediabetes",D416&gt;=6.5,"Diabetes")</f>
        <v>Diabetes</v>
      </c>
      <c r="L416" s="7" t="str">
        <f>_xlfn.XLOOKUP(A416,'Hospitalisation Details'!$A:$A,'Hospitalisation Details'!$J:$J,)</f>
        <v>26-Nov-1970</v>
      </c>
      <c r="M416" s="22">
        <f>+_xlfn.XLOOKUP(A416,'Hospitalisation Details'!$A:$A,'Hospitalisation Details'!$F:$F)</f>
        <v>24869.84</v>
      </c>
      <c r="N416" s="7" t="str">
        <f>_xlfn.XLOOKUP(A416,'Hospitalisation Details'!$A:$A,'Hospitalisation Details'!$G:$G)</f>
        <v>tier - 2</v>
      </c>
      <c r="O416" s="7" t="str">
        <f>_xlfn.XLOOKUP(A416,'Hospitalisation Details'!$A:$A,'Hospitalisation Details'!$H:$H)</f>
        <v>tier - 2</v>
      </c>
      <c r="P416" s="7" t="str">
        <f>_xlfn.XLOOKUP(A416,'Hospitalisation Details'!$A:$A,'Hospitalisation Details'!$I:$I)</f>
        <v>R1016</v>
      </c>
      <c r="Q416" s="28">
        <f>_xlfn.XLOOKUP(A416,'Hospitalisation Details'!$A:$A,'Hospitalisation Details'!$K:$K)</f>
        <v>53</v>
      </c>
    </row>
    <row r="417" spans="1:17" x14ac:dyDescent="0.3">
      <c r="A417" s="27" t="s">
        <v>1955</v>
      </c>
      <c r="B417" s="7" t="str">
        <f>IFERROR(_xlfn.XLOOKUP(A417,'Customer Names'!$A$2:$A$2336,'Customer Names'!$C$2:$C$2336),"Unknown")</f>
        <v xml:space="preserve">  Scott</v>
      </c>
      <c r="C417" s="7">
        <f>_xlfn.XLOOKUP(A417,'Medical Examinations'!$A$2:$A$2336,'Medical Examinations'!$B$2:$B$2336,AVERAGE('Medical Examinations'!$B$2:$B$2336))</f>
        <v>20.96</v>
      </c>
      <c r="D417" s="7">
        <f>_xlfn.XLOOKUP(A417,'Medical Examinations'!$A$2:$A$2336,'Medical Examinations'!$C$2:$C$2336,AVERAGE('Medical Examinations'!$C$2:$C$2336))</f>
        <v>4.04</v>
      </c>
      <c r="E417" s="7" t="str">
        <f>_xlfn.XLOOKUP(A417,'Medical Examinations'!$A:$A,'Medical Examinations'!$D:$D,"Unknown")</f>
        <v>Yes</v>
      </c>
      <c r="F417" s="7" t="str">
        <f>_xlfn.XLOOKUP(A417,'Medical Examinations'!$A:$A,'Medical Examinations'!$E:$E,"Unknown")</f>
        <v>No</v>
      </c>
      <c r="G417" s="7" t="str">
        <f>_xlfn.XLOOKUP(A417,'Medical Examinations'!$A:$A,'Medical Examinations'!$F:$F,"Unknown")</f>
        <v>No</v>
      </c>
      <c r="H417" s="43">
        <f>_xlfn.XLOOKUP(Healthcare!A417,'Medical Examinations'!$A:$A,'Medical Examinations'!$G:$G,0)</f>
        <v>1</v>
      </c>
      <c r="I417" s="7" t="str">
        <f>_xlfn.XLOOKUP(A417,'Medical Examinations'!$A:$A,'Medical Examinations'!$H:$H,"Unknown")</f>
        <v>Yes</v>
      </c>
      <c r="J417" s="7" t="str" cm="1">
        <f t="array" ref="J417">_xlfn.IFS(C417&lt;18.5,"Under Weight",C417&lt;=24.9,"Normal Weight",C417&lt;30,"Over weight",C417&gt;=30,"Obesity")</f>
        <v>Normal Weight</v>
      </c>
      <c r="K417" s="7" t="str" cm="1">
        <f t="array" ref="K417">_xlfn.IFS(D417="Null","Unknown",D417&lt;5.7,"Normal",D417&lt;6.5,"Prediabetes",D417&gt;=6.5,"Diabetes")</f>
        <v>Normal</v>
      </c>
      <c r="L417" s="7" t="str">
        <f>_xlfn.XLOOKUP(A417,'Hospitalisation Details'!$A:$A,'Hospitalisation Details'!$J:$J,)</f>
        <v>10-Jun-1995</v>
      </c>
      <c r="M417" s="22">
        <f>+_xlfn.XLOOKUP(A417,'Hospitalisation Details'!$A:$A,'Hospitalisation Details'!$F:$F)</f>
        <v>24863.25</v>
      </c>
      <c r="N417" s="7" t="str">
        <f>_xlfn.XLOOKUP(A417,'Hospitalisation Details'!$A:$A,'Hospitalisation Details'!$G:$G)</f>
        <v>tier - 2</v>
      </c>
      <c r="O417" s="7" t="str">
        <f>_xlfn.XLOOKUP(A417,'Hospitalisation Details'!$A:$A,'Hospitalisation Details'!$H:$H)</f>
        <v>tier - 3</v>
      </c>
      <c r="P417" s="7" t="str">
        <f>_xlfn.XLOOKUP(A417,'Hospitalisation Details'!$A:$A,'Hospitalisation Details'!$I:$I)</f>
        <v>R1011</v>
      </c>
      <c r="Q417" s="28">
        <f>_xlfn.XLOOKUP(A417,'Hospitalisation Details'!$A:$A,'Hospitalisation Details'!$K:$K)</f>
        <v>28</v>
      </c>
    </row>
    <row r="418" spans="1:17" x14ac:dyDescent="0.3">
      <c r="A418" s="27" t="s">
        <v>1954</v>
      </c>
      <c r="B418" s="7" t="str">
        <f>IFERROR(_xlfn.XLOOKUP(A418,'Customer Names'!$A$2:$A$2336,'Customer Names'!$C$2:$C$2336),"Unknown")</f>
        <v xml:space="preserve">  Angela</v>
      </c>
      <c r="C418" s="7">
        <f>_xlfn.XLOOKUP(A418,'Medical Examinations'!$A$2:$A$2336,'Medical Examinations'!$B$2:$B$2336,AVERAGE('Medical Examinations'!$B$2:$B$2336))</f>
        <v>19.68</v>
      </c>
      <c r="D418" s="7">
        <f>_xlfn.XLOOKUP(A418,'Medical Examinations'!$A$2:$A$2336,'Medical Examinations'!$C$2:$C$2336,AVERAGE('Medical Examinations'!$C$2:$C$2336))</f>
        <v>5.74</v>
      </c>
      <c r="E418" s="7" t="str">
        <f>_xlfn.XLOOKUP(A418,'Medical Examinations'!$A:$A,'Medical Examinations'!$D:$D,"Unknown")</f>
        <v>No</v>
      </c>
      <c r="F418" s="7" t="str">
        <f>_xlfn.XLOOKUP(A418,'Medical Examinations'!$A:$A,'Medical Examinations'!$E:$E,"Unknown")</f>
        <v>No</v>
      </c>
      <c r="G418" s="7" t="str">
        <f>_xlfn.XLOOKUP(A418,'Medical Examinations'!$A:$A,'Medical Examinations'!$F:$F,"Unknown")</f>
        <v>No</v>
      </c>
      <c r="H418" s="43">
        <f>_xlfn.XLOOKUP(Healthcare!A418,'Medical Examinations'!$A:$A,'Medical Examinations'!$G:$G,0)</f>
        <v>0</v>
      </c>
      <c r="I418" s="7" t="str">
        <f>_xlfn.XLOOKUP(A418,'Medical Examinations'!$A:$A,'Medical Examinations'!$H:$H,"Unknown")</f>
        <v>Yes</v>
      </c>
      <c r="J418" s="7" t="str" cm="1">
        <f t="array" ref="J418">_xlfn.IFS(C418&lt;18.5,"Under Weight",C418&lt;=24.9,"Normal Weight",C418&lt;30,"Over weight",C418&gt;=30,"Obesity")</f>
        <v>Normal Weight</v>
      </c>
      <c r="K418" s="7" t="str" cm="1">
        <f t="array" ref="K418">_xlfn.IFS(D418="Null","Unknown",D418&lt;5.7,"Normal",D418&lt;6.5,"Prediabetes",D418&gt;=6.5,"Diabetes")</f>
        <v>Prediabetes</v>
      </c>
      <c r="L418" s="7" t="str">
        <f>_xlfn.XLOOKUP(A418,'Hospitalisation Details'!$A:$A,'Hospitalisation Details'!$J:$J,)</f>
        <v>9-Sep-1994</v>
      </c>
      <c r="M418" s="22">
        <f>+_xlfn.XLOOKUP(A418,'Hospitalisation Details'!$A:$A,'Hospitalisation Details'!$F:$F)</f>
        <v>24817.25</v>
      </c>
      <c r="N418" s="7" t="str">
        <f>_xlfn.XLOOKUP(A418,'Hospitalisation Details'!$A:$A,'Hospitalisation Details'!$G:$G)</f>
        <v>tier - 2</v>
      </c>
      <c r="O418" s="7" t="str">
        <f>_xlfn.XLOOKUP(A418,'Hospitalisation Details'!$A:$A,'Hospitalisation Details'!$H:$H)</f>
        <v>tier - 2</v>
      </c>
      <c r="P418" s="7" t="str">
        <f>_xlfn.XLOOKUP(A418,'Hospitalisation Details'!$A:$A,'Hospitalisation Details'!$I:$I)</f>
        <v>R1011</v>
      </c>
      <c r="Q418" s="28">
        <f>_xlfn.XLOOKUP(A418,'Hospitalisation Details'!$A:$A,'Hospitalisation Details'!$K:$K)</f>
        <v>29</v>
      </c>
    </row>
    <row r="419" spans="1:17" x14ac:dyDescent="0.3">
      <c r="A419" s="27" t="s">
        <v>1953</v>
      </c>
      <c r="B419" s="7" t="str">
        <f>IFERROR(_xlfn.XLOOKUP(A419,'Customer Names'!$A$2:$A$2336,'Customer Names'!$C$2:$C$2336),"Unknown")</f>
        <v xml:space="preserve">  Allison</v>
      </c>
      <c r="C419" s="7">
        <f>_xlfn.XLOOKUP(A419,'Medical Examinations'!$A$2:$A$2336,'Medical Examinations'!$B$2:$B$2336,AVERAGE('Medical Examinations'!$B$2:$B$2336))</f>
        <v>18.100000000000001</v>
      </c>
      <c r="D419" s="7">
        <f>_xlfn.XLOOKUP(A419,'Medical Examinations'!$A$2:$A$2336,'Medical Examinations'!$C$2:$C$2336,AVERAGE('Medical Examinations'!$C$2:$C$2336))</f>
        <v>6.33</v>
      </c>
      <c r="E419" s="7" t="str">
        <f>_xlfn.XLOOKUP(A419,'Medical Examinations'!$A:$A,'Medical Examinations'!$D:$D,"Unknown")</f>
        <v>No</v>
      </c>
      <c r="F419" s="7" t="str">
        <f>_xlfn.XLOOKUP(A419,'Medical Examinations'!$A:$A,'Medical Examinations'!$E:$E,"Unknown")</f>
        <v>No</v>
      </c>
      <c r="G419" s="7" t="str">
        <f>_xlfn.XLOOKUP(A419,'Medical Examinations'!$A:$A,'Medical Examinations'!$F:$F,"Unknown")</f>
        <v>No</v>
      </c>
      <c r="H419" s="43">
        <f>_xlfn.XLOOKUP(Healthcare!A419,'Medical Examinations'!$A:$A,'Medical Examinations'!$G:$G,0)</f>
        <v>1</v>
      </c>
      <c r="I419" s="7" t="str">
        <f>_xlfn.XLOOKUP(A419,'Medical Examinations'!$A:$A,'Medical Examinations'!$H:$H,"Unknown")</f>
        <v>Yes</v>
      </c>
      <c r="J419" s="7" t="str" cm="1">
        <f t="array" ref="J419">_xlfn.IFS(C419&lt;18.5,"Under Weight",C419&lt;=24.9,"Normal Weight",C419&lt;30,"Over weight",C419&gt;=30,"Obesity")</f>
        <v>Under Weight</v>
      </c>
      <c r="K419" s="7" t="str" cm="1">
        <f t="array" ref="K419">_xlfn.IFS(D419="Null","Unknown",D419&lt;5.7,"Normal",D419&lt;6.5,"Prediabetes",D419&gt;=6.5,"Diabetes")</f>
        <v>Prediabetes</v>
      </c>
      <c r="L419" s="7" t="str">
        <f>_xlfn.XLOOKUP(A419,'Hospitalisation Details'!$A:$A,'Hospitalisation Details'!$J:$J,)</f>
        <v>11-Oct-1992</v>
      </c>
      <c r="M419" s="22">
        <f>+_xlfn.XLOOKUP(A419,'Hospitalisation Details'!$A:$A,'Hospitalisation Details'!$F:$F)</f>
        <v>24795.040000000001</v>
      </c>
      <c r="N419" s="7" t="str">
        <f>_xlfn.XLOOKUP(A419,'Hospitalisation Details'!$A:$A,'Hospitalisation Details'!$G:$G)</f>
        <v>tier - 2</v>
      </c>
      <c r="O419" s="7" t="str">
        <f>_xlfn.XLOOKUP(A419,'Hospitalisation Details'!$A:$A,'Hospitalisation Details'!$H:$H)</f>
        <v>tier - 3</v>
      </c>
      <c r="P419" s="7" t="str">
        <f>_xlfn.XLOOKUP(A419,'Hospitalisation Details'!$A:$A,'Hospitalisation Details'!$I:$I)</f>
        <v>R1011</v>
      </c>
      <c r="Q419" s="28">
        <f>_xlfn.XLOOKUP(A419,'Hospitalisation Details'!$A:$A,'Hospitalisation Details'!$K:$K)</f>
        <v>31</v>
      </c>
    </row>
    <row r="420" spans="1:17" x14ac:dyDescent="0.3">
      <c r="A420" s="27" t="s">
        <v>1952</v>
      </c>
      <c r="B420" s="7" t="str">
        <f>IFERROR(_xlfn.XLOOKUP(A420,'Customer Names'!$A$2:$A$2336,'Customer Names'!$C$2:$C$2336),"Unknown")</f>
        <v xml:space="preserve">  Caitlin O</v>
      </c>
      <c r="C420" s="7">
        <f>_xlfn.XLOOKUP(A420,'Medical Examinations'!$A$2:$A$2336,'Medical Examinations'!$B$2:$B$2336,AVERAGE('Medical Examinations'!$B$2:$B$2336))</f>
        <v>29.64</v>
      </c>
      <c r="D420" s="7">
        <f>_xlfn.XLOOKUP(A420,'Medical Examinations'!$A$2:$A$2336,'Medical Examinations'!$C$2:$C$2336,AVERAGE('Medical Examinations'!$C$2:$C$2336))</f>
        <v>4.28</v>
      </c>
      <c r="E420" s="7" t="str">
        <f>_xlfn.XLOOKUP(A420,'Medical Examinations'!$A:$A,'Medical Examinations'!$D:$D,"Unknown")</f>
        <v>Yes</v>
      </c>
      <c r="F420" s="7" t="str">
        <f>_xlfn.XLOOKUP(A420,'Medical Examinations'!$A:$A,'Medical Examinations'!$E:$E,"Unknown")</f>
        <v>No</v>
      </c>
      <c r="G420" s="7" t="str">
        <f>_xlfn.XLOOKUP(A420,'Medical Examinations'!$A:$A,'Medical Examinations'!$F:$F,"Unknown")</f>
        <v>No</v>
      </c>
      <c r="H420" s="43">
        <f>_xlfn.XLOOKUP(Healthcare!A420,'Medical Examinations'!$A:$A,'Medical Examinations'!$G:$G,0)</f>
        <v>0</v>
      </c>
      <c r="I420" s="7" t="str">
        <f>_xlfn.XLOOKUP(A420,'Medical Examinations'!$A:$A,'Medical Examinations'!$H:$H,"Unknown")</f>
        <v>No</v>
      </c>
      <c r="J420" s="7" t="str" cm="1">
        <f t="array" ref="J420">_xlfn.IFS(C420&lt;18.5,"Under Weight",C420&lt;=24.9,"Normal Weight",C420&lt;30,"Over weight",C420&gt;=30,"Obesity")</f>
        <v>Over weight</v>
      </c>
      <c r="K420" s="7" t="str" cm="1">
        <f t="array" ref="K420">_xlfn.IFS(D420="Null","Unknown",D420&lt;5.7,"Normal",D420&lt;6.5,"Prediabetes",D420&gt;=6.5,"Diabetes")</f>
        <v>Normal</v>
      </c>
      <c r="L420" s="7" t="str">
        <f>_xlfn.XLOOKUP(A420,'Hospitalisation Details'!$A:$A,'Hospitalisation Details'!$J:$J,)</f>
        <v>28-Aug-1996</v>
      </c>
      <c r="M420" s="22">
        <f>+_xlfn.XLOOKUP(A420,'Hospitalisation Details'!$A:$A,'Hospitalisation Details'!$F:$F)</f>
        <v>24671.66</v>
      </c>
      <c r="N420" s="7" t="str">
        <f>_xlfn.XLOOKUP(A420,'Hospitalisation Details'!$A:$A,'Hospitalisation Details'!$G:$G)</f>
        <v>tier - 2</v>
      </c>
      <c r="O420" s="7" t="str">
        <f>_xlfn.XLOOKUP(A420,'Hospitalisation Details'!$A:$A,'Hospitalisation Details'!$H:$H)</f>
        <v>tier - 1</v>
      </c>
      <c r="P420" s="7" t="str">
        <f>_xlfn.XLOOKUP(A420,'Hospitalisation Details'!$A:$A,'Hospitalisation Details'!$I:$I)</f>
        <v>R1024</v>
      </c>
      <c r="Q420" s="28">
        <f>_xlfn.XLOOKUP(A420,'Hospitalisation Details'!$A:$A,'Hospitalisation Details'!$K:$K)</f>
        <v>27</v>
      </c>
    </row>
    <row r="421" spans="1:17" x14ac:dyDescent="0.3">
      <c r="A421" s="27" t="s">
        <v>1951</v>
      </c>
      <c r="B421" s="7" t="str">
        <f>IFERROR(_xlfn.XLOOKUP(A421,'Customer Names'!$A$2:$A$2336,'Customer Names'!$C$2:$C$2336),"Unknown")</f>
        <v xml:space="preserve">  Tracy M</v>
      </c>
      <c r="C421" s="7">
        <f>_xlfn.XLOOKUP(A421,'Medical Examinations'!$A$2:$A$2336,'Medical Examinations'!$B$2:$B$2336,AVERAGE('Medical Examinations'!$B$2:$B$2336))</f>
        <v>25.3</v>
      </c>
      <c r="D421" s="7">
        <f>_xlfn.XLOOKUP(A421,'Medical Examinations'!$A$2:$A$2336,'Medical Examinations'!$C$2:$C$2336,AVERAGE('Medical Examinations'!$C$2:$C$2336))</f>
        <v>9.4700000000000006</v>
      </c>
      <c r="E421" s="7" t="str">
        <f>_xlfn.XLOOKUP(A421,'Medical Examinations'!$A:$A,'Medical Examinations'!$D:$D,"Unknown")</f>
        <v>Yes</v>
      </c>
      <c r="F421" s="7" t="str">
        <f>_xlfn.XLOOKUP(A421,'Medical Examinations'!$A:$A,'Medical Examinations'!$E:$E,"Unknown")</f>
        <v>No</v>
      </c>
      <c r="G421" s="7" t="str">
        <f>_xlfn.XLOOKUP(A421,'Medical Examinations'!$A:$A,'Medical Examinations'!$F:$F,"Unknown")</f>
        <v>No</v>
      </c>
      <c r="H421" s="43">
        <f>_xlfn.XLOOKUP(Healthcare!A421,'Medical Examinations'!$A:$A,'Medical Examinations'!$G:$G,0)</f>
        <v>2</v>
      </c>
      <c r="I421" s="7" t="str">
        <f>_xlfn.XLOOKUP(A421,'Medical Examinations'!$A:$A,'Medical Examinations'!$H:$H,"Unknown")</f>
        <v>Yes</v>
      </c>
      <c r="J421" s="7" t="str" cm="1">
        <f t="array" ref="J421">_xlfn.IFS(C421&lt;18.5,"Under Weight",C421&lt;=24.9,"Normal Weight",C421&lt;30,"Over weight",C421&gt;=30,"Obesity")</f>
        <v>Over weight</v>
      </c>
      <c r="K421" s="7" t="str" cm="1">
        <f t="array" ref="K421">_xlfn.IFS(D421="Null","Unknown",D421&lt;5.7,"Normal",D421&lt;6.5,"Prediabetes",D421&gt;=6.5,"Diabetes")</f>
        <v>Diabetes</v>
      </c>
      <c r="L421" s="7" t="str">
        <f>_xlfn.XLOOKUP(A421,'Hospitalisation Details'!$A:$A,'Hospitalisation Details'!$J:$J,)</f>
        <v>12-Jun-1970</v>
      </c>
      <c r="M421" s="22">
        <f>+_xlfn.XLOOKUP(A421,'Hospitalisation Details'!$A:$A,'Hospitalisation Details'!$F:$F)</f>
        <v>24667.42</v>
      </c>
      <c r="N421" s="7" t="str">
        <f>_xlfn.XLOOKUP(A421,'Hospitalisation Details'!$A:$A,'Hospitalisation Details'!$G:$G)</f>
        <v>tier - 2</v>
      </c>
      <c r="O421" s="7" t="str">
        <f>_xlfn.XLOOKUP(A421,'Hospitalisation Details'!$A:$A,'Hospitalisation Details'!$H:$H)</f>
        <v>tier - 3</v>
      </c>
      <c r="P421" s="7" t="str">
        <f>_xlfn.XLOOKUP(A421,'Hospitalisation Details'!$A:$A,'Hospitalisation Details'!$I:$I)</f>
        <v>R1013</v>
      </c>
      <c r="Q421" s="28">
        <f>_xlfn.XLOOKUP(A421,'Hospitalisation Details'!$A:$A,'Hospitalisation Details'!$K:$K)</f>
        <v>53</v>
      </c>
    </row>
    <row r="422" spans="1:17" x14ac:dyDescent="0.3">
      <c r="A422" s="27" t="s">
        <v>1950</v>
      </c>
      <c r="B422" s="7" t="str">
        <f>IFERROR(_xlfn.XLOOKUP(A422,'Customer Names'!$A$2:$A$2336,'Customer Names'!$C$2:$C$2336),"Unknown")</f>
        <v xml:space="preserve">  Dustin M</v>
      </c>
      <c r="C422" s="7">
        <f>_xlfn.XLOOKUP(A422,'Medical Examinations'!$A$2:$A$2336,'Medical Examinations'!$B$2:$B$2336,AVERAGE('Medical Examinations'!$B$2:$B$2336))</f>
        <v>27.6</v>
      </c>
      <c r="D422" s="7">
        <f>_xlfn.XLOOKUP(A422,'Medical Examinations'!$A$2:$A$2336,'Medical Examinations'!$C$2:$C$2336,AVERAGE('Medical Examinations'!$C$2:$C$2336))</f>
        <v>4.8499999999999996</v>
      </c>
      <c r="E422" s="7" t="str">
        <f>_xlfn.XLOOKUP(A422,'Medical Examinations'!$A:$A,'Medical Examinations'!$D:$D,"Unknown")</f>
        <v>Yes</v>
      </c>
      <c r="F422" s="7" t="str">
        <f>_xlfn.XLOOKUP(A422,'Medical Examinations'!$A:$A,'Medical Examinations'!$E:$E,"Unknown")</f>
        <v>No</v>
      </c>
      <c r="G422" s="7" t="str">
        <f>_xlfn.XLOOKUP(A422,'Medical Examinations'!$A:$A,'Medical Examinations'!$F:$F,"Unknown")</f>
        <v>No</v>
      </c>
      <c r="H422" s="43">
        <f>_xlfn.XLOOKUP(Healthcare!A422,'Medical Examinations'!$A:$A,'Medical Examinations'!$G:$G,0)</f>
        <v>0</v>
      </c>
      <c r="I422" s="7" t="str">
        <f>_xlfn.XLOOKUP(A422,'Medical Examinations'!$A:$A,'Medical Examinations'!$H:$H,"Unknown")</f>
        <v>No</v>
      </c>
      <c r="J422" s="7" t="str" cm="1">
        <f t="array" ref="J422">_xlfn.IFS(C422&lt;18.5,"Under Weight",C422&lt;=24.9,"Normal Weight",C422&lt;30,"Over weight",C422&gt;=30,"Obesity")</f>
        <v>Over weight</v>
      </c>
      <c r="K422" s="7" t="str" cm="1">
        <f t="array" ref="K422">_xlfn.IFS(D422="Null","Unknown",D422&lt;5.7,"Normal",D422&lt;6.5,"Prediabetes",D422&gt;=6.5,"Diabetes")</f>
        <v>Normal</v>
      </c>
      <c r="L422" s="7" t="str">
        <f>_xlfn.XLOOKUP(A422,'Hospitalisation Details'!$A:$A,'Hospitalisation Details'!$J:$J,)</f>
        <v>12-Oct-1976</v>
      </c>
      <c r="M422" s="22">
        <f>+_xlfn.XLOOKUP(A422,'Hospitalisation Details'!$A:$A,'Hospitalisation Details'!$F:$F)</f>
        <v>24603.05</v>
      </c>
      <c r="N422" s="7" t="str">
        <f>_xlfn.XLOOKUP(A422,'Hospitalisation Details'!$A:$A,'Hospitalisation Details'!$G:$G)</f>
        <v>tier - 2</v>
      </c>
      <c r="O422" s="7" t="str">
        <f>_xlfn.XLOOKUP(A422,'Hospitalisation Details'!$A:$A,'Hospitalisation Details'!$H:$H)</f>
        <v>tier - 2</v>
      </c>
      <c r="P422" s="7" t="str">
        <f>_xlfn.XLOOKUP(A422,'Hospitalisation Details'!$A:$A,'Hospitalisation Details'!$I:$I)</f>
        <v>R1011</v>
      </c>
      <c r="Q422" s="28">
        <f>_xlfn.XLOOKUP(A422,'Hospitalisation Details'!$A:$A,'Hospitalisation Details'!$K:$K)</f>
        <v>47</v>
      </c>
    </row>
    <row r="423" spans="1:17" x14ac:dyDescent="0.3">
      <c r="A423" s="27" t="s">
        <v>1949</v>
      </c>
      <c r="B423" s="7" t="str">
        <f>IFERROR(_xlfn.XLOOKUP(A423,'Customer Names'!$A$2:$A$2336,'Customer Names'!$C$2:$C$2336),"Unknown")</f>
        <v xml:space="preserve">  Jenny</v>
      </c>
      <c r="C423" s="7">
        <f>_xlfn.XLOOKUP(A423,'Medical Examinations'!$A$2:$A$2336,'Medical Examinations'!$B$2:$B$2336,AVERAGE('Medical Examinations'!$B$2:$B$2336))</f>
        <v>27.645</v>
      </c>
      <c r="D423" s="7">
        <f>_xlfn.XLOOKUP(A423,'Medical Examinations'!$A$2:$A$2336,'Medical Examinations'!$C$2:$C$2336,AVERAGE('Medical Examinations'!$C$2:$C$2336))</f>
        <v>11.03</v>
      </c>
      <c r="E423" s="7" t="str">
        <f>_xlfn.XLOOKUP(A423,'Medical Examinations'!$A:$A,'Medical Examinations'!$D:$D,"Unknown")</f>
        <v>Yes</v>
      </c>
      <c r="F423" s="7" t="str">
        <f>_xlfn.XLOOKUP(A423,'Medical Examinations'!$A:$A,'Medical Examinations'!$E:$E,"Unknown")</f>
        <v>No</v>
      </c>
      <c r="G423" s="7" t="str">
        <f>_xlfn.XLOOKUP(A423,'Medical Examinations'!$A:$A,'Medical Examinations'!$F:$F,"Unknown")</f>
        <v>No</v>
      </c>
      <c r="H423" s="43">
        <f>_xlfn.XLOOKUP(Healthcare!A423,'Medical Examinations'!$A:$A,'Medical Examinations'!$G:$G,0)</f>
        <v>1</v>
      </c>
      <c r="I423" s="7" t="str">
        <f>_xlfn.XLOOKUP(A423,'Medical Examinations'!$A:$A,'Medical Examinations'!$H:$H,"Unknown")</f>
        <v>Yes</v>
      </c>
      <c r="J423" s="7" t="str" cm="1">
        <f t="array" ref="J423">_xlfn.IFS(C423&lt;18.5,"Under Weight",C423&lt;=24.9,"Normal Weight",C423&lt;30,"Over weight",C423&gt;=30,"Obesity")</f>
        <v>Over weight</v>
      </c>
      <c r="K423" s="7" t="str" cm="1">
        <f t="array" ref="K423">_xlfn.IFS(D423="Null","Unknown",D423&lt;5.7,"Normal",D423&lt;6.5,"Prediabetes",D423&gt;=6.5,"Diabetes")</f>
        <v>Diabetes</v>
      </c>
      <c r="L423" s="7" t="str">
        <f>_xlfn.XLOOKUP(A423,'Hospitalisation Details'!$A:$A,'Hospitalisation Details'!$J:$J,)</f>
        <v>13-Jun-1975</v>
      </c>
      <c r="M423" s="22">
        <f>+_xlfn.XLOOKUP(A423,'Hospitalisation Details'!$A:$A,'Hospitalisation Details'!$F:$F)</f>
        <v>24535.7</v>
      </c>
      <c r="N423" s="7" t="str">
        <f>_xlfn.XLOOKUP(A423,'Hospitalisation Details'!$A:$A,'Hospitalisation Details'!$G:$G)</f>
        <v>tier - 2</v>
      </c>
      <c r="O423" s="7" t="str">
        <f>_xlfn.XLOOKUP(A423,'Hospitalisation Details'!$A:$A,'Hospitalisation Details'!$H:$H)</f>
        <v>tier - 2</v>
      </c>
      <c r="P423" s="7" t="str">
        <f>_xlfn.XLOOKUP(A423,'Hospitalisation Details'!$A:$A,'Hospitalisation Details'!$I:$I)</f>
        <v>R1012</v>
      </c>
      <c r="Q423" s="28">
        <f>_xlfn.XLOOKUP(A423,'Hospitalisation Details'!$A:$A,'Hospitalisation Details'!$K:$K)</f>
        <v>48</v>
      </c>
    </row>
    <row r="424" spans="1:17" x14ac:dyDescent="0.3">
      <c r="A424" s="27" t="s">
        <v>1948</v>
      </c>
      <c r="B424" s="7" t="str">
        <f>IFERROR(_xlfn.XLOOKUP(A424,'Customer Names'!$A$2:$A$2336,'Customer Names'!$C$2:$C$2336),"Unknown")</f>
        <v xml:space="preserve">  Emily</v>
      </c>
      <c r="C424" s="7">
        <f>_xlfn.XLOOKUP(A424,'Medical Examinations'!$A$2:$A$2336,'Medical Examinations'!$B$2:$B$2336,AVERAGE('Medical Examinations'!$B$2:$B$2336))</f>
        <v>27.6</v>
      </c>
      <c r="D424" s="7">
        <f>_xlfn.XLOOKUP(A424,'Medical Examinations'!$A$2:$A$2336,'Medical Examinations'!$C$2:$C$2336,AVERAGE('Medical Examinations'!$C$2:$C$2336))</f>
        <v>5.22</v>
      </c>
      <c r="E424" s="7" t="str">
        <f>_xlfn.XLOOKUP(A424,'Medical Examinations'!$A:$A,'Medical Examinations'!$D:$D,"Unknown")</f>
        <v>No</v>
      </c>
      <c r="F424" s="7" t="str">
        <f>_xlfn.XLOOKUP(A424,'Medical Examinations'!$A:$A,'Medical Examinations'!$E:$E,"Unknown")</f>
        <v>No</v>
      </c>
      <c r="G424" s="7" t="str">
        <f>_xlfn.XLOOKUP(A424,'Medical Examinations'!$A:$A,'Medical Examinations'!$F:$F,"Unknown")</f>
        <v>No</v>
      </c>
      <c r="H424" s="43">
        <f>_xlfn.XLOOKUP(Healthcare!A424,'Medical Examinations'!$A:$A,'Medical Examinations'!$G:$G,0)</f>
        <v>2</v>
      </c>
      <c r="I424" s="7" t="str">
        <f>_xlfn.XLOOKUP(A424,'Medical Examinations'!$A:$A,'Medical Examinations'!$H:$H,"Unknown")</f>
        <v>Yes</v>
      </c>
      <c r="J424" s="7" t="str" cm="1">
        <f t="array" ref="J424">_xlfn.IFS(C424&lt;18.5,"Under Weight",C424&lt;=24.9,"Normal Weight",C424&lt;30,"Over weight",C424&gt;=30,"Obesity")</f>
        <v>Over weight</v>
      </c>
      <c r="K424" s="7" t="str" cm="1">
        <f t="array" ref="K424">_xlfn.IFS(D424="Null","Unknown",D424&lt;5.7,"Normal",D424&lt;6.5,"Prediabetes",D424&gt;=6.5,"Diabetes")</f>
        <v>Normal</v>
      </c>
      <c r="L424" s="7" t="str">
        <f>_xlfn.XLOOKUP(A424,'Hospitalisation Details'!$A:$A,'Hospitalisation Details'!$J:$J,)</f>
        <v>14-Sep-1972</v>
      </c>
      <c r="M424" s="22">
        <f>+_xlfn.XLOOKUP(A424,'Hospitalisation Details'!$A:$A,'Hospitalisation Details'!$F:$F)</f>
        <v>24520.26</v>
      </c>
      <c r="N424" s="7" t="str">
        <f>_xlfn.XLOOKUP(A424,'Hospitalisation Details'!$A:$A,'Hospitalisation Details'!$G:$G)</f>
        <v>tier - 2</v>
      </c>
      <c r="O424" s="7" t="str">
        <f>_xlfn.XLOOKUP(A424,'Hospitalisation Details'!$A:$A,'Hospitalisation Details'!$H:$H)</f>
        <v>tier - 3</v>
      </c>
      <c r="P424" s="7" t="str">
        <f>_xlfn.XLOOKUP(A424,'Hospitalisation Details'!$A:$A,'Hospitalisation Details'!$I:$I)</f>
        <v>R1011</v>
      </c>
      <c r="Q424" s="28">
        <f>_xlfn.XLOOKUP(A424,'Hospitalisation Details'!$A:$A,'Hospitalisation Details'!$K:$K)</f>
        <v>51</v>
      </c>
    </row>
    <row r="425" spans="1:17" x14ac:dyDescent="0.3">
      <c r="A425" s="27" t="s">
        <v>1947</v>
      </c>
      <c r="B425" s="7" t="str">
        <f>IFERROR(_xlfn.XLOOKUP(A425,'Customer Names'!$A$2:$A$2336,'Customer Names'!$C$2:$C$2336),"Unknown")</f>
        <v xml:space="preserve">  Fabienne</v>
      </c>
      <c r="C425" s="7">
        <f>_xlfn.XLOOKUP(A425,'Medical Examinations'!$A$2:$A$2336,'Medical Examinations'!$B$2:$B$2336,AVERAGE('Medical Examinations'!$B$2:$B$2336))</f>
        <v>25.08</v>
      </c>
      <c r="D425" s="7">
        <f>_xlfn.XLOOKUP(A425,'Medical Examinations'!$A$2:$A$2336,'Medical Examinations'!$C$2:$C$2336,AVERAGE('Medical Examinations'!$C$2:$C$2336))</f>
        <v>9.52</v>
      </c>
      <c r="E425" s="7" t="str">
        <f>_xlfn.XLOOKUP(A425,'Medical Examinations'!$A:$A,'Medical Examinations'!$D:$D,"Unknown")</f>
        <v>Yes</v>
      </c>
      <c r="F425" s="7" t="str">
        <f>_xlfn.XLOOKUP(A425,'Medical Examinations'!$A:$A,'Medical Examinations'!$E:$E,"Unknown")</f>
        <v>No</v>
      </c>
      <c r="G425" s="7" t="str">
        <f>_xlfn.XLOOKUP(A425,'Medical Examinations'!$A:$A,'Medical Examinations'!$F:$F,"Unknown")</f>
        <v>No</v>
      </c>
      <c r="H425" s="43">
        <f>_xlfn.XLOOKUP(Healthcare!A425,'Medical Examinations'!$A:$A,'Medical Examinations'!$G:$G,0)</f>
        <v>2</v>
      </c>
      <c r="I425" s="7" t="str">
        <f>_xlfn.XLOOKUP(A425,'Medical Examinations'!$A:$A,'Medical Examinations'!$H:$H,"Unknown")</f>
        <v>No</v>
      </c>
      <c r="J425" s="7" t="str" cm="1">
        <f t="array" ref="J425">_xlfn.IFS(C425&lt;18.5,"Under Weight",C425&lt;=24.9,"Normal Weight",C425&lt;30,"Over weight",C425&gt;=30,"Obesity")</f>
        <v>Over weight</v>
      </c>
      <c r="K425" s="7" t="str" cm="1">
        <f t="array" ref="K425">_xlfn.IFS(D425="Null","Unknown",D425&lt;5.7,"Normal",D425&lt;6.5,"Prediabetes",D425&gt;=6.5,"Diabetes")</f>
        <v>Diabetes</v>
      </c>
      <c r="L425" s="7" t="str">
        <f>_xlfn.XLOOKUP(A425,'Hospitalisation Details'!$A:$A,'Hospitalisation Details'!$J:$J,)</f>
        <v>21-Oct-1961</v>
      </c>
      <c r="M425" s="22">
        <f>+_xlfn.XLOOKUP(A425,'Hospitalisation Details'!$A:$A,'Hospitalisation Details'!$F:$F)</f>
        <v>24513.09</v>
      </c>
      <c r="N425" s="7" t="str">
        <f>_xlfn.XLOOKUP(A425,'Hospitalisation Details'!$A:$A,'Hospitalisation Details'!$G:$G)</f>
        <v>tier - 2</v>
      </c>
      <c r="O425" s="7" t="str">
        <f>_xlfn.XLOOKUP(A425,'Hospitalisation Details'!$A:$A,'Hospitalisation Details'!$H:$H)</f>
        <v>tier - 2</v>
      </c>
      <c r="P425" s="7" t="str">
        <f>_xlfn.XLOOKUP(A425,'Hospitalisation Details'!$A:$A,'Hospitalisation Details'!$I:$I)</f>
        <v>R1013</v>
      </c>
      <c r="Q425" s="28">
        <f>_xlfn.XLOOKUP(A425,'Hospitalisation Details'!$A:$A,'Hospitalisation Details'!$K:$K)</f>
        <v>62</v>
      </c>
    </row>
    <row r="426" spans="1:17" x14ac:dyDescent="0.3">
      <c r="A426" s="27" t="s">
        <v>1946</v>
      </c>
      <c r="B426" s="7" t="str">
        <f>IFERROR(_xlfn.XLOOKUP(A426,'Customer Names'!$A$2:$A$2336,'Customer Names'!$C$2:$C$2336),"Unknown")</f>
        <v xml:space="preserve">  Jordan</v>
      </c>
      <c r="C426" s="7">
        <f>_xlfn.XLOOKUP(A426,'Medical Examinations'!$A$2:$A$2336,'Medical Examinations'!$B$2:$B$2336,AVERAGE('Medical Examinations'!$B$2:$B$2336))</f>
        <v>30.02</v>
      </c>
      <c r="D426" s="7">
        <f>_xlfn.XLOOKUP(A426,'Medical Examinations'!$A$2:$A$2336,'Medical Examinations'!$C$2:$C$2336,AVERAGE('Medical Examinations'!$C$2:$C$2336))</f>
        <v>11.09</v>
      </c>
      <c r="E426" s="7" t="str">
        <f>_xlfn.XLOOKUP(A426,'Medical Examinations'!$A:$A,'Medical Examinations'!$D:$D,"Unknown")</f>
        <v>No</v>
      </c>
      <c r="F426" s="7" t="str">
        <f>_xlfn.XLOOKUP(A426,'Medical Examinations'!$A:$A,'Medical Examinations'!$E:$E,"Unknown")</f>
        <v>No</v>
      </c>
      <c r="G426" s="7" t="str">
        <f>_xlfn.XLOOKUP(A426,'Medical Examinations'!$A:$A,'Medical Examinations'!$F:$F,"Unknown")</f>
        <v>No</v>
      </c>
      <c r="H426" s="43">
        <f>_xlfn.XLOOKUP(Healthcare!A426,'Medical Examinations'!$A:$A,'Medical Examinations'!$G:$G,0)</f>
        <v>0</v>
      </c>
      <c r="I426" s="7" t="str">
        <f>_xlfn.XLOOKUP(A426,'Medical Examinations'!$A:$A,'Medical Examinations'!$H:$H,"Unknown")</f>
        <v>No</v>
      </c>
      <c r="J426" s="7" t="str" cm="1">
        <f t="array" ref="J426">_xlfn.IFS(C426&lt;18.5,"Under Weight",C426&lt;=24.9,"Normal Weight",C426&lt;30,"Over weight",C426&gt;=30,"Obesity")</f>
        <v>Obesity</v>
      </c>
      <c r="K426" s="7" t="str" cm="1">
        <f t="array" ref="K426">_xlfn.IFS(D426="Null","Unknown",D426&lt;5.7,"Normal",D426&lt;6.5,"Prediabetes",D426&gt;=6.5,"Diabetes")</f>
        <v>Diabetes</v>
      </c>
      <c r="L426" s="7" t="str">
        <f>_xlfn.XLOOKUP(A426,'Hospitalisation Details'!$A:$A,'Hospitalisation Details'!$J:$J,)</f>
        <v>6-Jul-1968</v>
      </c>
      <c r="M426" s="22">
        <f>+_xlfn.XLOOKUP(A426,'Hospitalisation Details'!$A:$A,'Hospitalisation Details'!$F:$F)</f>
        <v>24476.48</v>
      </c>
      <c r="N426" s="7" t="str">
        <f>_xlfn.XLOOKUP(A426,'Hospitalisation Details'!$A:$A,'Hospitalisation Details'!$G:$G)</f>
        <v>tier - 2</v>
      </c>
      <c r="O426" s="7" t="str">
        <f>_xlfn.XLOOKUP(A426,'Hospitalisation Details'!$A:$A,'Hospitalisation Details'!$H:$H)</f>
        <v>tier - 2</v>
      </c>
      <c r="P426" s="7" t="str">
        <f>_xlfn.XLOOKUP(A426,'Hospitalisation Details'!$A:$A,'Hospitalisation Details'!$I:$I)</f>
        <v>R1012</v>
      </c>
      <c r="Q426" s="28">
        <f>_xlfn.XLOOKUP(A426,'Hospitalisation Details'!$A:$A,'Hospitalisation Details'!$K:$K)</f>
        <v>55</v>
      </c>
    </row>
    <row r="427" spans="1:17" x14ac:dyDescent="0.3">
      <c r="A427" s="27" t="s">
        <v>1945</v>
      </c>
      <c r="B427" s="7" t="str">
        <f>IFERROR(_xlfn.XLOOKUP(A427,'Customer Names'!$A$2:$A$2336,'Customer Names'!$C$2:$C$2336),"Unknown")</f>
        <v xml:space="preserve">  Matt</v>
      </c>
      <c r="C427" s="7">
        <f>_xlfn.XLOOKUP(A427,'Medical Examinations'!$A$2:$A$2336,'Medical Examinations'!$B$2:$B$2336,AVERAGE('Medical Examinations'!$B$2:$B$2336))</f>
        <v>27.36</v>
      </c>
      <c r="D427" s="7">
        <f>_xlfn.XLOOKUP(A427,'Medical Examinations'!$A$2:$A$2336,'Medical Examinations'!$C$2:$C$2336,AVERAGE('Medical Examinations'!$C$2:$C$2336))</f>
        <v>9.4499999999999993</v>
      </c>
      <c r="E427" s="7" t="str">
        <f>_xlfn.XLOOKUP(A427,'Medical Examinations'!$A:$A,'Medical Examinations'!$D:$D,"Unknown")</f>
        <v>Yes</v>
      </c>
      <c r="F427" s="7" t="str">
        <f>_xlfn.XLOOKUP(A427,'Medical Examinations'!$A:$A,'Medical Examinations'!$E:$E,"Unknown")</f>
        <v>No</v>
      </c>
      <c r="G427" s="7" t="str">
        <f>_xlfn.XLOOKUP(A427,'Medical Examinations'!$A:$A,'Medical Examinations'!$F:$F,"Unknown")</f>
        <v>No</v>
      </c>
      <c r="H427" s="43">
        <f>_xlfn.XLOOKUP(Healthcare!A427,'Medical Examinations'!$A:$A,'Medical Examinations'!$G:$G,0)</f>
        <v>2</v>
      </c>
      <c r="I427" s="7" t="str">
        <f>_xlfn.XLOOKUP(A427,'Medical Examinations'!$A:$A,'Medical Examinations'!$H:$H,"Unknown")</f>
        <v>Yes</v>
      </c>
      <c r="J427" s="7" t="str" cm="1">
        <f t="array" ref="J427">_xlfn.IFS(C427&lt;18.5,"Under Weight",C427&lt;=24.9,"Normal Weight",C427&lt;30,"Over weight",C427&gt;=30,"Obesity")</f>
        <v>Over weight</v>
      </c>
      <c r="K427" s="7" t="str" cm="1">
        <f t="array" ref="K427">_xlfn.IFS(D427="Null","Unknown",D427&lt;5.7,"Normal",D427&lt;6.5,"Prediabetes",D427&gt;=6.5,"Diabetes")</f>
        <v>Diabetes</v>
      </c>
      <c r="L427" s="7" t="str">
        <f>_xlfn.XLOOKUP(A427,'Hospitalisation Details'!$A:$A,'Hospitalisation Details'!$J:$J,)</f>
        <v>30-Nov-1970</v>
      </c>
      <c r="M427" s="22">
        <f>+_xlfn.XLOOKUP(A427,'Hospitalisation Details'!$A:$A,'Hospitalisation Details'!$F:$F)</f>
        <v>24393.62</v>
      </c>
      <c r="N427" s="7" t="str">
        <f>_xlfn.XLOOKUP(A427,'Hospitalisation Details'!$A:$A,'Hospitalisation Details'!$G:$G)</f>
        <v>tier - 2</v>
      </c>
      <c r="O427" s="7" t="str">
        <f>_xlfn.XLOOKUP(A427,'Hospitalisation Details'!$A:$A,'Hospitalisation Details'!$H:$H)</f>
        <v>tier - 3</v>
      </c>
      <c r="P427" s="7" t="str">
        <f>_xlfn.XLOOKUP(A427,'Hospitalisation Details'!$A:$A,'Hospitalisation Details'!$I:$I)</f>
        <v>R1012</v>
      </c>
      <c r="Q427" s="28">
        <f>_xlfn.XLOOKUP(A427,'Hospitalisation Details'!$A:$A,'Hospitalisation Details'!$K:$K)</f>
        <v>53</v>
      </c>
    </row>
    <row r="428" spans="1:17" x14ac:dyDescent="0.3">
      <c r="A428" s="27" t="s">
        <v>1944</v>
      </c>
      <c r="B428" s="7" t="str">
        <f>IFERROR(_xlfn.XLOOKUP(A428,'Customer Names'!$A$2:$A$2336,'Customer Names'!$C$2:$C$2336),"Unknown")</f>
        <v xml:space="preserve">  Taryn L</v>
      </c>
      <c r="C428" s="7">
        <f>_xlfn.XLOOKUP(A428,'Medical Examinations'!$A$2:$A$2336,'Medical Examinations'!$B$2:$B$2336,AVERAGE('Medical Examinations'!$B$2:$B$2336))</f>
        <v>22.2</v>
      </c>
      <c r="D428" s="7">
        <f>_xlfn.XLOOKUP(A428,'Medical Examinations'!$A$2:$A$2336,'Medical Examinations'!$C$2:$C$2336,AVERAGE('Medical Examinations'!$C$2:$C$2336))</f>
        <v>5.51</v>
      </c>
      <c r="E428" s="7" t="str">
        <f>_xlfn.XLOOKUP(A428,'Medical Examinations'!$A:$A,'Medical Examinations'!$D:$D,"Unknown")</f>
        <v>No</v>
      </c>
      <c r="F428" s="7" t="str">
        <f>_xlfn.XLOOKUP(A428,'Medical Examinations'!$A:$A,'Medical Examinations'!$E:$E,"Unknown")</f>
        <v>No</v>
      </c>
      <c r="G428" s="7" t="str">
        <f>_xlfn.XLOOKUP(A428,'Medical Examinations'!$A:$A,'Medical Examinations'!$F:$F,"Unknown")</f>
        <v>No</v>
      </c>
      <c r="H428" s="43">
        <f>_xlfn.XLOOKUP(Healthcare!A428,'Medical Examinations'!$A:$A,'Medical Examinations'!$G:$G,0)</f>
        <v>0</v>
      </c>
      <c r="I428" s="7" t="str">
        <f>_xlfn.XLOOKUP(A428,'Medical Examinations'!$A:$A,'Medical Examinations'!$H:$H,"Unknown")</f>
        <v>Yes</v>
      </c>
      <c r="J428" s="7" t="str" cm="1">
        <f t="array" ref="J428">_xlfn.IFS(C428&lt;18.5,"Under Weight",C428&lt;=24.9,"Normal Weight",C428&lt;30,"Over weight",C428&gt;=30,"Obesity")</f>
        <v>Normal Weight</v>
      </c>
      <c r="K428" s="7" t="str" cm="1">
        <f t="array" ref="K428">_xlfn.IFS(D428="Null","Unknown",D428&lt;5.7,"Normal",D428&lt;6.5,"Prediabetes",D428&gt;=6.5,"Diabetes")</f>
        <v>Normal</v>
      </c>
      <c r="L428" s="7" t="str">
        <f>_xlfn.XLOOKUP(A428,'Hospitalisation Details'!$A:$A,'Hospitalisation Details'!$J:$J,)</f>
        <v>7-Oct-1999</v>
      </c>
      <c r="M428" s="22">
        <f>+_xlfn.XLOOKUP(A428,'Hospitalisation Details'!$A:$A,'Hospitalisation Details'!$F:$F)</f>
        <v>24387.74</v>
      </c>
      <c r="N428" s="7" t="str">
        <f>_xlfn.XLOOKUP(A428,'Hospitalisation Details'!$A:$A,'Hospitalisation Details'!$G:$G)</f>
        <v>tier - 2</v>
      </c>
      <c r="O428" s="7" t="str">
        <f>_xlfn.XLOOKUP(A428,'Hospitalisation Details'!$A:$A,'Hospitalisation Details'!$H:$H)</f>
        <v>tier - 1</v>
      </c>
      <c r="P428" s="7" t="str">
        <f>_xlfn.XLOOKUP(A428,'Hospitalisation Details'!$A:$A,'Hospitalisation Details'!$I:$I)</f>
        <v>R1011</v>
      </c>
      <c r="Q428" s="28">
        <f>_xlfn.XLOOKUP(A428,'Hospitalisation Details'!$A:$A,'Hospitalisation Details'!$K:$K)</f>
        <v>24</v>
      </c>
    </row>
    <row r="429" spans="1:17" x14ac:dyDescent="0.3">
      <c r="A429" s="27" t="s">
        <v>1943</v>
      </c>
      <c r="B429" s="7" t="str">
        <f>IFERROR(_xlfn.XLOOKUP(A429,'Customer Names'!$A$2:$A$2336,'Customer Names'!$C$2:$C$2336),"Unknown")</f>
        <v xml:space="preserve">  Temima</v>
      </c>
      <c r="C429" s="7">
        <f>_xlfn.XLOOKUP(A429,'Medical Examinations'!$A$2:$A$2336,'Medical Examinations'!$B$2:$B$2336,AVERAGE('Medical Examinations'!$B$2:$B$2336))</f>
        <v>25.71</v>
      </c>
      <c r="D429" s="7">
        <f>_xlfn.XLOOKUP(A429,'Medical Examinations'!$A$2:$A$2336,'Medical Examinations'!$C$2:$C$2336,AVERAGE('Medical Examinations'!$C$2:$C$2336))</f>
        <v>4.18</v>
      </c>
      <c r="E429" s="7" t="str">
        <f>_xlfn.XLOOKUP(A429,'Medical Examinations'!$A:$A,'Medical Examinations'!$D:$D,"Unknown")</f>
        <v>No</v>
      </c>
      <c r="F429" s="7" t="str">
        <f>_xlfn.XLOOKUP(A429,'Medical Examinations'!$A:$A,'Medical Examinations'!$E:$E,"Unknown")</f>
        <v>Yes</v>
      </c>
      <c r="G429" s="7" t="str">
        <f>_xlfn.XLOOKUP(A429,'Medical Examinations'!$A:$A,'Medical Examinations'!$F:$F,"Unknown")</f>
        <v>No</v>
      </c>
      <c r="H429" s="43">
        <f>_xlfn.XLOOKUP(Healthcare!A429,'Medical Examinations'!$A:$A,'Medical Examinations'!$G:$G,0)</f>
        <v>1</v>
      </c>
      <c r="I429" s="7" t="str">
        <f>_xlfn.XLOOKUP(A429,'Medical Examinations'!$A:$A,'Medical Examinations'!$H:$H,"Unknown")</f>
        <v>Yes</v>
      </c>
      <c r="J429" s="7" t="str" cm="1">
        <f t="array" ref="J429">_xlfn.IFS(C429&lt;18.5,"Under Weight",C429&lt;=24.9,"Normal Weight",C429&lt;30,"Over weight",C429&gt;=30,"Obesity")</f>
        <v>Over weight</v>
      </c>
      <c r="K429" s="7" t="str" cm="1">
        <f t="array" ref="K429">_xlfn.IFS(D429="Null","Unknown",D429&lt;5.7,"Normal",D429&lt;6.5,"Prediabetes",D429&gt;=6.5,"Diabetes")</f>
        <v>Normal</v>
      </c>
      <c r="L429" s="7" t="str">
        <f>_xlfn.XLOOKUP(A429,'Hospitalisation Details'!$A:$A,'Hospitalisation Details'!$J:$J,)</f>
        <v>3-Aug-2004</v>
      </c>
      <c r="M429" s="22">
        <f>+_xlfn.XLOOKUP(A429,'Hospitalisation Details'!$A:$A,'Hospitalisation Details'!$F:$F)</f>
        <v>24294.02</v>
      </c>
      <c r="N429" s="7" t="str">
        <f>_xlfn.XLOOKUP(A429,'Hospitalisation Details'!$A:$A,'Hospitalisation Details'!$G:$G)</f>
        <v>tier - 2</v>
      </c>
      <c r="O429" s="7" t="str">
        <f>_xlfn.XLOOKUP(A429,'Hospitalisation Details'!$A:$A,'Hospitalisation Details'!$H:$H)</f>
        <v>tier - 1</v>
      </c>
      <c r="P429" s="7" t="str">
        <f>_xlfn.XLOOKUP(A429,'Hospitalisation Details'!$A:$A,'Hospitalisation Details'!$I:$I)</f>
        <v>R1011</v>
      </c>
      <c r="Q429" s="28">
        <f>_xlfn.XLOOKUP(A429,'Hospitalisation Details'!$A:$A,'Hospitalisation Details'!$K:$K)</f>
        <v>19</v>
      </c>
    </row>
    <row r="430" spans="1:17" x14ac:dyDescent="0.3">
      <c r="A430" s="27" t="s">
        <v>1942</v>
      </c>
      <c r="B430" s="7" t="str">
        <f>IFERROR(_xlfn.XLOOKUP(A430,'Customer Names'!$A$2:$A$2336,'Customer Names'!$C$2:$C$2336),"Unknown")</f>
        <v xml:space="preserve">  Jennifer</v>
      </c>
      <c r="C430" s="7">
        <f>_xlfn.XLOOKUP(A430,'Medical Examinations'!$A$2:$A$2336,'Medical Examinations'!$B$2:$B$2336,AVERAGE('Medical Examinations'!$B$2:$B$2336))</f>
        <v>41.91</v>
      </c>
      <c r="D430" s="7">
        <f>_xlfn.XLOOKUP(A430,'Medical Examinations'!$A$2:$A$2336,'Medical Examinations'!$C$2:$C$2336,AVERAGE('Medical Examinations'!$C$2:$C$2336))</f>
        <v>5.98</v>
      </c>
      <c r="E430" s="7" t="str">
        <f>_xlfn.XLOOKUP(A430,'Medical Examinations'!$A:$A,'Medical Examinations'!$D:$D,"Unknown")</f>
        <v>Yes</v>
      </c>
      <c r="F430" s="7" t="str">
        <f>_xlfn.XLOOKUP(A430,'Medical Examinations'!$A:$A,'Medical Examinations'!$E:$E,"Unknown")</f>
        <v>No</v>
      </c>
      <c r="G430" s="7" t="str">
        <f>_xlfn.XLOOKUP(A430,'Medical Examinations'!$A:$A,'Medical Examinations'!$F:$F,"Unknown")</f>
        <v>No</v>
      </c>
      <c r="H430" s="43">
        <f>_xlfn.XLOOKUP(Healthcare!A430,'Medical Examinations'!$A:$A,'Medical Examinations'!$G:$G,0)</f>
        <v>1</v>
      </c>
      <c r="I430" s="7" t="str">
        <f>_xlfn.XLOOKUP(A430,'Medical Examinations'!$A:$A,'Medical Examinations'!$H:$H,"Unknown")</f>
        <v>No</v>
      </c>
      <c r="J430" s="7" t="str" cm="1">
        <f t="array" ref="J430">_xlfn.IFS(C430&lt;18.5,"Under Weight",C430&lt;=24.9,"Normal Weight",C430&lt;30,"Over weight",C430&gt;=30,"Obesity")</f>
        <v>Obesity</v>
      </c>
      <c r="K430" s="7" t="str" cm="1">
        <f t="array" ref="K430">_xlfn.IFS(D430="Null","Unknown",D430&lt;5.7,"Normal",D430&lt;6.5,"Prediabetes",D430&gt;=6.5,"Diabetes")</f>
        <v>Prediabetes</v>
      </c>
      <c r="L430" s="7" t="str">
        <f>_xlfn.XLOOKUP(A430,'Hospitalisation Details'!$A:$A,'Hospitalisation Details'!$J:$J,)</f>
        <v>16-Dec-1964</v>
      </c>
      <c r="M430" s="22">
        <f>+_xlfn.XLOOKUP(A430,'Hospitalisation Details'!$A:$A,'Hospitalisation Details'!$F:$F)</f>
        <v>24227.34</v>
      </c>
      <c r="N430" s="7" t="str">
        <f>_xlfn.XLOOKUP(A430,'Hospitalisation Details'!$A:$A,'Hospitalisation Details'!$G:$G)</f>
        <v>tier - 2</v>
      </c>
      <c r="O430" s="7" t="str">
        <f>_xlfn.XLOOKUP(A430,'Hospitalisation Details'!$A:$A,'Hospitalisation Details'!$H:$H)</f>
        <v>tier - 1</v>
      </c>
      <c r="P430" s="7" t="str">
        <f>_xlfn.XLOOKUP(A430,'Hospitalisation Details'!$A:$A,'Hospitalisation Details'!$I:$I)</f>
        <v>R1013</v>
      </c>
      <c r="Q430" s="28">
        <f>_xlfn.XLOOKUP(A430,'Hospitalisation Details'!$A:$A,'Hospitalisation Details'!$K:$K)</f>
        <v>59</v>
      </c>
    </row>
    <row r="431" spans="1:17" x14ac:dyDescent="0.3">
      <c r="A431" s="27" t="s">
        <v>1941</v>
      </c>
      <c r="B431" s="7" t="str">
        <f>IFERROR(_xlfn.XLOOKUP(A431,'Customer Names'!$A$2:$A$2336,'Customer Names'!$C$2:$C$2336),"Unknown")</f>
        <v xml:space="preserve">  Serena M</v>
      </c>
      <c r="C431" s="7">
        <f>_xlfn.XLOOKUP(A431,'Medical Examinations'!$A$2:$A$2336,'Medical Examinations'!$B$2:$B$2336,AVERAGE('Medical Examinations'!$B$2:$B$2336))</f>
        <v>25.85</v>
      </c>
      <c r="D431" s="7">
        <f>_xlfn.XLOOKUP(A431,'Medical Examinations'!$A$2:$A$2336,'Medical Examinations'!$C$2:$C$2336,AVERAGE('Medical Examinations'!$C$2:$C$2336))</f>
        <v>10.16</v>
      </c>
      <c r="E431" s="7" t="str">
        <f>_xlfn.XLOOKUP(A431,'Medical Examinations'!$A:$A,'Medical Examinations'!$D:$D,"Unknown")</f>
        <v>No</v>
      </c>
      <c r="F431" s="7" t="str">
        <f>_xlfn.XLOOKUP(A431,'Medical Examinations'!$A:$A,'Medical Examinations'!$E:$E,"Unknown")</f>
        <v>No</v>
      </c>
      <c r="G431" s="7" t="str">
        <f>_xlfn.XLOOKUP(A431,'Medical Examinations'!$A:$A,'Medical Examinations'!$F:$F,"Unknown")</f>
        <v>No</v>
      </c>
      <c r="H431" s="43">
        <f>_xlfn.XLOOKUP(Healthcare!A431,'Medical Examinations'!$A:$A,'Medical Examinations'!$G:$G,0)</f>
        <v>0</v>
      </c>
      <c r="I431" s="7" t="str">
        <f>_xlfn.XLOOKUP(A431,'Medical Examinations'!$A:$A,'Medical Examinations'!$H:$H,"Unknown")</f>
        <v>Yes</v>
      </c>
      <c r="J431" s="7" t="str" cm="1">
        <f t="array" ref="J431">_xlfn.IFS(C431&lt;18.5,"Under Weight",C431&lt;=24.9,"Normal Weight",C431&lt;30,"Over weight",C431&gt;=30,"Obesity")</f>
        <v>Over weight</v>
      </c>
      <c r="K431" s="7" t="str" cm="1">
        <f t="array" ref="K431">_xlfn.IFS(D431="Null","Unknown",D431&lt;5.7,"Normal",D431&lt;6.5,"Prediabetes",D431&gt;=6.5,"Diabetes")</f>
        <v>Diabetes</v>
      </c>
      <c r="L431" s="7" t="str">
        <f>_xlfn.XLOOKUP(A431,'Hospitalisation Details'!$A:$A,'Hospitalisation Details'!$J:$J,)</f>
        <v>10-Sep-1974</v>
      </c>
      <c r="M431" s="22">
        <f>+_xlfn.XLOOKUP(A431,'Hospitalisation Details'!$A:$A,'Hospitalisation Details'!$F:$F)</f>
        <v>24180.93</v>
      </c>
      <c r="N431" s="7" t="str">
        <f>_xlfn.XLOOKUP(A431,'Hospitalisation Details'!$A:$A,'Hospitalisation Details'!$G:$G)</f>
        <v>tier - 2</v>
      </c>
      <c r="O431" s="7" t="str">
        <f>_xlfn.XLOOKUP(A431,'Hospitalisation Details'!$A:$A,'Hospitalisation Details'!$H:$H)</f>
        <v>tier - 1</v>
      </c>
      <c r="P431" s="7" t="str">
        <f>_xlfn.XLOOKUP(A431,'Hospitalisation Details'!$A:$A,'Hospitalisation Details'!$I:$I)</f>
        <v>R1013</v>
      </c>
      <c r="Q431" s="28">
        <f>_xlfn.XLOOKUP(A431,'Hospitalisation Details'!$A:$A,'Hospitalisation Details'!$K:$K)</f>
        <v>49</v>
      </c>
    </row>
    <row r="432" spans="1:17" x14ac:dyDescent="0.3">
      <c r="A432" s="27" t="s">
        <v>1940</v>
      </c>
      <c r="B432" s="7" t="str">
        <f>IFERROR(_xlfn.XLOOKUP(A432,'Customer Names'!$A$2:$A$2336,'Customer Names'!$C$2:$C$2336),"Unknown")</f>
        <v xml:space="preserve">  Victoria M</v>
      </c>
      <c r="C432" s="7">
        <f>_xlfn.XLOOKUP(A432,'Medical Examinations'!$A$2:$A$2336,'Medical Examinations'!$B$2:$B$2336,AVERAGE('Medical Examinations'!$B$2:$B$2336))</f>
        <v>23.844999999999999</v>
      </c>
      <c r="D432" s="7">
        <f>_xlfn.XLOOKUP(A432,'Medical Examinations'!$A$2:$A$2336,'Medical Examinations'!$C$2:$C$2336,AVERAGE('Medical Examinations'!$C$2:$C$2336))</f>
        <v>11.71</v>
      </c>
      <c r="E432" s="7" t="str">
        <f>_xlfn.XLOOKUP(A432,'Medical Examinations'!$A:$A,'Medical Examinations'!$D:$D,"Unknown")</f>
        <v>No</v>
      </c>
      <c r="F432" s="7" t="str">
        <f>_xlfn.XLOOKUP(A432,'Medical Examinations'!$A:$A,'Medical Examinations'!$E:$E,"Unknown")</f>
        <v>No</v>
      </c>
      <c r="G432" s="7" t="str">
        <f>_xlfn.XLOOKUP(A432,'Medical Examinations'!$A:$A,'Medical Examinations'!$F:$F,"Unknown")</f>
        <v>No</v>
      </c>
      <c r="H432" s="43">
        <f>_xlfn.XLOOKUP(Healthcare!A432,'Medical Examinations'!$A:$A,'Medical Examinations'!$G:$G,0)</f>
        <v>2</v>
      </c>
      <c r="I432" s="7" t="str">
        <f>_xlfn.XLOOKUP(A432,'Medical Examinations'!$A:$A,'Medical Examinations'!$H:$H,"Unknown")</f>
        <v>Yes</v>
      </c>
      <c r="J432" s="7" t="str" cm="1">
        <f t="array" ref="J432">_xlfn.IFS(C432&lt;18.5,"Under Weight",C432&lt;=24.9,"Normal Weight",C432&lt;30,"Over weight",C432&gt;=30,"Obesity")</f>
        <v>Normal Weight</v>
      </c>
      <c r="K432" s="7" t="str" cm="1">
        <f t="array" ref="K432">_xlfn.IFS(D432="Null","Unknown",D432&lt;5.7,"Normal",D432&lt;6.5,"Prediabetes",D432&gt;=6.5,"Diabetes")</f>
        <v>Diabetes</v>
      </c>
      <c r="L432" s="7" t="str">
        <f>_xlfn.XLOOKUP(A432,'Hospitalisation Details'!$A:$A,'Hospitalisation Details'!$J:$J,)</f>
        <v>13-Jun-1973</v>
      </c>
      <c r="M432" s="22">
        <f>+_xlfn.XLOOKUP(A432,'Hospitalisation Details'!$A:$A,'Hospitalisation Details'!$F:$F)</f>
        <v>24106.91</v>
      </c>
      <c r="N432" s="7" t="str">
        <f>_xlfn.XLOOKUP(A432,'Hospitalisation Details'!$A:$A,'Hospitalisation Details'!$G:$G)</f>
        <v>tier - 2</v>
      </c>
      <c r="O432" s="7" t="str">
        <f>_xlfn.XLOOKUP(A432,'Hospitalisation Details'!$A:$A,'Hospitalisation Details'!$H:$H)</f>
        <v>tier - 2</v>
      </c>
      <c r="P432" s="7" t="str">
        <f>_xlfn.XLOOKUP(A432,'Hospitalisation Details'!$A:$A,'Hospitalisation Details'!$I:$I)</f>
        <v>R1024</v>
      </c>
      <c r="Q432" s="28">
        <f>_xlfn.XLOOKUP(A432,'Hospitalisation Details'!$A:$A,'Hospitalisation Details'!$K:$K)</f>
        <v>50</v>
      </c>
    </row>
    <row r="433" spans="1:17" x14ac:dyDescent="0.3">
      <c r="A433" s="27" t="s">
        <v>1939</v>
      </c>
      <c r="B433" s="7" t="str">
        <f>IFERROR(_xlfn.XLOOKUP(A433,'Customer Names'!$A$2:$A$2336,'Customer Names'!$C$2:$C$2336),"Unknown")</f>
        <v xml:space="preserve">  Phoebe</v>
      </c>
      <c r="C433" s="7">
        <f>_xlfn.XLOOKUP(A433,'Medical Examinations'!$A$2:$A$2336,'Medical Examinations'!$B$2:$B$2336,AVERAGE('Medical Examinations'!$B$2:$B$2336))</f>
        <v>30.59</v>
      </c>
      <c r="D433" s="7">
        <f>_xlfn.XLOOKUP(A433,'Medical Examinations'!$A$2:$A$2336,'Medical Examinations'!$C$2:$C$2336,AVERAGE('Medical Examinations'!$C$2:$C$2336))</f>
        <v>5.23</v>
      </c>
      <c r="E433" s="7" t="str">
        <f>_xlfn.XLOOKUP(A433,'Medical Examinations'!$A:$A,'Medical Examinations'!$D:$D,"Unknown")</f>
        <v>No</v>
      </c>
      <c r="F433" s="7" t="str">
        <f>_xlfn.XLOOKUP(A433,'Medical Examinations'!$A:$A,'Medical Examinations'!$E:$E,"Unknown")</f>
        <v>No</v>
      </c>
      <c r="G433" s="7" t="str">
        <f>_xlfn.XLOOKUP(A433,'Medical Examinations'!$A:$A,'Medical Examinations'!$F:$F,"Unknown")</f>
        <v>Yes</v>
      </c>
      <c r="H433" s="43">
        <f>_xlfn.XLOOKUP(Healthcare!A433,'Medical Examinations'!$A:$A,'Medical Examinations'!$G:$G,0)</f>
        <v>1</v>
      </c>
      <c r="I433" s="7" t="str">
        <f>_xlfn.XLOOKUP(A433,'Medical Examinations'!$A:$A,'Medical Examinations'!$H:$H,"Unknown")</f>
        <v>No</v>
      </c>
      <c r="J433" s="7" t="str" cm="1">
        <f t="array" ref="J433">_xlfn.IFS(C433&lt;18.5,"Under Weight",C433&lt;=24.9,"Normal Weight",C433&lt;30,"Over weight",C433&gt;=30,"Obesity")</f>
        <v>Obesity</v>
      </c>
      <c r="K433" s="7" t="str" cm="1">
        <f t="array" ref="K433">_xlfn.IFS(D433="Null","Unknown",D433&lt;5.7,"Normal",D433&lt;6.5,"Prediabetes",D433&gt;=6.5,"Diabetes")</f>
        <v>Normal</v>
      </c>
      <c r="L433" s="7" t="str">
        <f>_xlfn.XLOOKUP(A433,'Hospitalisation Details'!$A:$A,'Hospitalisation Details'!$J:$J,)</f>
        <v>30-Dec-2003</v>
      </c>
      <c r="M433" s="22">
        <f>+_xlfn.XLOOKUP(A433,'Hospitalisation Details'!$A:$A,'Hospitalisation Details'!$F:$F)</f>
        <v>24059.68</v>
      </c>
      <c r="N433" s="7" t="str">
        <f>_xlfn.XLOOKUP(A433,'Hospitalisation Details'!$A:$A,'Hospitalisation Details'!$G:$G)</f>
        <v>tier - 2</v>
      </c>
      <c r="O433" s="7" t="str">
        <f>_xlfn.XLOOKUP(A433,'Hospitalisation Details'!$A:$A,'Hospitalisation Details'!$H:$H)</f>
        <v>tier - 2</v>
      </c>
      <c r="P433" s="7" t="str">
        <f>_xlfn.XLOOKUP(A433,'Hospitalisation Details'!$A:$A,'Hospitalisation Details'!$I:$I)</f>
        <v>R1012</v>
      </c>
      <c r="Q433" s="28">
        <f>_xlfn.XLOOKUP(A433,'Hospitalisation Details'!$A:$A,'Hospitalisation Details'!$K:$K)</f>
        <v>20</v>
      </c>
    </row>
    <row r="434" spans="1:17" x14ac:dyDescent="0.3">
      <c r="A434" s="27" t="s">
        <v>1938</v>
      </c>
      <c r="B434" s="7" t="str">
        <f>IFERROR(_xlfn.XLOOKUP(A434,'Customer Names'!$A$2:$A$2336,'Customer Names'!$C$2:$C$2336),"Unknown")</f>
        <v xml:space="preserve">  Corey</v>
      </c>
      <c r="C434" s="7">
        <f>_xlfn.XLOOKUP(A434,'Medical Examinations'!$A$2:$A$2336,'Medical Examinations'!$B$2:$B$2336,AVERAGE('Medical Examinations'!$B$2:$B$2336))</f>
        <v>24.795000000000002</v>
      </c>
      <c r="D434" s="7">
        <f>_xlfn.XLOOKUP(A434,'Medical Examinations'!$A$2:$A$2336,'Medical Examinations'!$C$2:$C$2336,AVERAGE('Medical Examinations'!$C$2:$C$2336))</f>
        <v>6.85</v>
      </c>
      <c r="E434" s="7" t="str">
        <f>_xlfn.XLOOKUP(A434,'Medical Examinations'!$A:$A,'Medical Examinations'!$D:$D,"Unknown")</f>
        <v>No</v>
      </c>
      <c r="F434" s="7" t="str">
        <f>_xlfn.XLOOKUP(A434,'Medical Examinations'!$A:$A,'Medical Examinations'!$E:$E,"Unknown")</f>
        <v>No</v>
      </c>
      <c r="G434" s="7" t="str">
        <f>_xlfn.XLOOKUP(A434,'Medical Examinations'!$A:$A,'Medical Examinations'!$F:$F,"Unknown")</f>
        <v>No</v>
      </c>
      <c r="H434" s="43">
        <f>_xlfn.XLOOKUP(Healthcare!A434,'Medical Examinations'!$A:$A,'Medical Examinations'!$G:$G,0)</f>
        <v>0</v>
      </c>
      <c r="I434" s="7" t="str">
        <f>_xlfn.XLOOKUP(A434,'Medical Examinations'!$A:$A,'Medical Examinations'!$H:$H,"Unknown")</f>
        <v>Yes</v>
      </c>
      <c r="J434" s="7" t="str" cm="1">
        <f t="array" ref="J434">_xlfn.IFS(C434&lt;18.5,"Under Weight",C434&lt;=24.9,"Normal Weight",C434&lt;30,"Over weight",C434&gt;=30,"Obesity")</f>
        <v>Normal Weight</v>
      </c>
      <c r="K434" s="7" t="str" cm="1">
        <f t="array" ref="K434">_xlfn.IFS(D434="Null","Unknown",D434&lt;5.7,"Normal",D434&lt;6.5,"Prediabetes",D434&gt;=6.5,"Diabetes")</f>
        <v>Diabetes</v>
      </c>
      <c r="L434" s="7" t="str">
        <f>_xlfn.XLOOKUP(A434,'Hospitalisation Details'!$A:$A,'Hospitalisation Details'!$J:$J,)</f>
        <v>10-Jul-1971</v>
      </c>
      <c r="M434" s="22">
        <f>+_xlfn.XLOOKUP(A434,'Hospitalisation Details'!$A:$A,'Hospitalisation Details'!$F:$F)</f>
        <v>23967.38</v>
      </c>
      <c r="N434" s="7" t="str">
        <f>_xlfn.XLOOKUP(A434,'Hospitalisation Details'!$A:$A,'Hospitalisation Details'!$G:$G)</f>
        <v>tier - 2</v>
      </c>
      <c r="O434" s="7" t="str">
        <f>_xlfn.XLOOKUP(A434,'Hospitalisation Details'!$A:$A,'Hospitalisation Details'!$H:$H)</f>
        <v>tier - 2</v>
      </c>
      <c r="P434" s="7" t="str">
        <f>_xlfn.XLOOKUP(A434,'Hospitalisation Details'!$A:$A,'Hospitalisation Details'!$I:$I)</f>
        <v>R1012</v>
      </c>
      <c r="Q434" s="28">
        <f>_xlfn.XLOOKUP(A434,'Hospitalisation Details'!$A:$A,'Hospitalisation Details'!$K:$K)</f>
        <v>52</v>
      </c>
    </row>
    <row r="435" spans="1:17" x14ac:dyDescent="0.3">
      <c r="A435" s="27" t="s">
        <v>1937</v>
      </c>
      <c r="B435" s="7" t="str">
        <f>IFERROR(_xlfn.XLOOKUP(A435,'Customer Names'!$A$2:$A$2336,'Customer Names'!$C$2:$C$2336),"Unknown")</f>
        <v xml:space="preserve">  Rebecca</v>
      </c>
      <c r="C435" s="7">
        <f>_xlfn.XLOOKUP(A435,'Medical Examinations'!$A$2:$A$2336,'Medical Examinations'!$B$2:$B$2336,AVERAGE('Medical Examinations'!$B$2:$B$2336))</f>
        <v>24.13</v>
      </c>
      <c r="D435" s="7">
        <f>_xlfn.XLOOKUP(A435,'Medical Examinations'!$A$2:$A$2336,'Medical Examinations'!$C$2:$C$2336,AVERAGE('Medical Examinations'!$C$2:$C$2336))</f>
        <v>7.05</v>
      </c>
      <c r="E435" s="7" t="str">
        <f>_xlfn.XLOOKUP(A435,'Medical Examinations'!$A:$A,'Medical Examinations'!$D:$D,"Unknown")</f>
        <v>Yes</v>
      </c>
      <c r="F435" s="7" t="str">
        <f>_xlfn.XLOOKUP(A435,'Medical Examinations'!$A:$A,'Medical Examinations'!$E:$E,"Unknown")</f>
        <v>No</v>
      </c>
      <c r="G435" s="7" t="str">
        <f>_xlfn.XLOOKUP(A435,'Medical Examinations'!$A:$A,'Medical Examinations'!$F:$F,"Unknown")</f>
        <v>No</v>
      </c>
      <c r="H435" s="43">
        <f>_xlfn.XLOOKUP(Healthcare!A435,'Medical Examinations'!$A:$A,'Medical Examinations'!$G:$G,0)</f>
        <v>2</v>
      </c>
      <c r="I435" s="7" t="str">
        <f>_xlfn.XLOOKUP(A435,'Medical Examinations'!$A:$A,'Medical Examinations'!$H:$H,"Unknown")</f>
        <v>Yes</v>
      </c>
      <c r="J435" s="7" t="str" cm="1">
        <f t="array" ref="J435">_xlfn.IFS(C435&lt;18.5,"Under Weight",C435&lt;=24.9,"Normal Weight",C435&lt;30,"Over weight",C435&gt;=30,"Obesity")</f>
        <v>Normal Weight</v>
      </c>
      <c r="K435" s="7" t="str" cm="1">
        <f t="array" ref="K435">_xlfn.IFS(D435="Null","Unknown",D435&lt;5.7,"Normal",D435&lt;6.5,"Prediabetes",D435&gt;=6.5,"Diabetes")</f>
        <v>Diabetes</v>
      </c>
      <c r="L435" s="7" t="str">
        <f>_xlfn.XLOOKUP(A435,'Hospitalisation Details'!$A:$A,'Hospitalisation Details'!$J:$J,)</f>
        <v>8-Aug-1970</v>
      </c>
      <c r="M435" s="22">
        <f>+_xlfn.XLOOKUP(A435,'Hospitalisation Details'!$A:$A,'Hospitalisation Details'!$F:$F)</f>
        <v>23887.66</v>
      </c>
      <c r="N435" s="7" t="str">
        <f>_xlfn.XLOOKUP(A435,'Hospitalisation Details'!$A:$A,'Hospitalisation Details'!$G:$G)</f>
        <v>tier - 2</v>
      </c>
      <c r="O435" s="7" t="str">
        <f>_xlfn.XLOOKUP(A435,'Hospitalisation Details'!$A:$A,'Hospitalisation Details'!$H:$H)</f>
        <v>tier - 3</v>
      </c>
      <c r="P435" s="7" t="str">
        <f>_xlfn.XLOOKUP(A435,'Hospitalisation Details'!$A:$A,'Hospitalisation Details'!$I:$I)</f>
        <v>R1012</v>
      </c>
      <c r="Q435" s="28">
        <f>_xlfn.XLOOKUP(A435,'Hospitalisation Details'!$A:$A,'Hospitalisation Details'!$K:$K)</f>
        <v>53</v>
      </c>
    </row>
    <row r="436" spans="1:17" x14ac:dyDescent="0.3">
      <c r="A436" s="27" t="s">
        <v>1936</v>
      </c>
      <c r="B436" s="7" t="str">
        <f>IFERROR(_xlfn.XLOOKUP(A436,'Customer Names'!$A$2:$A$2336,'Customer Names'!$C$2:$C$2336),"Unknown")</f>
        <v xml:space="preserve">  Nicholas D</v>
      </c>
      <c r="C436" s="7">
        <f>_xlfn.XLOOKUP(A436,'Medical Examinations'!$A$2:$A$2336,'Medical Examinations'!$B$2:$B$2336,AVERAGE('Medical Examinations'!$B$2:$B$2336))</f>
        <v>25.84</v>
      </c>
      <c r="D436" s="7">
        <f>_xlfn.XLOOKUP(A436,'Medical Examinations'!$A$2:$A$2336,'Medical Examinations'!$C$2:$C$2336,AVERAGE('Medical Examinations'!$C$2:$C$2336))</f>
        <v>11.64</v>
      </c>
      <c r="E436" s="7" t="str">
        <f>_xlfn.XLOOKUP(A436,'Medical Examinations'!$A:$A,'Medical Examinations'!$D:$D,"Unknown")</f>
        <v>No</v>
      </c>
      <c r="F436" s="7" t="str">
        <f>_xlfn.XLOOKUP(A436,'Medical Examinations'!$A:$A,'Medical Examinations'!$E:$E,"Unknown")</f>
        <v>No</v>
      </c>
      <c r="G436" s="7" t="str">
        <f>_xlfn.XLOOKUP(A436,'Medical Examinations'!$A:$A,'Medical Examinations'!$F:$F,"Unknown")</f>
        <v>No</v>
      </c>
      <c r="H436" s="43">
        <f>_xlfn.XLOOKUP(Healthcare!A436,'Medical Examinations'!$A:$A,'Medical Examinations'!$G:$G,0)</f>
        <v>2</v>
      </c>
      <c r="I436" s="7" t="str">
        <f>_xlfn.XLOOKUP(A436,'Medical Examinations'!$A:$A,'Medical Examinations'!$H:$H,"Unknown")</f>
        <v>Yes</v>
      </c>
      <c r="J436" s="7" t="str" cm="1">
        <f t="array" ref="J436">_xlfn.IFS(C436&lt;18.5,"Under Weight",C436&lt;=24.9,"Normal Weight",C436&lt;30,"Over weight",C436&gt;=30,"Obesity")</f>
        <v>Over weight</v>
      </c>
      <c r="K436" s="7" t="str" cm="1">
        <f t="array" ref="K436">_xlfn.IFS(D436="Null","Unknown",D436&lt;5.7,"Normal",D436&lt;6.5,"Prediabetes",D436&gt;=6.5,"Diabetes")</f>
        <v>Diabetes</v>
      </c>
      <c r="L436" s="7" t="str">
        <f>_xlfn.XLOOKUP(A436,'Hospitalisation Details'!$A:$A,'Hospitalisation Details'!$J:$J,)</f>
        <v>27-Jun-1973</v>
      </c>
      <c r="M436" s="22">
        <f>+_xlfn.XLOOKUP(A436,'Hospitalisation Details'!$A:$A,'Hospitalisation Details'!$F:$F)</f>
        <v>23807.24</v>
      </c>
      <c r="N436" s="7" t="str">
        <f>_xlfn.XLOOKUP(A436,'Hospitalisation Details'!$A:$A,'Hospitalisation Details'!$G:$G)</f>
        <v>tier - 2</v>
      </c>
      <c r="O436" s="7" t="str">
        <f>_xlfn.XLOOKUP(A436,'Hospitalisation Details'!$A:$A,'Hospitalisation Details'!$H:$H)</f>
        <v>tier - 3</v>
      </c>
      <c r="P436" s="7" t="str">
        <f>_xlfn.XLOOKUP(A436,'Hospitalisation Details'!$A:$A,'Hospitalisation Details'!$I:$I)</f>
        <v>R1012</v>
      </c>
      <c r="Q436" s="28">
        <f>_xlfn.XLOOKUP(A436,'Hospitalisation Details'!$A:$A,'Hospitalisation Details'!$K:$K)</f>
        <v>50</v>
      </c>
    </row>
    <row r="437" spans="1:17" x14ac:dyDescent="0.3">
      <c r="A437" s="27" t="s">
        <v>1935</v>
      </c>
      <c r="B437" s="7" t="str">
        <f>IFERROR(_xlfn.XLOOKUP(A437,'Customer Names'!$A$2:$A$2336,'Customer Names'!$C$2:$C$2336),"Unknown")</f>
        <v xml:space="preserve">  Christian</v>
      </c>
      <c r="C437" s="7">
        <f>_xlfn.XLOOKUP(A437,'Medical Examinations'!$A$2:$A$2336,'Medical Examinations'!$B$2:$B$2336,AVERAGE('Medical Examinations'!$B$2:$B$2336))</f>
        <v>28</v>
      </c>
      <c r="D437" s="7">
        <f>_xlfn.XLOOKUP(A437,'Medical Examinations'!$A$2:$A$2336,'Medical Examinations'!$C$2:$C$2336,AVERAGE('Medical Examinations'!$C$2:$C$2336))</f>
        <v>10.52</v>
      </c>
      <c r="E437" s="7" t="str">
        <f>_xlfn.XLOOKUP(A437,'Medical Examinations'!$A:$A,'Medical Examinations'!$D:$D,"Unknown")</f>
        <v>No</v>
      </c>
      <c r="F437" s="7" t="str">
        <f>_xlfn.XLOOKUP(A437,'Medical Examinations'!$A:$A,'Medical Examinations'!$E:$E,"Unknown")</f>
        <v>No</v>
      </c>
      <c r="G437" s="7" t="str">
        <f>_xlfn.XLOOKUP(A437,'Medical Examinations'!$A:$A,'Medical Examinations'!$F:$F,"Unknown")</f>
        <v>No</v>
      </c>
      <c r="H437" s="43">
        <f>_xlfn.XLOOKUP(Healthcare!A437,'Medical Examinations'!$A:$A,'Medical Examinations'!$G:$G,0)</f>
        <v>0</v>
      </c>
      <c r="I437" s="7" t="str">
        <f>_xlfn.XLOOKUP(A437,'Medical Examinations'!$A:$A,'Medical Examinations'!$H:$H,"Unknown")</f>
        <v>Yes</v>
      </c>
      <c r="J437" s="7" t="str" cm="1">
        <f t="array" ref="J437">_xlfn.IFS(C437&lt;18.5,"Under Weight",C437&lt;=24.9,"Normal Weight",C437&lt;30,"Over weight",C437&gt;=30,"Obesity")</f>
        <v>Over weight</v>
      </c>
      <c r="K437" s="7" t="str" cm="1">
        <f t="array" ref="K437">_xlfn.IFS(D437="Null","Unknown",D437&lt;5.7,"Normal",D437&lt;6.5,"Prediabetes",D437&gt;=6.5,"Diabetes")</f>
        <v>Diabetes</v>
      </c>
      <c r="L437" s="7" t="str">
        <f>_xlfn.XLOOKUP(A437,'Hospitalisation Details'!$A:$A,'Hospitalisation Details'!$J:$J,)</f>
        <v>2-Jun-1974</v>
      </c>
      <c r="M437" s="22">
        <f>+_xlfn.XLOOKUP(A437,'Hospitalisation Details'!$A:$A,'Hospitalisation Details'!$F:$F)</f>
        <v>23568.27</v>
      </c>
      <c r="N437" s="7" t="str">
        <f>_xlfn.XLOOKUP(A437,'Hospitalisation Details'!$A:$A,'Hospitalisation Details'!$G:$G)</f>
        <v>tier - 2</v>
      </c>
      <c r="O437" s="7" t="str">
        <f>_xlfn.XLOOKUP(A437,'Hospitalisation Details'!$A:$A,'Hospitalisation Details'!$H:$H)</f>
        <v>tier - 2</v>
      </c>
      <c r="P437" s="7" t="str">
        <f>_xlfn.XLOOKUP(A437,'Hospitalisation Details'!$A:$A,'Hospitalisation Details'!$I:$I)</f>
        <v>R1011</v>
      </c>
      <c r="Q437" s="28">
        <f>_xlfn.XLOOKUP(A437,'Hospitalisation Details'!$A:$A,'Hospitalisation Details'!$K:$K)</f>
        <v>49</v>
      </c>
    </row>
    <row r="438" spans="1:17" x14ac:dyDescent="0.3">
      <c r="A438" s="27" t="s">
        <v>1934</v>
      </c>
      <c r="B438" s="7" t="str">
        <f>IFERROR(_xlfn.XLOOKUP(A438,'Customer Names'!$A$2:$A$2336,'Customer Names'!$C$2:$C$2336),"Unknown")</f>
        <v xml:space="preserve">  Jonathon S</v>
      </c>
      <c r="C438" s="7">
        <f>_xlfn.XLOOKUP(A438,'Medical Examinations'!$A$2:$A$2336,'Medical Examinations'!$B$2:$B$2336,AVERAGE('Medical Examinations'!$B$2:$B$2336))</f>
        <v>34.1</v>
      </c>
      <c r="D438" s="7">
        <f>_xlfn.XLOOKUP(A438,'Medical Examinations'!$A$2:$A$2336,'Medical Examinations'!$C$2:$C$2336,AVERAGE('Medical Examinations'!$C$2:$C$2336))</f>
        <v>4.01</v>
      </c>
      <c r="E438" s="7" t="str">
        <f>_xlfn.XLOOKUP(A438,'Medical Examinations'!$A:$A,'Medical Examinations'!$D:$D,"Unknown")</f>
        <v>Yes</v>
      </c>
      <c r="F438" s="7" t="str">
        <f>_xlfn.XLOOKUP(A438,'Medical Examinations'!$A:$A,'Medical Examinations'!$E:$E,"Unknown")</f>
        <v>No</v>
      </c>
      <c r="G438" s="7" t="str">
        <f>_xlfn.XLOOKUP(A438,'Medical Examinations'!$A:$A,'Medical Examinations'!$F:$F,"Unknown")</f>
        <v>Yes</v>
      </c>
      <c r="H438" s="43">
        <f>_xlfn.XLOOKUP(Healthcare!A438,'Medical Examinations'!$A:$A,'Medical Examinations'!$G:$G,0)</f>
        <v>1</v>
      </c>
      <c r="I438" s="7" t="str">
        <f>_xlfn.XLOOKUP(A438,'Medical Examinations'!$A:$A,'Medical Examinations'!$H:$H,"Unknown")</f>
        <v>No</v>
      </c>
      <c r="J438" s="7" t="str" cm="1">
        <f t="array" ref="J438">_xlfn.IFS(C438&lt;18.5,"Under Weight",C438&lt;=24.9,"Normal Weight",C438&lt;30,"Over weight",C438&gt;=30,"Obesity")</f>
        <v>Obesity</v>
      </c>
      <c r="K438" s="7" t="str" cm="1">
        <f t="array" ref="K438">_xlfn.IFS(D438="Null","Unknown",D438&lt;5.7,"Normal",D438&lt;6.5,"Prediabetes",D438&gt;=6.5,"Diabetes")</f>
        <v>Normal</v>
      </c>
      <c r="L438" s="7" t="str">
        <f>_xlfn.XLOOKUP(A438,'Hospitalisation Details'!$A:$A,'Hospitalisation Details'!$J:$J,)</f>
        <v>26-Aug-1983</v>
      </c>
      <c r="M438" s="22">
        <f>+_xlfn.XLOOKUP(A438,'Hospitalisation Details'!$A:$A,'Hospitalisation Details'!$F:$F)</f>
        <v>23563.02</v>
      </c>
      <c r="N438" s="7" t="str">
        <f>_xlfn.XLOOKUP(A438,'Hospitalisation Details'!$A:$A,'Hospitalisation Details'!$G:$G)</f>
        <v>tier - 2</v>
      </c>
      <c r="O438" s="7" t="str">
        <f>_xlfn.XLOOKUP(A438,'Hospitalisation Details'!$A:$A,'Hospitalisation Details'!$H:$H)</f>
        <v>tier - 2</v>
      </c>
      <c r="P438" s="7" t="str">
        <f>_xlfn.XLOOKUP(A438,'Hospitalisation Details'!$A:$A,'Hospitalisation Details'!$I:$I)</f>
        <v>R1013</v>
      </c>
      <c r="Q438" s="28">
        <f>_xlfn.XLOOKUP(A438,'Hospitalisation Details'!$A:$A,'Hospitalisation Details'!$K:$K)</f>
        <v>40</v>
      </c>
    </row>
    <row r="439" spans="1:17" x14ac:dyDescent="0.3">
      <c r="A439" s="27" t="s">
        <v>1933</v>
      </c>
      <c r="B439" s="7" t="str">
        <f>IFERROR(_xlfn.XLOOKUP(A439,'Customer Names'!$A$2:$A$2336,'Customer Names'!$C$2:$C$2336),"Unknown")</f>
        <v xml:space="preserve">  Caroline</v>
      </c>
      <c r="C439" s="7">
        <f>_xlfn.XLOOKUP(A439,'Medical Examinations'!$A$2:$A$2336,'Medical Examinations'!$B$2:$B$2336,AVERAGE('Medical Examinations'!$B$2:$B$2336))</f>
        <v>26.125</v>
      </c>
      <c r="D439" s="7">
        <f>_xlfn.XLOOKUP(A439,'Medical Examinations'!$A$2:$A$2336,'Medical Examinations'!$C$2:$C$2336,AVERAGE('Medical Examinations'!$C$2:$C$2336))</f>
        <v>8.56</v>
      </c>
      <c r="E439" s="7" t="str">
        <f>_xlfn.XLOOKUP(A439,'Medical Examinations'!$A:$A,'Medical Examinations'!$D:$D,"Unknown")</f>
        <v>Yes</v>
      </c>
      <c r="F439" s="7" t="str">
        <f>_xlfn.XLOOKUP(A439,'Medical Examinations'!$A:$A,'Medical Examinations'!$E:$E,"Unknown")</f>
        <v>No</v>
      </c>
      <c r="G439" s="7" t="str">
        <f>_xlfn.XLOOKUP(A439,'Medical Examinations'!$A:$A,'Medical Examinations'!$F:$F,"Unknown")</f>
        <v>No</v>
      </c>
      <c r="H439" s="43">
        <f>_xlfn.XLOOKUP(Healthcare!A439,'Medical Examinations'!$A:$A,'Medical Examinations'!$G:$G,0)</f>
        <v>1</v>
      </c>
      <c r="I439" s="7" t="str">
        <f>_xlfn.XLOOKUP(A439,'Medical Examinations'!$A:$A,'Medical Examinations'!$H:$H,"Unknown")</f>
        <v>Yes</v>
      </c>
      <c r="J439" s="7" t="str" cm="1">
        <f t="array" ref="J439">_xlfn.IFS(C439&lt;18.5,"Under Weight",C439&lt;=24.9,"Normal Weight",C439&lt;30,"Over weight",C439&gt;=30,"Obesity")</f>
        <v>Over weight</v>
      </c>
      <c r="K439" s="7" t="str" cm="1">
        <f t="array" ref="K439">_xlfn.IFS(D439="Null","Unknown",D439&lt;5.7,"Normal",D439&lt;6.5,"Prediabetes",D439&gt;=6.5,"Diabetes")</f>
        <v>Diabetes</v>
      </c>
      <c r="L439" s="7" t="str">
        <f>_xlfn.XLOOKUP(A439,'Hospitalisation Details'!$A:$A,'Hospitalisation Details'!$J:$J,)</f>
        <v>13-Nov-1975</v>
      </c>
      <c r="M439" s="22">
        <f>+_xlfn.XLOOKUP(A439,'Hospitalisation Details'!$A:$A,'Hospitalisation Details'!$F:$F)</f>
        <v>23401.31</v>
      </c>
      <c r="N439" s="7" t="str">
        <f>_xlfn.XLOOKUP(A439,'Hospitalisation Details'!$A:$A,'Hospitalisation Details'!$G:$G)</f>
        <v>tier - 2</v>
      </c>
      <c r="O439" s="7" t="str">
        <f>_xlfn.XLOOKUP(A439,'Hospitalisation Details'!$A:$A,'Hospitalisation Details'!$H:$H)</f>
        <v>tier - 3</v>
      </c>
      <c r="P439" s="7" t="str">
        <f>_xlfn.XLOOKUP(A439,'Hospitalisation Details'!$A:$A,'Hospitalisation Details'!$I:$I)</f>
        <v>R1024</v>
      </c>
      <c r="Q439" s="28">
        <f>_xlfn.XLOOKUP(A439,'Hospitalisation Details'!$A:$A,'Hospitalisation Details'!$K:$K)</f>
        <v>48</v>
      </c>
    </row>
    <row r="440" spans="1:17" x14ac:dyDescent="0.3">
      <c r="A440" s="27" t="s">
        <v>1932</v>
      </c>
      <c r="B440" s="7" t="str">
        <f>IFERROR(_xlfn.XLOOKUP(A440,'Customer Names'!$A$2:$A$2336,'Customer Names'!$C$2:$C$2336),"Unknown")</f>
        <v xml:space="preserve">  Joshua D</v>
      </c>
      <c r="C440" s="7">
        <f>_xlfn.XLOOKUP(A440,'Medical Examinations'!$A$2:$A$2336,'Medical Examinations'!$B$2:$B$2336,AVERAGE('Medical Examinations'!$B$2:$B$2336))</f>
        <v>25.6</v>
      </c>
      <c r="D440" s="7">
        <f>_xlfn.XLOOKUP(A440,'Medical Examinations'!$A$2:$A$2336,'Medical Examinations'!$C$2:$C$2336,AVERAGE('Medical Examinations'!$C$2:$C$2336))</f>
        <v>10.5</v>
      </c>
      <c r="E440" s="7" t="str">
        <f>_xlfn.XLOOKUP(A440,'Medical Examinations'!$A:$A,'Medical Examinations'!$D:$D,"Unknown")</f>
        <v>No</v>
      </c>
      <c r="F440" s="7" t="str">
        <f>_xlfn.XLOOKUP(A440,'Medical Examinations'!$A:$A,'Medical Examinations'!$E:$E,"Unknown")</f>
        <v>No</v>
      </c>
      <c r="G440" s="7" t="str">
        <f>_xlfn.XLOOKUP(A440,'Medical Examinations'!$A:$A,'Medical Examinations'!$F:$F,"Unknown")</f>
        <v>No</v>
      </c>
      <c r="H440" s="43">
        <f>_xlfn.XLOOKUP(Healthcare!A440,'Medical Examinations'!$A:$A,'Medical Examinations'!$G:$G,0)</f>
        <v>2</v>
      </c>
      <c r="I440" s="7" t="str">
        <f>_xlfn.XLOOKUP(A440,'Medical Examinations'!$A:$A,'Medical Examinations'!$H:$H,"Unknown")</f>
        <v>Yes</v>
      </c>
      <c r="J440" s="7" t="str" cm="1">
        <f t="array" ref="J440">_xlfn.IFS(C440&lt;18.5,"Under Weight",C440&lt;=24.9,"Normal Weight",C440&lt;30,"Over weight",C440&gt;=30,"Obesity")</f>
        <v>Over weight</v>
      </c>
      <c r="K440" s="7" t="str" cm="1">
        <f t="array" ref="K440">_xlfn.IFS(D440="Null","Unknown",D440&lt;5.7,"Normal",D440&lt;6.5,"Prediabetes",D440&gt;=6.5,"Diabetes")</f>
        <v>Diabetes</v>
      </c>
      <c r="L440" s="7" t="str">
        <f>_xlfn.XLOOKUP(A440,'Hospitalisation Details'!$A:$A,'Hospitalisation Details'!$J:$J,)</f>
        <v>22-Oct-1973</v>
      </c>
      <c r="M440" s="22">
        <f>+_xlfn.XLOOKUP(A440,'Hospitalisation Details'!$A:$A,'Hospitalisation Details'!$F:$F)</f>
        <v>23306.55</v>
      </c>
      <c r="N440" s="7" t="str">
        <f>_xlfn.XLOOKUP(A440,'Hospitalisation Details'!$A:$A,'Hospitalisation Details'!$G:$G)</f>
        <v>tier - 2</v>
      </c>
      <c r="O440" s="7" t="str">
        <f>_xlfn.XLOOKUP(A440,'Hospitalisation Details'!$A:$A,'Hospitalisation Details'!$H:$H)</f>
        <v>tier - 2</v>
      </c>
      <c r="P440" s="7" t="str">
        <f>_xlfn.XLOOKUP(A440,'Hospitalisation Details'!$A:$A,'Hospitalisation Details'!$I:$I)</f>
        <v>R1011</v>
      </c>
      <c r="Q440" s="28">
        <f>_xlfn.XLOOKUP(A440,'Hospitalisation Details'!$A:$A,'Hospitalisation Details'!$K:$K)</f>
        <v>50</v>
      </c>
    </row>
    <row r="441" spans="1:17" x14ac:dyDescent="0.3">
      <c r="A441" s="27" t="s">
        <v>1931</v>
      </c>
      <c r="B441" s="7" t="str">
        <f>IFERROR(_xlfn.XLOOKUP(A441,'Customer Names'!$A$2:$A$2336,'Customer Names'!$C$2:$C$2336),"Unknown")</f>
        <v xml:space="preserve">  Nichole</v>
      </c>
      <c r="C441" s="7">
        <f>_xlfn.XLOOKUP(A441,'Medical Examinations'!$A$2:$A$2336,'Medical Examinations'!$B$2:$B$2336,AVERAGE('Medical Examinations'!$B$2:$B$2336))</f>
        <v>24.32</v>
      </c>
      <c r="D441" s="7">
        <f>_xlfn.XLOOKUP(A441,'Medical Examinations'!$A$2:$A$2336,'Medical Examinations'!$C$2:$C$2336,AVERAGE('Medical Examinations'!$C$2:$C$2336))</f>
        <v>6.39</v>
      </c>
      <c r="E441" s="7" t="str">
        <f>_xlfn.XLOOKUP(A441,'Medical Examinations'!$A:$A,'Medical Examinations'!$D:$D,"Unknown")</f>
        <v>No</v>
      </c>
      <c r="F441" s="7" t="str">
        <f>_xlfn.XLOOKUP(A441,'Medical Examinations'!$A:$A,'Medical Examinations'!$E:$E,"Unknown")</f>
        <v>No</v>
      </c>
      <c r="G441" s="7" t="str">
        <f>_xlfn.XLOOKUP(A441,'Medical Examinations'!$A:$A,'Medical Examinations'!$F:$F,"Unknown")</f>
        <v>No</v>
      </c>
      <c r="H441" s="43">
        <f>_xlfn.XLOOKUP(Healthcare!A441,'Medical Examinations'!$A:$A,'Medical Examinations'!$G:$G,0)</f>
        <v>0</v>
      </c>
      <c r="I441" s="7" t="str">
        <f>_xlfn.XLOOKUP(A441,'Medical Examinations'!$A:$A,'Medical Examinations'!$H:$H,"Unknown")</f>
        <v>No</v>
      </c>
      <c r="J441" s="7" t="str" cm="1">
        <f t="array" ref="J441">_xlfn.IFS(C441&lt;18.5,"Under Weight",C441&lt;=24.9,"Normal Weight",C441&lt;30,"Over weight",C441&gt;=30,"Obesity")</f>
        <v>Normal Weight</v>
      </c>
      <c r="K441" s="7" t="str" cm="1">
        <f t="array" ref="K441">_xlfn.IFS(D441="Null","Unknown",D441&lt;5.7,"Normal",D441&lt;6.5,"Prediabetes",D441&gt;=6.5,"Diabetes")</f>
        <v>Prediabetes</v>
      </c>
      <c r="L441" s="7" t="str">
        <f>_xlfn.XLOOKUP(A441,'Hospitalisation Details'!$A:$A,'Hospitalisation Details'!$J:$J,)</f>
        <v>3-Oct-1994</v>
      </c>
      <c r="M441" s="22">
        <f>+_xlfn.XLOOKUP(A441,'Hospitalisation Details'!$A:$A,'Hospitalisation Details'!$F:$F)</f>
        <v>23288.93</v>
      </c>
      <c r="N441" s="7" t="str">
        <f>_xlfn.XLOOKUP(A441,'Hospitalisation Details'!$A:$A,'Hospitalisation Details'!$G:$G)</f>
        <v>tier - 2</v>
      </c>
      <c r="O441" s="7" t="str">
        <f>_xlfn.XLOOKUP(A441,'Hospitalisation Details'!$A:$A,'Hospitalisation Details'!$H:$H)</f>
        <v>tier - 3</v>
      </c>
      <c r="P441" s="7" t="str">
        <f>_xlfn.XLOOKUP(A441,'Hospitalisation Details'!$A:$A,'Hospitalisation Details'!$I:$I)</f>
        <v>R1024</v>
      </c>
      <c r="Q441" s="28">
        <f>_xlfn.XLOOKUP(A441,'Hospitalisation Details'!$A:$A,'Hospitalisation Details'!$K:$K)</f>
        <v>29</v>
      </c>
    </row>
    <row r="442" spans="1:17" x14ac:dyDescent="0.3">
      <c r="A442" s="27" t="s">
        <v>1930</v>
      </c>
      <c r="B442" s="7" t="str">
        <f>IFERROR(_xlfn.XLOOKUP(A442,'Customer Names'!$A$2:$A$2336,'Customer Names'!$C$2:$C$2336),"Unknown")</f>
        <v xml:space="preserve">  Denise M</v>
      </c>
      <c r="C442" s="7">
        <f>_xlfn.XLOOKUP(A442,'Medical Examinations'!$A$2:$A$2336,'Medical Examinations'!$B$2:$B$2336,AVERAGE('Medical Examinations'!$B$2:$B$2336))</f>
        <v>22.88</v>
      </c>
      <c r="D442" s="7">
        <f>_xlfn.XLOOKUP(A442,'Medical Examinations'!$A$2:$A$2336,'Medical Examinations'!$C$2:$C$2336,AVERAGE('Medical Examinations'!$C$2:$C$2336))</f>
        <v>5.71</v>
      </c>
      <c r="E442" s="7" t="str">
        <f>_xlfn.XLOOKUP(A442,'Medical Examinations'!$A:$A,'Medical Examinations'!$D:$D,"Unknown")</f>
        <v>Yes</v>
      </c>
      <c r="F442" s="7" t="str">
        <f>_xlfn.XLOOKUP(A442,'Medical Examinations'!$A:$A,'Medical Examinations'!$E:$E,"Unknown")</f>
        <v>No</v>
      </c>
      <c r="G442" s="7" t="str">
        <f>_xlfn.XLOOKUP(A442,'Medical Examinations'!$A:$A,'Medical Examinations'!$F:$F,"Unknown")</f>
        <v>Yes</v>
      </c>
      <c r="H442" s="43">
        <f>_xlfn.XLOOKUP(Healthcare!A442,'Medical Examinations'!$A:$A,'Medical Examinations'!$G:$G,0)</f>
        <v>1</v>
      </c>
      <c r="I442" s="7" t="str">
        <f>_xlfn.XLOOKUP(A442,'Medical Examinations'!$A:$A,'Medical Examinations'!$H:$H,"Unknown")</f>
        <v>Yes</v>
      </c>
      <c r="J442" s="7" t="str" cm="1">
        <f t="array" ref="J442">_xlfn.IFS(C442&lt;18.5,"Under Weight",C442&lt;=24.9,"Normal Weight",C442&lt;30,"Over weight",C442&gt;=30,"Obesity")</f>
        <v>Normal Weight</v>
      </c>
      <c r="K442" s="7" t="str" cm="1">
        <f t="array" ref="K442">_xlfn.IFS(D442="Null","Unknown",D442&lt;5.7,"Normal",D442&lt;6.5,"Prediabetes",D442&gt;=6.5,"Diabetes")</f>
        <v>Prediabetes</v>
      </c>
      <c r="L442" s="7" t="str">
        <f>_xlfn.XLOOKUP(A442,'Hospitalisation Details'!$A:$A,'Hospitalisation Details'!$J:$J,)</f>
        <v>14-Nov-1969</v>
      </c>
      <c r="M442" s="22">
        <f>+_xlfn.XLOOKUP(A442,'Hospitalisation Details'!$A:$A,'Hospitalisation Details'!$F:$F)</f>
        <v>23244.79</v>
      </c>
      <c r="N442" s="7" t="str">
        <f>_xlfn.XLOOKUP(A442,'Hospitalisation Details'!$A:$A,'Hospitalisation Details'!$G:$G)</f>
        <v>tier - 2</v>
      </c>
      <c r="O442" s="7" t="str">
        <f>_xlfn.XLOOKUP(A442,'Hospitalisation Details'!$A:$A,'Hospitalisation Details'!$H:$H)</f>
        <v>tier - 3</v>
      </c>
      <c r="P442" s="7" t="str">
        <f>_xlfn.XLOOKUP(A442,'Hospitalisation Details'!$A:$A,'Hospitalisation Details'!$I:$I)</f>
        <v>R1013</v>
      </c>
      <c r="Q442" s="28">
        <f>_xlfn.XLOOKUP(A442,'Hospitalisation Details'!$A:$A,'Hospitalisation Details'!$K:$K)</f>
        <v>54</v>
      </c>
    </row>
    <row r="443" spans="1:17" x14ac:dyDescent="0.3">
      <c r="A443" s="27" t="s">
        <v>1929</v>
      </c>
      <c r="B443" s="7" t="str">
        <f>IFERROR(_xlfn.XLOOKUP(A443,'Customer Names'!$A$2:$A$2336,'Customer Names'!$C$2:$C$2336),"Unknown")</f>
        <v xml:space="preserve">  Peter R</v>
      </c>
      <c r="C443" s="7">
        <f>_xlfn.XLOOKUP(A443,'Medical Examinations'!$A$2:$A$2336,'Medical Examinations'!$B$2:$B$2336,AVERAGE('Medical Examinations'!$B$2:$B$2336))</f>
        <v>24.984999999999999</v>
      </c>
      <c r="D443" s="7">
        <f>_xlfn.XLOOKUP(A443,'Medical Examinations'!$A$2:$A$2336,'Medical Examinations'!$C$2:$C$2336,AVERAGE('Medical Examinations'!$C$2:$C$2336))</f>
        <v>4.43</v>
      </c>
      <c r="E443" s="7" t="str">
        <f>_xlfn.XLOOKUP(A443,'Medical Examinations'!$A:$A,'Medical Examinations'!$D:$D,"Unknown")</f>
        <v>Yes</v>
      </c>
      <c r="F443" s="7" t="str">
        <f>_xlfn.XLOOKUP(A443,'Medical Examinations'!$A:$A,'Medical Examinations'!$E:$E,"Unknown")</f>
        <v>No</v>
      </c>
      <c r="G443" s="7" t="str">
        <f>_xlfn.XLOOKUP(A443,'Medical Examinations'!$A:$A,'Medical Examinations'!$F:$F,"Unknown")</f>
        <v>Yes</v>
      </c>
      <c r="H443" s="43">
        <f>_xlfn.XLOOKUP(Healthcare!A443,'Medical Examinations'!$A:$A,'Medical Examinations'!$G:$G,0)</f>
        <v>1</v>
      </c>
      <c r="I443" s="7" t="str">
        <f>_xlfn.XLOOKUP(A443,'Medical Examinations'!$A:$A,'Medical Examinations'!$H:$H,"Unknown")</f>
        <v>No</v>
      </c>
      <c r="J443" s="7" t="str" cm="1">
        <f t="array" ref="J443">_xlfn.IFS(C443&lt;18.5,"Under Weight",C443&lt;=24.9,"Normal Weight",C443&lt;30,"Over weight",C443&gt;=30,"Obesity")</f>
        <v>Over weight</v>
      </c>
      <c r="K443" s="7" t="str" cm="1">
        <f t="array" ref="K443">_xlfn.IFS(D443="Null","Unknown",D443&lt;5.7,"Normal",D443&lt;6.5,"Prediabetes",D443&gt;=6.5,"Diabetes")</f>
        <v>Normal</v>
      </c>
      <c r="L443" s="7" t="str">
        <f>_xlfn.XLOOKUP(A443,'Hospitalisation Details'!$A:$A,'Hospitalisation Details'!$J:$J,)</f>
        <v>7-Aug-1997</v>
      </c>
      <c r="M443" s="22">
        <f>+_xlfn.XLOOKUP(A443,'Hospitalisation Details'!$A:$A,'Hospitalisation Details'!$F:$F)</f>
        <v>23241.47</v>
      </c>
      <c r="N443" s="7" t="str">
        <f>_xlfn.XLOOKUP(A443,'Hospitalisation Details'!$A:$A,'Hospitalisation Details'!$G:$G)</f>
        <v>tier - 2</v>
      </c>
      <c r="O443" s="7" t="str">
        <f>_xlfn.XLOOKUP(A443,'Hospitalisation Details'!$A:$A,'Hospitalisation Details'!$H:$H)</f>
        <v>tier - 3</v>
      </c>
      <c r="P443" s="7" t="str">
        <f>_xlfn.XLOOKUP(A443,'Hospitalisation Details'!$A:$A,'Hospitalisation Details'!$I:$I)</f>
        <v>R1018</v>
      </c>
      <c r="Q443" s="28">
        <f>_xlfn.XLOOKUP(A443,'Hospitalisation Details'!$A:$A,'Hospitalisation Details'!$K:$K)</f>
        <v>26</v>
      </c>
    </row>
    <row r="444" spans="1:17" x14ac:dyDescent="0.3">
      <c r="A444" s="27" t="s">
        <v>1928</v>
      </c>
      <c r="B444" s="7" t="str">
        <f>IFERROR(_xlfn.XLOOKUP(A444,'Customer Names'!$A$2:$A$2336,'Customer Names'!$C$2:$C$2336),"Unknown")</f>
        <v xml:space="preserve">  Johnson K</v>
      </c>
      <c r="C444" s="7">
        <f>_xlfn.XLOOKUP(A444,'Medical Examinations'!$A$2:$A$2336,'Medical Examinations'!$B$2:$B$2336,AVERAGE('Medical Examinations'!$B$2:$B$2336))</f>
        <v>33.1</v>
      </c>
      <c r="D444" s="7">
        <f>_xlfn.XLOOKUP(A444,'Medical Examinations'!$A$2:$A$2336,'Medical Examinations'!$C$2:$C$2336,AVERAGE('Medical Examinations'!$C$2:$C$2336))</f>
        <v>5.52</v>
      </c>
      <c r="E444" s="7" t="str">
        <f>_xlfn.XLOOKUP(A444,'Medical Examinations'!$A:$A,'Medical Examinations'!$D:$D,"Unknown")</f>
        <v>No</v>
      </c>
      <c r="F444" s="7" t="str">
        <f>_xlfn.XLOOKUP(A444,'Medical Examinations'!$A:$A,'Medical Examinations'!$E:$E,"Unknown")</f>
        <v>No</v>
      </c>
      <c r="G444" s="7" t="str">
        <f>_xlfn.XLOOKUP(A444,'Medical Examinations'!$A:$A,'Medical Examinations'!$F:$F,"Unknown")</f>
        <v>Yes</v>
      </c>
      <c r="H444" s="43">
        <f>_xlfn.XLOOKUP(Healthcare!A444,'Medical Examinations'!$A:$A,'Medical Examinations'!$G:$G,0)</f>
        <v>1</v>
      </c>
      <c r="I444" s="7" t="str">
        <f>_xlfn.XLOOKUP(A444,'Medical Examinations'!$A:$A,'Medical Examinations'!$H:$H,"Unknown")</f>
        <v>No</v>
      </c>
      <c r="J444" s="7" t="str" cm="1">
        <f t="array" ref="J444">_xlfn.IFS(C444&lt;18.5,"Under Weight",C444&lt;=24.9,"Normal Weight",C444&lt;30,"Over weight",C444&gt;=30,"Obesity")</f>
        <v>Obesity</v>
      </c>
      <c r="K444" s="7" t="str" cm="1">
        <f t="array" ref="K444">_xlfn.IFS(D444="Null","Unknown",D444&lt;5.7,"Normal",D444&lt;6.5,"Prediabetes",D444&gt;=6.5,"Diabetes")</f>
        <v>Normal</v>
      </c>
      <c r="L444" s="7" t="str">
        <f>_xlfn.XLOOKUP(A444,'Hospitalisation Details'!$A:$A,'Hospitalisation Details'!$J:$J,)</f>
        <v>14-Dec-2003</v>
      </c>
      <c r="M444" s="22">
        <f>+_xlfn.XLOOKUP(A444,'Hospitalisation Details'!$A:$A,'Hospitalisation Details'!$F:$F)</f>
        <v>23082.959999999999</v>
      </c>
      <c r="N444" s="7" t="str">
        <f>_xlfn.XLOOKUP(A444,'Hospitalisation Details'!$A:$A,'Hospitalisation Details'!$G:$G)</f>
        <v>tier - 2</v>
      </c>
      <c r="O444" s="7" t="str">
        <f>_xlfn.XLOOKUP(A444,'Hospitalisation Details'!$A:$A,'Hospitalisation Details'!$H:$H)</f>
        <v>tier - 2</v>
      </c>
      <c r="P444" s="7" t="str">
        <f>_xlfn.XLOOKUP(A444,'Hospitalisation Details'!$A:$A,'Hospitalisation Details'!$I:$I)</f>
        <v>R1011</v>
      </c>
      <c r="Q444" s="28">
        <f>_xlfn.XLOOKUP(A444,'Hospitalisation Details'!$A:$A,'Hospitalisation Details'!$K:$K)</f>
        <v>20</v>
      </c>
    </row>
    <row r="445" spans="1:17" x14ac:dyDescent="0.3">
      <c r="A445" s="27" t="s">
        <v>1927</v>
      </c>
      <c r="B445" s="7" t="str">
        <f>IFERROR(_xlfn.XLOOKUP(A445,'Customer Names'!$A$2:$A$2336,'Customer Names'!$C$2:$C$2336),"Unknown")</f>
        <v xml:space="preserve">  Katherine</v>
      </c>
      <c r="C445" s="7">
        <f>_xlfn.XLOOKUP(A445,'Medical Examinations'!$A$2:$A$2336,'Medical Examinations'!$B$2:$B$2336,AVERAGE('Medical Examinations'!$B$2:$B$2336))</f>
        <v>27.83</v>
      </c>
      <c r="D445" s="7">
        <f>_xlfn.XLOOKUP(A445,'Medical Examinations'!$A$2:$A$2336,'Medical Examinations'!$C$2:$C$2336,AVERAGE('Medical Examinations'!$C$2:$C$2336))</f>
        <v>9.1999999999999993</v>
      </c>
      <c r="E445" s="7" t="str">
        <f>_xlfn.XLOOKUP(A445,'Medical Examinations'!$A:$A,'Medical Examinations'!$D:$D,"Unknown")</f>
        <v>Yes</v>
      </c>
      <c r="F445" s="7" t="str">
        <f>_xlfn.XLOOKUP(A445,'Medical Examinations'!$A:$A,'Medical Examinations'!$E:$E,"Unknown")</f>
        <v>No</v>
      </c>
      <c r="G445" s="7" t="str">
        <f>_xlfn.XLOOKUP(A445,'Medical Examinations'!$A:$A,'Medical Examinations'!$F:$F,"Unknown")</f>
        <v>No</v>
      </c>
      <c r="H445" s="43">
        <f>_xlfn.XLOOKUP(Healthcare!A445,'Medical Examinations'!$A:$A,'Medical Examinations'!$G:$G,0)</f>
        <v>1</v>
      </c>
      <c r="I445" s="7" t="str">
        <f>_xlfn.XLOOKUP(A445,'Medical Examinations'!$A:$A,'Medical Examinations'!$H:$H,"Unknown")</f>
        <v>Yes</v>
      </c>
      <c r="J445" s="7" t="str" cm="1">
        <f t="array" ref="J445">_xlfn.IFS(C445&lt;18.5,"Under Weight",C445&lt;=24.9,"Normal Weight",C445&lt;30,"Over weight",C445&gt;=30,"Obesity")</f>
        <v>Over weight</v>
      </c>
      <c r="K445" s="7" t="str" cm="1">
        <f t="array" ref="K445">_xlfn.IFS(D445="Null","Unknown",D445&lt;5.7,"Normal",D445&lt;6.5,"Prediabetes",D445&gt;=6.5,"Diabetes")</f>
        <v>Diabetes</v>
      </c>
      <c r="L445" s="7" t="str">
        <f>_xlfn.XLOOKUP(A445,'Hospitalisation Details'!$A:$A,'Hospitalisation Details'!$J:$J,)</f>
        <v>9-Sep-1975</v>
      </c>
      <c r="M445" s="22">
        <f>+_xlfn.XLOOKUP(A445,'Hospitalisation Details'!$A:$A,'Hospitalisation Details'!$F:$F)</f>
        <v>23065.42</v>
      </c>
      <c r="N445" s="7" t="str">
        <f>_xlfn.XLOOKUP(A445,'Hospitalisation Details'!$A:$A,'Hospitalisation Details'!$G:$G)</f>
        <v>tier - 2</v>
      </c>
      <c r="O445" s="7" t="str">
        <f>_xlfn.XLOOKUP(A445,'Hospitalisation Details'!$A:$A,'Hospitalisation Details'!$H:$H)</f>
        <v>tier - 2</v>
      </c>
      <c r="P445" s="7" t="str">
        <f>_xlfn.XLOOKUP(A445,'Hospitalisation Details'!$A:$A,'Hospitalisation Details'!$I:$I)</f>
        <v>R1013</v>
      </c>
      <c r="Q445" s="28">
        <f>_xlfn.XLOOKUP(A445,'Hospitalisation Details'!$A:$A,'Hospitalisation Details'!$K:$K)</f>
        <v>48</v>
      </c>
    </row>
    <row r="446" spans="1:17" x14ac:dyDescent="0.3">
      <c r="A446" s="27" t="s">
        <v>1926</v>
      </c>
      <c r="B446" s="7" t="str">
        <f>IFERROR(_xlfn.XLOOKUP(A446,'Customer Names'!$A$2:$A$2336,'Customer Names'!$C$2:$C$2336),"Unknown")</f>
        <v xml:space="preserve">  Lynda</v>
      </c>
      <c r="C446" s="7">
        <f>_xlfn.XLOOKUP(A446,'Medical Examinations'!$A$2:$A$2336,'Medical Examinations'!$B$2:$B$2336,AVERAGE('Medical Examinations'!$B$2:$B$2336))</f>
        <v>30.875</v>
      </c>
      <c r="D446" s="7">
        <f>_xlfn.XLOOKUP(A446,'Medical Examinations'!$A$2:$A$2336,'Medical Examinations'!$C$2:$C$2336,AVERAGE('Medical Examinations'!$C$2:$C$2336))</f>
        <v>10.97</v>
      </c>
      <c r="E446" s="7" t="str">
        <f>_xlfn.XLOOKUP(A446,'Medical Examinations'!$A:$A,'Medical Examinations'!$D:$D,"Unknown")</f>
        <v>Yes</v>
      </c>
      <c r="F446" s="7" t="str">
        <f>_xlfn.XLOOKUP(A446,'Medical Examinations'!$A:$A,'Medical Examinations'!$E:$E,"Unknown")</f>
        <v>No</v>
      </c>
      <c r="G446" s="7" t="str">
        <f>_xlfn.XLOOKUP(A446,'Medical Examinations'!$A:$A,'Medical Examinations'!$F:$F,"Unknown")</f>
        <v>No</v>
      </c>
      <c r="H446" s="43">
        <f>_xlfn.XLOOKUP(Healthcare!A446,'Medical Examinations'!$A:$A,'Medical Examinations'!$G:$G,0)</f>
        <v>2</v>
      </c>
      <c r="I446" s="7" t="str">
        <f>_xlfn.XLOOKUP(A446,'Medical Examinations'!$A:$A,'Medical Examinations'!$H:$H,"Unknown")</f>
        <v>No</v>
      </c>
      <c r="J446" s="7" t="str" cm="1">
        <f t="array" ref="J446">_xlfn.IFS(C446&lt;18.5,"Under Weight",C446&lt;=24.9,"Normal Weight",C446&lt;30,"Over weight",C446&gt;=30,"Obesity")</f>
        <v>Obesity</v>
      </c>
      <c r="K446" s="7" t="str" cm="1">
        <f t="array" ref="K446">_xlfn.IFS(D446="Null","Unknown",D446&lt;5.7,"Normal",D446&lt;6.5,"Prediabetes",D446&gt;=6.5,"Diabetes")</f>
        <v>Diabetes</v>
      </c>
      <c r="L446" s="7" t="str">
        <f>_xlfn.XLOOKUP(A446,'Hospitalisation Details'!$A:$A,'Hospitalisation Details'!$J:$J,)</f>
        <v>9-Nov-1970</v>
      </c>
      <c r="M446" s="22">
        <f>+_xlfn.XLOOKUP(A446,'Hospitalisation Details'!$A:$A,'Hospitalisation Details'!$F:$F)</f>
        <v>23045.57</v>
      </c>
      <c r="N446" s="7" t="str">
        <f>_xlfn.XLOOKUP(A446,'Hospitalisation Details'!$A:$A,'Hospitalisation Details'!$G:$G)</f>
        <v>tier - 2</v>
      </c>
      <c r="O446" s="7" t="str">
        <f>_xlfn.XLOOKUP(A446,'Hospitalisation Details'!$A:$A,'Hospitalisation Details'!$H:$H)</f>
        <v>tier - 2</v>
      </c>
      <c r="P446" s="7" t="str">
        <f>_xlfn.XLOOKUP(A446,'Hospitalisation Details'!$A:$A,'Hospitalisation Details'!$I:$I)</f>
        <v>R1024</v>
      </c>
      <c r="Q446" s="28">
        <f>_xlfn.XLOOKUP(A446,'Hospitalisation Details'!$A:$A,'Hospitalisation Details'!$K:$K)</f>
        <v>53</v>
      </c>
    </row>
    <row r="447" spans="1:17" x14ac:dyDescent="0.3">
      <c r="A447" s="27" t="s">
        <v>1925</v>
      </c>
      <c r="B447" s="7" t="str">
        <f>IFERROR(_xlfn.XLOOKUP(A447,'Customer Names'!$A$2:$A$2336,'Customer Names'!$C$2:$C$2336),"Unknown")</f>
        <v xml:space="preserve">  Anthony</v>
      </c>
      <c r="C447" s="7">
        <f>_xlfn.XLOOKUP(A447,'Medical Examinations'!$A$2:$A$2336,'Medical Examinations'!$B$2:$B$2336,AVERAGE('Medical Examinations'!$B$2:$B$2336))</f>
        <v>27.265000000000001</v>
      </c>
      <c r="D447" s="7">
        <f>_xlfn.XLOOKUP(A447,'Medical Examinations'!$A$2:$A$2336,'Medical Examinations'!$C$2:$C$2336,AVERAGE('Medical Examinations'!$C$2:$C$2336))</f>
        <v>4.25</v>
      </c>
      <c r="E447" s="7" t="str">
        <f>_xlfn.XLOOKUP(A447,'Medical Examinations'!$A:$A,'Medical Examinations'!$D:$D,"Unknown")</f>
        <v>No</v>
      </c>
      <c r="F447" s="7" t="str">
        <f>_xlfn.XLOOKUP(A447,'Medical Examinations'!$A:$A,'Medical Examinations'!$E:$E,"Unknown")</f>
        <v>No</v>
      </c>
      <c r="G447" s="7" t="str">
        <f>_xlfn.XLOOKUP(A447,'Medical Examinations'!$A:$A,'Medical Examinations'!$F:$F,"Unknown")</f>
        <v>Yes</v>
      </c>
      <c r="H447" s="43">
        <f>_xlfn.XLOOKUP(Healthcare!A447,'Medical Examinations'!$A:$A,'Medical Examinations'!$G:$G,0)</f>
        <v>1</v>
      </c>
      <c r="I447" s="7" t="str">
        <f>_xlfn.XLOOKUP(A447,'Medical Examinations'!$A:$A,'Medical Examinations'!$H:$H,"Unknown")</f>
        <v>No</v>
      </c>
      <c r="J447" s="7" t="str" cm="1">
        <f t="array" ref="J447">_xlfn.IFS(C447&lt;18.5,"Under Weight",C447&lt;=24.9,"Normal Weight",C447&lt;30,"Over weight",C447&gt;=30,"Obesity")</f>
        <v>Over weight</v>
      </c>
      <c r="K447" s="7" t="str" cm="1">
        <f t="array" ref="K447">_xlfn.IFS(D447="Null","Unknown",D447&lt;5.7,"Normal",D447&lt;6.5,"Prediabetes",D447&gt;=6.5,"Diabetes")</f>
        <v>Normal</v>
      </c>
      <c r="L447" s="7" t="str">
        <f>_xlfn.XLOOKUP(A447,'Hospitalisation Details'!$A:$A,'Hospitalisation Details'!$J:$J,)</f>
        <v>25-Jul-2003</v>
      </c>
      <c r="M447" s="22">
        <f>+_xlfn.XLOOKUP(A447,'Hospitalisation Details'!$A:$A,'Hospitalisation Details'!$F:$F)</f>
        <v>22493.66</v>
      </c>
      <c r="N447" s="7" t="str">
        <f>_xlfn.XLOOKUP(A447,'Hospitalisation Details'!$A:$A,'Hospitalisation Details'!$G:$G)</f>
        <v>tier - 2</v>
      </c>
      <c r="O447" s="7" t="str">
        <f>_xlfn.XLOOKUP(A447,'Hospitalisation Details'!$A:$A,'Hospitalisation Details'!$H:$H)</f>
        <v>tier - 1</v>
      </c>
      <c r="P447" s="7" t="str">
        <f>_xlfn.XLOOKUP(A447,'Hospitalisation Details'!$A:$A,'Hospitalisation Details'!$I:$I)</f>
        <v>R1012</v>
      </c>
      <c r="Q447" s="28">
        <f>_xlfn.XLOOKUP(A447,'Hospitalisation Details'!$A:$A,'Hospitalisation Details'!$K:$K)</f>
        <v>20</v>
      </c>
    </row>
    <row r="448" spans="1:17" x14ac:dyDescent="0.3">
      <c r="A448" s="27" t="s">
        <v>1924</v>
      </c>
      <c r="B448" s="7" t="str">
        <f>IFERROR(_xlfn.XLOOKUP(A448,'Customer Names'!$A$2:$A$2336,'Customer Names'!$C$2:$C$2336),"Unknown")</f>
        <v xml:space="preserve">  Linnea C</v>
      </c>
      <c r="C448" s="7">
        <f>_xlfn.XLOOKUP(A448,'Medical Examinations'!$A$2:$A$2336,'Medical Examinations'!$B$2:$B$2336,AVERAGE('Medical Examinations'!$B$2:$B$2336))</f>
        <v>26.7</v>
      </c>
      <c r="D448" s="7">
        <f>_xlfn.XLOOKUP(A448,'Medical Examinations'!$A$2:$A$2336,'Medical Examinations'!$C$2:$C$2336,AVERAGE('Medical Examinations'!$C$2:$C$2336))</f>
        <v>5.23</v>
      </c>
      <c r="E448" s="7" t="str">
        <f>_xlfn.XLOOKUP(A448,'Medical Examinations'!$A:$A,'Medical Examinations'!$D:$D,"Unknown")</f>
        <v>No</v>
      </c>
      <c r="F448" s="7" t="str">
        <f>_xlfn.XLOOKUP(A448,'Medical Examinations'!$A:$A,'Medical Examinations'!$E:$E,"Unknown")</f>
        <v>No</v>
      </c>
      <c r="G448" s="7" t="str">
        <f>_xlfn.XLOOKUP(A448,'Medical Examinations'!$A:$A,'Medical Examinations'!$F:$F,"Unknown")</f>
        <v>Yes</v>
      </c>
      <c r="H448" s="43">
        <f>_xlfn.XLOOKUP(Healthcare!A448,'Medical Examinations'!$A:$A,'Medical Examinations'!$G:$G,0)</f>
        <v>1</v>
      </c>
      <c r="I448" s="7" t="str">
        <f>_xlfn.XLOOKUP(A448,'Medical Examinations'!$A:$A,'Medical Examinations'!$H:$H,"Unknown")</f>
        <v>Yes</v>
      </c>
      <c r="J448" s="7" t="str" cm="1">
        <f t="array" ref="J448">_xlfn.IFS(C448&lt;18.5,"Under Weight",C448&lt;=24.9,"Normal Weight",C448&lt;30,"Over weight",C448&gt;=30,"Obesity")</f>
        <v>Over weight</v>
      </c>
      <c r="K448" s="7" t="str" cm="1">
        <f t="array" ref="K448">_xlfn.IFS(D448="Null","Unknown",D448&lt;5.7,"Normal",D448&lt;6.5,"Prediabetes",D448&gt;=6.5,"Diabetes")</f>
        <v>Normal</v>
      </c>
      <c r="L448" s="7" t="str">
        <f>_xlfn.XLOOKUP(A448,'Hospitalisation Details'!$A:$A,'Hospitalisation Details'!$J:$J,)</f>
        <v>14-Nov-1979</v>
      </c>
      <c r="M448" s="22">
        <f>+_xlfn.XLOOKUP(A448,'Hospitalisation Details'!$A:$A,'Hospitalisation Details'!$F:$F)</f>
        <v>22478.6</v>
      </c>
      <c r="N448" s="7" t="str">
        <f>_xlfn.XLOOKUP(A448,'Hospitalisation Details'!$A:$A,'Hospitalisation Details'!$G:$G)</f>
        <v>tier - 3</v>
      </c>
      <c r="O448" s="7" t="str">
        <f>_xlfn.XLOOKUP(A448,'Hospitalisation Details'!$A:$A,'Hospitalisation Details'!$H:$H)</f>
        <v>tier - 2</v>
      </c>
      <c r="P448" s="7" t="str">
        <f>_xlfn.XLOOKUP(A448,'Hospitalisation Details'!$A:$A,'Hospitalisation Details'!$I:$I)</f>
        <v>R1011</v>
      </c>
      <c r="Q448" s="28">
        <f>_xlfn.XLOOKUP(A448,'Hospitalisation Details'!$A:$A,'Hospitalisation Details'!$K:$K)</f>
        <v>44</v>
      </c>
    </row>
    <row r="449" spans="1:17" x14ac:dyDescent="0.3">
      <c r="A449" s="27" t="s">
        <v>1923</v>
      </c>
      <c r="B449" s="7" t="str">
        <f>IFERROR(_xlfn.XLOOKUP(A449,'Customer Names'!$A$2:$A$2336,'Customer Names'!$C$2:$C$2336),"Unknown")</f>
        <v xml:space="preserve">  Massimiliano A</v>
      </c>
      <c r="C449" s="7">
        <f>_xlfn.XLOOKUP(A449,'Medical Examinations'!$A$2:$A$2336,'Medical Examinations'!$B$2:$B$2336,AVERAGE('Medical Examinations'!$B$2:$B$2336))</f>
        <v>29.925000000000001</v>
      </c>
      <c r="D449" s="7">
        <f>_xlfn.XLOOKUP(A449,'Medical Examinations'!$A$2:$A$2336,'Medical Examinations'!$C$2:$C$2336,AVERAGE('Medical Examinations'!$C$2:$C$2336))</f>
        <v>5.96</v>
      </c>
      <c r="E449" s="7" t="str">
        <f>_xlfn.XLOOKUP(A449,'Medical Examinations'!$A:$A,'Medical Examinations'!$D:$D,"Unknown")</f>
        <v>Yes</v>
      </c>
      <c r="F449" s="7" t="str">
        <f>_xlfn.XLOOKUP(A449,'Medical Examinations'!$A:$A,'Medical Examinations'!$E:$E,"Unknown")</f>
        <v>No</v>
      </c>
      <c r="G449" s="7" t="str">
        <f>_xlfn.XLOOKUP(A449,'Medical Examinations'!$A:$A,'Medical Examinations'!$F:$F,"Unknown")</f>
        <v>Yes</v>
      </c>
      <c r="H449" s="43">
        <f>_xlfn.XLOOKUP(Healthcare!A449,'Medical Examinations'!$A:$A,'Medical Examinations'!$G:$G,0)</f>
        <v>1</v>
      </c>
      <c r="I449" s="7" t="str">
        <f>_xlfn.XLOOKUP(A449,'Medical Examinations'!$A:$A,'Medical Examinations'!$H:$H,"Unknown")</f>
        <v>Yes</v>
      </c>
      <c r="J449" s="7" t="str" cm="1">
        <f t="array" ref="J449">_xlfn.IFS(C449&lt;18.5,"Under Weight",C449&lt;=24.9,"Normal Weight",C449&lt;30,"Over weight",C449&gt;=30,"Obesity")</f>
        <v>Over weight</v>
      </c>
      <c r="K449" s="7" t="str" cm="1">
        <f t="array" ref="K449">_xlfn.IFS(D449="Null","Unknown",D449&lt;5.7,"Normal",D449&lt;6.5,"Prediabetes",D449&gt;=6.5,"Diabetes")</f>
        <v>Prediabetes</v>
      </c>
      <c r="L449" s="7" t="str">
        <f>_xlfn.XLOOKUP(A449,'Hospitalisation Details'!$A:$A,'Hospitalisation Details'!$J:$J,)</f>
        <v>21-Dec-1983</v>
      </c>
      <c r="M449" s="22">
        <f>+_xlfn.XLOOKUP(A449,'Hospitalisation Details'!$A:$A,'Hospitalisation Details'!$F:$F)</f>
        <v>22462.04</v>
      </c>
      <c r="N449" s="7" t="str">
        <f>_xlfn.XLOOKUP(A449,'Hospitalisation Details'!$A:$A,'Hospitalisation Details'!$G:$G)</f>
        <v>tier - 3</v>
      </c>
      <c r="O449" s="7" t="str">
        <f>_xlfn.XLOOKUP(A449,'Hospitalisation Details'!$A:$A,'Hospitalisation Details'!$H:$H)</f>
        <v>tier - 1</v>
      </c>
      <c r="P449" s="7" t="str">
        <f>_xlfn.XLOOKUP(A449,'Hospitalisation Details'!$A:$A,'Hospitalisation Details'!$I:$I)</f>
        <v>R1019</v>
      </c>
      <c r="Q449" s="28">
        <f>_xlfn.XLOOKUP(A449,'Hospitalisation Details'!$A:$A,'Hospitalisation Details'!$K:$K)</f>
        <v>40</v>
      </c>
    </row>
    <row r="450" spans="1:17" x14ac:dyDescent="0.3">
      <c r="A450" s="27" t="s">
        <v>1922</v>
      </c>
      <c r="B450" s="7" t="str">
        <f>IFERROR(_xlfn.XLOOKUP(A450,'Customer Names'!$A$2:$A$2336,'Customer Names'!$C$2:$C$2336),"Unknown")</f>
        <v xml:space="preserve">  James M</v>
      </c>
      <c r="C450" s="7">
        <f>_xlfn.XLOOKUP(A450,'Medical Examinations'!$A$2:$A$2336,'Medical Examinations'!$B$2:$B$2336,AVERAGE('Medical Examinations'!$B$2:$B$2336))</f>
        <v>19.95</v>
      </c>
      <c r="D450" s="7">
        <f>_xlfn.XLOOKUP(A450,'Medical Examinations'!$A$2:$A$2336,'Medical Examinations'!$C$2:$C$2336,AVERAGE('Medical Examinations'!$C$2:$C$2336))</f>
        <v>4.29</v>
      </c>
      <c r="E450" s="7" t="str">
        <f>_xlfn.XLOOKUP(A450,'Medical Examinations'!$A:$A,'Medical Examinations'!$D:$D,"Unknown")</f>
        <v>Yes</v>
      </c>
      <c r="F450" s="7" t="str">
        <f>_xlfn.XLOOKUP(A450,'Medical Examinations'!$A:$A,'Medical Examinations'!$E:$E,"Unknown")</f>
        <v>No</v>
      </c>
      <c r="G450" s="7" t="str">
        <f>_xlfn.XLOOKUP(A450,'Medical Examinations'!$A:$A,'Medical Examinations'!$F:$F,"Unknown")</f>
        <v>No</v>
      </c>
      <c r="H450" s="43">
        <f>_xlfn.XLOOKUP(Healthcare!A450,'Medical Examinations'!$A:$A,'Medical Examinations'!$G:$G,0)</f>
        <v>2</v>
      </c>
      <c r="I450" s="7" t="str">
        <f>_xlfn.XLOOKUP(A450,'Medical Examinations'!$A:$A,'Medical Examinations'!$H:$H,"Unknown")</f>
        <v>Yes</v>
      </c>
      <c r="J450" s="7" t="str" cm="1">
        <f t="array" ref="J450">_xlfn.IFS(C450&lt;18.5,"Under Weight",C450&lt;=24.9,"Normal Weight",C450&lt;30,"Over weight",C450&gt;=30,"Obesity")</f>
        <v>Normal Weight</v>
      </c>
      <c r="K450" s="7" t="str" cm="1">
        <f t="array" ref="K450">_xlfn.IFS(D450="Null","Unknown",D450&lt;5.7,"Normal",D450&lt;6.5,"Prediabetes",D450&gt;=6.5,"Diabetes")</f>
        <v>Normal</v>
      </c>
      <c r="L450" s="7" t="str">
        <f>_xlfn.XLOOKUP(A450,'Hospitalisation Details'!$A:$A,'Hospitalisation Details'!$J:$J,)</f>
        <v>18-Aug-1966</v>
      </c>
      <c r="M450" s="22">
        <f>+_xlfn.XLOOKUP(A450,'Hospitalisation Details'!$A:$A,'Hospitalisation Details'!$F:$F)</f>
        <v>22412.65</v>
      </c>
      <c r="N450" s="7" t="str">
        <f>_xlfn.XLOOKUP(A450,'Hospitalisation Details'!$A:$A,'Hospitalisation Details'!$G:$G)</f>
        <v>tier - 3</v>
      </c>
      <c r="O450" s="7" t="str">
        <f>_xlfn.XLOOKUP(A450,'Hospitalisation Details'!$A:$A,'Hospitalisation Details'!$H:$H)</f>
        <v>tier - 3</v>
      </c>
      <c r="P450" s="7" t="str">
        <f>_xlfn.XLOOKUP(A450,'Hospitalisation Details'!$A:$A,'Hospitalisation Details'!$I:$I)</f>
        <v>R1014</v>
      </c>
      <c r="Q450" s="28">
        <f>_xlfn.XLOOKUP(A450,'Hospitalisation Details'!$A:$A,'Hospitalisation Details'!$K:$K)</f>
        <v>57</v>
      </c>
    </row>
    <row r="451" spans="1:17" x14ac:dyDescent="0.3">
      <c r="A451" s="27" t="s">
        <v>1921</v>
      </c>
      <c r="B451" s="7" t="str">
        <f>IFERROR(_xlfn.XLOOKUP(A451,'Customer Names'!$A$2:$A$2336,'Customer Names'!$C$2:$C$2336),"Unknown")</f>
        <v xml:space="preserve">  Lauren</v>
      </c>
      <c r="C451" s="7">
        <f>_xlfn.XLOOKUP(A451,'Medical Examinations'!$A$2:$A$2336,'Medical Examinations'!$B$2:$B$2336,AVERAGE('Medical Examinations'!$B$2:$B$2336))</f>
        <v>24.225000000000001</v>
      </c>
      <c r="D451" s="7">
        <f>_xlfn.XLOOKUP(A451,'Medical Examinations'!$A$2:$A$2336,'Medical Examinations'!$C$2:$C$2336,AVERAGE('Medical Examinations'!$C$2:$C$2336))</f>
        <v>4.09</v>
      </c>
      <c r="E451" s="7" t="str">
        <f>_xlfn.XLOOKUP(A451,'Medical Examinations'!$A:$A,'Medical Examinations'!$D:$D,"Unknown")</f>
        <v>No</v>
      </c>
      <c r="F451" s="7" t="str">
        <f>_xlfn.XLOOKUP(A451,'Medical Examinations'!$A:$A,'Medical Examinations'!$E:$E,"Unknown")</f>
        <v>No</v>
      </c>
      <c r="G451" s="7" t="str">
        <f>_xlfn.XLOOKUP(A451,'Medical Examinations'!$A:$A,'Medical Examinations'!$F:$F,"Unknown")</f>
        <v>No</v>
      </c>
      <c r="H451" s="43">
        <f>_xlfn.XLOOKUP(Healthcare!A451,'Medical Examinations'!$A:$A,'Medical Examinations'!$G:$G,0)</f>
        <v>0</v>
      </c>
      <c r="I451" s="7" t="str">
        <f>_xlfn.XLOOKUP(A451,'Medical Examinations'!$A:$A,'Medical Examinations'!$H:$H,"Unknown")</f>
        <v>No</v>
      </c>
      <c r="J451" s="7" t="str" cm="1">
        <f t="array" ref="J451">_xlfn.IFS(C451&lt;18.5,"Under Weight",C451&lt;=24.9,"Normal Weight",C451&lt;30,"Over weight",C451&gt;=30,"Obesity")</f>
        <v>Normal Weight</v>
      </c>
      <c r="K451" s="7" t="str" cm="1">
        <f t="array" ref="K451">_xlfn.IFS(D451="Null","Unknown",D451&lt;5.7,"Normal",D451&lt;6.5,"Prediabetes",D451&gt;=6.5,"Diabetes")</f>
        <v>Normal</v>
      </c>
      <c r="L451" s="7" t="str">
        <f>_xlfn.XLOOKUP(A451,'Hospitalisation Details'!$A:$A,'Hospitalisation Details'!$J:$J,)</f>
        <v>26-Aug-1999</v>
      </c>
      <c r="M451" s="22">
        <f>+_xlfn.XLOOKUP(A451,'Hospitalisation Details'!$A:$A,'Hospitalisation Details'!$F:$F)</f>
        <v>22395.74</v>
      </c>
      <c r="N451" s="7" t="str">
        <f>_xlfn.XLOOKUP(A451,'Hospitalisation Details'!$A:$A,'Hospitalisation Details'!$G:$G)</f>
        <v>tier - 3</v>
      </c>
      <c r="O451" s="7" t="str">
        <f>_xlfn.XLOOKUP(A451,'Hospitalisation Details'!$A:$A,'Hospitalisation Details'!$H:$H)</f>
        <v>tier - 2</v>
      </c>
      <c r="P451" s="7" t="str">
        <f>_xlfn.XLOOKUP(A451,'Hospitalisation Details'!$A:$A,'Hospitalisation Details'!$I:$I)</f>
        <v>R1024</v>
      </c>
      <c r="Q451" s="28">
        <f>_xlfn.XLOOKUP(A451,'Hospitalisation Details'!$A:$A,'Hospitalisation Details'!$K:$K)</f>
        <v>24</v>
      </c>
    </row>
    <row r="452" spans="1:17" x14ac:dyDescent="0.3">
      <c r="A452" s="27" t="s">
        <v>1920</v>
      </c>
      <c r="B452" s="7" t="str">
        <f>IFERROR(_xlfn.XLOOKUP(A452,'Customer Names'!$A$2:$A$2336,'Customer Names'!$C$2:$C$2336),"Unknown")</f>
        <v xml:space="preserve">  Michele V</v>
      </c>
      <c r="C452" s="7">
        <f>_xlfn.XLOOKUP(A452,'Medical Examinations'!$A$2:$A$2336,'Medical Examinations'!$B$2:$B$2336,AVERAGE('Medical Examinations'!$B$2:$B$2336))</f>
        <v>28.12</v>
      </c>
      <c r="D452" s="7">
        <f>_xlfn.XLOOKUP(A452,'Medical Examinations'!$A$2:$A$2336,'Medical Examinations'!$C$2:$C$2336,AVERAGE('Medical Examinations'!$C$2:$C$2336))</f>
        <v>4.88</v>
      </c>
      <c r="E452" s="7" t="str">
        <f>_xlfn.XLOOKUP(A452,'Medical Examinations'!$A:$A,'Medical Examinations'!$D:$D,"Unknown")</f>
        <v>No</v>
      </c>
      <c r="F452" s="7" t="str">
        <f>_xlfn.XLOOKUP(A452,'Medical Examinations'!$A:$A,'Medical Examinations'!$E:$E,"Unknown")</f>
        <v>No</v>
      </c>
      <c r="G452" s="7" t="str">
        <f>_xlfn.XLOOKUP(A452,'Medical Examinations'!$A:$A,'Medical Examinations'!$F:$F,"Unknown")</f>
        <v>No</v>
      </c>
      <c r="H452" s="43">
        <f>_xlfn.XLOOKUP(Healthcare!A452,'Medical Examinations'!$A:$A,'Medical Examinations'!$G:$G,0)</f>
        <v>0</v>
      </c>
      <c r="I452" s="7" t="str">
        <f>_xlfn.XLOOKUP(A452,'Medical Examinations'!$A:$A,'Medical Examinations'!$H:$H,"Unknown")</f>
        <v>Yes</v>
      </c>
      <c r="J452" s="7" t="str" cm="1">
        <f t="array" ref="J452">_xlfn.IFS(C452&lt;18.5,"Under Weight",C452&lt;=24.9,"Normal Weight",C452&lt;30,"Over weight",C452&gt;=30,"Obesity")</f>
        <v>Over weight</v>
      </c>
      <c r="K452" s="7" t="str" cm="1">
        <f t="array" ref="K452">_xlfn.IFS(D452="Null","Unknown",D452&lt;5.7,"Normal",D452&lt;6.5,"Prediabetes",D452&gt;=6.5,"Diabetes")</f>
        <v>Normal</v>
      </c>
      <c r="L452" s="7" t="str">
        <f>_xlfn.XLOOKUP(A452,'Hospitalisation Details'!$A:$A,'Hospitalisation Details'!$J:$J,)</f>
        <v>27-Dec-1982</v>
      </c>
      <c r="M452" s="22">
        <f>+_xlfn.XLOOKUP(A452,'Hospitalisation Details'!$A:$A,'Hospitalisation Details'!$F:$F)</f>
        <v>22331.57</v>
      </c>
      <c r="N452" s="7" t="str">
        <f>_xlfn.XLOOKUP(A452,'Hospitalisation Details'!$A:$A,'Hospitalisation Details'!$G:$G)</f>
        <v>tier - 2</v>
      </c>
      <c r="O452" s="7" t="str">
        <f>_xlfn.XLOOKUP(A452,'Hospitalisation Details'!$A:$A,'Hospitalisation Details'!$H:$H)</f>
        <v>tier - 3</v>
      </c>
      <c r="P452" s="7" t="str">
        <f>_xlfn.XLOOKUP(A452,'Hospitalisation Details'!$A:$A,'Hospitalisation Details'!$I:$I)</f>
        <v>R1024</v>
      </c>
      <c r="Q452" s="28">
        <f>_xlfn.XLOOKUP(A452,'Hospitalisation Details'!$A:$A,'Hospitalisation Details'!$K:$K)</f>
        <v>41</v>
      </c>
    </row>
    <row r="453" spans="1:17" x14ac:dyDescent="0.3">
      <c r="A453" s="27" t="s">
        <v>1919</v>
      </c>
      <c r="B453" s="7" t="str">
        <f>IFERROR(_xlfn.XLOOKUP(A453,'Customer Names'!$A$2:$A$2336,'Customer Names'!$C$2:$C$2336),"Unknown")</f>
        <v xml:space="preserve">  Xiao</v>
      </c>
      <c r="C453" s="7">
        <f>_xlfn.XLOOKUP(A453,'Medical Examinations'!$A$2:$A$2336,'Medical Examinations'!$B$2:$B$2336,AVERAGE('Medical Examinations'!$B$2:$B$2336))</f>
        <v>23.21</v>
      </c>
      <c r="D453" s="7">
        <f>_xlfn.XLOOKUP(A453,'Medical Examinations'!$A$2:$A$2336,'Medical Examinations'!$C$2:$C$2336,AVERAGE('Medical Examinations'!$C$2:$C$2336))</f>
        <v>6.76</v>
      </c>
      <c r="E453" s="7" t="str">
        <f>_xlfn.XLOOKUP(A453,'Medical Examinations'!$A:$A,'Medical Examinations'!$D:$D,"Unknown")</f>
        <v>No</v>
      </c>
      <c r="F453" s="7" t="str">
        <f>_xlfn.XLOOKUP(A453,'Medical Examinations'!$A:$A,'Medical Examinations'!$E:$E,"Unknown")</f>
        <v>No</v>
      </c>
      <c r="G453" s="7" t="str">
        <f>_xlfn.XLOOKUP(A453,'Medical Examinations'!$A:$A,'Medical Examinations'!$F:$F,"Unknown")</f>
        <v>No</v>
      </c>
      <c r="H453" s="43">
        <f>_xlfn.XLOOKUP(Healthcare!A453,'Medical Examinations'!$A:$A,'Medical Examinations'!$G:$G,0)</f>
        <v>0</v>
      </c>
      <c r="I453" s="7" t="str">
        <f>_xlfn.XLOOKUP(A453,'Medical Examinations'!$A:$A,'Medical Examinations'!$H:$H,"Unknown")</f>
        <v>Yes</v>
      </c>
      <c r="J453" s="7" t="str" cm="1">
        <f t="array" ref="J453">_xlfn.IFS(C453&lt;18.5,"Under Weight",C453&lt;=24.9,"Normal Weight",C453&lt;30,"Over weight",C453&gt;=30,"Obesity")</f>
        <v>Normal Weight</v>
      </c>
      <c r="K453" s="7" t="str" cm="1">
        <f t="array" ref="K453">_xlfn.IFS(D453="Null","Unknown",D453&lt;5.7,"Normal",D453&lt;6.5,"Prediabetes",D453&gt;=6.5,"Diabetes")</f>
        <v>Diabetes</v>
      </c>
      <c r="L453" s="7" t="str">
        <f>_xlfn.XLOOKUP(A453,'Hospitalisation Details'!$A:$A,'Hospitalisation Details'!$J:$J,)</f>
        <v>16-Jun-1971</v>
      </c>
      <c r="M453" s="22">
        <f>+_xlfn.XLOOKUP(A453,'Hospitalisation Details'!$A:$A,'Hospitalisation Details'!$F:$F)</f>
        <v>22218.11</v>
      </c>
      <c r="N453" s="7" t="str">
        <f>_xlfn.XLOOKUP(A453,'Hospitalisation Details'!$A:$A,'Hospitalisation Details'!$G:$G)</f>
        <v>tier - 2</v>
      </c>
      <c r="O453" s="7" t="str">
        <f>_xlfn.XLOOKUP(A453,'Hospitalisation Details'!$A:$A,'Hospitalisation Details'!$H:$H)</f>
        <v>tier - 3</v>
      </c>
      <c r="P453" s="7" t="str">
        <f>_xlfn.XLOOKUP(A453,'Hospitalisation Details'!$A:$A,'Hospitalisation Details'!$I:$I)</f>
        <v>R1013</v>
      </c>
      <c r="Q453" s="28">
        <f>_xlfn.XLOOKUP(A453,'Hospitalisation Details'!$A:$A,'Hospitalisation Details'!$K:$K)</f>
        <v>52</v>
      </c>
    </row>
    <row r="454" spans="1:17" x14ac:dyDescent="0.3">
      <c r="A454" s="27" t="s">
        <v>1918</v>
      </c>
      <c r="B454" s="7" t="str">
        <f>IFERROR(_xlfn.XLOOKUP(A454,'Customer Names'!$A$2:$A$2336,'Customer Names'!$C$2:$C$2336),"Unknown")</f>
        <v xml:space="preserve">  Harper L</v>
      </c>
      <c r="C454" s="7">
        <f>_xlfn.XLOOKUP(A454,'Medical Examinations'!$A$2:$A$2336,'Medical Examinations'!$B$2:$B$2336,AVERAGE('Medical Examinations'!$B$2:$B$2336))</f>
        <v>23.98</v>
      </c>
      <c r="D454" s="7">
        <f>_xlfn.XLOOKUP(A454,'Medical Examinations'!$A$2:$A$2336,'Medical Examinations'!$C$2:$C$2336,AVERAGE('Medical Examinations'!$C$2:$C$2336))</f>
        <v>10.67</v>
      </c>
      <c r="E454" s="7" t="str">
        <f>_xlfn.XLOOKUP(A454,'Medical Examinations'!$A:$A,'Medical Examinations'!$D:$D,"Unknown")</f>
        <v>No</v>
      </c>
      <c r="F454" s="7" t="str">
        <f>_xlfn.XLOOKUP(A454,'Medical Examinations'!$A:$A,'Medical Examinations'!$E:$E,"Unknown")</f>
        <v>No</v>
      </c>
      <c r="G454" s="7" t="str">
        <f>_xlfn.XLOOKUP(A454,'Medical Examinations'!$A:$A,'Medical Examinations'!$F:$F,"Unknown")</f>
        <v>No</v>
      </c>
      <c r="H454" s="43">
        <f>_xlfn.XLOOKUP(Healthcare!A454,'Medical Examinations'!$A:$A,'Medical Examinations'!$G:$G,0)</f>
        <v>0</v>
      </c>
      <c r="I454" s="7" t="str">
        <f>_xlfn.XLOOKUP(A454,'Medical Examinations'!$A:$A,'Medical Examinations'!$H:$H,"Unknown")</f>
        <v>No</v>
      </c>
      <c r="J454" s="7" t="str" cm="1">
        <f t="array" ref="J454">_xlfn.IFS(C454&lt;18.5,"Under Weight",C454&lt;=24.9,"Normal Weight",C454&lt;30,"Over weight",C454&gt;=30,"Obesity")</f>
        <v>Normal Weight</v>
      </c>
      <c r="K454" s="7" t="str" cm="1">
        <f t="array" ref="K454">_xlfn.IFS(D454="Null","Unknown",D454&lt;5.7,"Normal",D454&lt;6.5,"Prediabetes",D454&gt;=6.5,"Diabetes")</f>
        <v>Diabetes</v>
      </c>
      <c r="L454" s="7" t="str">
        <f>_xlfn.XLOOKUP(A454,'Hospitalisation Details'!$A:$A,'Hospitalisation Details'!$J:$J,)</f>
        <v>24-Aug-1965</v>
      </c>
      <c r="M454" s="22">
        <f>+_xlfn.XLOOKUP(A454,'Hospitalisation Details'!$A:$A,'Hospitalisation Details'!$F:$F)</f>
        <v>22192.44</v>
      </c>
      <c r="N454" s="7" t="str">
        <f>_xlfn.XLOOKUP(A454,'Hospitalisation Details'!$A:$A,'Hospitalisation Details'!$G:$G)</f>
        <v>tier - 3</v>
      </c>
      <c r="O454" s="7" t="str">
        <f>_xlfn.XLOOKUP(A454,'Hospitalisation Details'!$A:$A,'Hospitalisation Details'!$H:$H)</f>
        <v>tier - 1</v>
      </c>
      <c r="P454" s="7" t="str">
        <f>_xlfn.XLOOKUP(A454,'Hospitalisation Details'!$A:$A,'Hospitalisation Details'!$I:$I)</f>
        <v>R1013</v>
      </c>
      <c r="Q454" s="28">
        <f>_xlfn.XLOOKUP(A454,'Hospitalisation Details'!$A:$A,'Hospitalisation Details'!$K:$K)</f>
        <v>58</v>
      </c>
    </row>
    <row r="455" spans="1:17" x14ac:dyDescent="0.3">
      <c r="A455" s="27" t="s">
        <v>1917</v>
      </c>
      <c r="B455" s="7" t="str">
        <f>IFERROR(_xlfn.XLOOKUP(A455,'Customer Names'!$A$2:$A$2336,'Customer Names'!$C$2:$C$2336),"Unknown")</f>
        <v xml:space="preserve">  Nick</v>
      </c>
      <c r="C455" s="7">
        <f>_xlfn.XLOOKUP(A455,'Medical Examinations'!$A$2:$A$2336,'Medical Examinations'!$B$2:$B$2336,AVERAGE('Medical Examinations'!$B$2:$B$2336))</f>
        <v>30</v>
      </c>
      <c r="D455" s="7">
        <f>_xlfn.XLOOKUP(A455,'Medical Examinations'!$A$2:$A$2336,'Medical Examinations'!$C$2:$C$2336,AVERAGE('Medical Examinations'!$C$2:$C$2336))</f>
        <v>6.21</v>
      </c>
      <c r="E455" s="7" t="str">
        <f>_xlfn.XLOOKUP(A455,'Medical Examinations'!$A:$A,'Medical Examinations'!$D:$D,"Unknown")</f>
        <v>No</v>
      </c>
      <c r="F455" s="7" t="str">
        <f>_xlfn.XLOOKUP(A455,'Medical Examinations'!$A:$A,'Medical Examinations'!$E:$E,"Unknown")</f>
        <v>No</v>
      </c>
      <c r="G455" s="7" t="str">
        <f>_xlfn.XLOOKUP(A455,'Medical Examinations'!$A:$A,'Medical Examinations'!$F:$F,"Unknown")</f>
        <v>No</v>
      </c>
      <c r="H455" s="43">
        <f>_xlfn.XLOOKUP(Healthcare!A455,'Medical Examinations'!$A:$A,'Medical Examinations'!$G:$G,0)</f>
        <v>0</v>
      </c>
      <c r="I455" s="7" t="str">
        <f>_xlfn.XLOOKUP(A455,'Medical Examinations'!$A:$A,'Medical Examinations'!$H:$H,"Unknown")</f>
        <v>Yes</v>
      </c>
      <c r="J455" s="7" t="str" cm="1">
        <f t="array" ref="J455">_xlfn.IFS(C455&lt;18.5,"Under Weight",C455&lt;=24.9,"Normal Weight",C455&lt;30,"Over weight",C455&gt;=30,"Obesity")</f>
        <v>Obesity</v>
      </c>
      <c r="K455" s="7" t="str" cm="1">
        <f t="array" ref="K455">_xlfn.IFS(D455="Null","Unknown",D455&lt;5.7,"Normal",D455&lt;6.5,"Prediabetes",D455&gt;=6.5,"Diabetes")</f>
        <v>Prediabetes</v>
      </c>
      <c r="L455" s="7" t="str">
        <f>_xlfn.XLOOKUP(A455,'Hospitalisation Details'!$A:$A,'Hospitalisation Details'!$J:$J,)</f>
        <v>12-Sep-1980</v>
      </c>
      <c r="M455" s="22">
        <f>+_xlfn.XLOOKUP(A455,'Hospitalisation Details'!$A:$A,'Hospitalisation Details'!$F:$F)</f>
        <v>22144.03</v>
      </c>
      <c r="N455" s="7" t="str">
        <f>_xlfn.XLOOKUP(A455,'Hospitalisation Details'!$A:$A,'Hospitalisation Details'!$G:$G)</f>
        <v>tier - 2</v>
      </c>
      <c r="O455" s="7" t="str">
        <f>_xlfn.XLOOKUP(A455,'Hospitalisation Details'!$A:$A,'Hospitalisation Details'!$H:$H)</f>
        <v>tier - 2</v>
      </c>
      <c r="P455" s="7" t="str">
        <f>_xlfn.XLOOKUP(A455,'Hospitalisation Details'!$A:$A,'Hospitalisation Details'!$I:$I)</f>
        <v>R1011</v>
      </c>
      <c r="Q455" s="28">
        <f>_xlfn.XLOOKUP(A455,'Hospitalisation Details'!$A:$A,'Hospitalisation Details'!$K:$K)</f>
        <v>43</v>
      </c>
    </row>
    <row r="456" spans="1:17" x14ac:dyDescent="0.3">
      <c r="A456" s="27" t="s">
        <v>1916</v>
      </c>
      <c r="B456" s="7" t="str">
        <f>IFERROR(_xlfn.XLOOKUP(A456,'Customer Names'!$A$2:$A$2336,'Customer Names'!$C$2:$C$2336),"Unknown")</f>
        <v xml:space="preserve">  Scott</v>
      </c>
      <c r="C456" s="7">
        <f>_xlfn.XLOOKUP(A456,'Medical Examinations'!$A$2:$A$2336,'Medical Examinations'!$B$2:$B$2336,AVERAGE('Medical Examinations'!$B$2:$B$2336))</f>
        <v>17.350000000000001</v>
      </c>
      <c r="D456" s="7">
        <f>_xlfn.XLOOKUP(A456,'Medical Examinations'!$A$2:$A$2336,'Medical Examinations'!$C$2:$C$2336,AVERAGE('Medical Examinations'!$C$2:$C$2336))</f>
        <v>5.03</v>
      </c>
      <c r="E456" s="7" t="str">
        <f>_xlfn.XLOOKUP(A456,'Medical Examinations'!$A:$A,'Medical Examinations'!$D:$D,"Unknown")</f>
        <v>Yes</v>
      </c>
      <c r="F456" s="7" t="str">
        <f>_xlfn.XLOOKUP(A456,'Medical Examinations'!$A:$A,'Medical Examinations'!$E:$E,"Unknown")</f>
        <v>No</v>
      </c>
      <c r="G456" s="7" t="str">
        <f>_xlfn.XLOOKUP(A456,'Medical Examinations'!$A:$A,'Medical Examinations'!$F:$F,"Unknown")</f>
        <v>No</v>
      </c>
      <c r="H456" s="43">
        <f>_xlfn.XLOOKUP(Healthcare!A456,'Medical Examinations'!$A:$A,'Medical Examinations'!$G:$G,0)</f>
        <v>0</v>
      </c>
      <c r="I456" s="7" t="str">
        <f>_xlfn.XLOOKUP(A456,'Medical Examinations'!$A:$A,'Medical Examinations'!$H:$H,"Unknown")</f>
        <v>Yes</v>
      </c>
      <c r="J456" s="7" t="str" cm="1">
        <f t="array" ref="J456">_xlfn.IFS(C456&lt;18.5,"Under Weight",C456&lt;=24.9,"Normal Weight",C456&lt;30,"Over weight",C456&gt;=30,"Obesity")</f>
        <v>Under Weight</v>
      </c>
      <c r="K456" s="7" t="str" cm="1">
        <f t="array" ref="K456">_xlfn.IFS(D456="Null","Unknown",D456&lt;5.7,"Normal",D456&lt;6.5,"Prediabetes",D456&gt;=6.5,"Diabetes")</f>
        <v>Normal</v>
      </c>
      <c r="L456" s="7" t="str">
        <f>_xlfn.XLOOKUP(A456,'Hospitalisation Details'!$A:$A,'Hospitalisation Details'!$J:$J,)</f>
        <v>28-Aug-2001</v>
      </c>
      <c r="M456" s="22">
        <f>+_xlfn.XLOOKUP(A456,'Hospitalisation Details'!$A:$A,'Hospitalisation Details'!$F:$F)</f>
        <v>22097.62</v>
      </c>
      <c r="N456" s="7" t="str">
        <f>_xlfn.XLOOKUP(A456,'Hospitalisation Details'!$A:$A,'Hospitalisation Details'!$G:$G)</f>
        <v>tier - 3</v>
      </c>
      <c r="O456" s="7" t="str">
        <f>_xlfn.XLOOKUP(A456,'Hospitalisation Details'!$A:$A,'Hospitalisation Details'!$H:$H)</f>
        <v>tier - 1</v>
      </c>
      <c r="P456" s="7" t="str">
        <f>_xlfn.XLOOKUP(A456,'Hospitalisation Details'!$A:$A,'Hospitalisation Details'!$I:$I)</f>
        <v>R1011</v>
      </c>
      <c r="Q456" s="28">
        <f>_xlfn.XLOOKUP(A456,'Hospitalisation Details'!$A:$A,'Hospitalisation Details'!$K:$K)</f>
        <v>22</v>
      </c>
    </row>
    <row r="457" spans="1:17" x14ac:dyDescent="0.3">
      <c r="A457" s="27" t="s">
        <v>1915</v>
      </c>
      <c r="B457" s="7" t="str">
        <f>IFERROR(_xlfn.XLOOKUP(A457,'Customer Names'!$A$2:$A$2336,'Customer Names'!$C$2:$C$2336),"Unknown")</f>
        <v xml:space="preserve">  Wilson</v>
      </c>
      <c r="C457" s="7">
        <f>_xlfn.XLOOKUP(A457,'Medical Examinations'!$A$2:$A$2336,'Medical Examinations'!$B$2:$B$2336,AVERAGE('Medical Examinations'!$B$2:$B$2336))</f>
        <v>22.704999999999998</v>
      </c>
      <c r="D457" s="7">
        <f>_xlfn.XLOOKUP(A457,'Medical Examinations'!$A$2:$A$2336,'Medical Examinations'!$C$2:$C$2336,AVERAGE('Medical Examinations'!$C$2:$C$2336))</f>
        <v>5.27</v>
      </c>
      <c r="E457" s="7" t="str">
        <f>_xlfn.XLOOKUP(A457,'Medical Examinations'!$A:$A,'Medical Examinations'!$D:$D,"Unknown")</f>
        <v>No</v>
      </c>
      <c r="F457" s="7" t="str">
        <f>_xlfn.XLOOKUP(A457,'Medical Examinations'!$A:$A,'Medical Examinations'!$E:$E,"Unknown")</f>
        <v>No</v>
      </c>
      <c r="G457" s="7" t="str">
        <f>_xlfn.XLOOKUP(A457,'Medical Examinations'!$A:$A,'Medical Examinations'!$F:$F,"Unknown")</f>
        <v>No</v>
      </c>
      <c r="H457" s="43">
        <f>_xlfn.XLOOKUP(Healthcare!A457,'Medical Examinations'!$A:$A,'Medical Examinations'!$G:$G,0)</f>
        <v>0</v>
      </c>
      <c r="I457" s="7" t="str">
        <f>_xlfn.XLOOKUP(A457,'Medical Examinations'!$A:$A,'Medical Examinations'!$H:$H,"Unknown")</f>
        <v>No</v>
      </c>
      <c r="J457" s="7" t="str" cm="1">
        <f t="array" ref="J457">_xlfn.IFS(C457&lt;18.5,"Under Weight",C457&lt;=24.9,"Normal Weight",C457&lt;30,"Over weight",C457&gt;=30,"Obesity")</f>
        <v>Normal Weight</v>
      </c>
      <c r="K457" s="7" t="str" cm="1">
        <f t="array" ref="K457">_xlfn.IFS(D457="Null","Unknown",D457&lt;5.7,"Normal",D457&lt;6.5,"Prediabetes",D457&gt;=6.5,"Diabetes")</f>
        <v>Normal</v>
      </c>
      <c r="L457" s="7" t="str">
        <f>_xlfn.XLOOKUP(A457,'Hospitalisation Details'!$A:$A,'Hospitalisation Details'!$J:$J,)</f>
        <v>14-Oct-1989</v>
      </c>
      <c r="M457" s="22">
        <f>+_xlfn.XLOOKUP(A457,'Hospitalisation Details'!$A:$A,'Hospitalisation Details'!$F:$F)</f>
        <v>21984.47</v>
      </c>
      <c r="N457" s="7" t="str">
        <f>_xlfn.XLOOKUP(A457,'Hospitalisation Details'!$A:$A,'Hospitalisation Details'!$G:$G)</f>
        <v>tier - 3</v>
      </c>
      <c r="O457" s="7" t="str">
        <f>_xlfn.XLOOKUP(A457,'Hospitalisation Details'!$A:$A,'Hospitalisation Details'!$H:$H)</f>
        <v>tier - 1</v>
      </c>
      <c r="P457" s="7" t="str">
        <f>_xlfn.XLOOKUP(A457,'Hospitalisation Details'!$A:$A,'Hospitalisation Details'!$I:$I)</f>
        <v>R1012</v>
      </c>
      <c r="Q457" s="28">
        <f>_xlfn.XLOOKUP(A457,'Hospitalisation Details'!$A:$A,'Hospitalisation Details'!$K:$K)</f>
        <v>34</v>
      </c>
    </row>
    <row r="458" spans="1:17" x14ac:dyDescent="0.3">
      <c r="A458" s="27" t="s">
        <v>1914</v>
      </c>
      <c r="B458" s="7" t="str">
        <f>IFERROR(_xlfn.XLOOKUP(A458,'Customer Names'!$A$2:$A$2336,'Customer Names'!$C$2:$C$2336),"Unknown")</f>
        <v xml:space="preserve">  Lee</v>
      </c>
      <c r="C458" s="7">
        <f>_xlfn.XLOOKUP(A458,'Medical Examinations'!$A$2:$A$2336,'Medical Examinations'!$B$2:$B$2336,AVERAGE('Medical Examinations'!$B$2:$B$2336))</f>
        <v>25.41</v>
      </c>
      <c r="D458" s="7">
        <f>_xlfn.XLOOKUP(A458,'Medical Examinations'!$A$2:$A$2336,'Medical Examinations'!$C$2:$C$2336,AVERAGE('Medical Examinations'!$C$2:$C$2336))</f>
        <v>10.53</v>
      </c>
      <c r="E458" s="7" t="str">
        <f>_xlfn.XLOOKUP(A458,'Medical Examinations'!$A:$A,'Medical Examinations'!$D:$D,"Unknown")</f>
        <v>Yes</v>
      </c>
      <c r="F458" s="7" t="str">
        <f>_xlfn.XLOOKUP(A458,'Medical Examinations'!$A:$A,'Medical Examinations'!$E:$E,"Unknown")</f>
        <v>No</v>
      </c>
      <c r="G458" s="7" t="str">
        <f>_xlfn.XLOOKUP(A458,'Medical Examinations'!$A:$A,'Medical Examinations'!$F:$F,"Unknown")</f>
        <v>No</v>
      </c>
      <c r="H458" s="43">
        <f>_xlfn.XLOOKUP(Healthcare!A458,'Medical Examinations'!$A:$A,'Medical Examinations'!$G:$G,0)</f>
        <v>1</v>
      </c>
      <c r="I458" s="7" t="str">
        <f>_xlfn.XLOOKUP(A458,'Medical Examinations'!$A:$A,'Medical Examinations'!$H:$H,"Unknown")</f>
        <v>Yes</v>
      </c>
      <c r="J458" s="7" t="str" cm="1">
        <f t="array" ref="J458">_xlfn.IFS(C458&lt;18.5,"Under Weight",C458&lt;=24.9,"Normal Weight",C458&lt;30,"Over weight",C458&gt;=30,"Obesity")</f>
        <v>Over weight</v>
      </c>
      <c r="K458" s="7" t="str" cm="1">
        <f t="array" ref="K458">_xlfn.IFS(D458="Null","Unknown",D458&lt;5.7,"Normal",D458&lt;6.5,"Prediabetes",D458&gt;=6.5,"Diabetes")</f>
        <v>Diabetes</v>
      </c>
      <c r="L458" s="7" t="str">
        <f>_xlfn.XLOOKUP(A458,'Hospitalisation Details'!$A:$A,'Hospitalisation Details'!$J:$J,)</f>
        <v>19-Dec-1975</v>
      </c>
      <c r="M458" s="22">
        <f>+_xlfn.XLOOKUP(A458,'Hospitalisation Details'!$A:$A,'Hospitalisation Details'!$F:$F)</f>
        <v>21978.68</v>
      </c>
      <c r="N458" s="7" t="str">
        <f>_xlfn.XLOOKUP(A458,'Hospitalisation Details'!$A:$A,'Hospitalisation Details'!$G:$G)</f>
        <v>tier - 3</v>
      </c>
      <c r="O458" s="7" t="str">
        <f>_xlfn.XLOOKUP(A458,'Hospitalisation Details'!$A:$A,'Hospitalisation Details'!$H:$H)</f>
        <v>tier - 3</v>
      </c>
      <c r="P458" s="7" t="str">
        <f>_xlfn.XLOOKUP(A458,'Hospitalisation Details'!$A:$A,'Hospitalisation Details'!$I:$I)</f>
        <v>R1013</v>
      </c>
      <c r="Q458" s="28">
        <f>_xlfn.XLOOKUP(A458,'Hospitalisation Details'!$A:$A,'Hospitalisation Details'!$K:$K)</f>
        <v>48</v>
      </c>
    </row>
    <row r="459" spans="1:17" x14ac:dyDescent="0.3">
      <c r="A459" s="27" t="s">
        <v>1913</v>
      </c>
      <c r="B459" s="7" t="str">
        <f>IFERROR(_xlfn.XLOOKUP(A459,'Customer Names'!$A$2:$A$2336,'Customer Names'!$C$2:$C$2336),"Unknown")</f>
        <v xml:space="preserve">  Shizhong</v>
      </c>
      <c r="C459" s="7">
        <f>_xlfn.XLOOKUP(A459,'Medical Examinations'!$A$2:$A$2336,'Medical Examinations'!$B$2:$B$2336,AVERAGE('Medical Examinations'!$B$2:$B$2336))</f>
        <v>18.23</v>
      </c>
      <c r="D459" s="7">
        <f>_xlfn.XLOOKUP(A459,'Medical Examinations'!$A$2:$A$2336,'Medical Examinations'!$C$2:$C$2336,AVERAGE('Medical Examinations'!$C$2:$C$2336))</f>
        <v>5.78</v>
      </c>
      <c r="E459" s="7" t="str">
        <f>_xlfn.XLOOKUP(A459,'Medical Examinations'!$A:$A,'Medical Examinations'!$D:$D,"Unknown")</f>
        <v>No</v>
      </c>
      <c r="F459" s="7" t="str">
        <f>_xlfn.XLOOKUP(A459,'Medical Examinations'!$A:$A,'Medical Examinations'!$E:$E,"Unknown")</f>
        <v>No</v>
      </c>
      <c r="G459" s="7" t="str">
        <f>_xlfn.XLOOKUP(A459,'Medical Examinations'!$A:$A,'Medical Examinations'!$F:$F,"Unknown")</f>
        <v>Yes</v>
      </c>
      <c r="H459" s="43">
        <f>_xlfn.XLOOKUP(Healthcare!A459,'Medical Examinations'!$A:$A,'Medical Examinations'!$G:$G,0)</f>
        <v>1</v>
      </c>
      <c r="I459" s="7" t="str">
        <f>_xlfn.XLOOKUP(A459,'Medical Examinations'!$A:$A,'Medical Examinations'!$H:$H,"Unknown")</f>
        <v>Yes</v>
      </c>
      <c r="J459" s="7" t="str" cm="1">
        <f t="array" ref="J459">_xlfn.IFS(C459&lt;18.5,"Under Weight",C459&lt;=24.9,"Normal Weight",C459&lt;30,"Over weight",C459&gt;=30,"Obesity")</f>
        <v>Under Weight</v>
      </c>
      <c r="K459" s="7" t="str" cm="1">
        <f t="array" ref="K459">_xlfn.IFS(D459="Null","Unknown",D459&lt;5.7,"Normal",D459&lt;6.5,"Prediabetes",D459&gt;=6.5,"Diabetes")</f>
        <v>Prediabetes</v>
      </c>
      <c r="L459" s="7" t="str">
        <f>_xlfn.XLOOKUP(A459,'Hospitalisation Details'!$A:$A,'Hospitalisation Details'!$J:$J,)</f>
        <v>28-Sep-2003</v>
      </c>
      <c r="M459" s="22">
        <f>+_xlfn.XLOOKUP(A459,'Hospitalisation Details'!$A:$A,'Hospitalisation Details'!$F:$F)</f>
        <v>21882.400000000001</v>
      </c>
      <c r="N459" s="7" t="str">
        <f>_xlfn.XLOOKUP(A459,'Hospitalisation Details'!$A:$A,'Hospitalisation Details'!$G:$G)</f>
        <v>tier - 2</v>
      </c>
      <c r="O459" s="7" t="str">
        <f>_xlfn.XLOOKUP(A459,'Hospitalisation Details'!$A:$A,'Hospitalisation Details'!$H:$H)</f>
        <v>tier - 1</v>
      </c>
      <c r="P459" s="7" t="str">
        <f>_xlfn.XLOOKUP(A459,'Hospitalisation Details'!$A:$A,'Hospitalisation Details'!$I:$I)</f>
        <v>R1011</v>
      </c>
      <c r="Q459" s="28">
        <f>_xlfn.XLOOKUP(A459,'Hospitalisation Details'!$A:$A,'Hospitalisation Details'!$K:$K)</f>
        <v>20</v>
      </c>
    </row>
    <row r="460" spans="1:17" x14ac:dyDescent="0.3">
      <c r="A460" s="27" t="s">
        <v>1912</v>
      </c>
      <c r="B460" s="7" t="str">
        <f>IFERROR(_xlfn.XLOOKUP(A460,'Customer Names'!$A$2:$A$2336,'Customer Names'!$C$2:$C$2336),"Unknown")</f>
        <v xml:space="preserve">  Marie-Claire</v>
      </c>
      <c r="C460" s="7">
        <f>_xlfn.XLOOKUP(A460,'Medical Examinations'!$A$2:$A$2336,'Medical Examinations'!$B$2:$B$2336,AVERAGE('Medical Examinations'!$B$2:$B$2336))</f>
        <v>24.7</v>
      </c>
      <c r="D460" s="7">
        <f>_xlfn.XLOOKUP(A460,'Medical Examinations'!$A$2:$A$2336,'Medical Examinations'!$C$2:$C$2336,AVERAGE('Medical Examinations'!$C$2:$C$2336))</f>
        <v>4.3600000000000003</v>
      </c>
      <c r="E460" s="7" t="str">
        <f>_xlfn.XLOOKUP(A460,'Medical Examinations'!$A:$A,'Medical Examinations'!$D:$D,"Unknown")</f>
        <v>No</v>
      </c>
      <c r="F460" s="7" t="str">
        <f>_xlfn.XLOOKUP(A460,'Medical Examinations'!$A:$A,'Medical Examinations'!$E:$E,"Unknown")</f>
        <v>No</v>
      </c>
      <c r="G460" s="7" t="str">
        <f>_xlfn.XLOOKUP(A460,'Medical Examinations'!$A:$A,'Medical Examinations'!$F:$F,"Unknown")</f>
        <v>Yes</v>
      </c>
      <c r="H460" s="43">
        <f>_xlfn.XLOOKUP(Healthcare!A460,'Medical Examinations'!$A:$A,'Medical Examinations'!$G:$G,0)</f>
        <v>1</v>
      </c>
      <c r="I460" s="7" t="str">
        <f>_xlfn.XLOOKUP(A460,'Medical Examinations'!$A:$A,'Medical Examinations'!$H:$H,"Unknown")</f>
        <v>Yes</v>
      </c>
      <c r="J460" s="7" t="str" cm="1">
        <f t="array" ref="J460">_xlfn.IFS(C460&lt;18.5,"Under Weight",C460&lt;=24.9,"Normal Weight",C460&lt;30,"Over weight",C460&gt;=30,"Obesity")</f>
        <v>Normal Weight</v>
      </c>
      <c r="K460" s="7" t="str" cm="1">
        <f t="array" ref="K460">_xlfn.IFS(D460="Null","Unknown",D460&lt;5.7,"Normal",D460&lt;6.5,"Prediabetes",D460&gt;=6.5,"Diabetes")</f>
        <v>Normal</v>
      </c>
      <c r="L460" s="7" t="str">
        <f>_xlfn.XLOOKUP(A460,'Hospitalisation Details'!$A:$A,'Hospitalisation Details'!$J:$J,)</f>
        <v>17-Aug-1979</v>
      </c>
      <c r="M460" s="22">
        <f>+_xlfn.XLOOKUP(A460,'Hospitalisation Details'!$A:$A,'Hospitalisation Details'!$F:$F)</f>
        <v>21880.82</v>
      </c>
      <c r="N460" s="7" t="str">
        <f>_xlfn.XLOOKUP(A460,'Hospitalisation Details'!$A:$A,'Hospitalisation Details'!$G:$G)</f>
        <v>tier - 3</v>
      </c>
      <c r="O460" s="7" t="str">
        <f>_xlfn.XLOOKUP(A460,'Hospitalisation Details'!$A:$A,'Hospitalisation Details'!$H:$H)</f>
        <v>tier - 1</v>
      </c>
      <c r="P460" s="7" t="str">
        <f>_xlfn.XLOOKUP(A460,'Hospitalisation Details'!$A:$A,'Hospitalisation Details'!$I:$I)</f>
        <v>R1012</v>
      </c>
      <c r="Q460" s="28">
        <f>_xlfn.XLOOKUP(A460,'Hospitalisation Details'!$A:$A,'Hospitalisation Details'!$K:$K)</f>
        <v>44</v>
      </c>
    </row>
    <row r="461" spans="1:17" x14ac:dyDescent="0.3">
      <c r="A461" s="27" t="s">
        <v>1911</v>
      </c>
      <c r="B461" s="7" t="str">
        <f>IFERROR(_xlfn.XLOOKUP(A461,'Customer Names'!$A$2:$A$2336,'Customer Names'!$C$2:$C$2336),"Unknown")</f>
        <v xml:space="preserve">  Todd J</v>
      </c>
      <c r="C461" s="7">
        <f>_xlfn.XLOOKUP(A461,'Medical Examinations'!$A$2:$A$2336,'Medical Examinations'!$B$2:$B$2336,AVERAGE('Medical Examinations'!$B$2:$B$2336))</f>
        <v>37.4</v>
      </c>
      <c r="D461" s="7">
        <f>_xlfn.XLOOKUP(A461,'Medical Examinations'!$A$2:$A$2336,'Medical Examinations'!$C$2:$C$2336,AVERAGE('Medical Examinations'!$C$2:$C$2336))</f>
        <v>9.7200000000000006</v>
      </c>
      <c r="E461" s="7" t="str">
        <f>_xlfn.XLOOKUP(A461,'Medical Examinations'!$A:$A,'Medical Examinations'!$D:$D,"Unknown")</f>
        <v>Yes</v>
      </c>
      <c r="F461" s="7" t="str">
        <f>_xlfn.XLOOKUP(A461,'Medical Examinations'!$A:$A,'Medical Examinations'!$E:$E,"Unknown")</f>
        <v>No</v>
      </c>
      <c r="G461" s="7" t="str">
        <f>_xlfn.XLOOKUP(A461,'Medical Examinations'!$A:$A,'Medical Examinations'!$F:$F,"Unknown")</f>
        <v>Yes</v>
      </c>
      <c r="H461" s="43">
        <f>_xlfn.XLOOKUP(Healthcare!A461,'Medical Examinations'!$A:$A,'Medical Examinations'!$G:$G,0)</f>
        <v>1</v>
      </c>
      <c r="I461" s="7" t="str">
        <f>_xlfn.XLOOKUP(A461,'Medical Examinations'!$A:$A,'Medical Examinations'!$H:$H,"Unknown")</f>
        <v>No</v>
      </c>
      <c r="J461" s="7" t="str" cm="1">
        <f t="array" ref="J461">_xlfn.IFS(C461&lt;18.5,"Under Weight",C461&lt;=24.9,"Normal Weight",C461&lt;30,"Over weight",C461&gt;=30,"Obesity")</f>
        <v>Obesity</v>
      </c>
      <c r="K461" s="7" t="str" cm="1">
        <f t="array" ref="K461">_xlfn.IFS(D461="Null","Unknown",D461&lt;5.7,"Normal",D461&lt;6.5,"Prediabetes",D461&gt;=6.5,"Diabetes")</f>
        <v>Diabetes</v>
      </c>
      <c r="L461" s="7" t="str">
        <f>_xlfn.XLOOKUP(A461,'Hospitalisation Details'!$A:$A,'Hospitalisation Details'!$J:$J,)</f>
        <v>27-Aug-1963</v>
      </c>
      <c r="M461" s="22">
        <f>+_xlfn.XLOOKUP(A461,'Hospitalisation Details'!$A:$A,'Hospitalisation Details'!$F:$F)</f>
        <v>21797</v>
      </c>
      <c r="N461" s="7" t="str">
        <f>_xlfn.XLOOKUP(A461,'Hospitalisation Details'!$A:$A,'Hospitalisation Details'!$G:$G)</f>
        <v>tier - 3</v>
      </c>
      <c r="O461" s="7" t="str">
        <f>_xlfn.XLOOKUP(A461,'Hospitalisation Details'!$A:$A,'Hospitalisation Details'!$H:$H)</f>
        <v>tier - 1</v>
      </c>
      <c r="P461" s="7" t="str">
        <f>_xlfn.XLOOKUP(A461,'Hospitalisation Details'!$A:$A,'Hospitalisation Details'!$I:$I)</f>
        <v>R1011</v>
      </c>
      <c r="Q461" s="28">
        <f>_xlfn.XLOOKUP(A461,'Hospitalisation Details'!$A:$A,'Hospitalisation Details'!$K:$K)</f>
        <v>60</v>
      </c>
    </row>
    <row r="462" spans="1:17" x14ac:dyDescent="0.3">
      <c r="A462" s="27" t="s">
        <v>1910</v>
      </c>
      <c r="B462" s="7" t="str">
        <f>IFERROR(_xlfn.XLOOKUP(A462,'Customer Names'!$A$2:$A$2336,'Customer Names'!$C$2:$C$2336),"Unknown")</f>
        <v xml:space="preserve">  Carolyn</v>
      </c>
      <c r="C462" s="7">
        <f>_xlfn.XLOOKUP(A462,'Medical Examinations'!$A$2:$A$2336,'Medical Examinations'!$B$2:$B$2336,AVERAGE('Medical Examinations'!$B$2:$B$2336))</f>
        <v>26.885000000000002</v>
      </c>
      <c r="D462" s="7">
        <f>_xlfn.XLOOKUP(A462,'Medical Examinations'!$A$2:$A$2336,'Medical Examinations'!$C$2:$C$2336,AVERAGE('Medical Examinations'!$C$2:$C$2336))</f>
        <v>5.18</v>
      </c>
      <c r="E462" s="7" t="str">
        <f>_xlfn.XLOOKUP(A462,'Medical Examinations'!$A:$A,'Medical Examinations'!$D:$D,"Unknown")</f>
        <v>No</v>
      </c>
      <c r="F462" s="7" t="str">
        <f>_xlfn.XLOOKUP(A462,'Medical Examinations'!$A:$A,'Medical Examinations'!$E:$E,"Unknown")</f>
        <v>No</v>
      </c>
      <c r="G462" s="7" t="str">
        <f>_xlfn.XLOOKUP(A462,'Medical Examinations'!$A:$A,'Medical Examinations'!$F:$F,"Unknown")</f>
        <v>Yes</v>
      </c>
      <c r="H462" s="43">
        <f>_xlfn.XLOOKUP(Healthcare!A462,'Medical Examinations'!$A:$A,'Medical Examinations'!$G:$G,0)</f>
        <v>1</v>
      </c>
      <c r="I462" s="7" t="str">
        <f>_xlfn.XLOOKUP(A462,'Medical Examinations'!$A:$A,'Medical Examinations'!$H:$H,"Unknown")</f>
        <v>Yes</v>
      </c>
      <c r="J462" s="7" t="str" cm="1">
        <f t="array" ref="J462">_xlfn.IFS(C462&lt;18.5,"Under Weight",C462&lt;=24.9,"Normal Weight",C462&lt;30,"Over weight",C462&gt;=30,"Obesity")</f>
        <v>Over weight</v>
      </c>
      <c r="K462" s="7" t="str" cm="1">
        <f t="array" ref="K462">_xlfn.IFS(D462="Null","Unknown",D462&lt;5.7,"Normal",D462&lt;6.5,"Prediabetes",D462&gt;=6.5,"Diabetes")</f>
        <v>Normal</v>
      </c>
      <c r="L462" s="7" t="str">
        <f>_xlfn.XLOOKUP(A462,'Hospitalisation Details'!$A:$A,'Hospitalisation Details'!$J:$J,)</f>
        <v>28-Sep-1979</v>
      </c>
      <c r="M462" s="22">
        <f>+_xlfn.XLOOKUP(A462,'Hospitalisation Details'!$A:$A,'Hospitalisation Details'!$F:$F)</f>
        <v>21774.32</v>
      </c>
      <c r="N462" s="7" t="str">
        <f>_xlfn.XLOOKUP(A462,'Hospitalisation Details'!$A:$A,'Hospitalisation Details'!$G:$G)</f>
        <v>tier - 3</v>
      </c>
      <c r="O462" s="7" t="str">
        <f>_xlfn.XLOOKUP(A462,'Hospitalisation Details'!$A:$A,'Hospitalisation Details'!$H:$H)</f>
        <v>tier - 2</v>
      </c>
      <c r="P462" s="7" t="str">
        <f>_xlfn.XLOOKUP(A462,'Hospitalisation Details'!$A:$A,'Hospitalisation Details'!$I:$I)</f>
        <v>R1012</v>
      </c>
      <c r="Q462" s="28">
        <f>_xlfn.XLOOKUP(A462,'Hospitalisation Details'!$A:$A,'Hospitalisation Details'!$K:$K)</f>
        <v>44</v>
      </c>
    </row>
    <row r="463" spans="1:17" x14ac:dyDescent="0.3">
      <c r="A463" s="27" t="s">
        <v>1909</v>
      </c>
      <c r="B463" s="7" t="str">
        <f>IFERROR(_xlfn.XLOOKUP(A463,'Customer Names'!$A$2:$A$2336,'Customer Names'!$C$2:$C$2336),"Unknown")</f>
        <v xml:space="preserve">  Lindsey</v>
      </c>
      <c r="C463" s="7">
        <f>_xlfn.XLOOKUP(A463,'Medical Examinations'!$A$2:$A$2336,'Medical Examinations'!$B$2:$B$2336,AVERAGE('Medical Examinations'!$B$2:$B$2336))</f>
        <v>25.27</v>
      </c>
      <c r="D463" s="7">
        <f>_xlfn.XLOOKUP(A463,'Medical Examinations'!$A$2:$A$2336,'Medical Examinations'!$C$2:$C$2336,AVERAGE('Medical Examinations'!$C$2:$C$2336))</f>
        <v>5.29</v>
      </c>
      <c r="E463" s="7" t="str">
        <f>_xlfn.XLOOKUP(A463,'Medical Examinations'!$A:$A,'Medical Examinations'!$D:$D,"Unknown")</f>
        <v>No</v>
      </c>
      <c r="F463" s="7" t="str">
        <f>_xlfn.XLOOKUP(A463,'Medical Examinations'!$A:$A,'Medical Examinations'!$E:$E,"Unknown")</f>
        <v>No</v>
      </c>
      <c r="G463" s="7" t="str">
        <f>_xlfn.XLOOKUP(A463,'Medical Examinations'!$A:$A,'Medical Examinations'!$F:$F,"Unknown")</f>
        <v>Yes</v>
      </c>
      <c r="H463" s="43">
        <f>_xlfn.XLOOKUP(Healthcare!A463,'Medical Examinations'!$A:$A,'Medical Examinations'!$G:$G,0)</f>
        <v>1</v>
      </c>
      <c r="I463" s="7" t="str">
        <f>_xlfn.XLOOKUP(A463,'Medical Examinations'!$A:$A,'Medical Examinations'!$H:$H,"Unknown")</f>
        <v>Yes</v>
      </c>
      <c r="J463" s="7" t="str" cm="1">
        <f t="array" ref="J463">_xlfn.IFS(C463&lt;18.5,"Under Weight",C463&lt;=24.9,"Normal Weight",C463&lt;30,"Over weight",C463&gt;=30,"Obesity")</f>
        <v>Over weight</v>
      </c>
      <c r="K463" s="7" t="str" cm="1">
        <f t="array" ref="K463">_xlfn.IFS(D463="Null","Unknown",D463&lt;5.7,"Normal",D463&lt;6.5,"Prediabetes",D463&gt;=6.5,"Diabetes")</f>
        <v>Normal</v>
      </c>
      <c r="L463" s="7" t="str">
        <f>_xlfn.XLOOKUP(A463,'Hospitalisation Details'!$A:$A,'Hospitalisation Details'!$J:$J,)</f>
        <v>20-Sep-1979</v>
      </c>
      <c r="M463" s="22">
        <f>+_xlfn.XLOOKUP(A463,'Hospitalisation Details'!$A:$A,'Hospitalisation Details'!$F:$F)</f>
        <v>21771.34</v>
      </c>
      <c r="N463" s="7" t="str">
        <f>_xlfn.XLOOKUP(A463,'Hospitalisation Details'!$A:$A,'Hospitalisation Details'!$G:$G)</f>
        <v>tier - 3</v>
      </c>
      <c r="O463" s="7" t="str">
        <f>_xlfn.XLOOKUP(A463,'Hospitalisation Details'!$A:$A,'Hospitalisation Details'!$H:$H)</f>
        <v>tier - 1</v>
      </c>
      <c r="P463" s="7" t="str">
        <f>_xlfn.XLOOKUP(A463,'Hospitalisation Details'!$A:$A,'Hospitalisation Details'!$I:$I)</f>
        <v>R1024</v>
      </c>
      <c r="Q463" s="28">
        <f>_xlfn.XLOOKUP(A463,'Hospitalisation Details'!$A:$A,'Hospitalisation Details'!$K:$K)</f>
        <v>44</v>
      </c>
    </row>
    <row r="464" spans="1:17" x14ac:dyDescent="0.3">
      <c r="A464" s="27" t="s">
        <v>1908</v>
      </c>
      <c r="B464" s="7" t="str">
        <f>IFERROR(_xlfn.XLOOKUP(A464,'Customer Names'!$A$2:$A$2336,'Customer Names'!$C$2:$C$2336),"Unknown")</f>
        <v xml:space="preserve">  Marissa D</v>
      </c>
      <c r="C464" s="7">
        <f>_xlfn.XLOOKUP(A464,'Medical Examinations'!$A$2:$A$2336,'Medical Examinations'!$B$2:$B$2336,AVERAGE('Medical Examinations'!$B$2:$B$2336))</f>
        <v>23.655000000000001</v>
      </c>
      <c r="D464" s="7">
        <f>_xlfn.XLOOKUP(A464,'Medical Examinations'!$A$2:$A$2336,'Medical Examinations'!$C$2:$C$2336,AVERAGE('Medical Examinations'!$C$2:$C$2336))</f>
        <v>4.8600000000000003</v>
      </c>
      <c r="E464" s="7" t="str">
        <f>_xlfn.XLOOKUP(A464,'Medical Examinations'!$A:$A,'Medical Examinations'!$D:$D,"Unknown")</f>
        <v>Yes</v>
      </c>
      <c r="F464" s="7" t="str">
        <f>_xlfn.XLOOKUP(A464,'Medical Examinations'!$A:$A,'Medical Examinations'!$E:$E,"Unknown")</f>
        <v>No</v>
      </c>
      <c r="G464" s="7" t="str">
        <f>_xlfn.XLOOKUP(A464,'Medical Examinations'!$A:$A,'Medical Examinations'!$F:$F,"Unknown")</f>
        <v>No</v>
      </c>
      <c r="H464" s="43">
        <f>_xlfn.XLOOKUP(Healthcare!A464,'Medical Examinations'!$A:$A,'Medical Examinations'!$G:$G,0)</f>
        <v>0</v>
      </c>
      <c r="I464" s="7" t="str">
        <f>_xlfn.XLOOKUP(A464,'Medical Examinations'!$A:$A,'Medical Examinations'!$H:$H,"Unknown")</f>
        <v>Yes</v>
      </c>
      <c r="J464" s="7" t="str" cm="1">
        <f t="array" ref="J464">_xlfn.IFS(C464&lt;18.5,"Under Weight",C464&lt;=24.9,"Normal Weight",C464&lt;30,"Over weight",C464&gt;=30,"Obesity")</f>
        <v>Normal Weight</v>
      </c>
      <c r="K464" s="7" t="str" cm="1">
        <f t="array" ref="K464">_xlfn.IFS(D464="Null","Unknown",D464&lt;5.7,"Normal",D464&lt;6.5,"Prediabetes",D464&gt;=6.5,"Diabetes")</f>
        <v>Normal</v>
      </c>
      <c r="L464" s="7" t="str">
        <f>_xlfn.XLOOKUP(A464,'Hospitalisation Details'!$A:$A,'Hospitalisation Details'!$J:$J,)</f>
        <v>18-Jul-1976</v>
      </c>
      <c r="M464" s="22">
        <f>+_xlfn.XLOOKUP(A464,'Hospitalisation Details'!$A:$A,'Hospitalisation Details'!$F:$F)</f>
        <v>21677.279999999999</v>
      </c>
      <c r="N464" s="7" t="str">
        <f>_xlfn.XLOOKUP(A464,'Hospitalisation Details'!$A:$A,'Hospitalisation Details'!$G:$G)</f>
        <v>tier - 3</v>
      </c>
      <c r="O464" s="7" t="str">
        <f>_xlfn.XLOOKUP(A464,'Hospitalisation Details'!$A:$A,'Hospitalisation Details'!$H:$H)</f>
        <v>tier - 1</v>
      </c>
      <c r="P464" s="7" t="str">
        <f>_xlfn.XLOOKUP(A464,'Hospitalisation Details'!$A:$A,'Hospitalisation Details'!$I:$I)</f>
        <v>R1012</v>
      </c>
      <c r="Q464" s="28">
        <f>_xlfn.XLOOKUP(A464,'Hospitalisation Details'!$A:$A,'Hospitalisation Details'!$K:$K)</f>
        <v>47</v>
      </c>
    </row>
    <row r="465" spans="1:17" x14ac:dyDescent="0.3">
      <c r="A465" s="27" t="s">
        <v>1907</v>
      </c>
      <c r="B465" s="7" t="str">
        <f>IFERROR(_xlfn.XLOOKUP(A465,'Customer Names'!$A$2:$A$2336,'Customer Names'!$C$2:$C$2336),"Unknown")</f>
        <v xml:space="preserve">  Jean Luc</v>
      </c>
      <c r="C465" s="7">
        <f>_xlfn.XLOOKUP(A465,'Medical Examinations'!$A$2:$A$2336,'Medical Examinations'!$B$2:$B$2336,AVERAGE('Medical Examinations'!$B$2:$B$2336))</f>
        <v>55.05</v>
      </c>
      <c r="D465" s="7">
        <f>_xlfn.XLOOKUP(A465,'Medical Examinations'!$A$2:$A$2336,'Medical Examinations'!$C$2:$C$2336,AVERAGE('Medical Examinations'!$C$2:$C$2336))</f>
        <v>7.66</v>
      </c>
      <c r="E465" s="7" t="str">
        <f>_xlfn.XLOOKUP(A465,'Medical Examinations'!$A:$A,'Medical Examinations'!$D:$D,"Unknown")</f>
        <v>No</v>
      </c>
      <c r="F465" s="7" t="str">
        <f>_xlfn.XLOOKUP(A465,'Medical Examinations'!$A:$A,'Medical Examinations'!$E:$E,"Unknown")</f>
        <v>No</v>
      </c>
      <c r="G465" s="7" t="str">
        <f>_xlfn.XLOOKUP(A465,'Medical Examinations'!$A:$A,'Medical Examinations'!$F:$F,"Unknown")</f>
        <v>No</v>
      </c>
      <c r="H465" s="43">
        <f>_xlfn.XLOOKUP(Healthcare!A465,'Medical Examinations'!$A:$A,'Medical Examinations'!$G:$G,0)</f>
        <v>0</v>
      </c>
      <c r="I465" s="7" t="str">
        <f>_xlfn.XLOOKUP(A465,'Medical Examinations'!$A:$A,'Medical Examinations'!$H:$H,"Unknown")</f>
        <v>No</v>
      </c>
      <c r="J465" s="7" t="str" cm="1">
        <f t="array" ref="J465">_xlfn.IFS(C465&lt;18.5,"Under Weight",C465&lt;=24.9,"Normal Weight",C465&lt;30,"Over weight",C465&gt;=30,"Obesity")</f>
        <v>Obesity</v>
      </c>
      <c r="K465" s="7" t="str" cm="1">
        <f t="array" ref="K465">_xlfn.IFS(D465="Null","Unknown",D465&lt;5.7,"Normal",D465&lt;6.5,"Prediabetes",D465&gt;=6.5,"Diabetes")</f>
        <v>Diabetes</v>
      </c>
      <c r="L465" s="7" t="str">
        <f>_xlfn.XLOOKUP(A465,'Hospitalisation Details'!$A:$A,'Hospitalisation Details'!$J:$J,)</f>
        <v>16-Nov-1962</v>
      </c>
      <c r="M465" s="22">
        <f>+_xlfn.XLOOKUP(A465,'Hospitalisation Details'!$A:$A,'Hospitalisation Details'!$F:$F)</f>
        <v>21661.16</v>
      </c>
      <c r="N465" s="7" t="str">
        <f>_xlfn.XLOOKUP(A465,'Hospitalisation Details'!$A:$A,'Hospitalisation Details'!$G:$G)</f>
        <v>tier - 2</v>
      </c>
      <c r="O465" s="7" t="str">
        <f>_xlfn.XLOOKUP(A465,'Hospitalisation Details'!$A:$A,'Hospitalisation Details'!$H:$H)</f>
        <v>tier - 2</v>
      </c>
      <c r="P465" s="7" t="str">
        <f>_xlfn.XLOOKUP(A465,'Hospitalisation Details'!$A:$A,'Hospitalisation Details'!$I:$I)</f>
        <v>R1012</v>
      </c>
      <c r="Q465" s="28">
        <f>_xlfn.XLOOKUP(A465,'Hospitalisation Details'!$A:$A,'Hospitalisation Details'!$K:$K)</f>
        <v>61</v>
      </c>
    </row>
    <row r="466" spans="1:17" x14ac:dyDescent="0.3">
      <c r="A466" s="27" t="s">
        <v>1906</v>
      </c>
      <c r="B466" s="7" t="str">
        <f>IFERROR(_xlfn.XLOOKUP(A466,'Customer Names'!$A$2:$A$2336,'Customer Names'!$C$2:$C$2336),"Unknown")</f>
        <v xml:space="preserve">  Danielle</v>
      </c>
      <c r="C466" s="7">
        <f>_xlfn.XLOOKUP(A466,'Medical Examinations'!$A$2:$A$2336,'Medical Examinations'!$B$2:$B$2336,AVERAGE('Medical Examinations'!$B$2:$B$2336))</f>
        <v>24.89</v>
      </c>
      <c r="D466" s="7">
        <f>_xlfn.XLOOKUP(A466,'Medical Examinations'!$A$2:$A$2336,'Medical Examinations'!$C$2:$C$2336,AVERAGE('Medical Examinations'!$C$2:$C$2336))</f>
        <v>6.1</v>
      </c>
      <c r="E466" s="7" t="str">
        <f>_xlfn.XLOOKUP(A466,'Medical Examinations'!$A:$A,'Medical Examinations'!$D:$D,"Unknown")</f>
        <v>Yes</v>
      </c>
      <c r="F466" s="7" t="str">
        <f>_xlfn.XLOOKUP(A466,'Medical Examinations'!$A:$A,'Medical Examinations'!$E:$E,"Unknown")</f>
        <v>No</v>
      </c>
      <c r="G466" s="7" t="str">
        <f>_xlfn.XLOOKUP(A466,'Medical Examinations'!$A:$A,'Medical Examinations'!$F:$F,"Unknown")</f>
        <v>Yes</v>
      </c>
      <c r="H466" s="43">
        <f>_xlfn.XLOOKUP(Healthcare!A466,'Medical Examinations'!$A:$A,'Medical Examinations'!$G:$G,0)</f>
        <v>1</v>
      </c>
      <c r="I466" s="7" t="str">
        <f>_xlfn.XLOOKUP(A466,'Medical Examinations'!$A:$A,'Medical Examinations'!$H:$H,"Unknown")</f>
        <v>Yes</v>
      </c>
      <c r="J466" s="7" t="str" cm="1">
        <f t="array" ref="J466">_xlfn.IFS(C466&lt;18.5,"Under Weight",C466&lt;=24.9,"Normal Weight",C466&lt;30,"Over weight",C466&gt;=30,"Obesity")</f>
        <v>Normal Weight</v>
      </c>
      <c r="K466" s="7" t="str" cm="1">
        <f t="array" ref="K466">_xlfn.IFS(D466="Null","Unknown",D466&lt;5.7,"Normal",D466&lt;6.5,"Prediabetes",D466&gt;=6.5,"Diabetes")</f>
        <v>Prediabetes</v>
      </c>
      <c r="L466" s="7" t="str">
        <f>_xlfn.XLOOKUP(A466,'Hospitalisation Details'!$A:$A,'Hospitalisation Details'!$J:$J,)</f>
        <v>25-Dec-1983</v>
      </c>
      <c r="M466" s="22">
        <f>+_xlfn.XLOOKUP(A466,'Hospitalisation Details'!$A:$A,'Hospitalisation Details'!$F:$F)</f>
        <v>21659.93</v>
      </c>
      <c r="N466" s="7" t="str">
        <f>_xlfn.XLOOKUP(A466,'Hospitalisation Details'!$A:$A,'Hospitalisation Details'!$G:$G)</f>
        <v>tier - 3</v>
      </c>
      <c r="O466" s="7" t="str">
        <f>_xlfn.XLOOKUP(A466,'Hospitalisation Details'!$A:$A,'Hospitalisation Details'!$H:$H)</f>
        <v>tier - 3</v>
      </c>
      <c r="P466" s="7" t="str">
        <f>_xlfn.XLOOKUP(A466,'Hospitalisation Details'!$A:$A,'Hospitalisation Details'!$I:$I)</f>
        <v>R1024</v>
      </c>
      <c r="Q466" s="28">
        <f>_xlfn.XLOOKUP(A466,'Hospitalisation Details'!$A:$A,'Hospitalisation Details'!$K:$K)</f>
        <v>40</v>
      </c>
    </row>
    <row r="467" spans="1:17" x14ac:dyDescent="0.3">
      <c r="A467" s="27" t="s">
        <v>1905</v>
      </c>
      <c r="B467" s="7" t="str">
        <f>IFERROR(_xlfn.XLOOKUP(A467,'Customer Names'!$A$2:$A$2336,'Customer Names'!$C$2:$C$2336),"Unknown")</f>
        <v xml:space="preserve">  Jim</v>
      </c>
      <c r="C467" s="7">
        <f>_xlfn.XLOOKUP(A467,'Medical Examinations'!$A$2:$A$2336,'Medical Examinations'!$B$2:$B$2336,AVERAGE('Medical Examinations'!$B$2:$B$2336))</f>
        <v>18.715</v>
      </c>
      <c r="D467" s="7">
        <f>_xlfn.XLOOKUP(A467,'Medical Examinations'!$A$2:$A$2336,'Medical Examinations'!$C$2:$C$2336,AVERAGE('Medical Examinations'!$C$2:$C$2336))</f>
        <v>4.4400000000000004</v>
      </c>
      <c r="E467" s="7" t="str">
        <f>_xlfn.XLOOKUP(A467,'Medical Examinations'!$A:$A,'Medical Examinations'!$D:$D,"Unknown")</f>
        <v>No</v>
      </c>
      <c r="F467" s="7" t="str">
        <f>_xlfn.XLOOKUP(A467,'Medical Examinations'!$A:$A,'Medical Examinations'!$E:$E,"Unknown")</f>
        <v>No</v>
      </c>
      <c r="G467" s="7" t="str">
        <f>_xlfn.XLOOKUP(A467,'Medical Examinations'!$A:$A,'Medical Examinations'!$F:$F,"Unknown")</f>
        <v>No</v>
      </c>
      <c r="H467" s="43">
        <f>_xlfn.XLOOKUP(Healthcare!A467,'Medical Examinations'!$A:$A,'Medical Examinations'!$G:$G,0)</f>
        <v>0</v>
      </c>
      <c r="I467" s="7" t="str">
        <f>_xlfn.XLOOKUP(A467,'Medical Examinations'!$A:$A,'Medical Examinations'!$H:$H,"Unknown")</f>
        <v>No</v>
      </c>
      <c r="J467" s="7" t="str" cm="1">
        <f t="array" ref="J467">_xlfn.IFS(C467&lt;18.5,"Under Weight",C467&lt;=24.9,"Normal Weight",C467&lt;30,"Over weight",C467&gt;=30,"Obesity")</f>
        <v>Normal Weight</v>
      </c>
      <c r="K467" s="7" t="str" cm="1">
        <f t="array" ref="K467">_xlfn.IFS(D467="Null","Unknown",D467&lt;5.7,"Normal",D467&lt;6.5,"Prediabetes",D467&gt;=6.5,"Diabetes")</f>
        <v>Normal</v>
      </c>
      <c r="L467" s="7" t="str">
        <f>_xlfn.XLOOKUP(A467,'Hospitalisation Details'!$A:$A,'Hospitalisation Details'!$J:$J,)</f>
        <v>12-Jun-1999</v>
      </c>
      <c r="M467" s="22">
        <f>+_xlfn.XLOOKUP(A467,'Hospitalisation Details'!$A:$A,'Hospitalisation Details'!$F:$F)</f>
        <v>21595.38</v>
      </c>
      <c r="N467" s="7" t="str">
        <f>_xlfn.XLOOKUP(A467,'Hospitalisation Details'!$A:$A,'Hospitalisation Details'!$G:$G)</f>
        <v>tier - 2</v>
      </c>
      <c r="O467" s="7" t="str">
        <f>_xlfn.XLOOKUP(A467,'Hospitalisation Details'!$A:$A,'Hospitalisation Details'!$H:$H)</f>
        <v>tier - 3</v>
      </c>
      <c r="P467" s="7" t="str">
        <f>_xlfn.XLOOKUP(A467,'Hospitalisation Details'!$A:$A,'Hospitalisation Details'!$I:$I)</f>
        <v>R1012</v>
      </c>
      <c r="Q467" s="28">
        <f>_xlfn.XLOOKUP(A467,'Hospitalisation Details'!$A:$A,'Hospitalisation Details'!$K:$K)</f>
        <v>24</v>
      </c>
    </row>
    <row r="468" spans="1:17" x14ac:dyDescent="0.3">
      <c r="A468" s="27" t="s">
        <v>1904</v>
      </c>
      <c r="B468" s="7" t="str">
        <f>IFERROR(_xlfn.XLOOKUP(A468,'Customer Names'!$A$2:$A$2336,'Customer Names'!$C$2:$C$2336),"Unknown")</f>
        <v xml:space="preserve">  Matthew T</v>
      </c>
      <c r="C468" s="7">
        <f>_xlfn.XLOOKUP(A468,'Medical Examinations'!$A$2:$A$2336,'Medical Examinations'!$B$2:$B$2336,AVERAGE('Medical Examinations'!$B$2:$B$2336))</f>
        <v>28.12</v>
      </c>
      <c r="D468" s="7">
        <f>_xlfn.XLOOKUP(A468,'Medical Examinations'!$A$2:$A$2336,'Medical Examinations'!$C$2:$C$2336,AVERAGE('Medical Examinations'!$C$2:$C$2336))</f>
        <v>6.15</v>
      </c>
      <c r="E468" s="7" t="str">
        <f>_xlfn.XLOOKUP(A468,'Medical Examinations'!$A:$A,'Medical Examinations'!$D:$D,"Unknown")</f>
        <v>No</v>
      </c>
      <c r="F468" s="7" t="str">
        <f>_xlfn.XLOOKUP(A468,'Medical Examinations'!$A:$A,'Medical Examinations'!$E:$E,"Unknown")</f>
        <v>No</v>
      </c>
      <c r="G468" s="7" t="str">
        <f>_xlfn.XLOOKUP(A468,'Medical Examinations'!$A:$A,'Medical Examinations'!$F:$F,"Unknown")</f>
        <v>No</v>
      </c>
      <c r="H468" s="43">
        <f>_xlfn.XLOOKUP(Healthcare!A468,'Medical Examinations'!$A:$A,'Medical Examinations'!$G:$G,0)</f>
        <v>0</v>
      </c>
      <c r="I468" s="7" t="str">
        <f>_xlfn.XLOOKUP(A468,'Medical Examinations'!$A:$A,'Medical Examinations'!$H:$H,"Unknown")</f>
        <v>Yes</v>
      </c>
      <c r="J468" s="7" t="str" cm="1">
        <f t="array" ref="J468">_xlfn.IFS(C468&lt;18.5,"Under Weight",C468&lt;=24.9,"Normal Weight",C468&lt;30,"Over weight",C468&gt;=30,"Obesity")</f>
        <v>Over weight</v>
      </c>
      <c r="K468" s="7" t="str" cm="1">
        <f t="array" ref="K468">_xlfn.IFS(D468="Null","Unknown",D468&lt;5.7,"Normal",D468&lt;6.5,"Prediabetes",D468&gt;=6.5,"Diabetes")</f>
        <v>Prediabetes</v>
      </c>
      <c r="L468" s="7" t="str">
        <f>_xlfn.XLOOKUP(A468,'Hospitalisation Details'!$A:$A,'Hospitalisation Details'!$J:$J,)</f>
        <v>21-Nov-1990</v>
      </c>
      <c r="M468" s="22">
        <f>+_xlfn.XLOOKUP(A468,'Hospitalisation Details'!$A:$A,'Hospitalisation Details'!$F:$F)</f>
        <v>21472.48</v>
      </c>
      <c r="N468" s="7" t="str">
        <f>_xlfn.XLOOKUP(A468,'Hospitalisation Details'!$A:$A,'Hospitalisation Details'!$G:$G)</f>
        <v>tier - 2</v>
      </c>
      <c r="O468" s="7" t="str">
        <f>_xlfn.XLOOKUP(A468,'Hospitalisation Details'!$A:$A,'Hospitalisation Details'!$H:$H)</f>
        <v>tier - 2</v>
      </c>
      <c r="P468" s="7" t="str">
        <f>_xlfn.XLOOKUP(A468,'Hospitalisation Details'!$A:$A,'Hospitalisation Details'!$I:$I)</f>
        <v>R1012</v>
      </c>
      <c r="Q468" s="28">
        <f>_xlfn.XLOOKUP(A468,'Hospitalisation Details'!$A:$A,'Hospitalisation Details'!$K:$K)</f>
        <v>33</v>
      </c>
    </row>
    <row r="469" spans="1:17" x14ac:dyDescent="0.3">
      <c r="A469" s="27" t="s">
        <v>1903</v>
      </c>
      <c r="B469" s="7" t="str">
        <f>IFERROR(_xlfn.XLOOKUP(A469,'Customer Names'!$A$2:$A$2336,'Customer Names'!$C$2:$C$2336),"Unknown")</f>
        <v xml:space="preserve">  Rachel L</v>
      </c>
      <c r="C469" s="7">
        <f>_xlfn.XLOOKUP(A469,'Medical Examinations'!$A$2:$A$2336,'Medical Examinations'!$B$2:$B$2336,AVERAGE('Medical Examinations'!$B$2:$B$2336))</f>
        <v>26.6</v>
      </c>
      <c r="D469" s="7">
        <f>_xlfn.XLOOKUP(A469,'Medical Examinations'!$A$2:$A$2336,'Medical Examinations'!$C$2:$C$2336,AVERAGE('Medical Examinations'!$C$2:$C$2336))</f>
        <v>4.53</v>
      </c>
      <c r="E469" s="7" t="str">
        <f>_xlfn.XLOOKUP(A469,'Medical Examinations'!$A:$A,'Medical Examinations'!$D:$D,"Unknown")</f>
        <v>No</v>
      </c>
      <c r="F469" s="7" t="str">
        <f>_xlfn.XLOOKUP(A469,'Medical Examinations'!$A:$A,'Medical Examinations'!$E:$E,"Unknown")</f>
        <v>No</v>
      </c>
      <c r="G469" s="7" t="str">
        <f>_xlfn.XLOOKUP(A469,'Medical Examinations'!$A:$A,'Medical Examinations'!$F:$F,"Unknown")</f>
        <v>No</v>
      </c>
      <c r="H469" s="43">
        <f>_xlfn.XLOOKUP(Healthcare!A469,'Medical Examinations'!$A:$A,'Medical Examinations'!$G:$G,0)</f>
        <v>0</v>
      </c>
      <c r="I469" s="7" t="str">
        <f>_xlfn.XLOOKUP(A469,'Medical Examinations'!$A:$A,'Medical Examinations'!$H:$H,"Unknown")</f>
        <v>Yes</v>
      </c>
      <c r="J469" s="7" t="str" cm="1">
        <f t="array" ref="J469">_xlfn.IFS(C469&lt;18.5,"Under Weight",C469&lt;=24.9,"Normal Weight",C469&lt;30,"Over weight",C469&gt;=30,"Obesity")</f>
        <v>Over weight</v>
      </c>
      <c r="K469" s="7" t="str" cm="1">
        <f t="array" ref="K469">_xlfn.IFS(D469="Null","Unknown",D469&lt;5.7,"Normal",D469&lt;6.5,"Prediabetes",D469&gt;=6.5,"Diabetes")</f>
        <v>Normal</v>
      </c>
      <c r="L469" s="7" t="str">
        <f>_xlfn.XLOOKUP(A469,'Hospitalisation Details'!$A:$A,'Hospitalisation Details'!$J:$J,)</f>
        <v>4-Sep-1980</v>
      </c>
      <c r="M469" s="22">
        <f>+_xlfn.XLOOKUP(A469,'Hospitalisation Details'!$A:$A,'Hospitalisation Details'!$F:$F)</f>
        <v>21348.71</v>
      </c>
      <c r="N469" s="7" t="str">
        <f>_xlfn.XLOOKUP(A469,'Hospitalisation Details'!$A:$A,'Hospitalisation Details'!$G:$G)</f>
        <v>tier - 2</v>
      </c>
      <c r="O469" s="7" t="str">
        <f>_xlfn.XLOOKUP(A469,'Hospitalisation Details'!$A:$A,'Hospitalisation Details'!$H:$H)</f>
        <v>tier - 1</v>
      </c>
      <c r="P469" s="7" t="str">
        <f>_xlfn.XLOOKUP(A469,'Hospitalisation Details'!$A:$A,'Hospitalisation Details'!$I:$I)</f>
        <v>R1012</v>
      </c>
      <c r="Q469" s="28">
        <f>_xlfn.XLOOKUP(A469,'Hospitalisation Details'!$A:$A,'Hospitalisation Details'!$K:$K)</f>
        <v>43</v>
      </c>
    </row>
    <row r="470" spans="1:17" x14ac:dyDescent="0.3">
      <c r="A470" s="27" t="s">
        <v>1902</v>
      </c>
      <c r="B470" s="7" t="str">
        <f>IFERROR(_xlfn.XLOOKUP(A470,'Customer Names'!$A$2:$A$2336,'Customer Names'!$C$2:$C$2336),"Unknown")</f>
        <v xml:space="preserve">  Corina</v>
      </c>
      <c r="C470" s="7">
        <f>_xlfn.XLOOKUP(A470,'Medical Examinations'!$A$2:$A$2336,'Medical Examinations'!$B$2:$B$2336,AVERAGE('Medical Examinations'!$B$2:$B$2336))</f>
        <v>30.114999999999998</v>
      </c>
      <c r="D470" s="7">
        <f>_xlfn.XLOOKUP(A470,'Medical Examinations'!$A$2:$A$2336,'Medical Examinations'!$C$2:$C$2336,AVERAGE('Medical Examinations'!$C$2:$C$2336))</f>
        <v>5.48</v>
      </c>
      <c r="E470" s="7" t="str">
        <f>_xlfn.XLOOKUP(A470,'Medical Examinations'!$A:$A,'Medical Examinations'!$D:$D,"Unknown")</f>
        <v>No</v>
      </c>
      <c r="F470" s="7" t="str">
        <f>_xlfn.XLOOKUP(A470,'Medical Examinations'!$A:$A,'Medical Examinations'!$E:$E,"Unknown")</f>
        <v>Yes</v>
      </c>
      <c r="G470" s="7" t="str">
        <f>_xlfn.XLOOKUP(A470,'Medical Examinations'!$A:$A,'Medical Examinations'!$F:$F,"Unknown")</f>
        <v>No</v>
      </c>
      <c r="H470" s="43">
        <f>_xlfn.XLOOKUP(Healthcare!A470,'Medical Examinations'!$A:$A,'Medical Examinations'!$G:$G,0)</f>
        <v>1</v>
      </c>
      <c r="I470" s="7" t="str">
        <f>_xlfn.XLOOKUP(A470,'Medical Examinations'!$A:$A,'Medical Examinations'!$H:$H,"Unknown")</f>
        <v>No</v>
      </c>
      <c r="J470" s="7" t="str" cm="1">
        <f t="array" ref="J470">_xlfn.IFS(C470&lt;18.5,"Under Weight",C470&lt;=24.9,"Normal Weight",C470&lt;30,"Over weight",C470&gt;=30,"Obesity")</f>
        <v>Obesity</v>
      </c>
      <c r="K470" s="7" t="str" cm="1">
        <f t="array" ref="K470">_xlfn.IFS(D470="Null","Unknown",D470&lt;5.7,"Normal",D470&lt;6.5,"Prediabetes",D470&gt;=6.5,"Diabetes")</f>
        <v>Normal</v>
      </c>
      <c r="L470" s="7" t="str">
        <f>_xlfn.XLOOKUP(A470,'Hospitalisation Details'!$A:$A,'Hospitalisation Details'!$J:$J,)</f>
        <v>4-Aug-2004</v>
      </c>
      <c r="M470" s="22">
        <f>+_xlfn.XLOOKUP(A470,'Hospitalisation Details'!$A:$A,'Hospitalisation Details'!$F:$F)</f>
        <v>21344.85</v>
      </c>
      <c r="N470" s="7" t="str">
        <f>_xlfn.XLOOKUP(A470,'Hospitalisation Details'!$A:$A,'Hospitalisation Details'!$G:$G)</f>
        <v>tier - 3</v>
      </c>
      <c r="O470" s="7" t="str">
        <f>_xlfn.XLOOKUP(A470,'Hospitalisation Details'!$A:$A,'Hospitalisation Details'!$H:$H)</f>
        <v>tier - 1</v>
      </c>
      <c r="P470" s="7" t="str">
        <f>_xlfn.XLOOKUP(A470,'Hospitalisation Details'!$A:$A,'Hospitalisation Details'!$I:$I)</f>
        <v>R1024</v>
      </c>
      <c r="Q470" s="28">
        <f>_xlfn.XLOOKUP(A470,'Hospitalisation Details'!$A:$A,'Hospitalisation Details'!$K:$K)</f>
        <v>19</v>
      </c>
    </row>
    <row r="471" spans="1:17" x14ac:dyDescent="0.3">
      <c r="A471" s="27" t="s">
        <v>1901</v>
      </c>
      <c r="B471" s="7" t="str">
        <f>IFERROR(_xlfn.XLOOKUP(A471,'Customer Names'!$A$2:$A$2336,'Customer Names'!$C$2:$C$2336),"Unknown")</f>
        <v xml:space="preserve">  Guannan</v>
      </c>
      <c r="C471" s="7">
        <f>_xlfn.XLOOKUP(A471,'Medical Examinations'!$A$2:$A$2336,'Medical Examinations'!$B$2:$B$2336,AVERAGE('Medical Examinations'!$B$2:$B$2336))</f>
        <v>24.605</v>
      </c>
      <c r="D471" s="7">
        <f>_xlfn.XLOOKUP(A471,'Medical Examinations'!$A$2:$A$2336,'Medical Examinations'!$C$2:$C$2336,AVERAGE('Medical Examinations'!$C$2:$C$2336))</f>
        <v>5.48</v>
      </c>
      <c r="E471" s="7" t="str">
        <f>_xlfn.XLOOKUP(A471,'Medical Examinations'!$A:$A,'Medical Examinations'!$D:$D,"Unknown")</f>
        <v>No</v>
      </c>
      <c r="F471" s="7" t="str">
        <f>_xlfn.XLOOKUP(A471,'Medical Examinations'!$A:$A,'Medical Examinations'!$E:$E,"Unknown")</f>
        <v>No</v>
      </c>
      <c r="G471" s="7" t="str">
        <f>_xlfn.XLOOKUP(A471,'Medical Examinations'!$A:$A,'Medical Examinations'!$F:$F,"Unknown")</f>
        <v>No</v>
      </c>
      <c r="H471" s="43">
        <f>_xlfn.XLOOKUP(Healthcare!A471,'Medical Examinations'!$A:$A,'Medical Examinations'!$G:$G,0)</f>
        <v>0</v>
      </c>
      <c r="I471" s="7" t="str">
        <f>_xlfn.XLOOKUP(A471,'Medical Examinations'!$A:$A,'Medical Examinations'!$H:$H,"Unknown")</f>
        <v>Yes</v>
      </c>
      <c r="J471" s="7" t="str" cm="1">
        <f t="array" ref="J471">_xlfn.IFS(C471&lt;18.5,"Under Weight",C471&lt;=24.9,"Normal Weight",C471&lt;30,"Over weight",C471&gt;=30,"Obesity")</f>
        <v>Normal Weight</v>
      </c>
      <c r="K471" s="7" t="str" cm="1">
        <f t="array" ref="K471">_xlfn.IFS(D471="Null","Unknown",D471&lt;5.7,"Normal",D471&lt;6.5,"Prediabetes",D471&gt;=6.5,"Diabetes")</f>
        <v>Normal</v>
      </c>
      <c r="L471" s="7" t="str">
        <f>_xlfn.XLOOKUP(A471,'Hospitalisation Details'!$A:$A,'Hospitalisation Details'!$J:$J,)</f>
        <v>10-Dec-1980</v>
      </c>
      <c r="M471" s="22">
        <f>+_xlfn.XLOOKUP(A471,'Hospitalisation Details'!$A:$A,'Hospitalisation Details'!$F:$F)</f>
        <v>21259.38</v>
      </c>
      <c r="N471" s="7" t="str">
        <f>_xlfn.XLOOKUP(A471,'Hospitalisation Details'!$A:$A,'Hospitalisation Details'!$G:$G)</f>
        <v>tier - 3</v>
      </c>
      <c r="O471" s="7" t="str">
        <f>_xlfn.XLOOKUP(A471,'Hospitalisation Details'!$A:$A,'Hospitalisation Details'!$H:$H)</f>
        <v>tier - 3</v>
      </c>
      <c r="P471" s="7" t="str">
        <f>_xlfn.XLOOKUP(A471,'Hospitalisation Details'!$A:$A,'Hospitalisation Details'!$I:$I)</f>
        <v>R1019</v>
      </c>
      <c r="Q471" s="28">
        <f>_xlfn.XLOOKUP(A471,'Hospitalisation Details'!$A:$A,'Hospitalisation Details'!$K:$K)</f>
        <v>43</v>
      </c>
    </row>
    <row r="472" spans="1:17" x14ac:dyDescent="0.3">
      <c r="A472" s="27" t="s">
        <v>1900</v>
      </c>
      <c r="B472" s="7" t="str">
        <f>IFERROR(_xlfn.XLOOKUP(A472,'Customer Names'!$A$2:$A$2336,'Customer Names'!$C$2:$C$2336),"Unknown")</f>
        <v xml:space="preserve">  Don</v>
      </c>
      <c r="C472" s="7">
        <f>_xlfn.XLOOKUP(A472,'Medical Examinations'!$A$2:$A$2336,'Medical Examinations'!$B$2:$B$2336,AVERAGE('Medical Examinations'!$B$2:$B$2336))</f>
        <v>29.6</v>
      </c>
      <c r="D472" s="7">
        <f>_xlfn.XLOOKUP(A472,'Medical Examinations'!$A$2:$A$2336,'Medical Examinations'!$C$2:$C$2336,AVERAGE('Medical Examinations'!$C$2:$C$2336))</f>
        <v>8.1</v>
      </c>
      <c r="E472" s="7" t="str">
        <f>_xlfn.XLOOKUP(A472,'Medical Examinations'!$A:$A,'Medical Examinations'!$D:$D,"Unknown")</f>
        <v>No</v>
      </c>
      <c r="F472" s="7" t="str">
        <f>_xlfn.XLOOKUP(A472,'Medical Examinations'!$A:$A,'Medical Examinations'!$E:$E,"Unknown")</f>
        <v>No</v>
      </c>
      <c r="G472" s="7" t="str">
        <f>_xlfn.XLOOKUP(A472,'Medical Examinations'!$A:$A,'Medical Examinations'!$F:$F,"Unknown")</f>
        <v>No</v>
      </c>
      <c r="H472" s="43">
        <f>_xlfn.XLOOKUP(Healthcare!A472,'Medical Examinations'!$A:$A,'Medical Examinations'!$G:$G,0)</f>
        <v>0</v>
      </c>
      <c r="I472" s="7" t="str">
        <f>_xlfn.XLOOKUP(A472,'Medical Examinations'!$A:$A,'Medical Examinations'!$H:$H,"Unknown")</f>
        <v>No</v>
      </c>
      <c r="J472" s="7" t="str" cm="1">
        <f t="array" ref="J472">_xlfn.IFS(C472&lt;18.5,"Under Weight",C472&lt;=24.9,"Normal Weight",C472&lt;30,"Over weight",C472&gt;=30,"Obesity")</f>
        <v>Over weight</v>
      </c>
      <c r="K472" s="7" t="str" cm="1">
        <f t="array" ref="K472">_xlfn.IFS(D472="Null","Unknown",D472&lt;5.7,"Normal",D472&lt;6.5,"Prediabetes",D472&gt;=6.5,"Diabetes")</f>
        <v>Diabetes</v>
      </c>
      <c r="L472" s="7" t="str">
        <f>_xlfn.XLOOKUP(A472,'Hospitalisation Details'!$A:$A,'Hospitalisation Details'!$J:$J,)</f>
        <v>3-Sep-1974</v>
      </c>
      <c r="M472" s="22">
        <f>+_xlfn.XLOOKUP(A472,'Hospitalisation Details'!$A:$A,'Hospitalisation Details'!$F:$F)</f>
        <v>21232.18</v>
      </c>
      <c r="N472" s="7" t="str">
        <f>_xlfn.XLOOKUP(A472,'Hospitalisation Details'!$A:$A,'Hospitalisation Details'!$G:$G)</f>
        <v>tier - 3</v>
      </c>
      <c r="O472" s="7" t="str">
        <f>_xlfn.XLOOKUP(A472,'Hospitalisation Details'!$A:$A,'Hospitalisation Details'!$H:$H)</f>
        <v>tier - 2</v>
      </c>
      <c r="P472" s="7" t="str">
        <f>_xlfn.XLOOKUP(A472,'Hospitalisation Details'!$A:$A,'Hospitalisation Details'!$I:$I)</f>
        <v>R1011</v>
      </c>
      <c r="Q472" s="28">
        <f>_xlfn.XLOOKUP(A472,'Hospitalisation Details'!$A:$A,'Hospitalisation Details'!$K:$K)</f>
        <v>49</v>
      </c>
    </row>
    <row r="473" spans="1:17" x14ac:dyDescent="0.3">
      <c r="A473" s="27" t="s">
        <v>1899</v>
      </c>
      <c r="B473" s="7" t="str">
        <f>IFERROR(_xlfn.XLOOKUP(A473,'Customer Names'!$A$2:$A$2336,'Customer Names'!$C$2:$C$2336),"Unknown")</f>
        <v xml:space="preserve">  Chris</v>
      </c>
      <c r="C473" s="7">
        <f>_xlfn.XLOOKUP(A473,'Medical Examinations'!$A$2:$A$2336,'Medical Examinations'!$B$2:$B$2336,AVERAGE('Medical Examinations'!$B$2:$B$2336))</f>
        <v>24.42</v>
      </c>
      <c r="D473" s="7">
        <f>_xlfn.XLOOKUP(A473,'Medical Examinations'!$A$2:$A$2336,'Medical Examinations'!$C$2:$C$2336,AVERAGE('Medical Examinations'!$C$2:$C$2336))</f>
        <v>7.16</v>
      </c>
      <c r="E473" s="7" t="str">
        <f>_xlfn.XLOOKUP(A473,'Medical Examinations'!$A:$A,'Medical Examinations'!$D:$D,"Unknown")</f>
        <v>No</v>
      </c>
      <c r="F473" s="7" t="str">
        <f>_xlfn.XLOOKUP(A473,'Medical Examinations'!$A:$A,'Medical Examinations'!$E:$E,"Unknown")</f>
        <v>No</v>
      </c>
      <c r="G473" s="7" t="str">
        <f>_xlfn.XLOOKUP(A473,'Medical Examinations'!$A:$A,'Medical Examinations'!$F:$F,"Unknown")</f>
        <v>No</v>
      </c>
      <c r="H473" s="43">
        <f>_xlfn.XLOOKUP(Healthcare!A473,'Medical Examinations'!$A:$A,'Medical Examinations'!$G:$G,0)</f>
        <v>0</v>
      </c>
      <c r="I473" s="7" t="str">
        <f>_xlfn.XLOOKUP(A473,'Medical Examinations'!$A:$A,'Medical Examinations'!$H:$H,"Unknown")</f>
        <v>Yes</v>
      </c>
      <c r="J473" s="7" t="str" cm="1">
        <f t="array" ref="J473">_xlfn.IFS(C473&lt;18.5,"Under Weight",C473&lt;=24.9,"Normal Weight",C473&lt;30,"Over weight",C473&gt;=30,"Obesity")</f>
        <v>Normal Weight</v>
      </c>
      <c r="K473" s="7" t="str" cm="1">
        <f t="array" ref="K473">_xlfn.IFS(D473="Null","Unknown",D473&lt;5.7,"Normal",D473&lt;6.5,"Prediabetes",D473&gt;=6.5,"Diabetes")</f>
        <v>Diabetes</v>
      </c>
      <c r="L473" s="7" t="str">
        <f>_xlfn.XLOOKUP(A473,'Hospitalisation Details'!$A:$A,'Hospitalisation Details'!$J:$J,)</f>
        <v>14-Oct-1974</v>
      </c>
      <c r="M473" s="22">
        <f>+_xlfn.XLOOKUP(A473,'Hospitalisation Details'!$A:$A,'Hospitalisation Details'!$F:$F)</f>
        <v>21223.68</v>
      </c>
      <c r="N473" s="7" t="str">
        <f>_xlfn.XLOOKUP(A473,'Hospitalisation Details'!$A:$A,'Hospitalisation Details'!$G:$G)</f>
        <v>tier - 3</v>
      </c>
      <c r="O473" s="7" t="str">
        <f>_xlfn.XLOOKUP(A473,'Hospitalisation Details'!$A:$A,'Hospitalisation Details'!$H:$H)</f>
        <v>tier - 2</v>
      </c>
      <c r="P473" s="7" t="str">
        <f>_xlfn.XLOOKUP(A473,'Hospitalisation Details'!$A:$A,'Hospitalisation Details'!$I:$I)</f>
        <v>R1013</v>
      </c>
      <c r="Q473" s="28">
        <f>_xlfn.XLOOKUP(A473,'Hospitalisation Details'!$A:$A,'Hospitalisation Details'!$K:$K)</f>
        <v>49</v>
      </c>
    </row>
    <row r="474" spans="1:17" x14ac:dyDescent="0.3">
      <c r="A474" s="27" t="s">
        <v>1898</v>
      </c>
      <c r="B474" s="7" t="str">
        <f>IFERROR(_xlfn.XLOOKUP(A474,'Customer Names'!$A$2:$A$2336,'Customer Names'!$C$2:$C$2336),"Unknown")</f>
        <v xml:space="preserve">  Gavin V</v>
      </c>
      <c r="C474" s="7">
        <f>_xlfn.XLOOKUP(A474,'Medical Examinations'!$A$2:$A$2336,'Medical Examinations'!$B$2:$B$2336,AVERAGE('Medical Examinations'!$B$2:$B$2336))</f>
        <v>20.9</v>
      </c>
      <c r="D474" s="7">
        <f>_xlfn.XLOOKUP(A474,'Medical Examinations'!$A$2:$A$2336,'Medical Examinations'!$C$2:$C$2336,AVERAGE('Medical Examinations'!$C$2:$C$2336))</f>
        <v>4.55</v>
      </c>
      <c r="E474" s="7" t="str">
        <f>_xlfn.XLOOKUP(A474,'Medical Examinations'!$A:$A,'Medical Examinations'!$D:$D,"Unknown")</f>
        <v>Yes</v>
      </c>
      <c r="F474" s="7" t="str">
        <f>_xlfn.XLOOKUP(A474,'Medical Examinations'!$A:$A,'Medical Examinations'!$E:$E,"Unknown")</f>
        <v>No</v>
      </c>
      <c r="G474" s="7" t="str">
        <f>_xlfn.XLOOKUP(A474,'Medical Examinations'!$A:$A,'Medical Examinations'!$F:$F,"Unknown")</f>
        <v>Yes</v>
      </c>
      <c r="H474" s="43">
        <f>_xlfn.XLOOKUP(Healthcare!A474,'Medical Examinations'!$A:$A,'Medical Examinations'!$G:$G,0)</f>
        <v>1</v>
      </c>
      <c r="I474" s="7" t="str">
        <f>_xlfn.XLOOKUP(A474,'Medical Examinations'!$A:$A,'Medical Examinations'!$H:$H,"Unknown")</f>
        <v>Yes</v>
      </c>
      <c r="J474" s="7" t="str" cm="1">
        <f t="array" ref="J474">_xlfn.IFS(C474&lt;18.5,"Under Weight",C474&lt;=24.9,"Normal Weight",C474&lt;30,"Over weight",C474&gt;=30,"Obesity")</f>
        <v>Normal Weight</v>
      </c>
      <c r="K474" s="7" t="str" cm="1">
        <f t="array" ref="K474">_xlfn.IFS(D474="Null","Unknown",D474&lt;5.7,"Normal",D474&lt;6.5,"Prediabetes",D474&gt;=6.5,"Diabetes")</f>
        <v>Normal</v>
      </c>
      <c r="L474" s="7" t="str">
        <f>_xlfn.XLOOKUP(A474,'Hospitalisation Details'!$A:$A,'Hospitalisation Details'!$J:$J,)</f>
        <v>26-Aug-1969</v>
      </c>
      <c r="M474" s="22">
        <f>+_xlfn.XLOOKUP(A474,'Hospitalisation Details'!$A:$A,'Hospitalisation Details'!$F:$F)</f>
        <v>21195.82</v>
      </c>
      <c r="N474" s="7" t="str">
        <f>_xlfn.XLOOKUP(A474,'Hospitalisation Details'!$A:$A,'Hospitalisation Details'!$G:$G)</f>
        <v>tier - 3</v>
      </c>
      <c r="O474" s="7" t="str">
        <f>_xlfn.XLOOKUP(A474,'Hospitalisation Details'!$A:$A,'Hospitalisation Details'!$H:$H)</f>
        <v>tier - 1</v>
      </c>
      <c r="P474" s="7" t="str">
        <f>_xlfn.XLOOKUP(A474,'Hospitalisation Details'!$A:$A,'Hospitalisation Details'!$I:$I)</f>
        <v>R1013</v>
      </c>
      <c r="Q474" s="28">
        <f>_xlfn.XLOOKUP(A474,'Hospitalisation Details'!$A:$A,'Hospitalisation Details'!$K:$K)</f>
        <v>54</v>
      </c>
    </row>
    <row r="475" spans="1:17" x14ac:dyDescent="0.3">
      <c r="A475" s="27" t="s">
        <v>1897</v>
      </c>
      <c r="B475" s="7" t="str">
        <f>IFERROR(_xlfn.XLOOKUP(A475,'Customer Names'!$A$2:$A$2336,'Customer Names'!$C$2:$C$2336),"Unknown")</f>
        <v xml:space="preserve">  David</v>
      </c>
      <c r="C475" s="7">
        <f>_xlfn.XLOOKUP(A475,'Medical Examinations'!$A$2:$A$2336,'Medical Examinations'!$B$2:$B$2336,AVERAGE('Medical Examinations'!$B$2:$B$2336))</f>
        <v>22.895</v>
      </c>
      <c r="D475" s="7">
        <f>_xlfn.XLOOKUP(A475,'Medical Examinations'!$A$2:$A$2336,'Medical Examinations'!$C$2:$C$2336,AVERAGE('Medical Examinations'!$C$2:$C$2336))</f>
        <v>6.03</v>
      </c>
      <c r="E475" s="7" t="str">
        <f>_xlfn.XLOOKUP(A475,'Medical Examinations'!$A:$A,'Medical Examinations'!$D:$D,"Unknown")</f>
        <v>No</v>
      </c>
      <c r="F475" s="7" t="str">
        <f>_xlfn.XLOOKUP(A475,'Medical Examinations'!$A:$A,'Medical Examinations'!$E:$E,"Unknown")</f>
        <v>No</v>
      </c>
      <c r="G475" s="7" t="str">
        <f>_xlfn.XLOOKUP(A475,'Medical Examinations'!$A:$A,'Medical Examinations'!$F:$F,"Unknown")</f>
        <v>No</v>
      </c>
      <c r="H475" s="43">
        <f>_xlfn.XLOOKUP(Healthcare!A475,'Medical Examinations'!$A:$A,'Medical Examinations'!$G:$G,0)</f>
        <v>0</v>
      </c>
      <c r="I475" s="7" t="str">
        <f>_xlfn.XLOOKUP(A475,'Medical Examinations'!$A:$A,'Medical Examinations'!$H:$H,"Unknown")</f>
        <v>Yes</v>
      </c>
      <c r="J475" s="7" t="str" cm="1">
        <f t="array" ref="J475">_xlfn.IFS(C475&lt;18.5,"Under Weight",C475&lt;=24.9,"Normal Weight",C475&lt;30,"Over weight",C475&gt;=30,"Obesity")</f>
        <v>Normal Weight</v>
      </c>
      <c r="K475" s="7" t="str" cm="1">
        <f t="array" ref="K475">_xlfn.IFS(D475="Null","Unknown",D475&lt;5.7,"Normal",D475&lt;6.5,"Prediabetes",D475&gt;=6.5,"Diabetes")</f>
        <v>Prediabetes</v>
      </c>
      <c r="L475" s="7" t="str">
        <f>_xlfn.XLOOKUP(A475,'Hospitalisation Details'!$A:$A,'Hospitalisation Details'!$J:$J,)</f>
        <v>23-Nov-1977</v>
      </c>
      <c r="M475" s="22">
        <f>+_xlfn.XLOOKUP(A475,'Hospitalisation Details'!$A:$A,'Hospitalisation Details'!$F:$F)</f>
        <v>21098.55</v>
      </c>
      <c r="N475" s="7" t="str">
        <f>_xlfn.XLOOKUP(A475,'Hospitalisation Details'!$A:$A,'Hospitalisation Details'!$G:$G)</f>
        <v>tier - 3</v>
      </c>
      <c r="O475" s="7" t="str">
        <f>_xlfn.XLOOKUP(A475,'Hospitalisation Details'!$A:$A,'Hospitalisation Details'!$H:$H)</f>
        <v>tier - 3</v>
      </c>
      <c r="P475" s="7" t="str">
        <f>_xlfn.XLOOKUP(A475,'Hospitalisation Details'!$A:$A,'Hospitalisation Details'!$I:$I)</f>
        <v>R1012</v>
      </c>
      <c r="Q475" s="28">
        <f>_xlfn.XLOOKUP(A475,'Hospitalisation Details'!$A:$A,'Hospitalisation Details'!$K:$K)</f>
        <v>46</v>
      </c>
    </row>
    <row r="476" spans="1:17" x14ac:dyDescent="0.3">
      <c r="A476" s="27" t="s">
        <v>1896</v>
      </c>
      <c r="B476" s="7" t="str">
        <f>IFERROR(_xlfn.XLOOKUP(A476,'Customer Names'!$A$2:$A$2336,'Customer Names'!$C$2:$C$2336),"Unknown")</f>
        <v xml:space="preserve">  Jatin</v>
      </c>
      <c r="C476" s="7">
        <f>_xlfn.XLOOKUP(A476,'Medical Examinations'!$A$2:$A$2336,'Medical Examinations'!$B$2:$B$2336,AVERAGE('Medical Examinations'!$B$2:$B$2336))</f>
        <v>28.3</v>
      </c>
      <c r="D476" s="7">
        <f>_xlfn.XLOOKUP(A476,'Medical Examinations'!$A$2:$A$2336,'Medical Examinations'!$C$2:$C$2336,AVERAGE('Medical Examinations'!$C$2:$C$2336))</f>
        <v>5.47</v>
      </c>
      <c r="E476" s="7" t="str">
        <f>_xlfn.XLOOKUP(A476,'Medical Examinations'!$A:$A,'Medical Examinations'!$D:$D,"Unknown")</f>
        <v>Yes</v>
      </c>
      <c r="F476" s="7" t="str">
        <f>_xlfn.XLOOKUP(A476,'Medical Examinations'!$A:$A,'Medical Examinations'!$E:$E,"Unknown")</f>
        <v>No</v>
      </c>
      <c r="G476" s="7" t="str">
        <f>_xlfn.XLOOKUP(A476,'Medical Examinations'!$A:$A,'Medical Examinations'!$F:$F,"Unknown")</f>
        <v>Yes</v>
      </c>
      <c r="H476" s="43">
        <f>_xlfn.XLOOKUP(Healthcare!A476,'Medical Examinations'!$A:$A,'Medical Examinations'!$G:$G,0)</f>
        <v>1</v>
      </c>
      <c r="I476" s="7" t="str">
        <f>_xlfn.XLOOKUP(A476,'Medical Examinations'!$A:$A,'Medical Examinations'!$H:$H,"Unknown")</f>
        <v>Yes</v>
      </c>
      <c r="J476" s="7" t="str" cm="1">
        <f t="array" ref="J476">_xlfn.IFS(C476&lt;18.5,"Under Weight",C476&lt;=24.9,"Normal Weight",C476&lt;30,"Over weight",C476&gt;=30,"Obesity")</f>
        <v>Over weight</v>
      </c>
      <c r="K476" s="7" t="str" cm="1">
        <f t="array" ref="K476">_xlfn.IFS(D476="Null","Unknown",D476&lt;5.7,"Normal",D476&lt;6.5,"Prediabetes",D476&gt;=6.5,"Diabetes")</f>
        <v>Normal</v>
      </c>
      <c r="L476" s="7" t="str">
        <f>_xlfn.XLOOKUP(A476,'Hospitalisation Details'!$A:$A,'Hospitalisation Details'!$J:$J,)</f>
        <v>2-Jul-1983</v>
      </c>
      <c r="M476" s="22">
        <f>+_xlfn.XLOOKUP(A476,'Hospitalisation Details'!$A:$A,'Hospitalisation Details'!$F:$F)</f>
        <v>21082.16</v>
      </c>
      <c r="N476" s="7" t="str">
        <f>_xlfn.XLOOKUP(A476,'Hospitalisation Details'!$A:$A,'Hospitalisation Details'!$G:$G)</f>
        <v>tier - 3</v>
      </c>
      <c r="O476" s="7" t="str">
        <f>_xlfn.XLOOKUP(A476,'Hospitalisation Details'!$A:$A,'Hospitalisation Details'!$H:$H)</f>
        <v>tier - 2</v>
      </c>
      <c r="P476" s="7" t="str">
        <f>_xlfn.XLOOKUP(A476,'Hospitalisation Details'!$A:$A,'Hospitalisation Details'!$I:$I)</f>
        <v>R1011</v>
      </c>
      <c r="Q476" s="28">
        <f>_xlfn.XLOOKUP(A476,'Hospitalisation Details'!$A:$A,'Hospitalisation Details'!$K:$K)</f>
        <v>40</v>
      </c>
    </row>
    <row r="477" spans="1:17" x14ac:dyDescent="0.3">
      <c r="A477" s="27" t="s">
        <v>1894</v>
      </c>
      <c r="B477" s="7" t="str">
        <f>IFERROR(_xlfn.XLOOKUP(A477,'Customer Names'!$A$2:$A$2336,'Customer Names'!$C$2:$C$2336),"Unknown")</f>
        <v xml:space="preserve">  J P</v>
      </c>
      <c r="C477" s="7">
        <f>_xlfn.XLOOKUP(A477,'Medical Examinations'!$A$2:$A$2336,'Medical Examinations'!$B$2:$B$2336,AVERAGE('Medical Examinations'!$B$2:$B$2336))</f>
        <v>54.3</v>
      </c>
      <c r="D477" s="7">
        <f>_xlfn.XLOOKUP(A477,'Medical Examinations'!$A$2:$A$2336,'Medical Examinations'!$C$2:$C$2336,AVERAGE('Medical Examinations'!$C$2:$C$2336))</f>
        <v>4.1500000000000004</v>
      </c>
      <c r="E477" s="7" t="str">
        <f>_xlfn.XLOOKUP(A477,'Medical Examinations'!$A:$A,'Medical Examinations'!$D:$D,"Unknown")</f>
        <v>Yes</v>
      </c>
      <c r="F477" s="7" t="str">
        <f>_xlfn.XLOOKUP(A477,'Medical Examinations'!$A:$A,'Medical Examinations'!$E:$E,"Unknown")</f>
        <v>No</v>
      </c>
      <c r="G477" s="7" t="str">
        <f>_xlfn.XLOOKUP(A477,'Medical Examinations'!$A:$A,'Medical Examinations'!$F:$F,"Unknown")</f>
        <v>No</v>
      </c>
      <c r="H477" s="43">
        <f>_xlfn.XLOOKUP(Healthcare!A477,'Medical Examinations'!$A:$A,'Medical Examinations'!$G:$G,0)</f>
        <v>1</v>
      </c>
      <c r="I477" s="7" t="str">
        <f>_xlfn.XLOOKUP(A477,'Medical Examinations'!$A:$A,'Medical Examinations'!$H:$H,"Unknown")</f>
        <v>No</v>
      </c>
      <c r="J477" s="7" t="str" cm="1">
        <f t="array" ref="J477">_xlfn.IFS(C477&lt;18.5,"Under Weight",C477&lt;=24.9,"Normal Weight",C477&lt;30,"Over weight",C477&gt;=30,"Obesity")</f>
        <v>Obesity</v>
      </c>
      <c r="K477" s="7" t="str" cm="1">
        <f t="array" ref="K477">_xlfn.IFS(D477="Null","Unknown",D477&lt;5.7,"Normal",D477&lt;6.5,"Prediabetes",D477&gt;=6.5,"Diabetes")</f>
        <v>Normal</v>
      </c>
      <c r="L477" s="7" t="str">
        <f>_xlfn.XLOOKUP(A477,'Hospitalisation Details'!$A:$A,'Hospitalisation Details'!$J:$J,)</f>
        <v>19-Nov-1964</v>
      </c>
      <c r="M477" s="22">
        <f>+_xlfn.XLOOKUP(A477,'Hospitalisation Details'!$A:$A,'Hospitalisation Details'!$F:$F)</f>
        <v>20893.060000000001</v>
      </c>
      <c r="N477" s="7" t="str">
        <f>_xlfn.XLOOKUP(A477,'Hospitalisation Details'!$A:$A,'Hospitalisation Details'!$G:$G)</f>
        <v>tier - 2</v>
      </c>
      <c r="O477" s="7" t="str">
        <f>_xlfn.XLOOKUP(A477,'Hospitalisation Details'!$A:$A,'Hospitalisation Details'!$H:$H)</f>
        <v>tier - 3</v>
      </c>
      <c r="P477" s="7" t="str">
        <f>_xlfn.XLOOKUP(A477,'Hospitalisation Details'!$A:$A,'Hospitalisation Details'!$I:$I)</f>
        <v>R1012</v>
      </c>
      <c r="Q477" s="28">
        <f>_xlfn.XLOOKUP(A477,'Hospitalisation Details'!$A:$A,'Hospitalisation Details'!$K:$K)</f>
        <v>59</v>
      </c>
    </row>
    <row r="478" spans="1:17" x14ac:dyDescent="0.3">
      <c r="A478" s="27" t="s">
        <v>1893</v>
      </c>
      <c r="B478" s="7" t="str">
        <f>IFERROR(_xlfn.XLOOKUP(A478,'Customer Names'!$A$2:$A$2336,'Customer Names'!$C$2:$C$2336),"Unknown")</f>
        <v xml:space="preserve">  Angela M</v>
      </c>
      <c r="C478" s="7">
        <f>_xlfn.XLOOKUP(A478,'Medical Examinations'!$A$2:$A$2336,'Medical Examinations'!$B$2:$B$2336,AVERAGE('Medical Examinations'!$B$2:$B$2336))</f>
        <v>33.344999999999999</v>
      </c>
      <c r="D478" s="7">
        <f>_xlfn.XLOOKUP(A478,'Medical Examinations'!$A$2:$A$2336,'Medical Examinations'!$C$2:$C$2336,AVERAGE('Medical Examinations'!$C$2:$C$2336))</f>
        <v>11.32</v>
      </c>
      <c r="E478" s="7" t="str">
        <f>_xlfn.XLOOKUP(A478,'Medical Examinations'!$A:$A,'Medical Examinations'!$D:$D,"Unknown")</f>
        <v>Yes</v>
      </c>
      <c r="F478" s="7" t="str">
        <f>_xlfn.XLOOKUP(A478,'Medical Examinations'!$A:$A,'Medical Examinations'!$E:$E,"Unknown")</f>
        <v>No</v>
      </c>
      <c r="G478" s="7" t="str">
        <f>_xlfn.XLOOKUP(A478,'Medical Examinations'!$A:$A,'Medical Examinations'!$F:$F,"Unknown")</f>
        <v>No</v>
      </c>
      <c r="H478" s="43">
        <f>_xlfn.XLOOKUP(Healthcare!A478,'Medical Examinations'!$A:$A,'Medical Examinations'!$G:$G,0)</f>
        <v>1</v>
      </c>
      <c r="I478" s="7" t="str">
        <f>_xlfn.XLOOKUP(A478,'Medical Examinations'!$A:$A,'Medical Examinations'!$H:$H,"Unknown")</f>
        <v>No</v>
      </c>
      <c r="J478" s="7" t="str" cm="1">
        <f t="array" ref="J478">_xlfn.IFS(C478&lt;18.5,"Under Weight",C478&lt;=24.9,"Normal Weight",C478&lt;30,"Over weight",C478&gt;=30,"Obesity")</f>
        <v>Obesity</v>
      </c>
      <c r="K478" s="7" t="str" cm="1">
        <f t="array" ref="K478">_xlfn.IFS(D478="Null","Unknown",D478&lt;5.7,"Normal",D478&lt;6.5,"Prediabetes",D478&gt;=6.5,"Diabetes")</f>
        <v>Diabetes</v>
      </c>
      <c r="L478" s="7" t="str">
        <f>_xlfn.XLOOKUP(A478,'Hospitalisation Details'!$A:$A,'Hospitalisation Details'!$J:$J,)</f>
        <v>8-Dec-1975</v>
      </c>
      <c r="M478" s="22">
        <f>+_xlfn.XLOOKUP(A478,'Hospitalisation Details'!$A:$A,'Hospitalisation Details'!$F:$F)</f>
        <v>20878.78</v>
      </c>
      <c r="N478" s="7" t="str">
        <f>_xlfn.XLOOKUP(A478,'Hospitalisation Details'!$A:$A,'Hospitalisation Details'!$G:$G)</f>
        <v>tier - 2</v>
      </c>
      <c r="O478" s="7" t="str">
        <f>_xlfn.XLOOKUP(A478,'Hospitalisation Details'!$A:$A,'Hospitalisation Details'!$H:$H)</f>
        <v>tier - 1</v>
      </c>
      <c r="P478" s="7" t="str">
        <f>_xlfn.XLOOKUP(A478,'Hospitalisation Details'!$A:$A,'Hospitalisation Details'!$I:$I)</f>
        <v>R1024</v>
      </c>
      <c r="Q478" s="28">
        <f>_xlfn.XLOOKUP(A478,'Hospitalisation Details'!$A:$A,'Hospitalisation Details'!$K:$K)</f>
        <v>48</v>
      </c>
    </row>
    <row r="479" spans="1:17" x14ac:dyDescent="0.3">
      <c r="A479" s="27" t="s">
        <v>1892</v>
      </c>
      <c r="B479" s="7" t="str">
        <f>IFERROR(_xlfn.XLOOKUP(A479,'Customer Names'!$A$2:$A$2336,'Customer Names'!$C$2:$C$2336),"Unknown")</f>
        <v xml:space="preserve">  Blake K</v>
      </c>
      <c r="C479" s="7">
        <f>_xlfn.XLOOKUP(A479,'Medical Examinations'!$A$2:$A$2336,'Medical Examinations'!$B$2:$B$2336,AVERAGE('Medical Examinations'!$B$2:$B$2336))</f>
        <v>33</v>
      </c>
      <c r="D479" s="7">
        <f>_xlfn.XLOOKUP(A479,'Medical Examinations'!$A$2:$A$2336,'Medical Examinations'!$C$2:$C$2336,AVERAGE('Medical Examinations'!$C$2:$C$2336))</f>
        <v>9.51</v>
      </c>
      <c r="E479" s="7" t="str">
        <f>_xlfn.XLOOKUP(A479,'Medical Examinations'!$A:$A,'Medical Examinations'!$D:$D,"Unknown")</f>
        <v>Yes</v>
      </c>
      <c r="F479" s="7" t="str">
        <f>_xlfn.XLOOKUP(A479,'Medical Examinations'!$A:$A,'Medical Examinations'!$E:$E,"Unknown")</f>
        <v>No</v>
      </c>
      <c r="G479" s="7" t="str">
        <f>_xlfn.XLOOKUP(A479,'Medical Examinations'!$A:$A,'Medical Examinations'!$F:$F,"Unknown")</f>
        <v>No</v>
      </c>
      <c r="H479" s="43">
        <f>_xlfn.XLOOKUP(Healthcare!A479,'Medical Examinations'!$A:$A,'Medical Examinations'!$G:$G,0)</f>
        <v>0</v>
      </c>
      <c r="I479" s="7" t="str">
        <f>_xlfn.XLOOKUP(A479,'Medical Examinations'!$A:$A,'Medical Examinations'!$H:$H,"Unknown")</f>
        <v>No</v>
      </c>
      <c r="J479" s="7" t="str" cm="1">
        <f t="array" ref="J479">_xlfn.IFS(C479&lt;18.5,"Under Weight",C479&lt;=24.9,"Normal Weight",C479&lt;30,"Over weight",C479&gt;=30,"Obesity")</f>
        <v>Obesity</v>
      </c>
      <c r="K479" s="7" t="str" cm="1">
        <f t="array" ref="K479">_xlfn.IFS(D479="Null","Unknown",D479&lt;5.7,"Normal",D479&lt;6.5,"Prediabetes",D479&gt;=6.5,"Diabetes")</f>
        <v>Diabetes</v>
      </c>
      <c r="L479" s="7" t="str">
        <f>_xlfn.XLOOKUP(A479,'Hospitalisation Details'!$A:$A,'Hospitalisation Details'!$J:$J,)</f>
        <v>8-Sep-1967</v>
      </c>
      <c r="M479" s="22">
        <f>+_xlfn.XLOOKUP(A479,'Hospitalisation Details'!$A:$A,'Hospitalisation Details'!$F:$F)</f>
        <v>20781.490000000002</v>
      </c>
      <c r="N479" s="7" t="str">
        <f>_xlfn.XLOOKUP(A479,'Hospitalisation Details'!$A:$A,'Hospitalisation Details'!$G:$G)</f>
        <v>tier - 2</v>
      </c>
      <c r="O479" s="7" t="str">
        <f>_xlfn.XLOOKUP(A479,'Hospitalisation Details'!$A:$A,'Hospitalisation Details'!$H:$H)</f>
        <v>tier - 3</v>
      </c>
      <c r="P479" s="7" t="str">
        <f>_xlfn.XLOOKUP(A479,'Hospitalisation Details'!$A:$A,'Hospitalisation Details'!$I:$I)</f>
        <v>R1013</v>
      </c>
      <c r="Q479" s="28">
        <f>_xlfn.XLOOKUP(A479,'Hospitalisation Details'!$A:$A,'Hospitalisation Details'!$K:$K)</f>
        <v>56</v>
      </c>
    </row>
    <row r="480" spans="1:17" x14ac:dyDescent="0.3">
      <c r="A480" s="27" t="s">
        <v>1891</v>
      </c>
      <c r="B480" s="7" t="str">
        <f>IFERROR(_xlfn.XLOOKUP(A480,'Customer Names'!$A$2:$A$2336,'Customer Names'!$C$2:$C$2336),"Unknown")</f>
        <v xml:space="preserve">  Brian T</v>
      </c>
      <c r="C480" s="7">
        <f>_xlfn.XLOOKUP(A480,'Medical Examinations'!$A$2:$A$2336,'Medical Examinations'!$B$2:$B$2336,AVERAGE('Medical Examinations'!$B$2:$B$2336))</f>
        <v>28.024999999999999</v>
      </c>
      <c r="D480" s="7">
        <f>_xlfn.XLOOKUP(A480,'Medical Examinations'!$A$2:$A$2336,'Medical Examinations'!$C$2:$C$2336,AVERAGE('Medical Examinations'!$C$2:$C$2336))</f>
        <v>7.67</v>
      </c>
      <c r="E480" s="7" t="str">
        <f>_xlfn.XLOOKUP(A480,'Medical Examinations'!$A:$A,'Medical Examinations'!$D:$D,"Unknown")</f>
        <v>Yes</v>
      </c>
      <c r="F480" s="7" t="str">
        <f>_xlfn.XLOOKUP(A480,'Medical Examinations'!$A:$A,'Medical Examinations'!$E:$E,"Unknown")</f>
        <v>No</v>
      </c>
      <c r="G480" s="7" t="str">
        <f>_xlfn.XLOOKUP(A480,'Medical Examinations'!$A:$A,'Medical Examinations'!$F:$F,"Unknown")</f>
        <v>No</v>
      </c>
      <c r="H480" s="43">
        <f>_xlfn.XLOOKUP(Healthcare!A480,'Medical Examinations'!$A:$A,'Medical Examinations'!$G:$G,0)</f>
        <v>1</v>
      </c>
      <c r="I480" s="7" t="str">
        <f>_xlfn.XLOOKUP(A480,'Medical Examinations'!$A:$A,'Medical Examinations'!$H:$H,"Unknown")</f>
        <v>Yes</v>
      </c>
      <c r="J480" s="7" t="str" cm="1">
        <f t="array" ref="J480">_xlfn.IFS(C480&lt;18.5,"Under Weight",C480&lt;=24.9,"Normal Weight",C480&lt;30,"Over weight",C480&gt;=30,"Obesity")</f>
        <v>Over weight</v>
      </c>
      <c r="K480" s="7" t="str" cm="1">
        <f t="array" ref="K480">_xlfn.IFS(D480="Null","Unknown",D480&lt;5.7,"Normal",D480&lt;6.5,"Prediabetes",D480&gt;=6.5,"Diabetes")</f>
        <v>Diabetes</v>
      </c>
      <c r="L480" s="7" t="str">
        <f>_xlfn.XLOOKUP(A480,'Hospitalisation Details'!$A:$A,'Hospitalisation Details'!$J:$J,)</f>
        <v>4-Aug-1986</v>
      </c>
      <c r="M480" s="22">
        <f>+_xlfn.XLOOKUP(A480,'Hospitalisation Details'!$A:$A,'Hospitalisation Details'!$F:$F)</f>
        <v>20773.63</v>
      </c>
      <c r="N480" s="7" t="str">
        <f>_xlfn.XLOOKUP(A480,'Hospitalisation Details'!$A:$A,'Hospitalisation Details'!$G:$G)</f>
        <v>tier - 2</v>
      </c>
      <c r="O480" s="7" t="str">
        <f>_xlfn.XLOOKUP(A480,'Hospitalisation Details'!$A:$A,'Hospitalisation Details'!$H:$H)</f>
        <v>tier - 3</v>
      </c>
      <c r="P480" s="7" t="str">
        <f>_xlfn.XLOOKUP(A480,'Hospitalisation Details'!$A:$A,'Hospitalisation Details'!$I:$I)</f>
        <v>R1017</v>
      </c>
      <c r="Q480" s="28">
        <f>_xlfn.XLOOKUP(A480,'Hospitalisation Details'!$A:$A,'Hospitalisation Details'!$K:$K)</f>
        <v>37</v>
      </c>
    </row>
    <row r="481" spans="1:17" x14ac:dyDescent="0.3">
      <c r="A481" s="27" t="s">
        <v>1890</v>
      </c>
      <c r="B481" s="7" t="str">
        <f>IFERROR(_xlfn.XLOOKUP(A481,'Customer Names'!$A$2:$A$2336,'Customer Names'!$C$2:$C$2336),"Unknown")</f>
        <v xml:space="preserve">  Damon</v>
      </c>
      <c r="C481" s="7">
        <f>_xlfn.XLOOKUP(A481,'Medical Examinations'!$A$2:$A$2336,'Medical Examinations'!$B$2:$B$2336,AVERAGE('Medical Examinations'!$B$2:$B$2336))</f>
        <v>28.69</v>
      </c>
      <c r="D481" s="7">
        <f>_xlfn.XLOOKUP(A481,'Medical Examinations'!$A$2:$A$2336,'Medical Examinations'!$C$2:$C$2336,AVERAGE('Medical Examinations'!$C$2:$C$2336))</f>
        <v>6.23</v>
      </c>
      <c r="E481" s="7" t="str">
        <f>_xlfn.XLOOKUP(A481,'Medical Examinations'!$A:$A,'Medical Examinations'!$D:$D,"Unknown")</f>
        <v>No</v>
      </c>
      <c r="F481" s="7" t="str">
        <f>_xlfn.XLOOKUP(A481,'Medical Examinations'!$A:$A,'Medical Examinations'!$E:$E,"Unknown")</f>
        <v>No</v>
      </c>
      <c r="G481" s="7" t="str">
        <f>_xlfn.XLOOKUP(A481,'Medical Examinations'!$A:$A,'Medical Examinations'!$F:$F,"Unknown")</f>
        <v>No</v>
      </c>
      <c r="H481" s="43">
        <f>_xlfn.XLOOKUP(Healthcare!A481,'Medical Examinations'!$A:$A,'Medical Examinations'!$G:$G,0)</f>
        <v>1</v>
      </c>
      <c r="I481" s="7" t="str">
        <f>_xlfn.XLOOKUP(A481,'Medical Examinations'!$A:$A,'Medical Examinations'!$H:$H,"Unknown")</f>
        <v>Yes</v>
      </c>
      <c r="J481" s="7" t="str" cm="1">
        <f t="array" ref="J481">_xlfn.IFS(C481&lt;18.5,"Under Weight",C481&lt;=24.9,"Normal Weight",C481&lt;30,"Over weight",C481&gt;=30,"Obesity")</f>
        <v>Over weight</v>
      </c>
      <c r="K481" s="7" t="str" cm="1">
        <f t="array" ref="K481">_xlfn.IFS(D481="Null","Unknown",D481&lt;5.7,"Normal",D481&lt;6.5,"Prediabetes",D481&gt;=6.5,"Diabetes")</f>
        <v>Prediabetes</v>
      </c>
      <c r="L481" s="7" t="str">
        <f>_xlfn.XLOOKUP(A481,'Hospitalisation Details'!$A:$A,'Hospitalisation Details'!$J:$J,)</f>
        <v>14-Sep-1992</v>
      </c>
      <c r="M481" s="22">
        <f>+_xlfn.XLOOKUP(A481,'Hospitalisation Details'!$A:$A,'Hospitalisation Details'!$F:$F)</f>
        <v>20745.990000000002</v>
      </c>
      <c r="N481" s="7" t="str">
        <f>_xlfn.XLOOKUP(A481,'Hospitalisation Details'!$A:$A,'Hospitalisation Details'!$G:$G)</f>
        <v>tier - 3</v>
      </c>
      <c r="O481" s="7" t="str">
        <f>_xlfn.XLOOKUP(A481,'Hospitalisation Details'!$A:$A,'Hospitalisation Details'!$H:$H)</f>
        <v>tier - 1</v>
      </c>
      <c r="P481" s="7" t="str">
        <f>_xlfn.XLOOKUP(A481,'Hospitalisation Details'!$A:$A,'Hospitalisation Details'!$I:$I)</f>
        <v>R1012</v>
      </c>
      <c r="Q481" s="28">
        <f>_xlfn.XLOOKUP(A481,'Hospitalisation Details'!$A:$A,'Hospitalisation Details'!$K:$K)</f>
        <v>31</v>
      </c>
    </row>
    <row r="482" spans="1:17" x14ac:dyDescent="0.3">
      <c r="A482" s="27" t="s">
        <v>1889</v>
      </c>
      <c r="B482" s="7" t="str">
        <f>IFERROR(_xlfn.XLOOKUP(A482,'Customer Names'!$A$2:$A$2336,'Customer Names'!$C$2:$C$2336),"Unknown")</f>
        <v xml:space="preserve">  Jeffrey</v>
      </c>
      <c r="C482" s="7">
        <f>_xlfn.XLOOKUP(A482,'Medical Examinations'!$A$2:$A$2336,'Medical Examinations'!$B$2:$B$2336,AVERAGE('Medical Examinations'!$B$2:$B$2336))</f>
        <v>40.28</v>
      </c>
      <c r="D482" s="7">
        <f>_xlfn.XLOOKUP(A482,'Medical Examinations'!$A$2:$A$2336,'Medical Examinations'!$C$2:$C$2336,AVERAGE('Medical Examinations'!$C$2:$C$2336))</f>
        <v>8.9</v>
      </c>
      <c r="E482" s="7" t="str">
        <f>_xlfn.XLOOKUP(A482,'Medical Examinations'!$A:$A,'Medical Examinations'!$D:$D,"Unknown")</f>
        <v>No</v>
      </c>
      <c r="F482" s="7" t="str">
        <f>_xlfn.XLOOKUP(A482,'Medical Examinations'!$A:$A,'Medical Examinations'!$E:$E,"Unknown")</f>
        <v>No</v>
      </c>
      <c r="G482" s="7" t="str">
        <f>_xlfn.XLOOKUP(A482,'Medical Examinations'!$A:$A,'Medical Examinations'!$F:$F,"Unknown")</f>
        <v>No</v>
      </c>
      <c r="H482" s="43">
        <f>_xlfn.XLOOKUP(Healthcare!A482,'Medical Examinations'!$A:$A,'Medical Examinations'!$G:$G,0)</f>
        <v>0</v>
      </c>
      <c r="I482" s="7" t="str">
        <f>_xlfn.XLOOKUP(A482,'Medical Examinations'!$A:$A,'Medical Examinations'!$H:$H,"Unknown")</f>
        <v>No</v>
      </c>
      <c r="J482" s="7" t="str" cm="1">
        <f t="array" ref="J482">_xlfn.IFS(C482&lt;18.5,"Under Weight",C482&lt;=24.9,"Normal Weight",C482&lt;30,"Over weight",C482&gt;=30,"Obesity")</f>
        <v>Obesity</v>
      </c>
      <c r="K482" s="7" t="str" cm="1">
        <f t="array" ref="K482">_xlfn.IFS(D482="Null","Unknown",D482&lt;5.7,"Normal",D482&lt;6.5,"Prediabetes",D482&gt;=6.5,"Diabetes")</f>
        <v>Diabetes</v>
      </c>
      <c r="L482" s="7" t="str">
        <f>_xlfn.XLOOKUP(A482,'Hospitalisation Details'!$A:$A,'Hospitalisation Details'!$J:$J,)</f>
        <v>1-Aug-1965</v>
      </c>
      <c r="M482" s="22">
        <f>+_xlfn.XLOOKUP(A482,'Hospitalisation Details'!$A:$A,'Hospitalisation Details'!$F:$F)</f>
        <v>20709.02</v>
      </c>
      <c r="N482" s="7" t="str">
        <f>_xlfn.XLOOKUP(A482,'Hospitalisation Details'!$A:$A,'Hospitalisation Details'!$G:$G)</f>
        <v>tier - 3</v>
      </c>
      <c r="O482" s="7" t="str">
        <f>_xlfn.XLOOKUP(A482,'Hospitalisation Details'!$A:$A,'Hospitalisation Details'!$H:$H)</f>
        <v>tier - 2</v>
      </c>
      <c r="P482" s="7" t="str">
        <f>_xlfn.XLOOKUP(A482,'Hospitalisation Details'!$A:$A,'Hospitalisation Details'!$I:$I)</f>
        <v>R1019</v>
      </c>
      <c r="Q482" s="28">
        <f>_xlfn.XLOOKUP(A482,'Hospitalisation Details'!$A:$A,'Hospitalisation Details'!$K:$K)</f>
        <v>58</v>
      </c>
    </row>
    <row r="483" spans="1:17" x14ac:dyDescent="0.3">
      <c r="A483" s="27" t="s">
        <v>1888</v>
      </c>
      <c r="B483" s="7" t="str">
        <f>IFERROR(_xlfn.XLOOKUP(A483,'Customer Names'!$A$2:$A$2336,'Customer Names'!$C$2:$C$2336),"Unknown")</f>
        <v xml:space="preserve">  Malcolm J</v>
      </c>
      <c r="C483" s="7">
        <f>_xlfn.XLOOKUP(A483,'Medical Examinations'!$A$2:$A$2336,'Medical Examinations'!$B$2:$B$2336,AVERAGE('Medical Examinations'!$B$2:$B$2336))</f>
        <v>37.299999999999997</v>
      </c>
      <c r="D483" s="7">
        <f>_xlfn.XLOOKUP(A483,'Medical Examinations'!$A$2:$A$2336,'Medical Examinations'!$C$2:$C$2336,AVERAGE('Medical Examinations'!$C$2:$C$2336))</f>
        <v>7.79</v>
      </c>
      <c r="E483" s="7" t="str">
        <f>_xlfn.XLOOKUP(A483,'Medical Examinations'!$A:$A,'Medical Examinations'!$D:$D,"Unknown")</f>
        <v>Yes</v>
      </c>
      <c r="F483" s="7" t="str">
        <f>_xlfn.XLOOKUP(A483,'Medical Examinations'!$A:$A,'Medical Examinations'!$E:$E,"Unknown")</f>
        <v>No</v>
      </c>
      <c r="G483" s="7" t="str">
        <f>_xlfn.XLOOKUP(A483,'Medical Examinations'!$A:$A,'Medical Examinations'!$F:$F,"Unknown")</f>
        <v>No</v>
      </c>
      <c r="H483" s="43">
        <f>_xlfn.XLOOKUP(Healthcare!A483,'Medical Examinations'!$A:$A,'Medical Examinations'!$G:$G,0)</f>
        <v>0</v>
      </c>
      <c r="I483" s="7" t="str">
        <f>_xlfn.XLOOKUP(A483,'Medical Examinations'!$A:$A,'Medical Examinations'!$H:$H,"Unknown")</f>
        <v>No</v>
      </c>
      <c r="J483" s="7" t="str" cm="1">
        <f t="array" ref="J483">_xlfn.IFS(C483&lt;18.5,"Under Weight",C483&lt;=24.9,"Normal Weight",C483&lt;30,"Over weight",C483&gt;=30,"Obesity")</f>
        <v>Obesity</v>
      </c>
      <c r="K483" s="7" t="str" cm="1">
        <f t="array" ref="K483">_xlfn.IFS(D483="Null","Unknown",D483&lt;5.7,"Normal",D483&lt;6.5,"Prediabetes",D483&gt;=6.5,"Diabetes")</f>
        <v>Diabetes</v>
      </c>
      <c r="L483" s="7" t="str">
        <f>_xlfn.XLOOKUP(A483,'Hospitalisation Details'!$A:$A,'Hospitalisation Details'!$J:$J,)</f>
        <v>17-Dec-1967</v>
      </c>
      <c r="M483" s="22">
        <f>+_xlfn.XLOOKUP(A483,'Hospitalisation Details'!$A:$A,'Hospitalisation Details'!$F:$F)</f>
        <v>20630.28</v>
      </c>
      <c r="N483" s="7" t="str">
        <f>_xlfn.XLOOKUP(A483,'Hospitalisation Details'!$A:$A,'Hospitalisation Details'!$G:$G)</f>
        <v>tier - 2</v>
      </c>
      <c r="O483" s="7" t="str">
        <f>_xlfn.XLOOKUP(A483,'Hospitalisation Details'!$A:$A,'Hospitalisation Details'!$H:$H)</f>
        <v>tier - 3</v>
      </c>
      <c r="P483" s="7" t="str">
        <f>_xlfn.XLOOKUP(A483,'Hospitalisation Details'!$A:$A,'Hospitalisation Details'!$I:$I)</f>
        <v>R1011</v>
      </c>
      <c r="Q483" s="28">
        <f>_xlfn.XLOOKUP(A483,'Hospitalisation Details'!$A:$A,'Hospitalisation Details'!$K:$K)</f>
        <v>56</v>
      </c>
    </row>
    <row r="484" spans="1:17" x14ac:dyDescent="0.3">
      <c r="A484" s="27" t="s">
        <v>1887</v>
      </c>
      <c r="B484" s="7" t="str">
        <f>IFERROR(_xlfn.XLOOKUP(A484,'Customer Names'!$A$2:$A$2336,'Customer Names'!$C$2:$C$2336),"Unknown")</f>
        <v xml:space="preserve">  Margaret B</v>
      </c>
      <c r="C484" s="7">
        <f>_xlfn.XLOOKUP(A484,'Medical Examinations'!$A$2:$A$2336,'Medical Examinations'!$B$2:$B$2336,AVERAGE('Medical Examinations'!$B$2:$B$2336))</f>
        <v>54.47</v>
      </c>
      <c r="D484" s="7">
        <f>_xlfn.XLOOKUP(A484,'Medical Examinations'!$A$2:$A$2336,'Medical Examinations'!$C$2:$C$2336,AVERAGE('Medical Examinations'!$C$2:$C$2336))</f>
        <v>4.49</v>
      </c>
      <c r="E484" s="7" t="str">
        <f>_xlfn.XLOOKUP(A484,'Medical Examinations'!$A:$A,'Medical Examinations'!$D:$D,"Unknown")</f>
        <v>Yes</v>
      </c>
      <c r="F484" s="7" t="str">
        <f>_xlfn.XLOOKUP(A484,'Medical Examinations'!$A:$A,'Medical Examinations'!$E:$E,"Unknown")</f>
        <v>No</v>
      </c>
      <c r="G484" s="7" t="str">
        <f>_xlfn.XLOOKUP(A484,'Medical Examinations'!$A:$A,'Medical Examinations'!$F:$F,"Unknown")</f>
        <v>No</v>
      </c>
      <c r="H484" s="43">
        <f>_xlfn.XLOOKUP(Healthcare!A484,'Medical Examinations'!$A:$A,'Medical Examinations'!$G:$G,0)</f>
        <v>2</v>
      </c>
      <c r="I484" s="7" t="str">
        <f>_xlfn.XLOOKUP(A484,'Medical Examinations'!$A:$A,'Medical Examinations'!$H:$H,"Unknown")</f>
        <v>No</v>
      </c>
      <c r="J484" s="7" t="str" cm="1">
        <f t="array" ref="J484">_xlfn.IFS(C484&lt;18.5,"Under Weight",C484&lt;=24.9,"Normal Weight",C484&lt;30,"Over weight",C484&gt;=30,"Obesity")</f>
        <v>Obesity</v>
      </c>
      <c r="K484" s="7" t="str" cm="1">
        <f t="array" ref="K484">_xlfn.IFS(D484="Null","Unknown",D484&lt;5.7,"Normal",D484&lt;6.5,"Prediabetes",D484&gt;=6.5,"Diabetes")</f>
        <v>Normal</v>
      </c>
      <c r="L484" s="7" t="str">
        <f>_xlfn.XLOOKUP(A484,'Hospitalisation Details'!$A:$A,'Hospitalisation Details'!$J:$J,)</f>
        <v>9-Jul-1966</v>
      </c>
      <c r="M484" s="22">
        <f>+_xlfn.XLOOKUP(A484,'Hospitalisation Details'!$A:$A,'Hospitalisation Details'!$F:$F)</f>
        <v>20568.32</v>
      </c>
      <c r="N484" s="7" t="str">
        <f>_xlfn.XLOOKUP(A484,'Hospitalisation Details'!$A:$A,'Hospitalisation Details'!$G:$G)</f>
        <v>tier - 3</v>
      </c>
      <c r="O484" s="7" t="str">
        <f>_xlfn.XLOOKUP(A484,'Hospitalisation Details'!$A:$A,'Hospitalisation Details'!$H:$H)</f>
        <v>tier - 2</v>
      </c>
      <c r="P484" s="7" t="str">
        <f>_xlfn.XLOOKUP(A484,'Hospitalisation Details'!$A:$A,'Hospitalisation Details'!$I:$I)</f>
        <v>R1012</v>
      </c>
      <c r="Q484" s="28">
        <f>_xlfn.XLOOKUP(A484,'Hospitalisation Details'!$A:$A,'Hospitalisation Details'!$K:$K)</f>
        <v>57</v>
      </c>
    </row>
    <row r="485" spans="1:17" x14ac:dyDescent="0.3">
      <c r="A485" s="27" t="s">
        <v>1886</v>
      </c>
      <c r="B485" s="7" t="str">
        <f>IFERROR(_xlfn.XLOOKUP(A485,'Customer Names'!$A$2:$A$2336,'Customer Names'!$C$2:$C$2336),"Unknown")</f>
        <v xml:space="preserve">  Helen</v>
      </c>
      <c r="C485" s="7">
        <f>_xlfn.XLOOKUP(A485,'Medical Examinations'!$A$2:$A$2336,'Medical Examinations'!$B$2:$B$2336,AVERAGE('Medical Examinations'!$B$2:$B$2336))</f>
        <v>38.06</v>
      </c>
      <c r="D485" s="7">
        <f>_xlfn.XLOOKUP(A485,'Medical Examinations'!$A$2:$A$2336,'Medical Examinations'!$C$2:$C$2336,AVERAGE('Medical Examinations'!$C$2:$C$2336))</f>
        <v>5.24</v>
      </c>
      <c r="E485" s="7" t="str">
        <f>_xlfn.XLOOKUP(A485,'Medical Examinations'!$A:$A,'Medical Examinations'!$D:$D,"Unknown")</f>
        <v>Yes</v>
      </c>
      <c r="F485" s="7" t="str">
        <f>_xlfn.XLOOKUP(A485,'Medical Examinations'!$A:$A,'Medical Examinations'!$E:$E,"Unknown")</f>
        <v>No</v>
      </c>
      <c r="G485" s="7" t="str">
        <f>_xlfn.XLOOKUP(A485,'Medical Examinations'!$A:$A,'Medical Examinations'!$F:$F,"Unknown")</f>
        <v>Yes</v>
      </c>
      <c r="H485" s="43">
        <f>_xlfn.XLOOKUP(Healthcare!A485,'Medical Examinations'!$A:$A,'Medical Examinations'!$G:$G,0)</f>
        <v>1</v>
      </c>
      <c r="I485" s="7" t="str">
        <f>_xlfn.XLOOKUP(A485,'Medical Examinations'!$A:$A,'Medical Examinations'!$H:$H,"Unknown")</f>
        <v>No</v>
      </c>
      <c r="J485" s="7" t="str" cm="1">
        <f t="array" ref="J485">_xlfn.IFS(C485&lt;18.5,"Under Weight",C485&lt;=24.9,"Normal Weight",C485&lt;30,"Over weight",C485&gt;=30,"Obesity")</f>
        <v>Obesity</v>
      </c>
      <c r="K485" s="7" t="str" cm="1">
        <f t="array" ref="K485">_xlfn.IFS(D485="Null","Unknown",D485&lt;5.7,"Normal",D485&lt;6.5,"Prediabetes",D485&gt;=6.5,"Diabetes")</f>
        <v>Normal</v>
      </c>
      <c r="L485" s="7" t="str">
        <f>_xlfn.XLOOKUP(A485,'Hospitalisation Details'!$A:$A,'Hospitalisation Details'!$J:$J,)</f>
        <v>13-Oct-1969</v>
      </c>
      <c r="M485" s="22">
        <f>+_xlfn.XLOOKUP(A485,'Hospitalisation Details'!$A:$A,'Hospitalisation Details'!$F:$F)</f>
        <v>20463</v>
      </c>
      <c r="N485" s="7" t="str">
        <f>_xlfn.XLOOKUP(A485,'Hospitalisation Details'!$A:$A,'Hospitalisation Details'!$G:$G)</f>
        <v>tier - 2</v>
      </c>
      <c r="O485" s="7" t="str">
        <f>_xlfn.XLOOKUP(A485,'Hospitalisation Details'!$A:$A,'Hospitalisation Details'!$H:$H)</f>
        <v>tier - 2</v>
      </c>
      <c r="P485" s="7" t="str">
        <f>_xlfn.XLOOKUP(A485,'Hospitalisation Details'!$A:$A,'Hospitalisation Details'!$I:$I)</f>
        <v>R1013</v>
      </c>
      <c r="Q485" s="28">
        <f>_xlfn.XLOOKUP(A485,'Hospitalisation Details'!$A:$A,'Hospitalisation Details'!$K:$K)</f>
        <v>54</v>
      </c>
    </row>
    <row r="486" spans="1:17" x14ac:dyDescent="0.3">
      <c r="A486" s="27" t="s">
        <v>1885</v>
      </c>
      <c r="B486" s="7" t="str">
        <f>IFERROR(_xlfn.XLOOKUP(A486,'Customer Names'!$A$2:$A$2336,'Customer Names'!$C$2:$C$2336),"Unknown")</f>
        <v xml:space="preserve">  Matthew</v>
      </c>
      <c r="C486" s="7">
        <f>_xlfn.XLOOKUP(A486,'Medical Examinations'!$A$2:$A$2336,'Medical Examinations'!$B$2:$B$2336,AVERAGE('Medical Examinations'!$B$2:$B$2336))</f>
        <v>51.47</v>
      </c>
      <c r="D486" s="7">
        <f>_xlfn.XLOOKUP(A486,'Medical Examinations'!$A$2:$A$2336,'Medical Examinations'!$C$2:$C$2336,AVERAGE('Medical Examinations'!$C$2:$C$2336))</f>
        <v>9.6</v>
      </c>
      <c r="E486" s="7" t="str">
        <f>_xlfn.XLOOKUP(A486,'Medical Examinations'!$A:$A,'Medical Examinations'!$D:$D,"Unknown")</f>
        <v>No</v>
      </c>
      <c r="F486" s="7" t="str">
        <f>_xlfn.XLOOKUP(A486,'Medical Examinations'!$A:$A,'Medical Examinations'!$E:$E,"Unknown")</f>
        <v>No</v>
      </c>
      <c r="G486" s="7" t="str">
        <f>_xlfn.XLOOKUP(A486,'Medical Examinations'!$A:$A,'Medical Examinations'!$F:$F,"Unknown")</f>
        <v>No</v>
      </c>
      <c r="H486" s="43">
        <f>_xlfn.XLOOKUP(Healthcare!A486,'Medical Examinations'!$A:$A,'Medical Examinations'!$G:$G,0)</f>
        <v>0</v>
      </c>
      <c r="I486" s="7" t="str">
        <f>_xlfn.XLOOKUP(A486,'Medical Examinations'!$A:$A,'Medical Examinations'!$H:$H,"Unknown")</f>
        <v>No</v>
      </c>
      <c r="J486" s="7" t="str" cm="1">
        <f t="array" ref="J486">_xlfn.IFS(C486&lt;18.5,"Under Weight",C486&lt;=24.9,"Normal Weight",C486&lt;30,"Over weight",C486&gt;=30,"Obesity")</f>
        <v>Obesity</v>
      </c>
      <c r="K486" s="7" t="str" cm="1">
        <f t="array" ref="K486">_xlfn.IFS(D486="Null","Unknown",D486&lt;5.7,"Normal",D486&lt;6.5,"Prediabetes",D486&gt;=6.5,"Diabetes")</f>
        <v>Diabetes</v>
      </c>
      <c r="L486" s="7" t="str">
        <f>_xlfn.XLOOKUP(A486,'Hospitalisation Details'!$A:$A,'Hospitalisation Details'!$J:$J,)</f>
        <v>18-Oct-1962</v>
      </c>
      <c r="M486" s="22">
        <f>+_xlfn.XLOOKUP(A486,'Hospitalisation Details'!$A:$A,'Hospitalisation Details'!$F:$F)</f>
        <v>20446.849999999999</v>
      </c>
      <c r="N486" s="7" t="str">
        <f>_xlfn.XLOOKUP(A486,'Hospitalisation Details'!$A:$A,'Hospitalisation Details'!$G:$G)</f>
        <v>tier - 2</v>
      </c>
      <c r="O486" s="7" t="str">
        <f>_xlfn.XLOOKUP(A486,'Hospitalisation Details'!$A:$A,'Hospitalisation Details'!$H:$H)</f>
        <v>tier - 1</v>
      </c>
      <c r="P486" s="7" t="str">
        <f>_xlfn.XLOOKUP(A486,'Hospitalisation Details'!$A:$A,'Hospitalisation Details'!$I:$I)</f>
        <v>R1012</v>
      </c>
      <c r="Q486" s="28">
        <f>_xlfn.XLOOKUP(A486,'Hospitalisation Details'!$A:$A,'Hospitalisation Details'!$K:$K)</f>
        <v>61</v>
      </c>
    </row>
    <row r="487" spans="1:17" x14ac:dyDescent="0.3">
      <c r="A487" s="27" t="s">
        <v>1884</v>
      </c>
      <c r="B487" s="7" t="str">
        <f>IFERROR(_xlfn.XLOOKUP(A487,'Customer Names'!$A$2:$A$2336,'Customer Names'!$C$2:$C$2336),"Unknown")</f>
        <v xml:space="preserve">  Jeff</v>
      </c>
      <c r="C487" s="7">
        <f>_xlfn.XLOOKUP(A487,'Medical Examinations'!$A$2:$A$2336,'Medical Examinations'!$B$2:$B$2336,AVERAGE('Medical Examinations'!$B$2:$B$2336))</f>
        <v>29.8</v>
      </c>
      <c r="D487" s="7">
        <f>_xlfn.XLOOKUP(A487,'Medical Examinations'!$A$2:$A$2336,'Medical Examinations'!$C$2:$C$2336,AVERAGE('Medical Examinations'!$C$2:$C$2336))</f>
        <v>5.78</v>
      </c>
      <c r="E487" s="7" t="str">
        <f>_xlfn.XLOOKUP(A487,'Medical Examinations'!$A:$A,'Medical Examinations'!$D:$D,"Unknown")</f>
        <v>Yes</v>
      </c>
      <c r="F487" s="7" t="str">
        <f>_xlfn.XLOOKUP(A487,'Medical Examinations'!$A:$A,'Medical Examinations'!$E:$E,"Unknown")</f>
        <v>No</v>
      </c>
      <c r="G487" s="7" t="str">
        <f>_xlfn.XLOOKUP(A487,'Medical Examinations'!$A:$A,'Medical Examinations'!$F:$F,"Unknown")</f>
        <v>No</v>
      </c>
      <c r="H487" s="43">
        <f>_xlfn.XLOOKUP(Healthcare!A487,'Medical Examinations'!$A:$A,'Medical Examinations'!$G:$G,0)</f>
        <v>0</v>
      </c>
      <c r="I487" s="7" t="str">
        <f>_xlfn.XLOOKUP(A487,'Medical Examinations'!$A:$A,'Medical Examinations'!$H:$H,"Unknown")</f>
        <v>No</v>
      </c>
      <c r="J487" s="7" t="str" cm="1">
        <f t="array" ref="J487">_xlfn.IFS(C487&lt;18.5,"Under Weight",C487&lt;=24.9,"Normal Weight",C487&lt;30,"Over weight",C487&gt;=30,"Obesity")</f>
        <v>Over weight</v>
      </c>
      <c r="K487" s="7" t="str" cm="1">
        <f t="array" ref="K487">_xlfn.IFS(D487="Null","Unknown",D487&lt;5.7,"Normal",D487&lt;6.5,"Prediabetes",D487&gt;=6.5,"Diabetes")</f>
        <v>Prediabetes</v>
      </c>
      <c r="L487" s="7" t="str">
        <f>_xlfn.XLOOKUP(A487,'Hospitalisation Details'!$A:$A,'Hospitalisation Details'!$J:$J,)</f>
        <v>12-Jul-1985</v>
      </c>
      <c r="M487" s="22">
        <f>+_xlfn.XLOOKUP(A487,'Hospitalisation Details'!$A:$A,'Hospitalisation Details'!$F:$F)</f>
        <v>20420.599999999999</v>
      </c>
      <c r="N487" s="7" t="str">
        <f>_xlfn.XLOOKUP(A487,'Hospitalisation Details'!$A:$A,'Hospitalisation Details'!$G:$G)</f>
        <v>tier - 3</v>
      </c>
      <c r="O487" s="7" t="str">
        <f>_xlfn.XLOOKUP(A487,'Hospitalisation Details'!$A:$A,'Hospitalisation Details'!$H:$H)</f>
        <v>tier - 2</v>
      </c>
      <c r="P487" s="7" t="str">
        <f>_xlfn.XLOOKUP(A487,'Hospitalisation Details'!$A:$A,'Hospitalisation Details'!$I:$I)</f>
        <v>R1011</v>
      </c>
      <c r="Q487" s="28">
        <f>_xlfn.XLOOKUP(A487,'Hospitalisation Details'!$A:$A,'Hospitalisation Details'!$K:$K)</f>
        <v>38</v>
      </c>
    </row>
    <row r="488" spans="1:17" x14ac:dyDescent="0.3">
      <c r="A488" s="27" t="s">
        <v>1883</v>
      </c>
      <c r="B488" s="7" t="str">
        <f>IFERROR(_xlfn.XLOOKUP(A488,'Customer Names'!$A$2:$A$2336,'Customer Names'!$C$2:$C$2336),"Unknown")</f>
        <v xml:space="preserve">  Tara R</v>
      </c>
      <c r="C488" s="7">
        <f>_xlfn.XLOOKUP(A488,'Medical Examinations'!$A$2:$A$2336,'Medical Examinations'!$B$2:$B$2336,AVERAGE('Medical Examinations'!$B$2:$B$2336))</f>
        <v>49.77</v>
      </c>
      <c r="D488" s="7">
        <f>_xlfn.XLOOKUP(A488,'Medical Examinations'!$A$2:$A$2336,'Medical Examinations'!$C$2:$C$2336,AVERAGE('Medical Examinations'!$C$2:$C$2336))</f>
        <v>7.02</v>
      </c>
      <c r="E488" s="7" t="str">
        <f>_xlfn.XLOOKUP(A488,'Medical Examinations'!$A:$A,'Medical Examinations'!$D:$D,"Unknown")</f>
        <v>No</v>
      </c>
      <c r="F488" s="7" t="str">
        <f>_xlfn.XLOOKUP(A488,'Medical Examinations'!$A:$A,'Medical Examinations'!$E:$E,"Unknown")</f>
        <v>No</v>
      </c>
      <c r="G488" s="7" t="str">
        <f>_xlfn.XLOOKUP(A488,'Medical Examinations'!$A:$A,'Medical Examinations'!$F:$F,"Unknown")</f>
        <v>No</v>
      </c>
      <c r="H488" s="43">
        <f>_xlfn.XLOOKUP(Healthcare!A488,'Medical Examinations'!$A:$A,'Medical Examinations'!$G:$G,0)</f>
        <v>0</v>
      </c>
      <c r="I488" s="7" t="str">
        <f>_xlfn.XLOOKUP(A488,'Medical Examinations'!$A:$A,'Medical Examinations'!$H:$H,"Unknown")</f>
        <v>No</v>
      </c>
      <c r="J488" s="7" t="str" cm="1">
        <f t="array" ref="J488">_xlfn.IFS(C488&lt;18.5,"Under Weight",C488&lt;=24.9,"Normal Weight",C488&lt;30,"Over weight",C488&gt;=30,"Obesity")</f>
        <v>Obesity</v>
      </c>
      <c r="K488" s="7" t="str" cm="1">
        <f t="array" ref="K488">_xlfn.IFS(D488="Null","Unknown",D488&lt;5.7,"Normal",D488&lt;6.5,"Prediabetes",D488&gt;=6.5,"Diabetes")</f>
        <v>Diabetes</v>
      </c>
      <c r="L488" s="7" t="str">
        <f>_xlfn.XLOOKUP(A488,'Hospitalisation Details'!$A:$A,'Hospitalisation Details'!$J:$J,)</f>
        <v>2-Jul-1962</v>
      </c>
      <c r="M488" s="22">
        <f>+_xlfn.XLOOKUP(A488,'Hospitalisation Details'!$A:$A,'Hospitalisation Details'!$F:$F)</f>
        <v>20354.5</v>
      </c>
      <c r="N488" s="7" t="str">
        <f>_xlfn.XLOOKUP(A488,'Hospitalisation Details'!$A:$A,'Hospitalisation Details'!$G:$G)</f>
        <v>tier - 3</v>
      </c>
      <c r="O488" s="7" t="str">
        <f>_xlfn.XLOOKUP(A488,'Hospitalisation Details'!$A:$A,'Hospitalisation Details'!$H:$H)</f>
        <v>tier - 2</v>
      </c>
      <c r="P488" s="7" t="str">
        <f>_xlfn.XLOOKUP(A488,'Hospitalisation Details'!$A:$A,'Hospitalisation Details'!$I:$I)</f>
        <v>R1026</v>
      </c>
      <c r="Q488" s="28">
        <f>_xlfn.XLOOKUP(A488,'Hospitalisation Details'!$A:$A,'Hospitalisation Details'!$K:$K)</f>
        <v>61</v>
      </c>
    </row>
    <row r="489" spans="1:17" x14ac:dyDescent="0.3">
      <c r="A489" s="27" t="s">
        <v>1882</v>
      </c>
      <c r="B489" s="7" t="str">
        <f>IFERROR(_xlfn.XLOOKUP(A489,'Customer Names'!$A$2:$A$2336,'Customer Names'!$C$2:$C$2336),"Unknown")</f>
        <v xml:space="preserve">  Kristin</v>
      </c>
      <c r="C489" s="7">
        <f>_xlfn.XLOOKUP(A489,'Medical Examinations'!$A$2:$A$2336,'Medical Examinations'!$B$2:$B$2336,AVERAGE('Medical Examinations'!$B$2:$B$2336))</f>
        <v>25.555</v>
      </c>
      <c r="D489" s="7">
        <f>_xlfn.XLOOKUP(A489,'Medical Examinations'!$A$2:$A$2336,'Medical Examinations'!$C$2:$C$2336,AVERAGE('Medical Examinations'!$C$2:$C$2336))</f>
        <v>4.09</v>
      </c>
      <c r="E489" s="7" t="str">
        <f>_xlfn.XLOOKUP(A489,'Medical Examinations'!$A:$A,'Medical Examinations'!$D:$D,"Unknown")</f>
        <v>Yes</v>
      </c>
      <c r="F489" s="7" t="str">
        <f>_xlfn.XLOOKUP(A489,'Medical Examinations'!$A:$A,'Medical Examinations'!$E:$E,"Unknown")</f>
        <v>No</v>
      </c>
      <c r="G489" s="7" t="str">
        <f>_xlfn.XLOOKUP(A489,'Medical Examinations'!$A:$A,'Medical Examinations'!$F:$F,"Unknown")</f>
        <v>No</v>
      </c>
      <c r="H489" s="43">
        <f>_xlfn.XLOOKUP(Healthcare!A489,'Medical Examinations'!$A:$A,'Medical Examinations'!$G:$G,0)</f>
        <v>0</v>
      </c>
      <c r="I489" s="7" t="str">
        <f>_xlfn.XLOOKUP(A489,'Medical Examinations'!$A:$A,'Medical Examinations'!$H:$H,"Unknown")</f>
        <v>Yes</v>
      </c>
      <c r="J489" s="7" t="str" cm="1">
        <f t="array" ref="J489">_xlfn.IFS(C489&lt;18.5,"Under Weight",C489&lt;=24.9,"Normal Weight",C489&lt;30,"Over weight",C489&gt;=30,"Obesity")</f>
        <v>Over weight</v>
      </c>
      <c r="K489" s="7" t="str" cm="1">
        <f t="array" ref="K489">_xlfn.IFS(D489="Null","Unknown",D489&lt;5.7,"Normal",D489&lt;6.5,"Prediabetes",D489&gt;=6.5,"Diabetes")</f>
        <v>Normal</v>
      </c>
      <c r="L489" s="7" t="str">
        <f>_xlfn.XLOOKUP(A489,'Hospitalisation Details'!$A:$A,'Hospitalisation Details'!$J:$J,)</f>
        <v>17-Sep-1985</v>
      </c>
      <c r="M489" s="22">
        <f>+_xlfn.XLOOKUP(A489,'Hospitalisation Details'!$A:$A,'Hospitalisation Details'!$F:$F)</f>
        <v>20296.86</v>
      </c>
      <c r="N489" s="7" t="str">
        <f>_xlfn.XLOOKUP(A489,'Hospitalisation Details'!$A:$A,'Hospitalisation Details'!$G:$G)</f>
        <v>tier - 3</v>
      </c>
      <c r="O489" s="7" t="str">
        <f>_xlfn.XLOOKUP(A489,'Hospitalisation Details'!$A:$A,'Hospitalisation Details'!$H:$H)</f>
        <v>tier - 1</v>
      </c>
      <c r="P489" s="7" t="str">
        <f>_xlfn.XLOOKUP(A489,'Hospitalisation Details'!$A:$A,'Hospitalisation Details'!$I:$I)</f>
        <v>R1024</v>
      </c>
      <c r="Q489" s="28">
        <f>_xlfn.XLOOKUP(A489,'Hospitalisation Details'!$A:$A,'Hospitalisation Details'!$K:$K)</f>
        <v>38</v>
      </c>
    </row>
    <row r="490" spans="1:17" x14ac:dyDescent="0.3">
      <c r="A490" s="27" t="s">
        <v>1881</v>
      </c>
      <c r="B490" s="7" t="str">
        <f>IFERROR(_xlfn.XLOOKUP(A490,'Customer Names'!$A$2:$A$2336,'Customer Names'!$C$2:$C$2336),"Unknown")</f>
        <v xml:space="preserve">  Timothy</v>
      </c>
      <c r="C490" s="7">
        <f>_xlfn.XLOOKUP(A490,'Medical Examinations'!$A$2:$A$2336,'Medical Examinations'!$B$2:$B$2336,AVERAGE('Medical Examinations'!$B$2:$B$2336))</f>
        <v>29.64</v>
      </c>
      <c r="D490" s="7">
        <f>_xlfn.XLOOKUP(A490,'Medical Examinations'!$A$2:$A$2336,'Medical Examinations'!$C$2:$C$2336,AVERAGE('Medical Examinations'!$C$2:$C$2336))</f>
        <v>4.93</v>
      </c>
      <c r="E490" s="7" t="str">
        <f>_xlfn.XLOOKUP(A490,'Medical Examinations'!$A:$A,'Medical Examinations'!$D:$D,"Unknown")</f>
        <v>No</v>
      </c>
      <c r="F490" s="7" t="str">
        <f>_xlfn.XLOOKUP(A490,'Medical Examinations'!$A:$A,'Medical Examinations'!$E:$E,"Unknown")</f>
        <v>No</v>
      </c>
      <c r="G490" s="7" t="str">
        <f>_xlfn.XLOOKUP(A490,'Medical Examinations'!$A:$A,'Medical Examinations'!$F:$F,"Unknown")</f>
        <v>Yes</v>
      </c>
      <c r="H490" s="43">
        <f>_xlfn.XLOOKUP(Healthcare!A490,'Medical Examinations'!$A:$A,'Medical Examinations'!$G:$G,0)</f>
        <v>1</v>
      </c>
      <c r="I490" s="7" t="str">
        <f>_xlfn.XLOOKUP(A490,'Medical Examinations'!$A:$A,'Medical Examinations'!$H:$H,"Unknown")</f>
        <v>No</v>
      </c>
      <c r="J490" s="7" t="str" cm="1">
        <f t="array" ref="J490">_xlfn.IFS(C490&lt;18.5,"Under Weight",C490&lt;=24.9,"Normal Weight",C490&lt;30,"Over weight",C490&gt;=30,"Obesity")</f>
        <v>Over weight</v>
      </c>
      <c r="K490" s="7" t="str" cm="1">
        <f t="array" ref="K490">_xlfn.IFS(D490="Null","Unknown",D490&lt;5.7,"Normal",D490&lt;6.5,"Prediabetes",D490&gt;=6.5,"Diabetes")</f>
        <v>Normal</v>
      </c>
      <c r="L490" s="7" t="str">
        <f>_xlfn.XLOOKUP(A490,'Hospitalisation Details'!$A:$A,'Hospitalisation Details'!$J:$J,)</f>
        <v>7-Sep-1993</v>
      </c>
      <c r="M490" s="22">
        <f>+_xlfn.XLOOKUP(A490,'Hospitalisation Details'!$A:$A,'Hospitalisation Details'!$F:$F)</f>
        <v>20277.810000000001</v>
      </c>
      <c r="N490" s="7" t="str">
        <f>_xlfn.XLOOKUP(A490,'Hospitalisation Details'!$A:$A,'Hospitalisation Details'!$G:$G)</f>
        <v>tier - 3</v>
      </c>
      <c r="O490" s="7" t="str">
        <f>_xlfn.XLOOKUP(A490,'Hospitalisation Details'!$A:$A,'Hospitalisation Details'!$H:$H)</f>
        <v>tier - 3</v>
      </c>
      <c r="P490" s="7" t="str">
        <f>_xlfn.XLOOKUP(A490,'Hospitalisation Details'!$A:$A,'Hospitalisation Details'!$I:$I)</f>
        <v>R1016</v>
      </c>
      <c r="Q490" s="28">
        <f>_xlfn.XLOOKUP(A490,'Hospitalisation Details'!$A:$A,'Hospitalisation Details'!$K:$K)</f>
        <v>30</v>
      </c>
    </row>
    <row r="491" spans="1:17" x14ac:dyDescent="0.3">
      <c r="A491" s="27" t="s">
        <v>1880</v>
      </c>
      <c r="B491" s="7" t="str">
        <f>IFERROR(_xlfn.XLOOKUP(A491,'Customer Names'!$A$2:$A$2336,'Customer Names'!$C$2:$C$2336),"Unknown")</f>
        <v xml:space="preserve">  Scott</v>
      </c>
      <c r="C491" s="7">
        <f>_xlfn.XLOOKUP(A491,'Medical Examinations'!$A$2:$A$2336,'Medical Examinations'!$B$2:$B$2336,AVERAGE('Medical Examinations'!$B$2:$B$2336))</f>
        <v>53.93</v>
      </c>
      <c r="D491" s="7">
        <f>_xlfn.XLOOKUP(A491,'Medical Examinations'!$A$2:$A$2336,'Medical Examinations'!$C$2:$C$2336,AVERAGE('Medical Examinations'!$C$2:$C$2336))</f>
        <v>5.34</v>
      </c>
      <c r="E491" s="7" t="str">
        <f>_xlfn.XLOOKUP(A491,'Medical Examinations'!$A:$A,'Medical Examinations'!$D:$D,"Unknown")</f>
        <v>Yes</v>
      </c>
      <c r="F491" s="7" t="str">
        <f>_xlfn.XLOOKUP(A491,'Medical Examinations'!$A:$A,'Medical Examinations'!$E:$E,"Unknown")</f>
        <v>No</v>
      </c>
      <c r="G491" s="7" t="str">
        <f>_xlfn.XLOOKUP(A491,'Medical Examinations'!$A:$A,'Medical Examinations'!$F:$F,"Unknown")</f>
        <v>No</v>
      </c>
      <c r="H491" s="43">
        <f>_xlfn.XLOOKUP(Healthcare!A491,'Medical Examinations'!$A:$A,'Medical Examinations'!$G:$G,0)</f>
        <v>2</v>
      </c>
      <c r="I491" s="7" t="str">
        <f>_xlfn.XLOOKUP(A491,'Medical Examinations'!$A:$A,'Medical Examinations'!$H:$H,"Unknown")</f>
        <v>No</v>
      </c>
      <c r="J491" s="7" t="str" cm="1">
        <f t="array" ref="J491">_xlfn.IFS(C491&lt;18.5,"Under Weight",C491&lt;=24.9,"Normal Weight",C491&lt;30,"Over weight",C491&gt;=30,"Obesity")</f>
        <v>Obesity</v>
      </c>
      <c r="K491" s="7" t="str" cm="1">
        <f t="array" ref="K491">_xlfn.IFS(D491="Null","Unknown",D491&lt;5.7,"Normal",D491&lt;6.5,"Prediabetes",D491&gt;=6.5,"Diabetes")</f>
        <v>Normal</v>
      </c>
      <c r="L491" s="7" t="str">
        <f>_xlfn.XLOOKUP(A491,'Hospitalisation Details'!$A:$A,'Hospitalisation Details'!$J:$J,)</f>
        <v>22-Aug-1966</v>
      </c>
      <c r="M491" s="22">
        <f>+_xlfn.XLOOKUP(A491,'Hospitalisation Details'!$A:$A,'Hospitalisation Details'!$F:$F)</f>
        <v>20253.84</v>
      </c>
      <c r="N491" s="7" t="str">
        <f>_xlfn.XLOOKUP(A491,'Hospitalisation Details'!$A:$A,'Hospitalisation Details'!$G:$G)</f>
        <v>tier - 2</v>
      </c>
      <c r="O491" s="7" t="str">
        <f>_xlfn.XLOOKUP(A491,'Hospitalisation Details'!$A:$A,'Hospitalisation Details'!$H:$H)</f>
        <v>tier - 3</v>
      </c>
      <c r="P491" s="7" t="str">
        <f>_xlfn.XLOOKUP(A491,'Hospitalisation Details'!$A:$A,'Hospitalisation Details'!$I:$I)</f>
        <v>R1012</v>
      </c>
      <c r="Q491" s="28">
        <f>_xlfn.XLOOKUP(A491,'Hospitalisation Details'!$A:$A,'Hospitalisation Details'!$K:$K)</f>
        <v>57</v>
      </c>
    </row>
    <row r="492" spans="1:17" x14ac:dyDescent="0.3">
      <c r="A492" s="27" t="s">
        <v>1879</v>
      </c>
      <c r="B492" s="7" t="str">
        <f>IFERROR(_xlfn.XLOOKUP(A492,'Customer Names'!$A$2:$A$2336,'Customer Names'!$C$2:$C$2336),"Unknown")</f>
        <v xml:space="preserve">  Carly E</v>
      </c>
      <c r="C492" s="7">
        <f>_xlfn.XLOOKUP(A492,'Medical Examinations'!$A$2:$A$2336,'Medical Examinations'!$B$2:$B$2336,AVERAGE('Medical Examinations'!$B$2:$B$2336))</f>
        <v>28.024999999999999</v>
      </c>
      <c r="D492" s="7">
        <f>_xlfn.XLOOKUP(A492,'Medical Examinations'!$A$2:$A$2336,'Medical Examinations'!$C$2:$C$2336,AVERAGE('Medical Examinations'!$C$2:$C$2336))</f>
        <v>5.65</v>
      </c>
      <c r="E492" s="7" t="str">
        <f>_xlfn.XLOOKUP(A492,'Medical Examinations'!$A:$A,'Medical Examinations'!$D:$D,"Unknown")</f>
        <v>No</v>
      </c>
      <c r="F492" s="7" t="str">
        <f>_xlfn.XLOOKUP(A492,'Medical Examinations'!$A:$A,'Medical Examinations'!$E:$E,"Unknown")</f>
        <v>No</v>
      </c>
      <c r="G492" s="7" t="str">
        <f>_xlfn.XLOOKUP(A492,'Medical Examinations'!$A:$A,'Medical Examinations'!$F:$F,"Unknown")</f>
        <v>No</v>
      </c>
      <c r="H492" s="43">
        <f>_xlfn.XLOOKUP(Healthcare!A492,'Medical Examinations'!$A:$A,'Medical Examinations'!$G:$G,0)</f>
        <v>1</v>
      </c>
      <c r="I492" s="7" t="str">
        <f>_xlfn.XLOOKUP(A492,'Medical Examinations'!$A:$A,'Medical Examinations'!$H:$H,"Unknown")</f>
        <v>Yes</v>
      </c>
      <c r="J492" s="7" t="str" cm="1">
        <f t="array" ref="J492">_xlfn.IFS(C492&lt;18.5,"Under Weight",C492&lt;=24.9,"Normal Weight",C492&lt;30,"Over weight",C492&gt;=30,"Obesity")</f>
        <v>Over weight</v>
      </c>
      <c r="K492" s="7" t="str" cm="1">
        <f t="array" ref="K492">_xlfn.IFS(D492="Null","Unknown",D492&lt;5.7,"Normal",D492&lt;6.5,"Prediabetes",D492&gt;=6.5,"Diabetes")</f>
        <v>Normal</v>
      </c>
      <c r="L492" s="7" t="str">
        <f>_xlfn.XLOOKUP(A492,'Hospitalisation Details'!$A:$A,'Hospitalisation Details'!$J:$J,)</f>
        <v>17-Oct-1987</v>
      </c>
      <c r="M492" s="22">
        <f>+_xlfn.XLOOKUP(A492,'Hospitalisation Details'!$A:$A,'Hospitalisation Details'!$F:$F)</f>
        <v>20234.849999999999</v>
      </c>
      <c r="N492" s="7" t="str">
        <f>_xlfn.XLOOKUP(A492,'Hospitalisation Details'!$A:$A,'Hospitalisation Details'!$G:$G)</f>
        <v>tier - 2</v>
      </c>
      <c r="O492" s="7" t="str">
        <f>_xlfn.XLOOKUP(A492,'Hospitalisation Details'!$A:$A,'Hospitalisation Details'!$H:$H)</f>
        <v>tier - 3</v>
      </c>
      <c r="P492" s="7" t="str">
        <f>_xlfn.XLOOKUP(A492,'Hospitalisation Details'!$A:$A,'Hospitalisation Details'!$I:$I)</f>
        <v>R1012</v>
      </c>
      <c r="Q492" s="28">
        <f>_xlfn.XLOOKUP(A492,'Hospitalisation Details'!$A:$A,'Hospitalisation Details'!$K:$K)</f>
        <v>36</v>
      </c>
    </row>
    <row r="493" spans="1:17" x14ac:dyDescent="0.3">
      <c r="A493" s="27" t="s">
        <v>1878</v>
      </c>
      <c r="B493" s="7" t="str">
        <f>IFERROR(_xlfn.XLOOKUP(A493,'Customer Names'!$A$2:$A$2336,'Customer Names'!$C$2:$C$2336),"Unknown")</f>
        <v xml:space="preserve">  Lisa</v>
      </c>
      <c r="C493" s="7">
        <f>_xlfn.XLOOKUP(A493,'Medical Examinations'!$A$2:$A$2336,'Medical Examinations'!$B$2:$B$2336,AVERAGE('Medical Examinations'!$B$2:$B$2336))</f>
        <v>27.5</v>
      </c>
      <c r="D493" s="7">
        <f>_xlfn.XLOOKUP(A493,'Medical Examinations'!$A$2:$A$2336,'Medical Examinations'!$C$2:$C$2336,AVERAGE('Medical Examinations'!$C$2:$C$2336))</f>
        <v>4.49</v>
      </c>
      <c r="E493" s="7" t="str">
        <f>_xlfn.XLOOKUP(A493,'Medical Examinations'!$A:$A,'Medical Examinations'!$D:$D,"Unknown")</f>
        <v>No</v>
      </c>
      <c r="F493" s="7" t="str">
        <f>_xlfn.XLOOKUP(A493,'Medical Examinations'!$A:$A,'Medical Examinations'!$E:$E,"Unknown")</f>
        <v>No</v>
      </c>
      <c r="G493" s="7" t="str">
        <f>_xlfn.XLOOKUP(A493,'Medical Examinations'!$A:$A,'Medical Examinations'!$F:$F,"Unknown")</f>
        <v>No</v>
      </c>
      <c r="H493" s="43">
        <f>_xlfn.XLOOKUP(Healthcare!A493,'Medical Examinations'!$A:$A,'Medical Examinations'!$G:$G,0)</f>
        <v>0</v>
      </c>
      <c r="I493" s="7" t="str">
        <f>_xlfn.XLOOKUP(A493,'Medical Examinations'!$A:$A,'Medical Examinations'!$H:$H,"Unknown")</f>
        <v>No</v>
      </c>
      <c r="J493" s="7" t="str" cm="1">
        <f t="array" ref="J493">_xlfn.IFS(C493&lt;18.5,"Under Weight",C493&lt;=24.9,"Normal Weight",C493&lt;30,"Over weight",C493&gt;=30,"Obesity")</f>
        <v>Over weight</v>
      </c>
      <c r="K493" s="7" t="str" cm="1">
        <f t="array" ref="K493">_xlfn.IFS(D493="Null","Unknown",D493&lt;5.7,"Normal",D493&lt;6.5,"Prediabetes",D493&gt;=6.5,"Diabetes")</f>
        <v>Normal</v>
      </c>
      <c r="L493" s="7" t="str">
        <f>_xlfn.XLOOKUP(A493,'Hospitalisation Details'!$A:$A,'Hospitalisation Details'!$J:$J,)</f>
        <v>8-Jun-1994</v>
      </c>
      <c r="M493" s="22">
        <f>+_xlfn.XLOOKUP(A493,'Hospitalisation Details'!$A:$A,'Hospitalisation Details'!$F:$F)</f>
        <v>20177.669999999998</v>
      </c>
      <c r="N493" s="7" t="str">
        <f>_xlfn.XLOOKUP(A493,'Hospitalisation Details'!$A:$A,'Hospitalisation Details'!$G:$G)</f>
        <v>tier - 2</v>
      </c>
      <c r="O493" s="7" t="str">
        <f>_xlfn.XLOOKUP(A493,'Hospitalisation Details'!$A:$A,'Hospitalisation Details'!$H:$H)</f>
        <v>tier - 1</v>
      </c>
      <c r="P493" s="7" t="str">
        <f>_xlfn.XLOOKUP(A493,'Hospitalisation Details'!$A:$A,'Hospitalisation Details'!$I:$I)</f>
        <v>R1011</v>
      </c>
      <c r="Q493" s="28">
        <f>_xlfn.XLOOKUP(A493,'Hospitalisation Details'!$A:$A,'Hospitalisation Details'!$K:$K)</f>
        <v>29</v>
      </c>
    </row>
    <row r="494" spans="1:17" x14ac:dyDescent="0.3">
      <c r="A494" s="27" t="s">
        <v>1877</v>
      </c>
      <c r="B494" s="7" t="str">
        <f>IFERROR(_xlfn.XLOOKUP(A494,'Customer Names'!$A$2:$A$2336,'Customer Names'!$C$2:$C$2336),"Unknown")</f>
        <v xml:space="preserve">  Stacey</v>
      </c>
      <c r="C494" s="7">
        <f>_xlfn.XLOOKUP(A494,'Medical Examinations'!$A$2:$A$2336,'Medical Examinations'!$B$2:$B$2336,AVERAGE('Medical Examinations'!$B$2:$B$2336))</f>
        <v>21.8</v>
      </c>
      <c r="D494" s="7">
        <f>_xlfn.XLOOKUP(A494,'Medical Examinations'!$A$2:$A$2336,'Medical Examinations'!$C$2:$C$2336,AVERAGE('Medical Examinations'!$C$2:$C$2336))</f>
        <v>10.55</v>
      </c>
      <c r="E494" s="7" t="str">
        <f>_xlfn.XLOOKUP(A494,'Medical Examinations'!$A:$A,'Medical Examinations'!$D:$D,"Unknown")</f>
        <v>No</v>
      </c>
      <c r="F494" s="7" t="str">
        <f>_xlfn.XLOOKUP(A494,'Medical Examinations'!$A:$A,'Medical Examinations'!$E:$E,"Unknown")</f>
        <v>No</v>
      </c>
      <c r="G494" s="7" t="str">
        <f>_xlfn.XLOOKUP(A494,'Medical Examinations'!$A:$A,'Medical Examinations'!$F:$F,"Unknown")</f>
        <v>No</v>
      </c>
      <c r="H494" s="43">
        <f>_xlfn.XLOOKUP(Healthcare!A494,'Medical Examinations'!$A:$A,'Medical Examinations'!$G:$G,0)</f>
        <v>0</v>
      </c>
      <c r="I494" s="7" t="str">
        <f>_xlfn.XLOOKUP(A494,'Medical Examinations'!$A:$A,'Medical Examinations'!$H:$H,"Unknown")</f>
        <v>Yes</v>
      </c>
      <c r="J494" s="7" t="str" cm="1">
        <f t="array" ref="J494">_xlfn.IFS(C494&lt;18.5,"Under Weight",C494&lt;=24.9,"Normal Weight",C494&lt;30,"Over weight",C494&gt;=30,"Obesity")</f>
        <v>Normal Weight</v>
      </c>
      <c r="K494" s="7" t="str" cm="1">
        <f t="array" ref="K494">_xlfn.IFS(D494="Null","Unknown",D494&lt;5.7,"Normal",D494&lt;6.5,"Prediabetes",D494&gt;=6.5,"Diabetes")</f>
        <v>Diabetes</v>
      </c>
      <c r="L494" s="7" t="str">
        <f>_xlfn.XLOOKUP(A494,'Hospitalisation Details'!$A:$A,'Hospitalisation Details'!$J:$J,)</f>
        <v>9-Jul-2002</v>
      </c>
      <c r="M494" s="22">
        <f>+_xlfn.XLOOKUP(A494,'Hospitalisation Details'!$A:$A,'Hospitalisation Details'!$F:$F)</f>
        <v>20167.34</v>
      </c>
      <c r="N494" s="7" t="str">
        <f>_xlfn.XLOOKUP(A494,'Hospitalisation Details'!$A:$A,'Hospitalisation Details'!$G:$G)</f>
        <v>tier - 3</v>
      </c>
      <c r="O494" s="7" t="str">
        <f>_xlfn.XLOOKUP(A494,'Hospitalisation Details'!$A:$A,'Hospitalisation Details'!$H:$H)</f>
        <v>tier - 3</v>
      </c>
      <c r="P494" s="7" t="str">
        <f>_xlfn.XLOOKUP(A494,'Hospitalisation Details'!$A:$A,'Hospitalisation Details'!$I:$I)</f>
        <v>R1011</v>
      </c>
      <c r="Q494" s="28">
        <f>_xlfn.XLOOKUP(A494,'Hospitalisation Details'!$A:$A,'Hospitalisation Details'!$K:$K)</f>
        <v>21</v>
      </c>
    </row>
    <row r="495" spans="1:17" x14ac:dyDescent="0.3">
      <c r="A495" s="27" t="s">
        <v>1876</v>
      </c>
      <c r="B495" s="7" t="str">
        <f>IFERROR(_xlfn.XLOOKUP(A495,'Customer Names'!$A$2:$A$2336,'Customer Names'!$C$2:$C$2336),"Unknown")</f>
        <v xml:space="preserve">  Louis</v>
      </c>
      <c r="C495" s="7">
        <f>_xlfn.XLOOKUP(A495,'Medical Examinations'!$A$2:$A$2336,'Medical Examinations'!$B$2:$B$2336,AVERAGE('Medical Examinations'!$B$2:$B$2336))</f>
        <v>26.41</v>
      </c>
      <c r="D495" s="7">
        <f>_xlfn.XLOOKUP(A495,'Medical Examinations'!$A$2:$A$2336,'Medical Examinations'!$C$2:$C$2336,AVERAGE('Medical Examinations'!$C$2:$C$2336))</f>
        <v>4.92</v>
      </c>
      <c r="E495" s="7" t="str">
        <f>_xlfn.XLOOKUP(A495,'Medical Examinations'!$A:$A,'Medical Examinations'!$D:$D,"Unknown")</f>
        <v>Yes</v>
      </c>
      <c r="F495" s="7" t="str">
        <f>_xlfn.XLOOKUP(A495,'Medical Examinations'!$A:$A,'Medical Examinations'!$E:$E,"Unknown")</f>
        <v>No</v>
      </c>
      <c r="G495" s="7" t="str">
        <f>_xlfn.XLOOKUP(A495,'Medical Examinations'!$A:$A,'Medical Examinations'!$F:$F,"Unknown")</f>
        <v>Yes</v>
      </c>
      <c r="H495" s="43">
        <f>_xlfn.XLOOKUP(Healthcare!A495,'Medical Examinations'!$A:$A,'Medical Examinations'!$G:$G,0)</f>
        <v>1</v>
      </c>
      <c r="I495" s="7" t="str">
        <f>_xlfn.XLOOKUP(A495,'Medical Examinations'!$A:$A,'Medical Examinations'!$H:$H,"Unknown")</f>
        <v>Yes</v>
      </c>
      <c r="J495" s="7" t="str" cm="1">
        <f t="array" ref="J495">_xlfn.IFS(C495&lt;18.5,"Under Weight",C495&lt;=24.9,"Normal Weight",C495&lt;30,"Over weight",C495&gt;=30,"Obesity")</f>
        <v>Over weight</v>
      </c>
      <c r="K495" s="7" t="str" cm="1">
        <f t="array" ref="K495">_xlfn.IFS(D495="Null","Unknown",D495&lt;5.7,"Normal",D495&lt;6.5,"Prediabetes",D495&gt;=6.5,"Diabetes")</f>
        <v>Normal</v>
      </c>
      <c r="L495" s="7" t="str">
        <f>_xlfn.XLOOKUP(A495,'Hospitalisation Details'!$A:$A,'Hospitalisation Details'!$J:$J,)</f>
        <v>6-Oct-1983</v>
      </c>
      <c r="M495" s="22">
        <f>+_xlfn.XLOOKUP(A495,'Hospitalisation Details'!$A:$A,'Hospitalisation Details'!$F:$F)</f>
        <v>20149.32</v>
      </c>
      <c r="N495" s="7" t="str">
        <f>_xlfn.XLOOKUP(A495,'Hospitalisation Details'!$A:$A,'Hospitalisation Details'!$G:$G)</f>
        <v>tier - 2</v>
      </c>
      <c r="O495" s="7" t="str">
        <f>_xlfn.XLOOKUP(A495,'Hospitalisation Details'!$A:$A,'Hospitalisation Details'!$H:$H)</f>
        <v>tier - 1</v>
      </c>
      <c r="P495" s="7" t="str">
        <f>_xlfn.XLOOKUP(A495,'Hospitalisation Details'!$A:$A,'Hospitalisation Details'!$I:$I)</f>
        <v>R1016</v>
      </c>
      <c r="Q495" s="28">
        <f>_xlfn.XLOOKUP(A495,'Hospitalisation Details'!$A:$A,'Hospitalisation Details'!$K:$K)</f>
        <v>40</v>
      </c>
    </row>
    <row r="496" spans="1:17" x14ac:dyDescent="0.3">
      <c r="A496" s="27" t="s">
        <v>1875</v>
      </c>
      <c r="B496" s="7" t="str">
        <f>IFERROR(_xlfn.XLOOKUP(A496,'Customer Names'!$A$2:$A$2336,'Customer Names'!$C$2:$C$2336),"Unknown")</f>
        <v xml:space="preserve">  Brian R</v>
      </c>
      <c r="C496" s="7">
        <f>_xlfn.XLOOKUP(A496,'Medical Examinations'!$A$2:$A$2336,'Medical Examinations'!$B$2:$B$2336,AVERAGE('Medical Examinations'!$B$2:$B$2336))</f>
        <v>27.835000000000001</v>
      </c>
      <c r="D496" s="7">
        <f>_xlfn.XLOOKUP(A496,'Medical Examinations'!$A$2:$A$2336,'Medical Examinations'!$C$2:$C$2336,AVERAGE('Medical Examinations'!$C$2:$C$2336))</f>
        <v>5.9</v>
      </c>
      <c r="E496" s="7" t="str">
        <f>_xlfn.XLOOKUP(A496,'Medical Examinations'!$A:$A,'Medical Examinations'!$D:$D,"Unknown")</f>
        <v>Yes</v>
      </c>
      <c r="F496" s="7" t="str">
        <f>_xlfn.XLOOKUP(A496,'Medical Examinations'!$A:$A,'Medical Examinations'!$E:$E,"Unknown")</f>
        <v>No</v>
      </c>
      <c r="G496" s="7" t="str">
        <f>_xlfn.XLOOKUP(A496,'Medical Examinations'!$A:$A,'Medical Examinations'!$F:$F,"Unknown")</f>
        <v>No</v>
      </c>
      <c r="H496" s="43">
        <f>_xlfn.XLOOKUP(Healthcare!A496,'Medical Examinations'!$A:$A,'Medical Examinations'!$G:$G,0)</f>
        <v>1</v>
      </c>
      <c r="I496" s="7" t="str">
        <f>_xlfn.XLOOKUP(A496,'Medical Examinations'!$A:$A,'Medical Examinations'!$H:$H,"Unknown")</f>
        <v>Yes</v>
      </c>
      <c r="J496" s="7" t="str" cm="1">
        <f t="array" ref="J496">_xlfn.IFS(C496&lt;18.5,"Under Weight",C496&lt;=24.9,"Normal Weight",C496&lt;30,"Over weight",C496&gt;=30,"Obesity")</f>
        <v>Over weight</v>
      </c>
      <c r="K496" s="7" t="str" cm="1">
        <f t="array" ref="K496">_xlfn.IFS(D496="Null","Unknown",D496&lt;5.7,"Normal",D496&lt;6.5,"Prediabetes",D496&gt;=6.5,"Diabetes")</f>
        <v>Prediabetes</v>
      </c>
      <c r="L496" s="7" t="str">
        <f>_xlfn.XLOOKUP(A496,'Hospitalisation Details'!$A:$A,'Hospitalisation Details'!$J:$J,)</f>
        <v>25-Jul-1988</v>
      </c>
      <c r="M496" s="22">
        <f>+_xlfn.XLOOKUP(A496,'Hospitalisation Details'!$A:$A,'Hospitalisation Details'!$F:$F)</f>
        <v>20009.63</v>
      </c>
      <c r="N496" s="7" t="str">
        <f>_xlfn.XLOOKUP(A496,'Hospitalisation Details'!$A:$A,'Hospitalisation Details'!$G:$G)</f>
        <v>tier - 2</v>
      </c>
      <c r="O496" s="7" t="str">
        <f>_xlfn.XLOOKUP(A496,'Hospitalisation Details'!$A:$A,'Hospitalisation Details'!$H:$H)</f>
        <v>tier - 1</v>
      </c>
      <c r="P496" s="7" t="str">
        <f>_xlfn.XLOOKUP(A496,'Hospitalisation Details'!$A:$A,'Hospitalisation Details'!$I:$I)</f>
        <v>R1012</v>
      </c>
      <c r="Q496" s="28">
        <f>_xlfn.XLOOKUP(A496,'Hospitalisation Details'!$A:$A,'Hospitalisation Details'!$K:$K)</f>
        <v>35</v>
      </c>
    </row>
    <row r="497" spans="1:17" x14ac:dyDescent="0.3">
      <c r="A497" s="27" t="s">
        <v>1874</v>
      </c>
      <c r="B497" s="7" t="str">
        <f>IFERROR(_xlfn.XLOOKUP(A497,'Customer Names'!$A$2:$A$2336,'Customer Names'!$C$2:$C$2336),"Unknown")</f>
        <v xml:space="preserve">  Jessica</v>
      </c>
      <c r="C497" s="7">
        <f>_xlfn.XLOOKUP(A497,'Medical Examinations'!$A$2:$A$2336,'Medical Examinations'!$B$2:$B$2336,AVERAGE('Medical Examinations'!$B$2:$B$2336))</f>
        <v>51.74</v>
      </c>
      <c r="D497" s="7">
        <f>_xlfn.XLOOKUP(A497,'Medical Examinations'!$A$2:$A$2336,'Medical Examinations'!$C$2:$C$2336,AVERAGE('Medical Examinations'!$C$2:$C$2336))</f>
        <v>4.9800000000000004</v>
      </c>
      <c r="E497" s="7" t="str">
        <f>_xlfn.XLOOKUP(A497,'Medical Examinations'!$A:$A,'Medical Examinations'!$D:$D,"Unknown")</f>
        <v>Yes</v>
      </c>
      <c r="F497" s="7" t="str">
        <f>_xlfn.XLOOKUP(A497,'Medical Examinations'!$A:$A,'Medical Examinations'!$E:$E,"Unknown")</f>
        <v>No</v>
      </c>
      <c r="G497" s="7" t="str">
        <f>_xlfn.XLOOKUP(A497,'Medical Examinations'!$A:$A,'Medical Examinations'!$F:$F,"Unknown")</f>
        <v>No</v>
      </c>
      <c r="H497" s="43">
        <f>_xlfn.XLOOKUP(Healthcare!A497,'Medical Examinations'!$A:$A,'Medical Examinations'!$G:$G,0)</f>
        <v>2</v>
      </c>
      <c r="I497" s="7" t="str">
        <f>_xlfn.XLOOKUP(A497,'Medical Examinations'!$A:$A,'Medical Examinations'!$H:$H,"Unknown")</f>
        <v>No</v>
      </c>
      <c r="J497" s="7" t="str" cm="1">
        <f t="array" ref="J497">_xlfn.IFS(C497&lt;18.5,"Under Weight",C497&lt;=24.9,"Normal Weight",C497&lt;30,"Over weight",C497&gt;=30,"Obesity")</f>
        <v>Obesity</v>
      </c>
      <c r="K497" s="7" t="str" cm="1">
        <f t="array" ref="K497">_xlfn.IFS(D497="Null","Unknown",D497&lt;5.7,"Normal",D497&lt;6.5,"Prediabetes",D497&gt;=6.5,"Diabetes")</f>
        <v>Normal</v>
      </c>
      <c r="L497" s="7" t="str">
        <f>_xlfn.XLOOKUP(A497,'Hospitalisation Details'!$A:$A,'Hospitalisation Details'!$J:$J,)</f>
        <v>10-Aug-1966</v>
      </c>
      <c r="M497" s="22">
        <f>+_xlfn.XLOOKUP(A497,'Hospitalisation Details'!$A:$A,'Hospitalisation Details'!$F:$F)</f>
        <v>19995.29</v>
      </c>
      <c r="N497" s="7" t="str">
        <f>_xlfn.XLOOKUP(A497,'Hospitalisation Details'!$A:$A,'Hospitalisation Details'!$G:$G)</f>
        <v>tier - 1</v>
      </c>
      <c r="O497" s="7" t="str">
        <f>_xlfn.XLOOKUP(A497,'Hospitalisation Details'!$A:$A,'Hospitalisation Details'!$H:$H)</f>
        <v>tier - 3</v>
      </c>
      <c r="P497" s="7" t="str">
        <f>_xlfn.XLOOKUP(A497,'Hospitalisation Details'!$A:$A,'Hospitalisation Details'!$I:$I)</f>
        <v>R1026</v>
      </c>
      <c r="Q497" s="28">
        <f>_xlfn.XLOOKUP(A497,'Hospitalisation Details'!$A:$A,'Hospitalisation Details'!$K:$K)</f>
        <v>57</v>
      </c>
    </row>
    <row r="498" spans="1:17" x14ac:dyDescent="0.3">
      <c r="A498" s="27" t="s">
        <v>1873</v>
      </c>
      <c r="B498" s="7" t="str">
        <f>IFERROR(_xlfn.XLOOKUP(A498,'Customer Names'!$A$2:$A$2336,'Customer Names'!$C$2:$C$2336),"Unknown")</f>
        <v xml:space="preserve">  Dawn M</v>
      </c>
      <c r="C498" s="7">
        <f>_xlfn.XLOOKUP(A498,'Medical Examinations'!$A$2:$A$2336,'Medical Examinations'!$B$2:$B$2336,AVERAGE('Medical Examinations'!$B$2:$B$2336))</f>
        <v>23.37</v>
      </c>
      <c r="D498" s="7">
        <f>_xlfn.XLOOKUP(A498,'Medical Examinations'!$A$2:$A$2336,'Medical Examinations'!$C$2:$C$2336,AVERAGE('Medical Examinations'!$C$2:$C$2336))</f>
        <v>5.8</v>
      </c>
      <c r="E498" s="7" t="str">
        <f>_xlfn.XLOOKUP(A498,'Medical Examinations'!$A:$A,'Medical Examinations'!$D:$D,"Unknown")</f>
        <v>No</v>
      </c>
      <c r="F498" s="7" t="str">
        <f>_xlfn.XLOOKUP(A498,'Medical Examinations'!$A:$A,'Medical Examinations'!$E:$E,"Unknown")</f>
        <v>No</v>
      </c>
      <c r="G498" s="7" t="str">
        <f>_xlfn.XLOOKUP(A498,'Medical Examinations'!$A:$A,'Medical Examinations'!$F:$F,"Unknown")</f>
        <v>No</v>
      </c>
      <c r="H498" s="43">
        <f>_xlfn.XLOOKUP(Healthcare!A498,'Medical Examinations'!$A:$A,'Medical Examinations'!$G:$G,0)</f>
        <v>0</v>
      </c>
      <c r="I498" s="7" t="str">
        <f>_xlfn.XLOOKUP(A498,'Medical Examinations'!$A:$A,'Medical Examinations'!$H:$H,"Unknown")</f>
        <v>Yes</v>
      </c>
      <c r="J498" s="7" t="str" cm="1">
        <f t="array" ref="J498">_xlfn.IFS(C498&lt;18.5,"Under Weight",C498&lt;=24.9,"Normal Weight",C498&lt;30,"Over weight",C498&gt;=30,"Obesity")</f>
        <v>Normal Weight</v>
      </c>
      <c r="K498" s="7" t="str" cm="1">
        <f t="array" ref="K498">_xlfn.IFS(D498="Null","Unknown",D498&lt;5.7,"Normal",D498&lt;6.5,"Prediabetes",D498&gt;=6.5,"Diabetes")</f>
        <v>Prediabetes</v>
      </c>
      <c r="L498" s="7" t="str">
        <f>_xlfn.XLOOKUP(A498,'Hospitalisation Details'!$A:$A,'Hospitalisation Details'!$J:$J,)</f>
        <v>9-Oct-1980</v>
      </c>
      <c r="M498" s="22">
        <f>+_xlfn.XLOOKUP(A498,'Hospitalisation Details'!$A:$A,'Hospitalisation Details'!$F:$F)</f>
        <v>19964.75</v>
      </c>
      <c r="N498" s="7" t="str">
        <f>_xlfn.XLOOKUP(A498,'Hospitalisation Details'!$A:$A,'Hospitalisation Details'!$G:$G)</f>
        <v>tier - 1</v>
      </c>
      <c r="O498" s="7" t="str">
        <f>_xlfn.XLOOKUP(A498,'Hospitalisation Details'!$A:$A,'Hospitalisation Details'!$H:$H)</f>
        <v>tier - 2</v>
      </c>
      <c r="P498" s="7" t="str">
        <f>_xlfn.XLOOKUP(A498,'Hospitalisation Details'!$A:$A,'Hospitalisation Details'!$I:$I)</f>
        <v>R1024</v>
      </c>
      <c r="Q498" s="28">
        <f>_xlfn.XLOOKUP(A498,'Hospitalisation Details'!$A:$A,'Hospitalisation Details'!$K:$K)</f>
        <v>43</v>
      </c>
    </row>
    <row r="499" spans="1:17" x14ac:dyDescent="0.3">
      <c r="A499" s="27" t="s">
        <v>1872</v>
      </c>
      <c r="B499" s="7" t="str">
        <f>IFERROR(_xlfn.XLOOKUP(A499,'Customer Names'!$A$2:$A$2336,'Customer Names'!$C$2:$C$2336),"Unknown")</f>
        <v xml:space="preserve">  Chris</v>
      </c>
      <c r="C499" s="7">
        <f>_xlfn.XLOOKUP(A499,'Medical Examinations'!$A$2:$A$2336,'Medical Examinations'!$B$2:$B$2336,AVERAGE('Medical Examinations'!$B$2:$B$2336))</f>
        <v>29.7</v>
      </c>
      <c r="D499" s="7">
        <f>_xlfn.XLOOKUP(A499,'Medical Examinations'!$A$2:$A$2336,'Medical Examinations'!$C$2:$C$2336,AVERAGE('Medical Examinations'!$C$2:$C$2336))</f>
        <v>6.21</v>
      </c>
      <c r="E499" s="7" t="str">
        <f>_xlfn.XLOOKUP(A499,'Medical Examinations'!$A:$A,'Medical Examinations'!$D:$D,"Unknown")</f>
        <v>Yes</v>
      </c>
      <c r="F499" s="7" t="str">
        <f>_xlfn.XLOOKUP(A499,'Medical Examinations'!$A:$A,'Medical Examinations'!$E:$E,"Unknown")</f>
        <v>No</v>
      </c>
      <c r="G499" s="7" t="str">
        <f>_xlfn.XLOOKUP(A499,'Medical Examinations'!$A:$A,'Medical Examinations'!$F:$F,"Unknown")</f>
        <v>Yes</v>
      </c>
      <c r="H499" s="43">
        <f>_xlfn.XLOOKUP(Healthcare!A499,'Medical Examinations'!$A:$A,'Medical Examinations'!$G:$G,0)</f>
        <v>1</v>
      </c>
      <c r="I499" s="7" t="str">
        <f>_xlfn.XLOOKUP(A499,'Medical Examinations'!$A:$A,'Medical Examinations'!$H:$H,"Unknown")</f>
        <v>Yes</v>
      </c>
      <c r="J499" s="7" t="str" cm="1">
        <f t="array" ref="J499">_xlfn.IFS(C499&lt;18.5,"Under Weight",C499&lt;=24.9,"Normal Weight",C499&lt;30,"Over weight",C499&gt;=30,"Obesity")</f>
        <v>Over weight</v>
      </c>
      <c r="K499" s="7" t="str" cm="1">
        <f t="array" ref="K499">_xlfn.IFS(D499="Null","Unknown",D499&lt;5.7,"Normal",D499&lt;6.5,"Prediabetes",D499&gt;=6.5,"Diabetes")</f>
        <v>Prediabetes</v>
      </c>
      <c r="L499" s="7" t="str">
        <f>_xlfn.XLOOKUP(A499,'Hospitalisation Details'!$A:$A,'Hospitalisation Details'!$J:$J,)</f>
        <v>18-Oct-1997</v>
      </c>
      <c r="M499" s="22">
        <f>+_xlfn.XLOOKUP(A499,'Hospitalisation Details'!$A:$A,'Hospitalisation Details'!$F:$F)</f>
        <v>19933.46</v>
      </c>
      <c r="N499" s="7" t="str">
        <f>_xlfn.XLOOKUP(A499,'Hospitalisation Details'!$A:$A,'Hospitalisation Details'!$G:$G)</f>
        <v>tier - 1</v>
      </c>
      <c r="O499" s="7" t="str">
        <f>_xlfn.XLOOKUP(A499,'Hospitalisation Details'!$A:$A,'Hospitalisation Details'!$H:$H)</f>
        <v>tier - 3</v>
      </c>
      <c r="P499" s="7" t="str">
        <f>_xlfn.XLOOKUP(A499,'Hospitalisation Details'!$A:$A,'Hospitalisation Details'!$I:$I)</f>
        <v>R1011</v>
      </c>
      <c r="Q499" s="28">
        <f>_xlfn.XLOOKUP(A499,'Hospitalisation Details'!$A:$A,'Hospitalisation Details'!$K:$K)</f>
        <v>26</v>
      </c>
    </row>
    <row r="500" spans="1:17" x14ac:dyDescent="0.3">
      <c r="A500" s="27" t="s">
        <v>1871</v>
      </c>
      <c r="B500" s="7" t="str">
        <f>IFERROR(_xlfn.XLOOKUP(A500,'Customer Names'!$A$2:$A$2336,'Customer Names'!$C$2:$C$2336),"Unknown")</f>
        <v xml:space="preserve">  Karen</v>
      </c>
      <c r="C500" s="7">
        <f>_xlfn.XLOOKUP(A500,'Medical Examinations'!$A$2:$A$2336,'Medical Examinations'!$B$2:$B$2336,AVERAGE('Medical Examinations'!$B$2:$B$2336))</f>
        <v>20.045000000000002</v>
      </c>
      <c r="D500" s="7">
        <f>_xlfn.XLOOKUP(A500,'Medical Examinations'!$A$2:$A$2336,'Medical Examinations'!$C$2:$C$2336,AVERAGE('Medical Examinations'!$C$2:$C$2336))</f>
        <v>6.17</v>
      </c>
      <c r="E500" s="7" t="str">
        <f>_xlfn.XLOOKUP(A500,'Medical Examinations'!$A:$A,'Medical Examinations'!$D:$D,"Unknown")</f>
        <v>No</v>
      </c>
      <c r="F500" s="7" t="str">
        <f>_xlfn.XLOOKUP(A500,'Medical Examinations'!$A:$A,'Medical Examinations'!$E:$E,"Unknown")</f>
        <v>No</v>
      </c>
      <c r="G500" s="7" t="str">
        <f>_xlfn.XLOOKUP(A500,'Medical Examinations'!$A:$A,'Medical Examinations'!$F:$F,"Unknown")</f>
        <v>Yes</v>
      </c>
      <c r="H500" s="43">
        <f>_xlfn.XLOOKUP(Healthcare!A500,'Medical Examinations'!$A:$A,'Medical Examinations'!$G:$G,0)</f>
        <v>1</v>
      </c>
      <c r="I500" s="7" t="str">
        <f>_xlfn.XLOOKUP(A500,'Medical Examinations'!$A:$A,'Medical Examinations'!$H:$H,"Unknown")</f>
        <v>Yes</v>
      </c>
      <c r="J500" s="7" t="str" cm="1">
        <f t="array" ref="J500">_xlfn.IFS(C500&lt;18.5,"Under Weight",C500&lt;=24.9,"Normal Weight",C500&lt;30,"Over weight",C500&gt;=30,"Obesity")</f>
        <v>Normal Weight</v>
      </c>
      <c r="K500" s="7" t="str" cm="1">
        <f t="array" ref="K500">_xlfn.IFS(D500="Null","Unknown",D500&lt;5.7,"Normal",D500&lt;6.5,"Prediabetes",D500&gt;=6.5,"Diabetes")</f>
        <v>Prediabetes</v>
      </c>
      <c r="L500" s="7" t="str">
        <f>_xlfn.XLOOKUP(A500,'Hospitalisation Details'!$A:$A,'Hospitalisation Details'!$J:$J,)</f>
        <v>30-Oct-1979</v>
      </c>
      <c r="M500" s="22">
        <f>+_xlfn.XLOOKUP(A500,'Hospitalisation Details'!$A:$A,'Hospitalisation Details'!$F:$F)</f>
        <v>19798.05</v>
      </c>
      <c r="N500" s="7" t="str">
        <f>_xlfn.XLOOKUP(A500,'Hospitalisation Details'!$A:$A,'Hospitalisation Details'!$G:$G)</f>
        <v>tier - 1</v>
      </c>
      <c r="O500" s="7" t="str">
        <f>_xlfn.XLOOKUP(A500,'Hospitalisation Details'!$A:$A,'Hospitalisation Details'!$H:$H)</f>
        <v>tier - 1</v>
      </c>
      <c r="P500" s="7" t="str">
        <f>_xlfn.XLOOKUP(A500,'Hospitalisation Details'!$A:$A,'Hospitalisation Details'!$I:$I)</f>
        <v>R1024</v>
      </c>
      <c r="Q500" s="28">
        <f>_xlfn.XLOOKUP(A500,'Hospitalisation Details'!$A:$A,'Hospitalisation Details'!$K:$K)</f>
        <v>44</v>
      </c>
    </row>
    <row r="501" spans="1:17" x14ac:dyDescent="0.3">
      <c r="A501" s="27" t="s">
        <v>1870</v>
      </c>
      <c r="B501" s="7" t="str">
        <f>IFERROR(_xlfn.XLOOKUP(A501,'Customer Names'!$A$2:$A$2336,'Customer Names'!$C$2:$C$2336),"Unknown")</f>
        <v xml:space="preserve">  Jessica</v>
      </c>
      <c r="C501" s="7">
        <f>_xlfn.XLOOKUP(A501,'Medical Examinations'!$A$2:$A$2336,'Medical Examinations'!$B$2:$B$2336,AVERAGE('Medical Examinations'!$B$2:$B$2336))</f>
        <v>27.83</v>
      </c>
      <c r="D501" s="7">
        <f>_xlfn.XLOOKUP(A501,'Medical Examinations'!$A$2:$A$2336,'Medical Examinations'!$C$2:$C$2336,AVERAGE('Medical Examinations'!$C$2:$C$2336))</f>
        <v>5.36</v>
      </c>
      <c r="E501" s="7" t="str">
        <f>_xlfn.XLOOKUP(A501,'Medical Examinations'!$A:$A,'Medical Examinations'!$D:$D,"Unknown")</f>
        <v>No</v>
      </c>
      <c r="F501" s="7" t="str">
        <f>_xlfn.XLOOKUP(A501,'Medical Examinations'!$A:$A,'Medical Examinations'!$E:$E,"Unknown")</f>
        <v>No</v>
      </c>
      <c r="G501" s="7" t="str">
        <f>_xlfn.XLOOKUP(A501,'Medical Examinations'!$A:$A,'Medical Examinations'!$F:$F,"Unknown")</f>
        <v>No</v>
      </c>
      <c r="H501" s="43">
        <f>_xlfn.XLOOKUP(Healthcare!A501,'Medical Examinations'!$A:$A,'Medical Examinations'!$G:$G,0)</f>
        <v>2</v>
      </c>
      <c r="I501" s="7" t="str">
        <f>_xlfn.XLOOKUP(A501,'Medical Examinations'!$A:$A,'Medical Examinations'!$H:$H,"Unknown")</f>
        <v>No</v>
      </c>
      <c r="J501" s="7" t="str" cm="1">
        <f t="array" ref="J501">_xlfn.IFS(C501&lt;18.5,"Under Weight",C501&lt;=24.9,"Normal Weight",C501&lt;30,"Over weight",C501&gt;=30,"Obesity")</f>
        <v>Over weight</v>
      </c>
      <c r="K501" s="7" t="str" cm="1">
        <f t="array" ref="K501">_xlfn.IFS(D501="Null","Unknown",D501&lt;5.7,"Normal",D501&lt;6.5,"Prediabetes",D501&gt;=6.5,"Diabetes")</f>
        <v>Normal</v>
      </c>
      <c r="L501" s="7" t="str">
        <f>_xlfn.XLOOKUP(A501,'Hospitalisation Details'!$A:$A,'Hospitalisation Details'!$J:$J,)</f>
        <v>14-Jun-1972</v>
      </c>
      <c r="M501" s="22">
        <f>+_xlfn.XLOOKUP(A501,'Hospitalisation Details'!$A:$A,'Hospitalisation Details'!$F:$F)</f>
        <v>19749.38</v>
      </c>
      <c r="N501" s="7" t="str">
        <f>_xlfn.XLOOKUP(A501,'Hospitalisation Details'!$A:$A,'Hospitalisation Details'!$G:$G)</f>
        <v>tier - 1</v>
      </c>
      <c r="O501" s="7" t="str">
        <f>_xlfn.XLOOKUP(A501,'Hospitalisation Details'!$A:$A,'Hospitalisation Details'!$H:$H)</f>
        <v>tier - 3</v>
      </c>
      <c r="P501" s="7" t="str">
        <f>_xlfn.XLOOKUP(A501,'Hospitalisation Details'!$A:$A,'Hospitalisation Details'!$I:$I)</f>
        <v>R1013</v>
      </c>
      <c r="Q501" s="28">
        <f>_xlfn.XLOOKUP(A501,'Hospitalisation Details'!$A:$A,'Hospitalisation Details'!$K:$K)</f>
        <v>51</v>
      </c>
    </row>
    <row r="502" spans="1:17" x14ac:dyDescent="0.3">
      <c r="A502" s="27" t="s">
        <v>1869</v>
      </c>
      <c r="B502" s="7" t="str">
        <f>IFERROR(_xlfn.XLOOKUP(A502,'Customer Names'!$A$2:$A$2336,'Customer Names'!$C$2:$C$2336),"Unknown")</f>
        <v xml:space="preserve">  Mathieu</v>
      </c>
      <c r="C502" s="7">
        <f>_xlfn.XLOOKUP(A502,'Medical Examinations'!$A$2:$A$2336,'Medical Examinations'!$B$2:$B$2336,AVERAGE('Medical Examinations'!$B$2:$B$2336))</f>
        <v>28.93</v>
      </c>
      <c r="D502" s="7">
        <f>_xlfn.XLOOKUP(A502,'Medical Examinations'!$A$2:$A$2336,'Medical Examinations'!$C$2:$C$2336,AVERAGE('Medical Examinations'!$C$2:$C$2336))</f>
        <v>5.2</v>
      </c>
      <c r="E502" s="7" t="str">
        <f>_xlfn.XLOOKUP(A502,'Medical Examinations'!$A:$A,'Medical Examinations'!$D:$D,"Unknown")</f>
        <v>No</v>
      </c>
      <c r="F502" s="7" t="str">
        <f>_xlfn.XLOOKUP(A502,'Medical Examinations'!$A:$A,'Medical Examinations'!$E:$E,"Unknown")</f>
        <v>No</v>
      </c>
      <c r="G502" s="7" t="str">
        <f>_xlfn.XLOOKUP(A502,'Medical Examinations'!$A:$A,'Medical Examinations'!$F:$F,"Unknown")</f>
        <v>No</v>
      </c>
      <c r="H502" s="43">
        <f>_xlfn.XLOOKUP(Healthcare!A502,'Medical Examinations'!$A:$A,'Medical Examinations'!$G:$G,0)</f>
        <v>0</v>
      </c>
      <c r="I502" s="7" t="str">
        <f>_xlfn.XLOOKUP(A502,'Medical Examinations'!$A:$A,'Medical Examinations'!$H:$H,"Unknown")</f>
        <v>Yes</v>
      </c>
      <c r="J502" s="7" t="str" cm="1">
        <f t="array" ref="J502">_xlfn.IFS(C502&lt;18.5,"Under Weight",C502&lt;=24.9,"Normal Weight",C502&lt;30,"Over weight",C502&gt;=30,"Obesity")</f>
        <v>Over weight</v>
      </c>
      <c r="K502" s="7" t="str" cm="1">
        <f t="array" ref="K502">_xlfn.IFS(D502="Null","Unknown",D502&lt;5.7,"Normal",D502&lt;6.5,"Prediabetes",D502&gt;=6.5,"Diabetes")</f>
        <v>Normal</v>
      </c>
      <c r="L502" s="7" t="str">
        <f>_xlfn.XLOOKUP(A502,'Hospitalisation Details'!$A:$A,'Hospitalisation Details'!$J:$J,)</f>
        <v>8-Aug-1990</v>
      </c>
      <c r="M502" s="22">
        <f>+_xlfn.XLOOKUP(A502,'Hospitalisation Details'!$A:$A,'Hospitalisation Details'!$F:$F)</f>
        <v>19719.689999999999</v>
      </c>
      <c r="N502" s="7" t="str">
        <f>_xlfn.XLOOKUP(A502,'Hospitalisation Details'!$A:$A,'Hospitalisation Details'!$G:$G)</f>
        <v>tier - 1</v>
      </c>
      <c r="O502" s="7" t="str">
        <f>_xlfn.XLOOKUP(A502,'Hospitalisation Details'!$A:$A,'Hospitalisation Details'!$H:$H)</f>
        <v>tier - 2</v>
      </c>
      <c r="P502" s="7" t="str">
        <f>_xlfn.XLOOKUP(A502,'Hospitalisation Details'!$A:$A,'Hospitalisation Details'!$I:$I)</f>
        <v>R1013</v>
      </c>
      <c r="Q502" s="28">
        <f>_xlfn.XLOOKUP(A502,'Hospitalisation Details'!$A:$A,'Hospitalisation Details'!$K:$K)</f>
        <v>33</v>
      </c>
    </row>
    <row r="503" spans="1:17" x14ac:dyDescent="0.3">
      <c r="A503" s="27" t="s">
        <v>1868</v>
      </c>
      <c r="B503" s="7" t="str">
        <f>IFERROR(_xlfn.XLOOKUP(A503,'Customer Names'!$A$2:$A$2336,'Customer Names'!$C$2:$C$2336),"Unknown")</f>
        <v xml:space="preserve">  Kam S</v>
      </c>
      <c r="C503" s="7">
        <f>_xlfn.XLOOKUP(A503,'Medical Examinations'!$A$2:$A$2336,'Medical Examinations'!$B$2:$B$2336,AVERAGE('Medical Examinations'!$B$2:$B$2336))</f>
        <v>33.82</v>
      </c>
      <c r="D503" s="7">
        <f>_xlfn.XLOOKUP(A503,'Medical Examinations'!$A$2:$A$2336,'Medical Examinations'!$C$2:$C$2336,AVERAGE('Medical Examinations'!$C$2:$C$2336))</f>
        <v>5.42</v>
      </c>
      <c r="E503" s="7" t="str">
        <f>_xlfn.XLOOKUP(A503,'Medical Examinations'!$A:$A,'Medical Examinations'!$D:$D,"Unknown")</f>
        <v>No</v>
      </c>
      <c r="F503" s="7" t="str">
        <f>_xlfn.XLOOKUP(A503,'Medical Examinations'!$A:$A,'Medical Examinations'!$E:$E,"Unknown")</f>
        <v>No</v>
      </c>
      <c r="G503" s="7" t="str">
        <f>_xlfn.XLOOKUP(A503,'Medical Examinations'!$A:$A,'Medical Examinations'!$F:$F,"Unknown")</f>
        <v>No</v>
      </c>
      <c r="H503" s="43">
        <f>_xlfn.XLOOKUP(Healthcare!A503,'Medical Examinations'!$A:$A,'Medical Examinations'!$G:$G,0)</f>
        <v>0</v>
      </c>
      <c r="I503" s="7" t="str">
        <f>_xlfn.XLOOKUP(A503,'Medical Examinations'!$A:$A,'Medical Examinations'!$H:$H,"Unknown")</f>
        <v>No</v>
      </c>
      <c r="J503" s="7" t="str" cm="1">
        <f t="array" ref="J503">_xlfn.IFS(C503&lt;18.5,"Under Weight",C503&lt;=24.9,"Normal Weight",C503&lt;30,"Over weight",C503&gt;=30,"Obesity")</f>
        <v>Obesity</v>
      </c>
      <c r="K503" s="7" t="str" cm="1">
        <f t="array" ref="K503">_xlfn.IFS(D503="Null","Unknown",D503&lt;5.7,"Normal",D503&lt;6.5,"Prediabetes",D503&gt;=6.5,"Diabetes")</f>
        <v>Normal</v>
      </c>
      <c r="L503" s="7" t="str">
        <f>_xlfn.XLOOKUP(A503,'Hospitalisation Details'!$A:$A,'Hospitalisation Details'!$J:$J,)</f>
        <v>27-Aug-1994</v>
      </c>
      <c r="M503" s="22">
        <f>+_xlfn.XLOOKUP(A503,'Hospitalisation Details'!$A:$A,'Hospitalisation Details'!$F:$F)</f>
        <v>19673.34</v>
      </c>
      <c r="N503" s="7" t="str">
        <f>_xlfn.XLOOKUP(A503,'Hospitalisation Details'!$A:$A,'Hospitalisation Details'!$G:$G)</f>
        <v>tier - 1</v>
      </c>
      <c r="O503" s="7" t="str">
        <f>_xlfn.XLOOKUP(A503,'Hospitalisation Details'!$A:$A,'Hospitalisation Details'!$H:$H)</f>
        <v>tier - 2</v>
      </c>
      <c r="P503" s="7" t="str">
        <f>_xlfn.XLOOKUP(A503,'Hospitalisation Details'!$A:$A,'Hospitalisation Details'!$I:$I)</f>
        <v>R1012</v>
      </c>
      <c r="Q503" s="28">
        <f>_xlfn.XLOOKUP(A503,'Hospitalisation Details'!$A:$A,'Hospitalisation Details'!$K:$K)</f>
        <v>29</v>
      </c>
    </row>
    <row r="504" spans="1:17" x14ac:dyDescent="0.3">
      <c r="A504" s="27" t="s">
        <v>1867</v>
      </c>
      <c r="B504" s="7" t="str">
        <f>IFERROR(_xlfn.XLOOKUP(A504,'Customer Names'!$A$2:$A$2336,'Customer Names'!$C$2:$C$2336),"Unknown")</f>
        <v xml:space="preserve">  Valerie A</v>
      </c>
      <c r="C504" s="7">
        <f>_xlfn.XLOOKUP(A504,'Medical Examinations'!$A$2:$A$2336,'Medical Examinations'!$B$2:$B$2336,AVERAGE('Medical Examinations'!$B$2:$B$2336))</f>
        <v>20.234999999999999</v>
      </c>
      <c r="D504" s="7">
        <f>_xlfn.XLOOKUP(A504,'Medical Examinations'!$A$2:$A$2336,'Medical Examinations'!$C$2:$C$2336,AVERAGE('Medical Examinations'!$C$2:$C$2336))</f>
        <v>6.84</v>
      </c>
      <c r="E504" s="7" t="str">
        <f>_xlfn.XLOOKUP(A504,'Medical Examinations'!$A:$A,'Medical Examinations'!$D:$D,"Unknown")</f>
        <v>No</v>
      </c>
      <c r="F504" s="7" t="str">
        <f>_xlfn.XLOOKUP(A504,'Medical Examinations'!$A:$A,'Medical Examinations'!$E:$E,"Unknown")</f>
        <v>No</v>
      </c>
      <c r="G504" s="7" t="str">
        <f>_xlfn.XLOOKUP(A504,'Medical Examinations'!$A:$A,'Medical Examinations'!$F:$F,"Unknown")</f>
        <v>No</v>
      </c>
      <c r="H504" s="43">
        <f>_xlfn.XLOOKUP(Healthcare!A504,'Medical Examinations'!$A:$A,'Medical Examinations'!$G:$G,0)</f>
        <v>0</v>
      </c>
      <c r="I504" s="7" t="str">
        <f>_xlfn.XLOOKUP(A504,'Medical Examinations'!$A:$A,'Medical Examinations'!$H:$H,"Unknown")</f>
        <v>Yes</v>
      </c>
      <c r="J504" s="7" t="str" cm="1">
        <f t="array" ref="J504">_xlfn.IFS(C504&lt;18.5,"Under Weight",C504&lt;=24.9,"Normal Weight",C504&lt;30,"Over weight",C504&gt;=30,"Obesity")</f>
        <v>Normal Weight</v>
      </c>
      <c r="K504" s="7" t="str" cm="1">
        <f t="array" ref="K504">_xlfn.IFS(D504="Null","Unknown",D504&lt;5.7,"Normal",D504&lt;6.5,"Prediabetes",D504&gt;=6.5,"Diabetes")</f>
        <v>Diabetes</v>
      </c>
      <c r="L504" s="7" t="str">
        <f>_xlfn.XLOOKUP(A504,'Hospitalisation Details'!$A:$A,'Hospitalisation Details'!$J:$J,)</f>
        <v>24-Sep-1978</v>
      </c>
      <c r="M504" s="22">
        <f>+_xlfn.XLOOKUP(A504,'Hospitalisation Details'!$A:$A,'Hospitalisation Details'!$F:$F)</f>
        <v>19594.810000000001</v>
      </c>
      <c r="N504" s="7" t="str">
        <f>_xlfn.XLOOKUP(A504,'Hospitalisation Details'!$A:$A,'Hospitalisation Details'!$G:$G)</f>
        <v>tier - 1</v>
      </c>
      <c r="O504" s="7" t="str">
        <f>_xlfn.XLOOKUP(A504,'Hospitalisation Details'!$A:$A,'Hospitalisation Details'!$H:$H)</f>
        <v>tier - 1</v>
      </c>
      <c r="P504" s="7" t="str">
        <f>_xlfn.XLOOKUP(A504,'Hospitalisation Details'!$A:$A,'Hospitalisation Details'!$I:$I)</f>
        <v>R1024</v>
      </c>
      <c r="Q504" s="28">
        <f>_xlfn.XLOOKUP(A504,'Hospitalisation Details'!$A:$A,'Hospitalisation Details'!$K:$K)</f>
        <v>45</v>
      </c>
    </row>
    <row r="505" spans="1:17" x14ac:dyDescent="0.3">
      <c r="A505" s="27" t="s">
        <v>1866</v>
      </c>
      <c r="B505" s="7" t="str">
        <f>IFERROR(_xlfn.XLOOKUP(A505,'Customer Names'!$A$2:$A$2336,'Customer Names'!$C$2:$C$2336),"Unknown")</f>
        <v xml:space="preserve">  Freya R</v>
      </c>
      <c r="C505" s="7">
        <f>_xlfn.XLOOKUP(A505,'Medical Examinations'!$A$2:$A$2336,'Medical Examinations'!$B$2:$B$2336,AVERAGE('Medical Examinations'!$B$2:$B$2336))</f>
        <v>49.2</v>
      </c>
      <c r="D505" s="7">
        <f>_xlfn.XLOOKUP(A505,'Medical Examinations'!$A$2:$A$2336,'Medical Examinations'!$C$2:$C$2336,AVERAGE('Medical Examinations'!$C$2:$C$2336))</f>
        <v>10.9</v>
      </c>
      <c r="E505" s="7" t="str">
        <f>_xlfn.XLOOKUP(A505,'Medical Examinations'!$A:$A,'Medical Examinations'!$D:$D,"Unknown")</f>
        <v>Yes</v>
      </c>
      <c r="F505" s="7" t="str">
        <f>_xlfn.XLOOKUP(A505,'Medical Examinations'!$A:$A,'Medical Examinations'!$E:$E,"Unknown")</f>
        <v>No</v>
      </c>
      <c r="G505" s="7" t="str">
        <f>_xlfn.XLOOKUP(A505,'Medical Examinations'!$A:$A,'Medical Examinations'!$F:$F,"Unknown")</f>
        <v>Yes</v>
      </c>
      <c r="H505" s="43">
        <f>_xlfn.XLOOKUP(Healthcare!A505,'Medical Examinations'!$A:$A,'Medical Examinations'!$G:$G,0)</f>
        <v>1</v>
      </c>
      <c r="I505" s="7" t="str">
        <f>_xlfn.XLOOKUP(A505,'Medical Examinations'!$A:$A,'Medical Examinations'!$H:$H,"Unknown")</f>
        <v>No</v>
      </c>
      <c r="J505" s="7" t="str" cm="1">
        <f t="array" ref="J505">_xlfn.IFS(C505&lt;18.5,"Under Weight",C505&lt;=24.9,"Normal Weight",C505&lt;30,"Over weight",C505&gt;=30,"Obesity")</f>
        <v>Obesity</v>
      </c>
      <c r="K505" s="7" t="str" cm="1">
        <f t="array" ref="K505">_xlfn.IFS(D505="Null","Unknown",D505&lt;5.7,"Normal",D505&lt;6.5,"Prediabetes",D505&gt;=6.5,"Diabetes")</f>
        <v>Diabetes</v>
      </c>
      <c r="L505" s="7" t="str">
        <f>_xlfn.XLOOKUP(A505,'Hospitalisation Details'!$A:$A,'Hospitalisation Details'!$J:$J,)</f>
        <v>14-Jul-1963</v>
      </c>
      <c r="M505" s="22">
        <f>+_xlfn.XLOOKUP(A505,'Hospitalisation Details'!$A:$A,'Hospitalisation Details'!$F:$F)</f>
        <v>19551.34</v>
      </c>
      <c r="N505" s="7" t="str">
        <f>_xlfn.XLOOKUP(A505,'Hospitalisation Details'!$A:$A,'Hospitalisation Details'!$G:$G)</f>
        <v>tier - 1</v>
      </c>
      <c r="O505" s="7" t="str">
        <f>_xlfn.XLOOKUP(A505,'Hospitalisation Details'!$A:$A,'Hospitalisation Details'!$H:$H)</f>
        <v>tier - 3</v>
      </c>
      <c r="P505" s="7" t="str">
        <f>_xlfn.XLOOKUP(A505,'Hospitalisation Details'!$A:$A,'Hospitalisation Details'!$I:$I)</f>
        <v>R1012</v>
      </c>
      <c r="Q505" s="28">
        <f>_xlfn.XLOOKUP(A505,'Hospitalisation Details'!$A:$A,'Hospitalisation Details'!$K:$K)</f>
        <v>60</v>
      </c>
    </row>
    <row r="506" spans="1:17" x14ac:dyDescent="0.3">
      <c r="A506" s="27" t="s">
        <v>1865</v>
      </c>
      <c r="B506" s="7" t="str">
        <f>IFERROR(_xlfn.XLOOKUP(A506,'Customer Names'!$A$2:$A$2336,'Customer Names'!$C$2:$C$2336),"Unknown")</f>
        <v xml:space="preserve">  Jennifer</v>
      </c>
      <c r="C506" s="7">
        <f>_xlfn.XLOOKUP(A506,'Medical Examinations'!$A$2:$A$2336,'Medical Examinations'!$B$2:$B$2336,AVERAGE('Medical Examinations'!$B$2:$B$2336))</f>
        <v>26.4</v>
      </c>
      <c r="D506" s="7">
        <f>_xlfn.XLOOKUP(A506,'Medical Examinations'!$A$2:$A$2336,'Medical Examinations'!$C$2:$C$2336,AVERAGE('Medical Examinations'!$C$2:$C$2336))</f>
        <v>4.87</v>
      </c>
      <c r="E506" s="7" t="str">
        <f>_xlfn.XLOOKUP(A506,'Medical Examinations'!$A:$A,'Medical Examinations'!$D:$D,"Unknown")</f>
        <v>Yes</v>
      </c>
      <c r="F506" s="7" t="str">
        <f>_xlfn.XLOOKUP(A506,'Medical Examinations'!$A:$A,'Medical Examinations'!$E:$E,"Unknown")</f>
        <v>No</v>
      </c>
      <c r="G506" s="7" t="str">
        <f>_xlfn.XLOOKUP(A506,'Medical Examinations'!$A:$A,'Medical Examinations'!$F:$F,"Unknown")</f>
        <v>No</v>
      </c>
      <c r="H506" s="43">
        <f>_xlfn.XLOOKUP(Healthcare!A506,'Medical Examinations'!$A:$A,'Medical Examinations'!$G:$G,0)</f>
        <v>0</v>
      </c>
      <c r="I506" s="7" t="str">
        <f>_xlfn.XLOOKUP(A506,'Medical Examinations'!$A:$A,'Medical Examinations'!$H:$H,"Unknown")</f>
        <v>Yes</v>
      </c>
      <c r="J506" s="7" t="str" cm="1">
        <f t="array" ref="J506">_xlfn.IFS(C506&lt;18.5,"Under Weight",C506&lt;=24.9,"Normal Weight",C506&lt;30,"Over weight",C506&gt;=30,"Obesity")</f>
        <v>Over weight</v>
      </c>
      <c r="K506" s="7" t="str" cm="1">
        <f t="array" ref="K506">_xlfn.IFS(D506="Null","Unknown",D506&lt;5.7,"Normal",D506&lt;6.5,"Prediabetes",D506&gt;=6.5,"Diabetes")</f>
        <v>Normal</v>
      </c>
      <c r="L506" s="7" t="str">
        <f>_xlfn.XLOOKUP(A506,'Hospitalisation Details'!$A:$A,'Hospitalisation Details'!$J:$J,)</f>
        <v>17-Sep-1985</v>
      </c>
      <c r="M506" s="22">
        <f>+_xlfn.XLOOKUP(A506,'Hospitalisation Details'!$A:$A,'Hospitalisation Details'!$F:$F)</f>
        <v>19539.240000000002</v>
      </c>
      <c r="N506" s="7" t="str">
        <f>_xlfn.XLOOKUP(A506,'Hospitalisation Details'!$A:$A,'Hospitalisation Details'!$G:$G)</f>
        <v>tier - 1</v>
      </c>
      <c r="O506" s="7" t="str">
        <f>_xlfn.XLOOKUP(A506,'Hospitalisation Details'!$A:$A,'Hospitalisation Details'!$H:$H)</f>
        <v>tier - 1</v>
      </c>
      <c r="P506" s="7" t="str">
        <f>_xlfn.XLOOKUP(A506,'Hospitalisation Details'!$A:$A,'Hospitalisation Details'!$I:$I)</f>
        <v>R1013</v>
      </c>
      <c r="Q506" s="28">
        <f>_xlfn.XLOOKUP(A506,'Hospitalisation Details'!$A:$A,'Hospitalisation Details'!$K:$K)</f>
        <v>38</v>
      </c>
    </row>
    <row r="507" spans="1:17" x14ac:dyDescent="0.3">
      <c r="A507" s="27" t="s">
        <v>1864</v>
      </c>
      <c r="B507" s="7" t="str">
        <f>IFERROR(_xlfn.XLOOKUP(A507,'Customer Names'!$A$2:$A$2336,'Customer Names'!$C$2:$C$2336),"Unknown")</f>
        <v xml:space="preserve">  Kara</v>
      </c>
      <c r="C507" s="7">
        <f>_xlfn.XLOOKUP(A507,'Medical Examinations'!$A$2:$A$2336,'Medical Examinations'!$B$2:$B$2336,AVERAGE('Medical Examinations'!$B$2:$B$2336))</f>
        <v>28.38</v>
      </c>
      <c r="D507" s="7">
        <f>_xlfn.XLOOKUP(A507,'Medical Examinations'!$A$2:$A$2336,'Medical Examinations'!$C$2:$C$2336,AVERAGE('Medical Examinations'!$C$2:$C$2336))</f>
        <v>6.07</v>
      </c>
      <c r="E507" s="7" t="str">
        <f>_xlfn.XLOOKUP(A507,'Medical Examinations'!$A:$A,'Medical Examinations'!$D:$D,"Unknown")</f>
        <v>No</v>
      </c>
      <c r="F507" s="7" t="str">
        <f>_xlfn.XLOOKUP(A507,'Medical Examinations'!$A:$A,'Medical Examinations'!$E:$E,"Unknown")</f>
        <v>No</v>
      </c>
      <c r="G507" s="7" t="str">
        <f>_xlfn.XLOOKUP(A507,'Medical Examinations'!$A:$A,'Medical Examinations'!$F:$F,"Unknown")</f>
        <v>No</v>
      </c>
      <c r="H507" s="43">
        <f>_xlfn.XLOOKUP(Healthcare!A507,'Medical Examinations'!$A:$A,'Medical Examinations'!$G:$G,0)</f>
        <v>1</v>
      </c>
      <c r="I507" s="7" t="str">
        <f>_xlfn.XLOOKUP(A507,'Medical Examinations'!$A:$A,'Medical Examinations'!$H:$H,"Unknown")</f>
        <v>Yes</v>
      </c>
      <c r="J507" s="7" t="str" cm="1">
        <f t="array" ref="J507">_xlfn.IFS(C507&lt;18.5,"Under Weight",C507&lt;=24.9,"Normal Weight",C507&lt;30,"Over weight",C507&gt;=30,"Obesity")</f>
        <v>Over weight</v>
      </c>
      <c r="K507" s="7" t="str" cm="1">
        <f t="array" ref="K507">_xlfn.IFS(D507="Null","Unknown",D507&lt;5.7,"Normal",D507&lt;6.5,"Prediabetes",D507&gt;=6.5,"Diabetes")</f>
        <v>Prediabetes</v>
      </c>
      <c r="L507" s="7" t="str">
        <f>_xlfn.XLOOKUP(A507,'Hospitalisation Details'!$A:$A,'Hospitalisation Details'!$J:$J,)</f>
        <v>19-Aug-1992</v>
      </c>
      <c r="M507" s="22">
        <f>+_xlfn.XLOOKUP(A507,'Hospitalisation Details'!$A:$A,'Hospitalisation Details'!$F:$F)</f>
        <v>19521.97</v>
      </c>
      <c r="N507" s="7" t="str">
        <f>_xlfn.XLOOKUP(A507,'Hospitalisation Details'!$A:$A,'Hospitalisation Details'!$G:$G)</f>
        <v>tier - 1</v>
      </c>
      <c r="O507" s="7" t="str">
        <f>_xlfn.XLOOKUP(A507,'Hospitalisation Details'!$A:$A,'Hospitalisation Details'!$H:$H)</f>
        <v>tier - 2</v>
      </c>
      <c r="P507" s="7" t="str">
        <f>_xlfn.XLOOKUP(A507,'Hospitalisation Details'!$A:$A,'Hospitalisation Details'!$I:$I)</f>
        <v>R1013</v>
      </c>
      <c r="Q507" s="28">
        <f>_xlfn.XLOOKUP(A507,'Hospitalisation Details'!$A:$A,'Hospitalisation Details'!$K:$K)</f>
        <v>31</v>
      </c>
    </row>
    <row r="508" spans="1:17" x14ac:dyDescent="0.3">
      <c r="A508" s="27" t="s">
        <v>1863</v>
      </c>
      <c r="B508" s="7" t="str">
        <f>IFERROR(_xlfn.XLOOKUP(A508,'Customer Names'!$A$2:$A$2336,'Customer Names'!$C$2:$C$2336),"Unknown")</f>
        <v xml:space="preserve">  Bradley A</v>
      </c>
      <c r="C508" s="7">
        <f>_xlfn.XLOOKUP(A508,'Medical Examinations'!$A$2:$A$2336,'Medical Examinations'!$B$2:$B$2336,AVERAGE('Medical Examinations'!$B$2:$B$2336))</f>
        <v>24.64</v>
      </c>
      <c r="D508" s="7">
        <f>_xlfn.XLOOKUP(A508,'Medical Examinations'!$A$2:$A$2336,'Medical Examinations'!$C$2:$C$2336,AVERAGE('Medical Examinations'!$C$2:$C$2336))</f>
        <v>4.33</v>
      </c>
      <c r="E508" s="7" t="str">
        <f>_xlfn.XLOOKUP(A508,'Medical Examinations'!$A:$A,'Medical Examinations'!$D:$D,"Unknown")</f>
        <v>No</v>
      </c>
      <c r="F508" s="7" t="str">
        <f>_xlfn.XLOOKUP(A508,'Medical Examinations'!$A:$A,'Medical Examinations'!$E:$E,"Unknown")</f>
        <v>No</v>
      </c>
      <c r="G508" s="7" t="str">
        <f>_xlfn.XLOOKUP(A508,'Medical Examinations'!$A:$A,'Medical Examinations'!$F:$F,"Unknown")</f>
        <v>No</v>
      </c>
      <c r="H508" s="43">
        <f>_xlfn.XLOOKUP(Healthcare!A508,'Medical Examinations'!$A:$A,'Medical Examinations'!$G:$G,0)</f>
        <v>0</v>
      </c>
      <c r="I508" s="7" t="str">
        <f>_xlfn.XLOOKUP(A508,'Medical Examinations'!$A:$A,'Medical Examinations'!$H:$H,"Unknown")</f>
        <v>Yes</v>
      </c>
      <c r="J508" s="7" t="str" cm="1">
        <f t="array" ref="J508">_xlfn.IFS(C508&lt;18.5,"Under Weight",C508&lt;=24.9,"Normal Weight",C508&lt;30,"Over weight",C508&gt;=30,"Obesity")</f>
        <v>Normal Weight</v>
      </c>
      <c r="K508" s="7" t="str" cm="1">
        <f t="array" ref="K508">_xlfn.IFS(D508="Null","Unknown",D508&lt;5.7,"Normal",D508&lt;6.5,"Prediabetes",D508&gt;=6.5,"Diabetes")</f>
        <v>Normal</v>
      </c>
      <c r="L508" s="7" t="str">
        <f>_xlfn.XLOOKUP(A508,'Hospitalisation Details'!$A:$A,'Hospitalisation Details'!$J:$J,)</f>
        <v>8-Nov-1980</v>
      </c>
      <c r="M508" s="22">
        <f>+_xlfn.XLOOKUP(A508,'Hospitalisation Details'!$A:$A,'Hospitalisation Details'!$F:$F)</f>
        <v>19515.54</v>
      </c>
      <c r="N508" s="7" t="str">
        <f>_xlfn.XLOOKUP(A508,'Hospitalisation Details'!$A:$A,'Hospitalisation Details'!$G:$G)</f>
        <v>tier - 1</v>
      </c>
      <c r="O508" s="7" t="str">
        <f>_xlfn.XLOOKUP(A508,'Hospitalisation Details'!$A:$A,'Hospitalisation Details'!$H:$H)</f>
        <v>tier - 1</v>
      </c>
      <c r="P508" s="7" t="str">
        <f>_xlfn.XLOOKUP(A508,'Hospitalisation Details'!$A:$A,'Hospitalisation Details'!$I:$I)</f>
        <v>R1013</v>
      </c>
      <c r="Q508" s="28">
        <f>_xlfn.XLOOKUP(A508,'Hospitalisation Details'!$A:$A,'Hospitalisation Details'!$K:$K)</f>
        <v>43</v>
      </c>
    </row>
    <row r="509" spans="1:17" x14ac:dyDescent="0.3">
      <c r="A509" s="27" t="s">
        <v>1862</v>
      </c>
      <c r="B509" s="7" t="str">
        <f>IFERROR(_xlfn.XLOOKUP(A509,'Customer Names'!$A$2:$A$2336,'Customer Names'!$C$2:$C$2336),"Unknown")</f>
        <v xml:space="preserve">  Brendan</v>
      </c>
      <c r="C509" s="7">
        <f>_xlfn.XLOOKUP(A509,'Medical Examinations'!$A$2:$A$2336,'Medical Examinations'!$B$2:$B$2336,AVERAGE('Medical Examinations'!$B$2:$B$2336))</f>
        <v>39.71</v>
      </c>
      <c r="D509" s="7">
        <f>_xlfn.XLOOKUP(A509,'Medical Examinations'!$A$2:$A$2336,'Medical Examinations'!$C$2:$C$2336,AVERAGE('Medical Examinations'!$C$2:$C$2336))</f>
        <v>5.83</v>
      </c>
      <c r="E509" s="7" t="str">
        <f>_xlfn.XLOOKUP(A509,'Medical Examinations'!$A:$A,'Medical Examinations'!$D:$D,"Unknown")</f>
        <v>No</v>
      </c>
      <c r="F509" s="7" t="str">
        <f>_xlfn.XLOOKUP(A509,'Medical Examinations'!$A:$A,'Medical Examinations'!$E:$E,"Unknown")</f>
        <v>No</v>
      </c>
      <c r="G509" s="7" t="str">
        <f>_xlfn.XLOOKUP(A509,'Medical Examinations'!$A:$A,'Medical Examinations'!$F:$F,"Unknown")</f>
        <v>No</v>
      </c>
      <c r="H509" s="43">
        <f>_xlfn.XLOOKUP(Healthcare!A509,'Medical Examinations'!$A:$A,'Medical Examinations'!$G:$G,0)</f>
        <v>1</v>
      </c>
      <c r="I509" s="7" t="str">
        <f>_xlfn.XLOOKUP(A509,'Medical Examinations'!$A:$A,'Medical Examinations'!$H:$H,"Unknown")</f>
        <v>No</v>
      </c>
      <c r="J509" s="7" t="str" cm="1">
        <f t="array" ref="J509">_xlfn.IFS(C509&lt;18.5,"Under Weight",C509&lt;=24.9,"Normal Weight",C509&lt;30,"Over weight",C509&gt;=30,"Obesity")</f>
        <v>Obesity</v>
      </c>
      <c r="K509" s="7" t="str" cm="1">
        <f t="array" ref="K509">_xlfn.IFS(D509="Null","Unknown",D509&lt;5.7,"Normal",D509&lt;6.5,"Prediabetes",D509&gt;=6.5,"Diabetes")</f>
        <v>Prediabetes</v>
      </c>
      <c r="L509" s="7" t="str">
        <f>_xlfn.XLOOKUP(A509,'Hospitalisation Details'!$A:$A,'Hospitalisation Details'!$J:$J,)</f>
        <v>30-Nov-1987</v>
      </c>
      <c r="M509" s="22">
        <f>+_xlfn.XLOOKUP(A509,'Hospitalisation Details'!$A:$A,'Hospitalisation Details'!$F:$F)</f>
        <v>19496.72</v>
      </c>
      <c r="N509" s="7" t="str">
        <f>_xlfn.XLOOKUP(A509,'Hospitalisation Details'!$A:$A,'Hospitalisation Details'!$G:$G)</f>
        <v>tier - 1</v>
      </c>
      <c r="O509" s="7" t="str">
        <f>_xlfn.XLOOKUP(A509,'Hospitalisation Details'!$A:$A,'Hospitalisation Details'!$H:$H)</f>
        <v>tier - 3</v>
      </c>
      <c r="P509" s="7" t="str">
        <f>_xlfn.XLOOKUP(A509,'Hospitalisation Details'!$A:$A,'Hospitalisation Details'!$I:$I)</f>
        <v>R1019</v>
      </c>
      <c r="Q509" s="28">
        <f>_xlfn.XLOOKUP(A509,'Hospitalisation Details'!$A:$A,'Hospitalisation Details'!$K:$K)</f>
        <v>36</v>
      </c>
    </row>
    <row r="510" spans="1:17" x14ac:dyDescent="0.3">
      <c r="A510" s="27" t="s">
        <v>1861</v>
      </c>
      <c r="B510" s="7" t="str">
        <f>IFERROR(_xlfn.XLOOKUP(A510,'Customer Names'!$A$2:$A$2336,'Customer Names'!$C$2:$C$2336),"Unknown")</f>
        <v xml:space="preserve">  Amber R</v>
      </c>
      <c r="C510" s="7">
        <f>_xlfn.XLOOKUP(A510,'Medical Examinations'!$A$2:$A$2336,'Medical Examinations'!$B$2:$B$2336,AVERAGE('Medical Examinations'!$B$2:$B$2336))</f>
        <v>22.22</v>
      </c>
      <c r="D510" s="7">
        <f>_xlfn.XLOOKUP(A510,'Medical Examinations'!$A$2:$A$2336,'Medical Examinations'!$C$2:$C$2336,AVERAGE('Medical Examinations'!$C$2:$C$2336))</f>
        <v>5.5</v>
      </c>
      <c r="E510" s="7" t="str">
        <f>_xlfn.XLOOKUP(A510,'Medical Examinations'!$A:$A,'Medical Examinations'!$D:$D,"Unknown")</f>
        <v>No</v>
      </c>
      <c r="F510" s="7" t="str">
        <f>_xlfn.XLOOKUP(A510,'Medical Examinations'!$A:$A,'Medical Examinations'!$E:$E,"Unknown")</f>
        <v>No</v>
      </c>
      <c r="G510" s="7" t="str">
        <f>_xlfn.XLOOKUP(A510,'Medical Examinations'!$A:$A,'Medical Examinations'!$F:$F,"Unknown")</f>
        <v>No</v>
      </c>
      <c r="H510" s="43">
        <f>_xlfn.XLOOKUP(Healthcare!A510,'Medical Examinations'!$A:$A,'Medical Examinations'!$G:$G,0)</f>
        <v>0</v>
      </c>
      <c r="I510" s="7" t="str">
        <f>_xlfn.XLOOKUP(A510,'Medical Examinations'!$A:$A,'Medical Examinations'!$H:$H,"Unknown")</f>
        <v>Yes</v>
      </c>
      <c r="J510" s="7" t="str" cm="1">
        <f t="array" ref="J510">_xlfn.IFS(C510&lt;18.5,"Under Weight",C510&lt;=24.9,"Normal Weight",C510&lt;30,"Over weight",C510&gt;=30,"Obesity")</f>
        <v>Normal Weight</v>
      </c>
      <c r="K510" s="7" t="str" cm="1">
        <f t="array" ref="K510">_xlfn.IFS(D510="Null","Unknown",D510&lt;5.7,"Normal",D510&lt;6.5,"Prediabetes",D510&gt;=6.5,"Diabetes")</f>
        <v>Normal</v>
      </c>
      <c r="L510" s="7" t="str">
        <f>_xlfn.XLOOKUP(A510,'Hospitalisation Details'!$A:$A,'Hospitalisation Details'!$J:$J,)</f>
        <v>15-Dec-1982</v>
      </c>
      <c r="M510" s="22">
        <f>+_xlfn.XLOOKUP(A510,'Hospitalisation Details'!$A:$A,'Hospitalisation Details'!$F:$F)</f>
        <v>19444.27</v>
      </c>
      <c r="N510" s="7" t="str">
        <f>_xlfn.XLOOKUP(A510,'Hospitalisation Details'!$A:$A,'Hospitalisation Details'!$G:$G)</f>
        <v>tier - 1</v>
      </c>
      <c r="O510" s="7" t="str">
        <f>_xlfn.XLOOKUP(A510,'Hospitalisation Details'!$A:$A,'Hospitalisation Details'!$H:$H)</f>
        <v>tier - 1</v>
      </c>
      <c r="P510" s="7" t="str">
        <f>_xlfn.XLOOKUP(A510,'Hospitalisation Details'!$A:$A,'Hospitalisation Details'!$I:$I)</f>
        <v>R1013</v>
      </c>
      <c r="Q510" s="28">
        <f>_xlfn.XLOOKUP(A510,'Hospitalisation Details'!$A:$A,'Hospitalisation Details'!$K:$K)</f>
        <v>41</v>
      </c>
    </row>
    <row r="511" spans="1:17" x14ac:dyDescent="0.3">
      <c r="A511" s="27" t="s">
        <v>1860</v>
      </c>
      <c r="B511" s="7" t="str">
        <f>IFERROR(_xlfn.XLOOKUP(A511,'Customer Names'!$A$2:$A$2336,'Customer Names'!$C$2:$C$2336),"Unknown")</f>
        <v xml:space="preserve">  Sean K</v>
      </c>
      <c r="C511" s="7">
        <f>_xlfn.XLOOKUP(A511,'Medical Examinations'!$A$2:$A$2336,'Medical Examinations'!$B$2:$B$2336,AVERAGE('Medical Examinations'!$B$2:$B$2336))</f>
        <v>33.344999999999999</v>
      </c>
      <c r="D511" s="7">
        <f>_xlfn.XLOOKUP(A511,'Medical Examinations'!$A$2:$A$2336,'Medical Examinations'!$C$2:$C$2336,AVERAGE('Medical Examinations'!$C$2:$C$2336))</f>
        <v>4.79</v>
      </c>
      <c r="E511" s="7" t="str">
        <f>_xlfn.XLOOKUP(A511,'Medical Examinations'!$A:$A,'Medical Examinations'!$D:$D,"Unknown")</f>
        <v>No</v>
      </c>
      <c r="F511" s="7" t="str">
        <f>_xlfn.XLOOKUP(A511,'Medical Examinations'!$A:$A,'Medical Examinations'!$E:$E,"Unknown")</f>
        <v>No</v>
      </c>
      <c r="G511" s="7" t="str">
        <f>_xlfn.XLOOKUP(A511,'Medical Examinations'!$A:$A,'Medical Examinations'!$F:$F,"Unknown")</f>
        <v>Yes</v>
      </c>
      <c r="H511" s="43">
        <f>_xlfn.XLOOKUP(Healthcare!A511,'Medical Examinations'!$A:$A,'Medical Examinations'!$G:$G,0)</f>
        <v>1</v>
      </c>
      <c r="I511" s="7" t="str">
        <f>_xlfn.XLOOKUP(A511,'Medical Examinations'!$A:$A,'Medical Examinations'!$H:$H,"Unknown")</f>
        <v>No</v>
      </c>
      <c r="J511" s="7" t="str" cm="1">
        <f t="array" ref="J511">_xlfn.IFS(C511&lt;18.5,"Under Weight",C511&lt;=24.9,"Normal Weight",C511&lt;30,"Over weight",C511&gt;=30,"Obesity")</f>
        <v>Obesity</v>
      </c>
      <c r="K511" s="7" t="str" cm="1">
        <f t="array" ref="K511">_xlfn.IFS(D511="Null","Unknown",D511&lt;5.7,"Normal",D511&lt;6.5,"Prediabetes",D511&gt;=6.5,"Diabetes")</f>
        <v>Normal</v>
      </c>
      <c r="L511" s="7" t="str">
        <f>_xlfn.XLOOKUP(A511,'Hospitalisation Details'!$A:$A,'Hospitalisation Details'!$J:$J,)</f>
        <v>6-Sep-1993</v>
      </c>
      <c r="M511" s="22">
        <f>+_xlfn.XLOOKUP(A511,'Hospitalisation Details'!$A:$A,'Hospitalisation Details'!$F:$F)</f>
        <v>19442.349999999999</v>
      </c>
      <c r="N511" s="7" t="str">
        <f>_xlfn.XLOOKUP(A511,'Hospitalisation Details'!$A:$A,'Hospitalisation Details'!$G:$G)</f>
        <v>tier - 1</v>
      </c>
      <c r="O511" s="7" t="str">
        <f>_xlfn.XLOOKUP(A511,'Hospitalisation Details'!$A:$A,'Hospitalisation Details'!$H:$H)</f>
        <v>tier - 3</v>
      </c>
      <c r="P511" s="7" t="str">
        <f>_xlfn.XLOOKUP(A511,'Hospitalisation Details'!$A:$A,'Hospitalisation Details'!$I:$I)</f>
        <v>R1012</v>
      </c>
      <c r="Q511" s="28">
        <f>_xlfn.XLOOKUP(A511,'Hospitalisation Details'!$A:$A,'Hospitalisation Details'!$K:$K)</f>
        <v>30</v>
      </c>
    </row>
    <row r="512" spans="1:17" x14ac:dyDescent="0.3">
      <c r="A512" s="27" t="s">
        <v>1859</v>
      </c>
      <c r="B512" s="7" t="str">
        <f>IFERROR(_xlfn.XLOOKUP(A512,'Customer Names'!$A$2:$A$2336,'Customer Names'!$C$2:$C$2336),"Unknown")</f>
        <v xml:space="preserve">  Rick</v>
      </c>
      <c r="C512" s="7">
        <f>_xlfn.XLOOKUP(A512,'Medical Examinations'!$A$2:$A$2336,'Medical Examinations'!$B$2:$B$2336,AVERAGE('Medical Examinations'!$B$2:$B$2336))</f>
        <v>24.42</v>
      </c>
      <c r="D512" s="7">
        <f>_xlfn.XLOOKUP(A512,'Medical Examinations'!$A$2:$A$2336,'Medical Examinations'!$C$2:$C$2336,AVERAGE('Medical Examinations'!$C$2:$C$2336))</f>
        <v>5.81</v>
      </c>
      <c r="E512" s="7" t="str">
        <f>_xlfn.XLOOKUP(A512,'Medical Examinations'!$A:$A,'Medical Examinations'!$D:$D,"Unknown")</f>
        <v>No</v>
      </c>
      <c r="F512" s="7" t="str">
        <f>_xlfn.XLOOKUP(A512,'Medical Examinations'!$A:$A,'Medical Examinations'!$E:$E,"Unknown")</f>
        <v>No</v>
      </c>
      <c r="G512" s="7" t="str">
        <f>_xlfn.XLOOKUP(A512,'Medical Examinations'!$A:$A,'Medical Examinations'!$F:$F,"Unknown")</f>
        <v>No</v>
      </c>
      <c r="H512" s="43">
        <f>_xlfn.XLOOKUP(Healthcare!A512,'Medical Examinations'!$A:$A,'Medical Examinations'!$G:$G,0)</f>
        <v>1</v>
      </c>
      <c r="I512" s="7" t="str">
        <f>_xlfn.XLOOKUP(A512,'Medical Examinations'!$A:$A,'Medical Examinations'!$H:$H,"Unknown")</f>
        <v>Yes</v>
      </c>
      <c r="J512" s="7" t="str" cm="1">
        <f t="array" ref="J512">_xlfn.IFS(C512&lt;18.5,"Under Weight",C512&lt;=24.9,"Normal Weight",C512&lt;30,"Over weight",C512&gt;=30,"Obesity")</f>
        <v>Normal Weight</v>
      </c>
      <c r="K512" s="7" t="str" cm="1">
        <f t="array" ref="K512">_xlfn.IFS(D512="Null","Unknown",D512&lt;5.7,"Normal",D512&lt;6.5,"Prediabetes",D512&gt;=6.5,"Diabetes")</f>
        <v>Prediabetes</v>
      </c>
      <c r="L512" s="7" t="str">
        <f>_xlfn.XLOOKUP(A512,'Hospitalisation Details'!$A:$A,'Hospitalisation Details'!$J:$J,)</f>
        <v>30-Jun-1987</v>
      </c>
      <c r="M512" s="22">
        <f>+_xlfn.XLOOKUP(A512,'Hospitalisation Details'!$A:$A,'Hospitalisation Details'!$F:$F)</f>
        <v>19362</v>
      </c>
      <c r="N512" s="7" t="str">
        <f>_xlfn.XLOOKUP(A512,'Hospitalisation Details'!$A:$A,'Hospitalisation Details'!$G:$G)</f>
        <v>tier - 1</v>
      </c>
      <c r="O512" s="7" t="str">
        <f>_xlfn.XLOOKUP(A512,'Hospitalisation Details'!$A:$A,'Hospitalisation Details'!$H:$H)</f>
        <v>tier - 3</v>
      </c>
      <c r="P512" s="7" t="str">
        <f>_xlfn.XLOOKUP(A512,'Hospitalisation Details'!$A:$A,'Hospitalisation Details'!$I:$I)</f>
        <v>R1013</v>
      </c>
      <c r="Q512" s="28">
        <f>_xlfn.XLOOKUP(A512,'Hospitalisation Details'!$A:$A,'Hospitalisation Details'!$K:$K)</f>
        <v>36</v>
      </c>
    </row>
    <row r="513" spans="1:17" x14ac:dyDescent="0.3">
      <c r="A513" s="27" t="s">
        <v>1858</v>
      </c>
      <c r="B513" s="7" t="str">
        <f>IFERROR(_xlfn.XLOOKUP(A513,'Customer Names'!$A$2:$A$2336,'Customer Names'!$C$2:$C$2336),"Unknown")</f>
        <v xml:space="preserve">  Matthew</v>
      </c>
      <c r="C513" s="7">
        <f>_xlfn.XLOOKUP(A513,'Medical Examinations'!$A$2:$A$2336,'Medical Examinations'!$B$2:$B$2336,AVERAGE('Medical Examinations'!$B$2:$B$2336))</f>
        <v>29.81</v>
      </c>
      <c r="D513" s="7">
        <f>_xlfn.XLOOKUP(A513,'Medical Examinations'!$A$2:$A$2336,'Medical Examinations'!$C$2:$C$2336,AVERAGE('Medical Examinations'!$C$2:$C$2336))</f>
        <v>5.58</v>
      </c>
      <c r="E513" s="7" t="str">
        <f>_xlfn.XLOOKUP(A513,'Medical Examinations'!$A:$A,'Medical Examinations'!$D:$D,"Unknown")</f>
        <v>No</v>
      </c>
      <c r="F513" s="7" t="str">
        <f>_xlfn.XLOOKUP(A513,'Medical Examinations'!$A:$A,'Medical Examinations'!$E:$E,"Unknown")</f>
        <v>No</v>
      </c>
      <c r="G513" s="7" t="str">
        <f>_xlfn.XLOOKUP(A513,'Medical Examinations'!$A:$A,'Medical Examinations'!$F:$F,"Unknown")</f>
        <v>No</v>
      </c>
      <c r="H513" s="43">
        <f>_xlfn.XLOOKUP(Healthcare!A513,'Medical Examinations'!$A:$A,'Medical Examinations'!$G:$G,0)</f>
        <v>0</v>
      </c>
      <c r="I513" s="7" t="str">
        <f>_xlfn.XLOOKUP(A513,'Medical Examinations'!$A:$A,'Medical Examinations'!$H:$H,"Unknown")</f>
        <v>Yes</v>
      </c>
      <c r="J513" s="7" t="str" cm="1">
        <f t="array" ref="J513">_xlfn.IFS(C513&lt;18.5,"Under Weight",C513&lt;=24.9,"Normal Weight",C513&lt;30,"Over weight",C513&gt;=30,"Obesity")</f>
        <v>Over weight</v>
      </c>
      <c r="K513" s="7" t="str" cm="1">
        <f t="array" ref="K513">_xlfn.IFS(D513="Null","Unknown",D513&lt;5.7,"Normal",D513&lt;6.5,"Prediabetes",D513&gt;=6.5,"Diabetes")</f>
        <v>Normal</v>
      </c>
      <c r="L513" s="7" t="str">
        <f>_xlfn.XLOOKUP(A513,'Hospitalisation Details'!$A:$A,'Hospitalisation Details'!$J:$J,)</f>
        <v>24-Aug-1991</v>
      </c>
      <c r="M513" s="22">
        <f>+_xlfn.XLOOKUP(A513,'Hospitalisation Details'!$A:$A,'Hospitalisation Details'!$F:$F)</f>
        <v>19350.37</v>
      </c>
      <c r="N513" s="7" t="str">
        <f>_xlfn.XLOOKUP(A513,'Hospitalisation Details'!$A:$A,'Hospitalisation Details'!$G:$G)</f>
        <v>tier - 1</v>
      </c>
      <c r="O513" s="7" t="str">
        <f>_xlfn.XLOOKUP(A513,'Hospitalisation Details'!$A:$A,'Hospitalisation Details'!$H:$H)</f>
        <v>tier - 3</v>
      </c>
      <c r="P513" s="7" t="str">
        <f>_xlfn.XLOOKUP(A513,'Hospitalisation Details'!$A:$A,'Hospitalisation Details'!$I:$I)</f>
        <v>R1013</v>
      </c>
      <c r="Q513" s="28">
        <f>_xlfn.XLOOKUP(A513,'Hospitalisation Details'!$A:$A,'Hospitalisation Details'!$K:$K)</f>
        <v>32</v>
      </c>
    </row>
    <row r="514" spans="1:17" x14ac:dyDescent="0.3">
      <c r="A514" s="27" t="s">
        <v>1857</v>
      </c>
      <c r="B514" s="7" t="str">
        <f>IFERROR(_xlfn.XLOOKUP(A514,'Customer Names'!$A$2:$A$2336,'Customer Names'!$C$2:$C$2336),"Unknown")</f>
        <v xml:space="preserve">  Brady</v>
      </c>
      <c r="C514" s="7">
        <f>_xlfn.XLOOKUP(A514,'Medical Examinations'!$A$2:$A$2336,'Medical Examinations'!$B$2:$B$2336,AVERAGE('Medical Examinations'!$B$2:$B$2336))</f>
        <v>51.18</v>
      </c>
      <c r="D514" s="7">
        <f>_xlfn.XLOOKUP(A514,'Medical Examinations'!$A$2:$A$2336,'Medical Examinations'!$C$2:$C$2336,AVERAGE('Medical Examinations'!$C$2:$C$2336))</f>
        <v>4.4000000000000004</v>
      </c>
      <c r="E514" s="7" t="str">
        <f>_xlfn.XLOOKUP(A514,'Medical Examinations'!$A:$A,'Medical Examinations'!$D:$D,"Unknown")</f>
        <v>Yes</v>
      </c>
      <c r="F514" s="7" t="str">
        <f>_xlfn.XLOOKUP(A514,'Medical Examinations'!$A:$A,'Medical Examinations'!$E:$E,"Unknown")</f>
        <v>No</v>
      </c>
      <c r="G514" s="7" t="str">
        <f>_xlfn.XLOOKUP(A514,'Medical Examinations'!$A:$A,'Medical Examinations'!$F:$F,"Unknown")</f>
        <v>No</v>
      </c>
      <c r="H514" s="43">
        <f>_xlfn.XLOOKUP(Healthcare!A514,'Medical Examinations'!$A:$A,'Medical Examinations'!$G:$G,0)</f>
        <v>2</v>
      </c>
      <c r="I514" s="7" t="str">
        <f>_xlfn.XLOOKUP(A514,'Medical Examinations'!$A:$A,'Medical Examinations'!$H:$H,"Unknown")</f>
        <v>No</v>
      </c>
      <c r="J514" s="7" t="str" cm="1">
        <f t="array" ref="J514">_xlfn.IFS(C514&lt;18.5,"Under Weight",C514&lt;=24.9,"Normal Weight",C514&lt;30,"Over weight",C514&gt;=30,"Obesity")</f>
        <v>Obesity</v>
      </c>
      <c r="K514" s="7" t="str" cm="1">
        <f t="array" ref="K514">_xlfn.IFS(D514="Null","Unknown",D514&lt;5.7,"Normal",D514&lt;6.5,"Prediabetes",D514&gt;=6.5,"Diabetes")</f>
        <v>Normal</v>
      </c>
      <c r="L514" s="7" t="str">
        <f>_xlfn.XLOOKUP(A514,'Hospitalisation Details'!$A:$A,'Hospitalisation Details'!$J:$J,)</f>
        <v>15-Nov-1966</v>
      </c>
      <c r="M514" s="22">
        <f>+_xlfn.XLOOKUP(A514,'Hospitalisation Details'!$A:$A,'Hospitalisation Details'!$F:$F)</f>
        <v>19321.060000000001</v>
      </c>
      <c r="N514" s="7" t="str">
        <f>_xlfn.XLOOKUP(A514,'Hospitalisation Details'!$A:$A,'Hospitalisation Details'!$G:$G)</f>
        <v>tier - 1</v>
      </c>
      <c r="O514" s="7" t="str">
        <f>_xlfn.XLOOKUP(A514,'Hospitalisation Details'!$A:$A,'Hospitalisation Details'!$H:$H)</f>
        <v>tier - 1</v>
      </c>
      <c r="P514" s="7" t="str">
        <f>_xlfn.XLOOKUP(A514,'Hospitalisation Details'!$A:$A,'Hospitalisation Details'!$I:$I)</f>
        <v>R1012</v>
      </c>
      <c r="Q514" s="28">
        <f>_xlfn.XLOOKUP(A514,'Hospitalisation Details'!$A:$A,'Hospitalisation Details'!$K:$K)</f>
        <v>57</v>
      </c>
    </row>
    <row r="515" spans="1:17" x14ac:dyDescent="0.3">
      <c r="A515" s="27" t="s">
        <v>1856</v>
      </c>
      <c r="B515" s="7" t="str">
        <f>IFERROR(_xlfn.XLOOKUP(A515,'Customer Names'!$A$2:$A$2336,'Customer Names'!$C$2:$C$2336),"Unknown")</f>
        <v xml:space="preserve">  Kameko</v>
      </c>
      <c r="C515" s="7">
        <f>_xlfn.XLOOKUP(A515,'Medical Examinations'!$A$2:$A$2336,'Medical Examinations'!$B$2:$B$2336,AVERAGE('Medical Examinations'!$B$2:$B$2336))</f>
        <v>51.37</v>
      </c>
      <c r="D515" s="7">
        <f>_xlfn.XLOOKUP(A515,'Medical Examinations'!$A$2:$A$2336,'Medical Examinations'!$C$2:$C$2336,AVERAGE('Medical Examinations'!$C$2:$C$2336))</f>
        <v>8.18</v>
      </c>
      <c r="E515" s="7" t="str">
        <f>_xlfn.XLOOKUP(A515,'Medical Examinations'!$A:$A,'Medical Examinations'!$D:$D,"Unknown")</f>
        <v>Yes</v>
      </c>
      <c r="F515" s="7" t="str">
        <f>_xlfn.XLOOKUP(A515,'Medical Examinations'!$A:$A,'Medical Examinations'!$E:$E,"Unknown")</f>
        <v>No</v>
      </c>
      <c r="G515" s="7" t="str">
        <f>_xlfn.XLOOKUP(A515,'Medical Examinations'!$A:$A,'Medical Examinations'!$F:$F,"Unknown")</f>
        <v>No</v>
      </c>
      <c r="H515" s="43">
        <f>_xlfn.XLOOKUP(Healthcare!A515,'Medical Examinations'!$A:$A,'Medical Examinations'!$G:$G,0)</f>
        <v>0</v>
      </c>
      <c r="I515" s="7" t="str">
        <f>_xlfn.XLOOKUP(A515,'Medical Examinations'!$A:$A,'Medical Examinations'!$H:$H,"Unknown")</f>
        <v>No</v>
      </c>
      <c r="J515" s="7" t="str" cm="1">
        <f t="array" ref="J515">_xlfn.IFS(C515&lt;18.5,"Under Weight",C515&lt;=24.9,"Normal Weight",C515&lt;30,"Over weight",C515&gt;=30,"Obesity")</f>
        <v>Obesity</v>
      </c>
      <c r="K515" s="7" t="str" cm="1">
        <f t="array" ref="K515">_xlfn.IFS(D515="Null","Unknown",D515&lt;5.7,"Normal",D515&lt;6.5,"Prediabetes",D515&gt;=6.5,"Diabetes")</f>
        <v>Diabetes</v>
      </c>
      <c r="L515" s="7" t="str">
        <f>_xlfn.XLOOKUP(A515,'Hospitalisation Details'!$A:$A,'Hospitalisation Details'!$J:$J,)</f>
        <v>29-Jul-1967</v>
      </c>
      <c r="M515" s="22">
        <f>+_xlfn.XLOOKUP(A515,'Hospitalisation Details'!$A:$A,'Hospitalisation Details'!$F:$F)</f>
        <v>19259.96</v>
      </c>
      <c r="N515" s="7" t="str">
        <f>_xlfn.XLOOKUP(A515,'Hospitalisation Details'!$A:$A,'Hospitalisation Details'!$G:$G)</f>
        <v>tier - 1</v>
      </c>
      <c r="O515" s="7" t="str">
        <f>_xlfn.XLOOKUP(A515,'Hospitalisation Details'!$A:$A,'Hospitalisation Details'!$H:$H)</f>
        <v>tier - 1</v>
      </c>
      <c r="P515" s="7" t="str">
        <f>_xlfn.XLOOKUP(A515,'Hospitalisation Details'!$A:$A,'Hospitalisation Details'!$I:$I)</f>
        <v>R1012</v>
      </c>
      <c r="Q515" s="28">
        <f>_xlfn.XLOOKUP(A515,'Hospitalisation Details'!$A:$A,'Hospitalisation Details'!$K:$K)</f>
        <v>56</v>
      </c>
    </row>
    <row r="516" spans="1:17" x14ac:dyDescent="0.3">
      <c r="A516" s="27" t="s">
        <v>1855</v>
      </c>
      <c r="B516" s="7" t="str">
        <f>IFERROR(_xlfn.XLOOKUP(A516,'Customer Names'!$A$2:$A$2336,'Customer Names'!$C$2:$C$2336),"Unknown")</f>
        <v xml:space="preserve">  Jeremy A</v>
      </c>
      <c r="C516" s="7">
        <f>_xlfn.XLOOKUP(A516,'Medical Examinations'!$A$2:$A$2336,'Medical Examinations'!$B$2:$B$2336,AVERAGE('Medical Examinations'!$B$2:$B$2336))</f>
        <v>36.19</v>
      </c>
      <c r="D516" s="7">
        <f>_xlfn.XLOOKUP(A516,'Medical Examinations'!$A$2:$A$2336,'Medical Examinations'!$C$2:$C$2336,AVERAGE('Medical Examinations'!$C$2:$C$2336))</f>
        <v>5.52</v>
      </c>
      <c r="E516" s="7" t="str">
        <f>_xlfn.XLOOKUP(A516,'Medical Examinations'!$A:$A,'Medical Examinations'!$D:$D,"Unknown")</f>
        <v>Yes</v>
      </c>
      <c r="F516" s="7" t="str">
        <f>_xlfn.XLOOKUP(A516,'Medical Examinations'!$A:$A,'Medical Examinations'!$E:$E,"Unknown")</f>
        <v>No</v>
      </c>
      <c r="G516" s="7" t="str">
        <f>_xlfn.XLOOKUP(A516,'Medical Examinations'!$A:$A,'Medical Examinations'!$F:$F,"Unknown")</f>
        <v>No</v>
      </c>
      <c r="H516" s="43">
        <f>_xlfn.XLOOKUP(Healthcare!A516,'Medical Examinations'!$A:$A,'Medical Examinations'!$G:$G,0)</f>
        <v>0</v>
      </c>
      <c r="I516" s="7" t="str">
        <f>_xlfn.XLOOKUP(A516,'Medical Examinations'!$A:$A,'Medical Examinations'!$H:$H,"Unknown")</f>
        <v>No</v>
      </c>
      <c r="J516" s="7" t="str" cm="1">
        <f t="array" ref="J516">_xlfn.IFS(C516&lt;18.5,"Under Weight",C516&lt;=24.9,"Normal Weight",C516&lt;30,"Over weight",C516&gt;=30,"Obesity")</f>
        <v>Obesity</v>
      </c>
      <c r="K516" s="7" t="str" cm="1">
        <f t="array" ref="K516">_xlfn.IFS(D516="Null","Unknown",D516&lt;5.7,"Normal",D516&lt;6.5,"Prediabetes",D516&gt;=6.5,"Diabetes")</f>
        <v>Normal</v>
      </c>
      <c r="L516" s="7" t="str">
        <f>_xlfn.XLOOKUP(A516,'Hospitalisation Details'!$A:$A,'Hospitalisation Details'!$J:$J,)</f>
        <v>28-Dec-1985</v>
      </c>
      <c r="M516" s="22">
        <f>+_xlfn.XLOOKUP(A516,'Hospitalisation Details'!$A:$A,'Hospitalisation Details'!$F:$F)</f>
        <v>19214.71</v>
      </c>
      <c r="N516" s="7" t="str">
        <f>_xlfn.XLOOKUP(A516,'Hospitalisation Details'!$A:$A,'Hospitalisation Details'!$G:$G)</f>
        <v>tier - 1</v>
      </c>
      <c r="O516" s="7" t="str">
        <f>_xlfn.XLOOKUP(A516,'Hospitalisation Details'!$A:$A,'Hospitalisation Details'!$H:$H)</f>
        <v>tier - 3</v>
      </c>
      <c r="P516" s="7" t="str">
        <f>_xlfn.XLOOKUP(A516,'Hospitalisation Details'!$A:$A,'Hospitalisation Details'!$I:$I)</f>
        <v>R1013</v>
      </c>
      <c r="Q516" s="28">
        <f>_xlfn.XLOOKUP(A516,'Hospitalisation Details'!$A:$A,'Hospitalisation Details'!$K:$K)</f>
        <v>38</v>
      </c>
    </row>
    <row r="517" spans="1:17" x14ac:dyDescent="0.3">
      <c r="A517" s="27" t="s">
        <v>1854</v>
      </c>
      <c r="B517" s="7" t="str">
        <f>IFERROR(_xlfn.XLOOKUP(A517,'Customer Names'!$A$2:$A$2336,'Customer Names'!$C$2:$C$2336),"Unknown")</f>
        <v xml:space="preserve">  Daniel</v>
      </c>
      <c r="C517" s="7">
        <f>_xlfn.XLOOKUP(A517,'Medical Examinations'!$A$2:$A$2336,'Medical Examinations'!$B$2:$B$2336,AVERAGE('Medical Examinations'!$B$2:$B$2336))</f>
        <v>25.9</v>
      </c>
      <c r="D517" s="7">
        <f>_xlfn.XLOOKUP(A517,'Medical Examinations'!$A$2:$A$2336,'Medical Examinations'!$C$2:$C$2336,AVERAGE('Medical Examinations'!$C$2:$C$2336))</f>
        <v>4.84</v>
      </c>
      <c r="E517" s="7" t="str">
        <f>_xlfn.XLOOKUP(A517,'Medical Examinations'!$A:$A,'Medical Examinations'!$D:$D,"Unknown")</f>
        <v>No</v>
      </c>
      <c r="F517" s="7" t="str">
        <f>_xlfn.XLOOKUP(A517,'Medical Examinations'!$A:$A,'Medical Examinations'!$E:$E,"Unknown")</f>
        <v>No</v>
      </c>
      <c r="G517" s="7" t="str">
        <f>_xlfn.XLOOKUP(A517,'Medical Examinations'!$A:$A,'Medical Examinations'!$F:$F,"Unknown")</f>
        <v>No</v>
      </c>
      <c r="H517" s="43">
        <f>_xlfn.XLOOKUP(Healthcare!A517,'Medical Examinations'!$A:$A,'Medical Examinations'!$G:$G,0)</f>
        <v>0</v>
      </c>
      <c r="I517" s="7" t="str">
        <f>_xlfn.XLOOKUP(A517,'Medical Examinations'!$A:$A,'Medical Examinations'!$H:$H,"Unknown")</f>
        <v>Yes</v>
      </c>
      <c r="J517" s="7" t="str" cm="1">
        <f t="array" ref="J517">_xlfn.IFS(C517&lt;18.5,"Under Weight",C517&lt;=24.9,"Normal Weight",C517&lt;30,"Over weight",C517&gt;=30,"Obesity")</f>
        <v>Over weight</v>
      </c>
      <c r="K517" s="7" t="str" cm="1">
        <f t="array" ref="K517">_xlfn.IFS(D517="Null","Unknown",D517&lt;5.7,"Normal",D517&lt;6.5,"Prediabetes",D517&gt;=6.5,"Diabetes")</f>
        <v>Normal</v>
      </c>
      <c r="L517" s="7" t="str">
        <f>_xlfn.XLOOKUP(A517,'Hospitalisation Details'!$A:$A,'Hospitalisation Details'!$J:$J,)</f>
        <v>16-Sep-1991</v>
      </c>
      <c r="M517" s="22">
        <f>+_xlfn.XLOOKUP(A517,'Hospitalisation Details'!$A:$A,'Hospitalisation Details'!$F:$F)</f>
        <v>19199.939999999999</v>
      </c>
      <c r="N517" s="7" t="str">
        <f>_xlfn.XLOOKUP(A517,'Hospitalisation Details'!$A:$A,'Hospitalisation Details'!$G:$G)</f>
        <v>tier - 1</v>
      </c>
      <c r="O517" s="7" t="str">
        <f>_xlfn.XLOOKUP(A517,'Hospitalisation Details'!$A:$A,'Hospitalisation Details'!$H:$H)</f>
        <v>tier - 3</v>
      </c>
      <c r="P517" s="7" t="str">
        <f>_xlfn.XLOOKUP(A517,'Hospitalisation Details'!$A:$A,'Hospitalisation Details'!$I:$I)</f>
        <v>R1011</v>
      </c>
      <c r="Q517" s="28">
        <f>_xlfn.XLOOKUP(A517,'Hospitalisation Details'!$A:$A,'Hospitalisation Details'!$K:$K)</f>
        <v>32</v>
      </c>
    </row>
    <row r="518" spans="1:17" x14ac:dyDescent="0.3">
      <c r="A518" s="27" t="s">
        <v>1853</v>
      </c>
      <c r="B518" s="7" t="str">
        <f>IFERROR(_xlfn.XLOOKUP(A518,'Customer Names'!$A$2:$A$2336,'Customer Names'!$C$2:$C$2336),"Unknown")</f>
        <v xml:space="preserve">  Amanda</v>
      </c>
      <c r="C518" s="7">
        <f>_xlfn.XLOOKUP(A518,'Medical Examinations'!$A$2:$A$2336,'Medical Examinations'!$B$2:$B$2336,AVERAGE('Medical Examinations'!$B$2:$B$2336))</f>
        <v>35.72</v>
      </c>
      <c r="D518" s="7">
        <f>_xlfn.XLOOKUP(A518,'Medical Examinations'!$A$2:$A$2336,'Medical Examinations'!$C$2:$C$2336,AVERAGE('Medical Examinations'!$C$2:$C$2336))</f>
        <v>4.08</v>
      </c>
      <c r="E518" s="7" t="str">
        <f>_xlfn.XLOOKUP(A518,'Medical Examinations'!$A:$A,'Medical Examinations'!$D:$D,"Unknown")</f>
        <v>No</v>
      </c>
      <c r="F518" s="7" t="str">
        <f>_xlfn.XLOOKUP(A518,'Medical Examinations'!$A:$A,'Medical Examinations'!$E:$E,"Unknown")</f>
        <v>No</v>
      </c>
      <c r="G518" s="7" t="str">
        <f>_xlfn.XLOOKUP(A518,'Medical Examinations'!$A:$A,'Medical Examinations'!$F:$F,"Unknown")</f>
        <v>Yes</v>
      </c>
      <c r="H518" s="43">
        <f>_xlfn.XLOOKUP(Healthcare!A518,'Medical Examinations'!$A:$A,'Medical Examinations'!$G:$G,0)</f>
        <v>1</v>
      </c>
      <c r="I518" s="7" t="str">
        <f>_xlfn.XLOOKUP(A518,'Medical Examinations'!$A:$A,'Medical Examinations'!$H:$H,"Unknown")</f>
        <v>No</v>
      </c>
      <c r="J518" s="7" t="str" cm="1">
        <f t="array" ref="J518">_xlfn.IFS(C518&lt;18.5,"Under Weight",C518&lt;=24.9,"Normal Weight",C518&lt;30,"Over weight",C518&gt;=30,"Obesity")</f>
        <v>Obesity</v>
      </c>
      <c r="K518" s="7" t="str" cm="1">
        <f t="array" ref="K518">_xlfn.IFS(D518="Null","Unknown",D518&lt;5.7,"Normal",D518&lt;6.5,"Prediabetes",D518&gt;=6.5,"Diabetes")</f>
        <v>Normal</v>
      </c>
      <c r="L518" s="7" t="str">
        <f>_xlfn.XLOOKUP(A518,'Hospitalisation Details'!$A:$A,'Hospitalisation Details'!$J:$J,)</f>
        <v>2-Jul-1979</v>
      </c>
      <c r="M518" s="22">
        <f>+_xlfn.XLOOKUP(A518,'Hospitalisation Details'!$A:$A,'Hospitalisation Details'!$F:$F)</f>
        <v>19144.580000000002</v>
      </c>
      <c r="N518" s="7" t="str">
        <f>_xlfn.XLOOKUP(A518,'Hospitalisation Details'!$A:$A,'Hospitalisation Details'!$G:$G)</f>
        <v>tier - 1</v>
      </c>
      <c r="O518" s="7" t="str">
        <f>_xlfn.XLOOKUP(A518,'Hospitalisation Details'!$A:$A,'Hospitalisation Details'!$H:$H)</f>
        <v>tier - 1</v>
      </c>
      <c r="P518" s="7" t="str">
        <f>_xlfn.XLOOKUP(A518,'Hospitalisation Details'!$A:$A,'Hospitalisation Details'!$I:$I)</f>
        <v>R1024</v>
      </c>
      <c r="Q518" s="28">
        <f>_xlfn.XLOOKUP(A518,'Hospitalisation Details'!$A:$A,'Hospitalisation Details'!$K:$K)</f>
        <v>44</v>
      </c>
    </row>
    <row r="519" spans="1:17" x14ac:dyDescent="0.3">
      <c r="A519" s="27" t="s">
        <v>1852</v>
      </c>
      <c r="B519" s="7" t="str">
        <f>IFERROR(_xlfn.XLOOKUP(A519,'Customer Names'!$A$2:$A$2336,'Customer Names'!$C$2:$C$2336),"Unknown")</f>
        <v xml:space="preserve">  Karen</v>
      </c>
      <c r="C519" s="7">
        <f>_xlfn.XLOOKUP(A519,'Medical Examinations'!$A$2:$A$2336,'Medical Examinations'!$B$2:$B$2336,AVERAGE('Medical Examinations'!$B$2:$B$2336))</f>
        <v>27.94</v>
      </c>
      <c r="D519" s="7">
        <f>_xlfn.XLOOKUP(A519,'Medical Examinations'!$A$2:$A$2336,'Medical Examinations'!$C$2:$C$2336,AVERAGE('Medical Examinations'!$C$2:$C$2336))</f>
        <v>4.4800000000000004</v>
      </c>
      <c r="E519" s="7" t="str">
        <f>_xlfn.XLOOKUP(A519,'Medical Examinations'!$A:$A,'Medical Examinations'!$D:$D,"Unknown")</f>
        <v>No</v>
      </c>
      <c r="F519" s="7" t="str">
        <f>_xlfn.XLOOKUP(A519,'Medical Examinations'!$A:$A,'Medical Examinations'!$E:$E,"Unknown")</f>
        <v>No</v>
      </c>
      <c r="G519" s="7" t="str">
        <f>_xlfn.XLOOKUP(A519,'Medical Examinations'!$A:$A,'Medical Examinations'!$F:$F,"Unknown")</f>
        <v>Yes</v>
      </c>
      <c r="H519" s="43">
        <f>_xlfn.XLOOKUP(Healthcare!A519,'Medical Examinations'!$A:$A,'Medical Examinations'!$G:$G,0)</f>
        <v>1</v>
      </c>
      <c r="I519" s="7" t="str">
        <f>_xlfn.XLOOKUP(A519,'Medical Examinations'!$A:$A,'Medical Examinations'!$H:$H,"Unknown")</f>
        <v>Yes</v>
      </c>
      <c r="J519" s="7" t="str" cm="1">
        <f t="array" ref="J519">_xlfn.IFS(C519&lt;18.5,"Under Weight",C519&lt;=24.9,"Normal Weight",C519&lt;30,"Over weight",C519&gt;=30,"Obesity")</f>
        <v>Over weight</v>
      </c>
      <c r="K519" s="7" t="str" cm="1">
        <f t="array" ref="K519">_xlfn.IFS(D519="Null","Unknown",D519&lt;5.7,"Normal",D519&lt;6.5,"Prediabetes",D519&gt;=6.5,"Diabetes")</f>
        <v>Normal</v>
      </c>
      <c r="L519" s="7" t="str">
        <f>_xlfn.XLOOKUP(A519,'Hospitalisation Details'!$A:$A,'Hospitalisation Details'!$J:$J,)</f>
        <v>28-Sep-1993</v>
      </c>
      <c r="M519" s="22">
        <f>+_xlfn.XLOOKUP(A519,'Hospitalisation Details'!$A:$A,'Hospitalisation Details'!$F:$F)</f>
        <v>19107.78</v>
      </c>
      <c r="N519" s="7" t="str">
        <f>_xlfn.XLOOKUP(A519,'Hospitalisation Details'!$A:$A,'Hospitalisation Details'!$G:$G)</f>
        <v>tier - 1</v>
      </c>
      <c r="O519" s="7" t="str">
        <f>_xlfn.XLOOKUP(A519,'Hospitalisation Details'!$A:$A,'Hospitalisation Details'!$H:$H)</f>
        <v>tier - 2</v>
      </c>
      <c r="P519" s="7" t="str">
        <f>_xlfn.XLOOKUP(A519,'Hospitalisation Details'!$A:$A,'Hospitalisation Details'!$I:$I)</f>
        <v>R1013</v>
      </c>
      <c r="Q519" s="28">
        <f>_xlfn.XLOOKUP(A519,'Hospitalisation Details'!$A:$A,'Hospitalisation Details'!$K:$K)</f>
        <v>30</v>
      </c>
    </row>
    <row r="520" spans="1:17" x14ac:dyDescent="0.3">
      <c r="A520" s="27" t="s">
        <v>1851</v>
      </c>
      <c r="B520" s="7" t="str">
        <f>IFERROR(_xlfn.XLOOKUP(A520,'Customer Names'!$A$2:$A$2336,'Customer Names'!$C$2:$C$2336),"Unknown")</f>
        <v xml:space="preserve">  Gregory</v>
      </c>
      <c r="C520" s="7">
        <f>_xlfn.XLOOKUP(A520,'Medical Examinations'!$A$2:$A$2336,'Medical Examinations'!$B$2:$B$2336,AVERAGE('Medical Examinations'!$B$2:$B$2336))</f>
        <v>27.1</v>
      </c>
      <c r="D520" s="7">
        <f>_xlfn.XLOOKUP(A520,'Medical Examinations'!$A$2:$A$2336,'Medical Examinations'!$C$2:$C$2336,AVERAGE('Medical Examinations'!$C$2:$C$2336))</f>
        <v>5.73</v>
      </c>
      <c r="E520" s="7" t="str">
        <f>_xlfn.XLOOKUP(A520,'Medical Examinations'!$A:$A,'Medical Examinations'!$D:$D,"Unknown")</f>
        <v>No</v>
      </c>
      <c r="F520" s="7" t="str">
        <f>_xlfn.XLOOKUP(A520,'Medical Examinations'!$A:$A,'Medical Examinations'!$E:$E,"Unknown")</f>
        <v>No</v>
      </c>
      <c r="G520" s="7" t="str">
        <f>_xlfn.XLOOKUP(A520,'Medical Examinations'!$A:$A,'Medical Examinations'!$F:$F,"Unknown")</f>
        <v>No</v>
      </c>
      <c r="H520" s="43">
        <f>_xlfn.XLOOKUP(Healthcare!A520,'Medical Examinations'!$A:$A,'Medical Examinations'!$G:$G,0)</f>
        <v>0</v>
      </c>
      <c r="I520" s="7" t="str">
        <f>_xlfn.XLOOKUP(A520,'Medical Examinations'!$A:$A,'Medical Examinations'!$H:$H,"Unknown")</f>
        <v>Yes</v>
      </c>
      <c r="J520" s="7" t="str" cm="1">
        <f t="array" ref="J520">_xlfn.IFS(C520&lt;18.5,"Under Weight",C520&lt;=24.9,"Normal Weight",C520&lt;30,"Over weight",C520&gt;=30,"Obesity")</f>
        <v>Over weight</v>
      </c>
      <c r="K520" s="7" t="str" cm="1">
        <f t="array" ref="K520">_xlfn.IFS(D520="Null","Unknown",D520&lt;5.7,"Normal",D520&lt;6.5,"Prediabetes",D520&gt;=6.5,"Diabetes")</f>
        <v>Prediabetes</v>
      </c>
      <c r="L520" s="7" t="str">
        <f>_xlfn.XLOOKUP(A520,'Hospitalisation Details'!$A:$A,'Hospitalisation Details'!$J:$J,)</f>
        <v>5-Jun-1989</v>
      </c>
      <c r="M520" s="22">
        <f>+_xlfn.XLOOKUP(A520,'Hospitalisation Details'!$A:$A,'Hospitalisation Details'!$F:$F)</f>
        <v>19040.88</v>
      </c>
      <c r="N520" s="7" t="str">
        <f>_xlfn.XLOOKUP(A520,'Hospitalisation Details'!$A:$A,'Hospitalisation Details'!$G:$G)</f>
        <v>tier - 1</v>
      </c>
      <c r="O520" s="7" t="str">
        <f>_xlfn.XLOOKUP(A520,'Hospitalisation Details'!$A:$A,'Hospitalisation Details'!$H:$H)</f>
        <v>tier - 3</v>
      </c>
      <c r="P520" s="7" t="str">
        <f>_xlfn.XLOOKUP(A520,'Hospitalisation Details'!$A:$A,'Hospitalisation Details'!$I:$I)</f>
        <v>R1011</v>
      </c>
      <c r="Q520" s="28">
        <f>_xlfn.XLOOKUP(A520,'Hospitalisation Details'!$A:$A,'Hospitalisation Details'!$K:$K)</f>
        <v>34</v>
      </c>
    </row>
    <row r="521" spans="1:17" x14ac:dyDescent="0.3">
      <c r="A521" s="27" t="s">
        <v>1850</v>
      </c>
      <c r="B521" s="7" t="str">
        <f>IFERROR(_xlfn.XLOOKUP(A521,'Customer Names'!$A$2:$A$2336,'Customer Names'!$C$2:$C$2336),"Unknown")</f>
        <v xml:space="preserve">  Sabine</v>
      </c>
      <c r="C521" s="7">
        <f>_xlfn.XLOOKUP(A521,'Medical Examinations'!$A$2:$A$2336,'Medical Examinations'!$B$2:$B$2336,AVERAGE('Medical Examinations'!$B$2:$B$2336))</f>
        <v>18.3</v>
      </c>
      <c r="D521" s="7">
        <f>_xlfn.XLOOKUP(A521,'Medical Examinations'!$A$2:$A$2336,'Medical Examinations'!$C$2:$C$2336,AVERAGE('Medical Examinations'!$C$2:$C$2336))</f>
        <v>5.46</v>
      </c>
      <c r="E521" s="7" t="str">
        <f>_xlfn.XLOOKUP(A521,'Medical Examinations'!$A:$A,'Medical Examinations'!$D:$D,"Unknown")</f>
        <v>Yes</v>
      </c>
      <c r="F521" s="7" t="str">
        <f>_xlfn.XLOOKUP(A521,'Medical Examinations'!$A:$A,'Medical Examinations'!$E:$E,"Unknown")</f>
        <v>No</v>
      </c>
      <c r="G521" s="7" t="str">
        <f>_xlfn.XLOOKUP(A521,'Medical Examinations'!$A:$A,'Medical Examinations'!$F:$F,"Unknown")</f>
        <v>Yes</v>
      </c>
      <c r="H521" s="43">
        <f>_xlfn.XLOOKUP(Healthcare!A521,'Medical Examinations'!$A:$A,'Medical Examinations'!$G:$G,0)</f>
        <v>1</v>
      </c>
      <c r="I521" s="7" t="str">
        <f>_xlfn.XLOOKUP(A521,'Medical Examinations'!$A:$A,'Medical Examinations'!$H:$H,"Unknown")</f>
        <v>Yes</v>
      </c>
      <c r="J521" s="7" t="str" cm="1">
        <f t="array" ref="J521">_xlfn.IFS(C521&lt;18.5,"Under Weight",C521&lt;=24.9,"Normal Weight",C521&lt;30,"Over weight",C521&gt;=30,"Obesity")</f>
        <v>Under Weight</v>
      </c>
      <c r="K521" s="7" t="str" cm="1">
        <f t="array" ref="K521">_xlfn.IFS(D521="Null","Unknown",D521&lt;5.7,"Normal",D521&lt;6.5,"Prediabetes",D521&gt;=6.5,"Diabetes")</f>
        <v>Normal</v>
      </c>
      <c r="L521" s="7" t="str">
        <f>_xlfn.XLOOKUP(A521,'Hospitalisation Details'!$A:$A,'Hospitalisation Details'!$J:$J,)</f>
        <v>19-Dec-1983</v>
      </c>
      <c r="M521" s="22">
        <f>+_xlfn.XLOOKUP(A521,'Hospitalisation Details'!$A:$A,'Hospitalisation Details'!$F:$F)</f>
        <v>19023.259999999998</v>
      </c>
      <c r="N521" s="7" t="str">
        <f>_xlfn.XLOOKUP(A521,'Hospitalisation Details'!$A:$A,'Hospitalisation Details'!$G:$G)</f>
        <v>tier - 1</v>
      </c>
      <c r="O521" s="7" t="str">
        <f>_xlfn.XLOOKUP(A521,'Hospitalisation Details'!$A:$A,'Hospitalisation Details'!$H:$H)</f>
        <v>tier - 3</v>
      </c>
      <c r="P521" s="7" t="str">
        <f>_xlfn.XLOOKUP(A521,'Hospitalisation Details'!$A:$A,'Hospitalisation Details'!$I:$I)</f>
        <v>R1011</v>
      </c>
      <c r="Q521" s="28">
        <f>_xlfn.XLOOKUP(A521,'Hospitalisation Details'!$A:$A,'Hospitalisation Details'!$K:$K)</f>
        <v>40</v>
      </c>
    </row>
    <row r="522" spans="1:17" x14ac:dyDescent="0.3">
      <c r="A522" s="27" t="s">
        <v>1849</v>
      </c>
      <c r="B522" s="7" t="str">
        <f>IFERROR(_xlfn.XLOOKUP(A522,'Customer Names'!$A$2:$A$2336,'Customer Names'!$C$2:$C$2336),"Unknown")</f>
        <v xml:space="preserve">  Joseph</v>
      </c>
      <c r="C522" s="7">
        <f>_xlfn.XLOOKUP(A522,'Medical Examinations'!$A$2:$A$2336,'Medical Examinations'!$B$2:$B$2336,AVERAGE('Medical Examinations'!$B$2:$B$2336))</f>
        <v>25.3</v>
      </c>
      <c r="D522" s="7">
        <f>_xlfn.XLOOKUP(A522,'Medical Examinations'!$A$2:$A$2336,'Medical Examinations'!$C$2:$C$2336,AVERAGE('Medical Examinations'!$C$2:$C$2336))</f>
        <v>5.0199999999999996</v>
      </c>
      <c r="E522" s="7" t="str">
        <f>_xlfn.XLOOKUP(A522,'Medical Examinations'!$A:$A,'Medical Examinations'!$D:$D,"Unknown")</f>
        <v>Yes</v>
      </c>
      <c r="F522" s="7" t="str">
        <f>_xlfn.XLOOKUP(A522,'Medical Examinations'!$A:$A,'Medical Examinations'!$E:$E,"Unknown")</f>
        <v>No</v>
      </c>
      <c r="G522" s="7" t="str">
        <f>_xlfn.XLOOKUP(A522,'Medical Examinations'!$A:$A,'Medical Examinations'!$F:$F,"Unknown")</f>
        <v>No</v>
      </c>
      <c r="H522" s="43">
        <f>_xlfn.XLOOKUP(Healthcare!A522,'Medical Examinations'!$A:$A,'Medical Examinations'!$G:$G,0)</f>
        <v>1</v>
      </c>
      <c r="I522" s="7" t="str">
        <f>_xlfn.XLOOKUP(A522,'Medical Examinations'!$A:$A,'Medical Examinations'!$H:$H,"Unknown")</f>
        <v>Yes</v>
      </c>
      <c r="J522" s="7" t="str" cm="1">
        <f t="array" ref="J522">_xlfn.IFS(C522&lt;18.5,"Under Weight",C522&lt;=24.9,"Normal Weight",C522&lt;30,"Over weight",C522&gt;=30,"Obesity")</f>
        <v>Over weight</v>
      </c>
      <c r="K522" s="7" t="str" cm="1">
        <f t="array" ref="K522">_xlfn.IFS(D522="Null","Unknown",D522&lt;5.7,"Normal",D522&lt;6.5,"Prediabetes",D522&gt;=6.5,"Diabetes")</f>
        <v>Normal</v>
      </c>
      <c r="L522" s="7" t="str">
        <f>_xlfn.XLOOKUP(A522,'Hospitalisation Details'!$A:$A,'Hospitalisation Details'!$J:$J,)</f>
        <v>24-Oct-1988</v>
      </c>
      <c r="M522" s="22">
        <f>+_xlfn.XLOOKUP(A522,'Hospitalisation Details'!$A:$A,'Hospitalisation Details'!$F:$F)</f>
        <v>18972.5</v>
      </c>
      <c r="N522" s="7" t="str">
        <f>_xlfn.XLOOKUP(A522,'Hospitalisation Details'!$A:$A,'Hospitalisation Details'!$G:$G)</f>
        <v>tier - 1</v>
      </c>
      <c r="O522" s="7" t="str">
        <f>_xlfn.XLOOKUP(A522,'Hospitalisation Details'!$A:$A,'Hospitalisation Details'!$H:$H)</f>
        <v>tier - 3</v>
      </c>
      <c r="P522" s="7" t="str">
        <f>_xlfn.XLOOKUP(A522,'Hospitalisation Details'!$A:$A,'Hospitalisation Details'!$I:$I)</f>
        <v>R1013</v>
      </c>
      <c r="Q522" s="28">
        <f>_xlfn.XLOOKUP(A522,'Hospitalisation Details'!$A:$A,'Hospitalisation Details'!$K:$K)</f>
        <v>35</v>
      </c>
    </row>
    <row r="523" spans="1:17" x14ac:dyDescent="0.3">
      <c r="A523" s="27" t="s">
        <v>1848</v>
      </c>
      <c r="B523" s="7" t="str">
        <f>IFERROR(_xlfn.XLOOKUP(A523,'Customer Names'!$A$2:$A$2336,'Customer Names'!$C$2:$C$2336),"Unknown")</f>
        <v xml:space="preserve">  Adam</v>
      </c>
      <c r="C523" s="7">
        <f>_xlfn.XLOOKUP(A523,'Medical Examinations'!$A$2:$A$2336,'Medical Examinations'!$B$2:$B$2336,AVERAGE('Medical Examinations'!$B$2:$B$2336))</f>
        <v>38.83</v>
      </c>
      <c r="D523" s="7">
        <f>_xlfn.XLOOKUP(A523,'Medical Examinations'!$A$2:$A$2336,'Medical Examinations'!$C$2:$C$2336,AVERAGE('Medical Examinations'!$C$2:$C$2336))</f>
        <v>6.36</v>
      </c>
      <c r="E523" s="7" t="str">
        <f>_xlfn.XLOOKUP(A523,'Medical Examinations'!$A:$A,'Medical Examinations'!$D:$D,"Unknown")</f>
        <v>No</v>
      </c>
      <c r="F523" s="7" t="str">
        <f>_xlfn.XLOOKUP(A523,'Medical Examinations'!$A:$A,'Medical Examinations'!$E:$E,"Unknown")</f>
        <v>No</v>
      </c>
      <c r="G523" s="7" t="str">
        <f>_xlfn.XLOOKUP(A523,'Medical Examinations'!$A:$A,'Medical Examinations'!$F:$F,"Unknown")</f>
        <v>No</v>
      </c>
      <c r="H523" s="43">
        <f>_xlfn.XLOOKUP(Healthcare!A523,'Medical Examinations'!$A:$A,'Medical Examinations'!$G:$G,0)</f>
        <v>1</v>
      </c>
      <c r="I523" s="7" t="str">
        <f>_xlfn.XLOOKUP(A523,'Medical Examinations'!$A:$A,'Medical Examinations'!$H:$H,"Unknown")</f>
        <v>No</v>
      </c>
      <c r="J523" s="7" t="str" cm="1">
        <f t="array" ref="J523">_xlfn.IFS(C523&lt;18.5,"Under Weight",C523&lt;=24.9,"Normal Weight",C523&lt;30,"Over weight",C523&gt;=30,"Obesity")</f>
        <v>Obesity</v>
      </c>
      <c r="K523" s="7" t="str" cm="1">
        <f t="array" ref="K523">_xlfn.IFS(D523="Null","Unknown",D523&lt;5.7,"Normal",D523&lt;6.5,"Prediabetes",D523&gt;=6.5,"Diabetes")</f>
        <v>Prediabetes</v>
      </c>
      <c r="L523" s="7" t="str">
        <f>_xlfn.XLOOKUP(A523,'Hospitalisation Details'!$A:$A,'Hospitalisation Details'!$J:$J,)</f>
        <v>30-Nov-1992</v>
      </c>
      <c r="M523" s="22">
        <f>+_xlfn.XLOOKUP(A523,'Hospitalisation Details'!$A:$A,'Hospitalisation Details'!$F:$F)</f>
        <v>18963.169999999998</v>
      </c>
      <c r="N523" s="7" t="str">
        <f>_xlfn.XLOOKUP(A523,'Hospitalisation Details'!$A:$A,'Hospitalisation Details'!$G:$G)</f>
        <v>tier - 1</v>
      </c>
      <c r="O523" s="7" t="str">
        <f>_xlfn.XLOOKUP(A523,'Hospitalisation Details'!$A:$A,'Hospitalisation Details'!$H:$H)</f>
        <v>tier - 1</v>
      </c>
      <c r="P523" s="7" t="str">
        <f>_xlfn.XLOOKUP(A523,'Hospitalisation Details'!$A:$A,'Hospitalisation Details'!$I:$I)</f>
        <v>R1013</v>
      </c>
      <c r="Q523" s="28">
        <f>_xlfn.XLOOKUP(A523,'Hospitalisation Details'!$A:$A,'Hospitalisation Details'!$K:$K)</f>
        <v>31</v>
      </c>
    </row>
    <row r="524" spans="1:17" x14ac:dyDescent="0.3">
      <c r="A524" s="27" t="s">
        <v>1847</v>
      </c>
      <c r="B524" s="7" t="str">
        <f>IFERROR(_xlfn.XLOOKUP(A524,'Customer Names'!$A$2:$A$2336,'Customer Names'!$C$2:$C$2336),"Unknown")</f>
        <v xml:space="preserve">  Karolyn A</v>
      </c>
      <c r="C524" s="7">
        <f>_xlfn.XLOOKUP(A524,'Medical Examinations'!$A$2:$A$2336,'Medical Examinations'!$B$2:$B$2336,AVERAGE('Medical Examinations'!$B$2:$B$2336))</f>
        <v>27.6</v>
      </c>
      <c r="D524" s="7">
        <f>_xlfn.XLOOKUP(A524,'Medical Examinations'!$A$2:$A$2336,'Medical Examinations'!$C$2:$C$2336,AVERAGE('Medical Examinations'!$C$2:$C$2336))</f>
        <v>5.36</v>
      </c>
      <c r="E524" s="7" t="str">
        <f>_xlfn.XLOOKUP(A524,'Medical Examinations'!$A:$A,'Medical Examinations'!$D:$D,"Unknown")</f>
        <v>No</v>
      </c>
      <c r="F524" s="7" t="str">
        <f>_xlfn.XLOOKUP(A524,'Medical Examinations'!$A:$A,'Medical Examinations'!$E:$E,"Unknown")</f>
        <v>No</v>
      </c>
      <c r="G524" s="7" t="str">
        <f>_xlfn.XLOOKUP(A524,'Medical Examinations'!$A:$A,'Medical Examinations'!$F:$F,"Unknown")</f>
        <v>No</v>
      </c>
      <c r="H524" s="43">
        <f>_xlfn.XLOOKUP(Healthcare!A524,'Medical Examinations'!$A:$A,'Medical Examinations'!$G:$G,0)</f>
        <v>1</v>
      </c>
      <c r="I524" s="7" t="str">
        <f>_xlfn.XLOOKUP(A524,'Medical Examinations'!$A:$A,'Medical Examinations'!$H:$H,"Unknown")</f>
        <v>No</v>
      </c>
      <c r="J524" s="7" t="str" cm="1">
        <f t="array" ref="J524">_xlfn.IFS(C524&lt;18.5,"Under Weight",C524&lt;=24.9,"Normal Weight",C524&lt;30,"Over weight",C524&gt;=30,"Obesity")</f>
        <v>Over weight</v>
      </c>
      <c r="K524" s="7" t="str" cm="1">
        <f t="array" ref="K524">_xlfn.IFS(D524="Null","Unknown",D524&lt;5.7,"Normal",D524&lt;6.5,"Prediabetes",D524&gt;=6.5,"Diabetes")</f>
        <v>Normal</v>
      </c>
      <c r="L524" s="7" t="str">
        <f>_xlfn.XLOOKUP(A524,'Hospitalisation Details'!$A:$A,'Hospitalisation Details'!$J:$J,)</f>
        <v>6-Aug-1998</v>
      </c>
      <c r="M524" s="22">
        <f>+_xlfn.XLOOKUP(A524,'Hospitalisation Details'!$A:$A,'Hospitalisation Details'!$F:$F)</f>
        <v>18955.22</v>
      </c>
      <c r="N524" s="7" t="str">
        <f>_xlfn.XLOOKUP(A524,'Hospitalisation Details'!$A:$A,'Hospitalisation Details'!$G:$G)</f>
        <v>tier - 1</v>
      </c>
      <c r="O524" s="7" t="str">
        <f>_xlfn.XLOOKUP(A524,'Hospitalisation Details'!$A:$A,'Hospitalisation Details'!$H:$H)</f>
        <v>tier - 3</v>
      </c>
      <c r="P524" s="7" t="str">
        <f>_xlfn.XLOOKUP(A524,'Hospitalisation Details'!$A:$A,'Hospitalisation Details'!$I:$I)</f>
        <v>R1011</v>
      </c>
      <c r="Q524" s="28">
        <f>_xlfn.XLOOKUP(A524,'Hospitalisation Details'!$A:$A,'Hospitalisation Details'!$K:$K)</f>
        <v>25</v>
      </c>
    </row>
    <row r="525" spans="1:17" x14ac:dyDescent="0.3">
      <c r="A525" s="27" t="s">
        <v>1846</v>
      </c>
      <c r="B525" s="7" t="str">
        <f>IFERROR(_xlfn.XLOOKUP(A525,'Customer Names'!$A$2:$A$2336,'Customer Names'!$C$2:$C$2336),"Unknown")</f>
        <v xml:space="preserve">  Anita L</v>
      </c>
      <c r="C525" s="7">
        <f>_xlfn.XLOOKUP(A525,'Medical Examinations'!$A$2:$A$2336,'Medical Examinations'!$B$2:$B$2336,AVERAGE('Medical Examinations'!$B$2:$B$2336))</f>
        <v>46.4</v>
      </c>
      <c r="D525" s="7">
        <f>_xlfn.XLOOKUP(A525,'Medical Examinations'!$A$2:$A$2336,'Medical Examinations'!$C$2:$C$2336,AVERAGE('Medical Examinations'!$C$2:$C$2336))</f>
        <v>8.3699999999999992</v>
      </c>
      <c r="E525" s="7" t="str">
        <f>_xlfn.XLOOKUP(A525,'Medical Examinations'!$A:$A,'Medical Examinations'!$D:$D,"Unknown")</f>
        <v>Yes</v>
      </c>
      <c r="F525" s="7" t="str">
        <f>_xlfn.XLOOKUP(A525,'Medical Examinations'!$A:$A,'Medical Examinations'!$E:$E,"Unknown")</f>
        <v>No</v>
      </c>
      <c r="G525" s="7" t="str">
        <f>_xlfn.XLOOKUP(A525,'Medical Examinations'!$A:$A,'Medical Examinations'!$F:$F,"Unknown")</f>
        <v>Yes</v>
      </c>
      <c r="H525" s="43">
        <f>_xlfn.XLOOKUP(Healthcare!A525,'Medical Examinations'!$A:$A,'Medical Examinations'!$G:$G,0)</f>
        <v>1</v>
      </c>
      <c r="I525" s="7" t="str">
        <f>_xlfn.XLOOKUP(A525,'Medical Examinations'!$A:$A,'Medical Examinations'!$H:$H,"Unknown")</f>
        <v>No</v>
      </c>
      <c r="J525" s="7" t="str" cm="1">
        <f t="array" ref="J525">_xlfn.IFS(C525&lt;18.5,"Under Weight",C525&lt;=24.9,"Normal Weight",C525&lt;30,"Over weight",C525&gt;=30,"Obesity")</f>
        <v>Obesity</v>
      </c>
      <c r="K525" s="7" t="str" cm="1">
        <f t="array" ref="K525">_xlfn.IFS(D525="Null","Unknown",D525&lt;5.7,"Normal",D525&lt;6.5,"Prediabetes",D525&gt;=6.5,"Diabetes")</f>
        <v>Diabetes</v>
      </c>
      <c r="L525" s="7" t="str">
        <f>_xlfn.XLOOKUP(A525,'Hospitalisation Details'!$A:$A,'Hospitalisation Details'!$J:$J,)</f>
        <v>20-Oct-1963</v>
      </c>
      <c r="M525" s="22">
        <f>+_xlfn.XLOOKUP(A525,'Hospitalisation Details'!$A:$A,'Hospitalisation Details'!$F:$F)</f>
        <v>18954.560000000001</v>
      </c>
      <c r="N525" s="7" t="str">
        <f>_xlfn.XLOOKUP(A525,'Hospitalisation Details'!$A:$A,'Hospitalisation Details'!$G:$G)</f>
        <v>tier - 1</v>
      </c>
      <c r="O525" s="7" t="str">
        <f>_xlfn.XLOOKUP(A525,'Hospitalisation Details'!$A:$A,'Hospitalisation Details'!$H:$H)</f>
        <v>tier - 1</v>
      </c>
      <c r="P525" s="7" t="str">
        <f>_xlfn.XLOOKUP(A525,'Hospitalisation Details'!$A:$A,'Hospitalisation Details'!$I:$I)</f>
        <v>R1026</v>
      </c>
      <c r="Q525" s="28">
        <f>_xlfn.XLOOKUP(A525,'Hospitalisation Details'!$A:$A,'Hospitalisation Details'!$K:$K)</f>
        <v>60</v>
      </c>
    </row>
    <row r="526" spans="1:17" x14ac:dyDescent="0.3">
      <c r="A526" s="27" t="s">
        <v>1845</v>
      </c>
      <c r="B526" s="7" t="str">
        <f>IFERROR(_xlfn.XLOOKUP(A526,'Customer Names'!$A$2:$A$2336,'Customer Names'!$C$2:$C$2336),"Unknown")</f>
        <v xml:space="preserve">  Laura E</v>
      </c>
      <c r="C526" s="7">
        <f>_xlfn.XLOOKUP(A526,'Medical Examinations'!$A$2:$A$2336,'Medical Examinations'!$B$2:$B$2336,AVERAGE('Medical Examinations'!$B$2:$B$2336))</f>
        <v>51.92</v>
      </c>
      <c r="D526" s="7">
        <f>_xlfn.XLOOKUP(A526,'Medical Examinations'!$A$2:$A$2336,'Medical Examinations'!$C$2:$C$2336,AVERAGE('Medical Examinations'!$C$2:$C$2336))</f>
        <v>5.18</v>
      </c>
      <c r="E526" s="7" t="str">
        <f>_xlfn.XLOOKUP(A526,'Medical Examinations'!$A:$A,'Medical Examinations'!$D:$D,"Unknown")</f>
        <v>Yes</v>
      </c>
      <c r="F526" s="7" t="str">
        <f>_xlfn.XLOOKUP(A526,'Medical Examinations'!$A:$A,'Medical Examinations'!$E:$E,"Unknown")</f>
        <v>No</v>
      </c>
      <c r="G526" s="7" t="str">
        <f>_xlfn.XLOOKUP(A526,'Medical Examinations'!$A:$A,'Medical Examinations'!$F:$F,"Unknown")</f>
        <v>Yes</v>
      </c>
      <c r="H526" s="43">
        <f>_xlfn.XLOOKUP(Healthcare!A526,'Medical Examinations'!$A:$A,'Medical Examinations'!$G:$G,0)</f>
        <v>1</v>
      </c>
      <c r="I526" s="7" t="str">
        <f>_xlfn.XLOOKUP(A526,'Medical Examinations'!$A:$A,'Medical Examinations'!$H:$H,"Unknown")</f>
        <v>No</v>
      </c>
      <c r="J526" s="7" t="str" cm="1">
        <f t="array" ref="J526">_xlfn.IFS(C526&lt;18.5,"Under Weight",C526&lt;=24.9,"Normal Weight",C526&lt;30,"Over weight",C526&gt;=30,"Obesity")</f>
        <v>Obesity</v>
      </c>
      <c r="K526" s="7" t="str" cm="1">
        <f t="array" ref="K526">_xlfn.IFS(D526="Null","Unknown",D526&lt;5.7,"Normal",D526&lt;6.5,"Prediabetes",D526&gt;=6.5,"Diabetes")</f>
        <v>Normal</v>
      </c>
      <c r="L526" s="7" t="str">
        <f>_xlfn.XLOOKUP(A526,'Hospitalisation Details'!$A:$A,'Hospitalisation Details'!$J:$J,)</f>
        <v>3-Aug-1969</v>
      </c>
      <c r="M526" s="22">
        <f>+_xlfn.XLOOKUP(A526,'Hospitalisation Details'!$A:$A,'Hospitalisation Details'!$F:$F)</f>
        <v>18932.810000000001</v>
      </c>
      <c r="N526" s="7" t="str">
        <f>_xlfn.XLOOKUP(A526,'Hospitalisation Details'!$A:$A,'Hospitalisation Details'!$G:$G)</f>
        <v>tier - 1</v>
      </c>
      <c r="O526" s="7" t="str">
        <f>_xlfn.XLOOKUP(A526,'Hospitalisation Details'!$A:$A,'Hospitalisation Details'!$H:$H)</f>
        <v>tier - 3</v>
      </c>
      <c r="P526" s="7" t="str">
        <f>_xlfn.XLOOKUP(A526,'Hospitalisation Details'!$A:$A,'Hospitalisation Details'!$I:$I)</f>
        <v>R1012</v>
      </c>
      <c r="Q526" s="28">
        <f>_xlfn.XLOOKUP(A526,'Hospitalisation Details'!$A:$A,'Hospitalisation Details'!$K:$K)</f>
        <v>54</v>
      </c>
    </row>
    <row r="527" spans="1:17" x14ac:dyDescent="0.3">
      <c r="A527" s="27" t="s">
        <v>1844</v>
      </c>
      <c r="B527" s="7" t="str">
        <f>IFERROR(_xlfn.XLOOKUP(A527,'Customer Names'!$A$2:$A$2336,'Customer Names'!$C$2:$C$2336),"Unknown")</f>
        <v xml:space="preserve">  Sarah</v>
      </c>
      <c r="C527" s="7">
        <f>_xlfn.XLOOKUP(A527,'Medical Examinations'!$A$2:$A$2336,'Medical Examinations'!$B$2:$B$2336,AVERAGE('Medical Examinations'!$B$2:$B$2336))</f>
        <v>32.395000000000003</v>
      </c>
      <c r="D527" s="7">
        <f>_xlfn.XLOOKUP(A527,'Medical Examinations'!$A$2:$A$2336,'Medical Examinations'!$C$2:$C$2336,AVERAGE('Medical Examinations'!$C$2:$C$2336))</f>
        <v>5.68</v>
      </c>
      <c r="E527" s="7" t="str">
        <f>_xlfn.XLOOKUP(A527,'Medical Examinations'!$A:$A,'Medical Examinations'!$D:$D,"Unknown")</f>
        <v>Yes</v>
      </c>
      <c r="F527" s="7" t="str">
        <f>_xlfn.XLOOKUP(A527,'Medical Examinations'!$A:$A,'Medical Examinations'!$E:$E,"Unknown")</f>
        <v>No</v>
      </c>
      <c r="G527" s="7" t="str">
        <f>_xlfn.XLOOKUP(A527,'Medical Examinations'!$A:$A,'Medical Examinations'!$F:$F,"Unknown")</f>
        <v>No</v>
      </c>
      <c r="H527" s="43">
        <f>_xlfn.XLOOKUP(Healthcare!A527,'Medical Examinations'!$A:$A,'Medical Examinations'!$G:$G,0)</f>
        <v>1</v>
      </c>
      <c r="I527" s="7" t="str">
        <f>_xlfn.XLOOKUP(A527,'Medical Examinations'!$A:$A,'Medical Examinations'!$H:$H,"Unknown")</f>
        <v>No</v>
      </c>
      <c r="J527" s="7" t="str" cm="1">
        <f t="array" ref="J527">_xlfn.IFS(C527&lt;18.5,"Under Weight",C527&lt;=24.9,"Normal Weight",C527&lt;30,"Over weight",C527&gt;=30,"Obesity")</f>
        <v>Obesity</v>
      </c>
      <c r="K527" s="7" t="str" cm="1">
        <f t="array" ref="K527">_xlfn.IFS(D527="Null","Unknown",D527&lt;5.7,"Normal",D527&lt;6.5,"Prediabetes",D527&gt;=6.5,"Diabetes")</f>
        <v>Normal</v>
      </c>
      <c r="L527" s="7" t="str">
        <f>_xlfn.XLOOKUP(A527,'Hospitalisation Details'!$A:$A,'Hospitalisation Details'!$J:$J,)</f>
        <v>27-Sep-1995</v>
      </c>
      <c r="M527" s="22">
        <f>+_xlfn.XLOOKUP(A527,'Hospitalisation Details'!$A:$A,'Hospitalisation Details'!$F:$F)</f>
        <v>18903.490000000002</v>
      </c>
      <c r="N527" s="7" t="str">
        <f>_xlfn.XLOOKUP(A527,'Hospitalisation Details'!$A:$A,'Hospitalisation Details'!$G:$G)</f>
        <v>tier - 1</v>
      </c>
      <c r="O527" s="7" t="str">
        <f>_xlfn.XLOOKUP(A527,'Hospitalisation Details'!$A:$A,'Hospitalisation Details'!$H:$H)</f>
        <v>tier - 2</v>
      </c>
      <c r="P527" s="7" t="str">
        <f>_xlfn.XLOOKUP(A527,'Hospitalisation Details'!$A:$A,'Hospitalisation Details'!$I:$I)</f>
        <v>R1024</v>
      </c>
      <c r="Q527" s="28">
        <f>_xlfn.XLOOKUP(A527,'Hospitalisation Details'!$A:$A,'Hospitalisation Details'!$K:$K)</f>
        <v>28</v>
      </c>
    </row>
    <row r="528" spans="1:17" x14ac:dyDescent="0.3">
      <c r="A528" s="27" t="s">
        <v>1843</v>
      </c>
      <c r="B528" s="7" t="str">
        <f>IFERROR(_xlfn.XLOOKUP(A528,'Customer Names'!$A$2:$A$2336,'Customer Names'!$C$2:$C$2336),"Unknown")</f>
        <v xml:space="preserve">  Ashley E</v>
      </c>
      <c r="C528" s="7">
        <f>_xlfn.XLOOKUP(A528,'Medical Examinations'!$A$2:$A$2336,'Medical Examinations'!$B$2:$B$2336,AVERAGE('Medical Examinations'!$B$2:$B$2336))</f>
        <v>46.19</v>
      </c>
      <c r="D528" s="7">
        <f>_xlfn.XLOOKUP(A528,'Medical Examinations'!$A$2:$A$2336,'Medical Examinations'!$C$2:$C$2336,AVERAGE('Medical Examinations'!$C$2:$C$2336))</f>
        <v>7.31</v>
      </c>
      <c r="E528" s="7" t="str">
        <f>_xlfn.XLOOKUP(A528,'Medical Examinations'!$A:$A,'Medical Examinations'!$D:$D,"Unknown")</f>
        <v>Yes</v>
      </c>
      <c r="F528" s="7" t="str">
        <f>_xlfn.XLOOKUP(A528,'Medical Examinations'!$A:$A,'Medical Examinations'!$E:$E,"Unknown")</f>
        <v>No</v>
      </c>
      <c r="G528" s="7" t="str">
        <f>_xlfn.XLOOKUP(A528,'Medical Examinations'!$A:$A,'Medical Examinations'!$F:$F,"Unknown")</f>
        <v>Yes</v>
      </c>
      <c r="H528" s="43">
        <f>_xlfn.XLOOKUP(Healthcare!A528,'Medical Examinations'!$A:$A,'Medical Examinations'!$G:$G,0)</f>
        <v>1</v>
      </c>
      <c r="I528" s="7" t="str">
        <f>_xlfn.XLOOKUP(A528,'Medical Examinations'!$A:$A,'Medical Examinations'!$H:$H,"Unknown")</f>
        <v>No</v>
      </c>
      <c r="J528" s="7" t="str" cm="1">
        <f t="array" ref="J528">_xlfn.IFS(C528&lt;18.5,"Under Weight",C528&lt;=24.9,"Normal Weight",C528&lt;30,"Over weight",C528&gt;=30,"Obesity")</f>
        <v>Obesity</v>
      </c>
      <c r="K528" s="7" t="str" cm="1">
        <f t="array" ref="K528">_xlfn.IFS(D528="Null","Unknown",D528&lt;5.7,"Normal",D528&lt;6.5,"Prediabetes",D528&gt;=6.5,"Diabetes")</f>
        <v>Diabetes</v>
      </c>
      <c r="L528" s="7" t="str">
        <f>_xlfn.XLOOKUP(A528,'Hospitalisation Details'!$A:$A,'Hospitalisation Details'!$J:$J,)</f>
        <v>6-Dec-1963</v>
      </c>
      <c r="M528" s="22">
        <f>+_xlfn.XLOOKUP(A528,'Hospitalisation Details'!$A:$A,'Hospitalisation Details'!$F:$F)</f>
        <v>18883.330000000002</v>
      </c>
      <c r="N528" s="7" t="str">
        <f>_xlfn.XLOOKUP(A528,'Hospitalisation Details'!$A:$A,'Hospitalisation Details'!$G:$G)</f>
        <v>tier - 1</v>
      </c>
      <c r="O528" s="7" t="str">
        <f>_xlfn.XLOOKUP(A528,'Hospitalisation Details'!$A:$A,'Hospitalisation Details'!$H:$H)</f>
        <v>tier - 1</v>
      </c>
      <c r="P528" s="7" t="str">
        <f>_xlfn.XLOOKUP(A528,'Hospitalisation Details'!$A:$A,'Hospitalisation Details'!$I:$I)</f>
        <v>R1026</v>
      </c>
      <c r="Q528" s="28">
        <f>_xlfn.XLOOKUP(A528,'Hospitalisation Details'!$A:$A,'Hospitalisation Details'!$K:$K)</f>
        <v>60</v>
      </c>
    </row>
    <row r="529" spans="1:17" x14ac:dyDescent="0.3">
      <c r="A529" s="27" t="s">
        <v>1842</v>
      </c>
      <c r="B529" s="7" t="str">
        <f>IFERROR(_xlfn.XLOOKUP(A529,'Customer Names'!$A$2:$A$2336,'Customer Names'!$C$2:$C$2336),"Unknown")</f>
        <v xml:space="preserve">  Lindsey</v>
      </c>
      <c r="C529" s="7">
        <f>_xlfn.XLOOKUP(A529,'Medical Examinations'!$A$2:$A$2336,'Medical Examinations'!$B$2:$B$2336,AVERAGE('Medical Examinations'!$B$2:$B$2336))</f>
        <v>27.93</v>
      </c>
      <c r="D529" s="7">
        <f>_xlfn.XLOOKUP(A529,'Medical Examinations'!$A$2:$A$2336,'Medical Examinations'!$C$2:$C$2336,AVERAGE('Medical Examinations'!$C$2:$C$2336))</f>
        <v>4.67</v>
      </c>
      <c r="E529" s="7" t="str">
        <f>_xlfn.XLOOKUP(A529,'Medical Examinations'!$A:$A,'Medical Examinations'!$D:$D,"Unknown")</f>
        <v>No</v>
      </c>
      <c r="F529" s="7" t="str">
        <f>_xlfn.XLOOKUP(A529,'Medical Examinations'!$A:$A,'Medical Examinations'!$E:$E,"Unknown")</f>
        <v>No</v>
      </c>
      <c r="G529" s="7" t="str">
        <f>_xlfn.XLOOKUP(A529,'Medical Examinations'!$A:$A,'Medical Examinations'!$F:$F,"Unknown")</f>
        <v>Yes</v>
      </c>
      <c r="H529" s="43">
        <f>_xlfn.XLOOKUP(Healthcare!A529,'Medical Examinations'!$A:$A,'Medical Examinations'!$G:$G,0)</f>
        <v>1</v>
      </c>
      <c r="I529" s="7" t="str">
        <f>_xlfn.XLOOKUP(A529,'Medical Examinations'!$A:$A,'Medical Examinations'!$H:$H,"Unknown")</f>
        <v>No</v>
      </c>
      <c r="J529" s="7" t="str" cm="1">
        <f t="array" ref="J529">_xlfn.IFS(C529&lt;18.5,"Under Weight",C529&lt;=24.9,"Normal Weight",C529&lt;30,"Over weight",C529&gt;=30,"Obesity")</f>
        <v>Over weight</v>
      </c>
      <c r="K529" s="7" t="str" cm="1">
        <f t="array" ref="K529">_xlfn.IFS(D529="Null","Unknown",D529&lt;5.7,"Normal",D529&lt;6.5,"Prediabetes",D529&gt;=6.5,"Diabetes")</f>
        <v>Normal</v>
      </c>
      <c r="L529" s="7" t="str">
        <f>_xlfn.XLOOKUP(A529,'Hospitalisation Details'!$A:$A,'Hospitalisation Details'!$J:$J,)</f>
        <v>24-Jul-2003</v>
      </c>
      <c r="M529" s="22">
        <f>+_xlfn.XLOOKUP(A529,'Hospitalisation Details'!$A:$A,'Hospitalisation Details'!$F:$F)</f>
        <v>18838.7</v>
      </c>
      <c r="N529" s="7" t="str">
        <f>_xlfn.XLOOKUP(A529,'Hospitalisation Details'!$A:$A,'Hospitalisation Details'!$G:$G)</f>
        <v>tier - 1</v>
      </c>
      <c r="O529" s="7" t="str">
        <f>_xlfn.XLOOKUP(A529,'Hospitalisation Details'!$A:$A,'Hospitalisation Details'!$H:$H)</f>
        <v>tier - 3</v>
      </c>
      <c r="P529" s="7" t="str">
        <f>_xlfn.XLOOKUP(A529,'Hospitalisation Details'!$A:$A,'Hospitalisation Details'!$I:$I)</f>
        <v>R1012</v>
      </c>
      <c r="Q529" s="28">
        <f>_xlfn.XLOOKUP(A529,'Hospitalisation Details'!$A:$A,'Hospitalisation Details'!$K:$K)</f>
        <v>20</v>
      </c>
    </row>
    <row r="530" spans="1:17" x14ac:dyDescent="0.3">
      <c r="A530" s="27" t="s">
        <v>1841</v>
      </c>
      <c r="B530" s="7" t="str">
        <f>IFERROR(_xlfn.XLOOKUP(A530,'Customer Names'!$A$2:$A$2336,'Customer Names'!$C$2:$C$2336),"Unknown")</f>
        <v xml:space="preserve">  Alan</v>
      </c>
      <c r="C530" s="7">
        <f>_xlfn.XLOOKUP(A530,'Medical Examinations'!$A$2:$A$2336,'Medical Examinations'!$B$2:$B$2336,AVERAGE('Medical Examinations'!$B$2:$B$2336))</f>
        <v>45.62</v>
      </c>
      <c r="D530" s="7">
        <f>_xlfn.XLOOKUP(A530,'Medical Examinations'!$A$2:$A$2336,'Medical Examinations'!$C$2:$C$2336,AVERAGE('Medical Examinations'!$C$2:$C$2336))</f>
        <v>6.87</v>
      </c>
      <c r="E530" s="7" t="str">
        <f>_xlfn.XLOOKUP(A530,'Medical Examinations'!$A:$A,'Medical Examinations'!$D:$D,"Unknown")</f>
        <v>No</v>
      </c>
      <c r="F530" s="7" t="str">
        <f>_xlfn.XLOOKUP(A530,'Medical Examinations'!$A:$A,'Medical Examinations'!$E:$E,"Unknown")</f>
        <v>No</v>
      </c>
      <c r="G530" s="7" t="str">
        <f>_xlfn.XLOOKUP(A530,'Medical Examinations'!$A:$A,'Medical Examinations'!$F:$F,"Unknown")</f>
        <v>No</v>
      </c>
      <c r="H530" s="43">
        <f>_xlfn.XLOOKUP(Healthcare!A530,'Medical Examinations'!$A:$A,'Medical Examinations'!$G:$G,0)</f>
        <v>0</v>
      </c>
      <c r="I530" s="7" t="str">
        <f>_xlfn.XLOOKUP(A530,'Medical Examinations'!$A:$A,'Medical Examinations'!$H:$H,"Unknown")</f>
        <v>No</v>
      </c>
      <c r="J530" s="7" t="str" cm="1">
        <f t="array" ref="J530">_xlfn.IFS(C530&lt;18.5,"Under Weight",C530&lt;=24.9,"Normal Weight",C530&lt;30,"Over weight",C530&gt;=30,"Obesity")</f>
        <v>Obesity</v>
      </c>
      <c r="K530" s="7" t="str" cm="1">
        <f t="array" ref="K530">_xlfn.IFS(D530="Null","Unknown",D530&lt;5.7,"Normal",D530&lt;6.5,"Prediabetes",D530&gt;=6.5,"Diabetes")</f>
        <v>Diabetes</v>
      </c>
      <c r="L530" s="7" t="str">
        <f>_xlfn.XLOOKUP(A530,'Hospitalisation Details'!$A:$A,'Hospitalisation Details'!$J:$J,)</f>
        <v>18-Dec-1962</v>
      </c>
      <c r="M530" s="22">
        <f>+_xlfn.XLOOKUP(A530,'Hospitalisation Details'!$A:$A,'Hospitalisation Details'!$F:$F)</f>
        <v>18815.53</v>
      </c>
      <c r="N530" s="7" t="str">
        <f>_xlfn.XLOOKUP(A530,'Hospitalisation Details'!$A:$A,'Hospitalisation Details'!$G:$G)</f>
        <v>tier - 1</v>
      </c>
      <c r="O530" s="7" t="str">
        <f>_xlfn.XLOOKUP(A530,'Hospitalisation Details'!$A:$A,'Hospitalisation Details'!$H:$H)</f>
        <v>tier - 1</v>
      </c>
      <c r="P530" s="7" t="str">
        <f>_xlfn.XLOOKUP(A530,'Hospitalisation Details'!$A:$A,'Hospitalisation Details'!$I:$I)</f>
        <v>R1023</v>
      </c>
      <c r="Q530" s="28">
        <f>_xlfn.XLOOKUP(A530,'Hospitalisation Details'!$A:$A,'Hospitalisation Details'!$K:$K)</f>
        <v>61</v>
      </c>
    </row>
    <row r="531" spans="1:17" x14ac:dyDescent="0.3">
      <c r="A531" s="27" t="s">
        <v>1840</v>
      </c>
      <c r="B531" s="7" t="str">
        <f>IFERROR(_xlfn.XLOOKUP(A531,'Customer Names'!$A$2:$A$2336,'Customer Names'!$C$2:$C$2336),"Unknown")</f>
        <v xml:space="preserve">  Dan R</v>
      </c>
      <c r="C531" s="7">
        <f>_xlfn.XLOOKUP(A531,'Medical Examinations'!$A$2:$A$2336,'Medical Examinations'!$B$2:$B$2336,AVERAGE('Medical Examinations'!$B$2:$B$2336))</f>
        <v>35.31</v>
      </c>
      <c r="D531" s="7">
        <f>_xlfn.XLOOKUP(A531,'Medical Examinations'!$A$2:$A$2336,'Medical Examinations'!$C$2:$C$2336,AVERAGE('Medical Examinations'!$C$2:$C$2336))</f>
        <v>5.87</v>
      </c>
      <c r="E531" s="7" t="str">
        <f>_xlfn.XLOOKUP(A531,'Medical Examinations'!$A:$A,'Medical Examinations'!$D:$D,"Unknown")</f>
        <v>No</v>
      </c>
      <c r="F531" s="7" t="str">
        <f>_xlfn.XLOOKUP(A531,'Medical Examinations'!$A:$A,'Medical Examinations'!$E:$E,"Unknown")</f>
        <v>No</v>
      </c>
      <c r="G531" s="7" t="str">
        <f>_xlfn.XLOOKUP(A531,'Medical Examinations'!$A:$A,'Medical Examinations'!$F:$F,"Unknown")</f>
        <v>Yes</v>
      </c>
      <c r="H531" s="43">
        <f>_xlfn.XLOOKUP(Healthcare!A531,'Medical Examinations'!$A:$A,'Medical Examinations'!$G:$G,0)</f>
        <v>1</v>
      </c>
      <c r="I531" s="7" t="str">
        <f>_xlfn.XLOOKUP(A531,'Medical Examinations'!$A:$A,'Medical Examinations'!$H:$H,"Unknown")</f>
        <v>No</v>
      </c>
      <c r="J531" s="7" t="str" cm="1">
        <f t="array" ref="J531">_xlfn.IFS(C531&lt;18.5,"Under Weight",C531&lt;=24.9,"Normal Weight",C531&lt;30,"Over weight",C531&gt;=30,"Obesity")</f>
        <v>Obesity</v>
      </c>
      <c r="K531" s="7" t="str" cm="1">
        <f t="array" ref="K531">_xlfn.IFS(D531="Null","Unknown",D531&lt;5.7,"Normal",D531&lt;6.5,"Prediabetes",D531&gt;=6.5,"Diabetes")</f>
        <v>Prediabetes</v>
      </c>
      <c r="L531" s="7" t="str">
        <f>_xlfn.XLOOKUP(A531,'Hospitalisation Details'!$A:$A,'Hospitalisation Details'!$J:$J,)</f>
        <v>15-Oct-1979</v>
      </c>
      <c r="M531" s="22">
        <f>+_xlfn.XLOOKUP(A531,'Hospitalisation Details'!$A:$A,'Hospitalisation Details'!$F:$F)</f>
        <v>18806.150000000001</v>
      </c>
      <c r="N531" s="7" t="str">
        <f>_xlfn.XLOOKUP(A531,'Hospitalisation Details'!$A:$A,'Hospitalisation Details'!$G:$G)</f>
        <v>tier - 1</v>
      </c>
      <c r="O531" s="7" t="str">
        <f>_xlfn.XLOOKUP(A531,'Hospitalisation Details'!$A:$A,'Hospitalisation Details'!$H:$H)</f>
        <v>tier - 2</v>
      </c>
      <c r="P531" s="7" t="str">
        <f>_xlfn.XLOOKUP(A531,'Hospitalisation Details'!$A:$A,'Hospitalisation Details'!$I:$I)</f>
        <v>R1013</v>
      </c>
      <c r="Q531" s="28">
        <f>_xlfn.XLOOKUP(A531,'Hospitalisation Details'!$A:$A,'Hospitalisation Details'!$K:$K)</f>
        <v>44</v>
      </c>
    </row>
    <row r="532" spans="1:17" x14ac:dyDescent="0.3">
      <c r="A532" s="27" t="s">
        <v>1839</v>
      </c>
      <c r="B532" s="7" t="str">
        <f>IFERROR(_xlfn.XLOOKUP(A532,'Customer Names'!$A$2:$A$2336,'Customer Names'!$C$2:$C$2336),"Unknown")</f>
        <v xml:space="preserve">  Katie</v>
      </c>
      <c r="C532" s="7">
        <f>_xlfn.XLOOKUP(A532,'Medical Examinations'!$A$2:$A$2336,'Medical Examinations'!$B$2:$B$2336,AVERAGE('Medical Examinations'!$B$2:$B$2336))</f>
        <v>30.4</v>
      </c>
      <c r="D532" s="7">
        <f>_xlfn.XLOOKUP(A532,'Medical Examinations'!$A$2:$A$2336,'Medical Examinations'!$C$2:$C$2336,AVERAGE('Medical Examinations'!$C$2:$C$2336))</f>
        <v>4.07</v>
      </c>
      <c r="E532" s="7" t="str">
        <f>_xlfn.XLOOKUP(A532,'Medical Examinations'!$A:$A,'Medical Examinations'!$D:$D,"Unknown")</f>
        <v>Yes</v>
      </c>
      <c r="F532" s="7" t="str">
        <f>_xlfn.XLOOKUP(A532,'Medical Examinations'!$A:$A,'Medical Examinations'!$E:$E,"Unknown")</f>
        <v>No</v>
      </c>
      <c r="G532" s="7" t="str">
        <f>_xlfn.XLOOKUP(A532,'Medical Examinations'!$A:$A,'Medical Examinations'!$F:$F,"Unknown")</f>
        <v>No</v>
      </c>
      <c r="H532" s="43">
        <f>_xlfn.XLOOKUP(Healthcare!A532,'Medical Examinations'!$A:$A,'Medical Examinations'!$G:$G,0)</f>
        <v>1</v>
      </c>
      <c r="I532" s="7" t="str">
        <f>_xlfn.XLOOKUP(A532,'Medical Examinations'!$A:$A,'Medical Examinations'!$H:$H,"Unknown")</f>
        <v>No</v>
      </c>
      <c r="J532" s="7" t="str" cm="1">
        <f t="array" ref="J532">_xlfn.IFS(C532&lt;18.5,"Under Weight",C532&lt;=24.9,"Normal Weight",C532&lt;30,"Over weight",C532&gt;=30,"Obesity")</f>
        <v>Obesity</v>
      </c>
      <c r="K532" s="7" t="str" cm="1">
        <f t="array" ref="K532">_xlfn.IFS(D532="Null","Unknown",D532&lt;5.7,"Normal",D532&lt;6.5,"Prediabetes",D532&gt;=6.5,"Diabetes")</f>
        <v>Normal</v>
      </c>
      <c r="L532" s="7" t="str">
        <f>_xlfn.XLOOKUP(A532,'Hospitalisation Details'!$A:$A,'Hospitalisation Details'!$J:$J,)</f>
        <v>28-Nov-1995</v>
      </c>
      <c r="M532" s="22">
        <f>+_xlfn.XLOOKUP(A532,'Hospitalisation Details'!$A:$A,'Hospitalisation Details'!$F:$F)</f>
        <v>18804.75</v>
      </c>
      <c r="N532" s="7" t="str">
        <f>_xlfn.XLOOKUP(A532,'Hospitalisation Details'!$A:$A,'Hospitalisation Details'!$G:$G)</f>
        <v>tier - 1</v>
      </c>
      <c r="O532" s="7" t="str">
        <f>_xlfn.XLOOKUP(A532,'Hospitalisation Details'!$A:$A,'Hospitalisation Details'!$H:$H)</f>
        <v>tier - 1</v>
      </c>
      <c r="P532" s="7" t="str">
        <f>_xlfn.XLOOKUP(A532,'Hospitalisation Details'!$A:$A,'Hospitalisation Details'!$I:$I)</f>
        <v>R1012</v>
      </c>
      <c r="Q532" s="28">
        <f>_xlfn.XLOOKUP(A532,'Hospitalisation Details'!$A:$A,'Hospitalisation Details'!$K:$K)</f>
        <v>28</v>
      </c>
    </row>
    <row r="533" spans="1:17" x14ac:dyDescent="0.3">
      <c r="A533" s="27" t="s">
        <v>1838</v>
      </c>
      <c r="B533" s="7" t="str">
        <f>IFERROR(_xlfn.XLOOKUP(A533,'Customer Names'!$A$2:$A$2336,'Customer Names'!$C$2:$C$2336),"Unknown")</f>
        <v xml:space="preserve">  Eric</v>
      </c>
      <c r="C533" s="7">
        <f>_xlfn.XLOOKUP(A533,'Medical Examinations'!$A$2:$A$2336,'Medical Examinations'!$B$2:$B$2336,AVERAGE('Medical Examinations'!$B$2:$B$2336))</f>
        <v>20.13</v>
      </c>
      <c r="D533" s="7">
        <f>_xlfn.XLOOKUP(A533,'Medical Examinations'!$A$2:$A$2336,'Medical Examinations'!$C$2:$C$2336,AVERAGE('Medical Examinations'!$C$2:$C$2336))</f>
        <v>6.47</v>
      </c>
      <c r="E533" s="7" t="str">
        <f>_xlfn.XLOOKUP(A533,'Medical Examinations'!$A:$A,'Medical Examinations'!$D:$D,"Unknown")</f>
        <v>No</v>
      </c>
      <c r="F533" s="7" t="str">
        <f>_xlfn.XLOOKUP(A533,'Medical Examinations'!$A:$A,'Medical Examinations'!$E:$E,"Unknown")</f>
        <v>No</v>
      </c>
      <c r="G533" s="7" t="str">
        <f>_xlfn.XLOOKUP(A533,'Medical Examinations'!$A:$A,'Medical Examinations'!$F:$F,"Unknown")</f>
        <v>Yes</v>
      </c>
      <c r="H533" s="43">
        <f>_xlfn.XLOOKUP(Healthcare!A533,'Medical Examinations'!$A:$A,'Medical Examinations'!$G:$G,0)</f>
        <v>1</v>
      </c>
      <c r="I533" s="7" t="str">
        <f>_xlfn.XLOOKUP(A533,'Medical Examinations'!$A:$A,'Medical Examinations'!$H:$H,"Unknown")</f>
        <v>Yes</v>
      </c>
      <c r="J533" s="7" t="str" cm="1">
        <f t="array" ref="J533">_xlfn.IFS(C533&lt;18.5,"Under Weight",C533&lt;=24.9,"Normal Weight",C533&lt;30,"Over weight",C533&gt;=30,"Obesity")</f>
        <v>Normal Weight</v>
      </c>
      <c r="K533" s="7" t="str" cm="1">
        <f t="array" ref="K533">_xlfn.IFS(D533="Null","Unknown",D533&lt;5.7,"Normal",D533&lt;6.5,"Prediabetes",D533&gt;=6.5,"Diabetes")</f>
        <v>Prediabetes</v>
      </c>
      <c r="L533" s="7" t="str">
        <f>_xlfn.XLOOKUP(A533,'Hospitalisation Details'!$A:$A,'Hospitalisation Details'!$J:$J,)</f>
        <v>19-Nov-1979</v>
      </c>
      <c r="M533" s="22">
        <f>+_xlfn.XLOOKUP(A533,'Hospitalisation Details'!$A:$A,'Hospitalisation Details'!$F:$F)</f>
        <v>18767.740000000002</v>
      </c>
      <c r="N533" s="7" t="str">
        <f>_xlfn.XLOOKUP(A533,'Hospitalisation Details'!$A:$A,'Hospitalisation Details'!$G:$G)</f>
        <v>tier - 1</v>
      </c>
      <c r="O533" s="7" t="str">
        <f>_xlfn.XLOOKUP(A533,'Hospitalisation Details'!$A:$A,'Hospitalisation Details'!$H:$H)</f>
        <v>tier - 1</v>
      </c>
      <c r="P533" s="7" t="str">
        <f>_xlfn.XLOOKUP(A533,'Hospitalisation Details'!$A:$A,'Hospitalisation Details'!$I:$I)</f>
        <v>R1013</v>
      </c>
      <c r="Q533" s="28">
        <f>_xlfn.XLOOKUP(A533,'Hospitalisation Details'!$A:$A,'Hospitalisation Details'!$K:$K)</f>
        <v>44</v>
      </c>
    </row>
    <row r="534" spans="1:17" x14ac:dyDescent="0.3">
      <c r="A534" s="27" t="s">
        <v>1837</v>
      </c>
      <c r="B534" s="7" t="str">
        <f>IFERROR(_xlfn.XLOOKUP(A534,'Customer Names'!$A$2:$A$2336,'Customer Names'!$C$2:$C$2336),"Unknown")</f>
        <v xml:space="preserve">  Cathryn</v>
      </c>
      <c r="C534" s="7">
        <f>_xlfn.XLOOKUP(A534,'Medical Examinations'!$A$2:$A$2336,'Medical Examinations'!$B$2:$B$2336,AVERAGE('Medical Examinations'!$B$2:$B$2336))</f>
        <v>23.655000000000001</v>
      </c>
      <c r="D534" s="7">
        <f>_xlfn.XLOOKUP(A534,'Medical Examinations'!$A$2:$A$2336,'Medical Examinations'!$C$2:$C$2336,AVERAGE('Medical Examinations'!$C$2:$C$2336))</f>
        <v>5.14</v>
      </c>
      <c r="E534" s="7" t="str">
        <f>_xlfn.XLOOKUP(A534,'Medical Examinations'!$A:$A,'Medical Examinations'!$D:$D,"Unknown")</f>
        <v>No</v>
      </c>
      <c r="F534" s="7" t="str">
        <f>_xlfn.XLOOKUP(A534,'Medical Examinations'!$A:$A,'Medical Examinations'!$E:$E,"Unknown")</f>
        <v>No</v>
      </c>
      <c r="G534" s="7" t="str">
        <f>_xlfn.XLOOKUP(A534,'Medical Examinations'!$A:$A,'Medical Examinations'!$F:$F,"Unknown")</f>
        <v>No</v>
      </c>
      <c r="H534" s="43">
        <f>_xlfn.XLOOKUP(Healthcare!A534,'Medical Examinations'!$A:$A,'Medical Examinations'!$G:$G,0)</f>
        <v>1</v>
      </c>
      <c r="I534" s="7" t="str">
        <f>_xlfn.XLOOKUP(A534,'Medical Examinations'!$A:$A,'Medical Examinations'!$H:$H,"Unknown")</f>
        <v>Yes</v>
      </c>
      <c r="J534" s="7" t="str" cm="1">
        <f t="array" ref="J534">_xlfn.IFS(C534&lt;18.5,"Under Weight",C534&lt;=24.9,"Normal Weight",C534&lt;30,"Over weight",C534&gt;=30,"Obesity")</f>
        <v>Normal Weight</v>
      </c>
      <c r="K534" s="7" t="str" cm="1">
        <f t="array" ref="K534">_xlfn.IFS(D534="Null","Unknown",D534&lt;5.7,"Normal",D534&lt;6.5,"Prediabetes",D534&gt;=6.5,"Diabetes")</f>
        <v>Normal</v>
      </c>
      <c r="L534" s="7" t="str">
        <f>_xlfn.XLOOKUP(A534,'Hospitalisation Details'!$A:$A,'Hospitalisation Details'!$J:$J,)</f>
        <v>27-Dec-1992</v>
      </c>
      <c r="M534" s="22">
        <f>+_xlfn.XLOOKUP(A534,'Hospitalisation Details'!$A:$A,'Hospitalisation Details'!$F:$F)</f>
        <v>18765.88</v>
      </c>
      <c r="N534" s="7" t="str">
        <f>_xlfn.XLOOKUP(A534,'Hospitalisation Details'!$A:$A,'Hospitalisation Details'!$G:$G)</f>
        <v>tier - 1</v>
      </c>
      <c r="O534" s="7" t="str">
        <f>_xlfn.XLOOKUP(A534,'Hospitalisation Details'!$A:$A,'Hospitalisation Details'!$H:$H)</f>
        <v>tier - 2</v>
      </c>
      <c r="P534" s="7" t="str">
        <f>_xlfn.XLOOKUP(A534,'Hospitalisation Details'!$A:$A,'Hospitalisation Details'!$I:$I)</f>
        <v>R1012</v>
      </c>
      <c r="Q534" s="28">
        <f>_xlfn.XLOOKUP(A534,'Hospitalisation Details'!$A:$A,'Hospitalisation Details'!$K:$K)</f>
        <v>31</v>
      </c>
    </row>
    <row r="535" spans="1:17" x14ac:dyDescent="0.3">
      <c r="A535" s="27" t="s">
        <v>1836</v>
      </c>
      <c r="B535" s="7" t="str">
        <f>IFERROR(_xlfn.XLOOKUP(A535,'Customer Names'!$A$2:$A$2336,'Customer Names'!$C$2:$C$2336),"Unknown")</f>
        <v xml:space="preserve">  Brendan</v>
      </c>
      <c r="C535" s="7">
        <f>_xlfn.XLOOKUP(A535,'Medical Examinations'!$A$2:$A$2336,'Medical Examinations'!$B$2:$B$2336,AVERAGE('Medical Examinations'!$B$2:$B$2336))</f>
        <v>49.05</v>
      </c>
      <c r="D535" s="7">
        <f>_xlfn.XLOOKUP(A535,'Medical Examinations'!$A$2:$A$2336,'Medical Examinations'!$C$2:$C$2336,AVERAGE('Medical Examinations'!$C$2:$C$2336))</f>
        <v>9.77</v>
      </c>
      <c r="E535" s="7" t="str">
        <f>_xlfn.XLOOKUP(A535,'Medical Examinations'!$A:$A,'Medical Examinations'!$D:$D,"Unknown")</f>
        <v>Yes</v>
      </c>
      <c r="F535" s="7" t="str">
        <f>_xlfn.XLOOKUP(A535,'Medical Examinations'!$A:$A,'Medical Examinations'!$E:$E,"Unknown")</f>
        <v>No</v>
      </c>
      <c r="G535" s="7" t="str">
        <f>_xlfn.XLOOKUP(A535,'Medical Examinations'!$A:$A,'Medical Examinations'!$F:$F,"Unknown")</f>
        <v>No</v>
      </c>
      <c r="H535" s="43">
        <f>_xlfn.XLOOKUP(Healthcare!A535,'Medical Examinations'!$A:$A,'Medical Examinations'!$G:$G,0)</f>
        <v>0</v>
      </c>
      <c r="I535" s="7" t="str">
        <f>_xlfn.XLOOKUP(A535,'Medical Examinations'!$A:$A,'Medical Examinations'!$H:$H,"Unknown")</f>
        <v>No</v>
      </c>
      <c r="J535" s="7" t="str" cm="1">
        <f t="array" ref="J535">_xlfn.IFS(C535&lt;18.5,"Under Weight",C535&lt;=24.9,"Normal Weight",C535&lt;30,"Over weight",C535&gt;=30,"Obesity")</f>
        <v>Obesity</v>
      </c>
      <c r="K535" s="7" t="str" cm="1">
        <f t="array" ref="K535">_xlfn.IFS(D535="Null","Unknown",D535&lt;5.7,"Normal",D535&lt;6.5,"Prediabetes",D535&gt;=6.5,"Diabetes")</f>
        <v>Diabetes</v>
      </c>
      <c r="L535" s="7" t="str">
        <f>_xlfn.XLOOKUP(A535,'Hospitalisation Details'!$A:$A,'Hospitalisation Details'!$J:$J,)</f>
        <v>30-Aug-1967</v>
      </c>
      <c r="M535" s="22">
        <f>+_xlfn.XLOOKUP(A535,'Hospitalisation Details'!$A:$A,'Hospitalisation Details'!$F:$F)</f>
        <v>18694.689999999999</v>
      </c>
      <c r="N535" s="7" t="str">
        <f>_xlfn.XLOOKUP(A535,'Hospitalisation Details'!$A:$A,'Hospitalisation Details'!$G:$G)</f>
        <v>tier - 1</v>
      </c>
      <c r="O535" s="7" t="str">
        <f>_xlfn.XLOOKUP(A535,'Hospitalisation Details'!$A:$A,'Hospitalisation Details'!$H:$H)</f>
        <v>tier - 1</v>
      </c>
      <c r="P535" s="7" t="str">
        <f>_xlfn.XLOOKUP(A535,'Hospitalisation Details'!$A:$A,'Hospitalisation Details'!$I:$I)</f>
        <v>R1023</v>
      </c>
      <c r="Q535" s="28">
        <f>_xlfn.XLOOKUP(A535,'Hospitalisation Details'!$A:$A,'Hospitalisation Details'!$K:$K)</f>
        <v>56</v>
      </c>
    </row>
    <row r="536" spans="1:17" x14ac:dyDescent="0.3">
      <c r="A536" s="27" t="s">
        <v>1835</v>
      </c>
      <c r="B536" s="7" t="str">
        <f>IFERROR(_xlfn.XLOOKUP(A536,'Customer Names'!$A$2:$A$2336,'Customer Names'!$C$2:$C$2336),"Unknown")</f>
        <v xml:space="preserve">  Shauna</v>
      </c>
      <c r="C536" s="7">
        <f>_xlfn.XLOOKUP(A536,'Medical Examinations'!$A$2:$A$2336,'Medical Examinations'!$B$2:$B$2336,AVERAGE('Medical Examinations'!$B$2:$B$2336))</f>
        <v>51.94</v>
      </c>
      <c r="D536" s="7">
        <f>_xlfn.XLOOKUP(A536,'Medical Examinations'!$A$2:$A$2336,'Medical Examinations'!$C$2:$C$2336,AVERAGE('Medical Examinations'!$C$2:$C$2336))</f>
        <v>8.8000000000000007</v>
      </c>
      <c r="E536" s="7" t="str">
        <f>_xlfn.XLOOKUP(A536,'Medical Examinations'!$A:$A,'Medical Examinations'!$D:$D,"Unknown")</f>
        <v>Yes</v>
      </c>
      <c r="F536" s="7" t="str">
        <f>_xlfn.XLOOKUP(A536,'Medical Examinations'!$A:$A,'Medical Examinations'!$E:$E,"Unknown")</f>
        <v>No</v>
      </c>
      <c r="G536" s="7" t="str">
        <f>_xlfn.XLOOKUP(A536,'Medical Examinations'!$A:$A,'Medical Examinations'!$F:$F,"Unknown")</f>
        <v>No</v>
      </c>
      <c r="H536" s="43">
        <f>_xlfn.XLOOKUP(Healthcare!A536,'Medical Examinations'!$A:$A,'Medical Examinations'!$G:$G,0)</f>
        <v>2</v>
      </c>
      <c r="I536" s="7" t="str">
        <f>_xlfn.XLOOKUP(A536,'Medical Examinations'!$A:$A,'Medical Examinations'!$H:$H,"Unknown")</f>
        <v>No</v>
      </c>
      <c r="J536" s="7" t="str" cm="1">
        <f t="array" ref="J536">_xlfn.IFS(C536&lt;18.5,"Under Weight",C536&lt;=24.9,"Normal Weight",C536&lt;30,"Over weight",C536&gt;=30,"Obesity")</f>
        <v>Obesity</v>
      </c>
      <c r="K536" s="7" t="str" cm="1">
        <f t="array" ref="K536">_xlfn.IFS(D536="Null","Unknown",D536&lt;5.7,"Normal",D536&lt;6.5,"Prediabetes",D536&gt;=6.5,"Diabetes")</f>
        <v>Diabetes</v>
      </c>
      <c r="L536" s="7" t="str">
        <f>_xlfn.XLOOKUP(A536,'Hospitalisation Details'!$A:$A,'Hospitalisation Details'!$J:$J,)</f>
        <v>17-Oct-1970</v>
      </c>
      <c r="M536" s="22">
        <f>+_xlfn.XLOOKUP(A536,'Hospitalisation Details'!$A:$A,'Hospitalisation Details'!$F:$F)</f>
        <v>18682.740000000002</v>
      </c>
      <c r="N536" s="7" t="str">
        <f>_xlfn.XLOOKUP(A536,'Hospitalisation Details'!$A:$A,'Hospitalisation Details'!$G:$G)</f>
        <v>tier - 1</v>
      </c>
      <c r="O536" s="7" t="str">
        <f>_xlfn.XLOOKUP(A536,'Hospitalisation Details'!$A:$A,'Hospitalisation Details'!$H:$H)</f>
        <v>tier - 3</v>
      </c>
      <c r="P536" s="7" t="str">
        <f>_xlfn.XLOOKUP(A536,'Hospitalisation Details'!$A:$A,'Hospitalisation Details'!$I:$I)</f>
        <v>R1012</v>
      </c>
      <c r="Q536" s="28">
        <f>_xlfn.XLOOKUP(A536,'Hospitalisation Details'!$A:$A,'Hospitalisation Details'!$K:$K)</f>
        <v>53</v>
      </c>
    </row>
    <row r="537" spans="1:17" x14ac:dyDescent="0.3">
      <c r="A537" s="27" t="s">
        <v>1834</v>
      </c>
      <c r="B537" s="7" t="str">
        <f>IFERROR(_xlfn.XLOOKUP(A537,'Customer Names'!$A$2:$A$2336,'Customer Names'!$C$2:$C$2336),"Unknown")</f>
        <v xml:space="preserve">  Terence</v>
      </c>
      <c r="C537" s="7">
        <f>_xlfn.XLOOKUP(A537,'Medical Examinations'!$A$2:$A$2336,'Medical Examinations'!$B$2:$B$2336,AVERAGE('Medical Examinations'!$B$2:$B$2336))</f>
        <v>29.83</v>
      </c>
      <c r="D537" s="7">
        <f>_xlfn.XLOOKUP(A537,'Medical Examinations'!$A$2:$A$2336,'Medical Examinations'!$C$2:$C$2336,AVERAGE('Medical Examinations'!$C$2:$C$2336))</f>
        <v>5.84</v>
      </c>
      <c r="E537" s="7" t="str">
        <f>_xlfn.XLOOKUP(A537,'Medical Examinations'!$A:$A,'Medical Examinations'!$D:$D,"Unknown")</f>
        <v>No</v>
      </c>
      <c r="F537" s="7" t="str">
        <f>_xlfn.XLOOKUP(A537,'Medical Examinations'!$A:$A,'Medical Examinations'!$E:$E,"Unknown")</f>
        <v>No</v>
      </c>
      <c r="G537" s="7" t="str">
        <f>_xlfn.XLOOKUP(A537,'Medical Examinations'!$A:$A,'Medical Examinations'!$F:$F,"Unknown")</f>
        <v>No</v>
      </c>
      <c r="H537" s="43">
        <f>_xlfn.XLOOKUP(Healthcare!A537,'Medical Examinations'!$A:$A,'Medical Examinations'!$G:$G,0)</f>
        <v>1</v>
      </c>
      <c r="I537" s="7" t="str">
        <f>_xlfn.XLOOKUP(A537,'Medical Examinations'!$A:$A,'Medical Examinations'!$H:$H,"Unknown")</f>
        <v>Yes</v>
      </c>
      <c r="J537" s="7" t="str" cm="1">
        <f t="array" ref="J537">_xlfn.IFS(C537&lt;18.5,"Under Weight",C537&lt;=24.9,"Normal Weight",C537&lt;30,"Over weight",C537&gt;=30,"Obesity")</f>
        <v>Over weight</v>
      </c>
      <c r="K537" s="7" t="str" cm="1">
        <f t="array" ref="K537">_xlfn.IFS(D537="Null","Unknown",D537&lt;5.7,"Normal",D537&lt;6.5,"Prediabetes",D537&gt;=6.5,"Diabetes")</f>
        <v>Prediabetes</v>
      </c>
      <c r="L537" s="7" t="str">
        <f>_xlfn.XLOOKUP(A537,'Hospitalisation Details'!$A:$A,'Hospitalisation Details'!$J:$J,)</f>
        <v>23-Sep-1998</v>
      </c>
      <c r="M537" s="22">
        <f>+_xlfn.XLOOKUP(A537,'Hospitalisation Details'!$A:$A,'Hospitalisation Details'!$F:$F)</f>
        <v>18648.419999999998</v>
      </c>
      <c r="N537" s="7" t="str">
        <f>_xlfn.XLOOKUP(A537,'Hospitalisation Details'!$A:$A,'Hospitalisation Details'!$G:$G)</f>
        <v>tier - 1</v>
      </c>
      <c r="O537" s="7" t="str">
        <f>_xlfn.XLOOKUP(A537,'Hospitalisation Details'!$A:$A,'Hospitalisation Details'!$H:$H)</f>
        <v>tier - 1</v>
      </c>
      <c r="P537" s="7" t="str">
        <f>_xlfn.XLOOKUP(A537,'Hospitalisation Details'!$A:$A,'Hospitalisation Details'!$I:$I)</f>
        <v>R1019</v>
      </c>
      <c r="Q537" s="28">
        <f>_xlfn.XLOOKUP(A537,'Hospitalisation Details'!$A:$A,'Hospitalisation Details'!$K:$K)</f>
        <v>25</v>
      </c>
    </row>
    <row r="538" spans="1:17" x14ac:dyDescent="0.3">
      <c r="A538" s="27" t="s">
        <v>1833</v>
      </c>
      <c r="B538" s="7" t="str">
        <f>IFERROR(_xlfn.XLOOKUP(A538,'Customer Names'!$A$2:$A$2336,'Customer Names'!$C$2:$C$2336),"Unknown")</f>
        <v xml:space="preserve">  Marisol</v>
      </c>
      <c r="C538" s="7">
        <f>_xlfn.XLOOKUP(A538,'Medical Examinations'!$A$2:$A$2336,'Medical Examinations'!$B$2:$B$2336,AVERAGE('Medical Examinations'!$B$2:$B$2336))</f>
        <v>22.6</v>
      </c>
      <c r="D538" s="7">
        <f>_xlfn.XLOOKUP(A538,'Medical Examinations'!$A$2:$A$2336,'Medical Examinations'!$C$2:$C$2336,AVERAGE('Medical Examinations'!$C$2:$C$2336))</f>
        <v>10.43</v>
      </c>
      <c r="E538" s="7" t="str">
        <f>_xlfn.XLOOKUP(A538,'Medical Examinations'!$A:$A,'Medical Examinations'!$D:$D,"Unknown")</f>
        <v>Yes</v>
      </c>
      <c r="F538" s="7" t="str">
        <f>_xlfn.XLOOKUP(A538,'Medical Examinations'!$A:$A,'Medical Examinations'!$E:$E,"Unknown")</f>
        <v>No</v>
      </c>
      <c r="G538" s="7" t="str">
        <f>_xlfn.XLOOKUP(A538,'Medical Examinations'!$A:$A,'Medical Examinations'!$F:$F,"Unknown")</f>
        <v>No</v>
      </c>
      <c r="H538" s="43">
        <f>_xlfn.XLOOKUP(Healthcare!A538,'Medical Examinations'!$A:$A,'Medical Examinations'!$G:$G,0)</f>
        <v>1</v>
      </c>
      <c r="I538" s="7" t="str">
        <f>_xlfn.XLOOKUP(A538,'Medical Examinations'!$A:$A,'Medical Examinations'!$H:$H,"Unknown")</f>
        <v>Yes</v>
      </c>
      <c r="J538" s="7" t="str" cm="1">
        <f t="array" ref="J538">_xlfn.IFS(C538&lt;18.5,"Under Weight",C538&lt;=24.9,"Normal Weight",C538&lt;30,"Over weight",C538&gt;=30,"Obesity")</f>
        <v>Normal Weight</v>
      </c>
      <c r="K538" s="7" t="str" cm="1">
        <f t="array" ref="K538">_xlfn.IFS(D538="Null","Unknown",D538&lt;5.7,"Normal",D538&lt;6.5,"Prediabetes",D538&gt;=6.5,"Diabetes")</f>
        <v>Diabetes</v>
      </c>
      <c r="L538" s="7" t="str">
        <f>_xlfn.XLOOKUP(A538,'Hospitalisation Details'!$A:$A,'Hospitalisation Details'!$J:$J,)</f>
        <v>12-Aug-1986</v>
      </c>
      <c r="M538" s="22">
        <f>+_xlfn.XLOOKUP(A538,'Hospitalisation Details'!$A:$A,'Hospitalisation Details'!$F:$F)</f>
        <v>18608.259999999998</v>
      </c>
      <c r="N538" s="7" t="str">
        <f>_xlfn.XLOOKUP(A538,'Hospitalisation Details'!$A:$A,'Hospitalisation Details'!$G:$G)</f>
        <v>tier - 1</v>
      </c>
      <c r="O538" s="7" t="str">
        <f>_xlfn.XLOOKUP(A538,'Hospitalisation Details'!$A:$A,'Hospitalisation Details'!$H:$H)</f>
        <v>tier - 3</v>
      </c>
      <c r="P538" s="7" t="str">
        <f>_xlfn.XLOOKUP(A538,'Hospitalisation Details'!$A:$A,'Hospitalisation Details'!$I:$I)</f>
        <v>R1011</v>
      </c>
      <c r="Q538" s="28">
        <f>_xlfn.XLOOKUP(A538,'Hospitalisation Details'!$A:$A,'Hospitalisation Details'!$K:$K)</f>
        <v>37</v>
      </c>
    </row>
    <row r="539" spans="1:17" x14ac:dyDescent="0.3">
      <c r="A539" s="27" t="s">
        <v>1832</v>
      </c>
      <c r="B539" s="7" t="str">
        <f>IFERROR(_xlfn.XLOOKUP(A539,'Customer Names'!$A$2:$A$2336,'Customer Names'!$C$2:$C$2336),"Unknown")</f>
        <v xml:space="preserve">  Lindsay</v>
      </c>
      <c r="C539" s="7">
        <f>_xlfn.XLOOKUP(A539,'Medical Examinations'!$A$2:$A$2336,'Medical Examinations'!$B$2:$B$2336,AVERAGE('Medical Examinations'!$B$2:$B$2336))</f>
        <v>46.69</v>
      </c>
      <c r="D539" s="7">
        <f>_xlfn.XLOOKUP(A539,'Medical Examinations'!$A$2:$A$2336,'Medical Examinations'!$C$2:$C$2336,AVERAGE('Medical Examinations'!$C$2:$C$2336))</f>
        <v>4.25</v>
      </c>
      <c r="E539" s="7" t="str">
        <f>_xlfn.XLOOKUP(A539,'Medical Examinations'!$A:$A,'Medical Examinations'!$D:$D,"Unknown")</f>
        <v>Yes</v>
      </c>
      <c r="F539" s="7" t="str">
        <f>_xlfn.XLOOKUP(A539,'Medical Examinations'!$A:$A,'Medical Examinations'!$E:$E,"Unknown")</f>
        <v>No</v>
      </c>
      <c r="G539" s="7" t="str">
        <f>_xlfn.XLOOKUP(A539,'Medical Examinations'!$A:$A,'Medical Examinations'!$F:$F,"Unknown")</f>
        <v>No</v>
      </c>
      <c r="H539" s="43">
        <f>_xlfn.XLOOKUP(Healthcare!A539,'Medical Examinations'!$A:$A,'Medical Examinations'!$G:$G,0)</f>
        <v>1</v>
      </c>
      <c r="I539" s="7" t="str">
        <f>_xlfn.XLOOKUP(A539,'Medical Examinations'!$A:$A,'Medical Examinations'!$H:$H,"Unknown")</f>
        <v>No</v>
      </c>
      <c r="J539" s="7" t="str" cm="1">
        <f t="array" ref="J539">_xlfn.IFS(C539&lt;18.5,"Under Weight",C539&lt;=24.9,"Normal Weight",C539&lt;30,"Over weight",C539&gt;=30,"Obesity")</f>
        <v>Obesity</v>
      </c>
      <c r="K539" s="7" t="str" cm="1">
        <f t="array" ref="K539">_xlfn.IFS(D539="Null","Unknown",D539&lt;5.7,"Normal",D539&lt;6.5,"Prediabetes",D539&gt;=6.5,"Diabetes")</f>
        <v>Normal</v>
      </c>
      <c r="L539" s="7" t="str">
        <f>_xlfn.XLOOKUP(A539,'Hospitalisation Details'!$A:$A,'Hospitalisation Details'!$J:$J,)</f>
        <v>26-Sep-1964</v>
      </c>
      <c r="M539" s="22">
        <f>+_xlfn.XLOOKUP(A539,'Hospitalisation Details'!$A:$A,'Hospitalisation Details'!$F:$F)</f>
        <v>18443.11</v>
      </c>
      <c r="N539" s="7" t="str">
        <f>_xlfn.XLOOKUP(A539,'Hospitalisation Details'!$A:$A,'Hospitalisation Details'!$G:$G)</f>
        <v>tier - 1</v>
      </c>
      <c r="O539" s="7" t="str">
        <f>_xlfn.XLOOKUP(A539,'Hospitalisation Details'!$A:$A,'Hospitalisation Details'!$H:$H)</f>
        <v>tier - 2</v>
      </c>
      <c r="P539" s="7" t="str">
        <f>_xlfn.XLOOKUP(A539,'Hospitalisation Details'!$A:$A,'Hospitalisation Details'!$I:$I)</f>
        <v>R1012</v>
      </c>
      <c r="Q539" s="28">
        <f>_xlfn.XLOOKUP(A539,'Hospitalisation Details'!$A:$A,'Hospitalisation Details'!$K:$K)</f>
        <v>59</v>
      </c>
    </row>
    <row r="540" spans="1:17" x14ac:dyDescent="0.3">
      <c r="A540" s="27" t="s">
        <v>1831</v>
      </c>
      <c r="B540" s="7" t="str">
        <f>IFERROR(_xlfn.XLOOKUP(A540,'Customer Names'!$A$2:$A$2336,'Customer Names'!$C$2:$C$2336),"Unknown")</f>
        <v xml:space="preserve">  Katie</v>
      </c>
      <c r="C540" s="7">
        <f>_xlfn.XLOOKUP(A540,'Medical Examinations'!$A$2:$A$2336,'Medical Examinations'!$B$2:$B$2336,AVERAGE('Medical Examinations'!$B$2:$B$2336))</f>
        <v>28.49</v>
      </c>
      <c r="D540" s="7">
        <f>_xlfn.XLOOKUP(A540,'Medical Examinations'!$A$2:$A$2336,'Medical Examinations'!$C$2:$C$2336,AVERAGE('Medical Examinations'!$C$2:$C$2336))</f>
        <v>4.8899999999999997</v>
      </c>
      <c r="E540" s="7" t="str">
        <f>_xlfn.XLOOKUP(A540,'Medical Examinations'!$A:$A,'Medical Examinations'!$D:$D,"Unknown")</f>
        <v>No</v>
      </c>
      <c r="F540" s="7" t="str">
        <f>_xlfn.XLOOKUP(A540,'Medical Examinations'!$A:$A,'Medical Examinations'!$E:$E,"Unknown")</f>
        <v>No</v>
      </c>
      <c r="G540" s="7" t="str">
        <f>_xlfn.XLOOKUP(A540,'Medical Examinations'!$A:$A,'Medical Examinations'!$F:$F,"Unknown")</f>
        <v>No</v>
      </c>
      <c r="H540" s="43">
        <f>_xlfn.XLOOKUP(Healthcare!A540,'Medical Examinations'!$A:$A,'Medical Examinations'!$G:$G,0)</f>
        <v>0</v>
      </c>
      <c r="I540" s="7" t="str">
        <f>_xlfn.XLOOKUP(A540,'Medical Examinations'!$A:$A,'Medical Examinations'!$H:$H,"Unknown")</f>
        <v>Yes</v>
      </c>
      <c r="J540" s="7" t="str" cm="1">
        <f t="array" ref="J540">_xlfn.IFS(C540&lt;18.5,"Under Weight",C540&lt;=24.9,"Normal Weight",C540&lt;30,"Over weight",C540&gt;=30,"Obesity")</f>
        <v>Over weight</v>
      </c>
      <c r="K540" s="7" t="str" cm="1">
        <f t="array" ref="K540">_xlfn.IFS(D540="Null","Unknown",D540&lt;5.7,"Normal",D540&lt;6.5,"Prediabetes",D540&gt;=6.5,"Diabetes")</f>
        <v>Normal</v>
      </c>
      <c r="L540" s="7" t="str">
        <f>_xlfn.XLOOKUP(A540,'Hospitalisation Details'!$A:$A,'Hospitalisation Details'!$J:$J,)</f>
        <v>15-Dec-1999</v>
      </c>
      <c r="M540" s="22">
        <f>+_xlfn.XLOOKUP(A540,'Hospitalisation Details'!$A:$A,'Hospitalisation Details'!$F:$F)</f>
        <v>18328.240000000002</v>
      </c>
      <c r="N540" s="7" t="str">
        <f>_xlfn.XLOOKUP(A540,'Hospitalisation Details'!$A:$A,'Hospitalisation Details'!$G:$G)</f>
        <v>tier - 1</v>
      </c>
      <c r="O540" s="7" t="str">
        <f>_xlfn.XLOOKUP(A540,'Hospitalisation Details'!$A:$A,'Hospitalisation Details'!$H:$H)</f>
        <v>tier - 2</v>
      </c>
      <c r="P540" s="7" t="str">
        <f>_xlfn.XLOOKUP(A540,'Hospitalisation Details'!$A:$A,'Hospitalisation Details'!$I:$I)</f>
        <v>R1013</v>
      </c>
      <c r="Q540" s="28">
        <f>_xlfn.XLOOKUP(A540,'Hospitalisation Details'!$A:$A,'Hospitalisation Details'!$K:$K)</f>
        <v>24</v>
      </c>
    </row>
    <row r="541" spans="1:17" x14ac:dyDescent="0.3">
      <c r="A541" s="27" t="s">
        <v>1830</v>
      </c>
      <c r="B541" s="7" t="str">
        <f>IFERROR(_xlfn.XLOOKUP(A541,'Customer Names'!$A$2:$A$2336,'Customer Names'!$C$2:$C$2336),"Unknown")</f>
        <v xml:space="preserve">  Daniel</v>
      </c>
      <c r="C541" s="7">
        <f>_xlfn.XLOOKUP(A541,'Medical Examinations'!$A$2:$A$2336,'Medical Examinations'!$B$2:$B$2336,AVERAGE('Medical Examinations'!$B$2:$B$2336))</f>
        <v>28.5</v>
      </c>
      <c r="D541" s="7">
        <f>_xlfn.XLOOKUP(A541,'Medical Examinations'!$A$2:$A$2336,'Medical Examinations'!$C$2:$C$2336,AVERAGE('Medical Examinations'!$C$2:$C$2336))</f>
        <v>5.55</v>
      </c>
      <c r="E541" s="7" t="str">
        <f>_xlfn.XLOOKUP(A541,'Medical Examinations'!$A:$A,'Medical Examinations'!$D:$D,"Unknown")</f>
        <v>Yes</v>
      </c>
      <c r="F541" s="7" t="str">
        <f>_xlfn.XLOOKUP(A541,'Medical Examinations'!$A:$A,'Medical Examinations'!$E:$E,"Unknown")</f>
        <v>No</v>
      </c>
      <c r="G541" s="7" t="str">
        <f>_xlfn.XLOOKUP(A541,'Medical Examinations'!$A:$A,'Medical Examinations'!$F:$F,"Unknown")</f>
        <v>No</v>
      </c>
      <c r="H541" s="43">
        <f>_xlfn.XLOOKUP(Healthcare!A541,'Medical Examinations'!$A:$A,'Medical Examinations'!$G:$G,0)</f>
        <v>1</v>
      </c>
      <c r="I541" s="7" t="str">
        <f>_xlfn.XLOOKUP(A541,'Medical Examinations'!$A:$A,'Medical Examinations'!$H:$H,"Unknown")</f>
        <v>Yes</v>
      </c>
      <c r="J541" s="7" t="str" cm="1">
        <f t="array" ref="J541">_xlfn.IFS(C541&lt;18.5,"Under Weight",C541&lt;=24.9,"Normal Weight",C541&lt;30,"Over weight",C541&gt;=30,"Obesity")</f>
        <v>Over weight</v>
      </c>
      <c r="K541" s="7" t="str" cm="1">
        <f t="array" ref="K541">_xlfn.IFS(D541="Null","Unknown",D541&lt;5.7,"Normal",D541&lt;6.5,"Prediabetes",D541&gt;=6.5,"Diabetes")</f>
        <v>Normal</v>
      </c>
      <c r="L541" s="7" t="str">
        <f>_xlfn.XLOOKUP(A541,'Hospitalisation Details'!$A:$A,'Hospitalisation Details'!$J:$J,)</f>
        <v>4-Jul-1995</v>
      </c>
      <c r="M541" s="22">
        <f>+_xlfn.XLOOKUP(A541,'Hospitalisation Details'!$A:$A,'Hospitalisation Details'!$F:$F)</f>
        <v>18310.740000000002</v>
      </c>
      <c r="N541" s="7" t="str">
        <f>_xlfn.XLOOKUP(A541,'Hospitalisation Details'!$A:$A,'Hospitalisation Details'!$G:$G)</f>
        <v>tier - 1</v>
      </c>
      <c r="O541" s="7" t="str">
        <f>_xlfn.XLOOKUP(A541,'Hospitalisation Details'!$A:$A,'Hospitalisation Details'!$H:$H)</f>
        <v>tier - 3</v>
      </c>
      <c r="P541" s="7" t="str">
        <f>_xlfn.XLOOKUP(A541,'Hospitalisation Details'!$A:$A,'Hospitalisation Details'!$I:$I)</f>
        <v>R1012</v>
      </c>
      <c r="Q541" s="28">
        <f>_xlfn.XLOOKUP(A541,'Hospitalisation Details'!$A:$A,'Hospitalisation Details'!$K:$K)</f>
        <v>28</v>
      </c>
    </row>
    <row r="542" spans="1:17" x14ac:dyDescent="0.3">
      <c r="A542" s="27" t="s">
        <v>1829</v>
      </c>
      <c r="B542" s="7" t="str">
        <f>IFERROR(_xlfn.XLOOKUP(A542,'Customer Names'!$A$2:$A$2336,'Customer Names'!$C$2:$C$2336),"Unknown")</f>
        <v xml:space="preserve">  Brett W</v>
      </c>
      <c r="C542" s="7">
        <f>_xlfn.XLOOKUP(A542,'Medical Examinations'!$A$2:$A$2336,'Medical Examinations'!$B$2:$B$2336,AVERAGE('Medical Examinations'!$B$2:$B$2336))</f>
        <v>24.4</v>
      </c>
      <c r="D542" s="7">
        <f>_xlfn.XLOOKUP(A542,'Medical Examinations'!$A$2:$A$2336,'Medical Examinations'!$C$2:$C$2336,AVERAGE('Medical Examinations'!$C$2:$C$2336))</f>
        <v>4.5199999999999996</v>
      </c>
      <c r="E542" s="7" t="str">
        <f>_xlfn.XLOOKUP(A542,'Medical Examinations'!$A:$A,'Medical Examinations'!$D:$D,"Unknown")</f>
        <v>No</v>
      </c>
      <c r="F542" s="7" t="str">
        <f>_xlfn.XLOOKUP(A542,'Medical Examinations'!$A:$A,'Medical Examinations'!$E:$E,"Unknown")</f>
        <v>No</v>
      </c>
      <c r="G542" s="7" t="str">
        <f>_xlfn.XLOOKUP(A542,'Medical Examinations'!$A:$A,'Medical Examinations'!$F:$F,"Unknown")</f>
        <v>No</v>
      </c>
      <c r="H542" s="43">
        <f>_xlfn.XLOOKUP(Healthcare!A542,'Medical Examinations'!$A:$A,'Medical Examinations'!$G:$G,0)</f>
        <v>1</v>
      </c>
      <c r="I542" s="7" t="str">
        <f>_xlfn.XLOOKUP(A542,'Medical Examinations'!$A:$A,'Medical Examinations'!$H:$H,"Unknown")</f>
        <v>Yes</v>
      </c>
      <c r="J542" s="7" t="str" cm="1">
        <f t="array" ref="J542">_xlfn.IFS(C542&lt;18.5,"Under Weight",C542&lt;=24.9,"Normal Weight",C542&lt;30,"Over weight",C542&gt;=30,"Obesity")</f>
        <v>Normal Weight</v>
      </c>
      <c r="K542" s="7" t="str" cm="1">
        <f t="array" ref="K542">_xlfn.IFS(D542="Null","Unknown",D542&lt;5.7,"Normal",D542&lt;6.5,"Prediabetes",D542&gt;=6.5,"Diabetes")</f>
        <v>Normal</v>
      </c>
      <c r="L542" s="7" t="str">
        <f>_xlfn.XLOOKUP(A542,'Hospitalisation Details'!$A:$A,'Hospitalisation Details'!$J:$J,)</f>
        <v>25-Dec-1992</v>
      </c>
      <c r="M542" s="22">
        <f>+_xlfn.XLOOKUP(A542,'Hospitalisation Details'!$A:$A,'Hospitalisation Details'!$F:$F)</f>
        <v>18259.22</v>
      </c>
      <c r="N542" s="7" t="str">
        <f>_xlfn.XLOOKUP(A542,'Hospitalisation Details'!$A:$A,'Hospitalisation Details'!$G:$G)</f>
        <v>tier - 1</v>
      </c>
      <c r="O542" s="7" t="str">
        <f>_xlfn.XLOOKUP(A542,'Hospitalisation Details'!$A:$A,'Hospitalisation Details'!$H:$H)</f>
        <v>tier - 3</v>
      </c>
      <c r="P542" s="7" t="str">
        <f>_xlfn.XLOOKUP(A542,'Hospitalisation Details'!$A:$A,'Hospitalisation Details'!$I:$I)</f>
        <v>R1011</v>
      </c>
      <c r="Q542" s="28">
        <f>_xlfn.XLOOKUP(A542,'Hospitalisation Details'!$A:$A,'Hospitalisation Details'!$K:$K)</f>
        <v>31</v>
      </c>
    </row>
    <row r="543" spans="1:17" x14ac:dyDescent="0.3">
      <c r="A543" s="27" t="s">
        <v>1828</v>
      </c>
      <c r="B543" s="7" t="str">
        <f>IFERROR(_xlfn.XLOOKUP(A543,'Customer Names'!$A$2:$A$2336,'Customer Names'!$C$2:$C$2336),"Unknown")</f>
        <v xml:space="preserve">  Dylan J</v>
      </c>
      <c r="C543" s="7">
        <f>_xlfn.XLOOKUP(A543,'Medical Examinations'!$A$2:$A$2336,'Medical Examinations'!$B$2:$B$2336,AVERAGE('Medical Examinations'!$B$2:$B$2336))</f>
        <v>29.15</v>
      </c>
      <c r="D543" s="7">
        <f>_xlfn.XLOOKUP(A543,'Medical Examinations'!$A$2:$A$2336,'Medical Examinations'!$C$2:$C$2336,AVERAGE('Medical Examinations'!$C$2:$C$2336))</f>
        <v>4.45</v>
      </c>
      <c r="E543" s="7" t="str">
        <f>_xlfn.XLOOKUP(A543,'Medical Examinations'!$A:$A,'Medical Examinations'!$D:$D,"Unknown")</f>
        <v>Yes</v>
      </c>
      <c r="F543" s="7" t="str">
        <f>_xlfn.XLOOKUP(A543,'Medical Examinations'!$A:$A,'Medical Examinations'!$E:$E,"Unknown")</f>
        <v>No</v>
      </c>
      <c r="G543" s="7" t="str">
        <f>_xlfn.XLOOKUP(A543,'Medical Examinations'!$A:$A,'Medical Examinations'!$F:$F,"Unknown")</f>
        <v>No</v>
      </c>
      <c r="H543" s="43">
        <f>_xlfn.XLOOKUP(Healthcare!A543,'Medical Examinations'!$A:$A,'Medical Examinations'!$G:$G,0)</f>
        <v>1</v>
      </c>
      <c r="I543" s="7" t="str">
        <f>_xlfn.XLOOKUP(A543,'Medical Examinations'!$A:$A,'Medical Examinations'!$H:$H,"Unknown")</f>
        <v>Yes</v>
      </c>
      <c r="J543" s="7" t="str" cm="1">
        <f t="array" ref="J543">_xlfn.IFS(C543&lt;18.5,"Under Weight",C543&lt;=24.9,"Normal Weight",C543&lt;30,"Over weight",C543&gt;=30,"Obesity")</f>
        <v>Over weight</v>
      </c>
      <c r="K543" s="7" t="str" cm="1">
        <f t="array" ref="K543">_xlfn.IFS(D543="Null","Unknown",D543&lt;5.7,"Normal",D543&lt;6.5,"Prediabetes",D543&gt;=6.5,"Diabetes")</f>
        <v>Normal</v>
      </c>
      <c r="L543" s="7" t="str">
        <f>_xlfn.XLOOKUP(A543,'Hospitalisation Details'!$A:$A,'Hospitalisation Details'!$J:$J,)</f>
        <v>3-Aug-1995</v>
      </c>
      <c r="M543" s="22">
        <f>+_xlfn.XLOOKUP(A543,'Hospitalisation Details'!$A:$A,'Hospitalisation Details'!$F:$F)</f>
        <v>18246.5</v>
      </c>
      <c r="N543" s="7" t="str">
        <f>_xlfn.XLOOKUP(A543,'Hospitalisation Details'!$A:$A,'Hospitalisation Details'!$G:$G)</f>
        <v>tier - 1</v>
      </c>
      <c r="O543" s="7" t="str">
        <f>_xlfn.XLOOKUP(A543,'Hospitalisation Details'!$A:$A,'Hospitalisation Details'!$H:$H)</f>
        <v>tier - 1</v>
      </c>
      <c r="P543" s="7" t="str">
        <f>_xlfn.XLOOKUP(A543,'Hospitalisation Details'!$A:$A,'Hospitalisation Details'!$I:$I)</f>
        <v>R1013</v>
      </c>
      <c r="Q543" s="28">
        <f>_xlfn.XLOOKUP(A543,'Hospitalisation Details'!$A:$A,'Hospitalisation Details'!$K:$K)</f>
        <v>28</v>
      </c>
    </row>
    <row r="544" spans="1:17" x14ac:dyDescent="0.3">
      <c r="A544" s="27" t="s">
        <v>1827</v>
      </c>
      <c r="B544" s="7" t="str">
        <f>IFERROR(_xlfn.XLOOKUP(A544,'Customer Names'!$A$2:$A$2336,'Customer Names'!$C$2:$C$2336),"Unknown")</f>
        <v xml:space="preserve">  Elizabeth</v>
      </c>
      <c r="C544" s="7">
        <f>_xlfn.XLOOKUP(A544,'Medical Examinations'!$A$2:$A$2336,'Medical Examinations'!$B$2:$B$2336,AVERAGE('Medical Examinations'!$B$2:$B$2336))</f>
        <v>27.28</v>
      </c>
      <c r="D544" s="7">
        <f>_xlfn.XLOOKUP(A544,'Medical Examinations'!$A$2:$A$2336,'Medical Examinations'!$C$2:$C$2336,AVERAGE('Medical Examinations'!$C$2:$C$2336))</f>
        <v>4.72</v>
      </c>
      <c r="E544" s="7" t="str">
        <f>_xlfn.XLOOKUP(A544,'Medical Examinations'!$A:$A,'Medical Examinations'!$D:$D,"Unknown")</f>
        <v>No</v>
      </c>
      <c r="F544" s="7" t="str">
        <f>_xlfn.XLOOKUP(A544,'Medical Examinations'!$A:$A,'Medical Examinations'!$E:$E,"Unknown")</f>
        <v>Yes</v>
      </c>
      <c r="G544" s="7" t="str">
        <f>_xlfn.XLOOKUP(A544,'Medical Examinations'!$A:$A,'Medical Examinations'!$F:$F,"Unknown")</f>
        <v>No</v>
      </c>
      <c r="H544" s="43">
        <f>_xlfn.XLOOKUP(Healthcare!A544,'Medical Examinations'!$A:$A,'Medical Examinations'!$G:$G,0)</f>
        <v>1</v>
      </c>
      <c r="I544" s="7" t="str">
        <f>_xlfn.XLOOKUP(A544,'Medical Examinations'!$A:$A,'Medical Examinations'!$H:$H,"Unknown")</f>
        <v>Yes</v>
      </c>
      <c r="J544" s="7" t="str" cm="1">
        <f t="array" ref="J544">_xlfn.IFS(C544&lt;18.5,"Under Weight",C544&lt;=24.9,"Normal Weight",C544&lt;30,"Over weight",C544&gt;=30,"Obesity")</f>
        <v>Over weight</v>
      </c>
      <c r="K544" s="7" t="str" cm="1">
        <f t="array" ref="K544">_xlfn.IFS(D544="Null","Unknown",D544&lt;5.7,"Normal",D544&lt;6.5,"Prediabetes",D544&gt;=6.5,"Diabetes")</f>
        <v>Normal</v>
      </c>
      <c r="L544" s="7" t="str">
        <f>_xlfn.XLOOKUP(A544,'Hospitalisation Details'!$A:$A,'Hospitalisation Details'!$J:$J,)</f>
        <v>10-Sep-2004</v>
      </c>
      <c r="M544" s="22">
        <f>+_xlfn.XLOOKUP(A544,'Hospitalisation Details'!$A:$A,'Hospitalisation Details'!$F:$F)</f>
        <v>18223.45</v>
      </c>
      <c r="N544" s="7" t="str">
        <f>_xlfn.XLOOKUP(A544,'Hospitalisation Details'!$A:$A,'Hospitalisation Details'!$G:$G)</f>
        <v>tier - 1</v>
      </c>
      <c r="O544" s="7" t="str">
        <f>_xlfn.XLOOKUP(A544,'Hospitalisation Details'!$A:$A,'Hospitalisation Details'!$H:$H)</f>
        <v>tier - 3</v>
      </c>
      <c r="P544" s="7" t="str">
        <f>_xlfn.XLOOKUP(A544,'Hospitalisation Details'!$A:$A,'Hospitalisation Details'!$I:$I)</f>
        <v>R1013</v>
      </c>
      <c r="Q544" s="28">
        <f>_xlfn.XLOOKUP(A544,'Hospitalisation Details'!$A:$A,'Hospitalisation Details'!$K:$K)</f>
        <v>19</v>
      </c>
    </row>
    <row r="545" spans="1:17" x14ac:dyDescent="0.3">
      <c r="A545" s="27" t="s">
        <v>1826</v>
      </c>
      <c r="B545" s="7" t="str">
        <f>IFERROR(_xlfn.XLOOKUP(A545,'Customer Names'!$A$2:$A$2336,'Customer Names'!$C$2:$C$2336),"Unknown")</f>
        <v xml:space="preserve">  Brooke M</v>
      </c>
      <c r="C545" s="7">
        <f>_xlfn.XLOOKUP(A545,'Medical Examinations'!$A$2:$A$2336,'Medical Examinations'!$B$2:$B$2336,AVERAGE('Medical Examinations'!$B$2:$B$2336))</f>
        <v>32.229999999999997</v>
      </c>
      <c r="D545" s="7">
        <f>_xlfn.XLOOKUP(A545,'Medical Examinations'!$A$2:$A$2336,'Medical Examinations'!$C$2:$C$2336,AVERAGE('Medical Examinations'!$C$2:$C$2336))</f>
        <v>4.6500000000000004</v>
      </c>
      <c r="E545" s="7" t="str">
        <f>_xlfn.XLOOKUP(A545,'Medical Examinations'!$A:$A,'Medical Examinations'!$D:$D,"Unknown")</f>
        <v>Yes</v>
      </c>
      <c r="F545" s="7" t="str">
        <f>_xlfn.XLOOKUP(A545,'Medical Examinations'!$A:$A,'Medical Examinations'!$E:$E,"Unknown")</f>
        <v>No</v>
      </c>
      <c r="G545" s="7" t="str">
        <f>_xlfn.XLOOKUP(A545,'Medical Examinations'!$A:$A,'Medical Examinations'!$F:$F,"Unknown")</f>
        <v>Yes</v>
      </c>
      <c r="H545" s="43">
        <f>_xlfn.XLOOKUP(Healthcare!A545,'Medical Examinations'!$A:$A,'Medical Examinations'!$G:$G,0)</f>
        <v>1</v>
      </c>
      <c r="I545" s="7" t="str">
        <f>_xlfn.XLOOKUP(A545,'Medical Examinations'!$A:$A,'Medical Examinations'!$H:$H,"Unknown")</f>
        <v>No</v>
      </c>
      <c r="J545" s="7" t="str" cm="1">
        <f t="array" ref="J545">_xlfn.IFS(C545&lt;18.5,"Under Weight",C545&lt;=24.9,"Normal Weight",C545&lt;30,"Over weight",C545&gt;=30,"Obesity")</f>
        <v>Obesity</v>
      </c>
      <c r="K545" s="7" t="str" cm="1">
        <f t="array" ref="K545">_xlfn.IFS(D545="Null","Unknown",D545&lt;5.7,"Normal",D545&lt;6.5,"Prediabetes",D545&gt;=6.5,"Diabetes")</f>
        <v>Normal</v>
      </c>
      <c r="L545" s="7" t="str">
        <f>_xlfn.XLOOKUP(A545,'Hospitalisation Details'!$A:$A,'Hospitalisation Details'!$J:$J,)</f>
        <v>15-Jun-1997</v>
      </c>
      <c r="M545" s="22">
        <f>+_xlfn.XLOOKUP(A545,'Hospitalisation Details'!$A:$A,'Hospitalisation Details'!$F:$F)</f>
        <v>18218.16</v>
      </c>
      <c r="N545" s="7" t="str">
        <f>_xlfn.XLOOKUP(A545,'Hospitalisation Details'!$A:$A,'Hospitalisation Details'!$G:$G)</f>
        <v>tier - 1</v>
      </c>
      <c r="O545" s="7" t="str">
        <f>_xlfn.XLOOKUP(A545,'Hospitalisation Details'!$A:$A,'Hospitalisation Details'!$H:$H)</f>
        <v>tier - 1</v>
      </c>
      <c r="P545" s="7" t="str">
        <f>_xlfn.XLOOKUP(A545,'Hospitalisation Details'!$A:$A,'Hospitalisation Details'!$I:$I)</f>
        <v>R1013</v>
      </c>
      <c r="Q545" s="28">
        <f>_xlfn.XLOOKUP(A545,'Hospitalisation Details'!$A:$A,'Hospitalisation Details'!$K:$K)</f>
        <v>26</v>
      </c>
    </row>
    <row r="546" spans="1:17" x14ac:dyDescent="0.3">
      <c r="A546" s="27" t="s">
        <v>1825</v>
      </c>
      <c r="B546" s="7" t="str">
        <f>IFERROR(_xlfn.XLOOKUP(A546,'Customer Names'!$A$2:$A$2336,'Customer Names'!$C$2:$C$2336),"Unknown")</f>
        <v xml:space="preserve">  Teiko</v>
      </c>
      <c r="C546" s="7">
        <f>_xlfn.XLOOKUP(A546,'Medical Examinations'!$A$2:$A$2336,'Medical Examinations'!$B$2:$B$2336,AVERAGE('Medical Examinations'!$B$2:$B$2336))</f>
        <v>44.2</v>
      </c>
      <c r="D546" s="7">
        <f>_xlfn.XLOOKUP(A546,'Medical Examinations'!$A$2:$A$2336,'Medical Examinations'!$C$2:$C$2336,AVERAGE('Medical Examinations'!$C$2:$C$2336))</f>
        <v>11.34</v>
      </c>
      <c r="E546" s="7" t="str">
        <f>_xlfn.XLOOKUP(A546,'Medical Examinations'!$A:$A,'Medical Examinations'!$D:$D,"Unknown")</f>
        <v>Yes</v>
      </c>
      <c r="F546" s="7" t="str">
        <f>_xlfn.XLOOKUP(A546,'Medical Examinations'!$A:$A,'Medical Examinations'!$E:$E,"Unknown")</f>
        <v>No</v>
      </c>
      <c r="G546" s="7" t="str">
        <f>_xlfn.XLOOKUP(A546,'Medical Examinations'!$A:$A,'Medical Examinations'!$F:$F,"Unknown")</f>
        <v>Yes</v>
      </c>
      <c r="H546" s="43">
        <f>_xlfn.XLOOKUP(Healthcare!A546,'Medical Examinations'!$A:$A,'Medical Examinations'!$G:$G,0)</f>
        <v>1</v>
      </c>
      <c r="I546" s="7" t="str">
        <f>_xlfn.XLOOKUP(A546,'Medical Examinations'!$A:$A,'Medical Examinations'!$H:$H,"Unknown")</f>
        <v>No</v>
      </c>
      <c r="J546" s="7" t="str" cm="1">
        <f t="array" ref="J546">_xlfn.IFS(C546&lt;18.5,"Under Weight",C546&lt;=24.9,"Normal Weight",C546&lt;30,"Over weight",C546&gt;=30,"Obesity")</f>
        <v>Obesity</v>
      </c>
      <c r="K546" s="7" t="str" cm="1">
        <f t="array" ref="K546">_xlfn.IFS(D546="Null","Unknown",D546&lt;5.7,"Normal",D546&lt;6.5,"Prediabetes",D546&gt;=6.5,"Diabetes")</f>
        <v>Diabetes</v>
      </c>
      <c r="L546" s="7" t="str">
        <f>_xlfn.XLOOKUP(A546,'Hospitalisation Details'!$A:$A,'Hospitalisation Details'!$J:$J,)</f>
        <v>4-Jul-1963</v>
      </c>
      <c r="M546" s="22">
        <f>+_xlfn.XLOOKUP(A546,'Hospitalisation Details'!$A:$A,'Hospitalisation Details'!$F:$F)</f>
        <v>18208.34</v>
      </c>
      <c r="N546" s="7" t="str">
        <f>_xlfn.XLOOKUP(A546,'Hospitalisation Details'!$A:$A,'Hospitalisation Details'!$G:$G)</f>
        <v>tier - 1</v>
      </c>
      <c r="O546" s="7" t="str">
        <f>_xlfn.XLOOKUP(A546,'Hospitalisation Details'!$A:$A,'Hospitalisation Details'!$H:$H)</f>
        <v>tier - 2</v>
      </c>
      <c r="P546" s="7" t="str">
        <f>_xlfn.XLOOKUP(A546,'Hospitalisation Details'!$A:$A,'Hospitalisation Details'!$I:$I)</f>
        <v>R1026</v>
      </c>
      <c r="Q546" s="28">
        <f>_xlfn.XLOOKUP(A546,'Hospitalisation Details'!$A:$A,'Hospitalisation Details'!$K:$K)</f>
        <v>60</v>
      </c>
    </row>
    <row r="547" spans="1:17" x14ac:dyDescent="0.3">
      <c r="A547" s="27" t="s">
        <v>1824</v>
      </c>
      <c r="B547" s="7" t="str">
        <f>IFERROR(_xlfn.XLOOKUP(A547,'Customer Names'!$A$2:$A$2336,'Customer Names'!$C$2:$C$2336),"Unknown")</f>
        <v xml:space="preserve">  Zachary</v>
      </c>
      <c r="C547" s="7">
        <f>_xlfn.XLOOKUP(A547,'Medical Examinations'!$A$2:$A$2336,'Medical Examinations'!$B$2:$B$2336,AVERAGE('Medical Examinations'!$B$2:$B$2336))</f>
        <v>29.734999999999999</v>
      </c>
      <c r="D547" s="7">
        <f>_xlfn.XLOOKUP(A547,'Medical Examinations'!$A$2:$A$2336,'Medical Examinations'!$C$2:$C$2336,AVERAGE('Medical Examinations'!$C$2:$C$2336))</f>
        <v>4.53</v>
      </c>
      <c r="E547" s="7" t="str">
        <f>_xlfn.XLOOKUP(A547,'Medical Examinations'!$A:$A,'Medical Examinations'!$D:$D,"Unknown")</f>
        <v>No</v>
      </c>
      <c r="F547" s="7" t="str">
        <f>_xlfn.XLOOKUP(A547,'Medical Examinations'!$A:$A,'Medical Examinations'!$E:$E,"Unknown")</f>
        <v>No</v>
      </c>
      <c r="G547" s="7" t="str">
        <f>_xlfn.XLOOKUP(A547,'Medical Examinations'!$A:$A,'Medical Examinations'!$F:$F,"Unknown")</f>
        <v>Yes</v>
      </c>
      <c r="H547" s="43">
        <f>_xlfn.XLOOKUP(Healthcare!A547,'Medical Examinations'!$A:$A,'Medical Examinations'!$G:$G,0)</f>
        <v>1</v>
      </c>
      <c r="I547" s="7" t="str">
        <f>_xlfn.XLOOKUP(A547,'Medical Examinations'!$A:$A,'Medical Examinations'!$H:$H,"Unknown")</f>
        <v>No</v>
      </c>
      <c r="J547" s="7" t="str" cm="1">
        <f t="array" ref="J547">_xlfn.IFS(C547&lt;18.5,"Under Weight",C547&lt;=24.9,"Normal Weight",C547&lt;30,"Over weight",C547&gt;=30,"Obesity")</f>
        <v>Over weight</v>
      </c>
      <c r="K547" s="7" t="str" cm="1">
        <f t="array" ref="K547">_xlfn.IFS(D547="Null","Unknown",D547&lt;5.7,"Normal",D547&lt;6.5,"Prediabetes",D547&gt;=6.5,"Diabetes")</f>
        <v>Normal</v>
      </c>
      <c r="L547" s="7" t="str">
        <f>_xlfn.XLOOKUP(A547,'Hospitalisation Details'!$A:$A,'Hospitalisation Details'!$J:$J,)</f>
        <v>12-Jul-1993</v>
      </c>
      <c r="M547" s="22">
        <f>+_xlfn.XLOOKUP(A547,'Hospitalisation Details'!$A:$A,'Hospitalisation Details'!$F:$F)</f>
        <v>18157.88</v>
      </c>
      <c r="N547" s="7" t="str">
        <f>_xlfn.XLOOKUP(A547,'Hospitalisation Details'!$A:$A,'Hospitalisation Details'!$G:$G)</f>
        <v>tier - 1</v>
      </c>
      <c r="O547" s="7" t="str">
        <f>_xlfn.XLOOKUP(A547,'Hospitalisation Details'!$A:$A,'Hospitalisation Details'!$H:$H)</f>
        <v>tier - 1</v>
      </c>
      <c r="P547" s="7" t="str">
        <f>_xlfn.XLOOKUP(A547,'Hospitalisation Details'!$A:$A,'Hospitalisation Details'!$I:$I)</f>
        <v>R1012</v>
      </c>
      <c r="Q547" s="28">
        <f>_xlfn.XLOOKUP(A547,'Hospitalisation Details'!$A:$A,'Hospitalisation Details'!$K:$K)</f>
        <v>30</v>
      </c>
    </row>
    <row r="548" spans="1:17" x14ac:dyDescent="0.3">
      <c r="A548" s="27" t="s">
        <v>1823</v>
      </c>
      <c r="B548" s="7" t="str">
        <f>IFERROR(_xlfn.XLOOKUP(A548,'Customer Names'!$A$2:$A$2336,'Customer Names'!$C$2:$C$2336),"Unknown")</f>
        <v xml:space="preserve">  Johannah</v>
      </c>
      <c r="C548" s="7">
        <f>_xlfn.XLOOKUP(A548,'Medical Examinations'!$A$2:$A$2336,'Medical Examinations'!$B$2:$B$2336,AVERAGE('Medical Examinations'!$B$2:$B$2336))</f>
        <v>28.31</v>
      </c>
      <c r="D548" s="7">
        <f>_xlfn.XLOOKUP(A548,'Medical Examinations'!$A$2:$A$2336,'Medical Examinations'!$C$2:$C$2336,AVERAGE('Medical Examinations'!$C$2:$C$2336))</f>
        <v>6.35</v>
      </c>
      <c r="E548" s="7" t="str">
        <f>_xlfn.XLOOKUP(A548,'Medical Examinations'!$A:$A,'Medical Examinations'!$D:$D,"Unknown")</f>
        <v>No</v>
      </c>
      <c r="F548" s="7" t="str">
        <f>_xlfn.XLOOKUP(A548,'Medical Examinations'!$A:$A,'Medical Examinations'!$E:$E,"Unknown")</f>
        <v>No</v>
      </c>
      <c r="G548" s="7" t="str">
        <f>_xlfn.XLOOKUP(A548,'Medical Examinations'!$A:$A,'Medical Examinations'!$F:$F,"Unknown")</f>
        <v>No</v>
      </c>
      <c r="H548" s="43">
        <f>_xlfn.XLOOKUP(Healthcare!A548,'Medical Examinations'!$A:$A,'Medical Examinations'!$G:$G,0)</f>
        <v>0</v>
      </c>
      <c r="I548" s="7" t="str">
        <f>_xlfn.XLOOKUP(A548,'Medical Examinations'!$A:$A,'Medical Examinations'!$H:$H,"Unknown")</f>
        <v>Yes</v>
      </c>
      <c r="J548" s="7" t="str" cm="1">
        <f t="array" ref="J548">_xlfn.IFS(C548&lt;18.5,"Under Weight",C548&lt;=24.9,"Normal Weight",C548&lt;30,"Over weight",C548&gt;=30,"Obesity")</f>
        <v>Over weight</v>
      </c>
      <c r="K548" s="7" t="str" cm="1">
        <f t="array" ref="K548">_xlfn.IFS(D548="Null","Unknown",D548&lt;5.7,"Normal",D548&lt;6.5,"Prediabetes",D548&gt;=6.5,"Diabetes")</f>
        <v>Prediabetes</v>
      </c>
      <c r="L548" s="7" t="str">
        <f>_xlfn.XLOOKUP(A548,'Hospitalisation Details'!$A:$A,'Hospitalisation Details'!$J:$J,)</f>
        <v>24-Oct-1999</v>
      </c>
      <c r="M548" s="22">
        <f>+_xlfn.XLOOKUP(A548,'Hospitalisation Details'!$A:$A,'Hospitalisation Details'!$F:$F)</f>
        <v>18033.97</v>
      </c>
      <c r="N548" s="7" t="str">
        <f>_xlfn.XLOOKUP(A548,'Hospitalisation Details'!$A:$A,'Hospitalisation Details'!$G:$G)</f>
        <v>tier - 1</v>
      </c>
      <c r="O548" s="7" t="str">
        <f>_xlfn.XLOOKUP(A548,'Hospitalisation Details'!$A:$A,'Hospitalisation Details'!$H:$H)</f>
        <v>tier - 1</v>
      </c>
      <c r="P548" s="7" t="str">
        <f>_xlfn.XLOOKUP(A548,'Hospitalisation Details'!$A:$A,'Hospitalisation Details'!$I:$I)</f>
        <v>R1012</v>
      </c>
      <c r="Q548" s="28">
        <f>_xlfn.XLOOKUP(A548,'Hospitalisation Details'!$A:$A,'Hospitalisation Details'!$K:$K)</f>
        <v>24</v>
      </c>
    </row>
    <row r="549" spans="1:17" x14ac:dyDescent="0.3">
      <c r="A549" s="27" t="s">
        <v>1822</v>
      </c>
      <c r="B549" s="7" t="str">
        <f>IFERROR(_xlfn.XLOOKUP(A549,'Customer Names'!$A$2:$A$2336,'Customer Names'!$C$2:$C$2336),"Unknown")</f>
        <v xml:space="preserve">  Ryan A</v>
      </c>
      <c r="C549" s="7">
        <f>_xlfn.XLOOKUP(A549,'Medical Examinations'!$A$2:$A$2336,'Medical Examinations'!$B$2:$B$2336,AVERAGE('Medical Examinations'!$B$2:$B$2336))</f>
        <v>46.62</v>
      </c>
      <c r="D549" s="7">
        <f>_xlfn.XLOOKUP(A549,'Medical Examinations'!$A$2:$A$2336,'Medical Examinations'!$C$2:$C$2336,AVERAGE('Medical Examinations'!$C$2:$C$2336))</f>
        <v>8.51</v>
      </c>
      <c r="E549" s="7" t="str">
        <f>_xlfn.XLOOKUP(A549,'Medical Examinations'!$A:$A,'Medical Examinations'!$D:$D,"Unknown")</f>
        <v>No</v>
      </c>
      <c r="F549" s="7" t="str">
        <f>_xlfn.XLOOKUP(A549,'Medical Examinations'!$A:$A,'Medical Examinations'!$E:$E,"Unknown")</f>
        <v>No</v>
      </c>
      <c r="G549" s="7" t="str">
        <f>_xlfn.XLOOKUP(A549,'Medical Examinations'!$A:$A,'Medical Examinations'!$F:$F,"Unknown")</f>
        <v>No</v>
      </c>
      <c r="H549" s="43">
        <f>_xlfn.XLOOKUP(Healthcare!A549,'Medical Examinations'!$A:$A,'Medical Examinations'!$G:$G,0)</f>
        <v>0</v>
      </c>
      <c r="I549" s="7" t="str">
        <f>_xlfn.XLOOKUP(A549,'Medical Examinations'!$A:$A,'Medical Examinations'!$H:$H,"Unknown")</f>
        <v>No</v>
      </c>
      <c r="J549" s="7" t="str" cm="1">
        <f t="array" ref="J549">_xlfn.IFS(C549&lt;18.5,"Under Weight",C549&lt;=24.9,"Normal Weight",C549&lt;30,"Over weight",C549&gt;=30,"Obesity")</f>
        <v>Obesity</v>
      </c>
      <c r="K549" s="7" t="str" cm="1">
        <f t="array" ref="K549">_xlfn.IFS(D549="Null","Unknown",D549&lt;5.7,"Normal",D549&lt;6.5,"Prediabetes",D549&gt;=6.5,"Diabetes")</f>
        <v>Diabetes</v>
      </c>
      <c r="L549" s="7" t="str">
        <f>_xlfn.XLOOKUP(A549,'Hospitalisation Details'!$A:$A,'Hospitalisation Details'!$J:$J,)</f>
        <v>17-Oct-1965</v>
      </c>
      <c r="M549" s="22">
        <f>+_xlfn.XLOOKUP(A549,'Hospitalisation Details'!$A:$A,'Hospitalisation Details'!$F:$F)</f>
        <v>18031.189999999999</v>
      </c>
      <c r="N549" s="7" t="str">
        <f>_xlfn.XLOOKUP(A549,'Hospitalisation Details'!$A:$A,'Hospitalisation Details'!$G:$G)</f>
        <v>tier - 1</v>
      </c>
      <c r="O549" s="7" t="str">
        <f>_xlfn.XLOOKUP(A549,'Hospitalisation Details'!$A:$A,'Hospitalisation Details'!$H:$H)</f>
        <v>tier - 2</v>
      </c>
      <c r="P549" s="7" t="str">
        <f>_xlfn.XLOOKUP(A549,'Hospitalisation Details'!$A:$A,'Hospitalisation Details'!$I:$I)</f>
        <v>R1012</v>
      </c>
      <c r="Q549" s="28">
        <f>_xlfn.XLOOKUP(A549,'Hospitalisation Details'!$A:$A,'Hospitalisation Details'!$K:$K)</f>
        <v>58</v>
      </c>
    </row>
    <row r="550" spans="1:17" x14ac:dyDescent="0.3">
      <c r="A550" s="27" t="s">
        <v>1821</v>
      </c>
      <c r="B550" s="7" t="str">
        <f>IFERROR(_xlfn.XLOOKUP(A550,'Customer Names'!$A$2:$A$2336,'Customer Names'!$C$2:$C$2336),"Unknown")</f>
        <v xml:space="preserve">  Andres Sr</v>
      </c>
      <c r="C550" s="7">
        <f>_xlfn.XLOOKUP(A550,'Medical Examinations'!$A$2:$A$2336,'Medical Examinations'!$B$2:$B$2336,AVERAGE('Medical Examinations'!$B$2:$B$2336))</f>
        <v>51.75</v>
      </c>
      <c r="D550" s="7">
        <f>_xlfn.XLOOKUP(A550,'Medical Examinations'!$A$2:$A$2336,'Medical Examinations'!$C$2:$C$2336,AVERAGE('Medical Examinations'!$C$2:$C$2336))</f>
        <v>8.59</v>
      </c>
      <c r="E550" s="7" t="str">
        <f>_xlfn.XLOOKUP(A550,'Medical Examinations'!$A:$A,'Medical Examinations'!$D:$D,"Unknown")</f>
        <v>Yes</v>
      </c>
      <c r="F550" s="7" t="str">
        <f>_xlfn.XLOOKUP(A550,'Medical Examinations'!$A:$A,'Medical Examinations'!$E:$E,"Unknown")</f>
        <v>No</v>
      </c>
      <c r="G550" s="7" t="str">
        <f>_xlfn.XLOOKUP(A550,'Medical Examinations'!$A:$A,'Medical Examinations'!$F:$F,"Unknown")</f>
        <v>No</v>
      </c>
      <c r="H550" s="43">
        <f>_xlfn.XLOOKUP(Healthcare!A550,'Medical Examinations'!$A:$A,'Medical Examinations'!$G:$G,0)</f>
        <v>1</v>
      </c>
      <c r="I550" s="7" t="str">
        <f>_xlfn.XLOOKUP(A550,'Medical Examinations'!$A:$A,'Medical Examinations'!$H:$H,"Unknown")</f>
        <v>No</v>
      </c>
      <c r="J550" s="7" t="str" cm="1">
        <f t="array" ref="J550">_xlfn.IFS(C550&lt;18.5,"Under Weight",C550&lt;=24.9,"Normal Weight",C550&lt;30,"Over weight",C550&gt;=30,"Obesity")</f>
        <v>Obesity</v>
      </c>
      <c r="K550" s="7" t="str" cm="1">
        <f t="array" ref="K550">_xlfn.IFS(D550="Null","Unknown",D550&lt;5.7,"Normal",D550&lt;6.5,"Prediabetes",D550&gt;=6.5,"Diabetes")</f>
        <v>Diabetes</v>
      </c>
      <c r="L550" s="7" t="str">
        <f>_xlfn.XLOOKUP(A550,'Hospitalisation Details'!$A:$A,'Hospitalisation Details'!$J:$J,)</f>
        <v>27-Jun-1975</v>
      </c>
      <c r="M550" s="22">
        <f>+_xlfn.XLOOKUP(A550,'Hospitalisation Details'!$A:$A,'Hospitalisation Details'!$F:$F)</f>
        <v>18031.16</v>
      </c>
      <c r="N550" s="7" t="str">
        <f>_xlfn.XLOOKUP(A550,'Hospitalisation Details'!$A:$A,'Hospitalisation Details'!$G:$G)</f>
        <v>tier - 1</v>
      </c>
      <c r="O550" s="7" t="str">
        <f>_xlfn.XLOOKUP(A550,'Hospitalisation Details'!$A:$A,'Hospitalisation Details'!$H:$H)</f>
        <v>tier - 3</v>
      </c>
      <c r="P550" s="7" t="str">
        <f>_xlfn.XLOOKUP(A550,'Hospitalisation Details'!$A:$A,'Hospitalisation Details'!$I:$I)</f>
        <v>R1023</v>
      </c>
      <c r="Q550" s="28">
        <f>_xlfn.XLOOKUP(A550,'Hospitalisation Details'!$A:$A,'Hospitalisation Details'!$K:$K)</f>
        <v>48</v>
      </c>
    </row>
    <row r="551" spans="1:17" x14ac:dyDescent="0.3">
      <c r="A551" s="27" t="s">
        <v>1820</v>
      </c>
      <c r="B551" s="7" t="str">
        <f>IFERROR(_xlfn.XLOOKUP(A551,'Customer Names'!$A$2:$A$2336,'Customer Names'!$C$2:$C$2336),"Unknown")</f>
        <v xml:space="preserve">  Bryan</v>
      </c>
      <c r="C551" s="7">
        <f>_xlfn.XLOOKUP(A551,'Medical Examinations'!$A$2:$A$2336,'Medical Examinations'!$B$2:$B$2336,AVERAGE('Medical Examinations'!$B$2:$B$2336))</f>
        <v>25.7</v>
      </c>
      <c r="D551" s="7">
        <f>_xlfn.XLOOKUP(A551,'Medical Examinations'!$A$2:$A$2336,'Medical Examinations'!$C$2:$C$2336,AVERAGE('Medical Examinations'!$C$2:$C$2336))</f>
        <v>4.13</v>
      </c>
      <c r="E551" s="7" t="str">
        <f>_xlfn.XLOOKUP(A551,'Medical Examinations'!$A:$A,'Medical Examinations'!$D:$D,"Unknown")</f>
        <v>Yes</v>
      </c>
      <c r="F551" s="7" t="str">
        <f>_xlfn.XLOOKUP(A551,'Medical Examinations'!$A:$A,'Medical Examinations'!$E:$E,"Unknown")</f>
        <v>No</v>
      </c>
      <c r="G551" s="7" t="str">
        <f>_xlfn.XLOOKUP(A551,'Medical Examinations'!$A:$A,'Medical Examinations'!$F:$F,"Unknown")</f>
        <v>No</v>
      </c>
      <c r="H551" s="43">
        <f>_xlfn.XLOOKUP(Healthcare!A551,'Medical Examinations'!$A:$A,'Medical Examinations'!$G:$G,0)</f>
        <v>0</v>
      </c>
      <c r="I551" s="7" t="str">
        <f>_xlfn.XLOOKUP(A551,'Medical Examinations'!$A:$A,'Medical Examinations'!$H:$H,"Unknown")</f>
        <v>Yes</v>
      </c>
      <c r="J551" s="7" t="str" cm="1">
        <f t="array" ref="J551">_xlfn.IFS(C551&lt;18.5,"Under Weight",C551&lt;=24.9,"Normal Weight",C551&lt;30,"Over weight",C551&gt;=30,"Obesity")</f>
        <v>Over weight</v>
      </c>
      <c r="K551" s="7" t="str" cm="1">
        <f t="array" ref="K551">_xlfn.IFS(D551="Null","Unknown",D551&lt;5.7,"Normal",D551&lt;6.5,"Prediabetes",D551&gt;=6.5,"Diabetes")</f>
        <v>Normal</v>
      </c>
      <c r="L551" s="7" t="str">
        <f>_xlfn.XLOOKUP(A551,'Hospitalisation Details'!$A:$A,'Hospitalisation Details'!$J:$J,)</f>
        <v>28-Sep-2001</v>
      </c>
      <c r="M551" s="22">
        <f>+_xlfn.XLOOKUP(A551,'Hospitalisation Details'!$A:$A,'Hospitalisation Details'!$F:$F)</f>
        <v>17942.11</v>
      </c>
      <c r="N551" s="7" t="str">
        <f>_xlfn.XLOOKUP(A551,'Hospitalisation Details'!$A:$A,'Hospitalisation Details'!$G:$G)</f>
        <v>tier - 1</v>
      </c>
      <c r="O551" s="7" t="str">
        <f>_xlfn.XLOOKUP(A551,'Hospitalisation Details'!$A:$A,'Hospitalisation Details'!$H:$H)</f>
        <v>tier - 2</v>
      </c>
      <c r="P551" s="7" t="str">
        <f>_xlfn.XLOOKUP(A551,'Hospitalisation Details'!$A:$A,'Hospitalisation Details'!$I:$I)</f>
        <v>R1011</v>
      </c>
      <c r="Q551" s="28">
        <f>_xlfn.XLOOKUP(A551,'Hospitalisation Details'!$A:$A,'Hospitalisation Details'!$K:$K)</f>
        <v>22</v>
      </c>
    </row>
    <row r="552" spans="1:17" x14ac:dyDescent="0.3">
      <c r="A552" s="27" t="s">
        <v>1819</v>
      </c>
      <c r="B552" s="7" t="str">
        <f>IFERROR(_xlfn.XLOOKUP(A552,'Customer Names'!$A$2:$A$2336,'Customer Names'!$C$2:$C$2336),"Unknown")</f>
        <v xml:space="preserve">  Lizette</v>
      </c>
      <c r="C552" s="7">
        <f>_xlfn.XLOOKUP(A552,'Medical Examinations'!$A$2:$A$2336,'Medical Examinations'!$B$2:$B$2336,AVERAGE('Medical Examinations'!$B$2:$B$2336))</f>
        <v>31.79</v>
      </c>
      <c r="D552" s="7">
        <f>_xlfn.XLOOKUP(A552,'Medical Examinations'!$A$2:$A$2336,'Medical Examinations'!$C$2:$C$2336,AVERAGE('Medical Examinations'!$C$2:$C$2336))</f>
        <v>4.55</v>
      </c>
      <c r="E552" s="7" t="str">
        <f>_xlfn.XLOOKUP(A552,'Medical Examinations'!$A:$A,'Medical Examinations'!$D:$D,"Unknown")</f>
        <v>No</v>
      </c>
      <c r="F552" s="7" t="str">
        <f>_xlfn.XLOOKUP(A552,'Medical Examinations'!$A:$A,'Medical Examinations'!$E:$E,"Unknown")</f>
        <v>No</v>
      </c>
      <c r="G552" s="7" t="str">
        <f>_xlfn.XLOOKUP(A552,'Medical Examinations'!$A:$A,'Medical Examinations'!$F:$F,"Unknown")</f>
        <v>No</v>
      </c>
      <c r="H552" s="43">
        <f>_xlfn.XLOOKUP(Healthcare!A552,'Medical Examinations'!$A:$A,'Medical Examinations'!$G:$G,0)</f>
        <v>0</v>
      </c>
      <c r="I552" s="7" t="str">
        <f>_xlfn.XLOOKUP(A552,'Medical Examinations'!$A:$A,'Medical Examinations'!$H:$H,"Unknown")</f>
        <v>No</v>
      </c>
      <c r="J552" s="7" t="str" cm="1">
        <f t="array" ref="J552">_xlfn.IFS(C552&lt;18.5,"Under Weight",C552&lt;=24.9,"Normal Weight",C552&lt;30,"Over weight",C552&gt;=30,"Obesity")</f>
        <v>Obesity</v>
      </c>
      <c r="K552" s="7" t="str" cm="1">
        <f t="array" ref="K552">_xlfn.IFS(D552="Null","Unknown",D552&lt;5.7,"Normal",D552&lt;6.5,"Prediabetes",D552&gt;=6.5,"Diabetes")</f>
        <v>Normal</v>
      </c>
      <c r="L552" s="7" t="str">
        <f>_xlfn.XLOOKUP(A552,'Hospitalisation Details'!$A:$A,'Hospitalisation Details'!$J:$J,)</f>
        <v>17-Oct-1977</v>
      </c>
      <c r="M552" s="22">
        <f>+_xlfn.XLOOKUP(A552,'Hospitalisation Details'!$A:$A,'Hospitalisation Details'!$F:$F)</f>
        <v>17929.3</v>
      </c>
      <c r="N552" s="7" t="str">
        <f>_xlfn.XLOOKUP(A552,'Hospitalisation Details'!$A:$A,'Hospitalisation Details'!$G:$G)</f>
        <v>tier - 1</v>
      </c>
      <c r="O552" s="7" t="str">
        <f>_xlfn.XLOOKUP(A552,'Hospitalisation Details'!$A:$A,'Hospitalisation Details'!$H:$H)</f>
        <v>tier - 2</v>
      </c>
      <c r="P552" s="7" t="str">
        <f>_xlfn.XLOOKUP(A552,'Hospitalisation Details'!$A:$A,'Hospitalisation Details'!$I:$I)</f>
        <v>R1013</v>
      </c>
      <c r="Q552" s="28">
        <f>_xlfn.XLOOKUP(A552,'Hospitalisation Details'!$A:$A,'Hospitalisation Details'!$K:$K)</f>
        <v>46</v>
      </c>
    </row>
    <row r="553" spans="1:17" x14ac:dyDescent="0.3">
      <c r="A553" s="27" t="s">
        <v>1818</v>
      </c>
      <c r="B553" s="7" t="str">
        <f>IFERROR(_xlfn.XLOOKUP(A553,'Customer Names'!$A$2:$A$2336,'Customer Names'!$C$2:$C$2336),"Unknown")</f>
        <v xml:space="preserve">  Don</v>
      </c>
      <c r="C553" s="7">
        <f>_xlfn.XLOOKUP(A553,'Medical Examinations'!$A$2:$A$2336,'Medical Examinations'!$B$2:$B$2336,AVERAGE('Medical Examinations'!$B$2:$B$2336))</f>
        <v>24.795000000000002</v>
      </c>
      <c r="D553" s="7">
        <f>_xlfn.XLOOKUP(A553,'Medical Examinations'!$A$2:$A$2336,'Medical Examinations'!$C$2:$C$2336,AVERAGE('Medical Examinations'!$C$2:$C$2336))</f>
        <v>4.5199999999999996</v>
      </c>
      <c r="E553" s="7" t="str">
        <f>_xlfn.XLOOKUP(A553,'Medical Examinations'!$A:$A,'Medical Examinations'!$D:$D,"Unknown")</f>
        <v>No</v>
      </c>
      <c r="F553" s="7" t="str">
        <f>_xlfn.XLOOKUP(A553,'Medical Examinations'!$A:$A,'Medical Examinations'!$E:$E,"Unknown")</f>
        <v>No</v>
      </c>
      <c r="G553" s="7" t="str">
        <f>_xlfn.XLOOKUP(A553,'Medical Examinations'!$A:$A,'Medical Examinations'!$F:$F,"Unknown")</f>
        <v>No</v>
      </c>
      <c r="H553" s="43">
        <f>_xlfn.XLOOKUP(Healthcare!A553,'Medical Examinations'!$A:$A,'Medical Examinations'!$G:$G,0)</f>
        <v>0</v>
      </c>
      <c r="I553" s="7" t="str">
        <f>_xlfn.XLOOKUP(A553,'Medical Examinations'!$A:$A,'Medical Examinations'!$H:$H,"Unknown")</f>
        <v>Yes</v>
      </c>
      <c r="J553" s="7" t="str" cm="1">
        <f t="array" ref="J553">_xlfn.IFS(C553&lt;18.5,"Under Weight",C553&lt;=24.9,"Normal Weight",C553&lt;30,"Over weight",C553&gt;=30,"Obesity")</f>
        <v>Normal Weight</v>
      </c>
      <c r="K553" s="7" t="str" cm="1">
        <f t="array" ref="K553">_xlfn.IFS(D553="Null","Unknown",D553&lt;5.7,"Normal",D553&lt;6.5,"Prediabetes",D553&gt;=6.5,"Diabetes")</f>
        <v>Normal</v>
      </c>
      <c r="L553" s="7" t="str">
        <f>_xlfn.XLOOKUP(A553,'Hospitalisation Details'!$A:$A,'Hospitalisation Details'!$J:$J,)</f>
        <v>4-Dec-1989</v>
      </c>
      <c r="M553" s="22">
        <f>+_xlfn.XLOOKUP(A553,'Hospitalisation Details'!$A:$A,'Hospitalisation Details'!$F:$F)</f>
        <v>17904.53</v>
      </c>
      <c r="N553" s="7" t="str">
        <f>_xlfn.XLOOKUP(A553,'Hospitalisation Details'!$A:$A,'Hospitalisation Details'!$G:$G)</f>
        <v>tier - 1</v>
      </c>
      <c r="O553" s="7" t="str">
        <f>_xlfn.XLOOKUP(A553,'Hospitalisation Details'!$A:$A,'Hospitalisation Details'!$H:$H)</f>
        <v>tier - 2</v>
      </c>
      <c r="P553" s="7" t="str">
        <f>_xlfn.XLOOKUP(A553,'Hospitalisation Details'!$A:$A,'Hospitalisation Details'!$I:$I)</f>
        <v>R1017</v>
      </c>
      <c r="Q553" s="28">
        <f>_xlfn.XLOOKUP(A553,'Hospitalisation Details'!$A:$A,'Hospitalisation Details'!$K:$K)</f>
        <v>34</v>
      </c>
    </row>
    <row r="554" spans="1:17" x14ac:dyDescent="0.3">
      <c r="A554" s="27" t="s">
        <v>1817</v>
      </c>
      <c r="B554" s="7" t="str">
        <f>IFERROR(_xlfn.XLOOKUP(A554,'Customer Names'!$A$2:$A$2336,'Customer Names'!$C$2:$C$2336),"Unknown")</f>
        <v xml:space="preserve">  Jeb</v>
      </c>
      <c r="C554" s="7">
        <f>_xlfn.XLOOKUP(A554,'Medical Examinations'!$A$2:$A$2336,'Medical Examinations'!$B$2:$B$2336,AVERAGE('Medical Examinations'!$B$2:$B$2336))</f>
        <v>53.98</v>
      </c>
      <c r="D554" s="7">
        <f>_xlfn.XLOOKUP(A554,'Medical Examinations'!$A$2:$A$2336,'Medical Examinations'!$C$2:$C$2336,AVERAGE('Medical Examinations'!$C$2:$C$2336))</f>
        <v>5.07</v>
      </c>
      <c r="E554" s="7" t="str">
        <f>_xlfn.XLOOKUP(A554,'Medical Examinations'!$A:$A,'Medical Examinations'!$D:$D,"Unknown")</f>
        <v>No</v>
      </c>
      <c r="F554" s="7" t="str">
        <f>_xlfn.XLOOKUP(A554,'Medical Examinations'!$A:$A,'Medical Examinations'!$E:$E,"Unknown")</f>
        <v>No</v>
      </c>
      <c r="G554" s="7" t="str">
        <f>_xlfn.XLOOKUP(A554,'Medical Examinations'!$A:$A,'Medical Examinations'!$F:$F,"Unknown")</f>
        <v>Yes</v>
      </c>
      <c r="H554" s="43">
        <f>_xlfn.XLOOKUP(Healthcare!A554,'Medical Examinations'!$A:$A,'Medical Examinations'!$G:$G,0)</f>
        <v>1</v>
      </c>
      <c r="I554" s="7" t="str">
        <f>_xlfn.XLOOKUP(A554,'Medical Examinations'!$A:$A,'Medical Examinations'!$H:$H,"Unknown")</f>
        <v>No</v>
      </c>
      <c r="J554" s="7" t="str" cm="1">
        <f t="array" ref="J554">_xlfn.IFS(C554&lt;18.5,"Under Weight",C554&lt;=24.9,"Normal Weight",C554&lt;30,"Over weight",C554&gt;=30,"Obesity")</f>
        <v>Obesity</v>
      </c>
      <c r="K554" s="7" t="str" cm="1">
        <f t="array" ref="K554">_xlfn.IFS(D554="Null","Unknown",D554&lt;5.7,"Normal",D554&lt;6.5,"Prediabetes",D554&gt;=6.5,"Diabetes")</f>
        <v>Normal</v>
      </c>
      <c r="L554" s="7" t="str">
        <f>_xlfn.XLOOKUP(A554,'Hospitalisation Details'!$A:$A,'Hospitalisation Details'!$J:$J,)</f>
        <v>12-Nov-1979</v>
      </c>
      <c r="M554" s="22">
        <f>+_xlfn.XLOOKUP(A554,'Hospitalisation Details'!$A:$A,'Hospitalisation Details'!$F:$F)</f>
        <v>17882.669999999998</v>
      </c>
      <c r="N554" s="7" t="str">
        <f>_xlfn.XLOOKUP(A554,'Hospitalisation Details'!$A:$A,'Hospitalisation Details'!$G:$G)</f>
        <v>tier - 1</v>
      </c>
      <c r="O554" s="7" t="str">
        <f>_xlfn.XLOOKUP(A554,'Hospitalisation Details'!$A:$A,'Hospitalisation Details'!$H:$H)</f>
        <v>tier - 3</v>
      </c>
      <c r="P554" s="7" t="str">
        <f>_xlfn.XLOOKUP(A554,'Hospitalisation Details'!$A:$A,'Hospitalisation Details'!$I:$I)</f>
        <v>R1012</v>
      </c>
      <c r="Q554" s="28">
        <f>_xlfn.XLOOKUP(A554,'Hospitalisation Details'!$A:$A,'Hospitalisation Details'!$K:$K)</f>
        <v>44</v>
      </c>
    </row>
    <row r="555" spans="1:17" x14ac:dyDescent="0.3">
      <c r="A555" s="27" t="s">
        <v>1816</v>
      </c>
      <c r="B555" s="7" t="str">
        <f>IFERROR(_xlfn.XLOOKUP(A555,'Customer Names'!$A$2:$A$2336,'Customer Names'!$C$2:$C$2336),"Unknown")</f>
        <v xml:space="preserve">  Amy R</v>
      </c>
      <c r="C555" s="7">
        <f>_xlfn.XLOOKUP(A555,'Medical Examinations'!$A$2:$A$2336,'Medical Examinations'!$B$2:$B$2336,AVERAGE('Medical Examinations'!$B$2:$B$2336))</f>
        <v>41.325000000000003</v>
      </c>
      <c r="D555" s="7">
        <f>_xlfn.XLOOKUP(A555,'Medical Examinations'!$A$2:$A$2336,'Medical Examinations'!$C$2:$C$2336,AVERAGE('Medical Examinations'!$C$2:$C$2336))</f>
        <v>4.04</v>
      </c>
      <c r="E555" s="7" t="str">
        <f>_xlfn.XLOOKUP(A555,'Medical Examinations'!$A:$A,'Medical Examinations'!$D:$D,"Unknown")</f>
        <v>Yes</v>
      </c>
      <c r="F555" s="7" t="str">
        <f>_xlfn.XLOOKUP(A555,'Medical Examinations'!$A:$A,'Medical Examinations'!$E:$E,"Unknown")</f>
        <v>No</v>
      </c>
      <c r="G555" s="7" t="str">
        <f>_xlfn.XLOOKUP(A555,'Medical Examinations'!$A:$A,'Medical Examinations'!$F:$F,"Unknown")</f>
        <v>Yes</v>
      </c>
      <c r="H555" s="43">
        <f>_xlfn.XLOOKUP(Healthcare!A555,'Medical Examinations'!$A:$A,'Medical Examinations'!$G:$G,0)</f>
        <v>1</v>
      </c>
      <c r="I555" s="7" t="str">
        <f>_xlfn.XLOOKUP(A555,'Medical Examinations'!$A:$A,'Medical Examinations'!$H:$H,"Unknown")</f>
        <v>No</v>
      </c>
      <c r="J555" s="7" t="str" cm="1">
        <f t="array" ref="J555">_xlfn.IFS(C555&lt;18.5,"Under Weight",C555&lt;=24.9,"Normal Weight",C555&lt;30,"Over weight",C555&gt;=30,"Obesity")</f>
        <v>Obesity</v>
      </c>
      <c r="K555" s="7" t="str" cm="1">
        <f t="array" ref="K555">_xlfn.IFS(D555="Null","Unknown",D555&lt;5.7,"Normal",D555&lt;6.5,"Prediabetes",D555&gt;=6.5,"Diabetes")</f>
        <v>Normal</v>
      </c>
      <c r="L555" s="7" t="str">
        <f>_xlfn.XLOOKUP(A555,'Hospitalisation Details'!$A:$A,'Hospitalisation Details'!$J:$J,)</f>
        <v>26-Aug-1997</v>
      </c>
      <c r="M555" s="22">
        <f>+_xlfn.XLOOKUP(A555,'Hospitalisation Details'!$A:$A,'Hospitalisation Details'!$F:$F)</f>
        <v>17878.900000000001</v>
      </c>
      <c r="N555" s="7" t="str">
        <f>_xlfn.XLOOKUP(A555,'Hospitalisation Details'!$A:$A,'Hospitalisation Details'!$G:$G)</f>
        <v>tier - 1</v>
      </c>
      <c r="O555" s="7" t="str">
        <f>_xlfn.XLOOKUP(A555,'Hospitalisation Details'!$A:$A,'Hospitalisation Details'!$H:$H)</f>
        <v>tier - 2</v>
      </c>
      <c r="P555" s="7" t="str">
        <f>_xlfn.XLOOKUP(A555,'Hospitalisation Details'!$A:$A,'Hospitalisation Details'!$I:$I)</f>
        <v>R1024</v>
      </c>
      <c r="Q555" s="28">
        <f>_xlfn.XLOOKUP(A555,'Hospitalisation Details'!$A:$A,'Hospitalisation Details'!$K:$K)</f>
        <v>26</v>
      </c>
    </row>
    <row r="556" spans="1:17" x14ac:dyDescent="0.3">
      <c r="A556" s="27" t="s">
        <v>1815</v>
      </c>
      <c r="B556" s="7" t="str">
        <f>IFERROR(_xlfn.XLOOKUP(A556,'Customer Names'!$A$2:$A$2336,'Customer Names'!$C$2:$C$2336),"Unknown")</f>
        <v xml:space="preserve">  Brian</v>
      </c>
      <c r="C556" s="7">
        <f>_xlfn.XLOOKUP(A556,'Medical Examinations'!$A$2:$A$2336,'Medical Examinations'!$B$2:$B$2336,AVERAGE('Medical Examinations'!$B$2:$B$2336))</f>
        <v>51.65</v>
      </c>
      <c r="D556" s="7">
        <f>_xlfn.XLOOKUP(A556,'Medical Examinations'!$A$2:$A$2336,'Medical Examinations'!$C$2:$C$2336,AVERAGE('Medical Examinations'!$C$2:$C$2336))</f>
        <v>5.3</v>
      </c>
      <c r="E556" s="7" t="str">
        <f>_xlfn.XLOOKUP(A556,'Medical Examinations'!$A:$A,'Medical Examinations'!$D:$D,"Unknown")</f>
        <v>Yes</v>
      </c>
      <c r="F556" s="7" t="str">
        <f>_xlfn.XLOOKUP(A556,'Medical Examinations'!$A:$A,'Medical Examinations'!$E:$E,"Unknown")</f>
        <v>No</v>
      </c>
      <c r="G556" s="7" t="str">
        <f>_xlfn.XLOOKUP(A556,'Medical Examinations'!$A:$A,'Medical Examinations'!$F:$F,"Unknown")</f>
        <v>No</v>
      </c>
      <c r="H556" s="43">
        <f>_xlfn.XLOOKUP(Healthcare!A556,'Medical Examinations'!$A:$A,'Medical Examinations'!$G:$G,0)</f>
        <v>0</v>
      </c>
      <c r="I556" s="7" t="str">
        <f>_xlfn.XLOOKUP(A556,'Medical Examinations'!$A:$A,'Medical Examinations'!$H:$H,"Unknown")</f>
        <v>No</v>
      </c>
      <c r="J556" s="7" t="str" cm="1">
        <f t="array" ref="J556">_xlfn.IFS(C556&lt;18.5,"Under Weight",C556&lt;=24.9,"Normal Weight",C556&lt;30,"Over weight",C556&gt;=30,"Obesity")</f>
        <v>Obesity</v>
      </c>
      <c r="K556" s="7" t="str" cm="1">
        <f t="array" ref="K556">_xlfn.IFS(D556="Null","Unknown",D556&lt;5.7,"Normal",D556&lt;6.5,"Prediabetes",D556&gt;=6.5,"Diabetes")</f>
        <v>Normal</v>
      </c>
      <c r="L556" s="7" t="str">
        <f>_xlfn.XLOOKUP(A556,'Hospitalisation Details'!$A:$A,'Hospitalisation Details'!$J:$J,)</f>
        <v>12-Dec-1976</v>
      </c>
      <c r="M556" s="22">
        <f>+_xlfn.XLOOKUP(A556,'Hospitalisation Details'!$A:$A,'Hospitalisation Details'!$F:$F)</f>
        <v>17862.919999999998</v>
      </c>
      <c r="N556" s="7" t="str">
        <f>_xlfn.XLOOKUP(A556,'Hospitalisation Details'!$A:$A,'Hospitalisation Details'!$G:$G)</f>
        <v>tier - 1</v>
      </c>
      <c r="O556" s="7" t="str">
        <f>_xlfn.XLOOKUP(A556,'Hospitalisation Details'!$A:$A,'Hospitalisation Details'!$H:$H)</f>
        <v>tier - 2</v>
      </c>
      <c r="P556" s="7" t="str">
        <f>_xlfn.XLOOKUP(A556,'Hospitalisation Details'!$A:$A,'Hospitalisation Details'!$I:$I)</f>
        <v>R1012</v>
      </c>
      <c r="Q556" s="28">
        <f>_xlfn.XLOOKUP(A556,'Hospitalisation Details'!$A:$A,'Hospitalisation Details'!$K:$K)</f>
        <v>47</v>
      </c>
    </row>
    <row r="557" spans="1:17" x14ac:dyDescent="0.3">
      <c r="A557" s="27" t="s">
        <v>1814</v>
      </c>
      <c r="B557" s="7" t="str">
        <f>IFERROR(_xlfn.XLOOKUP(A557,'Customer Names'!$A$2:$A$2336,'Customer Names'!$C$2:$C$2336),"Unknown")</f>
        <v xml:space="preserve">  Mike G</v>
      </c>
      <c r="C557" s="7">
        <f>_xlfn.XLOOKUP(A557,'Medical Examinations'!$A$2:$A$2336,'Medical Examinations'!$B$2:$B$2336,AVERAGE('Medical Examinations'!$B$2:$B$2336))</f>
        <v>44.52</v>
      </c>
      <c r="D557" s="7">
        <f>_xlfn.XLOOKUP(A557,'Medical Examinations'!$A$2:$A$2336,'Medical Examinations'!$C$2:$C$2336,AVERAGE('Medical Examinations'!$C$2:$C$2336))</f>
        <v>8.64</v>
      </c>
      <c r="E557" s="7" t="str">
        <f>_xlfn.XLOOKUP(A557,'Medical Examinations'!$A:$A,'Medical Examinations'!$D:$D,"Unknown")</f>
        <v>Yes</v>
      </c>
      <c r="F557" s="7" t="str">
        <f>_xlfn.XLOOKUP(A557,'Medical Examinations'!$A:$A,'Medical Examinations'!$E:$E,"Unknown")</f>
        <v>No</v>
      </c>
      <c r="G557" s="7" t="str">
        <f>_xlfn.XLOOKUP(A557,'Medical Examinations'!$A:$A,'Medical Examinations'!$F:$F,"Unknown")</f>
        <v>Yes</v>
      </c>
      <c r="H557" s="43">
        <f>_xlfn.XLOOKUP(Healthcare!A557,'Medical Examinations'!$A:$A,'Medical Examinations'!$G:$G,0)</f>
        <v>1</v>
      </c>
      <c r="I557" s="7" t="str">
        <f>_xlfn.XLOOKUP(A557,'Medical Examinations'!$A:$A,'Medical Examinations'!$H:$H,"Unknown")</f>
        <v>No</v>
      </c>
      <c r="J557" s="7" t="str" cm="1">
        <f t="array" ref="J557">_xlfn.IFS(C557&lt;18.5,"Under Weight",C557&lt;=24.9,"Normal Weight",C557&lt;30,"Over weight",C557&gt;=30,"Obesity")</f>
        <v>Obesity</v>
      </c>
      <c r="K557" s="7" t="str" cm="1">
        <f t="array" ref="K557">_xlfn.IFS(D557="Null","Unknown",D557&lt;5.7,"Normal",D557&lt;6.5,"Prediabetes",D557&gt;=6.5,"Diabetes")</f>
        <v>Diabetes</v>
      </c>
      <c r="L557" s="7" t="str">
        <f>_xlfn.XLOOKUP(A557,'Hospitalisation Details'!$A:$A,'Hospitalisation Details'!$J:$J,)</f>
        <v>8-Dec-1963</v>
      </c>
      <c r="M557" s="22">
        <f>+_xlfn.XLOOKUP(A557,'Hospitalisation Details'!$A:$A,'Hospitalisation Details'!$F:$F)</f>
        <v>17832.599999999999</v>
      </c>
      <c r="N557" s="7" t="str">
        <f>_xlfn.XLOOKUP(A557,'Hospitalisation Details'!$A:$A,'Hospitalisation Details'!$G:$G)</f>
        <v>tier - 1</v>
      </c>
      <c r="O557" s="7" t="str">
        <f>_xlfn.XLOOKUP(A557,'Hospitalisation Details'!$A:$A,'Hospitalisation Details'!$H:$H)</f>
        <v>tier - 2</v>
      </c>
      <c r="P557" s="7" t="str">
        <f>_xlfn.XLOOKUP(A557,'Hospitalisation Details'!$A:$A,'Hospitalisation Details'!$I:$I)</f>
        <v>R1012</v>
      </c>
      <c r="Q557" s="28">
        <f>_xlfn.XLOOKUP(A557,'Hospitalisation Details'!$A:$A,'Hospitalisation Details'!$K:$K)</f>
        <v>60</v>
      </c>
    </row>
    <row r="558" spans="1:17" x14ac:dyDescent="0.3">
      <c r="A558" s="27" t="s">
        <v>1813</v>
      </c>
      <c r="B558" s="7" t="str">
        <f>IFERROR(_xlfn.XLOOKUP(A558,'Customer Names'!$A$2:$A$2336,'Customer Names'!$C$2:$C$2336),"Unknown")</f>
        <v xml:space="preserve">  Simonezitrone Sr</v>
      </c>
      <c r="C558" s="7">
        <f>_xlfn.XLOOKUP(A558,'Medical Examinations'!$A$2:$A$2336,'Medical Examinations'!$B$2:$B$2336,AVERAGE('Medical Examinations'!$B$2:$B$2336))</f>
        <v>53.29</v>
      </c>
      <c r="D558" s="7">
        <f>_xlfn.XLOOKUP(A558,'Medical Examinations'!$A$2:$A$2336,'Medical Examinations'!$C$2:$C$2336,AVERAGE('Medical Examinations'!$C$2:$C$2336))</f>
        <v>4.03</v>
      </c>
      <c r="E558" s="7" t="str">
        <f>_xlfn.XLOOKUP(A558,'Medical Examinations'!$A:$A,'Medical Examinations'!$D:$D,"Unknown")</f>
        <v>No</v>
      </c>
      <c r="F558" s="7" t="str">
        <f>_xlfn.XLOOKUP(A558,'Medical Examinations'!$A:$A,'Medical Examinations'!$E:$E,"Unknown")</f>
        <v>No</v>
      </c>
      <c r="G558" s="7" t="str">
        <f>_xlfn.XLOOKUP(A558,'Medical Examinations'!$A:$A,'Medical Examinations'!$F:$F,"Unknown")</f>
        <v>Yes</v>
      </c>
      <c r="H558" s="43">
        <f>_xlfn.XLOOKUP(Healthcare!A558,'Medical Examinations'!$A:$A,'Medical Examinations'!$G:$G,0)</f>
        <v>1</v>
      </c>
      <c r="I558" s="7" t="str">
        <f>_xlfn.XLOOKUP(A558,'Medical Examinations'!$A:$A,'Medical Examinations'!$H:$H,"Unknown")</f>
        <v>No</v>
      </c>
      <c r="J558" s="7" t="str" cm="1">
        <f t="array" ref="J558">_xlfn.IFS(C558&lt;18.5,"Under Weight",C558&lt;=24.9,"Normal Weight",C558&lt;30,"Over weight",C558&gt;=30,"Obesity")</f>
        <v>Obesity</v>
      </c>
      <c r="K558" s="7" t="str" cm="1">
        <f t="array" ref="K558">_xlfn.IFS(D558="Null","Unknown",D558&lt;5.7,"Normal",D558&lt;6.5,"Prediabetes",D558&gt;=6.5,"Diabetes")</f>
        <v>Normal</v>
      </c>
      <c r="L558" s="7" t="str">
        <f>_xlfn.XLOOKUP(A558,'Hospitalisation Details'!$A:$A,'Hospitalisation Details'!$J:$J,)</f>
        <v>10-Oct-1979</v>
      </c>
      <c r="M558" s="22">
        <f>+_xlfn.XLOOKUP(A558,'Hospitalisation Details'!$A:$A,'Hospitalisation Details'!$F:$F)</f>
        <v>17779.939999999999</v>
      </c>
      <c r="N558" s="7" t="str">
        <f>_xlfn.XLOOKUP(A558,'Hospitalisation Details'!$A:$A,'Hospitalisation Details'!$G:$G)</f>
        <v>tier - 1</v>
      </c>
      <c r="O558" s="7" t="str">
        <f>_xlfn.XLOOKUP(A558,'Hospitalisation Details'!$A:$A,'Hospitalisation Details'!$H:$H)</f>
        <v>tier - 2</v>
      </c>
      <c r="P558" s="7" t="str">
        <f>_xlfn.XLOOKUP(A558,'Hospitalisation Details'!$A:$A,'Hospitalisation Details'!$I:$I)</f>
        <v>R1012</v>
      </c>
      <c r="Q558" s="28">
        <f>_xlfn.XLOOKUP(A558,'Hospitalisation Details'!$A:$A,'Hospitalisation Details'!$K:$K)</f>
        <v>44</v>
      </c>
    </row>
    <row r="559" spans="1:17" x14ac:dyDescent="0.3">
      <c r="A559" s="27" t="s">
        <v>1812</v>
      </c>
      <c r="B559" s="7" t="str">
        <f>IFERROR(_xlfn.XLOOKUP(A559,'Customer Names'!$A$2:$A$2336,'Customer Names'!$C$2:$C$2336),"Unknown")</f>
        <v xml:space="preserve">  Nicholas</v>
      </c>
      <c r="C559" s="7">
        <f>_xlfn.XLOOKUP(A559,'Medical Examinations'!$A$2:$A$2336,'Medical Examinations'!$B$2:$B$2336,AVERAGE('Medical Examinations'!$B$2:$B$2336))</f>
        <v>46.63</v>
      </c>
      <c r="D559" s="7">
        <f>_xlfn.XLOOKUP(A559,'Medical Examinations'!$A$2:$A$2336,'Medical Examinations'!$C$2:$C$2336,AVERAGE('Medical Examinations'!$C$2:$C$2336))</f>
        <v>4.26</v>
      </c>
      <c r="E559" s="7" t="str">
        <f>_xlfn.XLOOKUP(A559,'Medical Examinations'!$A:$A,'Medical Examinations'!$D:$D,"Unknown")</f>
        <v>Yes</v>
      </c>
      <c r="F559" s="7" t="str">
        <f>_xlfn.XLOOKUP(A559,'Medical Examinations'!$A:$A,'Medical Examinations'!$E:$E,"Unknown")</f>
        <v>No</v>
      </c>
      <c r="G559" s="7" t="str">
        <f>_xlfn.XLOOKUP(A559,'Medical Examinations'!$A:$A,'Medical Examinations'!$F:$F,"Unknown")</f>
        <v>No</v>
      </c>
      <c r="H559" s="43">
        <f>_xlfn.XLOOKUP(Healthcare!A559,'Medical Examinations'!$A:$A,'Medical Examinations'!$G:$G,0)</f>
        <v>2</v>
      </c>
      <c r="I559" s="7" t="str">
        <f>_xlfn.XLOOKUP(A559,'Medical Examinations'!$A:$A,'Medical Examinations'!$H:$H,"Unknown")</f>
        <v>No</v>
      </c>
      <c r="J559" s="7" t="str" cm="1">
        <f t="array" ref="J559">_xlfn.IFS(C559&lt;18.5,"Under Weight",C559&lt;=24.9,"Normal Weight",C559&lt;30,"Over weight",C559&gt;=30,"Obesity")</f>
        <v>Obesity</v>
      </c>
      <c r="K559" s="7" t="str" cm="1">
        <f t="array" ref="K559">_xlfn.IFS(D559="Null","Unknown",D559&lt;5.7,"Normal",D559&lt;6.5,"Prediabetes",D559&gt;=6.5,"Diabetes")</f>
        <v>Normal</v>
      </c>
      <c r="L559" s="7" t="str">
        <f>_xlfn.XLOOKUP(A559,'Hospitalisation Details'!$A:$A,'Hospitalisation Details'!$J:$J,)</f>
        <v>21-Jun-1966</v>
      </c>
      <c r="M559" s="22">
        <f>+_xlfn.XLOOKUP(A559,'Hospitalisation Details'!$A:$A,'Hospitalisation Details'!$F:$F)</f>
        <v>17777.73</v>
      </c>
      <c r="N559" s="7" t="str">
        <f>_xlfn.XLOOKUP(A559,'Hospitalisation Details'!$A:$A,'Hospitalisation Details'!$G:$G)</f>
        <v>tier - 1</v>
      </c>
      <c r="O559" s="7" t="str">
        <f>_xlfn.XLOOKUP(A559,'Hospitalisation Details'!$A:$A,'Hospitalisation Details'!$H:$H)</f>
        <v>tier - 3</v>
      </c>
      <c r="P559" s="7" t="str">
        <f>_xlfn.XLOOKUP(A559,'Hospitalisation Details'!$A:$A,'Hospitalisation Details'!$I:$I)</f>
        <v>R1012</v>
      </c>
      <c r="Q559" s="28">
        <f>_xlfn.XLOOKUP(A559,'Hospitalisation Details'!$A:$A,'Hospitalisation Details'!$K:$K)</f>
        <v>57</v>
      </c>
    </row>
    <row r="560" spans="1:17" x14ac:dyDescent="0.3">
      <c r="A560" s="27" t="s">
        <v>1811</v>
      </c>
      <c r="B560" s="7" t="str">
        <f>IFERROR(_xlfn.XLOOKUP(A560,'Customer Names'!$A$2:$A$2336,'Customer Names'!$C$2:$C$2336),"Unknown")</f>
        <v xml:space="preserve">  Angela M</v>
      </c>
      <c r="C560" s="7">
        <f>_xlfn.XLOOKUP(A560,'Medical Examinations'!$A$2:$A$2336,'Medical Examinations'!$B$2:$B$2336,AVERAGE('Medical Examinations'!$B$2:$B$2336))</f>
        <v>28.88</v>
      </c>
      <c r="D560" s="7">
        <f>_xlfn.XLOOKUP(A560,'Medical Examinations'!$A$2:$A$2336,'Medical Examinations'!$C$2:$C$2336,AVERAGE('Medical Examinations'!$C$2:$C$2336))</f>
        <v>5.35</v>
      </c>
      <c r="E560" s="7" t="str">
        <f>_xlfn.XLOOKUP(A560,'Medical Examinations'!$A:$A,'Medical Examinations'!$D:$D,"Unknown")</f>
        <v>No</v>
      </c>
      <c r="F560" s="7" t="str">
        <f>_xlfn.XLOOKUP(A560,'Medical Examinations'!$A:$A,'Medical Examinations'!$E:$E,"Unknown")</f>
        <v>No</v>
      </c>
      <c r="G560" s="7" t="str">
        <f>_xlfn.XLOOKUP(A560,'Medical Examinations'!$A:$A,'Medical Examinations'!$F:$F,"Unknown")</f>
        <v>Yes</v>
      </c>
      <c r="H560" s="43">
        <f>_xlfn.XLOOKUP(Healthcare!A560,'Medical Examinations'!$A:$A,'Medical Examinations'!$G:$G,0)</f>
        <v>1</v>
      </c>
      <c r="I560" s="7" t="str">
        <f>_xlfn.XLOOKUP(A560,'Medical Examinations'!$A:$A,'Medical Examinations'!$H:$H,"Unknown")</f>
        <v>Yes</v>
      </c>
      <c r="J560" s="7" t="str" cm="1">
        <f t="array" ref="J560">_xlfn.IFS(C560&lt;18.5,"Under Weight",C560&lt;=24.9,"Normal Weight",C560&lt;30,"Over weight",C560&gt;=30,"Obesity")</f>
        <v>Over weight</v>
      </c>
      <c r="K560" s="7" t="str" cm="1">
        <f t="array" ref="K560">_xlfn.IFS(D560="Null","Unknown",D560&lt;5.7,"Normal",D560&lt;6.5,"Prediabetes",D560&gt;=6.5,"Diabetes")</f>
        <v>Normal</v>
      </c>
      <c r="L560" s="7" t="str">
        <f>_xlfn.XLOOKUP(A560,'Hospitalisation Details'!$A:$A,'Hospitalisation Details'!$J:$J,)</f>
        <v>14-Jul-2003</v>
      </c>
      <c r="M560" s="22">
        <f>+_xlfn.XLOOKUP(A560,'Hospitalisation Details'!$A:$A,'Hospitalisation Details'!$F:$F)</f>
        <v>17748.509999999998</v>
      </c>
      <c r="N560" s="7" t="str">
        <f>_xlfn.XLOOKUP(A560,'Hospitalisation Details'!$A:$A,'Hospitalisation Details'!$G:$G)</f>
        <v>tier - 1</v>
      </c>
      <c r="O560" s="7" t="str">
        <f>_xlfn.XLOOKUP(A560,'Hospitalisation Details'!$A:$A,'Hospitalisation Details'!$H:$H)</f>
        <v>tier - 1</v>
      </c>
      <c r="P560" s="7" t="str">
        <f>_xlfn.XLOOKUP(A560,'Hospitalisation Details'!$A:$A,'Hospitalisation Details'!$I:$I)</f>
        <v>R1012</v>
      </c>
      <c r="Q560" s="28">
        <f>_xlfn.XLOOKUP(A560,'Hospitalisation Details'!$A:$A,'Hospitalisation Details'!$K:$K)</f>
        <v>20</v>
      </c>
    </row>
    <row r="561" spans="1:17" x14ac:dyDescent="0.3">
      <c r="A561" s="27" t="s">
        <v>1810</v>
      </c>
      <c r="B561" s="7" t="str">
        <f>IFERROR(_xlfn.XLOOKUP(A561,'Customer Names'!$A$2:$A$2336,'Customer Names'!$C$2:$C$2336),"Unknown")</f>
        <v xml:space="preserve">  Oz</v>
      </c>
      <c r="C561" s="7">
        <f>_xlfn.XLOOKUP(A561,'Medical Examinations'!$A$2:$A$2336,'Medical Examinations'!$B$2:$B$2336,AVERAGE('Medical Examinations'!$B$2:$B$2336))</f>
        <v>23.98</v>
      </c>
      <c r="D561" s="7">
        <f>_xlfn.XLOOKUP(A561,'Medical Examinations'!$A$2:$A$2336,'Medical Examinations'!$C$2:$C$2336,AVERAGE('Medical Examinations'!$C$2:$C$2336))</f>
        <v>4.9000000000000004</v>
      </c>
      <c r="E561" s="7" t="str">
        <f>_xlfn.XLOOKUP(A561,'Medical Examinations'!$A:$A,'Medical Examinations'!$D:$D,"Unknown")</f>
        <v>No</v>
      </c>
      <c r="F561" s="7" t="str">
        <f>_xlfn.XLOOKUP(A561,'Medical Examinations'!$A:$A,'Medical Examinations'!$E:$E,"Unknown")</f>
        <v>No</v>
      </c>
      <c r="G561" s="7" t="str">
        <f>_xlfn.XLOOKUP(A561,'Medical Examinations'!$A:$A,'Medical Examinations'!$F:$F,"Unknown")</f>
        <v>No</v>
      </c>
      <c r="H561" s="43">
        <f>_xlfn.XLOOKUP(Healthcare!A561,'Medical Examinations'!$A:$A,'Medical Examinations'!$G:$G,0)</f>
        <v>0</v>
      </c>
      <c r="I561" s="7" t="str">
        <f>_xlfn.XLOOKUP(A561,'Medical Examinations'!$A:$A,'Medical Examinations'!$H:$H,"Unknown")</f>
        <v>No</v>
      </c>
      <c r="J561" s="7" t="str" cm="1">
        <f t="array" ref="J561">_xlfn.IFS(C561&lt;18.5,"Under Weight",C561&lt;=24.9,"Normal Weight",C561&lt;30,"Over weight",C561&gt;=30,"Obesity")</f>
        <v>Normal Weight</v>
      </c>
      <c r="K561" s="7" t="str" cm="1">
        <f t="array" ref="K561">_xlfn.IFS(D561="Null","Unknown",D561&lt;5.7,"Normal",D561&lt;6.5,"Prediabetes",D561&gt;=6.5,"Diabetes")</f>
        <v>Normal</v>
      </c>
      <c r="L561" s="7" t="str">
        <f>_xlfn.XLOOKUP(A561,'Hospitalisation Details'!$A:$A,'Hospitalisation Details'!$J:$J,)</f>
        <v>1-Jul-1994</v>
      </c>
      <c r="M561" s="22">
        <f>+_xlfn.XLOOKUP(A561,'Hospitalisation Details'!$A:$A,'Hospitalisation Details'!$F:$F)</f>
        <v>17663.14</v>
      </c>
      <c r="N561" s="7" t="str">
        <f>_xlfn.XLOOKUP(A561,'Hospitalisation Details'!$A:$A,'Hospitalisation Details'!$G:$G)</f>
        <v>tier - 1</v>
      </c>
      <c r="O561" s="7" t="str">
        <f>_xlfn.XLOOKUP(A561,'Hospitalisation Details'!$A:$A,'Hospitalisation Details'!$H:$H)</f>
        <v>tier - 3</v>
      </c>
      <c r="P561" s="7" t="str">
        <f>_xlfn.XLOOKUP(A561,'Hospitalisation Details'!$A:$A,'Hospitalisation Details'!$I:$I)</f>
        <v>R1013</v>
      </c>
      <c r="Q561" s="28">
        <f>_xlfn.XLOOKUP(A561,'Hospitalisation Details'!$A:$A,'Hospitalisation Details'!$K:$K)</f>
        <v>29</v>
      </c>
    </row>
    <row r="562" spans="1:17" x14ac:dyDescent="0.3">
      <c r="A562" s="27" t="s">
        <v>1809</v>
      </c>
      <c r="B562" s="7" t="str">
        <f>IFERROR(_xlfn.XLOOKUP(A562,'Customer Names'!$A$2:$A$2336,'Customer Names'!$C$2:$C$2336),"Unknown")</f>
        <v xml:space="preserve">  Erin M</v>
      </c>
      <c r="C562" s="7">
        <f>_xlfn.XLOOKUP(A562,'Medical Examinations'!$A$2:$A$2336,'Medical Examinations'!$B$2:$B$2336,AVERAGE('Medical Examinations'!$B$2:$B$2336))</f>
        <v>23.65</v>
      </c>
      <c r="D562" s="7">
        <f>_xlfn.XLOOKUP(A562,'Medical Examinations'!$A$2:$A$2336,'Medical Examinations'!$C$2:$C$2336,AVERAGE('Medical Examinations'!$C$2:$C$2336))</f>
        <v>4.5</v>
      </c>
      <c r="E562" s="7" t="str">
        <f>_xlfn.XLOOKUP(A562,'Medical Examinations'!$A:$A,'Medical Examinations'!$D:$D,"Unknown")</f>
        <v>No</v>
      </c>
      <c r="F562" s="7" t="str">
        <f>_xlfn.XLOOKUP(A562,'Medical Examinations'!$A:$A,'Medical Examinations'!$E:$E,"Unknown")</f>
        <v>No</v>
      </c>
      <c r="G562" s="7" t="str">
        <f>_xlfn.XLOOKUP(A562,'Medical Examinations'!$A:$A,'Medical Examinations'!$F:$F,"Unknown")</f>
        <v>No</v>
      </c>
      <c r="H562" s="43">
        <f>_xlfn.XLOOKUP(Healthcare!A562,'Medical Examinations'!$A:$A,'Medical Examinations'!$G:$G,0)</f>
        <v>0</v>
      </c>
      <c r="I562" s="7" t="str">
        <f>_xlfn.XLOOKUP(A562,'Medical Examinations'!$A:$A,'Medical Examinations'!$H:$H,"Unknown")</f>
        <v>No</v>
      </c>
      <c r="J562" s="7" t="str" cm="1">
        <f t="array" ref="J562">_xlfn.IFS(C562&lt;18.5,"Under Weight",C562&lt;=24.9,"Normal Weight",C562&lt;30,"Over weight",C562&gt;=30,"Obesity")</f>
        <v>Normal Weight</v>
      </c>
      <c r="K562" s="7" t="str" cm="1">
        <f t="array" ref="K562">_xlfn.IFS(D562="Null","Unknown",D562&lt;5.7,"Normal",D562&lt;6.5,"Prediabetes",D562&gt;=6.5,"Diabetes")</f>
        <v>Normal</v>
      </c>
      <c r="L562" s="7" t="str">
        <f>_xlfn.XLOOKUP(A562,'Hospitalisation Details'!$A:$A,'Hospitalisation Details'!$J:$J,)</f>
        <v>25-Oct-1990</v>
      </c>
      <c r="M562" s="22">
        <f>+_xlfn.XLOOKUP(A562,'Hospitalisation Details'!$A:$A,'Hospitalisation Details'!$F:$F)</f>
        <v>17626.240000000002</v>
      </c>
      <c r="N562" s="7" t="str">
        <f>_xlfn.XLOOKUP(A562,'Hospitalisation Details'!$A:$A,'Hospitalisation Details'!$G:$G)</f>
        <v>tier - 1</v>
      </c>
      <c r="O562" s="7" t="str">
        <f>_xlfn.XLOOKUP(A562,'Hospitalisation Details'!$A:$A,'Hospitalisation Details'!$H:$H)</f>
        <v>tier - 3</v>
      </c>
      <c r="P562" s="7" t="str">
        <f>_xlfn.XLOOKUP(A562,'Hospitalisation Details'!$A:$A,'Hospitalisation Details'!$I:$I)</f>
        <v>R1013</v>
      </c>
      <c r="Q562" s="28">
        <f>_xlfn.XLOOKUP(A562,'Hospitalisation Details'!$A:$A,'Hospitalisation Details'!$K:$K)</f>
        <v>33</v>
      </c>
    </row>
    <row r="563" spans="1:17" x14ac:dyDescent="0.3">
      <c r="A563" s="27" t="s">
        <v>1808</v>
      </c>
      <c r="B563" s="7" t="str">
        <f>IFERROR(_xlfn.XLOOKUP(A563,'Customer Names'!$A$2:$A$2336,'Customer Names'!$C$2:$C$2336),"Unknown")</f>
        <v xml:space="preserve">  Bobby E</v>
      </c>
      <c r="C563" s="7">
        <f>_xlfn.XLOOKUP(A563,'Medical Examinations'!$A$2:$A$2336,'Medical Examinations'!$B$2:$B$2336,AVERAGE('Medical Examinations'!$B$2:$B$2336))</f>
        <v>49.09</v>
      </c>
      <c r="D563" s="7">
        <f>_xlfn.XLOOKUP(A563,'Medical Examinations'!$A$2:$A$2336,'Medical Examinations'!$C$2:$C$2336,AVERAGE('Medical Examinations'!$C$2:$C$2336))</f>
        <v>8.3800000000000008</v>
      </c>
      <c r="E563" s="7" t="str">
        <f>_xlfn.XLOOKUP(A563,'Medical Examinations'!$A:$A,'Medical Examinations'!$D:$D,"Unknown")</f>
        <v>Yes</v>
      </c>
      <c r="F563" s="7" t="str">
        <f>_xlfn.XLOOKUP(A563,'Medical Examinations'!$A:$A,'Medical Examinations'!$E:$E,"Unknown")</f>
        <v>No</v>
      </c>
      <c r="G563" s="7" t="str">
        <f>_xlfn.XLOOKUP(A563,'Medical Examinations'!$A:$A,'Medical Examinations'!$F:$F,"Unknown")</f>
        <v>No</v>
      </c>
      <c r="H563" s="43">
        <f>_xlfn.XLOOKUP(Healthcare!A563,'Medical Examinations'!$A:$A,'Medical Examinations'!$G:$G,0)</f>
        <v>2</v>
      </c>
      <c r="I563" s="7" t="str">
        <f>_xlfn.XLOOKUP(A563,'Medical Examinations'!$A:$A,'Medical Examinations'!$H:$H,"Unknown")</f>
        <v>No</v>
      </c>
      <c r="J563" s="7" t="str" cm="1">
        <f t="array" ref="J563">_xlfn.IFS(C563&lt;18.5,"Under Weight",C563&lt;=24.9,"Normal Weight",C563&lt;30,"Over weight",C563&gt;=30,"Obesity")</f>
        <v>Obesity</v>
      </c>
      <c r="K563" s="7" t="str" cm="1">
        <f t="array" ref="K563">_xlfn.IFS(D563="Null","Unknown",D563&lt;5.7,"Normal",D563&lt;6.5,"Prediabetes",D563&gt;=6.5,"Diabetes")</f>
        <v>Diabetes</v>
      </c>
      <c r="L563" s="7" t="str">
        <f>_xlfn.XLOOKUP(A563,'Hospitalisation Details'!$A:$A,'Hospitalisation Details'!$J:$J,)</f>
        <v>26-Jul-1970</v>
      </c>
      <c r="M563" s="22">
        <f>+_xlfn.XLOOKUP(A563,'Hospitalisation Details'!$A:$A,'Hospitalisation Details'!$F:$F)</f>
        <v>17584.72</v>
      </c>
      <c r="N563" s="7" t="str">
        <f>_xlfn.XLOOKUP(A563,'Hospitalisation Details'!$A:$A,'Hospitalisation Details'!$G:$G)</f>
        <v>tier - 1</v>
      </c>
      <c r="O563" s="7" t="str">
        <f>_xlfn.XLOOKUP(A563,'Hospitalisation Details'!$A:$A,'Hospitalisation Details'!$H:$H)</f>
        <v>tier - 3</v>
      </c>
      <c r="P563" s="7" t="str">
        <f>_xlfn.XLOOKUP(A563,'Hospitalisation Details'!$A:$A,'Hospitalisation Details'!$I:$I)</f>
        <v>R1012</v>
      </c>
      <c r="Q563" s="28">
        <f>_xlfn.XLOOKUP(A563,'Hospitalisation Details'!$A:$A,'Hospitalisation Details'!$K:$K)</f>
        <v>53</v>
      </c>
    </row>
    <row r="564" spans="1:17" x14ac:dyDescent="0.3">
      <c r="A564" s="27" t="s">
        <v>1807</v>
      </c>
      <c r="B564" s="7" t="str">
        <f>IFERROR(_xlfn.XLOOKUP(A564,'Customer Names'!$A$2:$A$2336,'Customer Names'!$C$2:$C$2336),"Unknown")</f>
        <v xml:space="preserve">  Daniel P</v>
      </c>
      <c r="C564" s="7">
        <f>_xlfn.XLOOKUP(A564,'Medical Examinations'!$A$2:$A$2336,'Medical Examinations'!$B$2:$B$2336,AVERAGE('Medical Examinations'!$B$2:$B$2336))</f>
        <v>28.024999999999999</v>
      </c>
      <c r="D564" s="7">
        <f>_xlfn.XLOOKUP(A564,'Medical Examinations'!$A$2:$A$2336,'Medical Examinations'!$C$2:$C$2336,AVERAGE('Medical Examinations'!$C$2:$C$2336))</f>
        <v>7.03</v>
      </c>
      <c r="E564" s="7" t="str">
        <f>_xlfn.XLOOKUP(A564,'Medical Examinations'!$A:$A,'Medical Examinations'!$D:$D,"Unknown")</f>
        <v>No</v>
      </c>
      <c r="F564" s="7" t="str">
        <f>_xlfn.XLOOKUP(A564,'Medical Examinations'!$A:$A,'Medical Examinations'!$E:$E,"Unknown")</f>
        <v>No</v>
      </c>
      <c r="G564" s="7" t="str">
        <f>_xlfn.XLOOKUP(A564,'Medical Examinations'!$A:$A,'Medical Examinations'!$F:$F,"Unknown")</f>
        <v>No</v>
      </c>
      <c r="H564" s="43">
        <f>_xlfn.XLOOKUP(Healthcare!A564,'Medical Examinations'!$A:$A,'Medical Examinations'!$G:$G,0)</f>
        <v>0</v>
      </c>
      <c r="I564" s="7" t="str">
        <f>_xlfn.XLOOKUP(A564,'Medical Examinations'!$A:$A,'Medical Examinations'!$H:$H,"Unknown")</f>
        <v>Yes</v>
      </c>
      <c r="J564" s="7" t="str" cm="1">
        <f t="array" ref="J564">_xlfn.IFS(C564&lt;18.5,"Under Weight",C564&lt;=24.9,"Normal Weight",C564&lt;30,"Over weight",C564&gt;=30,"Obesity")</f>
        <v>Over weight</v>
      </c>
      <c r="K564" s="7" t="str" cm="1">
        <f t="array" ref="K564">_xlfn.IFS(D564="Null","Unknown",D564&lt;5.7,"Normal",D564&lt;6.5,"Prediabetes",D564&gt;=6.5,"Diabetes")</f>
        <v>Diabetes</v>
      </c>
      <c r="L564" s="7" t="str">
        <f>_xlfn.XLOOKUP(A564,'Hospitalisation Details'!$A:$A,'Hospitalisation Details'!$J:$J,)</f>
        <v>25-Aug-2002</v>
      </c>
      <c r="M564" s="22">
        <f>+_xlfn.XLOOKUP(A564,'Hospitalisation Details'!$A:$A,'Hospitalisation Details'!$F:$F)</f>
        <v>17560.38</v>
      </c>
      <c r="N564" s="7" t="str">
        <f>_xlfn.XLOOKUP(A564,'Hospitalisation Details'!$A:$A,'Hospitalisation Details'!$G:$G)</f>
        <v>tier - 1</v>
      </c>
      <c r="O564" s="7" t="str">
        <f>_xlfn.XLOOKUP(A564,'Hospitalisation Details'!$A:$A,'Hospitalisation Details'!$H:$H)</f>
        <v>tier - 1</v>
      </c>
      <c r="P564" s="7" t="str">
        <f>_xlfn.XLOOKUP(A564,'Hospitalisation Details'!$A:$A,'Hospitalisation Details'!$I:$I)</f>
        <v>R1012</v>
      </c>
      <c r="Q564" s="28">
        <f>_xlfn.XLOOKUP(A564,'Hospitalisation Details'!$A:$A,'Hospitalisation Details'!$K:$K)</f>
        <v>21</v>
      </c>
    </row>
    <row r="565" spans="1:17" x14ac:dyDescent="0.3">
      <c r="A565" s="27" t="s">
        <v>1806</v>
      </c>
      <c r="B565" s="7" t="str">
        <f>IFERROR(_xlfn.XLOOKUP(A565,'Customer Names'!$A$2:$A$2336,'Customer Names'!$C$2:$C$2336),"Unknown")</f>
        <v xml:space="preserve">  Marie E</v>
      </c>
      <c r="C565" s="7">
        <f>_xlfn.XLOOKUP(A565,'Medical Examinations'!$A$2:$A$2336,'Medical Examinations'!$B$2:$B$2336,AVERAGE('Medical Examinations'!$B$2:$B$2336))</f>
        <v>43.32</v>
      </c>
      <c r="D565" s="7">
        <f>_xlfn.XLOOKUP(A565,'Medical Examinations'!$A$2:$A$2336,'Medical Examinations'!$C$2:$C$2336,AVERAGE('Medical Examinations'!$C$2:$C$2336))</f>
        <v>8.75</v>
      </c>
      <c r="E565" s="7" t="str">
        <f>_xlfn.XLOOKUP(A565,'Medical Examinations'!$A:$A,'Medical Examinations'!$D:$D,"Unknown")</f>
        <v>Yes</v>
      </c>
      <c r="F565" s="7" t="str">
        <f>_xlfn.XLOOKUP(A565,'Medical Examinations'!$A:$A,'Medical Examinations'!$E:$E,"Unknown")</f>
        <v>No</v>
      </c>
      <c r="G565" s="7" t="str">
        <f>_xlfn.XLOOKUP(A565,'Medical Examinations'!$A:$A,'Medical Examinations'!$F:$F,"Unknown")</f>
        <v>Yes</v>
      </c>
      <c r="H565" s="43">
        <f>_xlfn.XLOOKUP(Healthcare!A565,'Medical Examinations'!$A:$A,'Medical Examinations'!$G:$G,0)</f>
        <v>1</v>
      </c>
      <c r="I565" s="7" t="str">
        <f>_xlfn.XLOOKUP(A565,'Medical Examinations'!$A:$A,'Medical Examinations'!$H:$H,"Unknown")</f>
        <v>No</v>
      </c>
      <c r="J565" s="7" t="str" cm="1">
        <f t="array" ref="J565">_xlfn.IFS(C565&lt;18.5,"Under Weight",C565&lt;=24.9,"Normal Weight",C565&lt;30,"Over weight",C565&gt;=30,"Obesity")</f>
        <v>Obesity</v>
      </c>
      <c r="K565" s="7" t="str" cm="1">
        <f t="array" ref="K565">_xlfn.IFS(D565="Null","Unknown",D565&lt;5.7,"Normal",D565&lt;6.5,"Prediabetes",D565&gt;=6.5,"Diabetes")</f>
        <v>Diabetes</v>
      </c>
      <c r="L565" s="7" t="str">
        <f>_xlfn.XLOOKUP(A565,'Hospitalisation Details'!$A:$A,'Hospitalisation Details'!$J:$J,)</f>
        <v>16-Nov-1963</v>
      </c>
      <c r="M565" s="22">
        <f>+_xlfn.XLOOKUP(A565,'Hospitalisation Details'!$A:$A,'Hospitalisation Details'!$F:$F)</f>
        <v>17556.88</v>
      </c>
      <c r="N565" s="7" t="str">
        <f>_xlfn.XLOOKUP(A565,'Hospitalisation Details'!$A:$A,'Hospitalisation Details'!$G:$G)</f>
        <v>tier - 1</v>
      </c>
      <c r="O565" s="7" t="str">
        <f>_xlfn.XLOOKUP(A565,'Hospitalisation Details'!$A:$A,'Hospitalisation Details'!$H:$H)</f>
        <v>tier - 2</v>
      </c>
      <c r="P565" s="7" t="str">
        <f>_xlfn.XLOOKUP(A565,'Hospitalisation Details'!$A:$A,'Hospitalisation Details'!$I:$I)</f>
        <v>R1012</v>
      </c>
      <c r="Q565" s="28">
        <f>_xlfn.XLOOKUP(A565,'Hospitalisation Details'!$A:$A,'Hospitalisation Details'!$K:$K)</f>
        <v>60</v>
      </c>
    </row>
    <row r="566" spans="1:17" x14ac:dyDescent="0.3">
      <c r="A566" s="27" t="s">
        <v>1805</v>
      </c>
      <c r="B566" s="7" t="str">
        <f>IFERROR(_xlfn.XLOOKUP(A566,'Customer Names'!$A$2:$A$2336,'Customer Names'!$C$2:$C$2336),"Unknown")</f>
        <v xml:space="preserve">  Katie</v>
      </c>
      <c r="C566" s="7">
        <f>_xlfn.XLOOKUP(A566,'Medical Examinations'!$A$2:$A$2336,'Medical Examinations'!$B$2:$B$2336,AVERAGE('Medical Examinations'!$B$2:$B$2336))</f>
        <v>45.92</v>
      </c>
      <c r="D566" s="7">
        <f>_xlfn.XLOOKUP(A566,'Medical Examinations'!$A$2:$A$2336,'Medical Examinations'!$C$2:$C$2336,AVERAGE('Medical Examinations'!$C$2:$C$2336))</f>
        <v>9.51</v>
      </c>
      <c r="E566" s="7" t="str">
        <f>_xlfn.XLOOKUP(A566,'Medical Examinations'!$A:$A,'Medical Examinations'!$D:$D,"Unknown")</f>
        <v>No</v>
      </c>
      <c r="F566" s="7" t="str">
        <f>_xlfn.XLOOKUP(A566,'Medical Examinations'!$A:$A,'Medical Examinations'!$E:$E,"Unknown")</f>
        <v>No</v>
      </c>
      <c r="G566" s="7" t="str">
        <f>_xlfn.XLOOKUP(A566,'Medical Examinations'!$A:$A,'Medical Examinations'!$F:$F,"Unknown")</f>
        <v>No</v>
      </c>
      <c r="H566" s="43">
        <f>_xlfn.XLOOKUP(Healthcare!A566,'Medical Examinations'!$A:$A,'Medical Examinations'!$G:$G,0)</f>
        <v>0</v>
      </c>
      <c r="I566" s="7" t="str">
        <f>_xlfn.XLOOKUP(A566,'Medical Examinations'!$A:$A,'Medical Examinations'!$H:$H,"Unknown")</f>
        <v>No</v>
      </c>
      <c r="J566" s="7" t="str" cm="1">
        <f t="array" ref="J566">_xlfn.IFS(C566&lt;18.5,"Under Weight",C566&lt;=24.9,"Normal Weight",C566&lt;30,"Over weight",C566&gt;=30,"Obesity")</f>
        <v>Obesity</v>
      </c>
      <c r="K566" s="7" t="str" cm="1">
        <f t="array" ref="K566">_xlfn.IFS(D566="Null","Unknown",D566&lt;5.7,"Normal",D566&lt;6.5,"Prediabetes",D566&gt;=6.5,"Diabetes")</f>
        <v>Diabetes</v>
      </c>
      <c r="L566" s="7" t="str">
        <f>_xlfn.XLOOKUP(A566,'Hospitalisation Details'!$A:$A,'Hospitalisation Details'!$J:$J,)</f>
        <v>12-Jul-1968</v>
      </c>
      <c r="M566" s="22">
        <f>+_xlfn.XLOOKUP(A566,'Hospitalisation Details'!$A:$A,'Hospitalisation Details'!$F:$F)</f>
        <v>17507.47</v>
      </c>
      <c r="N566" s="7" t="str">
        <f>_xlfn.XLOOKUP(A566,'Hospitalisation Details'!$A:$A,'Hospitalisation Details'!$G:$G)</f>
        <v>tier - 1</v>
      </c>
      <c r="O566" s="7" t="str">
        <f>_xlfn.XLOOKUP(A566,'Hospitalisation Details'!$A:$A,'Hospitalisation Details'!$H:$H)</f>
        <v>tier - 1</v>
      </c>
      <c r="P566" s="7" t="str">
        <f>_xlfn.XLOOKUP(A566,'Hospitalisation Details'!$A:$A,'Hospitalisation Details'!$I:$I)</f>
        <v>R1026</v>
      </c>
      <c r="Q566" s="28">
        <f>_xlfn.XLOOKUP(A566,'Hospitalisation Details'!$A:$A,'Hospitalisation Details'!$K:$K)</f>
        <v>55</v>
      </c>
    </row>
    <row r="567" spans="1:17" x14ac:dyDescent="0.3">
      <c r="A567" s="27" t="s">
        <v>1804</v>
      </c>
      <c r="B567" s="7" t="str">
        <f>IFERROR(_xlfn.XLOOKUP(A567,'Customer Names'!$A$2:$A$2336,'Customer Names'!$C$2:$C$2336),"Unknown")</f>
        <v xml:space="preserve">  Eric D</v>
      </c>
      <c r="C567" s="7">
        <f>_xlfn.XLOOKUP(A567,'Medical Examinations'!$A$2:$A$2336,'Medical Examinations'!$B$2:$B$2336,AVERAGE('Medical Examinations'!$B$2:$B$2336))</f>
        <v>44.03</v>
      </c>
      <c r="D567" s="7">
        <f>_xlfn.XLOOKUP(A567,'Medical Examinations'!$A$2:$A$2336,'Medical Examinations'!$C$2:$C$2336,AVERAGE('Medical Examinations'!$C$2:$C$2336))</f>
        <v>9.36</v>
      </c>
      <c r="E567" s="7" t="str">
        <f>_xlfn.XLOOKUP(A567,'Medical Examinations'!$A:$A,'Medical Examinations'!$D:$D,"Unknown")</f>
        <v>No</v>
      </c>
      <c r="F567" s="7" t="str">
        <f>_xlfn.XLOOKUP(A567,'Medical Examinations'!$A:$A,'Medical Examinations'!$E:$E,"Unknown")</f>
        <v>No</v>
      </c>
      <c r="G567" s="7" t="str">
        <f>_xlfn.XLOOKUP(A567,'Medical Examinations'!$A:$A,'Medical Examinations'!$F:$F,"Unknown")</f>
        <v>No</v>
      </c>
      <c r="H567" s="43">
        <f>_xlfn.XLOOKUP(Healthcare!A567,'Medical Examinations'!$A:$A,'Medical Examinations'!$G:$G,0)</f>
        <v>0</v>
      </c>
      <c r="I567" s="7" t="str">
        <f>_xlfn.XLOOKUP(A567,'Medical Examinations'!$A:$A,'Medical Examinations'!$H:$H,"Unknown")</f>
        <v>No</v>
      </c>
      <c r="J567" s="7" t="str" cm="1">
        <f t="array" ref="J567">_xlfn.IFS(C567&lt;18.5,"Under Weight",C567&lt;=24.9,"Normal Weight",C567&lt;30,"Over weight",C567&gt;=30,"Obesity")</f>
        <v>Obesity</v>
      </c>
      <c r="K567" s="7" t="str" cm="1">
        <f t="array" ref="K567">_xlfn.IFS(D567="Null","Unknown",D567&lt;5.7,"Normal",D567&lt;6.5,"Prediabetes",D567&gt;=6.5,"Diabetes")</f>
        <v>Diabetes</v>
      </c>
      <c r="L567" s="7" t="str">
        <f>_xlfn.XLOOKUP(A567,'Hospitalisation Details'!$A:$A,'Hospitalisation Details'!$J:$J,)</f>
        <v>16-Jun-1965</v>
      </c>
      <c r="M567" s="22">
        <f>+_xlfn.XLOOKUP(A567,'Hospitalisation Details'!$A:$A,'Hospitalisation Details'!$F:$F)</f>
        <v>17505.650000000001</v>
      </c>
      <c r="N567" s="7" t="str">
        <f>_xlfn.XLOOKUP(A567,'Hospitalisation Details'!$A:$A,'Hospitalisation Details'!$G:$G)</f>
        <v>tier - 1</v>
      </c>
      <c r="O567" s="7" t="str">
        <f>_xlfn.XLOOKUP(A567,'Hospitalisation Details'!$A:$A,'Hospitalisation Details'!$H:$H)</f>
        <v>tier - 2</v>
      </c>
      <c r="P567" s="7" t="str">
        <f>_xlfn.XLOOKUP(A567,'Hospitalisation Details'!$A:$A,'Hospitalisation Details'!$I:$I)</f>
        <v>R1023</v>
      </c>
      <c r="Q567" s="28">
        <f>_xlfn.XLOOKUP(A567,'Hospitalisation Details'!$A:$A,'Hospitalisation Details'!$K:$K)</f>
        <v>58</v>
      </c>
    </row>
    <row r="568" spans="1:17" x14ac:dyDescent="0.3">
      <c r="A568" s="27" t="s">
        <v>1803</v>
      </c>
      <c r="B568" s="7" t="str">
        <f>IFERROR(_xlfn.XLOOKUP(A568,'Customer Names'!$A$2:$A$2336,'Customer Names'!$C$2:$C$2336),"Unknown")</f>
        <v xml:space="preserve">  Tara</v>
      </c>
      <c r="C568" s="7">
        <f>_xlfn.XLOOKUP(A568,'Medical Examinations'!$A$2:$A$2336,'Medical Examinations'!$B$2:$B$2336,AVERAGE('Medical Examinations'!$B$2:$B$2336))</f>
        <v>24.6</v>
      </c>
      <c r="D568" s="7">
        <f>_xlfn.XLOOKUP(A568,'Medical Examinations'!$A$2:$A$2336,'Medical Examinations'!$C$2:$C$2336,AVERAGE('Medical Examinations'!$C$2:$C$2336))</f>
        <v>4.8099999999999996</v>
      </c>
      <c r="E568" s="7" t="str">
        <f>_xlfn.XLOOKUP(A568,'Medical Examinations'!$A:$A,'Medical Examinations'!$D:$D,"Unknown")</f>
        <v>No</v>
      </c>
      <c r="F568" s="7" t="str">
        <f>_xlfn.XLOOKUP(A568,'Medical Examinations'!$A:$A,'Medical Examinations'!$E:$E,"Unknown")</f>
        <v>No</v>
      </c>
      <c r="G568" s="7" t="str">
        <f>_xlfn.XLOOKUP(A568,'Medical Examinations'!$A:$A,'Medical Examinations'!$F:$F,"Unknown")</f>
        <v>No</v>
      </c>
      <c r="H568" s="43">
        <f>_xlfn.XLOOKUP(Healthcare!A568,'Medical Examinations'!$A:$A,'Medical Examinations'!$G:$G,0)</f>
        <v>0</v>
      </c>
      <c r="I568" s="7" t="str">
        <f>_xlfn.XLOOKUP(A568,'Medical Examinations'!$A:$A,'Medical Examinations'!$H:$H,"Unknown")</f>
        <v>Yes</v>
      </c>
      <c r="J568" s="7" t="str" cm="1">
        <f t="array" ref="J568">_xlfn.IFS(C568&lt;18.5,"Under Weight",C568&lt;=24.9,"Normal Weight",C568&lt;30,"Over weight",C568&gt;=30,"Obesity")</f>
        <v>Normal Weight</v>
      </c>
      <c r="K568" s="7" t="str" cm="1">
        <f t="array" ref="K568">_xlfn.IFS(D568="Null","Unknown",D568&lt;5.7,"Normal",D568&lt;6.5,"Prediabetes",D568&gt;=6.5,"Diabetes")</f>
        <v>Normal</v>
      </c>
      <c r="L568" s="7" t="str">
        <f>_xlfn.XLOOKUP(A568,'Hospitalisation Details'!$A:$A,'Hospitalisation Details'!$J:$J,)</f>
        <v>29-Dec-1990</v>
      </c>
      <c r="M568" s="22">
        <f>+_xlfn.XLOOKUP(A568,'Hospitalisation Details'!$A:$A,'Hospitalisation Details'!$F:$F)</f>
        <v>17496.310000000001</v>
      </c>
      <c r="N568" s="7" t="str">
        <f>_xlfn.XLOOKUP(A568,'Hospitalisation Details'!$A:$A,'Hospitalisation Details'!$G:$G)</f>
        <v>tier - 1</v>
      </c>
      <c r="O568" s="7" t="str">
        <f>_xlfn.XLOOKUP(A568,'Hospitalisation Details'!$A:$A,'Hospitalisation Details'!$H:$H)</f>
        <v>tier - 2</v>
      </c>
      <c r="P568" s="7" t="str">
        <f>_xlfn.XLOOKUP(A568,'Hospitalisation Details'!$A:$A,'Hospitalisation Details'!$I:$I)</f>
        <v>R1011</v>
      </c>
      <c r="Q568" s="28">
        <f>_xlfn.XLOOKUP(A568,'Hospitalisation Details'!$A:$A,'Hospitalisation Details'!$K:$K)</f>
        <v>33</v>
      </c>
    </row>
    <row r="569" spans="1:17" x14ac:dyDescent="0.3">
      <c r="A569" s="27" t="s">
        <v>1802</v>
      </c>
      <c r="B569" s="7" t="str">
        <f>IFERROR(_xlfn.XLOOKUP(A569,'Customer Names'!$A$2:$A$2336,'Customer Names'!$C$2:$C$2336),"Unknown")</f>
        <v xml:space="preserve">  Haley L</v>
      </c>
      <c r="C569" s="7">
        <f>_xlfn.XLOOKUP(A569,'Medical Examinations'!$A$2:$A$2336,'Medical Examinations'!$B$2:$B$2336,AVERAGE('Medical Examinations'!$B$2:$B$2336))</f>
        <v>49.15</v>
      </c>
      <c r="D569" s="7">
        <f>_xlfn.XLOOKUP(A569,'Medical Examinations'!$A$2:$A$2336,'Medical Examinations'!$C$2:$C$2336,AVERAGE('Medical Examinations'!$C$2:$C$2336))</f>
        <v>8.08</v>
      </c>
      <c r="E569" s="7" t="str">
        <f>_xlfn.XLOOKUP(A569,'Medical Examinations'!$A:$A,'Medical Examinations'!$D:$D,"Unknown")</f>
        <v>No</v>
      </c>
      <c r="F569" s="7" t="str">
        <f>_xlfn.XLOOKUP(A569,'Medical Examinations'!$A:$A,'Medical Examinations'!$E:$E,"Unknown")</f>
        <v>No</v>
      </c>
      <c r="G569" s="7" t="str">
        <f>_xlfn.XLOOKUP(A569,'Medical Examinations'!$A:$A,'Medical Examinations'!$F:$F,"Unknown")</f>
        <v>No</v>
      </c>
      <c r="H569" s="43">
        <f>_xlfn.XLOOKUP(Healthcare!A569,'Medical Examinations'!$A:$A,'Medical Examinations'!$G:$G,0)</f>
        <v>0</v>
      </c>
      <c r="I569" s="7" t="str">
        <f>_xlfn.XLOOKUP(A569,'Medical Examinations'!$A:$A,'Medical Examinations'!$H:$H,"Unknown")</f>
        <v>No</v>
      </c>
      <c r="J569" s="7" t="str" cm="1">
        <f t="array" ref="J569">_xlfn.IFS(C569&lt;18.5,"Under Weight",C569&lt;=24.9,"Normal Weight",C569&lt;30,"Over weight",C569&gt;=30,"Obesity")</f>
        <v>Obesity</v>
      </c>
      <c r="K569" s="7" t="str" cm="1">
        <f t="array" ref="K569">_xlfn.IFS(D569="Null","Unknown",D569&lt;5.7,"Normal",D569&lt;6.5,"Prediabetes",D569&gt;=6.5,"Diabetes")</f>
        <v>Diabetes</v>
      </c>
      <c r="L569" s="7" t="str">
        <f>_xlfn.XLOOKUP(A569,'Hospitalisation Details'!$A:$A,'Hospitalisation Details'!$J:$J,)</f>
        <v>8-Jun-1971</v>
      </c>
      <c r="M569" s="22">
        <f>+_xlfn.XLOOKUP(A569,'Hospitalisation Details'!$A:$A,'Hospitalisation Details'!$F:$F)</f>
        <v>17479.53</v>
      </c>
      <c r="N569" s="7" t="str">
        <f>_xlfn.XLOOKUP(A569,'Hospitalisation Details'!$A:$A,'Hospitalisation Details'!$G:$G)</f>
        <v>tier - 1</v>
      </c>
      <c r="O569" s="7" t="str">
        <f>_xlfn.XLOOKUP(A569,'Hospitalisation Details'!$A:$A,'Hospitalisation Details'!$H:$H)</f>
        <v>tier - 1</v>
      </c>
      <c r="P569" s="7" t="str">
        <f>_xlfn.XLOOKUP(A569,'Hospitalisation Details'!$A:$A,'Hospitalisation Details'!$I:$I)</f>
        <v>R1012</v>
      </c>
      <c r="Q569" s="28">
        <f>_xlfn.XLOOKUP(A569,'Hospitalisation Details'!$A:$A,'Hospitalisation Details'!$K:$K)</f>
        <v>52</v>
      </c>
    </row>
    <row r="570" spans="1:17" x14ac:dyDescent="0.3">
      <c r="A570" s="27" t="s">
        <v>1801</v>
      </c>
      <c r="B570" s="7" t="str">
        <f>IFERROR(_xlfn.XLOOKUP(A570,'Customer Names'!$A$2:$A$2336,'Customer Names'!$C$2:$C$2336),"Unknown")</f>
        <v xml:space="preserve">  Kayla B</v>
      </c>
      <c r="C570" s="7">
        <f>_xlfn.XLOOKUP(A570,'Medical Examinations'!$A$2:$A$2336,'Medical Examinations'!$B$2:$B$2336,AVERAGE('Medical Examinations'!$B$2:$B$2336))</f>
        <v>28.31</v>
      </c>
      <c r="D570" s="7">
        <f>_xlfn.XLOOKUP(A570,'Medical Examinations'!$A$2:$A$2336,'Medical Examinations'!$C$2:$C$2336,AVERAGE('Medical Examinations'!$C$2:$C$2336))</f>
        <v>6.29</v>
      </c>
      <c r="E570" s="7" t="str">
        <f>_xlfn.XLOOKUP(A570,'Medical Examinations'!$A:$A,'Medical Examinations'!$D:$D,"Unknown")</f>
        <v>No</v>
      </c>
      <c r="F570" s="7" t="str">
        <f>_xlfn.XLOOKUP(A570,'Medical Examinations'!$A:$A,'Medical Examinations'!$E:$E,"Unknown")</f>
        <v>No</v>
      </c>
      <c r="G570" s="7" t="str">
        <f>_xlfn.XLOOKUP(A570,'Medical Examinations'!$A:$A,'Medical Examinations'!$F:$F,"Unknown")</f>
        <v>Yes</v>
      </c>
      <c r="H570" s="43">
        <f>_xlfn.XLOOKUP(Healthcare!A570,'Medical Examinations'!$A:$A,'Medical Examinations'!$G:$G,0)</f>
        <v>1</v>
      </c>
      <c r="I570" s="7" t="str">
        <f>_xlfn.XLOOKUP(A570,'Medical Examinations'!$A:$A,'Medical Examinations'!$H:$H,"Unknown")</f>
        <v>Yes</v>
      </c>
      <c r="J570" s="7" t="str" cm="1">
        <f t="array" ref="J570">_xlfn.IFS(C570&lt;18.5,"Under Weight",C570&lt;=24.9,"Normal Weight",C570&lt;30,"Over weight",C570&gt;=30,"Obesity")</f>
        <v>Over weight</v>
      </c>
      <c r="K570" s="7" t="str" cm="1">
        <f t="array" ref="K570">_xlfn.IFS(D570="Null","Unknown",D570&lt;5.7,"Normal",D570&lt;6.5,"Prediabetes",D570&gt;=6.5,"Diabetes")</f>
        <v>Prediabetes</v>
      </c>
      <c r="L570" s="7" t="str">
        <f>_xlfn.XLOOKUP(A570,'Hospitalisation Details'!$A:$A,'Hospitalisation Details'!$J:$J,)</f>
        <v>2-Nov-2003</v>
      </c>
      <c r="M570" s="22">
        <f>+_xlfn.XLOOKUP(A570,'Hospitalisation Details'!$A:$A,'Hospitalisation Details'!$F:$F)</f>
        <v>17468.98</v>
      </c>
      <c r="N570" s="7" t="str">
        <f>_xlfn.XLOOKUP(A570,'Hospitalisation Details'!$A:$A,'Hospitalisation Details'!$G:$G)</f>
        <v>tier - 2</v>
      </c>
      <c r="O570" s="7" t="str">
        <f>_xlfn.XLOOKUP(A570,'Hospitalisation Details'!$A:$A,'Hospitalisation Details'!$H:$H)</f>
        <v>tier - 1</v>
      </c>
      <c r="P570" s="7" t="str">
        <f>_xlfn.XLOOKUP(A570,'Hospitalisation Details'!$A:$A,'Hospitalisation Details'!$I:$I)</f>
        <v>R1012</v>
      </c>
      <c r="Q570" s="28">
        <f>_xlfn.XLOOKUP(A570,'Hospitalisation Details'!$A:$A,'Hospitalisation Details'!$K:$K)</f>
        <v>20</v>
      </c>
    </row>
    <row r="571" spans="1:17" x14ac:dyDescent="0.3">
      <c r="A571" s="27" t="s">
        <v>1800</v>
      </c>
      <c r="B571" s="7" t="str">
        <f>IFERROR(_xlfn.XLOOKUP(A571,'Customer Names'!$A$2:$A$2336,'Customer Names'!$C$2:$C$2336),"Unknown")</f>
        <v xml:space="preserve">  Mark D</v>
      </c>
      <c r="C571" s="7">
        <f>_xlfn.XLOOKUP(A571,'Medical Examinations'!$A$2:$A$2336,'Medical Examinations'!$B$2:$B$2336,AVERAGE('Medical Examinations'!$B$2:$B$2336))</f>
        <v>22.99</v>
      </c>
      <c r="D571" s="7">
        <f>_xlfn.XLOOKUP(A571,'Medical Examinations'!$A$2:$A$2336,'Medical Examinations'!$C$2:$C$2336,AVERAGE('Medical Examinations'!$C$2:$C$2336))</f>
        <v>6.29</v>
      </c>
      <c r="E571" s="7" t="str">
        <f>_xlfn.XLOOKUP(A571,'Medical Examinations'!$A:$A,'Medical Examinations'!$D:$D,"Unknown")</f>
        <v>No</v>
      </c>
      <c r="F571" s="7" t="str">
        <f>_xlfn.XLOOKUP(A571,'Medical Examinations'!$A:$A,'Medical Examinations'!$E:$E,"Unknown")</f>
        <v>No</v>
      </c>
      <c r="G571" s="7" t="str">
        <f>_xlfn.XLOOKUP(A571,'Medical Examinations'!$A:$A,'Medical Examinations'!$F:$F,"Unknown")</f>
        <v>No</v>
      </c>
      <c r="H571" s="43">
        <f>_xlfn.XLOOKUP(Healthcare!A571,'Medical Examinations'!$A:$A,'Medical Examinations'!$G:$G,0)</f>
        <v>1</v>
      </c>
      <c r="I571" s="7" t="str">
        <f>_xlfn.XLOOKUP(A571,'Medical Examinations'!$A:$A,'Medical Examinations'!$H:$H,"Unknown")</f>
        <v>Yes</v>
      </c>
      <c r="J571" s="7" t="str" cm="1">
        <f t="array" ref="J571">_xlfn.IFS(C571&lt;18.5,"Under Weight",C571&lt;=24.9,"Normal Weight",C571&lt;30,"Over weight",C571&gt;=30,"Obesity")</f>
        <v>Normal Weight</v>
      </c>
      <c r="K571" s="7" t="str" cm="1">
        <f t="array" ref="K571">_xlfn.IFS(D571="Null","Unknown",D571&lt;5.7,"Normal",D571&lt;6.5,"Prediabetes",D571&gt;=6.5,"Diabetes")</f>
        <v>Prediabetes</v>
      </c>
      <c r="L571" s="7" t="str">
        <f>_xlfn.XLOOKUP(A571,'Hospitalisation Details'!$A:$A,'Hospitalisation Details'!$J:$J,)</f>
        <v>18-Oct-1992</v>
      </c>
      <c r="M571" s="22">
        <f>+_xlfn.XLOOKUP(A571,'Hospitalisation Details'!$A:$A,'Hospitalisation Details'!$F:$F)</f>
        <v>17361.77</v>
      </c>
      <c r="N571" s="7" t="str">
        <f>_xlfn.XLOOKUP(A571,'Hospitalisation Details'!$A:$A,'Hospitalisation Details'!$G:$G)</f>
        <v>tier - 2</v>
      </c>
      <c r="O571" s="7" t="str">
        <f>_xlfn.XLOOKUP(A571,'Hospitalisation Details'!$A:$A,'Hospitalisation Details'!$H:$H)</f>
        <v>tier - 1</v>
      </c>
      <c r="P571" s="7" t="str">
        <f>_xlfn.XLOOKUP(A571,'Hospitalisation Details'!$A:$A,'Hospitalisation Details'!$I:$I)</f>
        <v>R1012</v>
      </c>
      <c r="Q571" s="28">
        <f>_xlfn.XLOOKUP(A571,'Hospitalisation Details'!$A:$A,'Hospitalisation Details'!$K:$K)</f>
        <v>31</v>
      </c>
    </row>
    <row r="572" spans="1:17" x14ac:dyDescent="0.3">
      <c r="A572" s="27" t="s">
        <v>1799</v>
      </c>
      <c r="B572" s="7" t="str">
        <f>IFERROR(_xlfn.XLOOKUP(A572,'Customer Names'!$A$2:$A$2336,'Customer Names'!$C$2:$C$2336),"Unknown")</f>
        <v xml:space="preserve">  Patrick J</v>
      </c>
      <c r="C572" s="7">
        <f>_xlfn.XLOOKUP(A572,'Medical Examinations'!$A$2:$A$2336,'Medical Examinations'!$B$2:$B$2336,AVERAGE('Medical Examinations'!$B$2:$B$2336))</f>
        <v>29.07</v>
      </c>
      <c r="D572" s="7">
        <f>_xlfn.XLOOKUP(A572,'Medical Examinations'!$A$2:$A$2336,'Medical Examinations'!$C$2:$C$2336,AVERAGE('Medical Examinations'!$C$2:$C$2336))</f>
        <v>5.12</v>
      </c>
      <c r="E572" s="7" t="str">
        <f>_xlfn.XLOOKUP(A572,'Medical Examinations'!$A:$A,'Medical Examinations'!$D:$D,"Unknown")</f>
        <v>No</v>
      </c>
      <c r="F572" s="7" t="str">
        <f>_xlfn.XLOOKUP(A572,'Medical Examinations'!$A:$A,'Medical Examinations'!$E:$E,"Unknown")</f>
        <v>No</v>
      </c>
      <c r="G572" s="7" t="str">
        <f>_xlfn.XLOOKUP(A572,'Medical Examinations'!$A:$A,'Medical Examinations'!$F:$F,"Unknown")</f>
        <v>Yes</v>
      </c>
      <c r="H572" s="43">
        <f>_xlfn.XLOOKUP(Healthcare!A572,'Medical Examinations'!$A:$A,'Medical Examinations'!$G:$G,0)</f>
        <v>1</v>
      </c>
      <c r="I572" s="7" t="str">
        <f>_xlfn.XLOOKUP(A572,'Medical Examinations'!$A:$A,'Medical Examinations'!$H:$H,"Unknown")</f>
        <v>Yes</v>
      </c>
      <c r="J572" s="7" t="str" cm="1">
        <f t="array" ref="J572">_xlfn.IFS(C572&lt;18.5,"Under Weight",C572&lt;=24.9,"Normal Weight",C572&lt;30,"Over weight",C572&gt;=30,"Obesity")</f>
        <v>Over weight</v>
      </c>
      <c r="K572" s="7" t="str" cm="1">
        <f t="array" ref="K572">_xlfn.IFS(D572="Null","Unknown",D572&lt;5.7,"Normal",D572&lt;6.5,"Prediabetes",D572&gt;=6.5,"Diabetes")</f>
        <v>Normal</v>
      </c>
      <c r="L572" s="7" t="str">
        <f>_xlfn.XLOOKUP(A572,'Hospitalisation Details'!$A:$A,'Hospitalisation Details'!$J:$J,)</f>
        <v>1-Nov-2003</v>
      </c>
      <c r="M572" s="22">
        <f>+_xlfn.XLOOKUP(A572,'Hospitalisation Details'!$A:$A,'Hospitalisation Details'!$F:$F)</f>
        <v>17352.68</v>
      </c>
      <c r="N572" s="7" t="str">
        <f>_xlfn.XLOOKUP(A572,'Hospitalisation Details'!$A:$A,'Hospitalisation Details'!$G:$G)</f>
        <v>tier - 2</v>
      </c>
      <c r="O572" s="7" t="str">
        <f>_xlfn.XLOOKUP(A572,'Hospitalisation Details'!$A:$A,'Hospitalisation Details'!$H:$H)</f>
        <v>tier - 3</v>
      </c>
      <c r="P572" s="7" t="str">
        <f>_xlfn.XLOOKUP(A572,'Hospitalisation Details'!$A:$A,'Hospitalisation Details'!$I:$I)</f>
        <v>R1012</v>
      </c>
      <c r="Q572" s="28">
        <f>_xlfn.XLOOKUP(A572,'Hospitalisation Details'!$A:$A,'Hospitalisation Details'!$K:$K)</f>
        <v>20</v>
      </c>
    </row>
    <row r="573" spans="1:17" x14ac:dyDescent="0.3">
      <c r="A573" s="27" t="s">
        <v>1798</v>
      </c>
      <c r="B573" s="7" t="str">
        <f>IFERROR(_xlfn.XLOOKUP(A573,'Customer Names'!$A$2:$A$2336,'Customer Names'!$C$2:$C$2336),"Unknown")</f>
        <v xml:space="preserve">  Alejandro</v>
      </c>
      <c r="C573" s="7">
        <f>_xlfn.XLOOKUP(A573,'Medical Examinations'!$A$2:$A$2336,'Medical Examinations'!$B$2:$B$2336,AVERAGE('Medical Examinations'!$B$2:$B$2336))</f>
        <v>42.02</v>
      </c>
      <c r="D573" s="7">
        <f>_xlfn.XLOOKUP(A573,'Medical Examinations'!$A$2:$A$2336,'Medical Examinations'!$C$2:$C$2336,AVERAGE('Medical Examinations'!$C$2:$C$2336))</f>
        <v>9.9499999999999993</v>
      </c>
      <c r="E573" s="7" t="str">
        <f>_xlfn.XLOOKUP(A573,'Medical Examinations'!$A:$A,'Medical Examinations'!$D:$D,"Unknown")</f>
        <v>Yes</v>
      </c>
      <c r="F573" s="7" t="str">
        <f>_xlfn.XLOOKUP(A573,'Medical Examinations'!$A:$A,'Medical Examinations'!$E:$E,"Unknown")</f>
        <v>No</v>
      </c>
      <c r="G573" s="7" t="str">
        <f>_xlfn.XLOOKUP(A573,'Medical Examinations'!$A:$A,'Medical Examinations'!$F:$F,"Unknown")</f>
        <v>Yes</v>
      </c>
      <c r="H573" s="43">
        <f>_xlfn.XLOOKUP(Healthcare!A573,'Medical Examinations'!$A:$A,'Medical Examinations'!$G:$G,0)</f>
        <v>1</v>
      </c>
      <c r="I573" s="7" t="str">
        <f>_xlfn.XLOOKUP(A573,'Medical Examinations'!$A:$A,'Medical Examinations'!$H:$H,"Unknown")</f>
        <v>No</v>
      </c>
      <c r="J573" s="7" t="str" cm="1">
        <f t="array" ref="J573">_xlfn.IFS(C573&lt;18.5,"Under Weight",C573&lt;=24.9,"Normal Weight",C573&lt;30,"Over weight",C573&gt;=30,"Obesity")</f>
        <v>Obesity</v>
      </c>
      <c r="K573" s="7" t="str" cm="1">
        <f t="array" ref="K573">_xlfn.IFS(D573="Null","Unknown",D573&lt;5.7,"Normal",D573&lt;6.5,"Prediabetes",D573&gt;=6.5,"Diabetes")</f>
        <v>Diabetes</v>
      </c>
      <c r="L573" s="7" t="str">
        <f>_xlfn.XLOOKUP(A573,'Hospitalisation Details'!$A:$A,'Hospitalisation Details'!$J:$J,)</f>
        <v>12-Jul-1963</v>
      </c>
      <c r="M573" s="22">
        <f>+_xlfn.XLOOKUP(A573,'Hospitalisation Details'!$A:$A,'Hospitalisation Details'!$F:$F)</f>
        <v>17337.580000000002</v>
      </c>
      <c r="N573" s="7" t="str">
        <f>_xlfn.XLOOKUP(A573,'Hospitalisation Details'!$A:$A,'Hospitalisation Details'!$G:$G)</f>
        <v>tier - 2</v>
      </c>
      <c r="O573" s="7" t="str">
        <f>_xlfn.XLOOKUP(A573,'Hospitalisation Details'!$A:$A,'Hospitalisation Details'!$H:$H)</f>
        <v>tier - 3</v>
      </c>
      <c r="P573" s="7" t="str">
        <f>_xlfn.XLOOKUP(A573,'Hospitalisation Details'!$A:$A,'Hospitalisation Details'!$I:$I)</f>
        <v>R1023</v>
      </c>
      <c r="Q573" s="28">
        <f>_xlfn.XLOOKUP(A573,'Hospitalisation Details'!$A:$A,'Hospitalisation Details'!$K:$K)</f>
        <v>60</v>
      </c>
    </row>
    <row r="574" spans="1:17" x14ac:dyDescent="0.3">
      <c r="A574" s="27" t="s">
        <v>1797</v>
      </c>
      <c r="B574" s="7" t="str">
        <f>IFERROR(_xlfn.XLOOKUP(A574,'Customer Names'!$A$2:$A$2336,'Customer Names'!$C$2:$C$2336),"Unknown")</f>
        <v xml:space="preserve">  Beth A</v>
      </c>
      <c r="C574" s="7">
        <f>_xlfn.XLOOKUP(A574,'Medical Examinations'!$A$2:$A$2336,'Medical Examinations'!$B$2:$B$2336,AVERAGE('Medical Examinations'!$B$2:$B$2336))</f>
        <v>49.07</v>
      </c>
      <c r="D574" s="7">
        <f>_xlfn.XLOOKUP(A574,'Medical Examinations'!$A$2:$A$2336,'Medical Examinations'!$C$2:$C$2336,AVERAGE('Medical Examinations'!$C$2:$C$2336))</f>
        <v>9.08</v>
      </c>
      <c r="E574" s="7" t="str">
        <f>_xlfn.XLOOKUP(A574,'Medical Examinations'!$A:$A,'Medical Examinations'!$D:$D,"Unknown")</f>
        <v>Yes</v>
      </c>
      <c r="F574" s="7" t="str">
        <f>_xlfn.XLOOKUP(A574,'Medical Examinations'!$A:$A,'Medical Examinations'!$E:$E,"Unknown")</f>
        <v>No</v>
      </c>
      <c r="G574" s="7" t="str">
        <f>_xlfn.XLOOKUP(A574,'Medical Examinations'!$A:$A,'Medical Examinations'!$F:$F,"Unknown")</f>
        <v>No</v>
      </c>
      <c r="H574" s="43">
        <f>_xlfn.XLOOKUP(Healthcare!A574,'Medical Examinations'!$A:$A,'Medical Examinations'!$G:$G,0)</f>
        <v>1</v>
      </c>
      <c r="I574" s="7" t="str">
        <f>_xlfn.XLOOKUP(A574,'Medical Examinations'!$A:$A,'Medical Examinations'!$H:$H,"Unknown")</f>
        <v>No</v>
      </c>
      <c r="J574" s="7" t="str" cm="1">
        <f t="array" ref="J574">_xlfn.IFS(C574&lt;18.5,"Under Weight",C574&lt;=24.9,"Normal Weight",C574&lt;30,"Over weight",C574&gt;=30,"Obesity")</f>
        <v>Obesity</v>
      </c>
      <c r="K574" s="7" t="str" cm="1">
        <f t="array" ref="K574">_xlfn.IFS(D574="Null","Unknown",D574&lt;5.7,"Normal",D574&lt;6.5,"Prediabetes",D574&gt;=6.5,"Diabetes")</f>
        <v>Diabetes</v>
      </c>
      <c r="L574" s="7" t="str">
        <f>_xlfn.XLOOKUP(A574,'Hospitalisation Details'!$A:$A,'Hospitalisation Details'!$J:$J,)</f>
        <v>25-Aug-1975</v>
      </c>
      <c r="M574" s="22">
        <f>+_xlfn.XLOOKUP(A574,'Hospitalisation Details'!$A:$A,'Hospitalisation Details'!$F:$F)</f>
        <v>17253.43</v>
      </c>
      <c r="N574" s="7" t="str">
        <f>_xlfn.XLOOKUP(A574,'Hospitalisation Details'!$A:$A,'Hospitalisation Details'!$G:$G)</f>
        <v>tier - 2</v>
      </c>
      <c r="O574" s="7" t="str">
        <f>_xlfn.XLOOKUP(A574,'Hospitalisation Details'!$A:$A,'Hospitalisation Details'!$H:$H)</f>
        <v>tier - 3</v>
      </c>
      <c r="P574" s="7" t="str">
        <f>_xlfn.XLOOKUP(A574,'Hospitalisation Details'!$A:$A,'Hospitalisation Details'!$I:$I)</f>
        <v>R1026</v>
      </c>
      <c r="Q574" s="28">
        <f>_xlfn.XLOOKUP(A574,'Hospitalisation Details'!$A:$A,'Hospitalisation Details'!$K:$K)</f>
        <v>48</v>
      </c>
    </row>
    <row r="575" spans="1:17" x14ac:dyDescent="0.3">
      <c r="A575" s="27" t="s">
        <v>1796</v>
      </c>
      <c r="B575" s="7" t="str">
        <f>IFERROR(_xlfn.XLOOKUP(A575,'Customer Names'!$A$2:$A$2336,'Customer Names'!$C$2:$C$2336),"Unknown")</f>
        <v xml:space="preserve">  Jason R</v>
      </c>
      <c r="C575" s="7">
        <f>_xlfn.XLOOKUP(A575,'Medical Examinations'!$A$2:$A$2336,'Medical Examinations'!$B$2:$B$2336,AVERAGE('Medical Examinations'!$B$2:$B$2336))</f>
        <v>19.8</v>
      </c>
      <c r="D575" s="7">
        <f>_xlfn.XLOOKUP(A575,'Medical Examinations'!$A$2:$A$2336,'Medical Examinations'!$C$2:$C$2336,AVERAGE('Medical Examinations'!$C$2:$C$2336))</f>
        <v>4.82</v>
      </c>
      <c r="E575" s="7" t="str">
        <f>_xlfn.XLOOKUP(A575,'Medical Examinations'!$A:$A,'Medical Examinations'!$D:$D,"Unknown")</f>
        <v>No</v>
      </c>
      <c r="F575" s="7" t="str">
        <f>_xlfn.XLOOKUP(A575,'Medical Examinations'!$A:$A,'Medical Examinations'!$E:$E,"Unknown")</f>
        <v>No</v>
      </c>
      <c r="G575" s="7" t="str">
        <f>_xlfn.XLOOKUP(A575,'Medical Examinations'!$A:$A,'Medical Examinations'!$F:$F,"Unknown")</f>
        <v>No</v>
      </c>
      <c r="H575" s="43">
        <f>_xlfn.XLOOKUP(Healthcare!A575,'Medical Examinations'!$A:$A,'Medical Examinations'!$G:$G,0)</f>
        <v>0</v>
      </c>
      <c r="I575" s="7" t="str">
        <f>_xlfn.XLOOKUP(A575,'Medical Examinations'!$A:$A,'Medical Examinations'!$H:$H,"Unknown")</f>
        <v>Yes</v>
      </c>
      <c r="J575" s="7" t="str" cm="1">
        <f t="array" ref="J575">_xlfn.IFS(C575&lt;18.5,"Under Weight",C575&lt;=24.9,"Normal Weight",C575&lt;30,"Over weight",C575&gt;=30,"Obesity")</f>
        <v>Normal Weight</v>
      </c>
      <c r="K575" s="7" t="str" cm="1">
        <f t="array" ref="K575">_xlfn.IFS(D575="Null","Unknown",D575&lt;5.7,"Normal",D575&lt;6.5,"Prediabetes",D575&gt;=6.5,"Diabetes")</f>
        <v>Normal</v>
      </c>
      <c r="L575" s="7" t="str">
        <f>_xlfn.XLOOKUP(A575,'Hospitalisation Details'!$A:$A,'Hospitalisation Details'!$J:$J,)</f>
        <v>22-Oct-1982</v>
      </c>
      <c r="M575" s="22">
        <f>+_xlfn.XLOOKUP(A575,'Hospitalisation Details'!$A:$A,'Hospitalisation Details'!$F:$F)</f>
        <v>17179.52</v>
      </c>
      <c r="N575" s="7" t="str">
        <f>_xlfn.XLOOKUP(A575,'Hospitalisation Details'!$A:$A,'Hospitalisation Details'!$G:$G)</f>
        <v>tier - 2</v>
      </c>
      <c r="O575" s="7" t="str">
        <f>_xlfn.XLOOKUP(A575,'Hospitalisation Details'!$A:$A,'Hospitalisation Details'!$H:$H)</f>
        <v>tier - 1</v>
      </c>
      <c r="P575" s="7" t="str">
        <f>_xlfn.XLOOKUP(A575,'Hospitalisation Details'!$A:$A,'Hospitalisation Details'!$I:$I)</f>
        <v>R1013</v>
      </c>
      <c r="Q575" s="28">
        <f>_xlfn.XLOOKUP(A575,'Hospitalisation Details'!$A:$A,'Hospitalisation Details'!$K:$K)</f>
        <v>41</v>
      </c>
    </row>
    <row r="576" spans="1:17" x14ac:dyDescent="0.3">
      <c r="A576" s="27" t="s">
        <v>1795</v>
      </c>
      <c r="B576" s="7" t="str">
        <f>IFERROR(_xlfn.XLOOKUP(A576,'Customer Names'!$A$2:$A$2336,'Customer Names'!$C$2:$C$2336),"Unknown")</f>
        <v xml:space="preserve">  Yoshinori</v>
      </c>
      <c r="C576" s="7">
        <f>_xlfn.XLOOKUP(A576,'Medical Examinations'!$A$2:$A$2336,'Medical Examinations'!$B$2:$B$2336,AVERAGE('Medical Examinations'!$B$2:$B$2336))</f>
        <v>27.36</v>
      </c>
      <c r="D576" s="7">
        <f>_xlfn.XLOOKUP(A576,'Medical Examinations'!$A$2:$A$2336,'Medical Examinations'!$C$2:$C$2336,AVERAGE('Medical Examinations'!$C$2:$C$2336))</f>
        <v>4.6500000000000004</v>
      </c>
      <c r="E576" s="7" t="str">
        <f>_xlfn.XLOOKUP(A576,'Medical Examinations'!$A:$A,'Medical Examinations'!$D:$D,"Unknown")</f>
        <v>No</v>
      </c>
      <c r="F576" s="7" t="str">
        <f>_xlfn.XLOOKUP(A576,'Medical Examinations'!$A:$A,'Medical Examinations'!$E:$E,"Unknown")</f>
        <v>Yes</v>
      </c>
      <c r="G576" s="7" t="str">
        <f>_xlfn.XLOOKUP(A576,'Medical Examinations'!$A:$A,'Medical Examinations'!$F:$F,"Unknown")</f>
        <v>No</v>
      </c>
      <c r="H576" s="43">
        <f>_xlfn.XLOOKUP(Healthcare!A576,'Medical Examinations'!$A:$A,'Medical Examinations'!$G:$G,0)</f>
        <v>1</v>
      </c>
      <c r="I576" s="7" t="str">
        <f>_xlfn.XLOOKUP(A576,'Medical Examinations'!$A:$A,'Medical Examinations'!$H:$H,"Unknown")</f>
        <v>Yes</v>
      </c>
      <c r="J576" s="7" t="str" cm="1">
        <f t="array" ref="J576">_xlfn.IFS(C576&lt;18.5,"Under Weight",C576&lt;=24.9,"Normal Weight",C576&lt;30,"Over weight",C576&gt;=30,"Obesity")</f>
        <v>Over weight</v>
      </c>
      <c r="K576" s="7" t="str" cm="1">
        <f t="array" ref="K576">_xlfn.IFS(D576="Null","Unknown",D576&lt;5.7,"Normal",D576&lt;6.5,"Prediabetes",D576&gt;=6.5,"Diabetes")</f>
        <v>Normal</v>
      </c>
      <c r="L576" s="7" t="str">
        <f>_xlfn.XLOOKUP(A576,'Hospitalisation Details'!$A:$A,'Hospitalisation Details'!$J:$J,)</f>
        <v>18-Aug-2004</v>
      </c>
      <c r="M576" s="22">
        <f>+_xlfn.XLOOKUP(A576,'Hospitalisation Details'!$A:$A,'Hospitalisation Details'!$F:$F)</f>
        <v>17178.68</v>
      </c>
      <c r="N576" s="7" t="str">
        <f>_xlfn.XLOOKUP(A576,'Hospitalisation Details'!$A:$A,'Hospitalisation Details'!$G:$G)</f>
        <v>tier - 2</v>
      </c>
      <c r="O576" s="7" t="str">
        <f>_xlfn.XLOOKUP(A576,'Hospitalisation Details'!$A:$A,'Hospitalisation Details'!$H:$H)</f>
        <v>tier - 2</v>
      </c>
      <c r="P576" s="7" t="str">
        <f>_xlfn.XLOOKUP(A576,'Hospitalisation Details'!$A:$A,'Hospitalisation Details'!$I:$I)</f>
        <v>R1019</v>
      </c>
      <c r="Q576" s="28">
        <f>_xlfn.XLOOKUP(A576,'Hospitalisation Details'!$A:$A,'Hospitalisation Details'!$K:$K)</f>
        <v>19</v>
      </c>
    </row>
    <row r="577" spans="1:17" x14ac:dyDescent="0.3">
      <c r="A577" s="27" t="s">
        <v>1794</v>
      </c>
      <c r="B577" s="7" t="str">
        <f>IFERROR(_xlfn.XLOOKUP(A577,'Customer Names'!$A$2:$A$2336,'Customer Names'!$C$2:$C$2336),"Unknown")</f>
        <v xml:space="preserve">  Adrienne G</v>
      </c>
      <c r="C577" s="7">
        <f>_xlfn.XLOOKUP(A577,'Medical Examinations'!$A$2:$A$2336,'Medical Examinations'!$B$2:$B$2336,AVERAGE('Medical Examinations'!$B$2:$B$2336))</f>
        <v>42.95</v>
      </c>
      <c r="D577" s="7">
        <f>_xlfn.XLOOKUP(A577,'Medical Examinations'!$A$2:$A$2336,'Medical Examinations'!$C$2:$C$2336,AVERAGE('Medical Examinations'!$C$2:$C$2336))</f>
        <v>5.16</v>
      </c>
      <c r="E577" s="7" t="str">
        <f>_xlfn.XLOOKUP(A577,'Medical Examinations'!$A:$A,'Medical Examinations'!$D:$D,"Unknown")</f>
        <v>Yes</v>
      </c>
      <c r="F577" s="7" t="str">
        <f>_xlfn.XLOOKUP(A577,'Medical Examinations'!$A:$A,'Medical Examinations'!$E:$E,"Unknown")</f>
        <v>No</v>
      </c>
      <c r="G577" s="7" t="str">
        <f>_xlfn.XLOOKUP(A577,'Medical Examinations'!$A:$A,'Medical Examinations'!$F:$F,"Unknown")</f>
        <v>No</v>
      </c>
      <c r="H577" s="43">
        <f>_xlfn.XLOOKUP(Healthcare!A577,'Medical Examinations'!$A:$A,'Medical Examinations'!$G:$G,0)</f>
        <v>1</v>
      </c>
      <c r="I577" s="7" t="str">
        <f>_xlfn.XLOOKUP(A577,'Medical Examinations'!$A:$A,'Medical Examinations'!$H:$H,"Unknown")</f>
        <v>No</v>
      </c>
      <c r="J577" s="7" t="str" cm="1">
        <f t="array" ref="J577">_xlfn.IFS(C577&lt;18.5,"Under Weight",C577&lt;=24.9,"Normal Weight",C577&lt;30,"Over weight",C577&gt;=30,"Obesity")</f>
        <v>Obesity</v>
      </c>
      <c r="K577" s="7" t="str" cm="1">
        <f t="array" ref="K577">_xlfn.IFS(D577="Null","Unknown",D577&lt;5.7,"Normal",D577&lt;6.5,"Prediabetes",D577&gt;=6.5,"Diabetes")</f>
        <v>Normal</v>
      </c>
      <c r="L577" s="7" t="str">
        <f>_xlfn.XLOOKUP(A577,'Hospitalisation Details'!$A:$A,'Hospitalisation Details'!$J:$J,)</f>
        <v>7-Jun-1964</v>
      </c>
      <c r="M577" s="22">
        <f>+_xlfn.XLOOKUP(A577,'Hospitalisation Details'!$A:$A,'Hospitalisation Details'!$F:$F)</f>
        <v>17174.52</v>
      </c>
      <c r="N577" s="7" t="str">
        <f>_xlfn.XLOOKUP(A577,'Hospitalisation Details'!$A:$A,'Hospitalisation Details'!$G:$G)</f>
        <v>tier - 2</v>
      </c>
      <c r="O577" s="7" t="str">
        <f>_xlfn.XLOOKUP(A577,'Hospitalisation Details'!$A:$A,'Hospitalisation Details'!$H:$H)</f>
        <v>tier - 2</v>
      </c>
      <c r="P577" s="7" t="str">
        <f>_xlfn.XLOOKUP(A577,'Hospitalisation Details'!$A:$A,'Hospitalisation Details'!$I:$I)</f>
        <v>R1012</v>
      </c>
      <c r="Q577" s="28">
        <f>_xlfn.XLOOKUP(A577,'Hospitalisation Details'!$A:$A,'Hospitalisation Details'!$K:$K)</f>
        <v>59</v>
      </c>
    </row>
    <row r="578" spans="1:17" x14ac:dyDescent="0.3">
      <c r="A578" s="27" t="s">
        <v>1793</v>
      </c>
      <c r="B578" s="7" t="str">
        <f>IFERROR(_xlfn.XLOOKUP(A578,'Customer Names'!$A$2:$A$2336,'Customer Names'!$C$2:$C$2336),"Unknown")</f>
        <v xml:space="preserve">  Meredith</v>
      </c>
      <c r="C578" s="7">
        <f>_xlfn.XLOOKUP(A578,'Medical Examinations'!$A$2:$A$2336,'Medical Examinations'!$B$2:$B$2336,AVERAGE('Medical Examinations'!$B$2:$B$2336))</f>
        <v>42.66</v>
      </c>
      <c r="D578" s="7">
        <f>_xlfn.XLOOKUP(A578,'Medical Examinations'!$A$2:$A$2336,'Medical Examinations'!$C$2:$C$2336,AVERAGE('Medical Examinations'!$C$2:$C$2336))</f>
        <v>10.44</v>
      </c>
      <c r="E578" s="7" t="str">
        <f>_xlfn.XLOOKUP(A578,'Medical Examinations'!$A:$A,'Medical Examinations'!$D:$D,"Unknown")</f>
        <v>No</v>
      </c>
      <c r="F578" s="7" t="str">
        <f>_xlfn.XLOOKUP(A578,'Medical Examinations'!$A:$A,'Medical Examinations'!$E:$E,"Unknown")</f>
        <v>No</v>
      </c>
      <c r="G578" s="7" t="str">
        <f>_xlfn.XLOOKUP(A578,'Medical Examinations'!$A:$A,'Medical Examinations'!$F:$F,"Unknown")</f>
        <v>No</v>
      </c>
      <c r="H578" s="43">
        <f>_xlfn.XLOOKUP(Healthcare!A578,'Medical Examinations'!$A:$A,'Medical Examinations'!$G:$G,0)</f>
        <v>0</v>
      </c>
      <c r="I578" s="7" t="str">
        <f>_xlfn.XLOOKUP(A578,'Medical Examinations'!$A:$A,'Medical Examinations'!$H:$H,"Unknown")</f>
        <v>No</v>
      </c>
      <c r="J578" s="7" t="str" cm="1">
        <f t="array" ref="J578">_xlfn.IFS(C578&lt;18.5,"Under Weight",C578&lt;=24.9,"Normal Weight",C578&lt;30,"Over weight",C578&gt;=30,"Obesity")</f>
        <v>Obesity</v>
      </c>
      <c r="K578" s="7" t="str" cm="1">
        <f t="array" ref="K578">_xlfn.IFS(D578="Null","Unknown",D578&lt;5.7,"Normal",D578&lt;6.5,"Prediabetes",D578&gt;=6.5,"Diabetes")</f>
        <v>Diabetes</v>
      </c>
      <c r="L578" s="7" t="str">
        <f>_xlfn.XLOOKUP(A578,'Hospitalisation Details'!$A:$A,'Hospitalisation Details'!$J:$J,)</f>
        <v>16-Sep-1965</v>
      </c>
      <c r="M578" s="22">
        <f>+_xlfn.XLOOKUP(A578,'Hospitalisation Details'!$A:$A,'Hospitalisation Details'!$F:$F)</f>
        <v>17172.27</v>
      </c>
      <c r="N578" s="7" t="str">
        <f>_xlfn.XLOOKUP(A578,'Hospitalisation Details'!$A:$A,'Hospitalisation Details'!$G:$G)</f>
        <v>tier - 2</v>
      </c>
      <c r="O578" s="7" t="str">
        <f>_xlfn.XLOOKUP(A578,'Hospitalisation Details'!$A:$A,'Hospitalisation Details'!$H:$H)</f>
        <v>tier - 2</v>
      </c>
      <c r="P578" s="7" t="str">
        <f>_xlfn.XLOOKUP(A578,'Hospitalisation Details'!$A:$A,'Hospitalisation Details'!$I:$I)</f>
        <v>R1026</v>
      </c>
      <c r="Q578" s="28">
        <f>_xlfn.XLOOKUP(A578,'Hospitalisation Details'!$A:$A,'Hospitalisation Details'!$K:$K)</f>
        <v>58</v>
      </c>
    </row>
    <row r="579" spans="1:17" x14ac:dyDescent="0.3">
      <c r="A579" s="27" t="s">
        <v>1792</v>
      </c>
      <c r="B579" s="7" t="str">
        <f>IFERROR(_xlfn.XLOOKUP(A579,'Customer Names'!$A$2:$A$2336,'Customer Names'!$C$2:$C$2336),"Unknown")</f>
        <v xml:space="preserve">  Junyong</v>
      </c>
      <c r="C579" s="7">
        <f>_xlfn.XLOOKUP(A579,'Medical Examinations'!$A$2:$A$2336,'Medical Examinations'!$B$2:$B$2336,AVERAGE('Medical Examinations'!$B$2:$B$2336))</f>
        <v>33.630000000000003</v>
      </c>
      <c r="D579" s="7">
        <f>_xlfn.XLOOKUP(A579,'Medical Examinations'!$A$2:$A$2336,'Medical Examinations'!$C$2:$C$2336,AVERAGE('Medical Examinations'!$C$2:$C$2336))</f>
        <v>5.69</v>
      </c>
      <c r="E579" s="7" t="str">
        <f>_xlfn.XLOOKUP(A579,'Medical Examinations'!$A:$A,'Medical Examinations'!$D:$D,"Unknown")</f>
        <v>No</v>
      </c>
      <c r="F579" s="7" t="str">
        <f>_xlfn.XLOOKUP(A579,'Medical Examinations'!$A:$A,'Medical Examinations'!$E:$E,"Unknown")</f>
        <v>No</v>
      </c>
      <c r="G579" s="7" t="str">
        <f>_xlfn.XLOOKUP(A579,'Medical Examinations'!$A:$A,'Medical Examinations'!$F:$F,"Unknown")</f>
        <v>No</v>
      </c>
      <c r="H579" s="43">
        <f>_xlfn.XLOOKUP(Healthcare!A579,'Medical Examinations'!$A:$A,'Medical Examinations'!$G:$G,0)</f>
        <v>1</v>
      </c>
      <c r="I579" s="7" t="str">
        <f>_xlfn.XLOOKUP(A579,'Medical Examinations'!$A:$A,'Medical Examinations'!$H:$H,"Unknown")</f>
        <v>No</v>
      </c>
      <c r="J579" s="7" t="str" cm="1">
        <f t="array" ref="J579">_xlfn.IFS(C579&lt;18.5,"Under Weight",C579&lt;=24.9,"Normal Weight",C579&lt;30,"Over weight",C579&gt;=30,"Obesity")</f>
        <v>Obesity</v>
      </c>
      <c r="K579" s="7" t="str" cm="1">
        <f t="array" ref="K579">_xlfn.IFS(D579="Null","Unknown",D579&lt;5.7,"Normal",D579&lt;6.5,"Prediabetes",D579&gt;=6.5,"Diabetes")</f>
        <v>Normal</v>
      </c>
      <c r="L579" s="7" t="str">
        <f>_xlfn.XLOOKUP(A579,'Hospitalisation Details'!$A:$A,'Hospitalisation Details'!$J:$J,)</f>
        <v>3-Jun-1998</v>
      </c>
      <c r="M579" s="22">
        <f>+_xlfn.XLOOKUP(A579,'Hospitalisation Details'!$A:$A,'Hospitalisation Details'!$F:$F)</f>
        <v>17128.43</v>
      </c>
      <c r="N579" s="7" t="str">
        <f>_xlfn.XLOOKUP(A579,'Hospitalisation Details'!$A:$A,'Hospitalisation Details'!$G:$G)</f>
        <v>tier - 2</v>
      </c>
      <c r="O579" s="7" t="str">
        <f>_xlfn.XLOOKUP(A579,'Hospitalisation Details'!$A:$A,'Hospitalisation Details'!$H:$H)</f>
        <v>tier - 3</v>
      </c>
      <c r="P579" s="7" t="str">
        <f>_xlfn.XLOOKUP(A579,'Hospitalisation Details'!$A:$A,'Hospitalisation Details'!$I:$I)</f>
        <v>R1016</v>
      </c>
      <c r="Q579" s="28">
        <f>_xlfn.XLOOKUP(A579,'Hospitalisation Details'!$A:$A,'Hospitalisation Details'!$K:$K)</f>
        <v>25</v>
      </c>
    </row>
    <row r="580" spans="1:17" x14ac:dyDescent="0.3">
      <c r="A580" s="27" t="s">
        <v>1791</v>
      </c>
      <c r="B580" s="7" t="str">
        <f>IFERROR(_xlfn.XLOOKUP(A580,'Customer Names'!$A$2:$A$2336,'Customer Names'!$C$2:$C$2336),"Unknown")</f>
        <v xml:space="preserve">  Kristen A</v>
      </c>
      <c r="C580" s="7">
        <f>_xlfn.XLOOKUP(A580,'Medical Examinations'!$A$2:$A$2336,'Medical Examinations'!$B$2:$B$2336,AVERAGE('Medical Examinations'!$B$2:$B$2336))</f>
        <v>26.84</v>
      </c>
      <c r="D580" s="7">
        <f>_xlfn.XLOOKUP(A580,'Medical Examinations'!$A$2:$A$2336,'Medical Examinations'!$C$2:$C$2336,AVERAGE('Medical Examinations'!$C$2:$C$2336))</f>
        <v>6.5</v>
      </c>
      <c r="E580" s="7" t="str">
        <f>_xlfn.XLOOKUP(A580,'Medical Examinations'!$A:$A,'Medical Examinations'!$D:$D,"Unknown")</f>
        <v>No</v>
      </c>
      <c r="F580" s="7" t="str">
        <f>_xlfn.XLOOKUP(A580,'Medical Examinations'!$A:$A,'Medical Examinations'!$E:$E,"Unknown")</f>
        <v>No</v>
      </c>
      <c r="G580" s="7" t="str">
        <f>_xlfn.XLOOKUP(A580,'Medical Examinations'!$A:$A,'Medical Examinations'!$F:$F,"Unknown")</f>
        <v>No</v>
      </c>
      <c r="H580" s="43">
        <f>_xlfn.XLOOKUP(Healthcare!A580,'Medical Examinations'!$A:$A,'Medical Examinations'!$G:$G,0)</f>
        <v>0</v>
      </c>
      <c r="I580" s="7" t="str">
        <f>_xlfn.XLOOKUP(A580,'Medical Examinations'!$A:$A,'Medical Examinations'!$H:$H,"Unknown")</f>
        <v>Yes</v>
      </c>
      <c r="J580" s="7" t="str" cm="1">
        <f t="array" ref="J580">_xlfn.IFS(C580&lt;18.5,"Under Weight",C580&lt;=24.9,"Normal Weight",C580&lt;30,"Over weight",C580&gt;=30,"Obesity")</f>
        <v>Over weight</v>
      </c>
      <c r="K580" s="7" t="str" cm="1">
        <f t="array" ref="K580">_xlfn.IFS(D580="Null","Unknown",D580&lt;5.7,"Normal",D580&lt;6.5,"Prediabetes",D580&gt;=6.5,"Diabetes")</f>
        <v>Diabetes</v>
      </c>
      <c r="L580" s="7" t="str">
        <f>_xlfn.XLOOKUP(A580,'Hospitalisation Details'!$A:$A,'Hospitalisation Details'!$J:$J,)</f>
        <v>28-Jun-2002</v>
      </c>
      <c r="M580" s="22">
        <f>+_xlfn.XLOOKUP(A580,'Hospitalisation Details'!$A:$A,'Hospitalisation Details'!$F:$F)</f>
        <v>17085.27</v>
      </c>
      <c r="N580" s="7" t="str">
        <f>_xlfn.XLOOKUP(A580,'Hospitalisation Details'!$A:$A,'Hospitalisation Details'!$G:$G)</f>
        <v>tier - 2</v>
      </c>
      <c r="O580" s="7" t="str">
        <f>_xlfn.XLOOKUP(A580,'Hospitalisation Details'!$A:$A,'Hospitalisation Details'!$H:$H)</f>
        <v>tier - 3</v>
      </c>
      <c r="P580" s="7" t="str">
        <f>_xlfn.XLOOKUP(A580,'Hospitalisation Details'!$A:$A,'Hospitalisation Details'!$I:$I)</f>
        <v>R1013</v>
      </c>
      <c r="Q580" s="28">
        <f>_xlfn.XLOOKUP(A580,'Hospitalisation Details'!$A:$A,'Hospitalisation Details'!$K:$K)</f>
        <v>21</v>
      </c>
    </row>
    <row r="581" spans="1:17" x14ac:dyDescent="0.3">
      <c r="A581" s="27" t="s">
        <v>1790</v>
      </c>
      <c r="B581" s="7" t="str">
        <f>IFERROR(_xlfn.XLOOKUP(A581,'Customer Names'!$A$2:$A$2336,'Customer Names'!$C$2:$C$2336),"Unknown")</f>
        <v xml:space="preserve">  Maria I</v>
      </c>
      <c r="C581" s="7">
        <f>_xlfn.XLOOKUP(A581,'Medical Examinations'!$A$2:$A$2336,'Medical Examinations'!$B$2:$B$2336,AVERAGE('Medical Examinations'!$B$2:$B$2336))</f>
        <v>28.3</v>
      </c>
      <c r="D581" s="7">
        <f>_xlfn.XLOOKUP(A581,'Medical Examinations'!$A$2:$A$2336,'Medical Examinations'!$C$2:$C$2336,AVERAGE('Medical Examinations'!$C$2:$C$2336))</f>
        <v>5.73</v>
      </c>
      <c r="E581" s="7" t="str">
        <f>_xlfn.XLOOKUP(A581,'Medical Examinations'!$A:$A,'Medical Examinations'!$D:$D,"Unknown")</f>
        <v>No</v>
      </c>
      <c r="F581" s="7" t="str">
        <f>_xlfn.XLOOKUP(A581,'Medical Examinations'!$A:$A,'Medical Examinations'!$E:$E,"Unknown")</f>
        <v>No</v>
      </c>
      <c r="G581" s="7" t="str">
        <f>_xlfn.XLOOKUP(A581,'Medical Examinations'!$A:$A,'Medical Examinations'!$F:$F,"Unknown")</f>
        <v>Yes</v>
      </c>
      <c r="H581" s="43">
        <f>_xlfn.XLOOKUP(Healthcare!A581,'Medical Examinations'!$A:$A,'Medical Examinations'!$G:$G,0)</f>
        <v>1</v>
      </c>
      <c r="I581" s="7" t="str">
        <f>_xlfn.XLOOKUP(A581,'Medical Examinations'!$A:$A,'Medical Examinations'!$H:$H,"Unknown")</f>
        <v>Yes</v>
      </c>
      <c r="J581" s="7" t="str" cm="1">
        <f t="array" ref="J581">_xlfn.IFS(C581&lt;18.5,"Under Weight",C581&lt;=24.9,"Normal Weight",C581&lt;30,"Over weight",C581&gt;=30,"Obesity")</f>
        <v>Over weight</v>
      </c>
      <c r="K581" s="7" t="str" cm="1">
        <f t="array" ref="K581">_xlfn.IFS(D581="Null","Unknown",D581&lt;5.7,"Normal",D581&lt;6.5,"Prediabetes",D581&gt;=6.5,"Diabetes")</f>
        <v>Prediabetes</v>
      </c>
      <c r="L581" s="7" t="str">
        <f>_xlfn.XLOOKUP(A581,'Hospitalisation Details'!$A:$A,'Hospitalisation Details'!$J:$J,)</f>
        <v>26-Dec-2003</v>
      </c>
      <c r="M581" s="22">
        <f>+_xlfn.XLOOKUP(A581,'Hospitalisation Details'!$A:$A,'Hospitalisation Details'!$F:$F)</f>
        <v>17081.080000000002</v>
      </c>
      <c r="N581" s="7" t="str">
        <f>_xlfn.XLOOKUP(A581,'Hospitalisation Details'!$A:$A,'Hospitalisation Details'!$G:$G)</f>
        <v>tier - 2</v>
      </c>
      <c r="O581" s="7" t="str">
        <f>_xlfn.XLOOKUP(A581,'Hospitalisation Details'!$A:$A,'Hospitalisation Details'!$H:$H)</f>
        <v>tier - 2</v>
      </c>
      <c r="P581" s="7" t="str">
        <f>_xlfn.XLOOKUP(A581,'Hospitalisation Details'!$A:$A,'Hospitalisation Details'!$I:$I)</f>
        <v>R1011</v>
      </c>
      <c r="Q581" s="28">
        <f>_xlfn.XLOOKUP(A581,'Hospitalisation Details'!$A:$A,'Hospitalisation Details'!$K:$K)</f>
        <v>20</v>
      </c>
    </row>
    <row r="582" spans="1:17" x14ac:dyDescent="0.3">
      <c r="A582" s="27" t="s">
        <v>1789</v>
      </c>
      <c r="B582" s="7" t="str">
        <f>IFERROR(_xlfn.XLOOKUP(A582,'Customer Names'!$A$2:$A$2336,'Customer Names'!$C$2:$C$2336),"Unknown")</f>
        <v xml:space="preserve">  Jonathan</v>
      </c>
      <c r="C582" s="7">
        <f>_xlfn.XLOOKUP(A582,'Medical Examinations'!$A$2:$A$2336,'Medical Examinations'!$B$2:$B$2336,AVERAGE('Medical Examinations'!$B$2:$B$2336))</f>
        <v>27.06</v>
      </c>
      <c r="D582" s="7">
        <f>_xlfn.XLOOKUP(A582,'Medical Examinations'!$A$2:$A$2336,'Medical Examinations'!$C$2:$C$2336,AVERAGE('Medical Examinations'!$C$2:$C$2336))</f>
        <v>5.74</v>
      </c>
      <c r="E582" s="7" t="str">
        <f>_xlfn.XLOOKUP(A582,'Medical Examinations'!$A:$A,'Medical Examinations'!$D:$D,"Unknown")</f>
        <v>Yes</v>
      </c>
      <c r="F582" s="7" t="str">
        <f>_xlfn.XLOOKUP(A582,'Medical Examinations'!$A:$A,'Medical Examinations'!$E:$E,"Unknown")</f>
        <v>No</v>
      </c>
      <c r="G582" s="7" t="str">
        <f>_xlfn.XLOOKUP(A582,'Medical Examinations'!$A:$A,'Medical Examinations'!$F:$F,"Unknown")</f>
        <v>No</v>
      </c>
      <c r="H582" s="43">
        <f>_xlfn.XLOOKUP(Healthcare!A582,'Medical Examinations'!$A:$A,'Medical Examinations'!$G:$G,0)</f>
        <v>0</v>
      </c>
      <c r="I582" s="7" t="str">
        <f>_xlfn.XLOOKUP(A582,'Medical Examinations'!$A:$A,'Medical Examinations'!$H:$H,"Unknown")</f>
        <v>Yes</v>
      </c>
      <c r="J582" s="7" t="str" cm="1">
        <f t="array" ref="J582">_xlfn.IFS(C582&lt;18.5,"Under Weight",C582&lt;=24.9,"Normal Weight",C582&lt;30,"Over weight",C582&gt;=30,"Obesity")</f>
        <v>Over weight</v>
      </c>
      <c r="K582" s="7" t="str" cm="1">
        <f t="array" ref="K582">_xlfn.IFS(D582="Null","Unknown",D582&lt;5.7,"Normal",D582&lt;6.5,"Prediabetes",D582&gt;=6.5,"Diabetes")</f>
        <v>Prediabetes</v>
      </c>
      <c r="L582" s="7" t="str">
        <f>_xlfn.XLOOKUP(A582,'Hospitalisation Details'!$A:$A,'Hospitalisation Details'!$J:$J,)</f>
        <v>10-Jun-1996</v>
      </c>
      <c r="M582" s="22">
        <f>+_xlfn.XLOOKUP(A582,'Hospitalisation Details'!$A:$A,'Hospitalisation Details'!$F:$F)</f>
        <v>17043.34</v>
      </c>
      <c r="N582" s="7" t="str">
        <f>_xlfn.XLOOKUP(A582,'Hospitalisation Details'!$A:$A,'Hospitalisation Details'!$G:$G)</f>
        <v>tier - 2</v>
      </c>
      <c r="O582" s="7" t="str">
        <f>_xlfn.XLOOKUP(A582,'Hospitalisation Details'!$A:$A,'Hospitalisation Details'!$H:$H)</f>
        <v>tier - 3</v>
      </c>
      <c r="P582" s="7" t="str">
        <f>_xlfn.XLOOKUP(A582,'Hospitalisation Details'!$A:$A,'Hospitalisation Details'!$I:$I)</f>
        <v>R1013</v>
      </c>
      <c r="Q582" s="28">
        <f>_xlfn.XLOOKUP(A582,'Hospitalisation Details'!$A:$A,'Hospitalisation Details'!$K:$K)</f>
        <v>27</v>
      </c>
    </row>
    <row r="583" spans="1:17" x14ac:dyDescent="0.3">
      <c r="A583" s="27" t="s">
        <v>1788</v>
      </c>
      <c r="B583" s="7" t="str">
        <f>IFERROR(_xlfn.XLOOKUP(A583,'Customer Names'!$A$2:$A$2336,'Customer Names'!$C$2:$C$2336),"Unknown")</f>
        <v xml:space="preserve">  Phil</v>
      </c>
      <c r="C583" s="7">
        <f>_xlfn.XLOOKUP(A583,'Medical Examinations'!$A$2:$A$2336,'Medical Examinations'!$B$2:$B$2336,AVERAGE('Medical Examinations'!$B$2:$B$2336))</f>
        <v>47.13</v>
      </c>
      <c r="D583" s="7">
        <f>_xlfn.XLOOKUP(A583,'Medical Examinations'!$A$2:$A$2336,'Medical Examinations'!$C$2:$C$2336,AVERAGE('Medical Examinations'!$C$2:$C$2336))</f>
        <v>8.6999999999999993</v>
      </c>
      <c r="E583" s="7" t="str">
        <f>_xlfn.XLOOKUP(A583,'Medical Examinations'!$A:$A,'Medical Examinations'!$D:$D,"Unknown")</f>
        <v>No</v>
      </c>
      <c r="F583" s="7" t="str">
        <f>_xlfn.XLOOKUP(A583,'Medical Examinations'!$A:$A,'Medical Examinations'!$E:$E,"Unknown")</f>
        <v>No</v>
      </c>
      <c r="G583" s="7" t="str">
        <f>_xlfn.XLOOKUP(A583,'Medical Examinations'!$A:$A,'Medical Examinations'!$F:$F,"Unknown")</f>
        <v>No</v>
      </c>
      <c r="H583" s="43">
        <f>_xlfn.XLOOKUP(Healthcare!A583,'Medical Examinations'!$A:$A,'Medical Examinations'!$G:$G,0)</f>
        <v>0</v>
      </c>
      <c r="I583" s="7" t="str">
        <f>_xlfn.XLOOKUP(A583,'Medical Examinations'!$A:$A,'Medical Examinations'!$H:$H,"Unknown")</f>
        <v>No</v>
      </c>
      <c r="J583" s="7" t="str" cm="1">
        <f t="array" ref="J583">_xlfn.IFS(C583&lt;18.5,"Under Weight",C583&lt;=24.9,"Normal Weight",C583&lt;30,"Over weight",C583&gt;=30,"Obesity")</f>
        <v>Obesity</v>
      </c>
      <c r="K583" s="7" t="str" cm="1">
        <f t="array" ref="K583">_xlfn.IFS(D583="Null","Unknown",D583&lt;5.7,"Normal",D583&lt;6.5,"Prediabetes",D583&gt;=6.5,"Diabetes")</f>
        <v>Diabetes</v>
      </c>
      <c r="L583" s="7" t="str">
        <f>_xlfn.XLOOKUP(A583,'Hospitalisation Details'!$A:$A,'Hospitalisation Details'!$J:$J,)</f>
        <v>22-Aug-1971</v>
      </c>
      <c r="M583" s="22">
        <f>+_xlfn.XLOOKUP(A583,'Hospitalisation Details'!$A:$A,'Hospitalisation Details'!$F:$F)</f>
        <v>17016.009999999998</v>
      </c>
      <c r="N583" s="7" t="str">
        <f>_xlfn.XLOOKUP(A583,'Hospitalisation Details'!$A:$A,'Hospitalisation Details'!$G:$G)</f>
        <v>tier - 2</v>
      </c>
      <c r="O583" s="7" t="str">
        <f>_xlfn.XLOOKUP(A583,'Hospitalisation Details'!$A:$A,'Hospitalisation Details'!$H:$H)</f>
        <v>tier - 2</v>
      </c>
      <c r="P583" s="7" t="str">
        <f>_xlfn.XLOOKUP(A583,'Hospitalisation Details'!$A:$A,'Hospitalisation Details'!$I:$I)</f>
        <v>R1023</v>
      </c>
      <c r="Q583" s="28">
        <f>_xlfn.XLOOKUP(A583,'Hospitalisation Details'!$A:$A,'Hospitalisation Details'!$K:$K)</f>
        <v>52</v>
      </c>
    </row>
    <row r="584" spans="1:17" x14ac:dyDescent="0.3">
      <c r="A584" s="27" t="s">
        <v>1787</v>
      </c>
      <c r="B584" s="7" t="str">
        <f>IFERROR(_xlfn.XLOOKUP(A584,'Customer Names'!$A$2:$A$2336,'Customer Names'!$C$2:$C$2336),"Unknown")</f>
        <v xml:space="preserve">  Benjamina C</v>
      </c>
      <c r="C584" s="7">
        <f>_xlfn.XLOOKUP(A584,'Medical Examinations'!$A$2:$A$2336,'Medical Examinations'!$B$2:$B$2336,AVERAGE('Medical Examinations'!$B$2:$B$2336))</f>
        <v>51.72</v>
      </c>
      <c r="D584" s="7">
        <f>_xlfn.XLOOKUP(A584,'Medical Examinations'!$A$2:$A$2336,'Medical Examinations'!$C$2:$C$2336,AVERAGE('Medical Examinations'!$C$2:$C$2336))</f>
        <v>5.09</v>
      </c>
      <c r="E584" s="7" t="str">
        <f>_xlfn.XLOOKUP(A584,'Medical Examinations'!$A:$A,'Medical Examinations'!$D:$D,"Unknown")</f>
        <v>No</v>
      </c>
      <c r="F584" s="7" t="str">
        <f>_xlfn.XLOOKUP(A584,'Medical Examinations'!$A:$A,'Medical Examinations'!$E:$E,"Unknown")</f>
        <v>No</v>
      </c>
      <c r="G584" s="7" t="str">
        <f>_xlfn.XLOOKUP(A584,'Medical Examinations'!$A:$A,'Medical Examinations'!$F:$F,"Unknown")</f>
        <v>No</v>
      </c>
      <c r="H584" s="43">
        <f>_xlfn.XLOOKUP(Healthcare!A584,'Medical Examinations'!$A:$A,'Medical Examinations'!$G:$G,0)</f>
        <v>0</v>
      </c>
      <c r="I584" s="7" t="str">
        <f>_xlfn.XLOOKUP(A584,'Medical Examinations'!$A:$A,'Medical Examinations'!$H:$H,"Unknown")</f>
        <v>No</v>
      </c>
      <c r="J584" s="7" t="str" cm="1">
        <f t="array" ref="J584">_xlfn.IFS(C584&lt;18.5,"Under Weight",C584&lt;=24.9,"Normal Weight",C584&lt;30,"Over weight",C584&gt;=30,"Obesity")</f>
        <v>Obesity</v>
      </c>
      <c r="K584" s="7" t="str" cm="1">
        <f t="array" ref="K584">_xlfn.IFS(D584="Null","Unknown",D584&lt;5.7,"Normal",D584&lt;6.5,"Prediabetes",D584&gt;=6.5,"Diabetes")</f>
        <v>Normal</v>
      </c>
      <c r="L584" s="7" t="str">
        <f>_xlfn.XLOOKUP(A584,'Hospitalisation Details'!$A:$A,'Hospitalisation Details'!$J:$J,)</f>
        <v>16-Jul-1980</v>
      </c>
      <c r="M584" s="22">
        <f>+_xlfn.XLOOKUP(A584,'Hospitalisation Details'!$A:$A,'Hospitalisation Details'!$F:$F)</f>
        <v>16990.55</v>
      </c>
      <c r="N584" s="7" t="str">
        <f>_xlfn.XLOOKUP(A584,'Hospitalisation Details'!$A:$A,'Hospitalisation Details'!$G:$G)</f>
        <v>tier - 2</v>
      </c>
      <c r="O584" s="7" t="str">
        <f>_xlfn.XLOOKUP(A584,'Hospitalisation Details'!$A:$A,'Hospitalisation Details'!$H:$H)</f>
        <v>tier - 3</v>
      </c>
      <c r="P584" s="7" t="str">
        <f>_xlfn.XLOOKUP(A584,'Hospitalisation Details'!$A:$A,'Hospitalisation Details'!$I:$I)</f>
        <v>R1012</v>
      </c>
      <c r="Q584" s="28">
        <f>_xlfn.XLOOKUP(A584,'Hospitalisation Details'!$A:$A,'Hospitalisation Details'!$K:$K)</f>
        <v>43</v>
      </c>
    </row>
    <row r="585" spans="1:17" x14ac:dyDescent="0.3">
      <c r="A585" s="27" t="s">
        <v>1786</v>
      </c>
      <c r="B585" s="7" t="str">
        <f>IFERROR(_xlfn.XLOOKUP(A585,'Customer Names'!$A$2:$A$2336,'Customer Names'!$C$2:$C$2336),"Unknown")</f>
        <v xml:space="preserve">  Christopher</v>
      </c>
      <c r="C585" s="7">
        <f>_xlfn.XLOOKUP(A585,'Medical Examinations'!$A$2:$A$2336,'Medical Examinations'!$B$2:$B$2336,AVERAGE('Medical Examinations'!$B$2:$B$2336))</f>
        <v>48.59</v>
      </c>
      <c r="D585" s="7">
        <f>_xlfn.XLOOKUP(A585,'Medical Examinations'!$A$2:$A$2336,'Medical Examinations'!$C$2:$C$2336,AVERAGE('Medical Examinations'!$C$2:$C$2336))</f>
        <v>5.57</v>
      </c>
      <c r="E585" s="7" t="str">
        <f>_xlfn.XLOOKUP(A585,'Medical Examinations'!$A:$A,'Medical Examinations'!$D:$D,"Unknown")</f>
        <v>No</v>
      </c>
      <c r="F585" s="7" t="str">
        <f>_xlfn.XLOOKUP(A585,'Medical Examinations'!$A:$A,'Medical Examinations'!$E:$E,"Unknown")</f>
        <v>No</v>
      </c>
      <c r="G585" s="7" t="str">
        <f>_xlfn.XLOOKUP(A585,'Medical Examinations'!$A:$A,'Medical Examinations'!$F:$F,"Unknown")</f>
        <v>No</v>
      </c>
      <c r="H585" s="43">
        <f>_xlfn.XLOOKUP(Healthcare!A585,'Medical Examinations'!$A:$A,'Medical Examinations'!$G:$G,0)</f>
        <v>0</v>
      </c>
      <c r="I585" s="7" t="str">
        <f>_xlfn.XLOOKUP(A585,'Medical Examinations'!$A:$A,'Medical Examinations'!$H:$H,"Unknown")</f>
        <v>No</v>
      </c>
      <c r="J585" s="7" t="str" cm="1">
        <f t="array" ref="J585">_xlfn.IFS(C585&lt;18.5,"Under Weight",C585&lt;=24.9,"Normal Weight",C585&lt;30,"Over weight",C585&gt;=30,"Obesity")</f>
        <v>Obesity</v>
      </c>
      <c r="K585" s="7" t="str" cm="1">
        <f t="array" ref="K585">_xlfn.IFS(D585="Null","Unknown",D585&lt;5.7,"Normal",D585&lt;6.5,"Prediabetes",D585&gt;=6.5,"Diabetes")</f>
        <v>Normal</v>
      </c>
      <c r="L585" s="7" t="str">
        <f>_xlfn.XLOOKUP(A585,'Hospitalisation Details'!$A:$A,'Hospitalisation Details'!$J:$J,)</f>
        <v>25-Aug-1977</v>
      </c>
      <c r="M585" s="22">
        <f>+_xlfn.XLOOKUP(A585,'Hospitalisation Details'!$A:$A,'Hospitalisation Details'!$F:$F)</f>
        <v>16921.09</v>
      </c>
      <c r="N585" s="7" t="str">
        <f>_xlfn.XLOOKUP(A585,'Hospitalisation Details'!$A:$A,'Hospitalisation Details'!$G:$G)</f>
        <v>tier - 2</v>
      </c>
      <c r="O585" s="7" t="str">
        <f>_xlfn.XLOOKUP(A585,'Hospitalisation Details'!$A:$A,'Hospitalisation Details'!$H:$H)</f>
        <v>tier - 3</v>
      </c>
      <c r="P585" s="7" t="str">
        <f>_xlfn.XLOOKUP(A585,'Hospitalisation Details'!$A:$A,'Hospitalisation Details'!$I:$I)</f>
        <v>R1023</v>
      </c>
      <c r="Q585" s="28">
        <f>_xlfn.XLOOKUP(A585,'Hospitalisation Details'!$A:$A,'Hospitalisation Details'!$K:$K)</f>
        <v>46</v>
      </c>
    </row>
    <row r="586" spans="1:17" x14ac:dyDescent="0.3">
      <c r="A586" s="27" t="s">
        <v>1785</v>
      </c>
      <c r="B586" s="7" t="str">
        <f>IFERROR(_xlfn.XLOOKUP(A586,'Customer Names'!$A$2:$A$2336,'Customer Names'!$C$2:$C$2336),"Unknown")</f>
        <v xml:space="preserve">  Alison B</v>
      </c>
      <c r="C586" s="7">
        <f>_xlfn.XLOOKUP(A586,'Medical Examinations'!$A$2:$A$2336,'Medical Examinations'!$B$2:$B$2336,AVERAGE('Medical Examinations'!$B$2:$B$2336))</f>
        <v>45.18</v>
      </c>
      <c r="D586" s="7">
        <f>_xlfn.XLOOKUP(A586,'Medical Examinations'!$A$2:$A$2336,'Medical Examinations'!$C$2:$C$2336,AVERAGE('Medical Examinations'!$C$2:$C$2336))</f>
        <v>10.87</v>
      </c>
      <c r="E586" s="7" t="str">
        <f>_xlfn.XLOOKUP(A586,'Medical Examinations'!$A:$A,'Medical Examinations'!$D:$D,"Unknown")</f>
        <v>No</v>
      </c>
      <c r="F586" s="7" t="str">
        <f>_xlfn.XLOOKUP(A586,'Medical Examinations'!$A:$A,'Medical Examinations'!$E:$E,"Unknown")</f>
        <v>No</v>
      </c>
      <c r="G586" s="7" t="str">
        <f>_xlfn.XLOOKUP(A586,'Medical Examinations'!$A:$A,'Medical Examinations'!$F:$F,"Unknown")</f>
        <v>No</v>
      </c>
      <c r="H586" s="43">
        <f>_xlfn.XLOOKUP(Healthcare!A586,'Medical Examinations'!$A:$A,'Medical Examinations'!$G:$G,0)</f>
        <v>0</v>
      </c>
      <c r="I586" s="7" t="str">
        <f>_xlfn.XLOOKUP(A586,'Medical Examinations'!$A:$A,'Medical Examinations'!$H:$H,"Unknown")</f>
        <v>No</v>
      </c>
      <c r="J586" s="7" t="str" cm="1">
        <f t="array" ref="J586">_xlfn.IFS(C586&lt;18.5,"Under Weight",C586&lt;=24.9,"Normal Weight",C586&lt;30,"Over weight",C586&gt;=30,"Obesity")</f>
        <v>Obesity</v>
      </c>
      <c r="K586" s="7" t="str" cm="1">
        <f t="array" ref="K586">_xlfn.IFS(D586="Null","Unknown",D586&lt;5.7,"Normal",D586&lt;6.5,"Prediabetes",D586&gt;=6.5,"Diabetes")</f>
        <v>Diabetes</v>
      </c>
      <c r="L586" s="7" t="str">
        <f>_xlfn.XLOOKUP(A586,'Hospitalisation Details'!$A:$A,'Hospitalisation Details'!$J:$J,)</f>
        <v>21-Oct-1968</v>
      </c>
      <c r="M586" s="22">
        <f>+_xlfn.XLOOKUP(A586,'Hospitalisation Details'!$A:$A,'Hospitalisation Details'!$F:$F)</f>
        <v>16903.5</v>
      </c>
      <c r="N586" s="7" t="str">
        <f>_xlfn.XLOOKUP(A586,'Hospitalisation Details'!$A:$A,'Hospitalisation Details'!$G:$G)</f>
        <v>tier - 2</v>
      </c>
      <c r="O586" s="7" t="str">
        <f>_xlfn.XLOOKUP(A586,'Hospitalisation Details'!$A:$A,'Hospitalisation Details'!$H:$H)</f>
        <v>tier - 3</v>
      </c>
      <c r="P586" s="7" t="str">
        <f>_xlfn.XLOOKUP(A586,'Hospitalisation Details'!$A:$A,'Hospitalisation Details'!$I:$I)</f>
        <v>R1012</v>
      </c>
      <c r="Q586" s="28">
        <f>_xlfn.XLOOKUP(A586,'Hospitalisation Details'!$A:$A,'Hospitalisation Details'!$K:$K)</f>
        <v>55</v>
      </c>
    </row>
    <row r="587" spans="1:17" x14ac:dyDescent="0.3">
      <c r="A587" s="27" t="s">
        <v>1784</v>
      </c>
      <c r="B587" s="7" t="str">
        <f>IFERROR(_xlfn.XLOOKUP(A587,'Customer Names'!$A$2:$A$2336,'Customer Names'!$C$2:$C$2336),"Unknown")</f>
        <v xml:space="preserve">  Caroline</v>
      </c>
      <c r="C587" s="7">
        <f>_xlfn.XLOOKUP(A587,'Medical Examinations'!$A$2:$A$2336,'Medical Examinations'!$B$2:$B$2336,AVERAGE('Medical Examinations'!$B$2:$B$2336))</f>
        <v>27.9</v>
      </c>
      <c r="D587" s="7">
        <f>_xlfn.XLOOKUP(A587,'Medical Examinations'!$A$2:$A$2336,'Medical Examinations'!$C$2:$C$2336,AVERAGE('Medical Examinations'!$C$2:$C$2336))</f>
        <v>6.02</v>
      </c>
      <c r="E587" s="7" t="str">
        <f>_xlfn.XLOOKUP(A587,'Medical Examinations'!$A:$A,'Medical Examinations'!$D:$D,"Unknown")</f>
        <v>No</v>
      </c>
      <c r="F587" s="7" t="str">
        <f>_xlfn.XLOOKUP(A587,'Medical Examinations'!$A:$A,'Medical Examinations'!$E:$E,"Unknown")</f>
        <v>No</v>
      </c>
      <c r="G587" s="7" t="str">
        <f>_xlfn.XLOOKUP(A587,'Medical Examinations'!$A:$A,'Medical Examinations'!$F:$F,"Unknown")</f>
        <v>Yes</v>
      </c>
      <c r="H587" s="43">
        <f>_xlfn.XLOOKUP(Healthcare!A587,'Medical Examinations'!$A:$A,'Medical Examinations'!$G:$G,0)</f>
        <v>1</v>
      </c>
      <c r="I587" s="7" t="str">
        <f>_xlfn.XLOOKUP(A587,'Medical Examinations'!$A:$A,'Medical Examinations'!$H:$H,"Unknown")</f>
        <v>Yes</v>
      </c>
      <c r="J587" s="7" t="str" cm="1">
        <f t="array" ref="J587">_xlfn.IFS(C587&lt;18.5,"Under Weight",C587&lt;=24.9,"Normal Weight",C587&lt;30,"Over weight",C587&gt;=30,"Obesity")</f>
        <v>Over weight</v>
      </c>
      <c r="K587" s="7" t="str" cm="1">
        <f t="array" ref="K587">_xlfn.IFS(D587="Null","Unknown",D587&lt;5.7,"Normal",D587&lt;6.5,"Prediabetes",D587&gt;=6.5,"Diabetes")</f>
        <v>Prediabetes</v>
      </c>
      <c r="L587" s="7" t="str">
        <f>_xlfn.XLOOKUP(A587,'Hospitalisation Details'!$A:$A,'Hospitalisation Details'!$J:$J,)</f>
        <v>10-Sep-2003</v>
      </c>
      <c r="M587" s="22">
        <f>+_xlfn.XLOOKUP(A587,'Hospitalisation Details'!$A:$A,'Hospitalisation Details'!$F:$F)</f>
        <v>16884.919999999998</v>
      </c>
      <c r="N587" s="7" t="str">
        <f>_xlfn.XLOOKUP(A587,'Hospitalisation Details'!$A:$A,'Hospitalisation Details'!$G:$G)</f>
        <v>tier - 2</v>
      </c>
      <c r="O587" s="7" t="str">
        <f>_xlfn.XLOOKUP(A587,'Hospitalisation Details'!$A:$A,'Hospitalisation Details'!$H:$H)</f>
        <v>tier - 2</v>
      </c>
      <c r="P587" s="7" t="str">
        <f>_xlfn.XLOOKUP(A587,'Hospitalisation Details'!$A:$A,'Hospitalisation Details'!$I:$I)</f>
        <v>R1011</v>
      </c>
      <c r="Q587" s="28">
        <f>_xlfn.XLOOKUP(A587,'Hospitalisation Details'!$A:$A,'Hospitalisation Details'!$K:$K)</f>
        <v>20</v>
      </c>
    </row>
    <row r="588" spans="1:17" x14ac:dyDescent="0.3">
      <c r="A588" s="27" t="s">
        <v>1783</v>
      </c>
      <c r="B588" s="7" t="str">
        <f>IFERROR(_xlfn.XLOOKUP(A588,'Customer Names'!$A$2:$A$2336,'Customer Names'!$C$2:$C$2336),"Unknown")</f>
        <v xml:space="preserve">  Alexis N</v>
      </c>
      <c r="C588" s="7">
        <f>_xlfn.XLOOKUP(A588,'Medical Examinations'!$A$2:$A$2336,'Medical Examinations'!$B$2:$B$2336,AVERAGE('Medical Examinations'!$B$2:$B$2336))</f>
        <v>51.33</v>
      </c>
      <c r="D588" s="7">
        <f>_xlfn.XLOOKUP(A588,'Medical Examinations'!$A$2:$A$2336,'Medical Examinations'!$C$2:$C$2336,AVERAGE('Medical Examinations'!$C$2:$C$2336))</f>
        <v>7</v>
      </c>
      <c r="E588" s="7" t="str">
        <f>_xlfn.XLOOKUP(A588,'Medical Examinations'!$A:$A,'Medical Examinations'!$D:$D,"Unknown")</f>
        <v>No</v>
      </c>
      <c r="F588" s="7" t="str">
        <f>_xlfn.XLOOKUP(A588,'Medical Examinations'!$A:$A,'Medical Examinations'!$E:$E,"Unknown")</f>
        <v>No</v>
      </c>
      <c r="G588" s="7" t="str">
        <f>_xlfn.XLOOKUP(A588,'Medical Examinations'!$A:$A,'Medical Examinations'!$F:$F,"Unknown")</f>
        <v>No</v>
      </c>
      <c r="H588" s="43">
        <f>_xlfn.XLOOKUP(Healthcare!A588,'Medical Examinations'!$A:$A,'Medical Examinations'!$G:$G,0)</f>
        <v>0</v>
      </c>
      <c r="I588" s="7" t="str">
        <f>_xlfn.XLOOKUP(A588,'Medical Examinations'!$A:$A,'Medical Examinations'!$H:$H,"Unknown")</f>
        <v>No</v>
      </c>
      <c r="J588" s="7" t="str" cm="1">
        <f t="array" ref="J588">_xlfn.IFS(C588&lt;18.5,"Under Weight",C588&lt;=24.9,"Normal Weight",C588&lt;30,"Over weight",C588&gt;=30,"Obesity")</f>
        <v>Obesity</v>
      </c>
      <c r="K588" s="7" t="str" cm="1">
        <f t="array" ref="K588">_xlfn.IFS(D588="Null","Unknown",D588&lt;5.7,"Normal",D588&lt;6.5,"Prediabetes",D588&gt;=6.5,"Diabetes")</f>
        <v>Diabetes</v>
      </c>
      <c r="L588" s="7" t="str">
        <f>_xlfn.XLOOKUP(A588,'Hospitalisation Details'!$A:$A,'Hospitalisation Details'!$J:$J,)</f>
        <v>8-Aug-1974</v>
      </c>
      <c r="M588" s="22">
        <f>+_xlfn.XLOOKUP(A588,'Hospitalisation Details'!$A:$A,'Hospitalisation Details'!$F:$F)</f>
        <v>16841.32</v>
      </c>
      <c r="N588" s="7" t="str">
        <f>_xlfn.XLOOKUP(A588,'Hospitalisation Details'!$A:$A,'Hospitalisation Details'!$G:$G)</f>
        <v>tier - 2</v>
      </c>
      <c r="O588" s="7" t="str">
        <f>_xlfn.XLOOKUP(A588,'Hospitalisation Details'!$A:$A,'Hospitalisation Details'!$H:$H)</f>
        <v>tier - 3</v>
      </c>
      <c r="P588" s="7" t="str">
        <f>_xlfn.XLOOKUP(A588,'Hospitalisation Details'!$A:$A,'Hospitalisation Details'!$I:$I)</f>
        <v>R1011</v>
      </c>
      <c r="Q588" s="28">
        <f>_xlfn.XLOOKUP(A588,'Hospitalisation Details'!$A:$A,'Hospitalisation Details'!$K:$K)</f>
        <v>49</v>
      </c>
    </row>
    <row r="589" spans="1:17" x14ac:dyDescent="0.3">
      <c r="A589" s="27" t="s">
        <v>1782</v>
      </c>
      <c r="B589" s="7" t="str">
        <f>IFERROR(_xlfn.XLOOKUP(A589,'Customer Names'!$A$2:$A$2336,'Customer Names'!$C$2:$C$2336),"Unknown")</f>
        <v xml:space="preserve">  Shanda L</v>
      </c>
      <c r="C589" s="7">
        <f>_xlfn.XLOOKUP(A589,'Medical Examinations'!$A$2:$A$2336,'Medical Examinations'!$B$2:$B$2336,AVERAGE('Medical Examinations'!$B$2:$B$2336))</f>
        <v>30.59</v>
      </c>
      <c r="D589" s="7">
        <f>_xlfn.XLOOKUP(A589,'Medical Examinations'!$A$2:$A$2336,'Medical Examinations'!$C$2:$C$2336,AVERAGE('Medical Examinations'!$C$2:$C$2336))</f>
        <v>5.56</v>
      </c>
      <c r="E589" s="7" t="str">
        <f>_xlfn.XLOOKUP(A589,'Medical Examinations'!$A:$A,'Medical Examinations'!$D:$D,"Unknown")</f>
        <v>Yes</v>
      </c>
      <c r="F589" s="7" t="str">
        <f>_xlfn.XLOOKUP(A589,'Medical Examinations'!$A:$A,'Medical Examinations'!$E:$E,"Unknown")</f>
        <v>No</v>
      </c>
      <c r="G589" s="7" t="str">
        <f>_xlfn.XLOOKUP(A589,'Medical Examinations'!$A:$A,'Medical Examinations'!$F:$F,"Unknown")</f>
        <v>No</v>
      </c>
      <c r="H589" s="43">
        <f>_xlfn.XLOOKUP(Healthcare!A589,'Medical Examinations'!$A:$A,'Medical Examinations'!$G:$G,0)</f>
        <v>1</v>
      </c>
      <c r="I589" s="7" t="str">
        <f>_xlfn.XLOOKUP(A589,'Medical Examinations'!$A:$A,'Medical Examinations'!$H:$H,"Unknown")</f>
        <v>No</v>
      </c>
      <c r="J589" s="7" t="str" cm="1">
        <f t="array" ref="J589">_xlfn.IFS(C589&lt;18.5,"Under Weight",C589&lt;=24.9,"Normal Weight",C589&lt;30,"Over weight",C589&gt;=30,"Obesity")</f>
        <v>Obesity</v>
      </c>
      <c r="K589" s="7" t="str" cm="1">
        <f t="array" ref="K589">_xlfn.IFS(D589="Null","Unknown",D589&lt;5.7,"Normal",D589&lt;6.5,"Prediabetes",D589&gt;=6.5,"Diabetes")</f>
        <v>Normal</v>
      </c>
      <c r="L589" s="7" t="str">
        <f>_xlfn.XLOOKUP(A589,'Hospitalisation Details'!$A:$A,'Hospitalisation Details'!$J:$J,)</f>
        <v>19-Oct-1995</v>
      </c>
      <c r="M589" s="22">
        <f>+_xlfn.XLOOKUP(A589,'Hospitalisation Details'!$A:$A,'Hospitalisation Details'!$F:$F)</f>
        <v>16796.41</v>
      </c>
      <c r="N589" s="7" t="str">
        <f>_xlfn.XLOOKUP(A589,'Hospitalisation Details'!$A:$A,'Hospitalisation Details'!$G:$G)</f>
        <v>tier - 2</v>
      </c>
      <c r="O589" s="7" t="str">
        <f>_xlfn.XLOOKUP(A589,'Hospitalisation Details'!$A:$A,'Hospitalisation Details'!$H:$H)</f>
        <v>tier - 3</v>
      </c>
      <c r="P589" s="7" t="str">
        <f>_xlfn.XLOOKUP(A589,'Hospitalisation Details'!$A:$A,'Hospitalisation Details'!$I:$I)</f>
        <v>R1024</v>
      </c>
      <c r="Q589" s="28">
        <f>_xlfn.XLOOKUP(A589,'Hospitalisation Details'!$A:$A,'Hospitalisation Details'!$K:$K)</f>
        <v>28</v>
      </c>
    </row>
    <row r="590" spans="1:17" x14ac:dyDescent="0.3">
      <c r="A590" s="27" t="s">
        <v>1781</v>
      </c>
      <c r="B590" s="7" t="str">
        <f>IFERROR(_xlfn.XLOOKUP(A590,'Customer Names'!$A$2:$A$2336,'Customer Names'!$C$2:$C$2336),"Unknown")</f>
        <v xml:space="preserve">  Lacey</v>
      </c>
      <c r="C590" s="7">
        <f>_xlfn.XLOOKUP(A590,'Medical Examinations'!$A$2:$A$2336,'Medical Examinations'!$B$2:$B$2336,AVERAGE('Medical Examinations'!$B$2:$B$2336))</f>
        <v>39.229999999999997</v>
      </c>
      <c r="D590" s="7">
        <f>_xlfn.XLOOKUP(A590,'Medical Examinations'!$A$2:$A$2336,'Medical Examinations'!$C$2:$C$2336,AVERAGE('Medical Examinations'!$C$2:$C$2336))</f>
        <v>8.4499999999999993</v>
      </c>
      <c r="E590" s="7" t="str">
        <f>_xlfn.XLOOKUP(A590,'Medical Examinations'!$A:$A,'Medical Examinations'!$D:$D,"Unknown")</f>
        <v>No</v>
      </c>
      <c r="F590" s="7" t="str">
        <f>_xlfn.XLOOKUP(A590,'Medical Examinations'!$A:$A,'Medical Examinations'!$E:$E,"Unknown")</f>
        <v>No</v>
      </c>
      <c r="G590" s="7" t="str">
        <f>_xlfn.XLOOKUP(A590,'Medical Examinations'!$A:$A,'Medical Examinations'!$F:$F,"Unknown")</f>
        <v>No</v>
      </c>
      <c r="H590" s="43">
        <f>_xlfn.XLOOKUP(Healthcare!A590,'Medical Examinations'!$A:$A,'Medical Examinations'!$G:$G,0)</f>
        <v>0</v>
      </c>
      <c r="I590" s="7" t="str">
        <f>_xlfn.XLOOKUP(A590,'Medical Examinations'!$A:$A,'Medical Examinations'!$H:$H,"Unknown")</f>
        <v>No</v>
      </c>
      <c r="J590" s="7" t="str" cm="1">
        <f t="array" ref="J590">_xlfn.IFS(C590&lt;18.5,"Under Weight",C590&lt;=24.9,"Normal Weight",C590&lt;30,"Over weight",C590&gt;=30,"Obesity")</f>
        <v>Obesity</v>
      </c>
      <c r="K590" s="7" t="str" cm="1">
        <f t="array" ref="K590">_xlfn.IFS(D590="Null","Unknown",D590&lt;5.7,"Normal",D590&lt;6.5,"Prediabetes",D590&gt;=6.5,"Diabetes")</f>
        <v>Diabetes</v>
      </c>
      <c r="L590" s="7" t="str">
        <f>_xlfn.XLOOKUP(A590,'Hospitalisation Details'!$A:$A,'Hospitalisation Details'!$J:$J,)</f>
        <v>29-Jul-1962</v>
      </c>
      <c r="M590" s="22">
        <f>+_xlfn.XLOOKUP(A590,'Hospitalisation Details'!$A:$A,'Hospitalisation Details'!$F:$F)</f>
        <v>16779.400000000001</v>
      </c>
      <c r="N590" s="7" t="str">
        <f>_xlfn.XLOOKUP(A590,'Hospitalisation Details'!$A:$A,'Hospitalisation Details'!$G:$G)</f>
        <v>tier - 2</v>
      </c>
      <c r="O590" s="7" t="str">
        <f>_xlfn.XLOOKUP(A590,'Hospitalisation Details'!$A:$A,'Hospitalisation Details'!$H:$H)</f>
        <v>tier - 2</v>
      </c>
      <c r="P590" s="7" t="str">
        <f>_xlfn.XLOOKUP(A590,'Hospitalisation Details'!$A:$A,'Hospitalisation Details'!$I:$I)</f>
        <v>R1026</v>
      </c>
      <c r="Q590" s="28">
        <f>_xlfn.XLOOKUP(A590,'Hospitalisation Details'!$A:$A,'Hospitalisation Details'!$K:$K)</f>
        <v>61</v>
      </c>
    </row>
    <row r="591" spans="1:17" x14ac:dyDescent="0.3">
      <c r="A591" s="27" t="s">
        <v>1780</v>
      </c>
      <c r="B591" s="7" t="str">
        <f>IFERROR(_xlfn.XLOOKUP(A591,'Customer Names'!$A$2:$A$2336,'Customer Names'!$C$2:$C$2336),"Unknown")</f>
        <v xml:space="preserve">  Laurette</v>
      </c>
      <c r="C591" s="7">
        <f>_xlfn.XLOOKUP(A591,'Medical Examinations'!$A$2:$A$2336,'Medical Examinations'!$B$2:$B$2336,AVERAGE('Medical Examinations'!$B$2:$B$2336))</f>
        <v>19.094999999999999</v>
      </c>
      <c r="D591" s="7">
        <f>_xlfn.XLOOKUP(A591,'Medical Examinations'!$A$2:$A$2336,'Medical Examinations'!$C$2:$C$2336,AVERAGE('Medical Examinations'!$C$2:$C$2336))</f>
        <v>6.19</v>
      </c>
      <c r="E591" s="7" t="str">
        <f>_xlfn.XLOOKUP(A591,'Medical Examinations'!$A:$A,'Medical Examinations'!$D:$D,"Unknown")</f>
        <v>No</v>
      </c>
      <c r="F591" s="7" t="str">
        <f>_xlfn.XLOOKUP(A591,'Medical Examinations'!$A:$A,'Medical Examinations'!$E:$E,"Unknown")</f>
        <v>No</v>
      </c>
      <c r="G591" s="7" t="str">
        <f>_xlfn.XLOOKUP(A591,'Medical Examinations'!$A:$A,'Medical Examinations'!$F:$F,"Unknown")</f>
        <v>No</v>
      </c>
      <c r="H591" s="43">
        <f>_xlfn.XLOOKUP(Healthcare!A591,'Medical Examinations'!$A:$A,'Medical Examinations'!$G:$G,0)</f>
        <v>0</v>
      </c>
      <c r="I591" s="7" t="str">
        <f>_xlfn.XLOOKUP(A591,'Medical Examinations'!$A:$A,'Medical Examinations'!$H:$H,"Unknown")</f>
        <v>Yes</v>
      </c>
      <c r="J591" s="7" t="str" cm="1">
        <f t="array" ref="J591">_xlfn.IFS(C591&lt;18.5,"Under Weight",C591&lt;=24.9,"Normal Weight",C591&lt;30,"Over weight",C591&gt;=30,"Obesity")</f>
        <v>Normal Weight</v>
      </c>
      <c r="K591" s="7" t="str" cm="1">
        <f t="array" ref="K591">_xlfn.IFS(D591="Null","Unknown",D591&lt;5.7,"Normal",D591&lt;6.5,"Prediabetes",D591&gt;=6.5,"Diabetes")</f>
        <v>Prediabetes</v>
      </c>
      <c r="L591" s="7" t="str">
        <f>_xlfn.XLOOKUP(A591,'Hospitalisation Details'!$A:$A,'Hospitalisation Details'!$J:$J,)</f>
        <v>23-Sep-1989</v>
      </c>
      <c r="M591" s="22">
        <f>+_xlfn.XLOOKUP(A591,'Hospitalisation Details'!$A:$A,'Hospitalisation Details'!$F:$F)</f>
        <v>16776.3</v>
      </c>
      <c r="N591" s="7" t="str">
        <f>_xlfn.XLOOKUP(A591,'Hospitalisation Details'!$A:$A,'Hospitalisation Details'!$G:$G)</f>
        <v>tier - 2</v>
      </c>
      <c r="O591" s="7" t="str">
        <f>_xlfn.XLOOKUP(A591,'Hospitalisation Details'!$A:$A,'Hospitalisation Details'!$H:$H)</f>
        <v>tier - 2</v>
      </c>
      <c r="P591" s="7" t="str">
        <f>_xlfn.XLOOKUP(A591,'Hospitalisation Details'!$A:$A,'Hospitalisation Details'!$I:$I)</f>
        <v>R1024</v>
      </c>
      <c r="Q591" s="28">
        <f>_xlfn.XLOOKUP(A591,'Hospitalisation Details'!$A:$A,'Hospitalisation Details'!$K:$K)</f>
        <v>34</v>
      </c>
    </row>
    <row r="592" spans="1:17" x14ac:dyDescent="0.3">
      <c r="A592" s="27" t="s">
        <v>1779</v>
      </c>
      <c r="B592" s="7" t="str">
        <f>IFERROR(_xlfn.XLOOKUP(A592,'Customer Names'!$A$2:$A$2336,'Customer Names'!$C$2:$C$2336),"Unknown")</f>
        <v xml:space="preserve">  Jason</v>
      </c>
      <c r="C592" s="7">
        <f>_xlfn.XLOOKUP(A592,'Medical Examinations'!$A$2:$A$2336,'Medical Examinations'!$B$2:$B$2336,AVERAGE('Medical Examinations'!$B$2:$B$2336))</f>
        <v>49.72</v>
      </c>
      <c r="D592" s="7">
        <f>_xlfn.XLOOKUP(A592,'Medical Examinations'!$A$2:$A$2336,'Medical Examinations'!$C$2:$C$2336,AVERAGE('Medical Examinations'!$C$2:$C$2336))</f>
        <v>7.71</v>
      </c>
      <c r="E592" s="7" t="str">
        <f>_xlfn.XLOOKUP(A592,'Medical Examinations'!$A:$A,'Medical Examinations'!$D:$D,"Unknown")</f>
        <v>No</v>
      </c>
      <c r="F592" s="7" t="str">
        <f>_xlfn.XLOOKUP(A592,'Medical Examinations'!$A:$A,'Medical Examinations'!$E:$E,"Unknown")</f>
        <v>No</v>
      </c>
      <c r="G592" s="7" t="str">
        <f>_xlfn.XLOOKUP(A592,'Medical Examinations'!$A:$A,'Medical Examinations'!$F:$F,"Unknown")</f>
        <v>No</v>
      </c>
      <c r="H592" s="43">
        <f>_xlfn.XLOOKUP(Healthcare!A592,'Medical Examinations'!$A:$A,'Medical Examinations'!$G:$G,0)</f>
        <v>0</v>
      </c>
      <c r="I592" s="7" t="str">
        <f>_xlfn.XLOOKUP(A592,'Medical Examinations'!$A:$A,'Medical Examinations'!$H:$H,"Unknown")</f>
        <v>No</v>
      </c>
      <c r="J592" s="7" t="str" cm="1">
        <f t="array" ref="J592">_xlfn.IFS(C592&lt;18.5,"Under Weight",C592&lt;=24.9,"Normal Weight",C592&lt;30,"Over weight",C592&gt;=30,"Obesity")</f>
        <v>Obesity</v>
      </c>
      <c r="K592" s="7" t="str" cm="1">
        <f t="array" ref="K592">_xlfn.IFS(D592="Null","Unknown",D592&lt;5.7,"Normal",D592&lt;6.5,"Prediabetes",D592&gt;=6.5,"Diabetes")</f>
        <v>Diabetes</v>
      </c>
      <c r="L592" s="7" t="str">
        <f>_xlfn.XLOOKUP(A592,'Hospitalisation Details'!$A:$A,'Hospitalisation Details'!$J:$J,)</f>
        <v>28-Aug-1974</v>
      </c>
      <c r="M592" s="22">
        <f>+_xlfn.XLOOKUP(A592,'Hospitalisation Details'!$A:$A,'Hospitalisation Details'!$F:$F)</f>
        <v>16770.990000000002</v>
      </c>
      <c r="N592" s="7" t="str">
        <f>_xlfn.XLOOKUP(A592,'Hospitalisation Details'!$A:$A,'Hospitalisation Details'!$G:$G)</f>
        <v>tier - 2</v>
      </c>
      <c r="O592" s="7" t="str">
        <f>_xlfn.XLOOKUP(A592,'Hospitalisation Details'!$A:$A,'Hospitalisation Details'!$H:$H)</f>
        <v>tier - 1</v>
      </c>
      <c r="P592" s="7" t="str">
        <f>_xlfn.XLOOKUP(A592,'Hospitalisation Details'!$A:$A,'Hospitalisation Details'!$I:$I)</f>
        <v>R1012</v>
      </c>
      <c r="Q592" s="28">
        <f>_xlfn.XLOOKUP(A592,'Hospitalisation Details'!$A:$A,'Hospitalisation Details'!$K:$K)</f>
        <v>49</v>
      </c>
    </row>
    <row r="593" spans="1:17" x14ac:dyDescent="0.3">
      <c r="A593" s="27" t="s">
        <v>1778</v>
      </c>
      <c r="B593" s="7" t="str">
        <f>IFERROR(_xlfn.XLOOKUP(A593,'Customer Names'!$A$2:$A$2336,'Customer Names'!$C$2:$C$2336),"Unknown")</f>
        <v xml:space="preserve">  Mary</v>
      </c>
      <c r="C593" s="7">
        <f>_xlfn.XLOOKUP(A593,'Medical Examinations'!$A$2:$A$2336,'Medical Examinations'!$B$2:$B$2336,AVERAGE('Medical Examinations'!$B$2:$B$2336))</f>
        <v>21.754999999999999</v>
      </c>
      <c r="D593" s="7">
        <f>_xlfn.XLOOKUP(A593,'Medical Examinations'!$A$2:$A$2336,'Medical Examinations'!$C$2:$C$2336,AVERAGE('Medical Examinations'!$C$2:$C$2336))</f>
        <v>4.63</v>
      </c>
      <c r="E593" s="7" t="str">
        <f>_xlfn.XLOOKUP(A593,'Medical Examinations'!$A:$A,'Medical Examinations'!$D:$D,"Unknown")</f>
        <v>No</v>
      </c>
      <c r="F593" s="7" t="str">
        <f>_xlfn.XLOOKUP(A593,'Medical Examinations'!$A:$A,'Medical Examinations'!$E:$E,"Unknown")</f>
        <v>No</v>
      </c>
      <c r="G593" s="7" t="str">
        <f>_xlfn.XLOOKUP(A593,'Medical Examinations'!$A:$A,'Medical Examinations'!$F:$F,"Unknown")</f>
        <v>Yes</v>
      </c>
      <c r="H593" s="43">
        <f>_xlfn.XLOOKUP(Healthcare!A593,'Medical Examinations'!$A:$A,'Medical Examinations'!$G:$G,0)</f>
        <v>1</v>
      </c>
      <c r="I593" s="7" t="str">
        <f>_xlfn.XLOOKUP(A593,'Medical Examinations'!$A:$A,'Medical Examinations'!$H:$H,"Unknown")</f>
        <v>Yes</v>
      </c>
      <c r="J593" s="7" t="str" cm="1">
        <f t="array" ref="J593">_xlfn.IFS(C593&lt;18.5,"Under Weight",C593&lt;=24.9,"Normal Weight",C593&lt;30,"Over weight",C593&gt;=30,"Obesity")</f>
        <v>Normal Weight</v>
      </c>
      <c r="K593" s="7" t="str" cm="1">
        <f t="array" ref="K593">_xlfn.IFS(D593="Null","Unknown",D593&lt;5.7,"Normal",D593&lt;6.5,"Prediabetes",D593&gt;=6.5,"Diabetes")</f>
        <v>Normal</v>
      </c>
      <c r="L593" s="7" t="str">
        <f>_xlfn.XLOOKUP(A593,'Hospitalisation Details'!$A:$A,'Hospitalisation Details'!$J:$J,)</f>
        <v>5-Nov-1993</v>
      </c>
      <c r="M593" s="22">
        <f>+_xlfn.XLOOKUP(A593,'Hospitalisation Details'!$A:$A,'Hospitalisation Details'!$F:$F)</f>
        <v>16657.72</v>
      </c>
      <c r="N593" s="7" t="str">
        <f>_xlfn.XLOOKUP(A593,'Hospitalisation Details'!$A:$A,'Hospitalisation Details'!$G:$G)</f>
        <v>tier - 2</v>
      </c>
      <c r="O593" s="7" t="str">
        <f>_xlfn.XLOOKUP(A593,'Hospitalisation Details'!$A:$A,'Hospitalisation Details'!$H:$H)</f>
        <v>tier - 1</v>
      </c>
      <c r="P593" s="7" t="str">
        <f>_xlfn.XLOOKUP(A593,'Hospitalisation Details'!$A:$A,'Hospitalisation Details'!$I:$I)</f>
        <v>R1024</v>
      </c>
      <c r="Q593" s="28">
        <f>_xlfn.XLOOKUP(A593,'Hospitalisation Details'!$A:$A,'Hospitalisation Details'!$K:$K)</f>
        <v>30</v>
      </c>
    </row>
    <row r="594" spans="1:17" x14ac:dyDescent="0.3">
      <c r="A594" s="27" t="s">
        <v>1777</v>
      </c>
      <c r="B594" s="7" t="str">
        <f>IFERROR(_xlfn.XLOOKUP(A594,'Customer Names'!$A$2:$A$2336,'Customer Names'!$C$2:$C$2336),"Unknown")</f>
        <v xml:space="preserve">  Kati A</v>
      </c>
      <c r="C594" s="7">
        <f>_xlfn.XLOOKUP(A594,'Medical Examinations'!$A$2:$A$2336,'Medical Examinations'!$B$2:$B$2336,AVERAGE('Medical Examinations'!$B$2:$B$2336))</f>
        <v>48.39</v>
      </c>
      <c r="D594" s="7">
        <f>_xlfn.XLOOKUP(A594,'Medical Examinations'!$A$2:$A$2336,'Medical Examinations'!$C$2:$C$2336,AVERAGE('Medical Examinations'!$C$2:$C$2336))</f>
        <v>4.6100000000000003</v>
      </c>
      <c r="E594" s="7" t="str">
        <f>_xlfn.XLOOKUP(A594,'Medical Examinations'!$A:$A,'Medical Examinations'!$D:$D,"Unknown")</f>
        <v>No</v>
      </c>
      <c r="F594" s="7" t="str">
        <f>_xlfn.XLOOKUP(A594,'Medical Examinations'!$A:$A,'Medical Examinations'!$E:$E,"Unknown")</f>
        <v>No</v>
      </c>
      <c r="G594" s="7" t="str">
        <f>_xlfn.XLOOKUP(A594,'Medical Examinations'!$A:$A,'Medical Examinations'!$F:$F,"Unknown")</f>
        <v>No</v>
      </c>
      <c r="H594" s="43">
        <f>_xlfn.XLOOKUP(Healthcare!A594,'Medical Examinations'!$A:$A,'Medical Examinations'!$G:$G,0)</f>
        <v>0</v>
      </c>
      <c r="I594" s="7" t="str">
        <f>_xlfn.XLOOKUP(A594,'Medical Examinations'!$A:$A,'Medical Examinations'!$H:$H,"Unknown")</f>
        <v>No</v>
      </c>
      <c r="J594" s="7" t="str" cm="1">
        <f t="array" ref="J594">_xlfn.IFS(C594&lt;18.5,"Under Weight",C594&lt;=24.9,"Normal Weight",C594&lt;30,"Over weight",C594&gt;=30,"Obesity")</f>
        <v>Obesity</v>
      </c>
      <c r="K594" s="7" t="str" cm="1">
        <f t="array" ref="K594">_xlfn.IFS(D594="Null","Unknown",D594&lt;5.7,"Normal",D594&lt;6.5,"Prediabetes",D594&gt;=6.5,"Diabetes")</f>
        <v>Normal</v>
      </c>
      <c r="L594" s="7" t="str">
        <f>_xlfn.XLOOKUP(A594,'Hospitalisation Details'!$A:$A,'Hospitalisation Details'!$J:$J,)</f>
        <v>25-Sep-1977</v>
      </c>
      <c r="M594" s="22">
        <f>+_xlfn.XLOOKUP(A594,'Hospitalisation Details'!$A:$A,'Hospitalisation Details'!$F:$F)</f>
        <v>16631.61</v>
      </c>
      <c r="N594" s="7" t="str">
        <f>_xlfn.XLOOKUP(A594,'Hospitalisation Details'!$A:$A,'Hospitalisation Details'!$G:$G)</f>
        <v>tier - 2</v>
      </c>
      <c r="O594" s="7" t="str">
        <f>_xlfn.XLOOKUP(A594,'Hospitalisation Details'!$A:$A,'Hospitalisation Details'!$H:$H)</f>
        <v>tier - 1</v>
      </c>
      <c r="P594" s="7" t="str">
        <f>_xlfn.XLOOKUP(A594,'Hospitalisation Details'!$A:$A,'Hospitalisation Details'!$I:$I)</f>
        <v>R1012</v>
      </c>
      <c r="Q594" s="28">
        <f>_xlfn.XLOOKUP(A594,'Hospitalisation Details'!$A:$A,'Hospitalisation Details'!$K:$K)</f>
        <v>46</v>
      </c>
    </row>
    <row r="595" spans="1:17" x14ac:dyDescent="0.3">
      <c r="A595" s="27" t="s">
        <v>1776</v>
      </c>
      <c r="B595" s="7" t="str">
        <f>IFERROR(_xlfn.XLOOKUP(A595,'Customer Names'!$A$2:$A$2336,'Customer Names'!$C$2:$C$2336),"Unknown")</f>
        <v xml:space="preserve">  Kelly J</v>
      </c>
      <c r="C595" s="7">
        <f>_xlfn.XLOOKUP(A595,'Medical Examinations'!$A$2:$A$2336,'Medical Examinations'!$B$2:$B$2336,AVERAGE('Medical Examinations'!$B$2:$B$2336))</f>
        <v>47.15</v>
      </c>
      <c r="D595" s="7">
        <f>_xlfn.XLOOKUP(A595,'Medical Examinations'!$A$2:$A$2336,'Medical Examinations'!$C$2:$C$2336,AVERAGE('Medical Examinations'!$C$2:$C$2336))</f>
        <v>9.5299999999999994</v>
      </c>
      <c r="E595" s="7" t="str">
        <f>_xlfn.XLOOKUP(A595,'Medical Examinations'!$A:$A,'Medical Examinations'!$D:$D,"Unknown")</f>
        <v>Yes</v>
      </c>
      <c r="F595" s="7" t="str">
        <f>_xlfn.XLOOKUP(A595,'Medical Examinations'!$A:$A,'Medical Examinations'!$E:$E,"Unknown")</f>
        <v>No</v>
      </c>
      <c r="G595" s="7" t="str">
        <f>_xlfn.XLOOKUP(A595,'Medical Examinations'!$A:$A,'Medical Examinations'!$F:$F,"Unknown")</f>
        <v>No</v>
      </c>
      <c r="H595" s="43">
        <f>_xlfn.XLOOKUP(Healthcare!A595,'Medical Examinations'!$A:$A,'Medical Examinations'!$G:$G,0)</f>
        <v>1</v>
      </c>
      <c r="I595" s="7" t="str">
        <f>_xlfn.XLOOKUP(A595,'Medical Examinations'!$A:$A,'Medical Examinations'!$H:$H,"Unknown")</f>
        <v>No</v>
      </c>
      <c r="J595" s="7" t="str" cm="1">
        <f t="array" ref="J595">_xlfn.IFS(C595&lt;18.5,"Under Weight",C595&lt;=24.9,"Normal Weight",C595&lt;30,"Over weight",C595&gt;=30,"Obesity")</f>
        <v>Obesity</v>
      </c>
      <c r="K595" s="7" t="str" cm="1">
        <f t="array" ref="K595">_xlfn.IFS(D595="Null","Unknown",D595&lt;5.7,"Normal",D595&lt;6.5,"Prediabetes",D595&gt;=6.5,"Diabetes")</f>
        <v>Diabetes</v>
      </c>
      <c r="L595" s="7" t="str">
        <f>_xlfn.XLOOKUP(A595,'Hospitalisation Details'!$A:$A,'Hospitalisation Details'!$J:$J,)</f>
        <v>24-Jul-1975</v>
      </c>
      <c r="M595" s="22">
        <f>+_xlfn.XLOOKUP(A595,'Hospitalisation Details'!$A:$A,'Hospitalisation Details'!$F:$F)</f>
        <v>16602.18</v>
      </c>
      <c r="N595" s="7" t="str">
        <f>_xlfn.XLOOKUP(A595,'Hospitalisation Details'!$A:$A,'Hospitalisation Details'!$G:$G)</f>
        <v>tier - 2</v>
      </c>
      <c r="O595" s="7" t="str">
        <f>_xlfn.XLOOKUP(A595,'Hospitalisation Details'!$A:$A,'Hospitalisation Details'!$H:$H)</f>
        <v>tier - 1</v>
      </c>
      <c r="P595" s="7" t="str">
        <f>_xlfn.XLOOKUP(A595,'Hospitalisation Details'!$A:$A,'Hospitalisation Details'!$I:$I)</f>
        <v>R1026</v>
      </c>
      <c r="Q595" s="28">
        <f>_xlfn.XLOOKUP(A595,'Hospitalisation Details'!$A:$A,'Hospitalisation Details'!$K:$K)</f>
        <v>48</v>
      </c>
    </row>
    <row r="596" spans="1:17" x14ac:dyDescent="0.3">
      <c r="A596" s="27" t="s">
        <v>1775</v>
      </c>
      <c r="B596" s="7" t="str">
        <f>IFERROR(_xlfn.XLOOKUP(A596,'Customer Names'!$A$2:$A$2336,'Customer Names'!$C$2:$C$2336),"Unknown")</f>
        <v xml:space="preserve">  Greer D</v>
      </c>
      <c r="C596" s="7">
        <f>_xlfn.XLOOKUP(A596,'Medical Examinations'!$A$2:$A$2336,'Medical Examinations'!$B$2:$B$2336,AVERAGE('Medical Examinations'!$B$2:$B$2336))</f>
        <v>47.59</v>
      </c>
      <c r="D596" s="7">
        <f>_xlfn.XLOOKUP(A596,'Medical Examinations'!$A$2:$A$2336,'Medical Examinations'!$C$2:$C$2336,AVERAGE('Medical Examinations'!$C$2:$C$2336))</f>
        <v>11.43</v>
      </c>
      <c r="E596" s="7" t="str">
        <f>_xlfn.XLOOKUP(A596,'Medical Examinations'!$A:$A,'Medical Examinations'!$D:$D,"Unknown")</f>
        <v>Yes</v>
      </c>
      <c r="F596" s="7" t="str">
        <f>_xlfn.XLOOKUP(A596,'Medical Examinations'!$A:$A,'Medical Examinations'!$E:$E,"Unknown")</f>
        <v>No</v>
      </c>
      <c r="G596" s="7" t="str">
        <f>_xlfn.XLOOKUP(A596,'Medical Examinations'!$A:$A,'Medical Examinations'!$F:$F,"Unknown")</f>
        <v>No</v>
      </c>
      <c r="H596" s="43">
        <f>_xlfn.XLOOKUP(Healthcare!A596,'Medical Examinations'!$A:$A,'Medical Examinations'!$G:$G,0)</f>
        <v>2</v>
      </c>
      <c r="I596" s="7" t="str">
        <f>_xlfn.XLOOKUP(A596,'Medical Examinations'!$A:$A,'Medical Examinations'!$H:$H,"Unknown")</f>
        <v>No</v>
      </c>
      <c r="J596" s="7" t="str" cm="1">
        <f t="array" ref="J596">_xlfn.IFS(C596&lt;18.5,"Under Weight",C596&lt;=24.9,"Normal Weight",C596&lt;30,"Over weight",C596&gt;=30,"Obesity")</f>
        <v>Obesity</v>
      </c>
      <c r="K596" s="7" t="str" cm="1">
        <f t="array" ref="K596">_xlfn.IFS(D596="Null","Unknown",D596&lt;5.7,"Normal",D596&lt;6.5,"Prediabetes",D596&gt;=6.5,"Diabetes")</f>
        <v>Diabetes</v>
      </c>
      <c r="L596" s="7" t="str">
        <f>_xlfn.XLOOKUP(A596,'Hospitalisation Details'!$A:$A,'Hospitalisation Details'!$J:$J,)</f>
        <v>10-Jul-1970</v>
      </c>
      <c r="M596" s="22">
        <f>+_xlfn.XLOOKUP(A596,'Hospitalisation Details'!$A:$A,'Hospitalisation Details'!$F:$F)</f>
        <v>16600.16</v>
      </c>
      <c r="N596" s="7" t="str">
        <f>_xlfn.XLOOKUP(A596,'Hospitalisation Details'!$A:$A,'Hospitalisation Details'!$G:$G)</f>
        <v>tier - 2</v>
      </c>
      <c r="O596" s="7" t="str">
        <f>_xlfn.XLOOKUP(A596,'Hospitalisation Details'!$A:$A,'Hospitalisation Details'!$H:$H)</f>
        <v>tier - 2</v>
      </c>
      <c r="P596" s="7" t="str">
        <f>_xlfn.XLOOKUP(A596,'Hospitalisation Details'!$A:$A,'Hospitalisation Details'!$I:$I)</f>
        <v>R1011</v>
      </c>
      <c r="Q596" s="28">
        <f>_xlfn.XLOOKUP(A596,'Hospitalisation Details'!$A:$A,'Hospitalisation Details'!$K:$K)</f>
        <v>53</v>
      </c>
    </row>
    <row r="597" spans="1:17" x14ac:dyDescent="0.3">
      <c r="A597" s="27" t="s">
        <v>1774</v>
      </c>
      <c r="B597" s="7" t="str">
        <f>IFERROR(_xlfn.XLOOKUP(A597,'Customer Names'!$A$2:$A$2336,'Customer Names'!$C$2:$C$2336),"Unknown")</f>
        <v xml:space="preserve">  Brent</v>
      </c>
      <c r="C597" s="7">
        <f>_xlfn.XLOOKUP(A597,'Medical Examinations'!$A$2:$A$2336,'Medical Examinations'!$B$2:$B$2336,AVERAGE('Medical Examinations'!$B$2:$B$2336))</f>
        <v>39.81</v>
      </c>
      <c r="D597" s="7">
        <f>_xlfn.XLOOKUP(A597,'Medical Examinations'!$A$2:$A$2336,'Medical Examinations'!$C$2:$C$2336,AVERAGE('Medical Examinations'!$C$2:$C$2336))</f>
        <v>7.65</v>
      </c>
      <c r="E597" s="7" t="str">
        <f>_xlfn.XLOOKUP(A597,'Medical Examinations'!$A:$A,'Medical Examinations'!$D:$D,"Unknown")</f>
        <v>Yes</v>
      </c>
      <c r="F597" s="7" t="str">
        <f>_xlfn.XLOOKUP(A597,'Medical Examinations'!$A:$A,'Medical Examinations'!$E:$E,"Unknown")</f>
        <v>No</v>
      </c>
      <c r="G597" s="7" t="str">
        <f>_xlfn.XLOOKUP(A597,'Medical Examinations'!$A:$A,'Medical Examinations'!$F:$F,"Unknown")</f>
        <v>Yes</v>
      </c>
      <c r="H597" s="43">
        <f>_xlfn.XLOOKUP(Healthcare!A597,'Medical Examinations'!$A:$A,'Medical Examinations'!$G:$G,0)</f>
        <v>1</v>
      </c>
      <c r="I597" s="7" t="str">
        <f>_xlfn.XLOOKUP(A597,'Medical Examinations'!$A:$A,'Medical Examinations'!$H:$H,"Unknown")</f>
        <v>No</v>
      </c>
      <c r="J597" s="7" t="str" cm="1">
        <f t="array" ref="J597">_xlfn.IFS(C597&lt;18.5,"Under Weight",C597&lt;=24.9,"Normal Weight",C597&lt;30,"Over weight",C597&gt;=30,"Obesity")</f>
        <v>Obesity</v>
      </c>
      <c r="K597" s="7" t="str" cm="1">
        <f t="array" ref="K597">_xlfn.IFS(D597="Null","Unknown",D597&lt;5.7,"Normal",D597&lt;6.5,"Prediabetes",D597&gt;=6.5,"Diabetes")</f>
        <v>Diabetes</v>
      </c>
      <c r="L597" s="7" t="str">
        <f>_xlfn.XLOOKUP(A597,'Hospitalisation Details'!$A:$A,'Hospitalisation Details'!$J:$J,)</f>
        <v>25-Jun-1963</v>
      </c>
      <c r="M597" s="22">
        <f>+_xlfn.XLOOKUP(A597,'Hospitalisation Details'!$A:$A,'Hospitalisation Details'!$F:$F)</f>
        <v>16587.96</v>
      </c>
      <c r="N597" s="7" t="str">
        <f>_xlfn.XLOOKUP(A597,'Hospitalisation Details'!$A:$A,'Hospitalisation Details'!$G:$G)</f>
        <v>tier - 2</v>
      </c>
      <c r="O597" s="7" t="str">
        <f>_xlfn.XLOOKUP(A597,'Hospitalisation Details'!$A:$A,'Hospitalisation Details'!$H:$H)</f>
        <v>tier - 2</v>
      </c>
      <c r="P597" s="7" t="str">
        <f>_xlfn.XLOOKUP(A597,'Hospitalisation Details'!$A:$A,'Hospitalisation Details'!$I:$I)</f>
        <v>R1023</v>
      </c>
      <c r="Q597" s="28">
        <f>_xlfn.XLOOKUP(A597,'Hospitalisation Details'!$A:$A,'Hospitalisation Details'!$K:$K)</f>
        <v>60</v>
      </c>
    </row>
    <row r="598" spans="1:17" x14ac:dyDescent="0.3">
      <c r="A598" s="27" t="s">
        <v>1773</v>
      </c>
      <c r="B598" s="7" t="str">
        <f>IFERROR(_xlfn.XLOOKUP(A598,'Customer Names'!$A$2:$A$2336,'Customer Names'!$C$2:$C$2336),"Unknown")</f>
        <v xml:space="preserve">  Eugene M</v>
      </c>
      <c r="C598" s="7">
        <f>_xlfn.XLOOKUP(A598,'Medical Examinations'!$A$2:$A$2336,'Medical Examinations'!$B$2:$B$2336,AVERAGE('Medical Examinations'!$B$2:$B$2336))</f>
        <v>31.02</v>
      </c>
      <c r="D598" s="7">
        <f>_xlfn.XLOOKUP(A598,'Medical Examinations'!$A$2:$A$2336,'Medical Examinations'!$C$2:$C$2336,AVERAGE('Medical Examinations'!$C$2:$C$2336))</f>
        <v>5.87</v>
      </c>
      <c r="E598" s="7" t="str">
        <f>_xlfn.XLOOKUP(A598,'Medical Examinations'!$A:$A,'Medical Examinations'!$D:$D,"Unknown")</f>
        <v>Yes</v>
      </c>
      <c r="F598" s="7" t="str">
        <f>_xlfn.XLOOKUP(A598,'Medical Examinations'!$A:$A,'Medical Examinations'!$E:$E,"Unknown")</f>
        <v>No</v>
      </c>
      <c r="G598" s="7" t="str">
        <f>_xlfn.XLOOKUP(A598,'Medical Examinations'!$A:$A,'Medical Examinations'!$F:$F,"Unknown")</f>
        <v>No</v>
      </c>
      <c r="H598" s="43">
        <f>_xlfn.XLOOKUP(Healthcare!A598,'Medical Examinations'!$A:$A,'Medical Examinations'!$G:$G,0)</f>
        <v>0</v>
      </c>
      <c r="I598" s="7" t="str">
        <f>_xlfn.XLOOKUP(A598,'Medical Examinations'!$A:$A,'Medical Examinations'!$H:$H,"Unknown")</f>
        <v>No</v>
      </c>
      <c r="J598" s="7" t="str" cm="1">
        <f t="array" ref="J598">_xlfn.IFS(C598&lt;18.5,"Under Weight",C598&lt;=24.9,"Normal Weight",C598&lt;30,"Over weight",C598&gt;=30,"Obesity")</f>
        <v>Obesity</v>
      </c>
      <c r="K598" s="7" t="str" cm="1">
        <f t="array" ref="K598">_xlfn.IFS(D598="Null","Unknown",D598&lt;5.7,"Normal",D598&lt;6.5,"Prediabetes",D598&gt;=6.5,"Diabetes")</f>
        <v>Prediabetes</v>
      </c>
      <c r="L598" s="7" t="str">
        <f>_xlfn.XLOOKUP(A598,'Hospitalisation Details'!$A:$A,'Hospitalisation Details'!$J:$J,)</f>
        <v>25-Jun-2001</v>
      </c>
      <c r="M598" s="22">
        <f>+_xlfn.XLOOKUP(A598,'Hospitalisation Details'!$A:$A,'Hospitalisation Details'!$F:$F)</f>
        <v>16586.5</v>
      </c>
      <c r="N598" s="7" t="str">
        <f>_xlfn.XLOOKUP(A598,'Hospitalisation Details'!$A:$A,'Hospitalisation Details'!$G:$G)</f>
        <v>tier - 2</v>
      </c>
      <c r="O598" s="7" t="str">
        <f>_xlfn.XLOOKUP(A598,'Hospitalisation Details'!$A:$A,'Hospitalisation Details'!$H:$H)</f>
        <v>tier - 1</v>
      </c>
      <c r="P598" s="7" t="str">
        <f>_xlfn.XLOOKUP(A598,'Hospitalisation Details'!$A:$A,'Hospitalisation Details'!$I:$I)</f>
        <v>R1013</v>
      </c>
      <c r="Q598" s="28">
        <f>_xlfn.XLOOKUP(A598,'Hospitalisation Details'!$A:$A,'Hospitalisation Details'!$K:$K)</f>
        <v>22</v>
      </c>
    </row>
    <row r="599" spans="1:17" x14ac:dyDescent="0.3">
      <c r="A599" s="27" t="s">
        <v>1772</v>
      </c>
      <c r="B599" s="7" t="str">
        <f>IFERROR(_xlfn.XLOOKUP(A599,'Customer Names'!$A$2:$A$2336,'Customer Names'!$C$2:$C$2336),"Unknown")</f>
        <v xml:space="preserve">  Erin D</v>
      </c>
      <c r="C599" s="7">
        <f>_xlfn.XLOOKUP(A599,'Medical Examinations'!$A$2:$A$2336,'Medical Examinations'!$B$2:$B$2336,AVERAGE('Medical Examinations'!$B$2:$B$2336))</f>
        <v>24.75</v>
      </c>
      <c r="D599" s="7">
        <f>_xlfn.XLOOKUP(A599,'Medical Examinations'!$A$2:$A$2336,'Medical Examinations'!$C$2:$C$2336,AVERAGE('Medical Examinations'!$C$2:$C$2336))</f>
        <v>4.3600000000000003</v>
      </c>
      <c r="E599" s="7" t="str">
        <f>_xlfn.XLOOKUP(A599,'Medical Examinations'!$A:$A,'Medical Examinations'!$D:$D,"Unknown")</f>
        <v>Yes</v>
      </c>
      <c r="F599" s="7" t="str">
        <f>_xlfn.XLOOKUP(A599,'Medical Examinations'!$A:$A,'Medical Examinations'!$E:$E,"Unknown")</f>
        <v>No</v>
      </c>
      <c r="G599" s="7" t="str">
        <f>_xlfn.XLOOKUP(A599,'Medical Examinations'!$A:$A,'Medical Examinations'!$F:$F,"Unknown")</f>
        <v>No</v>
      </c>
      <c r="H599" s="43">
        <f>_xlfn.XLOOKUP(Healthcare!A599,'Medical Examinations'!$A:$A,'Medical Examinations'!$G:$G,0)</f>
        <v>1</v>
      </c>
      <c r="I599" s="7" t="str">
        <f>_xlfn.XLOOKUP(A599,'Medical Examinations'!$A:$A,'Medical Examinations'!$H:$H,"Unknown")</f>
        <v>Yes</v>
      </c>
      <c r="J599" s="7" t="str" cm="1">
        <f t="array" ref="J599">_xlfn.IFS(C599&lt;18.5,"Under Weight",C599&lt;=24.9,"Normal Weight",C599&lt;30,"Over weight",C599&gt;=30,"Obesity")</f>
        <v>Normal Weight</v>
      </c>
      <c r="K599" s="7" t="str" cm="1">
        <f t="array" ref="K599">_xlfn.IFS(D599="Null","Unknown",D599&lt;5.7,"Normal",D599&lt;6.5,"Prediabetes",D599&gt;=6.5,"Diabetes")</f>
        <v>Normal</v>
      </c>
      <c r="L599" s="7" t="str">
        <f>_xlfn.XLOOKUP(A599,'Hospitalisation Details'!$A:$A,'Hospitalisation Details'!$J:$J,)</f>
        <v>23-Dec-1995</v>
      </c>
      <c r="M599" s="22">
        <f>+_xlfn.XLOOKUP(A599,'Hospitalisation Details'!$A:$A,'Hospitalisation Details'!$F:$F)</f>
        <v>16577.78</v>
      </c>
      <c r="N599" s="7" t="str">
        <f>_xlfn.XLOOKUP(A599,'Hospitalisation Details'!$A:$A,'Hospitalisation Details'!$G:$G)</f>
        <v>tier - 2</v>
      </c>
      <c r="O599" s="7" t="str">
        <f>_xlfn.XLOOKUP(A599,'Hospitalisation Details'!$A:$A,'Hospitalisation Details'!$H:$H)</f>
        <v>tier - 1</v>
      </c>
      <c r="P599" s="7" t="str">
        <f>_xlfn.XLOOKUP(A599,'Hospitalisation Details'!$A:$A,'Hospitalisation Details'!$I:$I)</f>
        <v>R1013</v>
      </c>
      <c r="Q599" s="28">
        <f>_xlfn.XLOOKUP(A599,'Hospitalisation Details'!$A:$A,'Hospitalisation Details'!$K:$K)</f>
        <v>28</v>
      </c>
    </row>
    <row r="600" spans="1:17" x14ac:dyDescent="0.3">
      <c r="A600" s="27" t="s">
        <v>1771</v>
      </c>
      <c r="B600" s="7" t="str">
        <f>IFERROR(_xlfn.XLOOKUP(A600,'Customer Names'!$A$2:$A$2336,'Customer Names'!$C$2:$C$2336),"Unknown")</f>
        <v xml:space="preserve">  Kamilla</v>
      </c>
      <c r="C600" s="7">
        <f>_xlfn.XLOOKUP(A600,'Medical Examinations'!$A$2:$A$2336,'Medical Examinations'!$B$2:$B$2336,AVERAGE('Medical Examinations'!$B$2:$B$2336))</f>
        <v>30.114999999999998</v>
      </c>
      <c r="D600" s="7">
        <f>_xlfn.XLOOKUP(A600,'Medical Examinations'!$A$2:$A$2336,'Medical Examinations'!$C$2:$C$2336,AVERAGE('Medical Examinations'!$C$2:$C$2336))</f>
        <v>10.119999999999999</v>
      </c>
      <c r="E600" s="7" t="str">
        <f>_xlfn.XLOOKUP(A600,'Medical Examinations'!$A:$A,'Medical Examinations'!$D:$D,"Unknown")</f>
        <v>No</v>
      </c>
      <c r="F600" s="7" t="str">
        <f>_xlfn.XLOOKUP(A600,'Medical Examinations'!$A:$A,'Medical Examinations'!$E:$E,"Unknown")</f>
        <v>No</v>
      </c>
      <c r="G600" s="7" t="str">
        <f>_xlfn.XLOOKUP(A600,'Medical Examinations'!$A:$A,'Medical Examinations'!$F:$F,"Unknown")</f>
        <v>No</v>
      </c>
      <c r="H600" s="43">
        <f>_xlfn.XLOOKUP(Healthcare!A600,'Medical Examinations'!$A:$A,'Medical Examinations'!$G:$G,0)</f>
        <v>3</v>
      </c>
      <c r="I600" s="7" t="str">
        <f>_xlfn.XLOOKUP(A600,'Medical Examinations'!$A:$A,'Medical Examinations'!$H:$H,"Unknown")</f>
        <v>No</v>
      </c>
      <c r="J600" s="7" t="str" cm="1">
        <f t="array" ref="J600">_xlfn.IFS(C600&lt;18.5,"Under Weight",C600&lt;=24.9,"Normal Weight",C600&lt;30,"Over weight",C600&gt;=30,"Obesity")</f>
        <v>Obesity</v>
      </c>
      <c r="K600" s="7" t="str" cm="1">
        <f t="array" ref="K600">_xlfn.IFS(D600="Null","Unknown",D600&lt;5.7,"Normal",D600&lt;6.5,"Prediabetes",D600&gt;=6.5,"Diabetes")</f>
        <v>Diabetes</v>
      </c>
      <c r="L600" s="7" t="str">
        <f>_xlfn.XLOOKUP(A600,'Hospitalisation Details'!$A:$A,'Hospitalisation Details'!$J:$J,)</f>
        <v>10-Oct-1958</v>
      </c>
      <c r="M600" s="22">
        <f>+_xlfn.XLOOKUP(A600,'Hospitalisation Details'!$A:$A,'Hospitalisation Details'!$F:$F)</f>
        <v>16455.71</v>
      </c>
      <c r="N600" s="7" t="str">
        <f>_xlfn.XLOOKUP(A600,'Hospitalisation Details'!$A:$A,'Hospitalisation Details'!$G:$G)</f>
        <v>tier - 2</v>
      </c>
      <c r="O600" s="7" t="str">
        <f>_xlfn.XLOOKUP(A600,'Hospitalisation Details'!$A:$A,'Hospitalisation Details'!$H:$H)</f>
        <v>tier - 2</v>
      </c>
      <c r="P600" s="7" t="str">
        <f>_xlfn.XLOOKUP(A600,'Hospitalisation Details'!$A:$A,'Hospitalisation Details'!$I:$I)</f>
        <v>R1012</v>
      </c>
      <c r="Q600" s="28">
        <f>_xlfn.XLOOKUP(A600,'Hospitalisation Details'!$A:$A,'Hospitalisation Details'!$K:$K)</f>
        <v>65</v>
      </c>
    </row>
    <row r="601" spans="1:17" x14ac:dyDescent="0.3">
      <c r="A601" s="27" t="s">
        <v>1770</v>
      </c>
      <c r="B601" s="7" t="str">
        <f>IFERROR(_xlfn.XLOOKUP(A601,'Customer Names'!$A$2:$A$2336,'Customer Names'!$C$2:$C$2336),"Unknown")</f>
        <v xml:space="preserve">  Wayne I</v>
      </c>
      <c r="C601" s="7">
        <f>_xlfn.XLOOKUP(A601,'Medical Examinations'!$A$2:$A$2336,'Medical Examinations'!$B$2:$B$2336,AVERAGE('Medical Examinations'!$B$2:$B$2336))</f>
        <v>26.03</v>
      </c>
      <c r="D601" s="7">
        <f>_xlfn.XLOOKUP(A601,'Medical Examinations'!$A$2:$A$2336,'Medical Examinations'!$C$2:$C$2336,AVERAGE('Medical Examinations'!$C$2:$C$2336))</f>
        <v>4.01</v>
      </c>
      <c r="E601" s="7" t="str">
        <f>_xlfn.XLOOKUP(A601,'Medical Examinations'!$A:$A,'Medical Examinations'!$D:$D,"Unknown")</f>
        <v>No</v>
      </c>
      <c r="F601" s="7" t="str">
        <f>_xlfn.XLOOKUP(A601,'Medical Examinations'!$A:$A,'Medical Examinations'!$E:$E,"Unknown")</f>
        <v>No</v>
      </c>
      <c r="G601" s="7" t="str">
        <f>_xlfn.XLOOKUP(A601,'Medical Examinations'!$A:$A,'Medical Examinations'!$F:$F,"Unknown")</f>
        <v>Yes</v>
      </c>
      <c r="H601" s="43">
        <f>_xlfn.XLOOKUP(Healthcare!A601,'Medical Examinations'!$A:$A,'Medical Examinations'!$G:$G,0)</f>
        <v>1</v>
      </c>
      <c r="I601" s="7" t="str">
        <f>_xlfn.XLOOKUP(A601,'Medical Examinations'!$A:$A,'Medical Examinations'!$H:$H,"Unknown")</f>
        <v>Yes</v>
      </c>
      <c r="J601" s="7" t="str" cm="1">
        <f t="array" ref="J601">_xlfn.IFS(C601&lt;18.5,"Under Weight",C601&lt;=24.9,"Normal Weight",C601&lt;30,"Over weight",C601&gt;=30,"Obesity")</f>
        <v>Over weight</v>
      </c>
      <c r="K601" s="7" t="str" cm="1">
        <f t="array" ref="K601">_xlfn.IFS(D601="Null","Unknown",D601&lt;5.7,"Normal",D601&lt;6.5,"Prediabetes",D601&gt;=6.5,"Diabetes")</f>
        <v>Normal</v>
      </c>
      <c r="L601" s="7" t="str">
        <f>_xlfn.XLOOKUP(A601,'Hospitalisation Details'!$A:$A,'Hospitalisation Details'!$J:$J,)</f>
        <v>20-Dec-2003</v>
      </c>
      <c r="M601" s="22">
        <f>+_xlfn.XLOOKUP(A601,'Hospitalisation Details'!$A:$A,'Hospitalisation Details'!$F:$F)</f>
        <v>16450.89</v>
      </c>
      <c r="N601" s="7" t="str">
        <f>_xlfn.XLOOKUP(A601,'Hospitalisation Details'!$A:$A,'Hospitalisation Details'!$G:$G)</f>
        <v>tier - 2</v>
      </c>
      <c r="O601" s="7" t="str">
        <f>_xlfn.XLOOKUP(A601,'Hospitalisation Details'!$A:$A,'Hospitalisation Details'!$H:$H)</f>
        <v>tier - 1</v>
      </c>
      <c r="P601" s="7" t="str">
        <f>_xlfn.XLOOKUP(A601,'Hospitalisation Details'!$A:$A,'Hospitalisation Details'!$I:$I)</f>
        <v>R1012</v>
      </c>
      <c r="Q601" s="28">
        <f>_xlfn.XLOOKUP(A601,'Hospitalisation Details'!$A:$A,'Hospitalisation Details'!$K:$K)</f>
        <v>20</v>
      </c>
    </row>
    <row r="602" spans="1:17" x14ac:dyDescent="0.3">
      <c r="A602" s="27" t="s">
        <v>1769</v>
      </c>
      <c r="B602" s="7" t="str">
        <f>IFERROR(_xlfn.XLOOKUP(A602,'Customer Names'!$A$2:$A$2336,'Customer Names'!$C$2:$C$2336),"Unknown")</f>
        <v xml:space="preserve">  Tracy L</v>
      </c>
      <c r="C602" s="7">
        <f>_xlfn.XLOOKUP(A602,'Medical Examinations'!$A$2:$A$2336,'Medical Examinations'!$B$2:$B$2336,AVERAGE('Medical Examinations'!$B$2:$B$2336))</f>
        <v>20.045000000000002</v>
      </c>
      <c r="D602" s="7">
        <f>_xlfn.XLOOKUP(A602,'Medical Examinations'!$A$2:$A$2336,'Medical Examinations'!$C$2:$C$2336,AVERAGE('Medical Examinations'!$C$2:$C$2336))</f>
        <v>4.7699999999999996</v>
      </c>
      <c r="E602" s="7" t="str">
        <f>_xlfn.XLOOKUP(A602,'Medical Examinations'!$A:$A,'Medical Examinations'!$D:$D,"Unknown")</f>
        <v>Yes</v>
      </c>
      <c r="F602" s="7" t="str">
        <f>_xlfn.XLOOKUP(A602,'Medical Examinations'!$A:$A,'Medical Examinations'!$E:$E,"Unknown")</f>
        <v>No</v>
      </c>
      <c r="G602" s="7" t="str">
        <f>_xlfn.XLOOKUP(A602,'Medical Examinations'!$A:$A,'Medical Examinations'!$F:$F,"Unknown")</f>
        <v>No</v>
      </c>
      <c r="H602" s="43">
        <f>_xlfn.XLOOKUP(Healthcare!A602,'Medical Examinations'!$A:$A,'Medical Examinations'!$G:$G,0)</f>
        <v>1</v>
      </c>
      <c r="I602" s="7" t="str">
        <f>_xlfn.XLOOKUP(A602,'Medical Examinations'!$A:$A,'Medical Examinations'!$H:$H,"Unknown")</f>
        <v>Yes</v>
      </c>
      <c r="J602" s="7" t="str" cm="1">
        <f t="array" ref="J602">_xlfn.IFS(C602&lt;18.5,"Under Weight",C602&lt;=24.9,"Normal Weight",C602&lt;30,"Over weight",C602&gt;=30,"Obesity")</f>
        <v>Normal Weight</v>
      </c>
      <c r="K602" s="7" t="str" cm="1">
        <f t="array" ref="K602">_xlfn.IFS(D602="Null","Unknown",D602&lt;5.7,"Normal",D602&lt;6.5,"Prediabetes",D602&gt;=6.5,"Diabetes")</f>
        <v>Normal</v>
      </c>
      <c r="L602" s="7" t="str">
        <f>_xlfn.XLOOKUP(A602,'Hospitalisation Details'!$A:$A,'Hospitalisation Details'!$J:$J,)</f>
        <v>28-Sep-1995</v>
      </c>
      <c r="M602" s="22">
        <f>+_xlfn.XLOOKUP(A602,'Hospitalisation Details'!$A:$A,'Hospitalisation Details'!$F:$F)</f>
        <v>16420.490000000002</v>
      </c>
      <c r="N602" s="7" t="str">
        <f>_xlfn.XLOOKUP(A602,'Hospitalisation Details'!$A:$A,'Hospitalisation Details'!$G:$G)</f>
        <v>tier - 2</v>
      </c>
      <c r="O602" s="7" t="str">
        <f>_xlfn.XLOOKUP(A602,'Hospitalisation Details'!$A:$A,'Hospitalisation Details'!$H:$H)</f>
        <v>tier - 3</v>
      </c>
      <c r="P602" s="7" t="str">
        <f>_xlfn.XLOOKUP(A602,'Hospitalisation Details'!$A:$A,'Hospitalisation Details'!$I:$I)</f>
        <v>R1012</v>
      </c>
      <c r="Q602" s="28">
        <f>_xlfn.XLOOKUP(A602,'Hospitalisation Details'!$A:$A,'Hospitalisation Details'!$K:$K)</f>
        <v>28</v>
      </c>
    </row>
    <row r="603" spans="1:17" x14ac:dyDescent="0.3">
      <c r="A603" s="27" t="s">
        <v>1768</v>
      </c>
      <c r="B603" s="7" t="str">
        <f>IFERROR(_xlfn.XLOOKUP(A603,'Customer Names'!$A$2:$A$2336,'Customer Names'!$C$2:$C$2336),"Unknown")</f>
        <v xml:space="preserve">  Heather</v>
      </c>
      <c r="C603" s="7">
        <f>_xlfn.XLOOKUP(A603,'Medical Examinations'!$A$2:$A$2336,'Medical Examinations'!$B$2:$B$2336,AVERAGE('Medical Examinations'!$B$2:$B$2336))</f>
        <v>40.24</v>
      </c>
      <c r="D603" s="7">
        <f>_xlfn.XLOOKUP(A603,'Medical Examinations'!$A$2:$A$2336,'Medical Examinations'!$C$2:$C$2336,AVERAGE('Medical Examinations'!$C$2:$C$2336))</f>
        <v>6.83</v>
      </c>
      <c r="E603" s="7" t="str">
        <f>_xlfn.XLOOKUP(A603,'Medical Examinations'!$A:$A,'Medical Examinations'!$D:$D,"Unknown")</f>
        <v>No</v>
      </c>
      <c r="F603" s="7" t="str">
        <f>_xlfn.XLOOKUP(A603,'Medical Examinations'!$A:$A,'Medical Examinations'!$E:$E,"Unknown")</f>
        <v>No</v>
      </c>
      <c r="G603" s="7" t="str">
        <f>_xlfn.XLOOKUP(A603,'Medical Examinations'!$A:$A,'Medical Examinations'!$F:$F,"Unknown")</f>
        <v>No</v>
      </c>
      <c r="H603" s="43">
        <f>_xlfn.XLOOKUP(Healthcare!A603,'Medical Examinations'!$A:$A,'Medical Examinations'!$G:$G,0)</f>
        <v>0</v>
      </c>
      <c r="I603" s="7" t="str">
        <f>_xlfn.XLOOKUP(A603,'Medical Examinations'!$A:$A,'Medical Examinations'!$H:$H,"Unknown")</f>
        <v>No</v>
      </c>
      <c r="J603" s="7" t="str" cm="1">
        <f t="array" ref="J603">_xlfn.IFS(C603&lt;18.5,"Under Weight",C603&lt;=24.9,"Normal Weight",C603&lt;30,"Over weight",C603&gt;=30,"Obesity")</f>
        <v>Obesity</v>
      </c>
      <c r="K603" s="7" t="str" cm="1">
        <f t="array" ref="K603">_xlfn.IFS(D603="Null","Unknown",D603&lt;5.7,"Normal",D603&lt;6.5,"Prediabetes",D603&gt;=6.5,"Diabetes")</f>
        <v>Diabetes</v>
      </c>
      <c r="L603" s="7" t="str">
        <f>_xlfn.XLOOKUP(A603,'Hospitalisation Details'!$A:$A,'Hospitalisation Details'!$J:$J,)</f>
        <v>5-Dec-1965</v>
      </c>
      <c r="M603" s="22">
        <f>+_xlfn.XLOOKUP(A603,'Hospitalisation Details'!$A:$A,'Hospitalisation Details'!$F:$F)</f>
        <v>16351.42</v>
      </c>
      <c r="N603" s="7" t="str">
        <f>_xlfn.XLOOKUP(A603,'Hospitalisation Details'!$A:$A,'Hospitalisation Details'!$G:$G)</f>
        <v>tier - 2</v>
      </c>
      <c r="O603" s="7" t="str">
        <f>_xlfn.XLOOKUP(A603,'Hospitalisation Details'!$A:$A,'Hospitalisation Details'!$H:$H)</f>
        <v>tier - 3</v>
      </c>
      <c r="P603" s="7" t="str">
        <f>_xlfn.XLOOKUP(A603,'Hospitalisation Details'!$A:$A,'Hospitalisation Details'!$I:$I)</f>
        <v>R1026</v>
      </c>
      <c r="Q603" s="28">
        <f>_xlfn.XLOOKUP(A603,'Hospitalisation Details'!$A:$A,'Hospitalisation Details'!$K:$K)</f>
        <v>58</v>
      </c>
    </row>
    <row r="604" spans="1:17" x14ac:dyDescent="0.3">
      <c r="A604" s="27" t="s">
        <v>1767</v>
      </c>
      <c r="B604" s="7" t="str">
        <f>IFERROR(_xlfn.XLOOKUP(A604,'Customer Names'!$A$2:$A$2336,'Customer Names'!$C$2:$C$2336),"Unknown")</f>
        <v xml:space="preserve">  Megan C</v>
      </c>
      <c r="C604" s="7">
        <f>_xlfn.XLOOKUP(A604,'Medical Examinations'!$A$2:$A$2336,'Medical Examinations'!$B$2:$B$2336,AVERAGE('Medical Examinations'!$B$2:$B$2336))</f>
        <v>43.15</v>
      </c>
      <c r="D604" s="7">
        <f>_xlfn.XLOOKUP(A604,'Medical Examinations'!$A$2:$A$2336,'Medical Examinations'!$C$2:$C$2336,AVERAGE('Medical Examinations'!$C$2:$C$2336))</f>
        <v>6.14</v>
      </c>
      <c r="E604" s="7" t="str">
        <f>_xlfn.XLOOKUP(A604,'Medical Examinations'!$A:$A,'Medical Examinations'!$D:$D,"Unknown")</f>
        <v>Yes</v>
      </c>
      <c r="F604" s="7" t="str">
        <f>_xlfn.XLOOKUP(A604,'Medical Examinations'!$A:$A,'Medical Examinations'!$E:$E,"Unknown")</f>
        <v>No</v>
      </c>
      <c r="G604" s="7" t="str">
        <f>_xlfn.XLOOKUP(A604,'Medical Examinations'!$A:$A,'Medical Examinations'!$F:$F,"Unknown")</f>
        <v>Yes</v>
      </c>
      <c r="H604" s="43">
        <f>_xlfn.XLOOKUP(Healthcare!A604,'Medical Examinations'!$A:$A,'Medical Examinations'!$G:$G,0)</f>
        <v>1</v>
      </c>
      <c r="I604" s="7" t="str">
        <f>_xlfn.XLOOKUP(A604,'Medical Examinations'!$A:$A,'Medical Examinations'!$H:$H,"Unknown")</f>
        <v>No</v>
      </c>
      <c r="J604" s="7" t="str" cm="1">
        <f t="array" ref="J604">_xlfn.IFS(C604&lt;18.5,"Under Weight",C604&lt;=24.9,"Normal Weight",C604&lt;30,"Over weight",C604&gt;=30,"Obesity")</f>
        <v>Obesity</v>
      </c>
      <c r="K604" s="7" t="str" cm="1">
        <f t="array" ref="K604">_xlfn.IFS(D604="Null","Unknown",D604&lt;5.7,"Normal",D604&lt;6.5,"Prediabetes",D604&gt;=6.5,"Diabetes")</f>
        <v>Prediabetes</v>
      </c>
      <c r="L604" s="7" t="str">
        <f>_xlfn.XLOOKUP(A604,'Hospitalisation Details'!$A:$A,'Hospitalisation Details'!$J:$J,)</f>
        <v>8-Aug-1969</v>
      </c>
      <c r="M604" s="22">
        <f>+_xlfn.XLOOKUP(A604,'Hospitalisation Details'!$A:$A,'Hospitalisation Details'!$F:$F)</f>
        <v>16311.05</v>
      </c>
      <c r="N604" s="7" t="str">
        <f>_xlfn.XLOOKUP(A604,'Hospitalisation Details'!$A:$A,'Hospitalisation Details'!$G:$G)</f>
        <v>tier - 2</v>
      </c>
      <c r="O604" s="7" t="str">
        <f>_xlfn.XLOOKUP(A604,'Hospitalisation Details'!$A:$A,'Hospitalisation Details'!$H:$H)</f>
        <v>tier - 3</v>
      </c>
      <c r="P604" s="7" t="str">
        <f>_xlfn.XLOOKUP(A604,'Hospitalisation Details'!$A:$A,'Hospitalisation Details'!$I:$I)</f>
        <v>R1026</v>
      </c>
      <c r="Q604" s="28">
        <f>_xlfn.XLOOKUP(A604,'Hospitalisation Details'!$A:$A,'Hospitalisation Details'!$K:$K)</f>
        <v>54</v>
      </c>
    </row>
    <row r="605" spans="1:17" x14ac:dyDescent="0.3">
      <c r="A605" s="27" t="s">
        <v>1766</v>
      </c>
      <c r="B605" s="7" t="str">
        <f>IFERROR(_xlfn.XLOOKUP(A605,'Customer Names'!$A$2:$A$2336,'Customer Names'!$C$2:$C$2336),"Unknown")</f>
        <v xml:space="preserve">  Jonathan</v>
      </c>
      <c r="C605" s="7">
        <f>_xlfn.XLOOKUP(A605,'Medical Examinations'!$A$2:$A$2336,'Medical Examinations'!$B$2:$B$2336,AVERAGE('Medical Examinations'!$B$2:$B$2336))</f>
        <v>27.7</v>
      </c>
      <c r="D605" s="7">
        <f>_xlfn.XLOOKUP(A605,'Medical Examinations'!$A$2:$A$2336,'Medical Examinations'!$C$2:$C$2336,AVERAGE('Medical Examinations'!$C$2:$C$2336))</f>
        <v>5.6</v>
      </c>
      <c r="E605" s="7" t="str">
        <f>_xlfn.XLOOKUP(A605,'Medical Examinations'!$A:$A,'Medical Examinations'!$D:$D,"Unknown")</f>
        <v>No</v>
      </c>
      <c r="F605" s="7" t="str">
        <f>_xlfn.XLOOKUP(A605,'Medical Examinations'!$A:$A,'Medical Examinations'!$E:$E,"Unknown")</f>
        <v>No</v>
      </c>
      <c r="G605" s="7" t="str">
        <f>_xlfn.XLOOKUP(A605,'Medical Examinations'!$A:$A,'Medical Examinations'!$F:$F,"Unknown")</f>
        <v>Yes</v>
      </c>
      <c r="H605" s="43">
        <f>_xlfn.XLOOKUP(Healthcare!A605,'Medical Examinations'!$A:$A,'Medical Examinations'!$G:$G,0)</f>
        <v>1</v>
      </c>
      <c r="I605" s="7" t="str">
        <f>_xlfn.XLOOKUP(A605,'Medical Examinations'!$A:$A,'Medical Examinations'!$H:$H,"Unknown")</f>
        <v>Yes</v>
      </c>
      <c r="J605" s="7" t="str" cm="1">
        <f t="array" ref="J605">_xlfn.IFS(C605&lt;18.5,"Under Weight",C605&lt;=24.9,"Normal Weight",C605&lt;30,"Over weight",C605&gt;=30,"Obesity")</f>
        <v>Over weight</v>
      </c>
      <c r="K605" s="7" t="str" cm="1">
        <f t="array" ref="K605">_xlfn.IFS(D605="Null","Unknown",D605&lt;5.7,"Normal",D605&lt;6.5,"Prediabetes",D605&gt;=6.5,"Diabetes")</f>
        <v>Normal</v>
      </c>
      <c r="L605" s="7" t="str">
        <f>_xlfn.XLOOKUP(A605,'Hospitalisation Details'!$A:$A,'Hospitalisation Details'!$J:$J,)</f>
        <v>24-Aug-2003</v>
      </c>
      <c r="M605" s="22">
        <f>+_xlfn.XLOOKUP(A605,'Hospitalisation Details'!$A:$A,'Hospitalisation Details'!$F:$F)</f>
        <v>16297.85</v>
      </c>
      <c r="N605" s="7" t="str">
        <f>_xlfn.XLOOKUP(A605,'Hospitalisation Details'!$A:$A,'Hospitalisation Details'!$G:$G)</f>
        <v>tier - 2</v>
      </c>
      <c r="O605" s="7" t="str">
        <f>_xlfn.XLOOKUP(A605,'Hospitalisation Details'!$A:$A,'Hospitalisation Details'!$H:$H)</f>
        <v>tier - 3</v>
      </c>
      <c r="P605" s="7" t="str">
        <f>_xlfn.XLOOKUP(A605,'Hospitalisation Details'!$A:$A,'Hospitalisation Details'!$I:$I)</f>
        <v>R1011</v>
      </c>
      <c r="Q605" s="28">
        <f>_xlfn.XLOOKUP(A605,'Hospitalisation Details'!$A:$A,'Hospitalisation Details'!$K:$K)</f>
        <v>20</v>
      </c>
    </row>
    <row r="606" spans="1:17" x14ac:dyDescent="0.3">
      <c r="A606" s="27" t="s">
        <v>1765</v>
      </c>
      <c r="B606" s="7" t="str">
        <f>IFERROR(_xlfn.XLOOKUP(A606,'Customer Names'!$A$2:$A$2336,'Customer Names'!$C$2:$C$2336),"Unknown")</f>
        <v xml:space="preserve">  Greg D</v>
      </c>
      <c r="C606" s="7">
        <f>_xlfn.XLOOKUP(A606,'Medical Examinations'!$A$2:$A$2336,'Medical Examinations'!$B$2:$B$2336,AVERAGE('Medical Examinations'!$B$2:$B$2336))</f>
        <v>45.68</v>
      </c>
      <c r="D606" s="7">
        <f>_xlfn.XLOOKUP(A606,'Medical Examinations'!$A$2:$A$2336,'Medical Examinations'!$C$2:$C$2336,AVERAGE('Medical Examinations'!$C$2:$C$2336))</f>
        <v>4.8</v>
      </c>
      <c r="E606" s="7" t="str">
        <f>_xlfn.XLOOKUP(A606,'Medical Examinations'!$A:$A,'Medical Examinations'!$D:$D,"Unknown")</f>
        <v>No</v>
      </c>
      <c r="F606" s="7" t="str">
        <f>_xlfn.XLOOKUP(A606,'Medical Examinations'!$A:$A,'Medical Examinations'!$E:$E,"Unknown")</f>
        <v>No</v>
      </c>
      <c r="G606" s="7" t="str">
        <f>_xlfn.XLOOKUP(A606,'Medical Examinations'!$A:$A,'Medical Examinations'!$F:$F,"Unknown")</f>
        <v>No</v>
      </c>
      <c r="H606" s="43">
        <f>_xlfn.XLOOKUP(Healthcare!A606,'Medical Examinations'!$A:$A,'Medical Examinations'!$G:$G,0)</f>
        <v>2</v>
      </c>
      <c r="I606" s="7" t="str">
        <f>_xlfn.XLOOKUP(A606,'Medical Examinations'!$A:$A,'Medical Examinations'!$H:$H,"Unknown")</f>
        <v>No</v>
      </c>
      <c r="J606" s="7" t="str" cm="1">
        <f t="array" ref="J606">_xlfn.IFS(C606&lt;18.5,"Under Weight",C606&lt;=24.9,"Normal Weight",C606&lt;30,"Over weight",C606&gt;=30,"Obesity")</f>
        <v>Obesity</v>
      </c>
      <c r="K606" s="7" t="str" cm="1">
        <f t="array" ref="K606">_xlfn.IFS(D606="Null","Unknown",D606&lt;5.7,"Normal",D606&lt;6.5,"Prediabetes",D606&gt;=6.5,"Diabetes")</f>
        <v>Normal</v>
      </c>
      <c r="L606" s="7" t="str">
        <f>_xlfn.XLOOKUP(A606,'Hospitalisation Details'!$A:$A,'Hospitalisation Details'!$J:$J,)</f>
        <v>30-Jul-1972</v>
      </c>
      <c r="M606" s="22">
        <f>+_xlfn.XLOOKUP(A606,'Hospitalisation Details'!$A:$A,'Hospitalisation Details'!$F:$F)</f>
        <v>16267.32</v>
      </c>
      <c r="N606" s="7" t="str">
        <f>_xlfn.XLOOKUP(A606,'Hospitalisation Details'!$A:$A,'Hospitalisation Details'!$G:$G)</f>
        <v>tier - 2</v>
      </c>
      <c r="O606" s="7" t="str">
        <f>_xlfn.XLOOKUP(A606,'Hospitalisation Details'!$A:$A,'Hospitalisation Details'!$H:$H)</f>
        <v>tier - 2</v>
      </c>
      <c r="P606" s="7" t="str">
        <f>_xlfn.XLOOKUP(A606,'Hospitalisation Details'!$A:$A,'Hospitalisation Details'!$I:$I)</f>
        <v>R1023</v>
      </c>
      <c r="Q606" s="28">
        <f>_xlfn.XLOOKUP(A606,'Hospitalisation Details'!$A:$A,'Hospitalisation Details'!$K:$K)</f>
        <v>51</v>
      </c>
    </row>
    <row r="607" spans="1:17" x14ac:dyDescent="0.3">
      <c r="A607" s="27" t="s">
        <v>1764</v>
      </c>
      <c r="B607" s="7" t="str">
        <f>IFERROR(_xlfn.XLOOKUP(A607,'Customer Names'!$A$2:$A$2336,'Customer Names'!$C$2:$C$2336),"Unknown")</f>
        <v xml:space="preserve">  Steven L</v>
      </c>
      <c r="C607" s="7">
        <f>_xlfn.XLOOKUP(A607,'Medical Examinations'!$A$2:$A$2336,'Medical Examinations'!$B$2:$B$2336,AVERAGE('Medical Examinations'!$B$2:$B$2336))</f>
        <v>27.3</v>
      </c>
      <c r="D607" s="7">
        <f>_xlfn.XLOOKUP(A607,'Medical Examinations'!$A$2:$A$2336,'Medical Examinations'!$C$2:$C$2336,AVERAGE('Medical Examinations'!$C$2:$C$2336))</f>
        <v>11.89</v>
      </c>
      <c r="E607" s="7" t="str">
        <f>_xlfn.XLOOKUP(A607,'Medical Examinations'!$A:$A,'Medical Examinations'!$D:$D,"Unknown")</f>
        <v>No</v>
      </c>
      <c r="F607" s="7" t="str">
        <f>_xlfn.XLOOKUP(A607,'Medical Examinations'!$A:$A,'Medical Examinations'!$E:$E,"Unknown")</f>
        <v>No</v>
      </c>
      <c r="G607" s="7" t="str">
        <f>_xlfn.XLOOKUP(A607,'Medical Examinations'!$A:$A,'Medical Examinations'!$F:$F,"Unknown")</f>
        <v>No</v>
      </c>
      <c r="H607" s="43">
        <f>_xlfn.XLOOKUP(Healthcare!A607,'Medical Examinations'!$A:$A,'Medical Examinations'!$G:$G,0)</f>
        <v>0</v>
      </c>
      <c r="I607" s="7" t="str">
        <f>_xlfn.XLOOKUP(A607,'Medical Examinations'!$A:$A,'Medical Examinations'!$H:$H,"Unknown")</f>
        <v>Yes</v>
      </c>
      <c r="J607" s="7" t="str" cm="1">
        <f t="array" ref="J607">_xlfn.IFS(C607&lt;18.5,"Under Weight",C607&lt;=24.9,"Normal Weight",C607&lt;30,"Over weight",C607&gt;=30,"Obesity")</f>
        <v>Over weight</v>
      </c>
      <c r="K607" s="7" t="str" cm="1">
        <f t="array" ref="K607">_xlfn.IFS(D607="Null","Unknown",D607&lt;5.7,"Normal",D607&lt;6.5,"Prediabetes",D607&gt;=6.5,"Diabetes")</f>
        <v>Diabetes</v>
      </c>
      <c r="L607" s="7" t="str">
        <f>_xlfn.XLOOKUP(A607,'Hospitalisation Details'!$A:$A,'Hospitalisation Details'!$J:$J,)</f>
        <v>8-Sep-2002</v>
      </c>
      <c r="M607" s="22">
        <f>+_xlfn.XLOOKUP(A607,'Hospitalisation Details'!$A:$A,'Hospitalisation Details'!$F:$F)</f>
        <v>16232.85</v>
      </c>
      <c r="N607" s="7" t="str">
        <f>_xlfn.XLOOKUP(A607,'Hospitalisation Details'!$A:$A,'Hospitalisation Details'!$G:$G)</f>
        <v>tier - 2</v>
      </c>
      <c r="O607" s="7" t="str">
        <f>_xlfn.XLOOKUP(A607,'Hospitalisation Details'!$A:$A,'Hospitalisation Details'!$H:$H)</f>
        <v>tier - 1</v>
      </c>
      <c r="P607" s="7" t="str">
        <f>_xlfn.XLOOKUP(A607,'Hospitalisation Details'!$A:$A,'Hospitalisation Details'!$I:$I)</f>
        <v>R1011</v>
      </c>
      <c r="Q607" s="28">
        <f>_xlfn.XLOOKUP(A607,'Hospitalisation Details'!$A:$A,'Hospitalisation Details'!$K:$K)</f>
        <v>21</v>
      </c>
    </row>
    <row r="608" spans="1:17" x14ac:dyDescent="0.3">
      <c r="A608" s="27" t="s">
        <v>1763</v>
      </c>
      <c r="B608" s="7" t="str">
        <f>IFERROR(_xlfn.XLOOKUP(A608,'Customer Names'!$A$2:$A$2336,'Customer Names'!$C$2:$C$2336),"Unknown")</f>
        <v xml:space="preserve">  Gianfilippo</v>
      </c>
      <c r="C608" s="7">
        <f>_xlfn.XLOOKUP(A608,'Medical Examinations'!$A$2:$A$2336,'Medical Examinations'!$B$2:$B$2336,AVERAGE('Medical Examinations'!$B$2:$B$2336))</f>
        <v>54.45</v>
      </c>
      <c r="D608" s="7">
        <f>_xlfn.XLOOKUP(A608,'Medical Examinations'!$A$2:$A$2336,'Medical Examinations'!$C$2:$C$2336,AVERAGE('Medical Examinations'!$C$2:$C$2336))</f>
        <v>4.7300000000000004</v>
      </c>
      <c r="E608" s="7" t="str">
        <f>_xlfn.XLOOKUP(A608,'Medical Examinations'!$A:$A,'Medical Examinations'!$D:$D,"Unknown")</f>
        <v>Yes</v>
      </c>
      <c r="F608" s="7" t="str">
        <f>_xlfn.XLOOKUP(A608,'Medical Examinations'!$A:$A,'Medical Examinations'!$E:$E,"Unknown")</f>
        <v>No</v>
      </c>
      <c r="G608" s="7" t="str">
        <f>_xlfn.XLOOKUP(A608,'Medical Examinations'!$A:$A,'Medical Examinations'!$F:$F,"Unknown")</f>
        <v>No</v>
      </c>
      <c r="H608" s="43">
        <f>_xlfn.XLOOKUP(Healthcare!A608,'Medical Examinations'!$A:$A,'Medical Examinations'!$G:$G,0)</f>
        <v>1</v>
      </c>
      <c r="I608" s="7" t="str">
        <f>_xlfn.XLOOKUP(A608,'Medical Examinations'!$A:$A,'Medical Examinations'!$H:$H,"Unknown")</f>
        <v>No</v>
      </c>
      <c r="J608" s="7" t="str" cm="1">
        <f t="array" ref="J608">_xlfn.IFS(C608&lt;18.5,"Under Weight",C608&lt;=24.9,"Normal Weight",C608&lt;30,"Over weight",C608&gt;=30,"Obesity")</f>
        <v>Obesity</v>
      </c>
      <c r="K608" s="7" t="str" cm="1">
        <f t="array" ref="K608">_xlfn.IFS(D608="Null","Unknown",D608&lt;5.7,"Normal",D608&lt;6.5,"Prediabetes",D608&gt;=6.5,"Diabetes")</f>
        <v>Normal</v>
      </c>
      <c r="L608" s="7" t="str">
        <f>_xlfn.XLOOKUP(A608,'Hospitalisation Details'!$A:$A,'Hospitalisation Details'!$J:$J,)</f>
        <v>21-Aug-1988</v>
      </c>
      <c r="M608" s="22">
        <f>+_xlfn.XLOOKUP(A608,'Hospitalisation Details'!$A:$A,'Hospitalisation Details'!$F:$F)</f>
        <v>16205.88</v>
      </c>
      <c r="N608" s="7" t="str">
        <f>_xlfn.XLOOKUP(A608,'Hospitalisation Details'!$A:$A,'Hospitalisation Details'!$G:$G)</f>
        <v>tier - 2</v>
      </c>
      <c r="O608" s="7" t="str">
        <f>_xlfn.XLOOKUP(A608,'Hospitalisation Details'!$A:$A,'Hospitalisation Details'!$H:$H)</f>
        <v>tier - 1</v>
      </c>
      <c r="P608" s="7" t="str">
        <f>_xlfn.XLOOKUP(A608,'Hospitalisation Details'!$A:$A,'Hospitalisation Details'!$I:$I)</f>
        <v>R1012</v>
      </c>
      <c r="Q608" s="28">
        <f>_xlfn.XLOOKUP(A608,'Hospitalisation Details'!$A:$A,'Hospitalisation Details'!$K:$K)</f>
        <v>35</v>
      </c>
    </row>
    <row r="609" spans="1:17" x14ac:dyDescent="0.3">
      <c r="A609" s="27" t="s">
        <v>1762</v>
      </c>
      <c r="B609" s="7" t="str">
        <f>IFERROR(_xlfn.XLOOKUP(A609,'Customer Names'!$A$2:$A$2336,'Customer Names'!$C$2:$C$2336),"Unknown")</f>
        <v xml:space="preserve">  Hector</v>
      </c>
      <c r="C609" s="7">
        <f>_xlfn.XLOOKUP(A609,'Medical Examinations'!$A$2:$A$2336,'Medical Examinations'!$B$2:$B$2336,AVERAGE('Medical Examinations'!$B$2:$B$2336))</f>
        <v>54.43</v>
      </c>
      <c r="D609" s="7">
        <f>_xlfn.XLOOKUP(A609,'Medical Examinations'!$A$2:$A$2336,'Medical Examinations'!$C$2:$C$2336,AVERAGE('Medical Examinations'!$C$2:$C$2336))</f>
        <v>4.6100000000000003</v>
      </c>
      <c r="E609" s="7" t="str">
        <f>_xlfn.XLOOKUP(A609,'Medical Examinations'!$A:$A,'Medical Examinations'!$D:$D,"Unknown")</f>
        <v>Yes</v>
      </c>
      <c r="F609" s="7" t="str">
        <f>_xlfn.XLOOKUP(A609,'Medical Examinations'!$A:$A,'Medical Examinations'!$E:$E,"Unknown")</f>
        <v>No</v>
      </c>
      <c r="G609" s="7" t="str">
        <f>_xlfn.XLOOKUP(A609,'Medical Examinations'!$A:$A,'Medical Examinations'!$F:$F,"Unknown")</f>
        <v>No</v>
      </c>
      <c r="H609" s="43">
        <f>_xlfn.XLOOKUP(Healthcare!A609,'Medical Examinations'!$A:$A,'Medical Examinations'!$G:$G,0)</f>
        <v>1</v>
      </c>
      <c r="I609" s="7" t="str">
        <f>_xlfn.XLOOKUP(A609,'Medical Examinations'!$A:$A,'Medical Examinations'!$H:$H,"Unknown")</f>
        <v>No</v>
      </c>
      <c r="J609" s="7" t="str" cm="1">
        <f t="array" ref="J609">_xlfn.IFS(C609&lt;18.5,"Under Weight",C609&lt;=24.9,"Normal Weight",C609&lt;30,"Over weight",C609&gt;=30,"Obesity")</f>
        <v>Obesity</v>
      </c>
      <c r="K609" s="7" t="str" cm="1">
        <f t="array" ref="K609">_xlfn.IFS(D609="Null","Unknown",D609&lt;5.7,"Normal",D609&lt;6.5,"Prediabetes",D609&gt;=6.5,"Diabetes")</f>
        <v>Normal</v>
      </c>
      <c r="L609" s="7" t="str">
        <f>_xlfn.XLOOKUP(A609,'Hospitalisation Details'!$A:$A,'Hospitalisation Details'!$J:$J,)</f>
        <v>6-Aug-1988</v>
      </c>
      <c r="M609" s="22">
        <f>+_xlfn.XLOOKUP(A609,'Hospitalisation Details'!$A:$A,'Hospitalisation Details'!$F:$F)</f>
        <v>16199.1</v>
      </c>
      <c r="N609" s="7" t="str">
        <f>_xlfn.XLOOKUP(A609,'Hospitalisation Details'!$A:$A,'Hospitalisation Details'!$G:$G)</f>
        <v>tier - 2</v>
      </c>
      <c r="O609" s="7" t="str">
        <f>_xlfn.XLOOKUP(A609,'Hospitalisation Details'!$A:$A,'Hospitalisation Details'!$H:$H)</f>
        <v>tier - 2</v>
      </c>
      <c r="P609" s="7" t="str">
        <f>_xlfn.XLOOKUP(A609,'Hospitalisation Details'!$A:$A,'Hospitalisation Details'!$I:$I)</f>
        <v>R1012</v>
      </c>
      <c r="Q609" s="28">
        <f>_xlfn.XLOOKUP(A609,'Hospitalisation Details'!$A:$A,'Hospitalisation Details'!$K:$K)</f>
        <v>35</v>
      </c>
    </row>
    <row r="610" spans="1:17" x14ac:dyDescent="0.3">
      <c r="A610" s="27" t="s">
        <v>1761</v>
      </c>
      <c r="B610" s="7" t="str">
        <f>IFERROR(_xlfn.XLOOKUP(A610,'Customer Names'!$A$2:$A$2336,'Customer Names'!$C$2:$C$2336),"Unknown")</f>
        <v xml:space="preserve">  Mark W</v>
      </c>
      <c r="C610" s="7">
        <f>_xlfn.XLOOKUP(A610,'Medical Examinations'!$A$2:$A$2336,'Medical Examinations'!$B$2:$B$2336,AVERAGE('Medical Examinations'!$B$2:$B$2336))</f>
        <v>48.01</v>
      </c>
      <c r="D610" s="7">
        <f>_xlfn.XLOOKUP(A610,'Medical Examinations'!$A$2:$A$2336,'Medical Examinations'!$C$2:$C$2336,AVERAGE('Medical Examinations'!$C$2:$C$2336))</f>
        <v>7.3</v>
      </c>
      <c r="E610" s="7" t="str">
        <f>_xlfn.XLOOKUP(A610,'Medical Examinations'!$A:$A,'Medical Examinations'!$D:$D,"Unknown")</f>
        <v>No</v>
      </c>
      <c r="F610" s="7" t="str">
        <f>_xlfn.XLOOKUP(A610,'Medical Examinations'!$A:$A,'Medical Examinations'!$E:$E,"Unknown")</f>
        <v>No</v>
      </c>
      <c r="G610" s="7" t="str">
        <f>_xlfn.XLOOKUP(A610,'Medical Examinations'!$A:$A,'Medical Examinations'!$F:$F,"Unknown")</f>
        <v>No</v>
      </c>
      <c r="H610" s="43">
        <f>_xlfn.XLOOKUP(Healthcare!A610,'Medical Examinations'!$A:$A,'Medical Examinations'!$G:$G,0)</f>
        <v>0</v>
      </c>
      <c r="I610" s="7" t="str">
        <f>_xlfn.XLOOKUP(A610,'Medical Examinations'!$A:$A,'Medical Examinations'!$H:$H,"Unknown")</f>
        <v>No</v>
      </c>
      <c r="J610" s="7" t="str" cm="1">
        <f t="array" ref="J610">_xlfn.IFS(C610&lt;18.5,"Under Weight",C610&lt;=24.9,"Normal Weight",C610&lt;30,"Over weight",C610&gt;=30,"Obesity")</f>
        <v>Obesity</v>
      </c>
      <c r="K610" s="7" t="str" cm="1">
        <f t="array" ref="K610">_xlfn.IFS(D610="Null","Unknown",D610&lt;5.7,"Normal",D610&lt;6.5,"Prediabetes",D610&gt;=6.5,"Diabetes")</f>
        <v>Diabetes</v>
      </c>
      <c r="L610" s="7" t="str">
        <f>_xlfn.XLOOKUP(A610,'Hospitalisation Details'!$A:$A,'Hospitalisation Details'!$J:$J,)</f>
        <v>11-Sep-1974</v>
      </c>
      <c r="M610" s="22">
        <f>+_xlfn.XLOOKUP(A610,'Hospitalisation Details'!$A:$A,'Hospitalisation Details'!$F:$F)</f>
        <v>16190.97</v>
      </c>
      <c r="N610" s="7" t="str">
        <f>_xlfn.XLOOKUP(A610,'Hospitalisation Details'!$A:$A,'Hospitalisation Details'!$G:$G)</f>
        <v>tier - 2</v>
      </c>
      <c r="O610" s="7" t="str">
        <f>_xlfn.XLOOKUP(A610,'Hospitalisation Details'!$A:$A,'Hospitalisation Details'!$H:$H)</f>
        <v>tier - 3</v>
      </c>
      <c r="P610" s="7" t="str">
        <f>_xlfn.XLOOKUP(A610,'Hospitalisation Details'!$A:$A,'Hospitalisation Details'!$I:$I)</f>
        <v>R1012</v>
      </c>
      <c r="Q610" s="28">
        <f>_xlfn.XLOOKUP(A610,'Hospitalisation Details'!$A:$A,'Hospitalisation Details'!$K:$K)</f>
        <v>49</v>
      </c>
    </row>
    <row r="611" spans="1:17" x14ac:dyDescent="0.3">
      <c r="A611" s="27" t="s">
        <v>1760</v>
      </c>
      <c r="B611" s="7" t="str">
        <f>IFERROR(_xlfn.XLOOKUP(A611,'Customer Names'!$A$2:$A$2336,'Customer Names'!$C$2:$C$2336),"Unknown")</f>
        <v xml:space="preserve">  Aubri</v>
      </c>
      <c r="C611" s="7">
        <f>_xlfn.XLOOKUP(A611,'Medical Examinations'!$A$2:$A$2336,'Medical Examinations'!$B$2:$B$2336,AVERAGE('Medical Examinations'!$B$2:$B$2336))</f>
        <v>48.32</v>
      </c>
      <c r="D611" s="7">
        <f>_xlfn.XLOOKUP(A611,'Medical Examinations'!$A$2:$A$2336,'Medical Examinations'!$C$2:$C$2336,AVERAGE('Medical Examinations'!$C$2:$C$2336))</f>
        <v>5.88</v>
      </c>
      <c r="E611" s="7" t="str">
        <f>_xlfn.XLOOKUP(A611,'Medical Examinations'!$A:$A,'Medical Examinations'!$D:$D,"Unknown")</f>
        <v>No</v>
      </c>
      <c r="F611" s="7" t="str">
        <f>_xlfn.XLOOKUP(A611,'Medical Examinations'!$A:$A,'Medical Examinations'!$E:$E,"Unknown")</f>
        <v>No</v>
      </c>
      <c r="G611" s="7" t="str">
        <f>_xlfn.XLOOKUP(A611,'Medical Examinations'!$A:$A,'Medical Examinations'!$F:$F,"Unknown")</f>
        <v>No</v>
      </c>
      <c r="H611" s="43">
        <f>_xlfn.XLOOKUP(Healthcare!A611,'Medical Examinations'!$A:$A,'Medical Examinations'!$G:$G,0)</f>
        <v>0</v>
      </c>
      <c r="I611" s="7" t="str">
        <f>_xlfn.XLOOKUP(A611,'Medical Examinations'!$A:$A,'Medical Examinations'!$H:$H,"Unknown")</f>
        <v>No</v>
      </c>
      <c r="J611" s="7" t="str" cm="1">
        <f t="array" ref="J611">_xlfn.IFS(C611&lt;18.5,"Under Weight",C611&lt;=24.9,"Normal Weight",C611&lt;30,"Over weight",C611&gt;=30,"Obesity")</f>
        <v>Obesity</v>
      </c>
      <c r="K611" s="7" t="str" cm="1">
        <f t="array" ref="K611">_xlfn.IFS(D611="Null","Unknown",D611&lt;5.7,"Normal",D611&lt;6.5,"Prediabetes",D611&gt;=6.5,"Diabetes")</f>
        <v>Prediabetes</v>
      </c>
      <c r="L611" s="7" t="str">
        <f>_xlfn.XLOOKUP(A611,'Hospitalisation Details'!$A:$A,'Hospitalisation Details'!$J:$J,)</f>
        <v>6-Jul-1982</v>
      </c>
      <c r="M611" s="22">
        <f>+_xlfn.XLOOKUP(A611,'Hospitalisation Details'!$A:$A,'Hospitalisation Details'!$F:$F)</f>
        <v>16152.04</v>
      </c>
      <c r="N611" s="7" t="str">
        <f>_xlfn.XLOOKUP(A611,'Hospitalisation Details'!$A:$A,'Hospitalisation Details'!$G:$G)</f>
        <v>tier - 2</v>
      </c>
      <c r="O611" s="7" t="str">
        <f>_xlfn.XLOOKUP(A611,'Hospitalisation Details'!$A:$A,'Hospitalisation Details'!$H:$H)</f>
        <v>tier - 1</v>
      </c>
      <c r="P611" s="7" t="str">
        <f>_xlfn.XLOOKUP(A611,'Hospitalisation Details'!$A:$A,'Hospitalisation Details'!$I:$I)</f>
        <v>R1026</v>
      </c>
      <c r="Q611" s="28">
        <f>_xlfn.XLOOKUP(A611,'Hospitalisation Details'!$A:$A,'Hospitalisation Details'!$K:$K)</f>
        <v>41</v>
      </c>
    </row>
    <row r="612" spans="1:17" x14ac:dyDescent="0.3">
      <c r="A612" s="27" t="s">
        <v>1759</v>
      </c>
      <c r="B612" s="7" t="str">
        <f>IFERROR(_xlfn.XLOOKUP(A612,'Customer Names'!$A$2:$A$2336,'Customer Names'!$C$2:$C$2336),"Unknown")</f>
        <v xml:space="preserve">  Justin</v>
      </c>
      <c r="C612" s="7">
        <f>_xlfn.XLOOKUP(A612,'Medical Examinations'!$A$2:$A$2336,'Medical Examinations'!$B$2:$B$2336,AVERAGE('Medical Examinations'!$B$2:$B$2336))</f>
        <v>22.895</v>
      </c>
      <c r="D612" s="7">
        <f>_xlfn.XLOOKUP(A612,'Medical Examinations'!$A$2:$A$2336,'Medical Examinations'!$C$2:$C$2336,AVERAGE('Medical Examinations'!$C$2:$C$2336))</f>
        <v>4.0599999999999996</v>
      </c>
      <c r="E612" s="7" t="str">
        <f>_xlfn.XLOOKUP(A612,'Medical Examinations'!$A:$A,'Medical Examinations'!$D:$D,"Unknown")</f>
        <v>No</v>
      </c>
      <c r="F612" s="7" t="str">
        <f>_xlfn.XLOOKUP(A612,'Medical Examinations'!$A:$A,'Medical Examinations'!$E:$E,"Unknown")</f>
        <v>No</v>
      </c>
      <c r="G612" s="7" t="str">
        <f>_xlfn.XLOOKUP(A612,'Medical Examinations'!$A:$A,'Medical Examinations'!$F:$F,"Unknown")</f>
        <v>Yes</v>
      </c>
      <c r="H612" s="43">
        <f>_xlfn.XLOOKUP(Healthcare!A612,'Medical Examinations'!$A:$A,'Medical Examinations'!$G:$G,0)</f>
        <v>1</v>
      </c>
      <c r="I612" s="7" t="str">
        <f>_xlfn.XLOOKUP(A612,'Medical Examinations'!$A:$A,'Medical Examinations'!$H:$H,"Unknown")</f>
        <v>Yes</v>
      </c>
      <c r="J612" s="7" t="str" cm="1">
        <f t="array" ref="J612">_xlfn.IFS(C612&lt;18.5,"Under Weight",C612&lt;=24.9,"Normal Weight",C612&lt;30,"Over weight",C612&gt;=30,"Obesity")</f>
        <v>Normal Weight</v>
      </c>
      <c r="K612" s="7" t="str" cm="1">
        <f t="array" ref="K612">_xlfn.IFS(D612="Null","Unknown",D612&lt;5.7,"Normal",D612&lt;6.5,"Prediabetes",D612&gt;=6.5,"Diabetes")</f>
        <v>Normal</v>
      </c>
      <c r="L612" s="7" t="str">
        <f>_xlfn.XLOOKUP(A612,'Hospitalisation Details'!$A:$A,'Hospitalisation Details'!$J:$J,)</f>
        <v>12-Dec-1993</v>
      </c>
      <c r="M612" s="22">
        <f>+_xlfn.XLOOKUP(A612,'Hospitalisation Details'!$A:$A,'Hospitalisation Details'!$F:$F)</f>
        <v>16138.76</v>
      </c>
      <c r="N612" s="7" t="str">
        <f>_xlfn.XLOOKUP(A612,'Hospitalisation Details'!$A:$A,'Hospitalisation Details'!$G:$G)</f>
        <v>tier - 2</v>
      </c>
      <c r="O612" s="7" t="str">
        <f>_xlfn.XLOOKUP(A612,'Hospitalisation Details'!$A:$A,'Hospitalisation Details'!$H:$H)</f>
        <v>tier - 3</v>
      </c>
      <c r="P612" s="7" t="str">
        <f>_xlfn.XLOOKUP(A612,'Hospitalisation Details'!$A:$A,'Hospitalisation Details'!$I:$I)</f>
        <v>R1017</v>
      </c>
      <c r="Q612" s="28">
        <f>_xlfn.XLOOKUP(A612,'Hospitalisation Details'!$A:$A,'Hospitalisation Details'!$K:$K)</f>
        <v>30</v>
      </c>
    </row>
    <row r="613" spans="1:17" x14ac:dyDescent="0.3">
      <c r="A613" s="27" t="s">
        <v>1758</v>
      </c>
      <c r="B613" s="7" t="str">
        <f>IFERROR(_xlfn.XLOOKUP(A613,'Customer Names'!$A$2:$A$2336,'Customer Names'!$C$2:$C$2336),"Unknown")</f>
        <v xml:space="preserve">  Megan A</v>
      </c>
      <c r="C613" s="7">
        <f>_xlfn.XLOOKUP(A613,'Medical Examinations'!$A$2:$A$2336,'Medical Examinations'!$B$2:$B$2336,AVERAGE('Medical Examinations'!$B$2:$B$2336))</f>
        <v>54.85</v>
      </c>
      <c r="D613" s="7">
        <f>_xlfn.XLOOKUP(A613,'Medical Examinations'!$A$2:$A$2336,'Medical Examinations'!$C$2:$C$2336,AVERAGE('Medical Examinations'!$C$2:$C$2336))</f>
        <v>4.9000000000000004</v>
      </c>
      <c r="E613" s="7" t="str">
        <f>_xlfn.XLOOKUP(A613,'Medical Examinations'!$A:$A,'Medical Examinations'!$D:$D,"Unknown")</f>
        <v>No</v>
      </c>
      <c r="F613" s="7" t="str">
        <f>_xlfn.XLOOKUP(A613,'Medical Examinations'!$A:$A,'Medical Examinations'!$E:$E,"Unknown")</f>
        <v>No</v>
      </c>
      <c r="G613" s="7" t="str">
        <f>_xlfn.XLOOKUP(A613,'Medical Examinations'!$A:$A,'Medical Examinations'!$F:$F,"Unknown")</f>
        <v>No</v>
      </c>
      <c r="H613" s="43">
        <f>_xlfn.XLOOKUP(Healthcare!A613,'Medical Examinations'!$A:$A,'Medical Examinations'!$G:$G,0)</f>
        <v>1</v>
      </c>
      <c r="I613" s="7" t="str">
        <f>_xlfn.XLOOKUP(A613,'Medical Examinations'!$A:$A,'Medical Examinations'!$H:$H,"Unknown")</f>
        <v>No</v>
      </c>
      <c r="J613" s="7" t="str" cm="1">
        <f t="array" ref="J613">_xlfn.IFS(C613&lt;18.5,"Under Weight",C613&lt;=24.9,"Normal Weight",C613&lt;30,"Over weight",C613&gt;=30,"Obesity")</f>
        <v>Obesity</v>
      </c>
      <c r="K613" s="7" t="str" cm="1">
        <f t="array" ref="K613">_xlfn.IFS(D613="Null","Unknown",D613&lt;5.7,"Normal",D613&lt;6.5,"Prediabetes",D613&gt;=6.5,"Diabetes")</f>
        <v>Normal</v>
      </c>
      <c r="L613" s="7" t="str">
        <f>_xlfn.XLOOKUP(A613,'Hospitalisation Details'!$A:$A,'Hospitalisation Details'!$J:$J,)</f>
        <v>6-Oct-1987</v>
      </c>
      <c r="M613" s="22">
        <f>+_xlfn.XLOOKUP(A613,'Hospitalisation Details'!$A:$A,'Hospitalisation Details'!$F:$F)</f>
        <v>16122.65</v>
      </c>
      <c r="N613" s="7" t="str">
        <f>_xlfn.XLOOKUP(A613,'Hospitalisation Details'!$A:$A,'Hospitalisation Details'!$G:$G)</f>
        <v>tier - 2</v>
      </c>
      <c r="O613" s="7" t="str">
        <f>_xlfn.XLOOKUP(A613,'Hospitalisation Details'!$A:$A,'Hospitalisation Details'!$H:$H)</f>
        <v>tier - 1</v>
      </c>
      <c r="P613" s="7" t="str">
        <f>_xlfn.XLOOKUP(A613,'Hospitalisation Details'!$A:$A,'Hospitalisation Details'!$I:$I)</f>
        <v>R1011</v>
      </c>
      <c r="Q613" s="28">
        <f>_xlfn.XLOOKUP(A613,'Hospitalisation Details'!$A:$A,'Hospitalisation Details'!$K:$K)</f>
        <v>36</v>
      </c>
    </row>
    <row r="614" spans="1:17" x14ac:dyDescent="0.3">
      <c r="A614" s="27" t="s">
        <v>1757</v>
      </c>
      <c r="B614" s="7" t="str">
        <f>IFERROR(_xlfn.XLOOKUP(A614,'Customer Names'!$A$2:$A$2336,'Customer Names'!$C$2:$C$2336),"Unknown")</f>
        <v xml:space="preserve">  Erika M</v>
      </c>
      <c r="C614" s="7">
        <f>_xlfn.XLOOKUP(A614,'Medical Examinations'!$A$2:$A$2336,'Medical Examinations'!$B$2:$B$2336,AVERAGE('Medical Examinations'!$B$2:$B$2336))</f>
        <v>21.85</v>
      </c>
      <c r="D614" s="7">
        <f>_xlfn.XLOOKUP(A614,'Medical Examinations'!$A$2:$A$2336,'Medical Examinations'!$C$2:$C$2336,AVERAGE('Medical Examinations'!$C$2:$C$2336))</f>
        <v>5.52</v>
      </c>
      <c r="E614" s="7" t="str">
        <f>_xlfn.XLOOKUP(A614,'Medical Examinations'!$A:$A,'Medical Examinations'!$D:$D,"Unknown")</f>
        <v>No</v>
      </c>
      <c r="F614" s="7" t="str">
        <f>_xlfn.XLOOKUP(A614,'Medical Examinations'!$A:$A,'Medical Examinations'!$E:$E,"Unknown")</f>
        <v>No</v>
      </c>
      <c r="G614" s="7" t="str">
        <f>_xlfn.XLOOKUP(A614,'Medical Examinations'!$A:$A,'Medical Examinations'!$F:$F,"Unknown")</f>
        <v>Yes</v>
      </c>
      <c r="H614" s="43">
        <f>_xlfn.XLOOKUP(Healthcare!A614,'Medical Examinations'!$A:$A,'Medical Examinations'!$G:$G,0)</f>
        <v>1</v>
      </c>
      <c r="I614" s="7" t="str">
        <f>_xlfn.XLOOKUP(A614,'Medical Examinations'!$A:$A,'Medical Examinations'!$H:$H,"Unknown")</f>
        <v>Yes</v>
      </c>
      <c r="J614" s="7" t="str" cm="1">
        <f t="array" ref="J614">_xlfn.IFS(C614&lt;18.5,"Under Weight",C614&lt;=24.9,"Normal Weight",C614&lt;30,"Over weight",C614&gt;=30,"Obesity")</f>
        <v>Normal Weight</v>
      </c>
      <c r="K614" s="7" t="str" cm="1">
        <f t="array" ref="K614">_xlfn.IFS(D614="Null","Unknown",D614&lt;5.7,"Normal",D614&lt;6.5,"Prediabetes",D614&gt;=6.5,"Diabetes")</f>
        <v>Normal</v>
      </c>
      <c r="L614" s="7" t="str">
        <f>_xlfn.XLOOKUP(A614,'Hospitalisation Details'!$A:$A,'Hospitalisation Details'!$J:$J,)</f>
        <v>8-Aug-1993</v>
      </c>
      <c r="M614" s="22">
        <f>+_xlfn.XLOOKUP(A614,'Hospitalisation Details'!$A:$A,'Hospitalisation Details'!$F:$F)</f>
        <v>16115.3</v>
      </c>
      <c r="N614" s="7" t="str">
        <f>_xlfn.XLOOKUP(A614,'Hospitalisation Details'!$A:$A,'Hospitalisation Details'!$G:$G)</f>
        <v>tier - 2</v>
      </c>
      <c r="O614" s="7" t="str">
        <f>_xlfn.XLOOKUP(A614,'Hospitalisation Details'!$A:$A,'Hospitalisation Details'!$H:$H)</f>
        <v>tier - 1</v>
      </c>
      <c r="P614" s="7" t="str">
        <f>_xlfn.XLOOKUP(A614,'Hospitalisation Details'!$A:$A,'Hospitalisation Details'!$I:$I)</f>
        <v>R1024</v>
      </c>
      <c r="Q614" s="28">
        <f>_xlfn.XLOOKUP(A614,'Hospitalisation Details'!$A:$A,'Hospitalisation Details'!$K:$K)</f>
        <v>30</v>
      </c>
    </row>
    <row r="615" spans="1:17" x14ac:dyDescent="0.3">
      <c r="A615" s="27" t="s">
        <v>1756</v>
      </c>
      <c r="B615" s="7" t="str">
        <f>IFERROR(_xlfn.XLOOKUP(A615,'Customer Names'!$A$2:$A$2336,'Customer Names'!$C$2:$C$2336),"Unknown")</f>
        <v xml:space="preserve">  Daniel G</v>
      </c>
      <c r="C615" s="7">
        <f>_xlfn.XLOOKUP(A615,'Medical Examinations'!$A$2:$A$2336,'Medical Examinations'!$B$2:$B$2336,AVERAGE('Medical Examinations'!$B$2:$B$2336))</f>
        <v>51.86</v>
      </c>
      <c r="D615" s="7">
        <f>_xlfn.XLOOKUP(A615,'Medical Examinations'!$A$2:$A$2336,'Medical Examinations'!$C$2:$C$2336,AVERAGE('Medical Examinations'!$C$2:$C$2336))</f>
        <v>5.2</v>
      </c>
      <c r="E615" s="7" t="str">
        <f>_xlfn.XLOOKUP(A615,'Medical Examinations'!$A:$A,'Medical Examinations'!$D:$D,"Unknown")</f>
        <v>Yes</v>
      </c>
      <c r="F615" s="7" t="str">
        <f>_xlfn.XLOOKUP(A615,'Medical Examinations'!$A:$A,'Medical Examinations'!$E:$E,"Unknown")</f>
        <v>No</v>
      </c>
      <c r="G615" s="7" t="str">
        <f>_xlfn.XLOOKUP(A615,'Medical Examinations'!$A:$A,'Medical Examinations'!$F:$F,"Unknown")</f>
        <v>No</v>
      </c>
      <c r="H615" s="43">
        <f>_xlfn.XLOOKUP(Healthcare!A615,'Medical Examinations'!$A:$A,'Medical Examinations'!$G:$G,0)</f>
        <v>0</v>
      </c>
      <c r="I615" s="7" t="str">
        <f>_xlfn.XLOOKUP(A615,'Medical Examinations'!$A:$A,'Medical Examinations'!$H:$H,"Unknown")</f>
        <v>No</v>
      </c>
      <c r="J615" s="7" t="str" cm="1">
        <f t="array" ref="J615">_xlfn.IFS(C615&lt;18.5,"Under Weight",C615&lt;=24.9,"Normal Weight",C615&lt;30,"Over weight",C615&gt;=30,"Obesity")</f>
        <v>Obesity</v>
      </c>
      <c r="K615" s="7" t="str" cm="1">
        <f t="array" ref="K615">_xlfn.IFS(D615="Null","Unknown",D615&lt;5.7,"Normal",D615&lt;6.5,"Prediabetes",D615&gt;=6.5,"Diabetes")</f>
        <v>Normal</v>
      </c>
      <c r="L615" s="7" t="str">
        <f>_xlfn.XLOOKUP(A615,'Hospitalisation Details'!$A:$A,'Hospitalisation Details'!$J:$J,)</f>
        <v>27-Aug-1985</v>
      </c>
      <c r="M615" s="22">
        <f>+_xlfn.XLOOKUP(A615,'Hospitalisation Details'!$A:$A,'Hospitalisation Details'!$F:$F)</f>
        <v>16097.94</v>
      </c>
      <c r="N615" s="7" t="str">
        <f>_xlfn.XLOOKUP(A615,'Hospitalisation Details'!$A:$A,'Hospitalisation Details'!$G:$G)</f>
        <v>tier - 2</v>
      </c>
      <c r="O615" s="7" t="str">
        <f>_xlfn.XLOOKUP(A615,'Hospitalisation Details'!$A:$A,'Hospitalisation Details'!$H:$H)</f>
        <v>tier - 3</v>
      </c>
      <c r="P615" s="7" t="str">
        <f>_xlfn.XLOOKUP(A615,'Hospitalisation Details'!$A:$A,'Hospitalisation Details'!$I:$I)</f>
        <v>R1012</v>
      </c>
      <c r="Q615" s="28">
        <f>_xlfn.XLOOKUP(A615,'Hospitalisation Details'!$A:$A,'Hospitalisation Details'!$K:$K)</f>
        <v>38</v>
      </c>
    </row>
    <row r="616" spans="1:17" x14ac:dyDescent="0.3">
      <c r="A616" s="27" t="s">
        <v>1755</v>
      </c>
      <c r="B616" s="7" t="str">
        <f>IFERROR(_xlfn.XLOOKUP(A616,'Customer Names'!$A$2:$A$2336,'Customer Names'!$C$2:$C$2336),"Unknown")</f>
        <v xml:space="preserve">  Devin C</v>
      </c>
      <c r="C616" s="7">
        <f>_xlfn.XLOOKUP(A616,'Medical Examinations'!$A$2:$A$2336,'Medical Examinations'!$B$2:$B$2336,AVERAGE('Medical Examinations'!$B$2:$B$2336))</f>
        <v>39.049999999999997</v>
      </c>
      <c r="D616" s="7">
        <f>_xlfn.XLOOKUP(A616,'Medical Examinations'!$A$2:$A$2336,'Medical Examinations'!$C$2:$C$2336,AVERAGE('Medical Examinations'!$C$2:$C$2336))</f>
        <v>7.59</v>
      </c>
      <c r="E616" s="7" t="str">
        <f>_xlfn.XLOOKUP(A616,'Medical Examinations'!$A:$A,'Medical Examinations'!$D:$D,"Unknown")</f>
        <v>No</v>
      </c>
      <c r="F616" s="7" t="str">
        <f>_xlfn.XLOOKUP(A616,'Medical Examinations'!$A:$A,'Medical Examinations'!$E:$E,"Unknown")</f>
        <v>No</v>
      </c>
      <c r="G616" s="7" t="str">
        <f>_xlfn.XLOOKUP(A616,'Medical Examinations'!$A:$A,'Medical Examinations'!$F:$F,"Unknown")</f>
        <v>No</v>
      </c>
      <c r="H616" s="43">
        <f>_xlfn.XLOOKUP(Healthcare!A616,'Medical Examinations'!$A:$A,'Medical Examinations'!$G:$G,0)</f>
        <v>3</v>
      </c>
      <c r="I616" s="7" t="str">
        <f>_xlfn.XLOOKUP(A616,'Medical Examinations'!$A:$A,'Medical Examinations'!$H:$H,"Unknown")</f>
        <v>No</v>
      </c>
      <c r="J616" s="7" t="str" cm="1">
        <f t="array" ref="J616">_xlfn.IFS(C616&lt;18.5,"Under Weight",C616&lt;=24.9,"Normal Weight",C616&lt;30,"Over weight",C616&gt;=30,"Obesity")</f>
        <v>Obesity</v>
      </c>
      <c r="K616" s="7" t="str" cm="1">
        <f t="array" ref="K616">_xlfn.IFS(D616="Null","Unknown",D616&lt;5.7,"Normal",D616&lt;6.5,"Prediabetes",D616&gt;=6.5,"Diabetes")</f>
        <v>Diabetes</v>
      </c>
      <c r="L616" s="7" t="str">
        <f>_xlfn.XLOOKUP(A616,'Hospitalisation Details'!$A:$A,'Hospitalisation Details'!$J:$J,)</f>
        <v>21-Jun-1958</v>
      </c>
      <c r="M616" s="22">
        <f>+_xlfn.XLOOKUP(A616,'Hospitalisation Details'!$A:$A,'Hospitalisation Details'!$F:$F)</f>
        <v>16085.13</v>
      </c>
      <c r="N616" s="7" t="str">
        <f>_xlfn.XLOOKUP(A616,'Hospitalisation Details'!$A:$A,'Hospitalisation Details'!$G:$G)</f>
        <v>tier - 2</v>
      </c>
      <c r="O616" s="7" t="str">
        <f>_xlfn.XLOOKUP(A616,'Hospitalisation Details'!$A:$A,'Hospitalisation Details'!$H:$H)</f>
        <v>tier - 2</v>
      </c>
      <c r="P616" s="7" t="str">
        <f>_xlfn.XLOOKUP(A616,'Hospitalisation Details'!$A:$A,'Hospitalisation Details'!$I:$I)</f>
        <v>R1013</v>
      </c>
      <c r="Q616" s="28">
        <f>_xlfn.XLOOKUP(A616,'Hospitalisation Details'!$A:$A,'Hospitalisation Details'!$K:$K)</f>
        <v>65</v>
      </c>
    </row>
    <row r="617" spans="1:17" x14ac:dyDescent="0.3">
      <c r="A617" s="27" t="s">
        <v>1754</v>
      </c>
      <c r="B617" s="7" t="str">
        <f>IFERROR(_xlfn.XLOOKUP(A617,'Customer Names'!$A$2:$A$2336,'Customer Names'!$C$2:$C$2336),"Unknown")</f>
        <v xml:space="preserve">  Louise A</v>
      </c>
      <c r="C617" s="7">
        <f>_xlfn.XLOOKUP(A617,'Medical Examinations'!$A$2:$A$2336,'Medical Examinations'!$B$2:$B$2336,AVERAGE('Medical Examinations'!$B$2:$B$2336))</f>
        <v>31.824999999999999</v>
      </c>
      <c r="D617" s="7">
        <f>_xlfn.XLOOKUP(A617,'Medical Examinations'!$A$2:$A$2336,'Medical Examinations'!$C$2:$C$2336,AVERAGE('Medical Examinations'!$C$2:$C$2336))</f>
        <v>8.2799999999999994</v>
      </c>
      <c r="E617" s="7" t="str">
        <f>_xlfn.XLOOKUP(A617,'Medical Examinations'!$A:$A,'Medical Examinations'!$D:$D,"Unknown")</f>
        <v>No</v>
      </c>
      <c r="F617" s="7" t="str">
        <f>_xlfn.XLOOKUP(A617,'Medical Examinations'!$A:$A,'Medical Examinations'!$E:$E,"Unknown")</f>
        <v>No</v>
      </c>
      <c r="G617" s="7" t="str">
        <f>_xlfn.XLOOKUP(A617,'Medical Examinations'!$A:$A,'Medical Examinations'!$F:$F,"Unknown")</f>
        <v>No</v>
      </c>
      <c r="H617" s="43">
        <f>_xlfn.XLOOKUP(Healthcare!A617,'Medical Examinations'!$A:$A,'Medical Examinations'!$G:$G,0)</f>
        <v>3</v>
      </c>
      <c r="I617" s="7" t="str">
        <f>_xlfn.XLOOKUP(A617,'Medical Examinations'!$A:$A,'Medical Examinations'!$H:$H,"Unknown")</f>
        <v>No</v>
      </c>
      <c r="J617" s="7" t="str" cm="1">
        <f t="array" ref="J617">_xlfn.IFS(C617&lt;18.5,"Under Weight",C617&lt;=24.9,"Normal Weight",C617&lt;30,"Over weight",C617&gt;=30,"Obesity")</f>
        <v>Obesity</v>
      </c>
      <c r="K617" s="7" t="str" cm="1">
        <f t="array" ref="K617">_xlfn.IFS(D617="Null","Unknown",D617&lt;5.7,"Normal",D617&lt;6.5,"Prediabetes",D617&gt;=6.5,"Diabetes")</f>
        <v>Diabetes</v>
      </c>
      <c r="L617" s="7" t="str">
        <f>_xlfn.XLOOKUP(A617,'Hospitalisation Details'!$A:$A,'Hospitalisation Details'!$J:$J,)</f>
        <v>22-Oct-1958</v>
      </c>
      <c r="M617" s="22">
        <f>+_xlfn.XLOOKUP(A617,'Hospitalisation Details'!$A:$A,'Hospitalisation Details'!$F:$F)</f>
        <v>16069.08</v>
      </c>
      <c r="N617" s="7" t="str">
        <f>_xlfn.XLOOKUP(A617,'Hospitalisation Details'!$A:$A,'Hospitalisation Details'!$G:$G)</f>
        <v>tier - 2</v>
      </c>
      <c r="O617" s="7" t="str">
        <f>_xlfn.XLOOKUP(A617,'Hospitalisation Details'!$A:$A,'Hospitalisation Details'!$H:$H)</f>
        <v>tier - 2</v>
      </c>
      <c r="P617" s="7" t="str">
        <f>_xlfn.XLOOKUP(A617,'Hospitalisation Details'!$A:$A,'Hospitalisation Details'!$I:$I)</f>
        <v>R1024</v>
      </c>
      <c r="Q617" s="28">
        <f>_xlfn.XLOOKUP(A617,'Hospitalisation Details'!$A:$A,'Hospitalisation Details'!$K:$K)</f>
        <v>65</v>
      </c>
    </row>
    <row r="618" spans="1:17" x14ac:dyDescent="0.3">
      <c r="A618" s="27" t="s">
        <v>1753</v>
      </c>
      <c r="B618" s="7" t="str">
        <f>IFERROR(_xlfn.XLOOKUP(A618,'Customer Names'!$A$2:$A$2336,'Customer Names'!$C$2:$C$2336),"Unknown")</f>
        <v xml:space="preserve">  Sarah</v>
      </c>
      <c r="C618" s="7">
        <f>_xlfn.XLOOKUP(A618,'Medical Examinations'!$A$2:$A$2336,'Medical Examinations'!$B$2:$B$2336,AVERAGE('Medical Examinations'!$B$2:$B$2336))</f>
        <v>46.43</v>
      </c>
      <c r="D618" s="7">
        <f>_xlfn.XLOOKUP(A618,'Medical Examinations'!$A$2:$A$2336,'Medical Examinations'!$C$2:$C$2336,AVERAGE('Medical Examinations'!$C$2:$C$2336))</f>
        <v>6.72</v>
      </c>
      <c r="E618" s="7" t="str">
        <f>_xlfn.XLOOKUP(A618,'Medical Examinations'!$A:$A,'Medical Examinations'!$D:$D,"Unknown")</f>
        <v>No</v>
      </c>
      <c r="F618" s="7" t="str">
        <f>_xlfn.XLOOKUP(A618,'Medical Examinations'!$A:$A,'Medical Examinations'!$E:$E,"Unknown")</f>
        <v>No</v>
      </c>
      <c r="G618" s="7" t="str">
        <f>_xlfn.XLOOKUP(A618,'Medical Examinations'!$A:$A,'Medical Examinations'!$F:$F,"Unknown")</f>
        <v>No</v>
      </c>
      <c r="H618" s="43">
        <f>_xlfn.XLOOKUP(Healthcare!A618,'Medical Examinations'!$A:$A,'Medical Examinations'!$G:$G,0)</f>
        <v>0</v>
      </c>
      <c r="I618" s="7" t="str">
        <f>_xlfn.XLOOKUP(A618,'Medical Examinations'!$A:$A,'Medical Examinations'!$H:$H,"Unknown")</f>
        <v>No</v>
      </c>
      <c r="J618" s="7" t="str" cm="1">
        <f t="array" ref="J618">_xlfn.IFS(C618&lt;18.5,"Under Weight",C618&lt;=24.9,"Normal Weight",C618&lt;30,"Over weight",C618&gt;=30,"Obesity")</f>
        <v>Obesity</v>
      </c>
      <c r="K618" s="7" t="str" cm="1">
        <f t="array" ref="K618">_xlfn.IFS(D618="Null","Unknown",D618&lt;5.7,"Normal",D618&lt;6.5,"Prediabetes",D618&gt;=6.5,"Diabetes")</f>
        <v>Diabetes</v>
      </c>
      <c r="L618" s="7" t="str">
        <f>_xlfn.XLOOKUP(A618,'Hospitalisation Details'!$A:$A,'Hospitalisation Details'!$J:$J,)</f>
        <v>16-Sep-1978</v>
      </c>
      <c r="M618" s="22">
        <f>+_xlfn.XLOOKUP(A618,'Hospitalisation Details'!$A:$A,'Hospitalisation Details'!$F:$F)</f>
        <v>16062.89</v>
      </c>
      <c r="N618" s="7" t="str">
        <f>_xlfn.XLOOKUP(A618,'Hospitalisation Details'!$A:$A,'Hospitalisation Details'!$G:$G)</f>
        <v>tier - 2</v>
      </c>
      <c r="O618" s="7" t="str">
        <f>_xlfn.XLOOKUP(A618,'Hospitalisation Details'!$A:$A,'Hospitalisation Details'!$H:$H)</f>
        <v>tier - 2</v>
      </c>
      <c r="P618" s="7" t="str">
        <f>_xlfn.XLOOKUP(A618,'Hospitalisation Details'!$A:$A,'Hospitalisation Details'!$I:$I)</f>
        <v>R1026</v>
      </c>
      <c r="Q618" s="28">
        <f>_xlfn.XLOOKUP(A618,'Hospitalisation Details'!$A:$A,'Hospitalisation Details'!$K:$K)</f>
        <v>45</v>
      </c>
    </row>
    <row r="619" spans="1:17" x14ac:dyDescent="0.3">
      <c r="A619" s="27" t="s">
        <v>1752</v>
      </c>
      <c r="B619" s="7" t="str">
        <f>IFERROR(_xlfn.XLOOKUP(A619,'Customer Names'!$A$2:$A$2336,'Customer Names'!$C$2:$C$2336),"Unknown")</f>
        <v xml:space="preserve">  Amy</v>
      </c>
      <c r="C619" s="7">
        <f>_xlfn.XLOOKUP(A619,'Medical Examinations'!$A$2:$A$2336,'Medical Examinations'!$B$2:$B$2336,AVERAGE('Medical Examinations'!$B$2:$B$2336))</f>
        <v>53.63</v>
      </c>
      <c r="D619" s="7">
        <f>_xlfn.XLOOKUP(A619,'Medical Examinations'!$A$2:$A$2336,'Medical Examinations'!$C$2:$C$2336,AVERAGE('Medical Examinations'!$C$2:$C$2336))</f>
        <v>5.47</v>
      </c>
      <c r="E619" s="7" t="str">
        <f>_xlfn.XLOOKUP(A619,'Medical Examinations'!$A:$A,'Medical Examinations'!$D:$D,"Unknown")</f>
        <v>Yes</v>
      </c>
      <c r="F619" s="7" t="str">
        <f>_xlfn.XLOOKUP(A619,'Medical Examinations'!$A:$A,'Medical Examinations'!$E:$E,"Unknown")</f>
        <v>No</v>
      </c>
      <c r="G619" s="7" t="str">
        <f>_xlfn.XLOOKUP(A619,'Medical Examinations'!$A:$A,'Medical Examinations'!$F:$F,"Unknown")</f>
        <v>No</v>
      </c>
      <c r="H619" s="43">
        <f>_xlfn.XLOOKUP(Healthcare!A619,'Medical Examinations'!$A:$A,'Medical Examinations'!$G:$G,0)</f>
        <v>1</v>
      </c>
      <c r="I619" s="7" t="str">
        <f>_xlfn.XLOOKUP(A619,'Medical Examinations'!$A:$A,'Medical Examinations'!$H:$H,"Unknown")</f>
        <v>No</v>
      </c>
      <c r="J619" s="7" t="str" cm="1">
        <f t="array" ref="J619">_xlfn.IFS(C619&lt;18.5,"Under Weight",C619&lt;=24.9,"Normal Weight",C619&lt;30,"Over weight",C619&gt;=30,"Obesity")</f>
        <v>Obesity</v>
      </c>
      <c r="K619" s="7" t="str" cm="1">
        <f t="array" ref="K619">_xlfn.IFS(D619="Null","Unknown",D619&lt;5.7,"Normal",D619&lt;6.5,"Prediabetes",D619&gt;=6.5,"Diabetes")</f>
        <v>Normal</v>
      </c>
      <c r="L619" s="7" t="str">
        <f>_xlfn.XLOOKUP(A619,'Hospitalisation Details'!$A:$A,'Hospitalisation Details'!$J:$J,)</f>
        <v>5-Dec-1988</v>
      </c>
      <c r="M619" s="22">
        <f>+_xlfn.XLOOKUP(A619,'Hospitalisation Details'!$A:$A,'Hospitalisation Details'!$F:$F)</f>
        <v>16059.06</v>
      </c>
      <c r="N619" s="7" t="str">
        <f>_xlfn.XLOOKUP(A619,'Hospitalisation Details'!$A:$A,'Hospitalisation Details'!$G:$G)</f>
        <v>tier - 2</v>
      </c>
      <c r="O619" s="7" t="str">
        <f>_xlfn.XLOOKUP(A619,'Hospitalisation Details'!$A:$A,'Hospitalisation Details'!$H:$H)</f>
        <v>tier - 3</v>
      </c>
      <c r="P619" s="7" t="str">
        <f>_xlfn.XLOOKUP(A619,'Hospitalisation Details'!$A:$A,'Hospitalisation Details'!$I:$I)</f>
        <v>R1012</v>
      </c>
      <c r="Q619" s="28">
        <f>_xlfn.XLOOKUP(A619,'Hospitalisation Details'!$A:$A,'Hospitalisation Details'!$K:$K)</f>
        <v>35</v>
      </c>
    </row>
    <row r="620" spans="1:17" x14ac:dyDescent="0.3">
      <c r="A620" s="27" t="s">
        <v>1751</v>
      </c>
      <c r="B620" s="7" t="str">
        <f>IFERROR(_xlfn.XLOOKUP(A620,'Customer Names'!$A$2:$A$2336,'Customer Names'!$C$2:$C$2336),"Unknown")</f>
        <v xml:space="preserve">  Brittany L</v>
      </c>
      <c r="C620" s="7">
        <f>_xlfn.XLOOKUP(A620,'Medical Examinations'!$A$2:$A$2336,'Medical Examinations'!$B$2:$B$2336,AVERAGE('Medical Examinations'!$B$2:$B$2336))</f>
        <v>48.7</v>
      </c>
      <c r="D620" s="7">
        <f>_xlfn.XLOOKUP(A620,'Medical Examinations'!$A$2:$A$2336,'Medical Examinations'!$C$2:$C$2336,AVERAGE('Medical Examinations'!$C$2:$C$2336))</f>
        <v>4.71</v>
      </c>
      <c r="E620" s="7" t="str">
        <f>_xlfn.XLOOKUP(A620,'Medical Examinations'!$A:$A,'Medical Examinations'!$D:$D,"Unknown")</f>
        <v>No</v>
      </c>
      <c r="F620" s="7" t="str">
        <f>_xlfn.XLOOKUP(A620,'Medical Examinations'!$A:$A,'Medical Examinations'!$E:$E,"Unknown")</f>
        <v>No</v>
      </c>
      <c r="G620" s="7" t="str">
        <f>_xlfn.XLOOKUP(A620,'Medical Examinations'!$A:$A,'Medical Examinations'!$F:$F,"Unknown")</f>
        <v>No</v>
      </c>
      <c r="H620" s="43">
        <f>_xlfn.XLOOKUP(Healthcare!A620,'Medical Examinations'!$A:$A,'Medical Examinations'!$G:$G,0)</f>
        <v>0</v>
      </c>
      <c r="I620" s="7" t="str">
        <f>_xlfn.XLOOKUP(A620,'Medical Examinations'!$A:$A,'Medical Examinations'!$H:$H,"Unknown")</f>
        <v>No</v>
      </c>
      <c r="J620" s="7" t="str" cm="1">
        <f t="array" ref="J620">_xlfn.IFS(C620&lt;18.5,"Under Weight",C620&lt;=24.9,"Normal Weight",C620&lt;30,"Over weight",C620&gt;=30,"Obesity")</f>
        <v>Obesity</v>
      </c>
      <c r="K620" s="7" t="str" cm="1">
        <f t="array" ref="K620">_xlfn.IFS(D620="Null","Unknown",D620&lt;5.7,"Normal",D620&lt;6.5,"Prediabetes",D620&gt;=6.5,"Diabetes")</f>
        <v>Normal</v>
      </c>
      <c r="L620" s="7" t="str">
        <f>_xlfn.XLOOKUP(A620,'Hospitalisation Details'!$A:$A,'Hospitalisation Details'!$J:$J,)</f>
        <v>19-Sep-1980</v>
      </c>
      <c r="M620" s="22">
        <f>+_xlfn.XLOOKUP(A620,'Hospitalisation Details'!$A:$A,'Hospitalisation Details'!$F:$F)</f>
        <v>15966.19</v>
      </c>
      <c r="N620" s="7" t="str">
        <f>_xlfn.XLOOKUP(A620,'Hospitalisation Details'!$A:$A,'Hospitalisation Details'!$G:$G)</f>
        <v>tier - 2</v>
      </c>
      <c r="O620" s="7" t="str">
        <f>_xlfn.XLOOKUP(A620,'Hospitalisation Details'!$A:$A,'Hospitalisation Details'!$H:$H)</f>
        <v>tier - 2</v>
      </c>
      <c r="P620" s="7" t="str">
        <f>_xlfn.XLOOKUP(A620,'Hospitalisation Details'!$A:$A,'Hospitalisation Details'!$I:$I)</f>
        <v>R1012</v>
      </c>
      <c r="Q620" s="28">
        <f>_xlfn.XLOOKUP(A620,'Hospitalisation Details'!$A:$A,'Hospitalisation Details'!$K:$K)</f>
        <v>43</v>
      </c>
    </row>
    <row r="621" spans="1:17" x14ac:dyDescent="0.3">
      <c r="A621" s="27" t="s">
        <v>1750</v>
      </c>
      <c r="B621" s="7" t="str">
        <f>IFERROR(_xlfn.XLOOKUP(A621,'Customer Names'!$A$2:$A$2336,'Customer Names'!$C$2:$C$2336),"Unknown")</f>
        <v xml:space="preserve">  Jessica L</v>
      </c>
      <c r="C621" s="7">
        <f>_xlfn.XLOOKUP(A621,'Medical Examinations'!$A$2:$A$2336,'Medical Examinations'!$B$2:$B$2336,AVERAGE('Medical Examinations'!$B$2:$B$2336))</f>
        <v>48.81</v>
      </c>
      <c r="D621" s="7">
        <f>_xlfn.XLOOKUP(A621,'Medical Examinations'!$A$2:$A$2336,'Medical Examinations'!$C$2:$C$2336,AVERAGE('Medical Examinations'!$C$2:$C$2336))</f>
        <v>5.49</v>
      </c>
      <c r="E621" s="7" t="str">
        <f>_xlfn.XLOOKUP(A621,'Medical Examinations'!$A:$A,'Medical Examinations'!$D:$D,"Unknown")</f>
        <v>No</v>
      </c>
      <c r="F621" s="7" t="str">
        <f>_xlfn.XLOOKUP(A621,'Medical Examinations'!$A:$A,'Medical Examinations'!$E:$E,"Unknown")</f>
        <v>No</v>
      </c>
      <c r="G621" s="7" t="str">
        <f>_xlfn.XLOOKUP(A621,'Medical Examinations'!$A:$A,'Medical Examinations'!$F:$F,"Unknown")</f>
        <v>No</v>
      </c>
      <c r="H621" s="43">
        <f>_xlfn.XLOOKUP(Healthcare!A621,'Medical Examinations'!$A:$A,'Medical Examinations'!$G:$G,0)</f>
        <v>0</v>
      </c>
      <c r="I621" s="7" t="str">
        <f>_xlfn.XLOOKUP(A621,'Medical Examinations'!$A:$A,'Medical Examinations'!$H:$H,"Unknown")</f>
        <v>No</v>
      </c>
      <c r="J621" s="7" t="str" cm="1">
        <f t="array" ref="J621">_xlfn.IFS(C621&lt;18.5,"Under Weight",C621&lt;=24.9,"Normal Weight",C621&lt;30,"Over weight",C621&gt;=30,"Obesity")</f>
        <v>Obesity</v>
      </c>
      <c r="K621" s="7" t="str" cm="1">
        <f t="array" ref="K621">_xlfn.IFS(D621="Null","Unknown",D621&lt;5.7,"Normal",D621&lt;6.5,"Prediabetes",D621&gt;=6.5,"Diabetes")</f>
        <v>Normal</v>
      </c>
      <c r="L621" s="7" t="str">
        <f>_xlfn.XLOOKUP(A621,'Hospitalisation Details'!$A:$A,'Hospitalisation Details'!$J:$J,)</f>
        <v>24-Jul-1982</v>
      </c>
      <c r="M621" s="22">
        <f>+_xlfn.XLOOKUP(A621,'Hospitalisation Details'!$A:$A,'Hospitalisation Details'!$F:$F)</f>
        <v>15965.29</v>
      </c>
      <c r="N621" s="7" t="str">
        <f>_xlfn.XLOOKUP(A621,'Hospitalisation Details'!$A:$A,'Hospitalisation Details'!$G:$G)</f>
        <v>tier - 2</v>
      </c>
      <c r="O621" s="7" t="str">
        <f>_xlfn.XLOOKUP(A621,'Hospitalisation Details'!$A:$A,'Hospitalisation Details'!$H:$H)</f>
        <v>tier - 1</v>
      </c>
      <c r="P621" s="7" t="str">
        <f>_xlfn.XLOOKUP(A621,'Hospitalisation Details'!$A:$A,'Hospitalisation Details'!$I:$I)</f>
        <v>R1012</v>
      </c>
      <c r="Q621" s="28">
        <f>_xlfn.XLOOKUP(A621,'Hospitalisation Details'!$A:$A,'Hospitalisation Details'!$K:$K)</f>
        <v>41</v>
      </c>
    </row>
    <row r="622" spans="1:17" x14ac:dyDescent="0.3">
      <c r="A622" s="27" t="s">
        <v>1749</v>
      </c>
      <c r="B622" s="7" t="str">
        <f>IFERROR(_xlfn.XLOOKUP(A622,'Customer Names'!$A$2:$A$2336,'Customer Names'!$C$2:$C$2336),"Unknown")</f>
        <v xml:space="preserve">  Kristina K</v>
      </c>
      <c r="C622" s="7">
        <f>_xlfn.XLOOKUP(A622,'Medical Examinations'!$A$2:$A$2336,'Medical Examinations'!$B$2:$B$2336,AVERAGE('Medical Examinations'!$B$2:$B$2336))</f>
        <v>47.53</v>
      </c>
      <c r="D622" s="7">
        <f>_xlfn.XLOOKUP(A622,'Medical Examinations'!$A$2:$A$2336,'Medical Examinations'!$C$2:$C$2336,AVERAGE('Medical Examinations'!$C$2:$C$2336))</f>
        <v>4.72</v>
      </c>
      <c r="E622" s="7" t="str">
        <f>_xlfn.XLOOKUP(A622,'Medical Examinations'!$A:$A,'Medical Examinations'!$D:$D,"Unknown")</f>
        <v>No</v>
      </c>
      <c r="F622" s="7" t="str">
        <f>_xlfn.XLOOKUP(A622,'Medical Examinations'!$A:$A,'Medical Examinations'!$E:$E,"Unknown")</f>
        <v>No</v>
      </c>
      <c r="G622" s="7" t="str">
        <f>_xlfn.XLOOKUP(A622,'Medical Examinations'!$A:$A,'Medical Examinations'!$F:$F,"Unknown")</f>
        <v>No</v>
      </c>
      <c r="H622" s="43">
        <f>_xlfn.XLOOKUP(Healthcare!A622,'Medical Examinations'!$A:$A,'Medical Examinations'!$G:$G,0)</f>
        <v>0</v>
      </c>
      <c r="I622" s="7" t="str">
        <f>_xlfn.XLOOKUP(A622,'Medical Examinations'!$A:$A,'Medical Examinations'!$H:$H,"Unknown")</f>
        <v>No</v>
      </c>
      <c r="J622" s="7" t="str" cm="1">
        <f t="array" ref="J622">_xlfn.IFS(C622&lt;18.5,"Under Weight",C622&lt;=24.9,"Normal Weight",C622&lt;30,"Over weight",C622&gt;=30,"Obesity")</f>
        <v>Obesity</v>
      </c>
      <c r="K622" s="7" t="str" cm="1">
        <f t="array" ref="K622">_xlfn.IFS(D622="Null","Unknown",D622&lt;5.7,"Normal",D622&lt;6.5,"Prediabetes",D622&gt;=6.5,"Diabetes")</f>
        <v>Normal</v>
      </c>
      <c r="L622" s="7" t="str">
        <f>_xlfn.XLOOKUP(A622,'Hospitalisation Details'!$A:$A,'Hospitalisation Details'!$J:$J,)</f>
        <v>12-Oct-1980</v>
      </c>
      <c r="M622" s="22">
        <f>+_xlfn.XLOOKUP(A622,'Hospitalisation Details'!$A:$A,'Hospitalisation Details'!$F:$F)</f>
        <v>15922.29</v>
      </c>
      <c r="N622" s="7" t="str">
        <f>_xlfn.XLOOKUP(A622,'Hospitalisation Details'!$A:$A,'Hospitalisation Details'!$G:$G)</f>
        <v>tier - 2</v>
      </c>
      <c r="O622" s="7" t="str">
        <f>_xlfn.XLOOKUP(A622,'Hospitalisation Details'!$A:$A,'Hospitalisation Details'!$H:$H)</f>
        <v>tier - 3</v>
      </c>
      <c r="P622" s="7" t="str">
        <f>_xlfn.XLOOKUP(A622,'Hospitalisation Details'!$A:$A,'Hospitalisation Details'!$I:$I)</f>
        <v>R1026</v>
      </c>
      <c r="Q622" s="28">
        <f>_xlfn.XLOOKUP(A622,'Hospitalisation Details'!$A:$A,'Hospitalisation Details'!$K:$K)</f>
        <v>43</v>
      </c>
    </row>
    <row r="623" spans="1:17" x14ac:dyDescent="0.3">
      <c r="A623" s="27" t="s">
        <v>1748</v>
      </c>
      <c r="B623" s="7" t="str">
        <f>IFERROR(_xlfn.XLOOKUP(A623,'Customer Names'!$A$2:$A$2336,'Customer Names'!$C$2:$C$2336),"Unknown")</f>
        <v xml:space="preserve">  Brad</v>
      </c>
      <c r="C623" s="7">
        <f>_xlfn.XLOOKUP(A623,'Medical Examinations'!$A$2:$A$2336,'Medical Examinations'!$B$2:$B$2336,AVERAGE('Medical Examinations'!$B$2:$B$2336))</f>
        <v>36.85</v>
      </c>
      <c r="D623" s="7">
        <f>_xlfn.XLOOKUP(A623,'Medical Examinations'!$A$2:$A$2336,'Medical Examinations'!$C$2:$C$2336,AVERAGE('Medical Examinations'!$C$2:$C$2336))</f>
        <v>6.7</v>
      </c>
      <c r="E623" s="7" t="str">
        <f>_xlfn.XLOOKUP(A623,'Medical Examinations'!$A:$A,'Medical Examinations'!$D:$D,"Unknown")</f>
        <v>No</v>
      </c>
      <c r="F623" s="7" t="str">
        <f>_xlfn.XLOOKUP(A623,'Medical Examinations'!$A:$A,'Medical Examinations'!$E:$E,"Unknown")</f>
        <v>No</v>
      </c>
      <c r="G623" s="7" t="str">
        <f>_xlfn.XLOOKUP(A623,'Medical Examinations'!$A:$A,'Medical Examinations'!$F:$F,"Unknown")</f>
        <v>No</v>
      </c>
      <c r="H623" s="43">
        <f>_xlfn.XLOOKUP(Healthcare!A623,'Medical Examinations'!$A:$A,'Medical Examinations'!$G:$G,0)</f>
        <v>0</v>
      </c>
      <c r="I623" s="7" t="str">
        <f>_xlfn.XLOOKUP(A623,'Medical Examinations'!$A:$A,'Medical Examinations'!$H:$H,"Unknown")</f>
        <v>No</v>
      </c>
      <c r="J623" s="7" t="str" cm="1">
        <f t="array" ref="J623">_xlfn.IFS(C623&lt;18.5,"Under Weight",C623&lt;=24.9,"Normal Weight",C623&lt;30,"Over weight",C623&gt;=30,"Obesity")</f>
        <v>Obesity</v>
      </c>
      <c r="K623" s="7" t="str" cm="1">
        <f t="array" ref="K623">_xlfn.IFS(D623="Null","Unknown",D623&lt;5.7,"Normal",D623&lt;6.5,"Prediabetes",D623&gt;=6.5,"Diabetes")</f>
        <v>Diabetes</v>
      </c>
      <c r="L623" s="7" t="str">
        <f>_xlfn.XLOOKUP(A623,'Hospitalisation Details'!$A:$A,'Hospitalisation Details'!$J:$J,)</f>
        <v>25-Dec-1962</v>
      </c>
      <c r="M623" s="22">
        <f>+_xlfn.XLOOKUP(A623,'Hospitalisation Details'!$A:$A,'Hospitalisation Details'!$F:$F)</f>
        <v>15840.81</v>
      </c>
      <c r="N623" s="7" t="str">
        <f>_xlfn.XLOOKUP(A623,'Hospitalisation Details'!$A:$A,'Hospitalisation Details'!$G:$G)</f>
        <v>tier - 2</v>
      </c>
      <c r="O623" s="7" t="str">
        <f>_xlfn.XLOOKUP(A623,'Hospitalisation Details'!$A:$A,'Hospitalisation Details'!$H:$H)</f>
        <v>tier - 1</v>
      </c>
      <c r="P623" s="7" t="str">
        <f>_xlfn.XLOOKUP(A623,'Hospitalisation Details'!$A:$A,'Hospitalisation Details'!$I:$I)</f>
        <v>R1022</v>
      </c>
      <c r="Q623" s="28">
        <f>_xlfn.XLOOKUP(A623,'Hospitalisation Details'!$A:$A,'Hospitalisation Details'!$K:$K)</f>
        <v>61</v>
      </c>
    </row>
    <row r="624" spans="1:17" x14ac:dyDescent="0.3">
      <c r="A624" s="27" t="s">
        <v>1747</v>
      </c>
      <c r="B624" s="7" t="str">
        <f>IFERROR(_xlfn.XLOOKUP(A624,'Customer Names'!$A$2:$A$2336,'Customer Names'!$C$2:$C$2336),"Unknown")</f>
        <v xml:space="preserve">  Margaret O</v>
      </c>
      <c r="C624" s="7">
        <f>_xlfn.XLOOKUP(A624,'Medical Examinations'!$A$2:$A$2336,'Medical Examinations'!$B$2:$B$2336,AVERAGE('Medical Examinations'!$B$2:$B$2336))</f>
        <v>29.3</v>
      </c>
      <c r="D624" s="7">
        <f>_xlfn.XLOOKUP(A624,'Medical Examinations'!$A$2:$A$2336,'Medical Examinations'!$C$2:$C$2336,AVERAGE('Medical Examinations'!$C$2:$C$2336))</f>
        <v>5.5</v>
      </c>
      <c r="E624" s="7" t="str">
        <f>_xlfn.XLOOKUP(A624,'Medical Examinations'!$A:$A,'Medical Examinations'!$D:$D,"Unknown")</f>
        <v>No</v>
      </c>
      <c r="F624" s="7" t="str">
        <f>_xlfn.XLOOKUP(A624,'Medical Examinations'!$A:$A,'Medical Examinations'!$E:$E,"Unknown")</f>
        <v>No</v>
      </c>
      <c r="G624" s="7" t="str">
        <f>_xlfn.XLOOKUP(A624,'Medical Examinations'!$A:$A,'Medical Examinations'!$F:$F,"Unknown")</f>
        <v>No</v>
      </c>
      <c r="H624" s="43">
        <f>_xlfn.XLOOKUP(Healthcare!A624,'Medical Examinations'!$A:$A,'Medical Examinations'!$G:$G,0)</f>
        <v>0</v>
      </c>
      <c r="I624" s="7" t="str">
        <f>_xlfn.XLOOKUP(A624,'Medical Examinations'!$A:$A,'Medical Examinations'!$H:$H,"Unknown")</f>
        <v>No</v>
      </c>
      <c r="J624" s="7" t="str" cm="1">
        <f t="array" ref="J624">_xlfn.IFS(C624&lt;18.5,"Under Weight",C624&lt;=24.9,"Normal Weight",C624&lt;30,"Over weight",C624&gt;=30,"Obesity")</f>
        <v>Over weight</v>
      </c>
      <c r="K624" s="7" t="str" cm="1">
        <f t="array" ref="K624">_xlfn.IFS(D624="Null","Unknown",D624&lt;5.7,"Normal",D624&lt;6.5,"Prediabetes",D624&gt;=6.5,"Diabetes")</f>
        <v>Normal</v>
      </c>
      <c r="L624" s="7" t="str">
        <f>_xlfn.XLOOKUP(A624,'Hospitalisation Details'!$A:$A,'Hospitalisation Details'!$J:$J,)</f>
        <v>11-Nov-1982</v>
      </c>
      <c r="M624" s="22">
        <f>+_xlfn.XLOOKUP(A624,'Hospitalisation Details'!$A:$A,'Hospitalisation Details'!$F:$F)</f>
        <v>15828.82</v>
      </c>
      <c r="N624" s="7" t="str">
        <f>_xlfn.XLOOKUP(A624,'Hospitalisation Details'!$A:$A,'Hospitalisation Details'!$G:$G)</f>
        <v>tier - 2</v>
      </c>
      <c r="O624" s="7" t="str">
        <f>_xlfn.XLOOKUP(A624,'Hospitalisation Details'!$A:$A,'Hospitalisation Details'!$H:$H)</f>
        <v>tier - 3</v>
      </c>
      <c r="P624" s="7" t="str">
        <f>_xlfn.XLOOKUP(A624,'Hospitalisation Details'!$A:$A,'Hospitalisation Details'!$I:$I)</f>
        <v>R1011</v>
      </c>
      <c r="Q624" s="28">
        <f>_xlfn.XLOOKUP(A624,'Hospitalisation Details'!$A:$A,'Hospitalisation Details'!$K:$K)</f>
        <v>41</v>
      </c>
    </row>
    <row r="625" spans="1:17" x14ac:dyDescent="0.3">
      <c r="A625" s="27" t="s">
        <v>1746</v>
      </c>
      <c r="B625" s="7" t="str">
        <f>IFERROR(_xlfn.XLOOKUP(A625,'Customer Names'!$A$2:$A$2336,'Customer Names'!$C$2:$C$2336),"Unknown")</f>
        <v xml:space="preserve">  Craig R</v>
      </c>
      <c r="C625" s="7">
        <f>_xlfn.XLOOKUP(A625,'Medical Examinations'!$A$2:$A$2336,'Medical Examinations'!$B$2:$B$2336,AVERAGE('Medical Examinations'!$B$2:$B$2336))</f>
        <v>19.3</v>
      </c>
      <c r="D625" s="7">
        <f>_xlfn.XLOOKUP(A625,'Medical Examinations'!$A$2:$A$2336,'Medical Examinations'!$C$2:$C$2336,AVERAGE('Medical Examinations'!$C$2:$C$2336))</f>
        <v>4.46</v>
      </c>
      <c r="E625" s="7" t="str">
        <f>_xlfn.XLOOKUP(A625,'Medical Examinations'!$A:$A,'Medical Examinations'!$D:$D,"Unknown")</f>
        <v>No</v>
      </c>
      <c r="F625" s="7" t="str">
        <f>_xlfn.XLOOKUP(A625,'Medical Examinations'!$A:$A,'Medical Examinations'!$E:$E,"Unknown")</f>
        <v>No</v>
      </c>
      <c r="G625" s="7" t="str">
        <f>_xlfn.XLOOKUP(A625,'Medical Examinations'!$A:$A,'Medical Examinations'!$F:$F,"Unknown")</f>
        <v>No</v>
      </c>
      <c r="H625" s="43">
        <f>_xlfn.XLOOKUP(Healthcare!A625,'Medical Examinations'!$A:$A,'Medical Examinations'!$G:$G,0)</f>
        <v>1</v>
      </c>
      <c r="I625" s="7" t="str">
        <f>_xlfn.XLOOKUP(A625,'Medical Examinations'!$A:$A,'Medical Examinations'!$H:$H,"Unknown")</f>
        <v>Yes</v>
      </c>
      <c r="J625" s="7" t="str" cm="1">
        <f t="array" ref="J625">_xlfn.IFS(C625&lt;18.5,"Under Weight",C625&lt;=24.9,"Normal Weight",C625&lt;30,"Over weight",C625&gt;=30,"Obesity")</f>
        <v>Normal Weight</v>
      </c>
      <c r="K625" s="7" t="str" cm="1">
        <f t="array" ref="K625">_xlfn.IFS(D625="Null","Unknown",D625&lt;5.7,"Normal",D625&lt;6.5,"Prediabetes",D625&gt;=6.5,"Diabetes")</f>
        <v>Normal</v>
      </c>
      <c r="L625" s="7" t="str">
        <f>_xlfn.XLOOKUP(A625,'Hospitalisation Details'!$A:$A,'Hospitalisation Details'!$J:$J,)</f>
        <v>26-Jun-1984</v>
      </c>
      <c r="M625" s="22">
        <f>+_xlfn.XLOOKUP(A625,'Hospitalisation Details'!$A:$A,'Hospitalisation Details'!$F:$F)</f>
        <v>15820.7</v>
      </c>
      <c r="N625" s="7" t="str">
        <f>_xlfn.XLOOKUP(A625,'Hospitalisation Details'!$A:$A,'Hospitalisation Details'!$G:$G)</f>
        <v>tier - 2</v>
      </c>
      <c r="O625" s="7" t="str">
        <f>_xlfn.XLOOKUP(A625,'Hospitalisation Details'!$A:$A,'Hospitalisation Details'!$H:$H)</f>
        <v>tier - 3</v>
      </c>
      <c r="P625" s="7" t="str">
        <f>_xlfn.XLOOKUP(A625,'Hospitalisation Details'!$A:$A,'Hospitalisation Details'!$I:$I)</f>
        <v>R1011</v>
      </c>
      <c r="Q625" s="28">
        <f>_xlfn.XLOOKUP(A625,'Hospitalisation Details'!$A:$A,'Hospitalisation Details'!$K:$K)</f>
        <v>39</v>
      </c>
    </row>
    <row r="626" spans="1:17" x14ac:dyDescent="0.3">
      <c r="A626" s="27" t="s">
        <v>1745</v>
      </c>
      <c r="B626" s="7" t="str">
        <f>IFERROR(_xlfn.XLOOKUP(A626,'Customer Names'!$A$2:$A$2336,'Customer Names'!$C$2:$C$2336),"Unknown")</f>
        <v xml:space="preserve">  Simo</v>
      </c>
      <c r="C626" s="7">
        <f>_xlfn.XLOOKUP(A626,'Medical Examinations'!$A$2:$A$2336,'Medical Examinations'!$B$2:$B$2336,AVERAGE('Medical Examinations'!$B$2:$B$2336))</f>
        <v>24.13</v>
      </c>
      <c r="D626" s="7">
        <f>_xlfn.XLOOKUP(A626,'Medical Examinations'!$A$2:$A$2336,'Medical Examinations'!$C$2:$C$2336,AVERAGE('Medical Examinations'!$C$2:$C$2336))</f>
        <v>5.29</v>
      </c>
      <c r="E626" s="7" t="str">
        <f>_xlfn.XLOOKUP(A626,'Medical Examinations'!$A:$A,'Medical Examinations'!$D:$D,"Unknown")</f>
        <v>Yes</v>
      </c>
      <c r="F626" s="7" t="str">
        <f>_xlfn.XLOOKUP(A626,'Medical Examinations'!$A:$A,'Medical Examinations'!$E:$E,"Unknown")</f>
        <v>No</v>
      </c>
      <c r="G626" s="7" t="str">
        <f>_xlfn.XLOOKUP(A626,'Medical Examinations'!$A:$A,'Medical Examinations'!$F:$F,"Unknown")</f>
        <v>Yes</v>
      </c>
      <c r="H626" s="43">
        <f>_xlfn.XLOOKUP(Healthcare!A626,'Medical Examinations'!$A:$A,'Medical Examinations'!$G:$G,0)</f>
        <v>1</v>
      </c>
      <c r="I626" s="7" t="str">
        <f>_xlfn.XLOOKUP(A626,'Medical Examinations'!$A:$A,'Medical Examinations'!$H:$H,"Unknown")</f>
        <v>Yes</v>
      </c>
      <c r="J626" s="7" t="str" cm="1">
        <f t="array" ref="J626">_xlfn.IFS(C626&lt;18.5,"Under Weight",C626&lt;=24.9,"Normal Weight",C626&lt;30,"Over weight",C626&gt;=30,"Obesity")</f>
        <v>Normal Weight</v>
      </c>
      <c r="K626" s="7" t="str" cm="1">
        <f t="array" ref="K626">_xlfn.IFS(D626="Null","Unknown",D626&lt;5.7,"Normal",D626&lt;6.5,"Prediabetes",D626&gt;=6.5,"Diabetes")</f>
        <v>Normal</v>
      </c>
      <c r="L626" s="7" t="str">
        <f>_xlfn.XLOOKUP(A626,'Hospitalisation Details'!$A:$A,'Hospitalisation Details'!$J:$J,)</f>
        <v>9-Oct-1997</v>
      </c>
      <c r="M626" s="22">
        <f>+_xlfn.XLOOKUP(A626,'Hospitalisation Details'!$A:$A,'Hospitalisation Details'!$F:$F)</f>
        <v>15817.99</v>
      </c>
      <c r="N626" s="7" t="str">
        <f>_xlfn.XLOOKUP(A626,'Hospitalisation Details'!$A:$A,'Hospitalisation Details'!$G:$G)</f>
        <v>tier - 2</v>
      </c>
      <c r="O626" s="7" t="str">
        <f>_xlfn.XLOOKUP(A626,'Hospitalisation Details'!$A:$A,'Hospitalisation Details'!$H:$H)</f>
        <v>tier - 2</v>
      </c>
      <c r="P626" s="7" t="str">
        <f>_xlfn.XLOOKUP(A626,'Hospitalisation Details'!$A:$A,'Hospitalisation Details'!$I:$I)</f>
        <v>R1012</v>
      </c>
      <c r="Q626" s="28">
        <f>_xlfn.XLOOKUP(A626,'Hospitalisation Details'!$A:$A,'Hospitalisation Details'!$K:$K)</f>
        <v>26</v>
      </c>
    </row>
    <row r="627" spans="1:17" x14ac:dyDescent="0.3">
      <c r="A627" s="27" t="s">
        <v>1744</v>
      </c>
      <c r="B627" s="7" t="str">
        <f>IFERROR(_xlfn.XLOOKUP(A627,'Customer Names'!$A$2:$A$2336,'Customer Names'!$C$2:$C$2336),"Unknown")</f>
        <v xml:space="preserve">  Christopher J</v>
      </c>
      <c r="C627" s="7">
        <f>_xlfn.XLOOKUP(A627,'Medical Examinations'!$A$2:$A$2336,'Medical Examinations'!$B$2:$B$2336,AVERAGE('Medical Examinations'!$B$2:$B$2336))</f>
        <v>46.7</v>
      </c>
      <c r="D627" s="7">
        <f>_xlfn.XLOOKUP(A627,'Medical Examinations'!$A$2:$A$2336,'Medical Examinations'!$C$2:$C$2336,AVERAGE('Medical Examinations'!$C$2:$C$2336))</f>
        <v>10.99</v>
      </c>
      <c r="E627" s="7" t="str">
        <f>_xlfn.XLOOKUP(A627,'Medical Examinations'!$A:$A,'Medical Examinations'!$D:$D,"Unknown")</f>
        <v>No</v>
      </c>
      <c r="F627" s="7" t="str">
        <f>_xlfn.XLOOKUP(A627,'Medical Examinations'!$A:$A,'Medical Examinations'!$E:$E,"Unknown")</f>
        <v>No</v>
      </c>
      <c r="G627" s="7" t="str">
        <f>_xlfn.XLOOKUP(A627,'Medical Examinations'!$A:$A,'Medical Examinations'!$F:$F,"Unknown")</f>
        <v>No</v>
      </c>
      <c r="H627" s="43">
        <f>_xlfn.XLOOKUP(Healthcare!A627,'Medical Examinations'!$A:$A,'Medical Examinations'!$G:$G,0)</f>
        <v>0</v>
      </c>
      <c r="I627" s="7" t="str">
        <f>_xlfn.XLOOKUP(A627,'Medical Examinations'!$A:$A,'Medical Examinations'!$H:$H,"Unknown")</f>
        <v>No</v>
      </c>
      <c r="J627" s="7" t="str" cm="1">
        <f t="array" ref="J627">_xlfn.IFS(C627&lt;18.5,"Under Weight",C627&lt;=24.9,"Normal Weight",C627&lt;30,"Over weight",C627&gt;=30,"Obesity")</f>
        <v>Obesity</v>
      </c>
      <c r="K627" s="7" t="str" cm="1">
        <f t="array" ref="K627">_xlfn.IFS(D627="Null","Unknown",D627&lt;5.7,"Normal",D627&lt;6.5,"Prediabetes",D627&gt;=6.5,"Diabetes")</f>
        <v>Diabetes</v>
      </c>
      <c r="L627" s="7" t="str">
        <f>_xlfn.XLOOKUP(A627,'Hospitalisation Details'!$A:$A,'Hospitalisation Details'!$J:$J,)</f>
        <v>29-Aug-1974</v>
      </c>
      <c r="M627" s="22">
        <f>+_xlfn.XLOOKUP(A627,'Hospitalisation Details'!$A:$A,'Hospitalisation Details'!$F:$F)</f>
        <v>15746.62</v>
      </c>
      <c r="N627" s="7" t="str">
        <f>_xlfn.XLOOKUP(A627,'Hospitalisation Details'!$A:$A,'Hospitalisation Details'!$G:$G)</f>
        <v>tier - 2</v>
      </c>
      <c r="O627" s="7" t="str">
        <f>_xlfn.XLOOKUP(A627,'Hospitalisation Details'!$A:$A,'Hospitalisation Details'!$H:$H)</f>
        <v>tier - 1</v>
      </c>
      <c r="P627" s="7" t="str">
        <f>_xlfn.XLOOKUP(A627,'Hospitalisation Details'!$A:$A,'Hospitalisation Details'!$I:$I)</f>
        <v>R1012</v>
      </c>
      <c r="Q627" s="28">
        <f>_xlfn.XLOOKUP(A627,'Hospitalisation Details'!$A:$A,'Hospitalisation Details'!$K:$K)</f>
        <v>49</v>
      </c>
    </row>
    <row r="628" spans="1:17" x14ac:dyDescent="0.3">
      <c r="A628" s="27" t="s">
        <v>1743</v>
      </c>
      <c r="B628" s="7" t="str">
        <f>IFERROR(_xlfn.XLOOKUP(A628,'Customer Names'!$A$2:$A$2336,'Customer Names'!$C$2:$C$2336),"Unknown")</f>
        <v xml:space="preserve">  Mario Sr</v>
      </c>
      <c r="C628" s="7">
        <f>_xlfn.XLOOKUP(A628,'Medical Examinations'!$A$2:$A$2336,'Medical Examinations'!$B$2:$B$2336,AVERAGE('Medical Examinations'!$B$2:$B$2336))</f>
        <v>45.27</v>
      </c>
      <c r="D628" s="7">
        <f>_xlfn.XLOOKUP(A628,'Medical Examinations'!$A$2:$A$2336,'Medical Examinations'!$C$2:$C$2336,AVERAGE('Medical Examinations'!$C$2:$C$2336))</f>
        <v>5.2</v>
      </c>
      <c r="E628" s="7" t="str">
        <f>_xlfn.XLOOKUP(A628,'Medical Examinations'!$A:$A,'Medical Examinations'!$D:$D,"Unknown")</f>
        <v>Yes</v>
      </c>
      <c r="F628" s="7" t="str">
        <f>_xlfn.XLOOKUP(A628,'Medical Examinations'!$A:$A,'Medical Examinations'!$E:$E,"Unknown")</f>
        <v>No</v>
      </c>
      <c r="G628" s="7" t="str">
        <f>_xlfn.XLOOKUP(A628,'Medical Examinations'!$A:$A,'Medical Examinations'!$F:$F,"Unknown")</f>
        <v>No</v>
      </c>
      <c r="H628" s="43">
        <f>_xlfn.XLOOKUP(Healthcare!A628,'Medical Examinations'!$A:$A,'Medical Examinations'!$G:$G,0)</f>
        <v>0</v>
      </c>
      <c r="I628" s="7" t="str">
        <f>_xlfn.XLOOKUP(A628,'Medical Examinations'!$A:$A,'Medical Examinations'!$H:$H,"Unknown")</f>
        <v>No</v>
      </c>
      <c r="J628" s="7" t="str" cm="1">
        <f t="array" ref="J628">_xlfn.IFS(C628&lt;18.5,"Under Weight",C628&lt;=24.9,"Normal Weight",C628&lt;30,"Over weight",C628&gt;=30,"Obesity")</f>
        <v>Obesity</v>
      </c>
      <c r="K628" s="7" t="str" cm="1">
        <f t="array" ref="K628">_xlfn.IFS(D628="Null","Unknown",D628&lt;5.7,"Normal",D628&lt;6.5,"Prediabetes",D628&gt;=6.5,"Diabetes")</f>
        <v>Normal</v>
      </c>
      <c r="L628" s="7" t="str">
        <f>_xlfn.XLOOKUP(A628,'Hospitalisation Details'!$A:$A,'Hospitalisation Details'!$J:$J,)</f>
        <v>20-Sep-1976</v>
      </c>
      <c r="M628" s="22">
        <f>+_xlfn.XLOOKUP(A628,'Hospitalisation Details'!$A:$A,'Hospitalisation Details'!$F:$F)</f>
        <v>15698.86</v>
      </c>
      <c r="N628" s="7" t="str">
        <f>_xlfn.XLOOKUP(A628,'Hospitalisation Details'!$A:$A,'Hospitalisation Details'!$G:$G)</f>
        <v>tier - 2</v>
      </c>
      <c r="O628" s="7" t="str">
        <f>_xlfn.XLOOKUP(A628,'Hospitalisation Details'!$A:$A,'Hospitalisation Details'!$H:$H)</f>
        <v>tier - 2</v>
      </c>
      <c r="P628" s="7" t="str">
        <f>_xlfn.XLOOKUP(A628,'Hospitalisation Details'!$A:$A,'Hospitalisation Details'!$I:$I)</f>
        <v>R1012</v>
      </c>
      <c r="Q628" s="28">
        <f>_xlfn.XLOOKUP(A628,'Hospitalisation Details'!$A:$A,'Hospitalisation Details'!$K:$K)</f>
        <v>47</v>
      </c>
    </row>
    <row r="629" spans="1:17" x14ac:dyDescent="0.3">
      <c r="A629" s="27" t="s">
        <v>1742</v>
      </c>
      <c r="B629" s="7" t="str">
        <f>IFERROR(_xlfn.XLOOKUP(A629,'Customer Names'!$A$2:$A$2336,'Customer Names'!$C$2:$C$2336),"Unknown")</f>
        <v xml:space="preserve">  Meghann R</v>
      </c>
      <c r="C629" s="7">
        <f>_xlfn.XLOOKUP(A629,'Medical Examinations'!$A$2:$A$2336,'Medical Examinations'!$B$2:$B$2336,AVERAGE('Medical Examinations'!$B$2:$B$2336))</f>
        <v>44.29</v>
      </c>
      <c r="D629" s="7">
        <f>_xlfn.XLOOKUP(A629,'Medical Examinations'!$A$2:$A$2336,'Medical Examinations'!$C$2:$C$2336,AVERAGE('Medical Examinations'!$C$2:$C$2336))</f>
        <v>9.66</v>
      </c>
      <c r="E629" s="7" t="str">
        <f>_xlfn.XLOOKUP(A629,'Medical Examinations'!$A:$A,'Medical Examinations'!$D:$D,"Unknown")</f>
        <v>No</v>
      </c>
      <c r="F629" s="7" t="str">
        <f>_xlfn.XLOOKUP(A629,'Medical Examinations'!$A:$A,'Medical Examinations'!$E:$E,"Unknown")</f>
        <v>No</v>
      </c>
      <c r="G629" s="7" t="str">
        <f>_xlfn.XLOOKUP(A629,'Medical Examinations'!$A:$A,'Medical Examinations'!$F:$F,"Unknown")</f>
        <v>No</v>
      </c>
      <c r="H629" s="43">
        <f>_xlfn.XLOOKUP(Healthcare!A629,'Medical Examinations'!$A:$A,'Medical Examinations'!$G:$G,0)</f>
        <v>2</v>
      </c>
      <c r="I629" s="7" t="str">
        <f>_xlfn.XLOOKUP(A629,'Medical Examinations'!$A:$A,'Medical Examinations'!$H:$H,"Unknown")</f>
        <v>No</v>
      </c>
      <c r="J629" s="7" t="str" cm="1">
        <f t="array" ref="J629">_xlfn.IFS(C629&lt;18.5,"Under Weight",C629&lt;=24.9,"Normal Weight",C629&lt;30,"Over weight",C629&gt;=30,"Obesity")</f>
        <v>Obesity</v>
      </c>
      <c r="K629" s="7" t="str" cm="1">
        <f t="array" ref="K629">_xlfn.IFS(D629="Null","Unknown",D629&lt;5.7,"Normal",D629&lt;6.5,"Prediabetes",D629&gt;=6.5,"Diabetes")</f>
        <v>Diabetes</v>
      </c>
      <c r="L629" s="7" t="str">
        <f>_xlfn.XLOOKUP(A629,'Hospitalisation Details'!$A:$A,'Hospitalisation Details'!$J:$J,)</f>
        <v>26-Jun-1973</v>
      </c>
      <c r="M629" s="22">
        <f>+_xlfn.XLOOKUP(A629,'Hospitalisation Details'!$A:$A,'Hospitalisation Details'!$F:$F)</f>
        <v>15670.3</v>
      </c>
      <c r="N629" s="7" t="str">
        <f>_xlfn.XLOOKUP(A629,'Hospitalisation Details'!$A:$A,'Hospitalisation Details'!$G:$G)</f>
        <v>tier - 2</v>
      </c>
      <c r="O629" s="7" t="str">
        <f>_xlfn.XLOOKUP(A629,'Hospitalisation Details'!$A:$A,'Hospitalisation Details'!$H:$H)</f>
        <v>tier - 2</v>
      </c>
      <c r="P629" s="7" t="str">
        <f>_xlfn.XLOOKUP(A629,'Hospitalisation Details'!$A:$A,'Hospitalisation Details'!$I:$I)</f>
        <v>R1026</v>
      </c>
      <c r="Q629" s="28">
        <f>_xlfn.XLOOKUP(A629,'Hospitalisation Details'!$A:$A,'Hospitalisation Details'!$K:$K)</f>
        <v>50</v>
      </c>
    </row>
    <row r="630" spans="1:17" x14ac:dyDescent="0.3">
      <c r="A630" s="27" t="s">
        <v>1741</v>
      </c>
      <c r="B630" s="7" t="str">
        <f>IFERROR(_xlfn.XLOOKUP(A630,'Customer Names'!$A$2:$A$2336,'Customer Names'!$C$2:$C$2336),"Unknown")</f>
        <v xml:space="preserve">  Scott M</v>
      </c>
      <c r="C630" s="7">
        <f>_xlfn.XLOOKUP(A630,'Medical Examinations'!$A$2:$A$2336,'Medical Examinations'!$B$2:$B$2336,AVERAGE('Medical Examinations'!$B$2:$B$2336))</f>
        <v>54.59</v>
      </c>
      <c r="D630" s="7">
        <f>_xlfn.XLOOKUP(A630,'Medical Examinations'!$A$2:$A$2336,'Medical Examinations'!$C$2:$C$2336,AVERAGE('Medical Examinations'!$C$2:$C$2336))</f>
        <v>4.22</v>
      </c>
      <c r="E630" s="7" t="str">
        <f>_xlfn.XLOOKUP(A630,'Medical Examinations'!$A:$A,'Medical Examinations'!$D:$D,"Unknown")</f>
        <v>Yes</v>
      </c>
      <c r="F630" s="7" t="str">
        <f>_xlfn.XLOOKUP(A630,'Medical Examinations'!$A:$A,'Medical Examinations'!$E:$E,"Unknown")</f>
        <v>No</v>
      </c>
      <c r="G630" s="7" t="str">
        <f>_xlfn.XLOOKUP(A630,'Medical Examinations'!$A:$A,'Medical Examinations'!$F:$F,"Unknown")</f>
        <v>No</v>
      </c>
      <c r="H630" s="43">
        <f>_xlfn.XLOOKUP(Healthcare!A630,'Medical Examinations'!$A:$A,'Medical Examinations'!$G:$G,0)</f>
        <v>1</v>
      </c>
      <c r="I630" s="7" t="str">
        <f>_xlfn.XLOOKUP(A630,'Medical Examinations'!$A:$A,'Medical Examinations'!$H:$H,"Unknown")</f>
        <v>No</v>
      </c>
      <c r="J630" s="7" t="str" cm="1">
        <f t="array" ref="J630">_xlfn.IFS(C630&lt;18.5,"Under Weight",C630&lt;=24.9,"Normal Weight",C630&lt;30,"Over weight",C630&gt;=30,"Obesity")</f>
        <v>Obesity</v>
      </c>
      <c r="K630" s="7" t="str" cm="1">
        <f t="array" ref="K630">_xlfn.IFS(D630="Null","Unknown",D630&lt;5.7,"Normal",D630&lt;6.5,"Prediabetes",D630&gt;=6.5,"Diabetes")</f>
        <v>Normal</v>
      </c>
      <c r="L630" s="7" t="str">
        <f>_xlfn.XLOOKUP(A630,'Hospitalisation Details'!$A:$A,'Hospitalisation Details'!$J:$J,)</f>
        <v>22-Dec-1988</v>
      </c>
      <c r="M630" s="22">
        <f>+_xlfn.XLOOKUP(A630,'Hospitalisation Details'!$A:$A,'Hospitalisation Details'!$F:$F)</f>
        <v>15646.28</v>
      </c>
      <c r="N630" s="7" t="str">
        <f>_xlfn.XLOOKUP(A630,'Hospitalisation Details'!$A:$A,'Hospitalisation Details'!$G:$G)</f>
        <v>tier - 2</v>
      </c>
      <c r="O630" s="7" t="str">
        <f>_xlfn.XLOOKUP(A630,'Hospitalisation Details'!$A:$A,'Hospitalisation Details'!$H:$H)</f>
        <v>tier - 2</v>
      </c>
      <c r="P630" s="7" t="str">
        <f>_xlfn.XLOOKUP(A630,'Hospitalisation Details'!$A:$A,'Hospitalisation Details'!$I:$I)</f>
        <v>R1011</v>
      </c>
      <c r="Q630" s="28">
        <f>_xlfn.XLOOKUP(A630,'Hospitalisation Details'!$A:$A,'Hospitalisation Details'!$K:$K)</f>
        <v>35</v>
      </c>
    </row>
    <row r="631" spans="1:17" x14ac:dyDescent="0.3">
      <c r="A631" s="27" t="s">
        <v>1740</v>
      </c>
      <c r="B631" s="7" t="str">
        <f>IFERROR(_xlfn.XLOOKUP(A631,'Customer Names'!$A$2:$A$2336,'Customer Names'!$C$2:$C$2336),"Unknown")</f>
        <v xml:space="preserve">  Caitlin E</v>
      </c>
      <c r="C631" s="7">
        <f>_xlfn.XLOOKUP(A631,'Medical Examinations'!$A$2:$A$2336,'Medical Examinations'!$B$2:$B$2336,AVERAGE('Medical Examinations'!$B$2:$B$2336))</f>
        <v>32.965000000000003</v>
      </c>
      <c r="D631" s="7">
        <f>_xlfn.XLOOKUP(A631,'Medical Examinations'!$A$2:$A$2336,'Medical Examinations'!$C$2:$C$2336,AVERAGE('Medical Examinations'!$C$2:$C$2336))</f>
        <v>11.78</v>
      </c>
      <c r="E631" s="7" t="str">
        <f>_xlfn.XLOOKUP(A631,'Medical Examinations'!$A:$A,'Medical Examinations'!$D:$D,"Unknown")</f>
        <v>No</v>
      </c>
      <c r="F631" s="7" t="str">
        <f>_xlfn.XLOOKUP(A631,'Medical Examinations'!$A:$A,'Medical Examinations'!$E:$E,"Unknown")</f>
        <v>No</v>
      </c>
      <c r="G631" s="7" t="str">
        <f>_xlfn.XLOOKUP(A631,'Medical Examinations'!$A:$A,'Medical Examinations'!$F:$F,"Unknown")</f>
        <v>No</v>
      </c>
      <c r="H631" s="43">
        <f>_xlfn.XLOOKUP(Healthcare!A631,'Medical Examinations'!$A:$A,'Medical Examinations'!$G:$G,0)</f>
        <v>0</v>
      </c>
      <c r="I631" s="7" t="str">
        <f>_xlfn.XLOOKUP(A631,'Medical Examinations'!$A:$A,'Medical Examinations'!$H:$H,"Unknown")</f>
        <v>No</v>
      </c>
      <c r="J631" s="7" t="str" cm="1">
        <f t="array" ref="J631">_xlfn.IFS(C631&lt;18.5,"Under Weight",C631&lt;=24.9,"Normal Weight",C631&lt;30,"Over weight",C631&gt;=30,"Obesity")</f>
        <v>Obesity</v>
      </c>
      <c r="K631" s="7" t="str" cm="1">
        <f t="array" ref="K631">_xlfn.IFS(D631="Null","Unknown",D631&lt;5.7,"Normal",D631&lt;6.5,"Prediabetes",D631&gt;=6.5,"Diabetes")</f>
        <v>Diabetes</v>
      </c>
      <c r="L631" s="7" t="str">
        <f>_xlfn.XLOOKUP(A631,'Hospitalisation Details'!$A:$A,'Hospitalisation Details'!$J:$J,)</f>
        <v>6-Jun-1960</v>
      </c>
      <c r="M631" s="22">
        <f>+_xlfn.XLOOKUP(A631,'Hospitalisation Details'!$A:$A,'Hospitalisation Details'!$F:$F)</f>
        <v>15612.19</v>
      </c>
      <c r="N631" s="7" t="str">
        <f>_xlfn.XLOOKUP(A631,'Hospitalisation Details'!$A:$A,'Hospitalisation Details'!$G:$G)</f>
        <v>tier - 2</v>
      </c>
      <c r="O631" s="7" t="str">
        <f>_xlfn.XLOOKUP(A631,'Hospitalisation Details'!$A:$A,'Hospitalisation Details'!$H:$H)</f>
        <v>tier - 2</v>
      </c>
      <c r="P631" s="7" t="str">
        <f>_xlfn.XLOOKUP(A631,'Hospitalisation Details'!$A:$A,'Hospitalisation Details'!$I:$I)</f>
        <v>R1012</v>
      </c>
      <c r="Q631" s="28">
        <f>_xlfn.XLOOKUP(A631,'Hospitalisation Details'!$A:$A,'Hospitalisation Details'!$K:$K)</f>
        <v>63</v>
      </c>
    </row>
    <row r="632" spans="1:17" x14ac:dyDescent="0.3">
      <c r="A632" s="27" t="s">
        <v>1739</v>
      </c>
      <c r="B632" s="7" t="str">
        <f>IFERROR(_xlfn.XLOOKUP(A632,'Customer Names'!$A$2:$A$2336,'Customer Names'!$C$2:$C$2336),"Unknown")</f>
        <v xml:space="preserve">  Samantha A</v>
      </c>
      <c r="C632" s="7">
        <f>_xlfn.XLOOKUP(A632,'Medical Examinations'!$A$2:$A$2336,'Medical Examinations'!$B$2:$B$2336,AVERAGE('Medical Examinations'!$B$2:$B$2336))</f>
        <v>38.049999999999997</v>
      </c>
      <c r="D632" s="7">
        <f>_xlfn.XLOOKUP(A632,'Medical Examinations'!$A$2:$A$2336,'Medical Examinations'!$C$2:$C$2336,AVERAGE('Medical Examinations'!$C$2:$C$2336))</f>
        <v>9.6199999999999992</v>
      </c>
      <c r="E632" s="7" t="str">
        <f>_xlfn.XLOOKUP(A632,'Medical Examinations'!$A:$A,'Medical Examinations'!$D:$D,"Unknown")</f>
        <v>No</v>
      </c>
      <c r="F632" s="7" t="str">
        <f>_xlfn.XLOOKUP(A632,'Medical Examinations'!$A:$A,'Medical Examinations'!$E:$E,"Unknown")</f>
        <v>No</v>
      </c>
      <c r="G632" s="7" t="str">
        <f>_xlfn.XLOOKUP(A632,'Medical Examinations'!$A:$A,'Medical Examinations'!$F:$F,"Unknown")</f>
        <v>No</v>
      </c>
      <c r="H632" s="43">
        <f>_xlfn.XLOOKUP(Healthcare!A632,'Medical Examinations'!$A:$A,'Medical Examinations'!$G:$G,0)</f>
        <v>0</v>
      </c>
      <c r="I632" s="7" t="str">
        <f>_xlfn.XLOOKUP(A632,'Medical Examinations'!$A:$A,'Medical Examinations'!$H:$H,"Unknown")</f>
        <v>No</v>
      </c>
      <c r="J632" s="7" t="str" cm="1">
        <f t="array" ref="J632">_xlfn.IFS(C632&lt;18.5,"Under Weight",C632&lt;=24.9,"Normal Weight",C632&lt;30,"Over weight",C632&gt;=30,"Obesity")</f>
        <v>Obesity</v>
      </c>
      <c r="K632" s="7" t="str" cm="1">
        <f t="array" ref="K632">_xlfn.IFS(D632="Null","Unknown",D632&lt;5.7,"Normal",D632&lt;6.5,"Prediabetes",D632&gt;=6.5,"Diabetes")</f>
        <v>Diabetes</v>
      </c>
      <c r="L632" s="7" t="str">
        <f>_xlfn.XLOOKUP(A632,'Hospitalisation Details'!$A:$A,'Hospitalisation Details'!$J:$J,)</f>
        <v>28-Oct-1965</v>
      </c>
      <c r="M632" s="22">
        <f>+_xlfn.XLOOKUP(A632,'Hospitalisation Details'!$A:$A,'Hospitalisation Details'!$F:$F)</f>
        <v>15608.58</v>
      </c>
      <c r="N632" s="7" t="str">
        <f>_xlfn.XLOOKUP(A632,'Hospitalisation Details'!$A:$A,'Hospitalisation Details'!$G:$G)</f>
        <v>tier - 2</v>
      </c>
      <c r="O632" s="7" t="str">
        <f>_xlfn.XLOOKUP(A632,'Hospitalisation Details'!$A:$A,'Hospitalisation Details'!$H:$H)</f>
        <v>tier - 2</v>
      </c>
      <c r="P632" s="7" t="str">
        <f>_xlfn.XLOOKUP(A632,'Hospitalisation Details'!$A:$A,'Hospitalisation Details'!$I:$I)</f>
        <v>R1026</v>
      </c>
      <c r="Q632" s="28">
        <f>_xlfn.XLOOKUP(A632,'Hospitalisation Details'!$A:$A,'Hospitalisation Details'!$K:$K)</f>
        <v>58</v>
      </c>
    </row>
    <row r="633" spans="1:17" x14ac:dyDescent="0.3">
      <c r="A633" s="27" t="s">
        <v>1738</v>
      </c>
      <c r="B633" s="7" t="str">
        <f>IFERROR(_xlfn.XLOOKUP(A633,'Customer Names'!$A$2:$A$2336,'Customer Names'!$C$2:$C$2336),"Unknown")</f>
        <v xml:space="preserve">  Erik</v>
      </c>
      <c r="C633" s="7">
        <f>_xlfn.XLOOKUP(A633,'Medical Examinations'!$A$2:$A$2336,'Medical Examinations'!$B$2:$B$2336,AVERAGE('Medical Examinations'!$B$2:$B$2336))</f>
        <v>46.14</v>
      </c>
      <c r="D633" s="7">
        <f>_xlfn.XLOOKUP(A633,'Medical Examinations'!$A$2:$A$2336,'Medical Examinations'!$C$2:$C$2336,AVERAGE('Medical Examinations'!$C$2:$C$2336))</f>
        <v>10.78</v>
      </c>
      <c r="E633" s="7" t="str">
        <f>_xlfn.XLOOKUP(A633,'Medical Examinations'!$A:$A,'Medical Examinations'!$D:$D,"Unknown")</f>
        <v>No</v>
      </c>
      <c r="F633" s="7" t="str">
        <f>_xlfn.XLOOKUP(A633,'Medical Examinations'!$A:$A,'Medical Examinations'!$E:$E,"Unknown")</f>
        <v>No</v>
      </c>
      <c r="G633" s="7" t="str">
        <f>_xlfn.XLOOKUP(A633,'Medical Examinations'!$A:$A,'Medical Examinations'!$F:$F,"Unknown")</f>
        <v>No</v>
      </c>
      <c r="H633" s="43">
        <f>_xlfn.XLOOKUP(Healthcare!A633,'Medical Examinations'!$A:$A,'Medical Examinations'!$G:$G,0)</f>
        <v>0</v>
      </c>
      <c r="I633" s="7" t="str">
        <f>_xlfn.XLOOKUP(A633,'Medical Examinations'!$A:$A,'Medical Examinations'!$H:$H,"Unknown")</f>
        <v>No</v>
      </c>
      <c r="J633" s="7" t="str" cm="1">
        <f t="array" ref="J633">_xlfn.IFS(C633&lt;18.5,"Under Weight",C633&lt;=24.9,"Normal Weight",C633&lt;30,"Over weight",C633&gt;=30,"Obesity")</f>
        <v>Obesity</v>
      </c>
      <c r="K633" s="7" t="str" cm="1">
        <f t="array" ref="K633">_xlfn.IFS(D633="Null","Unknown",D633&lt;5.7,"Normal",D633&lt;6.5,"Prediabetes",D633&gt;=6.5,"Diabetes")</f>
        <v>Diabetes</v>
      </c>
      <c r="L633" s="7" t="str">
        <f>_xlfn.XLOOKUP(A633,'Hospitalisation Details'!$A:$A,'Hospitalisation Details'!$J:$J,)</f>
        <v>30-Jul-1974</v>
      </c>
      <c r="M633" s="22">
        <f>+_xlfn.XLOOKUP(A633,'Hospitalisation Details'!$A:$A,'Hospitalisation Details'!$F:$F)</f>
        <v>15556.67</v>
      </c>
      <c r="N633" s="7" t="str">
        <f>_xlfn.XLOOKUP(A633,'Hospitalisation Details'!$A:$A,'Hospitalisation Details'!$G:$G)</f>
        <v>tier - 2</v>
      </c>
      <c r="O633" s="7" t="str">
        <f>_xlfn.XLOOKUP(A633,'Hospitalisation Details'!$A:$A,'Hospitalisation Details'!$H:$H)</f>
        <v>tier - 2</v>
      </c>
      <c r="P633" s="7" t="str">
        <f>_xlfn.XLOOKUP(A633,'Hospitalisation Details'!$A:$A,'Hospitalisation Details'!$I:$I)</f>
        <v>R1012</v>
      </c>
      <c r="Q633" s="28">
        <f>_xlfn.XLOOKUP(A633,'Hospitalisation Details'!$A:$A,'Hospitalisation Details'!$K:$K)</f>
        <v>49</v>
      </c>
    </row>
    <row r="634" spans="1:17" x14ac:dyDescent="0.3">
      <c r="A634" s="27" t="s">
        <v>1737</v>
      </c>
      <c r="B634" s="7" t="str">
        <f>IFERROR(_xlfn.XLOOKUP(A634,'Customer Names'!$A$2:$A$2336,'Customer Names'!$C$2:$C$2336),"Unknown")</f>
        <v xml:space="preserve">  Christopher</v>
      </c>
      <c r="C634" s="7">
        <f>_xlfn.XLOOKUP(A634,'Medical Examinations'!$A$2:$A$2336,'Medical Examinations'!$B$2:$B$2336,AVERAGE('Medical Examinations'!$B$2:$B$2336))</f>
        <v>41.325000000000003</v>
      </c>
      <c r="D634" s="7">
        <f>_xlfn.XLOOKUP(A634,'Medical Examinations'!$A$2:$A$2336,'Medical Examinations'!$C$2:$C$2336,AVERAGE('Medical Examinations'!$C$2:$C$2336))</f>
        <v>5.1100000000000003</v>
      </c>
      <c r="E634" s="7" t="str">
        <f>_xlfn.XLOOKUP(A634,'Medical Examinations'!$A:$A,'Medical Examinations'!$D:$D,"Unknown")</f>
        <v>Yes</v>
      </c>
      <c r="F634" s="7" t="str">
        <f>_xlfn.XLOOKUP(A634,'Medical Examinations'!$A:$A,'Medical Examinations'!$E:$E,"Unknown")</f>
        <v>No</v>
      </c>
      <c r="G634" s="7" t="str">
        <f>_xlfn.XLOOKUP(A634,'Medical Examinations'!$A:$A,'Medical Examinations'!$F:$F,"Unknown")</f>
        <v>No</v>
      </c>
      <c r="H634" s="43">
        <f>_xlfn.XLOOKUP(Healthcare!A634,'Medical Examinations'!$A:$A,'Medical Examinations'!$G:$G,0)</f>
        <v>2</v>
      </c>
      <c r="I634" s="7" t="str">
        <f>_xlfn.XLOOKUP(A634,'Medical Examinations'!$A:$A,'Medical Examinations'!$H:$H,"Unknown")</f>
        <v>No</v>
      </c>
      <c r="J634" s="7" t="str" cm="1">
        <f t="array" ref="J634">_xlfn.IFS(C634&lt;18.5,"Under Weight",C634&lt;=24.9,"Normal Weight",C634&lt;30,"Over weight",C634&gt;=30,"Obesity")</f>
        <v>Obesity</v>
      </c>
      <c r="K634" s="7" t="str" cm="1">
        <f t="array" ref="K634">_xlfn.IFS(D634="Null","Unknown",D634&lt;5.7,"Normal",D634&lt;6.5,"Prediabetes",D634&gt;=6.5,"Diabetes")</f>
        <v>Normal</v>
      </c>
      <c r="L634" s="7" t="str">
        <f>_xlfn.XLOOKUP(A634,'Hospitalisation Details'!$A:$A,'Hospitalisation Details'!$J:$J,)</f>
        <v>2-Oct-1959</v>
      </c>
      <c r="M634" s="22">
        <f>+_xlfn.XLOOKUP(A634,'Hospitalisation Details'!$A:$A,'Hospitalisation Details'!$F:$F)</f>
        <v>15555.19</v>
      </c>
      <c r="N634" s="7" t="str">
        <f>_xlfn.XLOOKUP(A634,'Hospitalisation Details'!$A:$A,'Hospitalisation Details'!$G:$G)</f>
        <v>tier - 2</v>
      </c>
      <c r="O634" s="7" t="str">
        <f>_xlfn.XLOOKUP(A634,'Hospitalisation Details'!$A:$A,'Hospitalisation Details'!$H:$H)</f>
        <v>tier - 3</v>
      </c>
      <c r="P634" s="7" t="str">
        <f>_xlfn.XLOOKUP(A634,'Hospitalisation Details'!$A:$A,'Hospitalisation Details'!$I:$I)</f>
        <v>R1012</v>
      </c>
      <c r="Q634" s="28">
        <f>_xlfn.XLOOKUP(A634,'Hospitalisation Details'!$A:$A,'Hospitalisation Details'!$K:$K)</f>
        <v>64</v>
      </c>
    </row>
    <row r="635" spans="1:17" x14ac:dyDescent="0.3">
      <c r="A635" s="27" t="s">
        <v>1736</v>
      </c>
      <c r="B635" s="7" t="str">
        <f>IFERROR(_xlfn.XLOOKUP(A635,'Customer Names'!$A$2:$A$2336,'Customer Names'!$C$2:$C$2336),"Unknown")</f>
        <v xml:space="preserve">  Maya</v>
      </c>
      <c r="C635" s="7">
        <f>_xlfn.XLOOKUP(A635,'Medical Examinations'!$A$2:$A$2336,'Medical Examinations'!$B$2:$B$2336,AVERAGE('Medical Examinations'!$B$2:$B$2336))</f>
        <v>44.64</v>
      </c>
      <c r="D635" s="7">
        <f>_xlfn.XLOOKUP(A635,'Medical Examinations'!$A$2:$A$2336,'Medical Examinations'!$C$2:$C$2336,AVERAGE('Medical Examinations'!$C$2:$C$2336))</f>
        <v>7.18</v>
      </c>
      <c r="E635" s="7" t="str">
        <f>_xlfn.XLOOKUP(A635,'Medical Examinations'!$A:$A,'Medical Examinations'!$D:$D,"Unknown")</f>
        <v>No</v>
      </c>
      <c r="F635" s="7" t="str">
        <f>_xlfn.XLOOKUP(A635,'Medical Examinations'!$A:$A,'Medical Examinations'!$E:$E,"Unknown")</f>
        <v>No</v>
      </c>
      <c r="G635" s="7" t="str">
        <f>_xlfn.XLOOKUP(A635,'Medical Examinations'!$A:$A,'Medical Examinations'!$F:$F,"Unknown")</f>
        <v>No</v>
      </c>
      <c r="H635" s="43">
        <f>_xlfn.XLOOKUP(Healthcare!A635,'Medical Examinations'!$A:$A,'Medical Examinations'!$G:$G,0)</f>
        <v>0</v>
      </c>
      <c r="I635" s="7" t="str">
        <f>_xlfn.XLOOKUP(A635,'Medical Examinations'!$A:$A,'Medical Examinations'!$H:$H,"Unknown")</f>
        <v>No</v>
      </c>
      <c r="J635" s="7" t="str" cm="1">
        <f t="array" ref="J635">_xlfn.IFS(C635&lt;18.5,"Under Weight",C635&lt;=24.9,"Normal Weight",C635&lt;30,"Over weight",C635&gt;=30,"Obesity")</f>
        <v>Obesity</v>
      </c>
      <c r="K635" s="7" t="str" cm="1">
        <f t="array" ref="K635">_xlfn.IFS(D635="Null","Unknown",D635&lt;5.7,"Normal",D635&lt;6.5,"Prediabetes",D635&gt;=6.5,"Diabetes")</f>
        <v>Diabetes</v>
      </c>
      <c r="L635" s="7" t="str">
        <f>_xlfn.XLOOKUP(A635,'Hospitalisation Details'!$A:$A,'Hospitalisation Details'!$J:$J,)</f>
        <v>28-Jun-1974</v>
      </c>
      <c r="M635" s="22">
        <f>+_xlfn.XLOOKUP(A635,'Hospitalisation Details'!$A:$A,'Hospitalisation Details'!$F:$F)</f>
        <v>15532.16</v>
      </c>
      <c r="N635" s="7" t="str">
        <f>_xlfn.XLOOKUP(A635,'Hospitalisation Details'!$A:$A,'Hospitalisation Details'!$G:$G)</f>
        <v>tier - 2</v>
      </c>
      <c r="O635" s="7" t="str">
        <f>_xlfn.XLOOKUP(A635,'Hospitalisation Details'!$A:$A,'Hospitalisation Details'!$H:$H)</f>
        <v>tier - 2</v>
      </c>
      <c r="P635" s="7" t="str">
        <f>_xlfn.XLOOKUP(A635,'Hospitalisation Details'!$A:$A,'Hospitalisation Details'!$I:$I)</f>
        <v>R1026</v>
      </c>
      <c r="Q635" s="28">
        <f>_xlfn.XLOOKUP(A635,'Hospitalisation Details'!$A:$A,'Hospitalisation Details'!$K:$K)</f>
        <v>49</v>
      </c>
    </row>
    <row r="636" spans="1:17" x14ac:dyDescent="0.3">
      <c r="A636" s="27" t="s">
        <v>1735</v>
      </c>
      <c r="B636" s="7" t="str">
        <f>IFERROR(_xlfn.XLOOKUP(A636,'Customer Names'!$A$2:$A$2336,'Customer Names'!$C$2:$C$2336),"Unknown")</f>
        <v xml:space="preserve">  Zachary T</v>
      </c>
      <c r="C636" s="7">
        <f>_xlfn.XLOOKUP(A636,'Medical Examinations'!$A$2:$A$2336,'Medical Examinations'!$B$2:$B$2336,AVERAGE('Medical Examinations'!$B$2:$B$2336))</f>
        <v>25.175000000000001</v>
      </c>
      <c r="D636" s="7">
        <f>_xlfn.XLOOKUP(A636,'Medical Examinations'!$A$2:$A$2336,'Medical Examinations'!$C$2:$C$2336,AVERAGE('Medical Examinations'!$C$2:$C$2336))</f>
        <v>4.96</v>
      </c>
      <c r="E636" s="7" t="str">
        <f>_xlfn.XLOOKUP(A636,'Medical Examinations'!$A:$A,'Medical Examinations'!$D:$D,"Unknown")</f>
        <v>No</v>
      </c>
      <c r="F636" s="7" t="str">
        <f>_xlfn.XLOOKUP(A636,'Medical Examinations'!$A:$A,'Medical Examinations'!$E:$E,"Unknown")</f>
        <v>Yes</v>
      </c>
      <c r="G636" s="7" t="str">
        <f>_xlfn.XLOOKUP(A636,'Medical Examinations'!$A:$A,'Medical Examinations'!$F:$F,"Unknown")</f>
        <v>No</v>
      </c>
      <c r="H636" s="43">
        <f>_xlfn.XLOOKUP(Healthcare!A636,'Medical Examinations'!$A:$A,'Medical Examinations'!$G:$G,0)</f>
        <v>1</v>
      </c>
      <c r="I636" s="7" t="str">
        <f>_xlfn.XLOOKUP(A636,'Medical Examinations'!$A:$A,'Medical Examinations'!$H:$H,"Unknown")</f>
        <v>No</v>
      </c>
      <c r="J636" s="7" t="str" cm="1">
        <f t="array" ref="J636">_xlfn.IFS(C636&lt;18.5,"Under Weight",C636&lt;=24.9,"Normal Weight",C636&lt;30,"Over weight",C636&gt;=30,"Obesity")</f>
        <v>Over weight</v>
      </c>
      <c r="K636" s="7" t="str" cm="1">
        <f t="array" ref="K636">_xlfn.IFS(D636="Null","Unknown",D636&lt;5.7,"Normal",D636&lt;6.5,"Prediabetes",D636&gt;=6.5,"Diabetes")</f>
        <v>Normal</v>
      </c>
      <c r="L636" s="7" t="str">
        <f>_xlfn.XLOOKUP(A636,'Hospitalisation Details'!$A:$A,'Hospitalisation Details'!$J:$J,)</f>
        <v>17-Jul-2004</v>
      </c>
      <c r="M636" s="22">
        <f>+_xlfn.XLOOKUP(A636,'Hospitalisation Details'!$A:$A,'Hospitalisation Details'!$F:$F)</f>
        <v>15518.18</v>
      </c>
      <c r="N636" s="7" t="str">
        <f>_xlfn.XLOOKUP(A636,'Hospitalisation Details'!$A:$A,'Hospitalisation Details'!$G:$G)</f>
        <v>tier - 2</v>
      </c>
      <c r="O636" s="7" t="str">
        <f>_xlfn.XLOOKUP(A636,'Hospitalisation Details'!$A:$A,'Hospitalisation Details'!$H:$H)</f>
        <v>tier - 3</v>
      </c>
      <c r="P636" s="7" t="str">
        <f>_xlfn.XLOOKUP(A636,'Hospitalisation Details'!$A:$A,'Hospitalisation Details'!$I:$I)</f>
        <v>R1015</v>
      </c>
      <c r="Q636" s="28">
        <f>_xlfn.XLOOKUP(A636,'Hospitalisation Details'!$A:$A,'Hospitalisation Details'!$K:$K)</f>
        <v>19</v>
      </c>
    </row>
    <row r="637" spans="1:17" x14ac:dyDescent="0.3">
      <c r="A637" s="27" t="s">
        <v>1734</v>
      </c>
      <c r="B637" s="7" t="str">
        <f>IFERROR(_xlfn.XLOOKUP(A637,'Customer Names'!$A$2:$A$2336,'Customer Names'!$C$2:$C$2336),"Unknown")</f>
        <v xml:space="preserve">  Hilda</v>
      </c>
      <c r="C637" s="7">
        <f>_xlfn.XLOOKUP(A637,'Medical Examinations'!$A$2:$A$2336,'Medical Examinations'!$B$2:$B$2336,AVERAGE('Medical Examinations'!$B$2:$B$2336))</f>
        <v>43.11</v>
      </c>
      <c r="D637" s="7">
        <f>_xlfn.XLOOKUP(A637,'Medical Examinations'!$A$2:$A$2336,'Medical Examinations'!$C$2:$C$2336,AVERAGE('Medical Examinations'!$C$2:$C$2336))</f>
        <v>4.67</v>
      </c>
      <c r="E637" s="7" t="str">
        <f>_xlfn.XLOOKUP(A637,'Medical Examinations'!$A:$A,'Medical Examinations'!$D:$D,"Unknown")</f>
        <v>Yes</v>
      </c>
      <c r="F637" s="7" t="str">
        <f>_xlfn.XLOOKUP(A637,'Medical Examinations'!$A:$A,'Medical Examinations'!$E:$E,"Unknown")</f>
        <v>No</v>
      </c>
      <c r="G637" s="7" t="str">
        <f>_xlfn.XLOOKUP(A637,'Medical Examinations'!$A:$A,'Medical Examinations'!$F:$F,"Unknown")</f>
        <v>No</v>
      </c>
      <c r="H637" s="43">
        <f>_xlfn.XLOOKUP(Healthcare!A637,'Medical Examinations'!$A:$A,'Medical Examinations'!$G:$G,0)</f>
        <v>0</v>
      </c>
      <c r="I637" s="7" t="str">
        <f>_xlfn.XLOOKUP(A637,'Medical Examinations'!$A:$A,'Medical Examinations'!$H:$H,"Unknown")</f>
        <v>No</v>
      </c>
      <c r="J637" s="7" t="str" cm="1">
        <f t="array" ref="J637">_xlfn.IFS(C637&lt;18.5,"Under Weight",C637&lt;=24.9,"Normal Weight",C637&lt;30,"Over weight",C637&gt;=30,"Obesity")</f>
        <v>Obesity</v>
      </c>
      <c r="K637" s="7" t="str" cm="1">
        <f t="array" ref="K637">_xlfn.IFS(D637="Null","Unknown",D637&lt;5.7,"Normal",D637&lt;6.5,"Prediabetes",D637&gt;=6.5,"Diabetes")</f>
        <v>Normal</v>
      </c>
      <c r="L637" s="7" t="str">
        <f>_xlfn.XLOOKUP(A637,'Hospitalisation Details'!$A:$A,'Hospitalisation Details'!$J:$J,)</f>
        <v>20-Jul-1976</v>
      </c>
      <c r="M637" s="22">
        <f>+_xlfn.XLOOKUP(A637,'Hospitalisation Details'!$A:$A,'Hospitalisation Details'!$F:$F)</f>
        <v>15450.48</v>
      </c>
      <c r="N637" s="7" t="str">
        <f>_xlfn.XLOOKUP(A637,'Hospitalisation Details'!$A:$A,'Hospitalisation Details'!$G:$G)</f>
        <v>tier - 2</v>
      </c>
      <c r="O637" s="7" t="str">
        <f>_xlfn.XLOOKUP(A637,'Hospitalisation Details'!$A:$A,'Hospitalisation Details'!$H:$H)</f>
        <v>tier - 1</v>
      </c>
      <c r="P637" s="7" t="str">
        <f>_xlfn.XLOOKUP(A637,'Hospitalisation Details'!$A:$A,'Hospitalisation Details'!$I:$I)</f>
        <v>R1026</v>
      </c>
      <c r="Q637" s="28">
        <f>_xlfn.XLOOKUP(A637,'Hospitalisation Details'!$A:$A,'Hospitalisation Details'!$K:$K)</f>
        <v>47</v>
      </c>
    </row>
    <row r="638" spans="1:17" x14ac:dyDescent="0.3">
      <c r="A638" s="27" t="s">
        <v>1733</v>
      </c>
      <c r="B638" s="7" t="str">
        <f>IFERROR(_xlfn.XLOOKUP(A638,'Customer Names'!$A$2:$A$2336,'Customer Names'!$C$2:$C$2336),"Unknown")</f>
        <v xml:space="preserve">  Stephanie</v>
      </c>
      <c r="C638" s="7">
        <f>_xlfn.XLOOKUP(A638,'Medical Examinations'!$A$2:$A$2336,'Medical Examinations'!$B$2:$B$2336,AVERAGE('Medical Examinations'!$B$2:$B$2336))</f>
        <v>53.32</v>
      </c>
      <c r="D638" s="7">
        <f>_xlfn.XLOOKUP(A638,'Medical Examinations'!$A$2:$A$2336,'Medical Examinations'!$C$2:$C$2336,AVERAGE('Medical Examinations'!$C$2:$C$2336))</f>
        <v>5.0599999999999996</v>
      </c>
      <c r="E638" s="7" t="str">
        <f>_xlfn.XLOOKUP(A638,'Medical Examinations'!$A:$A,'Medical Examinations'!$D:$D,"Unknown")</f>
        <v>No</v>
      </c>
      <c r="F638" s="7" t="str">
        <f>_xlfn.XLOOKUP(A638,'Medical Examinations'!$A:$A,'Medical Examinations'!$E:$E,"Unknown")</f>
        <v>No</v>
      </c>
      <c r="G638" s="7" t="str">
        <f>_xlfn.XLOOKUP(A638,'Medical Examinations'!$A:$A,'Medical Examinations'!$F:$F,"Unknown")</f>
        <v>No</v>
      </c>
      <c r="H638" s="43">
        <f>_xlfn.XLOOKUP(Healthcare!A638,'Medical Examinations'!$A:$A,'Medical Examinations'!$G:$G,0)</f>
        <v>0</v>
      </c>
      <c r="I638" s="7" t="str">
        <f>_xlfn.XLOOKUP(A638,'Medical Examinations'!$A:$A,'Medical Examinations'!$H:$H,"Unknown")</f>
        <v>No</v>
      </c>
      <c r="J638" s="7" t="str" cm="1">
        <f t="array" ref="J638">_xlfn.IFS(C638&lt;18.5,"Under Weight",C638&lt;=24.9,"Normal Weight",C638&lt;30,"Over weight",C638&gt;=30,"Obesity")</f>
        <v>Obesity</v>
      </c>
      <c r="K638" s="7" t="str" cm="1">
        <f t="array" ref="K638">_xlfn.IFS(D638="Null","Unknown",D638&lt;5.7,"Normal",D638&lt;6.5,"Prediabetes",D638&gt;=6.5,"Diabetes")</f>
        <v>Normal</v>
      </c>
      <c r="L638" s="7" t="str">
        <f>_xlfn.XLOOKUP(A638,'Hospitalisation Details'!$A:$A,'Hospitalisation Details'!$J:$J,)</f>
        <v>25-Oct-1990</v>
      </c>
      <c r="M638" s="22">
        <f>+_xlfn.XLOOKUP(A638,'Hospitalisation Details'!$A:$A,'Hospitalisation Details'!$F:$F)</f>
        <v>15440.2</v>
      </c>
      <c r="N638" s="7" t="str">
        <f>_xlfn.XLOOKUP(A638,'Hospitalisation Details'!$A:$A,'Hospitalisation Details'!$G:$G)</f>
        <v>tier - 2</v>
      </c>
      <c r="O638" s="7" t="str">
        <f>_xlfn.XLOOKUP(A638,'Hospitalisation Details'!$A:$A,'Hospitalisation Details'!$H:$H)</f>
        <v>tier - 1</v>
      </c>
      <c r="P638" s="7" t="str">
        <f>_xlfn.XLOOKUP(A638,'Hospitalisation Details'!$A:$A,'Hospitalisation Details'!$I:$I)</f>
        <v>R1012</v>
      </c>
      <c r="Q638" s="28">
        <f>_xlfn.XLOOKUP(A638,'Hospitalisation Details'!$A:$A,'Hospitalisation Details'!$K:$K)</f>
        <v>33</v>
      </c>
    </row>
    <row r="639" spans="1:17" x14ac:dyDescent="0.3">
      <c r="A639" s="27" t="s">
        <v>1732</v>
      </c>
      <c r="B639" s="7" t="str">
        <f>IFERROR(_xlfn.XLOOKUP(A639,'Customer Names'!$A$2:$A$2336,'Customer Names'!$C$2:$C$2336),"Unknown")</f>
        <v xml:space="preserve">  Doug</v>
      </c>
      <c r="C639" s="7">
        <f>_xlfn.XLOOKUP(A639,'Medical Examinations'!$A$2:$A$2336,'Medical Examinations'!$B$2:$B$2336,AVERAGE('Medical Examinations'!$B$2:$B$2336))</f>
        <v>38.04</v>
      </c>
      <c r="D639" s="7">
        <f>_xlfn.XLOOKUP(A639,'Medical Examinations'!$A$2:$A$2336,'Medical Examinations'!$C$2:$C$2336,AVERAGE('Medical Examinations'!$C$2:$C$2336))</f>
        <v>5.0199999999999996</v>
      </c>
      <c r="E639" s="7" t="str">
        <f>_xlfn.XLOOKUP(A639,'Medical Examinations'!$A:$A,'Medical Examinations'!$D:$D,"Unknown")</f>
        <v>Yes</v>
      </c>
      <c r="F639" s="7" t="str">
        <f>_xlfn.XLOOKUP(A639,'Medical Examinations'!$A:$A,'Medical Examinations'!$E:$E,"Unknown")</f>
        <v>No</v>
      </c>
      <c r="G639" s="7" t="str">
        <f>_xlfn.XLOOKUP(A639,'Medical Examinations'!$A:$A,'Medical Examinations'!$F:$F,"Unknown")</f>
        <v>No</v>
      </c>
      <c r="H639" s="43">
        <f>_xlfn.XLOOKUP(Healthcare!A639,'Medical Examinations'!$A:$A,'Medical Examinations'!$G:$G,0)</f>
        <v>1</v>
      </c>
      <c r="I639" s="7" t="str">
        <f>_xlfn.XLOOKUP(A639,'Medical Examinations'!$A:$A,'Medical Examinations'!$H:$H,"Unknown")</f>
        <v>No</v>
      </c>
      <c r="J639" s="7" t="str" cm="1">
        <f t="array" ref="J639">_xlfn.IFS(C639&lt;18.5,"Under Weight",C639&lt;=24.9,"Normal Weight",C639&lt;30,"Over weight",C639&gt;=30,"Obesity")</f>
        <v>Obesity</v>
      </c>
      <c r="K639" s="7" t="str" cm="1">
        <f t="array" ref="K639">_xlfn.IFS(D639="Null","Unknown",D639&lt;5.7,"Normal",D639&lt;6.5,"Prediabetes",D639&gt;=6.5,"Diabetes")</f>
        <v>Normal</v>
      </c>
      <c r="L639" s="7" t="str">
        <f>_xlfn.XLOOKUP(A639,'Hospitalisation Details'!$A:$A,'Hospitalisation Details'!$J:$J,)</f>
        <v>4-Sep-1964</v>
      </c>
      <c r="M639" s="22">
        <f>+_xlfn.XLOOKUP(A639,'Hospitalisation Details'!$A:$A,'Hospitalisation Details'!$F:$F)</f>
        <v>15377.77</v>
      </c>
      <c r="N639" s="7" t="str">
        <f>_xlfn.XLOOKUP(A639,'Hospitalisation Details'!$A:$A,'Hospitalisation Details'!$G:$G)</f>
        <v>tier - 2</v>
      </c>
      <c r="O639" s="7" t="str">
        <f>_xlfn.XLOOKUP(A639,'Hospitalisation Details'!$A:$A,'Hospitalisation Details'!$H:$H)</f>
        <v>tier - 2</v>
      </c>
      <c r="P639" s="7" t="str">
        <f>_xlfn.XLOOKUP(A639,'Hospitalisation Details'!$A:$A,'Hospitalisation Details'!$I:$I)</f>
        <v>R1012</v>
      </c>
      <c r="Q639" s="28">
        <f>_xlfn.XLOOKUP(A639,'Hospitalisation Details'!$A:$A,'Hospitalisation Details'!$K:$K)</f>
        <v>59</v>
      </c>
    </row>
    <row r="640" spans="1:17" x14ac:dyDescent="0.3">
      <c r="A640" s="27" t="s">
        <v>1731</v>
      </c>
      <c r="B640" s="7" t="str">
        <f>IFERROR(_xlfn.XLOOKUP(A640,'Customer Names'!$A$2:$A$2336,'Customer Names'!$C$2:$C$2336),"Unknown")</f>
        <v xml:space="preserve">  Bethany N</v>
      </c>
      <c r="C640" s="7">
        <f>_xlfn.XLOOKUP(A640,'Medical Examinations'!$A$2:$A$2336,'Medical Examinations'!$B$2:$B$2336,AVERAGE('Medical Examinations'!$B$2:$B$2336))</f>
        <v>37.9</v>
      </c>
      <c r="D640" s="7">
        <f>_xlfn.XLOOKUP(A640,'Medical Examinations'!$A$2:$A$2336,'Medical Examinations'!$C$2:$C$2336,AVERAGE('Medical Examinations'!$C$2:$C$2336))</f>
        <v>7.76</v>
      </c>
      <c r="E640" s="7" t="str">
        <f>_xlfn.XLOOKUP(A640,'Medical Examinations'!$A:$A,'Medical Examinations'!$D:$D,"Unknown")</f>
        <v>No</v>
      </c>
      <c r="F640" s="7" t="str">
        <f>_xlfn.XLOOKUP(A640,'Medical Examinations'!$A:$A,'Medical Examinations'!$E:$E,"Unknown")</f>
        <v>No</v>
      </c>
      <c r="G640" s="7" t="str">
        <f>_xlfn.XLOOKUP(A640,'Medical Examinations'!$A:$A,'Medical Examinations'!$F:$F,"Unknown")</f>
        <v>No</v>
      </c>
      <c r="H640" s="43">
        <f>_xlfn.XLOOKUP(Healthcare!A640,'Medical Examinations'!$A:$A,'Medical Examinations'!$G:$G,0)</f>
        <v>0</v>
      </c>
      <c r="I640" s="7" t="str">
        <f>_xlfn.XLOOKUP(A640,'Medical Examinations'!$A:$A,'Medical Examinations'!$H:$H,"Unknown")</f>
        <v>No</v>
      </c>
      <c r="J640" s="7" t="str" cm="1">
        <f t="array" ref="J640">_xlfn.IFS(C640&lt;18.5,"Under Weight",C640&lt;=24.9,"Normal Weight",C640&lt;30,"Over weight",C640&gt;=30,"Obesity")</f>
        <v>Obesity</v>
      </c>
      <c r="K640" s="7" t="str" cm="1">
        <f t="array" ref="K640">_xlfn.IFS(D640="Null","Unknown",D640&lt;5.7,"Normal",D640&lt;6.5,"Prediabetes",D640&gt;=6.5,"Diabetes")</f>
        <v>Diabetes</v>
      </c>
      <c r="L640" s="7" t="str">
        <f>_xlfn.XLOOKUP(A640,'Hospitalisation Details'!$A:$A,'Hospitalisation Details'!$J:$J,)</f>
        <v>6-Sep-1962</v>
      </c>
      <c r="M640" s="22">
        <f>+_xlfn.XLOOKUP(A640,'Hospitalisation Details'!$A:$A,'Hospitalisation Details'!$F:$F)</f>
        <v>15368.22</v>
      </c>
      <c r="N640" s="7" t="str">
        <f>_xlfn.XLOOKUP(A640,'Hospitalisation Details'!$A:$A,'Hospitalisation Details'!$G:$G)</f>
        <v>tier - 2</v>
      </c>
      <c r="O640" s="7" t="str">
        <f>_xlfn.XLOOKUP(A640,'Hospitalisation Details'!$A:$A,'Hospitalisation Details'!$H:$H)</f>
        <v>tier - 2</v>
      </c>
      <c r="P640" s="7" t="str">
        <f>_xlfn.XLOOKUP(A640,'Hospitalisation Details'!$A:$A,'Hospitalisation Details'!$I:$I)</f>
        <v>R1011</v>
      </c>
      <c r="Q640" s="28">
        <f>_xlfn.XLOOKUP(A640,'Hospitalisation Details'!$A:$A,'Hospitalisation Details'!$K:$K)</f>
        <v>61</v>
      </c>
    </row>
    <row r="641" spans="1:17" x14ac:dyDescent="0.3">
      <c r="A641" s="27" t="s">
        <v>1730</v>
      </c>
      <c r="B641" s="7" t="str">
        <f>IFERROR(_xlfn.XLOOKUP(A641,'Customer Names'!$A$2:$A$2336,'Customer Names'!$C$2:$C$2336),"Unknown")</f>
        <v xml:space="preserve">  Sandra H</v>
      </c>
      <c r="C641" s="7">
        <f>_xlfn.XLOOKUP(A641,'Medical Examinations'!$A$2:$A$2336,'Medical Examinations'!$B$2:$B$2336,AVERAGE('Medical Examinations'!$B$2:$B$2336))</f>
        <v>39.6</v>
      </c>
      <c r="D641" s="7">
        <f>_xlfn.XLOOKUP(A641,'Medical Examinations'!$A$2:$A$2336,'Medical Examinations'!$C$2:$C$2336,AVERAGE('Medical Examinations'!$C$2:$C$2336))</f>
        <v>9.32</v>
      </c>
      <c r="E641" s="7" t="str">
        <f>_xlfn.XLOOKUP(A641,'Medical Examinations'!$A:$A,'Medical Examinations'!$D:$D,"Unknown")</f>
        <v>No</v>
      </c>
      <c r="F641" s="7" t="str">
        <f>_xlfn.XLOOKUP(A641,'Medical Examinations'!$A:$A,'Medical Examinations'!$E:$E,"Unknown")</f>
        <v>No</v>
      </c>
      <c r="G641" s="7" t="str">
        <f>_xlfn.XLOOKUP(A641,'Medical Examinations'!$A:$A,'Medical Examinations'!$F:$F,"Unknown")</f>
        <v>No</v>
      </c>
      <c r="H641" s="43">
        <f>_xlfn.XLOOKUP(Healthcare!A641,'Medical Examinations'!$A:$A,'Medical Examinations'!$G:$G,0)</f>
        <v>0</v>
      </c>
      <c r="I641" s="7" t="str">
        <f>_xlfn.XLOOKUP(A641,'Medical Examinations'!$A:$A,'Medical Examinations'!$H:$H,"Unknown")</f>
        <v>No</v>
      </c>
      <c r="J641" s="7" t="str" cm="1">
        <f t="array" ref="J641">_xlfn.IFS(C641&lt;18.5,"Under Weight",C641&lt;=24.9,"Normal Weight",C641&lt;30,"Over weight",C641&gt;=30,"Obesity")</f>
        <v>Obesity</v>
      </c>
      <c r="K641" s="7" t="str" cm="1">
        <f t="array" ref="K641">_xlfn.IFS(D641="Null","Unknown",D641&lt;5.7,"Normal",D641&lt;6.5,"Prediabetes",D641&gt;=6.5,"Diabetes")</f>
        <v>Diabetes</v>
      </c>
      <c r="L641" s="7" t="str">
        <f>_xlfn.XLOOKUP(A641,'Hospitalisation Details'!$A:$A,'Hospitalisation Details'!$J:$J,)</f>
        <v>18-Jul-1968</v>
      </c>
      <c r="M641" s="22">
        <f>+_xlfn.XLOOKUP(A641,'Hospitalisation Details'!$A:$A,'Hospitalisation Details'!$F:$F)</f>
        <v>15363.77</v>
      </c>
      <c r="N641" s="7" t="str">
        <f>_xlfn.XLOOKUP(A641,'Hospitalisation Details'!$A:$A,'Hospitalisation Details'!$G:$G)</f>
        <v>tier - 2</v>
      </c>
      <c r="O641" s="7" t="str">
        <f>_xlfn.XLOOKUP(A641,'Hospitalisation Details'!$A:$A,'Hospitalisation Details'!$H:$H)</f>
        <v>tier - 1</v>
      </c>
      <c r="P641" s="7" t="str">
        <f>_xlfn.XLOOKUP(A641,'Hospitalisation Details'!$A:$A,'Hospitalisation Details'!$I:$I)</f>
        <v>R1026</v>
      </c>
      <c r="Q641" s="28">
        <f>_xlfn.XLOOKUP(A641,'Hospitalisation Details'!$A:$A,'Hospitalisation Details'!$K:$K)</f>
        <v>55</v>
      </c>
    </row>
    <row r="642" spans="1:17" x14ac:dyDescent="0.3">
      <c r="A642" s="27" t="s">
        <v>1729</v>
      </c>
      <c r="B642" s="7" t="str">
        <f>IFERROR(_xlfn.XLOOKUP(A642,'Customer Names'!$A$2:$A$2336,'Customer Names'!$C$2:$C$2336),"Unknown")</f>
        <v xml:space="preserve">  Takuo</v>
      </c>
      <c r="C642" s="7">
        <f>_xlfn.XLOOKUP(A642,'Medical Examinations'!$A$2:$A$2336,'Medical Examinations'!$B$2:$B$2336,AVERAGE('Medical Examinations'!$B$2:$B$2336))</f>
        <v>50.92</v>
      </c>
      <c r="D642" s="7">
        <f>_xlfn.XLOOKUP(A642,'Medical Examinations'!$A$2:$A$2336,'Medical Examinations'!$C$2:$C$2336,AVERAGE('Medical Examinations'!$C$2:$C$2336))</f>
        <v>5.31</v>
      </c>
      <c r="E642" s="7" t="str">
        <f>_xlfn.XLOOKUP(A642,'Medical Examinations'!$A:$A,'Medical Examinations'!$D:$D,"Unknown")</f>
        <v>Yes</v>
      </c>
      <c r="F642" s="7" t="str">
        <f>_xlfn.XLOOKUP(A642,'Medical Examinations'!$A:$A,'Medical Examinations'!$E:$E,"Unknown")</f>
        <v>No</v>
      </c>
      <c r="G642" s="7" t="str">
        <f>_xlfn.XLOOKUP(A642,'Medical Examinations'!$A:$A,'Medical Examinations'!$F:$F,"Unknown")</f>
        <v>No</v>
      </c>
      <c r="H642" s="43">
        <f>_xlfn.XLOOKUP(Healthcare!A642,'Medical Examinations'!$A:$A,'Medical Examinations'!$G:$G,0)</f>
        <v>1</v>
      </c>
      <c r="I642" s="7" t="str">
        <f>_xlfn.XLOOKUP(A642,'Medical Examinations'!$A:$A,'Medical Examinations'!$H:$H,"Unknown")</f>
        <v>No</v>
      </c>
      <c r="J642" s="7" t="str" cm="1">
        <f t="array" ref="J642">_xlfn.IFS(C642&lt;18.5,"Under Weight",C642&lt;=24.9,"Normal Weight",C642&lt;30,"Over weight",C642&gt;=30,"Obesity")</f>
        <v>Obesity</v>
      </c>
      <c r="K642" s="7" t="str" cm="1">
        <f t="array" ref="K642">_xlfn.IFS(D642="Null","Unknown",D642&lt;5.7,"Normal",D642&lt;6.5,"Prediabetes",D642&gt;=6.5,"Diabetes")</f>
        <v>Normal</v>
      </c>
      <c r="L642" s="7" t="str">
        <f>_xlfn.XLOOKUP(A642,'Hospitalisation Details'!$A:$A,'Hospitalisation Details'!$J:$J,)</f>
        <v>17-Dec-1988</v>
      </c>
      <c r="M642" s="22">
        <f>+_xlfn.XLOOKUP(A642,'Hospitalisation Details'!$A:$A,'Hospitalisation Details'!$F:$F)</f>
        <v>15361.5</v>
      </c>
      <c r="N642" s="7" t="str">
        <f>_xlfn.XLOOKUP(A642,'Hospitalisation Details'!$A:$A,'Hospitalisation Details'!$G:$G)</f>
        <v>tier - 2</v>
      </c>
      <c r="O642" s="7" t="str">
        <f>_xlfn.XLOOKUP(A642,'Hospitalisation Details'!$A:$A,'Hospitalisation Details'!$H:$H)</f>
        <v>tier - 3</v>
      </c>
      <c r="P642" s="7" t="str">
        <f>_xlfn.XLOOKUP(A642,'Hospitalisation Details'!$A:$A,'Hospitalisation Details'!$I:$I)</f>
        <v>R1023</v>
      </c>
      <c r="Q642" s="28">
        <f>_xlfn.XLOOKUP(A642,'Hospitalisation Details'!$A:$A,'Hospitalisation Details'!$K:$K)</f>
        <v>35</v>
      </c>
    </row>
    <row r="643" spans="1:17" x14ac:dyDescent="0.3">
      <c r="A643" s="27" t="s">
        <v>1728</v>
      </c>
      <c r="B643" s="7" t="str">
        <f>IFERROR(_xlfn.XLOOKUP(A643,'Customer Names'!$A$2:$A$2336,'Customer Names'!$C$2:$C$2336),"Unknown")</f>
        <v xml:space="preserve">  Kelly A</v>
      </c>
      <c r="C643" s="7">
        <f>_xlfn.XLOOKUP(A643,'Medical Examinations'!$A$2:$A$2336,'Medical Examinations'!$B$2:$B$2336,AVERAGE('Medical Examinations'!$B$2:$B$2336))</f>
        <v>21.85</v>
      </c>
      <c r="D643" s="7">
        <f>_xlfn.XLOOKUP(A643,'Medical Examinations'!$A$2:$A$2336,'Medical Examinations'!$C$2:$C$2336,AVERAGE('Medical Examinations'!$C$2:$C$2336))</f>
        <v>5.56</v>
      </c>
      <c r="E643" s="7" t="str">
        <f>_xlfn.XLOOKUP(A643,'Medical Examinations'!$A:$A,'Medical Examinations'!$D:$D,"Unknown")</f>
        <v>Yes</v>
      </c>
      <c r="F643" s="7" t="str">
        <f>_xlfn.XLOOKUP(A643,'Medical Examinations'!$A:$A,'Medical Examinations'!$E:$E,"Unknown")</f>
        <v>No</v>
      </c>
      <c r="G643" s="7" t="str">
        <f>_xlfn.XLOOKUP(A643,'Medical Examinations'!$A:$A,'Medical Examinations'!$F:$F,"Unknown")</f>
        <v>No</v>
      </c>
      <c r="H643" s="43">
        <f>_xlfn.XLOOKUP(Healthcare!A643,'Medical Examinations'!$A:$A,'Medical Examinations'!$G:$G,0)</f>
        <v>0</v>
      </c>
      <c r="I643" s="7" t="str">
        <f>_xlfn.XLOOKUP(A643,'Medical Examinations'!$A:$A,'Medical Examinations'!$H:$H,"Unknown")</f>
        <v>Yes</v>
      </c>
      <c r="J643" s="7" t="str" cm="1">
        <f t="array" ref="J643">_xlfn.IFS(C643&lt;18.5,"Under Weight",C643&lt;=24.9,"Normal Weight",C643&lt;30,"Over weight",C643&gt;=30,"Obesity")</f>
        <v>Normal Weight</v>
      </c>
      <c r="K643" s="7" t="str" cm="1">
        <f t="array" ref="K643">_xlfn.IFS(D643="Null","Unknown",D643&lt;5.7,"Normal",D643&lt;6.5,"Prediabetes",D643&gt;=6.5,"Diabetes")</f>
        <v>Normal</v>
      </c>
      <c r="L643" s="7" t="str">
        <f>_xlfn.XLOOKUP(A643,'Hospitalisation Details'!$A:$A,'Hospitalisation Details'!$J:$J,)</f>
        <v>14-Jul-2001</v>
      </c>
      <c r="M643" s="22">
        <f>+_xlfn.XLOOKUP(A643,'Hospitalisation Details'!$A:$A,'Hospitalisation Details'!$F:$F)</f>
        <v>15359.1</v>
      </c>
      <c r="N643" s="7" t="str">
        <f>_xlfn.XLOOKUP(A643,'Hospitalisation Details'!$A:$A,'Hospitalisation Details'!$G:$G)</f>
        <v>tier - 2</v>
      </c>
      <c r="O643" s="7" t="str">
        <f>_xlfn.XLOOKUP(A643,'Hospitalisation Details'!$A:$A,'Hospitalisation Details'!$H:$H)</f>
        <v>tier - 3</v>
      </c>
      <c r="P643" s="7" t="str">
        <f>_xlfn.XLOOKUP(A643,'Hospitalisation Details'!$A:$A,'Hospitalisation Details'!$I:$I)</f>
        <v>R1024</v>
      </c>
      <c r="Q643" s="28">
        <f>_xlfn.XLOOKUP(A643,'Hospitalisation Details'!$A:$A,'Hospitalisation Details'!$K:$K)</f>
        <v>22</v>
      </c>
    </row>
    <row r="644" spans="1:17" x14ac:dyDescent="0.3">
      <c r="A644" s="27" t="s">
        <v>1727</v>
      </c>
      <c r="B644" s="7" t="str">
        <f>IFERROR(_xlfn.XLOOKUP(A644,'Customer Names'!$A$2:$A$2336,'Customer Names'!$C$2:$C$2336),"Unknown")</f>
        <v xml:space="preserve">  Scott</v>
      </c>
      <c r="C644" s="7">
        <f>_xlfn.XLOOKUP(A644,'Medical Examinations'!$A$2:$A$2336,'Medical Examinations'!$B$2:$B$2336,AVERAGE('Medical Examinations'!$B$2:$B$2336))</f>
        <v>36.08</v>
      </c>
      <c r="D644" s="7">
        <f>_xlfn.XLOOKUP(A644,'Medical Examinations'!$A$2:$A$2336,'Medical Examinations'!$C$2:$C$2336,AVERAGE('Medical Examinations'!$C$2:$C$2336))</f>
        <v>7.11</v>
      </c>
      <c r="E644" s="7" t="str">
        <f>_xlfn.XLOOKUP(A644,'Medical Examinations'!$A:$A,'Medical Examinations'!$D:$D,"Unknown")</f>
        <v>Yes</v>
      </c>
      <c r="F644" s="7" t="str">
        <f>_xlfn.XLOOKUP(A644,'Medical Examinations'!$A:$A,'Medical Examinations'!$E:$E,"Unknown")</f>
        <v>No</v>
      </c>
      <c r="G644" s="7" t="str">
        <f>_xlfn.XLOOKUP(A644,'Medical Examinations'!$A:$A,'Medical Examinations'!$F:$F,"Unknown")</f>
        <v>Yes</v>
      </c>
      <c r="H644" s="43">
        <f>_xlfn.XLOOKUP(Healthcare!A644,'Medical Examinations'!$A:$A,'Medical Examinations'!$G:$G,0)</f>
        <v>1</v>
      </c>
      <c r="I644" s="7" t="str">
        <f>_xlfn.XLOOKUP(A644,'Medical Examinations'!$A:$A,'Medical Examinations'!$H:$H,"Unknown")</f>
        <v>No</v>
      </c>
      <c r="J644" s="7" t="str" cm="1">
        <f t="array" ref="J644">_xlfn.IFS(C644&lt;18.5,"Under Weight",C644&lt;=24.9,"Normal Weight",C644&lt;30,"Over weight",C644&gt;=30,"Obesity")</f>
        <v>Obesity</v>
      </c>
      <c r="K644" s="7" t="str" cm="1">
        <f t="array" ref="K644">_xlfn.IFS(D644="Null","Unknown",D644&lt;5.7,"Normal",D644&lt;6.5,"Prediabetes",D644&gt;=6.5,"Diabetes")</f>
        <v>Diabetes</v>
      </c>
      <c r="L644" s="7" t="str">
        <f>_xlfn.XLOOKUP(A644,'Hospitalisation Details'!$A:$A,'Hospitalisation Details'!$J:$J,)</f>
        <v>13-Dec-1963</v>
      </c>
      <c r="M644" s="22">
        <f>+_xlfn.XLOOKUP(A644,'Hospitalisation Details'!$A:$A,'Hospitalisation Details'!$F:$F)</f>
        <v>15322.77</v>
      </c>
      <c r="N644" s="7" t="str">
        <f>_xlfn.XLOOKUP(A644,'Hospitalisation Details'!$A:$A,'Hospitalisation Details'!$G:$G)</f>
        <v>tier - 2</v>
      </c>
      <c r="O644" s="7" t="str">
        <f>_xlfn.XLOOKUP(A644,'Hospitalisation Details'!$A:$A,'Hospitalisation Details'!$H:$H)</f>
        <v>tier - 3</v>
      </c>
      <c r="P644" s="7" t="str">
        <f>_xlfn.XLOOKUP(A644,'Hospitalisation Details'!$A:$A,'Hospitalisation Details'!$I:$I)</f>
        <v>R1021</v>
      </c>
      <c r="Q644" s="28">
        <f>_xlfn.XLOOKUP(A644,'Hospitalisation Details'!$A:$A,'Hospitalisation Details'!$K:$K)</f>
        <v>60</v>
      </c>
    </row>
    <row r="645" spans="1:17" x14ac:dyDescent="0.3">
      <c r="A645" s="27" t="s">
        <v>1726</v>
      </c>
      <c r="B645" s="7" t="str">
        <f>IFERROR(_xlfn.XLOOKUP(A645,'Customer Names'!$A$2:$A$2336,'Customer Names'!$C$2:$C$2336),"Unknown")</f>
        <v xml:space="preserve">  Benoit</v>
      </c>
      <c r="C645" s="7">
        <f>_xlfn.XLOOKUP(A645,'Medical Examinations'!$A$2:$A$2336,'Medical Examinations'!$B$2:$B$2336,AVERAGE('Medical Examinations'!$B$2:$B$2336))</f>
        <v>40.44</v>
      </c>
      <c r="D645" s="7">
        <f>_xlfn.XLOOKUP(A645,'Medical Examinations'!$A$2:$A$2336,'Medical Examinations'!$C$2:$C$2336,AVERAGE('Medical Examinations'!$C$2:$C$2336))</f>
        <v>5.13</v>
      </c>
      <c r="E645" s="7" t="str">
        <f>_xlfn.XLOOKUP(A645,'Medical Examinations'!$A:$A,'Medical Examinations'!$D:$D,"Unknown")</f>
        <v>Yes</v>
      </c>
      <c r="F645" s="7" t="str">
        <f>_xlfn.XLOOKUP(A645,'Medical Examinations'!$A:$A,'Medical Examinations'!$E:$E,"Unknown")</f>
        <v>No</v>
      </c>
      <c r="G645" s="7" t="str">
        <f>_xlfn.XLOOKUP(A645,'Medical Examinations'!$A:$A,'Medical Examinations'!$F:$F,"Unknown")</f>
        <v>Yes</v>
      </c>
      <c r="H645" s="43">
        <f>_xlfn.XLOOKUP(Healthcare!A645,'Medical Examinations'!$A:$A,'Medical Examinations'!$G:$G,0)</f>
        <v>1</v>
      </c>
      <c r="I645" s="7" t="str">
        <f>_xlfn.XLOOKUP(A645,'Medical Examinations'!$A:$A,'Medical Examinations'!$H:$H,"Unknown")</f>
        <v>No</v>
      </c>
      <c r="J645" s="7" t="str" cm="1">
        <f t="array" ref="J645">_xlfn.IFS(C645&lt;18.5,"Under Weight",C645&lt;=24.9,"Normal Weight",C645&lt;30,"Over weight",C645&gt;=30,"Obesity")</f>
        <v>Obesity</v>
      </c>
      <c r="K645" s="7" t="str" cm="1">
        <f t="array" ref="K645">_xlfn.IFS(D645="Null","Unknown",D645&lt;5.7,"Normal",D645&lt;6.5,"Prediabetes",D645&gt;=6.5,"Diabetes")</f>
        <v>Normal</v>
      </c>
      <c r="L645" s="7" t="str">
        <f>_xlfn.XLOOKUP(A645,'Hospitalisation Details'!$A:$A,'Hospitalisation Details'!$J:$J,)</f>
        <v>16-Sep-1969</v>
      </c>
      <c r="M645" s="22">
        <f>+_xlfn.XLOOKUP(A645,'Hospitalisation Details'!$A:$A,'Hospitalisation Details'!$F:$F)</f>
        <v>15260.52</v>
      </c>
      <c r="N645" s="7" t="str">
        <f>_xlfn.XLOOKUP(A645,'Hospitalisation Details'!$A:$A,'Hospitalisation Details'!$G:$G)</f>
        <v>tier - 2</v>
      </c>
      <c r="O645" s="7" t="str">
        <f>_xlfn.XLOOKUP(A645,'Hospitalisation Details'!$A:$A,'Hospitalisation Details'!$H:$H)</f>
        <v>tier - 2</v>
      </c>
      <c r="P645" s="7" t="str">
        <f>_xlfn.XLOOKUP(A645,'Hospitalisation Details'!$A:$A,'Hospitalisation Details'!$I:$I)</f>
        <v>R1023</v>
      </c>
      <c r="Q645" s="28">
        <f>_xlfn.XLOOKUP(A645,'Hospitalisation Details'!$A:$A,'Hospitalisation Details'!$K:$K)</f>
        <v>54</v>
      </c>
    </row>
    <row r="646" spans="1:17" x14ac:dyDescent="0.3">
      <c r="A646" s="27" t="s">
        <v>1725</v>
      </c>
      <c r="B646" s="7" t="str">
        <f>IFERROR(_xlfn.XLOOKUP(A646,'Customer Names'!$A$2:$A$2336,'Customer Names'!$C$2:$C$2336),"Unknown")</f>
        <v xml:space="preserve">  Elizabeth M</v>
      </c>
      <c r="C646" s="7">
        <f>_xlfn.XLOOKUP(A646,'Medical Examinations'!$A$2:$A$2336,'Medical Examinations'!$B$2:$B$2336,AVERAGE('Medical Examinations'!$B$2:$B$2336))</f>
        <v>38.094999999999999</v>
      </c>
      <c r="D646" s="7">
        <f>_xlfn.XLOOKUP(A646,'Medical Examinations'!$A$2:$A$2336,'Medical Examinations'!$C$2:$C$2336,AVERAGE('Medical Examinations'!$C$2:$C$2336))</f>
        <v>10.199999999999999</v>
      </c>
      <c r="E646" s="7" t="str">
        <f>_xlfn.XLOOKUP(A646,'Medical Examinations'!$A:$A,'Medical Examinations'!$D:$D,"Unknown")</f>
        <v>No</v>
      </c>
      <c r="F646" s="7" t="str">
        <f>_xlfn.XLOOKUP(A646,'Medical Examinations'!$A:$A,'Medical Examinations'!$E:$E,"Unknown")</f>
        <v>No</v>
      </c>
      <c r="G646" s="7" t="str">
        <f>_xlfn.XLOOKUP(A646,'Medical Examinations'!$A:$A,'Medical Examinations'!$F:$F,"Unknown")</f>
        <v>No</v>
      </c>
      <c r="H646" s="43">
        <f>_xlfn.XLOOKUP(Healthcare!A646,'Medical Examinations'!$A:$A,'Medical Examinations'!$G:$G,0)</f>
        <v>0</v>
      </c>
      <c r="I646" s="7" t="str">
        <f>_xlfn.XLOOKUP(A646,'Medical Examinations'!$A:$A,'Medical Examinations'!$H:$H,"Unknown")</f>
        <v>No</v>
      </c>
      <c r="J646" s="7" t="str" cm="1">
        <f t="array" ref="J646">_xlfn.IFS(C646&lt;18.5,"Under Weight",C646&lt;=24.9,"Normal Weight",C646&lt;30,"Over weight",C646&gt;=30,"Obesity")</f>
        <v>Obesity</v>
      </c>
      <c r="K646" s="7" t="str" cm="1">
        <f t="array" ref="K646">_xlfn.IFS(D646="Null","Unknown",D646&lt;5.7,"Normal",D646&lt;6.5,"Prediabetes",D646&gt;=6.5,"Diabetes")</f>
        <v>Diabetes</v>
      </c>
      <c r="L646" s="7" t="str">
        <f>_xlfn.XLOOKUP(A646,'Hospitalisation Details'!$A:$A,'Hospitalisation Details'!$J:$J,)</f>
        <v>25-Jul-1960</v>
      </c>
      <c r="M646" s="22">
        <f>+_xlfn.XLOOKUP(A646,'Hospitalisation Details'!$A:$A,'Hospitalisation Details'!$F:$F)</f>
        <v>15230.32</v>
      </c>
      <c r="N646" s="7" t="str">
        <f>_xlfn.XLOOKUP(A646,'Hospitalisation Details'!$A:$A,'Hospitalisation Details'!$G:$G)</f>
        <v>tier - 2</v>
      </c>
      <c r="O646" s="7" t="str">
        <f>_xlfn.XLOOKUP(A646,'Hospitalisation Details'!$A:$A,'Hospitalisation Details'!$H:$H)</f>
        <v>tier - 2</v>
      </c>
      <c r="P646" s="7" t="str">
        <f>_xlfn.XLOOKUP(A646,'Hospitalisation Details'!$A:$A,'Hospitalisation Details'!$I:$I)</f>
        <v>R1024</v>
      </c>
      <c r="Q646" s="28">
        <f>_xlfn.XLOOKUP(A646,'Hospitalisation Details'!$A:$A,'Hospitalisation Details'!$K:$K)</f>
        <v>63</v>
      </c>
    </row>
    <row r="647" spans="1:17" x14ac:dyDescent="0.3">
      <c r="A647" s="27" t="s">
        <v>1724</v>
      </c>
      <c r="B647" s="7" t="str">
        <f>IFERROR(_xlfn.XLOOKUP(A647,'Customer Names'!$A$2:$A$2336,'Customer Names'!$C$2:$C$2336),"Unknown")</f>
        <v xml:space="preserve">  Jessica A</v>
      </c>
      <c r="C647" s="7">
        <f>_xlfn.XLOOKUP(A647,'Medical Examinations'!$A$2:$A$2336,'Medical Examinations'!$B$2:$B$2336,AVERAGE('Medical Examinations'!$B$2:$B$2336))</f>
        <v>44.95</v>
      </c>
      <c r="D647" s="7">
        <f>_xlfn.XLOOKUP(A647,'Medical Examinations'!$A$2:$A$2336,'Medical Examinations'!$C$2:$C$2336,AVERAGE('Medical Examinations'!$C$2:$C$2336))</f>
        <v>10.4</v>
      </c>
      <c r="E647" s="7" t="str">
        <f>_xlfn.XLOOKUP(A647,'Medical Examinations'!$A:$A,'Medical Examinations'!$D:$D,"Unknown")</f>
        <v>No</v>
      </c>
      <c r="F647" s="7" t="str">
        <f>_xlfn.XLOOKUP(A647,'Medical Examinations'!$A:$A,'Medical Examinations'!$E:$E,"Unknown")</f>
        <v>No</v>
      </c>
      <c r="G647" s="7" t="str">
        <f>_xlfn.XLOOKUP(A647,'Medical Examinations'!$A:$A,'Medical Examinations'!$F:$F,"Unknown")</f>
        <v>No</v>
      </c>
      <c r="H647" s="43">
        <f>_xlfn.XLOOKUP(Healthcare!A647,'Medical Examinations'!$A:$A,'Medical Examinations'!$G:$G,0)</f>
        <v>0</v>
      </c>
      <c r="I647" s="7" t="str">
        <f>_xlfn.XLOOKUP(A647,'Medical Examinations'!$A:$A,'Medical Examinations'!$H:$H,"Unknown")</f>
        <v>No</v>
      </c>
      <c r="J647" s="7" t="str" cm="1">
        <f t="array" ref="J647">_xlfn.IFS(C647&lt;18.5,"Under Weight",C647&lt;=24.9,"Normal Weight",C647&lt;30,"Over weight",C647&gt;=30,"Obesity")</f>
        <v>Obesity</v>
      </c>
      <c r="K647" s="7" t="str" cm="1">
        <f t="array" ref="K647">_xlfn.IFS(D647="Null","Unknown",D647&lt;5.7,"Normal",D647&lt;6.5,"Prediabetes",D647&gt;=6.5,"Diabetes")</f>
        <v>Diabetes</v>
      </c>
      <c r="L647" s="7" t="str">
        <f>_xlfn.XLOOKUP(A647,'Hospitalisation Details'!$A:$A,'Hospitalisation Details'!$J:$J,)</f>
        <v>23-Nov-1978</v>
      </c>
      <c r="M647" s="22">
        <f>+_xlfn.XLOOKUP(A647,'Hospitalisation Details'!$A:$A,'Hospitalisation Details'!$F:$F)</f>
        <v>15207.92</v>
      </c>
      <c r="N647" s="7" t="str">
        <f>_xlfn.XLOOKUP(A647,'Hospitalisation Details'!$A:$A,'Hospitalisation Details'!$G:$G)</f>
        <v>tier - 2</v>
      </c>
      <c r="O647" s="7" t="str">
        <f>_xlfn.XLOOKUP(A647,'Hospitalisation Details'!$A:$A,'Hospitalisation Details'!$H:$H)</f>
        <v>tier - 1</v>
      </c>
      <c r="P647" s="7" t="str">
        <f>_xlfn.XLOOKUP(A647,'Hospitalisation Details'!$A:$A,'Hospitalisation Details'!$I:$I)</f>
        <v>R1012</v>
      </c>
      <c r="Q647" s="28">
        <f>_xlfn.XLOOKUP(A647,'Hospitalisation Details'!$A:$A,'Hospitalisation Details'!$K:$K)</f>
        <v>45</v>
      </c>
    </row>
    <row r="648" spans="1:17" x14ac:dyDescent="0.3">
      <c r="A648" s="27" t="s">
        <v>1723</v>
      </c>
      <c r="B648" s="7" t="str">
        <f>IFERROR(_xlfn.XLOOKUP(A648,'Customer Names'!$A$2:$A$2336,'Customer Names'!$C$2:$C$2336),"Unknown")</f>
        <v xml:space="preserve">  Monica K</v>
      </c>
      <c r="C648" s="7">
        <f>_xlfn.XLOOKUP(A648,'Medical Examinations'!$A$2:$A$2336,'Medical Examinations'!$B$2:$B$2336,AVERAGE('Medical Examinations'!$B$2:$B$2336))</f>
        <v>35.54</v>
      </c>
      <c r="D648" s="7">
        <f>_xlfn.XLOOKUP(A648,'Medical Examinations'!$A$2:$A$2336,'Medical Examinations'!$C$2:$C$2336,AVERAGE('Medical Examinations'!$C$2:$C$2336))</f>
        <v>10.67</v>
      </c>
      <c r="E648" s="7" t="str">
        <f>_xlfn.XLOOKUP(A648,'Medical Examinations'!$A:$A,'Medical Examinations'!$D:$D,"Unknown")</f>
        <v>No</v>
      </c>
      <c r="F648" s="7" t="str">
        <f>_xlfn.XLOOKUP(A648,'Medical Examinations'!$A:$A,'Medical Examinations'!$E:$E,"Unknown")</f>
        <v>No</v>
      </c>
      <c r="G648" s="7" t="str">
        <f>_xlfn.XLOOKUP(A648,'Medical Examinations'!$A:$A,'Medical Examinations'!$F:$F,"Unknown")</f>
        <v>No</v>
      </c>
      <c r="H648" s="43">
        <f>_xlfn.XLOOKUP(Healthcare!A648,'Medical Examinations'!$A:$A,'Medical Examinations'!$G:$G,0)</f>
        <v>0</v>
      </c>
      <c r="I648" s="7" t="str">
        <f>_xlfn.XLOOKUP(A648,'Medical Examinations'!$A:$A,'Medical Examinations'!$H:$H,"Unknown")</f>
        <v>No</v>
      </c>
      <c r="J648" s="7" t="str" cm="1">
        <f t="array" ref="J648">_xlfn.IFS(C648&lt;18.5,"Under Weight",C648&lt;=24.9,"Normal Weight",C648&lt;30,"Over weight",C648&gt;=30,"Obesity")</f>
        <v>Obesity</v>
      </c>
      <c r="K648" s="7" t="str" cm="1">
        <f t="array" ref="K648">_xlfn.IFS(D648="Null","Unknown",D648&lt;5.7,"Normal",D648&lt;6.5,"Prediabetes",D648&gt;=6.5,"Diabetes")</f>
        <v>Diabetes</v>
      </c>
      <c r="L648" s="7" t="str">
        <f>_xlfn.XLOOKUP(A648,'Hospitalisation Details'!$A:$A,'Hospitalisation Details'!$J:$J,)</f>
        <v>17-Jun-1962</v>
      </c>
      <c r="M648" s="22">
        <f>+_xlfn.XLOOKUP(A648,'Hospitalisation Details'!$A:$A,'Hospitalisation Details'!$F:$F)</f>
        <v>15174.81</v>
      </c>
      <c r="N648" s="7" t="str">
        <f>_xlfn.XLOOKUP(A648,'Hospitalisation Details'!$A:$A,'Hospitalisation Details'!$G:$G)</f>
        <v>tier - 2</v>
      </c>
      <c r="O648" s="7" t="str">
        <f>_xlfn.XLOOKUP(A648,'Hospitalisation Details'!$A:$A,'Hospitalisation Details'!$H:$H)</f>
        <v>tier - 1</v>
      </c>
      <c r="P648" s="7" t="str">
        <f>_xlfn.XLOOKUP(A648,'Hospitalisation Details'!$A:$A,'Hospitalisation Details'!$I:$I)</f>
        <v>R1012</v>
      </c>
      <c r="Q648" s="28">
        <f>_xlfn.XLOOKUP(A648,'Hospitalisation Details'!$A:$A,'Hospitalisation Details'!$K:$K)</f>
        <v>61</v>
      </c>
    </row>
    <row r="649" spans="1:17" x14ac:dyDescent="0.3">
      <c r="A649" s="27" t="s">
        <v>1722</v>
      </c>
      <c r="B649" s="7" t="str">
        <f>IFERROR(_xlfn.XLOOKUP(A649,'Customer Names'!$A$2:$A$2336,'Customer Names'!$C$2:$C$2336),"Unknown")</f>
        <v xml:space="preserve">  Kevin L</v>
      </c>
      <c r="C649" s="7">
        <f>_xlfn.XLOOKUP(A649,'Medical Examinations'!$A$2:$A$2336,'Medical Examinations'!$B$2:$B$2336,AVERAGE('Medical Examinations'!$B$2:$B$2336))</f>
        <v>39.799999999999997</v>
      </c>
      <c r="D649" s="7">
        <f>_xlfn.XLOOKUP(A649,'Medical Examinations'!$A$2:$A$2336,'Medical Examinations'!$C$2:$C$2336,AVERAGE('Medical Examinations'!$C$2:$C$2336))</f>
        <v>4.6500000000000004</v>
      </c>
      <c r="E649" s="7" t="str">
        <f>_xlfn.XLOOKUP(A649,'Medical Examinations'!$A:$A,'Medical Examinations'!$D:$D,"Unknown")</f>
        <v>Yes</v>
      </c>
      <c r="F649" s="7" t="str">
        <f>_xlfn.XLOOKUP(A649,'Medical Examinations'!$A:$A,'Medical Examinations'!$E:$E,"Unknown")</f>
        <v>No</v>
      </c>
      <c r="G649" s="7" t="str">
        <f>_xlfn.XLOOKUP(A649,'Medical Examinations'!$A:$A,'Medical Examinations'!$F:$F,"Unknown")</f>
        <v>No</v>
      </c>
      <c r="H649" s="43">
        <f>_xlfn.XLOOKUP(Healthcare!A649,'Medical Examinations'!$A:$A,'Medical Examinations'!$G:$G,0)</f>
        <v>2</v>
      </c>
      <c r="I649" s="7" t="str">
        <f>_xlfn.XLOOKUP(A649,'Medical Examinations'!$A:$A,'Medical Examinations'!$H:$H,"Unknown")</f>
        <v>No</v>
      </c>
      <c r="J649" s="7" t="str" cm="1">
        <f t="array" ref="J649">_xlfn.IFS(C649&lt;18.5,"Under Weight",C649&lt;=24.9,"Normal Weight",C649&lt;30,"Over weight",C649&gt;=30,"Obesity")</f>
        <v>Obesity</v>
      </c>
      <c r="K649" s="7" t="str" cm="1">
        <f t="array" ref="K649">_xlfn.IFS(D649="Null","Unknown",D649&lt;5.7,"Normal",D649&lt;6.5,"Prediabetes",D649&gt;=6.5,"Diabetes")</f>
        <v>Normal</v>
      </c>
      <c r="L649" s="7" t="str">
        <f>_xlfn.XLOOKUP(A649,'Hospitalisation Details'!$A:$A,'Hospitalisation Details'!$J:$J,)</f>
        <v>3-Dec-1959</v>
      </c>
      <c r="M649" s="22">
        <f>+_xlfn.XLOOKUP(A649,'Hospitalisation Details'!$A:$A,'Hospitalisation Details'!$F:$F)</f>
        <v>15170.07</v>
      </c>
      <c r="N649" s="7" t="str">
        <f>_xlfn.XLOOKUP(A649,'Hospitalisation Details'!$A:$A,'Hospitalisation Details'!$G:$G)</f>
        <v>tier - 2</v>
      </c>
      <c r="O649" s="7" t="str">
        <f>_xlfn.XLOOKUP(A649,'Hospitalisation Details'!$A:$A,'Hospitalisation Details'!$H:$H)</f>
        <v>tier - 3</v>
      </c>
      <c r="P649" s="7" t="str">
        <f>_xlfn.XLOOKUP(A649,'Hospitalisation Details'!$A:$A,'Hospitalisation Details'!$I:$I)</f>
        <v>R1011</v>
      </c>
      <c r="Q649" s="28">
        <f>_xlfn.XLOOKUP(A649,'Hospitalisation Details'!$A:$A,'Hospitalisation Details'!$K:$K)</f>
        <v>64</v>
      </c>
    </row>
    <row r="650" spans="1:17" x14ac:dyDescent="0.3">
      <c r="A650" s="27" t="s">
        <v>1721</v>
      </c>
      <c r="B650" s="7" t="str">
        <f>IFERROR(_xlfn.XLOOKUP(A650,'Customer Names'!$A$2:$A$2336,'Customer Names'!$C$2:$C$2336),"Unknown")</f>
        <v xml:space="preserve">  Gregory</v>
      </c>
      <c r="C650" s="7">
        <f>_xlfn.XLOOKUP(A650,'Medical Examinations'!$A$2:$A$2336,'Medical Examinations'!$B$2:$B$2336,AVERAGE('Medical Examinations'!$B$2:$B$2336))</f>
        <v>33.659999999999997</v>
      </c>
      <c r="D650" s="7">
        <f>_xlfn.XLOOKUP(A650,'Medical Examinations'!$A$2:$A$2336,'Medical Examinations'!$C$2:$C$2336,AVERAGE('Medical Examinations'!$C$2:$C$2336))</f>
        <v>5.65</v>
      </c>
      <c r="E650" s="7" t="str">
        <f>_xlfn.XLOOKUP(A650,'Medical Examinations'!$A:$A,'Medical Examinations'!$D:$D,"Unknown")</f>
        <v>Yes</v>
      </c>
      <c r="F650" s="7" t="str">
        <f>_xlfn.XLOOKUP(A650,'Medical Examinations'!$A:$A,'Medical Examinations'!$E:$E,"Unknown")</f>
        <v>No</v>
      </c>
      <c r="G650" s="7" t="str">
        <f>_xlfn.XLOOKUP(A650,'Medical Examinations'!$A:$A,'Medical Examinations'!$F:$F,"Unknown")</f>
        <v>No</v>
      </c>
      <c r="H650" s="43">
        <f>_xlfn.XLOOKUP(Healthcare!A650,'Medical Examinations'!$A:$A,'Medical Examinations'!$G:$G,0)</f>
        <v>2</v>
      </c>
      <c r="I650" s="7" t="str">
        <f>_xlfn.XLOOKUP(A650,'Medical Examinations'!$A:$A,'Medical Examinations'!$H:$H,"Unknown")</f>
        <v>No</v>
      </c>
      <c r="J650" s="7" t="str" cm="1">
        <f t="array" ref="J650">_xlfn.IFS(C650&lt;18.5,"Under Weight",C650&lt;=24.9,"Normal Weight",C650&lt;30,"Over weight",C650&gt;=30,"Obesity")</f>
        <v>Obesity</v>
      </c>
      <c r="K650" s="7" t="str" cm="1">
        <f t="array" ref="K650">_xlfn.IFS(D650="Null","Unknown",D650&lt;5.7,"Normal",D650&lt;6.5,"Prediabetes",D650&gt;=6.5,"Diabetes")</f>
        <v>Normal</v>
      </c>
      <c r="L650" s="7" t="str">
        <f>_xlfn.XLOOKUP(A650,'Hospitalisation Details'!$A:$A,'Hospitalisation Details'!$J:$J,)</f>
        <v>4-Jun-1959</v>
      </c>
      <c r="M650" s="22">
        <f>+_xlfn.XLOOKUP(A650,'Hospitalisation Details'!$A:$A,'Hospitalisation Details'!$F:$F)</f>
        <v>15161.53</v>
      </c>
      <c r="N650" s="7" t="str">
        <f>_xlfn.XLOOKUP(A650,'Hospitalisation Details'!$A:$A,'Hospitalisation Details'!$G:$G)</f>
        <v>tier - 2</v>
      </c>
      <c r="O650" s="7" t="str">
        <f>_xlfn.XLOOKUP(A650,'Hospitalisation Details'!$A:$A,'Hospitalisation Details'!$H:$H)</f>
        <v>tier - 1</v>
      </c>
      <c r="P650" s="7" t="str">
        <f>_xlfn.XLOOKUP(A650,'Hospitalisation Details'!$A:$A,'Hospitalisation Details'!$I:$I)</f>
        <v>R1013</v>
      </c>
      <c r="Q650" s="28">
        <f>_xlfn.XLOOKUP(A650,'Hospitalisation Details'!$A:$A,'Hospitalisation Details'!$K:$K)</f>
        <v>64</v>
      </c>
    </row>
    <row r="651" spans="1:17" x14ac:dyDescent="0.3">
      <c r="A651" s="27" t="s">
        <v>1720</v>
      </c>
      <c r="B651" s="7" t="str">
        <f>IFERROR(_xlfn.XLOOKUP(A651,'Customer Names'!$A$2:$A$2336,'Customer Names'!$C$2:$C$2336),"Unknown")</f>
        <v xml:space="preserve">  Della</v>
      </c>
      <c r="C651" s="7">
        <f>_xlfn.XLOOKUP(A651,'Medical Examinations'!$A$2:$A$2336,'Medical Examinations'!$B$2:$B$2336,AVERAGE('Medical Examinations'!$B$2:$B$2336))</f>
        <v>35.5</v>
      </c>
      <c r="D651" s="7">
        <f>_xlfn.XLOOKUP(A651,'Medical Examinations'!$A$2:$A$2336,'Medical Examinations'!$C$2:$C$2336,AVERAGE('Medical Examinations'!$C$2:$C$2336))</f>
        <v>11.97</v>
      </c>
      <c r="E651" s="7" t="str">
        <f>_xlfn.XLOOKUP(A651,'Medical Examinations'!$A:$A,'Medical Examinations'!$D:$D,"Unknown")</f>
        <v>No</v>
      </c>
      <c r="F651" s="7" t="str">
        <f>_xlfn.XLOOKUP(A651,'Medical Examinations'!$A:$A,'Medical Examinations'!$E:$E,"Unknown")</f>
        <v>No</v>
      </c>
      <c r="G651" s="7" t="str">
        <f>_xlfn.XLOOKUP(A651,'Medical Examinations'!$A:$A,'Medical Examinations'!$F:$F,"Unknown")</f>
        <v>No</v>
      </c>
      <c r="H651" s="43">
        <f>_xlfn.XLOOKUP(Healthcare!A651,'Medical Examinations'!$A:$A,'Medical Examinations'!$G:$G,0)</f>
        <v>0</v>
      </c>
      <c r="I651" s="7" t="str">
        <f>_xlfn.XLOOKUP(A651,'Medical Examinations'!$A:$A,'Medical Examinations'!$H:$H,"Unknown")</f>
        <v>No</v>
      </c>
      <c r="J651" s="7" t="str" cm="1">
        <f t="array" ref="J651">_xlfn.IFS(C651&lt;18.5,"Under Weight",C651&lt;=24.9,"Normal Weight",C651&lt;30,"Over weight",C651&gt;=30,"Obesity")</f>
        <v>Obesity</v>
      </c>
      <c r="K651" s="7" t="str" cm="1">
        <f t="array" ref="K651">_xlfn.IFS(D651="Null","Unknown",D651&lt;5.7,"Normal",D651&lt;6.5,"Prediabetes",D651&gt;=6.5,"Diabetes")</f>
        <v>Diabetes</v>
      </c>
      <c r="L651" s="7" t="str">
        <f>_xlfn.XLOOKUP(A651,'Hospitalisation Details'!$A:$A,'Hospitalisation Details'!$J:$J,)</f>
        <v>25-Oct-1962</v>
      </c>
      <c r="M651" s="22">
        <f>+_xlfn.XLOOKUP(A651,'Hospitalisation Details'!$A:$A,'Hospitalisation Details'!$F:$F)</f>
        <v>15161.25</v>
      </c>
      <c r="N651" s="7" t="str">
        <f>_xlfn.XLOOKUP(A651,'Hospitalisation Details'!$A:$A,'Hospitalisation Details'!$G:$G)</f>
        <v>tier - 2</v>
      </c>
      <c r="O651" s="7" t="str">
        <f>_xlfn.XLOOKUP(A651,'Hospitalisation Details'!$A:$A,'Hospitalisation Details'!$H:$H)</f>
        <v>tier - 2</v>
      </c>
      <c r="P651" s="7" t="str">
        <f>_xlfn.XLOOKUP(A651,'Hospitalisation Details'!$A:$A,'Hospitalisation Details'!$I:$I)</f>
        <v>R1012</v>
      </c>
      <c r="Q651" s="28">
        <f>_xlfn.XLOOKUP(A651,'Hospitalisation Details'!$A:$A,'Hospitalisation Details'!$K:$K)</f>
        <v>61</v>
      </c>
    </row>
    <row r="652" spans="1:17" x14ac:dyDescent="0.3">
      <c r="A652" s="27" t="s">
        <v>1719</v>
      </c>
      <c r="B652" s="7" t="str">
        <f>IFERROR(_xlfn.XLOOKUP(A652,'Customer Names'!$A$2:$A$2336,'Customer Names'!$C$2:$C$2336),"Unknown")</f>
        <v xml:space="preserve">  David</v>
      </c>
      <c r="C652" s="7">
        <f>_xlfn.XLOOKUP(A652,'Medical Examinations'!$A$2:$A$2336,'Medical Examinations'!$B$2:$B$2336,AVERAGE('Medical Examinations'!$B$2:$B$2336))</f>
        <v>41.63</v>
      </c>
      <c r="D652" s="7">
        <f>_xlfn.XLOOKUP(A652,'Medical Examinations'!$A$2:$A$2336,'Medical Examinations'!$C$2:$C$2336,AVERAGE('Medical Examinations'!$C$2:$C$2336))</f>
        <v>6.71</v>
      </c>
      <c r="E652" s="7" t="str">
        <f>_xlfn.XLOOKUP(A652,'Medical Examinations'!$A:$A,'Medical Examinations'!$D:$D,"Unknown")</f>
        <v>No</v>
      </c>
      <c r="F652" s="7" t="str">
        <f>_xlfn.XLOOKUP(A652,'Medical Examinations'!$A:$A,'Medical Examinations'!$E:$E,"Unknown")</f>
        <v>No</v>
      </c>
      <c r="G652" s="7" t="str">
        <f>_xlfn.XLOOKUP(A652,'Medical Examinations'!$A:$A,'Medical Examinations'!$F:$F,"Unknown")</f>
        <v>No</v>
      </c>
      <c r="H652" s="43">
        <f>_xlfn.XLOOKUP(Healthcare!A652,'Medical Examinations'!$A:$A,'Medical Examinations'!$G:$G,0)</f>
        <v>0</v>
      </c>
      <c r="I652" s="7" t="str">
        <f>_xlfn.XLOOKUP(A652,'Medical Examinations'!$A:$A,'Medical Examinations'!$H:$H,"Unknown")</f>
        <v>No</v>
      </c>
      <c r="J652" s="7" t="str" cm="1">
        <f t="array" ref="J652">_xlfn.IFS(C652&lt;18.5,"Under Weight",C652&lt;=24.9,"Normal Weight",C652&lt;30,"Over weight",C652&gt;=30,"Obesity")</f>
        <v>Obesity</v>
      </c>
      <c r="K652" s="7" t="str" cm="1">
        <f t="array" ref="K652">_xlfn.IFS(D652="Null","Unknown",D652&lt;5.7,"Normal",D652&lt;6.5,"Prediabetes",D652&gt;=6.5,"Diabetes")</f>
        <v>Diabetes</v>
      </c>
      <c r="L652" s="7" t="str">
        <f>_xlfn.XLOOKUP(A652,'Hospitalisation Details'!$A:$A,'Hospitalisation Details'!$J:$J,)</f>
        <v>25-Nov-1971</v>
      </c>
      <c r="M652" s="22">
        <f>+_xlfn.XLOOKUP(A652,'Hospitalisation Details'!$A:$A,'Hospitalisation Details'!$F:$F)</f>
        <v>15150.44</v>
      </c>
      <c r="N652" s="7" t="str">
        <f>_xlfn.XLOOKUP(A652,'Hospitalisation Details'!$A:$A,'Hospitalisation Details'!$G:$G)</f>
        <v>tier - 2</v>
      </c>
      <c r="O652" s="7" t="str">
        <f>_xlfn.XLOOKUP(A652,'Hospitalisation Details'!$A:$A,'Hospitalisation Details'!$H:$H)</f>
        <v>tier - 1</v>
      </c>
      <c r="P652" s="7" t="str">
        <f>_xlfn.XLOOKUP(A652,'Hospitalisation Details'!$A:$A,'Hospitalisation Details'!$I:$I)</f>
        <v>R1023</v>
      </c>
      <c r="Q652" s="28">
        <f>_xlfn.XLOOKUP(A652,'Hospitalisation Details'!$A:$A,'Hospitalisation Details'!$K:$K)</f>
        <v>52</v>
      </c>
    </row>
    <row r="653" spans="1:17" x14ac:dyDescent="0.3">
      <c r="A653" s="27" t="s">
        <v>1718</v>
      </c>
      <c r="B653" s="7" t="str">
        <f>IFERROR(_xlfn.XLOOKUP(A653,'Customer Names'!$A$2:$A$2336,'Customer Names'!$C$2:$C$2336),"Unknown")</f>
        <v xml:space="preserve">  Victoria</v>
      </c>
      <c r="C653" s="7">
        <f>_xlfn.XLOOKUP(A653,'Medical Examinations'!$A$2:$A$2336,'Medical Examinations'!$B$2:$B$2336,AVERAGE('Medical Examinations'!$B$2:$B$2336))</f>
        <v>46.49</v>
      </c>
      <c r="D653" s="7">
        <f>_xlfn.XLOOKUP(A653,'Medical Examinations'!$A$2:$A$2336,'Medical Examinations'!$C$2:$C$2336,AVERAGE('Medical Examinations'!$C$2:$C$2336))</f>
        <v>11.92</v>
      </c>
      <c r="E653" s="7" t="str">
        <f>_xlfn.XLOOKUP(A653,'Medical Examinations'!$A:$A,'Medical Examinations'!$D:$D,"Unknown")</f>
        <v>No</v>
      </c>
      <c r="F653" s="7" t="str">
        <f>_xlfn.XLOOKUP(A653,'Medical Examinations'!$A:$A,'Medical Examinations'!$E:$E,"Unknown")</f>
        <v>No</v>
      </c>
      <c r="G653" s="7" t="str">
        <f>_xlfn.XLOOKUP(A653,'Medical Examinations'!$A:$A,'Medical Examinations'!$F:$F,"Unknown")</f>
        <v>No</v>
      </c>
      <c r="H653" s="43">
        <f>_xlfn.XLOOKUP(Healthcare!A653,'Medical Examinations'!$A:$A,'Medical Examinations'!$G:$G,0)</f>
        <v>0</v>
      </c>
      <c r="I653" s="7" t="str">
        <f>_xlfn.XLOOKUP(A653,'Medical Examinations'!$A:$A,'Medical Examinations'!$H:$H,"Unknown")</f>
        <v>No</v>
      </c>
      <c r="J653" s="7" t="str" cm="1">
        <f t="array" ref="J653">_xlfn.IFS(C653&lt;18.5,"Under Weight",C653&lt;=24.9,"Normal Weight",C653&lt;30,"Over weight",C653&gt;=30,"Obesity")</f>
        <v>Obesity</v>
      </c>
      <c r="K653" s="7" t="str" cm="1">
        <f t="array" ref="K653">_xlfn.IFS(D653="Null","Unknown",D653&lt;5.7,"Normal",D653&lt;6.5,"Prediabetes",D653&gt;=6.5,"Diabetes")</f>
        <v>Diabetes</v>
      </c>
      <c r="L653" s="7" t="str">
        <f>_xlfn.XLOOKUP(A653,'Hospitalisation Details'!$A:$A,'Hospitalisation Details'!$J:$J,)</f>
        <v>5-Sep-1978</v>
      </c>
      <c r="M653" s="22">
        <f>+_xlfn.XLOOKUP(A653,'Hospitalisation Details'!$A:$A,'Hospitalisation Details'!$F:$F)</f>
        <v>15123.19</v>
      </c>
      <c r="N653" s="7" t="str">
        <f>_xlfn.XLOOKUP(A653,'Hospitalisation Details'!$A:$A,'Hospitalisation Details'!$G:$G)</f>
        <v>tier - 2</v>
      </c>
      <c r="O653" s="7" t="str">
        <f>_xlfn.XLOOKUP(A653,'Hospitalisation Details'!$A:$A,'Hospitalisation Details'!$H:$H)</f>
        <v>tier - 1</v>
      </c>
      <c r="P653" s="7" t="str">
        <f>_xlfn.XLOOKUP(A653,'Hospitalisation Details'!$A:$A,'Hospitalisation Details'!$I:$I)</f>
        <v>R1011</v>
      </c>
      <c r="Q653" s="28">
        <f>_xlfn.XLOOKUP(A653,'Hospitalisation Details'!$A:$A,'Hospitalisation Details'!$K:$K)</f>
        <v>45</v>
      </c>
    </row>
    <row r="654" spans="1:17" x14ac:dyDescent="0.3">
      <c r="A654" s="27" t="s">
        <v>1717</v>
      </c>
      <c r="B654" s="7" t="str">
        <f>IFERROR(_xlfn.XLOOKUP(A654,'Customer Names'!$A$2:$A$2336,'Customer Names'!$C$2:$C$2336),"Unknown")</f>
        <v xml:space="preserve">  Tasos</v>
      </c>
      <c r="C654" s="7">
        <f>_xlfn.XLOOKUP(A654,'Medical Examinations'!$A$2:$A$2336,'Medical Examinations'!$B$2:$B$2336,AVERAGE('Medical Examinations'!$B$2:$B$2336))</f>
        <v>43.29</v>
      </c>
      <c r="D654" s="7">
        <f>_xlfn.XLOOKUP(A654,'Medical Examinations'!$A$2:$A$2336,'Medical Examinations'!$C$2:$C$2336,AVERAGE('Medical Examinations'!$C$2:$C$2336))</f>
        <v>5.35</v>
      </c>
      <c r="E654" s="7" t="str">
        <f>_xlfn.XLOOKUP(A654,'Medical Examinations'!$A:$A,'Medical Examinations'!$D:$D,"Unknown")</f>
        <v>No</v>
      </c>
      <c r="F654" s="7" t="str">
        <f>_xlfn.XLOOKUP(A654,'Medical Examinations'!$A:$A,'Medical Examinations'!$E:$E,"Unknown")</f>
        <v>No</v>
      </c>
      <c r="G654" s="7" t="str">
        <f>_xlfn.XLOOKUP(A654,'Medical Examinations'!$A:$A,'Medical Examinations'!$F:$F,"Unknown")</f>
        <v>No</v>
      </c>
      <c r="H654" s="43">
        <f>_xlfn.XLOOKUP(Healthcare!A654,'Medical Examinations'!$A:$A,'Medical Examinations'!$G:$G,0)</f>
        <v>2</v>
      </c>
      <c r="I654" s="7" t="str">
        <f>_xlfn.XLOOKUP(A654,'Medical Examinations'!$A:$A,'Medical Examinations'!$H:$H,"Unknown")</f>
        <v>No</v>
      </c>
      <c r="J654" s="7" t="str" cm="1">
        <f t="array" ref="J654">_xlfn.IFS(C654&lt;18.5,"Under Weight",C654&lt;=24.9,"Normal Weight",C654&lt;30,"Over weight",C654&gt;=30,"Obesity")</f>
        <v>Obesity</v>
      </c>
      <c r="K654" s="7" t="str" cm="1">
        <f t="array" ref="K654">_xlfn.IFS(D654="Null","Unknown",D654&lt;5.7,"Normal",D654&lt;6.5,"Prediabetes",D654&gt;=6.5,"Diabetes")</f>
        <v>Normal</v>
      </c>
      <c r="L654" s="7" t="str">
        <f>_xlfn.XLOOKUP(A654,'Hospitalisation Details'!$A:$A,'Hospitalisation Details'!$J:$J,)</f>
        <v>7-Nov-1972</v>
      </c>
      <c r="M654" s="22">
        <f>+_xlfn.XLOOKUP(A654,'Hospitalisation Details'!$A:$A,'Hospitalisation Details'!$F:$F)</f>
        <v>15103.69</v>
      </c>
      <c r="N654" s="7" t="str">
        <f>_xlfn.XLOOKUP(A654,'Hospitalisation Details'!$A:$A,'Hospitalisation Details'!$G:$G)</f>
        <v>tier - 2</v>
      </c>
      <c r="O654" s="7" t="str">
        <f>_xlfn.XLOOKUP(A654,'Hospitalisation Details'!$A:$A,'Hospitalisation Details'!$H:$H)</f>
        <v>tier - 1</v>
      </c>
      <c r="P654" s="7" t="str">
        <f>_xlfn.XLOOKUP(A654,'Hospitalisation Details'!$A:$A,'Hospitalisation Details'!$I:$I)</f>
        <v>R1012</v>
      </c>
      <c r="Q654" s="28">
        <f>_xlfn.XLOOKUP(A654,'Hospitalisation Details'!$A:$A,'Hospitalisation Details'!$K:$K)</f>
        <v>51</v>
      </c>
    </row>
    <row r="655" spans="1:17" x14ac:dyDescent="0.3">
      <c r="A655" s="27" t="s">
        <v>1716</v>
      </c>
      <c r="B655" s="7" t="str">
        <f>IFERROR(_xlfn.XLOOKUP(A655,'Customer Names'!$A$2:$A$2336,'Customer Names'!$C$2:$C$2336),"Unknown")</f>
        <v xml:space="preserve">  Thomas</v>
      </c>
      <c r="C655" s="7">
        <f>_xlfn.XLOOKUP(A655,'Medical Examinations'!$A$2:$A$2336,'Medical Examinations'!$B$2:$B$2336,AVERAGE('Medical Examinations'!$B$2:$B$2336))</f>
        <v>43.08</v>
      </c>
      <c r="D655" s="7">
        <f>_xlfn.XLOOKUP(A655,'Medical Examinations'!$A$2:$A$2336,'Medical Examinations'!$C$2:$C$2336,AVERAGE('Medical Examinations'!$C$2:$C$2336))</f>
        <v>8.9600000000000009</v>
      </c>
      <c r="E655" s="7" t="str">
        <f>_xlfn.XLOOKUP(A655,'Medical Examinations'!$A:$A,'Medical Examinations'!$D:$D,"Unknown")</f>
        <v>Yes</v>
      </c>
      <c r="F655" s="7" t="str">
        <f>_xlfn.XLOOKUP(A655,'Medical Examinations'!$A:$A,'Medical Examinations'!$E:$E,"Unknown")</f>
        <v>No</v>
      </c>
      <c r="G655" s="7" t="str">
        <f>_xlfn.XLOOKUP(A655,'Medical Examinations'!$A:$A,'Medical Examinations'!$F:$F,"Unknown")</f>
        <v>No</v>
      </c>
      <c r="H655" s="43">
        <f>_xlfn.XLOOKUP(Healthcare!A655,'Medical Examinations'!$A:$A,'Medical Examinations'!$G:$G,0)</f>
        <v>1</v>
      </c>
      <c r="I655" s="7" t="str">
        <f>_xlfn.XLOOKUP(A655,'Medical Examinations'!$A:$A,'Medical Examinations'!$H:$H,"Unknown")</f>
        <v>No</v>
      </c>
      <c r="J655" s="7" t="str" cm="1">
        <f t="array" ref="J655">_xlfn.IFS(C655&lt;18.5,"Under Weight",C655&lt;=24.9,"Normal Weight",C655&lt;30,"Over weight",C655&gt;=30,"Obesity")</f>
        <v>Obesity</v>
      </c>
      <c r="K655" s="7" t="str" cm="1">
        <f t="array" ref="K655">_xlfn.IFS(D655="Null","Unknown",D655&lt;5.7,"Normal",D655&lt;6.5,"Prediabetes",D655&gt;=6.5,"Diabetes")</f>
        <v>Diabetes</v>
      </c>
      <c r="L655" s="7" t="str">
        <f>_xlfn.XLOOKUP(A655,'Hospitalisation Details'!$A:$A,'Hospitalisation Details'!$J:$J,)</f>
        <v>26-Oct-1975</v>
      </c>
      <c r="M655" s="22">
        <f>+_xlfn.XLOOKUP(A655,'Hospitalisation Details'!$A:$A,'Hospitalisation Details'!$F:$F)</f>
        <v>15090.35</v>
      </c>
      <c r="N655" s="7" t="str">
        <f>_xlfn.XLOOKUP(A655,'Hospitalisation Details'!$A:$A,'Hospitalisation Details'!$G:$G)</f>
        <v>tier - 2</v>
      </c>
      <c r="O655" s="7" t="str">
        <f>_xlfn.XLOOKUP(A655,'Hospitalisation Details'!$A:$A,'Hospitalisation Details'!$H:$H)</f>
        <v>tier - 1</v>
      </c>
      <c r="P655" s="7" t="str">
        <f>_xlfn.XLOOKUP(A655,'Hospitalisation Details'!$A:$A,'Hospitalisation Details'!$I:$I)</f>
        <v>R1023</v>
      </c>
      <c r="Q655" s="28">
        <f>_xlfn.XLOOKUP(A655,'Hospitalisation Details'!$A:$A,'Hospitalisation Details'!$K:$K)</f>
        <v>48</v>
      </c>
    </row>
    <row r="656" spans="1:17" x14ac:dyDescent="0.3">
      <c r="A656" s="27" t="s">
        <v>1715</v>
      </c>
      <c r="B656" s="7" t="str">
        <f>IFERROR(_xlfn.XLOOKUP(A656,'Customer Names'!$A$2:$A$2336,'Customer Names'!$C$2:$C$2336),"Unknown")</f>
        <v xml:space="preserve">  Lukasz</v>
      </c>
      <c r="C656" s="7">
        <f>_xlfn.XLOOKUP(A656,'Medical Examinations'!$A$2:$A$2336,'Medical Examinations'!$B$2:$B$2336,AVERAGE('Medical Examinations'!$B$2:$B$2336))</f>
        <v>39.07</v>
      </c>
      <c r="D656" s="7">
        <f>_xlfn.XLOOKUP(A656,'Medical Examinations'!$A$2:$A$2336,'Medical Examinations'!$C$2:$C$2336,AVERAGE('Medical Examinations'!$C$2:$C$2336))</f>
        <v>11.93</v>
      </c>
      <c r="E656" s="7" t="str">
        <f>_xlfn.XLOOKUP(A656,'Medical Examinations'!$A:$A,'Medical Examinations'!$D:$D,"Unknown")</f>
        <v>No</v>
      </c>
      <c r="F656" s="7" t="str">
        <f>_xlfn.XLOOKUP(A656,'Medical Examinations'!$A:$A,'Medical Examinations'!$E:$E,"Unknown")</f>
        <v>No</v>
      </c>
      <c r="G656" s="7" t="str">
        <f>_xlfn.XLOOKUP(A656,'Medical Examinations'!$A:$A,'Medical Examinations'!$F:$F,"Unknown")</f>
        <v>No</v>
      </c>
      <c r="H656" s="43">
        <f>_xlfn.XLOOKUP(Healthcare!A656,'Medical Examinations'!$A:$A,'Medical Examinations'!$G:$G,0)</f>
        <v>0</v>
      </c>
      <c r="I656" s="7" t="str">
        <f>_xlfn.XLOOKUP(A656,'Medical Examinations'!$A:$A,'Medical Examinations'!$H:$H,"Unknown")</f>
        <v>No</v>
      </c>
      <c r="J656" s="7" t="str" cm="1">
        <f t="array" ref="J656">_xlfn.IFS(C656&lt;18.5,"Under Weight",C656&lt;=24.9,"Normal Weight",C656&lt;30,"Over weight",C656&gt;=30,"Obesity")</f>
        <v>Obesity</v>
      </c>
      <c r="K656" s="7" t="str" cm="1">
        <f t="array" ref="K656">_xlfn.IFS(D656="Null","Unknown",D656&lt;5.7,"Normal",D656&lt;6.5,"Prediabetes",D656&gt;=6.5,"Diabetes")</f>
        <v>Diabetes</v>
      </c>
      <c r="L656" s="7" t="str">
        <f>_xlfn.XLOOKUP(A656,'Hospitalisation Details'!$A:$A,'Hospitalisation Details'!$J:$J,)</f>
        <v>12-Jun-1968</v>
      </c>
      <c r="M656" s="22">
        <f>+_xlfn.XLOOKUP(A656,'Hospitalisation Details'!$A:$A,'Hospitalisation Details'!$F:$F)</f>
        <v>15052.68</v>
      </c>
      <c r="N656" s="7" t="str">
        <f>_xlfn.XLOOKUP(A656,'Hospitalisation Details'!$A:$A,'Hospitalisation Details'!$G:$G)</f>
        <v>tier - 2</v>
      </c>
      <c r="O656" s="7" t="str">
        <f>_xlfn.XLOOKUP(A656,'Hospitalisation Details'!$A:$A,'Hospitalisation Details'!$H:$H)</f>
        <v>tier - 2</v>
      </c>
      <c r="P656" s="7" t="str">
        <f>_xlfn.XLOOKUP(A656,'Hospitalisation Details'!$A:$A,'Hospitalisation Details'!$I:$I)</f>
        <v>R1022</v>
      </c>
      <c r="Q656" s="28">
        <f>_xlfn.XLOOKUP(A656,'Hospitalisation Details'!$A:$A,'Hospitalisation Details'!$K:$K)</f>
        <v>55</v>
      </c>
    </row>
    <row r="657" spans="1:17" x14ac:dyDescent="0.3">
      <c r="A657" s="27" t="s">
        <v>1714</v>
      </c>
      <c r="B657" s="7" t="str">
        <f>IFERROR(_xlfn.XLOOKUP(A657,'Customer Names'!$A$2:$A$2336,'Customer Names'!$C$2:$C$2336),"Unknown")</f>
        <v xml:space="preserve">  Matthew A</v>
      </c>
      <c r="C657" s="7">
        <f>_xlfn.XLOOKUP(A657,'Medical Examinations'!$A$2:$A$2336,'Medical Examinations'!$B$2:$B$2336,AVERAGE('Medical Examinations'!$B$2:$B$2336))</f>
        <v>41.3</v>
      </c>
      <c r="D657" s="7">
        <f>_xlfn.XLOOKUP(A657,'Medical Examinations'!$A$2:$A$2336,'Medical Examinations'!$C$2:$C$2336,AVERAGE('Medical Examinations'!$C$2:$C$2336))</f>
        <v>9.59</v>
      </c>
      <c r="E657" s="7" t="str">
        <f>_xlfn.XLOOKUP(A657,'Medical Examinations'!$A:$A,'Medical Examinations'!$D:$D,"Unknown")</f>
        <v>No</v>
      </c>
      <c r="F657" s="7" t="str">
        <f>_xlfn.XLOOKUP(A657,'Medical Examinations'!$A:$A,'Medical Examinations'!$E:$E,"Unknown")</f>
        <v>No</v>
      </c>
      <c r="G657" s="7" t="str">
        <f>_xlfn.XLOOKUP(A657,'Medical Examinations'!$A:$A,'Medical Examinations'!$F:$F,"Unknown")</f>
        <v>No</v>
      </c>
      <c r="H657" s="43">
        <f>_xlfn.XLOOKUP(Healthcare!A657,'Medical Examinations'!$A:$A,'Medical Examinations'!$G:$G,0)</f>
        <v>0</v>
      </c>
      <c r="I657" s="7" t="str">
        <f>_xlfn.XLOOKUP(A657,'Medical Examinations'!$A:$A,'Medical Examinations'!$H:$H,"Unknown")</f>
        <v>No</v>
      </c>
      <c r="J657" s="7" t="str" cm="1">
        <f t="array" ref="J657">_xlfn.IFS(C657&lt;18.5,"Under Weight",C657&lt;=24.9,"Normal Weight",C657&lt;30,"Over weight",C657&gt;=30,"Obesity")</f>
        <v>Obesity</v>
      </c>
      <c r="K657" s="7" t="str" cm="1">
        <f t="array" ref="K657">_xlfn.IFS(D657="Null","Unknown",D657&lt;5.7,"Normal",D657&lt;6.5,"Prediabetes",D657&gt;=6.5,"Diabetes")</f>
        <v>Diabetes</v>
      </c>
      <c r="L657" s="7" t="str">
        <f>_xlfn.XLOOKUP(A657,'Hospitalisation Details'!$A:$A,'Hospitalisation Details'!$J:$J,)</f>
        <v>15-Aug-1971</v>
      </c>
      <c r="M657" s="22">
        <f>+_xlfn.XLOOKUP(A657,'Hospitalisation Details'!$A:$A,'Hospitalisation Details'!$F:$F)</f>
        <v>15038.51</v>
      </c>
      <c r="N657" s="7" t="str">
        <f>_xlfn.XLOOKUP(A657,'Hospitalisation Details'!$A:$A,'Hospitalisation Details'!$G:$G)</f>
        <v>tier - 2</v>
      </c>
      <c r="O657" s="7" t="str">
        <f>_xlfn.XLOOKUP(A657,'Hospitalisation Details'!$A:$A,'Hospitalisation Details'!$H:$H)</f>
        <v>tier - 3</v>
      </c>
      <c r="P657" s="7" t="str">
        <f>_xlfn.XLOOKUP(A657,'Hospitalisation Details'!$A:$A,'Hospitalisation Details'!$I:$I)</f>
        <v>R1023</v>
      </c>
      <c r="Q657" s="28">
        <f>_xlfn.XLOOKUP(A657,'Hospitalisation Details'!$A:$A,'Hospitalisation Details'!$K:$K)</f>
        <v>52</v>
      </c>
    </row>
    <row r="658" spans="1:17" x14ac:dyDescent="0.3">
      <c r="A658" s="27" t="s">
        <v>1713</v>
      </c>
      <c r="B658" s="7" t="str">
        <f>IFERROR(_xlfn.XLOOKUP(A658,'Customer Names'!$A$2:$A$2336,'Customer Names'!$C$2:$C$2336),"Unknown")</f>
        <v xml:space="preserve">  Meta</v>
      </c>
      <c r="C658" s="7">
        <f>_xlfn.XLOOKUP(A658,'Medical Examinations'!$A$2:$A$2336,'Medical Examinations'!$B$2:$B$2336,AVERAGE('Medical Examinations'!$B$2:$B$2336))</f>
        <v>42.95</v>
      </c>
      <c r="D658" s="7">
        <f>_xlfn.XLOOKUP(A658,'Medical Examinations'!$A$2:$A$2336,'Medical Examinations'!$C$2:$C$2336,AVERAGE('Medical Examinations'!$C$2:$C$2336))</f>
        <v>11.88</v>
      </c>
      <c r="E658" s="7" t="str">
        <f>_xlfn.XLOOKUP(A658,'Medical Examinations'!$A:$A,'Medical Examinations'!$D:$D,"Unknown")</f>
        <v>Yes</v>
      </c>
      <c r="F658" s="7" t="str">
        <f>_xlfn.XLOOKUP(A658,'Medical Examinations'!$A:$A,'Medical Examinations'!$E:$E,"Unknown")</f>
        <v>No</v>
      </c>
      <c r="G658" s="7" t="str">
        <f>_xlfn.XLOOKUP(A658,'Medical Examinations'!$A:$A,'Medical Examinations'!$F:$F,"Unknown")</f>
        <v>No</v>
      </c>
      <c r="H658" s="43">
        <f>_xlfn.XLOOKUP(Healthcare!A658,'Medical Examinations'!$A:$A,'Medical Examinations'!$G:$G,0)</f>
        <v>2</v>
      </c>
      <c r="I658" s="7" t="str">
        <f>_xlfn.XLOOKUP(A658,'Medical Examinations'!$A:$A,'Medical Examinations'!$H:$H,"Unknown")</f>
        <v>No</v>
      </c>
      <c r="J658" s="7" t="str" cm="1">
        <f t="array" ref="J658">_xlfn.IFS(C658&lt;18.5,"Under Weight",C658&lt;=24.9,"Normal Weight",C658&lt;30,"Over weight",C658&gt;=30,"Obesity")</f>
        <v>Obesity</v>
      </c>
      <c r="K658" s="7" t="str" cm="1">
        <f t="array" ref="K658">_xlfn.IFS(D658="Null","Unknown",D658&lt;5.7,"Normal",D658&lt;6.5,"Prediabetes",D658&gt;=6.5,"Diabetes")</f>
        <v>Diabetes</v>
      </c>
      <c r="L658" s="7" t="str">
        <f>_xlfn.XLOOKUP(A658,'Hospitalisation Details'!$A:$A,'Hospitalisation Details'!$J:$J,)</f>
        <v>11-Sep-1970</v>
      </c>
      <c r="M658" s="22">
        <f>+_xlfn.XLOOKUP(A658,'Hospitalisation Details'!$A:$A,'Hospitalisation Details'!$F:$F)</f>
        <v>15026.3</v>
      </c>
      <c r="N658" s="7" t="str">
        <f>_xlfn.XLOOKUP(A658,'Hospitalisation Details'!$A:$A,'Hospitalisation Details'!$G:$G)</f>
        <v>tier - 2</v>
      </c>
      <c r="O658" s="7" t="str">
        <f>_xlfn.XLOOKUP(A658,'Hospitalisation Details'!$A:$A,'Hospitalisation Details'!$H:$H)</f>
        <v>tier - 3</v>
      </c>
      <c r="P658" s="7" t="str">
        <f>_xlfn.XLOOKUP(A658,'Hospitalisation Details'!$A:$A,'Hospitalisation Details'!$I:$I)</f>
        <v>R1011</v>
      </c>
      <c r="Q658" s="28">
        <f>_xlfn.XLOOKUP(A658,'Hospitalisation Details'!$A:$A,'Hospitalisation Details'!$K:$K)</f>
        <v>53</v>
      </c>
    </row>
    <row r="659" spans="1:17" x14ac:dyDescent="0.3">
      <c r="A659" s="27" t="s">
        <v>1712</v>
      </c>
      <c r="B659" s="7" t="str">
        <f>IFERROR(_xlfn.XLOOKUP(A659,'Customer Names'!$A$2:$A$2336,'Customer Names'!$C$2:$C$2336),"Unknown")</f>
        <v xml:space="preserve">  Rachel E</v>
      </c>
      <c r="C659" s="7">
        <f>_xlfn.XLOOKUP(A659,'Medical Examinations'!$A$2:$A$2336,'Medical Examinations'!$B$2:$B$2336,AVERAGE('Medical Examinations'!$B$2:$B$2336))</f>
        <v>46.96</v>
      </c>
      <c r="D659" s="7">
        <f>_xlfn.XLOOKUP(A659,'Medical Examinations'!$A$2:$A$2336,'Medical Examinations'!$C$2:$C$2336,AVERAGE('Medical Examinations'!$C$2:$C$2336))</f>
        <v>4.6399999999999997</v>
      </c>
      <c r="E659" s="7" t="str">
        <f>_xlfn.XLOOKUP(A659,'Medical Examinations'!$A:$A,'Medical Examinations'!$D:$D,"Unknown")</f>
        <v>No</v>
      </c>
      <c r="F659" s="7" t="str">
        <f>_xlfn.XLOOKUP(A659,'Medical Examinations'!$A:$A,'Medical Examinations'!$E:$E,"Unknown")</f>
        <v>No</v>
      </c>
      <c r="G659" s="7" t="str">
        <f>_xlfn.XLOOKUP(A659,'Medical Examinations'!$A:$A,'Medical Examinations'!$F:$F,"Unknown")</f>
        <v>Yes</v>
      </c>
      <c r="H659" s="43">
        <f>_xlfn.XLOOKUP(Healthcare!A659,'Medical Examinations'!$A:$A,'Medical Examinations'!$G:$G,0)</f>
        <v>1</v>
      </c>
      <c r="I659" s="7" t="str">
        <f>_xlfn.XLOOKUP(A659,'Medical Examinations'!$A:$A,'Medical Examinations'!$H:$H,"Unknown")</f>
        <v>No</v>
      </c>
      <c r="J659" s="7" t="str" cm="1">
        <f t="array" ref="J659">_xlfn.IFS(C659&lt;18.5,"Under Weight",C659&lt;=24.9,"Normal Weight",C659&lt;30,"Over weight",C659&gt;=30,"Obesity")</f>
        <v>Obesity</v>
      </c>
      <c r="K659" s="7" t="str" cm="1">
        <f t="array" ref="K659">_xlfn.IFS(D659="Null","Unknown",D659&lt;5.7,"Normal",D659&lt;6.5,"Prediabetes",D659&gt;=6.5,"Diabetes")</f>
        <v>Normal</v>
      </c>
      <c r="L659" s="7" t="str">
        <f>_xlfn.XLOOKUP(A659,'Hospitalisation Details'!$A:$A,'Hospitalisation Details'!$J:$J,)</f>
        <v>25-Nov-1979</v>
      </c>
      <c r="M659" s="22">
        <f>+_xlfn.XLOOKUP(A659,'Hospitalisation Details'!$A:$A,'Hospitalisation Details'!$F:$F)</f>
        <v>15025.76</v>
      </c>
      <c r="N659" s="7" t="str">
        <f>_xlfn.XLOOKUP(A659,'Hospitalisation Details'!$A:$A,'Hospitalisation Details'!$G:$G)</f>
        <v>tier - 2</v>
      </c>
      <c r="O659" s="7" t="str">
        <f>_xlfn.XLOOKUP(A659,'Hospitalisation Details'!$A:$A,'Hospitalisation Details'!$H:$H)</f>
        <v>tier - 1</v>
      </c>
      <c r="P659" s="7" t="str">
        <f>_xlfn.XLOOKUP(A659,'Hospitalisation Details'!$A:$A,'Hospitalisation Details'!$I:$I)</f>
        <v>R1011</v>
      </c>
      <c r="Q659" s="28">
        <f>_xlfn.XLOOKUP(A659,'Hospitalisation Details'!$A:$A,'Hospitalisation Details'!$K:$K)</f>
        <v>44</v>
      </c>
    </row>
    <row r="660" spans="1:17" x14ac:dyDescent="0.3">
      <c r="A660" s="27" t="s">
        <v>1711</v>
      </c>
      <c r="B660" s="7" t="str">
        <f>IFERROR(_xlfn.XLOOKUP(A660,'Customer Names'!$A$2:$A$2336,'Customer Names'!$C$2:$C$2336),"Unknown")</f>
        <v xml:space="preserve">  Angelica</v>
      </c>
      <c r="C660" s="7">
        <f>_xlfn.XLOOKUP(A660,'Medical Examinations'!$A$2:$A$2336,'Medical Examinations'!$B$2:$B$2336,AVERAGE('Medical Examinations'!$B$2:$B$2336))</f>
        <v>30.495000000000001</v>
      </c>
      <c r="D660" s="7">
        <f>_xlfn.XLOOKUP(A660,'Medical Examinations'!$A$2:$A$2336,'Medical Examinations'!$C$2:$C$2336,AVERAGE('Medical Examinations'!$C$2:$C$2336))</f>
        <v>9.5299999999999994</v>
      </c>
      <c r="E660" s="7" t="str">
        <f>_xlfn.XLOOKUP(A660,'Medical Examinations'!$A:$A,'Medical Examinations'!$D:$D,"Unknown")</f>
        <v>No</v>
      </c>
      <c r="F660" s="7" t="str">
        <f>_xlfn.XLOOKUP(A660,'Medical Examinations'!$A:$A,'Medical Examinations'!$E:$E,"Unknown")</f>
        <v>No</v>
      </c>
      <c r="G660" s="7" t="str">
        <f>_xlfn.XLOOKUP(A660,'Medical Examinations'!$A:$A,'Medical Examinations'!$F:$F,"Unknown")</f>
        <v>No</v>
      </c>
      <c r="H660" s="43">
        <f>_xlfn.XLOOKUP(Healthcare!A660,'Medical Examinations'!$A:$A,'Medical Examinations'!$G:$G,0)</f>
        <v>0</v>
      </c>
      <c r="I660" s="7" t="str">
        <f>_xlfn.XLOOKUP(A660,'Medical Examinations'!$A:$A,'Medical Examinations'!$H:$H,"Unknown")</f>
        <v>No</v>
      </c>
      <c r="J660" s="7" t="str" cm="1">
        <f t="array" ref="J660">_xlfn.IFS(C660&lt;18.5,"Under Weight",C660&lt;=24.9,"Normal Weight",C660&lt;30,"Over weight",C660&gt;=30,"Obesity")</f>
        <v>Obesity</v>
      </c>
      <c r="K660" s="7" t="str" cm="1">
        <f t="array" ref="K660">_xlfn.IFS(D660="Null","Unknown",D660&lt;5.7,"Normal",D660&lt;6.5,"Prediabetes",D660&gt;=6.5,"Diabetes")</f>
        <v>Diabetes</v>
      </c>
      <c r="L660" s="7" t="str">
        <f>_xlfn.XLOOKUP(A660,'Hospitalisation Details'!$A:$A,'Hospitalisation Details'!$J:$J,)</f>
        <v>8-Aug-1960</v>
      </c>
      <c r="M660" s="22">
        <f>+_xlfn.XLOOKUP(A660,'Hospitalisation Details'!$A:$A,'Hospitalisation Details'!$F:$F)</f>
        <v>15019.76</v>
      </c>
      <c r="N660" s="7" t="str">
        <f>_xlfn.XLOOKUP(A660,'Hospitalisation Details'!$A:$A,'Hospitalisation Details'!$G:$G)</f>
        <v>tier - 2</v>
      </c>
      <c r="O660" s="7" t="str">
        <f>_xlfn.XLOOKUP(A660,'Hospitalisation Details'!$A:$A,'Hospitalisation Details'!$H:$H)</f>
        <v>tier - 2</v>
      </c>
      <c r="P660" s="7" t="str">
        <f>_xlfn.XLOOKUP(A660,'Hospitalisation Details'!$A:$A,'Hospitalisation Details'!$I:$I)</f>
        <v>R1012</v>
      </c>
      <c r="Q660" s="28">
        <f>_xlfn.XLOOKUP(A660,'Hospitalisation Details'!$A:$A,'Hospitalisation Details'!$K:$K)</f>
        <v>63</v>
      </c>
    </row>
    <row r="661" spans="1:17" x14ac:dyDescent="0.3">
      <c r="A661" s="27" t="s">
        <v>1710</v>
      </c>
      <c r="B661" s="7" t="str">
        <f>IFERROR(_xlfn.XLOOKUP(A661,'Customer Names'!$A$2:$A$2336,'Customer Names'!$C$2:$C$2336),"Unknown")</f>
        <v xml:space="preserve">  Kathleen</v>
      </c>
      <c r="C661" s="7">
        <f>_xlfn.XLOOKUP(A661,'Medical Examinations'!$A$2:$A$2336,'Medical Examinations'!$B$2:$B$2336,AVERAGE('Medical Examinations'!$B$2:$B$2336))</f>
        <v>17.954999999999998</v>
      </c>
      <c r="D661" s="7">
        <f>_xlfn.XLOOKUP(A661,'Medical Examinations'!$A$2:$A$2336,'Medical Examinations'!$C$2:$C$2336,AVERAGE('Medical Examinations'!$C$2:$C$2336))</f>
        <v>5.29</v>
      </c>
      <c r="E661" s="7" t="str">
        <f>_xlfn.XLOOKUP(A661,'Medical Examinations'!$A:$A,'Medical Examinations'!$D:$D,"Unknown")</f>
        <v>Yes</v>
      </c>
      <c r="F661" s="7" t="str">
        <f>_xlfn.XLOOKUP(A661,'Medical Examinations'!$A:$A,'Medical Examinations'!$E:$E,"Unknown")</f>
        <v>No</v>
      </c>
      <c r="G661" s="7" t="str">
        <f>_xlfn.XLOOKUP(A661,'Medical Examinations'!$A:$A,'Medical Examinations'!$F:$F,"Unknown")</f>
        <v>No</v>
      </c>
      <c r="H661" s="43">
        <f>_xlfn.XLOOKUP(Healthcare!A661,'Medical Examinations'!$A:$A,'Medical Examinations'!$G:$G,0)</f>
        <v>1</v>
      </c>
      <c r="I661" s="7" t="str">
        <f>_xlfn.XLOOKUP(A661,'Medical Examinations'!$A:$A,'Medical Examinations'!$H:$H,"Unknown")</f>
        <v>Yes</v>
      </c>
      <c r="J661" s="7" t="str" cm="1">
        <f t="array" ref="J661">_xlfn.IFS(C661&lt;18.5,"Under Weight",C661&lt;=24.9,"Normal Weight",C661&lt;30,"Over weight",C661&gt;=30,"Obesity")</f>
        <v>Under Weight</v>
      </c>
      <c r="K661" s="7" t="str" cm="1">
        <f t="array" ref="K661">_xlfn.IFS(D661="Null","Unknown",D661&lt;5.7,"Normal",D661&lt;6.5,"Prediabetes",D661&gt;=6.5,"Diabetes")</f>
        <v>Normal</v>
      </c>
      <c r="L661" s="7" t="str">
        <f>_xlfn.XLOOKUP(A661,'Hospitalisation Details'!$A:$A,'Hospitalisation Details'!$J:$J,)</f>
        <v>2-Aug-1995</v>
      </c>
      <c r="M661" s="22">
        <f>+_xlfn.XLOOKUP(A661,'Hospitalisation Details'!$A:$A,'Hospitalisation Details'!$F:$F)</f>
        <v>15006.58</v>
      </c>
      <c r="N661" s="7" t="str">
        <f>_xlfn.XLOOKUP(A661,'Hospitalisation Details'!$A:$A,'Hospitalisation Details'!$G:$G)</f>
        <v>tier - 2</v>
      </c>
      <c r="O661" s="7" t="str">
        <f>_xlfn.XLOOKUP(A661,'Hospitalisation Details'!$A:$A,'Hospitalisation Details'!$H:$H)</f>
        <v>tier - 2</v>
      </c>
      <c r="P661" s="7" t="str">
        <f>_xlfn.XLOOKUP(A661,'Hospitalisation Details'!$A:$A,'Hospitalisation Details'!$I:$I)</f>
        <v>R1024</v>
      </c>
      <c r="Q661" s="28">
        <f>_xlfn.XLOOKUP(A661,'Hospitalisation Details'!$A:$A,'Hospitalisation Details'!$K:$K)</f>
        <v>28</v>
      </c>
    </row>
    <row r="662" spans="1:17" x14ac:dyDescent="0.3">
      <c r="A662" s="27" t="s">
        <v>1709</v>
      </c>
      <c r="B662" s="7" t="str">
        <f>IFERROR(_xlfn.XLOOKUP(A662,'Customer Names'!$A$2:$A$2336,'Customer Names'!$C$2:$C$2336),"Unknown")</f>
        <v xml:space="preserve">  Gabriel D</v>
      </c>
      <c r="C662" s="7">
        <f>_xlfn.XLOOKUP(A662,'Medical Examinations'!$A$2:$A$2336,'Medical Examinations'!$B$2:$B$2336,AVERAGE('Medical Examinations'!$B$2:$B$2336))</f>
        <v>25.6</v>
      </c>
      <c r="D662" s="7">
        <f>_xlfn.XLOOKUP(A662,'Medical Examinations'!$A$2:$A$2336,'Medical Examinations'!$C$2:$C$2336,AVERAGE('Medical Examinations'!$C$2:$C$2336))</f>
        <v>10.95</v>
      </c>
      <c r="E662" s="7" t="str">
        <f>_xlfn.XLOOKUP(A662,'Medical Examinations'!$A:$A,'Medical Examinations'!$D:$D,"Unknown")</f>
        <v>No</v>
      </c>
      <c r="F662" s="7" t="str">
        <f>_xlfn.XLOOKUP(A662,'Medical Examinations'!$A:$A,'Medical Examinations'!$E:$E,"Unknown")</f>
        <v>No</v>
      </c>
      <c r="G662" s="7" t="str">
        <f>_xlfn.XLOOKUP(A662,'Medical Examinations'!$A:$A,'Medical Examinations'!$F:$F,"Unknown")</f>
        <v>No</v>
      </c>
      <c r="H662" s="43">
        <f>_xlfn.XLOOKUP(Healthcare!A662,'Medical Examinations'!$A:$A,'Medical Examinations'!$G:$G,0)</f>
        <v>3</v>
      </c>
      <c r="I662" s="7" t="str">
        <f>_xlfn.XLOOKUP(A662,'Medical Examinations'!$A:$A,'Medical Examinations'!$H:$H,"Unknown")</f>
        <v>No</v>
      </c>
      <c r="J662" s="7" t="str" cm="1">
        <f t="array" ref="J662">_xlfn.IFS(C662&lt;18.5,"Under Weight",C662&lt;=24.9,"Normal Weight",C662&lt;30,"Over weight",C662&gt;=30,"Obesity")</f>
        <v>Over weight</v>
      </c>
      <c r="K662" s="7" t="str" cm="1">
        <f t="array" ref="K662">_xlfn.IFS(D662="Null","Unknown",D662&lt;5.7,"Normal",D662&lt;6.5,"Prediabetes",D662&gt;=6.5,"Diabetes")</f>
        <v>Diabetes</v>
      </c>
      <c r="L662" s="7" t="str">
        <f>_xlfn.XLOOKUP(A662,'Hospitalisation Details'!$A:$A,'Hospitalisation Details'!$J:$J,)</f>
        <v>29-Jul-1958</v>
      </c>
      <c r="M662" s="22">
        <f>+_xlfn.XLOOKUP(A662,'Hospitalisation Details'!$A:$A,'Hospitalisation Details'!$F:$F)</f>
        <v>14988.43</v>
      </c>
      <c r="N662" s="7" t="str">
        <f>_xlfn.XLOOKUP(A662,'Hospitalisation Details'!$A:$A,'Hospitalisation Details'!$G:$G)</f>
        <v>tier - 2</v>
      </c>
      <c r="O662" s="7" t="str">
        <f>_xlfn.XLOOKUP(A662,'Hospitalisation Details'!$A:$A,'Hospitalisation Details'!$H:$H)</f>
        <v>tier - 3</v>
      </c>
      <c r="P662" s="7" t="str">
        <f>_xlfn.XLOOKUP(A662,'Hospitalisation Details'!$A:$A,'Hospitalisation Details'!$I:$I)</f>
        <v>R1011</v>
      </c>
      <c r="Q662" s="28">
        <f>_xlfn.XLOOKUP(A662,'Hospitalisation Details'!$A:$A,'Hospitalisation Details'!$K:$K)</f>
        <v>65</v>
      </c>
    </row>
    <row r="663" spans="1:17" x14ac:dyDescent="0.3">
      <c r="A663" s="27" t="s">
        <v>1708</v>
      </c>
      <c r="B663" s="7" t="str">
        <f>IFERROR(_xlfn.XLOOKUP(A663,'Customer Names'!$A$2:$A$2336,'Customer Names'!$C$2:$C$2336),"Unknown")</f>
        <v xml:space="preserve">  Jeff T</v>
      </c>
      <c r="C663" s="7">
        <f>_xlfn.XLOOKUP(A663,'Medical Examinations'!$A$2:$A$2336,'Medical Examinations'!$B$2:$B$2336,AVERAGE('Medical Examinations'!$B$2:$B$2336))</f>
        <v>34.21</v>
      </c>
      <c r="D663" s="7">
        <f>_xlfn.XLOOKUP(A663,'Medical Examinations'!$A$2:$A$2336,'Medical Examinations'!$C$2:$C$2336,AVERAGE('Medical Examinations'!$C$2:$C$2336))</f>
        <v>9.17</v>
      </c>
      <c r="E663" s="7" t="str">
        <f>_xlfn.XLOOKUP(A663,'Medical Examinations'!$A:$A,'Medical Examinations'!$D:$D,"Unknown")</f>
        <v>No</v>
      </c>
      <c r="F663" s="7" t="str">
        <f>_xlfn.XLOOKUP(A663,'Medical Examinations'!$A:$A,'Medical Examinations'!$E:$E,"Unknown")</f>
        <v>No</v>
      </c>
      <c r="G663" s="7" t="str">
        <f>_xlfn.XLOOKUP(A663,'Medical Examinations'!$A:$A,'Medical Examinations'!$F:$F,"Unknown")</f>
        <v>No</v>
      </c>
      <c r="H663" s="43">
        <f>_xlfn.XLOOKUP(Healthcare!A663,'Medical Examinations'!$A:$A,'Medical Examinations'!$G:$G,0)</f>
        <v>0</v>
      </c>
      <c r="I663" s="7" t="str">
        <f>_xlfn.XLOOKUP(A663,'Medical Examinations'!$A:$A,'Medical Examinations'!$H:$H,"Unknown")</f>
        <v>No</v>
      </c>
      <c r="J663" s="7" t="str" cm="1">
        <f t="array" ref="J663">_xlfn.IFS(C663&lt;18.5,"Under Weight",C663&lt;=24.9,"Normal Weight",C663&lt;30,"Over weight",C663&gt;=30,"Obesity")</f>
        <v>Obesity</v>
      </c>
      <c r="K663" s="7" t="str" cm="1">
        <f t="array" ref="K663">_xlfn.IFS(D663="Null","Unknown",D663&lt;5.7,"Normal",D663&lt;6.5,"Prediabetes",D663&gt;=6.5,"Diabetes")</f>
        <v>Diabetes</v>
      </c>
      <c r="L663" s="7" t="str">
        <f>_xlfn.XLOOKUP(A663,'Hospitalisation Details'!$A:$A,'Hospitalisation Details'!$J:$J,)</f>
        <v>29-Nov-1962</v>
      </c>
      <c r="M663" s="22">
        <f>+_xlfn.XLOOKUP(A663,'Hospitalisation Details'!$A:$A,'Hospitalisation Details'!$F:$F)</f>
        <v>14945.34</v>
      </c>
      <c r="N663" s="7" t="str">
        <f>_xlfn.XLOOKUP(A663,'Hospitalisation Details'!$A:$A,'Hospitalisation Details'!$G:$G)</f>
        <v>tier - 2</v>
      </c>
      <c r="O663" s="7" t="str">
        <f>_xlfn.XLOOKUP(A663,'Hospitalisation Details'!$A:$A,'Hospitalisation Details'!$H:$H)</f>
        <v>tier - 1</v>
      </c>
      <c r="P663" s="7" t="str">
        <f>_xlfn.XLOOKUP(A663,'Hospitalisation Details'!$A:$A,'Hospitalisation Details'!$I:$I)</f>
        <v>R1021</v>
      </c>
      <c r="Q663" s="28">
        <f>_xlfn.XLOOKUP(A663,'Hospitalisation Details'!$A:$A,'Hospitalisation Details'!$K:$K)</f>
        <v>61</v>
      </c>
    </row>
    <row r="664" spans="1:17" x14ac:dyDescent="0.3">
      <c r="A664" s="27" t="s">
        <v>1707</v>
      </c>
      <c r="B664" s="7" t="str">
        <f>IFERROR(_xlfn.XLOOKUP(A664,'Customer Names'!$A$2:$A$2336,'Customer Names'!$C$2:$C$2336),"Unknown")</f>
        <v xml:space="preserve">  Neil D</v>
      </c>
      <c r="C664" s="7">
        <f>_xlfn.XLOOKUP(A664,'Medical Examinations'!$A$2:$A$2336,'Medical Examinations'!$B$2:$B$2336,AVERAGE('Medical Examinations'!$B$2:$B$2336))</f>
        <v>39.74</v>
      </c>
      <c r="D664" s="7">
        <f>_xlfn.XLOOKUP(A664,'Medical Examinations'!$A$2:$A$2336,'Medical Examinations'!$C$2:$C$2336,AVERAGE('Medical Examinations'!$C$2:$C$2336))</f>
        <v>7.39</v>
      </c>
      <c r="E664" s="7" t="str">
        <f>_xlfn.XLOOKUP(A664,'Medical Examinations'!$A:$A,'Medical Examinations'!$D:$D,"Unknown")</f>
        <v>No</v>
      </c>
      <c r="F664" s="7" t="str">
        <f>_xlfn.XLOOKUP(A664,'Medical Examinations'!$A:$A,'Medical Examinations'!$E:$E,"Unknown")</f>
        <v>No</v>
      </c>
      <c r="G664" s="7" t="str">
        <f>_xlfn.XLOOKUP(A664,'Medical Examinations'!$A:$A,'Medical Examinations'!$F:$F,"Unknown")</f>
        <v>No</v>
      </c>
      <c r="H664" s="43">
        <f>_xlfn.XLOOKUP(Healthcare!A664,'Medical Examinations'!$A:$A,'Medical Examinations'!$G:$G,0)</f>
        <v>0</v>
      </c>
      <c r="I664" s="7" t="str">
        <f>_xlfn.XLOOKUP(A664,'Medical Examinations'!$A:$A,'Medical Examinations'!$H:$H,"Unknown")</f>
        <v>No</v>
      </c>
      <c r="J664" s="7" t="str" cm="1">
        <f t="array" ref="J664">_xlfn.IFS(C664&lt;18.5,"Under Weight",C664&lt;=24.9,"Normal Weight",C664&lt;30,"Over weight",C664&gt;=30,"Obesity")</f>
        <v>Obesity</v>
      </c>
      <c r="K664" s="7" t="str" cm="1">
        <f t="array" ref="K664">_xlfn.IFS(D664="Null","Unknown",D664&lt;5.7,"Normal",D664&lt;6.5,"Prediabetes",D664&gt;=6.5,"Diabetes")</f>
        <v>Diabetes</v>
      </c>
      <c r="L664" s="7" t="str">
        <f>_xlfn.XLOOKUP(A664,'Hospitalisation Details'!$A:$A,'Hospitalisation Details'!$J:$J,)</f>
        <v>8-Nov-1968</v>
      </c>
      <c r="M664" s="22">
        <f>+_xlfn.XLOOKUP(A664,'Hospitalisation Details'!$A:$A,'Hospitalisation Details'!$F:$F)</f>
        <v>14926.97</v>
      </c>
      <c r="N664" s="7" t="str">
        <f>_xlfn.XLOOKUP(A664,'Hospitalisation Details'!$A:$A,'Hospitalisation Details'!$G:$G)</f>
        <v>tier - 2</v>
      </c>
      <c r="O664" s="7" t="str">
        <f>_xlfn.XLOOKUP(A664,'Hospitalisation Details'!$A:$A,'Hospitalisation Details'!$H:$H)</f>
        <v>tier - 2</v>
      </c>
      <c r="P664" s="7" t="str">
        <f>_xlfn.XLOOKUP(A664,'Hospitalisation Details'!$A:$A,'Hospitalisation Details'!$I:$I)</f>
        <v>R1012</v>
      </c>
      <c r="Q664" s="28">
        <f>_xlfn.XLOOKUP(A664,'Hospitalisation Details'!$A:$A,'Hospitalisation Details'!$K:$K)</f>
        <v>55</v>
      </c>
    </row>
    <row r="665" spans="1:17" x14ac:dyDescent="0.3">
      <c r="A665" s="27" t="s">
        <v>1706</v>
      </c>
      <c r="B665" s="7" t="str">
        <f>IFERROR(_xlfn.XLOOKUP(A665,'Customer Names'!$A$2:$A$2336,'Customer Names'!$C$2:$C$2336),"Unknown")</f>
        <v xml:space="preserve">  Katherine L</v>
      </c>
      <c r="C665" s="7">
        <f>_xlfn.XLOOKUP(A665,'Medical Examinations'!$A$2:$A$2336,'Medical Examinations'!$B$2:$B$2336,AVERAGE('Medical Examinations'!$B$2:$B$2336))</f>
        <v>49.53</v>
      </c>
      <c r="D665" s="7">
        <f>_xlfn.XLOOKUP(A665,'Medical Examinations'!$A$2:$A$2336,'Medical Examinations'!$C$2:$C$2336,AVERAGE('Medical Examinations'!$C$2:$C$2336))</f>
        <v>9.1300000000000008</v>
      </c>
      <c r="E665" s="7" t="str">
        <f>_xlfn.XLOOKUP(A665,'Medical Examinations'!$A:$A,'Medical Examinations'!$D:$D,"Unknown")</f>
        <v>Yes</v>
      </c>
      <c r="F665" s="7" t="str">
        <f>_xlfn.XLOOKUP(A665,'Medical Examinations'!$A:$A,'Medical Examinations'!$E:$E,"Unknown")</f>
        <v>No</v>
      </c>
      <c r="G665" s="7" t="str">
        <f>_xlfn.XLOOKUP(A665,'Medical Examinations'!$A:$A,'Medical Examinations'!$F:$F,"Unknown")</f>
        <v>No</v>
      </c>
      <c r="H665" s="43">
        <f>_xlfn.XLOOKUP(Healthcare!A665,'Medical Examinations'!$A:$A,'Medical Examinations'!$G:$G,0)</f>
        <v>0</v>
      </c>
      <c r="I665" s="7" t="str">
        <f>_xlfn.XLOOKUP(A665,'Medical Examinations'!$A:$A,'Medical Examinations'!$H:$H,"Unknown")</f>
        <v>No</v>
      </c>
      <c r="J665" s="7" t="str" cm="1">
        <f t="array" ref="J665">_xlfn.IFS(C665&lt;18.5,"Under Weight",C665&lt;=24.9,"Normal Weight",C665&lt;30,"Over weight",C665&gt;=30,"Obesity")</f>
        <v>Obesity</v>
      </c>
      <c r="K665" s="7" t="str" cm="1">
        <f t="array" ref="K665">_xlfn.IFS(D665="Null","Unknown",D665&lt;5.7,"Normal",D665&lt;6.5,"Prediabetes",D665&gt;=6.5,"Diabetes")</f>
        <v>Diabetes</v>
      </c>
      <c r="L665" s="7" t="str">
        <f>_xlfn.XLOOKUP(A665,'Hospitalisation Details'!$A:$A,'Hospitalisation Details'!$J:$J,)</f>
        <v>4-Jul-1981</v>
      </c>
      <c r="M665" s="22">
        <f>+_xlfn.XLOOKUP(A665,'Hospitalisation Details'!$A:$A,'Hospitalisation Details'!$F:$F)</f>
        <v>14908.27</v>
      </c>
      <c r="N665" s="7" t="str">
        <f>_xlfn.XLOOKUP(A665,'Hospitalisation Details'!$A:$A,'Hospitalisation Details'!$G:$G)</f>
        <v>tier - 2</v>
      </c>
      <c r="O665" s="7" t="str">
        <f>_xlfn.XLOOKUP(A665,'Hospitalisation Details'!$A:$A,'Hospitalisation Details'!$H:$H)</f>
        <v>tier - 1</v>
      </c>
      <c r="P665" s="7" t="str">
        <f>_xlfn.XLOOKUP(A665,'Hospitalisation Details'!$A:$A,'Hospitalisation Details'!$I:$I)</f>
        <v>R1011</v>
      </c>
      <c r="Q665" s="28">
        <f>_xlfn.XLOOKUP(A665,'Hospitalisation Details'!$A:$A,'Hospitalisation Details'!$K:$K)</f>
        <v>42</v>
      </c>
    </row>
    <row r="666" spans="1:17" x14ac:dyDescent="0.3">
      <c r="A666" s="27" t="s">
        <v>1705</v>
      </c>
      <c r="B666" s="7" t="str">
        <f>IFERROR(_xlfn.XLOOKUP(A666,'Customer Names'!$A$2:$A$2336,'Customer Names'!$C$2:$C$2336),"Unknown")</f>
        <v xml:space="preserve">  Ariel E</v>
      </c>
      <c r="C666" s="7">
        <f>_xlfn.XLOOKUP(A666,'Medical Examinations'!$A$2:$A$2336,'Medical Examinations'!$B$2:$B$2336,AVERAGE('Medical Examinations'!$B$2:$B$2336))</f>
        <v>39.33</v>
      </c>
      <c r="D666" s="7">
        <f>_xlfn.XLOOKUP(A666,'Medical Examinations'!$A$2:$A$2336,'Medical Examinations'!$C$2:$C$2336,AVERAGE('Medical Examinations'!$C$2:$C$2336))</f>
        <v>10.4</v>
      </c>
      <c r="E666" s="7" t="str">
        <f>_xlfn.XLOOKUP(A666,'Medical Examinations'!$A:$A,'Medical Examinations'!$D:$D,"Unknown")</f>
        <v>No</v>
      </c>
      <c r="F666" s="7" t="str">
        <f>_xlfn.XLOOKUP(A666,'Medical Examinations'!$A:$A,'Medical Examinations'!$E:$E,"Unknown")</f>
        <v>No</v>
      </c>
      <c r="G666" s="7" t="str">
        <f>_xlfn.XLOOKUP(A666,'Medical Examinations'!$A:$A,'Medical Examinations'!$F:$F,"Unknown")</f>
        <v>No</v>
      </c>
      <c r="H666" s="43">
        <f>_xlfn.XLOOKUP(Healthcare!A666,'Medical Examinations'!$A:$A,'Medical Examinations'!$G:$G,0)</f>
        <v>3</v>
      </c>
      <c r="I666" s="7" t="str">
        <f>_xlfn.XLOOKUP(A666,'Medical Examinations'!$A:$A,'Medical Examinations'!$H:$H,"Unknown")</f>
        <v>No</v>
      </c>
      <c r="J666" s="7" t="str" cm="1">
        <f t="array" ref="J666">_xlfn.IFS(C666&lt;18.5,"Under Weight",C666&lt;=24.9,"Normal Weight",C666&lt;30,"Over weight",C666&gt;=30,"Obesity")</f>
        <v>Obesity</v>
      </c>
      <c r="K666" s="7" t="str" cm="1">
        <f t="array" ref="K666">_xlfn.IFS(D666="Null","Unknown",D666&lt;5.7,"Normal",D666&lt;6.5,"Prediabetes",D666&gt;=6.5,"Diabetes")</f>
        <v>Diabetes</v>
      </c>
      <c r="L666" s="7" t="str">
        <f>_xlfn.XLOOKUP(A666,'Hospitalisation Details'!$A:$A,'Hospitalisation Details'!$J:$J,)</f>
        <v>17-Oct-1958</v>
      </c>
      <c r="M666" s="22">
        <f>+_xlfn.XLOOKUP(A666,'Hospitalisation Details'!$A:$A,'Hospitalisation Details'!$F:$F)</f>
        <v>14901.52</v>
      </c>
      <c r="N666" s="7" t="str">
        <f>_xlfn.XLOOKUP(A666,'Hospitalisation Details'!$A:$A,'Hospitalisation Details'!$G:$G)</f>
        <v>tier - 2</v>
      </c>
      <c r="O666" s="7" t="str">
        <f>_xlfn.XLOOKUP(A666,'Hospitalisation Details'!$A:$A,'Hospitalisation Details'!$H:$H)</f>
        <v>tier - 2</v>
      </c>
      <c r="P666" s="7" t="str">
        <f>_xlfn.XLOOKUP(A666,'Hospitalisation Details'!$A:$A,'Hospitalisation Details'!$I:$I)</f>
        <v>R1024</v>
      </c>
      <c r="Q666" s="28">
        <f>_xlfn.XLOOKUP(A666,'Hospitalisation Details'!$A:$A,'Hospitalisation Details'!$K:$K)</f>
        <v>65</v>
      </c>
    </row>
    <row r="667" spans="1:17" x14ac:dyDescent="0.3">
      <c r="A667" s="27" t="s">
        <v>1704</v>
      </c>
      <c r="B667" s="7" t="str">
        <f>IFERROR(_xlfn.XLOOKUP(A667,'Customer Names'!$A$2:$A$2336,'Customer Names'!$C$2:$C$2336),"Unknown")</f>
        <v xml:space="preserve">  Christopher P</v>
      </c>
      <c r="C667" s="7">
        <f>_xlfn.XLOOKUP(A667,'Medical Examinations'!$A$2:$A$2336,'Medical Examinations'!$B$2:$B$2336,AVERAGE('Medical Examinations'!$B$2:$B$2336))</f>
        <v>39.979999999999997</v>
      </c>
      <c r="D667" s="7">
        <f>_xlfn.XLOOKUP(A667,'Medical Examinations'!$A$2:$A$2336,'Medical Examinations'!$C$2:$C$2336,AVERAGE('Medical Examinations'!$C$2:$C$2336))</f>
        <v>9.4600000000000009</v>
      </c>
      <c r="E667" s="7" t="str">
        <f>_xlfn.XLOOKUP(A667,'Medical Examinations'!$A:$A,'Medical Examinations'!$D:$D,"Unknown")</f>
        <v>Yes</v>
      </c>
      <c r="F667" s="7" t="str">
        <f>_xlfn.XLOOKUP(A667,'Medical Examinations'!$A:$A,'Medical Examinations'!$E:$E,"Unknown")</f>
        <v>No</v>
      </c>
      <c r="G667" s="7" t="str">
        <f>_xlfn.XLOOKUP(A667,'Medical Examinations'!$A:$A,'Medical Examinations'!$F:$F,"Unknown")</f>
        <v>No</v>
      </c>
      <c r="H667" s="43">
        <f>_xlfn.XLOOKUP(Healthcare!A667,'Medical Examinations'!$A:$A,'Medical Examinations'!$G:$G,0)</f>
        <v>2</v>
      </c>
      <c r="I667" s="7" t="str">
        <f>_xlfn.XLOOKUP(A667,'Medical Examinations'!$A:$A,'Medical Examinations'!$H:$H,"Unknown")</f>
        <v>No</v>
      </c>
      <c r="J667" s="7" t="str" cm="1">
        <f t="array" ref="J667">_xlfn.IFS(C667&lt;18.5,"Under Weight",C667&lt;=24.9,"Normal Weight",C667&lt;30,"Over weight",C667&gt;=30,"Obesity")</f>
        <v>Obesity</v>
      </c>
      <c r="K667" s="7" t="str" cm="1">
        <f t="array" ref="K667">_xlfn.IFS(D667="Null","Unknown",D667&lt;5.7,"Normal",D667&lt;6.5,"Prediabetes",D667&gt;=6.5,"Diabetes")</f>
        <v>Diabetes</v>
      </c>
      <c r="L667" s="7" t="str">
        <f>_xlfn.XLOOKUP(A667,'Hospitalisation Details'!$A:$A,'Hospitalisation Details'!$J:$J,)</f>
        <v>11-Nov-1970</v>
      </c>
      <c r="M667" s="22">
        <f>+_xlfn.XLOOKUP(A667,'Hospitalisation Details'!$A:$A,'Hospitalisation Details'!$F:$F)</f>
        <v>14847.63</v>
      </c>
      <c r="N667" s="7" t="str">
        <f>_xlfn.XLOOKUP(A667,'Hospitalisation Details'!$A:$A,'Hospitalisation Details'!$G:$G)</f>
        <v>tier - 2</v>
      </c>
      <c r="O667" s="7" t="str">
        <f>_xlfn.XLOOKUP(A667,'Hospitalisation Details'!$A:$A,'Hospitalisation Details'!$H:$H)</f>
        <v>tier - 2</v>
      </c>
      <c r="P667" s="7" t="str">
        <f>_xlfn.XLOOKUP(A667,'Hospitalisation Details'!$A:$A,'Hospitalisation Details'!$I:$I)</f>
        <v>R1023</v>
      </c>
      <c r="Q667" s="28">
        <f>_xlfn.XLOOKUP(A667,'Hospitalisation Details'!$A:$A,'Hospitalisation Details'!$K:$K)</f>
        <v>53</v>
      </c>
    </row>
    <row r="668" spans="1:17" x14ac:dyDescent="0.3">
      <c r="A668" s="27" t="s">
        <v>1703</v>
      </c>
      <c r="B668" s="7" t="str">
        <f>IFERROR(_xlfn.XLOOKUP(A668,'Customer Names'!$A$2:$A$2336,'Customer Names'!$C$2:$C$2336),"Unknown")</f>
        <v xml:space="preserve">  Erin M</v>
      </c>
      <c r="C668" s="7">
        <f>_xlfn.XLOOKUP(A668,'Medical Examinations'!$A$2:$A$2336,'Medical Examinations'!$B$2:$B$2336,AVERAGE('Medical Examinations'!$B$2:$B$2336))</f>
        <v>46.51</v>
      </c>
      <c r="D668" s="7">
        <f>_xlfn.XLOOKUP(A668,'Medical Examinations'!$A$2:$A$2336,'Medical Examinations'!$C$2:$C$2336,AVERAGE('Medical Examinations'!$C$2:$C$2336))</f>
        <v>8.69</v>
      </c>
      <c r="E668" s="7" t="str">
        <f>_xlfn.XLOOKUP(A668,'Medical Examinations'!$A:$A,'Medical Examinations'!$D:$D,"Unknown")</f>
        <v>Yes</v>
      </c>
      <c r="F668" s="7" t="str">
        <f>_xlfn.XLOOKUP(A668,'Medical Examinations'!$A:$A,'Medical Examinations'!$E:$E,"Unknown")</f>
        <v>No</v>
      </c>
      <c r="G668" s="7" t="str">
        <f>_xlfn.XLOOKUP(A668,'Medical Examinations'!$A:$A,'Medical Examinations'!$F:$F,"Unknown")</f>
        <v>No</v>
      </c>
      <c r="H668" s="43">
        <f>_xlfn.XLOOKUP(Healthcare!A668,'Medical Examinations'!$A:$A,'Medical Examinations'!$G:$G,0)</f>
        <v>0</v>
      </c>
      <c r="I668" s="7" t="str">
        <f>_xlfn.XLOOKUP(A668,'Medical Examinations'!$A:$A,'Medical Examinations'!$H:$H,"Unknown")</f>
        <v>No</v>
      </c>
      <c r="J668" s="7" t="str" cm="1">
        <f t="array" ref="J668">_xlfn.IFS(C668&lt;18.5,"Under Weight",C668&lt;=24.9,"Normal Weight",C668&lt;30,"Over weight",C668&gt;=30,"Obesity")</f>
        <v>Obesity</v>
      </c>
      <c r="K668" s="7" t="str" cm="1">
        <f t="array" ref="K668">_xlfn.IFS(D668="Null","Unknown",D668&lt;5.7,"Normal",D668&lt;6.5,"Prediabetes",D668&gt;=6.5,"Diabetes")</f>
        <v>Diabetes</v>
      </c>
      <c r="L668" s="7" t="str">
        <f>_xlfn.XLOOKUP(A668,'Hospitalisation Details'!$A:$A,'Hospitalisation Details'!$J:$J,)</f>
        <v>5-Jun-1981</v>
      </c>
      <c r="M668" s="22">
        <f>+_xlfn.XLOOKUP(A668,'Hospitalisation Details'!$A:$A,'Hospitalisation Details'!$F:$F)</f>
        <v>14843.96</v>
      </c>
      <c r="N668" s="7" t="str">
        <f>_xlfn.XLOOKUP(A668,'Hospitalisation Details'!$A:$A,'Hospitalisation Details'!$G:$G)</f>
        <v>tier - 2</v>
      </c>
      <c r="O668" s="7" t="str">
        <f>_xlfn.XLOOKUP(A668,'Hospitalisation Details'!$A:$A,'Hospitalisation Details'!$H:$H)</f>
        <v>tier - 3</v>
      </c>
      <c r="P668" s="7" t="str">
        <f>_xlfn.XLOOKUP(A668,'Hospitalisation Details'!$A:$A,'Hospitalisation Details'!$I:$I)</f>
        <v>R1026</v>
      </c>
      <c r="Q668" s="28">
        <f>_xlfn.XLOOKUP(A668,'Hospitalisation Details'!$A:$A,'Hospitalisation Details'!$K:$K)</f>
        <v>42</v>
      </c>
    </row>
    <row r="669" spans="1:17" x14ac:dyDescent="0.3">
      <c r="A669" s="27" t="s">
        <v>1702</v>
      </c>
      <c r="B669" s="7" t="str">
        <f>IFERROR(_xlfn.XLOOKUP(A669,'Customer Names'!$A$2:$A$2336,'Customer Names'!$C$2:$C$2336),"Unknown")</f>
        <v xml:space="preserve">  Molly K</v>
      </c>
      <c r="C669" s="7">
        <f>_xlfn.XLOOKUP(A669,'Medical Examinations'!$A$2:$A$2336,'Medical Examinations'!$B$2:$B$2336,AVERAGE('Medical Examinations'!$B$2:$B$2336))</f>
        <v>43.58</v>
      </c>
      <c r="D669" s="7">
        <f>_xlfn.XLOOKUP(A669,'Medical Examinations'!$A$2:$A$2336,'Medical Examinations'!$C$2:$C$2336,AVERAGE('Medical Examinations'!$C$2:$C$2336))</f>
        <v>4.2300000000000004</v>
      </c>
      <c r="E669" s="7" t="str">
        <f>_xlfn.XLOOKUP(A669,'Medical Examinations'!$A:$A,'Medical Examinations'!$D:$D,"Unknown")</f>
        <v>No</v>
      </c>
      <c r="F669" s="7" t="str">
        <f>_xlfn.XLOOKUP(A669,'Medical Examinations'!$A:$A,'Medical Examinations'!$E:$E,"Unknown")</f>
        <v>No</v>
      </c>
      <c r="G669" s="7" t="str">
        <f>_xlfn.XLOOKUP(A669,'Medical Examinations'!$A:$A,'Medical Examinations'!$F:$F,"Unknown")</f>
        <v>Yes</v>
      </c>
      <c r="H669" s="43">
        <f>_xlfn.XLOOKUP(Healthcare!A669,'Medical Examinations'!$A:$A,'Medical Examinations'!$G:$G,0)</f>
        <v>1</v>
      </c>
      <c r="I669" s="7" t="str">
        <f>_xlfn.XLOOKUP(A669,'Medical Examinations'!$A:$A,'Medical Examinations'!$H:$H,"Unknown")</f>
        <v>No</v>
      </c>
      <c r="J669" s="7" t="str" cm="1">
        <f t="array" ref="J669">_xlfn.IFS(C669&lt;18.5,"Under Weight",C669&lt;=24.9,"Normal Weight",C669&lt;30,"Over weight",C669&gt;=30,"Obesity")</f>
        <v>Obesity</v>
      </c>
      <c r="K669" s="7" t="str" cm="1">
        <f t="array" ref="K669">_xlfn.IFS(D669="Null","Unknown",D669&lt;5.7,"Normal",D669&lt;6.5,"Prediabetes",D669&gt;=6.5,"Diabetes")</f>
        <v>Normal</v>
      </c>
      <c r="L669" s="7" t="str">
        <f>_xlfn.XLOOKUP(A669,'Hospitalisation Details'!$A:$A,'Hospitalisation Details'!$J:$J,)</f>
        <v>18-Oct-1979</v>
      </c>
      <c r="M669" s="22">
        <f>+_xlfn.XLOOKUP(A669,'Hospitalisation Details'!$A:$A,'Hospitalisation Details'!$F:$F)</f>
        <v>14839.34</v>
      </c>
      <c r="N669" s="7" t="str">
        <f>_xlfn.XLOOKUP(A669,'Hospitalisation Details'!$A:$A,'Hospitalisation Details'!$G:$G)</f>
        <v>tier - 2</v>
      </c>
      <c r="O669" s="7" t="str">
        <f>_xlfn.XLOOKUP(A669,'Hospitalisation Details'!$A:$A,'Hospitalisation Details'!$H:$H)</f>
        <v>tier - 3</v>
      </c>
      <c r="P669" s="7" t="str">
        <f>_xlfn.XLOOKUP(A669,'Hospitalisation Details'!$A:$A,'Hospitalisation Details'!$I:$I)</f>
        <v>R1026</v>
      </c>
      <c r="Q669" s="28">
        <f>_xlfn.XLOOKUP(A669,'Hospitalisation Details'!$A:$A,'Hospitalisation Details'!$K:$K)</f>
        <v>44</v>
      </c>
    </row>
    <row r="670" spans="1:17" x14ac:dyDescent="0.3">
      <c r="A670" s="27" t="s">
        <v>1701</v>
      </c>
      <c r="B670" s="7" t="str">
        <f>IFERROR(_xlfn.XLOOKUP(A670,'Customer Names'!$A$2:$A$2336,'Customer Names'!$C$2:$C$2336),"Unknown")</f>
        <v xml:space="preserve">  Ryan J</v>
      </c>
      <c r="C670" s="7">
        <f>_xlfn.XLOOKUP(A670,'Medical Examinations'!$A$2:$A$2336,'Medical Examinations'!$B$2:$B$2336,AVERAGE('Medical Examinations'!$B$2:$B$2336))</f>
        <v>42.28</v>
      </c>
      <c r="D670" s="7">
        <f>_xlfn.XLOOKUP(A670,'Medical Examinations'!$A$2:$A$2336,'Medical Examinations'!$C$2:$C$2336,AVERAGE('Medical Examinations'!$C$2:$C$2336))</f>
        <v>9.16</v>
      </c>
      <c r="E670" s="7" t="str">
        <f>_xlfn.XLOOKUP(A670,'Medical Examinations'!$A:$A,'Medical Examinations'!$D:$D,"Unknown")</f>
        <v>Yes</v>
      </c>
      <c r="F670" s="7" t="str">
        <f>_xlfn.XLOOKUP(A670,'Medical Examinations'!$A:$A,'Medical Examinations'!$E:$E,"Unknown")</f>
        <v>No</v>
      </c>
      <c r="G670" s="7" t="str">
        <f>_xlfn.XLOOKUP(A670,'Medical Examinations'!$A:$A,'Medical Examinations'!$F:$F,"Unknown")</f>
        <v>No</v>
      </c>
      <c r="H670" s="43">
        <f>_xlfn.XLOOKUP(Healthcare!A670,'Medical Examinations'!$A:$A,'Medical Examinations'!$G:$G,0)</f>
        <v>1</v>
      </c>
      <c r="I670" s="7" t="str">
        <f>_xlfn.XLOOKUP(A670,'Medical Examinations'!$A:$A,'Medical Examinations'!$H:$H,"Unknown")</f>
        <v>No</v>
      </c>
      <c r="J670" s="7" t="str" cm="1">
        <f t="array" ref="J670">_xlfn.IFS(C670&lt;18.5,"Under Weight",C670&lt;=24.9,"Normal Weight",C670&lt;30,"Over weight",C670&gt;=30,"Obesity")</f>
        <v>Obesity</v>
      </c>
      <c r="K670" s="7" t="str" cm="1">
        <f t="array" ref="K670">_xlfn.IFS(D670="Null","Unknown",D670&lt;5.7,"Normal",D670&lt;6.5,"Prediabetes",D670&gt;=6.5,"Diabetes")</f>
        <v>Diabetes</v>
      </c>
      <c r="L670" s="7" t="str">
        <f>_xlfn.XLOOKUP(A670,'Hospitalisation Details'!$A:$A,'Hospitalisation Details'!$J:$J,)</f>
        <v>10-Dec-1975</v>
      </c>
      <c r="M670" s="22">
        <f>+_xlfn.XLOOKUP(A670,'Hospitalisation Details'!$A:$A,'Hospitalisation Details'!$F:$F)</f>
        <v>14819</v>
      </c>
      <c r="N670" s="7" t="str">
        <f>_xlfn.XLOOKUP(A670,'Hospitalisation Details'!$A:$A,'Hospitalisation Details'!$G:$G)</f>
        <v>tier - 2</v>
      </c>
      <c r="O670" s="7" t="str">
        <f>_xlfn.XLOOKUP(A670,'Hospitalisation Details'!$A:$A,'Hospitalisation Details'!$H:$H)</f>
        <v>tier - 3</v>
      </c>
      <c r="P670" s="7" t="str">
        <f>_xlfn.XLOOKUP(A670,'Hospitalisation Details'!$A:$A,'Hospitalisation Details'!$I:$I)</f>
        <v>R1023</v>
      </c>
      <c r="Q670" s="28">
        <f>_xlfn.XLOOKUP(A670,'Hospitalisation Details'!$A:$A,'Hospitalisation Details'!$K:$K)</f>
        <v>48</v>
      </c>
    </row>
    <row r="671" spans="1:17" x14ac:dyDescent="0.3">
      <c r="A671" s="27" t="s">
        <v>1700</v>
      </c>
      <c r="B671" s="7" t="str">
        <f>IFERROR(_xlfn.XLOOKUP(A671,'Customer Names'!$A$2:$A$2336,'Customer Names'!$C$2:$C$2336),"Unknown")</f>
        <v xml:space="preserve">  Jennifer</v>
      </c>
      <c r="C671" s="7">
        <f>_xlfn.XLOOKUP(A671,'Medical Examinations'!$A$2:$A$2336,'Medical Examinations'!$B$2:$B$2336,AVERAGE('Medical Examinations'!$B$2:$B$2336))</f>
        <v>35.520000000000003</v>
      </c>
      <c r="D671" s="7">
        <f>_xlfn.XLOOKUP(A671,'Medical Examinations'!$A$2:$A$2336,'Medical Examinations'!$C$2:$C$2336,AVERAGE('Medical Examinations'!$C$2:$C$2336))</f>
        <v>8.26</v>
      </c>
      <c r="E671" s="7" t="str">
        <f>_xlfn.XLOOKUP(A671,'Medical Examinations'!$A:$A,'Medical Examinations'!$D:$D,"Unknown")</f>
        <v>No</v>
      </c>
      <c r="F671" s="7" t="str">
        <f>_xlfn.XLOOKUP(A671,'Medical Examinations'!$A:$A,'Medical Examinations'!$E:$E,"Unknown")</f>
        <v>No</v>
      </c>
      <c r="G671" s="7" t="str">
        <f>_xlfn.XLOOKUP(A671,'Medical Examinations'!$A:$A,'Medical Examinations'!$F:$F,"Unknown")</f>
        <v>No</v>
      </c>
      <c r="H671" s="43">
        <f>_xlfn.XLOOKUP(Healthcare!A671,'Medical Examinations'!$A:$A,'Medical Examinations'!$G:$G,0)</f>
        <v>0</v>
      </c>
      <c r="I671" s="7" t="str">
        <f>_xlfn.XLOOKUP(A671,'Medical Examinations'!$A:$A,'Medical Examinations'!$H:$H,"Unknown")</f>
        <v>No</v>
      </c>
      <c r="J671" s="7" t="str" cm="1">
        <f t="array" ref="J671">_xlfn.IFS(C671&lt;18.5,"Under Weight",C671&lt;=24.9,"Normal Weight",C671&lt;30,"Over weight",C671&gt;=30,"Obesity")</f>
        <v>Obesity</v>
      </c>
      <c r="K671" s="7" t="str" cm="1">
        <f t="array" ref="K671">_xlfn.IFS(D671="Null","Unknown",D671&lt;5.7,"Normal",D671&lt;6.5,"Prediabetes",D671&gt;=6.5,"Diabetes")</f>
        <v>Diabetes</v>
      </c>
      <c r="L671" s="7" t="str">
        <f>_xlfn.XLOOKUP(A671,'Hospitalisation Details'!$A:$A,'Hospitalisation Details'!$J:$J,)</f>
        <v>27-Jul-1965</v>
      </c>
      <c r="M671" s="22">
        <f>+_xlfn.XLOOKUP(A671,'Hospitalisation Details'!$A:$A,'Hospitalisation Details'!$F:$F)</f>
        <v>14750.42</v>
      </c>
      <c r="N671" s="7" t="str">
        <f>_xlfn.XLOOKUP(A671,'Hospitalisation Details'!$A:$A,'Hospitalisation Details'!$G:$G)</f>
        <v>tier - 2</v>
      </c>
      <c r="O671" s="7" t="str">
        <f>_xlfn.XLOOKUP(A671,'Hospitalisation Details'!$A:$A,'Hospitalisation Details'!$H:$H)</f>
        <v>tier - 2</v>
      </c>
      <c r="P671" s="7" t="str">
        <f>_xlfn.XLOOKUP(A671,'Hospitalisation Details'!$A:$A,'Hospitalisation Details'!$I:$I)</f>
        <v>R1026</v>
      </c>
      <c r="Q671" s="28">
        <f>_xlfn.XLOOKUP(A671,'Hospitalisation Details'!$A:$A,'Hospitalisation Details'!$K:$K)</f>
        <v>58</v>
      </c>
    </row>
    <row r="672" spans="1:17" x14ac:dyDescent="0.3">
      <c r="A672" s="27" t="s">
        <v>1699</v>
      </c>
      <c r="B672" s="7" t="str">
        <f>IFERROR(_xlfn.XLOOKUP(A672,'Customer Names'!$A$2:$A$2336,'Customer Names'!$C$2:$C$2336),"Unknown")</f>
        <v xml:space="preserve">  Daniel M</v>
      </c>
      <c r="C672" s="7">
        <f>_xlfn.XLOOKUP(A672,'Medical Examinations'!$A$2:$A$2336,'Medical Examinations'!$B$2:$B$2336,AVERAGE('Medical Examinations'!$B$2:$B$2336))</f>
        <v>33.6</v>
      </c>
      <c r="D672" s="7">
        <f>_xlfn.XLOOKUP(A672,'Medical Examinations'!$A$2:$A$2336,'Medical Examinations'!$C$2:$C$2336,AVERAGE('Medical Examinations'!$C$2:$C$2336))</f>
        <v>11.25</v>
      </c>
      <c r="E672" s="7" t="str">
        <f>_xlfn.XLOOKUP(A672,'Medical Examinations'!$A:$A,'Medical Examinations'!$D:$D,"Unknown")</f>
        <v>No</v>
      </c>
      <c r="F672" s="7" t="str">
        <f>_xlfn.XLOOKUP(A672,'Medical Examinations'!$A:$A,'Medical Examinations'!$E:$E,"Unknown")</f>
        <v>No</v>
      </c>
      <c r="G672" s="7" t="str">
        <f>_xlfn.XLOOKUP(A672,'Medical Examinations'!$A:$A,'Medical Examinations'!$F:$F,"Unknown")</f>
        <v>No</v>
      </c>
      <c r="H672" s="43">
        <f>_xlfn.XLOOKUP(Healthcare!A672,'Medical Examinations'!$A:$A,'Medical Examinations'!$G:$G,0)</f>
        <v>0</v>
      </c>
      <c r="I672" s="7" t="str">
        <f>_xlfn.XLOOKUP(A672,'Medical Examinations'!$A:$A,'Medical Examinations'!$H:$H,"Unknown")</f>
        <v>No</v>
      </c>
      <c r="J672" s="7" t="str" cm="1">
        <f t="array" ref="J672">_xlfn.IFS(C672&lt;18.5,"Under Weight",C672&lt;=24.9,"Normal Weight",C672&lt;30,"Over weight",C672&gt;=30,"Obesity")</f>
        <v>Obesity</v>
      </c>
      <c r="K672" s="7" t="str" cm="1">
        <f t="array" ref="K672">_xlfn.IFS(D672="Null","Unknown",D672&lt;5.7,"Normal",D672&lt;6.5,"Prediabetes",D672&gt;=6.5,"Diabetes")</f>
        <v>Diabetes</v>
      </c>
      <c r="L672" s="7" t="str">
        <f>_xlfn.XLOOKUP(A672,'Hospitalisation Details'!$A:$A,'Hospitalisation Details'!$J:$J,)</f>
        <v>29-Jul-1962</v>
      </c>
      <c r="M672" s="22">
        <f>+_xlfn.XLOOKUP(A672,'Hospitalisation Details'!$A:$A,'Hospitalisation Details'!$F:$F)</f>
        <v>14738.43</v>
      </c>
      <c r="N672" s="7" t="str">
        <f>_xlfn.XLOOKUP(A672,'Hospitalisation Details'!$A:$A,'Hospitalisation Details'!$G:$G)</f>
        <v>tier - 2</v>
      </c>
      <c r="O672" s="7" t="str">
        <f>_xlfn.XLOOKUP(A672,'Hospitalisation Details'!$A:$A,'Hospitalisation Details'!$H:$H)</f>
        <v>tier - 3</v>
      </c>
      <c r="P672" s="7" t="str">
        <f>_xlfn.XLOOKUP(A672,'Hospitalisation Details'!$A:$A,'Hospitalisation Details'!$I:$I)</f>
        <v>R1021</v>
      </c>
      <c r="Q672" s="28">
        <f>_xlfn.XLOOKUP(A672,'Hospitalisation Details'!$A:$A,'Hospitalisation Details'!$K:$K)</f>
        <v>61</v>
      </c>
    </row>
    <row r="673" spans="1:17" x14ac:dyDescent="0.3">
      <c r="A673" s="27" t="s">
        <v>1698</v>
      </c>
      <c r="B673" s="7" t="str">
        <f>IFERROR(_xlfn.XLOOKUP(A673,'Customer Names'!$A$2:$A$2336,'Customer Names'!$C$2:$C$2336),"Unknown")</f>
        <v xml:space="preserve">  Hiruni</v>
      </c>
      <c r="C673" s="7">
        <f>_xlfn.XLOOKUP(A673,'Medical Examinations'!$A$2:$A$2336,'Medical Examinations'!$B$2:$B$2336,AVERAGE('Medical Examinations'!$B$2:$B$2336))</f>
        <v>22.42</v>
      </c>
      <c r="D673" s="7">
        <f>_xlfn.XLOOKUP(A673,'Medical Examinations'!$A$2:$A$2336,'Medical Examinations'!$C$2:$C$2336,AVERAGE('Medical Examinations'!$C$2:$C$2336))</f>
        <v>6.74</v>
      </c>
      <c r="E673" s="7" t="str">
        <f>_xlfn.XLOOKUP(A673,'Medical Examinations'!$A:$A,'Medical Examinations'!$D:$D,"Unknown")</f>
        <v>No</v>
      </c>
      <c r="F673" s="7" t="str">
        <f>_xlfn.XLOOKUP(A673,'Medical Examinations'!$A:$A,'Medical Examinations'!$E:$E,"Unknown")</f>
        <v>No</v>
      </c>
      <c r="G673" s="7" t="str">
        <f>_xlfn.XLOOKUP(A673,'Medical Examinations'!$A:$A,'Medical Examinations'!$F:$F,"Unknown")</f>
        <v>No</v>
      </c>
      <c r="H673" s="43">
        <f>_xlfn.XLOOKUP(Healthcare!A673,'Medical Examinations'!$A:$A,'Medical Examinations'!$G:$G,0)</f>
        <v>0</v>
      </c>
      <c r="I673" s="7" t="str">
        <f>_xlfn.XLOOKUP(A673,'Medical Examinations'!$A:$A,'Medical Examinations'!$H:$H,"Unknown")</f>
        <v>Yes</v>
      </c>
      <c r="J673" s="7" t="str" cm="1">
        <f t="array" ref="J673">_xlfn.IFS(C673&lt;18.5,"Under Weight",C673&lt;=24.9,"Normal Weight",C673&lt;30,"Over weight",C673&gt;=30,"Obesity")</f>
        <v>Normal Weight</v>
      </c>
      <c r="K673" s="7" t="str" cm="1">
        <f t="array" ref="K673">_xlfn.IFS(D673="Null","Unknown",D673&lt;5.7,"Normal",D673&lt;6.5,"Prediabetes",D673&gt;=6.5,"Diabetes")</f>
        <v>Diabetes</v>
      </c>
      <c r="L673" s="7" t="str">
        <f>_xlfn.XLOOKUP(A673,'Hospitalisation Details'!$A:$A,'Hospitalisation Details'!$J:$J,)</f>
        <v>24-Sep-2002</v>
      </c>
      <c r="M673" s="22">
        <f>+_xlfn.XLOOKUP(A673,'Hospitalisation Details'!$A:$A,'Hospitalisation Details'!$F:$F)</f>
        <v>14711.74</v>
      </c>
      <c r="N673" s="7" t="str">
        <f>_xlfn.XLOOKUP(A673,'Hospitalisation Details'!$A:$A,'Hospitalisation Details'!$G:$G)</f>
        <v>tier - 2</v>
      </c>
      <c r="O673" s="7" t="str">
        <f>_xlfn.XLOOKUP(A673,'Hospitalisation Details'!$A:$A,'Hospitalisation Details'!$H:$H)</f>
        <v>tier - 2</v>
      </c>
      <c r="P673" s="7" t="str">
        <f>_xlfn.XLOOKUP(A673,'Hospitalisation Details'!$A:$A,'Hospitalisation Details'!$I:$I)</f>
        <v>R1012</v>
      </c>
      <c r="Q673" s="28">
        <f>_xlfn.XLOOKUP(A673,'Hospitalisation Details'!$A:$A,'Hospitalisation Details'!$K:$K)</f>
        <v>21</v>
      </c>
    </row>
    <row r="674" spans="1:17" x14ac:dyDescent="0.3">
      <c r="A674" s="27" t="s">
        <v>1697</v>
      </c>
      <c r="B674" s="7" t="str">
        <f>IFERROR(_xlfn.XLOOKUP(A674,'Customer Names'!$A$2:$A$2336,'Customer Names'!$C$2:$C$2336),"Unknown")</f>
        <v xml:space="preserve">  Reina H</v>
      </c>
      <c r="C674" s="7">
        <f>_xlfn.XLOOKUP(A674,'Medical Examinations'!$A$2:$A$2336,'Medical Examinations'!$B$2:$B$2336,AVERAGE('Medical Examinations'!$B$2:$B$2336))</f>
        <v>46.86</v>
      </c>
      <c r="D674" s="7">
        <f>_xlfn.XLOOKUP(A674,'Medical Examinations'!$A$2:$A$2336,'Medical Examinations'!$C$2:$C$2336,AVERAGE('Medical Examinations'!$C$2:$C$2336))</f>
        <v>4.87</v>
      </c>
      <c r="E674" s="7" t="str">
        <f>_xlfn.XLOOKUP(A674,'Medical Examinations'!$A:$A,'Medical Examinations'!$D:$D,"Unknown")</f>
        <v>No</v>
      </c>
      <c r="F674" s="7" t="str">
        <f>_xlfn.XLOOKUP(A674,'Medical Examinations'!$A:$A,'Medical Examinations'!$E:$E,"Unknown")</f>
        <v>No</v>
      </c>
      <c r="G674" s="7" t="str">
        <f>_xlfn.XLOOKUP(A674,'Medical Examinations'!$A:$A,'Medical Examinations'!$F:$F,"Unknown")</f>
        <v>No</v>
      </c>
      <c r="H674" s="43">
        <f>_xlfn.XLOOKUP(Healthcare!A674,'Medical Examinations'!$A:$A,'Medical Examinations'!$G:$G,0)</f>
        <v>0</v>
      </c>
      <c r="I674" s="7" t="str">
        <f>_xlfn.XLOOKUP(A674,'Medical Examinations'!$A:$A,'Medical Examinations'!$H:$H,"Unknown")</f>
        <v>No</v>
      </c>
      <c r="J674" s="7" t="str" cm="1">
        <f t="array" ref="J674">_xlfn.IFS(C674&lt;18.5,"Under Weight",C674&lt;=24.9,"Normal Weight",C674&lt;30,"Over weight",C674&gt;=30,"Obesity")</f>
        <v>Obesity</v>
      </c>
      <c r="K674" s="7" t="str" cm="1">
        <f t="array" ref="K674">_xlfn.IFS(D674="Null","Unknown",D674&lt;5.7,"Normal",D674&lt;6.5,"Prediabetes",D674&gt;=6.5,"Diabetes")</f>
        <v>Normal</v>
      </c>
      <c r="L674" s="7" t="str">
        <f>_xlfn.XLOOKUP(A674,'Hospitalisation Details'!$A:$A,'Hospitalisation Details'!$J:$J,)</f>
        <v>4-Sep-1982</v>
      </c>
      <c r="M674" s="22">
        <f>+_xlfn.XLOOKUP(A674,'Hospitalisation Details'!$A:$A,'Hospitalisation Details'!$F:$F)</f>
        <v>14696.77</v>
      </c>
      <c r="N674" s="7" t="str">
        <f>_xlfn.XLOOKUP(A674,'Hospitalisation Details'!$A:$A,'Hospitalisation Details'!$G:$G)</f>
        <v>tier - 2</v>
      </c>
      <c r="O674" s="7" t="str">
        <f>_xlfn.XLOOKUP(A674,'Hospitalisation Details'!$A:$A,'Hospitalisation Details'!$H:$H)</f>
        <v>tier - 2</v>
      </c>
      <c r="P674" s="7" t="str">
        <f>_xlfn.XLOOKUP(A674,'Hospitalisation Details'!$A:$A,'Hospitalisation Details'!$I:$I)</f>
        <v>R1011</v>
      </c>
      <c r="Q674" s="28">
        <f>_xlfn.XLOOKUP(A674,'Hospitalisation Details'!$A:$A,'Hospitalisation Details'!$K:$K)</f>
        <v>41</v>
      </c>
    </row>
    <row r="675" spans="1:17" x14ac:dyDescent="0.3">
      <c r="A675" s="27" t="s">
        <v>1696</v>
      </c>
      <c r="B675" s="7" t="str">
        <f>IFERROR(_xlfn.XLOOKUP(A675,'Customer Names'!$A$2:$A$2336,'Customer Names'!$C$2:$C$2336),"Unknown")</f>
        <v xml:space="preserve">  Kristi</v>
      </c>
      <c r="C675" s="7">
        <f>_xlfn.XLOOKUP(A675,'Medical Examinations'!$A$2:$A$2336,'Medical Examinations'!$B$2:$B$2336,AVERAGE('Medical Examinations'!$B$2:$B$2336))</f>
        <v>32.965000000000003</v>
      </c>
      <c r="D675" s="7">
        <f>_xlfn.XLOOKUP(A675,'Medical Examinations'!$A$2:$A$2336,'Medical Examinations'!$C$2:$C$2336,AVERAGE('Medical Examinations'!$C$2:$C$2336))</f>
        <v>6.68</v>
      </c>
      <c r="E675" s="7" t="str">
        <f>_xlfn.XLOOKUP(A675,'Medical Examinations'!$A:$A,'Medical Examinations'!$D:$D,"Unknown")</f>
        <v>No</v>
      </c>
      <c r="F675" s="7" t="str">
        <f>_xlfn.XLOOKUP(A675,'Medical Examinations'!$A:$A,'Medical Examinations'!$E:$E,"Unknown")</f>
        <v>No</v>
      </c>
      <c r="G675" s="7" t="str">
        <f>_xlfn.XLOOKUP(A675,'Medical Examinations'!$A:$A,'Medical Examinations'!$F:$F,"Unknown")</f>
        <v>No</v>
      </c>
      <c r="H675" s="43">
        <f>_xlfn.XLOOKUP(Healthcare!A675,'Medical Examinations'!$A:$A,'Medical Examinations'!$G:$G,0)</f>
        <v>3</v>
      </c>
      <c r="I675" s="7" t="str">
        <f>_xlfn.XLOOKUP(A675,'Medical Examinations'!$A:$A,'Medical Examinations'!$H:$H,"Unknown")</f>
        <v>No</v>
      </c>
      <c r="J675" s="7" t="str" cm="1">
        <f t="array" ref="J675">_xlfn.IFS(C675&lt;18.5,"Under Weight",C675&lt;=24.9,"Normal Weight",C675&lt;30,"Over weight",C675&gt;=30,"Obesity")</f>
        <v>Obesity</v>
      </c>
      <c r="K675" s="7" t="str" cm="1">
        <f t="array" ref="K675">_xlfn.IFS(D675="Null","Unknown",D675&lt;5.7,"Normal",D675&lt;6.5,"Prediabetes",D675&gt;=6.5,"Diabetes")</f>
        <v>Diabetes</v>
      </c>
      <c r="L675" s="7" t="str">
        <f>_xlfn.XLOOKUP(A675,'Hospitalisation Details'!$A:$A,'Hospitalisation Details'!$J:$J,)</f>
        <v>23-Jul-1958</v>
      </c>
      <c r="M675" s="22">
        <f>+_xlfn.XLOOKUP(A675,'Hospitalisation Details'!$A:$A,'Hospitalisation Details'!$F:$F)</f>
        <v>14692.67</v>
      </c>
      <c r="N675" s="7" t="str">
        <f>_xlfn.XLOOKUP(A675,'Hospitalisation Details'!$A:$A,'Hospitalisation Details'!$G:$G)</f>
        <v>tier - 2</v>
      </c>
      <c r="O675" s="7" t="str">
        <f>_xlfn.XLOOKUP(A675,'Hospitalisation Details'!$A:$A,'Hospitalisation Details'!$H:$H)</f>
        <v>tier - 1</v>
      </c>
      <c r="P675" s="7" t="str">
        <f>_xlfn.XLOOKUP(A675,'Hospitalisation Details'!$A:$A,'Hospitalisation Details'!$I:$I)</f>
        <v>R1012</v>
      </c>
      <c r="Q675" s="28">
        <f>_xlfn.XLOOKUP(A675,'Hospitalisation Details'!$A:$A,'Hospitalisation Details'!$K:$K)</f>
        <v>65</v>
      </c>
    </row>
    <row r="676" spans="1:17" x14ac:dyDescent="0.3">
      <c r="A676" s="27" t="s">
        <v>1695</v>
      </c>
      <c r="B676" s="7" t="str">
        <f>IFERROR(_xlfn.XLOOKUP(A676,'Customer Names'!$A$2:$A$2336,'Customer Names'!$C$2:$C$2336),"Unknown")</f>
        <v xml:space="preserve">  Meredith L</v>
      </c>
      <c r="C676" s="7">
        <f>_xlfn.XLOOKUP(A676,'Medical Examinations'!$A$2:$A$2336,'Medical Examinations'!$B$2:$B$2336,AVERAGE('Medical Examinations'!$B$2:$B$2336))</f>
        <v>39.340000000000003</v>
      </c>
      <c r="D676" s="7">
        <f>_xlfn.XLOOKUP(A676,'Medical Examinations'!$A$2:$A$2336,'Medical Examinations'!$C$2:$C$2336,AVERAGE('Medical Examinations'!$C$2:$C$2336))</f>
        <v>5.0199999999999996</v>
      </c>
      <c r="E676" s="7" t="str">
        <f>_xlfn.XLOOKUP(A676,'Medical Examinations'!$A:$A,'Medical Examinations'!$D:$D,"Unknown")</f>
        <v>Yes</v>
      </c>
      <c r="F676" s="7" t="str">
        <f>_xlfn.XLOOKUP(A676,'Medical Examinations'!$A:$A,'Medical Examinations'!$E:$E,"Unknown")</f>
        <v>No</v>
      </c>
      <c r="G676" s="7" t="str">
        <f>_xlfn.XLOOKUP(A676,'Medical Examinations'!$A:$A,'Medical Examinations'!$F:$F,"Unknown")</f>
        <v>Yes</v>
      </c>
      <c r="H676" s="43">
        <f>_xlfn.XLOOKUP(Healthcare!A676,'Medical Examinations'!$A:$A,'Medical Examinations'!$G:$G,0)</f>
        <v>1</v>
      </c>
      <c r="I676" s="7" t="str">
        <f>_xlfn.XLOOKUP(A676,'Medical Examinations'!$A:$A,'Medical Examinations'!$H:$H,"Unknown")</f>
        <v>No</v>
      </c>
      <c r="J676" s="7" t="str" cm="1">
        <f t="array" ref="J676">_xlfn.IFS(C676&lt;18.5,"Under Weight",C676&lt;=24.9,"Normal Weight",C676&lt;30,"Over weight",C676&gt;=30,"Obesity")</f>
        <v>Obesity</v>
      </c>
      <c r="K676" s="7" t="str" cm="1">
        <f t="array" ref="K676">_xlfn.IFS(D676="Null","Unknown",D676&lt;5.7,"Normal",D676&lt;6.5,"Prediabetes",D676&gt;=6.5,"Diabetes")</f>
        <v>Normal</v>
      </c>
      <c r="L676" s="7" t="str">
        <f>_xlfn.XLOOKUP(A676,'Hospitalisation Details'!$A:$A,'Hospitalisation Details'!$J:$J,)</f>
        <v>20-Oct-1969</v>
      </c>
      <c r="M676" s="22">
        <f>+_xlfn.XLOOKUP(A676,'Hospitalisation Details'!$A:$A,'Hospitalisation Details'!$F:$F)</f>
        <v>14665.75</v>
      </c>
      <c r="N676" s="7" t="str">
        <f>_xlfn.XLOOKUP(A676,'Hospitalisation Details'!$A:$A,'Hospitalisation Details'!$G:$G)</f>
        <v>tier - 2</v>
      </c>
      <c r="O676" s="7" t="str">
        <f>_xlfn.XLOOKUP(A676,'Hospitalisation Details'!$A:$A,'Hospitalisation Details'!$H:$H)</f>
        <v>tier - 1</v>
      </c>
      <c r="P676" s="7" t="str">
        <f>_xlfn.XLOOKUP(A676,'Hospitalisation Details'!$A:$A,'Hospitalisation Details'!$I:$I)</f>
        <v>R1012</v>
      </c>
      <c r="Q676" s="28">
        <f>_xlfn.XLOOKUP(A676,'Hospitalisation Details'!$A:$A,'Hospitalisation Details'!$K:$K)</f>
        <v>54</v>
      </c>
    </row>
    <row r="677" spans="1:17" x14ac:dyDescent="0.3">
      <c r="A677" s="27" t="s">
        <v>1694</v>
      </c>
      <c r="B677" s="7" t="str">
        <f>IFERROR(_xlfn.XLOOKUP(A677,'Customer Names'!$A$2:$A$2336,'Customer Names'!$C$2:$C$2336),"Unknown")</f>
        <v xml:space="preserve">  Jocelyn</v>
      </c>
      <c r="C677" s="7">
        <f>_xlfn.XLOOKUP(A677,'Medical Examinations'!$A$2:$A$2336,'Medical Examinations'!$B$2:$B$2336,AVERAGE('Medical Examinations'!$B$2:$B$2336))</f>
        <v>47</v>
      </c>
      <c r="D677" s="7">
        <f>_xlfn.XLOOKUP(A677,'Medical Examinations'!$A$2:$A$2336,'Medical Examinations'!$C$2:$C$2336,AVERAGE('Medical Examinations'!$C$2:$C$2336))</f>
        <v>10.64</v>
      </c>
      <c r="E677" s="7" t="str">
        <f>_xlfn.XLOOKUP(A677,'Medical Examinations'!$A:$A,'Medical Examinations'!$D:$D,"Unknown")</f>
        <v>Yes</v>
      </c>
      <c r="F677" s="7" t="str">
        <f>_xlfn.XLOOKUP(A677,'Medical Examinations'!$A:$A,'Medical Examinations'!$E:$E,"Unknown")</f>
        <v>No</v>
      </c>
      <c r="G677" s="7" t="str">
        <f>_xlfn.XLOOKUP(A677,'Medical Examinations'!$A:$A,'Medical Examinations'!$F:$F,"Unknown")</f>
        <v>No</v>
      </c>
      <c r="H677" s="43">
        <f>_xlfn.XLOOKUP(Healthcare!A677,'Medical Examinations'!$A:$A,'Medical Examinations'!$G:$G,0)</f>
        <v>0</v>
      </c>
      <c r="I677" s="7" t="str">
        <f>_xlfn.XLOOKUP(A677,'Medical Examinations'!$A:$A,'Medical Examinations'!$H:$H,"Unknown")</f>
        <v>No</v>
      </c>
      <c r="J677" s="7" t="str" cm="1">
        <f t="array" ref="J677">_xlfn.IFS(C677&lt;18.5,"Under Weight",C677&lt;=24.9,"Normal Weight",C677&lt;30,"Over weight",C677&gt;=30,"Obesity")</f>
        <v>Obesity</v>
      </c>
      <c r="K677" s="7" t="str" cm="1">
        <f t="array" ref="K677">_xlfn.IFS(D677="Null","Unknown",D677&lt;5.7,"Normal",D677&lt;6.5,"Prediabetes",D677&gt;=6.5,"Diabetes")</f>
        <v>Diabetes</v>
      </c>
      <c r="L677" s="7" t="str">
        <f>_xlfn.XLOOKUP(A677,'Hospitalisation Details'!$A:$A,'Hospitalisation Details'!$J:$J,)</f>
        <v>13-Nov-1981</v>
      </c>
      <c r="M677" s="22">
        <f>+_xlfn.XLOOKUP(A677,'Hospitalisation Details'!$A:$A,'Hospitalisation Details'!$F:$F)</f>
        <v>14657.2</v>
      </c>
      <c r="N677" s="7" t="str">
        <f>_xlfn.XLOOKUP(A677,'Hospitalisation Details'!$A:$A,'Hospitalisation Details'!$G:$G)</f>
        <v>tier - 2</v>
      </c>
      <c r="O677" s="7" t="str">
        <f>_xlfn.XLOOKUP(A677,'Hospitalisation Details'!$A:$A,'Hospitalisation Details'!$H:$H)</f>
        <v>tier - 1</v>
      </c>
      <c r="P677" s="7" t="str">
        <f>_xlfn.XLOOKUP(A677,'Hospitalisation Details'!$A:$A,'Hospitalisation Details'!$I:$I)</f>
        <v>R1012</v>
      </c>
      <c r="Q677" s="28">
        <f>_xlfn.XLOOKUP(A677,'Hospitalisation Details'!$A:$A,'Hospitalisation Details'!$K:$K)</f>
        <v>42</v>
      </c>
    </row>
    <row r="678" spans="1:17" x14ac:dyDescent="0.3">
      <c r="A678" s="27" t="s">
        <v>1693</v>
      </c>
      <c r="B678" s="7" t="str">
        <f>IFERROR(_xlfn.XLOOKUP(A678,'Customer Names'!$A$2:$A$2336,'Customer Names'!$C$2:$C$2336),"Unknown")</f>
        <v xml:space="preserve">  Daphne</v>
      </c>
      <c r="C678" s="7">
        <f>_xlfn.XLOOKUP(A678,'Medical Examinations'!$A$2:$A$2336,'Medical Examinations'!$B$2:$B$2336,AVERAGE('Medical Examinations'!$B$2:$B$2336))</f>
        <v>36.71</v>
      </c>
      <c r="D678" s="7">
        <f>_xlfn.XLOOKUP(A678,'Medical Examinations'!$A$2:$A$2336,'Medical Examinations'!$C$2:$C$2336,AVERAGE('Medical Examinations'!$C$2:$C$2336))</f>
        <v>8.74</v>
      </c>
      <c r="E678" s="7" t="str">
        <f>_xlfn.XLOOKUP(A678,'Medical Examinations'!$A:$A,'Medical Examinations'!$D:$D,"Unknown")</f>
        <v>Yes</v>
      </c>
      <c r="F678" s="7" t="str">
        <f>_xlfn.XLOOKUP(A678,'Medical Examinations'!$A:$A,'Medical Examinations'!$E:$E,"Unknown")</f>
        <v>No</v>
      </c>
      <c r="G678" s="7" t="str">
        <f>_xlfn.XLOOKUP(A678,'Medical Examinations'!$A:$A,'Medical Examinations'!$F:$F,"Unknown")</f>
        <v>No</v>
      </c>
      <c r="H678" s="43">
        <f>_xlfn.XLOOKUP(Healthcare!A678,'Medical Examinations'!$A:$A,'Medical Examinations'!$G:$G,0)</f>
        <v>0</v>
      </c>
      <c r="I678" s="7" t="str">
        <f>_xlfn.XLOOKUP(A678,'Medical Examinations'!$A:$A,'Medical Examinations'!$H:$H,"Unknown")</f>
        <v>No</v>
      </c>
      <c r="J678" s="7" t="str" cm="1">
        <f t="array" ref="J678">_xlfn.IFS(C678&lt;18.5,"Under Weight",C678&lt;=24.9,"Normal Weight",C678&lt;30,"Over weight",C678&gt;=30,"Obesity")</f>
        <v>Obesity</v>
      </c>
      <c r="K678" s="7" t="str" cm="1">
        <f t="array" ref="K678">_xlfn.IFS(D678="Null","Unknown",D678&lt;5.7,"Normal",D678&lt;6.5,"Prediabetes",D678&gt;=6.5,"Diabetes")</f>
        <v>Diabetes</v>
      </c>
      <c r="L678" s="7" t="str">
        <f>_xlfn.XLOOKUP(A678,'Hospitalisation Details'!$A:$A,'Hospitalisation Details'!$J:$J,)</f>
        <v>1-Sep-1967</v>
      </c>
      <c r="M678" s="22">
        <f>+_xlfn.XLOOKUP(A678,'Hospitalisation Details'!$A:$A,'Hospitalisation Details'!$F:$F)</f>
        <v>14640.35</v>
      </c>
      <c r="N678" s="7" t="str">
        <f>_xlfn.XLOOKUP(A678,'Hospitalisation Details'!$A:$A,'Hospitalisation Details'!$G:$G)</f>
        <v>tier - 2</v>
      </c>
      <c r="O678" s="7" t="str">
        <f>_xlfn.XLOOKUP(A678,'Hospitalisation Details'!$A:$A,'Hospitalisation Details'!$H:$H)</f>
        <v>tier - 3</v>
      </c>
      <c r="P678" s="7" t="str">
        <f>_xlfn.XLOOKUP(A678,'Hospitalisation Details'!$A:$A,'Hospitalisation Details'!$I:$I)</f>
        <v>R1026</v>
      </c>
      <c r="Q678" s="28">
        <f>_xlfn.XLOOKUP(A678,'Hospitalisation Details'!$A:$A,'Hospitalisation Details'!$K:$K)</f>
        <v>56</v>
      </c>
    </row>
    <row r="679" spans="1:17" x14ac:dyDescent="0.3">
      <c r="A679" s="27" t="s">
        <v>1692</v>
      </c>
      <c r="B679" s="7" t="str">
        <f>IFERROR(_xlfn.XLOOKUP(A679,'Customer Names'!$A$2:$A$2336,'Customer Names'!$C$2:$C$2336),"Unknown")</f>
        <v xml:space="preserve">  Margaret E</v>
      </c>
      <c r="C679" s="7">
        <f>_xlfn.XLOOKUP(A679,'Medical Examinations'!$A$2:$A$2336,'Medical Examinations'!$B$2:$B$2336,AVERAGE('Medical Examinations'!$B$2:$B$2336))</f>
        <v>53.48</v>
      </c>
      <c r="D679" s="7">
        <f>_xlfn.XLOOKUP(A679,'Medical Examinations'!$A$2:$A$2336,'Medical Examinations'!$C$2:$C$2336,AVERAGE('Medical Examinations'!$C$2:$C$2336))</f>
        <v>5.64</v>
      </c>
      <c r="E679" s="7" t="str">
        <f>_xlfn.XLOOKUP(A679,'Medical Examinations'!$A:$A,'Medical Examinations'!$D:$D,"Unknown")</f>
        <v>No</v>
      </c>
      <c r="F679" s="7" t="str">
        <f>_xlfn.XLOOKUP(A679,'Medical Examinations'!$A:$A,'Medical Examinations'!$E:$E,"Unknown")</f>
        <v>No</v>
      </c>
      <c r="G679" s="7" t="str">
        <f>_xlfn.XLOOKUP(A679,'Medical Examinations'!$A:$A,'Medical Examinations'!$F:$F,"Unknown")</f>
        <v>No</v>
      </c>
      <c r="H679" s="43">
        <f>_xlfn.XLOOKUP(Healthcare!A679,'Medical Examinations'!$A:$A,'Medical Examinations'!$G:$G,0)</f>
        <v>0</v>
      </c>
      <c r="I679" s="7" t="str">
        <f>_xlfn.XLOOKUP(A679,'Medical Examinations'!$A:$A,'Medical Examinations'!$H:$H,"Unknown")</f>
        <v>No</v>
      </c>
      <c r="J679" s="7" t="str" cm="1">
        <f t="array" ref="J679">_xlfn.IFS(C679&lt;18.5,"Under Weight",C679&lt;=24.9,"Normal Weight",C679&lt;30,"Over weight",C679&gt;=30,"Obesity")</f>
        <v>Obesity</v>
      </c>
      <c r="K679" s="7" t="str" cm="1">
        <f t="array" ref="K679">_xlfn.IFS(D679="Null","Unknown",D679&lt;5.7,"Normal",D679&lt;6.5,"Prediabetes",D679&gt;=6.5,"Diabetes")</f>
        <v>Normal</v>
      </c>
      <c r="L679" s="7" t="str">
        <f>_xlfn.XLOOKUP(A679,'Hospitalisation Details'!$A:$A,'Hospitalisation Details'!$J:$J,)</f>
        <v>21-Aug-1991</v>
      </c>
      <c r="M679" s="22">
        <f>+_xlfn.XLOOKUP(A679,'Hospitalisation Details'!$A:$A,'Hospitalisation Details'!$F:$F)</f>
        <v>14630.52</v>
      </c>
      <c r="N679" s="7" t="str">
        <f>_xlfn.XLOOKUP(A679,'Hospitalisation Details'!$A:$A,'Hospitalisation Details'!$G:$G)</f>
        <v>tier - 2</v>
      </c>
      <c r="O679" s="7" t="str">
        <f>_xlfn.XLOOKUP(A679,'Hospitalisation Details'!$A:$A,'Hospitalisation Details'!$H:$H)</f>
        <v>tier - 3</v>
      </c>
      <c r="P679" s="7" t="str">
        <f>_xlfn.XLOOKUP(A679,'Hospitalisation Details'!$A:$A,'Hospitalisation Details'!$I:$I)</f>
        <v>R1011</v>
      </c>
      <c r="Q679" s="28">
        <f>_xlfn.XLOOKUP(A679,'Hospitalisation Details'!$A:$A,'Hospitalisation Details'!$K:$K)</f>
        <v>32</v>
      </c>
    </row>
    <row r="680" spans="1:17" x14ac:dyDescent="0.3">
      <c r="A680" s="27" t="s">
        <v>1691</v>
      </c>
      <c r="B680" s="7" t="str">
        <f>IFERROR(_xlfn.XLOOKUP(A680,'Customer Names'!$A$2:$A$2336,'Customer Names'!$C$2:$C$2336),"Unknown")</f>
        <v xml:space="preserve">  Mario J</v>
      </c>
      <c r="C680" s="7">
        <f>_xlfn.XLOOKUP(A680,'Medical Examinations'!$A$2:$A$2336,'Medical Examinations'!$B$2:$B$2336,AVERAGE('Medical Examinations'!$B$2:$B$2336))</f>
        <v>35.5</v>
      </c>
      <c r="D680" s="7">
        <f>_xlfn.XLOOKUP(A680,'Medical Examinations'!$A$2:$A$2336,'Medical Examinations'!$C$2:$C$2336,AVERAGE('Medical Examinations'!$C$2:$C$2336))</f>
        <v>10.37</v>
      </c>
      <c r="E680" s="7" t="str">
        <f>_xlfn.XLOOKUP(A680,'Medical Examinations'!$A:$A,'Medical Examinations'!$D:$D,"Unknown")</f>
        <v>No</v>
      </c>
      <c r="F680" s="7" t="str">
        <f>_xlfn.XLOOKUP(A680,'Medical Examinations'!$A:$A,'Medical Examinations'!$E:$E,"Unknown")</f>
        <v>No</v>
      </c>
      <c r="G680" s="7" t="str">
        <f>_xlfn.XLOOKUP(A680,'Medical Examinations'!$A:$A,'Medical Examinations'!$F:$F,"Unknown")</f>
        <v>No</v>
      </c>
      <c r="H680" s="43">
        <f>_xlfn.XLOOKUP(Healthcare!A680,'Medical Examinations'!$A:$A,'Medical Examinations'!$G:$G,0)</f>
        <v>0</v>
      </c>
      <c r="I680" s="7" t="str">
        <f>_xlfn.XLOOKUP(A680,'Medical Examinations'!$A:$A,'Medical Examinations'!$H:$H,"Unknown")</f>
        <v>No</v>
      </c>
      <c r="J680" s="7" t="str" cm="1">
        <f t="array" ref="J680">_xlfn.IFS(C680&lt;18.5,"Under Weight",C680&lt;=24.9,"Normal Weight",C680&lt;30,"Over weight",C680&gt;=30,"Obesity")</f>
        <v>Obesity</v>
      </c>
      <c r="K680" s="7" t="str" cm="1">
        <f t="array" ref="K680">_xlfn.IFS(D680="Null","Unknown",D680&lt;5.7,"Normal",D680&lt;6.5,"Prediabetes",D680&gt;=6.5,"Diabetes")</f>
        <v>Diabetes</v>
      </c>
      <c r="L680" s="7" t="str">
        <f>_xlfn.XLOOKUP(A680,'Hospitalisation Details'!$A:$A,'Hospitalisation Details'!$J:$J,)</f>
        <v>8-Nov-1965</v>
      </c>
      <c r="M680" s="22">
        <f>+_xlfn.XLOOKUP(A680,'Hospitalisation Details'!$A:$A,'Hospitalisation Details'!$F:$F)</f>
        <v>14612.33</v>
      </c>
      <c r="N680" s="7" t="str">
        <f>_xlfn.XLOOKUP(A680,'Hospitalisation Details'!$A:$A,'Hospitalisation Details'!$G:$G)</f>
        <v>tier - 2</v>
      </c>
      <c r="O680" s="7" t="str">
        <f>_xlfn.XLOOKUP(A680,'Hospitalisation Details'!$A:$A,'Hospitalisation Details'!$H:$H)</f>
        <v>tier - 3</v>
      </c>
      <c r="P680" s="7" t="str">
        <f>_xlfn.XLOOKUP(A680,'Hospitalisation Details'!$A:$A,'Hospitalisation Details'!$I:$I)</f>
        <v>R1021</v>
      </c>
      <c r="Q680" s="28">
        <f>_xlfn.XLOOKUP(A680,'Hospitalisation Details'!$A:$A,'Hospitalisation Details'!$K:$K)</f>
        <v>58</v>
      </c>
    </row>
    <row r="681" spans="1:17" x14ac:dyDescent="0.3">
      <c r="A681" s="27" t="s">
        <v>1690</v>
      </c>
      <c r="B681" s="7" t="str">
        <f>IFERROR(_xlfn.XLOOKUP(A681,'Customer Names'!$A$2:$A$2336,'Customer Names'!$C$2:$C$2336),"Unknown")</f>
        <v xml:space="preserve">  Peter</v>
      </c>
      <c r="C681" s="7">
        <f>_xlfn.XLOOKUP(A681,'Medical Examinations'!$A$2:$A$2336,'Medical Examinations'!$B$2:$B$2336,AVERAGE('Medical Examinations'!$B$2:$B$2336))</f>
        <v>36.979999999999997</v>
      </c>
      <c r="D681" s="7">
        <f>_xlfn.XLOOKUP(A681,'Medical Examinations'!$A$2:$A$2336,'Medical Examinations'!$C$2:$C$2336,AVERAGE('Medical Examinations'!$C$2:$C$2336))</f>
        <v>9.56</v>
      </c>
      <c r="E681" s="7" t="str">
        <f>_xlfn.XLOOKUP(A681,'Medical Examinations'!$A:$A,'Medical Examinations'!$D:$D,"Unknown")</f>
        <v>Yes</v>
      </c>
      <c r="F681" s="7" t="str">
        <f>_xlfn.XLOOKUP(A681,'Medical Examinations'!$A:$A,'Medical Examinations'!$E:$E,"Unknown")</f>
        <v>No</v>
      </c>
      <c r="G681" s="7" t="str">
        <f>_xlfn.XLOOKUP(A681,'Medical Examinations'!$A:$A,'Medical Examinations'!$F:$F,"Unknown")</f>
        <v>No</v>
      </c>
      <c r="H681" s="43">
        <f>_xlfn.XLOOKUP(Healthcare!A681,'Medical Examinations'!$A:$A,'Medical Examinations'!$G:$G,0)</f>
        <v>0</v>
      </c>
      <c r="I681" s="7" t="str">
        <f>_xlfn.XLOOKUP(A681,'Medical Examinations'!$A:$A,'Medical Examinations'!$H:$H,"Unknown")</f>
        <v>No</v>
      </c>
      <c r="J681" s="7" t="str" cm="1">
        <f t="array" ref="J681">_xlfn.IFS(C681&lt;18.5,"Under Weight",C681&lt;=24.9,"Normal Weight",C681&lt;30,"Over weight",C681&gt;=30,"Obesity")</f>
        <v>Obesity</v>
      </c>
      <c r="K681" s="7" t="str" cm="1">
        <f t="array" ref="K681">_xlfn.IFS(D681="Null","Unknown",D681&lt;5.7,"Normal",D681&lt;6.5,"Prediabetes",D681&gt;=6.5,"Diabetes")</f>
        <v>Diabetes</v>
      </c>
      <c r="L681" s="7" t="str">
        <f>_xlfn.XLOOKUP(A681,'Hospitalisation Details'!$A:$A,'Hospitalisation Details'!$J:$J,)</f>
        <v>18-Jul-1967</v>
      </c>
      <c r="M681" s="22">
        <f>+_xlfn.XLOOKUP(A681,'Hospitalisation Details'!$A:$A,'Hospitalisation Details'!$F:$F)</f>
        <v>14600.62</v>
      </c>
      <c r="N681" s="7" t="str">
        <f>_xlfn.XLOOKUP(A681,'Hospitalisation Details'!$A:$A,'Hospitalisation Details'!$G:$G)</f>
        <v>tier - 2</v>
      </c>
      <c r="O681" s="7" t="str">
        <f>_xlfn.XLOOKUP(A681,'Hospitalisation Details'!$A:$A,'Hospitalisation Details'!$H:$H)</f>
        <v>tier - 3</v>
      </c>
      <c r="P681" s="7" t="str">
        <f>_xlfn.XLOOKUP(A681,'Hospitalisation Details'!$A:$A,'Hospitalisation Details'!$I:$I)</f>
        <v>R1022</v>
      </c>
      <c r="Q681" s="28">
        <f>_xlfn.XLOOKUP(A681,'Hospitalisation Details'!$A:$A,'Hospitalisation Details'!$K:$K)</f>
        <v>56</v>
      </c>
    </row>
    <row r="682" spans="1:17" x14ac:dyDescent="0.3">
      <c r="A682" s="27" t="s">
        <v>1689</v>
      </c>
      <c r="B682" s="7" t="str">
        <f>IFERROR(_xlfn.XLOOKUP(A682,'Customer Names'!$A$2:$A$2336,'Customer Names'!$C$2:$C$2336),"Unknown")</f>
        <v xml:space="preserve">  Carolina</v>
      </c>
      <c r="C682" s="7">
        <f>_xlfn.XLOOKUP(A682,'Medical Examinations'!$A$2:$A$2336,'Medical Examinations'!$B$2:$B$2336,AVERAGE('Medical Examinations'!$B$2:$B$2336))</f>
        <v>32.395000000000003</v>
      </c>
      <c r="D682" s="7">
        <f>_xlfn.XLOOKUP(A682,'Medical Examinations'!$A$2:$A$2336,'Medical Examinations'!$C$2:$C$2336,AVERAGE('Medical Examinations'!$C$2:$C$2336))</f>
        <v>8.23</v>
      </c>
      <c r="E682" s="7" t="str">
        <f>_xlfn.XLOOKUP(A682,'Medical Examinations'!$A:$A,'Medical Examinations'!$D:$D,"Unknown")</f>
        <v>Yes</v>
      </c>
      <c r="F682" s="7" t="str">
        <f>_xlfn.XLOOKUP(A682,'Medical Examinations'!$A:$A,'Medical Examinations'!$E:$E,"Unknown")</f>
        <v>No</v>
      </c>
      <c r="G682" s="7" t="str">
        <f>_xlfn.XLOOKUP(A682,'Medical Examinations'!$A:$A,'Medical Examinations'!$F:$F,"Unknown")</f>
        <v>Yes</v>
      </c>
      <c r="H682" s="43">
        <f>_xlfn.XLOOKUP(Healthcare!A682,'Medical Examinations'!$A:$A,'Medical Examinations'!$G:$G,0)</f>
        <v>1</v>
      </c>
      <c r="I682" s="7" t="str">
        <f>_xlfn.XLOOKUP(A682,'Medical Examinations'!$A:$A,'Medical Examinations'!$H:$H,"Unknown")</f>
        <v>No</v>
      </c>
      <c r="J682" s="7" t="str" cm="1">
        <f t="array" ref="J682">_xlfn.IFS(C682&lt;18.5,"Under Weight",C682&lt;=24.9,"Normal Weight",C682&lt;30,"Over weight",C682&gt;=30,"Obesity")</f>
        <v>Obesity</v>
      </c>
      <c r="K682" s="7" t="str" cm="1">
        <f t="array" ref="K682">_xlfn.IFS(D682="Null","Unknown",D682&lt;5.7,"Normal",D682&lt;6.5,"Prediabetes",D682&gt;=6.5,"Diabetes")</f>
        <v>Diabetes</v>
      </c>
      <c r="L682" s="7" t="str">
        <f>_xlfn.XLOOKUP(A682,'Hospitalisation Details'!$A:$A,'Hospitalisation Details'!$J:$J,)</f>
        <v>14-Oct-1963</v>
      </c>
      <c r="M682" s="22">
        <f>+_xlfn.XLOOKUP(A682,'Hospitalisation Details'!$A:$A,'Hospitalisation Details'!$F:$F)</f>
        <v>14590.63</v>
      </c>
      <c r="N682" s="7" t="str">
        <f>_xlfn.XLOOKUP(A682,'Hospitalisation Details'!$A:$A,'Hospitalisation Details'!$G:$G)</f>
        <v>tier - 2</v>
      </c>
      <c r="O682" s="7" t="str">
        <f>_xlfn.XLOOKUP(A682,'Hospitalisation Details'!$A:$A,'Hospitalisation Details'!$H:$H)</f>
        <v>tier - 1</v>
      </c>
      <c r="P682" s="7" t="str">
        <f>_xlfn.XLOOKUP(A682,'Hospitalisation Details'!$A:$A,'Hospitalisation Details'!$I:$I)</f>
        <v>R1024</v>
      </c>
      <c r="Q682" s="28">
        <f>_xlfn.XLOOKUP(A682,'Hospitalisation Details'!$A:$A,'Hospitalisation Details'!$K:$K)</f>
        <v>60</v>
      </c>
    </row>
    <row r="683" spans="1:17" x14ac:dyDescent="0.3">
      <c r="A683" s="27" t="s">
        <v>1688</v>
      </c>
      <c r="B683" s="7" t="str">
        <f>IFERROR(_xlfn.XLOOKUP(A683,'Customer Names'!$A$2:$A$2336,'Customer Names'!$C$2:$C$2336),"Unknown")</f>
        <v xml:space="preserve">  Jenny K</v>
      </c>
      <c r="C683" s="7">
        <f>_xlfn.XLOOKUP(A683,'Medical Examinations'!$A$2:$A$2336,'Medical Examinations'!$B$2:$B$2336,AVERAGE('Medical Examinations'!$B$2:$B$2336))</f>
        <v>32.729999999999997</v>
      </c>
      <c r="D683" s="7">
        <f>_xlfn.XLOOKUP(A683,'Medical Examinations'!$A$2:$A$2336,'Medical Examinations'!$C$2:$C$2336,AVERAGE('Medical Examinations'!$C$2:$C$2336))</f>
        <v>7.03</v>
      </c>
      <c r="E683" s="7" t="str">
        <f>_xlfn.XLOOKUP(A683,'Medical Examinations'!$A:$A,'Medical Examinations'!$D:$D,"Unknown")</f>
        <v>No</v>
      </c>
      <c r="F683" s="7" t="str">
        <f>_xlfn.XLOOKUP(A683,'Medical Examinations'!$A:$A,'Medical Examinations'!$E:$E,"Unknown")</f>
        <v>No</v>
      </c>
      <c r="G683" s="7" t="str">
        <f>_xlfn.XLOOKUP(A683,'Medical Examinations'!$A:$A,'Medical Examinations'!$F:$F,"Unknown")</f>
        <v>No</v>
      </c>
      <c r="H683" s="43">
        <f>_xlfn.XLOOKUP(Healthcare!A683,'Medical Examinations'!$A:$A,'Medical Examinations'!$G:$G,0)</f>
        <v>0</v>
      </c>
      <c r="I683" s="7" t="str">
        <f>_xlfn.XLOOKUP(A683,'Medical Examinations'!$A:$A,'Medical Examinations'!$H:$H,"Unknown")</f>
        <v>No</v>
      </c>
      <c r="J683" s="7" t="str" cm="1">
        <f t="array" ref="J683">_xlfn.IFS(C683&lt;18.5,"Under Weight",C683&lt;=24.9,"Normal Weight",C683&lt;30,"Over weight",C683&gt;=30,"Obesity")</f>
        <v>Obesity</v>
      </c>
      <c r="K683" s="7" t="str" cm="1">
        <f t="array" ref="K683">_xlfn.IFS(D683="Null","Unknown",D683&lt;5.7,"Normal",D683&lt;6.5,"Prediabetes",D683&gt;=6.5,"Diabetes")</f>
        <v>Diabetes</v>
      </c>
      <c r="L683" s="7" t="str">
        <f>_xlfn.XLOOKUP(A683,'Hospitalisation Details'!$A:$A,'Hospitalisation Details'!$J:$J,)</f>
        <v>3-Dec-1962</v>
      </c>
      <c r="M683" s="22">
        <f>+_xlfn.XLOOKUP(A683,'Hospitalisation Details'!$A:$A,'Hospitalisation Details'!$F:$F)</f>
        <v>14574.64</v>
      </c>
      <c r="N683" s="7" t="str">
        <f>_xlfn.XLOOKUP(A683,'Hospitalisation Details'!$A:$A,'Hospitalisation Details'!$G:$G)</f>
        <v>tier - 2</v>
      </c>
      <c r="O683" s="7" t="str">
        <f>_xlfn.XLOOKUP(A683,'Hospitalisation Details'!$A:$A,'Hospitalisation Details'!$H:$H)</f>
        <v>tier - 1</v>
      </c>
      <c r="P683" s="7" t="str">
        <f>_xlfn.XLOOKUP(A683,'Hospitalisation Details'!$A:$A,'Hospitalisation Details'!$I:$I)</f>
        <v>R1025</v>
      </c>
      <c r="Q683" s="28">
        <f>_xlfn.XLOOKUP(A683,'Hospitalisation Details'!$A:$A,'Hospitalisation Details'!$K:$K)</f>
        <v>61</v>
      </c>
    </row>
    <row r="684" spans="1:17" x14ac:dyDescent="0.3">
      <c r="A684" s="27" t="s">
        <v>1687</v>
      </c>
      <c r="B684" s="7" t="str">
        <f>IFERROR(_xlfn.XLOOKUP(A684,'Customer Names'!$A$2:$A$2336,'Customer Names'!$C$2:$C$2336),"Unknown")</f>
        <v xml:space="preserve">  Jessica</v>
      </c>
      <c r="C684" s="7">
        <f>_xlfn.XLOOKUP(A684,'Medical Examinations'!$A$2:$A$2336,'Medical Examinations'!$B$2:$B$2336,AVERAGE('Medical Examinations'!$B$2:$B$2336))</f>
        <v>20.52</v>
      </c>
      <c r="D684" s="7">
        <f>_xlfn.XLOOKUP(A684,'Medical Examinations'!$A$2:$A$2336,'Medical Examinations'!$C$2:$C$2336,AVERAGE('Medical Examinations'!$C$2:$C$2336))</f>
        <v>5.45</v>
      </c>
      <c r="E684" s="7" t="str">
        <f>_xlfn.XLOOKUP(A684,'Medical Examinations'!$A:$A,'Medical Examinations'!$D:$D,"Unknown")</f>
        <v>No</v>
      </c>
      <c r="F684" s="7" t="str">
        <f>_xlfn.XLOOKUP(A684,'Medical Examinations'!$A:$A,'Medical Examinations'!$E:$E,"Unknown")</f>
        <v>No</v>
      </c>
      <c r="G684" s="7" t="str">
        <f>_xlfn.XLOOKUP(A684,'Medical Examinations'!$A:$A,'Medical Examinations'!$F:$F,"Unknown")</f>
        <v>No</v>
      </c>
      <c r="H684" s="43">
        <f>_xlfn.XLOOKUP(Healthcare!A684,'Medical Examinations'!$A:$A,'Medical Examinations'!$G:$G,0)</f>
        <v>1</v>
      </c>
      <c r="I684" s="7" t="str">
        <f>_xlfn.XLOOKUP(A684,'Medical Examinations'!$A:$A,'Medical Examinations'!$H:$H,"Unknown")</f>
        <v>Yes</v>
      </c>
      <c r="J684" s="7" t="str" cm="1">
        <f t="array" ref="J684">_xlfn.IFS(C684&lt;18.5,"Under Weight",C684&lt;=24.9,"Normal Weight",C684&lt;30,"Over weight",C684&gt;=30,"Obesity")</f>
        <v>Normal Weight</v>
      </c>
      <c r="K684" s="7" t="str" cm="1">
        <f t="array" ref="K684">_xlfn.IFS(D684="Null","Unknown",D684&lt;5.7,"Normal",D684&lt;6.5,"Prediabetes",D684&gt;=6.5,"Diabetes")</f>
        <v>Normal</v>
      </c>
      <c r="L684" s="7" t="str">
        <f>_xlfn.XLOOKUP(A684,'Hospitalisation Details'!$A:$A,'Hospitalisation Details'!$J:$J,)</f>
        <v>12-Sep-1998</v>
      </c>
      <c r="M684" s="22">
        <f>+_xlfn.XLOOKUP(A684,'Hospitalisation Details'!$A:$A,'Hospitalisation Details'!$F:$F)</f>
        <v>14571.89</v>
      </c>
      <c r="N684" s="7" t="str">
        <f>_xlfn.XLOOKUP(A684,'Hospitalisation Details'!$A:$A,'Hospitalisation Details'!$G:$G)</f>
        <v>tier - 2</v>
      </c>
      <c r="O684" s="7" t="str">
        <f>_xlfn.XLOOKUP(A684,'Hospitalisation Details'!$A:$A,'Hospitalisation Details'!$H:$H)</f>
        <v>tier - 1</v>
      </c>
      <c r="P684" s="7" t="str">
        <f>_xlfn.XLOOKUP(A684,'Hospitalisation Details'!$A:$A,'Hospitalisation Details'!$I:$I)</f>
        <v>R1024</v>
      </c>
      <c r="Q684" s="28">
        <f>_xlfn.XLOOKUP(A684,'Hospitalisation Details'!$A:$A,'Hospitalisation Details'!$K:$K)</f>
        <v>25</v>
      </c>
    </row>
    <row r="685" spans="1:17" x14ac:dyDescent="0.3">
      <c r="A685" s="27" t="s">
        <v>1686</v>
      </c>
      <c r="B685" s="7" t="str">
        <f>IFERROR(_xlfn.XLOOKUP(A685,'Customer Names'!$A$2:$A$2336,'Customer Names'!$C$2:$C$2336),"Unknown")</f>
        <v xml:space="preserve">  Kimberly D</v>
      </c>
      <c r="C685" s="7">
        <f>_xlfn.XLOOKUP(A685,'Medical Examinations'!$A$2:$A$2336,'Medical Examinations'!$B$2:$B$2336,AVERAGE('Medical Examinations'!$B$2:$B$2336))</f>
        <v>51.72</v>
      </c>
      <c r="D685" s="7">
        <f>_xlfn.XLOOKUP(A685,'Medical Examinations'!$A$2:$A$2336,'Medical Examinations'!$C$2:$C$2336,AVERAGE('Medical Examinations'!$C$2:$C$2336))</f>
        <v>5.76</v>
      </c>
      <c r="E685" s="7" t="str">
        <f>_xlfn.XLOOKUP(A685,'Medical Examinations'!$A:$A,'Medical Examinations'!$D:$D,"Unknown")</f>
        <v>No</v>
      </c>
      <c r="F685" s="7" t="str">
        <f>_xlfn.XLOOKUP(A685,'Medical Examinations'!$A:$A,'Medical Examinations'!$E:$E,"Unknown")</f>
        <v>No</v>
      </c>
      <c r="G685" s="7" t="str">
        <f>_xlfn.XLOOKUP(A685,'Medical Examinations'!$A:$A,'Medical Examinations'!$F:$F,"Unknown")</f>
        <v>No</v>
      </c>
      <c r="H685" s="43">
        <f>_xlfn.XLOOKUP(Healthcare!A685,'Medical Examinations'!$A:$A,'Medical Examinations'!$G:$G,0)</f>
        <v>0</v>
      </c>
      <c r="I685" s="7" t="str">
        <f>_xlfn.XLOOKUP(A685,'Medical Examinations'!$A:$A,'Medical Examinations'!$H:$H,"Unknown")</f>
        <v>No</v>
      </c>
      <c r="J685" s="7" t="str" cm="1">
        <f t="array" ref="J685">_xlfn.IFS(C685&lt;18.5,"Under Weight",C685&lt;=24.9,"Normal Weight",C685&lt;30,"Over weight",C685&gt;=30,"Obesity")</f>
        <v>Obesity</v>
      </c>
      <c r="K685" s="7" t="str" cm="1">
        <f t="array" ref="K685">_xlfn.IFS(D685="Null","Unknown",D685&lt;5.7,"Normal",D685&lt;6.5,"Prediabetes",D685&gt;=6.5,"Diabetes")</f>
        <v>Prediabetes</v>
      </c>
      <c r="L685" s="7" t="str">
        <f>_xlfn.XLOOKUP(A685,'Hospitalisation Details'!$A:$A,'Hospitalisation Details'!$J:$J,)</f>
        <v>14-Jul-1989</v>
      </c>
      <c r="M685" s="22">
        <f>+_xlfn.XLOOKUP(A685,'Hospitalisation Details'!$A:$A,'Hospitalisation Details'!$F:$F)</f>
        <v>14547.26</v>
      </c>
      <c r="N685" s="7" t="str">
        <f>_xlfn.XLOOKUP(A685,'Hospitalisation Details'!$A:$A,'Hospitalisation Details'!$G:$G)</f>
        <v>tier - 2</v>
      </c>
      <c r="O685" s="7" t="str">
        <f>_xlfn.XLOOKUP(A685,'Hospitalisation Details'!$A:$A,'Hospitalisation Details'!$H:$H)</f>
        <v>tier - 3</v>
      </c>
      <c r="P685" s="7" t="str">
        <f>_xlfn.XLOOKUP(A685,'Hospitalisation Details'!$A:$A,'Hospitalisation Details'!$I:$I)</f>
        <v>R1011</v>
      </c>
      <c r="Q685" s="28">
        <f>_xlfn.XLOOKUP(A685,'Hospitalisation Details'!$A:$A,'Hospitalisation Details'!$K:$K)</f>
        <v>34</v>
      </c>
    </row>
    <row r="686" spans="1:17" x14ac:dyDescent="0.3">
      <c r="A686" s="27" t="s">
        <v>1685</v>
      </c>
      <c r="B686" s="7" t="str">
        <f>IFERROR(_xlfn.XLOOKUP(A686,'Customer Names'!$A$2:$A$2336,'Customer Names'!$C$2:$C$2336),"Unknown")</f>
        <v xml:space="preserve">  Marc-Olivier</v>
      </c>
      <c r="C686" s="7">
        <f>_xlfn.XLOOKUP(A686,'Medical Examinations'!$A$2:$A$2336,'Medical Examinations'!$B$2:$B$2336,AVERAGE('Medical Examinations'!$B$2:$B$2336))</f>
        <v>50.2</v>
      </c>
      <c r="D686" s="7">
        <f>_xlfn.XLOOKUP(A686,'Medical Examinations'!$A$2:$A$2336,'Medical Examinations'!$C$2:$C$2336,AVERAGE('Medical Examinations'!$C$2:$C$2336))</f>
        <v>5.4</v>
      </c>
      <c r="E686" s="7" t="str">
        <f>_xlfn.XLOOKUP(A686,'Medical Examinations'!$A:$A,'Medical Examinations'!$D:$D,"Unknown")</f>
        <v>No</v>
      </c>
      <c r="F686" s="7" t="str">
        <f>_xlfn.XLOOKUP(A686,'Medical Examinations'!$A:$A,'Medical Examinations'!$E:$E,"Unknown")</f>
        <v>No</v>
      </c>
      <c r="G686" s="7" t="str">
        <f>_xlfn.XLOOKUP(A686,'Medical Examinations'!$A:$A,'Medical Examinations'!$F:$F,"Unknown")</f>
        <v>No</v>
      </c>
      <c r="H686" s="43">
        <f>_xlfn.XLOOKUP(Healthcare!A686,'Medical Examinations'!$A:$A,'Medical Examinations'!$G:$G,0)</f>
        <v>0</v>
      </c>
      <c r="I686" s="7" t="str">
        <f>_xlfn.XLOOKUP(A686,'Medical Examinations'!$A:$A,'Medical Examinations'!$H:$H,"Unknown")</f>
        <v>No</v>
      </c>
      <c r="J686" s="7" t="str" cm="1">
        <f t="array" ref="J686">_xlfn.IFS(C686&lt;18.5,"Under Weight",C686&lt;=24.9,"Normal Weight",C686&lt;30,"Over weight",C686&gt;=30,"Obesity")</f>
        <v>Obesity</v>
      </c>
      <c r="K686" s="7" t="str" cm="1">
        <f t="array" ref="K686">_xlfn.IFS(D686="Null","Unknown",D686&lt;5.7,"Normal",D686&lt;6.5,"Prediabetes",D686&gt;=6.5,"Diabetes")</f>
        <v>Normal</v>
      </c>
      <c r="L686" s="7" t="str">
        <f>_xlfn.XLOOKUP(A686,'Hospitalisation Details'!$A:$A,'Hospitalisation Details'!$J:$J,)</f>
        <v>22-Jul-1989</v>
      </c>
      <c r="M686" s="22">
        <f>+_xlfn.XLOOKUP(A686,'Hospitalisation Details'!$A:$A,'Hospitalisation Details'!$F:$F)</f>
        <v>14507.46</v>
      </c>
      <c r="N686" s="7" t="str">
        <f>_xlfn.XLOOKUP(A686,'Hospitalisation Details'!$A:$A,'Hospitalisation Details'!$G:$G)</f>
        <v>tier - 2</v>
      </c>
      <c r="O686" s="7" t="str">
        <f>_xlfn.XLOOKUP(A686,'Hospitalisation Details'!$A:$A,'Hospitalisation Details'!$H:$H)</f>
        <v>tier - 3</v>
      </c>
      <c r="P686" s="7" t="str">
        <f>_xlfn.XLOOKUP(A686,'Hospitalisation Details'!$A:$A,'Hospitalisation Details'!$I:$I)</f>
        <v>R1012</v>
      </c>
      <c r="Q686" s="28">
        <f>_xlfn.XLOOKUP(A686,'Hospitalisation Details'!$A:$A,'Hospitalisation Details'!$K:$K)</f>
        <v>34</v>
      </c>
    </row>
    <row r="687" spans="1:17" x14ac:dyDescent="0.3">
      <c r="A687" s="27" t="s">
        <v>1684</v>
      </c>
      <c r="B687" s="7" t="str">
        <f>IFERROR(_xlfn.XLOOKUP(A687,'Customer Names'!$A$2:$A$2336,'Customer Names'!$C$2:$C$2336),"Unknown")</f>
        <v xml:space="preserve">  Russell J</v>
      </c>
      <c r="C687" s="7">
        <f>_xlfn.XLOOKUP(A687,'Medical Examinations'!$A$2:$A$2336,'Medical Examinations'!$B$2:$B$2336,AVERAGE('Medical Examinations'!$B$2:$B$2336))</f>
        <v>25.52</v>
      </c>
      <c r="D687" s="7">
        <f>_xlfn.XLOOKUP(A687,'Medical Examinations'!$A$2:$A$2336,'Medical Examinations'!$C$2:$C$2336,AVERAGE('Medical Examinations'!$C$2:$C$2336))</f>
        <v>6.35</v>
      </c>
      <c r="E687" s="7" t="str">
        <f>_xlfn.XLOOKUP(A687,'Medical Examinations'!$A:$A,'Medical Examinations'!$D:$D,"Unknown")</f>
        <v>No</v>
      </c>
      <c r="F687" s="7" t="str">
        <f>_xlfn.XLOOKUP(A687,'Medical Examinations'!$A:$A,'Medical Examinations'!$E:$E,"Unknown")</f>
        <v>No</v>
      </c>
      <c r="G687" s="7" t="str">
        <f>_xlfn.XLOOKUP(A687,'Medical Examinations'!$A:$A,'Medical Examinations'!$F:$F,"Unknown")</f>
        <v>Yes</v>
      </c>
      <c r="H687" s="43">
        <f>_xlfn.XLOOKUP(Healthcare!A687,'Medical Examinations'!$A:$A,'Medical Examinations'!$G:$G,0)</f>
        <v>1</v>
      </c>
      <c r="I687" s="7" t="str">
        <f>_xlfn.XLOOKUP(A687,'Medical Examinations'!$A:$A,'Medical Examinations'!$H:$H,"Unknown")</f>
        <v>No</v>
      </c>
      <c r="J687" s="7" t="str" cm="1">
        <f t="array" ref="J687">_xlfn.IFS(C687&lt;18.5,"Under Weight",C687&lt;=24.9,"Normal Weight",C687&lt;30,"Over weight",C687&gt;=30,"Obesity")</f>
        <v>Over weight</v>
      </c>
      <c r="K687" s="7" t="str" cm="1">
        <f t="array" ref="K687">_xlfn.IFS(D687="Null","Unknown",D687&lt;5.7,"Normal",D687&lt;6.5,"Prediabetes",D687&gt;=6.5,"Diabetes")</f>
        <v>Prediabetes</v>
      </c>
      <c r="L687" s="7" t="str">
        <f>_xlfn.XLOOKUP(A687,'Hospitalisation Details'!$A:$A,'Hospitalisation Details'!$J:$J,)</f>
        <v>20-Oct-1979</v>
      </c>
      <c r="M687" s="22">
        <f>+_xlfn.XLOOKUP(A687,'Hospitalisation Details'!$A:$A,'Hospitalisation Details'!$F:$F)</f>
        <v>14478.33</v>
      </c>
      <c r="N687" s="7" t="str">
        <f>_xlfn.XLOOKUP(A687,'Hospitalisation Details'!$A:$A,'Hospitalisation Details'!$G:$G)</f>
        <v>tier - 2</v>
      </c>
      <c r="O687" s="7" t="str">
        <f>_xlfn.XLOOKUP(A687,'Hospitalisation Details'!$A:$A,'Hospitalisation Details'!$H:$H)</f>
        <v>tier - 2</v>
      </c>
      <c r="P687" s="7" t="str">
        <f>_xlfn.XLOOKUP(A687,'Hospitalisation Details'!$A:$A,'Hospitalisation Details'!$I:$I)</f>
        <v>R1013</v>
      </c>
      <c r="Q687" s="28">
        <f>_xlfn.XLOOKUP(A687,'Hospitalisation Details'!$A:$A,'Hospitalisation Details'!$K:$K)</f>
        <v>44</v>
      </c>
    </row>
    <row r="688" spans="1:17" x14ac:dyDescent="0.3">
      <c r="A688" s="27" t="s">
        <v>1683</v>
      </c>
      <c r="B688" s="7" t="str">
        <f>IFERROR(_xlfn.XLOOKUP(A688,'Customer Names'!$A$2:$A$2336,'Customer Names'!$C$2:$C$2336),"Unknown")</f>
        <v xml:space="preserve">  Karine</v>
      </c>
      <c r="C688" s="7">
        <f>_xlfn.XLOOKUP(A688,'Medical Examinations'!$A$2:$A$2336,'Medical Examinations'!$B$2:$B$2336,AVERAGE('Medical Examinations'!$B$2:$B$2336))</f>
        <v>35.200000000000003</v>
      </c>
      <c r="D688" s="7">
        <f>_xlfn.XLOOKUP(A688,'Medical Examinations'!$A$2:$A$2336,'Medical Examinations'!$C$2:$C$2336,AVERAGE('Medical Examinations'!$C$2:$C$2336))</f>
        <v>6.26</v>
      </c>
      <c r="E688" s="7" t="str">
        <f>_xlfn.XLOOKUP(A688,'Medical Examinations'!$A:$A,'Medical Examinations'!$D:$D,"Unknown")</f>
        <v>Yes</v>
      </c>
      <c r="F688" s="7" t="str">
        <f>_xlfn.XLOOKUP(A688,'Medical Examinations'!$A:$A,'Medical Examinations'!$E:$E,"Unknown")</f>
        <v>No</v>
      </c>
      <c r="G688" s="7" t="str">
        <f>_xlfn.XLOOKUP(A688,'Medical Examinations'!$A:$A,'Medical Examinations'!$F:$F,"Unknown")</f>
        <v>No</v>
      </c>
      <c r="H688" s="43">
        <f>_xlfn.XLOOKUP(Healthcare!A688,'Medical Examinations'!$A:$A,'Medical Examinations'!$G:$G,0)</f>
        <v>2</v>
      </c>
      <c r="I688" s="7" t="str">
        <f>_xlfn.XLOOKUP(A688,'Medical Examinations'!$A:$A,'Medical Examinations'!$H:$H,"Unknown")</f>
        <v>No</v>
      </c>
      <c r="J688" s="7" t="str" cm="1">
        <f t="array" ref="J688">_xlfn.IFS(C688&lt;18.5,"Under Weight",C688&lt;=24.9,"Normal Weight",C688&lt;30,"Over weight",C688&gt;=30,"Obesity")</f>
        <v>Obesity</v>
      </c>
      <c r="K688" s="7" t="str" cm="1">
        <f t="array" ref="K688">_xlfn.IFS(D688="Null","Unknown",D688&lt;5.7,"Normal",D688&lt;6.5,"Prediabetes",D688&gt;=6.5,"Diabetes")</f>
        <v>Prediabetes</v>
      </c>
      <c r="L688" s="7" t="str">
        <f>_xlfn.XLOOKUP(A688,'Hospitalisation Details'!$A:$A,'Hospitalisation Details'!$J:$J,)</f>
        <v>20-Nov-1959</v>
      </c>
      <c r="M688" s="22">
        <f>+_xlfn.XLOOKUP(A688,'Hospitalisation Details'!$A:$A,'Hospitalisation Details'!$F:$F)</f>
        <v>14474.68</v>
      </c>
      <c r="N688" s="7" t="str">
        <f>_xlfn.XLOOKUP(A688,'Hospitalisation Details'!$A:$A,'Hospitalisation Details'!$G:$G)</f>
        <v>tier - 2</v>
      </c>
      <c r="O688" s="7" t="str">
        <f>_xlfn.XLOOKUP(A688,'Hospitalisation Details'!$A:$A,'Hospitalisation Details'!$H:$H)</f>
        <v>tier - 2</v>
      </c>
      <c r="P688" s="7" t="str">
        <f>_xlfn.XLOOKUP(A688,'Hospitalisation Details'!$A:$A,'Hospitalisation Details'!$I:$I)</f>
        <v>R1013</v>
      </c>
      <c r="Q688" s="28">
        <f>_xlfn.XLOOKUP(A688,'Hospitalisation Details'!$A:$A,'Hospitalisation Details'!$K:$K)</f>
        <v>64</v>
      </c>
    </row>
    <row r="689" spans="1:17" x14ac:dyDescent="0.3">
      <c r="A689" s="27" t="s">
        <v>1682</v>
      </c>
      <c r="B689" s="7" t="str">
        <f>IFERROR(_xlfn.XLOOKUP(A689,'Customer Names'!$A$2:$A$2336,'Customer Names'!$C$2:$C$2336),"Unknown")</f>
        <v xml:space="preserve">  Cheryl</v>
      </c>
      <c r="C689" s="7">
        <f>_xlfn.XLOOKUP(A689,'Medical Examinations'!$A$2:$A$2336,'Medical Examinations'!$B$2:$B$2336,AVERAGE('Medical Examinations'!$B$2:$B$2336))</f>
        <v>41.26</v>
      </c>
      <c r="D689" s="7">
        <f>_xlfn.XLOOKUP(A689,'Medical Examinations'!$A$2:$A$2336,'Medical Examinations'!$C$2:$C$2336,AVERAGE('Medical Examinations'!$C$2:$C$2336))</f>
        <v>5.97</v>
      </c>
      <c r="E689" s="7" t="str">
        <f>_xlfn.XLOOKUP(A689,'Medical Examinations'!$A:$A,'Medical Examinations'!$D:$D,"Unknown")</f>
        <v>Yes</v>
      </c>
      <c r="F689" s="7" t="str">
        <f>_xlfn.XLOOKUP(A689,'Medical Examinations'!$A:$A,'Medical Examinations'!$E:$E,"Unknown")</f>
        <v>No</v>
      </c>
      <c r="G689" s="7" t="str">
        <f>_xlfn.XLOOKUP(A689,'Medical Examinations'!$A:$A,'Medical Examinations'!$F:$F,"Unknown")</f>
        <v>No</v>
      </c>
      <c r="H689" s="43">
        <f>_xlfn.XLOOKUP(Healthcare!A689,'Medical Examinations'!$A:$A,'Medical Examinations'!$G:$G,0)</f>
        <v>0</v>
      </c>
      <c r="I689" s="7" t="str">
        <f>_xlfn.XLOOKUP(A689,'Medical Examinations'!$A:$A,'Medical Examinations'!$H:$H,"Unknown")</f>
        <v>No</v>
      </c>
      <c r="J689" s="7" t="str" cm="1">
        <f t="array" ref="J689">_xlfn.IFS(C689&lt;18.5,"Under Weight",C689&lt;=24.9,"Normal Weight",C689&lt;30,"Over weight",C689&gt;=30,"Obesity")</f>
        <v>Obesity</v>
      </c>
      <c r="K689" s="7" t="str" cm="1">
        <f t="array" ref="K689">_xlfn.IFS(D689="Null","Unknown",D689&lt;5.7,"Normal",D689&lt;6.5,"Prediabetes",D689&gt;=6.5,"Diabetes")</f>
        <v>Prediabetes</v>
      </c>
      <c r="L689" s="7" t="str">
        <f>_xlfn.XLOOKUP(A689,'Hospitalisation Details'!$A:$A,'Hospitalisation Details'!$J:$J,)</f>
        <v>27-Nov-1976</v>
      </c>
      <c r="M689" s="22">
        <f>+_xlfn.XLOOKUP(A689,'Hospitalisation Details'!$A:$A,'Hospitalisation Details'!$F:$F)</f>
        <v>14470.01</v>
      </c>
      <c r="N689" s="7" t="str">
        <f>_xlfn.XLOOKUP(A689,'Hospitalisation Details'!$A:$A,'Hospitalisation Details'!$G:$G)</f>
        <v>tier - 2</v>
      </c>
      <c r="O689" s="7" t="str">
        <f>_xlfn.XLOOKUP(A689,'Hospitalisation Details'!$A:$A,'Hospitalisation Details'!$H:$H)</f>
        <v>tier - 3</v>
      </c>
      <c r="P689" s="7" t="str">
        <f>_xlfn.XLOOKUP(A689,'Hospitalisation Details'!$A:$A,'Hospitalisation Details'!$I:$I)</f>
        <v>R1012</v>
      </c>
      <c r="Q689" s="28">
        <f>_xlfn.XLOOKUP(A689,'Hospitalisation Details'!$A:$A,'Hospitalisation Details'!$K:$K)</f>
        <v>47</v>
      </c>
    </row>
    <row r="690" spans="1:17" x14ac:dyDescent="0.3">
      <c r="A690" s="27" t="s">
        <v>1681</v>
      </c>
      <c r="B690" s="7" t="str">
        <f>IFERROR(_xlfn.XLOOKUP(A690,'Customer Names'!$A$2:$A$2336,'Customer Names'!$C$2:$C$2336),"Unknown")</f>
        <v xml:space="preserve">  Allison M</v>
      </c>
      <c r="C690" s="7">
        <f>_xlfn.XLOOKUP(A690,'Medical Examinations'!$A$2:$A$2336,'Medical Examinations'!$B$2:$B$2336,AVERAGE('Medical Examinations'!$B$2:$B$2336))</f>
        <v>17.195</v>
      </c>
      <c r="D690" s="7">
        <f>_xlfn.XLOOKUP(A690,'Medical Examinations'!$A$2:$A$2336,'Medical Examinations'!$C$2:$C$2336,AVERAGE('Medical Examinations'!$C$2:$C$2336))</f>
        <v>5.29</v>
      </c>
      <c r="E690" s="7" t="str">
        <f>_xlfn.XLOOKUP(A690,'Medical Examinations'!$A:$A,'Medical Examinations'!$D:$D,"Unknown")</f>
        <v>Yes</v>
      </c>
      <c r="F690" s="7" t="str">
        <f>_xlfn.XLOOKUP(A690,'Medical Examinations'!$A:$A,'Medical Examinations'!$E:$E,"Unknown")</f>
        <v>No</v>
      </c>
      <c r="G690" s="7" t="str">
        <f>_xlfn.XLOOKUP(A690,'Medical Examinations'!$A:$A,'Medical Examinations'!$F:$F,"Unknown")</f>
        <v>No</v>
      </c>
      <c r="H690" s="43">
        <f>_xlfn.XLOOKUP(Healthcare!A690,'Medical Examinations'!$A:$A,'Medical Examinations'!$G:$G,0)</f>
        <v>0</v>
      </c>
      <c r="I690" s="7" t="str">
        <f>_xlfn.XLOOKUP(A690,'Medical Examinations'!$A:$A,'Medical Examinations'!$H:$H,"Unknown")</f>
        <v>Yes</v>
      </c>
      <c r="J690" s="7" t="str" cm="1">
        <f t="array" ref="J690">_xlfn.IFS(C690&lt;18.5,"Under Weight",C690&lt;=24.9,"Normal Weight",C690&lt;30,"Over weight",C690&gt;=30,"Obesity")</f>
        <v>Under Weight</v>
      </c>
      <c r="K690" s="7" t="str" cm="1">
        <f t="array" ref="K690">_xlfn.IFS(D690="Null","Unknown",D690&lt;5.7,"Normal",D690&lt;6.5,"Prediabetes",D690&gt;=6.5,"Diabetes")</f>
        <v>Normal</v>
      </c>
      <c r="L690" s="7" t="str">
        <f>_xlfn.XLOOKUP(A690,'Hospitalisation Details'!$A:$A,'Hospitalisation Details'!$J:$J,)</f>
        <v>10-Nov-1996</v>
      </c>
      <c r="M690" s="22">
        <f>+_xlfn.XLOOKUP(A690,'Hospitalisation Details'!$A:$A,'Hospitalisation Details'!$F:$F)</f>
        <v>14455.64</v>
      </c>
      <c r="N690" s="7" t="str">
        <f>_xlfn.XLOOKUP(A690,'Hospitalisation Details'!$A:$A,'Hospitalisation Details'!$G:$G)</f>
        <v>tier - 2</v>
      </c>
      <c r="O690" s="7" t="str">
        <f>_xlfn.XLOOKUP(A690,'Hospitalisation Details'!$A:$A,'Hospitalisation Details'!$H:$H)</f>
        <v>tier - 3</v>
      </c>
      <c r="P690" s="7" t="str">
        <f>_xlfn.XLOOKUP(A690,'Hospitalisation Details'!$A:$A,'Hospitalisation Details'!$I:$I)</f>
        <v>R1024</v>
      </c>
      <c r="Q690" s="28">
        <f>_xlfn.XLOOKUP(A690,'Hospitalisation Details'!$A:$A,'Hospitalisation Details'!$K:$K)</f>
        <v>27</v>
      </c>
    </row>
    <row r="691" spans="1:17" x14ac:dyDescent="0.3">
      <c r="A691" s="27" t="s">
        <v>1680</v>
      </c>
      <c r="B691" s="7" t="str">
        <f>IFERROR(_xlfn.XLOOKUP(A691,'Customer Names'!$A$2:$A$2336,'Customer Names'!$C$2:$C$2336),"Unknown")</f>
        <v xml:space="preserve">  Adriana</v>
      </c>
      <c r="C691" s="7">
        <f>_xlfn.XLOOKUP(A691,'Medical Examinations'!$A$2:$A$2336,'Medical Examinations'!$B$2:$B$2336,AVERAGE('Medical Examinations'!$B$2:$B$2336))</f>
        <v>23.085000000000001</v>
      </c>
      <c r="D691" s="7">
        <f>_xlfn.XLOOKUP(A691,'Medical Examinations'!$A$2:$A$2336,'Medical Examinations'!$C$2:$C$2336,AVERAGE('Medical Examinations'!$C$2:$C$2336))</f>
        <v>4.2699999999999996</v>
      </c>
      <c r="E691" s="7" t="str">
        <f>_xlfn.XLOOKUP(A691,'Medical Examinations'!$A:$A,'Medical Examinations'!$D:$D,"Unknown")</f>
        <v>Yes</v>
      </c>
      <c r="F691" s="7" t="str">
        <f>_xlfn.XLOOKUP(A691,'Medical Examinations'!$A:$A,'Medical Examinations'!$E:$E,"Unknown")</f>
        <v>No</v>
      </c>
      <c r="G691" s="7" t="str">
        <f>_xlfn.XLOOKUP(A691,'Medical Examinations'!$A:$A,'Medical Examinations'!$F:$F,"Unknown")</f>
        <v>No</v>
      </c>
      <c r="H691" s="43">
        <f>_xlfn.XLOOKUP(Healthcare!A691,'Medical Examinations'!$A:$A,'Medical Examinations'!$G:$G,0)</f>
        <v>2</v>
      </c>
      <c r="I691" s="7" t="str">
        <f>_xlfn.XLOOKUP(A691,'Medical Examinations'!$A:$A,'Medical Examinations'!$H:$H,"Unknown")</f>
        <v>No</v>
      </c>
      <c r="J691" s="7" t="str" cm="1">
        <f t="array" ref="J691">_xlfn.IFS(C691&lt;18.5,"Under Weight",C691&lt;=24.9,"Normal Weight",C691&lt;30,"Over weight",C691&gt;=30,"Obesity")</f>
        <v>Normal Weight</v>
      </c>
      <c r="K691" s="7" t="str" cm="1">
        <f t="array" ref="K691">_xlfn.IFS(D691="Null","Unknown",D691&lt;5.7,"Normal",D691&lt;6.5,"Prediabetes",D691&gt;=6.5,"Diabetes")</f>
        <v>Normal</v>
      </c>
      <c r="L691" s="7" t="str">
        <f>_xlfn.XLOOKUP(A691,'Hospitalisation Details'!$A:$A,'Hospitalisation Details'!$J:$J,)</f>
        <v>3-Aug-1959</v>
      </c>
      <c r="M691" s="22">
        <f>+_xlfn.XLOOKUP(A691,'Hospitalisation Details'!$A:$A,'Hospitalisation Details'!$F:$F)</f>
        <v>14451.84</v>
      </c>
      <c r="N691" s="7" t="str">
        <f>_xlfn.XLOOKUP(A691,'Hospitalisation Details'!$A:$A,'Hospitalisation Details'!$G:$G)</f>
        <v>tier - 2</v>
      </c>
      <c r="O691" s="7" t="str">
        <f>_xlfn.XLOOKUP(A691,'Hospitalisation Details'!$A:$A,'Hospitalisation Details'!$H:$H)</f>
        <v>tier - 3</v>
      </c>
      <c r="P691" s="7" t="str">
        <f>_xlfn.XLOOKUP(A691,'Hospitalisation Details'!$A:$A,'Hospitalisation Details'!$I:$I)</f>
        <v>R1023</v>
      </c>
      <c r="Q691" s="28">
        <f>_xlfn.XLOOKUP(A691,'Hospitalisation Details'!$A:$A,'Hospitalisation Details'!$K:$K)</f>
        <v>64</v>
      </c>
    </row>
    <row r="692" spans="1:17" x14ac:dyDescent="0.3">
      <c r="A692" s="27" t="s">
        <v>1679</v>
      </c>
      <c r="B692" s="7" t="str">
        <f>IFERROR(_xlfn.XLOOKUP(A692,'Customer Names'!$A$2:$A$2336,'Customer Names'!$C$2:$C$2336),"Unknown")</f>
        <v xml:space="preserve">  Miranda J</v>
      </c>
      <c r="C692" s="7">
        <f>_xlfn.XLOOKUP(A692,'Medical Examinations'!$A$2:$A$2336,'Medical Examinations'!$B$2:$B$2336,AVERAGE('Medical Examinations'!$B$2:$B$2336))</f>
        <v>21.66</v>
      </c>
      <c r="D692" s="7">
        <f>_xlfn.XLOOKUP(A692,'Medical Examinations'!$A$2:$A$2336,'Medical Examinations'!$C$2:$C$2336,AVERAGE('Medical Examinations'!$C$2:$C$2336))</f>
        <v>5.2</v>
      </c>
      <c r="E692" s="7" t="str">
        <f>_xlfn.XLOOKUP(A692,'Medical Examinations'!$A:$A,'Medical Examinations'!$D:$D,"Unknown")</f>
        <v>Yes</v>
      </c>
      <c r="F692" s="7" t="str">
        <f>_xlfn.XLOOKUP(A692,'Medical Examinations'!$A:$A,'Medical Examinations'!$E:$E,"Unknown")</f>
        <v>No</v>
      </c>
      <c r="G692" s="7" t="str">
        <f>_xlfn.XLOOKUP(A692,'Medical Examinations'!$A:$A,'Medical Examinations'!$F:$F,"Unknown")</f>
        <v>No</v>
      </c>
      <c r="H692" s="43">
        <f>_xlfn.XLOOKUP(Healthcare!A692,'Medical Examinations'!$A:$A,'Medical Examinations'!$G:$G,0)</f>
        <v>2</v>
      </c>
      <c r="I692" s="7" t="str">
        <f>_xlfn.XLOOKUP(A692,'Medical Examinations'!$A:$A,'Medical Examinations'!$H:$H,"Unknown")</f>
        <v>No</v>
      </c>
      <c r="J692" s="7" t="str" cm="1">
        <f t="array" ref="J692">_xlfn.IFS(C692&lt;18.5,"Under Weight",C692&lt;=24.9,"Normal Weight",C692&lt;30,"Over weight",C692&gt;=30,"Obesity")</f>
        <v>Normal Weight</v>
      </c>
      <c r="K692" s="7" t="str" cm="1">
        <f t="array" ref="K692">_xlfn.IFS(D692="Null","Unknown",D692&lt;5.7,"Normal",D692&lt;6.5,"Prediabetes",D692&gt;=6.5,"Diabetes")</f>
        <v>Normal</v>
      </c>
      <c r="L692" s="7" t="str">
        <f>_xlfn.XLOOKUP(A692,'Hospitalisation Details'!$A:$A,'Hospitalisation Details'!$J:$J,)</f>
        <v>29-Jun-1959</v>
      </c>
      <c r="M692" s="22">
        <f>+_xlfn.XLOOKUP(A692,'Hospitalisation Details'!$A:$A,'Hospitalisation Details'!$F:$F)</f>
        <v>14449.85</v>
      </c>
      <c r="N692" s="7" t="str">
        <f>_xlfn.XLOOKUP(A692,'Hospitalisation Details'!$A:$A,'Hospitalisation Details'!$G:$G)</f>
        <v>tier - 2</v>
      </c>
      <c r="O692" s="7" t="str">
        <f>_xlfn.XLOOKUP(A692,'Hospitalisation Details'!$A:$A,'Hospitalisation Details'!$H:$H)</f>
        <v>tier - 1</v>
      </c>
      <c r="P692" s="7" t="str">
        <f>_xlfn.XLOOKUP(A692,'Hospitalisation Details'!$A:$A,'Hospitalisation Details'!$I:$I)</f>
        <v>R1024</v>
      </c>
      <c r="Q692" s="28">
        <f>_xlfn.XLOOKUP(A692,'Hospitalisation Details'!$A:$A,'Hospitalisation Details'!$K:$K)</f>
        <v>64</v>
      </c>
    </row>
    <row r="693" spans="1:17" x14ac:dyDescent="0.3">
      <c r="A693" s="27" t="s">
        <v>1678</v>
      </c>
      <c r="B693" s="7" t="str">
        <f>IFERROR(_xlfn.XLOOKUP(A693,'Customer Names'!$A$2:$A$2336,'Customer Names'!$C$2:$C$2336),"Unknown")</f>
        <v xml:space="preserve">  Roberto</v>
      </c>
      <c r="C693" s="7">
        <f>_xlfn.XLOOKUP(A693,'Medical Examinations'!$A$2:$A$2336,'Medical Examinations'!$B$2:$B$2336,AVERAGE('Medical Examinations'!$B$2:$B$2336))</f>
        <v>36.47</v>
      </c>
      <c r="D693" s="7">
        <f>_xlfn.XLOOKUP(A693,'Medical Examinations'!$A$2:$A$2336,'Medical Examinations'!$C$2:$C$2336,AVERAGE('Medical Examinations'!$C$2:$C$2336))</f>
        <v>8.23</v>
      </c>
      <c r="E693" s="7" t="str">
        <f>_xlfn.XLOOKUP(A693,'Medical Examinations'!$A:$A,'Medical Examinations'!$D:$D,"Unknown")</f>
        <v>Yes</v>
      </c>
      <c r="F693" s="7" t="str">
        <f>_xlfn.XLOOKUP(A693,'Medical Examinations'!$A:$A,'Medical Examinations'!$E:$E,"Unknown")</f>
        <v>No</v>
      </c>
      <c r="G693" s="7" t="str">
        <f>_xlfn.XLOOKUP(A693,'Medical Examinations'!$A:$A,'Medical Examinations'!$F:$F,"Unknown")</f>
        <v>No</v>
      </c>
      <c r="H693" s="43">
        <f>_xlfn.XLOOKUP(Healthcare!A693,'Medical Examinations'!$A:$A,'Medical Examinations'!$G:$G,0)</f>
        <v>0</v>
      </c>
      <c r="I693" s="7" t="str">
        <f>_xlfn.XLOOKUP(A693,'Medical Examinations'!$A:$A,'Medical Examinations'!$H:$H,"Unknown")</f>
        <v>No</v>
      </c>
      <c r="J693" s="7" t="str" cm="1">
        <f t="array" ref="J693">_xlfn.IFS(C693&lt;18.5,"Under Weight",C693&lt;=24.9,"Normal Weight",C693&lt;30,"Over weight",C693&gt;=30,"Obesity")</f>
        <v>Obesity</v>
      </c>
      <c r="K693" s="7" t="str" cm="1">
        <f t="array" ref="K693">_xlfn.IFS(D693="Null","Unknown",D693&lt;5.7,"Normal",D693&lt;6.5,"Prediabetes",D693&gt;=6.5,"Diabetes")</f>
        <v>Diabetes</v>
      </c>
      <c r="L693" s="7" t="str">
        <f>_xlfn.XLOOKUP(A693,'Hospitalisation Details'!$A:$A,'Hospitalisation Details'!$J:$J,)</f>
        <v>4-Nov-1967</v>
      </c>
      <c r="M693" s="22">
        <f>+_xlfn.XLOOKUP(A693,'Hospitalisation Details'!$A:$A,'Hospitalisation Details'!$F:$F)</f>
        <v>14427.63</v>
      </c>
      <c r="N693" s="7" t="str">
        <f>_xlfn.XLOOKUP(A693,'Hospitalisation Details'!$A:$A,'Hospitalisation Details'!$G:$G)</f>
        <v>tier - 2</v>
      </c>
      <c r="O693" s="7" t="str">
        <f>_xlfn.XLOOKUP(A693,'Hospitalisation Details'!$A:$A,'Hospitalisation Details'!$H:$H)</f>
        <v>tier - 2</v>
      </c>
      <c r="P693" s="7" t="str">
        <f>_xlfn.XLOOKUP(A693,'Hospitalisation Details'!$A:$A,'Hospitalisation Details'!$I:$I)</f>
        <v>R1021</v>
      </c>
      <c r="Q693" s="28">
        <f>_xlfn.XLOOKUP(A693,'Hospitalisation Details'!$A:$A,'Hospitalisation Details'!$K:$K)</f>
        <v>56</v>
      </c>
    </row>
    <row r="694" spans="1:17" x14ac:dyDescent="0.3">
      <c r="A694" s="27" t="s">
        <v>1677</v>
      </c>
      <c r="B694" s="7" t="str">
        <f>IFERROR(_xlfn.XLOOKUP(A694,'Customer Names'!$A$2:$A$2336,'Customer Names'!$C$2:$C$2336),"Unknown")</f>
        <v xml:space="preserve">  Rebecca B</v>
      </c>
      <c r="C694" s="7">
        <f>_xlfn.XLOOKUP(A694,'Medical Examinations'!$A$2:$A$2336,'Medical Examinations'!$B$2:$B$2336,AVERAGE('Medical Examinations'!$B$2:$B$2336))</f>
        <v>36.08</v>
      </c>
      <c r="D694" s="7">
        <f>_xlfn.XLOOKUP(A694,'Medical Examinations'!$A$2:$A$2336,'Medical Examinations'!$C$2:$C$2336,AVERAGE('Medical Examinations'!$C$2:$C$2336))</f>
        <v>10.33</v>
      </c>
      <c r="E694" s="7" t="str">
        <f>_xlfn.XLOOKUP(A694,'Medical Examinations'!$A:$A,'Medical Examinations'!$D:$D,"Unknown")</f>
        <v>Yes</v>
      </c>
      <c r="F694" s="7" t="str">
        <f>_xlfn.XLOOKUP(A694,'Medical Examinations'!$A:$A,'Medical Examinations'!$E:$E,"Unknown")</f>
        <v>No</v>
      </c>
      <c r="G694" s="7" t="str">
        <f>_xlfn.XLOOKUP(A694,'Medical Examinations'!$A:$A,'Medical Examinations'!$F:$F,"Unknown")</f>
        <v>No</v>
      </c>
      <c r="H694" s="43">
        <f>_xlfn.XLOOKUP(Healthcare!A694,'Medical Examinations'!$A:$A,'Medical Examinations'!$G:$G,0)</f>
        <v>0</v>
      </c>
      <c r="I694" s="7" t="str">
        <f>_xlfn.XLOOKUP(A694,'Medical Examinations'!$A:$A,'Medical Examinations'!$H:$H,"Unknown")</f>
        <v>No</v>
      </c>
      <c r="J694" s="7" t="str" cm="1">
        <f t="array" ref="J694">_xlfn.IFS(C694&lt;18.5,"Under Weight",C694&lt;=24.9,"Normal Weight",C694&lt;30,"Over weight",C694&gt;=30,"Obesity")</f>
        <v>Obesity</v>
      </c>
      <c r="K694" s="7" t="str" cm="1">
        <f t="array" ref="K694">_xlfn.IFS(D694="Null","Unknown",D694&lt;5.7,"Normal",D694&lt;6.5,"Prediabetes",D694&gt;=6.5,"Diabetes")</f>
        <v>Diabetes</v>
      </c>
      <c r="L694" s="7" t="str">
        <f>_xlfn.XLOOKUP(A694,'Hospitalisation Details'!$A:$A,'Hospitalisation Details'!$J:$J,)</f>
        <v>15-Aug-1967</v>
      </c>
      <c r="M694" s="22">
        <f>+_xlfn.XLOOKUP(A694,'Hospitalisation Details'!$A:$A,'Hospitalisation Details'!$F:$F)</f>
        <v>14426.66</v>
      </c>
      <c r="N694" s="7" t="str">
        <f>_xlfn.XLOOKUP(A694,'Hospitalisation Details'!$A:$A,'Hospitalisation Details'!$G:$G)</f>
        <v>tier - 2</v>
      </c>
      <c r="O694" s="7" t="str">
        <f>_xlfn.XLOOKUP(A694,'Hospitalisation Details'!$A:$A,'Hospitalisation Details'!$H:$H)</f>
        <v>tier - 2</v>
      </c>
      <c r="P694" s="7" t="str">
        <f>_xlfn.XLOOKUP(A694,'Hospitalisation Details'!$A:$A,'Hospitalisation Details'!$I:$I)</f>
        <v>R1026</v>
      </c>
      <c r="Q694" s="28">
        <f>_xlfn.XLOOKUP(A694,'Hospitalisation Details'!$A:$A,'Hospitalisation Details'!$K:$K)</f>
        <v>56</v>
      </c>
    </row>
    <row r="695" spans="1:17" x14ac:dyDescent="0.3">
      <c r="A695" s="27" t="s">
        <v>1676</v>
      </c>
      <c r="B695" s="7" t="str">
        <f>IFERROR(_xlfn.XLOOKUP(A695,'Customer Names'!$A$2:$A$2336,'Customer Names'!$C$2:$C$2336),"Unknown")</f>
        <v xml:space="preserve">  Tiffany</v>
      </c>
      <c r="C695" s="7">
        <f>_xlfn.XLOOKUP(A695,'Medical Examinations'!$A$2:$A$2336,'Medical Examinations'!$B$2:$B$2336,AVERAGE('Medical Examinations'!$B$2:$B$2336))</f>
        <v>23.18</v>
      </c>
      <c r="D695" s="7">
        <f>_xlfn.XLOOKUP(A695,'Medical Examinations'!$A$2:$A$2336,'Medical Examinations'!$C$2:$C$2336,AVERAGE('Medical Examinations'!$C$2:$C$2336))</f>
        <v>6.13</v>
      </c>
      <c r="E695" s="7" t="str">
        <f>_xlfn.XLOOKUP(A695,'Medical Examinations'!$A:$A,'Medical Examinations'!$D:$D,"Unknown")</f>
        <v>No</v>
      </c>
      <c r="F695" s="7" t="str">
        <f>_xlfn.XLOOKUP(A695,'Medical Examinations'!$A:$A,'Medical Examinations'!$E:$E,"Unknown")</f>
        <v>No</v>
      </c>
      <c r="G695" s="7" t="str">
        <f>_xlfn.XLOOKUP(A695,'Medical Examinations'!$A:$A,'Medical Examinations'!$F:$F,"Unknown")</f>
        <v>No</v>
      </c>
      <c r="H695" s="43">
        <f>_xlfn.XLOOKUP(Healthcare!A695,'Medical Examinations'!$A:$A,'Medical Examinations'!$G:$G,0)</f>
        <v>0</v>
      </c>
      <c r="I695" s="7" t="str">
        <f>_xlfn.XLOOKUP(A695,'Medical Examinations'!$A:$A,'Medical Examinations'!$H:$H,"Unknown")</f>
        <v>No</v>
      </c>
      <c r="J695" s="7" t="str" cm="1">
        <f t="array" ref="J695">_xlfn.IFS(C695&lt;18.5,"Under Weight",C695&lt;=24.9,"Normal Weight",C695&lt;30,"Over weight",C695&gt;=30,"Obesity")</f>
        <v>Normal Weight</v>
      </c>
      <c r="K695" s="7" t="str" cm="1">
        <f t="array" ref="K695">_xlfn.IFS(D695="Null","Unknown",D695&lt;5.7,"Normal",D695&lt;6.5,"Prediabetes",D695&gt;=6.5,"Diabetes")</f>
        <v>Prediabetes</v>
      </c>
      <c r="L695" s="7" t="str">
        <f>_xlfn.XLOOKUP(A695,'Hospitalisation Details'!$A:$A,'Hospitalisation Details'!$J:$J,)</f>
        <v>10-Aug-1999</v>
      </c>
      <c r="M695" s="22">
        <f>+_xlfn.XLOOKUP(A695,'Hospitalisation Details'!$A:$A,'Hospitalisation Details'!$F:$F)</f>
        <v>14426.07</v>
      </c>
      <c r="N695" s="7" t="str">
        <f>_xlfn.XLOOKUP(A695,'Hospitalisation Details'!$A:$A,'Hospitalisation Details'!$G:$G)</f>
        <v>tier - 2</v>
      </c>
      <c r="O695" s="7" t="str">
        <f>_xlfn.XLOOKUP(A695,'Hospitalisation Details'!$A:$A,'Hospitalisation Details'!$H:$H)</f>
        <v>tier - 1</v>
      </c>
      <c r="P695" s="7" t="str">
        <f>_xlfn.XLOOKUP(A695,'Hospitalisation Details'!$A:$A,'Hospitalisation Details'!$I:$I)</f>
        <v>R1012</v>
      </c>
      <c r="Q695" s="28">
        <f>_xlfn.XLOOKUP(A695,'Hospitalisation Details'!$A:$A,'Hospitalisation Details'!$K:$K)</f>
        <v>24</v>
      </c>
    </row>
    <row r="696" spans="1:17" x14ac:dyDescent="0.3">
      <c r="A696" s="27" t="s">
        <v>1675</v>
      </c>
      <c r="B696" s="7" t="str">
        <f>IFERROR(_xlfn.XLOOKUP(A696,'Customer Names'!$A$2:$A$2336,'Customer Names'!$C$2:$C$2336),"Unknown")</f>
        <v xml:space="preserve">  Alexander</v>
      </c>
      <c r="C696" s="7">
        <f>_xlfn.XLOOKUP(A696,'Medical Examinations'!$A$2:$A$2336,'Medical Examinations'!$B$2:$B$2336,AVERAGE('Medical Examinations'!$B$2:$B$2336))</f>
        <v>39.159999999999997</v>
      </c>
      <c r="D696" s="7">
        <f>_xlfn.XLOOKUP(A696,'Medical Examinations'!$A$2:$A$2336,'Medical Examinations'!$C$2:$C$2336,AVERAGE('Medical Examinations'!$C$2:$C$2336))</f>
        <v>8.08</v>
      </c>
      <c r="E696" s="7" t="str">
        <f>_xlfn.XLOOKUP(A696,'Medical Examinations'!$A:$A,'Medical Examinations'!$D:$D,"Unknown")</f>
        <v>No</v>
      </c>
      <c r="F696" s="7" t="str">
        <f>_xlfn.XLOOKUP(A696,'Medical Examinations'!$A:$A,'Medical Examinations'!$E:$E,"Unknown")</f>
        <v>No</v>
      </c>
      <c r="G696" s="7" t="str">
        <f>_xlfn.XLOOKUP(A696,'Medical Examinations'!$A:$A,'Medical Examinations'!$F:$F,"Unknown")</f>
        <v>No</v>
      </c>
      <c r="H696" s="43">
        <f>_xlfn.XLOOKUP(Healthcare!A696,'Medical Examinations'!$A:$A,'Medical Examinations'!$G:$G,0)</f>
        <v>3</v>
      </c>
      <c r="I696" s="7" t="str">
        <f>_xlfn.XLOOKUP(A696,'Medical Examinations'!$A:$A,'Medical Examinations'!$H:$H,"Unknown")</f>
        <v>No</v>
      </c>
      <c r="J696" s="7" t="str" cm="1">
        <f t="array" ref="J696">_xlfn.IFS(C696&lt;18.5,"Under Weight",C696&lt;=24.9,"Normal Weight",C696&lt;30,"Over weight",C696&gt;=30,"Obesity")</f>
        <v>Obesity</v>
      </c>
      <c r="K696" s="7" t="str" cm="1">
        <f t="array" ref="K696">_xlfn.IFS(D696="Null","Unknown",D696&lt;5.7,"Normal",D696&lt;6.5,"Prediabetes",D696&gt;=6.5,"Diabetes")</f>
        <v>Diabetes</v>
      </c>
      <c r="L696" s="7" t="str">
        <f>_xlfn.XLOOKUP(A696,'Hospitalisation Details'!$A:$A,'Hospitalisation Details'!$J:$J,)</f>
        <v>20-Sep-1958</v>
      </c>
      <c r="M696" s="22">
        <f>+_xlfn.XLOOKUP(A696,'Hospitalisation Details'!$A:$A,'Hospitalisation Details'!$F:$F)</f>
        <v>14418.28</v>
      </c>
      <c r="N696" s="7" t="str">
        <f>_xlfn.XLOOKUP(A696,'Hospitalisation Details'!$A:$A,'Hospitalisation Details'!$G:$G)</f>
        <v>tier - 2</v>
      </c>
      <c r="O696" s="7" t="str">
        <f>_xlfn.XLOOKUP(A696,'Hospitalisation Details'!$A:$A,'Hospitalisation Details'!$H:$H)</f>
        <v>tier - 3</v>
      </c>
      <c r="P696" s="7" t="str">
        <f>_xlfn.XLOOKUP(A696,'Hospitalisation Details'!$A:$A,'Hospitalisation Details'!$I:$I)</f>
        <v>R1013</v>
      </c>
      <c r="Q696" s="28">
        <f>_xlfn.XLOOKUP(A696,'Hospitalisation Details'!$A:$A,'Hospitalisation Details'!$K:$K)</f>
        <v>65</v>
      </c>
    </row>
    <row r="697" spans="1:17" x14ac:dyDescent="0.3">
      <c r="A697" s="27" t="s">
        <v>1674</v>
      </c>
      <c r="B697" s="7" t="str">
        <f>IFERROR(_xlfn.XLOOKUP(A697,'Customer Names'!$A$2:$A$2336,'Customer Names'!$C$2:$C$2336),"Unknown")</f>
        <v xml:space="preserve">  Rich M</v>
      </c>
      <c r="C697" s="7">
        <f>_xlfn.XLOOKUP(A697,'Medical Examinations'!$A$2:$A$2336,'Medical Examinations'!$B$2:$B$2336,AVERAGE('Medical Examinations'!$B$2:$B$2336))</f>
        <v>38.19</v>
      </c>
      <c r="D697" s="7">
        <f>_xlfn.XLOOKUP(A697,'Medical Examinations'!$A$2:$A$2336,'Medical Examinations'!$C$2:$C$2336,AVERAGE('Medical Examinations'!$C$2:$C$2336))</f>
        <v>10.49</v>
      </c>
      <c r="E697" s="7" t="str">
        <f>_xlfn.XLOOKUP(A697,'Medical Examinations'!$A:$A,'Medical Examinations'!$D:$D,"Unknown")</f>
        <v>No</v>
      </c>
      <c r="F697" s="7" t="str">
        <f>_xlfn.XLOOKUP(A697,'Medical Examinations'!$A:$A,'Medical Examinations'!$E:$E,"Unknown")</f>
        <v>No</v>
      </c>
      <c r="G697" s="7" t="str">
        <f>_xlfn.XLOOKUP(A697,'Medical Examinations'!$A:$A,'Medical Examinations'!$F:$F,"Unknown")</f>
        <v>No</v>
      </c>
      <c r="H697" s="43">
        <f>_xlfn.XLOOKUP(Healthcare!A697,'Medical Examinations'!$A:$A,'Medical Examinations'!$G:$G,0)</f>
        <v>3</v>
      </c>
      <c r="I697" s="7" t="str">
        <f>_xlfn.XLOOKUP(A697,'Medical Examinations'!$A:$A,'Medical Examinations'!$H:$H,"Unknown")</f>
        <v>No</v>
      </c>
      <c r="J697" s="7" t="str" cm="1">
        <f t="array" ref="J697">_xlfn.IFS(C697&lt;18.5,"Under Weight",C697&lt;=24.9,"Normal Weight",C697&lt;30,"Over weight",C697&gt;=30,"Obesity")</f>
        <v>Obesity</v>
      </c>
      <c r="K697" s="7" t="str" cm="1">
        <f t="array" ref="K697">_xlfn.IFS(D697="Null","Unknown",D697&lt;5.7,"Normal",D697&lt;6.5,"Prediabetes",D697&gt;=6.5,"Diabetes")</f>
        <v>Diabetes</v>
      </c>
      <c r="L697" s="7" t="str">
        <f>_xlfn.XLOOKUP(A697,'Hospitalisation Details'!$A:$A,'Hospitalisation Details'!$J:$J,)</f>
        <v>29-Jul-1958</v>
      </c>
      <c r="M697" s="22">
        <f>+_xlfn.XLOOKUP(A697,'Hospitalisation Details'!$A:$A,'Hospitalisation Details'!$F:$F)</f>
        <v>14410.93</v>
      </c>
      <c r="N697" s="7" t="str">
        <f>_xlfn.XLOOKUP(A697,'Hospitalisation Details'!$A:$A,'Hospitalisation Details'!$G:$G)</f>
        <v>tier - 2</v>
      </c>
      <c r="O697" s="7" t="str">
        <f>_xlfn.XLOOKUP(A697,'Hospitalisation Details'!$A:$A,'Hospitalisation Details'!$H:$H)</f>
        <v>tier - 2</v>
      </c>
      <c r="P697" s="7" t="str">
        <f>_xlfn.XLOOKUP(A697,'Hospitalisation Details'!$A:$A,'Hospitalisation Details'!$I:$I)</f>
        <v>R1016</v>
      </c>
      <c r="Q697" s="28">
        <f>_xlfn.XLOOKUP(A697,'Hospitalisation Details'!$A:$A,'Hospitalisation Details'!$K:$K)</f>
        <v>65</v>
      </c>
    </row>
    <row r="698" spans="1:17" x14ac:dyDescent="0.3">
      <c r="A698" s="27" t="s">
        <v>1673</v>
      </c>
      <c r="B698" s="7" t="str">
        <f>IFERROR(_xlfn.XLOOKUP(A698,'Customer Names'!$A$2:$A$2336,'Customer Names'!$C$2:$C$2336),"Unknown")</f>
        <v xml:space="preserve">  Aaron C</v>
      </c>
      <c r="C698" s="7">
        <f>_xlfn.XLOOKUP(A698,'Medical Examinations'!$A$2:$A$2336,'Medical Examinations'!$B$2:$B$2336,AVERAGE('Medical Examinations'!$B$2:$B$2336))</f>
        <v>26.41</v>
      </c>
      <c r="D698" s="7">
        <f>_xlfn.XLOOKUP(A698,'Medical Examinations'!$A$2:$A$2336,'Medical Examinations'!$C$2:$C$2336,AVERAGE('Medical Examinations'!$C$2:$C$2336))</f>
        <v>8.11</v>
      </c>
      <c r="E698" s="7" t="str">
        <f>_xlfn.XLOOKUP(A698,'Medical Examinations'!$A:$A,'Medical Examinations'!$D:$D,"Unknown")</f>
        <v>No</v>
      </c>
      <c r="F698" s="7" t="str">
        <f>_xlfn.XLOOKUP(A698,'Medical Examinations'!$A:$A,'Medical Examinations'!$E:$E,"Unknown")</f>
        <v>No</v>
      </c>
      <c r="G698" s="7" t="str">
        <f>_xlfn.XLOOKUP(A698,'Medical Examinations'!$A:$A,'Medical Examinations'!$F:$F,"Unknown")</f>
        <v>No</v>
      </c>
      <c r="H698" s="43">
        <f>_xlfn.XLOOKUP(Healthcare!A698,'Medical Examinations'!$A:$A,'Medical Examinations'!$G:$G,0)</f>
        <v>3</v>
      </c>
      <c r="I698" s="7" t="str">
        <f>_xlfn.XLOOKUP(A698,'Medical Examinations'!$A:$A,'Medical Examinations'!$H:$H,"Unknown")</f>
        <v>No</v>
      </c>
      <c r="J698" s="7" t="str" cm="1">
        <f t="array" ref="J698">_xlfn.IFS(C698&lt;18.5,"Under Weight",C698&lt;=24.9,"Normal Weight",C698&lt;30,"Over weight",C698&gt;=30,"Obesity")</f>
        <v>Over weight</v>
      </c>
      <c r="K698" s="7" t="str" cm="1">
        <f t="array" ref="K698">_xlfn.IFS(D698="Null","Unknown",D698&lt;5.7,"Normal",D698&lt;6.5,"Prediabetes",D698&gt;=6.5,"Diabetes")</f>
        <v>Diabetes</v>
      </c>
      <c r="L698" s="7" t="str">
        <f>_xlfn.XLOOKUP(A698,'Hospitalisation Details'!$A:$A,'Hospitalisation Details'!$J:$J,)</f>
        <v>14-Sep-1958</v>
      </c>
      <c r="M698" s="22">
        <f>+_xlfn.XLOOKUP(A698,'Hospitalisation Details'!$A:$A,'Hospitalisation Details'!$F:$F)</f>
        <v>14394.56</v>
      </c>
      <c r="N698" s="7" t="str">
        <f>_xlfn.XLOOKUP(A698,'Hospitalisation Details'!$A:$A,'Hospitalisation Details'!$G:$G)</f>
        <v>tier - 2</v>
      </c>
      <c r="O698" s="7" t="str">
        <f>_xlfn.XLOOKUP(A698,'Hospitalisation Details'!$A:$A,'Hospitalisation Details'!$H:$H)</f>
        <v>tier - 1</v>
      </c>
      <c r="P698" s="7" t="str">
        <f>_xlfn.XLOOKUP(A698,'Hospitalisation Details'!$A:$A,'Hospitalisation Details'!$I:$I)</f>
        <v>R1018</v>
      </c>
      <c r="Q698" s="28">
        <f>_xlfn.XLOOKUP(A698,'Hospitalisation Details'!$A:$A,'Hospitalisation Details'!$K:$K)</f>
        <v>65</v>
      </c>
    </row>
    <row r="699" spans="1:17" x14ac:dyDescent="0.3">
      <c r="A699" s="27" t="s">
        <v>1672</v>
      </c>
      <c r="B699" s="7" t="str">
        <f>IFERROR(_xlfn.XLOOKUP(A699,'Customer Names'!$A$2:$A$2336,'Customer Names'!$C$2:$C$2336),"Unknown")</f>
        <v xml:space="preserve">  Kate</v>
      </c>
      <c r="C699" s="7">
        <f>_xlfn.XLOOKUP(A699,'Medical Examinations'!$A$2:$A$2336,'Medical Examinations'!$B$2:$B$2336,AVERAGE('Medical Examinations'!$B$2:$B$2336))</f>
        <v>28.785</v>
      </c>
      <c r="D699" s="7">
        <f>_xlfn.XLOOKUP(A699,'Medical Examinations'!$A$2:$A$2336,'Medical Examinations'!$C$2:$C$2336,AVERAGE('Medical Examinations'!$C$2:$C$2336))</f>
        <v>6.6</v>
      </c>
      <c r="E699" s="7" t="str">
        <f>_xlfn.XLOOKUP(A699,'Medical Examinations'!$A:$A,'Medical Examinations'!$D:$D,"Unknown")</f>
        <v>No</v>
      </c>
      <c r="F699" s="7" t="str">
        <f>_xlfn.XLOOKUP(A699,'Medical Examinations'!$A:$A,'Medical Examinations'!$E:$E,"Unknown")</f>
        <v>No</v>
      </c>
      <c r="G699" s="7" t="str">
        <f>_xlfn.XLOOKUP(A699,'Medical Examinations'!$A:$A,'Medical Examinations'!$F:$F,"Unknown")</f>
        <v>No</v>
      </c>
      <c r="H699" s="43">
        <f>_xlfn.XLOOKUP(Healthcare!A699,'Medical Examinations'!$A:$A,'Medical Examinations'!$G:$G,0)</f>
        <v>0</v>
      </c>
      <c r="I699" s="7" t="str">
        <f>_xlfn.XLOOKUP(A699,'Medical Examinations'!$A:$A,'Medical Examinations'!$H:$H,"Unknown")</f>
        <v>No</v>
      </c>
      <c r="J699" s="7" t="str" cm="1">
        <f t="array" ref="J699">_xlfn.IFS(C699&lt;18.5,"Under Weight",C699&lt;=24.9,"Normal Weight",C699&lt;30,"Over weight",C699&gt;=30,"Obesity")</f>
        <v>Over weight</v>
      </c>
      <c r="K699" s="7" t="str" cm="1">
        <f t="array" ref="K699">_xlfn.IFS(D699="Null","Unknown",D699&lt;5.7,"Normal",D699&lt;6.5,"Prediabetes",D699&gt;=6.5,"Diabetes")</f>
        <v>Diabetes</v>
      </c>
      <c r="L699" s="7" t="str">
        <f>_xlfn.XLOOKUP(A699,'Hospitalisation Details'!$A:$A,'Hospitalisation Details'!$J:$J,)</f>
        <v>22-Jun-1965</v>
      </c>
      <c r="M699" s="22">
        <f>+_xlfn.XLOOKUP(A699,'Hospitalisation Details'!$A:$A,'Hospitalisation Details'!$F:$F)</f>
        <v>14394.4</v>
      </c>
      <c r="N699" s="7" t="str">
        <f>_xlfn.XLOOKUP(A699,'Hospitalisation Details'!$A:$A,'Hospitalisation Details'!$G:$G)</f>
        <v>tier - 2</v>
      </c>
      <c r="O699" s="7" t="str">
        <f>_xlfn.XLOOKUP(A699,'Hospitalisation Details'!$A:$A,'Hospitalisation Details'!$H:$H)</f>
        <v>tier - 3</v>
      </c>
      <c r="P699" s="7" t="str">
        <f>_xlfn.XLOOKUP(A699,'Hospitalisation Details'!$A:$A,'Hospitalisation Details'!$I:$I)</f>
        <v>R1024</v>
      </c>
      <c r="Q699" s="28">
        <f>_xlfn.XLOOKUP(A699,'Hospitalisation Details'!$A:$A,'Hospitalisation Details'!$K:$K)</f>
        <v>58</v>
      </c>
    </row>
    <row r="700" spans="1:17" x14ac:dyDescent="0.3">
      <c r="A700" s="27" t="s">
        <v>1671</v>
      </c>
      <c r="B700" s="7" t="str">
        <f>IFERROR(_xlfn.XLOOKUP(A700,'Customer Names'!$A$2:$A$2336,'Customer Names'!$C$2:$C$2336),"Unknown")</f>
        <v xml:space="preserve">  Maria M</v>
      </c>
      <c r="C700" s="7">
        <f>_xlfn.XLOOKUP(A700,'Medical Examinations'!$A$2:$A$2336,'Medical Examinations'!$B$2:$B$2336,AVERAGE('Medical Examinations'!$B$2:$B$2336))</f>
        <v>26.695</v>
      </c>
      <c r="D700" s="7">
        <f>_xlfn.XLOOKUP(A700,'Medical Examinations'!$A$2:$A$2336,'Medical Examinations'!$C$2:$C$2336,AVERAGE('Medical Examinations'!$C$2:$C$2336))</f>
        <v>10.14</v>
      </c>
      <c r="E700" s="7" t="str">
        <f>_xlfn.XLOOKUP(A700,'Medical Examinations'!$A:$A,'Medical Examinations'!$D:$D,"Unknown")</f>
        <v>Yes</v>
      </c>
      <c r="F700" s="7" t="str">
        <f>_xlfn.XLOOKUP(A700,'Medical Examinations'!$A:$A,'Medical Examinations'!$E:$E,"Unknown")</f>
        <v>No</v>
      </c>
      <c r="G700" s="7" t="str">
        <f>_xlfn.XLOOKUP(A700,'Medical Examinations'!$A:$A,'Medical Examinations'!$F:$F,"Unknown")</f>
        <v>Yes</v>
      </c>
      <c r="H700" s="43">
        <f>_xlfn.XLOOKUP(Healthcare!A700,'Medical Examinations'!$A:$A,'Medical Examinations'!$G:$G,0)</f>
        <v>1</v>
      </c>
      <c r="I700" s="7" t="str">
        <f>_xlfn.XLOOKUP(A700,'Medical Examinations'!$A:$A,'Medical Examinations'!$H:$H,"Unknown")</f>
        <v>No</v>
      </c>
      <c r="J700" s="7" t="str" cm="1">
        <f t="array" ref="J700">_xlfn.IFS(C700&lt;18.5,"Under Weight",C700&lt;=24.9,"Normal Weight",C700&lt;30,"Over weight",C700&gt;=30,"Obesity")</f>
        <v>Over weight</v>
      </c>
      <c r="K700" s="7" t="str" cm="1">
        <f t="array" ref="K700">_xlfn.IFS(D700="Null","Unknown",D700&lt;5.7,"Normal",D700&lt;6.5,"Prediabetes",D700&gt;=6.5,"Diabetes")</f>
        <v>Diabetes</v>
      </c>
      <c r="L700" s="7" t="str">
        <f>_xlfn.XLOOKUP(A700,'Hospitalisation Details'!$A:$A,'Hospitalisation Details'!$J:$J,)</f>
        <v>16-Jul-1963</v>
      </c>
      <c r="M700" s="22">
        <f>+_xlfn.XLOOKUP(A700,'Hospitalisation Details'!$A:$A,'Hospitalisation Details'!$F:$F)</f>
        <v>14382.71</v>
      </c>
      <c r="N700" s="7" t="str">
        <f>_xlfn.XLOOKUP(A700,'Hospitalisation Details'!$A:$A,'Hospitalisation Details'!$G:$G)</f>
        <v>tier - 2</v>
      </c>
      <c r="O700" s="7" t="str">
        <f>_xlfn.XLOOKUP(A700,'Hospitalisation Details'!$A:$A,'Hospitalisation Details'!$H:$H)</f>
        <v>tier - 2</v>
      </c>
      <c r="P700" s="7" t="str">
        <f>_xlfn.XLOOKUP(A700,'Hospitalisation Details'!$A:$A,'Hospitalisation Details'!$I:$I)</f>
        <v>R1012</v>
      </c>
      <c r="Q700" s="28">
        <f>_xlfn.XLOOKUP(A700,'Hospitalisation Details'!$A:$A,'Hospitalisation Details'!$K:$K)</f>
        <v>60</v>
      </c>
    </row>
    <row r="701" spans="1:17" x14ac:dyDescent="0.3">
      <c r="A701" s="27" t="s">
        <v>1670</v>
      </c>
      <c r="B701" s="7" t="str">
        <f>IFERROR(_xlfn.XLOOKUP(A701,'Customer Names'!$A$2:$A$2336,'Customer Names'!$C$2:$C$2336),"Unknown")</f>
        <v xml:space="preserve">  Daven W</v>
      </c>
      <c r="C701" s="7">
        <f>_xlfn.XLOOKUP(A701,'Medical Examinations'!$A$2:$A$2336,'Medical Examinations'!$B$2:$B$2336,AVERAGE('Medical Examinations'!$B$2:$B$2336))</f>
        <v>32.799999999999997</v>
      </c>
      <c r="D701" s="7">
        <f>_xlfn.XLOOKUP(A701,'Medical Examinations'!$A$2:$A$2336,'Medical Examinations'!$C$2:$C$2336,AVERAGE('Medical Examinations'!$C$2:$C$2336))</f>
        <v>6.06</v>
      </c>
      <c r="E701" s="7" t="str">
        <f>_xlfn.XLOOKUP(A701,'Medical Examinations'!$A:$A,'Medical Examinations'!$D:$D,"Unknown")</f>
        <v>Yes</v>
      </c>
      <c r="F701" s="7" t="str">
        <f>_xlfn.XLOOKUP(A701,'Medical Examinations'!$A:$A,'Medical Examinations'!$E:$E,"Unknown")</f>
        <v>No</v>
      </c>
      <c r="G701" s="7" t="str">
        <f>_xlfn.XLOOKUP(A701,'Medical Examinations'!$A:$A,'Medical Examinations'!$F:$F,"Unknown")</f>
        <v>No</v>
      </c>
      <c r="H701" s="43">
        <f>_xlfn.XLOOKUP(Healthcare!A701,'Medical Examinations'!$A:$A,'Medical Examinations'!$G:$G,0)</f>
        <v>1</v>
      </c>
      <c r="I701" s="7" t="str">
        <f>_xlfn.XLOOKUP(A701,'Medical Examinations'!$A:$A,'Medical Examinations'!$H:$H,"Unknown")</f>
        <v>No</v>
      </c>
      <c r="J701" s="7" t="str" cm="1">
        <f t="array" ref="J701">_xlfn.IFS(C701&lt;18.5,"Under Weight",C701&lt;=24.9,"Normal Weight",C701&lt;30,"Over weight",C701&gt;=30,"Obesity")</f>
        <v>Obesity</v>
      </c>
      <c r="K701" s="7" t="str" cm="1">
        <f t="array" ref="K701">_xlfn.IFS(D701="Null","Unknown",D701&lt;5.7,"Normal",D701&lt;6.5,"Prediabetes",D701&gt;=6.5,"Diabetes")</f>
        <v>Prediabetes</v>
      </c>
      <c r="L701" s="7" t="str">
        <f>_xlfn.XLOOKUP(A701,'Hospitalisation Details'!$A:$A,'Hospitalisation Details'!$J:$J,)</f>
        <v>16-Nov-1988</v>
      </c>
      <c r="M701" s="22">
        <f>+_xlfn.XLOOKUP(A701,'Hospitalisation Details'!$A:$A,'Hospitalisation Details'!$F:$F)</f>
        <v>14358.36</v>
      </c>
      <c r="N701" s="7" t="str">
        <f>_xlfn.XLOOKUP(A701,'Hospitalisation Details'!$A:$A,'Hospitalisation Details'!$G:$G)</f>
        <v>tier - 2</v>
      </c>
      <c r="O701" s="7" t="str">
        <f>_xlfn.XLOOKUP(A701,'Hospitalisation Details'!$A:$A,'Hospitalisation Details'!$H:$H)</f>
        <v>tier - 2</v>
      </c>
      <c r="P701" s="7" t="str">
        <f>_xlfn.XLOOKUP(A701,'Hospitalisation Details'!$A:$A,'Hospitalisation Details'!$I:$I)</f>
        <v>R1011</v>
      </c>
      <c r="Q701" s="28">
        <f>_xlfn.XLOOKUP(A701,'Hospitalisation Details'!$A:$A,'Hospitalisation Details'!$K:$K)</f>
        <v>35</v>
      </c>
    </row>
    <row r="702" spans="1:17" x14ac:dyDescent="0.3">
      <c r="A702" s="27" t="s">
        <v>1669</v>
      </c>
      <c r="B702" s="7" t="str">
        <f>IFERROR(_xlfn.XLOOKUP(A702,'Customer Names'!$A$2:$A$2336,'Customer Names'!$C$2:$C$2336),"Unknown")</f>
        <v xml:space="preserve">  Brianne</v>
      </c>
      <c r="C702" s="7">
        <f>_xlfn.XLOOKUP(A702,'Medical Examinations'!$A$2:$A$2336,'Medical Examinations'!$B$2:$B$2336,AVERAGE('Medical Examinations'!$B$2:$B$2336))</f>
        <v>35.869999999999997</v>
      </c>
      <c r="D702" s="7">
        <f>_xlfn.XLOOKUP(A702,'Medical Examinations'!$A$2:$A$2336,'Medical Examinations'!$C$2:$C$2336,AVERAGE('Medical Examinations'!$C$2:$C$2336))</f>
        <v>9.91</v>
      </c>
      <c r="E702" s="7" t="str">
        <f>_xlfn.XLOOKUP(A702,'Medical Examinations'!$A:$A,'Medical Examinations'!$D:$D,"Unknown")</f>
        <v>Yes</v>
      </c>
      <c r="F702" s="7" t="str">
        <f>_xlfn.XLOOKUP(A702,'Medical Examinations'!$A:$A,'Medical Examinations'!$E:$E,"Unknown")</f>
        <v>No</v>
      </c>
      <c r="G702" s="7" t="str">
        <f>_xlfn.XLOOKUP(A702,'Medical Examinations'!$A:$A,'Medical Examinations'!$F:$F,"Unknown")</f>
        <v>No</v>
      </c>
      <c r="H702" s="43">
        <f>_xlfn.XLOOKUP(Healthcare!A702,'Medical Examinations'!$A:$A,'Medical Examinations'!$G:$G,0)</f>
        <v>0</v>
      </c>
      <c r="I702" s="7" t="str">
        <f>_xlfn.XLOOKUP(A702,'Medical Examinations'!$A:$A,'Medical Examinations'!$H:$H,"Unknown")</f>
        <v>No</v>
      </c>
      <c r="J702" s="7" t="str" cm="1">
        <f t="array" ref="J702">_xlfn.IFS(C702&lt;18.5,"Under Weight",C702&lt;=24.9,"Normal Weight",C702&lt;30,"Over weight",C702&gt;=30,"Obesity")</f>
        <v>Obesity</v>
      </c>
      <c r="K702" s="7" t="str" cm="1">
        <f t="array" ref="K702">_xlfn.IFS(D702="Null","Unknown",D702&lt;5.7,"Normal",D702&lt;6.5,"Prediabetes",D702&gt;=6.5,"Diabetes")</f>
        <v>Diabetes</v>
      </c>
      <c r="L702" s="7" t="str">
        <f>_xlfn.XLOOKUP(A702,'Hospitalisation Details'!$A:$A,'Hospitalisation Details'!$J:$J,)</f>
        <v>10-Oct-1967</v>
      </c>
      <c r="M702" s="22">
        <f>+_xlfn.XLOOKUP(A702,'Hospitalisation Details'!$A:$A,'Hospitalisation Details'!$F:$F)</f>
        <v>14355.43</v>
      </c>
      <c r="N702" s="7" t="str">
        <f>_xlfn.XLOOKUP(A702,'Hospitalisation Details'!$A:$A,'Hospitalisation Details'!$G:$G)</f>
        <v>tier - 2</v>
      </c>
      <c r="O702" s="7" t="str">
        <f>_xlfn.XLOOKUP(A702,'Hospitalisation Details'!$A:$A,'Hospitalisation Details'!$H:$H)</f>
        <v>tier - 1</v>
      </c>
      <c r="P702" s="7" t="str">
        <f>_xlfn.XLOOKUP(A702,'Hospitalisation Details'!$A:$A,'Hospitalisation Details'!$I:$I)</f>
        <v>R1026</v>
      </c>
      <c r="Q702" s="28">
        <f>_xlfn.XLOOKUP(A702,'Hospitalisation Details'!$A:$A,'Hospitalisation Details'!$K:$K)</f>
        <v>56</v>
      </c>
    </row>
    <row r="703" spans="1:17" x14ac:dyDescent="0.3">
      <c r="A703" s="27" t="s">
        <v>1668</v>
      </c>
      <c r="B703" s="7" t="str">
        <f>IFERROR(_xlfn.XLOOKUP(A703,'Customer Names'!$A$2:$A$2336,'Customer Names'!$C$2:$C$2336),"Unknown")</f>
        <v xml:space="preserve">  Hiroki</v>
      </c>
      <c r="C703" s="7">
        <f>_xlfn.XLOOKUP(A703,'Medical Examinations'!$A$2:$A$2336,'Medical Examinations'!$B$2:$B$2336,AVERAGE('Medical Examinations'!$B$2:$B$2336))</f>
        <v>21.66</v>
      </c>
      <c r="D703" s="7">
        <f>_xlfn.XLOOKUP(A703,'Medical Examinations'!$A$2:$A$2336,'Medical Examinations'!$C$2:$C$2336,AVERAGE('Medical Examinations'!$C$2:$C$2336))</f>
        <v>4.1399999999999997</v>
      </c>
      <c r="E703" s="7" t="str">
        <f>_xlfn.XLOOKUP(A703,'Medical Examinations'!$A:$A,'Medical Examinations'!$D:$D,"Unknown")</f>
        <v>Yes</v>
      </c>
      <c r="F703" s="7" t="str">
        <f>_xlfn.XLOOKUP(A703,'Medical Examinations'!$A:$A,'Medical Examinations'!$E:$E,"Unknown")</f>
        <v>No</v>
      </c>
      <c r="G703" s="7" t="str">
        <f>_xlfn.XLOOKUP(A703,'Medical Examinations'!$A:$A,'Medical Examinations'!$F:$F,"Unknown")</f>
        <v>No</v>
      </c>
      <c r="H703" s="43">
        <f>_xlfn.XLOOKUP(Healthcare!A703,'Medical Examinations'!$A:$A,'Medical Examinations'!$G:$G,0)</f>
        <v>2</v>
      </c>
      <c r="I703" s="7" t="str">
        <f>_xlfn.XLOOKUP(A703,'Medical Examinations'!$A:$A,'Medical Examinations'!$H:$H,"Unknown")</f>
        <v>No</v>
      </c>
      <c r="J703" s="7" t="str" cm="1">
        <f t="array" ref="J703">_xlfn.IFS(C703&lt;18.5,"Under Weight",C703&lt;=24.9,"Normal Weight",C703&lt;30,"Over weight",C703&gt;=30,"Obesity")</f>
        <v>Normal Weight</v>
      </c>
      <c r="K703" s="7" t="str" cm="1">
        <f t="array" ref="K703">_xlfn.IFS(D703="Null","Unknown",D703&lt;5.7,"Normal",D703&lt;6.5,"Prediabetes",D703&gt;=6.5,"Diabetes")</f>
        <v>Normal</v>
      </c>
      <c r="L703" s="7" t="str">
        <f>_xlfn.XLOOKUP(A703,'Hospitalisation Details'!$A:$A,'Hospitalisation Details'!$J:$J,)</f>
        <v>24-Dec-1959</v>
      </c>
      <c r="M703" s="22">
        <f>+_xlfn.XLOOKUP(A703,'Hospitalisation Details'!$A:$A,'Hospitalisation Details'!$F:$F)</f>
        <v>14349.85</v>
      </c>
      <c r="N703" s="7" t="str">
        <f>_xlfn.XLOOKUP(A703,'Hospitalisation Details'!$A:$A,'Hospitalisation Details'!$G:$G)</f>
        <v>tier - 2</v>
      </c>
      <c r="O703" s="7" t="str">
        <f>_xlfn.XLOOKUP(A703,'Hospitalisation Details'!$A:$A,'Hospitalisation Details'!$H:$H)</f>
        <v>tier - 2</v>
      </c>
      <c r="P703" s="7" t="str">
        <f>_xlfn.XLOOKUP(A703,'Hospitalisation Details'!$A:$A,'Hospitalisation Details'!$I:$I)</f>
        <v>R1012</v>
      </c>
      <c r="Q703" s="28">
        <f>_xlfn.XLOOKUP(A703,'Hospitalisation Details'!$A:$A,'Hospitalisation Details'!$K:$K)</f>
        <v>64</v>
      </c>
    </row>
    <row r="704" spans="1:17" x14ac:dyDescent="0.3">
      <c r="A704" s="27" t="s">
        <v>1667</v>
      </c>
      <c r="B704" s="7" t="str">
        <f>IFERROR(_xlfn.XLOOKUP(A704,'Customer Names'!$A$2:$A$2336,'Customer Names'!$C$2:$C$2336),"Unknown")</f>
        <v xml:space="preserve">  Anders</v>
      </c>
      <c r="C704" s="7">
        <f>_xlfn.XLOOKUP(A704,'Medical Examinations'!$A$2:$A$2336,'Medical Examinations'!$B$2:$B$2336,AVERAGE('Medical Examinations'!$B$2:$B$2336))</f>
        <v>37.72</v>
      </c>
      <c r="D704" s="7">
        <f>_xlfn.XLOOKUP(A704,'Medical Examinations'!$A$2:$A$2336,'Medical Examinations'!$C$2:$C$2336,AVERAGE('Medical Examinations'!$C$2:$C$2336))</f>
        <v>4.38</v>
      </c>
      <c r="E704" s="7" t="str">
        <f>_xlfn.XLOOKUP(A704,'Medical Examinations'!$A:$A,'Medical Examinations'!$D:$D,"Unknown")</f>
        <v>Yes</v>
      </c>
      <c r="F704" s="7" t="str">
        <f>_xlfn.XLOOKUP(A704,'Medical Examinations'!$A:$A,'Medical Examinations'!$E:$E,"Unknown")</f>
        <v>No</v>
      </c>
      <c r="G704" s="7" t="str">
        <f>_xlfn.XLOOKUP(A704,'Medical Examinations'!$A:$A,'Medical Examinations'!$F:$F,"Unknown")</f>
        <v>Yes</v>
      </c>
      <c r="H704" s="43">
        <f>_xlfn.XLOOKUP(Healthcare!A704,'Medical Examinations'!$A:$A,'Medical Examinations'!$G:$G,0)</f>
        <v>1</v>
      </c>
      <c r="I704" s="7" t="str">
        <f>_xlfn.XLOOKUP(A704,'Medical Examinations'!$A:$A,'Medical Examinations'!$H:$H,"Unknown")</f>
        <v>No</v>
      </c>
      <c r="J704" s="7" t="str" cm="1">
        <f t="array" ref="J704">_xlfn.IFS(C704&lt;18.5,"Under Weight",C704&lt;=24.9,"Normal Weight",C704&lt;30,"Over weight",C704&gt;=30,"Obesity")</f>
        <v>Obesity</v>
      </c>
      <c r="K704" s="7" t="str" cm="1">
        <f t="array" ref="K704">_xlfn.IFS(D704="Null","Unknown",D704&lt;5.7,"Normal",D704&lt;6.5,"Prediabetes",D704&gt;=6.5,"Diabetes")</f>
        <v>Normal</v>
      </c>
      <c r="L704" s="7" t="str">
        <f>_xlfn.XLOOKUP(A704,'Hospitalisation Details'!$A:$A,'Hospitalisation Details'!$J:$J,)</f>
        <v>26-Sep-1969</v>
      </c>
      <c r="M704" s="22">
        <f>+_xlfn.XLOOKUP(A704,'Hospitalisation Details'!$A:$A,'Hospitalisation Details'!$F:$F)</f>
        <v>14337.91</v>
      </c>
      <c r="N704" s="7" t="str">
        <f>_xlfn.XLOOKUP(A704,'Hospitalisation Details'!$A:$A,'Hospitalisation Details'!$G:$G)</f>
        <v>tier - 2</v>
      </c>
      <c r="O704" s="7" t="str">
        <f>_xlfn.XLOOKUP(A704,'Hospitalisation Details'!$A:$A,'Hospitalisation Details'!$H:$H)</f>
        <v>tier - 3</v>
      </c>
      <c r="P704" s="7" t="str">
        <f>_xlfn.XLOOKUP(A704,'Hospitalisation Details'!$A:$A,'Hospitalisation Details'!$I:$I)</f>
        <v>R1022</v>
      </c>
      <c r="Q704" s="28">
        <f>_xlfn.XLOOKUP(A704,'Hospitalisation Details'!$A:$A,'Hospitalisation Details'!$K:$K)</f>
        <v>54</v>
      </c>
    </row>
    <row r="705" spans="1:17" x14ac:dyDescent="0.3">
      <c r="A705" s="27" t="s">
        <v>1666</v>
      </c>
      <c r="B705" s="7" t="str">
        <f>IFERROR(_xlfn.XLOOKUP(A705,'Customer Names'!$A$2:$A$2336,'Customer Names'!$C$2:$C$2336),"Unknown")</f>
        <v xml:space="preserve">  Danielle</v>
      </c>
      <c r="C705" s="7">
        <f>_xlfn.XLOOKUP(A705,'Medical Examinations'!$A$2:$A$2336,'Medical Examinations'!$B$2:$B$2336,AVERAGE('Medical Examinations'!$B$2:$B$2336))</f>
        <v>39.700000000000003</v>
      </c>
      <c r="D705" s="7">
        <f>_xlfn.XLOOKUP(A705,'Medical Examinations'!$A$2:$A$2336,'Medical Examinations'!$C$2:$C$2336,AVERAGE('Medical Examinations'!$C$2:$C$2336))</f>
        <v>9.83</v>
      </c>
      <c r="E705" s="7" t="str">
        <f>_xlfn.XLOOKUP(A705,'Medical Examinations'!$A:$A,'Medical Examinations'!$D:$D,"Unknown")</f>
        <v>No</v>
      </c>
      <c r="F705" s="7" t="str">
        <f>_xlfn.XLOOKUP(A705,'Medical Examinations'!$A:$A,'Medical Examinations'!$E:$E,"Unknown")</f>
        <v>No</v>
      </c>
      <c r="G705" s="7" t="str">
        <f>_xlfn.XLOOKUP(A705,'Medical Examinations'!$A:$A,'Medical Examinations'!$F:$F,"Unknown")</f>
        <v>No</v>
      </c>
      <c r="H705" s="43">
        <f>_xlfn.XLOOKUP(Healthcare!A705,'Medical Examinations'!$A:$A,'Medical Examinations'!$G:$G,0)</f>
        <v>3</v>
      </c>
      <c r="I705" s="7" t="str">
        <f>_xlfn.XLOOKUP(A705,'Medical Examinations'!$A:$A,'Medical Examinations'!$H:$H,"Unknown")</f>
        <v>No</v>
      </c>
      <c r="J705" s="7" t="str" cm="1">
        <f t="array" ref="J705">_xlfn.IFS(C705&lt;18.5,"Under Weight",C705&lt;=24.9,"Normal Weight",C705&lt;30,"Over weight",C705&gt;=30,"Obesity")</f>
        <v>Obesity</v>
      </c>
      <c r="K705" s="7" t="str" cm="1">
        <f t="array" ref="K705">_xlfn.IFS(D705="Null","Unknown",D705&lt;5.7,"Normal",D705&lt;6.5,"Prediabetes",D705&gt;=6.5,"Diabetes")</f>
        <v>Diabetes</v>
      </c>
      <c r="L705" s="7" t="str">
        <f>_xlfn.XLOOKUP(A705,'Hospitalisation Details'!$A:$A,'Hospitalisation Details'!$J:$J,)</f>
        <v>10-Jul-1958</v>
      </c>
      <c r="M705" s="22">
        <f>+_xlfn.XLOOKUP(A705,'Hospitalisation Details'!$A:$A,'Hospitalisation Details'!$F:$F)</f>
        <v>14319.03</v>
      </c>
      <c r="N705" s="7" t="str">
        <f>_xlfn.XLOOKUP(A705,'Hospitalisation Details'!$A:$A,'Hospitalisation Details'!$G:$G)</f>
        <v>tier - 2</v>
      </c>
      <c r="O705" s="7" t="str">
        <f>_xlfn.XLOOKUP(A705,'Hospitalisation Details'!$A:$A,'Hospitalisation Details'!$H:$H)</f>
        <v>tier - 2</v>
      </c>
      <c r="P705" s="7" t="str">
        <f>_xlfn.XLOOKUP(A705,'Hospitalisation Details'!$A:$A,'Hospitalisation Details'!$I:$I)</f>
        <v>R1011</v>
      </c>
      <c r="Q705" s="28">
        <f>_xlfn.XLOOKUP(A705,'Hospitalisation Details'!$A:$A,'Hospitalisation Details'!$K:$K)</f>
        <v>65</v>
      </c>
    </row>
    <row r="706" spans="1:17" x14ac:dyDescent="0.3">
      <c r="A706" s="27" t="s">
        <v>1665</v>
      </c>
      <c r="B706" s="7" t="str">
        <f>IFERROR(_xlfn.XLOOKUP(A706,'Customer Names'!$A$2:$A$2336,'Customer Names'!$C$2:$C$2336),"Unknown")</f>
        <v xml:space="preserve">  Candace N</v>
      </c>
      <c r="C706" s="7">
        <f>_xlfn.XLOOKUP(A706,'Medical Examinations'!$A$2:$A$2336,'Medical Examinations'!$B$2:$B$2336,AVERAGE('Medical Examinations'!$B$2:$B$2336))</f>
        <v>35.97</v>
      </c>
      <c r="D706" s="7">
        <f>_xlfn.XLOOKUP(A706,'Medical Examinations'!$A$2:$A$2336,'Medical Examinations'!$C$2:$C$2336,AVERAGE('Medical Examinations'!$C$2:$C$2336))</f>
        <v>11.08</v>
      </c>
      <c r="E706" s="7" t="str">
        <f>_xlfn.XLOOKUP(A706,'Medical Examinations'!$A:$A,'Medical Examinations'!$D:$D,"Unknown")</f>
        <v>No</v>
      </c>
      <c r="F706" s="7" t="str">
        <f>_xlfn.XLOOKUP(A706,'Medical Examinations'!$A:$A,'Medical Examinations'!$E:$E,"Unknown")</f>
        <v>No</v>
      </c>
      <c r="G706" s="7" t="str">
        <f>_xlfn.XLOOKUP(A706,'Medical Examinations'!$A:$A,'Medical Examinations'!$F:$F,"Unknown")</f>
        <v>No</v>
      </c>
      <c r="H706" s="43">
        <f>_xlfn.XLOOKUP(Healthcare!A706,'Medical Examinations'!$A:$A,'Medical Examinations'!$G:$G,0)</f>
        <v>3</v>
      </c>
      <c r="I706" s="7" t="str">
        <f>_xlfn.XLOOKUP(A706,'Medical Examinations'!$A:$A,'Medical Examinations'!$H:$H,"Unknown")</f>
        <v>No</v>
      </c>
      <c r="J706" s="7" t="str" cm="1">
        <f t="array" ref="J706">_xlfn.IFS(C706&lt;18.5,"Under Weight",C706&lt;=24.9,"Normal Weight",C706&lt;30,"Over weight",C706&gt;=30,"Obesity")</f>
        <v>Obesity</v>
      </c>
      <c r="K706" s="7" t="str" cm="1">
        <f t="array" ref="K706">_xlfn.IFS(D706="Null","Unknown",D706&lt;5.7,"Normal",D706&lt;6.5,"Prediabetes",D706&gt;=6.5,"Diabetes")</f>
        <v>Diabetes</v>
      </c>
      <c r="L706" s="7" t="str">
        <f>_xlfn.XLOOKUP(A706,'Hospitalisation Details'!$A:$A,'Hospitalisation Details'!$J:$J,)</f>
        <v>15-Oct-1958</v>
      </c>
      <c r="M706" s="22">
        <f>+_xlfn.XLOOKUP(A706,'Hospitalisation Details'!$A:$A,'Hospitalisation Details'!$F:$F)</f>
        <v>14313.85</v>
      </c>
      <c r="N706" s="7" t="str">
        <f>_xlfn.XLOOKUP(A706,'Hospitalisation Details'!$A:$A,'Hospitalisation Details'!$G:$G)</f>
        <v>tier - 2</v>
      </c>
      <c r="O706" s="7" t="str">
        <f>_xlfn.XLOOKUP(A706,'Hospitalisation Details'!$A:$A,'Hospitalisation Details'!$H:$H)</f>
        <v>tier - 3</v>
      </c>
      <c r="P706" s="7" t="str">
        <f>_xlfn.XLOOKUP(A706,'Hospitalisation Details'!$A:$A,'Hospitalisation Details'!$I:$I)</f>
        <v>R1013</v>
      </c>
      <c r="Q706" s="28">
        <f>_xlfn.XLOOKUP(A706,'Hospitalisation Details'!$A:$A,'Hospitalisation Details'!$K:$K)</f>
        <v>65</v>
      </c>
    </row>
    <row r="707" spans="1:17" x14ac:dyDescent="0.3">
      <c r="A707" s="27" t="s">
        <v>1664</v>
      </c>
      <c r="B707" s="7" t="str">
        <f>IFERROR(_xlfn.XLOOKUP(A707,'Customer Names'!$A$2:$A$2336,'Customer Names'!$C$2:$C$2336),"Unknown")</f>
        <v xml:space="preserve">  Bruno F</v>
      </c>
      <c r="C707" s="7">
        <f>_xlfn.XLOOKUP(A707,'Medical Examinations'!$A$2:$A$2336,'Medical Examinations'!$B$2:$B$2336,AVERAGE('Medical Examinations'!$B$2:$B$2336))</f>
        <v>37.85</v>
      </c>
      <c r="D707" s="7">
        <f>_xlfn.XLOOKUP(A707,'Medical Examinations'!$A$2:$A$2336,'Medical Examinations'!$C$2:$C$2336,AVERAGE('Medical Examinations'!$C$2:$C$2336))</f>
        <v>11.01</v>
      </c>
      <c r="E707" s="7" t="str">
        <f>_xlfn.XLOOKUP(A707,'Medical Examinations'!$A:$A,'Medical Examinations'!$D:$D,"Unknown")</f>
        <v>No</v>
      </c>
      <c r="F707" s="7" t="str">
        <f>_xlfn.XLOOKUP(A707,'Medical Examinations'!$A:$A,'Medical Examinations'!$E:$E,"Unknown")</f>
        <v>No</v>
      </c>
      <c r="G707" s="7" t="str">
        <f>_xlfn.XLOOKUP(A707,'Medical Examinations'!$A:$A,'Medical Examinations'!$F:$F,"Unknown")</f>
        <v>No</v>
      </c>
      <c r="H707" s="43">
        <f>_xlfn.XLOOKUP(Healthcare!A707,'Medical Examinations'!$A:$A,'Medical Examinations'!$G:$G,0)</f>
        <v>0</v>
      </c>
      <c r="I707" s="7" t="str">
        <f>_xlfn.XLOOKUP(A707,'Medical Examinations'!$A:$A,'Medical Examinations'!$H:$H,"Unknown")</f>
        <v>No</v>
      </c>
      <c r="J707" s="7" t="str" cm="1">
        <f t="array" ref="J707">_xlfn.IFS(C707&lt;18.5,"Under Weight",C707&lt;=24.9,"Normal Weight",C707&lt;30,"Over weight",C707&gt;=30,"Obesity")</f>
        <v>Obesity</v>
      </c>
      <c r="K707" s="7" t="str" cm="1">
        <f t="array" ref="K707">_xlfn.IFS(D707="Null","Unknown",D707&lt;5.7,"Normal",D707&lt;6.5,"Prediabetes",D707&gt;=6.5,"Diabetes")</f>
        <v>Diabetes</v>
      </c>
      <c r="L707" s="7" t="str">
        <f>_xlfn.XLOOKUP(A707,'Hospitalisation Details'!$A:$A,'Hospitalisation Details'!$J:$J,)</f>
        <v>15-Dec-1968</v>
      </c>
      <c r="M707" s="22">
        <f>+_xlfn.XLOOKUP(A707,'Hospitalisation Details'!$A:$A,'Hospitalisation Details'!$F:$F)</f>
        <v>14285.9</v>
      </c>
      <c r="N707" s="7" t="str">
        <f>_xlfn.XLOOKUP(A707,'Hospitalisation Details'!$A:$A,'Hospitalisation Details'!$G:$G)</f>
        <v>tier - 2</v>
      </c>
      <c r="O707" s="7" t="str">
        <f>_xlfn.XLOOKUP(A707,'Hospitalisation Details'!$A:$A,'Hospitalisation Details'!$H:$H)</f>
        <v>tier - 3</v>
      </c>
      <c r="P707" s="7" t="str">
        <f>_xlfn.XLOOKUP(A707,'Hospitalisation Details'!$A:$A,'Hospitalisation Details'!$I:$I)</f>
        <v>R1012</v>
      </c>
      <c r="Q707" s="28">
        <f>_xlfn.XLOOKUP(A707,'Hospitalisation Details'!$A:$A,'Hospitalisation Details'!$K:$K)</f>
        <v>55</v>
      </c>
    </row>
    <row r="708" spans="1:17" x14ac:dyDescent="0.3">
      <c r="A708" s="27" t="s">
        <v>1663</v>
      </c>
      <c r="B708" s="7" t="str">
        <f>IFERROR(_xlfn.XLOOKUP(A708,'Customer Names'!$A$2:$A$2336,'Customer Names'!$C$2:$C$2336),"Unknown")</f>
        <v xml:space="preserve">  Emily</v>
      </c>
      <c r="C708" s="7">
        <f>_xlfn.XLOOKUP(A708,'Medical Examinations'!$A$2:$A$2336,'Medical Examinations'!$B$2:$B$2336,AVERAGE('Medical Examinations'!$B$2:$B$2336))</f>
        <v>21.66</v>
      </c>
      <c r="D708" s="7">
        <f>_xlfn.XLOOKUP(A708,'Medical Examinations'!$A$2:$A$2336,'Medical Examinations'!$C$2:$C$2336,AVERAGE('Medical Examinations'!$C$2:$C$2336))</f>
        <v>4.37</v>
      </c>
      <c r="E708" s="7" t="str">
        <f>_xlfn.XLOOKUP(A708,'Medical Examinations'!$A:$A,'Medical Examinations'!$D:$D,"Unknown")</f>
        <v>No</v>
      </c>
      <c r="F708" s="7" t="str">
        <f>_xlfn.XLOOKUP(A708,'Medical Examinations'!$A:$A,'Medical Examinations'!$E:$E,"Unknown")</f>
        <v>Yes</v>
      </c>
      <c r="G708" s="7" t="str">
        <f>_xlfn.XLOOKUP(A708,'Medical Examinations'!$A:$A,'Medical Examinations'!$F:$F,"Unknown")</f>
        <v>No</v>
      </c>
      <c r="H708" s="43">
        <f>_xlfn.XLOOKUP(Healthcare!A708,'Medical Examinations'!$A:$A,'Medical Examinations'!$G:$G,0)</f>
        <v>1</v>
      </c>
      <c r="I708" s="7" t="str">
        <f>_xlfn.XLOOKUP(A708,'Medical Examinations'!$A:$A,'Medical Examinations'!$H:$H,"Unknown")</f>
        <v>Yes</v>
      </c>
      <c r="J708" s="7" t="str" cm="1">
        <f t="array" ref="J708">_xlfn.IFS(C708&lt;18.5,"Under Weight",C708&lt;=24.9,"Normal Weight",C708&lt;30,"Over weight",C708&gt;=30,"Obesity")</f>
        <v>Normal Weight</v>
      </c>
      <c r="K708" s="7" t="str" cm="1">
        <f t="array" ref="K708">_xlfn.IFS(D708="Null","Unknown",D708&lt;5.7,"Normal",D708&lt;6.5,"Prediabetes",D708&gt;=6.5,"Diabetes")</f>
        <v>Normal</v>
      </c>
      <c r="L708" s="7" t="str">
        <f>_xlfn.XLOOKUP(A708,'Hospitalisation Details'!$A:$A,'Hospitalisation Details'!$J:$J,)</f>
        <v>6-Sep-2004</v>
      </c>
      <c r="M708" s="22">
        <f>+_xlfn.XLOOKUP(A708,'Hospitalisation Details'!$A:$A,'Hospitalisation Details'!$F:$F)</f>
        <v>14283.46</v>
      </c>
      <c r="N708" s="7" t="str">
        <f>_xlfn.XLOOKUP(A708,'Hospitalisation Details'!$A:$A,'Hospitalisation Details'!$G:$G)</f>
        <v>tier - 2</v>
      </c>
      <c r="O708" s="7" t="str">
        <f>_xlfn.XLOOKUP(A708,'Hospitalisation Details'!$A:$A,'Hospitalisation Details'!$H:$H)</f>
        <v>tier - 2</v>
      </c>
      <c r="P708" s="7" t="str">
        <f>_xlfn.XLOOKUP(A708,'Hospitalisation Details'!$A:$A,'Hospitalisation Details'!$I:$I)</f>
        <v>R1024</v>
      </c>
      <c r="Q708" s="28">
        <f>_xlfn.XLOOKUP(A708,'Hospitalisation Details'!$A:$A,'Hospitalisation Details'!$K:$K)</f>
        <v>19</v>
      </c>
    </row>
    <row r="709" spans="1:17" x14ac:dyDescent="0.3">
      <c r="A709" s="27" t="s">
        <v>1662</v>
      </c>
      <c r="B709" s="7" t="str">
        <f>IFERROR(_xlfn.XLOOKUP(A709,'Customer Names'!$A$2:$A$2336,'Customer Names'!$C$2:$C$2336),"Unknown")</f>
        <v xml:space="preserve">  Katie</v>
      </c>
      <c r="C709" s="7">
        <f>_xlfn.XLOOKUP(A709,'Medical Examinations'!$A$2:$A$2336,'Medical Examinations'!$B$2:$B$2336,AVERAGE('Medical Examinations'!$B$2:$B$2336))</f>
        <v>39.369999999999997</v>
      </c>
      <c r="D709" s="7">
        <f>_xlfn.XLOOKUP(A709,'Medical Examinations'!$A$2:$A$2336,'Medical Examinations'!$C$2:$C$2336,AVERAGE('Medical Examinations'!$C$2:$C$2336))</f>
        <v>5.91</v>
      </c>
      <c r="E709" s="7" t="str">
        <f>_xlfn.XLOOKUP(A709,'Medical Examinations'!$A:$A,'Medical Examinations'!$D:$D,"Unknown")</f>
        <v>No</v>
      </c>
      <c r="F709" s="7" t="str">
        <f>_xlfn.XLOOKUP(A709,'Medical Examinations'!$A:$A,'Medical Examinations'!$E:$E,"Unknown")</f>
        <v>No</v>
      </c>
      <c r="G709" s="7" t="str">
        <f>_xlfn.XLOOKUP(A709,'Medical Examinations'!$A:$A,'Medical Examinations'!$F:$F,"Unknown")</f>
        <v>No</v>
      </c>
      <c r="H709" s="43">
        <f>_xlfn.XLOOKUP(Healthcare!A709,'Medical Examinations'!$A:$A,'Medical Examinations'!$G:$G,0)</f>
        <v>2</v>
      </c>
      <c r="I709" s="7" t="str">
        <f>_xlfn.XLOOKUP(A709,'Medical Examinations'!$A:$A,'Medical Examinations'!$H:$H,"Unknown")</f>
        <v>No</v>
      </c>
      <c r="J709" s="7" t="str" cm="1">
        <f t="array" ref="J709">_xlfn.IFS(C709&lt;18.5,"Under Weight",C709&lt;=24.9,"Normal Weight",C709&lt;30,"Over weight",C709&gt;=30,"Obesity")</f>
        <v>Obesity</v>
      </c>
      <c r="K709" s="7" t="str" cm="1">
        <f t="array" ref="K709">_xlfn.IFS(D709="Null","Unknown",D709&lt;5.7,"Normal",D709&lt;6.5,"Prediabetes",D709&gt;=6.5,"Diabetes")</f>
        <v>Prediabetes</v>
      </c>
      <c r="L709" s="7" t="str">
        <f>_xlfn.XLOOKUP(A709,'Hospitalisation Details'!$A:$A,'Hospitalisation Details'!$J:$J,)</f>
        <v>13-Jul-1972</v>
      </c>
      <c r="M709" s="22">
        <f>+_xlfn.XLOOKUP(A709,'Hospitalisation Details'!$A:$A,'Hospitalisation Details'!$F:$F)</f>
        <v>14258.33</v>
      </c>
      <c r="N709" s="7" t="str">
        <f>_xlfn.XLOOKUP(A709,'Hospitalisation Details'!$A:$A,'Hospitalisation Details'!$G:$G)</f>
        <v>tier - 2</v>
      </c>
      <c r="O709" s="7" t="str">
        <f>_xlfn.XLOOKUP(A709,'Hospitalisation Details'!$A:$A,'Hospitalisation Details'!$H:$H)</f>
        <v>tier - 2</v>
      </c>
      <c r="P709" s="7" t="str">
        <f>_xlfn.XLOOKUP(A709,'Hospitalisation Details'!$A:$A,'Hospitalisation Details'!$I:$I)</f>
        <v>R1026</v>
      </c>
      <c r="Q709" s="28">
        <f>_xlfn.XLOOKUP(A709,'Hospitalisation Details'!$A:$A,'Hospitalisation Details'!$K:$K)</f>
        <v>51</v>
      </c>
    </row>
    <row r="710" spans="1:17" x14ac:dyDescent="0.3">
      <c r="A710" s="27" t="s">
        <v>1661</v>
      </c>
      <c r="B710" s="7" t="str">
        <f>IFERROR(_xlfn.XLOOKUP(A710,'Customer Names'!$A$2:$A$2336,'Customer Names'!$C$2:$C$2336),"Unknown")</f>
        <v xml:space="preserve">  Sally</v>
      </c>
      <c r="C710" s="7">
        <f>_xlfn.XLOOKUP(A710,'Medical Examinations'!$A$2:$A$2336,'Medical Examinations'!$B$2:$B$2336,AVERAGE('Medical Examinations'!$B$2:$B$2336))</f>
        <v>40.880000000000003</v>
      </c>
      <c r="D710" s="7">
        <f>_xlfn.XLOOKUP(A710,'Medical Examinations'!$A$2:$A$2336,'Medical Examinations'!$C$2:$C$2336,AVERAGE('Medical Examinations'!$C$2:$C$2336))</f>
        <v>7.65</v>
      </c>
      <c r="E710" s="7" t="str">
        <f>_xlfn.XLOOKUP(A710,'Medical Examinations'!$A:$A,'Medical Examinations'!$D:$D,"Unknown")</f>
        <v>No</v>
      </c>
      <c r="F710" s="7" t="str">
        <f>_xlfn.XLOOKUP(A710,'Medical Examinations'!$A:$A,'Medical Examinations'!$E:$E,"Unknown")</f>
        <v>No</v>
      </c>
      <c r="G710" s="7" t="str">
        <f>_xlfn.XLOOKUP(A710,'Medical Examinations'!$A:$A,'Medical Examinations'!$F:$F,"Unknown")</f>
        <v>No</v>
      </c>
      <c r="H710" s="43">
        <f>_xlfn.XLOOKUP(Healthcare!A710,'Medical Examinations'!$A:$A,'Medical Examinations'!$G:$G,0)</f>
        <v>0</v>
      </c>
      <c r="I710" s="7" t="str">
        <f>_xlfn.XLOOKUP(A710,'Medical Examinations'!$A:$A,'Medical Examinations'!$H:$H,"Unknown")</f>
        <v>No</v>
      </c>
      <c r="J710" s="7" t="str" cm="1">
        <f t="array" ref="J710">_xlfn.IFS(C710&lt;18.5,"Under Weight",C710&lt;=24.9,"Normal Weight",C710&lt;30,"Over weight",C710&gt;=30,"Obesity")</f>
        <v>Obesity</v>
      </c>
      <c r="K710" s="7" t="str" cm="1">
        <f t="array" ref="K710">_xlfn.IFS(D710="Null","Unknown",D710&lt;5.7,"Normal",D710&lt;6.5,"Prediabetes",D710&gt;=6.5,"Diabetes")</f>
        <v>Diabetes</v>
      </c>
      <c r="L710" s="7" t="str">
        <f>_xlfn.XLOOKUP(A710,'Hospitalisation Details'!$A:$A,'Hospitalisation Details'!$J:$J,)</f>
        <v>26-Dec-1974</v>
      </c>
      <c r="M710" s="22">
        <f>+_xlfn.XLOOKUP(A710,'Hospitalisation Details'!$A:$A,'Hospitalisation Details'!$F:$F)</f>
        <v>14256.79</v>
      </c>
      <c r="N710" s="7" t="str">
        <f>_xlfn.XLOOKUP(A710,'Hospitalisation Details'!$A:$A,'Hospitalisation Details'!$G:$G)</f>
        <v>tier - 2</v>
      </c>
      <c r="O710" s="7" t="str">
        <f>_xlfn.XLOOKUP(A710,'Hospitalisation Details'!$A:$A,'Hospitalisation Details'!$H:$H)</f>
        <v>tier - 2</v>
      </c>
      <c r="P710" s="7" t="str">
        <f>_xlfn.XLOOKUP(A710,'Hospitalisation Details'!$A:$A,'Hospitalisation Details'!$I:$I)</f>
        <v>R1026</v>
      </c>
      <c r="Q710" s="28">
        <f>_xlfn.XLOOKUP(A710,'Hospitalisation Details'!$A:$A,'Hospitalisation Details'!$K:$K)</f>
        <v>49</v>
      </c>
    </row>
    <row r="711" spans="1:17" x14ac:dyDescent="0.3">
      <c r="A711" s="27" t="s">
        <v>1660</v>
      </c>
      <c r="B711" s="7" t="str">
        <f>IFERROR(_xlfn.XLOOKUP(A711,'Customer Names'!$A$2:$A$2336,'Customer Names'!$C$2:$C$2336),"Unknown")</f>
        <v xml:space="preserve">  Meaghan J</v>
      </c>
      <c r="C711" s="7">
        <f>_xlfn.XLOOKUP(A711,'Medical Examinations'!$A$2:$A$2336,'Medical Examinations'!$B$2:$B$2336,AVERAGE('Medical Examinations'!$B$2:$B$2336))</f>
        <v>26.22</v>
      </c>
      <c r="D711" s="7">
        <f>_xlfn.XLOOKUP(A711,'Medical Examinations'!$A$2:$A$2336,'Medical Examinations'!$C$2:$C$2336,AVERAGE('Medical Examinations'!$C$2:$C$2336))</f>
        <v>5.37</v>
      </c>
      <c r="E711" s="7" t="str">
        <f>_xlfn.XLOOKUP(A711,'Medical Examinations'!$A:$A,'Medical Examinations'!$D:$D,"Unknown")</f>
        <v>Yes</v>
      </c>
      <c r="F711" s="7" t="str">
        <f>_xlfn.XLOOKUP(A711,'Medical Examinations'!$A:$A,'Medical Examinations'!$E:$E,"Unknown")</f>
        <v>No</v>
      </c>
      <c r="G711" s="7" t="str">
        <f>_xlfn.XLOOKUP(A711,'Medical Examinations'!$A:$A,'Medical Examinations'!$F:$F,"Unknown")</f>
        <v>No</v>
      </c>
      <c r="H711" s="43">
        <f>_xlfn.XLOOKUP(Healthcare!A711,'Medical Examinations'!$A:$A,'Medical Examinations'!$G:$G,0)</f>
        <v>2</v>
      </c>
      <c r="I711" s="7" t="str">
        <f>_xlfn.XLOOKUP(A711,'Medical Examinations'!$A:$A,'Medical Examinations'!$H:$H,"Unknown")</f>
        <v>No</v>
      </c>
      <c r="J711" s="7" t="str" cm="1">
        <f t="array" ref="J711">_xlfn.IFS(C711&lt;18.5,"Under Weight",C711&lt;=24.9,"Normal Weight",C711&lt;30,"Over weight",C711&gt;=30,"Obesity")</f>
        <v>Over weight</v>
      </c>
      <c r="K711" s="7" t="str" cm="1">
        <f t="array" ref="K711">_xlfn.IFS(D711="Null","Unknown",D711&lt;5.7,"Normal",D711&lt;6.5,"Prediabetes",D711&gt;=6.5,"Diabetes")</f>
        <v>Normal</v>
      </c>
      <c r="L711" s="7" t="str">
        <f>_xlfn.XLOOKUP(A711,'Hospitalisation Details'!$A:$A,'Hospitalisation Details'!$J:$J,)</f>
        <v>8-Nov-1959</v>
      </c>
      <c r="M711" s="22">
        <f>+_xlfn.XLOOKUP(A711,'Hospitalisation Details'!$A:$A,'Hospitalisation Details'!$F:$F)</f>
        <v>14256.19</v>
      </c>
      <c r="N711" s="7" t="str">
        <f>_xlfn.XLOOKUP(A711,'Hospitalisation Details'!$A:$A,'Hospitalisation Details'!$G:$G)</f>
        <v>tier - 2</v>
      </c>
      <c r="O711" s="7" t="str">
        <f>_xlfn.XLOOKUP(A711,'Hospitalisation Details'!$A:$A,'Hospitalisation Details'!$H:$H)</f>
        <v>tier - 3</v>
      </c>
      <c r="P711" s="7" t="str">
        <f>_xlfn.XLOOKUP(A711,'Hospitalisation Details'!$A:$A,'Hospitalisation Details'!$I:$I)</f>
        <v>R1012</v>
      </c>
      <c r="Q711" s="28">
        <f>_xlfn.XLOOKUP(A711,'Hospitalisation Details'!$A:$A,'Hospitalisation Details'!$K:$K)</f>
        <v>64</v>
      </c>
    </row>
    <row r="712" spans="1:17" x14ac:dyDescent="0.3">
      <c r="A712" s="27" t="s">
        <v>1659</v>
      </c>
      <c r="B712" s="7" t="str">
        <f>IFERROR(_xlfn.XLOOKUP(A712,'Customer Names'!$A$2:$A$2336,'Customer Names'!$C$2:$C$2336),"Unknown")</f>
        <v xml:space="preserve">  Rina</v>
      </c>
      <c r="C712" s="7">
        <f>_xlfn.XLOOKUP(A712,'Medical Examinations'!$A$2:$A$2336,'Medical Examinations'!$B$2:$B$2336,AVERAGE('Medical Examinations'!$B$2:$B$2336))</f>
        <v>25.08</v>
      </c>
      <c r="D712" s="7">
        <f>_xlfn.XLOOKUP(A712,'Medical Examinations'!$A$2:$A$2336,'Medical Examinations'!$C$2:$C$2336,AVERAGE('Medical Examinations'!$C$2:$C$2336))</f>
        <v>5.75</v>
      </c>
      <c r="E712" s="7" t="str">
        <f>_xlfn.XLOOKUP(A712,'Medical Examinations'!$A:$A,'Medical Examinations'!$D:$D,"Unknown")</f>
        <v>Yes</v>
      </c>
      <c r="F712" s="7" t="str">
        <f>_xlfn.XLOOKUP(A712,'Medical Examinations'!$A:$A,'Medical Examinations'!$E:$E,"Unknown")</f>
        <v>No</v>
      </c>
      <c r="G712" s="7" t="str">
        <f>_xlfn.XLOOKUP(A712,'Medical Examinations'!$A:$A,'Medical Examinations'!$F:$F,"Unknown")</f>
        <v>No</v>
      </c>
      <c r="H712" s="43">
        <f>_xlfn.XLOOKUP(Healthcare!A712,'Medical Examinations'!$A:$A,'Medical Examinations'!$G:$G,0)</f>
        <v>2</v>
      </c>
      <c r="I712" s="7" t="str">
        <f>_xlfn.XLOOKUP(A712,'Medical Examinations'!$A:$A,'Medical Examinations'!$H:$H,"Unknown")</f>
        <v>No</v>
      </c>
      <c r="J712" s="7" t="str" cm="1">
        <f t="array" ref="J712">_xlfn.IFS(C712&lt;18.5,"Under Weight",C712&lt;=24.9,"Normal Weight",C712&lt;30,"Over weight",C712&gt;=30,"Obesity")</f>
        <v>Over weight</v>
      </c>
      <c r="K712" s="7" t="str" cm="1">
        <f t="array" ref="K712">_xlfn.IFS(D712="Null","Unknown",D712&lt;5.7,"Normal",D712&lt;6.5,"Prediabetes",D712&gt;=6.5,"Diabetes")</f>
        <v>Prediabetes</v>
      </c>
      <c r="L712" s="7" t="str">
        <f>_xlfn.XLOOKUP(A712,'Hospitalisation Details'!$A:$A,'Hospitalisation Details'!$J:$J,)</f>
        <v>10-Oct-1959</v>
      </c>
      <c r="M712" s="22">
        <f>+_xlfn.XLOOKUP(A712,'Hospitalisation Details'!$A:$A,'Hospitalisation Details'!$F:$F)</f>
        <v>14254.61</v>
      </c>
      <c r="N712" s="7" t="str">
        <f>_xlfn.XLOOKUP(A712,'Hospitalisation Details'!$A:$A,'Hospitalisation Details'!$G:$G)</f>
        <v>tier - 2</v>
      </c>
      <c r="O712" s="7" t="str">
        <f>_xlfn.XLOOKUP(A712,'Hospitalisation Details'!$A:$A,'Hospitalisation Details'!$H:$H)</f>
        <v>tier - 1</v>
      </c>
      <c r="P712" s="7" t="str">
        <f>_xlfn.XLOOKUP(A712,'Hospitalisation Details'!$A:$A,'Hospitalisation Details'!$I:$I)</f>
        <v>R1012</v>
      </c>
      <c r="Q712" s="28">
        <f>_xlfn.XLOOKUP(A712,'Hospitalisation Details'!$A:$A,'Hospitalisation Details'!$K:$K)</f>
        <v>64</v>
      </c>
    </row>
    <row r="713" spans="1:17" x14ac:dyDescent="0.3">
      <c r="A713" s="27" t="s">
        <v>1658</v>
      </c>
      <c r="B713" s="7" t="str">
        <f>IFERROR(_xlfn.XLOOKUP(A713,'Customer Names'!$A$2:$A$2336,'Customer Names'!$C$2:$C$2336),"Unknown")</f>
        <v xml:space="preserve">  Kristin P</v>
      </c>
      <c r="C713" s="7">
        <f>_xlfn.XLOOKUP(A713,'Medical Examinations'!$A$2:$A$2336,'Medical Examinations'!$B$2:$B$2336,AVERAGE('Medical Examinations'!$B$2:$B$2336))</f>
        <v>39.1</v>
      </c>
      <c r="D713" s="7">
        <f>_xlfn.XLOOKUP(A713,'Medical Examinations'!$A$2:$A$2336,'Medical Examinations'!$C$2:$C$2336,AVERAGE('Medical Examinations'!$C$2:$C$2336))</f>
        <v>6.79</v>
      </c>
      <c r="E713" s="7" t="str">
        <f>_xlfn.XLOOKUP(A713,'Medical Examinations'!$A:$A,'Medical Examinations'!$D:$D,"Unknown")</f>
        <v>Yes</v>
      </c>
      <c r="F713" s="7" t="str">
        <f>_xlfn.XLOOKUP(A713,'Medical Examinations'!$A:$A,'Medical Examinations'!$E:$E,"Unknown")</f>
        <v>No</v>
      </c>
      <c r="G713" s="7" t="str">
        <f>_xlfn.XLOOKUP(A713,'Medical Examinations'!$A:$A,'Medical Examinations'!$F:$F,"Unknown")</f>
        <v>No</v>
      </c>
      <c r="H713" s="43">
        <f>_xlfn.XLOOKUP(Healthcare!A713,'Medical Examinations'!$A:$A,'Medical Examinations'!$G:$G,0)</f>
        <v>2</v>
      </c>
      <c r="I713" s="7" t="str">
        <f>_xlfn.XLOOKUP(A713,'Medical Examinations'!$A:$A,'Medical Examinations'!$H:$H,"Unknown")</f>
        <v>No</v>
      </c>
      <c r="J713" s="7" t="str" cm="1">
        <f t="array" ref="J713">_xlfn.IFS(C713&lt;18.5,"Under Weight",C713&lt;=24.9,"Normal Weight",C713&lt;30,"Over weight",C713&gt;=30,"Obesity")</f>
        <v>Obesity</v>
      </c>
      <c r="K713" s="7" t="str" cm="1">
        <f t="array" ref="K713">_xlfn.IFS(D713="Null","Unknown",D713&lt;5.7,"Normal",D713&lt;6.5,"Prediabetes",D713&gt;=6.5,"Diabetes")</f>
        <v>Diabetes</v>
      </c>
      <c r="L713" s="7" t="str">
        <f>_xlfn.XLOOKUP(A713,'Hospitalisation Details'!$A:$A,'Hospitalisation Details'!$J:$J,)</f>
        <v>25-Sep-1961</v>
      </c>
      <c r="M713" s="22">
        <f>+_xlfn.XLOOKUP(A713,'Hospitalisation Details'!$A:$A,'Hospitalisation Details'!$F:$F)</f>
        <v>14235.07</v>
      </c>
      <c r="N713" s="7" t="str">
        <f>_xlfn.XLOOKUP(A713,'Hospitalisation Details'!$A:$A,'Hospitalisation Details'!$G:$G)</f>
        <v>tier - 2</v>
      </c>
      <c r="O713" s="7" t="str">
        <f>_xlfn.XLOOKUP(A713,'Hospitalisation Details'!$A:$A,'Hospitalisation Details'!$H:$H)</f>
        <v>tier - 1</v>
      </c>
      <c r="P713" s="7" t="str">
        <f>_xlfn.XLOOKUP(A713,'Hospitalisation Details'!$A:$A,'Hospitalisation Details'!$I:$I)</f>
        <v>R1011</v>
      </c>
      <c r="Q713" s="28">
        <f>_xlfn.XLOOKUP(A713,'Hospitalisation Details'!$A:$A,'Hospitalisation Details'!$K:$K)</f>
        <v>62</v>
      </c>
    </row>
    <row r="714" spans="1:17" x14ac:dyDescent="0.3">
      <c r="A714" s="27" t="s">
        <v>1657</v>
      </c>
      <c r="B714" s="7" t="str">
        <f>IFERROR(_xlfn.XLOOKUP(A714,'Customer Names'!$A$2:$A$2336,'Customer Names'!$C$2:$C$2336),"Unknown")</f>
        <v xml:space="preserve">  Albert</v>
      </c>
      <c r="C714" s="7">
        <f>_xlfn.XLOOKUP(A714,'Medical Examinations'!$A$2:$A$2336,'Medical Examinations'!$B$2:$B$2336,AVERAGE('Medical Examinations'!$B$2:$B$2336))</f>
        <v>37.905000000000001</v>
      </c>
      <c r="D714" s="7">
        <f>_xlfn.XLOOKUP(A714,'Medical Examinations'!$A$2:$A$2336,'Medical Examinations'!$C$2:$C$2336,AVERAGE('Medical Examinations'!$C$2:$C$2336))</f>
        <v>7.03</v>
      </c>
      <c r="E714" s="7" t="str">
        <f>_xlfn.XLOOKUP(A714,'Medical Examinations'!$A:$A,'Medical Examinations'!$D:$D,"Unknown")</f>
        <v>No</v>
      </c>
      <c r="F714" s="7" t="str">
        <f>_xlfn.XLOOKUP(A714,'Medical Examinations'!$A:$A,'Medical Examinations'!$E:$E,"Unknown")</f>
        <v>No</v>
      </c>
      <c r="G714" s="7" t="str">
        <f>_xlfn.XLOOKUP(A714,'Medical Examinations'!$A:$A,'Medical Examinations'!$F:$F,"Unknown")</f>
        <v>No</v>
      </c>
      <c r="H714" s="43">
        <f>_xlfn.XLOOKUP(Healthcare!A714,'Medical Examinations'!$A:$A,'Medical Examinations'!$G:$G,0)</f>
        <v>3</v>
      </c>
      <c r="I714" s="7" t="str">
        <f>_xlfn.XLOOKUP(A714,'Medical Examinations'!$A:$A,'Medical Examinations'!$H:$H,"Unknown")</f>
        <v>No</v>
      </c>
      <c r="J714" s="7" t="str" cm="1">
        <f t="array" ref="J714">_xlfn.IFS(C714&lt;18.5,"Under Weight",C714&lt;=24.9,"Normal Weight",C714&lt;30,"Over weight",C714&gt;=30,"Obesity")</f>
        <v>Obesity</v>
      </c>
      <c r="K714" s="7" t="str" cm="1">
        <f t="array" ref="K714">_xlfn.IFS(D714="Null","Unknown",D714&lt;5.7,"Normal",D714&lt;6.5,"Prediabetes",D714&gt;=6.5,"Diabetes")</f>
        <v>Diabetes</v>
      </c>
      <c r="L714" s="7" t="str">
        <f>_xlfn.XLOOKUP(A714,'Hospitalisation Details'!$A:$A,'Hospitalisation Details'!$J:$J,)</f>
        <v>21-Sep-1958</v>
      </c>
      <c r="M714" s="22">
        <f>+_xlfn.XLOOKUP(A714,'Hospitalisation Details'!$A:$A,'Hospitalisation Details'!$F:$F)</f>
        <v>14210.54</v>
      </c>
      <c r="N714" s="7" t="str">
        <f>_xlfn.XLOOKUP(A714,'Hospitalisation Details'!$A:$A,'Hospitalisation Details'!$G:$G)</f>
        <v>tier - 2</v>
      </c>
      <c r="O714" s="7" t="str">
        <f>_xlfn.XLOOKUP(A714,'Hospitalisation Details'!$A:$A,'Hospitalisation Details'!$H:$H)</f>
        <v>tier - 2</v>
      </c>
      <c r="P714" s="7" t="str">
        <f>_xlfn.XLOOKUP(A714,'Hospitalisation Details'!$A:$A,'Hospitalisation Details'!$I:$I)</f>
        <v>R1012</v>
      </c>
      <c r="Q714" s="28">
        <f>_xlfn.XLOOKUP(A714,'Hospitalisation Details'!$A:$A,'Hospitalisation Details'!$K:$K)</f>
        <v>65</v>
      </c>
    </row>
    <row r="715" spans="1:17" x14ac:dyDescent="0.3">
      <c r="A715" s="27" t="s">
        <v>1656</v>
      </c>
      <c r="B715" s="7" t="str">
        <f>IFERROR(_xlfn.XLOOKUP(A715,'Customer Names'!$A$2:$A$2336,'Customer Names'!$C$2:$C$2336),"Unknown")</f>
        <v xml:space="preserve">  Ashley</v>
      </c>
      <c r="C715" s="7">
        <f>_xlfn.XLOOKUP(A715,'Medical Examinations'!$A$2:$A$2336,'Medical Examinations'!$B$2:$B$2336,AVERAGE('Medical Examinations'!$B$2:$B$2336))</f>
        <v>43.35</v>
      </c>
      <c r="D715" s="7">
        <f>_xlfn.XLOOKUP(A715,'Medical Examinations'!$A$2:$A$2336,'Medical Examinations'!$C$2:$C$2336,AVERAGE('Medical Examinations'!$C$2:$C$2336))</f>
        <v>5.41</v>
      </c>
      <c r="E715" s="7" t="str">
        <f>_xlfn.XLOOKUP(A715,'Medical Examinations'!$A:$A,'Medical Examinations'!$D:$D,"Unknown")</f>
        <v>Yes</v>
      </c>
      <c r="F715" s="7" t="str">
        <f>_xlfn.XLOOKUP(A715,'Medical Examinations'!$A:$A,'Medical Examinations'!$E:$E,"Unknown")</f>
        <v>No</v>
      </c>
      <c r="G715" s="7" t="str">
        <f>_xlfn.XLOOKUP(A715,'Medical Examinations'!$A:$A,'Medical Examinations'!$F:$F,"Unknown")</f>
        <v>Yes</v>
      </c>
      <c r="H715" s="43">
        <f>_xlfn.XLOOKUP(Healthcare!A715,'Medical Examinations'!$A:$A,'Medical Examinations'!$G:$G,0)</f>
        <v>1</v>
      </c>
      <c r="I715" s="7" t="str">
        <f>_xlfn.XLOOKUP(A715,'Medical Examinations'!$A:$A,'Medical Examinations'!$H:$H,"Unknown")</f>
        <v>No</v>
      </c>
      <c r="J715" s="7" t="str" cm="1">
        <f t="array" ref="J715">_xlfn.IFS(C715&lt;18.5,"Under Weight",C715&lt;=24.9,"Normal Weight",C715&lt;30,"Over weight",C715&gt;=30,"Obesity")</f>
        <v>Obesity</v>
      </c>
      <c r="K715" s="7" t="str" cm="1">
        <f t="array" ref="K715">_xlfn.IFS(D715="Null","Unknown",D715&lt;5.7,"Normal",D715&lt;6.5,"Prediabetes",D715&gt;=6.5,"Diabetes")</f>
        <v>Normal</v>
      </c>
      <c r="L715" s="7" t="str">
        <f>_xlfn.XLOOKUP(A715,'Hospitalisation Details'!$A:$A,'Hospitalisation Details'!$J:$J,)</f>
        <v>17-Nov-1983</v>
      </c>
      <c r="M715" s="22">
        <f>+_xlfn.XLOOKUP(A715,'Hospitalisation Details'!$A:$A,'Hospitalisation Details'!$F:$F)</f>
        <v>14209.4</v>
      </c>
      <c r="N715" s="7" t="str">
        <f>_xlfn.XLOOKUP(A715,'Hospitalisation Details'!$A:$A,'Hospitalisation Details'!$G:$G)</f>
        <v>tier - 2</v>
      </c>
      <c r="O715" s="7" t="str">
        <f>_xlfn.XLOOKUP(A715,'Hospitalisation Details'!$A:$A,'Hospitalisation Details'!$H:$H)</f>
        <v>tier - 1</v>
      </c>
      <c r="P715" s="7" t="str">
        <f>_xlfn.XLOOKUP(A715,'Hospitalisation Details'!$A:$A,'Hospitalisation Details'!$I:$I)</f>
        <v>R1026</v>
      </c>
      <c r="Q715" s="28">
        <f>_xlfn.XLOOKUP(A715,'Hospitalisation Details'!$A:$A,'Hospitalisation Details'!$K:$K)</f>
        <v>40</v>
      </c>
    </row>
    <row r="716" spans="1:17" x14ac:dyDescent="0.3">
      <c r="A716" s="27" t="s">
        <v>1655</v>
      </c>
      <c r="B716" s="7" t="str">
        <f>IFERROR(_xlfn.XLOOKUP(A716,'Customer Names'!$A$2:$A$2336,'Customer Names'!$C$2:$C$2336),"Unknown")</f>
        <v xml:space="preserve">  Shannon L</v>
      </c>
      <c r="C716" s="7">
        <f>_xlfn.XLOOKUP(A716,'Medical Examinations'!$A$2:$A$2336,'Medical Examinations'!$B$2:$B$2336,AVERAGE('Medical Examinations'!$B$2:$B$2336))</f>
        <v>36.15</v>
      </c>
      <c r="D716" s="7">
        <f>_xlfn.XLOOKUP(A716,'Medical Examinations'!$A$2:$A$2336,'Medical Examinations'!$C$2:$C$2336,AVERAGE('Medical Examinations'!$C$2:$C$2336))</f>
        <v>8.0500000000000007</v>
      </c>
      <c r="E716" s="7" t="str">
        <f>_xlfn.XLOOKUP(A716,'Medical Examinations'!$A:$A,'Medical Examinations'!$D:$D,"Unknown")</f>
        <v>No</v>
      </c>
      <c r="F716" s="7" t="str">
        <f>_xlfn.XLOOKUP(A716,'Medical Examinations'!$A:$A,'Medical Examinations'!$E:$E,"Unknown")</f>
        <v>No</v>
      </c>
      <c r="G716" s="7" t="str">
        <f>_xlfn.XLOOKUP(A716,'Medical Examinations'!$A:$A,'Medical Examinations'!$F:$F,"Unknown")</f>
        <v>No</v>
      </c>
      <c r="H716" s="43">
        <f>_xlfn.XLOOKUP(Healthcare!A716,'Medical Examinations'!$A:$A,'Medical Examinations'!$G:$G,0)</f>
        <v>0</v>
      </c>
      <c r="I716" s="7" t="str">
        <f>_xlfn.XLOOKUP(A716,'Medical Examinations'!$A:$A,'Medical Examinations'!$H:$H,"Unknown")</f>
        <v>No</v>
      </c>
      <c r="J716" s="7" t="str" cm="1">
        <f t="array" ref="J716">_xlfn.IFS(C716&lt;18.5,"Under Weight",C716&lt;=24.9,"Normal Weight",C716&lt;30,"Over weight",C716&gt;=30,"Obesity")</f>
        <v>Obesity</v>
      </c>
      <c r="K716" s="7" t="str" cm="1">
        <f t="array" ref="K716">_xlfn.IFS(D716="Null","Unknown",D716&lt;5.7,"Normal",D716&lt;6.5,"Prediabetes",D716&gt;=6.5,"Diabetes")</f>
        <v>Diabetes</v>
      </c>
      <c r="L716" s="7" t="str">
        <f>_xlfn.XLOOKUP(A716,'Hospitalisation Details'!$A:$A,'Hospitalisation Details'!$J:$J,)</f>
        <v>25-Dec-1968</v>
      </c>
      <c r="M716" s="22">
        <f>+_xlfn.XLOOKUP(A716,'Hospitalisation Details'!$A:$A,'Hospitalisation Details'!$F:$F)</f>
        <v>14193.55</v>
      </c>
      <c r="N716" s="7" t="str">
        <f>_xlfn.XLOOKUP(A716,'Hospitalisation Details'!$A:$A,'Hospitalisation Details'!$G:$G)</f>
        <v>tier - 2</v>
      </c>
      <c r="O716" s="7" t="str">
        <f>_xlfn.XLOOKUP(A716,'Hospitalisation Details'!$A:$A,'Hospitalisation Details'!$H:$H)</f>
        <v>tier - 1</v>
      </c>
      <c r="P716" s="7" t="str">
        <f>_xlfn.XLOOKUP(A716,'Hospitalisation Details'!$A:$A,'Hospitalisation Details'!$I:$I)</f>
        <v>R1026</v>
      </c>
      <c r="Q716" s="28">
        <f>_xlfn.XLOOKUP(A716,'Hospitalisation Details'!$A:$A,'Hospitalisation Details'!$K:$K)</f>
        <v>55</v>
      </c>
    </row>
    <row r="717" spans="1:17" x14ac:dyDescent="0.3">
      <c r="A717" s="27" t="s">
        <v>1654</v>
      </c>
      <c r="B717" s="7" t="str">
        <f>IFERROR(_xlfn.XLOOKUP(A717,'Customer Names'!$A$2:$A$2336,'Customer Names'!$C$2:$C$2336),"Unknown")</f>
        <v xml:space="preserve">  Amy B</v>
      </c>
      <c r="C717" s="7">
        <f>_xlfn.XLOOKUP(A717,'Medical Examinations'!$A$2:$A$2336,'Medical Examinations'!$B$2:$B$2336,AVERAGE('Medical Examinations'!$B$2:$B$2336))</f>
        <v>44.98</v>
      </c>
      <c r="D717" s="7">
        <f>_xlfn.XLOOKUP(A717,'Medical Examinations'!$A$2:$A$2336,'Medical Examinations'!$C$2:$C$2336,AVERAGE('Medical Examinations'!$C$2:$C$2336))</f>
        <v>5.94</v>
      </c>
      <c r="E717" s="7" t="str">
        <f>_xlfn.XLOOKUP(A717,'Medical Examinations'!$A:$A,'Medical Examinations'!$D:$D,"Unknown")</f>
        <v>No</v>
      </c>
      <c r="F717" s="7" t="str">
        <f>_xlfn.XLOOKUP(A717,'Medical Examinations'!$A:$A,'Medical Examinations'!$E:$E,"Unknown")</f>
        <v>No</v>
      </c>
      <c r="G717" s="7" t="str">
        <f>_xlfn.XLOOKUP(A717,'Medical Examinations'!$A:$A,'Medical Examinations'!$F:$F,"Unknown")</f>
        <v>No</v>
      </c>
      <c r="H717" s="43">
        <f>_xlfn.XLOOKUP(Healthcare!A717,'Medical Examinations'!$A:$A,'Medical Examinations'!$G:$G,0)</f>
        <v>1</v>
      </c>
      <c r="I717" s="7" t="str">
        <f>_xlfn.XLOOKUP(A717,'Medical Examinations'!$A:$A,'Medical Examinations'!$H:$H,"Unknown")</f>
        <v>No</v>
      </c>
      <c r="J717" s="7" t="str" cm="1">
        <f t="array" ref="J717">_xlfn.IFS(C717&lt;18.5,"Under Weight",C717&lt;=24.9,"Normal Weight",C717&lt;30,"Over weight",C717&gt;=30,"Obesity")</f>
        <v>Obesity</v>
      </c>
      <c r="K717" s="7" t="str" cm="1">
        <f t="array" ref="K717">_xlfn.IFS(D717="Null","Unknown",D717&lt;5.7,"Normal",D717&lt;6.5,"Prediabetes",D717&gt;=6.5,"Diabetes")</f>
        <v>Prediabetes</v>
      </c>
      <c r="L717" s="7" t="str">
        <f>_xlfn.XLOOKUP(A717,'Hospitalisation Details'!$A:$A,'Hospitalisation Details'!$J:$J,)</f>
        <v>7-Jul-1984</v>
      </c>
      <c r="M717" s="22">
        <f>+_xlfn.XLOOKUP(A717,'Hospitalisation Details'!$A:$A,'Hospitalisation Details'!$F:$F)</f>
        <v>14152.46</v>
      </c>
      <c r="N717" s="7" t="str">
        <f>_xlfn.XLOOKUP(A717,'Hospitalisation Details'!$A:$A,'Hospitalisation Details'!$G:$G)</f>
        <v>tier - 2</v>
      </c>
      <c r="O717" s="7" t="str">
        <f>_xlfn.XLOOKUP(A717,'Hospitalisation Details'!$A:$A,'Hospitalisation Details'!$H:$H)</f>
        <v>tier - 1</v>
      </c>
      <c r="P717" s="7" t="str">
        <f>_xlfn.XLOOKUP(A717,'Hospitalisation Details'!$A:$A,'Hospitalisation Details'!$I:$I)</f>
        <v>R1012</v>
      </c>
      <c r="Q717" s="28">
        <f>_xlfn.XLOOKUP(A717,'Hospitalisation Details'!$A:$A,'Hospitalisation Details'!$K:$K)</f>
        <v>39</v>
      </c>
    </row>
    <row r="718" spans="1:17" x14ac:dyDescent="0.3">
      <c r="A718" s="27" t="s">
        <v>1653</v>
      </c>
      <c r="B718" s="7" t="str">
        <f>IFERROR(_xlfn.XLOOKUP(A718,'Customer Names'!$A$2:$A$2336,'Customer Names'!$C$2:$C$2336),"Unknown")</f>
        <v xml:space="preserve">  A Danielle</v>
      </c>
      <c r="C718" s="7">
        <f>_xlfn.XLOOKUP(A718,'Medical Examinations'!$A$2:$A$2336,'Medical Examinations'!$B$2:$B$2336,AVERAGE('Medical Examinations'!$B$2:$B$2336))</f>
        <v>38.28</v>
      </c>
      <c r="D718" s="7">
        <f>_xlfn.XLOOKUP(A718,'Medical Examinations'!$A$2:$A$2336,'Medical Examinations'!$C$2:$C$2336,AVERAGE('Medical Examinations'!$C$2:$C$2336))</f>
        <v>5.51</v>
      </c>
      <c r="E718" s="7" t="str">
        <f>_xlfn.XLOOKUP(A718,'Medical Examinations'!$A:$A,'Medical Examinations'!$D:$D,"Unknown")</f>
        <v>No</v>
      </c>
      <c r="F718" s="7" t="str">
        <f>_xlfn.XLOOKUP(A718,'Medical Examinations'!$A:$A,'Medical Examinations'!$E:$E,"Unknown")</f>
        <v>Yes</v>
      </c>
      <c r="G718" s="7" t="str">
        <f>_xlfn.XLOOKUP(A718,'Medical Examinations'!$A:$A,'Medical Examinations'!$F:$F,"Unknown")</f>
        <v>No</v>
      </c>
      <c r="H718" s="43">
        <f>_xlfn.XLOOKUP(Healthcare!A718,'Medical Examinations'!$A:$A,'Medical Examinations'!$G:$G,0)</f>
        <v>1</v>
      </c>
      <c r="I718" s="7" t="str">
        <f>_xlfn.XLOOKUP(A718,'Medical Examinations'!$A:$A,'Medical Examinations'!$H:$H,"Unknown")</f>
        <v>No</v>
      </c>
      <c r="J718" s="7" t="str" cm="1">
        <f t="array" ref="J718">_xlfn.IFS(C718&lt;18.5,"Under Weight",C718&lt;=24.9,"Normal Weight",C718&lt;30,"Over weight",C718&gt;=30,"Obesity")</f>
        <v>Obesity</v>
      </c>
      <c r="K718" s="7" t="str" cm="1">
        <f t="array" ref="K718">_xlfn.IFS(D718="Null","Unknown",D718&lt;5.7,"Normal",D718&lt;6.5,"Prediabetes",D718&gt;=6.5,"Diabetes")</f>
        <v>Normal</v>
      </c>
      <c r="L718" s="7" t="str">
        <f>_xlfn.XLOOKUP(A718,'Hospitalisation Details'!$A:$A,'Hospitalisation Details'!$J:$J,)</f>
        <v>6-Jul-2004</v>
      </c>
      <c r="M718" s="22">
        <f>+_xlfn.XLOOKUP(A718,'Hospitalisation Details'!$A:$A,'Hospitalisation Details'!$F:$F)</f>
        <v>14133.04</v>
      </c>
      <c r="N718" s="7" t="str">
        <f>_xlfn.XLOOKUP(A718,'Hospitalisation Details'!$A:$A,'Hospitalisation Details'!$G:$G)</f>
        <v>tier - 2</v>
      </c>
      <c r="O718" s="7" t="str">
        <f>_xlfn.XLOOKUP(A718,'Hospitalisation Details'!$A:$A,'Hospitalisation Details'!$H:$H)</f>
        <v>tier - 3</v>
      </c>
      <c r="P718" s="7" t="str">
        <f>_xlfn.XLOOKUP(A718,'Hospitalisation Details'!$A:$A,'Hospitalisation Details'!$I:$I)</f>
        <v>R1013</v>
      </c>
      <c r="Q718" s="28">
        <f>_xlfn.XLOOKUP(A718,'Hospitalisation Details'!$A:$A,'Hospitalisation Details'!$K:$K)</f>
        <v>19</v>
      </c>
    </row>
    <row r="719" spans="1:17" x14ac:dyDescent="0.3">
      <c r="A719" s="27" t="s">
        <v>1652</v>
      </c>
      <c r="B719" s="7" t="str">
        <f>IFERROR(_xlfn.XLOOKUP(A719,'Customer Names'!$A$2:$A$2336,'Customer Names'!$C$2:$C$2336),"Unknown")</f>
        <v xml:space="preserve">  Conrad F</v>
      </c>
      <c r="C719" s="7">
        <f>_xlfn.XLOOKUP(A719,'Medical Examinations'!$A$2:$A$2336,'Medical Examinations'!$B$2:$B$2336,AVERAGE('Medical Examinations'!$B$2:$B$2336))</f>
        <v>32.299999999999997</v>
      </c>
      <c r="D719" s="7">
        <f>_xlfn.XLOOKUP(A719,'Medical Examinations'!$A$2:$A$2336,'Medical Examinations'!$C$2:$C$2336,AVERAGE('Medical Examinations'!$C$2:$C$2336))</f>
        <v>6.55</v>
      </c>
      <c r="E719" s="7" t="str">
        <f>_xlfn.XLOOKUP(A719,'Medical Examinations'!$A:$A,'Medical Examinations'!$D:$D,"Unknown")</f>
        <v>Yes</v>
      </c>
      <c r="F719" s="7" t="str">
        <f>_xlfn.XLOOKUP(A719,'Medical Examinations'!$A:$A,'Medical Examinations'!$E:$E,"Unknown")</f>
        <v>No</v>
      </c>
      <c r="G719" s="7" t="str">
        <f>_xlfn.XLOOKUP(A719,'Medical Examinations'!$A:$A,'Medical Examinations'!$F:$F,"Unknown")</f>
        <v>No</v>
      </c>
      <c r="H719" s="43">
        <f>_xlfn.XLOOKUP(Healthcare!A719,'Medical Examinations'!$A:$A,'Medical Examinations'!$G:$G,0)</f>
        <v>2</v>
      </c>
      <c r="I719" s="7" t="str">
        <f>_xlfn.XLOOKUP(A719,'Medical Examinations'!$A:$A,'Medical Examinations'!$H:$H,"Unknown")</f>
        <v>No</v>
      </c>
      <c r="J719" s="7" t="str" cm="1">
        <f t="array" ref="J719">_xlfn.IFS(C719&lt;18.5,"Under Weight",C719&lt;=24.9,"Normal Weight",C719&lt;30,"Over weight",C719&gt;=30,"Obesity")</f>
        <v>Obesity</v>
      </c>
      <c r="K719" s="7" t="str" cm="1">
        <f t="array" ref="K719">_xlfn.IFS(D719="Null","Unknown",D719&lt;5.7,"Normal",D719&lt;6.5,"Prediabetes",D719&gt;=6.5,"Diabetes")</f>
        <v>Diabetes</v>
      </c>
      <c r="L719" s="7" t="str">
        <f>_xlfn.XLOOKUP(A719,'Hospitalisation Details'!$A:$A,'Hospitalisation Details'!$J:$J,)</f>
        <v>14-Jun-1961</v>
      </c>
      <c r="M719" s="22">
        <f>+_xlfn.XLOOKUP(A719,'Hospitalisation Details'!$A:$A,'Hospitalisation Details'!$F:$F)</f>
        <v>14119.62</v>
      </c>
      <c r="N719" s="7" t="str">
        <f>_xlfn.XLOOKUP(A719,'Hospitalisation Details'!$A:$A,'Hospitalisation Details'!$G:$G)</f>
        <v>tier - 2</v>
      </c>
      <c r="O719" s="7" t="str">
        <f>_xlfn.XLOOKUP(A719,'Hospitalisation Details'!$A:$A,'Hospitalisation Details'!$H:$H)</f>
        <v>tier - 1</v>
      </c>
      <c r="P719" s="7" t="str">
        <f>_xlfn.XLOOKUP(A719,'Hospitalisation Details'!$A:$A,'Hospitalisation Details'!$I:$I)</f>
        <v>R1012</v>
      </c>
      <c r="Q719" s="28">
        <f>_xlfn.XLOOKUP(A719,'Hospitalisation Details'!$A:$A,'Hospitalisation Details'!$K:$K)</f>
        <v>62</v>
      </c>
    </row>
    <row r="720" spans="1:17" x14ac:dyDescent="0.3">
      <c r="A720" s="27" t="s">
        <v>1651</v>
      </c>
      <c r="B720" s="7" t="str">
        <f>IFERROR(_xlfn.XLOOKUP(A720,'Customer Names'!$A$2:$A$2336,'Customer Names'!$C$2:$C$2336),"Unknown")</f>
        <v xml:space="preserve">  Josh</v>
      </c>
      <c r="C720" s="7">
        <f>_xlfn.XLOOKUP(A720,'Medical Examinations'!$A$2:$A$2336,'Medical Examinations'!$B$2:$B$2336,AVERAGE('Medical Examinations'!$B$2:$B$2336))</f>
        <v>39.51</v>
      </c>
      <c r="D720" s="7">
        <f>_xlfn.XLOOKUP(A720,'Medical Examinations'!$A$2:$A$2336,'Medical Examinations'!$C$2:$C$2336,AVERAGE('Medical Examinations'!$C$2:$C$2336))</f>
        <v>5.79</v>
      </c>
      <c r="E720" s="7" t="str">
        <f>_xlfn.XLOOKUP(A720,'Medical Examinations'!$A:$A,'Medical Examinations'!$D:$D,"Unknown")</f>
        <v>Yes</v>
      </c>
      <c r="F720" s="7" t="str">
        <f>_xlfn.XLOOKUP(A720,'Medical Examinations'!$A:$A,'Medical Examinations'!$E:$E,"Unknown")</f>
        <v>No</v>
      </c>
      <c r="G720" s="7" t="str">
        <f>_xlfn.XLOOKUP(A720,'Medical Examinations'!$A:$A,'Medical Examinations'!$F:$F,"Unknown")</f>
        <v>No</v>
      </c>
      <c r="H720" s="43">
        <f>_xlfn.XLOOKUP(Healthcare!A720,'Medical Examinations'!$A:$A,'Medical Examinations'!$G:$G,0)</f>
        <v>0</v>
      </c>
      <c r="I720" s="7" t="str">
        <f>_xlfn.XLOOKUP(A720,'Medical Examinations'!$A:$A,'Medical Examinations'!$H:$H,"Unknown")</f>
        <v>No</v>
      </c>
      <c r="J720" s="7" t="str" cm="1">
        <f t="array" ref="J720">_xlfn.IFS(C720&lt;18.5,"Under Weight",C720&lt;=24.9,"Normal Weight",C720&lt;30,"Over weight",C720&gt;=30,"Obesity")</f>
        <v>Obesity</v>
      </c>
      <c r="K720" s="7" t="str" cm="1">
        <f t="array" ref="K720">_xlfn.IFS(D720="Null","Unknown",D720&lt;5.7,"Normal",D720&lt;6.5,"Prediabetes",D720&gt;=6.5,"Diabetes")</f>
        <v>Prediabetes</v>
      </c>
      <c r="L720" s="7" t="str">
        <f>_xlfn.XLOOKUP(A720,'Hospitalisation Details'!$A:$A,'Hospitalisation Details'!$J:$J,)</f>
        <v>26-Sep-1976</v>
      </c>
      <c r="M720" s="22">
        <f>+_xlfn.XLOOKUP(A720,'Hospitalisation Details'!$A:$A,'Hospitalisation Details'!$F:$F)</f>
        <v>14098.07</v>
      </c>
      <c r="N720" s="7" t="str">
        <f>_xlfn.XLOOKUP(A720,'Hospitalisation Details'!$A:$A,'Hospitalisation Details'!$G:$G)</f>
        <v>tier - 2</v>
      </c>
      <c r="O720" s="7" t="str">
        <f>_xlfn.XLOOKUP(A720,'Hospitalisation Details'!$A:$A,'Hospitalisation Details'!$H:$H)</f>
        <v>tier - 3</v>
      </c>
      <c r="P720" s="7" t="str">
        <f>_xlfn.XLOOKUP(A720,'Hospitalisation Details'!$A:$A,'Hospitalisation Details'!$I:$I)</f>
        <v>R1023</v>
      </c>
      <c r="Q720" s="28">
        <f>_xlfn.XLOOKUP(A720,'Hospitalisation Details'!$A:$A,'Hospitalisation Details'!$K:$K)</f>
        <v>47</v>
      </c>
    </row>
    <row r="721" spans="1:17" x14ac:dyDescent="0.3">
      <c r="A721" s="27" t="s">
        <v>1650</v>
      </c>
      <c r="B721" s="7" t="str">
        <f>IFERROR(_xlfn.XLOOKUP(A721,'Customer Names'!$A$2:$A$2336,'Customer Names'!$C$2:$C$2336),"Unknown")</f>
        <v xml:space="preserve">  Maxime</v>
      </c>
      <c r="C721" s="7">
        <f>_xlfn.XLOOKUP(A721,'Medical Examinations'!$A$2:$A$2336,'Medical Examinations'!$B$2:$B$2336,AVERAGE('Medical Examinations'!$B$2:$B$2336))</f>
        <v>50.46</v>
      </c>
      <c r="D721" s="7">
        <f>_xlfn.XLOOKUP(A721,'Medical Examinations'!$A$2:$A$2336,'Medical Examinations'!$C$2:$C$2336,AVERAGE('Medical Examinations'!$C$2:$C$2336))</f>
        <v>4.5599999999999996</v>
      </c>
      <c r="E721" s="7" t="str">
        <f>_xlfn.XLOOKUP(A721,'Medical Examinations'!$A:$A,'Medical Examinations'!$D:$D,"Unknown")</f>
        <v>No</v>
      </c>
      <c r="F721" s="7" t="str">
        <f>_xlfn.XLOOKUP(A721,'Medical Examinations'!$A:$A,'Medical Examinations'!$E:$E,"Unknown")</f>
        <v>No</v>
      </c>
      <c r="G721" s="7" t="str">
        <f>_xlfn.XLOOKUP(A721,'Medical Examinations'!$A:$A,'Medical Examinations'!$F:$F,"Unknown")</f>
        <v>No</v>
      </c>
      <c r="H721" s="43">
        <f>_xlfn.XLOOKUP(Healthcare!A721,'Medical Examinations'!$A:$A,'Medical Examinations'!$G:$G,0)</f>
        <v>0</v>
      </c>
      <c r="I721" s="7" t="str">
        <f>_xlfn.XLOOKUP(A721,'Medical Examinations'!$A:$A,'Medical Examinations'!$H:$H,"Unknown")</f>
        <v>No</v>
      </c>
      <c r="J721" s="7" t="str" cm="1">
        <f t="array" ref="J721">_xlfn.IFS(C721&lt;18.5,"Under Weight",C721&lt;=24.9,"Normal Weight",C721&lt;30,"Over weight",C721&gt;=30,"Obesity")</f>
        <v>Obesity</v>
      </c>
      <c r="K721" s="7" t="str" cm="1">
        <f t="array" ref="K721">_xlfn.IFS(D721="Null","Unknown",D721&lt;5.7,"Normal",D721&lt;6.5,"Prediabetes",D721&gt;=6.5,"Diabetes")</f>
        <v>Normal</v>
      </c>
      <c r="L721" s="7" t="str">
        <f>_xlfn.XLOOKUP(A721,'Hospitalisation Details'!$A:$A,'Hospitalisation Details'!$J:$J,)</f>
        <v>12-Sep-1991</v>
      </c>
      <c r="M721" s="22">
        <f>+_xlfn.XLOOKUP(A721,'Hospitalisation Details'!$A:$A,'Hospitalisation Details'!$F:$F)</f>
        <v>14081.93</v>
      </c>
      <c r="N721" s="7" t="str">
        <f>_xlfn.XLOOKUP(A721,'Hospitalisation Details'!$A:$A,'Hospitalisation Details'!$G:$G)</f>
        <v>tier - 2</v>
      </c>
      <c r="O721" s="7" t="str">
        <f>_xlfn.XLOOKUP(A721,'Hospitalisation Details'!$A:$A,'Hospitalisation Details'!$H:$H)</f>
        <v>tier - 3</v>
      </c>
      <c r="P721" s="7" t="str">
        <f>_xlfn.XLOOKUP(A721,'Hospitalisation Details'!$A:$A,'Hospitalisation Details'!$I:$I)</f>
        <v>R1012</v>
      </c>
      <c r="Q721" s="28">
        <f>_xlfn.XLOOKUP(A721,'Hospitalisation Details'!$A:$A,'Hospitalisation Details'!$K:$K)</f>
        <v>32</v>
      </c>
    </row>
    <row r="722" spans="1:17" x14ac:dyDescent="0.3">
      <c r="A722" s="27" t="s">
        <v>1649</v>
      </c>
      <c r="B722" s="7" t="str">
        <f>IFERROR(_xlfn.XLOOKUP(A722,'Customer Names'!$A$2:$A$2336,'Customer Names'!$C$2:$C$2336),"Unknown")</f>
        <v xml:space="preserve">  Natalie</v>
      </c>
      <c r="C722" s="7">
        <f>_xlfn.XLOOKUP(A722,'Medical Examinations'!$A$2:$A$2336,'Medical Examinations'!$B$2:$B$2336,AVERAGE('Medical Examinations'!$B$2:$B$2336))</f>
        <v>31.73</v>
      </c>
      <c r="D722" s="7">
        <f>_xlfn.XLOOKUP(A722,'Medical Examinations'!$A$2:$A$2336,'Medical Examinations'!$C$2:$C$2336,AVERAGE('Medical Examinations'!$C$2:$C$2336))</f>
        <v>7</v>
      </c>
      <c r="E722" s="7" t="str">
        <f>_xlfn.XLOOKUP(A722,'Medical Examinations'!$A:$A,'Medical Examinations'!$D:$D,"Unknown")</f>
        <v>No</v>
      </c>
      <c r="F722" s="7" t="str">
        <f>_xlfn.XLOOKUP(A722,'Medical Examinations'!$A:$A,'Medical Examinations'!$E:$E,"Unknown")</f>
        <v>No</v>
      </c>
      <c r="G722" s="7" t="str">
        <f>_xlfn.XLOOKUP(A722,'Medical Examinations'!$A:$A,'Medical Examinations'!$F:$F,"Unknown")</f>
        <v>No</v>
      </c>
      <c r="H722" s="43">
        <f>_xlfn.XLOOKUP(Healthcare!A722,'Medical Examinations'!$A:$A,'Medical Examinations'!$G:$G,0)</f>
        <v>0</v>
      </c>
      <c r="I722" s="7" t="str">
        <f>_xlfn.XLOOKUP(A722,'Medical Examinations'!$A:$A,'Medical Examinations'!$H:$H,"Unknown")</f>
        <v>No</v>
      </c>
      <c r="J722" s="7" t="str" cm="1">
        <f t="array" ref="J722">_xlfn.IFS(C722&lt;18.5,"Under Weight",C722&lt;=24.9,"Normal Weight",C722&lt;30,"Over weight",C722&gt;=30,"Obesity")</f>
        <v>Obesity</v>
      </c>
      <c r="K722" s="7" t="str" cm="1">
        <f t="array" ref="K722">_xlfn.IFS(D722="Null","Unknown",D722&lt;5.7,"Normal",D722&lt;6.5,"Prediabetes",D722&gt;=6.5,"Diabetes")</f>
        <v>Diabetes</v>
      </c>
      <c r="L722" s="7" t="str">
        <f>_xlfn.XLOOKUP(A722,'Hospitalisation Details'!$A:$A,'Hospitalisation Details'!$J:$J,)</f>
        <v>8-Nov-1960</v>
      </c>
      <c r="M722" s="22">
        <f>+_xlfn.XLOOKUP(A722,'Hospitalisation Details'!$A:$A,'Hospitalisation Details'!$F:$F)</f>
        <v>14043.48</v>
      </c>
      <c r="N722" s="7" t="str">
        <f>_xlfn.XLOOKUP(A722,'Hospitalisation Details'!$A:$A,'Hospitalisation Details'!$G:$G)</f>
        <v>tier - 2</v>
      </c>
      <c r="O722" s="7" t="str">
        <f>_xlfn.XLOOKUP(A722,'Hospitalisation Details'!$A:$A,'Hospitalisation Details'!$H:$H)</f>
        <v>tier - 3</v>
      </c>
      <c r="P722" s="7" t="str">
        <f>_xlfn.XLOOKUP(A722,'Hospitalisation Details'!$A:$A,'Hospitalisation Details'!$I:$I)</f>
        <v>R1024</v>
      </c>
      <c r="Q722" s="28">
        <f>_xlfn.XLOOKUP(A722,'Hospitalisation Details'!$A:$A,'Hospitalisation Details'!$K:$K)</f>
        <v>63</v>
      </c>
    </row>
    <row r="723" spans="1:17" x14ac:dyDescent="0.3">
      <c r="A723" s="27" t="s">
        <v>1648</v>
      </c>
      <c r="B723" s="7" t="str">
        <f>IFERROR(_xlfn.XLOOKUP(A723,'Customer Names'!$A$2:$A$2336,'Customer Names'!$C$2:$C$2336),"Unknown")</f>
        <v xml:space="preserve">  Melissa</v>
      </c>
      <c r="C723" s="7">
        <f>_xlfn.XLOOKUP(A723,'Medical Examinations'!$A$2:$A$2336,'Medical Examinations'!$B$2:$B$2336,AVERAGE('Medical Examinations'!$B$2:$B$2336))</f>
        <v>32.1</v>
      </c>
      <c r="D723" s="7">
        <f>_xlfn.XLOOKUP(A723,'Medical Examinations'!$A$2:$A$2336,'Medical Examinations'!$C$2:$C$2336,AVERAGE('Medical Examinations'!$C$2:$C$2336))</f>
        <v>6.57</v>
      </c>
      <c r="E723" s="7" t="str">
        <f>_xlfn.XLOOKUP(A723,'Medical Examinations'!$A:$A,'Medical Examinations'!$D:$D,"Unknown")</f>
        <v>Yes</v>
      </c>
      <c r="F723" s="7" t="str">
        <f>_xlfn.XLOOKUP(A723,'Medical Examinations'!$A:$A,'Medical Examinations'!$E:$E,"Unknown")</f>
        <v>No</v>
      </c>
      <c r="G723" s="7" t="str">
        <f>_xlfn.XLOOKUP(A723,'Medical Examinations'!$A:$A,'Medical Examinations'!$F:$F,"Unknown")</f>
        <v>Yes</v>
      </c>
      <c r="H723" s="43">
        <f>_xlfn.XLOOKUP(Healthcare!A723,'Medical Examinations'!$A:$A,'Medical Examinations'!$G:$G,0)</f>
        <v>1</v>
      </c>
      <c r="I723" s="7" t="str">
        <f>_xlfn.XLOOKUP(A723,'Medical Examinations'!$A:$A,'Medical Examinations'!$H:$H,"Unknown")</f>
        <v>No</v>
      </c>
      <c r="J723" s="7" t="str" cm="1">
        <f t="array" ref="J723">_xlfn.IFS(C723&lt;18.5,"Under Weight",C723&lt;=24.9,"Normal Weight",C723&lt;30,"Over weight",C723&gt;=30,"Obesity")</f>
        <v>Obesity</v>
      </c>
      <c r="K723" s="7" t="str" cm="1">
        <f t="array" ref="K723">_xlfn.IFS(D723="Null","Unknown",D723&lt;5.7,"Normal",D723&lt;6.5,"Prediabetes",D723&gt;=6.5,"Diabetes")</f>
        <v>Diabetes</v>
      </c>
      <c r="L723" s="7" t="str">
        <f>_xlfn.XLOOKUP(A723,'Hospitalisation Details'!$A:$A,'Hospitalisation Details'!$J:$J,)</f>
        <v>8-Jul-1963</v>
      </c>
      <c r="M723" s="22">
        <f>+_xlfn.XLOOKUP(A723,'Hospitalisation Details'!$A:$A,'Hospitalisation Details'!$F:$F)</f>
        <v>14007.22</v>
      </c>
      <c r="N723" s="7" t="str">
        <f>_xlfn.XLOOKUP(A723,'Hospitalisation Details'!$A:$A,'Hospitalisation Details'!$G:$G)</f>
        <v>tier - 2</v>
      </c>
      <c r="O723" s="7" t="str">
        <f>_xlfn.XLOOKUP(A723,'Hospitalisation Details'!$A:$A,'Hospitalisation Details'!$H:$H)</f>
        <v>tier - 3</v>
      </c>
      <c r="P723" s="7" t="str">
        <f>_xlfn.XLOOKUP(A723,'Hospitalisation Details'!$A:$A,'Hospitalisation Details'!$I:$I)</f>
        <v>R1011</v>
      </c>
      <c r="Q723" s="28">
        <f>_xlfn.XLOOKUP(A723,'Hospitalisation Details'!$A:$A,'Hospitalisation Details'!$K:$K)</f>
        <v>60</v>
      </c>
    </row>
    <row r="724" spans="1:17" x14ac:dyDescent="0.3">
      <c r="A724" s="27" t="s">
        <v>1647</v>
      </c>
      <c r="B724" s="7" t="str">
        <f>IFERROR(_xlfn.XLOOKUP(A724,'Customer Names'!$A$2:$A$2336,'Customer Names'!$C$2:$C$2336),"Unknown")</f>
        <v xml:space="preserve">  Laura P</v>
      </c>
      <c r="C724" s="7">
        <f>_xlfn.XLOOKUP(A724,'Medical Examinations'!$A$2:$A$2336,'Medical Examinations'!$B$2:$B$2336,AVERAGE('Medical Examinations'!$B$2:$B$2336))</f>
        <v>27.83</v>
      </c>
      <c r="D724" s="7">
        <f>_xlfn.XLOOKUP(A724,'Medical Examinations'!$A$2:$A$2336,'Medical Examinations'!$C$2:$C$2336,AVERAGE('Medical Examinations'!$C$2:$C$2336))</f>
        <v>11.61</v>
      </c>
      <c r="E724" s="7" t="str">
        <f>_xlfn.XLOOKUP(A724,'Medical Examinations'!$A:$A,'Medical Examinations'!$D:$D,"Unknown")</f>
        <v>Yes</v>
      </c>
      <c r="F724" s="7" t="str">
        <f>_xlfn.XLOOKUP(A724,'Medical Examinations'!$A:$A,'Medical Examinations'!$E:$E,"Unknown")</f>
        <v>No</v>
      </c>
      <c r="G724" s="7" t="str">
        <f>_xlfn.XLOOKUP(A724,'Medical Examinations'!$A:$A,'Medical Examinations'!$F:$F,"Unknown")</f>
        <v>Yes</v>
      </c>
      <c r="H724" s="43">
        <f>_xlfn.XLOOKUP(Healthcare!A724,'Medical Examinations'!$A:$A,'Medical Examinations'!$G:$G,0)</f>
        <v>1</v>
      </c>
      <c r="I724" s="7" t="str">
        <f>_xlfn.XLOOKUP(A724,'Medical Examinations'!$A:$A,'Medical Examinations'!$H:$H,"Unknown")</f>
        <v>No</v>
      </c>
      <c r="J724" s="7" t="str" cm="1">
        <f t="array" ref="J724">_xlfn.IFS(C724&lt;18.5,"Under Weight",C724&lt;=24.9,"Normal Weight",C724&lt;30,"Over weight",C724&gt;=30,"Obesity")</f>
        <v>Over weight</v>
      </c>
      <c r="K724" s="7" t="str" cm="1">
        <f t="array" ref="K724">_xlfn.IFS(D724="Null","Unknown",D724&lt;5.7,"Normal",D724&lt;6.5,"Prediabetes",D724&gt;=6.5,"Diabetes")</f>
        <v>Diabetes</v>
      </c>
      <c r="L724" s="7" t="str">
        <f>_xlfn.XLOOKUP(A724,'Hospitalisation Details'!$A:$A,'Hospitalisation Details'!$J:$J,)</f>
        <v>6-Jul-1963</v>
      </c>
      <c r="M724" s="22">
        <f>+_xlfn.XLOOKUP(A724,'Hospitalisation Details'!$A:$A,'Hospitalisation Details'!$F:$F)</f>
        <v>14001.29</v>
      </c>
      <c r="N724" s="7" t="str">
        <f>_xlfn.XLOOKUP(A724,'Hospitalisation Details'!$A:$A,'Hospitalisation Details'!$G:$G)</f>
        <v>tier - 2</v>
      </c>
      <c r="O724" s="7" t="str">
        <f>_xlfn.XLOOKUP(A724,'Hospitalisation Details'!$A:$A,'Hospitalisation Details'!$H:$H)</f>
        <v>tier - 2</v>
      </c>
      <c r="P724" s="7" t="str">
        <f>_xlfn.XLOOKUP(A724,'Hospitalisation Details'!$A:$A,'Hospitalisation Details'!$I:$I)</f>
        <v>R1013</v>
      </c>
      <c r="Q724" s="28">
        <f>_xlfn.XLOOKUP(A724,'Hospitalisation Details'!$A:$A,'Hospitalisation Details'!$K:$K)</f>
        <v>60</v>
      </c>
    </row>
    <row r="725" spans="1:17" x14ac:dyDescent="0.3">
      <c r="A725" s="27" t="s">
        <v>1646</v>
      </c>
      <c r="B725" s="7" t="str">
        <f>IFERROR(_xlfn.XLOOKUP(A725,'Customer Names'!$A$2:$A$2336,'Customer Names'!$C$2:$C$2336),"Unknown")</f>
        <v xml:space="preserve">  Lisa</v>
      </c>
      <c r="C725" s="7">
        <f>_xlfn.XLOOKUP(A725,'Medical Examinations'!$A$2:$A$2336,'Medical Examinations'!$B$2:$B$2336,AVERAGE('Medical Examinations'!$B$2:$B$2336))</f>
        <v>27.72</v>
      </c>
      <c r="D725" s="7">
        <f>_xlfn.XLOOKUP(A725,'Medical Examinations'!$A$2:$A$2336,'Medical Examinations'!$C$2:$C$2336,AVERAGE('Medical Examinations'!$C$2:$C$2336))</f>
        <v>8.16</v>
      </c>
      <c r="E725" s="7" t="str">
        <f>_xlfn.XLOOKUP(A725,'Medical Examinations'!$A:$A,'Medical Examinations'!$D:$D,"Unknown")</f>
        <v>Yes</v>
      </c>
      <c r="F725" s="7" t="str">
        <f>_xlfn.XLOOKUP(A725,'Medical Examinations'!$A:$A,'Medical Examinations'!$E:$E,"Unknown")</f>
        <v>No</v>
      </c>
      <c r="G725" s="7" t="str">
        <f>_xlfn.XLOOKUP(A725,'Medical Examinations'!$A:$A,'Medical Examinations'!$F:$F,"Unknown")</f>
        <v>Yes</v>
      </c>
      <c r="H725" s="43">
        <f>_xlfn.XLOOKUP(Healthcare!A725,'Medical Examinations'!$A:$A,'Medical Examinations'!$G:$G,0)</f>
        <v>1</v>
      </c>
      <c r="I725" s="7" t="str">
        <f>_xlfn.XLOOKUP(A725,'Medical Examinations'!$A:$A,'Medical Examinations'!$H:$H,"Unknown")</f>
        <v>No</v>
      </c>
      <c r="J725" s="7" t="str" cm="1">
        <f t="array" ref="J725">_xlfn.IFS(C725&lt;18.5,"Under Weight",C725&lt;=24.9,"Normal Weight",C725&lt;30,"Over weight",C725&gt;=30,"Obesity")</f>
        <v>Over weight</v>
      </c>
      <c r="K725" s="7" t="str" cm="1">
        <f t="array" ref="K725">_xlfn.IFS(D725="Null","Unknown",D725&lt;5.7,"Normal",D725&lt;6.5,"Prediabetes",D725&gt;=6.5,"Diabetes")</f>
        <v>Diabetes</v>
      </c>
      <c r="L725" s="7" t="str">
        <f>_xlfn.XLOOKUP(A725,'Hospitalisation Details'!$A:$A,'Hospitalisation Details'!$J:$J,)</f>
        <v>23-Dec-1963</v>
      </c>
      <c r="M725" s="22">
        <f>+_xlfn.XLOOKUP(A725,'Hospitalisation Details'!$A:$A,'Hospitalisation Details'!$F:$F)</f>
        <v>14001.13</v>
      </c>
      <c r="N725" s="7" t="str">
        <f>_xlfn.XLOOKUP(A725,'Hospitalisation Details'!$A:$A,'Hospitalisation Details'!$G:$G)</f>
        <v>tier - 2</v>
      </c>
      <c r="O725" s="7" t="str">
        <f>_xlfn.XLOOKUP(A725,'Hospitalisation Details'!$A:$A,'Hospitalisation Details'!$H:$H)</f>
        <v>tier - 1</v>
      </c>
      <c r="P725" s="7" t="str">
        <f>_xlfn.XLOOKUP(A725,'Hospitalisation Details'!$A:$A,'Hospitalisation Details'!$I:$I)</f>
        <v>R1013</v>
      </c>
      <c r="Q725" s="28">
        <f>_xlfn.XLOOKUP(A725,'Hospitalisation Details'!$A:$A,'Hospitalisation Details'!$K:$K)</f>
        <v>60</v>
      </c>
    </row>
    <row r="726" spans="1:17" x14ac:dyDescent="0.3">
      <c r="A726" s="27" t="s">
        <v>1645</v>
      </c>
      <c r="B726" s="7" t="str">
        <f>IFERROR(_xlfn.XLOOKUP(A726,'Customer Names'!$A$2:$A$2336,'Customer Names'!$C$2:$C$2336),"Unknown")</f>
        <v xml:space="preserve">  William D</v>
      </c>
      <c r="C726" s="7">
        <f>_xlfn.XLOOKUP(A726,'Medical Examinations'!$A$2:$A$2336,'Medical Examinations'!$B$2:$B$2336,AVERAGE('Medical Examinations'!$B$2:$B$2336))</f>
        <v>36.765000000000001</v>
      </c>
      <c r="D726" s="7">
        <f>_xlfn.XLOOKUP(A726,'Medical Examinations'!$A$2:$A$2336,'Medical Examinations'!$C$2:$C$2336,AVERAGE('Medical Examinations'!$C$2:$C$2336))</f>
        <v>4.4800000000000004</v>
      </c>
      <c r="E726" s="7" t="str">
        <f>_xlfn.XLOOKUP(A726,'Medical Examinations'!$A:$A,'Medical Examinations'!$D:$D,"Unknown")</f>
        <v>Yes</v>
      </c>
      <c r="F726" s="7" t="str">
        <f>_xlfn.XLOOKUP(A726,'Medical Examinations'!$A:$A,'Medical Examinations'!$E:$E,"Unknown")</f>
        <v>No</v>
      </c>
      <c r="G726" s="7" t="str">
        <f>_xlfn.XLOOKUP(A726,'Medical Examinations'!$A:$A,'Medical Examinations'!$F:$F,"Unknown")</f>
        <v>No</v>
      </c>
      <c r="H726" s="43">
        <f>_xlfn.XLOOKUP(Healthcare!A726,'Medical Examinations'!$A:$A,'Medical Examinations'!$G:$G,0)</f>
        <v>2</v>
      </c>
      <c r="I726" s="7" t="str">
        <f>_xlfn.XLOOKUP(A726,'Medical Examinations'!$A:$A,'Medical Examinations'!$H:$H,"Unknown")</f>
        <v>No</v>
      </c>
      <c r="J726" s="7" t="str" cm="1">
        <f t="array" ref="J726">_xlfn.IFS(C726&lt;18.5,"Under Weight",C726&lt;=24.9,"Normal Weight",C726&lt;30,"Over weight",C726&gt;=30,"Obesity")</f>
        <v>Obesity</v>
      </c>
      <c r="K726" s="7" t="str" cm="1">
        <f t="array" ref="K726">_xlfn.IFS(D726="Null","Unknown",D726&lt;5.7,"Normal",D726&lt;6.5,"Prediabetes",D726&gt;=6.5,"Diabetes")</f>
        <v>Normal</v>
      </c>
      <c r="L726" s="7" t="str">
        <f>_xlfn.XLOOKUP(A726,'Hospitalisation Details'!$A:$A,'Hospitalisation Details'!$J:$J,)</f>
        <v>6-Sep-1959</v>
      </c>
      <c r="M726" s="22">
        <f>+_xlfn.XLOOKUP(A726,'Hospitalisation Details'!$A:$A,'Hospitalisation Details'!$F:$F)</f>
        <v>13981.85</v>
      </c>
      <c r="N726" s="7" t="str">
        <f>_xlfn.XLOOKUP(A726,'Hospitalisation Details'!$A:$A,'Hospitalisation Details'!$G:$G)</f>
        <v>tier - 2</v>
      </c>
      <c r="O726" s="7" t="str">
        <f>_xlfn.XLOOKUP(A726,'Hospitalisation Details'!$A:$A,'Hospitalisation Details'!$H:$H)</f>
        <v>tier - 1</v>
      </c>
      <c r="P726" s="7" t="str">
        <f>_xlfn.XLOOKUP(A726,'Hospitalisation Details'!$A:$A,'Hospitalisation Details'!$I:$I)</f>
        <v>R1016</v>
      </c>
      <c r="Q726" s="28">
        <f>_xlfn.XLOOKUP(A726,'Hospitalisation Details'!$A:$A,'Hospitalisation Details'!$K:$K)</f>
        <v>64</v>
      </c>
    </row>
    <row r="727" spans="1:17" x14ac:dyDescent="0.3">
      <c r="A727" s="27" t="s">
        <v>1644</v>
      </c>
      <c r="B727" s="7" t="str">
        <f>IFERROR(_xlfn.XLOOKUP(A727,'Customer Names'!$A$2:$A$2336,'Customer Names'!$C$2:$C$2336),"Unknown")</f>
        <v xml:space="preserve">  James</v>
      </c>
      <c r="C727" s="7">
        <f>_xlfn.XLOOKUP(A727,'Medical Examinations'!$A$2:$A$2336,'Medical Examinations'!$B$2:$B$2336,AVERAGE('Medical Examinations'!$B$2:$B$2336))</f>
        <v>48.36</v>
      </c>
      <c r="D727" s="7">
        <f>_xlfn.XLOOKUP(A727,'Medical Examinations'!$A$2:$A$2336,'Medical Examinations'!$C$2:$C$2336,AVERAGE('Medical Examinations'!$C$2:$C$2336))</f>
        <v>4.08</v>
      </c>
      <c r="E727" s="7" t="str">
        <f>_xlfn.XLOOKUP(A727,'Medical Examinations'!$A:$A,'Medical Examinations'!$D:$D,"Unknown")</f>
        <v>No</v>
      </c>
      <c r="F727" s="7" t="str">
        <f>_xlfn.XLOOKUP(A727,'Medical Examinations'!$A:$A,'Medical Examinations'!$E:$E,"Unknown")</f>
        <v>No</v>
      </c>
      <c r="G727" s="7" t="str">
        <f>_xlfn.XLOOKUP(A727,'Medical Examinations'!$A:$A,'Medical Examinations'!$F:$F,"Unknown")</f>
        <v>No</v>
      </c>
      <c r="H727" s="43">
        <f>_xlfn.XLOOKUP(Healthcare!A727,'Medical Examinations'!$A:$A,'Medical Examinations'!$G:$G,0)</f>
        <v>0</v>
      </c>
      <c r="I727" s="7" t="str">
        <f>_xlfn.XLOOKUP(A727,'Medical Examinations'!$A:$A,'Medical Examinations'!$H:$H,"Unknown")</f>
        <v>No</v>
      </c>
      <c r="J727" s="7" t="str" cm="1">
        <f t="array" ref="J727">_xlfn.IFS(C727&lt;18.5,"Under Weight",C727&lt;=24.9,"Normal Weight",C727&lt;30,"Over weight",C727&gt;=30,"Obesity")</f>
        <v>Obesity</v>
      </c>
      <c r="K727" s="7" t="str" cm="1">
        <f t="array" ref="K727">_xlfn.IFS(D727="Null","Unknown",D727&lt;5.7,"Normal",D727&lt;6.5,"Prediabetes",D727&gt;=6.5,"Diabetes")</f>
        <v>Normal</v>
      </c>
      <c r="L727" s="7" t="str">
        <f>_xlfn.XLOOKUP(A727,'Hospitalisation Details'!$A:$A,'Hospitalisation Details'!$J:$J,)</f>
        <v>13-Jul-1990</v>
      </c>
      <c r="M727" s="22">
        <f>+_xlfn.XLOOKUP(A727,'Hospitalisation Details'!$A:$A,'Hospitalisation Details'!$F:$F)</f>
        <v>13979.45</v>
      </c>
      <c r="N727" s="7" t="str">
        <f>_xlfn.XLOOKUP(A727,'Hospitalisation Details'!$A:$A,'Hospitalisation Details'!$G:$G)</f>
        <v>tier - 2</v>
      </c>
      <c r="O727" s="7" t="str">
        <f>_xlfn.XLOOKUP(A727,'Hospitalisation Details'!$A:$A,'Hospitalisation Details'!$H:$H)</f>
        <v>tier - 1</v>
      </c>
      <c r="P727" s="7" t="str">
        <f>_xlfn.XLOOKUP(A727,'Hospitalisation Details'!$A:$A,'Hospitalisation Details'!$I:$I)</f>
        <v>R1023</v>
      </c>
      <c r="Q727" s="28">
        <f>_xlfn.XLOOKUP(A727,'Hospitalisation Details'!$A:$A,'Hospitalisation Details'!$K:$K)</f>
        <v>33</v>
      </c>
    </row>
    <row r="728" spans="1:17" x14ac:dyDescent="0.3">
      <c r="A728" s="27" t="s">
        <v>1643</v>
      </c>
      <c r="B728" s="7" t="str">
        <f>IFERROR(_xlfn.XLOOKUP(A728,'Customer Names'!$A$2:$A$2336,'Customer Names'!$C$2:$C$2336),"Unknown")</f>
        <v xml:space="preserve">  John</v>
      </c>
      <c r="C728" s="7">
        <f>_xlfn.XLOOKUP(A728,'Medical Examinations'!$A$2:$A$2336,'Medical Examinations'!$B$2:$B$2336,AVERAGE('Medical Examinations'!$B$2:$B$2336))</f>
        <v>31.445</v>
      </c>
      <c r="D728" s="7">
        <f>_xlfn.XLOOKUP(A728,'Medical Examinations'!$A$2:$A$2336,'Medical Examinations'!$C$2:$C$2336,AVERAGE('Medical Examinations'!$C$2:$C$2336))</f>
        <v>4.4000000000000004</v>
      </c>
      <c r="E728" s="7" t="str">
        <f>_xlfn.XLOOKUP(A728,'Medical Examinations'!$A:$A,'Medical Examinations'!$D:$D,"Unknown")</f>
        <v>Yes</v>
      </c>
      <c r="F728" s="7" t="str">
        <f>_xlfn.XLOOKUP(A728,'Medical Examinations'!$A:$A,'Medical Examinations'!$E:$E,"Unknown")</f>
        <v>No</v>
      </c>
      <c r="G728" s="7" t="str">
        <f>_xlfn.XLOOKUP(A728,'Medical Examinations'!$A:$A,'Medical Examinations'!$F:$F,"Unknown")</f>
        <v>No</v>
      </c>
      <c r="H728" s="43">
        <f>_xlfn.XLOOKUP(Healthcare!A728,'Medical Examinations'!$A:$A,'Medical Examinations'!$G:$G,0)</f>
        <v>2</v>
      </c>
      <c r="I728" s="7" t="str">
        <f>_xlfn.XLOOKUP(A728,'Medical Examinations'!$A:$A,'Medical Examinations'!$H:$H,"Unknown")</f>
        <v>No</v>
      </c>
      <c r="J728" s="7" t="str" cm="1">
        <f t="array" ref="J728">_xlfn.IFS(C728&lt;18.5,"Under Weight",C728&lt;=24.9,"Normal Weight",C728&lt;30,"Over weight",C728&gt;=30,"Obesity")</f>
        <v>Obesity</v>
      </c>
      <c r="K728" s="7" t="str" cm="1">
        <f t="array" ref="K728">_xlfn.IFS(D728="Null","Unknown",D728&lt;5.7,"Normal",D728&lt;6.5,"Prediabetes",D728&gt;=6.5,"Diabetes")</f>
        <v>Normal</v>
      </c>
      <c r="L728" s="7" t="str">
        <f>_xlfn.XLOOKUP(A728,'Hospitalisation Details'!$A:$A,'Hospitalisation Details'!$J:$J,)</f>
        <v>29-Aug-1959</v>
      </c>
      <c r="M728" s="22">
        <f>+_xlfn.XLOOKUP(A728,'Hospitalisation Details'!$A:$A,'Hospitalisation Details'!$F:$F)</f>
        <v>13974.46</v>
      </c>
      <c r="N728" s="7" t="str">
        <f>_xlfn.XLOOKUP(A728,'Hospitalisation Details'!$A:$A,'Hospitalisation Details'!$G:$G)</f>
        <v>tier - 2</v>
      </c>
      <c r="O728" s="7" t="str">
        <f>_xlfn.XLOOKUP(A728,'Hospitalisation Details'!$A:$A,'Hospitalisation Details'!$H:$H)</f>
        <v>tier - 2</v>
      </c>
      <c r="P728" s="7" t="str">
        <f>_xlfn.XLOOKUP(A728,'Hospitalisation Details'!$A:$A,'Hospitalisation Details'!$I:$I)</f>
        <v>R1019</v>
      </c>
      <c r="Q728" s="28">
        <f>_xlfn.XLOOKUP(A728,'Hospitalisation Details'!$A:$A,'Hospitalisation Details'!$K:$K)</f>
        <v>64</v>
      </c>
    </row>
    <row r="729" spans="1:17" x14ac:dyDescent="0.3">
      <c r="A729" s="27" t="s">
        <v>1642</v>
      </c>
      <c r="B729" s="7" t="str">
        <f>IFERROR(_xlfn.XLOOKUP(A729,'Customer Names'!$A$2:$A$2336,'Customer Names'!$C$2:$C$2336),"Unknown")</f>
        <v xml:space="preserve">  Adam S</v>
      </c>
      <c r="C729" s="7">
        <f>_xlfn.XLOOKUP(A729,'Medical Examinations'!$A$2:$A$2336,'Medical Examinations'!$B$2:$B$2336,AVERAGE('Medical Examinations'!$B$2:$B$2336))</f>
        <v>27.55</v>
      </c>
      <c r="D729" s="7">
        <f>_xlfn.XLOOKUP(A729,'Medical Examinations'!$A$2:$A$2336,'Medical Examinations'!$C$2:$C$2336,AVERAGE('Medical Examinations'!$C$2:$C$2336))</f>
        <v>9.02</v>
      </c>
      <c r="E729" s="7" t="str">
        <f>_xlfn.XLOOKUP(A729,'Medical Examinations'!$A:$A,'Medical Examinations'!$D:$D,"Unknown")</f>
        <v>No</v>
      </c>
      <c r="F729" s="7" t="str">
        <f>_xlfn.XLOOKUP(A729,'Medical Examinations'!$A:$A,'Medical Examinations'!$E:$E,"Unknown")</f>
        <v>No</v>
      </c>
      <c r="G729" s="7" t="str">
        <f>_xlfn.XLOOKUP(A729,'Medical Examinations'!$A:$A,'Medical Examinations'!$F:$F,"Unknown")</f>
        <v>No</v>
      </c>
      <c r="H729" s="43">
        <f>_xlfn.XLOOKUP(Healthcare!A729,'Medical Examinations'!$A:$A,'Medical Examinations'!$G:$G,0)</f>
        <v>0</v>
      </c>
      <c r="I729" s="7" t="str">
        <f>_xlfn.XLOOKUP(A729,'Medical Examinations'!$A:$A,'Medical Examinations'!$H:$H,"Unknown")</f>
        <v>No</v>
      </c>
      <c r="J729" s="7" t="str" cm="1">
        <f t="array" ref="J729">_xlfn.IFS(C729&lt;18.5,"Under Weight",C729&lt;=24.9,"Normal Weight",C729&lt;30,"Over weight",C729&gt;=30,"Obesity")</f>
        <v>Over weight</v>
      </c>
      <c r="K729" s="7" t="str" cm="1">
        <f t="array" ref="K729">_xlfn.IFS(D729="Null","Unknown",D729&lt;5.7,"Normal",D729&lt;6.5,"Prediabetes",D729&gt;=6.5,"Diabetes")</f>
        <v>Diabetes</v>
      </c>
      <c r="L729" s="7" t="str">
        <f>_xlfn.XLOOKUP(A729,'Hospitalisation Details'!$A:$A,'Hospitalisation Details'!$J:$J,)</f>
        <v>18-Jun-1960</v>
      </c>
      <c r="M729" s="22">
        <f>+_xlfn.XLOOKUP(A729,'Hospitalisation Details'!$A:$A,'Hospitalisation Details'!$F:$F)</f>
        <v>13937.67</v>
      </c>
      <c r="N729" s="7" t="str">
        <f>_xlfn.XLOOKUP(A729,'Hospitalisation Details'!$A:$A,'Hospitalisation Details'!$G:$G)</f>
        <v>tier - 2</v>
      </c>
      <c r="O729" s="7" t="str">
        <f>_xlfn.XLOOKUP(A729,'Hospitalisation Details'!$A:$A,'Hospitalisation Details'!$H:$H)</f>
        <v>tier - 1</v>
      </c>
      <c r="P729" s="7" t="str">
        <f>_xlfn.XLOOKUP(A729,'Hospitalisation Details'!$A:$A,'Hospitalisation Details'!$I:$I)</f>
        <v>R1012</v>
      </c>
      <c r="Q729" s="28">
        <f>_xlfn.XLOOKUP(A729,'Hospitalisation Details'!$A:$A,'Hospitalisation Details'!$K:$K)</f>
        <v>63</v>
      </c>
    </row>
    <row r="730" spans="1:17" x14ac:dyDescent="0.3">
      <c r="A730" s="27" t="s">
        <v>1641</v>
      </c>
      <c r="B730" s="7" t="str">
        <f>IFERROR(_xlfn.XLOOKUP(A730,'Customer Names'!$A$2:$A$2336,'Customer Names'!$C$2:$C$2336),"Unknown")</f>
        <v xml:space="preserve">  Armando</v>
      </c>
      <c r="C730" s="7">
        <f>_xlfn.XLOOKUP(A730,'Medical Examinations'!$A$2:$A$2336,'Medical Examinations'!$B$2:$B$2336,AVERAGE('Medical Examinations'!$B$2:$B$2336))</f>
        <v>33.11</v>
      </c>
      <c r="D730" s="7">
        <f>_xlfn.XLOOKUP(A730,'Medical Examinations'!$A$2:$A$2336,'Medical Examinations'!$C$2:$C$2336,AVERAGE('Medical Examinations'!$C$2:$C$2336))</f>
        <v>8.06</v>
      </c>
      <c r="E730" s="7" t="str">
        <f>_xlfn.XLOOKUP(A730,'Medical Examinations'!$A:$A,'Medical Examinations'!$D:$D,"Unknown")</f>
        <v>No</v>
      </c>
      <c r="F730" s="7" t="str">
        <f>_xlfn.XLOOKUP(A730,'Medical Examinations'!$A:$A,'Medical Examinations'!$E:$E,"Unknown")</f>
        <v>No</v>
      </c>
      <c r="G730" s="7" t="str">
        <f>_xlfn.XLOOKUP(A730,'Medical Examinations'!$A:$A,'Medical Examinations'!$F:$F,"Unknown")</f>
        <v>No</v>
      </c>
      <c r="H730" s="43">
        <f>_xlfn.XLOOKUP(Healthcare!A730,'Medical Examinations'!$A:$A,'Medical Examinations'!$G:$G,0)</f>
        <v>0</v>
      </c>
      <c r="I730" s="7" t="str">
        <f>_xlfn.XLOOKUP(A730,'Medical Examinations'!$A:$A,'Medical Examinations'!$H:$H,"Unknown")</f>
        <v>No</v>
      </c>
      <c r="J730" s="7" t="str" cm="1">
        <f t="array" ref="J730">_xlfn.IFS(C730&lt;18.5,"Under Weight",C730&lt;=24.9,"Normal Weight",C730&lt;30,"Over weight",C730&gt;=30,"Obesity")</f>
        <v>Obesity</v>
      </c>
      <c r="K730" s="7" t="str" cm="1">
        <f t="array" ref="K730">_xlfn.IFS(D730="Null","Unknown",D730&lt;5.7,"Normal",D730&lt;6.5,"Prediabetes",D730&gt;=6.5,"Diabetes")</f>
        <v>Diabetes</v>
      </c>
      <c r="L730" s="7" t="str">
        <f>_xlfn.XLOOKUP(A730,'Hospitalisation Details'!$A:$A,'Hospitalisation Details'!$J:$J,)</f>
        <v>27-Jul-1962</v>
      </c>
      <c r="M730" s="22">
        <f>+_xlfn.XLOOKUP(A730,'Hospitalisation Details'!$A:$A,'Hospitalisation Details'!$F:$F)</f>
        <v>13919.82</v>
      </c>
      <c r="N730" s="7" t="str">
        <f>_xlfn.XLOOKUP(A730,'Hospitalisation Details'!$A:$A,'Hospitalisation Details'!$G:$G)</f>
        <v>tier - 2</v>
      </c>
      <c r="O730" s="7" t="str">
        <f>_xlfn.XLOOKUP(A730,'Hospitalisation Details'!$A:$A,'Hospitalisation Details'!$H:$H)</f>
        <v>tier - 2</v>
      </c>
      <c r="P730" s="7" t="str">
        <f>_xlfn.XLOOKUP(A730,'Hospitalisation Details'!$A:$A,'Hospitalisation Details'!$I:$I)</f>
        <v>R1013</v>
      </c>
      <c r="Q730" s="28">
        <f>_xlfn.XLOOKUP(A730,'Hospitalisation Details'!$A:$A,'Hospitalisation Details'!$K:$K)</f>
        <v>61</v>
      </c>
    </row>
    <row r="731" spans="1:17" x14ac:dyDescent="0.3">
      <c r="A731" s="27" t="s">
        <v>1640</v>
      </c>
      <c r="B731" s="7" t="str">
        <f>IFERROR(_xlfn.XLOOKUP(A731,'Customer Names'!$A$2:$A$2336,'Customer Names'!$C$2:$C$2336),"Unknown")</f>
        <v xml:space="preserve">  Dana</v>
      </c>
      <c r="C731" s="7">
        <f>_xlfn.XLOOKUP(A731,'Medical Examinations'!$A$2:$A$2336,'Medical Examinations'!$B$2:$B$2336,AVERAGE('Medical Examinations'!$B$2:$B$2336))</f>
        <v>36.85</v>
      </c>
      <c r="D731" s="7">
        <f>_xlfn.XLOOKUP(A731,'Medical Examinations'!$A$2:$A$2336,'Medical Examinations'!$C$2:$C$2336,AVERAGE('Medical Examinations'!$C$2:$C$2336))</f>
        <v>6.21</v>
      </c>
      <c r="E731" s="7" t="str">
        <f>_xlfn.XLOOKUP(A731,'Medical Examinations'!$A:$A,'Medical Examinations'!$D:$D,"Unknown")</f>
        <v>Yes</v>
      </c>
      <c r="F731" s="7" t="str">
        <f>_xlfn.XLOOKUP(A731,'Medical Examinations'!$A:$A,'Medical Examinations'!$E:$E,"Unknown")</f>
        <v>No</v>
      </c>
      <c r="G731" s="7" t="str">
        <f>_xlfn.XLOOKUP(A731,'Medical Examinations'!$A:$A,'Medical Examinations'!$F:$F,"Unknown")</f>
        <v>No</v>
      </c>
      <c r="H731" s="43">
        <f>_xlfn.XLOOKUP(Healthcare!A731,'Medical Examinations'!$A:$A,'Medical Examinations'!$G:$G,0)</f>
        <v>2</v>
      </c>
      <c r="I731" s="7" t="str">
        <f>_xlfn.XLOOKUP(A731,'Medical Examinations'!$A:$A,'Medical Examinations'!$H:$H,"Unknown")</f>
        <v>No</v>
      </c>
      <c r="J731" s="7" t="str" cm="1">
        <f t="array" ref="J731">_xlfn.IFS(C731&lt;18.5,"Under Weight",C731&lt;=24.9,"Normal Weight",C731&lt;30,"Over weight",C731&gt;=30,"Obesity")</f>
        <v>Obesity</v>
      </c>
      <c r="K731" s="7" t="str" cm="1">
        <f t="array" ref="K731">_xlfn.IFS(D731="Null","Unknown",D731&lt;5.7,"Normal",D731&lt;6.5,"Prediabetes",D731&gt;=6.5,"Diabetes")</f>
        <v>Prediabetes</v>
      </c>
      <c r="L731" s="7" t="str">
        <f>_xlfn.XLOOKUP(A731,'Hospitalisation Details'!$A:$A,'Hospitalisation Details'!$J:$J,)</f>
        <v>7-Jul-1959</v>
      </c>
      <c r="M731" s="22">
        <f>+_xlfn.XLOOKUP(A731,'Hospitalisation Details'!$A:$A,'Hospitalisation Details'!$F:$F)</f>
        <v>13887.97</v>
      </c>
      <c r="N731" s="7" t="str">
        <f>_xlfn.XLOOKUP(A731,'Hospitalisation Details'!$A:$A,'Hospitalisation Details'!$G:$G)</f>
        <v>tier - 2</v>
      </c>
      <c r="O731" s="7" t="str">
        <f>_xlfn.XLOOKUP(A731,'Hospitalisation Details'!$A:$A,'Hospitalisation Details'!$H:$H)</f>
        <v>tier - 2</v>
      </c>
      <c r="P731" s="7" t="str">
        <f>_xlfn.XLOOKUP(A731,'Hospitalisation Details'!$A:$A,'Hospitalisation Details'!$I:$I)</f>
        <v>R1013</v>
      </c>
      <c r="Q731" s="28">
        <f>_xlfn.XLOOKUP(A731,'Hospitalisation Details'!$A:$A,'Hospitalisation Details'!$K:$K)</f>
        <v>64</v>
      </c>
    </row>
    <row r="732" spans="1:17" x14ac:dyDescent="0.3">
      <c r="A732" s="27" t="s">
        <v>1639</v>
      </c>
      <c r="B732" s="7" t="str">
        <f>IFERROR(_xlfn.XLOOKUP(A732,'Customer Names'!$A$2:$A$2336,'Customer Names'!$C$2:$C$2336),"Unknown")</f>
        <v xml:space="preserve">  Jennifer L</v>
      </c>
      <c r="C732" s="7">
        <f>_xlfn.XLOOKUP(A732,'Medical Examinations'!$A$2:$A$2336,'Medical Examinations'!$B$2:$B$2336,AVERAGE('Medical Examinations'!$B$2:$B$2336))</f>
        <v>36.299999999999997</v>
      </c>
      <c r="D732" s="7">
        <f>_xlfn.XLOOKUP(A732,'Medical Examinations'!$A$2:$A$2336,'Medical Examinations'!$C$2:$C$2336,AVERAGE('Medical Examinations'!$C$2:$C$2336))</f>
        <v>5.79</v>
      </c>
      <c r="E732" s="7" t="str">
        <f>_xlfn.XLOOKUP(A732,'Medical Examinations'!$A:$A,'Medical Examinations'!$D:$D,"Unknown")</f>
        <v>Yes</v>
      </c>
      <c r="F732" s="7" t="str">
        <f>_xlfn.XLOOKUP(A732,'Medical Examinations'!$A:$A,'Medical Examinations'!$E:$E,"Unknown")</f>
        <v>No</v>
      </c>
      <c r="G732" s="7" t="str">
        <f>_xlfn.XLOOKUP(A732,'Medical Examinations'!$A:$A,'Medical Examinations'!$F:$F,"Unknown")</f>
        <v>No</v>
      </c>
      <c r="H732" s="43">
        <f>_xlfn.XLOOKUP(Healthcare!A732,'Medical Examinations'!$A:$A,'Medical Examinations'!$G:$G,0)</f>
        <v>2</v>
      </c>
      <c r="I732" s="7" t="str">
        <f>_xlfn.XLOOKUP(A732,'Medical Examinations'!$A:$A,'Medical Examinations'!$H:$H,"Unknown")</f>
        <v>No</v>
      </c>
      <c r="J732" s="7" t="str" cm="1">
        <f t="array" ref="J732">_xlfn.IFS(C732&lt;18.5,"Under Weight",C732&lt;=24.9,"Normal Weight",C732&lt;30,"Over weight",C732&gt;=30,"Obesity")</f>
        <v>Obesity</v>
      </c>
      <c r="K732" s="7" t="str" cm="1">
        <f t="array" ref="K732">_xlfn.IFS(D732="Null","Unknown",D732&lt;5.7,"Normal",D732&lt;6.5,"Prediabetes",D732&gt;=6.5,"Diabetes")</f>
        <v>Prediabetes</v>
      </c>
      <c r="L732" s="7" t="str">
        <f>_xlfn.XLOOKUP(A732,'Hospitalisation Details'!$A:$A,'Hospitalisation Details'!$J:$J,)</f>
        <v>29-Dec-1959</v>
      </c>
      <c r="M732" s="22">
        <f>+_xlfn.XLOOKUP(A732,'Hospitalisation Details'!$A:$A,'Hospitalisation Details'!$F:$F)</f>
        <v>13887.2</v>
      </c>
      <c r="N732" s="7" t="str">
        <f>_xlfn.XLOOKUP(A732,'Hospitalisation Details'!$A:$A,'Hospitalisation Details'!$G:$G)</f>
        <v>tier - 2</v>
      </c>
      <c r="O732" s="7" t="str">
        <f>_xlfn.XLOOKUP(A732,'Hospitalisation Details'!$A:$A,'Hospitalisation Details'!$H:$H)</f>
        <v>tier - 3</v>
      </c>
      <c r="P732" s="7" t="str">
        <f>_xlfn.XLOOKUP(A732,'Hospitalisation Details'!$A:$A,'Hospitalisation Details'!$I:$I)</f>
        <v>R1013</v>
      </c>
      <c r="Q732" s="28">
        <f>_xlfn.XLOOKUP(A732,'Hospitalisation Details'!$A:$A,'Hospitalisation Details'!$K:$K)</f>
        <v>64</v>
      </c>
    </row>
    <row r="733" spans="1:17" x14ac:dyDescent="0.3">
      <c r="A733" s="27" t="s">
        <v>1638</v>
      </c>
      <c r="B733" s="7" t="str">
        <f>IFERROR(_xlfn.XLOOKUP(A733,'Customer Names'!$A$2:$A$2336,'Customer Names'!$C$2:$C$2336),"Unknown")</f>
        <v xml:space="preserve">  Benjamin</v>
      </c>
      <c r="C733" s="7">
        <f>_xlfn.XLOOKUP(A733,'Medical Examinations'!$A$2:$A$2336,'Medical Examinations'!$B$2:$B$2336,AVERAGE('Medical Examinations'!$B$2:$B$2336))</f>
        <v>45.34</v>
      </c>
      <c r="D733" s="7">
        <f>_xlfn.XLOOKUP(A733,'Medical Examinations'!$A$2:$A$2336,'Medical Examinations'!$C$2:$C$2336,AVERAGE('Medical Examinations'!$C$2:$C$2336))</f>
        <v>5.69</v>
      </c>
      <c r="E733" s="7" t="str">
        <f>_xlfn.XLOOKUP(A733,'Medical Examinations'!$A:$A,'Medical Examinations'!$D:$D,"Unknown")</f>
        <v>Yes</v>
      </c>
      <c r="F733" s="7" t="str">
        <f>_xlfn.XLOOKUP(A733,'Medical Examinations'!$A:$A,'Medical Examinations'!$E:$E,"Unknown")</f>
        <v>No</v>
      </c>
      <c r="G733" s="7" t="str">
        <f>_xlfn.XLOOKUP(A733,'Medical Examinations'!$A:$A,'Medical Examinations'!$F:$F,"Unknown")</f>
        <v>No</v>
      </c>
      <c r="H733" s="43">
        <f>_xlfn.XLOOKUP(Healthcare!A733,'Medical Examinations'!$A:$A,'Medical Examinations'!$G:$G,0)</f>
        <v>0</v>
      </c>
      <c r="I733" s="7" t="str">
        <f>_xlfn.XLOOKUP(A733,'Medical Examinations'!$A:$A,'Medical Examinations'!$H:$H,"Unknown")</f>
        <v>No</v>
      </c>
      <c r="J733" s="7" t="str" cm="1">
        <f t="array" ref="J733">_xlfn.IFS(C733&lt;18.5,"Under Weight",C733&lt;=24.9,"Normal Weight",C733&lt;30,"Over weight",C733&gt;=30,"Obesity")</f>
        <v>Obesity</v>
      </c>
      <c r="K733" s="7" t="str" cm="1">
        <f t="array" ref="K733">_xlfn.IFS(D733="Null","Unknown",D733&lt;5.7,"Normal",D733&lt;6.5,"Prediabetes",D733&gt;=6.5,"Diabetes")</f>
        <v>Normal</v>
      </c>
      <c r="L733" s="7" t="str">
        <f>_xlfn.XLOOKUP(A733,'Hospitalisation Details'!$A:$A,'Hospitalisation Details'!$J:$J,)</f>
        <v>25-Sep-1985</v>
      </c>
      <c r="M733" s="22">
        <f>+_xlfn.XLOOKUP(A733,'Hospitalisation Details'!$A:$A,'Hospitalisation Details'!$F:$F)</f>
        <v>13886.4</v>
      </c>
      <c r="N733" s="7" t="str">
        <f>_xlfn.XLOOKUP(A733,'Hospitalisation Details'!$A:$A,'Hospitalisation Details'!$G:$G)</f>
        <v>tier - 2</v>
      </c>
      <c r="O733" s="7" t="str">
        <f>_xlfn.XLOOKUP(A733,'Hospitalisation Details'!$A:$A,'Hospitalisation Details'!$H:$H)</f>
        <v>tier - 2</v>
      </c>
      <c r="P733" s="7" t="str">
        <f>_xlfn.XLOOKUP(A733,'Hospitalisation Details'!$A:$A,'Hospitalisation Details'!$I:$I)</f>
        <v>R1012</v>
      </c>
      <c r="Q733" s="28">
        <f>_xlfn.XLOOKUP(A733,'Hospitalisation Details'!$A:$A,'Hospitalisation Details'!$K:$K)</f>
        <v>38</v>
      </c>
    </row>
    <row r="734" spans="1:17" x14ac:dyDescent="0.3">
      <c r="A734" s="27" t="s">
        <v>1637</v>
      </c>
      <c r="B734" s="7" t="str">
        <f>IFERROR(_xlfn.XLOOKUP(A734,'Customer Names'!$A$2:$A$2336,'Customer Names'!$C$2:$C$2336),"Unknown")</f>
        <v xml:space="preserve">  Tanya</v>
      </c>
      <c r="C734" s="7">
        <f>_xlfn.XLOOKUP(A734,'Medical Examinations'!$A$2:$A$2336,'Medical Examinations'!$B$2:$B$2336,AVERAGE('Medical Examinations'!$B$2:$B$2336))</f>
        <v>31.8</v>
      </c>
      <c r="D734" s="7">
        <f>_xlfn.XLOOKUP(A734,'Medical Examinations'!$A$2:$A$2336,'Medical Examinations'!$C$2:$C$2336,AVERAGE('Medical Examinations'!$C$2:$C$2336))</f>
        <v>5.36</v>
      </c>
      <c r="E734" s="7" t="str">
        <f>_xlfn.XLOOKUP(A734,'Medical Examinations'!$A:$A,'Medical Examinations'!$D:$D,"Unknown")</f>
        <v>Yes</v>
      </c>
      <c r="F734" s="7" t="str">
        <f>_xlfn.XLOOKUP(A734,'Medical Examinations'!$A:$A,'Medical Examinations'!$E:$E,"Unknown")</f>
        <v>No</v>
      </c>
      <c r="G734" s="7" t="str">
        <f>_xlfn.XLOOKUP(A734,'Medical Examinations'!$A:$A,'Medical Examinations'!$F:$F,"Unknown")</f>
        <v>No</v>
      </c>
      <c r="H734" s="43">
        <f>_xlfn.XLOOKUP(Healthcare!A734,'Medical Examinations'!$A:$A,'Medical Examinations'!$G:$G,0)</f>
        <v>2</v>
      </c>
      <c r="I734" s="7" t="str">
        <f>_xlfn.XLOOKUP(A734,'Medical Examinations'!$A:$A,'Medical Examinations'!$H:$H,"Unknown")</f>
        <v>No</v>
      </c>
      <c r="J734" s="7" t="str" cm="1">
        <f t="array" ref="J734">_xlfn.IFS(C734&lt;18.5,"Under Weight",C734&lt;=24.9,"Normal Weight",C734&lt;30,"Over weight",C734&gt;=30,"Obesity")</f>
        <v>Obesity</v>
      </c>
      <c r="K734" s="7" t="str" cm="1">
        <f t="array" ref="K734">_xlfn.IFS(D734="Null","Unknown",D734&lt;5.7,"Normal",D734&lt;6.5,"Prediabetes",D734&gt;=6.5,"Diabetes")</f>
        <v>Normal</v>
      </c>
      <c r="L734" s="7" t="str">
        <f>_xlfn.XLOOKUP(A734,'Hospitalisation Details'!$A:$A,'Hospitalisation Details'!$J:$J,)</f>
        <v>5-Oct-1959</v>
      </c>
      <c r="M734" s="22">
        <f>+_xlfn.XLOOKUP(A734,'Hospitalisation Details'!$A:$A,'Hospitalisation Details'!$F:$F)</f>
        <v>13880.95</v>
      </c>
      <c r="N734" s="7" t="str">
        <f>_xlfn.XLOOKUP(A734,'Hospitalisation Details'!$A:$A,'Hospitalisation Details'!$G:$G)</f>
        <v>tier - 2</v>
      </c>
      <c r="O734" s="7" t="str">
        <f>_xlfn.XLOOKUP(A734,'Hospitalisation Details'!$A:$A,'Hospitalisation Details'!$H:$H)</f>
        <v>tier - 2</v>
      </c>
      <c r="P734" s="7" t="str">
        <f>_xlfn.XLOOKUP(A734,'Hospitalisation Details'!$A:$A,'Hospitalisation Details'!$I:$I)</f>
        <v>R1011</v>
      </c>
      <c r="Q734" s="28">
        <f>_xlfn.XLOOKUP(A734,'Hospitalisation Details'!$A:$A,'Hospitalisation Details'!$K:$K)</f>
        <v>64</v>
      </c>
    </row>
    <row r="735" spans="1:17" x14ac:dyDescent="0.3">
      <c r="A735" s="27" t="s">
        <v>1636</v>
      </c>
      <c r="B735" s="7" t="str">
        <f>IFERROR(_xlfn.XLOOKUP(A735,'Customer Names'!$A$2:$A$2336,'Customer Names'!$C$2:$C$2336),"Unknown")</f>
        <v xml:space="preserve">  Tracy</v>
      </c>
      <c r="C735" s="7">
        <f>_xlfn.XLOOKUP(A735,'Medical Examinations'!$A$2:$A$2336,'Medical Examinations'!$B$2:$B$2336,AVERAGE('Medical Examinations'!$B$2:$B$2336))</f>
        <v>41.02</v>
      </c>
      <c r="D735" s="7">
        <f>_xlfn.XLOOKUP(A735,'Medical Examinations'!$A$2:$A$2336,'Medical Examinations'!$C$2:$C$2336,AVERAGE('Medical Examinations'!$C$2:$C$2336))</f>
        <v>11.37</v>
      </c>
      <c r="E735" s="7" t="str">
        <f>_xlfn.XLOOKUP(A735,'Medical Examinations'!$A:$A,'Medical Examinations'!$D:$D,"Unknown")</f>
        <v>No</v>
      </c>
      <c r="F735" s="7" t="str">
        <f>_xlfn.XLOOKUP(A735,'Medical Examinations'!$A:$A,'Medical Examinations'!$E:$E,"Unknown")</f>
        <v>No</v>
      </c>
      <c r="G735" s="7" t="str">
        <f>_xlfn.XLOOKUP(A735,'Medical Examinations'!$A:$A,'Medical Examinations'!$F:$F,"Unknown")</f>
        <v>No</v>
      </c>
      <c r="H735" s="43">
        <f>_xlfn.XLOOKUP(Healthcare!A735,'Medical Examinations'!$A:$A,'Medical Examinations'!$G:$G,0)</f>
        <v>0</v>
      </c>
      <c r="I735" s="7" t="str">
        <f>_xlfn.XLOOKUP(A735,'Medical Examinations'!$A:$A,'Medical Examinations'!$H:$H,"Unknown")</f>
        <v>No</v>
      </c>
      <c r="J735" s="7" t="str" cm="1">
        <f t="array" ref="J735">_xlfn.IFS(C735&lt;18.5,"Under Weight",C735&lt;=24.9,"Normal Weight",C735&lt;30,"Over weight",C735&gt;=30,"Obesity")</f>
        <v>Obesity</v>
      </c>
      <c r="K735" s="7" t="str" cm="1">
        <f t="array" ref="K735">_xlfn.IFS(D735="Null","Unknown",D735&lt;5.7,"Normal",D735&lt;6.5,"Prediabetes",D735&gt;=6.5,"Diabetes")</f>
        <v>Diabetes</v>
      </c>
      <c r="L735" s="7" t="str">
        <f>_xlfn.XLOOKUP(A735,'Hospitalisation Details'!$A:$A,'Hospitalisation Details'!$J:$J,)</f>
        <v>19-Dec-1978</v>
      </c>
      <c r="M735" s="22">
        <f>+_xlfn.XLOOKUP(A735,'Hospitalisation Details'!$A:$A,'Hospitalisation Details'!$F:$F)</f>
        <v>13874.89</v>
      </c>
      <c r="N735" s="7" t="str">
        <f>_xlfn.XLOOKUP(A735,'Hospitalisation Details'!$A:$A,'Hospitalisation Details'!$G:$G)</f>
        <v>tier - 2</v>
      </c>
      <c r="O735" s="7" t="str">
        <f>_xlfn.XLOOKUP(A735,'Hospitalisation Details'!$A:$A,'Hospitalisation Details'!$H:$H)</f>
        <v>tier - 1</v>
      </c>
      <c r="P735" s="7" t="str">
        <f>_xlfn.XLOOKUP(A735,'Hospitalisation Details'!$A:$A,'Hospitalisation Details'!$I:$I)</f>
        <v>R1012</v>
      </c>
      <c r="Q735" s="28">
        <f>_xlfn.XLOOKUP(A735,'Hospitalisation Details'!$A:$A,'Hospitalisation Details'!$K:$K)</f>
        <v>45</v>
      </c>
    </row>
    <row r="736" spans="1:17" x14ac:dyDescent="0.3">
      <c r="A736" s="27" t="s">
        <v>1635</v>
      </c>
      <c r="B736" s="7" t="str">
        <f>IFERROR(_xlfn.XLOOKUP(A736,'Customer Names'!$A$2:$A$2336,'Customer Names'!$C$2:$C$2336),"Unknown")</f>
        <v xml:space="preserve">  Emily S</v>
      </c>
      <c r="C736" s="7">
        <f>_xlfn.XLOOKUP(A736,'Medical Examinations'!$A$2:$A$2336,'Medical Examinations'!$B$2:$B$2336,AVERAGE('Medical Examinations'!$B$2:$B$2336))</f>
        <v>32.68</v>
      </c>
      <c r="D736" s="7">
        <f>_xlfn.XLOOKUP(A736,'Medical Examinations'!$A$2:$A$2336,'Medical Examinations'!$C$2:$C$2336,AVERAGE('Medical Examinations'!$C$2:$C$2336))</f>
        <v>11.87</v>
      </c>
      <c r="E736" s="7" t="str">
        <f>_xlfn.XLOOKUP(A736,'Medical Examinations'!$A:$A,'Medical Examinations'!$D:$D,"Unknown")</f>
        <v>No</v>
      </c>
      <c r="F736" s="7" t="str">
        <f>_xlfn.XLOOKUP(A736,'Medical Examinations'!$A:$A,'Medical Examinations'!$E:$E,"Unknown")</f>
        <v>No</v>
      </c>
      <c r="G736" s="7" t="str">
        <f>_xlfn.XLOOKUP(A736,'Medical Examinations'!$A:$A,'Medical Examinations'!$F:$F,"Unknown")</f>
        <v>No</v>
      </c>
      <c r="H736" s="43">
        <f>_xlfn.XLOOKUP(Healthcare!A736,'Medical Examinations'!$A:$A,'Medical Examinations'!$G:$G,0)</f>
        <v>0</v>
      </c>
      <c r="I736" s="7" t="str">
        <f>_xlfn.XLOOKUP(A736,'Medical Examinations'!$A:$A,'Medical Examinations'!$H:$H,"Unknown")</f>
        <v>No</v>
      </c>
      <c r="J736" s="7" t="str" cm="1">
        <f t="array" ref="J736">_xlfn.IFS(C736&lt;18.5,"Under Weight",C736&lt;=24.9,"Normal Weight",C736&lt;30,"Over weight",C736&gt;=30,"Obesity")</f>
        <v>Obesity</v>
      </c>
      <c r="K736" s="7" t="str" cm="1">
        <f t="array" ref="K736">_xlfn.IFS(D736="Null","Unknown",D736&lt;5.7,"Normal",D736&lt;6.5,"Prediabetes",D736&gt;=6.5,"Diabetes")</f>
        <v>Diabetes</v>
      </c>
      <c r="L736" s="7" t="str">
        <f>_xlfn.XLOOKUP(A736,'Hospitalisation Details'!$A:$A,'Hospitalisation Details'!$J:$J,)</f>
        <v>21-Jul-1960</v>
      </c>
      <c r="M736" s="22">
        <f>+_xlfn.XLOOKUP(A736,'Hospitalisation Details'!$A:$A,'Hospitalisation Details'!$F:$F)</f>
        <v>13844.8</v>
      </c>
      <c r="N736" s="7" t="str">
        <f>_xlfn.XLOOKUP(A736,'Hospitalisation Details'!$A:$A,'Hospitalisation Details'!$G:$G)</f>
        <v>tier - 2</v>
      </c>
      <c r="O736" s="7" t="str">
        <f>_xlfn.XLOOKUP(A736,'Hospitalisation Details'!$A:$A,'Hospitalisation Details'!$H:$H)</f>
        <v>tier - 2</v>
      </c>
      <c r="P736" s="7" t="str">
        <f>_xlfn.XLOOKUP(A736,'Hospitalisation Details'!$A:$A,'Hospitalisation Details'!$I:$I)</f>
        <v>R1012</v>
      </c>
      <c r="Q736" s="28">
        <f>_xlfn.XLOOKUP(A736,'Hospitalisation Details'!$A:$A,'Hospitalisation Details'!$K:$K)</f>
        <v>63</v>
      </c>
    </row>
    <row r="737" spans="1:17" x14ac:dyDescent="0.3">
      <c r="A737" s="27" t="s">
        <v>1634</v>
      </c>
      <c r="B737" s="7" t="str">
        <f>IFERROR(_xlfn.XLOOKUP(A737,'Customer Names'!$A$2:$A$2336,'Customer Names'!$C$2:$C$2336),"Unknown")</f>
        <v xml:space="preserve">  Kelly R</v>
      </c>
      <c r="C737" s="7">
        <f>_xlfn.XLOOKUP(A737,'Medical Examinations'!$A$2:$A$2336,'Medical Examinations'!$B$2:$B$2336,AVERAGE('Medical Examinations'!$B$2:$B$2336))</f>
        <v>21.7</v>
      </c>
      <c r="D737" s="7">
        <f>_xlfn.XLOOKUP(A737,'Medical Examinations'!$A$2:$A$2336,'Medical Examinations'!$C$2:$C$2336,AVERAGE('Medical Examinations'!$C$2:$C$2336))</f>
        <v>4.9000000000000004</v>
      </c>
      <c r="E737" s="7" t="str">
        <f>_xlfn.XLOOKUP(A737,'Medical Examinations'!$A:$A,'Medical Examinations'!$D:$D,"Unknown")</f>
        <v>No</v>
      </c>
      <c r="F737" s="7" t="str">
        <f>_xlfn.XLOOKUP(A737,'Medical Examinations'!$A:$A,'Medical Examinations'!$E:$E,"Unknown")</f>
        <v>No</v>
      </c>
      <c r="G737" s="7" t="str">
        <f>_xlfn.XLOOKUP(A737,'Medical Examinations'!$A:$A,'Medical Examinations'!$F:$F,"Unknown")</f>
        <v>Yes</v>
      </c>
      <c r="H737" s="43">
        <f>_xlfn.XLOOKUP(Healthcare!A737,'Medical Examinations'!$A:$A,'Medical Examinations'!$G:$G,0)</f>
        <v>1</v>
      </c>
      <c r="I737" s="7" t="str">
        <f>_xlfn.XLOOKUP(A737,'Medical Examinations'!$A:$A,'Medical Examinations'!$H:$H,"Unknown")</f>
        <v>Yes</v>
      </c>
      <c r="J737" s="7" t="str" cm="1">
        <f t="array" ref="J737">_xlfn.IFS(C737&lt;18.5,"Under Weight",C737&lt;=24.9,"Normal Weight",C737&lt;30,"Over weight",C737&gt;=30,"Obesity")</f>
        <v>Normal Weight</v>
      </c>
      <c r="K737" s="7" t="str" cm="1">
        <f t="array" ref="K737">_xlfn.IFS(D737="Null","Unknown",D737&lt;5.7,"Normal",D737&lt;6.5,"Prediabetes",D737&gt;=6.5,"Diabetes")</f>
        <v>Normal</v>
      </c>
      <c r="L737" s="7" t="str">
        <f>_xlfn.XLOOKUP(A737,'Hospitalisation Details'!$A:$A,'Hospitalisation Details'!$J:$J,)</f>
        <v>7-Jun-2003</v>
      </c>
      <c r="M737" s="22">
        <f>+_xlfn.XLOOKUP(A737,'Hospitalisation Details'!$A:$A,'Hospitalisation Details'!$F:$F)</f>
        <v>13844.51</v>
      </c>
      <c r="N737" s="7" t="str">
        <f>_xlfn.XLOOKUP(A737,'Hospitalisation Details'!$A:$A,'Hospitalisation Details'!$G:$G)</f>
        <v>tier - 2</v>
      </c>
      <c r="O737" s="7" t="str">
        <f>_xlfn.XLOOKUP(A737,'Hospitalisation Details'!$A:$A,'Hospitalisation Details'!$H:$H)</f>
        <v>tier - 1</v>
      </c>
      <c r="P737" s="7" t="str">
        <f>_xlfn.XLOOKUP(A737,'Hospitalisation Details'!$A:$A,'Hospitalisation Details'!$I:$I)</f>
        <v>R1011</v>
      </c>
      <c r="Q737" s="28">
        <f>_xlfn.XLOOKUP(A737,'Hospitalisation Details'!$A:$A,'Hospitalisation Details'!$K:$K)</f>
        <v>20</v>
      </c>
    </row>
    <row r="738" spans="1:17" x14ac:dyDescent="0.3">
      <c r="A738" s="27" t="s">
        <v>1633</v>
      </c>
      <c r="B738" s="7" t="str">
        <f>IFERROR(_xlfn.XLOOKUP(A738,'Customer Names'!$A$2:$A$2336,'Customer Names'!$C$2:$C$2336),"Unknown")</f>
        <v xml:space="preserve">  Kyle</v>
      </c>
      <c r="C738" s="7">
        <f>_xlfn.XLOOKUP(A738,'Medical Examinations'!$A$2:$A$2336,'Medical Examinations'!$B$2:$B$2336,AVERAGE('Medical Examinations'!$B$2:$B$2336))</f>
        <v>40.479999999999997</v>
      </c>
      <c r="D738" s="7">
        <f>_xlfn.XLOOKUP(A738,'Medical Examinations'!$A$2:$A$2336,'Medical Examinations'!$C$2:$C$2336,AVERAGE('Medical Examinations'!$C$2:$C$2336))</f>
        <v>6.7</v>
      </c>
      <c r="E738" s="7" t="str">
        <f>_xlfn.XLOOKUP(A738,'Medical Examinations'!$A:$A,'Medical Examinations'!$D:$D,"Unknown")</f>
        <v>No</v>
      </c>
      <c r="F738" s="7" t="str">
        <f>_xlfn.XLOOKUP(A738,'Medical Examinations'!$A:$A,'Medical Examinations'!$E:$E,"Unknown")</f>
        <v>No</v>
      </c>
      <c r="G738" s="7" t="str">
        <f>_xlfn.XLOOKUP(A738,'Medical Examinations'!$A:$A,'Medical Examinations'!$F:$F,"Unknown")</f>
        <v>No</v>
      </c>
      <c r="H738" s="43">
        <f>_xlfn.XLOOKUP(Healthcare!A738,'Medical Examinations'!$A:$A,'Medical Examinations'!$G:$G,0)</f>
        <v>3</v>
      </c>
      <c r="I738" s="7" t="str">
        <f>_xlfn.XLOOKUP(A738,'Medical Examinations'!$A:$A,'Medical Examinations'!$H:$H,"Unknown")</f>
        <v>No</v>
      </c>
      <c r="J738" s="7" t="str" cm="1">
        <f t="array" ref="J738">_xlfn.IFS(C738&lt;18.5,"Under Weight",C738&lt;=24.9,"Normal Weight",C738&lt;30,"Over weight",C738&gt;=30,"Obesity")</f>
        <v>Obesity</v>
      </c>
      <c r="K738" s="7" t="str" cm="1">
        <f t="array" ref="K738">_xlfn.IFS(D738="Null","Unknown",D738&lt;5.7,"Normal",D738&lt;6.5,"Prediabetes",D738&gt;=6.5,"Diabetes")</f>
        <v>Diabetes</v>
      </c>
      <c r="L738" s="7" t="str">
        <f>_xlfn.XLOOKUP(A738,'Hospitalisation Details'!$A:$A,'Hospitalisation Details'!$J:$J,)</f>
        <v>10-Dec-1958</v>
      </c>
      <c r="M738" s="22">
        <f>+_xlfn.XLOOKUP(A738,'Hospitalisation Details'!$A:$A,'Hospitalisation Details'!$F:$F)</f>
        <v>13831.12</v>
      </c>
      <c r="N738" s="7" t="str">
        <f>_xlfn.XLOOKUP(A738,'Hospitalisation Details'!$A:$A,'Hospitalisation Details'!$G:$G)</f>
        <v>tier - 3</v>
      </c>
      <c r="O738" s="7" t="str">
        <f>_xlfn.XLOOKUP(A738,'Hospitalisation Details'!$A:$A,'Hospitalisation Details'!$H:$H)</f>
        <v>tier - 1</v>
      </c>
      <c r="P738" s="7" t="str">
        <f>_xlfn.XLOOKUP(A738,'Hospitalisation Details'!$A:$A,'Hospitalisation Details'!$I:$I)</f>
        <v>R1013</v>
      </c>
      <c r="Q738" s="28">
        <f>_xlfn.XLOOKUP(A738,'Hospitalisation Details'!$A:$A,'Hospitalisation Details'!$K:$K)</f>
        <v>65</v>
      </c>
    </row>
    <row r="739" spans="1:17" x14ac:dyDescent="0.3">
      <c r="A739" s="27" t="s">
        <v>1632</v>
      </c>
      <c r="B739" s="7" t="str">
        <f>IFERROR(_xlfn.XLOOKUP(A739,'Customer Names'!$A$2:$A$2336,'Customer Names'!$C$2:$C$2336),"Unknown")</f>
        <v xml:space="preserve">  Bruce A Jr</v>
      </c>
      <c r="C739" s="7">
        <f>_xlfn.XLOOKUP(A739,'Medical Examinations'!$A$2:$A$2336,'Medical Examinations'!$B$2:$B$2336,AVERAGE('Medical Examinations'!$B$2:$B$2336))</f>
        <v>34.5</v>
      </c>
      <c r="D739" s="7">
        <f>_xlfn.XLOOKUP(A739,'Medical Examinations'!$A$2:$A$2336,'Medical Examinations'!$C$2:$C$2336,AVERAGE('Medical Examinations'!$C$2:$C$2336))</f>
        <v>10.3</v>
      </c>
      <c r="E739" s="7" t="str">
        <f>_xlfn.XLOOKUP(A739,'Medical Examinations'!$A:$A,'Medical Examinations'!$D:$D,"Unknown")</f>
        <v>No</v>
      </c>
      <c r="F739" s="7" t="str">
        <f>_xlfn.XLOOKUP(A739,'Medical Examinations'!$A:$A,'Medical Examinations'!$E:$E,"Unknown")</f>
        <v>No</v>
      </c>
      <c r="G739" s="7" t="str">
        <f>_xlfn.XLOOKUP(A739,'Medical Examinations'!$A:$A,'Medical Examinations'!$F:$F,"Unknown")</f>
        <v>No</v>
      </c>
      <c r="H739" s="43">
        <f>_xlfn.XLOOKUP(Healthcare!A739,'Medical Examinations'!$A:$A,'Medical Examinations'!$G:$G,0)</f>
        <v>3</v>
      </c>
      <c r="I739" s="7" t="str">
        <f>_xlfn.XLOOKUP(A739,'Medical Examinations'!$A:$A,'Medical Examinations'!$H:$H,"Unknown")</f>
        <v>No</v>
      </c>
      <c r="J739" s="7" t="str" cm="1">
        <f t="array" ref="J739">_xlfn.IFS(C739&lt;18.5,"Under Weight",C739&lt;=24.9,"Normal Weight",C739&lt;30,"Over weight",C739&gt;=30,"Obesity")</f>
        <v>Obesity</v>
      </c>
      <c r="K739" s="7" t="str" cm="1">
        <f t="array" ref="K739">_xlfn.IFS(D739="Null","Unknown",D739&lt;5.7,"Normal",D739&lt;6.5,"Prediabetes",D739&gt;=6.5,"Diabetes")</f>
        <v>Diabetes</v>
      </c>
      <c r="L739" s="7" t="str">
        <f>_xlfn.XLOOKUP(A739,'Hospitalisation Details'!$A:$A,'Hospitalisation Details'!$J:$J,)</f>
        <v>25-Nov-1958</v>
      </c>
      <c r="M739" s="22">
        <f>+_xlfn.XLOOKUP(A739,'Hospitalisation Details'!$A:$A,'Hospitalisation Details'!$F:$F)</f>
        <v>13822.8</v>
      </c>
      <c r="N739" s="7" t="str">
        <f>_xlfn.XLOOKUP(A739,'Hospitalisation Details'!$A:$A,'Hospitalisation Details'!$G:$G)</f>
        <v>tier - 3</v>
      </c>
      <c r="O739" s="7" t="str">
        <f>_xlfn.XLOOKUP(A739,'Hospitalisation Details'!$A:$A,'Hospitalisation Details'!$H:$H)</f>
        <v>tier - 3</v>
      </c>
      <c r="P739" s="7" t="str">
        <f>_xlfn.XLOOKUP(A739,'Hospitalisation Details'!$A:$A,'Hospitalisation Details'!$I:$I)</f>
        <v>R1011</v>
      </c>
      <c r="Q739" s="28">
        <f>_xlfn.XLOOKUP(A739,'Hospitalisation Details'!$A:$A,'Hospitalisation Details'!$K:$K)</f>
        <v>65</v>
      </c>
    </row>
    <row r="740" spans="1:17" x14ac:dyDescent="0.3">
      <c r="A740" s="27" t="s">
        <v>1631</v>
      </c>
      <c r="B740" s="7" t="str">
        <f>IFERROR(_xlfn.XLOOKUP(A740,'Customer Names'!$A$2:$A$2336,'Customer Names'!$C$2:$C$2336),"Unknown")</f>
        <v xml:space="preserve">  Cary J</v>
      </c>
      <c r="C740" s="7">
        <f>_xlfn.XLOOKUP(A740,'Medical Examinations'!$A$2:$A$2336,'Medical Examinations'!$B$2:$B$2336,AVERAGE('Medical Examinations'!$B$2:$B$2336))</f>
        <v>45.9</v>
      </c>
      <c r="D740" s="7">
        <f>_xlfn.XLOOKUP(A740,'Medical Examinations'!$A$2:$A$2336,'Medical Examinations'!$C$2:$C$2336,AVERAGE('Medical Examinations'!$C$2:$C$2336))</f>
        <v>11.14</v>
      </c>
      <c r="E740" s="7" t="str">
        <f>_xlfn.XLOOKUP(A740,'Medical Examinations'!$A:$A,'Medical Examinations'!$D:$D,"Unknown")</f>
        <v>Yes</v>
      </c>
      <c r="F740" s="7" t="str">
        <f>_xlfn.XLOOKUP(A740,'Medical Examinations'!$A:$A,'Medical Examinations'!$E:$E,"Unknown")</f>
        <v>No</v>
      </c>
      <c r="G740" s="7" t="str">
        <f>_xlfn.XLOOKUP(A740,'Medical Examinations'!$A:$A,'Medical Examinations'!$F:$F,"Unknown")</f>
        <v>No</v>
      </c>
      <c r="H740" s="43">
        <f>_xlfn.XLOOKUP(Healthcare!A740,'Medical Examinations'!$A:$A,'Medical Examinations'!$G:$G,0)</f>
        <v>1</v>
      </c>
      <c r="I740" s="7" t="str">
        <f>_xlfn.XLOOKUP(A740,'Medical Examinations'!$A:$A,'Medical Examinations'!$H:$H,"Unknown")</f>
        <v>No</v>
      </c>
      <c r="J740" s="7" t="str" cm="1">
        <f t="array" ref="J740">_xlfn.IFS(C740&lt;18.5,"Under Weight",C740&lt;=24.9,"Normal Weight",C740&lt;30,"Over weight",C740&gt;=30,"Obesity")</f>
        <v>Obesity</v>
      </c>
      <c r="K740" s="7" t="str" cm="1">
        <f t="array" ref="K740">_xlfn.IFS(D740="Null","Unknown",D740&lt;5.7,"Normal",D740&lt;6.5,"Prediabetes",D740&gt;=6.5,"Diabetes")</f>
        <v>Diabetes</v>
      </c>
      <c r="L740" s="7" t="str">
        <f>_xlfn.XLOOKUP(A740,'Hospitalisation Details'!$A:$A,'Hospitalisation Details'!$J:$J,)</f>
        <v>8-Dec-1986</v>
      </c>
      <c r="M740" s="22">
        <f>+_xlfn.XLOOKUP(A740,'Hospitalisation Details'!$A:$A,'Hospitalisation Details'!$F:$F)</f>
        <v>13819.49</v>
      </c>
      <c r="N740" s="7" t="str">
        <f>_xlfn.XLOOKUP(A740,'Hospitalisation Details'!$A:$A,'Hospitalisation Details'!$G:$G)</f>
        <v>tier - 3</v>
      </c>
      <c r="O740" s="7" t="str">
        <f>_xlfn.XLOOKUP(A740,'Hospitalisation Details'!$A:$A,'Hospitalisation Details'!$H:$H)</f>
        <v>tier - 2</v>
      </c>
      <c r="P740" s="7" t="str">
        <f>_xlfn.XLOOKUP(A740,'Hospitalisation Details'!$A:$A,'Hospitalisation Details'!$I:$I)</f>
        <v>R1012</v>
      </c>
      <c r="Q740" s="28">
        <f>_xlfn.XLOOKUP(A740,'Hospitalisation Details'!$A:$A,'Hospitalisation Details'!$K:$K)</f>
        <v>37</v>
      </c>
    </row>
    <row r="741" spans="1:17" x14ac:dyDescent="0.3">
      <c r="A741" s="27" t="s">
        <v>1630</v>
      </c>
      <c r="B741" s="7" t="str">
        <f>IFERROR(_xlfn.XLOOKUP(A741,'Customer Names'!$A$2:$A$2336,'Customer Names'!$C$2:$C$2336),"Unknown")</f>
        <v xml:space="preserve">  Jill M</v>
      </c>
      <c r="C741" s="7">
        <f>_xlfn.XLOOKUP(A741,'Medical Examinations'!$A$2:$A$2336,'Medical Examinations'!$B$2:$B$2336,AVERAGE('Medical Examinations'!$B$2:$B$2336))</f>
        <v>33.479999999999997</v>
      </c>
      <c r="D741" s="7">
        <f>_xlfn.XLOOKUP(A741,'Medical Examinations'!$A$2:$A$2336,'Medical Examinations'!$C$2:$C$2336,AVERAGE('Medical Examinations'!$C$2:$C$2336))</f>
        <v>4.74</v>
      </c>
      <c r="E741" s="7" t="str">
        <f>_xlfn.XLOOKUP(A741,'Medical Examinations'!$A:$A,'Medical Examinations'!$D:$D,"Unknown")</f>
        <v>Yes</v>
      </c>
      <c r="F741" s="7" t="str">
        <f>_xlfn.XLOOKUP(A741,'Medical Examinations'!$A:$A,'Medical Examinations'!$E:$E,"Unknown")</f>
        <v>No</v>
      </c>
      <c r="G741" s="7" t="str">
        <f>_xlfn.XLOOKUP(A741,'Medical Examinations'!$A:$A,'Medical Examinations'!$F:$F,"Unknown")</f>
        <v>No</v>
      </c>
      <c r="H741" s="43">
        <f>_xlfn.XLOOKUP(Healthcare!A741,'Medical Examinations'!$A:$A,'Medical Examinations'!$G:$G,0)</f>
        <v>2</v>
      </c>
      <c r="I741" s="7" t="str">
        <f>_xlfn.XLOOKUP(A741,'Medical Examinations'!$A:$A,'Medical Examinations'!$H:$H,"Unknown")</f>
        <v>No</v>
      </c>
      <c r="J741" s="7" t="str" cm="1">
        <f t="array" ref="J741">_xlfn.IFS(C741&lt;18.5,"Under Weight",C741&lt;=24.9,"Normal Weight",C741&lt;30,"Over weight",C741&gt;=30,"Obesity")</f>
        <v>Obesity</v>
      </c>
      <c r="K741" s="7" t="str" cm="1">
        <f t="array" ref="K741">_xlfn.IFS(D741="Null","Unknown",D741&lt;5.7,"Normal",D741&lt;6.5,"Prediabetes",D741&gt;=6.5,"Diabetes")</f>
        <v>Normal</v>
      </c>
      <c r="L741" s="7" t="str">
        <f>_xlfn.XLOOKUP(A741,'Hospitalisation Details'!$A:$A,'Hospitalisation Details'!$J:$J,)</f>
        <v>10-Nov-1966</v>
      </c>
      <c r="M741" s="22">
        <f>+_xlfn.XLOOKUP(A741,'Hospitalisation Details'!$A:$A,'Hospitalisation Details'!$F:$F)</f>
        <v>13801.61</v>
      </c>
      <c r="N741" s="7" t="str">
        <f>_xlfn.XLOOKUP(A741,'Hospitalisation Details'!$A:$A,'Hospitalisation Details'!$G:$G)</f>
        <v>tier - 3</v>
      </c>
      <c r="O741" s="7" t="str">
        <f>_xlfn.XLOOKUP(A741,'Hospitalisation Details'!$A:$A,'Hospitalisation Details'!$H:$H)</f>
        <v>tier - 3</v>
      </c>
      <c r="P741" s="7" t="str">
        <f>_xlfn.XLOOKUP(A741,'Hospitalisation Details'!$A:$A,'Hospitalisation Details'!$I:$I)</f>
        <v>R1026</v>
      </c>
      <c r="Q741" s="28">
        <f>_xlfn.XLOOKUP(A741,'Hospitalisation Details'!$A:$A,'Hospitalisation Details'!$K:$K)</f>
        <v>57</v>
      </c>
    </row>
    <row r="742" spans="1:17" x14ac:dyDescent="0.3">
      <c r="A742" s="27" t="s">
        <v>1629</v>
      </c>
      <c r="B742" s="7" t="str">
        <f>IFERROR(_xlfn.XLOOKUP(A742,'Customer Names'!$A$2:$A$2336,'Customer Names'!$C$2:$C$2336),"Unknown")</f>
        <v xml:space="preserve">  Chris</v>
      </c>
      <c r="C742" s="7">
        <f>_xlfn.XLOOKUP(A742,'Medical Examinations'!$A$2:$A$2336,'Medical Examinations'!$B$2:$B$2336,AVERAGE('Medical Examinations'!$B$2:$B$2336))</f>
        <v>28.31</v>
      </c>
      <c r="D742" s="7">
        <f>_xlfn.XLOOKUP(A742,'Medical Examinations'!$A$2:$A$2336,'Medical Examinations'!$C$2:$C$2336,AVERAGE('Medical Examinations'!$C$2:$C$2336))</f>
        <v>5.96</v>
      </c>
      <c r="E742" s="7" t="str">
        <f>_xlfn.XLOOKUP(A742,'Medical Examinations'!$A:$A,'Medical Examinations'!$D:$D,"Unknown")</f>
        <v>Yes</v>
      </c>
      <c r="F742" s="7" t="str">
        <f>_xlfn.XLOOKUP(A742,'Medical Examinations'!$A:$A,'Medical Examinations'!$E:$E,"Unknown")</f>
        <v>No</v>
      </c>
      <c r="G742" s="7" t="str">
        <f>_xlfn.XLOOKUP(A742,'Medical Examinations'!$A:$A,'Medical Examinations'!$F:$F,"Unknown")</f>
        <v>No</v>
      </c>
      <c r="H742" s="43">
        <f>_xlfn.XLOOKUP(Healthcare!A742,'Medical Examinations'!$A:$A,'Medical Examinations'!$G:$G,0)</f>
        <v>2</v>
      </c>
      <c r="I742" s="7" t="str">
        <f>_xlfn.XLOOKUP(A742,'Medical Examinations'!$A:$A,'Medical Examinations'!$H:$H,"Unknown")</f>
        <v>No</v>
      </c>
      <c r="J742" s="7" t="str" cm="1">
        <f t="array" ref="J742">_xlfn.IFS(C742&lt;18.5,"Under Weight",C742&lt;=24.9,"Normal Weight",C742&lt;30,"Over weight",C742&gt;=30,"Obesity")</f>
        <v>Over weight</v>
      </c>
      <c r="K742" s="7" t="str" cm="1">
        <f t="array" ref="K742">_xlfn.IFS(D742="Null","Unknown",D742&lt;5.7,"Normal",D742&lt;6.5,"Prediabetes",D742&gt;=6.5,"Diabetes")</f>
        <v>Prediabetes</v>
      </c>
      <c r="L742" s="7" t="str">
        <f>_xlfn.XLOOKUP(A742,'Hospitalisation Details'!$A:$A,'Hospitalisation Details'!$J:$J,)</f>
        <v>6-Aug-1959</v>
      </c>
      <c r="M742" s="22">
        <f>+_xlfn.XLOOKUP(A742,'Hospitalisation Details'!$A:$A,'Hospitalisation Details'!$F:$F)</f>
        <v>13770.1</v>
      </c>
      <c r="N742" s="7" t="str">
        <f>_xlfn.XLOOKUP(A742,'Hospitalisation Details'!$A:$A,'Hospitalisation Details'!$G:$G)</f>
        <v>tier - 3</v>
      </c>
      <c r="O742" s="7" t="str">
        <f>_xlfn.XLOOKUP(A742,'Hospitalisation Details'!$A:$A,'Hospitalisation Details'!$H:$H)</f>
        <v>tier - 1</v>
      </c>
      <c r="P742" s="7" t="str">
        <f>_xlfn.XLOOKUP(A742,'Hospitalisation Details'!$A:$A,'Hospitalisation Details'!$I:$I)</f>
        <v>R1012</v>
      </c>
      <c r="Q742" s="28">
        <f>_xlfn.XLOOKUP(A742,'Hospitalisation Details'!$A:$A,'Hospitalisation Details'!$K:$K)</f>
        <v>64</v>
      </c>
    </row>
    <row r="743" spans="1:17" x14ac:dyDescent="0.3">
      <c r="A743" s="27" t="s">
        <v>1628</v>
      </c>
      <c r="B743" s="7" t="str">
        <f>IFERROR(_xlfn.XLOOKUP(A743,'Customer Names'!$A$2:$A$2336,'Customer Names'!$C$2:$C$2336),"Unknown")</f>
        <v xml:space="preserve">  Michael E</v>
      </c>
      <c r="C743" s="7">
        <f>_xlfn.XLOOKUP(A743,'Medical Examinations'!$A$2:$A$2336,'Medical Examinations'!$B$2:$B$2336,AVERAGE('Medical Examinations'!$B$2:$B$2336))</f>
        <v>21.565000000000001</v>
      </c>
      <c r="D743" s="7">
        <f>_xlfn.XLOOKUP(A743,'Medical Examinations'!$A$2:$A$2336,'Medical Examinations'!$C$2:$C$2336,AVERAGE('Medical Examinations'!$C$2:$C$2336))</f>
        <v>4.95</v>
      </c>
      <c r="E743" s="7" t="str">
        <f>_xlfn.XLOOKUP(A743,'Medical Examinations'!$A:$A,'Medical Examinations'!$D:$D,"Unknown")</f>
        <v>No</v>
      </c>
      <c r="F743" s="7" t="str">
        <f>_xlfn.XLOOKUP(A743,'Medical Examinations'!$A:$A,'Medical Examinations'!$E:$E,"Unknown")</f>
        <v>Yes</v>
      </c>
      <c r="G743" s="7" t="str">
        <f>_xlfn.XLOOKUP(A743,'Medical Examinations'!$A:$A,'Medical Examinations'!$F:$F,"Unknown")</f>
        <v>No</v>
      </c>
      <c r="H743" s="43">
        <f>_xlfn.XLOOKUP(Healthcare!A743,'Medical Examinations'!$A:$A,'Medical Examinations'!$G:$G,0)</f>
        <v>1</v>
      </c>
      <c r="I743" s="7" t="str">
        <f>_xlfn.XLOOKUP(A743,'Medical Examinations'!$A:$A,'Medical Examinations'!$H:$H,"Unknown")</f>
        <v>Yes</v>
      </c>
      <c r="J743" s="7" t="str" cm="1">
        <f t="array" ref="J743">_xlfn.IFS(C743&lt;18.5,"Under Weight",C743&lt;=24.9,"Normal Weight",C743&lt;30,"Over weight",C743&gt;=30,"Obesity")</f>
        <v>Normal Weight</v>
      </c>
      <c r="K743" s="7" t="str" cm="1">
        <f t="array" ref="K743">_xlfn.IFS(D743="Null","Unknown",D743&lt;5.7,"Normal",D743&lt;6.5,"Prediabetes",D743&gt;=6.5,"Diabetes")</f>
        <v>Normal</v>
      </c>
      <c r="L743" s="7" t="str">
        <f>_xlfn.XLOOKUP(A743,'Hospitalisation Details'!$A:$A,'Hospitalisation Details'!$J:$J,)</f>
        <v>16-Jul-2004</v>
      </c>
      <c r="M743" s="22">
        <f>+_xlfn.XLOOKUP(A743,'Hospitalisation Details'!$A:$A,'Hospitalisation Details'!$F:$F)</f>
        <v>13747.87</v>
      </c>
      <c r="N743" s="7" t="str">
        <f>_xlfn.XLOOKUP(A743,'Hospitalisation Details'!$A:$A,'Hospitalisation Details'!$G:$G)</f>
        <v>tier - 3</v>
      </c>
      <c r="O743" s="7" t="str">
        <f>_xlfn.XLOOKUP(A743,'Hospitalisation Details'!$A:$A,'Hospitalisation Details'!$H:$H)</f>
        <v>tier - 2</v>
      </c>
      <c r="P743" s="7" t="str">
        <f>_xlfn.XLOOKUP(A743,'Hospitalisation Details'!$A:$A,'Hospitalisation Details'!$I:$I)</f>
        <v>R1018</v>
      </c>
      <c r="Q743" s="28">
        <f>_xlfn.XLOOKUP(A743,'Hospitalisation Details'!$A:$A,'Hospitalisation Details'!$K:$K)</f>
        <v>19</v>
      </c>
    </row>
    <row r="744" spans="1:17" x14ac:dyDescent="0.3">
      <c r="A744" s="27" t="s">
        <v>1627</v>
      </c>
      <c r="B744" s="7" t="str">
        <f>IFERROR(_xlfn.XLOOKUP(A744,'Customer Names'!$A$2:$A$2336,'Customer Names'!$C$2:$C$2336),"Unknown")</f>
        <v xml:space="preserve">  Lauren</v>
      </c>
      <c r="C744" s="7">
        <f>_xlfn.XLOOKUP(A744,'Medical Examinations'!$A$2:$A$2336,'Medical Examinations'!$B$2:$B$2336,AVERAGE('Medical Examinations'!$B$2:$B$2336))</f>
        <v>35.590000000000003</v>
      </c>
      <c r="D744" s="7">
        <f>_xlfn.XLOOKUP(A744,'Medical Examinations'!$A$2:$A$2336,'Medical Examinations'!$C$2:$C$2336,AVERAGE('Medical Examinations'!$C$2:$C$2336))</f>
        <v>5.21</v>
      </c>
      <c r="E744" s="7" t="str">
        <f>_xlfn.XLOOKUP(A744,'Medical Examinations'!$A:$A,'Medical Examinations'!$D:$D,"Unknown")</f>
        <v>Yes</v>
      </c>
      <c r="F744" s="7" t="str">
        <f>_xlfn.XLOOKUP(A744,'Medical Examinations'!$A:$A,'Medical Examinations'!$E:$E,"Unknown")</f>
        <v>No</v>
      </c>
      <c r="G744" s="7" t="str">
        <f>_xlfn.XLOOKUP(A744,'Medical Examinations'!$A:$A,'Medical Examinations'!$F:$F,"Unknown")</f>
        <v>Yes</v>
      </c>
      <c r="H744" s="43">
        <f>_xlfn.XLOOKUP(Healthcare!A744,'Medical Examinations'!$A:$A,'Medical Examinations'!$G:$G,0)</f>
        <v>1</v>
      </c>
      <c r="I744" s="7" t="str">
        <f>_xlfn.XLOOKUP(A744,'Medical Examinations'!$A:$A,'Medical Examinations'!$H:$H,"Unknown")</f>
        <v>No</v>
      </c>
      <c r="J744" s="7" t="str" cm="1">
        <f t="array" ref="J744">_xlfn.IFS(C744&lt;18.5,"Under Weight",C744&lt;=24.9,"Normal Weight",C744&lt;30,"Over weight",C744&gt;=30,"Obesity")</f>
        <v>Obesity</v>
      </c>
      <c r="K744" s="7" t="str" cm="1">
        <f t="array" ref="K744">_xlfn.IFS(D744="Null","Unknown",D744&lt;5.7,"Normal",D744&lt;6.5,"Prediabetes",D744&gt;=6.5,"Diabetes")</f>
        <v>Normal</v>
      </c>
      <c r="L744" s="7" t="str">
        <f>_xlfn.XLOOKUP(A744,'Hospitalisation Details'!$A:$A,'Hospitalisation Details'!$J:$J,)</f>
        <v>23-Oct-1969</v>
      </c>
      <c r="M744" s="22">
        <f>+_xlfn.XLOOKUP(A744,'Hospitalisation Details'!$A:$A,'Hospitalisation Details'!$F:$F)</f>
        <v>13746.74</v>
      </c>
      <c r="N744" s="7" t="str">
        <f>_xlfn.XLOOKUP(A744,'Hospitalisation Details'!$A:$A,'Hospitalisation Details'!$G:$G)</f>
        <v>tier - 3</v>
      </c>
      <c r="O744" s="7" t="str">
        <f>_xlfn.XLOOKUP(A744,'Hospitalisation Details'!$A:$A,'Hospitalisation Details'!$H:$H)</f>
        <v>tier - 2</v>
      </c>
      <c r="P744" s="7" t="str">
        <f>_xlfn.XLOOKUP(A744,'Hospitalisation Details'!$A:$A,'Hospitalisation Details'!$I:$I)</f>
        <v>R1026</v>
      </c>
      <c r="Q744" s="28">
        <f>_xlfn.XLOOKUP(A744,'Hospitalisation Details'!$A:$A,'Hospitalisation Details'!$K:$K)</f>
        <v>54</v>
      </c>
    </row>
    <row r="745" spans="1:17" x14ac:dyDescent="0.3">
      <c r="A745" s="27" t="s">
        <v>1626</v>
      </c>
      <c r="B745" s="7" t="str">
        <f>IFERROR(_xlfn.XLOOKUP(A745,'Customer Names'!$A$2:$A$2336,'Customer Names'!$C$2:$C$2336),"Unknown")</f>
        <v xml:space="preserve">  Kathryn E</v>
      </c>
      <c r="C745" s="7">
        <f>_xlfn.XLOOKUP(A745,'Medical Examinations'!$A$2:$A$2336,'Medical Examinations'!$B$2:$B$2336,AVERAGE('Medical Examinations'!$B$2:$B$2336))</f>
        <v>43.44</v>
      </c>
      <c r="D745" s="7">
        <f>_xlfn.XLOOKUP(A745,'Medical Examinations'!$A$2:$A$2336,'Medical Examinations'!$C$2:$C$2336,AVERAGE('Medical Examinations'!$C$2:$C$2336))</f>
        <v>4.8600000000000003</v>
      </c>
      <c r="E745" s="7" t="str">
        <f>_xlfn.XLOOKUP(A745,'Medical Examinations'!$A:$A,'Medical Examinations'!$D:$D,"Unknown")</f>
        <v>Yes</v>
      </c>
      <c r="F745" s="7" t="str">
        <f>_xlfn.XLOOKUP(A745,'Medical Examinations'!$A:$A,'Medical Examinations'!$E:$E,"Unknown")</f>
        <v>No</v>
      </c>
      <c r="G745" s="7" t="str">
        <f>_xlfn.XLOOKUP(A745,'Medical Examinations'!$A:$A,'Medical Examinations'!$F:$F,"Unknown")</f>
        <v>No</v>
      </c>
      <c r="H745" s="43">
        <f>_xlfn.XLOOKUP(Healthcare!A745,'Medical Examinations'!$A:$A,'Medical Examinations'!$G:$G,0)</f>
        <v>0</v>
      </c>
      <c r="I745" s="7" t="str">
        <f>_xlfn.XLOOKUP(A745,'Medical Examinations'!$A:$A,'Medical Examinations'!$H:$H,"Unknown")</f>
        <v>No</v>
      </c>
      <c r="J745" s="7" t="str" cm="1">
        <f t="array" ref="J745">_xlfn.IFS(C745&lt;18.5,"Under Weight",C745&lt;=24.9,"Normal Weight",C745&lt;30,"Over weight",C745&gt;=30,"Obesity")</f>
        <v>Obesity</v>
      </c>
      <c r="K745" s="7" t="str" cm="1">
        <f t="array" ref="K745">_xlfn.IFS(D745="Null","Unknown",D745&lt;5.7,"Normal",D745&lt;6.5,"Prediabetes",D745&gt;=6.5,"Diabetes")</f>
        <v>Normal</v>
      </c>
      <c r="L745" s="7" t="str">
        <f>_xlfn.XLOOKUP(A745,'Hospitalisation Details'!$A:$A,'Hospitalisation Details'!$J:$J,)</f>
        <v>29-Aug-1985</v>
      </c>
      <c r="M745" s="22">
        <f>+_xlfn.XLOOKUP(A745,'Hospitalisation Details'!$A:$A,'Hospitalisation Details'!$F:$F)</f>
        <v>13726.21</v>
      </c>
      <c r="N745" s="7" t="str">
        <f>_xlfn.XLOOKUP(A745,'Hospitalisation Details'!$A:$A,'Hospitalisation Details'!$G:$G)</f>
        <v>tier - 3</v>
      </c>
      <c r="O745" s="7" t="str">
        <f>_xlfn.XLOOKUP(A745,'Hospitalisation Details'!$A:$A,'Hospitalisation Details'!$H:$H)</f>
        <v>tier - 3</v>
      </c>
      <c r="P745" s="7" t="str">
        <f>_xlfn.XLOOKUP(A745,'Hospitalisation Details'!$A:$A,'Hospitalisation Details'!$I:$I)</f>
        <v>R1026</v>
      </c>
      <c r="Q745" s="28">
        <f>_xlfn.XLOOKUP(A745,'Hospitalisation Details'!$A:$A,'Hospitalisation Details'!$K:$K)</f>
        <v>38</v>
      </c>
    </row>
    <row r="746" spans="1:17" x14ac:dyDescent="0.3">
      <c r="A746" s="27" t="s">
        <v>1625</v>
      </c>
      <c r="B746" s="7" t="str">
        <f>IFERROR(_xlfn.XLOOKUP(A746,'Customer Names'!$A$2:$A$2336,'Customer Names'!$C$2:$C$2336),"Unknown")</f>
        <v xml:space="preserve">  Polly</v>
      </c>
      <c r="C746" s="7">
        <f>_xlfn.XLOOKUP(A746,'Medical Examinations'!$A$2:$A$2336,'Medical Examinations'!$B$2:$B$2336,AVERAGE('Medical Examinations'!$B$2:$B$2336))</f>
        <v>21.754999999999999</v>
      </c>
      <c r="D746" s="7">
        <f>_xlfn.XLOOKUP(A746,'Medical Examinations'!$A$2:$A$2336,'Medical Examinations'!$C$2:$C$2336,AVERAGE('Medical Examinations'!$C$2:$C$2336))</f>
        <v>7.79</v>
      </c>
      <c r="E746" s="7" t="str">
        <f>_xlfn.XLOOKUP(A746,'Medical Examinations'!$A:$A,'Medical Examinations'!$D:$D,"Unknown")</f>
        <v>Yes</v>
      </c>
      <c r="F746" s="7" t="str">
        <f>_xlfn.XLOOKUP(A746,'Medical Examinations'!$A:$A,'Medical Examinations'!$E:$E,"Unknown")</f>
        <v>No</v>
      </c>
      <c r="G746" s="7" t="str">
        <f>_xlfn.XLOOKUP(A746,'Medical Examinations'!$A:$A,'Medical Examinations'!$F:$F,"Unknown")</f>
        <v>No</v>
      </c>
      <c r="H746" s="43">
        <f>_xlfn.XLOOKUP(Healthcare!A746,'Medical Examinations'!$A:$A,'Medical Examinations'!$G:$G,0)</f>
        <v>0</v>
      </c>
      <c r="I746" s="7" t="str">
        <f>_xlfn.XLOOKUP(A746,'Medical Examinations'!$A:$A,'Medical Examinations'!$H:$H,"Unknown")</f>
        <v>No</v>
      </c>
      <c r="J746" s="7" t="str" cm="1">
        <f t="array" ref="J746">_xlfn.IFS(C746&lt;18.5,"Under Weight",C746&lt;=24.9,"Normal Weight",C746&lt;30,"Over weight",C746&gt;=30,"Obesity")</f>
        <v>Normal Weight</v>
      </c>
      <c r="K746" s="7" t="str" cm="1">
        <f t="array" ref="K746">_xlfn.IFS(D746="Null","Unknown",D746&lt;5.7,"Normal",D746&lt;6.5,"Prediabetes",D746&gt;=6.5,"Diabetes")</f>
        <v>Diabetes</v>
      </c>
      <c r="L746" s="7" t="str">
        <f>_xlfn.XLOOKUP(A746,'Hospitalisation Details'!$A:$A,'Hospitalisation Details'!$J:$J,)</f>
        <v>2-Aug-1981</v>
      </c>
      <c r="M746" s="22">
        <f>+_xlfn.XLOOKUP(A746,'Hospitalisation Details'!$A:$A,'Hospitalisation Details'!$F:$F)</f>
        <v>13725.47</v>
      </c>
      <c r="N746" s="7" t="str">
        <f>_xlfn.XLOOKUP(A746,'Hospitalisation Details'!$A:$A,'Hospitalisation Details'!$G:$G)</f>
        <v>tier - 3</v>
      </c>
      <c r="O746" s="7" t="str">
        <f>_xlfn.XLOOKUP(A746,'Hospitalisation Details'!$A:$A,'Hospitalisation Details'!$H:$H)</f>
        <v>tier - 2</v>
      </c>
      <c r="P746" s="7" t="str">
        <f>_xlfn.XLOOKUP(A746,'Hospitalisation Details'!$A:$A,'Hospitalisation Details'!$I:$I)</f>
        <v>R1024</v>
      </c>
      <c r="Q746" s="28">
        <f>_xlfn.XLOOKUP(A746,'Hospitalisation Details'!$A:$A,'Hospitalisation Details'!$K:$K)</f>
        <v>42</v>
      </c>
    </row>
    <row r="747" spans="1:17" x14ac:dyDescent="0.3">
      <c r="A747" s="27" t="s">
        <v>1624</v>
      </c>
      <c r="B747" s="7" t="str">
        <f>IFERROR(_xlfn.XLOOKUP(A747,'Customer Names'!$A$2:$A$2336,'Customer Names'!$C$2:$C$2336),"Unknown")</f>
        <v xml:space="preserve">  Mark H</v>
      </c>
      <c r="C747" s="7">
        <f>_xlfn.XLOOKUP(A747,'Medical Examinations'!$A$2:$A$2336,'Medical Examinations'!$B$2:$B$2336,AVERAGE('Medical Examinations'!$B$2:$B$2336))</f>
        <v>44.55</v>
      </c>
      <c r="D747" s="7">
        <f>_xlfn.XLOOKUP(A747,'Medical Examinations'!$A$2:$A$2336,'Medical Examinations'!$C$2:$C$2336,AVERAGE('Medical Examinations'!$C$2:$C$2336))</f>
        <v>7.12</v>
      </c>
      <c r="E747" s="7" t="str">
        <f>_xlfn.XLOOKUP(A747,'Medical Examinations'!$A:$A,'Medical Examinations'!$D:$D,"Unknown")</f>
        <v>Yes</v>
      </c>
      <c r="F747" s="7" t="str">
        <f>_xlfn.XLOOKUP(A747,'Medical Examinations'!$A:$A,'Medical Examinations'!$E:$E,"Unknown")</f>
        <v>No</v>
      </c>
      <c r="G747" s="7" t="str">
        <f>_xlfn.XLOOKUP(A747,'Medical Examinations'!$A:$A,'Medical Examinations'!$F:$F,"Unknown")</f>
        <v>No</v>
      </c>
      <c r="H747" s="43">
        <f>_xlfn.XLOOKUP(Healthcare!A747,'Medical Examinations'!$A:$A,'Medical Examinations'!$G:$G,0)</f>
        <v>1</v>
      </c>
      <c r="I747" s="7" t="str">
        <f>_xlfn.XLOOKUP(A747,'Medical Examinations'!$A:$A,'Medical Examinations'!$H:$H,"Unknown")</f>
        <v>No</v>
      </c>
      <c r="J747" s="7" t="str" cm="1">
        <f t="array" ref="J747">_xlfn.IFS(C747&lt;18.5,"Under Weight",C747&lt;=24.9,"Normal Weight",C747&lt;30,"Over weight",C747&gt;=30,"Obesity")</f>
        <v>Obesity</v>
      </c>
      <c r="K747" s="7" t="str" cm="1">
        <f t="array" ref="K747">_xlfn.IFS(D747="Null","Unknown",D747&lt;5.7,"Normal",D747&lt;6.5,"Prediabetes",D747&gt;=6.5,"Diabetes")</f>
        <v>Diabetes</v>
      </c>
      <c r="L747" s="7" t="str">
        <f>_xlfn.XLOOKUP(A747,'Hospitalisation Details'!$A:$A,'Hospitalisation Details'!$J:$J,)</f>
        <v>24-Nov-1986</v>
      </c>
      <c r="M747" s="22">
        <f>+_xlfn.XLOOKUP(A747,'Hospitalisation Details'!$A:$A,'Hospitalisation Details'!$F:$F)</f>
        <v>13714.55</v>
      </c>
      <c r="N747" s="7" t="str">
        <f>_xlfn.XLOOKUP(A747,'Hospitalisation Details'!$A:$A,'Hospitalisation Details'!$G:$G)</f>
        <v>tier - 3</v>
      </c>
      <c r="O747" s="7" t="str">
        <f>_xlfn.XLOOKUP(A747,'Hospitalisation Details'!$A:$A,'Hospitalisation Details'!$H:$H)</f>
        <v>tier - 2</v>
      </c>
      <c r="P747" s="7" t="str">
        <f>_xlfn.XLOOKUP(A747,'Hospitalisation Details'!$A:$A,'Hospitalisation Details'!$I:$I)</f>
        <v>R1023</v>
      </c>
      <c r="Q747" s="28">
        <f>_xlfn.XLOOKUP(A747,'Hospitalisation Details'!$A:$A,'Hospitalisation Details'!$K:$K)</f>
        <v>37</v>
      </c>
    </row>
    <row r="748" spans="1:17" x14ac:dyDescent="0.3">
      <c r="A748" s="27" t="s">
        <v>1623</v>
      </c>
      <c r="B748" s="7" t="str">
        <f>IFERROR(_xlfn.XLOOKUP(A748,'Customer Names'!$A$2:$A$2336,'Customer Names'!$C$2:$C$2336),"Unknown")</f>
        <v xml:space="preserve">  Jessie M</v>
      </c>
      <c r="C748" s="7">
        <f>_xlfn.XLOOKUP(A748,'Medical Examinations'!$A$2:$A$2336,'Medical Examinations'!$B$2:$B$2336,AVERAGE('Medical Examinations'!$B$2:$B$2336))</f>
        <v>43.32</v>
      </c>
      <c r="D748" s="7">
        <f>_xlfn.XLOOKUP(A748,'Medical Examinations'!$A$2:$A$2336,'Medical Examinations'!$C$2:$C$2336,AVERAGE('Medical Examinations'!$C$2:$C$2336))</f>
        <v>4.67</v>
      </c>
      <c r="E748" s="7" t="str">
        <f>_xlfn.XLOOKUP(A748,'Medical Examinations'!$A:$A,'Medical Examinations'!$D:$D,"Unknown")</f>
        <v>Yes</v>
      </c>
      <c r="F748" s="7" t="str">
        <f>_xlfn.XLOOKUP(A748,'Medical Examinations'!$A:$A,'Medical Examinations'!$E:$E,"Unknown")</f>
        <v>No</v>
      </c>
      <c r="G748" s="7" t="str">
        <f>_xlfn.XLOOKUP(A748,'Medical Examinations'!$A:$A,'Medical Examinations'!$F:$F,"Unknown")</f>
        <v>No</v>
      </c>
      <c r="H748" s="43">
        <f>_xlfn.XLOOKUP(Healthcare!A748,'Medical Examinations'!$A:$A,'Medical Examinations'!$G:$G,0)</f>
        <v>0</v>
      </c>
      <c r="I748" s="7" t="str">
        <f>_xlfn.XLOOKUP(A748,'Medical Examinations'!$A:$A,'Medical Examinations'!$H:$H,"Unknown")</f>
        <v>No</v>
      </c>
      <c r="J748" s="7" t="str" cm="1">
        <f t="array" ref="J748">_xlfn.IFS(C748&lt;18.5,"Under Weight",C748&lt;=24.9,"Normal Weight",C748&lt;30,"Over weight",C748&gt;=30,"Obesity")</f>
        <v>Obesity</v>
      </c>
      <c r="K748" s="7" t="str" cm="1">
        <f t="array" ref="K748">_xlfn.IFS(D748="Null","Unknown",D748&lt;5.7,"Normal",D748&lt;6.5,"Prediabetes",D748&gt;=6.5,"Diabetes")</f>
        <v>Normal</v>
      </c>
      <c r="L748" s="7" t="str">
        <f>_xlfn.XLOOKUP(A748,'Hospitalisation Details'!$A:$A,'Hospitalisation Details'!$J:$J,)</f>
        <v>14-Sep-1985</v>
      </c>
      <c r="M748" s="22">
        <f>+_xlfn.XLOOKUP(A748,'Hospitalisation Details'!$A:$A,'Hospitalisation Details'!$F:$F)</f>
        <v>13685.51</v>
      </c>
      <c r="N748" s="7" t="str">
        <f>_xlfn.XLOOKUP(A748,'Hospitalisation Details'!$A:$A,'Hospitalisation Details'!$G:$G)</f>
        <v>tier - 3</v>
      </c>
      <c r="O748" s="7" t="str">
        <f>_xlfn.XLOOKUP(A748,'Hospitalisation Details'!$A:$A,'Hospitalisation Details'!$H:$H)</f>
        <v>tier - 1</v>
      </c>
      <c r="P748" s="7" t="str">
        <f>_xlfn.XLOOKUP(A748,'Hospitalisation Details'!$A:$A,'Hospitalisation Details'!$I:$I)</f>
        <v>R1026</v>
      </c>
      <c r="Q748" s="28">
        <f>_xlfn.XLOOKUP(A748,'Hospitalisation Details'!$A:$A,'Hospitalisation Details'!$K:$K)</f>
        <v>38</v>
      </c>
    </row>
    <row r="749" spans="1:17" x14ac:dyDescent="0.3">
      <c r="A749" s="27" t="s">
        <v>1622</v>
      </c>
      <c r="B749" s="7" t="str">
        <f>IFERROR(_xlfn.XLOOKUP(A749,'Customer Names'!$A$2:$A$2336,'Customer Names'!$C$2:$C$2336),"Unknown")</f>
        <v xml:space="preserve">  Chris</v>
      </c>
      <c r="C749" s="7">
        <f>_xlfn.XLOOKUP(A749,'Medical Examinations'!$A$2:$A$2336,'Medical Examinations'!$B$2:$B$2336,AVERAGE('Medical Examinations'!$B$2:$B$2336))</f>
        <v>31.23</v>
      </c>
      <c r="D749" s="7">
        <f>_xlfn.XLOOKUP(A749,'Medical Examinations'!$A$2:$A$2336,'Medical Examinations'!$C$2:$C$2336,AVERAGE('Medical Examinations'!$C$2:$C$2336))</f>
        <v>9.1199999999999992</v>
      </c>
      <c r="E749" s="7" t="str">
        <f>_xlfn.XLOOKUP(A749,'Medical Examinations'!$A:$A,'Medical Examinations'!$D:$D,"Unknown")</f>
        <v>Yes</v>
      </c>
      <c r="F749" s="7" t="str">
        <f>_xlfn.XLOOKUP(A749,'Medical Examinations'!$A:$A,'Medical Examinations'!$E:$E,"Unknown")</f>
        <v>No</v>
      </c>
      <c r="G749" s="7" t="str">
        <f>_xlfn.XLOOKUP(A749,'Medical Examinations'!$A:$A,'Medical Examinations'!$F:$F,"Unknown")</f>
        <v>Yes</v>
      </c>
      <c r="H749" s="43">
        <f>_xlfn.XLOOKUP(Healthcare!A749,'Medical Examinations'!$A:$A,'Medical Examinations'!$G:$G,0)</f>
        <v>1</v>
      </c>
      <c r="I749" s="7" t="str">
        <f>_xlfn.XLOOKUP(A749,'Medical Examinations'!$A:$A,'Medical Examinations'!$H:$H,"Unknown")</f>
        <v>No</v>
      </c>
      <c r="J749" s="7" t="str" cm="1">
        <f t="array" ref="J749">_xlfn.IFS(C749&lt;18.5,"Under Weight",C749&lt;=24.9,"Normal Weight",C749&lt;30,"Over weight",C749&gt;=30,"Obesity")</f>
        <v>Obesity</v>
      </c>
      <c r="K749" s="7" t="str" cm="1">
        <f t="array" ref="K749">_xlfn.IFS(D749="Null","Unknown",D749&lt;5.7,"Normal",D749&lt;6.5,"Prediabetes",D749&gt;=6.5,"Diabetes")</f>
        <v>Diabetes</v>
      </c>
      <c r="L749" s="7" t="str">
        <f>_xlfn.XLOOKUP(A749,'Hospitalisation Details'!$A:$A,'Hospitalisation Details'!$J:$J,)</f>
        <v>4-Aug-1963</v>
      </c>
      <c r="M749" s="22">
        <f>+_xlfn.XLOOKUP(A749,'Hospitalisation Details'!$A:$A,'Hospitalisation Details'!$F:$F)</f>
        <v>13677.68</v>
      </c>
      <c r="N749" s="7" t="str">
        <f>_xlfn.XLOOKUP(A749,'Hospitalisation Details'!$A:$A,'Hospitalisation Details'!$G:$G)</f>
        <v>tier - 3</v>
      </c>
      <c r="O749" s="7" t="str">
        <f>_xlfn.XLOOKUP(A749,'Hospitalisation Details'!$A:$A,'Hospitalisation Details'!$H:$H)</f>
        <v>tier - 2</v>
      </c>
      <c r="P749" s="7" t="str">
        <f>_xlfn.XLOOKUP(A749,'Hospitalisation Details'!$A:$A,'Hospitalisation Details'!$I:$I)</f>
        <v>R1021</v>
      </c>
      <c r="Q749" s="28">
        <f>_xlfn.XLOOKUP(A749,'Hospitalisation Details'!$A:$A,'Hospitalisation Details'!$K:$K)</f>
        <v>60</v>
      </c>
    </row>
    <row r="750" spans="1:17" x14ac:dyDescent="0.3">
      <c r="A750" s="27" t="s">
        <v>1621</v>
      </c>
      <c r="B750" s="7" t="str">
        <f>IFERROR(_xlfn.XLOOKUP(A750,'Customer Names'!$A$2:$A$2336,'Customer Names'!$C$2:$C$2336),"Unknown")</f>
        <v xml:space="preserve">  Daniel</v>
      </c>
      <c r="C750" s="7">
        <f>_xlfn.XLOOKUP(A750,'Medical Examinations'!$A$2:$A$2336,'Medical Examinations'!$B$2:$B$2336,AVERAGE('Medical Examinations'!$B$2:$B$2336))</f>
        <v>42.81</v>
      </c>
      <c r="D750" s="7">
        <f>_xlfn.XLOOKUP(A750,'Medical Examinations'!$A$2:$A$2336,'Medical Examinations'!$C$2:$C$2336,AVERAGE('Medical Examinations'!$C$2:$C$2336))</f>
        <v>4.1500000000000004</v>
      </c>
      <c r="E750" s="7" t="str">
        <f>_xlfn.XLOOKUP(A750,'Medical Examinations'!$A:$A,'Medical Examinations'!$D:$D,"Unknown")</f>
        <v>No</v>
      </c>
      <c r="F750" s="7" t="str">
        <f>_xlfn.XLOOKUP(A750,'Medical Examinations'!$A:$A,'Medical Examinations'!$E:$E,"Unknown")</f>
        <v>No</v>
      </c>
      <c r="G750" s="7" t="str">
        <f>_xlfn.XLOOKUP(A750,'Medical Examinations'!$A:$A,'Medical Examinations'!$F:$F,"Unknown")</f>
        <v>No</v>
      </c>
      <c r="H750" s="43">
        <f>_xlfn.XLOOKUP(Healthcare!A750,'Medical Examinations'!$A:$A,'Medical Examinations'!$G:$G,0)</f>
        <v>1</v>
      </c>
      <c r="I750" s="7" t="str">
        <f>_xlfn.XLOOKUP(A750,'Medical Examinations'!$A:$A,'Medical Examinations'!$H:$H,"Unknown")</f>
        <v>No</v>
      </c>
      <c r="J750" s="7" t="str" cm="1">
        <f t="array" ref="J750">_xlfn.IFS(C750&lt;18.5,"Under Weight",C750&lt;=24.9,"Normal Weight",C750&lt;30,"Over weight",C750&gt;=30,"Obesity")</f>
        <v>Obesity</v>
      </c>
      <c r="K750" s="7" t="str" cm="1">
        <f t="array" ref="K750">_xlfn.IFS(D750="Null","Unknown",D750&lt;5.7,"Normal",D750&lt;6.5,"Prediabetes",D750&gt;=6.5,"Diabetes")</f>
        <v>Normal</v>
      </c>
      <c r="L750" s="7" t="str">
        <f>_xlfn.XLOOKUP(A750,'Hospitalisation Details'!$A:$A,'Hospitalisation Details'!$J:$J,)</f>
        <v>20-Jul-1984</v>
      </c>
      <c r="M750" s="22">
        <f>+_xlfn.XLOOKUP(A750,'Hospitalisation Details'!$A:$A,'Hospitalisation Details'!$F:$F)</f>
        <v>13638.06</v>
      </c>
      <c r="N750" s="7" t="str">
        <f>_xlfn.XLOOKUP(A750,'Hospitalisation Details'!$A:$A,'Hospitalisation Details'!$G:$G)</f>
        <v>tier - 3</v>
      </c>
      <c r="O750" s="7" t="str">
        <f>_xlfn.XLOOKUP(A750,'Hospitalisation Details'!$A:$A,'Hospitalisation Details'!$H:$H)</f>
        <v>tier - 3</v>
      </c>
      <c r="P750" s="7" t="str">
        <f>_xlfn.XLOOKUP(A750,'Hospitalisation Details'!$A:$A,'Hospitalisation Details'!$I:$I)</f>
        <v>R1023</v>
      </c>
      <c r="Q750" s="28">
        <f>_xlfn.XLOOKUP(A750,'Hospitalisation Details'!$A:$A,'Hospitalisation Details'!$K:$K)</f>
        <v>39</v>
      </c>
    </row>
    <row r="751" spans="1:17" x14ac:dyDescent="0.3">
      <c r="A751" s="27" t="s">
        <v>1620</v>
      </c>
      <c r="B751" s="7" t="str">
        <f>IFERROR(_xlfn.XLOOKUP(A751,'Customer Names'!$A$2:$A$2336,'Customer Names'!$C$2:$C$2336),"Unknown")</f>
        <v xml:space="preserve">  Megan</v>
      </c>
      <c r="C751" s="7">
        <f>_xlfn.XLOOKUP(A751,'Medical Examinations'!$A$2:$A$2336,'Medical Examinations'!$B$2:$B$2336,AVERAGE('Medical Examinations'!$B$2:$B$2336))</f>
        <v>35.909999999999997</v>
      </c>
      <c r="D751" s="7">
        <f>_xlfn.XLOOKUP(A751,'Medical Examinations'!$A$2:$A$2336,'Medical Examinations'!$C$2:$C$2336,AVERAGE('Medical Examinations'!$C$2:$C$2336))</f>
        <v>6.72</v>
      </c>
      <c r="E751" s="7" t="str">
        <f>_xlfn.XLOOKUP(A751,'Medical Examinations'!$A:$A,'Medical Examinations'!$D:$D,"Unknown")</f>
        <v>Yes</v>
      </c>
      <c r="F751" s="7" t="str">
        <f>_xlfn.XLOOKUP(A751,'Medical Examinations'!$A:$A,'Medical Examinations'!$E:$E,"Unknown")</f>
        <v>No</v>
      </c>
      <c r="G751" s="7" t="str">
        <f>_xlfn.XLOOKUP(A751,'Medical Examinations'!$A:$A,'Medical Examinations'!$F:$F,"Unknown")</f>
        <v>No</v>
      </c>
      <c r="H751" s="43">
        <f>_xlfn.XLOOKUP(Healthcare!A751,'Medical Examinations'!$A:$A,'Medical Examinations'!$G:$G,0)</f>
        <v>2</v>
      </c>
      <c r="I751" s="7" t="str">
        <f>_xlfn.XLOOKUP(A751,'Medical Examinations'!$A:$A,'Medical Examinations'!$H:$H,"Unknown")</f>
        <v>No</v>
      </c>
      <c r="J751" s="7" t="str" cm="1">
        <f t="array" ref="J751">_xlfn.IFS(C751&lt;18.5,"Under Weight",C751&lt;=24.9,"Normal Weight",C751&lt;30,"Over weight",C751&gt;=30,"Obesity")</f>
        <v>Obesity</v>
      </c>
      <c r="K751" s="7" t="str" cm="1">
        <f t="array" ref="K751">_xlfn.IFS(D751="Null","Unknown",D751&lt;5.7,"Normal",D751&lt;6.5,"Prediabetes",D751&gt;=6.5,"Diabetes")</f>
        <v>Diabetes</v>
      </c>
      <c r="L751" s="7" t="str">
        <f>_xlfn.XLOOKUP(A751,'Hospitalisation Details'!$A:$A,'Hospitalisation Details'!$J:$J,)</f>
        <v>24-Dec-1961</v>
      </c>
      <c r="M751" s="22">
        <f>+_xlfn.XLOOKUP(A751,'Hospitalisation Details'!$A:$A,'Hospitalisation Details'!$F:$F)</f>
        <v>13635.64</v>
      </c>
      <c r="N751" s="7" t="str">
        <f>_xlfn.XLOOKUP(A751,'Hospitalisation Details'!$A:$A,'Hospitalisation Details'!$G:$G)</f>
        <v>tier - 3</v>
      </c>
      <c r="O751" s="7" t="str">
        <f>_xlfn.XLOOKUP(A751,'Hospitalisation Details'!$A:$A,'Hospitalisation Details'!$H:$H)</f>
        <v>tier - 3</v>
      </c>
      <c r="P751" s="7" t="str">
        <f>_xlfn.XLOOKUP(A751,'Hospitalisation Details'!$A:$A,'Hospitalisation Details'!$I:$I)</f>
        <v>R1024</v>
      </c>
      <c r="Q751" s="28">
        <f>_xlfn.XLOOKUP(A751,'Hospitalisation Details'!$A:$A,'Hospitalisation Details'!$K:$K)</f>
        <v>62</v>
      </c>
    </row>
    <row r="752" spans="1:17" x14ac:dyDescent="0.3">
      <c r="A752" s="27" t="s">
        <v>1619</v>
      </c>
      <c r="B752" s="7" t="str">
        <f>IFERROR(_xlfn.XLOOKUP(A752,'Customer Names'!$A$2:$A$2336,'Customer Names'!$C$2:$C$2336),"Unknown")</f>
        <v xml:space="preserve">  Kevin</v>
      </c>
      <c r="C752" s="7">
        <f>_xlfn.XLOOKUP(A752,'Medical Examinations'!$A$2:$A$2336,'Medical Examinations'!$B$2:$B$2336,AVERAGE('Medical Examinations'!$B$2:$B$2336))</f>
        <v>36.65</v>
      </c>
      <c r="D752" s="7">
        <f>_xlfn.XLOOKUP(A752,'Medical Examinations'!$A$2:$A$2336,'Medical Examinations'!$C$2:$C$2336,AVERAGE('Medical Examinations'!$C$2:$C$2336))</f>
        <v>5.01</v>
      </c>
      <c r="E752" s="7" t="str">
        <f>_xlfn.XLOOKUP(A752,'Medical Examinations'!$A:$A,'Medical Examinations'!$D:$D,"Unknown")</f>
        <v>Yes</v>
      </c>
      <c r="F752" s="7" t="str">
        <f>_xlfn.XLOOKUP(A752,'Medical Examinations'!$A:$A,'Medical Examinations'!$E:$E,"Unknown")</f>
        <v>No</v>
      </c>
      <c r="G752" s="7" t="str">
        <f>_xlfn.XLOOKUP(A752,'Medical Examinations'!$A:$A,'Medical Examinations'!$F:$F,"Unknown")</f>
        <v>Yes</v>
      </c>
      <c r="H752" s="43">
        <f>_xlfn.XLOOKUP(Healthcare!A752,'Medical Examinations'!$A:$A,'Medical Examinations'!$G:$G,0)</f>
        <v>1</v>
      </c>
      <c r="I752" s="7" t="str">
        <f>_xlfn.XLOOKUP(A752,'Medical Examinations'!$A:$A,'Medical Examinations'!$H:$H,"Unknown")</f>
        <v>No</v>
      </c>
      <c r="J752" s="7" t="str" cm="1">
        <f t="array" ref="J752">_xlfn.IFS(C752&lt;18.5,"Under Weight",C752&lt;=24.9,"Normal Weight",C752&lt;30,"Over weight",C752&gt;=30,"Obesity")</f>
        <v>Obesity</v>
      </c>
      <c r="K752" s="7" t="str" cm="1">
        <f t="array" ref="K752">_xlfn.IFS(D752="Null","Unknown",D752&lt;5.7,"Normal",D752&lt;6.5,"Prediabetes",D752&gt;=6.5,"Diabetes")</f>
        <v>Normal</v>
      </c>
      <c r="L752" s="7" t="str">
        <f>_xlfn.XLOOKUP(A752,'Hospitalisation Details'!$A:$A,'Hospitalisation Details'!$J:$J,)</f>
        <v>26-Jul-1969</v>
      </c>
      <c r="M752" s="22">
        <f>+_xlfn.XLOOKUP(A752,'Hospitalisation Details'!$A:$A,'Hospitalisation Details'!$F:$F)</f>
        <v>13622.01</v>
      </c>
      <c r="N752" s="7" t="str">
        <f>_xlfn.XLOOKUP(A752,'Hospitalisation Details'!$A:$A,'Hospitalisation Details'!$G:$G)</f>
        <v>tier - 3</v>
      </c>
      <c r="O752" s="7" t="str">
        <f>_xlfn.XLOOKUP(A752,'Hospitalisation Details'!$A:$A,'Hospitalisation Details'!$H:$H)</f>
        <v>tier - 3</v>
      </c>
      <c r="P752" s="7" t="str">
        <f>_xlfn.XLOOKUP(A752,'Hospitalisation Details'!$A:$A,'Hospitalisation Details'!$I:$I)</f>
        <v>R1012</v>
      </c>
      <c r="Q752" s="28">
        <f>_xlfn.XLOOKUP(A752,'Hospitalisation Details'!$A:$A,'Hospitalisation Details'!$K:$K)</f>
        <v>54</v>
      </c>
    </row>
    <row r="753" spans="1:17" x14ac:dyDescent="0.3">
      <c r="A753" s="27" t="s">
        <v>1618</v>
      </c>
      <c r="B753" s="7" t="str">
        <f>IFERROR(_xlfn.XLOOKUP(A753,'Customer Names'!$A$2:$A$2336,'Customer Names'!$C$2:$C$2336),"Unknown")</f>
        <v xml:space="preserve">  Caroline S</v>
      </c>
      <c r="C753" s="7">
        <f>_xlfn.XLOOKUP(A753,'Medical Examinations'!$A$2:$A$2336,'Medical Examinations'!$B$2:$B$2336,AVERAGE('Medical Examinations'!$B$2:$B$2336))</f>
        <v>22.04</v>
      </c>
      <c r="D753" s="7">
        <f>_xlfn.XLOOKUP(A753,'Medical Examinations'!$A$2:$A$2336,'Medical Examinations'!$C$2:$C$2336,AVERAGE('Medical Examinations'!$C$2:$C$2336))</f>
        <v>10.9</v>
      </c>
      <c r="E753" s="7" t="str">
        <f>_xlfn.XLOOKUP(A753,'Medical Examinations'!$A:$A,'Medical Examinations'!$D:$D,"Unknown")</f>
        <v>Yes</v>
      </c>
      <c r="F753" s="7" t="str">
        <f>_xlfn.XLOOKUP(A753,'Medical Examinations'!$A:$A,'Medical Examinations'!$E:$E,"Unknown")</f>
        <v>No</v>
      </c>
      <c r="G753" s="7" t="str">
        <f>_xlfn.XLOOKUP(A753,'Medical Examinations'!$A:$A,'Medical Examinations'!$F:$F,"Unknown")</f>
        <v>No</v>
      </c>
      <c r="H753" s="43">
        <f>_xlfn.XLOOKUP(Healthcare!A753,'Medical Examinations'!$A:$A,'Medical Examinations'!$G:$G,0)</f>
        <v>2</v>
      </c>
      <c r="I753" s="7" t="str">
        <f>_xlfn.XLOOKUP(A753,'Medical Examinations'!$A:$A,'Medical Examinations'!$H:$H,"Unknown")</f>
        <v>No</v>
      </c>
      <c r="J753" s="7" t="str" cm="1">
        <f t="array" ref="J753">_xlfn.IFS(C753&lt;18.5,"Under Weight",C753&lt;=24.9,"Normal Weight",C753&lt;30,"Over weight",C753&gt;=30,"Obesity")</f>
        <v>Normal Weight</v>
      </c>
      <c r="K753" s="7" t="str" cm="1">
        <f t="array" ref="K753">_xlfn.IFS(D753="Null","Unknown",D753&lt;5.7,"Normal",D753&lt;6.5,"Prediabetes",D753&gt;=6.5,"Diabetes")</f>
        <v>Diabetes</v>
      </c>
      <c r="L753" s="7" t="str">
        <f>_xlfn.XLOOKUP(A753,'Hospitalisation Details'!$A:$A,'Hospitalisation Details'!$J:$J,)</f>
        <v>18-Nov-1961</v>
      </c>
      <c r="M753" s="22">
        <f>+_xlfn.XLOOKUP(A753,'Hospitalisation Details'!$A:$A,'Hospitalisation Details'!$F:$F)</f>
        <v>13616.36</v>
      </c>
      <c r="N753" s="7" t="str">
        <f>_xlfn.XLOOKUP(A753,'Hospitalisation Details'!$A:$A,'Hospitalisation Details'!$G:$G)</f>
        <v>tier - 3</v>
      </c>
      <c r="O753" s="7" t="str">
        <f>_xlfn.XLOOKUP(A753,'Hospitalisation Details'!$A:$A,'Hospitalisation Details'!$H:$H)</f>
        <v>tier - 3</v>
      </c>
      <c r="P753" s="7" t="str">
        <f>_xlfn.XLOOKUP(A753,'Hospitalisation Details'!$A:$A,'Hospitalisation Details'!$I:$I)</f>
        <v>R1024</v>
      </c>
      <c r="Q753" s="28">
        <f>_xlfn.XLOOKUP(A753,'Hospitalisation Details'!$A:$A,'Hospitalisation Details'!$K:$K)</f>
        <v>62</v>
      </c>
    </row>
    <row r="754" spans="1:17" x14ac:dyDescent="0.3">
      <c r="A754" s="27" t="s">
        <v>1617</v>
      </c>
      <c r="B754" s="7" t="str">
        <f>IFERROR(_xlfn.XLOOKUP(A754,'Customer Names'!$A$2:$A$2336,'Customer Names'!$C$2:$C$2336),"Unknown")</f>
        <v xml:space="preserve">  Nuta</v>
      </c>
      <c r="C754" s="7">
        <f>_xlfn.XLOOKUP(A754,'Medical Examinations'!$A$2:$A$2336,'Medical Examinations'!$B$2:$B$2336,AVERAGE('Medical Examinations'!$B$2:$B$2336))</f>
        <v>31.824999999999999</v>
      </c>
      <c r="D754" s="7">
        <f>_xlfn.XLOOKUP(A754,'Medical Examinations'!$A$2:$A$2336,'Medical Examinations'!$C$2:$C$2336,AVERAGE('Medical Examinations'!$C$2:$C$2336))</f>
        <v>5.52</v>
      </c>
      <c r="E754" s="7" t="str">
        <f>_xlfn.XLOOKUP(A754,'Medical Examinations'!$A:$A,'Medical Examinations'!$D:$D,"Unknown")</f>
        <v>Yes</v>
      </c>
      <c r="F754" s="7" t="str">
        <f>_xlfn.XLOOKUP(A754,'Medical Examinations'!$A:$A,'Medical Examinations'!$E:$E,"Unknown")</f>
        <v>No</v>
      </c>
      <c r="G754" s="7" t="str">
        <f>_xlfn.XLOOKUP(A754,'Medical Examinations'!$A:$A,'Medical Examinations'!$F:$F,"Unknown")</f>
        <v>No</v>
      </c>
      <c r="H754" s="43">
        <f>_xlfn.XLOOKUP(Healthcare!A754,'Medical Examinations'!$A:$A,'Medical Examinations'!$G:$G,0)</f>
        <v>1</v>
      </c>
      <c r="I754" s="7" t="str">
        <f>_xlfn.XLOOKUP(A754,'Medical Examinations'!$A:$A,'Medical Examinations'!$H:$H,"Unknown")</f>
        <v>No</v>
      </c>
      <c r="J754" s="7" t="str" cm="1">
        <f t="array" ref="J754">_xlfn.IFS(C754&lt;18.5,"Under Weight",C754&lt;=24.9,"Normal Weight",C754&lt;30,"Over weight",C754&gt;=30,"Obesity")</f>
        <v>Obesity</v>
      </c>
      <c r="K754" s="7" t="str" cm="1">
        <f t="array" ref="K754">_xlfn.IFS(D754="Null","Unknown",D754&lt;5.7,"Normal",D754&lt;6.5,"Prediabetes",D754&gt;=6.5,"Diabetes")</f>
        <v>Normal</v>
      </c>
      <c r="L754" s="7" t="str">
        <f>_xlfn.XLOOKUP(A754,'Hospitalisation Details'!$A:$A,'Hospitalisation Details'!$J:$J,)</f>
        <v>10-Sep-1964</v>
      </c>
      <c r="M754" s="22">
        <f>+_xlfn.XLOOKUP(A754,'Hospitalisation Details'!$A:$A,'Hospitalisation Details'!$F:$F)</f>
        <v>13607.37</v>
      </c>
      <c r="N754" s="7" t="str">
        <f>_xlfn.XLOOKUP(A754,'Hospitalisation Details'!$A:$A,'Hospitalisation Details'!$G:$G)</f>
        <v>tier - 3</v>
      </c>
      <c r="O754" s="7" t="str">
        <f>_xlfn.XLOOKUP(A754,'Hospitalisation Details'!$A:$A,'Hospitalisation Details'!$H:$H)</f>
        <v>tier - 1</v>
      </c>
      <c r="P754" s="7" t="str">
        <f>_xlfn.XLOOKUP(A754,'Hospitalisation Details'!$A:$A,'Hospitalisation Details'!$I:$I)</f>
        <v>R1024</v>
      </c>
      <c r="Q754" s="28">
        <f>_xlfn.XLOOKUP(A754,'Hospitalisation Details'!$A:$A,'Hospitalisation Details'!$K:$K)</f>
        <v>59</v>
      </c>
    </row>
    <row r="755" spans="1:17" x14ac:dyDescent="0.3">
      <c r="A755" s="27" t="s">
        <v>1616</v>
      </c>
      <c r="B755" s="7" t="str">
        <f>IFERROR(_xlfn.XLOOKUP(A755,'Customer Names'!$A$2:$A$2336,'Customer Names'!$C$2:$C$2336),"Unknown")</f>
        <v xml:space="preserve">  Margie</v>
      </c>
      <c r="C755" s="7">
        <f>_xlfn.XLOOKUP(A755,'Medical Examinations'!$A$2:$A$2336,'Medical Examinations'!$B$2:$B$2336,AVERAGE('Medical Examinations'!$B$2:$B$2336))</f>
        <v>53.58</v>
      </c>
      <c r="D755" s="7">
        <f>_xlfn.XLOOKUP(A755,'Medical Examinations'!$A$2:$A$2336,'Medical Examinations'!$C$2:$C$2336,AVERAGE('Medical Examinations'!$C$2:$C$2336))</f>
        <v>4.55</v>
      </c>
      <c r="E755" s="7" t="str">
        <f>_xlfn.XLOOKUP(A755,'Medical Examinations'!$A:$A,'Medical Examinations'!$D:$D,"Unknown")</f>
        <v>No</v>
      </c>
      <c r="F755" s="7" t="str">
        <f>_xlfn.XLOOKUP(A755,'Medical Examinations'!$A:$A,'Medical Examinations'!$E:$E,"Unknown")</f>
        <v>No</v>
      </c>
      <c r="G755" s="7" t="str">
        <f>_xlfn.XLOOKUP(A755,'Medical Examinations'!$A:$A,'Medical Examinations'!$F:$F,"Unknown")</f>
        <v>No</v>
      </c>
      <c r="H755" s="43">
        <f>_xlfn.XLOOKUP(Healthcare!A755,'Medical Examinations'!$A:$A,'Medical Examinations'!$G:$G,0)</f>
        <v>1</v>
      </c>
      <c r="I755" s="7" t="str">
        <f>_xlfn.XLOOKUP(A755,'Medical Examinations'!$A:$A,'Medical Examinations'!$H:$H,"Unknown")</f>
        <v>No</v>
      </c>
      <c r="J755" s="7" t="str" cm="1">
        <f t="array" ref="J755">_xlfn.IFS(C755&lt;18.5,"Under Weight",C755&lt;=24.9,"Normal Weight",C755&lt;30,"Over weight",C755&gt;=30,"Obesity")</f>
        <v>Obesity</v>
      </c>
      <c r="K755" s="7" t="str" cm="1">
        <f t="array" ref="K755">_xlfn.IFS(D755="Null","Unknown",D755&lt;5.7,"Normal",D755&lt;6.5,"Prediabetes",D755&gt;=6.5,"Diabetes")</f>
        <v>Normal</v>
      </c>
      <c r="L755" s="7" t="str">
        <f>_xlfn.XLOOKUP(A755,'Hospitalisation Details'!$A:$A,'Hospitalisation Details'!$J:$J,)</f>
        <v>14-Aug-1992</v>
      </c>
      <c r="M755" s="22">
        <f>+_xlfn.XLOOKUP(A755,'Hospitalisation Details'!$A:$A,'Hospitalisation Details'!$F:$F)</f>
        <v>13588.17</v>
      </c>
      <c r="N755" s="7" t="str">
        <f>_xlfn.XLOOKUP(A755,'Hospitalisation Details'!$A:$A,'Hospitalisation Details'!$G:$G)</f>
        <v>tier - 3</v>
      </c>
      <c r="O755" s="7" t="str">
        <f>_xlfn.XLOOKUP(A755,'Hospitalisation Details'!$A:$A,'Hospitalisation Details'!$H:$H)</f>
        <v>tier - 1</v>
      </c>
      <c r="P755" s="7" t="str">
        <f>_xlfn.XLOOKUP(A755,'Hospitalisation Details'!$A:$A,'Hospitalisation Details'!$I:$I)</f>
        <v>R1012</v>
      </c>
      <c r="Q755" s="28">
        <f>_xlfn.XLOOKUP(A755,'Hospitalisation Details'!$A:$A,'Hospitalisation Details'!$K:$K)</f>
        <v>31</v>
      </c>
    </row>
    <row r="756" spans="1:17" x14ac:dyDescent="0.3">
      <c r="A756" s="27" t="s">
        <v>1615</v>
      </c>
      <c r="B756" s="7" t="str">
        <f>IFERROR(_xlfn.XLOOKUP(A756,'Customer Names'!$A$2:$A$2336,'Customer Names'!$C$2:$C$2336),"Unknown")</f>
        <v xml:space="preserve">  Heidi</v>
      </c>
      <c r="C756" s="7">
        <f>_xlfn.XLOOKUP(A756,'Medical Examinations'!$A$2:$A$2336,'Medical Examinations'!$B$2:$B$2336,AVERAGE('Medical Examinations'!$B$2:$B$2336))</f>
        <v>34.299999999999997</v>
      </c>
      <c r="D756" s="7">
        <f>_xlfn.XLOOKUP(A756,'Medical Examinations'!$A$2:$A$2336,'Medical Examinations'!$C$2:$C$2336,AVERAGE('Medical Examinations'!$C$2:$C$2336))</f>
        <v>11.76</v>
      </c>
      <c r="E756" s="7" t="str">
        <f>_xlfn.XLOOKUP(A756,'Medical Examinations'!$A:$A,'Medical Examinations'!$D:$D,"Unknown")</f>
        <v>No</v>
      </c>
      <c r="F756" s="7" t="str">
        <f>_xlfn.XLOOKUP(A756,'Medical Examinations'!$A:$A,'Medical Examinations'!$E:$E,"Unknown")</f>
        <v>No</v>
      </c>
      <c r="G756" s="7" t="str">
        <f>_xlfn.XLOOKUP(A756,'Medical Examinations'!$A:$A,'Medical Examinations'!$F:$F,"Unknown")</f>
        <v>No</v>
      </c>
      <c r="H756" s="43">
        <f>_xlfn.XLOOKUP(Healthcare!A756,'Medical Examinations'!$A:$A,'Medical Examinations'!$G:$G,0)</f>
        <v>0</v>
      </c>
      <c r="I756" s="7" t="str">
        <f>_xlfn.XLOOKUP(A756,'Medical Examinations'!$A:$A,'Medical Examinations'!$H:$H,"Unknown")</f>
        <v>No</v>
      </c>
      <c r="J756" s="7" t="str" cm="1">
        <f t="array" ref="J756">_xlfn.IFS(C756&lt;18.5,"Under Weight",C756&lt;=24.9,"Normal Weight",C756&lt;30,"Over weight",C756&gt;=30,"Obesity")</f>
        <v>Obesity</v>
      </c>
      <c r="K756" s="7" t="str" cm="1">
        <f t="array" ref="K756">_xlfn.IFS(D756="Null","Unknown",D756&lt;5.7,"Normal",D756&lt;6.5,"Prediabetes",D756&gt;=6.5,"Diabetes")</f>
        <v>Diabetes</v>
      </c>
      <c r="L756" s="7" t="str">
        <f>_xlfn.XLOOKUP(A756,'Hospitalisation Details'!$A:$A,'Hospitalisation Details'!$J:$J,)</f>
        <v>15-Jul-1968</v>
      </c>
      <c r="M756" s="22">
        <f>+_xlfn.XLOOKUP(A756,'Hospitalisation Details'!$A:$A,'Hospitalisation Details'!$F:$F)</f>
        <v>13566.04</v>
      </c>
      <c r="N756" s="7" t="str">
        <f>_xlfn.XLOOKUP(A756,'Hospitalisation Details'!$A:$A,'Hospitalisation Details'!$G:$G)</f>
        <v>tier - 3</v>
      </c>
      <c r="O756" s="7" t="str">
        <f>_xlfn.XLOOKUP(A756,'Hospitalisation Details'!$A:$A,'Hospitalisation Details'!$H:$H)</f>
        <v>tier - 3</v>
      </c>
      <c r="P756" s="7" t="str">
        <f>_xlfn.XLOOKUP(A756,'Hospitalisation Details'!$A:$A,'Hospitalisation Details'!$I:$I)</f>
        <v>R1026</v>
      </c>
      <c r="Q756" s="28">
        <f>_xlfn.XLOOKUP(A756,'Hospitalisation Details'!$A:$A,'Hospitalisation Details'!$K:$K)</f>
        <v>55</v>
      </c>
    </row>
    <row r="757" spans="1:17" x14ac:dyDescent="0.3">
      <c r="A757" s="27" t="s">
        <v>1614</v>
      </c>
      <c r="B757" s="7" t="str">
        <f>IFERROR(_xlfn.XLOOKUP(A757,'Customer Names'!$A$2:$A$2336,'Customer Names'!$C$2:$C$2336),"Unknown")</f>
        <v xml:space="preserve">  Diego J</v>
      </c>
      <c r="C757" s="7">
        <f>_xlfn.XLOOKUP(A757,'Medical Examinations'!$A$2:$A$2336,'Medical Examinations'!$B$2:$B$2336,AVERAGE('Medical Examinations'!$B$2:$B$2336))</f>
        <v>32.11</v>
      </c>
      <c r="D757" s="7">
        <f>_xlfn.XLOOKUP(A757,'Medical Examinations'!$A$2:$A$2336,'Medical Examinations'!$C$2:$C$2336,AVERAGE('Medical Examinations'!$C$2:$C$2336))</f>
        <v>7.06</v>
      </c>
      <c r="E757" s="7" t="str">
        <f>_xlfn.XLOOKUP(A757,'Medical Examinations'!$A:$A,'Medical Examinations'!$D:$D,"Unknown")</f>
        <v>No</v>
      </c>
      <c r="F757" s="7" t="str">
        <f>_xlfn.XLOOKUP(A757,'Medical Examinations'!$A:$A,'Medical Examinations'!$E:$E,"Unknown")</f>
        <v>No</v>
      </c>
      <c r="G757" s="7" t="str">
        <f>_xlfn.XLOOKUP(A757,'Medical Examinations'!$A:$A,'Medical Examinations'!$F:$F,"Unknown")</f>
        <v>No</v>
      </c>
      <c r="H757" s="43">
        <f>_xlfn.XLOOKUP(Healthcare!A757,'Medical Examinations'!$A:$A,'Medical Examinations'!$G:$G,0)</f>
        <v>0</v>
      </c>
      <c r="I757" s="7" t="str">
        <f>_xlfn.XLOOKUP(A757,'Medical Examinations'!$A:$A,'Medical Examinations'!$H:$H,"Unknown")</f>
        <v>No</v>
      </c>
      <c r="J757" s="7" t="str" cm="1">
        <f t="array" ref="J757">_xlfn.IFS(C757&lt;18.5,"Under Weight",C757&lt;=24.9,"Normal Weight",C757&lt;30,"Over weight",C757&gt;=30,"Obesity")</f>
        <v>Obesity</v>
      </c>
      <c r="K757" s="7" t="str" cm="1">
        <f t="array" ref="K757">_xlfn.IFS(D757="Null","Unknown",D757&lt;5.7,"Normal",D757&lt;6.5,"Prediabetes",D757&gt;=6.5,"Diabetes")</f>
        <v>Diabetes</v>
      </c>
      <c r="L757" s="7" t="str">
        <f>_xlfn.XLOOKUP(A757,'Hospitalisation Details'!$A:$A,'Hospitalisation Details'!$J:$J,)</f>
        <v>11-Jul-1960</v>
      </c>
      <c r="M757" s="22">
        <f>+_xlfn.XLOOKUP(A757,'Hospitalisation Details'!$A:$A,'Hospitalisation Details'!$F:$F)</f>
        <v>13555</v>
      </c>
      <c r="N757" s="7" t="str">
        <f>_xlfn.XLOOKUP(A757,'Hospitalisation Details'!$A:$A,'Hospitalisation Details'!$G:$G)</f>
        <v>tier - 3</v>
      </c>
      <c r="O757" s="7" t="str">
        <f>_xlfn.XLOOKUP(A757,'Hospitalisation Details'!$A:$A,'Hospitalisation Details'!$H:$H)</f>
        <v>tier - 3</v>
      </c>
      <c r="P757" s="7" t="str">
        <f>_xlfn.XLOOKUP(A757,'Hospitalisation Details'!$A:$A,'Hospitalisation Details'!$I:$I)</f>
        <v>R1017</v>
      </c>
      <c r="Q757" s="28">
        <f>_xlfn.XLOOKUP(A757,'Hospitalisation Details'!$A:$A,'Hospitalisation Details'!$K:$K)</f>
        <v>63</v>
      </c>
    </row>
    <row r="758" spans="1:17" x14ac:dyDescent="0.3">
      <c r="A758" s="27" t="s">
        <v>1613</v>
      </c>
      <c r="B758" s="7" t="str">
        <f>IFERROR(_xlfn.XLOOKUP(A758,'Customer Names'!$A$2:$A$2336,'Customer Names'!$C$2:$C$2336),"Unknown")</f>
        <v xml:space="preserve">  Enrique M Sr</v>
      </c>
      <c r="C758" s="7">
        <f>_xlfn.XLOOKUP(A758,'Medical Examinations'!$A$2:$A$2336,'Medical Examinations'!$B$2:$B$2336,AVERAGE('Medical Examinations'!$B$2:$B$2336))</f>
        <v>31.78</v>
      </c>
      <c r="D758" s="7">
        <f>_xlfn.XLOOKUP(A758,'Medical Examinations'!$A$2:$A$2336,'Medical Examinations'!$C$2:$C$2336,AVERAGE('Medical Examinations'!$C$2:$C$2336))</f>
        <v>11.35</v>
      </c>
      <c r="E758" s="7" t="str">
        <f>_xlfn.XLOOKUP(A758,'Medical Examinations'!$A:$A,'Medical Examinations'!$D:$D,"Unknown")</f>
        <v>Yes</v>
      </c>
      <c r="F758" s="7" t="str">
        <f>_xlfn.XLOOKUP(A758,'Medical Examinations'!$A:$A,'Medical Examinations'!$E:$E,"Unknown")</f>
        <v>No</v>
      </c>
      <c r="G758" s="7" t="str">
        <f>_xlfn.XLOOKUP(A758,'Medical Examinations'!$A:$A,'Medical Examinations'!$F:$F,"Unknown")</f>
        <v>Yes</v>
      </c>
      <c r="H758" s="43">
        <f>_xlfn.XLOOKUP(Healthcare!A758,'Medical Examinations'!$A:$A,'Medical Examinations'!$G:$G,0)</f>
        <v>1</v>
      </c>
      <c r="I758" s="7" t="str">
        <f>_xlfn.XLOOKUP(A758,'Medical Examinations'!$A:$A,'Medical Examinations'!$H:$H,"Unknown")</f>
        <v>No</v>
      </c>
      <c r="J758" s="7" t="str" cm="1">
        <f t="array" ref="J758">_xlfn.IFS(C758&lt;18.5,"Under Weight",C758&lt;=24.9,"Normal Weight",C758&lt;30,"Over weight",C758&gt;=30,"Obesity")</f>
        <v>Obesity</v>
      </c>
      <c r="K758" s="7" t="str" cm="1">
        <f t="array" ref="K758">_xlfn.IFS(D758="Null","Unknown",D758&lt;5.7,"Normal",D758&lt;6.5,"Prediabetes",D758&gt;=6.5,"Diabetes")</f>
        <v>Diabetes</v>
      </c>
      <c r="L758" s="7" t="str">
        <f>_xlfn.XLOOKUP(A758,'Hospitalisation Details'!$A:$A,'Hospitalisation Details'!$J:$J,)</f>
        <v>14-Oct-1963</v>
      </c>
      <c r="M758" s="22">
        <f>+_xlfn.XLOOKUP(A758,'Hospitalisation Details'!$A:$A,'Hospitalisation Details'!$F:$F)</f>
        <v>13511.28</v>
      </c>
      <c r="N758" s="7" t="str">
        <f>_xlfn.XLOOKUP(A758,'Hospitalisation Details'!$A:$A,'Hospitalisation Details'!$G:$G)</f>
        <v>tier - 3</v>
      </c>
      <c r="O758" s="7" t="str">
        <f>_xlfn.XLOOKUP(A758,'Hospitalisation Details'!$A:$A,'Hospitalisation Details'!$H:$H)</f>
        <v>tier - 1</v>
      </c>
      <c r="P758" s="7" t="str">
        <f>_xlfn.XLOOKUP(A758,'Hospitalisation Details'!$A:$A,'Hospitalisation Details'!$I:$I)</f>
        <v>R1012</v>
      </c>
      <c r="Q758" s="28">
        <f>_xlfn.XLOOKUP(A758,'Hospitalisation Details'!$A:$A,'Hospitalisation Details'!$K:$K)</f>
        <v>60</v>
      </c>
    </row>
    <row r="759" spans="1:17" x14ac:dyDescent="0.3">
      <c r="A759" s="27" t="s">
        <v>1612</v>
      </c>
      <c r="B759" s="7" t="str">
        <f>IFERROR(_xlfn.XLOOKUP(A759,'Customer Names'!$A$2:$A$2336,'Customer Names'!$C$2:$C$2336),"Unknown")</f>
        <v xml:space="preserve">  Greg</v>
      </c>
      <c r="C759" s="7">
        <f>_xlfn.XLOOKUP(A759,'Medical Examinations'!$A$2:$A$2336,'Medical Examinations'!$B$2:$B$2336,AVERAGE('Medical Examinations'!$B$2:$B$2336))</f>
        <v>46.89</v>
      </c>
      <c r="D759" s="7">
        <f>_xlfn.XLOOKUP(A759,'Medical Examinations'!$A$2:$A$2336,'Medical Examinations'!$C$2:$C$2336,AVERAGE('Medical Examinations'!$C$2:$C$2336))</f>
        <v>5.52</v>
      </c>
      <c r="E759" s="7" t="str">
        <f>_xlfn.XLOOKUP(A759,'Medical Examinations'!$A:$A,'Medical Examinations'!$D:$D,"Unknown")</f>
        <v>No</v>
      </c>
      <c r="F759" s="7" t="str">
        <f>_xlfn.XLOOKUP(A759,'Medical Examinations'!$A:$A,'Medical Examinations'!$E:$E,"Unknown")</f>
        <v>No</v>
      </c>
      <c r="G759" s="7" t="str">
        <f>_xlfn.XLOOKUP(A759,'Medical Examinations'!$A:$A,'Medical Examinations'!$F:$F,"Unknown")</f>
        <v>No</v>
      </c>
      <c r="H759" s="43">
        <f>_xlfn.XLOOKUP(Healthcare!A759,'Medical Examinations'!$A:$A,'Medical Examinations'!$G:$G,0)</f>
        <v>0</v>
      </c>
      <c r="I759" s="7" t="str">
        <f>_xlfn.XLOOKUP(A759,'Medical Examinations'!$A:$A,'Medical Examinations'!$H:$H,"Unknown")</f>
        <v>No</v>
      </c>
      <c r="J759" s="7" t="str" cm="1">
        <f t="array" ref="J759">_xlfn.IFS(C759&lt;18.5,"Under Weight",C759&lt;=24.9,"Normal Weight",C759&lt;30,"Over weight",C759&gt;=30,"Obesity")</f>
        <v>Obesity</v>
      </c>
      <c r="K759" s="7" t="str" cm="1">
        <f t="array" ref="K759">_xlfn.IFS(D759="Null","Unknown",D759&lt;5.7,"Normal",D759&lt;6.5,"Prediabetes",D759&gt;=6.5,"Diabetes")</f>
        <v>Normal</v>
      </c>
      <c r="L759" s="7" t="str">
        <f>_xlfn.XLOOKUP(A759,'Hospitalisation Details'!$A:$A,'Hospitalisation Details'!$J:$J,)</f>
        <v>30-Aug-1990</v>
      </c>
      <c r="M759" s="22">
        <f>+_xlfn.XLOOKUP(A759,'Hospitalisation Details'!$A:$A,'Hospitalisation Details'!$F:$F)</f>
        <v>13480.83</v>
      </c>
      <c r="N759" s="7" t="str">
        <f>_xlfn.XLOOKUP(A759,'Hospitalisation Details'!$A:$A,'Hospitalisation Details'!$G:$G)</f>
        <v>tier - 3</v>
      </c>
      <c r="O759" s="7" t="str">
        <f>_xlfn.XLOOKUP(A759,'Hospitalisation Details'!$A:$A,'Hospitalisation Details'!$H:$H)</f>
        <v>tier - 2</v>
      </c>
      <c r="P759" s="7" t="str">
        <f>_xlfn.XLOOKUP(A759,'Hospitalisation Details'!$A:$A,'Hospitalisation Details'!$I:$I)</f>
        <v>R1023</v>
      </c>
      <c r="Q759" s="28">
        <f>_xlfn.XLOOKUP(A759,'Hospitalisation Details'!$A:$A,'Hospitalisation Details'!$K:$K)</f>
        <v>33</v>
      </c>
    </row>
    <row r="760" spans="1:17" x14ac:dyDescent="0.3">
      <c r="A760" s="27" t="s">
        <v>1611</v>
      </c>
      <c r="B760" s="7" t="str">
        <f>IFERROR(_xlfn.XLOOKUP(A760,'Customer Names'!$A$2:$A$2336,'Customer Names'!$C$2:$C$2336),"Unknown")</f>
        <v xml:space="preserve">  Filip</v>
      </c>
      <c r="C760" s="7">
        <f>_xlfn.XLOOKUP(A760,'Medical Examinations'!$A$2:$A$2336,'Medical Examinations'!$B$2:$B$2336,AVERAGE('Medical Examinations'!$B$2:$B$2336))</f>
        <v>39.35</v>
      </c>
      <c r="D760" s="7">
        <f>_xlfn.XLOOKUP(A760,'Medical Examinations'!$A$2:$A$2336,'Medical Examinations'!$C$2:$C$2336,AVERAGE('Medical Examinations'!$C$2:$C$2336))</f>
        <v>7.86</v>
      </c>
      <c r="E760" s="7" t="str">
        <f>_xlfn.XLOOKUP(A760,'Medical Examinations'!$A:$A,'Medical Examinations'!$D:$D,"Unknown")</f>
        <v>Yes</v>
      </c>
      <c r="F760" s="7" t="str">
        <f>_xlfn.XLOOKUP(A760,'Medical Examinations'!$A:$A,'Medical Examinations'!$E:$E,"Unknown")</f>
        <v>No</v>
      </c>
      <c r="G760" s="7" t="str">
        <f>_xlfn.XLOOKUP(A760,'Medical Examinations'!$A:$A,'Medical Examinations'!$F:$F,"Unknown")</f>
        <v>No</v>
      </c>
      <c r="H760" s="43">
        <f>_xlfn.XLOOKUP(Healthcare!A760,'Medical Examinations'!$A:$A,'Medical Examinations'!$G:$G,0)</f>
        <v>1</v>
      </c>
      <c r="I760" s="7" t="str">
        <f>_xlfn.XLOOKUP(A760,'Medical Examinations'!$A:$A,'Medical Examinations'!$H:$H,"Unknown")</f>
        <v>No</v>
      </c>
      <c r="J760" s="7" t="str" cm="1">
        <f t="array" ref="J760">_xlfn.IFS(C760&lt;18.5,"Under Weight",C760&lt;=24.9,"Normal Weight",C760&lt;30,"Over weight",C760&gt;=30,"Obesity")</f>
        <v>Obesity</v>
      </c>
      <c r="K760" s="7" t="str" cm="1">
        <f t="array" ref="K760">_xlfn.IFS(D760="Null","Unknown",D760&lt;5.7,"Normal",D760&lt;6.5,"Prediabetes",D760&gt;=6.5,"Diabetes")</f>
        <v>Diabetes</v>
      </c>
      <c r="L760" s="7" t="str">
        <f>_xlfn.XLOOKUP(A760,'Hospitalisation Details'!$A:$A,'Hospitalisation Details'!$J:$J,)</f>
        <v>7-Aug-1975</v>
      </c>
      <c r="M760" s="22">
        <f>+_xlfn.XLOOKUP(A760,'Hospitalisation Details'!$A:$A,'Hospitalisation Details'!$F:$F)</f>
        <v>13472.19</v>
      </c>
      <c r="N760" s="7" t="str">
        <f>_xlfn.XLOOKUP(A760,'Hospitalisation Details'!$A:$A,'Hospitalisation Details'!$G:$G)</f>
        <v>tier - 3</v>
      </c>
      <c r="O760" s="7" t="str">
        <f>_xlfn.XLOOKUP(A760,'Hospitalisation Details'!$A:$A,'Hospitalisation Details'!$H:$H)</f>
        <v>tier - 2</v>
      </c>
      <c r="P760" s="7" t="str">
        <f>_xlfn.XLOOKUP(A760,'Hospitalisation Details'!$A:$A,'Hospitalisation Details'!$I:$I)</f>
        <v>R1012</v>
      </c>
      <c r="Q760" s="28">
        <f>_xlfn.XLOOKUP(A760,'Hospitalisation Details'!$A:$A,'Hospitalisation Details'!$K:$K)</f>
        <v>48</v>
      </c>
    </row>
    <row r="761" spans="1:17" x14ac:dyDescent="0.3">
      <c r="A761" s="27" t="s">
        <v>1610</v>
      </c>
      <c r="B761" s="7" t="str">
        <f>IFERROR(_xlfn.XLOOKUP(A761,'Customer Names'!$A$2:$A$2336,'Customer Names'!$C$2:$C$2336),"Unknown")</f>
        <v xml:space="preserve">  Rosemary E</v>
      </c>
      <c r="C761" s="7">
        <f>_xlfn.XLOOKUP(A761,'Medical Examinations'!$A$2:$A$2336,'Medical Examinations'!$B$2:$B$2336,AVERAGE('Medical Examinations'!$B$2:$B$2336))</f>
        <v>39.200000000000003</v>
      </c>
      <c r="D761" s="7">
        <f>_xlfn.XLOOKUP(A761,'Medical Examinations'!$A$2:$A$2336,'Medical Examinations'!$C$2:$C$2336,AVERAGE('Medical Examinations'!$C$2:$C$2336))</f>
        <v>11.38</v>
      </c>
      <c r="E761" s="7" t="str">
        <f>_xlfn.XLOOKUP(A761,'Medical Examinations'!$A:$A,'Medical Examinations'!$D:$D,"Unknown")</f>
        <v>No</v>
      </c>
      <c r="F761" s="7" t="str">
        <f>_xlfn.XLOOKUP(A761,'Medical Examinations'!$A:$A,'Medical Examinations'!$E:$E,"Unknown")</f>
        <v>No</v>
      </c>
      <c r="G761" s="7" t="str">
        <f>_xlfn.XLOOKUP(A761,'Medical Examinations'!$A:$A,'Medical Examinations'!$F:$F,"Unknown")</f>
        <v>No</v>
      </c>
      <c r="H761" s="43">
        <f>_xlfn.XLOOKUP(Healthcare!A761,'Medical Examinations'!$A:$A,'Medical Examinations'!$G:$G,0)</f>
        <v>0</v>
      </c>
      <c r="I761" s="7" t="str">
        <f>_xlfn.XLOOKUP(A761,'Medical Examinations'!$A:$A,'Medical Examinations'!$H:$H,"Unknown")</f>
        <v>No</v>
      </c>
      <c r="J761" s="7" t="str" cm="1">
        <f t="array" ref="J761">_xlfn.IFS(C761&lt;18.5,"Under Weight",C761&lt;=24.9,"Normal Weight",C761&lt;30,"Over weight",C761&gt;=30,"Obesity")</f>
        <v>Obesity</v>
      </c>
      <c r="K761" s="7" t="str" cm="1">
        <f t="array" ref="K761">_xlfn.IFS(D761="Null","Unknown",D761&lt;5.7,"Normal",D761&lt;6.5,"Prediabetes",D761&gt;=6.5,"Diabetes")</f>
        <v>Diabetes</v>
      </c>
      <c r="L761" s="7" t="str">
        <f>_xlfn.XLOOKUP(A761,'Hospitalisation Details'!$A:$A,'Hospitalisation Details'!$J:$J,)</f>
        <v>24-Jul-1960</v>
      </c>
      <c r="M761" s="22">
        <f>+_xlfn.XLOOKUP(A761,'Hospitalisation Details'!$A:$A,'Hospitalisation Details'!$F:$F)</f>
        <v>13470.86</v>
      </c>
      <c r="N761" s="7" t="str">
        <f>_xlfn.XLOOKUP(A761,'Hospitalisation Details'!$A:$A,'Hospitalisation Details'!$G:$G)</f>
        <v>tier - 3</v>
      </c>
      <c r="O761" s="7" t="str">
        <f>_xlfn.XLOOKUP(A761,'Hospitalisation Details'!$A:$A,'Hospitalisation Details'!$H:$H)</f>
        <v>tier - 3</v>
      </c>
      <c r="P761" s="7" t="str">
        <f>_xlfn.XLOOKUP(A761,'Hospitalisation Details'!$A:$A,'Hospitalisation Details'!$I:$I)</f>
        <v>R1011</v>
      </c>
      <c r="Q761" s="28">
        <f>_xlfn.XLOOKUP(A761,'Hospitalisation Details'!$A:$A,'Hospitalisation Details'!$K:$K)</f>
        <v>63</v>
      </c>
    </row>
    <row r="762" spans="1:17" x14ac:dyDescent="0.3">
      <c r="A762" s="27" t="s">
        <v>1609</v>
      </c>
      <c r="B762" s="7" t="str">
        <f>IFERROR(_xlfn.XLOOKUP(A762,'Customer Names'!$A$2:$A$2336,'Customer Names'!$C$2:$C$2336),"Unknown")</f>
        <v xml:space="preserve">  Lisa</v>
      </c>
      <c r="C762" s="7">
        <f>_xlfn.XLOOKUP(A762,'Medical Examinations'!$A$2:$A$2336,'Medical Examinations'!$B$2:$B$2336,AVERAGE('Medical Examinations'!$B$2:$B$2336))</f>
        <v>39.159999999999997</v>
      </c>
      <c r="D762" s="7">
        <f>_xlfn.XLOOKUP(A762,'Medical Examinations'!$A$2:$A$2336,'Medical Examinations'!$C$2:$C$2336,AVERAGE('Medical Examinations'!$C$2:$C$2336))</f>
        <v>10.48</v>
      </c>
      <c r="E762" s="7" t="str">
        <f>_xlfn.XLOOKUP(A762,'Medical Examinations'!$A:$A,'Medical Examinations'!$D:$D,"Unknown")</f>
        <v>No</v>
      </c>
      <c r="F762" s="7" t="str">
        <f>_xlfn.XLOOKUP(A762,'Medical Examinations'!$A:$A,'Medical Examinations'!$E:$E,"Unknown")</f>
        <v>No</v>
      </c>
      <c r="G762" s="7" t="str">
        <f>_xlfn.XLOOKUP(A762,'Medical Examinations'!$A:$A,'Medical Examinations'!$F:$F,"Unknown")</f>
        <v>No</v>
      </c>
      <c r="H762" s="43">
        <f>_xlfn.XLOOKUP(Healthcare!A762,'Medical Examinations'!$A:$A,'Medical Examinations'!$G:$G,0)</f>
        <v>0</v>
      </c>
      <c r="I762" s="7" t="str">
        <f>_xlfn.XLOOKUP(A762,'Medical Examinations'!$A:$A,'Medical Examinations'!$H:$H,"Unknown")</f>
        <v>No</v>
      </c>
      <c r="J762" s="7" t="str" cm="1">
        <f t="array" ref="J762">_xlfn.IFS(C762&lt;18.5,"Under Weight",C762&lt;=24.9,"Normal Weight",C762&lt;30,"Over weight",C762&gt;=30,"Obesity")</f>
        <v>Obesity</v>
      </c>
      <c r="K762" s="7" t="str" cm="1">
        <f t="array" ref="K762">_xlfn.IFS(D762="Null","Unknown",D762&lt;5.7,"Normal",D762&lt;6.5,"Prediabetes",D762&gt;=6.5,"Diabetes")</f>
        <v>Diabetes</v>
      </c>
      <c r="L762" s="7" t="str">
        <f>_xlfn.XLOOKUP(A762,'Hospitalisation Details'!$A:$A,'Hospitalisation Details'!$J:$J,)</f>
        <v>28-Jul-1960</v>
      </c>
      <c r="M762" s="22">
        <f>+_xlfn.XLOOKUP(A762,'Hospitalisation Details'!$A:$A,'Hospitalisation Details'!$F:$F)</f>
        <v>13470.8</v>
      </c>
      <c r="N762" s="7" t="str">
        <f>_xlfn.XLOOKUP(A762,'Hospitalisation Details'!$A:$A,'Hospitalisation Details'!$G:$G)</f>
        <v>tier - 3</v>
      </c>
      <c r="O762" s="7" t="str">
        <f>_xlfn.XLOOKUP(A762,'Hospitalisation Details'!$A:$A,'Hospitalisation Details'!$H:$H)</f>
        <v>tier - 2</v>
      </c>
      <c r="P762" s="7" t="str">
        <f>_xlfn.XLOOKUP(A762,'Hospitalisation Details'!$A:$A,'Hospitalisation Details'!$I:$I)</f>
        <v>R1013</v>
      </c>
      <c r="Q762" s="28">
        <f>_xlfn.XLOOKUP(A762,'Hospitalisation Details'!$A:$A,'Hospitalisation Details'!$K:$K)</f>
        <v>63</v>
      </c>
    </row>
    <row r="763" spans="1:17" x14ac:dyDescent="0.3">
      <c r="A763" s="27" t="s">
        <v>1608</v>
      </c>
      <c r="B763" s="7" t="str">
        <f>IFERROR(_xlfn.XLOOKUP(A763,'Customer Names'!$A$2:$A$2336,'Customer Names'!$C$2:$C$2336),"Unknown")</f>
        <v xml:space="preserve">  Jason</v>
      </c>
      <c r="C763" s="7">
        <f>_xlfn.XLOOKUP(A763,'Medical Examinations'!$A$2:$A$2336,'Medical Examinations'!$B$2:$B$2336,AVERAGE('Medical Examinations'!$B$2:$B$2336))</f>
        <v>44.1</v>
      </c>
      <c r="D763" s="7">
        <f>_xlfn.XLOOKUP(A763,'Medical Examinations'!$A$2:$A$2336,'Medical Examinations'!$C$2:$C$2336,AVERAGE('Medical Examinations'!$C$2:$C$2336))</f>
        <v>5.04</v>
      </c>
      <c r="E763" s="7" t="str">
        <f>_xlfn.XLOOKUP(A763,'Medical Examinations'!$A:$A,'Medical Examinations'!$D:$D,"Unknown")</f>
        <v>Yes</v>
      </c>
      <c r="F763" s="7" t="str">
        <f>_xlfn.XLOOKUP(A763,'Medical Examinations'!$A:$A,'Medical Examinations'!$E:$E,"Unknown")</f>
        <v>No</v>
      </c>
      <c r="G763" s="7" t="str">
        <f>_xlfn.XLOOKUP(A763,'Medical Examinations'!$A:$A,'Medical Examinations'!$F:$F,"Unknown")</f>
        <v>No</v>
      </c>
      <c r="H763" s="43">
        <f>_xlfn.XLOOKUP(Healthcare!A763,'Medical Examinations'!$A:$A,'Medical Examinations'!$G:$G,0)</f>
        <v>0</v>
      </c>
      <c r="I763" s="7" t="str">
        <f>_xlfn.XLOOKUP(A763,'Medical Examinations'!$A:$A,'Medical Examinations'!$H:$H,"Unknown")</f>
        <v>No</v>
      </c>
      <c r="J763" s="7" t="str" cm="1">
        <f t="array" ref="J763">_xlfn.IFS(C763&lt;18.5,"Under Weight",C763&lt;=24.9,"Normal Weight",C763&lt;30,"Over weight",C763&gt;=30,"Obesity")</f>
        <v>Obesity</v>
      </c>
      <c r="K763" s="7" t="str" cm="1">
        <f t="array" ref="K763">_xlfn.IFS(D763="Null","Unknown",D763&lt;5.7,"Normal",D763&lt;6.5,"Prediabetes",D763&gt;=6.5,"Diabetes")</f>
        <v>Normal</v>
      </c>
      <c r="L763" s="7" t="str">
        <f>_xlfn.XLOOKUP(A763,'Hospitalisation Details'!$A:$A,'Hospitalisation Details'!$J:$J,)</f>
        <v>19-Aug-1985</v>
      </c>
      <c r="M763" s="22">
        <f>+_xlfn.XLOOKUP(A763,'Hospitalisation Details'!$A:$A,'Hospitalisation Details'!$F:$F)</f>
        <v>13465.8</v>
      </c>
      <c r="N763" s="7" t="str">
        <f>_xlfn.XLOOKUP(A763,'Hospitalisation Details'!$A:$A,'Hospitalisation Details'!$G:$G)</f>
        <v>tier - 3</v>
      </c>
      <c r="O763" s="7" t="str">
        <f>_xlfn.XLOOKUP(A763,'Hospitalisation Details'!$A:$A,'Hospitalisation Details'!$H:$H)</f>
        <v>tier - 1</v>
      </c>
      <c r="P763" s="7" t="str">
        <f>_xlfn.XLOOKUP(A763,'Hospitalisation Details'!$A:$A,'Hospitalisation Details'!$I:$I)</f>
        <v>R1012</v>
      </c>
      <c r="Q763" s="28">
        <f>_xlfn.XLOOKUP(A763,'Hospitalisation Details'!$A:$A,'Hospitalisation Details'!$K:$K)</f>
        <v>38</v>
      </c>
    </row>
    <row r="764" spans="1:17" x14ac:dyDescent="0.3">
      <c r="A764" s="27" t="s">
        <v>1607</v>
      </c>
      <c r="B764" s="7" t="str">
        <f>IFERROR(_xlfn.XLOOKUP(A764,'Customer Names'!$A$2:$A$2336,'Customer Names'!$C$2:$C$2336),"Unknown")</f>
        <v xml:space="preserve">  Courtney</v>
      </c>
      <c r="C764" s="7">
        <f>_xlfn.XLOOKUP(A764,'Medical Examinations'!$A$2:$A$2336,'Medical Examinations'!$B$2:$B$2336,AVERAGE('Medical Examinations'!$B$2:$B$2336))</f>
        <v>33.200000000000003</v>
      </c>
      <c r="D764" s="7">
        <f>_xlfn.XLOOKUP(A764,'Medical Examinations'!$A$2:$A$2336,'Medical Examinations'!$C$2:$C$2336,AVERAGE('Medical Examinations'!$C$2:$C$2336))</f>
        <v>9.06</v>
      </c>
      <c r="E764" s="7" t="str">
        <f>_xlfn.XLOOKUP(A764,'Medical Examinations'!$A:$A,'Medical Examinations'!$D:$D,"Unknown")</f>
        <v>No</v>
      </c>
      <c r="F764" s="7" t="str">
        <f>_xlfn.XLOOKUP(A764,'Medical Examinations'!$A:$A,'Medical Examinations'!$E:$E,"Unknown")</f>
        <v>No</v>
      </c>
      <c r="G764" s="7" t="str">
        <f>_xlfn.XLOOKUP(A764,'Medical Examinations'!$A:$A,'Medical Examinations'!$F:$F,"Unknown")</f>
        <v>No</v>
      </c>
      <c r="H764" s="43">
        <f>_xlfn.XLOOKUP(Healthcare!A764,'Medical Examinations'!$A:$A,'Medical Examinations'!$G:$G,0)</f>
        <v>0</v>
      </c>
      <c r="I764" s="7" t="str">
        <f>_xlfn.XLOOKUP(A764,'Medical Examinations'!$A:$A,'Medical Examinations'!$H:$H,"Unknown")</f>
        <v>No</v>
      </c>
      <c r="J764" s="7" t="str" cm="1">
        <f t="array" ref="J764">_xlfn.IFS(C764&lt;18.5,"Under Weight",C764&lt;=24.9,"Normal Weight",C764&lt;30,"Over weight",C764&gt;=30,"Obesity")</f>
        <v>Obesity</v>
      </c>
      <c r="K764" s="7" t="str" cm="1">
        <f t="array" ref="K764">_xlfn.IFS(D764="Null","Unknown",D764&lt;5.7,"Normal",D764&lt;6.5,"Prediabetes",D764&gt;=6.5,"Diabetes")</f>
        <v>Diabetes</v>
      </c>
      <c r="L764" s="7" t="str">
        <f>_xlfn.XLOOKUP(A764,'Hospitalisation Details'!$A:$A,'Hospitalisation Details'!$J:$J,)</f>
        <v>16-Dec-1960</v>
      </c>
      <c r="M764" s="22">
        <f>+_xlfn.XLOOKUP(A764,'Hospitalisation Details'!$A:$A,'Hospitalisation Details'!$F:$F)</f>
        <v>13462.52</v>
      </c>
      <c r="N764" s="7" t="str">
        <f>_xlfn.XLOOKUP(A764,'Hospitalisation Details'!$A:$A,'Hospitalisation Details'!$G:$G)</f>
        <v>tier - 3</v>
      </c>
      <c r="O764" s="7" t="str">
        <f>_xlfn.XLOOKUP(A764,'Hospitalisation Details'!$A:$A,'Hospitalisation Details'!$H:$H)</f>
        <v>tier - 2</v>
      </c>
      <c r="P764" s="7" t="str">
        <f>_xlfn.XLOOKUP(A764,'Hospitalisation Details'!$A:$A,'Hospitalisation Details'!$I:$I)</f>
        <v>R1011</v>
      </c>
      <c r="Q764" s="28">
        <f>_xlfn.XLOOKUP(A764,'Hospitalisation Details'!$A:$A,'Hospitalisation Details'!$K:$K)</f>
        <v>63</v>
      </c>
    </row>
    <row r="765" spans="1:17" x14ac:dyDescent="0.3">
      <c r="A765" s="27" t="s">
        <v>1606</v>
      </c>
      <c r="B765" s="7" t="str">
        <f>IFERROR(_xlfn.XLOOKUP(A765,'Customer Names'!$A$2:$A$2336,'Customer Names'!$C$2:$C$2336),"Unknown")</f>
        <v xml:space="preserve">  Jennifer R</v>
      </c>
      <c r="C765" s="7">
        <f>_xlfn.XLOOKUP(A765,'Medical Examinations'!$A$2:$A$2336,'Medical Examinations'!$B$2:$B$2336,AVERAGE('Medical Examinations'!$B$2:$B$2336))</f>
        <v>29.92</v>
      </c>
      <c r="D765" s="7">
        <f>_xlfn.XLOOKUP(A765,'Medical Examinations'!$A$2:$A$2336,'Medical Examinations'!$C$2:$C$2336,AVERAGE('Medical Examinations'!$C$2:$C$2336))</f>
        <v>11.07</v>
      </c>
      <c r="E765" s="7" t="str">
        <f>_xlfn.XLOOKUP(A765,'Medical Examinations'!$A:$A,'Medical Examinations'!$D:$D,"Unknown")</f>
        <v>No</v>
      </c>
      <c r="F765" s="7" t="str">
        <f>_xlfn.XLOOKUP(A765,'Medical Examinations'!$A:$A,'Medical Examinations'!$E:$E,"Unknown")</f>
        <v>No</v>
      </c>
      <c r="G765" s="7" t="str">
        <f>_xlfn.XLOOKUP(A765,'Medical Examinations'!$A:$A,'Medical Examinations'!$F:$F,"Unknown")</f>
        <v>No</v>
      </c>
      <c r="H765" s="43">
        <f>_xlfn.XLOOKUP(Healthcare!A765,'Medical Examinations'!$A:$A,'Medical Examinations'!$G:$G,0)</f>
        <v>0</v>
      </c>
      <c r="I765" s="7" t="str">
        <f>_xlfn.XLOOKUP(A765,'Medical Examinations'!$A:$A,'Medical Examinations'!$H:$H,"Unknown")</f>
        <v>No</v>
      </c>
      <c r="J765" s="7" t="str" cm="1">
        <f t="array" ref="J765">_xlfn.IFS(C765&lt;18.5,"Under Weight",C765&lt;=24.9,"Normal Weight",C765&lt;30,"Over weight",C765&gt;=30,"Obesity")</f>
        <v>Over weight</v>
      </c>
      <c r="K765" s="7" t="str" cm="1">
        <f t="array" ref="K765">_xlfn.IFS(D765="Null","Unknown",D765&lt;5.7,"Normal",D765&lt;6.5,"Prediabetes",D765&gt;=6.5,"Diabetes")</f>
        <v>Diabetes</v>
      </c>
      <c r="L765" s="7" t="str">
        <f>_xlfn.XLOOKUP(A765,'Hospitalisation Details'!$A:$A,'Hospitalisation Details'!$J:$J,)</f>
        <v>11-Jul-1960</v>
      </c>
      <c r="M765" s="22">
        <f>+_xlfn.XLOOKUP(A765,'Hospitalisation Details'!$A:$A,'Hospitalisation Details'!$F:$F)</f>
        <v>13457.96</v>
      </c>
      <c r="N765" s="7" t="str">
        <f>_xlfn.XLOOKUP(A765,'Hospitalisation Details'!$A:$A,'Hospitalisation Details'!$G:$G)</f>
        <v>tier - 3</v>
      </c>
      <c r="O765" s="7" t="str">
        <f>_xlfn.XLOOKUP(A765,'Hospitalisation Details'!$A:$A,'Hospitalisation Details'!$H:$H)</f>
        <v>tier - 1</v>
      </c>
      <c r="P765" s="7" t="str">
        <f>_xlfn.XLOOKUP(A765,'Hospitalisation Details'!$A:$A,'Hospitalisation Details'!$I:$I)</f>
        <v>R1013</v>
      </c>
      <c r="Q765" s="28">
        <f>_xlfn.XLOOKUP(A765,'Hospitalisation Details'!$A:$A,'Hospitalisation Details'!$K:$K)</f>
        <v>63</v>
      </c>
    </row>
    <row r="766" spans="1:17" x14ac:dyDescent="0.3">
      <c r="A766" s="27" t="s">
        <v>1605</v>
      </c>
      <c r="B766" s="7" t="str">
        <f>IFERROR(_xlfn.XLOOKUP(A766,'Customer Names'!$A$2:$A$2336,'Customer Names'!$C$2:$C$2336),"Unknown")</f>
        <v xml:space="preserve">  Lauren E</v>
      </c>
      <c r="C766" s="7">
        <f>_xlfn.XLOOKUP(A766,'Medical Examinations'!$A$2:$A$2336,'Medical Examinations'!$B$2:$B$2336,AVERAGE('Medical Examinations'!$B$2:$B$2336))</f>
        <v>25</v>
      </c>
      <c r="D766" s="7">
        <f>_xlfn.XLOOKUP(A766,'Medical Examinations'!$A$2:$A$2336,'Medical Examinations'!$C$2:$C$2336,AVERAGE('Medical Examinations'!$C$2:$C$2336))</f>
        <v>10.45</v>
      </c>
      <c r="E766" s="7" t="str">
        <f>_xlfn.XLOOKUP(A766,'Medical Examinations'!$A:$A,'Medical Examinations'!$D:$D,"Unknown")</f>
        <v>No</v>
      </c>
      <c r="F766" s="7" t="str">
        <f>_xlfn.XLOOKUP(A766,'Medical Examinations'!$A:$A,'Medical Examinations'!$E:$E,"Unknown")</f>
        <v>No</v>
      </c>
      <c r="G766" s="7" t="str">
        <f>_xlfn.XLOOKUP(A766,'Medical Examinations'!$A:$A,'Medical Examinations'!$F:$F,"Unknown")</f>
        <v>No</v>
      </c>
      <c r="H766" s="43">
        <f>_xlfn.XLOOKUP(Healthcare!A766,'Medical Examinations'!$A:$A,'Medical Examinations'!$G:$G,0)</f>
        <v>0</v>
      </c>
      <c r="I766" s="7" t="str">
        <f>_xlfn.XLOOKUP(A766,'Medical Examinations'!$A:$A,'Medical Examinations'!$H:$H,"Unknown")</f>
        <v>No</v>
      </c>
      <c r="J766" s="7" t="str" cm="1">
        <f t="array" ref="J766">_xlfn.IFS(C766&lt;18.5,"Under Weight",C766&lt;=24.9,"Normal Weight",C766&lt;30,"Over weight",C766&gt;=30,"Obesity")</f>
        <v>Over weight</v>
      </c>
      <c r="K766" s="7" t="str" cm="1">
        <f t="array" ref="K766">_xlfn.IFS(D766="Null","Unknown",D766&lt;5.7,"Normal",D766&lt;6.5,"Prediabetes",D766&gt;=6.5,"Diabetes")</f>
        <v>Diabetes</v>
      </c>
      <c r="L766" s="7" t="str">
        <f>_xlfn.XLOOKUP(A766,'Hospitalisation Details'!$A:$A,'Hospitalisation Details'!$J:$J,)</f>
        <v>13-Aug-1960</v>
      </c>
      <c r="M766" s="22">
        <f>+_xlfn.XLOOKUP(A766,'Hospitalisation Details'!$A:$A,'Hospitalisation Details'!$F:$F)</f>
        <v>13451.12</v>
      </c>
      <c r="N766" s="7" t="str">
        <f>_xlfn.XLOOKUP(A766,'Hospitalisation Details'!$A:$A,'Hospitalisation Details'!$G:$G)</f>
        <v>tier - 3</v>
      </c>
      <c r="O766" s="7" t="str">
        <f>_xlfn.XLOOKUP(A766,'Hospitalisation Details'!$A:$A,'Hospitalisation Details'!$H:$H)</f>
        <v>tier - 1</v>
      </c>
      <c r="P766" s="7" t="str">
        <f>_xlfn.XLOOKUP(A766,'Hospitalisation Details'!$A:$A,'Hospitalisation Details'!$I:$I)</f>
        <v>R1011</v>
      </c>
      <c r="Q766" s="28">
        <f>_xlfn.XLOOKUP(A766,'Hospitalisation Details'!$A:$A,'Hospitalisation Details'!$K:$K)</f>
        <v>63</v>
      </c>
    </row>
    <row r="767" spans="1:17" x14ac:dyDescent="0.3">
      <c r="A767" s="27" t="s">
        <v>1604</v>
      </c>
      <c r="B767" s="7" t="str">
        <f>IFERROR(_xlfn.XLOOKUP(A767,'Customer Names'!$A$2:$A$2336,'Customer Names'!$C$2:$C$2336),"Unknown")</f>
        <v xml:space="preserve">  Ashley M</v>
      </c>
      <c r="C767" s="7">
        <f>_xlfn.XLOOKUP(A767,'Medical Examinations'!$A$2:$A$2336,'Medical Examinations'!$B$2:$B$2336,AVERAGE('Medical Examinations'!$B$2:$B$2336))</f>
        <v>38.869999999999997</v>
      </c>
      <c r="D767" s="7">
        <f>_xlfn.XLOOKUP(A767,'Medical Examinations'!$A$2:$A$2336,'Medical Examinations'!$C$2:$C$2336,AVERAGE('Medical Examinations'!$C$2:$C$2336))</f>
        <v>8.6300000000000008</v>
      </c>
      <c r="E767" s="7" t="str">
        <f>_xlfn.XLOOKUP(A767,'Medical Examinations'!$A:$A,'Medical Examinations'!$D:$D,"Unknown")</f>
        <v>Yes</v>
      </c>
      <c r="F767" s="7" t="str">
        <f>_xlfn.XLOOKUP(A767,'Medical Examinations'!$A:$A,'Medical Examinations'!$E:$E,"Unknown")</f>
        <v>No</v>
      </c>
      <c r="G767" s="7" t="str">
        <f>_xlfn.XLOOKUP(A767,'Medical Examinations'!$A:$A,'Medical Examinations'!$F:$F,"Unknown")</f>
        <v>No</v>
      </c>
      <c r="H767" s="43">
        <f>_xlfn.XLOOKUP(Healthcare!A767,'Medical Examinations'!$A:$A,'Medical Examinations'!$G:$G,0)</f>
        <v>1</v>
      </c>
      <c r="I767" s="7" t="str">
        <f>_xlfn.XLOOKUP(A767,'Medical Examinations'!$A:$A,'Medical Examinations'!$H:$H,"Unknown")</f>
        <v>No</v>
      </c>
      <c r="J767" s="7" t="str" cm="1">
        <f t="array" ref="J767">_xlfn.IFS(C767&lt;18.5,"Under Weight",C767&lt;=24.9,"Normal Weight",C767&lt;30,"Over weight",C767&gt;=30,"Obesity")</f>
        <v>Obesity</v>
      </c>
      <c r="K767" s="7" t="str" cm="1">
        <f t="array" ref="K767">_xlfn.IFS(D767="Null","Unknown",D767&lt;5.7,"Normal",D767&lt;6.5,"Prediabetes",D767&gt;=6.5,"Diabetes")</f>
        <v>Diabetes</v>
      </c>
      <c r="L767" s="7" t="str">
        <f>_xlfn.XLOOKUP(A767,'Hospitalisation Details'!$A:$A,'Hospitalisation Details'!$J:$J,)</f>
        <v>29-Jun-1975</v>
      </c>
      <c r="M767" s="22">
        <f>+_xlfn.XLOOKUP(A767,'Hospitalisation Details'!$A:$A,'Hospitalisation Details'!$F:$F)</f>
        <v>13440.7</v>
      </c>
      <c r="N767" s="7" t="str">
        <f>_xlfn.XLOOKUP(A767,'Hospitalisation Details'!$A:$A,'Hospitalisation Details'!$G:$G)</f>
        <v>tier - 3</v>
      </c>
      <c r="O767" s="7" t="str">
        <f>_xlfn.XLOOKUP(A767,'Hospitalisation Details'!$A:$A,'Hospitalisation Details'!$H:$H)</f>
        <v>tier - 2</v>
      </c>
      <c r="P767" s="7" t="str">
        <f>_xlfn.XLOOKUP(A767,'Hospitalisation Details'!$A:$A,'Hospitalisation Details'!$I:$I)</f>
        <v>R1012</v>
      </c>
      <c r="Q767" s="28">
        <f>_xlfn.XLOOKUP(A767,'Hospitalisation Details'!$A:$A,'Hospitalisation Details'!$K:$K)</f>
        <v>48</v>
      </c>
    </row>
    <row r="768" spans="1:17" x14ac:dyDescent="0.3">
      <c r="A768" s="27" t="s">
        <v>1603</v>
      </c>
      <c r="B768" s="7" t="str">
        <f>IFERROR(_xlfn.XLOOKUP(A768,'Customer Names'!$A$2:$A$2336,'Customer Names'!$C$2:$C$2336),"Unknown")</f>
        <v xml:space="preserve">  Alison R</v>
      </c>
      <c r="C768" s="7">
        <f>_xlfn.XLOOKUP(A768,'Medical Examinations'!$A$2:$A$2336,'Medical Examinations'!$B$2:$B$2336,AVERAGE('Medical Examinations'!$B$2:$B$2336))</f>
        <v>32.299999999999997</v>
      </c>
      <c r="D768" s="7">
        <f>_xlfn.XLOOKUP(A768,'Medical Examinations'!$A$2:$A$2336,'Medical Examinations'!$C$2:$C$2336,AVERAGE('Medical Examinations'!$C$2:$C$2336))</f>
        <v>5.28</v>
      </c>
      <c r="E768" s="7" t="str">
        <f>_xlfn.XLOOKUP(A768,'Medical Examinations'!$A:$A,'Medical Examinations'!$D:$D,"Unknown")</f>
        <v>Yes</v>
      </c>
      <c r="F768" s="7" t="str">
        <f>_xlfn.XLOOKUP(A768,'Medical Examinations'!$A:$A,'Medical Examinations'!$E:$E,"Unknown")</f>
        <v>No</v>
      </c>
      <c r="G768" s="7" t="str">
        <f>_xlfn.XLOOKUP(A768,'Medical Examinations'!$A:$A,'Medical Examinations'!$F:$F,"Unknown")</f>
        <v>No</v>
      </c>
      <c r="H768" s="43">
        <f>_xlfn.XLOOKUP(Healthcare!A768,'Medical Examinations'!$A:$A,'Medical Examinations'!$G:$G,0)</f>
        <v>2</v>
      </c>
      <c r="I768" s="7" t="str">
        <f>_xlfn.XLOOKUP(A768,'Medical Examinations'!$A:$A,'Medical Examinations'!$H:$H,"Unknown")</f>
        <v>No</v>
      </c>
      <c r="J768" s="7" t="str" cm="1">
        <f t="array" ref="J768">_xlfn.IFS(C768&lt;18.5,"Under Weight",C768&lt;=24.9,"Normal Weight",C768&lt;30,"Over weight",C768&gt;=30,"Obesity")</f>
        <v>Obesity</v>
      </c>
      <c r="K768" s="7" t="str" cm="1">
        <f t="array" ref="K768">_xlfn.IFS(D768="Null","Unknown",D768&lt;5.7,"Normal",D768&lt;6.5,"Prediabetes",D768&gt;=6.5,"Diabetes")</f>
        <v>Normal</v>
      </c>
      <c r="L768" s="7" t="str">
        <f>_xlfn.XLOOKUP(A768,'Hospitalisation Details'!$A:$A,'Hospitalisation Details'!$J:$J,)</f>
        <v>14-Nov-1966</v>
      </c>
      <c r="M768" s="22">
        <f>+_xlfn.XLOOKUP(A768,'Hospitalisation Details'!$A:$A,'Hospitalisation Details'!$F:$F)</f>
        <v>13430.27</v>
      </c>
      <c r="N768" s="7" t="str">
        <f>_xlfn.XLOOKUP(A768,'Hospitalisation Details'!$A:$A,'Hospitalisation Details'!$G:$G)</f>
        <v>tier - 3</v>
      </c>
      <c r="O768" s="7" t="str">
        <f>_xlfn.XLOOKUP(A768,'Hospitalisation Details'!$A:$A,'Hospitalisation Details'!$H:$H)</f>
        <v>tier - 3</v>
      </c>
      <c r="P768" s="7" t="str">
        <f>_xlfn.XLOOKUP(A768,'Hospitalisation Details'!$A:$A,'Hospitalisation Details'!$I:$I)</f>
        <v>R1024</v>
      </c>
      <c r="Q768" s="28">
        <f>_xlfn.XLOOKUP(A768,'Hospitalisation Details'!$A:$A,'Hospitalisation Details'!$K:$K)</f>
        <v>57</v>
      </c>
    </row>
    <row r="769" spans="1:17" x14ac:dyDescent="0.3">
      <c r="A769" s="27" t="s">
        <v>1602</v>
      </c>
      <c r="B769" s="7" t="str">
        <f>IFERROR(_xlfn.XLOOKUP(A769,'Customer Names'!$A$2:$A$2336,'Customer Names'!$C$2:$C$2336),"Unknown")</f>
        <v xml:space="preserve">  Madeleine</v>
      </c>
      <c r="C769" s="7">
        <f>_xlfn.XLOOKUP(A769,'Medical Examinations'!$A$2:$A$2336,'Medical Examinations'!$B$2:$B$2336,AVERAGE('Medical Examinations'!$B$2:$B$2336))</f>
        <v>31.16</v>
      </c>
      <c r="D769" s="7">
        <f>_xlfn.XLOOKUP(A769,'Medical Examinations'!$A$2:$A$2336,'Medical Examinations'!$C$2:$C$2336,AVERAGE('Medical Examinations'!$C$2:$C$2336))</f>
        <v>7.49</v>
      </c>
      <c r="E769" s="7" t="str">
        <f>_xlfn.XLOOKUP(A769,'Medical Examinations'!$A:$A,'Medical Examinations'!$D:$D,"Unknown")</f>
        <v>Yes</v>
      </c>
      <c r="F769" s="7" t="str">
        <f>_xlfn.XLOOKUP(A769,'Medical Examinations'!$A:$A,'Medical Examinations'!$E:$E,"Unknown")</f>
        <v>No</v>
      </c>
      <c r="G769" s="7" t="str">
        <f>_xlfn.XLOOKUP(A769,'Medical Examinations'!$A:$A,'Medical Examinations'!$F:$F,"Unknown")</f>
        <v>No</v>
      </c>
      <c r="H769" s="43">
        <f>_xlfn.XLOOKUP(Healthcare!A769,'Medical Examinations'!$A:$A,'Medical Examinations'!$G:$G,0)</f>
        <v>2</v>
      </c>
      <c r="I769" s="7" t="str">
        <f>_xlfn.XLOOKUP(A769,'Medical Examinations'!$A:$A,'Medical Examinations'!$H:$H,"Unknown")</f>
        <v>No</v>
      </c>
      <c r="J769" s="7" t="str" cm="1">
        <f t="array" ref="J769">_xlfn.IFS(C769&lt;18.5,"Under Weight",C769&lt;=24.9,"Normal Weight",C769&lt;30,"Over weight",C769&gt;=30,"Obesity")</f>
        <v>Obesity</v>
      </c>
      <c r="K769" s="7" t="str" cm="1">
        <f t="array" ref="K769">_xlfn.IFS(D769="Null","Unknown",D769&lt;5.7,"Normal",D769&lt;6.5,"Prediabetes",D769&gt;=6.5,"Diabetes")</f>
        <v>Diabetes</v>
      </c>
      <c r="L769" s="7" t="str">
        <f>_xlfn.XLOOKUP(A769,'Hospitalisation Details'!$A:$A,'Hospitalisation Details'!$J:$J,)</f>
        <v>3-Nov-1961</v>
      </c>
      <c r="M769" s="22">
        <f>+_xlfn.XLOOKUP(A769,'Hospitalisation Details'!$A:$A,'Hospitalisation Details'!$F:$F)</f>
        <v>13429.04</v>
      </c>
      <c r="N769" s="7" t="str">
        <f>_xlfn.XLOOKUP(A769,'Hospitalisation Details'!$A:$A,'Hospitalisation Details'!$G:$G)</f>
        <v>tier - 3</v>
      </c>
      <c r="O769" s="7" t="str">
        <f>_xlfn.XLOOKUP(A769,'Hospitalisation Details'!$A:$A,'Hospitalisation Details'!$H:$H)</f>
        <v>tier - 3</v>
      </c>
      <c r="P769" s="7" t="str">
        <f>_xlfn.XLOOKUP(A769,'Hospitalisation Details'!$A:$A,'Hospitalisation Details'!$I:$I)</f>
        <v>R1012</v>
      </c>
      <c r="Q769" s="28">
        <f>_xlfn.XLOOKUP(A769,'Hospitalisation Details'!$A:$A,'Hospitalisation Details'!$K:$K)</f>
        <v>62</v>
      </c>
    </row>
    <row r="770" spans="1:17" x14ac:dyDescent="0.3">
      <c r="A770" s="27" t="s">
        <v>1601</v>
      </c>
      <c r="B770" s="7" t="str">
        <f>IFERROR(_xlfn.XLOOKUP(A770,'Customer Names'!$A$2:$A$2336,'Customer Names'!$C$2:$C$2336),"Unknown")</f>
        <v xml:space="preserve">  Stacey</v>
      </c>
      <c r="C770" s="7">
        <f>_xlfn.XLOOKUP(A770,'Medical Examinations'!$A$2:$A$2336,'Medical Examinations'!$B$2:$B$2336,AVERAGE('Medical Examinations'!$B$2:$B$2336))</f>
        <v>54.59</v>
      </c>
      <c r="D770" s="7">
        <f>_xlfn.XLOOKUP(A770,'Medical Examinations'!$A$2:$A$2336,'Medical Examinations'!$C$2:$C$2336,AVERAGE('Medical Examinations'!$C$2:$C$2336))</f>
        <v>4.2699999999999996</v>
      </c>
      <c r="E770" s="7" t="str">
        <f>_xlfn.XLOOKUP(A770,'Medical Examinations'!$A:$A,'Medical Examinations'!$D:$D,"Unknown")</f>
        <v>No</v>
      </c>
      <c r="F770" s="7" t="str">
        <f>_xlfn.XLOOKUP(A770,'Medical Examinations'!$A:$A,'Medical Examinations'!$E:$E,"Unknown")</f>
        <v>No</v>
      </c>
      <c r="G770" s="7" t="str">
        <f>_xlfn.XLOOKUP(A770,'Medical Examinations'!$A:$A,'Medical Examinations'!$F:$F,"Unknown")</f>
        <v>No</v>
      </c>
      <c r="H770" s="43">
        <f>_xlfn.XLOOKUP(Healthcare!A770,'Medical Examinations'!$A:$A,'Medical Examinations'!$G:$G,0)</f>
        <v>0</v>
      </c>
      <c r="I770" s="7" t="str">
        <f>_xlfn.XLOOKUP(A770,'Medical Examinations'!$A:$A,'Medical Examinations'!$H:$H,"Unknown")</f>
        <v>No</v>
      </c>
      <c r="J770" s="7" t="str" cm="1">
        <f t="array" ref="J770">_xlfn.IFS(C770&lt;18.5,"Under Weight",C770&lt;=24.9,"Normal Weight",C770&lt;30,"Over weight",C770&gt;=30,"Obesity")</f>
        <v>Obesity</v>
      </c>
      <c r="K770" s="7" t="str" cm="1">
        <f t="array" ref="K770">_xlfn.IFS(D770="Null","Unknown",D770&lt;5.7,"Normal",D770&lt;6.5,"Prediabetes",D770&gt;=6.5,"Diabetes")</f>
        <v>Normal</v>
      </c>
      <c r="L770" s="7" t="str">
        <f>_xlfn.XLOOKUP(A770,'Hospitalisation Details'!$A:$A,'Hospitalisation Details'!$J:$J,)</f>
        <v>17-Jun-1994</v>
      </c>
      <c r="M770" s="22">
        <f>+_xlfn.XLOOKUP(A770,'Hospitalisation Details'!$A:$A,'Hospitalisation Details'!$F:$F)</f>
        <v>13417.05</v>
      </c>
      <c r="N770" s="7" t="str">
        <f>_xlfn.XLOOKUP(A770,'Hospitalisation Details'!$A:$A,'Hospitalisation Details'!$G:$G)</f>
        <v>tier - 3</v>
      </c>
      <c r="O770" s="7" t="str">
        <f>_xlfn.XLOOKUP(A770,'Hospitalisation Details'!$A:$A,'Hospitalisation Details'!$H:$H)</f>
        <v>tier - 3</v>
      </c>
      <c r="P770" s="7" t="str">
        <f>_xlfn.XLOOKUP(A770,'Hospitalisation Details'!$A:$A,'Hospitalisation Details'!$I:$I)</f>
        <v>R1012</v>
      </c>
      <c r="Q770" s="28">
        <f>_xlfn.XLOOKUP(A770,'Hospitalisation Details'!$A:$A,'Hospitalisation Details'!$K:$K)</f>
        <v>29</v>
      </c>
    </row>
    <row r="771" spans="1:17" x14ac:dyDescent="0.3">
      <c r="A771" s="27" t="s">
        <v>1600</v>
      </c>
      <c r="B771" s="7" t="str">
        <f>IFERROR(_xlfn.XLOOKUP(A771,'Customer Names'!$A$2:$A$2336,'Customer Names'!$C$2:$C$2336),"Unknown")</f>
        <v xml:space="preserve">  Kimberly</v>
      </c>
      <c r="C771" s="7">
        <f>_xlfn.XLOOKUP(A771,'Medical Examinations'!$A$2:$A$2336,'Medical Examinations'!$B$2:$B$2336,AVERAGE('Medical Examinations'!$B$2:$B$2336))</f>
        <v>21.09</v>
      </c>
      <c r="D771" s="7">
        <f>_xlfn.XLOOKUP(A771,'Medical Examinations'!$A$2:$A$2336,'Medical Examinations'!$C$2:$C$2336,AVERAGE('Medical Examinations'!$C$2:$C$2336))</f>
        <v>9.2200000000000006</v>
      </c>
      <c r="E771" s="7" t="str">
        <f>_xlfn.XLOOKUP(A771,'Medical Examinations'!$A:$A,'Medical Examinations'!$D:$D,"Unknown")</f>
        <v>Yes</v>
      </c>
      <c r="F771" s="7" t="str">
        <f>_xlfn.XLOOKUP(A771,'Medical Examinations'!$A:$A,'Medical Examinations'!$E:$E,"Unknown")</f>
        <v>No</v>
      </c>
      <c r="G771" s="7" t="str">
        <f>_xlfn.XLOOKUP(A771,'Medical Examinations'!$A:$A,'Medical Examinations'!$F:$F,"Unknown")</f>
        <v>No</v>
      </c>
      <c r="H771" s="43">
        <f>_xlfn.XLOOKUP(Healthcare!A771,'Medical Examinations'!$A:$A,'Medical Examinations'!$G:$G,0)</f>
        <v>2</v>
      </c>
      <c r="I771" s="7" t="str">
        <f>_xlfn.XLOOKUP(A771,'Medical Examinations'!$A:$A,'Medical Examinations'!$H:$H,"Unknown")</f>
        <v>No</v>
      </c>
      <c r="J771" s="7" t="str" cm="1">
        <f t="array" ref="J771">_xlfn.IFS(C771&lt;18.5,"Under Weight",C771&lt;=24.9,"Normal Weight",C771&lt;30,"Over weight",C771&gt;=30,"Obesity")</f>
        <v>Normal Weight</v>
      </c>
      <c r="K771" s="7" t="str" cm="1">
        <f t="array" ref="K771">_xlfn.IFS(D771="Null","Unknown",D771&lt;5.7,"Normal",D771&lt;6.5,"Prediabetes",D771&gt;=6.5,"Diabetes")</f>
        <v>Diabetes</v>
      </c>
      <c r="L771" s="7" t="str">
        <f>_xlfn.XLOOKUP(A771,'Hospitalisation Details'!$A:$A,'Hospitalisation Details'!$J:$J,)</f>
        <v>22-Jul-1961</v>
      </c>
      <c r="M771" s="22">
        <f>+_xlfn.XLOOKUP(A771,'Hospitalisation Details'!$A:$A,'Hospitalisation Details'!$F:$F)</f>
        <v>13415.04</v>
      </c>
      <c r="N771" s="7" t="str">
        <f>_xlfn.XLOOKUP(A771,'Hospitalisation Details'!$A:$A,'Hospitalisation Details'!$G:$G)</f>
        <v>tier - 3</v>
      </c>
      <c r="O771" s="7" t="str">
        <f>_xlfn.XLOOKUP(A771,'Hospitalisation Details'!$A:$A,'Hospitalisation Details'!$H:$H)</f>
        <v>tier - 2</v>
      </c>
      <c r="P771" s="7" t="str">
        <f>_xlfn.XLOOKUP(A771,'Hospitalisation Details'!$A:$A,'Hospitalisation Details'!$I:$I)</f>
        <v>R1012</v>
      </c>
      <c r="Q771" s="28">
        <f>_xlfn.XLOOKUP(A771,'Hospitalisation Details'!$A:$A,'Hospitalisation Details'!$K:$K)</f>
        <v>62</v>
      </c>
    </row>
    <row r="772" spans="1:17" x14ac:dyDescent="0.3">
      <c r="A772" s="27" t="s">
        <v>1599</v>
      </c>
      <c r="B772" s="7" t="str">
        <f>IFERROR(_xlfn.XLOOKUP(A772,'Customer Names'!$A$2:$A$2336,'Customer Names'!$C$2:$C$2336),"Unknown")</f>
        <v xml:space="preserve">  Matthew D</v>
      </c>
      <c r="C772" s="7">
        <f>_xlfn.XLOOKUP(A772,'Medical Examinations'!$A$2:$A$2336,'Medical Examinations'!$B$2:$B$2336,AVERAGE('Medical Examinations'!$B$2:$B$2336))</f>
        <v>52.41</v>
      </c>
      <c r="D772" s="7">
        <f>_xlfn.XLOOKUP(A772,'Medical Examinations'!$A$2:$A$2336,'Medical Examinations'!$C$2:$C$2336,AVERAGE('Medical Examinations'!$C$2:$C$2336))</f>
        <v>5.99</v>
      </c>
      <c r="E772" s="7" t="str">
        <f>_xlfn.XLOOKUP(A772,'Medical Examinations'!$A:$A,'Medical Examinations'!$D:$D,"Unknown")</f>
        <v>No</v>
      </c>
      <c r="F772" s="7" t="str">
        <f>_xlfn.XLOOKUP(A772,'Medical Examinations'!$A:$A,'Medical Examinations'!$E:$E,"Unknown")</f>
        <v>No</v>
      </c>
      <c r="G772" s="7" t="str">
        <f>_xlfn.XLOOKUP(A772,'Medical Examinations'!$A:$A,'Medical Examinations'!$F:$F,"Unknown")</f>
        <v>No</v>
      </c>
      <c r="H772" s="43">
        <f>_xlfn.XLOOKUP(Healthcare!A772,'Medical Examinations'!$A:$A,'Medical Examinations'!$G:$G,0)</f>
        <v>1</v>
      </c>
      <c r="I772" s="7" t="str">
        <f>_xlfn.XLOOKUP(A772,'Medical Examinations'!$A:$A,'Medical Examinations'!$H:$H,"Unknown")</f>
        <v>No</v>
      </c>
      <c r="J772" s="7" t="str" cm="1">
        <f t="array" ref="J772">_xlfn.IFS(C772&lt;18.5,"Under Weight",C772&lt;=24.9,"Normal Weight",C772&lt;30,"Over weight",C772&gt;=30,"Obesity")</f>
        <v>Obesity</v>
      </c>
      <c r="K772" s="7" t="str" cm="1">
        <f t="array" ref="K772">_xlfn.IFS(D772="Null","Unknown",D772&lt;5.7,"Normal",D772&lt;6.5,"Prediabetes",D772&gt;=6.5,"Diabetes")</f>
        <v>Prediabetes</v>
      </c>
      <c r="L772" s="7" t="str">
        <f>_xlfn.XLOOKUP(A772,'Hospitalisation Details'!$A:$A,'Hospitalisation Details'!$J:$J,)</f>
        <v>19-Dec-1992</v>
      </c>
      <c r="M772" s="22">
        <f>+_xlfn.XLOOKUP(A772,'Hospitalisation Details'!$A:$A,'Hospitalisation Details'!$F:$F)</f>
        <v>13412.97</v>
      </c>
      <c r="N772" s="7" t="str">
        <f>_xlfn.XLOOKUP(A772,'Hospitalisation Details'!$A:$A,'Hospitalisation Details'!$G:$G)</f>
        <v>tier - 3</v>
      </c>
      <c r="O772" s="7" t="str">
        <f>_xlfn.XLOOKUP(A772,'Hospitalisation Details'!$A:$A,'Hospitalisation Details'!$H:$H)</f>
        <v>tier - 3</v>
      </c>
      <c r="P772" s="7" t="str">
        <f>_xlfn.XLOOKUP(A772,'Hospitalisation Details'!$A:$A,'Hospitalisation Details'!$I:$I)</f>
        <v>R1023</v>
      </c>
      <c r="Q772" s="28">
        <f>_xlfn.XLOOKUP(A772,'Hospitalisation Details'!$A:$A,'Hospitalisation Details'!$K:$K)</f>
        <v>31</v>
      </c>
    </row>
    <row r="773" spans="1:17" x14ac:dyDescent="0.3">
      <c r="A773" s="27" t="s">
        <v>1598</v>
      </c>
      <c r="B773" s="7" t="str">
        <f>IFERROR(_xlfn.XLOOKUP(A773,'Customer Names'!$A$2:$A$2336,'Customer Names'!$C$2:$C$2336),"Unknown")</f>
        <v xml:space="preserve">  Michael</v>
      </c>
      <c r="C773" s="7">
        <f>_xlfn.XLOOKUP(A773,'Medical Examinations'!$A$2:$A$2336,'Medical Examinations'!$B$2:$B$2336,AVERAGE('Medical Examinations'!$B$2:$B$2336))</f>
        <v>41.47</v>
      </c>
      <c r="D773" s="7">
        <f>_xlfn.XLOOKUP(A773,'Medical Examinations'!$A$2:$A$2336,'Medical Examinations'!$C$2:$C$2336,AVERAGE('Medical Examinations'!$C$2:$C$2336))</f>
        <v>5.86</v>
      </c>
      <c r="E773" s="7" t="str">
        <f>_xlfn.XLOOKUP(A773,'Medical Examinations'!$A:$A,'Medical Examinations'!$D:$D,"Unknown")</f>
        <v>Yes</v>
      </c>
      <c r="F773" s="7" t="str">
        <f>_xlfn.XLOOKUP(A773,'Medical Examinations'!$A:$A,'Medical Examinations'!$E:$E,"Unknown")</f>
        <v>No</v>
      </c>
      <c r="G773" s="7" t="str">
        <f>_xlfn.XLOOKUP(A773,'Medical Examinations'!$A:$A,'Medical Examinations'!$F:$F,"Unknown")</f>
        <v>No</v>
      </c>
      <c r="H773" s="43">
        <f>_xlfn.XLOOKUP(Healthcare!A773,'Medical Examinations'!$A:$A,'Medical Examinations'!$G:$G,0)</f>
        <v>2</v>
      </c>
      <c r="I773" s="7" t="str">
        <f>_xlfn.XLOOKUP(A773,'Medical Examinations'!$A:$A,'Medical Examinations'!$H:$H,"Unknown")</f>
        <v>No</v>
      </c>
      <c r="J773" s="7" t="str" cm="1">
        <f t="array" ref="J773">_xlfn.IFS(C773&lt;18.5,"Under Weight",C773&lt;=24.9,"Normal Weight",C773&lt;30,"Over weight",C773&gt;=30,"Obesity")</f>
        <v>Obesity</v>
      </c>
      <c r="K773" s="7" t="str" cm="1">
        <f t="array" ref="K773">_xlfn.IFS(D773="Null","Unknown",D773&lt;5.7,"Normal",D773&lt;6.5,"Prediabetes",D773&gt;=6.5,"Diabetes")</f>
        <v>Prediabetes</v>
      </c>
      <c r="L773" s="7" t="str">
        <f>_xlfn.XLOOKUP(A773,'Hospitalisation Details'!$A:$A,'Hospitalisation Details'!$J:$J,)</f>
        <v>20-Dec-1959</v>
      </c>
      <c r="M773" s="22">
        <f>+_xlfn.XLOOKUP(A773,'Hospitalisation Details'!$A:$A,'Hospitalisation Details'!$F:$F)</f>
        <v>13405.39</v>
      </c>
      <c r="N773" s="7" t="str">
        <f>_xlfn.XLOOKUP(A773,'Hospitalisation Details'!$A:$A,'Hospitalisation Details'!$G:$G)</f>
        <v>tier - 3</v>
      </c>
      <c r="O773" s="7" t="str">
        <f>_xlfn.XLOOKUP(A773,'Hospitalisation Details'!$A:$A,'Hospitalisation Details'!$H:$H)</f>
        <v>tier - 3</v>
      </c>
      <c r="P773" s="7" t="str">
        <f>_xlfn.XLOOKUP(A773,'Hospitalisation Details'!$A:$A,'Hospitalisation Details'!$I:$I)</f>
        <v>R1013</v>
      </c>
      <c r="Q773" s="28">
        <f>_xlfn.XLOOKUP(A773,'Hospitalisation Details'!$A:$A,'Hospitalisation Details'!$K:$K)</f>
        <v>64</v>
      </c>
    </row>
    <row r="774" spans="1:17" x14ac:dyDescent="0.3">
      <c r="A774" s="27" t="s">
        <v>1597</v>
      </c>
      <c r="B774" s="7" t="str">
        <f>IFERROR(_xlfn.XLOOKUP(A774,'Customer Names'!$A$2:$A$2336,'Customer Names'!$C$2:$C$2336),"Unknown")</f>
        <v xml:space="preserve">  Ben</v>
      </c>
      <c r="C774" s="7">
        <f>_xlfn.XLOOKUP(A774,'Medical Examinations'!$A$2:$A$2336,'Medical Examinations'!$B$2:$B$2336,AVERAGE('Medical Examinations'!$B$2:$B$2336))</f>
        <v>33.1</v>
      </c>
      <c r="D774" s="7">
        <f>_xlfn.XLOOKUP(A774,'Medical Examinations'!$A$2:$A$2336,'Medical Examinations'!$C$2:$C$2336,AVERAGE('Medical Examinations'!$C$2:$C$2336))</f>
        <v>5.19</v>
      </c>
      <c r="E774" s="7" t="str">
        <f>_xlfn.XLOOKUP(A774,'Medical Examinations'!$A:$A,'Medical Examinations'!$D:$D,"Unknown")</f>
        <v>Yes</v>
      </c>
      <c r="F774" s="7" t="str">
        <f>_xlfn.XLOOKUP(A774,'Medical Examinations'!$A:$A,'Medical Examinations'!$E:$E,"Unknown")</f>
        <v>No</v>
      </c>
      <c r="G774" s="7" t="str">
        <f>_xlfn.XLOOKUP(A774,'Medical Examinations'!$A:$A,'Medical Examinations'!$F:$F,"Unknown")</f>
        <v>No</v>
      </c>
      <c r="H774" s="43">
        <f>_xlfn.XLOOKUP(Healthcare!A774,'Medical Examinations'!$A:$A,'Medical Examinations'!$G:$G,0)</f>
        <v>2</v>
      </c>
      <c r="I774" s="7" t="str">
        <f>_xlfn.XLOOKUP(A774,'Medical Examinations'!$A:$A,'Medical Examinations'!$H:$H,"Unknown")</f>
        <v>No</v>
      </c>
      <c r="J774" s="7" t="str" cm="1">
        <f t="array" ref="J774">_xlfn.IFS(C774&lt;18.5,"Under Weight",C774&lt;=24.9,"Normal Weight",C774&lt;30,"Over weight",C774&gt;=30,"Obesity")</f>
        <v>Obesity</v>
      </c>
      <c r="K774" s="7" t="str" cm="1">
        <f t="array" ref="K774">_xlfn.IFS(D774="Null","Unknown",D774&lt;5.7,"Normal",D774&lt;6.5,"Prediabetes",D774&gt;=6.5,"Diabetes")</f>
        <v>Normal</v>
      </c>
      <c r="L774" s="7" t="str">
        <f>_xlfn.XLOOKUP(A774,'Hospitalisation Details'!$A:$A,'Hospitalisation Details'!$J:$J,)</f>
        <v>25-Nov-1959</v>
      </c>
      <c r="M774" s="22">
        <f>+_xlfn.XLOOKUP(A774,'Hospitalisation Details'!$A:$A,'Hospitalisation Details'!$F:$F)</f>
        <v>13393.76</v>
      </c>
      <c r="N774" s="7" t="str">
        <f>_xlfn.XLOOKUP(A774,'Hospitalisation Details'!$A:$A,'Hospitalisation Details'!$G:$G)</f>
        <v>tier - 3</v>
      </c>
      <c r="O774" s="7" t="str">
        <f>_xlfn.XLOOKUP(A774,'Hospitalisation Details'!$A:$A,'Hospitalisation Details'!$H:$H)</f>
        <v>tier - 1</v>
      </c>
      <c r="P774" s="7" t="str">
        <f>_xlfn.XLOOKUP(A774,'Hospitalisation Details'!$A:$A,'Hospitalisation Details'!$I:$I)</f>
        <v>R1011</v>
      </c>
      <c r="Q774" s="28">
        <f>_xlfn.XLOOKUP(A774,'Hospitalisation Details'!$A:$A,'Hospitalisation Details'!$K:$K)</f>
        <v>64</v>
      </c>
    </row>
    <row r="775" spans="1:17" x14ac:dyDescent="0.3">
      <c r="A775" s="27" t="s">
        <v>1596</v>
      </c>
      <c r="B775" s="7" t="str">
        <f>IFERROR(_xlfn.XLOOKUP(A775,'Customer Names'!$A$2:$A$2336,'Customer Names'!$C$2:$C$2336),"Unknown")</f>
        <v xml:space="preserve">  Chris</v>
      </c>
      <c r="C775" s="7">
        <f>_xlfn.XLOOKUP(A775,'Medical Examinations'!$A$2:$A$2336,'Medical Examinations'!$B$2:$B$2336,AVERAGE('Medical Examinations'!$B$2:$B$2336))</f>
        <v>30.8</v>
      </c>
      <c r="D775" s="7">
        <f>_xlfn.XLOOKUP(A775,'Medical Examinations'!$A$2:$A$2336,'Medical Examinations'!$C$2:$C$2336,AVERAGE('Medical Examinations'!$C$2:$C$2336))</f>
        <v>4.37</v>
      </c>
      <c r="E775" s="7" t="str">
        <f>_xlfn.XLOOKUP(A775,'Medical Examinations'!$A:$A,'Medical Examinations'!$D:$D,"Unknown")</f>
        <v>Yes</v>
      </c>
      <c r="F775" s="7" t="str">
        <f>_xlfn.XLOOKUP(A775,'Medical Examinations'!$A:$A,'Medical Examinations'!$E:$E,"Unknown")</f>
        <v>No</v>
      </c>
      <c r="G775" s="7" t="str">
        <f>_xlfn.XLOOKUP(A775,'Medical Examinations'!$A:$A,'Medical Examinations'!$F:$F,"Unknown")</f>
        <v>No</v>
      </c>
      <c r="H775" s="43">
        <f>_xlfn.XLOOKUP(Healthcare!A775,'Medical Examinations'!$A:$A,'Medical Examinations'!$G:$G,0)</f>
        <v>2</v>
      </c>
      <c r="I775" s="7" t="str">
        <f>_xlfn.XLOOKUP(A775,'Medical Examinations'!$A:$A,'Medical Examinations'!$H:$H,"Unknown")</f>
        <v>No</v>
      </c>
      <c r="J775" s="7" t="str" cm="1">
        <f t="array" ref="J775">_xlfn.IFS(C775&lt;18.5,"Under Weight",C775&lt;=24.9,"Normal Weight",C775&lt;30,"Over weight",C775&gt;=30,"Obesity")</f>
        <v>Obesity</v>
      </c>
      <c r="K775" s="7" t="str" cm="1">
        <f t="array" ref="K775">_xlfn.IFS(D775="Null","Unknown",D775&lt;5.7,"Normal",D775&lt;6.5,"Prediabetes",D775&gt;=6.5,"Diabetes")</f>
        <v>Normal</v>
      </c>
      <c r="L775" s="7" t="str">
        <f>_xlfn.XLOOKUP(A775,'Hospitalisation Details'!$A:$A,'Hospitalisation Details'!$J:$J,)</f>
        <v>9-Dec-1959</v>
      </c>
      <c r="M775" s="22">
        <f>+_xlfn.XLOOKUP(A775,'Hospitalisation Details'!$A:$A,'Hospitalisation Details'!$F:$F)</f>
        <v>13390.56</v>
      </c>
      <c r="N775" s="7" t="str">
        <f>_xlfn.XLOOKUP(A775,'Hospitalisation Details'!$A:$A,'Hospitalisation Details'!$G:$G)</f>
        <v>tier - 3</v>
      </c>
      <c r="O775" s="7" t="str">
        <f>_xlfn.XLOOKUP(A775,'Hospitalisation Details'!$A:$A,'Hospitalisation Details'!$H:$H)</f>
        <v>tier - 3</v>
      </c>
      <c r="P775" s="7" t="str">
        <f>_xlfn.XLOOKUP(A775,'Hospitalisation Details'!$A:$A,'Hospitalisation Details'!$I:$I)</f>
        <v>R1011</v>
      </c>
      <c r="Q775" s="28">
        <f>_xlfn.XLOOKUP(A775,'Hospitalisation Details'!$A:$A,'Hospitalisation Details'!$K:$K)</f>
        <v>64</v>
      </c>
    </row>
    <row r="776" spans="1:17" x14ac:dyDescent="0.3">
      <c r="A776" s="27" t="s">
        <v>1595</v>
      </c>
      <c r="B776" s="7" t="str">
        <f>IFERROR(_xlfn.XLOOKUP(A776,'Customer Names'!$A$2:$A$2336,'Customer Names'!$C$2:$C$2336),"Unknown")</f>
        <v xml:space="preserve">  Jeremy J</v>
      </c>
      <c r="C776" s="7">
        <f>_xlfn.XLOOKUP(A776,'Medical Examinations'!$A$2:$A$2336,'Medical Examinations'!$B$2:$B$2336,AVERAGE('Medical Examinations'!$B$2:$B$2336))</f>
        <v>42.06</v>
      </c>
      <c r="D776" s="7">
        <f>_xlfn.XLOOKUP(A776,'Medical Examinations'!$A$2:$A$2336,'Medical Examinations'!$C$2:$C$2336,AVERAGE('Medical Examinations'!$C$2:$C$2336))</f>
        <v>5.32</v>
      </c>
      <c r="E776" s="7" t="str">
        <f>_xlfn.XLOOKUP(A776,'Medical Examinations'!$A:$A,'Medical Examinations'!$D:$D,"Unknown")</f>
        <v>No</v>
      </c>
      <c r="F776" s="7" t="str">
        <f>_xlfn.XLOOKUP(A776,'Medical Examinations'!$A:$A,'Medical Examinations'!$E:$E,"Unknown")</f>
        <v>No</v>
      </c>
      <c r="G776" s="7" t="str">
        <f>_xlfn.XLOOKUP(A776,'Medical Examinations'!$A:$A,'Medical Examinations'!$F:$F,"Unknown")</f>
        <v>No</v>
      </c>
      <c r="H776" s="43">
        <f>_xlfn.XLOOKUP(Healthcare!A776,'Medical Examinations'!$A:$A,'Medical Examinations'!$G:$G,0)</f>
        <v>1</v>
      </c>
      <c r="I776" s="7" t="str">
        <f>_xlfn.XLOOKUP(A776,'Medical Examinations'!$A:$A,'Medical Examinations'!$H:$H,"Unknown")</f>
        <v>No</v>
      </c>
      <c r="J776" s="7" t="str" cm="1">
        <f t="array" ref="J776">_xlfn.IFS(C776&lt;18.5,"Under Weight",C776&lt;=24.9,"Normal Weight",C776&lt;30,"Over weight",C776&gt;=30,"Obesity")</f>
        <v>Obesity</v>
      </c>
      <c r="K776" s="7" t="str" cm="1">
        <f t="array" ref="K776">_xlfn.IFS(D776="Null","Unknown",D776&lt;5.7,"Normal",D776&lt;6.5,"Prediabetes",D776&gt;=6.5,"Diabetes")</f>
        <v>Normal</v>
      </c>
      <c r="L776" s="7" t="str">
        <f>_xlfn.XLOOKUP(A776,'Hospitalisation Details'!$A:$A,'Hospitalisation Details'!$J:$J,)</f>
        <v>6-Jun-1984</v>
      </c>
      <c r="M776" s="22">
        <f>+_xlfn.XLOOKUP(A776,'Hospitalisation Details'!$A:$A,'Hospitalisation Details'!$F:$F)</f>
        <v>13383.67</v>
      </c>
      <c r="N776" s="7" t="str">
        <f>_xlfn.XLOOKUP(A776,'Hospitalisation Details'!$A:$A,'Hospitalisation Details'!$G:$G)</f>
        <v>tier - 3</v>
      </c>
      <c r="O776" s="7" t="str">
        <f>_xlfn.XLOOKUP(A776,'Hospitalisation Details'!$A:$A,'Hospitalisation Details'!$H:$H)</f>
        <v>tier - 2</v>
      </c>
      <c r="P776" s="7" t="str">
        <f>_xlfn.XLOOKUP(A776,'Hospitalisation Details'!$A:$A,'Hospitalisation Details'!$I:$I)</f>
        <v>R1023</v>
      </c>
      <c r="Q776" s="28">
        <f>_xlfn.XLOOKUP(A776,'Hospitalisation Details'!$A:$A,'Hospitalisation Details'!$K:$K)</f>
        <v>39</v>
      </c>
    </row>
    <row r="777" spans="1:17" x14ac:dyDescent="0.3">
      <c r="A777" s="27" t="s">
        <v>1594</v>
      </c>
      <c r="B777" s="7" t="str">
        <f>IFERROR(_xlfn.XLOOKUP(A777,'Customer Names'!$A$2:$A$2336,'Customer Names'!$C$2:$C$2336),"Unknown")</f>
        <v xml:space="preserve">  Amy L</v>
      </c>
      <c r="C777" s="7">
        <f>_xlfn.XLOOKUP(A777,'Medical Examinations'!$A$2:$A$2336,'Medical Examinations'!$B$2:$B$2336,AVERAGE('Medical Examinations'!$B$2:$B$2336))</f>
        <v>39.270000000000003</v>
      </c>
      <c r="D777" s="7">
        <f>_xlfn.XLOOKUP(A777,'Medical Examinations'!$A$2:$A$2336,'Medical Examinations'!$C$2:$C$2336,AVERAGE('Medical Examinations'!$C$2:$C$2336))</f>
        <v>5.64</v>
      </c>
      <c r="E777" s="7" t="str">
        <f>_xlfn.XLOOKUP(A777,'Medical Examinations'!$A:$A,'Medical Examinations'!$D:$D,"Unknown")</f>
        <v>No</v>
      </c>
      <c r="F777" s="7" t="str">
        <f>_xlfn.XLOOKUP(A777,'Medical Examinations'!$A:$A,'Medical Examinations'!$E:$E,"Unknown")</f>
        <v>No</v>
      </c>
      <c r="G777" s="7" t="str">
        <f>_xlfn.XLOOKUP(A777,'Medical Examinations'!$A:$A,'Medical Examinations'!$F:$F,"Unknown")</f>
        <v>Yes</v>
      </c>
      <c r="H777" s="43">
        <f>_xlfn.XLOOKUP(Healthcare!A777,'Medical Examinations'!$A:$A,'Medical Examinations'!$G:$G,0)</f>
        <v>1</v>
      </c>
      <c r="I777" s="7" t="str">
        <f>_xlfn.XLOOKUP(A777,'Medical Examinations'!$A:$A,'Medical Examinations'!$H:$H,"Unknown")</f>
        <v>No</v>
      </c>
      <c r="J777" s="7" t="str" cm="1">
        <f t="array" ref="J777">_xlfn.IFS(C777&lt;18.5,"Under Weight",C777&lt;=24.9,"Normal Weight",C777&lt;30,"Over weight",C777&gt;=30,"Obesity")</f>
        <v>Obesity</v>
      </c>
      <c r="K777" s="7" t="str" cm="1">
        <f t="array" ref="K777">_xlfn.IFS(D777="Null","Unknown",D777&lt;5.7,"Normal",D777&lt;6.5,"Prediabetes",D777&gt;=6.5,"Diabetes")</f>
        <v>Normal</v>
      </c>
      <c r="L777" s="7" t="str">
        <f>_xlfn.XLOOKUP(A777,'Hospitalisation Details'!$A:$A,'Hospitalisation Details'!$J:$J,)</f>
        <v>30-Sep-1979</v>
      </c>
      <c r="M777" s="22">
        <f>+_xlfn.XLOOKUP(A777,'Hospitalisation Details'!$A:$A,'Hospitalisation Details'!$F:$F)</f>
        <v>13377.41</v>
      </c>
      <c r="N777" s="7" t="str">
        <f>_xlfn.XLOOKUP(A777,'Hospitalisation Details'!$A:$A,'Hospitalisation Details'!$G:$G)</f>
        <v>tier - 3</v>
      </c>
      <c r="O777" s="7" t="str">
        <f>_xlfn.XLOOKUP(A777,'Hospitalisation Details'!$A:$A,'Hospitalisation Details'!$H:$H)</f>
        <v>tier - 3</v>
      </c>
      <c r="P777" s="7" t="str">
        <f>_xlfn.XLOOKUP(A777,'Hospitalisation Details'!$A:$A,'Hospitalisation Details'!$I:$I)</f>
        <v>R1026</v>
      </c>
      <c r="Q777" s="28">
        <f>_xlfn.XLOOKUP(A777,'Hospitalisation Details'!$A:$A,'Hospitalisation Details'!$K:$K)</f>
        <v>44</v>
      </c>
    </row>
    <row r="778" spans="1:17" x14ac:dyDescent="0.3">
      <c r="A778" s="27" t="s">
        <v>1593</v>
      </c>
      <c r="B778" s="7" t="str">
        <f>IFERROR(_xlfn.XLOOKUP(A778,'Customer Names'!$A$2:$A$2336,'Customer Names'!$C$2:$C$2336),"Unknown")</f>
        <v xml:space="preserve">  Karen L</v>
      </c>
      <c r="C778" s="7">
        <f>_xlfn.XLOOKUP(A778,'Medical Examinations'!$A$2:$A$2336,'Medical Examinations'!$B$2:$B$2336,AVERAGE('Medical Examinations'!$B$2:$B$2336))</f>
        <v>30.71</v>
      </c>
      <c r="D778" s="7">
        <f>_xlfn.XLOOKUP(A778,'Medical Examinations'!$A$2:$A$2336,'Medical Examinations'!$C$2:$C$2336,AVERAGE('Medical Examinations'!$C$2:$C$2336))</f>
        <v>5.59</v>
      </c>
      <c r="E778" s="7" t="str">
        <f>_xlfn.XLOOKUP(A778,'Medical Examinations'!$A:$A,'Medical Examinations'!$D:$D,"Unknown")</f>
        <v>Yes</v>
      </c>
      <c r="F778" s="7" t="str">
        <f>_xlfn.XLOOKUP(A778,'Medical Examinations'!$A:$A,'Medical Examinations'!$E:$E,"Unknown")</f>
        <v>No</v>
      </c>
      <c r="G778" s="7" t="str">
        <f>_xlfn.XLOOKUP(A778,'Medical Examinations'!$A:$A,'Medical Examinations'!$F:$F,"Unknown")</f>
        <v>No</v>
      </c>
      <c r="H778" s="43">
        <f>_xlfn.XLOOKUP(Healthcare!A778,'Medical Examinations'!$A:$A,'Medical Examinations'!$G:$G,0)</f>
        <v>1</v>
      </c>
      <c r="I778" s="7" t="str">
        <f>_xlfn.XLOOKUP(A778,'Medical Examinations'!$A:$A,'Medical Examinations'!$H:$H,"Unknown")</f>
        <v>No</v>
      </c>
      <c r="J778" s="7" t="str" cm="1">
        <f t="array" ref="J778">_xlfn.IFS(C778&lt;18.5,"Under Weight",C778&lt;=24.9,"Normal Weight",C778&lt;30,"Over weight",C778&gt;=30,"Obesity")</f>
        <v>Obesity</v>
      </c>
      <c r="K778" s="7" t="str" cm="1">
        <f t="array" ref="K778">_xlfn.IFS(D778="Null","Unknown",D778&lt;5.7,"Normal",D778&lt;6.5,"Prediabetes",D778&gt;=6.5,"Diabetes")</f>
        <v>Normal</v>
      </c>
      <c r="L778" s="7" t="str">
        <f>_xlfn.XLOOKUP(A778,'Hospitalisation Details'!$A:$A,'Hospitalisation Details'!$J:$J,)</f>
        <v>24-Sep-1964</v>
      </c>
      <c r="M778" s="22">
        <f>+_xlfn.XLOOKUP(A778,'Hospitalisation Details'!$A:$A,'Hospitalisation Details'!$F:$F)</f>
        <v>13375.76</v>
      </c>
      <c r="N778" s="7" t="str">
        <f>_xlfn.XLOOKUP(A778,'Hospitalisation Details'!$A:$A,'Hospitalisation Details'!$G:$G)</f>
        <v>tier - 3</v>
      </c>
      <c r="O778" s="7" t="str">
        <f>_xlfn.XLOOKUP(A778,'Hospitalisation Details'!$A:$A,'Hospitalisation Details'!$H:$H)</f>
        <v>tier - 2</v>
      </c>
      <c r="P778" s="7" t="str">
        <f>_xlfn.XLOOKUP(A778,'Hospitalisation Details'!$A:$A,'Hospitalisation Details'!$I:$I)</f>
        <v>R1025</v>
      </c>
      <c r="Q778" s="28">
        <f>_xlfn.XLOOKUP(A778,'Hospitalisation Details'!$A:$A,'Hospitalisation Details'!$K:$K)</f>
        <v>59</v>
      </c>
    </row>
    <row r="779" spans="1:17" x14ac:dyDescent="0.3">
      <c r="A779" s="27" t="s">
        <v>1592</v>
      </c>
      <c r="B779" s="7" t="str">
        <f>IFERROR(_xlfn.XLOOKUP(A779,'Customer Names'!$A$2:$A$2336,'Customer Names'!$C$2:$C$2336),"Unknown")</f>
        <v xml:space="preserve">  Tennille</v>
      </c>
      <c r="C779" s="7">
        <f>_xlfn.XLOOKUP(A779,'Medical Examinations'!$A$2:$A$2336,'Medical Examinations'!$B$2:$B$2336,AVERAGE('Medical Examinations'!$B$2:$B$2336))</f>
        <v>47.19</v>
      </c>
      <c r="D779" s="7">
        <f>_xlfn.XLOOKUP(A779,'Medical Examinations'!$A$2:$A$2336,'Medical Examinations'!$C$2:$C$2336,AVERAGE('Medical Examinations'!$C$2:$C$2336))</f>
        <v>5.29</v>
      </c>
      <c r="E779" s="7" t="str">
        <f>_xlfn.XLOOKUP(A779,'Medical Examinations'!$A:$A,'Medical Examinations'!$D:$D,"Unknown")</f>
        <v>No</v>
      </c>
      <c r="F779" s="7" t="str">
        <f>_xlfn.XLOOKUP(A779,'Medical Examinations'!$A:$A,'Medical Examinations'!$E:$E,"Unknown")</f>
        <v>No</v>
      </c>
      <c r="G779" s="7" t="str">
        <f>_xlfn.XLOOKUP(A779,'Medical Examinations'!$A:$A,'Medical Examinations'!$F:$F,"Unknown")</f>
        <v>No</v>
      </c>
      <c r="H779" s="43">
        <f>_xlfn.XLOOKUP(Healthcare!A779,'Medical Examinations'!$A:$A,'Medical Examinations'!$G:$G,0)</f>
        <v>0</v>
      </c>
      <c r="I779" s="7" t="str">
        <f>_xlfn.XLOOKUP(A779,'Medical Examinations'!$A:$A,'Medical Examinations'!$H:$H,"Unknown")</f>
        <v>No</v>
      </c>
      <c r="J779" s="7" t="str" cm="1">
        <f t="array" ref="J779">_xlfn.IFS(C779&lt;18.5,"Under Weight",C779&lt;=24.9,"Normal Weight",C779&lt;30,"Over weight",C779&gt;=30,"Obesity")</f>
        <v>Obesity</v>
      </c>
      <c r="K779" s="7" t="str" cm="1">
        <f t="array" ref="K779">_xlfn.IFS(D779="Null","Unknown",D779&lt;5.7,"Normal",D779&lt;6.5,"Prediabetes",D779&gt;=6.5,"Diabetes")</f>
        <v>Normal</v>
      </c>
      <c r="L779" s="7" t="str">
        <f>_xlfn.XLOOKUP(A779,'Hospitalisation Details'!$A:$A,'Hospitalisation Details'!$J:$J,)</f>
        <v>2-Oct-1990</v>
      </c>
      <c r="M779" s="22">
        <f>+_xlfn.XLOOKUP(A779,'Hospitalisation Details'!$A:$A,'Hospitalisation Details'!$F:$F)</f>
        <v>13360.94</v>
      </c>
      <c r="N779" s="7" t="str">
        <f>_xlfn.XLOOKUP(A779,'Hospitalisation Details'!$A:$A,'Hospitalisation Details'!$G:$G)</f>
        <v>tier - 3</v>
      </c>
      <c r="O779" s="7" t="str">
        <f>_xlfn.XLOOKUP(A779,'Hospitalisation Details'!$A:$A,'Hospitalisation Details'!$H:$H)</f>
        <v>tier - 1</v>
      </c>
      <c r="P779" s="7" t="str">
        <f>_xlfn.XLOOKUP(A779,'Hospitalisation Details'!$A:$A,'Hospitalisation Details'!$I:$I)</f>
        <v>R1012</v>
      </c>
      <c r="Q779" s="28">
        <f>_xlfn.XLOOKUP(A779,'Hospitalisation Details'!$A:$A,'Hospitalisation Details'!$K:$K)</f>
        <v>33</v>
      </c>
    </row>
    <row r="780" spans="1:17" x14ac:dyDescent="0.3">
      <c r="A780" s="27" t="s">
        <v>1591</v>
      </c>
      <c r="B780" s="7" t="str">
        <f>IFERROR(_xlfn.XLOOKUP(A780,'Customer Names'!$A$2:$A$2336,'Customer Names'!$C$2:$C$2336),"Unknown")</f>
        <v xml:space="preserve">  Matt</v>
      </c>
      <c r="C780" s="7">
        <f>_xlfn.XLOOKUP(A780,'Medical Examinations'!$A$2:$A$2336,'Medical Examinations'!$B$2:$B$2336,AVERAGE('Medical Examinations'!$B$2:$B$2336))</f>
        <v>30.02</v>
      </c>
      <c r="D780" s="7">
        <f>_xlfn.XLOOKUP(A780,'Medical Examinations'!$A$2:$A$2336,'Medical Examinations'!$C$2:$C$2336,AVERAGE('Medical Examinations'!$C$2:$C$2336))</f>
        <v>6.65</v>
      </c>
      <c r="E780" s="7" t="str">
        <f>_xlfn.XLOOKUP(A780,'Medical Examinations'!$A:$A,'Medical Examinations'!$D:$D,"Unknown")</f>
        <v>No</v>
      </c>
      <c r="F780" s="7" t="str">
        <f>_xlfn.XLOOKUP(A780,'Medical Examinations'!$A:$A,'Medical Examinations'!$E:$E,"Unknown")</f>
        <v>No</v>
      </c>
      <c r="G780" s="7" t="str">
        <f>_xlfn.XLOOKUP(A780,'Medical Examinations'!$A:$A,'Medical Examinations'!$F:$F,"Unknown")</f>
        <v>No</v>
      </c>
      <c r="H780" s="43">
        <f>_xlfn.XLOOKUP(Healthcare!A780,'Medical Examinations'!$A:$A,'Medical Examinations'!$G:$G,0)</f>
        <v>0</v>
      </c>
      <c r="I780" s="7" t="str">
        <f>_xlfn.XLOOKUP(A780,'Medical Examinations'!$A:$A,'Medical Examinations'!$H:$H,"Unknown")</f>
        <v>No</v>
      </c>
      <c r="J780" s="7" t="str" cm="1">
        <f t="array" ref="J780">_xlfn.IFS(C780&lt;18.5,"Under Weight",C780&lt;=24.9,"Normal Weight",C780&lt;30,"Over weight",C780&gt;=30,"Obesity")</f>
        <v>Obesity</v>
      </c>
      <c r="K780" s="7" t="str" cm="1">
        <f t="array" ref="K780">_xlfn.IFS(D780="Null","Unknown",D780&lt;5.7,"Normal",D780&lt;6.5,"Prediabetes",D780&gt;=6.5,"Diabetes")</f>
        <v>Diabetes</v>
      </c>
      <c r="L780" s="7" t="str">
        <f>_xlfn.XLOOKUP(A780,'Hospitalisation Details'!$A:$A,'Hospitalisation Details'!$J:$J,)</f>
        <v>11-Nov-1960</v>
      </c>
      <c r="M780" s="22">
        <f>+_xlfn.XLOOKUP(A780,'Hospitalisation Details'!$A:$A,'Hospitalisation Details'!$F:$F)</f>
        <v>13352.1</v>
      </c>
      <c r="N780" s="7" t="str">
        <f>_xlfn.XLOOKUP(A780,'Hospitalisation Details'!$A:$A,'Hospitalisation Details'!$G:$G)</f>
        <v>tier - 3</v>
      </c>
      <c r="O780" s="7" t="str">
        <f>_xlfn.XLOOKUP(A780,'Hospitalisation Details'!$A:$A,'Hospitalisation Details'!$H:$H)</f>
        <v>tier - 1</v>
      </c>
      <c r="P780" s="7" t="str">
        <f>_xlfn.XLOOKUP(A780,'Hospitalisation Details'!$A:$A,'Hospitalisation Details'!$I:$I)</f>
        <v>R1012</v>
      </c>
      <c r="Q780" s="28">
        <f>_xlfn.XLOOKUP(A780,'Hospitalisation Details'!$A:$A,'Hospitalisation Details'!$K:$K)</f>
        <v>63</v>
      </c>
    </row>
    <row r="781" spans="1:17" x14ac:dyDescent="0.3">
      <c r="A781" s="27" t="s">
        <v>1590</v>
      </c>
      <c r="B781" s="7" t="str">
        <f>IFERROR(_xlfn.XLOOKUP(A781,'Customer Names'!$A$2:$A$2336,'Customer Names'!$C$2:$C$2336),"Unknown")</f>
        <v xml:space="preserve">  Emily</v>
      </c>
      <c r="C781" s="7">
        <f>_xlfn.XLOOKUP(A781,'Medical Examinations'!$A$2:$A$2336,'Medical Examinations'!$B$2:$B$2336,AVERAGE('Medical Examinations'!$B$2:$B$2336))</f>
        <v>37.909999999999997</v>
      </c>
      <c r="D781" s="7">
        <f>_xlfn.XLOOKUP(A781,'Medical Examinations'!$A$2:$A$2336,'Medical Examinations'!$C$2:$C$2336,AVERAGE('Medical Examinations'!$C$2:$C$2336))</f>
        <v>5.68</v>
      </c>
      <c r="E781" s="7" t="str">
        <f>_xlfn.XLOOKUP(A781,'Medical Examinations'!$A:$A,'Medical Examinations'!$D:$D,"Unknown")</f>
        <v>Yes</v>
      </c>
      <c r="F781" s="7" t="str">
        <f>_xlfn.XLOOKUP(A781,'Medical Examinations'!$A:$A,'Medical Examinations'!$E:$E,"Unknown")</f>
        <v>No</v>
      </c>
      <c r="G781" s="7" t="str">
        <f>_xlfn.XLOOKUP(A781,'Medical Examinations'!$A:$A,'Medical Examinations'!$F:$F,"Unknown")</f>
        <v>No</v>
      </c>
      <c r="H781" s="43">
        <f>_xlfn.XLOOKUP(Healthcare!A781,'Medical Examinations'!$A:$A,'Medical Examinations'!$G:$G,0)</f>
        <v>0</v>
      </c>
      <c r="I781" s="7" t="str">
        <f>_xlfn.XLOOKUP(A781,'Medical Examinations'!$A:$A,'Medical Examinations'!$H:$H,"Unknown")</f>
        <v>No</v>
      </c>
      <c r="J781" s="7" t="str" cm="1">
        <f t="array" ref="J781">_xlfn.IFS(C781&lt;18.5,"Under Weight",C781&lt;=24.9,"Normal Weight",C781&lt;30,"Over weight",C781&gt;=30,"Obesity")</f>
        <v>Obesity</v>
      </c>
      <c r="K781" s="7" t="str" cm="1">
        <f t="array" ref="K781">_xlfn.IFS(D781="Null","Unknown",D781&lt;5.7,"Normal",D781&lt;6.5,"Prediabetes",D781&gt;=6.5,"Diabetes")</f>
        <v>Normal</v>
      </c>
      <c r="L781" s="7" t="str">
        <f>_xlfn.XLOOKUP(A781,'Hospitalisation Details'!$A:$A,'Hospitalisation Details'!$J:$J,)</f>
        <v>23-Aug-1976</v>
      </c>
      <c r="M781" s="22">
        <f>+_xlfn.XLOOKUP(A781,'Hospitalisation Details'!$A:$A,'Hospitalisation Details'!$F:$F)</f>
        <v>13333.71</v>
      </c>
      <c r="N781" s="7" t="str">
        <f>_xlfn.XLOOKUP(A781,'Hospitalisation Details'!$A:$A,'Hospitalisation Details'!$G:$G)</f>
        <v>tier - 3</v>
      </c>
      <c r="O781" s="7" t="str">
        <f>_xlfn.XLOOKUP(A781,'Hospitalisation Details'!$A:$A,'Hospitalisation Details'!$H:$H)</f>
        <v>tier - 2</v>
      </c>
      <c r="P781" s="7" t="str">
        <f>_xlfn.XLOOKUP(A781,'Hospitalisation Details'!$A:$A,'Hospitalisation Details'!$I:$I)</f>
        <v>R1012</v>
      </c>
      <c r="Q781" s="28">
        <f>_xlfn.XLOOKUP(A781,'Hospitalisation Details'!$A:$A,'Hospitalisation Details'!$K:$K)</f>
        <v>47</v>
      </c>
    </row>
    <row r="782" spans="1:17" x14ac:dyDescent="0.3">
      <c r="A782" s="27" t="s">
        <v>1589</v>
      </c>
      <c r="B782" s="7" t="str">
        <f>IFERROR(_xlfn.XLOOKUP(A782,'Customer Names'!$A$2:$A$2336,'Customer Names'!$C$2:$C$2336),"Unknown")</f>
        <v xml:space="preserve">  Justin E</v>
      </c>
      <c r="C782" s="7">
        <f>_xlfn.XLOOKUP(A782,'Medical Examinations'!$A$2:$A$2336,'Medical Examinations'!$B$2:$B$2336,AVERAGE('Medical Examinations'!$B$2:$B$2336))</f>
        <v>54.61</v>
      </c>
      <c r="D782" s="7">
        <f>_xlfn.XLOOKUP(A782,'Medical Examinations'!$A$2:$A$2336,'Medical Examinations'!$C$2:$C$2336,AVERAGE('Medical Examinations'!$C$2:$C$2336))</f>
        <v>4.49</v>
      </c>
      <c r="E782" s="7" t="str">
        <f>_xlfn.XLOOKUP(A782,'Medical Examinations'!$A:$A,'Medical Examinations'!$D:$D,"Unknown")</f>
        <v>No</v>
      </c>
      <c r="F782" s="7" t="str">
        <f>_xlfn.XLOOKUP(A782,'Medical Examinations'!$A:$A,'Medical Examinations'!$E:$E,"Unknown")</f>
        <v>No</v>
      </c>
      <c r="G782" s="7" t="str">
        <f>_xlfn.XLOOKUP(A782,'Medical Examinations'!$A:$A,'Medical Examinations'!$F:$F,"Unknown")</f>
        <v>No</v>
      </c>
      <c r="H782" s="43">
        <f>_xlfn.XLOOKUP(Healthcare!A782,'Medical Examinations'!$A:$A,'Medical Examinations'!$G:$G,0)</f>
        <v>0</v>
      </c>
      <c r="I782" s="7" t="str">
        <f>_xlfn.XLOOKUP(A782,'Medical Examinations'!$A:$A,'Medical Examinations'!$H:$H,"Unknown")</f>
        <v>No</v>
      </c>
      <c r="J782" s="7" t="str" cm="1">
        <f t="array" ref="J782">_xlfn.IFS(C782&lt;18.5,"Under Weight",C782&lt;=24.9,"Normal Weight",C782&lt;30,"Over weight",C782&gt;=30,"Obesity")</f>
        <v>Obesity</v>
      </c>
      <c r="K782" s="7" t="str" cm="1">
        <f t="array" ref="K782">_xlfn.IFS(D782="Null","Unknown",D782&lt;5.7,"Normal",D782&lt;6.5,"Prediabetes",D782&gt;=6.5,"Diabetes")</f>
        <v>Normal</v>
      </c>
      <c r="L782" s="7" t="str">
        <f>_xlfn.XLOOKUP(A782,'Hospitalisation Details'!$A:$A,'Hospitalisation Details'!$J:$J,)</f>
        <v>1-Jul-1994</v>
      </c>
      <c r="M782" s="22">
        <f>+_xlfn.XLOOKUP(A782,'Hospitalisation Details'!$A:$A,'Hospitalisation Details'!$F:$F)</f>
        <v>13292.52</v>
      </c>
      <c r="N782" s="7" t="str">
        <f>_xlfn.XLOOKUP(A782,'Hospitalisation Details'!$A:$A,'Hospitalisation Details'!$G:$G)</f>
        <v>tier - 3</v>
      </c>
      <c r="O782" s="7" t="str">
        <f>_xlfn.XLOOKUP(A782,'Hospitalisation Details'!$A:$A,'Hospitalisation Details'!$H:$H)</f>
        <v>tier - 3</v>
      </c>
      <c r="P782" s="7" t="str">
        <f>_xlfn.XLOOKUP(A782,'Hospitalisation Details'!$A:$A,'Hospitalisation Details'!$I:$I)</f>
        <v>R1012</v>
      </c>
      <c r="Q782" s="28">
        <f>_xlfn.XLOOKUP(A782,'Hospitalisation Details'!$A:$A,'Hospitalisation Details'!$K:$K)</f>
        <v>29</v>
      </c>
    </row>
    <row r="783" spans="1:17" x14ac:dyDescent="0.3">
      <c r="A783" s="27" t="s">
        <v>1588</v>
      </c>
      <c r="B783" s="7" t="str">
        <f>IFERROR(_xlfn.XLOOKUP(A783,'Customer Names'!$A$2:$A$2336,'Customer Names'!$C$2:$C$2336),"Unknown")</f>
        <v xml:space="preserve">  Shalane</v>
      </c>
      <c r="C783" s="7">
        <f>_xlfn.XLOOKUP(A783,'Medical Examinations'!$A$2:$A$2336,'Medical Examinations'!$B$2:$B$2336,AVERAGE('Medical Examinations'!$B$2:$B$2336))</f>
        <v>36.005000000000003</v>
      </c>
      <c r="D783" s="7">
        <f>_xlfn.XLOOKUP(A783,'Medical Examinations'!$A$2:$A$2336,'Medical Examinations'!$C$2:$C$2336,AVERAGE('Medical Examinations'!$C$2:$C$2336))</f>
        <v>6.9</v>
      </c>
      <c r="E783" s="7" t="str">
        <f>_xlfn.XLOOKUP(A783,'Medical Examinations'!$A:$A,'Medical Examinations'!$D:$D,"Unknown")</f>
        <v>No</v>
      </c>
      <c r="F783" s="7" t="str">
        <f>_xlfn.XLOOKUP(A783,'Medical Examinations'!$A:$A,'Medical Examinations'!$E:$E,"Unknown")</f>
        <v>No</v>
      </c>
      <c r="G783" s="7" t="str">
        <f>_xlfn.XLOOKUP(A783,'Medical Examinations'!$A:$A,'Medical Examinations'!$F:$F,"Unknown")</f>
        <v>No</v>
      </c>
      <c r="H783" s="43">
        <f>_xlfn.XLOOKUP(Healthcare!A783,'Medical Examinations'!$A:$A,'Medical Examinations'!$G:$G,0)</f>
        <v>0</v>
      </c>
      <c r="I783" s="7" t="str">
        <f>_xlfn.XLOOKUP(A783,'Medical Examinations'!$A:$A,'Medical Examinations'!$H:$H,"Unknown")</f>
        <v>No</v>
      </c>
      <c r="J783" s="7" t="str" cm="1">
        <f t="array" ref="J783">_xlfn.IFS(C783&lt;18.5,"Under Weight",C783&lt;=24.9,"Normal Weight",C783&lt;30,"Over weight",C783&gt;=30,"Obesity")</f>
        <v>Obesity</v>
      </c>
      <c r="K783" s="7" t="str" cm="1">
        <f t="array" ref="K783">_xlfn.IFS(D783="Null","Unknown",D783&lt;5.7,"Normal",D783&lt;6.5,"Prediabetes",D783&gt;=6.5,"Diabetes")</f>
        <v>Diabetes</v>
      </c>
      <c r="L783" s="7" t="str">
        <f>_xlfn.XLOOKUP(A783,'Hospitalisation Details'!$A:$A,'Hospitalisation Details'!$J:$J,)</f>
        <v>11-Oct-1962</v>
      </c>
      <c r="M783" s="22">
        <f>+_xlfn.XLOOKUP(A783,'Hospitalisation Details'!$A:$A,'Hospitalisation Details'!$F:$F)</f>
        <v>13228.85</v>
      </c>
      <c r="N783" s="7" t="str">
        <f>_xlfn.XLOOKUP(A783,'Hospitalisation Details'!$A:$A,'Hospitalisation Details'!$G:$G)</f>
        <v>tier - 3</v>
      </c>
      <c r="O783" s="7" t="str">
        <f>_xlfn.XLOOKUP(A783,'Hospitalisation Details'!$A:$A,'Hospitalisation Details'!$H:$H)</f>
        <v>tier - 3</v>
      </c>
      <c r="P783" s="7" t="str">
        <f>_xlfn.XLOOKUP(A783,'Hospitalisation Details'!$A:$A,'Hospitalisation Details'!$I:$I)</f>
        <v>R1023</v>
      </c>
      <c r="Q783" s="28">
        <f>_xlfn.XLOOKUP(A783,'Hospitalisation Details'!$A:$A,'Hospitalisation Details'!$K:$K)</f>
        <v>61</v>
      </c>
    </row>
    <row r="784" spans="1:17" x14ac:dyDescent="0.3">
      <c r="A784" s="27" t="s">
        <v>1587</v>
      </c>
      <c r="B784" s="7" t="str">
        <f>IFERROR(_xlfn.XLOOKUP(A784,'Customer Names'!$A$2:$A$2336,'Customer Names'!$C$2:$C$2336),"Unknown")</f>
        <v xml:space="preserve">  Jessica N</v>
      </c>
      <c r="C784" s="7">
        <f>_xlfn.XLOOKUP(A784,'Medical Examinations'!$A$2:$A$2336,'Medical Examinations'!$B$2:$B$2336,AVERAGE('Medical Examinations'!$B$2:$B$2336))</f>
        <v>28.7</v>
      </c>
      <c r="D784" s="7">
        <f>_xlfn.XLOOKUP(A784,'Medical Examinations'!$A$2:$A$2336,'Medical Examinations'!$C$2:$C$2336,AVERAGE('Medical Examinations'!$C$2:$C$2336))</f>
        <v>11.52</v>
      </c>
      <c r="E784" s="7" t="str">
        <f>_xlfn.XLOOKUP(A784,'Medical Examinations'!$A:$A,'Medical Examinations'!$D:$D,"Unknown")</f>
        <v>No</v>
      </c>
      <c r="F784" s="7" t="str">
        <f>_xlfn.XLOOKUP(A784,'Medical Examinations'!$A:$A,'Medical Examinations'!$E:$E,"Unknown")</f>
        <v>No</v>
      </c>
      <c r="G784" s="7" t="str">
        <f>_xlfn.XLOOKUP(A784,'Medical Examinations'!$A:$A,'Medical Examinations'!$F:$F,"Unknown")</f>
        <v>No</v>
      </c>
      <c r="H784" s="43">
        <f>_xlfn.XLOOKUP(Healthcare!A784,'Medical Examinations'!$A:$A,'Medical Examinations'!$G:$G,0)</f>
        <v>0</v>
      </c>
      <c r="I784" s="7" t="str">
        <f>_xlfn.XLOOKUP(A784,'Medical Examinations'!$A:$A,'Medical Examinations'!$H:$H,"Unknown")</f>
        <v>No</v>
      </c>
      <c r="J784" s="7" t="str" cm="1">
        <f t="array" ref="J784">_xlfn.IFS(C784&lt;18.5,"Under Weight",C784&lt;=24.9,"Normal Weight",C784&lt;30,"Over weight",C784&gt;=30,"Obesity")</f>
        <v>Over weight</v>
      </c>
      <c r="K784" s="7" t="str" cm="1">
        <f t="array" ref="K784">_xlfn.IFS(D784="Null","Unknown",D784&lt;5.7,"Normal",D784&lt;6.5,"Prediabetes",D784&gt;=6.5,"Diabetes")</f>
        <v>Diabetes</v>
      </c>
      <c r="L784" s="7" t="str">
        <f>_xlfn.XLOOKUP(A784,'Hospitalisation Details'!$A:$A,'Hospitalisation Details'!$J:$J,)</f>
        <v>24-Nov-1962</v>
      </c>
      <c r="M784" s="22">
        <f>+_xlfn.XLOOKUP(A784,'Hospitalisation Details'!$A:$A,'Hospitalisation Details'!$F:$F)</f>
        <v>13224.69</v>
      </c>
      <c r="N784" s="7" t="str">
        <f>_xlfn.XLOOKUP(A784,'Hospitalisation Details'!$A:$A,'Hospitalisation Details'!$G:$G)</f>
        <v>tier - 3</v>
      </c>
      <c r="O784" s="7" t="str">
        <f>_xlfn.XLOOKUP(A784,'Hospitalisation Details'!$A:$A,'Hospitalisation Details'!$H:$H)</f>
        <v>tier - 2</v>
      </c>
      <c r="P784" s="7" t="str">
        <f>_xlfn.XLOOKUP(A784,'Hospitalisation Details'!$A:$A,'Hospitalisation Details'!$I:$I)</f>
        <v>R1011</v>
      </c>
      <c r="Q784" s="28">
        <f>_xlfn.XLOOKUP(A784,'Hospitalisation Details'!$A:$A,'Hospitalisation Details'!$K:$K)</f>
        <v>61</v>
      </c>
    </row>
    <row r="785" spans="1:17" x14ac:dyDescent="0.3">
      <c r="A785" s="27" t="s">
        <v>1586</v>
      </c>
      <c r="B785" s="7" t="str">
        <f>IFERROR(_xlfn.XLOOKUP(A785,'Customer Names'!$A$2:$A$2336,'Customer Names'!$C$2:$C$2336),"Unknown")</f>
        <v xml:space="preserve">  Melanie</v>
      </c>
      <c r="C785" s="7">
        <f>_xlfn.XLOOKUP(A785,'Medical Examinations'!$A$2:$A$2336,'Medical Examinations'!$B$2:$B$2336,AVERAGE('Medical Examinations'!$B$2:$B$2336))</f>
        <v>34.295000000000002</v>
      </c>
      <c r="D785" s="7">
        <f>_xlfn.XLOOKUP(A785,'Medical Examinations'!$A$2:$A$2336,'Medical Examinations'!$C$2:$C$2336,AVERAGE('Medical Examinations'!$C$2:$C$2336))</f>
        <v>11.24</v>
      </c>
      <c r="E785" s="7" t="str">
        <f>_xlfn.XLOOKUP(A785,'Medical Examinations'!$A:$A,'Medical Examinations'!$D:$D,"Unknown")</f>
        <v>No</v>
      </c>
      <c r="F785" s="7" t="str">
        <f>_xlfn.XLOOKUP(A785,'Medical Examinations'!$A:$A,'Medical Examinations'!$E:$E,"Unknown")</f>
        <v>No</v>
      </c>
      <c r="G785" s="7" t="str">
        <f>_xlfn.XLOOKUP(A785,'Medical Examinations'!$A:$A,'Medical Examinations'!$F:$F,"Unknown")</f>
        <v>No</v>
      </c>
      <c r="H785" s="43">
        <f>_xlfn.XLOOKUP(Healthcare!A785,'Medical Examinations'!$A:$A,'Medical Examinations'!$G:$G,0)</f>
        <v>0</v>
      </c>
      <c r="I785" s="7" t="str">
        <f>_xlfn.XLOOKUP(A785,'Medical Examinations'!$A:$A,'Medical Examinations'!$H:$H,"Unknown")</f>
        <v>No</v>
      </c>
      <c r="J785" s="7" t="str" cm="1">
        <f t="array" ref="J785">_xlfn.IFS(C785&lt;18.5,"Under Weight",C785&lt;=24.9,"Normal Weight",C785&lt;30,"Over weight",C785&gt;=30,"Obesity")</f>
        <v>Obesity</v>
      </c>
      <c r="K785" s="7" t="str" cm="1">
        <f t="array" ref="K785">_xlfn.IFS(D785="Null","Unknown",D785&lt;5.7,"Normal",D785&lt;6.5,"Prediabetes",D785&gt;=6.5,"Diabetes")</f>
        <v>Diabetes</v>
      </c>
      <c r="L785" s="7" t="str">
        <f>_xlfn.XLOOKUP(A785,'Hospitalisation Details'!$A:$A,'Hospitalisation Details'!$J:$J,)</f>
        <v>13-Nov-1965</v>
      </c>
      <c r="M785" s="22">
        <f>+_xlfn.XLOOKUP(A785,'Hospitalisation Details'!$A:$A,'Hospitalisation Details'!$F:$F)</f>
        <v>13224.06</v>
      </c>
      <c r="N785" s="7" t="str">
        <f>_xlfn.XLOOKUP(A785,'Hospitalisation Details'!$A:$A,'Hospitalisation Details'!$G:$G)</f>
        <v>tier - 3</v>
      </c>
      <c r="O785" s="7" t="str">
        <f>_xlfn.XLOOKUP(A785,'Hospitalisation Details'!$A:$A,'Hospitalisation Details'!$H:$H)</f>
        <v>tier - 3</v>
      </c>
      <c r="P785" s="7" t="str">
        <f>_xlfn.XLOOKUP(A785,'Hospitalisation Details'!$A:$A,'Hospitalisation Details'!$I:$I)</f>
        <v>R1024</v>
      </c>
      <c r="Q785" s="28">
        <f>_xlfn.XLOOKUP(A785,'Hospitalisation Details'!$A:$A,'Hospitalisation Details'!$K:$K)</f>
        <v>58</v>
      </c>
    </row>
    <row r="786" spans="1:17" x14ac:dyDescent="0.3">
      <c r="A786" s="27" t="s">
        <v>1585</v>
      </c>
      <c r="B786" s="7" t="str">
        <f>IFERROR(_xlfn.XLOOKUP(A786,'Customer Names'!$A$2:$A$2336,'Customer Names'!$C$2:$C$2336),"Unknown")</f>
        <v xml:space="preserve">  Ruth Angelica</v>
      </c>
      <c r="C786" s="7">
        <f>_xlfn.XLOOKUP(A786,'Medical Examinations'!$A$2:$A$2336,'Medical Examinations'!$B$2:$B$2336,AVERAGE('Medical Examinations'!$B$2:$B$2336))</f>
        <v>27.55</v>
      </c>
      <c r="D786" s="7">
        <f>_xlfn.XLOOKUP(A786,'Medical Examinations'!$A$2:$A$2336,'Medical Examinations'!$C$2:$C$2336,AVERAGE('Medical Examinations'!$C$2:$C$2336))</f>
        <v>10.98</v>
      </c>
      <c r="E786" s="7" t="str">
        <f>_xlfn.XLOOKUP(A786,'Medical Examinations'!$A:$A,'Medical Examinations'!$D:$D,"Unknown")</f>
        <v>No</v>
      </c>
      <c r="F786" s="7" t="str">
        <f>_xlfn.XLOOKUP(A786,'Medical Examinations'!$A:$A,'Medical Examinations'!$E:$E,"Unknown")</f>
        <v>No</v>
      </c>
      <c r="G786" s="7" t="str">
        <f>_xlfn.XLOOKUP(A786,'Medical Examinations'!$A:$A,'Medical Examinations'!$F:$F,"Unknown")</f>
        <v>No</v>
      </c>
      <c r="H786" s="43">
        <f>_xlfn.XLOOKUP(Healthcare!A786,'Medical Examinations'!$A:$A,'Medical Examinations'!$G:$G,0)</f>
        <v>0</v>
      </c>
      <c r="I786" s="7" t="str">
        <f>_xlfn.XLOOKUP(A786,'Medical Examinations'!$A:$A,'Medical Examinations'!$H:$H,"Unknown")</f>
        <v>No</v>
      </c>
      <c r="J786" s="7" t="str" cm="1">
        <f t="array" ref="J786">_xlfn.IFS(C786&lt;18.5,"Under Weight",C786&lt;=24.9,"Normal Weight",C786&lt;30,"Over weight",C786&gt;=30,"Obesity")</f>
        <v>Over weight</v>
      </c>
      <c r="K786" s="7" t="str" cm="1">
        <f t="array" ref="K786">_xlfn.IFS(D786="Null","Unknown",D786&lt;5.7,"Normal",D786&lt;6.5,"Prediabetes",D786&gt;=6.5,"Diabetes")</f>
        <v>Diabetes</v>
      </c>
      <c r="L786" s="7" t="str">
        <f>_xlfn.XLOOKUP(A786,'Hospitalisation Details'!$A:$A,'Hospitalisation Details'!$J:$J,)</f>
        <v>7-Dec-1962</v>
      </c>
      <c r="M786" s="22">
        <f>+_xlfn.XLOOKUP(A786,'Hospitalisation Details'!$A:$A,'Hospitalisation Details'!$F:$F)</f>
        <v>13217.09</v>
      </c>
      <c r="N786" s="7" t="str">
        <f>_xlfn.XLOOKUP(A786,'Hospitalisation Details'!$A:$A,'Hospitalisation Details'!$G:$G)</f>
        <v>tier - 3</v>
      </c>
      <c r="O786" s="7" t="str">
        <f>_xlfn.XLOOKUP(A786,'Hospitalisation Details'!$A:$A,'Hospitalisation Details'!$H:$H)</f>
        <v>tier - 1</v>
      </c>
      <c r="P786" s="7" t="str">
        <f>_xlfn.XLOOKUP(A786,'Hospitalisation Details'!$A:$A,'Hospitalisation Details'!$I:$I)</f>
        <v>R1024</v>
      </c>
      <c r="Q786" s="28">
        <f>_xlfn.XLOOKUP(A786,'Hospitalisation Details'!$A:$A,'Hospitalisation Details'!$K:$K)</f>
        <v>61</v>
      </c>
    </row>
    <row r="787" spans="1:17" x14ac:dyDescent="0.3">
      <c r="A787" s="27" t="s">
        <v>1584</v>
      </c>
      <c r="B787" s="7" t="str">
        <f>IFERROR(_xlfn.XLOOKUP(A787,'Customer Names'!$A$2:$A$2336,'Customer Names'!$C$2:$C$2336),"Unknown")</f>
        <v xml:space="preserve">  Una M</v>
      </c>
      <c r="C787" s="7">
        <f>_xlfn.XLOOKUP(A787,'Medical Examinations'!$A$2:$A$2336,'Medical Examinations'!$B$2:$B$2336,AVERAGE('Medical Examinations'!$B$2:$B$2336))</f>
        <v>40.700000000000003</v>
      </c>
      <c r="D787" s="7">
        <f>_xlfn.XLOOKUP(A787,'Medical Examinations'!$A$2:$A$2336,'Medical Examinations'!$C$2:$C$2336,AVERAGE('Medical Examinations'!$C$2:$C$2336))</f>
        <v>5.42</v>
      </c>
      <c r="E787" s="7" t="str">
        <f>_xlfn.XLOOKUP(A787,'Medical Examinations'!$A:$A,'Medical Examinations'!$D:$D,"Unknown")</f>
        <v>No</v>
      </c>
      <c r="F787" s="7" t="str">
        <f>_xlfn.XLOOKUP(A787,'Medical Examinations'!$A:$A,'Medical Examinations'!$E:$E,"Unknown")</f>
        <v>No</v>
      </c>
      <c r="G787" s="7" t="str">
        <f>_xlfn.XLOOKUP(A787,'Medical Examinations'!$A:$A,'Medical Examinations'!$F:$F,"Unknown")</f>
        <v>No</v>
      </c>
      <c r="H787" s="43">
        <f>_xlfn.XLOOKUP(Healthcare!A787,'Medical Examinations'!$A:$A,'Medical Examinations'!$G:$G,0)</f>
        <v>0</v>
      </c>
      <c r="I787" s="7" t="str">
        <f>_xlfn.XLOOKUP(A787,'Medical Examinations'!$A:$A,'Medical Examinations'!$H:$H,"Unknown")</f>
        <v>No</v>
      </c>
      <c r="J787" s="7" t="str" cm="1">
        <f t="array" ref="J787">_xlfn.IFS(C787&lt;18.5,"Under Weight",C787&lt;=24.9,"Normal Weight",C787&lt;30,"Over weight",C787&gt;=30,"Obesity")</f>
        <v>Obesity</v>
      </c>
      <c r="K787" s="7" t="str" cm="1">
        <f t="array" ref="K787">_xlfn.IFS(D787="Null","Unknown",D787&lt;5.7,"Normal",D787&lt;6.5,"Prediabetes",D787&gt;=6.5,"Diabetes")</f>
        <v>Normal</v>
      </c>
      <c r="L787" s="7" t="str">
        <f>_xlfn.XLOOKUP(A787,'Hospitalisation Details'!$A:$A,'Hospitalisation Details'!$J:$J,)</f>
        <v>15-Oct-1982</v>
      </c>
      <c r="M787" s="22">
        <f>+_xlfn.XLOOKUP(A787,'Hospitalisation Details'!$A:$A,'Hospitalisation Details'!$F:$F)</f>
        <v>13214.43</v>
      </c>
      <c r="N787" s="7" t="str">
        <f>_xlfn.XLOOKUP(A787,'Hospitalisation Details'!$A:$A,'Hospitalisation Details'!$G:$G)</f>
        <v>tier - 3</v>
      </c>
      <c r="O787" s="7" t="str">
        <f>_xlfn.XLOOKUP(A787,'Hospitalisation Details'!$A:$A,'Hospitalisation Details'!$H:$H)</f>
        <v>tier - 2</v>
      </c>
      <c r="P787" s="7" t="str">
        <f>_xlfn.XLOOKUP(A787,'Hospitalisation Details'!$A:$A,'Hospitalisation Details'!$I:$I)</f>
        <v>R1012</v>
      </c>
      <c r="Q787" s="28">
        <f>_xlfn.XLOOKUP(A787,'Hospitalisation Details'!$A:$A,'Hospitalisation Details'!$K:$K)</f>
        <v>41</v>
      </c>
    </row>
    <row r="788" spans="1:17" x14ac:dyDescent="0.3">
      <c r="A788" s="27" t="s">
        <v>1583</v>
      </c>
      <c r="B788" s="7" t="str">
        <f>IFERROR(_xlfn.XLOOKUP(A788,'Customer Names'!$A$2:$A$2336,'Customer Names'!$C$2:$C$2336),"Unknown")</f>
        <v xml:space="preserve">  Taralyn</v>
      </c>
      <c r="C788" s="7">
        <f>_xlfn.XLOOKUP(A788,'Medical Examinations'!$A$2:$A$2336,'Medical Examinations'!$B$2:$B$2336,AVERAGE('Medical Examinations'!$B$2:$B$2336))</f>
        <v>18.335000000000001</v>
      </c>
      <c r="D788" s="7">
        <f>_xlfn.XLOOKUP(A788,'Medical Examinations'!$A$2:$A$2336,'Medical Examinations'!$C$2:$C$2336,AVERAGE('Medical Examinations'!$C$2:$C$2336))</f>
        <v>10.97</v>
      </c>
      <c r="E788" s="7" t="str">
        <f>_xlfn.XLOOKUP(A788,'Medical Examinations'!$A:$A,'Medical Examinations'!$D:$D,"Unknown")</f>
        <v>No</v>
      </c>
      <c r="F788" s="7" t="str">
        <f>_xlfn.XLOOKUP(A788,'Medical Examinations'!$A:$A,'Medical Examinations'!$E:$E,"Unknown")</f>
        <v>No</v>
      </c>
      <c r="G788" s="7" t="str">
        <f>_xlfn.XLOOKUP(A788,'Medical Examinations'!$A:$A,'Medical Examinations'!$F:$F,"Unknown")</f>
        <v>No</v>
      </c>
      <c r="H788" s="43">
        <f>_xlfn.XLOOKUP(Healthcare!A788,'Medical Examinations'!$A:$A,'Medical Examinations'!$G:$G,0)</f>
        <v>0</v>
      </c>
      <c r="I788" s="7" t="str">
        <f>_xlfn.XLOOKUP(A788,'Medical Examinations'!$A:$A,'Medical Examinations'!$H:$H,"Unknown")</f>
        <v>No</v>
      </c>
      <c r="J788" s="7" t="str" cm="1">
        <f t="array" ref="J788">_xlfn.IFS(C788&lt;18.5,"Under Weight",C788&lt;=24.9,"Normal Weight",C788&lt;30,"Over weight",C788&gt;=30,"Obesity")</f>
        <v>Under Weight</v>
      </c>
      <c r="K788" s="7" t="str" cm="1">
        <f t="array" ref="K788">_xlfn.IFS(D788="Null","Unknown",D788&lt;5.7,"Normal",D788&lt;6.5,"Prediabetes",D788&gt;=6.5,"Diabetes")</f>
        <v>Diabetes</v>
      </c>
      <c r="L788" s="7" t="str">
        <f>_xlfn.XLOOKUP(A788,'Hospitalisation Details'!$A:$A,'Hospitalisation Details'!$J:$J,)</f>
        <v>5-Aug-1962</v>
      </c>
      <c r="M788" s="22">
        <f>+_xlfn.XLOOKUP(A788,'Hospitalisation Details'!$A:$A,'Hospitalisation Details'!$F:$F)</f>
        <v>13204.29</v>
      </c>
      <c r="N788" s="7" t="str">
        <f>_xlfn.XLOOKUP(A788,'Hospitalisation Details'!$A:$A,'Hospitalisation Details'!$G:$G)</f>
        <v>tier - 3</v>
      </c>
      <c r="O788" s="7" t="str">
        <f>_xlfn.XLOOKUP(A788,'Hospitalisation Details'!$A:$A,'Hospitalisation Details'!$H:$H)</f>
        <v>tier - 1</v>
      </c>
      <c r="P788" s="7" t="str">
        <f>_xlfn.XLOOKUP(A788,'Hospitalisation Details'!$A:$A,'Hospitalisation Details'!$I:$I)</f>
        <v>R1024</v>
      </c>
      <c r="Q788" s="28">
        <f>_xlfn.XLOOKUP(A788,'Hospitalisation Details'!$A:$A,'Hospitalisation Details'!$K:$K)</f>
        <v>61</v>
      </c>
    </row>
    <row r="789" spans="1:17" x14ac:dyDescent="0.3">
      <c r="A789" s="27" t="s">
        <v>1582</v>
      </c>
      <c r="B789" s="7" t="str">
        <f>IFERROR(_xlfn.XLOOKUP(A789,'Customer Names'!$A$2:$A$2336,'Customer Names'!$C$2:$C$2336),"Unknown")</f>
        <v xml:space="preserve">  James A</v>
      </c>
      <c r="C789" s="7">
        <f>_xlfn.XLOOKUP(A789,'Medical Examinations'!$A$2:$A$2336,'Medical Examinations'!$B$2:$B$2336,AVERAGE('Medical Examinations'!$B$2:$B$2336))</f>
        <v>33.914999999999999</v>
      </c>
      <c r="D789" s="7">
        <f>_xlfn.XLOOKUP(A789,'Medical Examinations'!$A$2:$A$2336,'Medical Examinations'!$C$2:$C$2336,AVERAGE('Medical Examinations'!$C$2:$C$2336))</f>
        <v>9.56</v>
      </c>
      <c r="E789" s="7" t="str">
        <f>_xlfn.XLOOKUP(A789,'Medical Examinations'!$A:$A,'Medical Examinations'!$D:$D,"Unknown")</f>
        <v>Yes</v>
      </c>
      <c r="F789" s="7" t="str">
        <f>_xlfn.XLOOKUP(A789,'Medical Examinations'!$A:$A,'Medical Examinations'!$E:$E,"Unknown")</f>
        <v>No</v>
      </c>
      <c r="G789" s="7" t="str">
        <f>_xlfn.XLOOKUP(A789,'Medical Examinations'!$A:$A,'Medical Examinations'!$F:$F,"Unknown")</f>
        <v>No</v>
      </c>
      <c r="H789" s="43">
        <f>_xlfn.XLOOKUP(Healthcare!A789,'Medical Examinations'!$A:$A,'Medical Examinations'!$G:$G,0)</f>
        <v>2</v>
      </c>
      <c r="I789" s="7" t="str">
        <f>_xlfn.XLOOKUP(A789,'Medical Examinations'!$A:$A,'Medical Examinations'!$H:$H,"Unknown")</f>
        <v>No</v>
      </c>
      <c r="J789" s="7" t="str" cm="1">
        <f t="array" ref="J789">_xlfn.IFS(C789&lt;18.5,"Under Weight",C789&lt;=24.9,"Normal Weight",C789&lt;30,"Over weight",C789&gt;=30,"Obesity")</f>
        <v>Obesity</v>
      </c>
      <c r="K789" s="7" t="str" cm="1">
        <f t="array" ref="K789">_xlfn.IFS(D789="Null","Unknown",D789&lt;5.7,"Normal",D789&lt;6.5,"Prediabetes",D789&gt;=6.5,"Diabetes")</f>
        <v>Diabetes</v>
      </c>
      <c r="L789" s="7" t="str">
        <f>_xlfn.XLOOKUP(A789,'Hospitalisation Details'!$A:$A,'Hospitalisation Details'!$J:$J,)</f>
        <v>6-Dec-1961</v>
      </c>
      <c r="M789" s="22">
        <f>+_xlfn.XLOOKUP(A789,'Hospitalisation Details'!$A:$A,'Hospitalisation Details'!$F:$F)</f>
        <v>13143.86</v>
      </c>
      <c r="N789" s="7" t="str">
        <f>_xlfn.XLOOKUP(A789,'Hospitalisation Details'!$A:$A,'Hospitalisation Details'!$G:$G)</f>
        <v>tier - 3</v>
      </c>
      <c r="O789" s="7" t="str">
        <f>_xlfn.XLOOKUP(A789,'Hospitalisation Details'!$A:$A,'Hospitalisation Details'!$H:$H)</f>
        <v>tier - 2</v>
      </c>
      <c r="P789" s="7" t="str">
        <f>_xlfn.XLOOKUP(A789,'Hospitalisation Details'!$A:$A,'Hospitalisation Details'!$I:$I)</f>
        <v>R1016</v>
      </c>
      <c r="Q789" s="28">
        <f>_xlfn.XLOOKUP(A789,'Hospitalisation Details'!$A:$A,'Hospitalisation Details'!$K:$K)</f>
        <v>62</v>
      </c>
    </row>
    <row r="790" spans="1:17" x14ac:dyDescent="0.3">
      <c r="A790" s="27" t="s">
        <v>1581</v>
      </c>
      <c r="B790" s="7" t="str">
        <f>IFERROR(_xlfn.XLOOKUP(A790,'Customer Names'!$A$2:$A$2336,'Customer Names'!$C$2:$C$2336),"Unknown")</f>
        <v xml:space="preserve">  Ning</v>
      </c>
      <c r="C790" s="7">
        <f>_xlfn.XLOOKUP(A790,'Medical Examinations'!$A$2:$A$2336,'Medical Examinations'!$B$2:$B$2336,AVERAGE('Medical Examinations'!$B$2:$B$2336))</f>
        <v>33.534999999999997</v>
      </c>
      <c r="D790" s="7">
        <f>_xlfn.XLOOKUP(A790,'Medical Examinations'!$A$2:$A$2336,'Medical Examinations'!$C$2:$C$2336,AVERAGE('Medical Examinations'!$C$2:$C$2336))</f>
        <v>9.4</v>
      </c>
      <c r="E790" s="7" t="str">
        <f>_xlfn.XLOOKUP(A790,'Medical Examinations'!$A:$A,'Medical Examinations'!$D:$D,"Unknown")</f>
        <v>Yes</v>
      </c>
      <c r="F790" s="7" t="str">
        <f>_xlfn.XLOOKUP(A790,'Medical Examinations'!$A:$A,'Medical Examinations'!$E:$E,"Unknown")</f>
        <v>No</v>
      </c>
      <c r="G790" s="7" t="str">
        <f>_xlfn.XLOOKUP(A790,'Medical Examinations'!$A:$A,'Medical Examinations'!$F:$F,"Unknown")</f>
        <v>No</v>
      </c>
      <c r="H790" s="43">
        <f>_xlfn.XLOOKUP(Healthcare!A790,'Medical Examinations'!$A:$A,'Medical Examinations'!$G:$G,0)</f>
        <v>2</v>
      </c>
      <c r="I790" s="7" t="str">
        <f>_xlfn.XLOOKUP(A790,'Medical Examinations'!$A:$A,'Medical Examinations'!$H:$H,"Unknown")</f>
        <v>No</v>
      </c>
      <c r="J790" s="7" t="str" cm="1">
        <f t="array" ref="J790">_xlfn.IFS(C790&lt;18.5,"Under Weight",C790&lt;=24.9,"Normal Weight",C790&lt;30,"Over weight",C790&gt;=30,"Obesity")</f>
        <v>Obesity</v>
      </c>
      <c r="K790" s="7" t="str" cm="1">
        <f t="array" ref="K790">_xlfn.IFS(D790="Null","Unknown",D790&lt;5.7,"Normal",D790&lt;6.5,"Prediabetes",D790&gt;=6.5,"Diabetes")</f>
        <v>Diabetes</v>
      </c>
      <c r="L790" s="7" t="str">
        <f>_xlfn.XLOOKUP(A790,'Hospitalisation Details'!$A:$A,'Hospitalisation Details'!$J:$J,)</f>
        <v>6-Dec-1961</v>
      </c>
      <c r="M790" s="22">
        <f>+_xlfn.XLOOKUP(A790,'Hospitalisation Details'!$A:$A,'Hospitalisation Details'!$F:$F)</f>
        <v>13143.34</v>
      </c>
      <c r="N790" s="7" t="str">
        <f>_xlfn.XLOOKUP(A790,'Hospitalisation Details'!$A:$A,'Hospitalisation Details'!$G:$G)</f>
        <v>tier - 3</v>
      </c>
      <c r="O790" s="7" t="str">
        <f>_xlfn.XLOOKUP(A790,'Hospitalisation Details'!$A:$A,'Hospitalisation Details'!$H:$H)</f>
        <v>tier - 2</v>
      </c>
      <c r="P790" s="7" t="str">
        <f>_xlfn.XLOOKUP(A790,'Hospitalisation Details'!$A:$A,'Hospitalisation Details'!$I:$I)</f>
        <v>R1020</v>
      </c>
      <c r="Q790" s="28">
        <f>_xlfn.XLOOKUP(A790,'Hospitalisation Details'!$A:$A,'Hospitalisation Details'!$K:$K)</f>
        <v>62</v>
      </c>
    </row>
    <row r="791" spans="1:17" x14ac:dyDescent="0.3">
      <c r="A791" s="27" t="s">
        <v>1580</v>
      </c>
      <c r="B791" s="7" t="str">
        <f>IFERROR(_xlfn.XLOOKUP(A791,'Customer Names'!$A$2:$A$2336,'Customer Names'!$C$2:$C$2336),"Unknown")</f>
        <v xml:space="preserve">  Joel</v>
      </c>
      <c r="C791" s="7">
        <f>_xlfn.XLOOKUP(A791,'Medical Examinations'!$A$2:$A$2336,'Medical Examinations'!$B$2:$B$2336,AVERAGE('Medical Examinations'!$B$2:$B$2336))</f>
        <v>23.655000000000001</v>
      </c>
      <c r="D791" s="7">
        <f>_xlfn.XLOOKUP(A791,'Medical Examinations'!$A$2:$A$2336,'Medical Examinations'!$C$2:$C$2336,AVERAGE('Medical Examinations'!$C$2:$C$2336))</f>
        <v>8.48</v>
      </c>
      <c r="E791" s="7" t="str">
        <f>_xlfn.XLOOKUP(A791,'Medical Examinations'!$A:$A,'Medical Examinations'!$D:$D,"Unknown")</f>
        <v>Yes</v>
      </c>
      <c r="F791" s="7" t="str">
        <f>_xlfn.XLOOKUP(A791,'Medical Examinations'!$A:$A,'Medical Examinations'!$E:$E,"Unknown")</f>
        <v>No</v>
      </c>
      <c r="G791" s="7" t="str">
        <f>_xlfn.XLOOKUP(A791,'Medical Examinations'!$A:$A,'Medical Examinations'!$F:$F,"Unknown")</f>
        <v>No</v>
      </c>
      <c r="H791" s="43">
        <f>_xlfn.XLOOKUP(Healthcare!A791,'Medical Examinations'!$A:$A,'Medical Examinations'!$G:$G,0)</f>
        <v>2</v>
      </c>
      <c r="I791" s="7" t="str">
        <f>_xlfn.XLOOKUP(A791,'Medical Examinations'!$A:$A,'Medical Examinations'!$H:$H,"Unknown")</f>
        <v>No</v>
      </c>
      <c r="J791" s="7" t="str" cm="1">
        <f t="array" ref="J791">_xlfn.IFS(C791&lt;18.5,"Under Weight",C791&lt;=24.9,"Normal Weight",C791&lt;30,"Over weight",C791&gt;=30,"Obesity")</f>
        <v>Normal Weight</v>
      </c>
      <c r="K791" s="7" t="str" cm="1">
        <f t="array" ref="K791">_xlfn.IFS(D791="Null","Unknown",D791&lt;5.7,"Normal",D791&lt;6.5,"Prediabetes",D791&gt;=6.5,"Diabetes")</f>
        <v>Diabetes</v>
      </c>
      <c r="L791" s="7" t="str">
        <f>_xlfn.XLOOKUP(A791,'Hospitalisation Details'!$A:$A,'Hospitalisation Details'!$J:$J,)</f>
        <v>7-Sep-1961</v>
      </c>
      <c r="M791" s="22">
        <f>+_xlfn.XLOOKUP(A791,'Hospitalisation Details'!$A:$A,'Hospitalisation Details'!$F:$F)</f>
        <v>13129.6</v>
      </c>
      <c r="N791" s="7" t="str">
        <f>_xlfn.XLOOKUP(A791,'Hospitalisation Details'!$A:$A,'Hospitalisation Details'!$G:$G)</f>
        <v>tier - 3</v>
      </c>
      <c r="O791" s="7" t="str">
        <f>_xlfn.XLOOKUP(A791,'Hospitalisation Details'!$A:$A,'Hospitalisation Details'!$H:$H)</f>
        <v>tier - 2</v>
      </c>
      <c r="P791" s="7" t="str">
        <f>_xlfn.XLOOKUP(A791,'Hospitalisation Details'!$A:$A,'Hospitalisation Details'!$I:$I)</f>
        <v>R1017</v>
      </c>
      <c r="Q791" s="28">
        <f>_xlfn.XLOOKUP(A791,'Hospitalisation Details'!$A:$A,'Hospitalisation Details'!$K:$K)</f>
        <v>62</v>
      </c>
    </row>
    <row r="792" spans="1:17" x14ac:dyDescent="0.3">
      <c r="A792" s="27" t="s">
        <v>1579</v>
      </c>
      <c r="B792" s="7" t="str">
        <f>IFERROR(_xlfn.XLOOKUP(A792,'Customer Names'!$A$2:$A$2336,'Customer Names'!$C$2:$C$2336),"Unknown")</f>
        <v xml:space="preserve">  Pamela J</v>
      </c>
      <c r="C792" s="7">
        <f>_xlfn.XLOOKUP(A792,'Medical Examinations'!$A$2:$A$2336,'Medical Examinations'!$B$2:$B$2336,AVERAGE('Medical Examinations'!$B$2:$B$2336))</f>
        <v>28</v>
      </c>
      <c r="D792" s="7">
        <f>_xlfn.XLOOKUP(A792,'Medical Examinations'!$A$2:$A$2336,'Medical Examinations'!$C$2:$C$2336,AVERAGE('Medical Examinations'!$C$2:$C$2336))</f>
        <v>5.57</v>
      </c>
      <c r="E792" s="7" t="str">
        <f>_xlfn.XLOOKUP(A792,'Medical Examinations'!$A:$A,'Medical Examinations'!$D:$D,"Unknown")</f>
        <v>No</v>
      </c>
      <c r="F792" s="7" t="str">
        <f>_xlfn.XLOOKUP(A792,'Medical Examinations'!$A:$A,'Medical Examinations'!$E:$E,"Unknown")</f>
        <v>No</v>
      </c>
      <c r="G792" s="7" t="str">
        <f>_xlfn.XLOOKUP(A792,'Medical Examinations'!$A:$A,'Medical Examinations'!$F:$F,"Unknown")</f>
        <v>No</v>
      </c>
      <c r="H792" s="43">
        <f>_xlfn.XLOOKUP(Healthcare!A792,'Medical Examinations'!$A:$A,'Medical Examinations'!$G:$G,0)</f>
        <v>0</v>
      </c>
      <c r="I792" s="7" t="str">
        <f>_xlfn.XLOOKUP(A792,'Medical Examinations'!$A:$A,'Medical Examinations'!$H:$H,"Unknown")</f>
        <v>No</v>
      </c>
      <c r="J792" s="7" t="str" cm="1">
        <f t="array" ref="J792">_xlfn.IFS(C792&lt;18.5,"Under Weight",C792&lt;=24.9,"Normal Weight",C792&lt;30,"Over weight",C792&gt;=30,"Obesity")</f>
        <v>Over weight</v>
      </c>
      <c r="K792" s="7" t="str" cm="1">
        <f t="array" ref="K792">_xlfn.IFS(D792="Null","Unknown",D792&lt;5.7,"Normal",D792&lt;6.5,"Prediabetes",D792&gt;=6.5,"Diabetes")</f>
        <v>Normal</v>
      </c>
      <c r="L792" s="7" t="str">
        <f>_xlfn.XLOOKUP(A792,'Hospitalisation Details'!$A:$A,'Hospitalisation Details'!$J:$J,)</f>
        <v>16-Aug-1999</v>
      </c>
      <c r="M792" s="22">
        <f>+_xlfn.XLOOKUP(A792,'Hospitalisation Details'!$A:$A,'Hospitalisation Details'!$F:$F)</f>
        <v>13126.68</v>
      </c>
      <c r="N792" s="7" t="str">
        <f>_xlfn.XLOOKUP(A792,'Hospitalisation Details'!$A:$A,'Hospitalisation Details'!$G:$G)</f>
        <v>tier - 3</v>
      </c>
      <c r="O792" s="7" t="str">
        <f>_xlfn.XLOOKUP(A792,'Hospitalisation Details'!$A:$A,'Hospitalisation Details'!$H:$H)</f>
        <v>tier - 3</v>
      </c>
      <c r="P792" s="7" t="str">
        <f>_xlfn.XLOOKUP(A792,'Hospitalisation Details'!$A:$A,'Hospitalisation Details'!$I:$I)</f>
        <v>R1011</v>
      </c>
      <c r="Q792" s="28">
        <f>_xlfn.XLOOKUP(A792,'Hospitalisation Details'!$A:$A,'Hospitalisation Details'!$K:$K)</f>
        <v>24</v>
      </c>
    </row>
    <row r="793" spans="1:17" x14ac:dyDescent="0.3">
      <c r="A793" s="27" t="s">
        <v>1578</v>
      </c>
      <c r="B793" s="7" t="str">
        <f>IFERROR(_xlfn.XLOOKUP(A793,'Customer Names'!$A$2:$A$2336,'Customer Names'!$C$2:$C$2336),"Unknown")</f>
        <v xml:space="preserve">  Brittney</v>
      </c>
      <c r="C793" s="7">
        <f>_xlfn.XLOOKUP(A793,'Medical Examinations'!$A$2:$A$2336,'Medical Examinations'!$B$2:$B$2336,AVERAGE('Medical Examinations'!$B$2:$B$2336))</f>
        <v>30.23</v>
      </c>
      <c r="D793" s="7">
        <f>_xlfn.XLOOKUP(A793,'Medical Examinations'!$A$2:$A$2336,'Medical Examinations'!$C$2:$C$2336,AVERAGE('Medical Examinations'!$C$2:$C$2336))</f>
        <v>6.94</v>
      </c>
      <c r="E793" s="7" t="str">
        <f>_xlfn.XLOOKUP(A793,'Medical Examinations'!$A:$A,'Medical Examinations'!$D:$D,"Unknown")</f>
        <v>Yes</v>
      </c>
      <c r="F793" s="7" t="str">
        <f>_xlfn.XLOOKUP(A793,'Medical Examinations'!$A:$A,'Medical Examinations'!$E:$E,"Unknown")</f>
        <v>No</v>
      </c>
      <c r="G793" s="7" t="str">
        <f>_xlfn.XLOOKUP(A793,'Medical Examinations'!$A:$A,'Medical Examinations'!$F:$F,"Unknown")</f>
        <v>Yes</v>
      </c>
      <c r="H793" s="43">
        <f>_xlfn.XLOOKUP(Healthcare!A793,'Medical Examinations'!$A:$A,'Medical Examinations'!$G:$G,0)</f>
        <v>1</v>
      </c>
      <c r="I793" s="7" t="str">
        <f>_xlfn.XLOOKUP(A793,'Medical Examinations'!$A:$A,'Medical Examinations'!$H:$H,"Unknown")</f>
        <v>No</v>
      </c>
      <c r="J793" s="7" t="str" cm="1">
        <f t="array" ref="J793">_xlfn.IFS(C793&lt;18.5,"Under Weight",C793&lt;=24.9,"Normal Weight",C793&lt;30,"Over weight",C793&gt;=30,"Obesity")</f>
        <v>Obesity</v>
      </c>
      <c r="K793" s="7" t="str" cm="1">
        <f t="array" ref="K793">_xlfn.IFS(D793="Null","Unknown",D793&lt;5.7,"Normal",D793&lt;6.5,"Prediabetes",D793&gt;=6.5,"Diabetes")</f>
        <v>Diabetes</v>
      </c>
      <c r="L793" s="7" t="str">
        <f>_xlfn.XLOOKUP(A793,'Hospitalisation Details'!$A:$A,'Hospitalisation Details'!$J:$J,)</f>
        <v>14-Sep-1963</v>
      </c>
      <c r="M793" s="22">
        <f>+_xlfn.XLOOKUP(A793,'Hospitalisation Details'!$A:$A,'Hospitalisation Details'!$F:$F)</f>
        <v>13116.84</v>
      </c>
      <c r="N793" s="7" t="str">
        <f>_xlfn.XLOOKUP(A793,'Hospitalisation Details'!$A:$A,'Hospitalisation Details'!$G:$G)</f>
        <v>tier - 3</v>
      </c>
      <c r="O793" s="7" t="str">
        <f>_xlfn.XLOOKUP(A793,'Hospitalisation Details'!$A:$A,'Hospitalisation Details'!$H:$H)</f>
        <v>tier - 1</v>
      </c>
      <c r="P793" s="7" t="str">
        <f>_xlfn.XLOOKUP(A793,'Hospitalisation Details'!$A:$A,'Hospitalisation Details'!$I:$I)</f>
        <v>R1012</v>
      </c>
      <c r="Q793" s="28">
        <f>_xlfn.XLOOKUP(A793,'Hospitalisation Details'!$A:$A,'Hospitalisation Details'!$K:$K)</f>
        <v>60</v>
      </c>
    </row>
    <row r="794" spans="1:17" x14ac:dyDescent="0.3">
      <c r="A794" s="27" t="s">
        <v>1577</v>
      </c>
      <c r="B794" s="7" t="str">
        <f>IFERROR(_xlfn.XLOOKUP(A794,'Customer Names'!$A$2:$A$2336,'Customer Names'!$C$2:$C$2336),"Unknown")</f>
        <v xml:space="preserve">  Sheila</v>
      </c>
      <c r="C794" s="7">
        <f>_xlfn.XLOOKUP(A794,'Medical Examinations'!$A$2:$A$2336,'Medical Examinations'!$B$2:$B$2336,AVERAGE('Medical Examinations'!$B$2:$B$2336))</f>
        <v>51.14</v>
      </c>
      <c r="D794" s="7">
        <f>_xlfn.XLOOKUP(A794,'Medical Examinations'!$A$2:$A$2336,'Medical Examinations'!$C$2:$C$2336,AVERAGE('Medical Examinations'!$C$2:$C$2336))</f>
        <v>4.05</v>
      </c>
      <c r="E794" s="7" t="str">
        <f>_xlfn.XLOOKUP(A794,'Medical Examinations'!$A:$A,'Medical Examinations'!$D:$D,"Unknown")</f>
        <v>No</v>
      </c>
      <c r="F794" s="7" t="str">
        <f>_xlfn.XLOOKUP(A794,'Medical Examinations'!$A:$A,'Medical Examinations'!$E:$E,"Unknown")</f>
        <v>No</v>
      </c>
      <c r="G794" s="7" t="str">
        <f>_xlfn.XLOOKUP(A794,'Medical Examinations'!$A:$A,'Medical Examinations'!$F:$F,"Unknown")</f>
        <v>No</v>
      </c>
      <c r="H794" s="43">
        <f>_xlfn.XLOOKUP(Healthcare!A794,'Medical Examinations'!$A:$A,'Medical Examinations'!$G:$G,0)</f>
        <v>1</v>
      </c>
      <c r="I794" s="7" t="str">
        <f>_xlfn.XLOOKUP(A794,'Medical Examinations'!$A:$A,'Medical Examinations'!$H:$H,"Unknown")</f>
        <v>No</v>
      </c>
      <c r="J794" s="7" t="str" cm="1">
        <f t="array" ref="J794">_xlfn.IFS(C794&lt;18.5,"Under Weight",C794&lt;=24.9,"Normal Weight",C794&lt;30,"Over weight",C794&gt;=30,"Obesity")</f>
        <v>Obesity</v>
      </c>
      <c r="K794" s="7" t="str" cm="1">
        <f t="array" ref="K794">_xlfn.IFS(D794="Null","Unknown",D794&lt;5.7,"Normal",D794&lt;6.5,"Prediabetes",D794&gt;=6.5,"Diabetes")</f>
        <v>Normal</v>
      </c>
      <c r="L794" s="7" t="str">
        <f>_xlfn.XLOOKUP(A794,'Hospitalisation Details'!$A:$A,'Hospitalisation Details'!$J:$J,)</f>
        <v>12-Aug-1992</v>
      </c>
      <c r="M794" s="22">
        <f>+_xlfn.XLOOKUP(A794,'Hospitalisation Details'!$A:$A,'Hospitalisation Details'!$F:$F)</f>
        <v>13113.51</v>
      </c>
      <c r="N794" s="7" t="str">
        <f>_xlfn.XLOOKUP(A794,'Hospitalisation Details'!$A:$A,'Hospitalisation Details'!$G:$G)</f>
        <v>tier - 3</v>
      </c>
      <c r="O794" s="7" t="str">
        <f>_xlfn.XLOOKUP(A794,'Hospitalisation Details'!$A:$A,'Hospitalisation Details'!$H:$H)</f>
        <v>tier - 2</v>
      </c>
      <c r="P794" s="7" t="str">
        <f>_xlfn.XLOOKUP(A794,'Hospitalisation Details'!$A:$A,'Hospitalisation Details'!$I:$I)</f>
        <v>R1026</v>
      </c>
      <c r="Q794" s="28">
        <f>_xlfn.XLOOKUP(A794,'Hospitalisation Details'!$A:$A,'Hospitalisation Details'!$K:$K)</f>
        <v>31</v>
      </c>
    </row>
    <row r="795" spans="1:17" x14ac:dyDescent="0.3">
      <c r="A795" s="27" t="s">
        <v>1576</v>
      </c>
      <c r="B795" s="7" t="str">
        <f>IFERROR(_xlfn.XLOOKUP(A795,'Customer Names'!$A$2:$A$2336,'Customer Names'!$C$2:$C$2336),"Unknown")</f>
        <v xml:space="preserve">  Koji</v>
      </c>
      <c r="C795" s="7">
        <f>_xlfn.XLOOKUP(A795,'Medical Examinations'!$A$2:$A$2336,'Medical Examinations'!$B$2:$B$2336,AVERAGE('Medical Examinations'!$B$2:$B$2336))</f>
        <v>24.32</v>
      </c>
      <c r="D795" s="7">
        <f>_xlfn.XLOOKUP(A795,'Medical Examinations'!$A$2:$A$2336,'Medical Examinations'!$C$2:$C$2336,AVERAGE('Medical Examinations'!$C$2:$C$2336))</f>
        <v>10.220000000000001</v>
      </c>
      <c r="E795" s="7" t="str">
        <f>_xlfn.XLOOKUP(A795,'Medical Examinations'!$A:$A,'Medical Examinations'!$D:$D,"Unknown")</f>
        <v>No</v>
      </c>
      <c r="F795" s="7" t="str">
        <f>_xlfn.XLOOKUP(A795,'Medical Examinations'!$A:$A,'Medical Examinations'!$E:$E,"Unknown")</f>
        <v>No</v>
      </c>
      <c r="G795" s="7" t="str">
        <f>_xlfn.XLOOKUP(A795,'Medical Examinations'!$A:$A,'Medical Examinations'!$F:$F,"Unknown")</f>
        <v>No</v>
      </c>
      <c r="H795" s="43">
        <f>_xlfn.XLOOKUP(Healthcare!A795,'Medical Examinations'!$A:$A,'Medical Examinations'!$G:$G,0)</f>
        <v>0</v>
      </c>
      <c r="I795" s="7" t="str">
        <f>_xlfn.XLOOKUP(A795,'Medical Examinations'!$A:$A,'Medical Examinations'!$H:$H,"Unknown")</f>
        <v>No</v>
      </c>
      <c r="J795" s="7" t="str" cm="1">
        <f t="array" ref="J795">_xlfn.IFS(C795&lt;18.5,"Under Weight",C795&lt;=24.9,"Normal Weight",C795&lt;30,"Over weight",C795&gt;=30,"Obesity")</f>
        <v>Normal Weight</v>
      </c>
      <c r="K795" s="7" t="str" cm="1">
        <f t="array" ref="K795">_xlfn.IFS(D795="Null","Unknown",D795&lt;5.7,"Normal",D795&lt;6.5,"Prediabetes",D795&gt;=6.5,"Diabetes")</f>
        <v>Diabetes</v>
      </c>
      <c r="L795" s="7" t="str">
        <f>_xlfn.XLOOKUP(A795,'Hospitalisation Details'!$A:$A,'Hospitalisation Details'!$J:$J,)</f>
        <v>2-Aug-1962</v>
      </c>
      <c r="M795" s="22">
        <f>+_xlfn.XLOOKUP(A795,'Hospitalisation Details'!$A:$A,'Hospitalisation Details'!$F:$F)</f>
        <v>13112.6</v>
      </c>
      <c r="N795" s="7" t="str">
        <f>_xlfn.XLOOKUP(A795,'Hospitalisation Details'!$A:$A,'Hospitalisation Details'!$G:$G)</f>
        <v>tier - 3</v>
      </c>
      <c r="O795" s="7" t="str">
        <f>_xlfn.XLOOKUP(A795,'Hospitalisation Details'!$A:$A,'Hospitalisation Details'!$H:$H)</f>
        <v>tier - 3</v>
      </c>
      <c r="P795" s="7" t="str">
        <f>_xlfn.XLOOKUP(A795,'Hospitalisation Details'!$A:$A,'Hospitalisation Details'!$I:$I)</f>
        <v>R1012</v>
      </c>
      <c r="Q795" s="28">
        <f>_xlfn.XLOOKUP(A795,'Hospitalisation Details'!$A:$A,'Hospitalisation Details'!$K:$K)</f>
        <v>61</v>
      </c>
    </row>
    <row r="796" spans="1:17" x14ac:dyDescent="0.3">
      <c r="A796" s="27" t="s">
        <v>1575</v>
      </c>
      <c r="B796" s="7" t="str">
        <f>IFERROR(_xlfn.XLOOKUP(A796,'Customer Names'!$A$2:$A$2336,'Customer Names'!$C$2:$C$2336),"Unknown")</f>
        <v xml:space="preserve">  Sarah</v>
      </c>
      <c r="C796" s="7">
        <f>_xlfn.XLOOKUP(A796,'Medical Examinations'!$A$2:$A$2336,'Medical Examinations'!$B$2:$B$2336,AVERAGE('Medical Examinations'!$B$2:$B$2336))</f>
        <v>38.06</v>
      </c>
      <c r="D796" s="7">
        <f>_xlfn.XLOOKUP(A796,'Medical Examinations'!$A$2:$A$2336,'Medical Examinations'!$C$2:$C$2336,AVERAGE('Medical Examinations'!$C$2:$C$2336))</f>
        <v>9.24</v>
      </c>
      <c r="E796" s="7" t="str">
        <f>_xlfn.XLOOKUP(A796,'Medical Examinations'!$A:$A,'Medical Examinations'!$D:$D,"Unknown")</f>
        <v>No</v>
      </c>
      <c r="F796" s="7" t="str">
        <f>_xlfn.XLOOKUP(A796,'Medical Examinations'!$A:$A,'Medical Examinations'!$E:$E,"Unknown")</f>
        <v>No</v>
      </c>
      <c r="G796" s="7" t="str">
        <f>_xlfn.XLOOKUP(A796,'Medical Examinations'!$A:$A,'Medical Examinations'!$F:$F,"Unknown")</f>
        <v>No</v>
      </c>
      <c r="H796" s="43">
        <f>_xlfn.XLOOKUP(Healthcare!A796,'Medical Examinations'!$A:$A,'Medical Examinations'!$G:$G,0)</f>
        <v>0</v>
      </c>
      <c r="I796" s="7" t="str">
        <f>_xlfn.XLOOKUP(A796,'Medical Examinations'!$A:$A,'Medical Examinations'!$H:$H,"Unknown")</f>
        <v>No</v>
      </c>
      <c r="J796" s="7" t="str" cm="1">
        <f t="array" ref="J796">_xlfn.IFS(C796&lt;18.5,"Under Weight",C796&lt;=24.9,"Normal Weight",C796&lt;30,"Over weight",C796&gt;=30,"Obesity")</f>
        <v>Obesity</v>
      </c>
      <c r="K796" s="7" t="str" cm="1">
        <f t="array" ref="K796">_xlfn.IFS(D796="Null","Unknown",D796&lt;5.7,"Normal",D796&lt;6.5,"Prediabetes",D796&gt;=6.5,"Diabetes")</f>
        <v>Diabetes</v>
      </c>
      <c r="L796" s="7" t="str">
        <f>_xlfn.XLOOKUP(A796,'Hospitalisation Details'!$A:$A,'Hospitalisation Details'!$J:$J,)</f>
        <v>30-Oct-1971</v>
      </c>
      <c r="M796" s="22">
        <f>+_xlfn.XLOOKUP(A796,'Hospitalisation Details'!$A:$A,'Hospitalisation Details'!$F:$F)</f>
        <v>13110.79</v>
      </c>
      <c r="N796" s="7" t="str">
        <f>_xlfn.XLOOKUP(A796,'Hospitalisation Details'!$A:$A,'Hospitalisation Details'!$G:$G)</f>
        <v>tier - 3</v>
      </c>
      <c r="O796" s="7" t="str">
        <f>_xlfn.XLOOKUP(A796,'Hospitalisation Details'!$A:$A,'Hospitalisation Details'!$H:$H)</f>
        <v>tier - 2</v>
      </c>
      <c r="P796" s="7" t="str">
        <f>_xlfn.XLOOKUP(A796,'Hospitalisation Details'!$A:$A,'Hospitalisation Details'!$I:$I)</f>
        <v>R1011</v>
      </c>
      <c r="Q796" s="28">
        <f>_xlfn.XLOOKUP(A796,'Hospitalisation Details'!$A:$A,'Hospitalisation Details'!$K:$K)</f>
        <v>52</v>
      </c>
    </row>
    <row r="797" spans="1:17" x14ac:dyDescent="0.3">
      <c r="A797" s="27" t="s">
        <v>1574</v>
      </c>
      <c r="B797" s="7" t="str">
        <f>IFERROR(_xlfn.XLOOKUP(A797,'Customer Names'!$A$2:$A$2336,'Customer Names'!$C$2:$C$2336),"Unknown")</f>
        <v xml:space="preserve">  Colleen M</v>
      </c>
      <c r="C797" s="7">
        <f>_xlfn.XLOOKUP(A797,'Medical Examinations'!$A$2:$A$2336,'Medical Examinations'!$B$2:$B$2336,AVERAGE('Medical Examinations'!$B$2:$B$2336))</f>
        <v>37.700000000000003</v>
      </c>
      <c r="D797" s="7">
        <f>_xlfn.XLOOKUP(A797,'Medical Examinations'!$A$2:$A$2336,'Medical Examinations'!$C$2:$C$2336,AVERAGE('Medical Examinations'!$C$2:$C$2336))</f>
        <v>8.6</v>
      </c>
      <c r="E797" s="7" t="str">
        <f>_xlfn.XLOOKUP(A797,'Medical Examinations'!$A:$A,'Medical Examinations'!$D:$D,"Unknown")</f>
        <v>No</v>
      </c>
      <c r="F797" s="7" t="str">
        <f>_xlfn.XLOOKUP(A797,'Medical Examinations'!$A:$A,'Medical Examinations'!$E:$E,"Unknown")</f>
        <v>No</v>
      </c>
      <c r="G797" s="7" t="str">
        <f>_xlfn.XLOOKUP(A797,'Medical Examinations'!$A:$A,'Medical Examinations'!$F:$F,"Unknown")</f>
        <v>No</v>
      </c>
      <c r="H797" s="43">
        <f>_xlfn.XLOOKUP(Healthcare!A797,'Medical Examinations'!$A:$A,'Medical Examinations'!$G:$G,0)</f>
        <v>0</v>
      </c>
      <c r="I797" s="7" t="str">
        <f>_xlfn.XLOOKUP(A797,'Medical Examinations'!$A:$A,'Medical Examinations'!$H:$H,"Unknown")</f>
        <v>No</v>
      </c>
      <c r="J797" s="7" t="str" cm="1">
        <f t="array" ref="J797">_xlfn.IFS(C797&lt;18.5,"Under Weight",C797&lt;=24.9,"Normal Weight",C797&lt;30,"Over weight",C797&gt;=30,"Obesity")</f>
        <v>Obesity</v>
      </c>
      <c r="K797" s="7" t="str" cm="1">
        <f t="array" ref="K797">_xlfn.IFS(D797="Null","Unknown",D797&lt;5.7,"Normal",D797&lt;6.5,"Prediabetes",D797&gt;=6.5,"Diabetes")</f>
        <v>Diabetes</v>
      </c>
      <c r="L797" s="7" t="str">
        <f>_xlfn.XLOOKUP(A797,'Hospitalisation Details'!$A:$A,'Hospitalisation Details'!$J:$J,)</f>
        <v>17-Jul-1978</v>
      </c>
      <c r="M797" s="22">
        <f>+_xlfn.XLOOKUP(A797,'Hospitalisation Details'!$A:$A,'Hospitalisation Details'!$F:$F)</f>
        <v>13101.74</v>
      </c>
      <c r="N797" s="7" t="str">
        <f>_xlfn.XLOOKUP(A797,'Hospitalisation Details'!$A:$A,'Hospitalisation Details'!$G:$G)</f>
        <v>tier - 3</v>
      </c>
      <c r="O797" s="7" t="str">
        <f>_xlfn.XLOOKUP(A797,'Hospitalisation Details'!$A:$A,'Hospitalisation Details'!$H:$H)</f>
        <v>tier - 2</v>
      </c>
      <c r="P797" s="7" t="str">
        <f>_xlfn.XLOOKUP(A797,'Hospitalisation Details'!$A:$A,'Hospitalisation Details'!$I:$I)</f>
        <v>R1026</v>
      </c>
      <c r="Q797" s="28">
        <f>_xlfn.XLOOKUP(A797,'Hospitalisation Details'!$A:$A,'Hospitalisation Details'!$K:$K)</f>
        <v>45</v>
      </c>
    </row>
    <row r="798" spans="1:17" x14ac:dyDescent="0.3">
      <c r="A798" s="27" t="s">
        <v>1573</v>
      </c>
      <c r="B798" s="7" t="str">
        <f>IFERROR(_xlfn.XLOOKUP(A798,'Customer Names'!$A$2:$A$2336,'Customer Names'!$C$2:$C$2336),"Unknown")</f>
        <v xml:space="preserve">  Deedra G</v>
      </c>
      <c r="C798" s="7">
        <f>_xlfn.XLOOKUP(A798,'Medical Examinations'!$A$2:$A$2336,'Medical Examinations'!$B$2:$B$2336,AVERAGE('Medical Examinations'!$B$2:$B$2336))</f>
        <v>44</v>
      </c>
      <c r="D798" s="7">
        <f>_xlfn.XLOOKUP(A798,'Medical Examinations'!$A$2:$A$2336,'Medical Examinations'!$C$2:$C$2336,AVERAGE('Medical Examinations'!$C$2:$C$2336))</f>
        <v>9.32</v>
      </c>
      <c r="E798" s="7" t="str">
        <f>_xlfn.XLOOKUP(A798,'Medical Examinations'!$A:$A,'Medical Examinations'!$D:$D,"Unknown")</f>
        <v>Yes</v>
      </c>
      <c r="F798" s="7" t="str">
        <f>_xlfn.XLOOKUP(A798,'Medical Examinations'!$A:$A,'Medical Examinations'!$E:$E,"Unknown")</f>
        <v>No</v>
      </c>
      <c r="G798" s="7" t="str">
        <f>_xlfn.XLOOKUP(A798,'Medical Examinations'!$A:$A,'Medical Examinations'!$F:$F,"Unknown")</f>
        <v>No</v>
      </c>
      <c r="H798" s="43">
        <f>_xlfn.XLOOKUP(Healthcare!A798,'Medical Examinations'!$A:$A,'Medical Examinations'!$G:$G,0)</f>
        <v>2</v>
      </c>
      <c r="I798" s="7" t="str">
        <f>_xlfn.XLOOKUP(A798,'Medical Examinations'!$A:$A,'Medical Examinations'!$H:$H,"Unknown")</f>
        <v>No</v>
      </c>
      <c r="J798" s="7" t="str" cm="1">
        <f t="array" ref="J798">_xlfn.IFS(C798&lt;18.5,"Under Weight",C798&lt;=24.9,"Normal Weight",C798&lt;30,"Over weight",C798&gt;=30,"Obesity")</f>
        <v>Obesity</v>
      </c>
      <c r="K798" s="7" t="str" cm="1">
        <f t="array" ref="K798">_xlfn.IFS(D798="Null","Unknown",D798&lt;5.7,"Normal",D798&lt;6.5,"Prediabetes",D798&gt;=6.5,"Diabetes")</f>
        <v>Diabetes</v>
      </c>
      <c r="L798" s="7" t="str">
        <f>_xlfn.XLOOKUP(A798,'Hospitalisation Details'!$A:$A,'Hospitalisation Details'!$J:$J,)</f>
        <v>6-Nov-1961</v>
      </c>
      <c r="M798" s="22">
        <f>+_xlfn.XLOOKUP(A798,'Hospitalisation Details'!$A:$A,'Hospitalisation Details'!$F:$F)</f>
        <v>13063.88</v>
      </c>
      <c r="N798" s="7" t="str">
        <f>_xlfn.XLOOKUP(A798,'Hospitalisation Details'!$A:$A,'Hospitalisation Details'!$G:$G)</f>
        <v>tier - 3</v>
      </c>
      <c r="O798" s="7" t="str">
        <f>_xlfn.XLOOKUP(A798,'Hospitalisation Details'!$A:$A,'Hospitalisation Details'!$H:$H)</f>
        <v>tier - 2</v>
      </c>
      <c r="P798" s="7" t="str">
        <f>_xlfn.XLOOKUP(A798,'Hospitalisation Details'!$A:$A,'Hospitalisation Details'!$I:$I)</f>
        <v>R1011</v>
      </c>
      <c r="Q798" s="28">
        <f>_xlfn.XLOOKUP(A798,'Hospitalisation Details'!$A:$A,'Hospitalisation Details'!$K:$K)</f>
        <v>62</v>
      </c>
    </row>
    <row r="799" spans="1:17" x14ac:dyDescent="0.3">
      <c r="A799" s="27" t="s">
        <v>1572</v>
      </c>
      <c r="B799" s="7" t="str">
        <f>IFERROR(_xlfn.XLOOKUP(A799,'Customer Names'!$A$2:$A$2336,'Customer Names'!$C$2:$C$2336),"Unknown")</f>
        <v xml:space="preserve">  Kulwinder</v>
      </c>
      <c r="C799" s="7">
        <f>_xlfn.XLOOKUP(A799,'Medical Examinations'!$A$2:$A$2336,'Medical Examinations'!$B$2:$B$2336,AVERAGE('Medical Examinations'!$B$2:$B$2336))</f>
        <v>41.45</v>
      </c>
      <c r="D799" s="7">
        <f>_xlfn.XLOOKUP(A799,'Medical Examinations'!$A$2:$A$2336,'Medical Examinations'!$C$2:$C$2336,AVERAGE('Medical Examinations'!$C$2:$C$2336))</f>
        <v>6.12</v>
      </c>
      <c r="E799" s="7" t="str">
        <f>_xlfn.XLOOKUP(A799,'Medical Examinations'!$A:$A,'Medical Examinations'!$D:$D,"Unknown")</f>
        <v>Yes</v>
      </c>
      <c r="F799" s="7" t="str">
        <f>_xlfn.XLOOKUP(A799,'Medical Examinations'!$A:$A,'Medical Examinations'!$E:$E,"Unknown")</f>
        <v>No</v>
      </c>
      <c r="G799" s="7" t="str">
        <f>_xlfn.XLOOKUP(A799,'Medical Examinations'!$A:$A,'Medical Examinations'!$F:$F,"Unknown")</f>
        <v>No</v>
      </c>
      <c r="H799" s="43">
        <f>_xlfn.XLOOKUP(Healthcare!A799,'Medical Examinations'!$A:$A,'Medical Examinations'!$G:$G,0)</f>
        <v>0</v>
      </c>
      <c r="I799" s="7" t="str">
        <f>_xlfn.XLOOKUP(A799,'Medical Examinations'!$A:$A,'Medical Examinations'!$H:$H,"Unknown")</f>
        <v>No</v>
      </c>
      <c r="J799" s="7" t="str" cm="1">
        <f t="array" ref="J799">_xlfn.IFS(C799&lt;18.5,"Under Weight",C799&lt;=24.9,"Normal Weight",C799&lt;30,"Over weight",C799&gt;=30,"Obesity")</f>
        <v>Obesity</v>
      </c>
      <c r="K799" s="7" t="str" cm="1">
        <f t="array" ref="K799">_xlfn.IFS(D799="Null","Unknown",D799&lt;5.7,"Normal",D799&lt;6.5,"Prediabetes",D799&gt;=6.5,"Diabetes")</f>
        <v>Prediabetes</v>
      </c>
      <c r="L799" s="7" t="str">
        <f>_xlfn.XLOOKUP(A799,'Hospitalisation Details'!$A:$A,'Hospitalisation Details'!$J:$J,)</f>
        <v>26-Oct-1985</v>
      </c>
      <c r="M799" s="22">
        <f>+_xlfn.XLOOKUP(A799,'Hospitalisation Details'!$A:$A,'Hospitalisation Details'!$F:$F)</f>
        <v>13051.22</v>
      </c>
      <c r="N799" s="7" t="str">
        <f>_xlfn.XLOOKUP(A799,'Hospitalisation Details'!$A:$A,'Hospitalisation Details'!$G:$G)</f>
        <v>tier - 3</v>
      </c>
      <c r="O799" s="7" t="str">
        <f>_xlfn.XLOOKUP(A799,'Hospitalisation Details'!$A:$A,'Hospitalisation Details'!$H:$H)</f>
        <v>tier - 1</v>
      </c>
      <c r="P799" s="7" t="str">
        <f>_xlfn.XLOOKUP(A799,'Hospitalisation Details'!$A:$A,'Hospitalisation Details'!$I:$I)</f>
        <v>R1026</v>
      </c>
      <c r="Q799" s="28">
        <f>_xlfn.XLOOKUP(A799,'Hospitalisation Details'!$A:$A,'Hospitalisation Details'!$K:$K)</f>
        <v>38</v>
      </c>
    </row>
    <row r="800" spans="1:17" x14ac:dyDescent="0.3">
      <c r="A800" s="27" t="s">
        <v>1571</v>
      </c>
      <c r="B800" s="7" t="str">
        <f>IFERROR(_xlfn.XLOOKUP(A800,'Customer Names'!$A$2:$A$2336,'Customer Names'!$C$2:$C$2336),"Unknown")</f>
        <v xml:space="preserve">  Ann M</v>
      </c>
      <c r="C800" s="7">
        <f>_xlfn.XLOOKUP(A800,'Medical Examinations'!$A$2:$A$2336,'Medical Examinations'!$B$2:$B$2336,AVERAGE('Medical Examinations'!$B$2:$B$2336))</f>
        <v>25.364999999999998</v>
      </c>
      <c r="D800" s="7">
        <f>_xlfn.XLOOKUP(A800,'Medical Examinations'!$A$2:$A$2336,'Medical Examinations'!$C$2:$C$2336,AVERAGE('Medical Examinations'!$C$2:$C$2336))</f>
        <v>9.19</v>
      </c>
      <c r="E800" s="7" t="str">
        <f>_xlfn.XLOOKUP(A800,'Medical Examinations'!$A:$A,'Medical Examinations'!$D:$D,"Unknown")</f>
        <v>Yes</v>
      </c>
      <c r="F800" s="7" t="str">
        <f>_xlfn.XLOOKUP(A800,'Medical Examinations'!$A:$A,'Medical Examinations'!$E:$E,"Unknown")</f>
        <v>No</v>
      </c>
      <c r="G800" s="7" t="str">
        <f>_xlfn.XLOOKUP(A800,'Medical Examinations'!$A:$A,'Medical Examinations'!$F:$F,"Unknown")</f>
        <v>No</v>
      </c>
      <c r="H800" s="43">
        <f>_xlfn.XLOOKUP(Healthcare!A800,'Medical Examinations'!$A:$A,'Medical Examinations'!$G:$G,0)</f>
        <v>0</v>
      </c>
      <c r="I800" s="7" t="str">
        <f>_xlfn.XLOOKUP(A800,'Medical Examinations'!$A:$A,'Medical Examinations'!$H:$H,"Unknown")</f>
        <v>No</v>
      </c>
      <c r="J800" s="7" t="str" cm="1">
        <f t="array" ref="J800">_xlfn.IFS(C800&lt;18.5,"Under Weight",C800&lt;=24.9,"Normal Weight",C800&lt;30,"Over weight",C800&gt;=30,"Obesity")</f>
        <v>Over weight</v>
      </c>
      <c r="K800" s="7" t="str" cm="1">
        <f t="array" ref="K800">_xlfn.IFS(D800="Null","Unknown",D800&lt;5.7,"Normal",D800&lt;6.5,"Prediabetes",D800&gt;=6.5,"Diabetes")</f>
        <v>Diabetes</v>
      </c>
      <c r="L800" s="7" t="str">
        <f>_xlfn.XLOOKUP(A800,'Hospitalisation Details'!$A:$A,'Hospitalisation Details'!$J:$J,)</f>
        <v>6-Aug-1967</v>
      </c>
      <c r="M800" s="22">
        <f>+_xlfn.XLOOKUP(A800,'Hospitalisation Details'!$A:$A,'Hospitalisation Details'!$F:$F)</f>
        <v>13047.33</v>
      </c>
      <c r="N800" s="7" t="str">
        <f>_xlfn.XLOOKUP(A800,'Hospitalisation Details'!$A:$A,'Hospitalisation Details'!$G:$G)</f>
        <v>tier - 3</v>
      </c>
      <c r="O800" s="7" t="str">
        <f>_xlfn.XLOOKUP(A800,'Hospitalisation Details'!$A:$A,'Hospitalisation Details'!$H:$H)</f>
        <v>tier - 3</v>
      </c>
      <c r="P800" s="7" t="str">
        <f>_xlfn.XLOOKUP(A800,'Hospitalisation Details'!$A:$A,'Hospitalisation Details'!$I:$I)</f>
        <v>R1024</v>
      </c>
      <c r="Q800" s="28">
        <f>_xlfn.XLOOKUP(A800,'Hospitalisation Details'!$A:$A,'Hospitalisation Details'!$K:$K)</f>
        <v>56</v>
      </c>
    </row>
    <row r="801" spans="1:17" x14ac:dyDescent="0.3">
      <c r="A801" s="27" t="s">
        <v>1570</v>
      </c>
      <c r="B801" s="7" t="str">
        <f>IFERROR(_xlfn.XLOOKUP(A801,'Customer Names'!$A$2:$A$2336,'Customer Names'!$C$2:$C$2336),"Unknown")</f>
        <v xml:space="preserve">  Sarah E</v>
      </c>
      <c r="C801" s="7">
        <f>_xlfn.XLOOKUP(A801,'Medical Examinations'!$A$2:$A$2336,'Medical Examinations'!$B$2:$B$2336,AVERAGE('Medical Examinations'!$B$2:$B$2336))</f>
        <v>34.56</v>
      </c>
      <c r="D801" s="7">
        <f>_xlfn.XLOOKUP(A801,'Medical Examinations'!$A$2:$A$2336,'Medical Examinations'!$C$2:$C$2336,AVERAGE('Medical Examinations'!$C$2:$C$2336))</f>
        <v>5.84</v>
      </c>
      <c r="E801" s="7" t="str">
        <f>_xlfn.XLOOKUP(A801,'Medical Examinations'!$A:$A,'Medical Examinations'!$D:$D,"Unknown")</f>
        <v>Yes</v>
      </c>
      <c r="F801" s="7" t="str">
        <f>_xlfn.XLOOKUP(A801,'Medical Examinations'!$A:$A,'Medical Examinations'!$E:$E,"Unknown")</f>
        <v>No</v>
      </c>
      <c r="G801" s="7" t="str">
        <f>_xlfn.XLOOKUP(A801,'Medical Examinations'!$A:$A,'Medical Examinations'!$F:$F,"Unknown")</f>
        <v>Yes</v>
      </c>
      <c r="H801" s="43">
        <f>_xlfn.XLOOKUP(Healthcare!A801,'Medical Examinations'!$A:$A,'Medical Examinations'!$G:$G,0)</f>
        <v>1</v>
      </c>
      <c r="I801" s="7" t="str">
        <f>_xlfn.XLOOKUP(A801,'Medical Examinations'!$A:$A,'Medical Examinations'!$H:$H,"Unknown")</f>
        <v>No</v>
      </c>
      <c r="J801" s="7" t="str" cm="1">
        <f t="array" ref="J801">_xlfn.IFS(C801&lt;18.5,"Under Weight",C801&lt;=24.9,"Normal Weight",C801&lt;30,"Over weight",C801&gt;=30,"Obesity")</f>
        <v>Obesity</v>
      </c>
      <c r="K801" s="7" t="str" cm="1">
        <f t="array" ref="K801">_xlfn.IFS(D801="Null","Unknown",D801&lt;5.7,"Normal",D801&lt;6.5,"Prediabetes",D801&gt;=6.5,"Diabetes")</f>
        <v>Prediabetes</v>
      </c>
      <c r="L801" s="7" t="str">
        <f>_xlfn.XLOOKUP(A801,'Hospitalisation Details'!$A:$A,'Hospitalisation Details'!$J:$J,)</f>
        <v>23-Sep-1969</v>
      </c>
      <c r="M801" s="22">
        <f>+_xlfn.XLOOKUP(A801,'Hospitalisation Details'!$A:$A,'Hospitalisation Details'!$F:$F)</f>
        <v>13044.41</v>
      </c>
      <c r="N801" s="7" t="str">
        <f>_xlfn.XLOOKUP(A801,'Hospitalisation Details'!$A:$A,'Hospitalisation Details'!$G:$G)</f>
        <v>tier - 3</v>
      </c>
      <c r="O801" s="7" t="str">
        <f>_xlfn.XLOOKUP(A801,'Hospitalisation Details'!$A:$A,'Hospitalisation Details'!$H:$H)</f>
        <v>tier - 1</v>
      </c>
      <c r="P801" s="7" t="str">
        <f>_xlfn.XLOOKUP(A801,'Hospitalisation Details'!$A:$A,'Hospitalisation Details'!$I:$I)</f>
        <v>R1012</v>
      </c>
      <c r="Q801" s="28">
        <f>_xlfn.XLOOKUP(A801,'Hospitalisation Details'!$A:$A,'Hospitalisation Details'!$K:$K)</f>
        <v>54</v>
      </c>
    </row>
    <row r="802" spans="1:17" x14ac:dyDescent="0.3">
      <c r="A802" s="27" t="s">
        <v>1569</v>
      </c>
      <c r="B802" s="7" t="str">
        <f>IFERROR(_xlfn.XLOOKUP(A802,'Customer Names'!$A$2:$A$2336,'Customer Names'!$C$2:$C$2336),"Unknown")</f>
        <v xml:space="preserve">  Apryl J</v>
      </c>
      <c r="C802" s="7">
        <f>_xlfn.XLOOKUP(A802,'Medical Examinations'!$A$2:$A$2336,'Medical Examinations'!$B$2:$B$2336,AVERAGE('Medical Examinations'!$B$2:$B$2336))</f>
        <v>28.2</v>
      </c>
      <c r="D802" s="7">
        <f>_xlfn.XLOOKUP(A802,'Medical Examinations'!$A$2:$A$2336,'Medical Examinations'!$C$2:$C$2336,AVERAGE('Medical Examinations'!$C$2:$C$2336))</f>
        <v>7.19</v>
      </c>
      <c r="E802" s="7" t="str">
        <f>_xlfn.XLOOKUP(A802,'Medical Examinations'!$A:$A,'Medical Examinations'!$D:$D,"Unknown")</f>
        <v>Yes</v>
      </c>
      <c r="F802" s="7" t="str">
        <f>_xlfn.XLOOKUP(A802,'Medical Examinations'!$A:$A,'Medical Examinations'!$E:$E,"Unknown")</f>
        <v>No</v>
      </c>
      <c r="G802" s="7" t="str">
        <f>_xlfn.XLOOKUP(A802,'Medical Examinations'!$A:$A,'Medical Examinations'!$F:$F,"Unknown")</f>
        <v>No</v>
      </c>
      <c r="H802" s="43">
        <f>_xlfn.XLOOKUP(Healthcare!A802,'Medical Examinations'!$A:$A,'Medical Examinations'!$G:$G,0)</f>
        <v>2</v>
      </c>
      <c r="I802" s="7" t="str">
        <f>_xlfn.XLOOKUP(A802,'Medical Examinations'!$A:$A,'Medical Examinations'!$H:$H,"Unknown")</f>
        <v>No</v>
      </c>
      <c r="J802" s="7" t="str" cm="1">
        <f t="array" ref="J802">_xlfn.IFS(C802&lt;18.5,"Under Weight",C802&lt;=24.9,"Normal Weight",C802&lt;30,"Over weight",C802&gt;=30,"Obesity")</f>
        <v>Over weight</v>
      </c>
      <c r="K802" s="7" t="str" cm="1">
        <f t="array" ref="K802">_xlfn.IFS(D802="Null","Unknown",D802&lt;5.7,"Normal",D802&lt;6.5,"Prediabetes",D802&gt;=6.5,"Diabetes")</f>
        <v>Diabetes</v>
      </c>
      <c r="L802" s="7" t="str">
        <f>_xlfn.XLOOKUP(A802,'Hospitalisation Details'!$A:$A,'Hospitalisation Details'!$J:$J,)</f>
        <v>9-Nov-1961</v>
      </c>
      <c r="M802" s="22">
        <f>+_xlfn.XLOOKUP(A802,'Hospitalisation Details'!$A:$A,'Hospitalisation Details'!$F:$F)</f>
        <v>13041.92</v>
      </c>
      <c r="N802" s="7" t="str">
        <f>_xlfn.XLOOKUP(A802,'Hospitalisation Details'!$A:$A,'Hospitalisation Details'!$G:$G)</f>
        <v>tier - 3</v>
      </c>
      <c r="O802" s="7" t="str">
        <f>_xlfn.XLOOKUP(A802,'Hospitalisation Details'!$A:$A,'Hospitalisation Details'!$H:$H)</f>
        <v>tier - 1</v>
      </c>
      <c r="P802" s="7" t="str">
        <f>_xlfn.XLOOKUP(A802,'Hospitalisation Details'!$A:$A,'Hospitalisation Details'!$I:$I)</f>
        <v>R1011</v>
      </c>
      <c r="Q802" s="28">
        <f>_xlfn.XLOOKUP(A802,'Hospitalisation Details'!$A:$A,'Hospitalisation Details'!$K:$K)</f>
        <v>62</v>
      </c>
    </row>
    <row r="803" spans="1:17" x14ac:dyDescent="0.3">
      <c r="A803" s="27" t="s">
        <v>1568</v>
      </c>
      <c r="B803" s="7" t="str">
        <f>IFERROR(_xlfn.XLOOKUP(A803,'Customer Names'!$A$2:$A$2336,'Customer Names'!$C$2:$C$2336),"Unknown")</f>
        <v xml:space="preserve">  Ilana</v>
      </c>
      <c r="C803" s="7">
        <f>_xlfn.XLOOKUP(A803,'Medical Examinations'!$A$2:$A$2336,'Medical Examinations'!$B$2:$B$2336,AVERAGE('Medical Examinations'!$B$2:$B$2336))</f>
        <v>30.43</v>
      </c>
      <c r="D803" s="7">
        <f>_xlfn.XLOOKUP(A803,'Medical Examinations'!$A$2:$A$2336,'Medical Examinations'!$C$2:$C$2336,AVERAGE('Medical Examinations'!$C$2:$C$2336))</f>
        <v>9.39</v>
      </c>
      <c r="E803" s="7" t="str">
        <f>_xlfn.XLOOKUP(A803,'Medical Examinations'!$A:$A,'Medical Examinations'!$D:$D,"Unknown")</f>
        <v>No</v>
      </c>
      <c r="F803" s="7" t="str">
        <f>_xlfn.XLOOKUP(A803,'Medical Examinations'!$A:$A,'Medical Examinations'!$E:$E,"Unknown")</f>
        <v>No</v>
      </c>
      <c r="G803" s="7" t="str">
        <f>_xlfn.XLOOKUP(A803,'Medical Examinations'!$A:$A,'Medical Examinations'!$F:$F,"Unknown")</f>
        <v>No</v>
      </c>
      <c r="H803" s="43">
        <f>_xlfn.XLOOKUP(Healthcare!A803,'Medical Examinations'!$A:$A,'Medical Examinations'!$G:$G,0)</f>
        <v>0</v>
      </c>
      <c r="I803" s="7" t="str">
        <f>_xlfn.XLOOKUP(A803,'Medical Examinations'!$A:$A,'Medical Examinations'!$H:$H,"Unknown")</f>
        <v>No</v>
      </c>
      <c r="J803" s="7" t="str" cm="1">
        <f t="array" ref="J803">_xlfn.IFS(C803&lt;18.5,"Under Weight",C803&lt;=24.9,"Normal Weight",C803&lt;30,"Over weight",C803&gt;=30,"Obesity")</f>
        <v>Obesity</v>
      </c>
      <c r="K803" s="7" t="str" cm="1">
        <f t="array" ref="K803">_xlfn.IFS(D803="Null","Unknown",D803&lt;5.7,"Normal",D803&lt;6.5,"Prediabetes",D803&gt;=6.5,"Diabetes")</f>
        <v>Diabetes</v>
      </c>
      <c r="L803" s="7" t="str">
        <f>_xlfn.XLOOKUP(A803,'Hospitalisation Details'!$A:$A,'Hospitalisation Details'!$J:$J,)</f>
        <v>4-Nov-1965</v>
      </c>
      <c r="M803" s="22">
        <f>+_xlfn.XLOOKUP(A803,'Hospitalisation Details'!$A:$A,'Hospitalisation Details'!$F:$F)</f>
        <v>13023.93</v>
      </c>
      <c r="N803" s="7" t="str">
        <f>_xlfn.XLOOKUP(A803,'Hospitalisation Details'!$A:$A,'Hospitalisation Details'!$G:$G)</f>
        <v>tier - 3</v>
      </c>
      <c r="O803" s="7" t="str">
        <f>_xlfn.XLOOKUP(A803,'Hospitalisation Details'!$A:$A,'Hospitalisation Details'!$H:$H)</f>
        <v>tier - 2</v>
      </c>
      <c r="P803" s="7" t="str">
        <f>_xlfn.XLOOKUP(A803,'Hospitalisation Details'!$A:$A,'Hospitalisation Details'!$I:$I)</f>
        <v>R1025</v>
      </c>
      <c r="Q803" s="28">
        <f>_xlfn.XLOOKUP(A803,'Hospitalisation Details'!$A:$A,'Hospitalisation Details'!$K:$K)</f>
        <v>58</v>
      </c>
    </row>
    <row r="804" spans="1:17" x14ac:dyDescent="0.3">
      <c r="A804" s="27" t="s">
        <v>1567</v>
      </c>
      <c r="B804" s="7" t="str">
        <f>IFERROR(_xlfn.XLOOKUP(A804,'Customer Names'!$A$2:$A$2336,'Customer Names'!$C$2:$C$2336),"Unknown")</f>
        <v xml:space="preserve">  Katherine</v>
      </c>
      <c r="C804" s="7">
        <f>_xlfn.XLOOKUP(A804,'Medical Examinations'!$A$2:$A$2336,'Medical Examinations'!$B$2:$B$2336,AVERAGE('Medical Examinations'!$B$2:$B$2336))</f>
        <v>32.395000000000003</v>
      </c>
      <c r="D804" s="7">
        <f>_xlfn.XLOOKUP(A804,'Medical Examinations'!$A$2:$A$2336,'Medical Examinations'!$C$2:$C$2336,AVERAGE('Medical Examinations'!$C$2:$C$2336))</f>
        <v>4.2699999999999996</v>
      </c>
      <c r="E804" s="7" t="str">
        <f>_xlfn.XLOOKUP(A804,'Medical Examinations'!$A:$A,'Medical Examinations'!$D:$D,"Unknown")</f>
        <v>Yes</v>
      </c>
      <c r="F804" s="7" t="str">
        <f>_xlfn.XLOOKUP(A804,'Medical Examinations'!$A:$A,'Medical Examinations'!$E:$E,"Unknown")</f>
        <v>No</v>
      </c>
      <c r="G804" s="7" t="str">
        <f>_xlfn.XLOOKUP(A804,'Medical Examinations'!$A:$A,'Medical Examinations'!$F:$F,"Unknown")</f>
        <v>No</v>
      </c>
      <c r="H804" s="43">
        <f>_xlfn.XLOOKUP(Healthcare!A804,'Medical Examinations'!$A:$A,'Medical Examinations'!$G:$G,0)</f>
        <v>1</v>
      </c>
      <c r="I804" s="7" t="str">
        <f>_xlfn.XLOOKUP(A804,'Medical Examinations'!$A:$A,'Medical Examinations'!$H:$H,"Unknown")</f>
        <v>No</v>
      </c>
      <c r="J804" s="7" t="str" cm="1">
        <f t="array" ref="J804">_xlfn.IFS(C804&lt;18.5,"Under Weight",C804&lt;=24.9,"Normal Weight",C804&lt;30,"Over weight",C804&gt;=30,"Obesity")</f>
        <v>Obesity</v>
      </c>
      <c r="K804" s="7" t="str" cm="1">
        <f t="array" ref="K804">_xlfn.IFS(D804="Null","Unknown",D804&lt;5.7,"Normal",D804&lt;6.5,"Prediabetes",D804&gt;=6.5,"Diabetes")</f>
        <v>Normal</v>
      </c>
      <c r="L804" s="7" t="str">
        <f>_xlfn.XLOOKUP(A804,'Hospitalisation Details'!$A:$A,'Hospitalisation Details'!$J:$J,)</f>
        <v>23-Sep-1964</v>
      </c>
      <c r="M804" s="22">
        <f>+_xlfn.XLOOKUP(A804,'Hospitalisation Details'!$A:$A,'Hospitalisation Details'!$F:$F)</f>
        <v>13019.16</v>
      </c>
      <c r="N804" s="7" t="str">
        <f>_xlfn.XLOOKUP(A804,'Hospitalisation Details'!$A:$A,'Hospitalisation Details'!$G:$G)</f>
        <v>tier - 3</v>
      </c>
      <c r="O804" s="7" t="str">
        <f>_xlfn.XLOOKUP(A804,'Hospitalisation Details'!$A:$A,'Hospitalisation Details'!$H:$H)</f>
        <v>tier - 1</v>
      </c>
      <c r="P804" s="7" t="str">
        <f>_xlfn.XLOOKUP(A804,'Hospitalisation Details'!$A:$A,'Hospitalisation Details'!$I:$I)</f>
        <v>R1024</v>
      </c>
      <c r="Q804" s="28">
        <f>_xlfn.XLOOKUP(A804,'Hospitalisation Details'!$A:$A,'Hospitalisation Details'!$K:$K)</f>
        <v>59</v>
      </c>
    </row>
    <row r="805" spans="1:17" x14ac:dyDescent="0.3">
      <c r="A805" s="27" t="s">
        <v>1566</v>
      </c>
      <c r="B805" s="7" t="str">
        <f>IFERROR(_xlfn.XLOOKUP(A805,'Customer Names'!$A$2:$A$2336,'Customer Names'!$C$2:$C$2336),"Unknown")</f>
        <v xml:space="preserve">  Katherine</v>
      </c>
      <c r="C805" s="7">
        <f>_xlfn.XLOOKUP(A805,'Medical Examinations'!$A$2:$A$2336,'Medical Examinations'!$B$2:$B$2336,AVERAGE('Medical Examinations'!$B$2:$B$2336))</f>
        <v>24.035</v>
      </c>
      <c r="D805" s="7">
        <f>_xlfn.XLOOKUP(A805,'Medical Examinations'!$A$2:$A$2336,'Medical Examinations'!$C$2:$C$2336,AVERAGE('Medical Examinations'!$C$2:$C$2336))</f>
        <v>11.71</v>
      </c>
      <c r="E805" s="7" t="str">
        <f>_xlfn.XLOOKUP(A805,'Medical Examinations'!$A:$A,'Medical Examinations'!$D:$D,"Unknown")</f>
        <v>No</v>
      </c>
      <c r="F805" s="7" t="str">
        <f>_xlfn.XLOOKUP(A805,'Medical Examinations'!$A:$A,'Medical Examinations'!$E:$E,"Unknown")</f>
        <v>No</v>
      </c>
      <c r="G805" s="7" t="str">
        <f>_xlfn.XLOOKUP(A805,'Medical Examinations'!$A:$A,'Medical Examinations'!$F:$F,"Unknown")</f>
        <v>No</v>
      </c>
      <c r="H805" s="43">
        <f>_xlfn.XLOOKUP(Healthcare!A805,'Medical Examinations'!$A:$A,'Medical Examinations'!$G:$G,0)</f>
        <v>0</v>
      </c>
      <c r="I805" s="7" t="str">
        <f>_xlfn.XLOOKUP(A805,'Medical Examinations'!$A:$A,'Medical Examinations'!$H:$H,"Unknown")</f>
        <v>No</v>
      </c>
      <c r="J805" s="7" t="str" cm="1">
        <f t="array" ref="J805">_xlfn.IFS(C805&lt;18.5,"Under Weight",C805&lt;=24.9,"Normal Weight",C805&lt;30,"Over weight",C805&gt;=30,"Obesity")</f>
        <v>Normal Weight</v>
      </c>
      <c r="K805" s="7" t="str" cm="1">
        <f t="array" ref="K805">_xlfn.IFS(D805="Null","Unknown",D805&lt;5.7,"Normal",D805&lt;6.5,"Prediabetes",D805&gt;=6.5,"Diabetes")</f>
        <v>Diabetes</v>
      </c>
      <c r="L805" s="7" t="str">
        <f>_xlfn.XLOOKUP(A805,'Hospitalisation Details'!$A:$A,'Hospitalisation Details'!$J:$J,)</f>
        <v>20-Jul-1962</v>
      </c>
      <c r="M805" s="22">
        <f>+_xlfn.XLOOKUP(A805,'Hospitalisation Details'!$A:$A,'Hospitalisation Details'!$F:$F)</f>
        <v>13012.21</v>
      </c>
      <c r="N805" s="7" t="str">
        <f>_xlfn.XLOOKUP(A805,'Hospitalisation Details'!$A:$A,'Hospitalisation Details'!$G:$G)</f>
        <v>tier - 3</v>
      </c>
      <c r="O805" s="7" t="str">
        <f>_xlfn.XLOOKUP(A805,'Hospitalisation Details'!$A:$A,'Hospitalisation Details'!$H:$H)</f>
        <v>tier - 1</v>
      </c>
      <c r="P805" s="7" t="str">
        <f>_xlfn.XLOOKUP(A805,'Hospitalisation Details'!$A:$A,'Hospitalisation Details'!$I:$I)</f>
        <v>R1012</v>
      </c>
      <c r="Q805" s="28">
        <f>_xlfn.XLOOKUP(A805,'Hospitalisation Details'!$A:$A,'Hospitalisation Details'!$K:$K)</f>
        <v>61</v>
      </c>
    </row>
    <row r="806" spans="1:17" x14ac:dyDescent="0.3">
      <c r="A806" s="27" t="s">
        <v>1565</v>
      </c>
      <c r="B806" s="7" t="str">
        <f>IFERROR(_xlfn.XLOOKUP(A806,'Customer Names'!$A$2:$A$2336,'Customer Names'!$C$2:$C$2336),"Unknown")</f>
        <v xml:space="preserve">  Karl</v>
      </c>
      <c r="C806" s="7">
        <f>_xlfn.XLOOKUP(A806,'Medical Examinations'!$A$2:$A$2336,'Medical Examinations'!$B$2:$B$2336,AVERAGE('Medical Examinations'!$B$2:$B$2336))</f>
        <v>37.119999999999997</v>
      </c>
      <c r="D806" s="7">
        <f>_xlfn.XLOOKUP(A806,'Medical Examinations'!$A$2:$A$2336,'Medical Examinations'!$C$2:$C$2336,AVERAGE('Medical Examinations'!$C$2:$C$2336))</f>
        <v>5.29</v>
      </c>
      <c r="E806" s="7" t="str">
        <f>_xlfn.XLOOKUP(A806,'Medical Examinations'!$A:$A,'Medical Examinations'!$D:$D,"Unknown")</f>
        <v>No</v>
      </c>
      <c r="F806" s="7" t="str">
        <f>_xlfn.XLOOKUP(A806,'Medical Examinations'!$A:$A,'Medical Examinations'!$E:$E,"Unknown")</f>
        <v>No</v>
      </c>
      <c r="G806" s="7" t="str">
        <f>_xlfn.XLOOKUP(A806,'Medical Examinations'!$A:$A,'Medical Examinations'!$F:$F,"Unknown")</f>
        <v>No</v>
      </c>
      <c r="H806" s="43">
        <f>_xlfn.XLOOKUP(Healthcare!A806,'Medical Examinations'!$A:$A,'Medical Examinations'!$G:$G,0)</f>
        <v>2</v>
      </c>
      <c r="I806" s="7" t="str">
        <f>_xlfn.XLOOKUP(A806,'Medical Examinations'!$A:$A,'Medical Examinations'!$H:$H,"Unknown")</f>
        <v>No</v>
      </c>
      <c r="J806" s="7" t="str" cm="1">
        <f t="array" ref="J806">_xlfn.IFS(C806&lt;18.5,"Under Weight",C806&lt;=24.9,"Normal Weight",C806&lt;30,"Over weight",C806&gt;=30,"Obesity")</f>
        <v>Obesity</v>
      </c>
      <c r="K806" s="7" t="str" cm="1">
        <f t="array" ref="K806">_xlfn.IFS(D806="Null","Unknown",D806&lt;5.7,"Normal",D806&lt;6.5,"Prediabetes",D806&gt;=6.5,"Diabetes")</f>
        <v>Normal</v>
      </c>
      <c r="L806" s="7" t="str">
        <f>_xlfn.XLOOKUP(A806,'Hospitalisation Details'!$A:$A,'Hospitalisation Details'!$J:$J,)</f>
        <v>27-Sep-1972</v>
      </c>
      <c r="M806" s="22">
        <f>+_xlfn.XLOOKUP(A806,'Hospitalisation Details'!$A:$A,'Hospitalisation Details'!$F:$F)</f>
        <v>13010.86</v>
      </c>
      <c r="N806" s="7" t="str">
        <f>_xlfn.XLOOKUP(A806,'Hospitalisation Details'!$A:$A,'Hospitalisation Details'!$G:$G)</f>
        <v>tier - 3</v>
      </c>
      <c r="O806" s="7" t="str">
        <f>_xlfn.XLOOKUP(A806,'Hospitalisation Details'!$A:$A,'Hospitalisation Details'!$H:$H)</f>
        <v>tier - 2</v>
      </c>
      <c r="P806" s="7" t="str">
        <f>_xlfn.XLOOKUP(A806,'Hospitalisation Details'!$A:$A,'Hospitalisation Details'!$I:$I)</f>
        <v>R1012</v>
      </c>
      <c r="Q806" s="28">
        <f>_xlfn.XLOOKUP(A806,'Hospitalisation Details'!$A:$A,'Hospitalisation Details'!$K:$K)</f>
        <v>51</v>
      </c>
    </row>
    <row r="807" spans="1:17" x14ac:dyDescent="0.3">
      <c r="A807" s="27" t="s">
        <v>1564</v>
      </c>
      <c r="B807" s="7" t="str">
        <f>IFERROR(_xlfn.XLOOKUP(A807,'Customer Names'!$A$2:$A$2336,'Customer Names'!$C$2:$C$2336),"Unknown")</f>
        <v xml:space="preserve">  Stephen</v>
      </c>
      <c r="C807" s="7">
        <f>_xlfn.XLOOKUP(A807,'Medical Examinations'!$A$2:$A$2336,'Medical Examinations'!$B$2:$B$2336,AVERAGE('Medical Examinations'!$B$2:$B$2336))</f>
        <v>34.840000000000003</v>
      </c>
      <c r="D807" s="7">
        <f>_xlfn.XLOOKUP(A807,'Medical Examinations'!$A$2:$A$2336,'Medical Examinations'!$C$2:$C$2336,AVERAGE('Medical Examinations'!$C$2:$C$2336))</f>
        <v>6</v>
      </c>
      <c r="E807" s="7" t="str">
        <f>_xlfn.XLOOKUP(A807,'Medical Examinations'!$A:$A,'Medical Examinations'!$D:$D,"Unknown")</f>
        <v>Yes</v>
      </c>
      <c r="F807" s="7" t="str">
        <f>_xlfn.XLOOKUP(A807,'Medical Examinations'!$A:$A,'Medical Examinations'!$E:$E,"Unknown")</f>
        <v>No</v>
      </c>
      <c r="G807" s="7" t="str">
        <f>_xlfn.XLOOKUP(A807,'Medical Examinations'!$A:$A,'Medical Examinations'!$F:$F,"Unknown")</f>
        <v>Yes</v>
      </c>
      <c r="H807" s="43">
        <f>_xlfn.XLOOKUP(Healthcare!A807,'Medical Examinations'!$A:$A,'Medical Examinations'!$G:$G,0)</f>
        <v>1</v>
      </c>
      <c r="I807" s="7" t="str">
        <f>_xlfn.XLOOKUP(A807,'Medical Examinations'!$A:$A,'Medical Examinations'!$H:$H,"Unknown")</f>
        <v>No</v>
      </c>
      <c r="J807" s="7" t="str" cm="1">
        <f t="array" ref="J807">_xlfn.IFS(C807&lt;18.5,"Under Weight",C807&lt;=24.9,"Normal Weight",C807&lt;30,"Over weight",C807&gt;=30,"Obesity")</f>
        <v>Obesity</v>
      </c>
      <c r="K807" s="7" t="str" cm="1">
        <f t="array" ref="K807">_xlfn.IFS(D807="Null","Unknown",D807&lt;5.7,"Normal",D807&lt;6.5,"Prediabetes",D807&gt;=6.5,"Diabetes")</f>
        <v>Prediabetes</v>
      </c>
      <c r="L807" s="7" t="str">
        <f>_xlfn.XLOOKUP(A807,'Hospitalisation Details'!$A:$A,'Hospitalisation Details'!$J:$J,)</f>
        <v>13-Dec-1969</v>
      </c>
      <c r="M807" s="22">
        <f>+_xlfn.XLOOKUP(A807,'Hospitalisation Details'!$A:$A,'Hospitalisation Details'!$F:$F)</f>
        <v>13008.07</v>
      </c>
      <c r="N807" s="7" t="str">
        <f>_xlfn.XLOOKUP(A807,'Hospitalisation Details'!$A:$A,'Hospitalisation Details'!$G:$G)</f>
        <v>tier - 3</v>
      </c>
      <c r="O807" s="7" t="str">
        <f>_xlfn.XLOOKUP(A807,'Hospitalisation Details'!$A:$A,'Hospitalisation Details'!$H:$H)</f>
        <v>tier - 3</v>
      </c>
      <c r="P807" s="7" t="str">
        <f>_xlfn.XLOOKUP(A807,'Hospitalisation Details'!$A:$A,'Hospitalisation Details'!$I:$I)</f>
        <v>R1012</v>
      </c>
      <c r="Q807" s="28">
        <f>_xlfn.XLOOKUP(A807,'Hospitalisation Details'!$A:$A,'Hospitalisation Details'!$K:$K)</f>
        <v>54</v>
      </c>
    </row>
    <row r="808" spans="1:17" x14ac:dyDescent="0.3">
      <c r="A808" s="27" t="s">
        <v>1563</v>
      </c>
      <c r="B808" s="7" t="str">
        <f>IFERROR(_xlfn.XLOOKUP(A808,'Customer Names'!$A$2:$A$2336,'Customer Names'!$C$2:$C$2336),"Unknown")</f>
        <v xml:space="preserve">  Will</v>
      </c>
      <c r="C808" s="7">
        <f>_xlfn.XLOOKUP(A808,'Medical Examinations'!$A$2:$A$2336,'Medical Examinations'!$B$2:$B$2336,AVERAGE('Medical Examinations'!$B$2:$B$2336))</f>
        <v>29.53</v>
      </c>
      <c r="D808" s="7">
        <f>_xlfn.XLOOKUP(A808,'Medical Examinations'!$A$2:$A$2336,'Medical Examinations'!$C$2:$C$2336,AVERAGE('Medical Examinations'!$C$2:$C$2336))</f>
        <v>10.64</v>
      </c>
      <c r="E808" s="7" t="str">
        <f>_xlfn.XLOOKUP(A808,'Medical Examinations'!$A:$A,'Medical Examinations'!$D:$D,"Unknown")</f>
        <v>No</v>
      </c>
      <c r="F808" s="7" t="str">
        <f>_xlfn.XLOOKUP(A808,'Medical Examinations'!$A:$A,'Medical Examinations'!$E:$E,"Unknown")</f>
        <v>No</v>
      </c>
      <c r="G808" s="7" t="str">
        <f>_xlfn.XLOOKUP(A808,'Medical Examinations'!$A:$A,'Medical Examinations'!$F:$F,"Unknown")</f>
        <v>No</v>
      </c>
      <c r="H808" s="43">
        <f>_xlfn.XLOOKUP(Healthcare!A808,'Medical Examinations'!$A:$A,'Medical Examinations'!$G:$G,0)</f>
        <v>0</v>
      </c>
      <c r="I808" s="7" t="str">
        <f>_xlfn.XLOOKUP(A808,'Medical Examinations'!$A:$A,'Medical Examinations'!$H:$H,"Unknown")</f>
        <v>No</v>
      </c>
      <c r="J808" s="7" t="str" cm="1">
        <f t="array" ref="J808">_xlfn.IFS(C808&lt;18.5,"Under Weight",C808&lt;=24.9,"Normal Weight",C808&lt;30,"Over weight",C808&gt;=30,"Obesity")</f>
        <v>Over weight</v>
      </c>
      <c r="K808" s="7" t="str" cm="1">
        <f t="array" ref="K808">_xlfn.IFS(D808="Null","Unknown",D808&lt;5.7,"Normal",D808&lt;6.5,"Prediabetes",D808&gt;=6.5,"Diabetes")</f>
        <v>Diabetes</v>
      </c>
      <c r="L808" s="7" t="str">
        <f>_xlfn.XLOOKUP(A808,'Hospitalisation Details'!$A:$A,'Hospitalisation Details'!$J:$J,)</f>
        <v>24-Jun-1962</v>
      </c>
      <c r="M808" s="22">
        <f>+_xlfn.XLOOKUP(A808,'Hospitalisation Details'!$A:$A,'Hospitalisation Details'!$F:$F)</f>
        <v>13004.95</v>
      </c>
      <c r="N808" s="7" t="str">
        <f>_xlfn.XLOOKUP(A808,'Hospitalisation Details'!$A:$A,'Hospitalisation Details'!$G:$G)</f>
        <v>tier - 3</v>
      </c>
      <c r="O808" s="7" t="str">
        <f>_xlfn.XLOOKUP(A808,'Hospitalisation Details'!$A:$A,'Hospitalisation Details'!$H:$H)</f>
        <v>tier - 1</v>
      </c>
      <c r="P808" s="7" t="str">
        <f>_xlfn.XLOOKUP(A808,'Hospitalisation Details'!$A:$A,'Hospitalisation Details'!$I:$I)</f>
        <v>R1012</v>
      </c>
      <c r="Q808" s="28">
        <f>_xlfn.XLOOKUP(A808,'Hospitalisation Details'!$A:$A,'Hospitalisation Details'!$K:$K)</f>
        <v>61</v>
      </c>
    </row>
    <row r="809" spans="1:17" x14ac:dyDescent="0.3">
      <c r="A809" s="27" t="s">
        <v>1562</v>
      </c>
      <c r="B809" s="7" t="str">
        <f>IFERROR(_xlfn.XLOOKUP(A809,'Customer Names'!$A$2:$A$2336,'Customer Names'!$C$2:$C$2336),"Unknown")</f>
        <v xml:space="preserve">  Bradley D</v>
      </c>
      <c r="C809" s="7">
        <f>_xlfn.XLOOKUP(A809,'Medical Examinations'!$A$2:$A$2336,'Medical Examinations'!$B$2:$B$2336,AVERAGE('Medical Examinations'!$B$2:$B$2336))</f>
        <v>42.51</v>
      </c>
      <c r="D809" s="7">
        <f>_xlfn.XLOOKUP(A809,'Medical Examinations'!$A$2:$A$2336,'Medical Examinations'!$C$2:$C$2336,AVERAGE('Medical Examinations'!$C$2:$C$2336))</f>
        <v>8.2100000000000009</v>
      </c>
      <c r="E809" s="7" t="str">
        <f>_xlfn.XLOOKUP(A809,'Medical Examinations'!$A:$A,'Medical Examinations'!$D:$D,"Unknown")</f>
        <v>Yes</v>
      </c>
      <c r="F809" s="7" t="str">
        <f>_xlfn.XLOOKUP(A809,'Medical Examinations'!$A:$A,'Medical Examinations'!$E:$E,"Unknown")</f>
        <v>No</v>
      </c>
      <c r="G809" s="7" t="str">
        <f>_xlfn.XLOOKUP(A809,'Medical Examinations'!$A:$A,'Medical Examinations'!$F:$F,"Unknown")</f>
        <v>No</v>
      </c>
      <c r="H809" s="43">
        <f>_xlfn.XLOOKUP(Healthcare!A809,'Medical Examinations'!$A:$A,'Medical Examinations'!$G:$G,0)</f>
        <v>0</v>
      </c>
      <c r="I809" s="7" t="str">
        <f>_xlfn.XLOOKUP(A809,'Medical Examinations'!$A:$A,'Medical Examinations'!$H:$H,"Unknown")</f>
        <v>No</v>
      </c>
      <c r="J809" s="7" t="str" cm="1">
        <f t="array" ref="J809">_xlfn.IFS(C809&lt;18.5,"Under Weight",C809&lt;=24.9,"Normal Weight",C809&lt;30,"Over weight",C809&gt;=30,"Obesity")</f>
        <v>Obesity</v>
      </c>
      <c r="K809" s="7" t="str" cm="1">
        <f t="array" ref="K809">_xlfn.IFS(D809="Null","Unknown",D809&lt;5.7,"Normal",D809&lt;6.5,"Prediabetes",D809&gt;=6.5,"Diabetes")</f>
        <v>Diabetes</v>
      </c>
      <c r="L809" s="7" t="str">
        <f>_xlfn.XLOOKUP(A809,'Hospitalisation Details'!$A:$A,'Hospitalisation Details'!$J:$J,)</f>
        <v>30-Oct-1981</v>
      </c>
      <c r="M809" s="22">
        <f>+_xlfn.XLOOKUP(A809,'Hospitalisation Details'!$A:$A,'Hospitalisation Details'!$F:$F)</f>
        <v>13002.91</v>
      </c>
      <c r="N809" s="7" t="str">
        <f>_xlfn.XLOOKUP(A809,'Hospitalisation Details'!$A:$A,'Hospitalisation Details'!$G:$G)</f>
        <v>tier - 3</v>
      </c>
      <c r="O809" s="7" t="str">
        <f>_xlfn.XLOOKUP(A809,'Hospitalisation Details'!$A:$A,'Hospitalisation Details'!$H:$H)</f>
        <v>tier - 1</v>
      </c>
      <c r="P809" s="7" t="str">
        <f>_xlfn.XLOOKUP(A809,'Hospitalisation Details'!$A:$A,'Hospitalisation Details'!$I:$I)</f>
        <v>R1012</v>
      </c>
      <c r="Q809" s="28">
        <f>_xlfn.XLOOKUP(A809,'Hospitalisation Details'!$A:$A,'Hospitalisation Details'!$K:$K)</f>
        <v>42</v>
      </c>
    </row>
    <row r="810" spans="1:17" x14ac:dyDescent="0.3">
      <c r="A810" s="27" t="s">
        <v>1561</v>
      </c>
      <c r="B810" s="7" t="str">
        <f>IFERROR(_xlfn.XLOOKUP(A810,'Customer Names'!$A$2:$A$2336,'Customer Names'!$C$2:$C$2336),"Unknown")</f>
        <v xml:space="preserve">  Amy M</v>
      </c>
      <c r="C810" s="7">
        <f>_xlfn.XLOOKUP(A810,'Medical Examinations'!$A$2:$A$2336,'Medical Examinations'!$B$2:$B$2336,AVERAGE('Medical Examinations'!$B$2:$B$2336))</f>
        <v>38.14</v>
      </c>
      <c r="D810" s="7">
        <f>_xlfn.XLOOKUP(A810,'Medical Examinations'!$A$2:$A$2336,'Medical Examinations'!$C$2:$C$2336,AVERAGE('Medical Examinations'!$C$2:$C$2336))</f>
        <v>5.58</v>
      </c>
      <c r="E810" s="7" t="str">
        <f>_xlfn.XLOOKUP(A810,'Medical Examinations'!$A:$A,'Medical Examinations'!$D:$D,"Unknown")</f>
        <v>No</v>
      </c>
      <c r="F810" s="7" t="str">
        <f>_xlfn.XLOOKUP(A810,'Medical Examinations'!$A:$A,'Medical Examinations'!$E:$E,"Unknown")</f>
        <v>No</v>
      </c>
      <c r="G810" s="7" t="str">
        <f>_xlfn.XLOOKUP(A810,'Medical Examinations'!$A:$A,'Medical Examinations'!$F:$F,"Unknown")</f>
        <v>Yes</v>
      </c>
      <c r="H810" s="43">
        <f>_xlfn.XLOOKUP(Healthcare!A810,'Medical Examinations'!$A:$A,'Medical Examinations'!$G:$G,0)</f>
        <v>1</v>
      </c>
      <c r="I810" s="7" t="str">
        <f>_xlfn.XLOOKUP(A810,'Medical Examinations'!$A:$A,'Medical Examinations'!$H:$H,"Unknown")</f>
        <v>No</v>
      </c>
      <c r="J810" s="7" t="str" cm="1">
        <f t="array" ref="J810">_xlfn.IFS(C810&lt;18.5,"Under Weight",C810&lt;=24.9,"Normal Weight",C810&lt;30,"Over weight",C810&gt;=30,"Obesity")</f>
        <v>Obesity</v>
      </c>
      <c r="K810" s="7" t="str" cm="1">
        <f t="array" ref="K810">_xlfn.IFS(D810="Null","Unknown",D810&lt;5.7,"Normal",D810&lt;6.5,"Prediabetes",D810&gt;=6.5,"Diabetes")</f>
        <v>Normal</v>
      </c>
      <c r="L810" s="7" t="str">
        <f>_xlfn.XLOOKUP(A810,'Hospitalisation Details'!$A:$A,'Hospitalisation Details'!$J:$J,)</f>
        <v>27-Nov-1979</v>
      </c>
      <c r="M810" s="22">
        <f>+_xlfn.XLOOKUP(A810,'Hospitalisation Details'!$A:$A,'Hospitalisation Details'!$F:$F)</f>
        <v>12994.12</v>
      </c>
      <c r="N810" s="7" t="str">
        <f>_xlfn.XLOOKUP(A810,'Hospitalisation Details'!$A:$A,'Hospitalisation Details'!$G:$G)</f>
        <v>tier - 3</v>
      </c>
      <c r="O810" s="7" t="str">
        <f>_xlfn.XLOOKUP(A810,'Hospitalisation Details'!$A:$A,'Hospitalisation Details'!$H:$H)</f>
        <v>tier - 2</v>
      </c>
      <c r="P810" s="7" t="str">
        <f>_xlfn.XLOOKUP(A810,'Hospitalisation Details'!$A:$A,'Hospitalisation Details'!$I:$I)</f>
        <v>R1026</v>
      </c>
      <c r="Q810" s="28">
        <f>_xlfn.XLOOKUP(A810,'Hospitalisation Details'!$A:$A,'Hospitalisation Details'!$K:$K)</f>
        <v>44</v>
      </c>
    </row>
    <row r="811" spans="1:17" x14ac:dyDescent="0.3">
      <c r="A811" s="27" t="s">
        <v>1560</v>
      </c>
      <c r="B811" s="7" t="str">
        <f>IFERROR(_xlfn.XLOOKUP(A811,'Customer Names'!$A$2:$A$2336,'Customer Names'!$C$2:$C$2336),"Unknown")</f>
        <v xml:space="preserve">  Matthew W</v>
      </c>
      <c r="C811" s="7">
        <f>_xlfn.XLOOKUP(A811,'Medical Examinations'!$A$2:$A$2336,'Medical Examinations'!$B$2:$B$2336,AVERAGE('Medical Examinations'!$B$2:$B$2336))</f>
        <v>39.93</v>
      </c>
      <c r="D811" s="7">
        <f>_xlfn.XLOOKUP(A811,'Medical Examinations'!$A$2:$A$2336,'Medical Examinations'!$C$2:$C$2336,AVERAGE('Medical Examinations'!$C$2:$C$2336))</f>
        <v>8.75</v>
      </c>
      <c r="E811" s="7" t="str">
        <f>_xlfn.XLOOKUP(A811,'Medical Examinations'!$A:$A,'Medical Examinations'!$D:$D,"Unknown")</f>
        <v>No</v>
      </c>
      <c r="F811" s="7" t="str">
        <f>_xlfn.XLOOKUP(A811,'Medical Examinations'!$A:$A,'Medical Examinations'!$E:$E,"Unknown")</f>
        <v>No</v>
      </c>
      <c r="G811" s="7" t="str">
        <f>_xlfn.XLOOKUP(A811,'Medical Examinations'!$A:$A,'Medical Examinations'!$F:$F,"Unknown")</f>
        <v>No</v>
      </c>
      <c r="H811" s="43">
        <f>_xlfn.XLOOKUP(Healthcare!A811,'Medical Examinations'!$A:$A,'Medical Examinations'!$G:$G,0)</f>
        <v>0</v>
      </c>
      <c r="I811" s="7" t="str">
        <f>_xlfn.XLOOKUP(A811,'Medical Examinations'!$A:$A,'Medical Examinations'!$H:$H,"Unknown")</f>
        <v>No</v>
      </c>
      <c r="J811" s="7" t="str" cm="1">
        <f t="array" ref="J811">_xlfn.IFS(C811&lt;18.5,"Under Weight",C811&lt;=24.9,"Normal Weight",C811&lt;30,"Over weight",C811&gt;=30,"Obesity")</f>
        <v>Obesity</v>
      </c>
      <c r="K811" s="7" t="str" cm="1">
        <f t="array" ref="K811">_xlfn.IFS(D811="Null","Unknown",D811&lt;5.7,"Normal",D811&lt;6.5,"Prediabetes",D811&gt;=6.5,"Diabetes")</f>
        <v>Diabetes</v>
      </c>
      <c r="L811" s="7" t="str">
        <f>_xlfn.XLOOKUP(A811,'Hospitalisation Details'!$A:$A,'Hospitalisation Details'!$J:$J,)</f>
        <v>28-Nov-1960</v>
      </c>
      <c r="M811" s="22">
        <f>+_xlfn.XLOOKUP(A811,'Hospitalisation Details'!$A:$A,'Hospitalisation Details'!$F:$F)</f>
        <v>12982.87</v>
      </c>
      <c r="N811" s="7" t="str">
        <f>_xlfn.XLOOKUP(A811,'Hospitalisation Details'!$A:$A,'Hospitalisation Details'!$G:$G)</f>
        <v>tier - 3</v>
      </c>
      <c r="O811" s="7" t="str">
        <f>_xlfn.XLOOKUP(A811,'Hospitalisation Details'!$A:$A,'Hospitalisation Details'!$H:$H)</f>
        <v>tier - 1</v>
      </c>
      <c r="P811" s="7" t="str">
        <f>_xlfn.XLOOKUP(A811,'Hospitalisation Details'!$A:$A,'Hospitalisation Details'!$I:$I)</f>
        <v>R1013</v>
      </c>
      <c r="Q811" s="28">
        <f>_xlfn.XLOOKUP(A811,'Hospitalisation Details'!$A:$A,'Hospitalisation Details'!$K:$K)</f>
        <v>63</v>
      </c>
    </row>
    <row r="812" spans="1:17" x14ac:dyDescent="0.3">
      <c r="A812" s="27" t="s">
        <v>1559</v>
      </c>
      <c r="B812" s="7" t="str">
        <f>IFERROR(_xlfn.XLOOKUP(A812,'Customer Names'!$A$2:$A$2336,'Customer Names'!$C$2:$C$2336),"Unknown")</f>
        <v xml:space="preserve">  Doug</v>
      </c>
      <c r="C812" s="7">
        <f>_xlfn.XLOOKUP(A812,'Medical Examinations'!$A$2:$A$2336,'Medical Examinations'!$B$2:$B$2336,AVERAGE('Medical Examinations'!$B$2:$B$2336))</f>
        <v>38.83</v>
      </c>
      <c r="D812" s="7">
        <f>_xlfn.XLOOKUP(A812,'Medical Examinations'!$A$2:$A$2336,'Medical Examinations'!$C$2:$C$2336,AVERAGE('Medical Examinations'!$C$2:$C$2336))</f>
        <v>11.86</v>
      </c>
      <c r="E812" s="7" t="str">
        <f>_xlfn.XLOOKUP(A812,'Medical Examinations'!$A:$A,'Medical Examinations'!$D:$D,"Unknown")</f>
        <v>No</v>
      </c>
      <c r="F812" s="7" t="str">
        <f>_xlfn.XLOOKUP(A812,'Medical Examinations'!$A:$A,'Medical Examinations'!$E:$E,"Unknown")</f>
        <v>No</v>
      </c>
      <c r="G812" s="7" t="str">
        <f>_xlfn.XLOOKUP(A812,'Medical Examinations'!$A:$A,'Medical Examinations'!$F:$F,"Unknown")</f>
        <v>No</v>
      </c>
      <c r="H812" s="43">
        <f>_xlfn.XLOOKUP(Healthcare!A812,'Medical Examinations'!$A:$A,'Medical Examinations'!$G:$G,0)</f>
        <v>0</v>
      </c>
      <c r="I812" s="7" t="str">
        <f>_xlfn.XLOOKUP(A812,'Medical Examinations'!$A:$A,'Medical Examinations'!$H:$H,"Unknown")</f>
        <v>No</v>
      </c>
      <c r="J812" s="7" t="str" cm="1">
        <f t="array" ref="J812">_xlfn.IFS(C812&lt;18.5,"Under Weight",C812&lt;=24.9,"Normal Weight",C812&lt;30,"Over weight",C812&gt;=30,"Obesity")</f>
        <v>Obesity</v>
      </c>
      <c r="K812" s="7" t="str" cm="1">
        <f t="array" ref="K812">_xlfn.IFS(D812="Null","Unknown",D812&lt;5.7,"Normal",D812&lt;6.5,"Prediabetes",D812&gt;=6.5,"Diabetes")</f>
        <v>Diabetes</v>
      </c>
      <c r="L812" s="7" t="str">
        <f>_xlfn.XLOOKUP(A812,'Hospitalisation Details'!$A:$A,'Hospitalisation Details'!$J:$J,)</f>
        <v>23-Sep-1960</v>
      </c>
      <c r="M812" s="22">
        <f>+_xlfn.XLOOKUP(A812,'Hospitalisation Details'!$A:$A,'Hospitalisation Details'!$F:$F)</f>
        <v>12981.35</v>
      </c>
      <c r="N812" s="7" t="str">
        <f>_xlfn.XLOOKUP(A812,'Hospitalisation Details'!$A:$A,'Hospitalisation Details'!$G:$G)</f>
        <v>tier - 3</v>
      </c>
      <c r="O812" s="7" t="str">
        <f>_xlfn.XLOOKUP(A812,'Hospitalisation Details'!$A:$A,'Hospitalisation Details'!$H:$H)</f>
        <v>tier - 3</v>
      </c>
      <c r="P812" s="7" t="str">
        <f>_xlfn.XLOOKUP(A812,'Hospitalisation Details'!$A:$A,'Hospitalisation Details'!$I:$I)</f>
        <v>R1013</v>
      </c>
      <c r="Q812" s="28">
        <f>_xlfn.XLOOKUP(A812,'Hospitalisation Details'!$A:$A,'Hospitalisation Details'!$K:$K)</f>
        <v>63</v>
      </c>
    </row>
    <row r="813" spans="1:17" x14ac:dyDescent="0.3">
      <c r="A813" s="27" t="s">
        <v>1558</v>
      </c>
      <c r="B813" s="7" t="str">
        <f>IFERROR(_xlfn.XLOOKUP(A813,'Customer Names'!$A$2:$A$2336,'Customer Names'!$C$2:$C$2336),"Unknown")</f>
        <v xml:space="preserve">  Tom</v>
      </c>
      <c r="C813" s="7">
        <f>_xlfn.XLOOKUP(A813,'Medical Examinations'!$A$2:$A$2336,'Medical Examinations'!$B$2:$B$2336,AVERAGE('Medical Examinations'!$B$2:$B$2336))</f>
        <v>37.4</v>
      </c>
      <c r="D813" s="7">
        <f>_xlfn.XLOOKUP(A813,'Medical Examinations'!$A$2:$A$2336,'Medical Examinations'!$C$2:$C$2336,AVERAGE('Medical Examinations'!$C$2:$C$2336))</f>
        <v>11.46</v>
      </c>
      <c r="E813" s="7" t="str">
        <f>_xlfn.XLOOKUP(A813,'Medical Examinations'!$A:$A,'Medical Examinations'!$D:$D,"Unknown")</f>
        <v>No</v>
      </c>
      <c r="F813" s="7" t="str">
        <f>_xlfn.XLOOKUP(A813,'Medical Examinations'!$A:$A,'Medical Examinations'!$E:$E,"Unknown")</f>
        <v>No</v>
      </c>
      <c r="G813" s="7" t="str">
        <f>_xlfn.XLOOKUP(A813,'Medical Examinations'!$A:$A,'Medical Examinations'!$F:$F,"Unknown")</f>
        <v>No</v>
      </c>
      <c r="H813" s="43">
        <f>_xlfn.XLOOKUP(Healthcare!A813,'Medical Examinations'!$A:$A,'Medical Examinations'!$G:$G,0)</f>
        <v>0</v>
      </c>
      <c r="I813" s="7" t="str">
        <f>_xlfn.XLOOKUP(A813,'Medical Examinations'!$A:$A,'Medical Examinations'!$H:$H,"Unknown")</f>
        <v>No</v>
      </c>
      <c r="J813" s="7" t="str" cm="1">
        <f t="array" ref="J813">_xlfn.IFS(C813&lt;18.5,"Under Weight",C813&lt;=24.9,"Normal Weight",C813&lt;30,"Over weight",C813&gt;=30,"Obesity")</f>
        <v>Obesity</v>
      </c>
      <c r="K813" s="7" t="str" cm="1">
        <f t="array" ref="K813">_xlfn.IFS(D813="Null","Unknown",D813&lt;5.7,"Normal",D813&lt;6.5,"Prediabetes",D813&gt;=6.5,"Diabetes")</f>
        <v>Diabetes</v>
      </c>
      <c r="L813" s="7" t="str">
        <f>_xlfn.XLOOKUP(A813,'Hospitalisation Details'!$A:$A,'Hospitalisation Details'!$J:$J,)</f>
        <v>22-Jun-1960</v>
      </c>
      <c r="M813" s="22">
        <f>+_xlfn.XLOOKUP(A813,'Hospitalisation Details'!$A:$A,'Hospitalisation Details'!$F:$F)</f>
        <v>12979.36</v>
      </c>
      <c r="N813" s="7" t="str">
        <f>_xlfn.XLOOKUP(A813,'Hospitalisation Details'!$A:$A,'Hospitalisation Details'!$G:$G)</f>
        <v>tier - 3</v>
      </c>
      <c r="O813" s="7" t="str">
        <f>_xlfn.XLOOKUP(A813,'Hospitalisation Details'!$A:$A,'Hospitalisation Details'!$H:$H)</f>
        <v>tier - 1</v>
      </c>
      <c r="P813" s="7" t="str">
        <f>_xlfn.XLOOKUP(A813,'Hospitalisation Details'!$A:$A,'Hospitalisation Details'!$I:$I)</f>
        <v>R1011</v>
      </c>
      <c r="Q813" s="28">
        <f>_xlfn.XLOOKUP(A813,'Hospitalisation Details'!$A:$A,'Hospitalisation Details'!$K:$K)</f>
        <v>63</v>
      </c>
    </row>
    <row r="814" spans="1:17" x14ac:dyDescent="0.3">
      <c r="A814" s="27" t="s">
        <v>1557</v>
      </c>
      <c r="B814" s="7" t="str">
        <f>IFERROR(_xlfn.XLOOKUP(A814,'Customer Names'!$A$2:$A$2336,'Customer Names'!$C$2:$C$2336),"Unknown")</f>
        <v xml:space="preserve">  Jonathan</v>
      </c>
      <c r="C814" s="7">
        <f>_xlfn.XLOOKUP(A814,'Medical Examinations'!$A$2:$A$2336,'Medical Examinations'!$B$2:$B$2336,AVERAGE('Medical Examinations'!$B$2:$B$2336))</f>
        <v>21.4</v>
      </c>
      <c r="D814" s="7">
        <f>_xlfn.XLOOKUP(A814,'Medical Examinations'!$A$2:$A$2336,'Medical Examinations'!$C$2:$C$2336,AVERAGE('Medical Examinations'!$C$2:$C$2336))</f>
        <v>9.0299999999999994</v>
      </c>
      <c r="E814" s="7" t="str">
        <f>_xlfn.XLOOKUP(A814,'Medical Examinations'!$A:$A,'Medical Examinations'!$D:$D,"Unknown")</f>
        <v>No</v>
      </c>
      <c r="F814" s="7" t="str">
        <f>_xlfn.XLOOKUP(A814,'Medical Examinations'!$A:$A,'Medical Examinations'!$E:$E,"Unknown")</f>
        <v>No</v>
      </c>
      <c r="G814" s="7" t="str">
        <f>_xlfn.XLOOKUP(A814,'Medical Examinations'!$A:$A,'Medical Examinations'!$F:$F,"Unknown")</f>
        <v>No</v>
      </c>
      <c r="H814" s="43">
        <f>_xlfn.XLOOKUP(Healthcare!A814,'Medical Examinations'!$A:$A,'Medical Examinations'!$G:$G,0)</f>
        <v>0</v>
      </c>
      <c r="I814" s="7" t="str">
        <f>_xlfn.XLOOKUP(A814,'Medical Examinations'!$A:$A,'Medical Examinations'!$H:$H,"Unknown")</f>
        <v>No</v>
      </c>
      <c r="J814" s="7" t="str" cm="1">
        <f t="array" ref="J814">_xlfn.IFS(C814&lt;18.5,"Under Weight",C814&lt;=24.9,"Normal Weight",C814&lt;30,"Over weight",C814&gt;=30,"Obesity")</f>
        <v>Normal Weight</v>
      </c>
      <c r="K814" s="7" t="str" cm="1">
        <f t="array" ref="K814">_xlfn.IFS(D814="Null","Unknown",D814&lt;5.7,"Normal",D814&lt;6.5,"Prediabetes",D814&gt;=6.5,"Diabetes")</f>
        <v>Diabetes</v>
      </c>
      <c r="L814" s="7" t="str">
        <f>_xlfn.XLOOKUP(A814,'Hospitalisation Details'!$A:$A,'Hospitalisation Details'!$J:$J,)</f>
        <v>4-Nov-1960</v>
      </c>
      <c r="M814" s="22">
        <f>+_xlfn.XLOOKUP(A814,'Hospitalisation Details'!$A:$A,'Hospitalisation Details'!$F:$F)</f>
        <v>12957.12</v>
      </c>
      <c r="N814" s="7" t="str">
        <f>_xlfn.XLOOKUP(A814,'Hospitalisation Details'!$A:$A,'Hospitalisation Details'!$G:$G)</f>
        <v>tier - 3</v>
      </c>
      <c r="O814" s="7" t="str">
        <f>_xlfn.XLOOKUP(A814,'Hospitalisation Details'!$A:$A,'Hospitalisation Details'!$H:$H)</f>
        <v>tier - 1</v>
      </c>
      <c r="P814" s="7" t="str">
        <f>_xlfn.XLOOKUP(A814,'Hospitalisation Details'!$A:$A,'Hospitalisation Details'!$I:$I)</f>
        <v>R1011</v>
      </c>
      <c r="Q814" s="28">
        <f>_xlfn.XLOOKUP(A814,'Hospitalisation Details'!$A:$A,'Hospitalisation Details'!$K:$K)</f>
        <v>63</v>
      </c>
    </row>
    <row r="815" spans="1:17" x14ac:dyDescent="0.3">
      <c r="A815" s="27" t="s">
        <v>1556</v>
      </c>
      <c r="B815" s="7" t="str">
        <f>IFERROR(_xlfn.XLOOKUP(A815,'Customer Names'!$A$2:$A$2336,'Customer Names'!$C$2:$C$2336),"Unknown")</f>
        <v xml:space="preserve">  Wayne A</v>
      </c>
      <c r="C815" s="7">
        <f>_xlfn.XLOOKUP(A815,'Medical Examinations'!$A$2:$A$2336,'Medical Examinations'!$B$2:$B$2336,AVERAGE('Medical Examinations'!$B$2:$B$2336))</f>
        <v>38.380000000000003</v>
      </c>
      <c r="D815" s="7">
        <f>_xlfn.XLOOKUP(A815,'Medical Examinations'!$A$2:$A$2336,'Medical Examinations'!$C$2:$C$2336,AVERAGE('Medical Examinations'!$C$2:$C$2336))</f>
        <v>8.26</v>
      </c>
      <c r="E815" s="7" t="str">
        <f>_xlfn.XLOOKUP(A815,'Medical Examinations'!$A:$A,'Medical Examinations'!$D:$D,"Unknown")</f>
        <v>Yes</v>
      </c>
      <c r="F815" s="7" t="str">
        <f>_xlfn.XLOOKUP(A815,'Medical Examinations'!$A:$A,'Medical Examinations'!$E:$E,"Unknown")</f>
        <v>No</v>
      </c>
      <c r="G815" s="7" t="str">
        <f>_xlfn.XLOOKUP(A815,'Medical Examinations'!$A:$A,'Medical Examinations'!$F:$F,"Unknown")</f>
        <v>No</v>
      </c>
      <c r="H815" s="43">
        <f>_xlfn.XLOOKUP(Healthcare!A815,'Medical Examinations'!$A:$A,'Medical Examinations'!$G:$G,0)</f>
        <v>2</v>
      </c>
      <c r="I815" s="7" t="str">
        <f>_xlfn.XLOOKUP(A815,'Medical Examinations'!$A:$A,'Medical Examinations'!$H:$H,"Unknown")</f>
        <v>No</v>
      </c>
      <c r="J815" s="7" t="str" cm="1">
        <f t="array" ref="J815">_xlfn.IFS(C815&lt;18.5,"Under Weight",C815&lt;=24.9,"Normal Weight",C815&lt;30,"Over weight",C815&gt;=30,"Obesity")</f>
        <v>Obesity</v>
      </c>
      <c r="K815" s="7" t="str" cm="1">
        <f t="array" ref="K815">_xlfn.IFS(D815="Null","Unknown",D815&lt;5.7,"Normal",D815&lt;6.5,"Prediabetes",D815&gt;=6.5,"Diabetes")</f>
        <v>Diabetes</v>
      </c>
      <c r="L815" s="7" t="str">
        <f>_xlfn.XLOOKUP(A815,'Hospitalisation Details'!$A:$A,'Hospitalisation Details'!$J:$J,)</f>
        <v>20-Aug-1961</v>
      </c>
      <c r="M815" s="22">
        <f>+_xlfn.XLOOKUP(A815,'Hospitalisation Details'!$A:$A,'Hospitalisation Details'!$F:$F)</f>
        <v>12950.07</v>
      </c>
      <c r="N815" s="7" t="str">
        <f>_xlfn.XLOOKUP(A815,'Hospitalisation Details'!$A:$A,'Hospitalisation Details'!$G:$G)</f>
        <v>tier - 3</v>
      </c>
      <c r="O815" s="7" t="str">
        <f>_xlfn.XLOOKUP(A815,'Hospitalisation Details'!$A:$A,'Hospitalisation Details'!$H:$H)</f>
        <v>tier - 1</v>
      </c>
      <c r="P815" s="7" t="str">
        <f>_xlfn.XLOOKUP(A815,'Hospitalisation Details'!$A:$A,'Hospitalisation Details'!$I:$I)</f>
        <v>R1012</v>
      </c>
      <c r="Q815" s="28">
        <f>_xlfn.XLOOKUP(A815,'Hospitalisation Details'!$A:$A,'Hospitalisation Details'!$K:$K)</f>
        <v>62</v>
      </c>
    </row>
    <row r="816" spans="1:17" x14ac:dyDescent="0.3">
      <c r="A816" s="27" t="s">
        <v>1555</v>
      </c>
      <c r="B816" s="7" t="str">
        <f>IFERROR(_xlfn.XLOOKUP(A816,'Customer Names'!$A$2:$A$2336,'Customer Names'!$C$2:$C$2336),"Unknown")</f>
        <v xml:space="preserve">  Nobuyori</v>
      </c>
      <c r="C816" s="7">
        <f>_xlfn.XLOOKUP(A816,'Medical Examinations'!$A$2:$A$2336,'Medical Examinations'!$B$2:$B$2336,AVERAGE('Medical Examinations'!$B$2:$B$2336))</f>
        <v>33.659999999999997</v>
      </c>
      <c r="D816" s="7">
        <f>_xlfn.XLOOKUP(A816,'Medical Examinations'!$A$2:$A$2336,'Medical Examinations'!$C$2:$C$2336,AVERAGE('Medical Examinations'!$C$2:$C$2336))</f>
        <v>5.42</v>
      </c>
      <c r="E816" s="7" t="str">
        <f>_xlfn.XLOOKUP(A816,'Medical Examinations'!$A:$A,'Medical Examinations'!$D:$D,"Unknown")</f>
        <v>Yes</v>
      </c>
      <c r="F816" s="7" t="str">
        <f>_xlfn.XLOOKUP(A816,'Medical Examinations'!$A:$A,'Medical Examinations'!$E:$E,"Unknown")</f>
        <v>No</v>
      </c>
      <c r="G816" s="7" t="str">
        <f>_xlfn.XLOOKUP(A816,'Medical Examinations'!$A:$A,'Medical Examinations'!$F:$F,"Unknown")</f>
        <v>No</v>
      </c>
      <c r="H816" s="43">
        <f>_xlfn.XLOOKUP(Healthcare!A816,'Medical Examinations'!$A:$A,'Medical Examinations'!$G:$G,0)</f>
        <v>2</v>
      </c>
      <c r="I816" s="7" t="str">
        <f>_xlfn.XLOOKUP(A816,'Medical Examinations'!$A:$A,'Medical Examinations'!$H:$H,"Unknown")</f>
        <v>No</v>
      </c>
      <c r="J816" s="7" t="str" cm="1">
        <f t="array" ref="J816">_xlfn.IFS(C816&lt;18.5,"Under Weight",C816&lt;=24.9,"Normal Weight",C816&lt;30,"Over weight",C816&gt;=30,"Obesity")</f>
        <v>Obesity</v>
      </c>
      <c r="K816" s="7" t="str" cm="1">
        <f t="array" ref="K816">_xlfn.IFS(D816="Null","Unknown",D816&lt;5.7,"Normal",D816&lt;6.5,"Prediabetes",D816&gt;=6.5,"Diabetes")</f>
        <v>Normal</v>
      </c>
      <c r="L816" s="7" t="str">
        <f>_xlfn.XLOOKUP(A816,'Hospitalisation Details'!$A:$A,'Hospitalisation Details'!$J:$J,)</f>
        <v>22-Dec-1966</v>
      </c>
      <c r="M816" s="22">
        <f>+_xlfn.XLOOKUP(A816,'Hospitalisation Details'!$A:$A,'Hospitalisation Details'!$F:$F)</f>
        <v>12949.16</v>
      </c>
      <c r="N816" s="7" t="str">
        <f>_xlfn.XLOOKUP(A816,'Hospitalisation Details'!$A:$A,'Hospitalisation Details'!$G:$G)</f>
        <v>tier - 3</v>
      </c>
      <c r="O816" s="7" t="str">
        <f>_xlfn.XLOOKUP(A816,'Hospitalisation Details'!$A:$A,'Hospitalisation Details'!$H:$H)</f>
        <v>tier - 3</v>
      </c>
      <c r="P816" s="7" t="str">
        <f>_xlfn.XLOOKUP(A816,'Hospitalisation Details'!$A:$A,'Hospitalisation Details'!$I:$I)</f>
        <v>R1013</v>
      </c>
      <c r="Q816" s="28">
        <f>_xlfn.XLOOKUP(A816,'Hospitalisation Details'!$A:$A,'Hospitalisation Details'!$K:$K)</f>
        <v>57</v>
      </c>
    </row>
    <row r="817" spans="1:17" x14ac:dyDescent="0.3">
      <c r="A817" s="27" t="s">
        <v>1554</v>
      </c>
      <c r="B817" s="7" t="str">
        <f>IFERROR(_xlfn.XLOOKUP(A817,'Customer Names'!$A$2:$A$2336,'Customer Names'!$C$2:$C$2336),"Unknown")</f>
        <v xml:space="preserve">  Rich</v>
      </c>
      <c r="C817" s="7">
        <f>_xlfn.XLOOKUP(A817,'Medical Examinations'!$A$2:$A$2336,'Medical Examinations'!$B$2:$B$2336,AVERAGE('Medical Examinations'!$B$2:$B$2336))</f>
        <v>31.79</v>
      </c>
      <c r="D817" s="7">
        <f>_xlfn.XLOOKUP(A817,'Medical Examinations'!$A$2:$A$2336,'Medical Examinations'!$C$2:$C$2336,AVERAGE('Medical Examinations'!$C$2:$C$2336))</f>
        <v>11.33</v>
      </c>
      <c r="E817" s="7" t="str">
        <f>_xlfn.XLOOKUP(A817,'Medical Examinations'!$A:$A,'Medical Examinations'!$D:$D,"Unknown")</f>
        <v>Yes</v>
      </c>
      <c r="F817" s="7" t="str">
        <f>_xlfn.XLOOKUP(A817,'Medical Examinations'!$A:$A,'Medical Examinations'!$E:$E,"Unknown")</f>
        <v>No</v>
      </c>
      <c r="G817" s="7" t="str">
        <f>_xlfn.XLOOKUP(A817,'Medical Examinations'!$A:$A,'Medical Examinations'!$F:$F,"Unknown")</f>
        <v>Yes</v>
      </c>
      <c r="H817" s="43">
        <f>_xlfn.XLOOKUP(Healthcare!A817,'Medical Examinations'!$A:$A,'Medical Examinations'!$G:$G,0)</f>
        <v>1</v>
      </c>
      <c r="I817" s="7" t="str">
        <f>_xlfn.XLOOKUP(A817,'Medical Examinations'!$A:$A,'Medical Examinations'!$H:$H,"Unknown")</f>
        <v>No</v>
      </c>
      <c r="J817" s="7" t="str" cm="1">
        <f t="array" ref="J817">_xlfn.IFS(C817&lt;18.5,"Under Weight",C817&lt;=24.9,"Normal Weight",C817&lt;30,"Over weight",C817&gt;=30,"Obesity")</f>
        <v>Obesity</v>
      </c>
      <c r="K817" s="7" t="str" cm="1">
        <f t="array" ref="K817">_xlfn.IFS(D817="Null","Unknown",D817&lt;5.7,"Normal",D817&lt;6.5,"Prediabetes",D817&gt;=6.5,"Diabetes")</f>
        <v>Diabetes</v>
      </c>
      <c r="L817" s="7" t="str">
        <f>_xlfn.XLOOKUP(A817,'Hospitalisation Details'!$A:$A,'Hospitalisation Details'!$J:$J,)</f>
        <v>14-Aug-1963</v>
      </c>
      <c r="M817" s="22">
        <f>+_xlfn.XLOOKUP(A817,'Hospitalisation Details'!$A:$A,'Hospitalisation Details'!$F:$F)</f>
        <v>12928.79</v>
      </c>
      <c r="N817" s="7" t="str">
        <f>_xlfn.XLOOKUP(A817,'Hospitalisation Details'!$A:$A,'Hospitalisation Details'!$G:$G)</f>
        <v>tier - 3</v>
      </c>
      <c r="O817" s="7" t="str">
        <f>_xlfn.XLOOKUP(A817,'Hospitalisation Details'!$A:$A,'Hospitalisation Details'!$H:$H)</f>
        <v>tier - 2</v>
      </c>
      <c r="P817" s="7" t="str">
        <f>_xlfn.XLOOKUP(A817,'Hospitalisation Details'!$A:$A,'Hospitalisation Details'!$I:$I)</f>
        <v>R1013</v>
      </c>
      <c r="Q817" s="28">
        <f>_xlfn.XLOOKUP(A817,'Hospitalisation Details'!$A:$A,'Hospitalisation Details'!$K:$K)</f>
        <v>60</v>
      </c>
    </row>
    <row r="818" spans="1:17" x14ac:dyDescent="0.3">
      <c r="A818" s="27" t="s">
        <v>1553</v>
      </c>
      <c r="B818" s="7" t="str">
        <f>IFERROR(_xlfn.XLOOKUP(A818,'Customer Names'!$A$2:$A$2336,'Customer Names'!$C$2:$C$2336),"Unknown")</f>
        <v xml:space="preserve">  Marcos S</v>
      </c>
      <c r="C818" s="7">
        <f>_xlfn.XLOOKUP(A818,'Medical Examinations'!$A$2:$A$2336,'Medical Examinations'!$B$2:$B$2336,AVERAGE('Medical Examinations'!$B$2:$B$2336))</f>
        <v>29.7</v>
      </c>
      <c r="D818" s="7">
        <f>_xlfn.XLOOKUP(A818,'Medical Examinations'!$A$2:$A$2336,'Medical Examinations'!$C$2:$C$2336,AVERAGE('Medical Examinations'!$C$2:$C$2336))</f>
        <v>7.69</v>
      </c>
      <c r="E818" s="7" t="str">
        <f>_xlfn.XLOOKUP(A818,'Medical Examinations'!$A:$A,'Medical Examinations'!$D:$D,"Unknown")</f>
        <v>Yes</v>
      </c>
      <c r="F818" s="7" t="str">
        <f>_xlfn.XLOOKUP(A818,'Medical Examinations'!$A:$A,'Medical Examinations'!$E:$E,"Unknown")</f>
        <v>No</v>
      </c>
      <c r="G818" s="7" t="str">
        <f>_xlfn.XLOOKUP(A818,'Medical Examinations'!$A:$A,'Medical Examinations'!$F:$F,"Unknown")</f>
        <v>Yes</v>
      </c>
      <c r="H818" s="43">
        <f>_xlfn.XLOOKUP(Healthcare!A818,'Medical Examinations'!$A:$A,'Medical Examinations'!$G:$G,0)</f>
        <v>1</v>
      </c>
      <c r="I818" s="7" t="str">
        <f>_xlfn.XLOOKUP(A818,'Medical Examinations'!$A:$A,'Medical Examinations'!$H:$H,"Unknown")</f>
        <v>No</v>
      </c>
      <c r="J818" s="7" t="str" cm="1">
        <f t="array" ref="J818">_xlfn.IFS(C818&lt;18.5,"Under Weight",C818&lt;=24.9,"Normal Weight",C818&lt;30,"Over weight",C818&gt;=30,"Obesity")</f>
        <v>Over weight</v>
      </c>
      <c r="K818" s="7" t="str" cm="1">
        <f t="array" ref="K818">_xlfn.IFS(D818="Null","Unknown",D818&lt;5.7,"Normal",D818&lt;6.5,"Prediabetes",D818&gt;=6.5,"Diabetes")</f>
        <v>Diabetes</v>
      </c>
      <c r="L818" s="7" t="str">
        <f>_xlfn.XLOOKUP(A818,'Hospitalisation Details'!$A:$A,'Hospitalisation Details'!$J:$J,)</f>
        <v>1-Sep-1963</v>
      </c>
      <c r="M818" s="22">
        <f>+_xlfn.XLOOKUP(A818,'Hospitalisation Details'!$A:$A,'Hospitalisation Details'!$F:$F)</f>
        <v>12925.89</v>
      </c>
      <c r="N818" s="7" t="str">
        <f>_xlfn.XLOOKUP(A818,'Hospitalisation Details'!$A:$A,'Hospitalisation Details'!$G:$G)</f>
        <v>tier - 3</v>
      </c>
      <c r="O818" s="7" t="str">
        <f>_xlfn.XLOOKUP(A818,'Hospitalisation Details'!$A:$A,'Hospitalisation Details'!$H:$H)</f>
        <v>tier - 2</v>
      </c>
      <c r="P818" s="7" t="str">
        <f>_xlfn.XLOOKUP(A818,'Hospitalisation Details'!$A:$A,'Hospitalisation Details'!$I:$I)</f>
        <v>R1013</v>
      </c>
      <c r="Q818" s="28">
        <f>_xlfn.XLOOKUP(A818,'Hospitalisation Details'!$A:$A,'Hospitalisation Details'!$K:$K)</f>
        <v>60</v>
      </c>
    </row>
    <row r="819" spans="1:17" x14ac:dyDescent="0.3">
      <c r="A819" s="27" t="s">
        <v>1552</v>
      </c>
      <c r="B819" s="7" t="str">
        <f>IFERROR(_xlfn.XLOOKUP(A819,'Customer Names'!$A$2:$A$2336,'Customer Names'!$C$2:$C$2336),"Unknown")</f>
        <v xml:space="preserve">  Dave</v>
      </c>
      <c r="C819" s="7">
        <f>_xlfn.XLOOKUP(A819,'Medical Examinations'!$A$2:$A$2336,'Medical Examinations'!$B$2:$B$2336,AVERAGE('Medical Examinations'!$B$2:$B$2336))</f>
        <v>25.46</v>
      </c>
      <c r="D819" s="7">
        <f>_xlfn.XLOOKUP(A819,'Medical Examinations'!$A$2:$A$2336,'Medical Examinations'!$C$2:$C$2336,AVERAGE('Medical Examinations'!$C$2:$C$2336))</f>
        <v>8.77</v>
      </c>
      <c r="E819" s="7" t="str">
        <f>_xlfn.XLOOKUP(A819,'Medical Examinations'!$A:$A,'Medical Examinations'!$D:$D,"Unknown")</f>
        <v>Yes</v>
      </c>
      <c r="F819" s="7" t="str">
        <f>_xlfn.XLOOKUP(A819,'Medical Examinations'!$A:$A,'Medical Examinations'!$E:$E,"Unknown")</f>
        <v>No</v>
      </c>
      <c r="G819" s="7" t="str">
        <f>_xlfn.XLOOKUP(A819,'Medical Examinations'!$A:$A,'Medical Examinations'!$F:$F,"Unknown")</f>
        <v>Yes</v>
      </c>
      <c r="H819" s="43">
        <f>_xlfn.XLOOKUP(Healthcare!A819,'Medical Examinations'!$A:$A,'Medical Examinations'!$G:$G,0)</f>
        <v>1</v>
      </c>
      <c r="I819" s="7" t="str">
        <f>_xlfn.XLOOKUP(A819,'Medical Examinations'!$A:$A,'Medical Examinations'!$H:$H,"Unknown")</f>
        <v>No</v>
      </c>
      <c r="J819" s="7" t="str" cm="1">
        <f t="array" ref="J819">_xlfn.IFS(C819&lt;18.5,"Under Weight",C819&lt;=24.9,"Normal Weight",C819&lt;30,"Over weight",C819&gt;=30,"Obesity")</f>
        <v>Over weight</v>
      </c>
      <c r="K819" s="7" t="str" cm="1">
        <f t="array" ref="K819">_xlfn.IFS(D819="Null","Unknown",D819&lt;5.7,"Normal",D819&lt;6.5,"Prediabetes",D819&gt;=6.5,"Diabetes")</f>
        <v>Diabetes</v>
      </c>
      <c r="L819" s="7" t="str">
        <f>_xlfn.XLOOKUP(A819,'Hospitalisation Details'!$A:$A,'Hospitalisation Details'!$J:$J,)</f>
        <v>16-Aug-1963</v>
      </c>
      <c r="M819" s="22">
        <f>+_xlfn.XLOOKUP(A819,'Hospitalisation Details'!$A:$A,'Hospitalisation Details'!$F:$F)</f>
        <v>12913.99</v>
      </c>
      <c r="N819" s="7" t="str">
        <f>_xlfn.XLOOKUP(A819,'Hospitalisation Details'!$A:$A,'Hospitalisation Details'!$G:$G)</f>
        <v>tier - 3</v>
      </c>
      <c r="O819" s="7" t="str">
        <f>_xlfn.XLOOKUP(A819,'Hospitalisation Details'!$A:$A,'Hospitalisation Details'!$H:$H)</f>
        <v>tier - 2</v>
      </c>
      <c r="P819" s="7" t="str">
        <f>_xlfn.XLOOKUP(A819,'Hospitalisation Details'!$A:$A,'Hospitalisation Details'!$I:$I)</f>
        <v>R1016</v>
      </c>
      <c r="Q819" s="28">
        <f>_xlfn.XLOOKUP(A819,'Hospitalisation Details'!$A:$A,'Hospitalisation Details'!$K:$K)</f>
        <v>60</v>
      </c>
    </row>
    <row r="820" spans="1:17" x14ac:dyDescent="0.3">
      <c r="A820" s="27" t="s">
        <v>1551</v>
      </c>
      <c r="B820" s="7" t="str">
        <f>IFERROR(_xlfn.XLOOKUP(A820,'Customer Names'!$A$2:$A$2336,'Customer Names'!$C$2:$C$2336),"Unknown")</f>
        <v xml:space="preserve">  Andy</v>
      </c>
      <c r="C820" s="7">
        <f>_xlfn.XLOOKUP(A820,'Medical Examinations'!$A$2:$A$2336,'Medical Examinations'!$B$2:$B$2336,AVERAGE('Medical Examinations'!$B$2:$B$2336))</f>
        <v>39.14</v>
      </c>
      <c r="D820" s="7">
        <f>_xlfn.XLOOKUP(A820,'Medical Examinations'!$A$2:$A$2336,'Medical Examinations'!$C$2:$C$2336,AVERAGE('Medical Examinations'!$C$2:$C$2336))</f>
        <v>4.91</v>
      </c>
      <c r="E820" s="7" t="str">
        <f>_xlfn.XLOOKUP(A820,'Medical Examinations'!$A:$A,'Medical Examinations'!$D:$D,"Unknown")</f>
        <v>No</v>
      </c>
      <c r="F820" s="7" t="str">
        <f>_xlfn.XLOOKUP(A820,'Medical Examinations'!$A:$A,'Medical Examinations'!$E:$E,"Unknown")</f>
        <v>Yes</v>
      </c>
      <c r="G820" s="7" t="str">
        <f>_xlfn.XLOOKUP(A820,'Medical Examinations'!$A:$A,'Medical Examinations'!$F:$F,"Unknown")</f>
        <v>No</v>
      </c>
      <c r="H820" s="43">
        <f>_xlfn.XLOOKUP(Healthcare!A820,'Medical Examinations'!$A:$A,'Medical Examinations'!$G:$G,0)</f>
        <v>1</v>
      </c>
      <c r="I820" s="7" t="str">
        <f>_xlfn.XLOOKUP(A820,'Medical Examinations'!$A:$A,'Medical Examinations'!$H:$H,"Unknown")</f>
        <v>No</v>
      </c>
      <c r="J820" s="7" t="str" cm="1">
        <f t="array" ref="J820">_xlfn.IFS(C820&lt;18.5,"Under Weight",C820&lt;=24.9,"Normal Weight",C820&lt;30,"Over weight",C820&gt;=30,"Obesity")</f>
        <v>Obesity</v>
      </c>
      <c r="K820" s="7" t="str" cm="1">
        <f t="array" ref="K820">_xlfn.IFS(D820="Null","Unknown",D820&lt;5.7,"Normal",D820&lt;6.5,"Prediabetes",D820&gt;=6.5,"Diabetes")</f>
        <v>Normal</v>
      </c>
      <c r="L820" s="7" t="str">
        <f>_xlfn.XLOOKUP(A820,'Hospitalisation Details'!$A:$A,'Hospitalisation Details'!$J:$J,)</f>
        <v>9-Jul-2004</v>
      </c>
      <c r="M820" s="22">
        <f>+_xlfn.XLOOKUP(A820,'Hospitalisation Details'!$A:$A,'Hospitalisation Details'!$F:$F)</f>
        <v>12890.06</v>
      </c>
      <c r="N820" s="7" t="str">
        <f>_xlfn.XLOOKUP(A820,'Hospitalisation Details'!$A:$A,'Hospitalisation Details'!$G:$G)</f>
        <v>tier - 3</v>
      </c>
      <c r="O820" s="7" t="str">
        <f>_xlfn.XLOOKUP(A820,'Hospitalisation Details'!$A:$A,'Hospitalisation Details'!$H:$H)</f>
        <v>tier - 1</v>
      </c>
      <c r="P820" s="7" t="str">
        <f>_xlfn.XLOOKUP(A820,'Hospitalisation Details'!$A:$A,'Hospitalisation Details'!$I:$I)</f>
        <v>R1019</v>
      </c>
      <c r="Q820" s="28">
        <f>_xlfn.XLOOKUP(A820,'Hospitalisation Details'!$A:$A,'Hospitalisation Details'!$K:$K)</f>
        <v>19</v>
      </c>
    </row>
    <row r="821" spans="1:17" x14ac:dyDescent="0.3">
      <c r="A821" s="27" t="s">
        <v>1550</v>
      </c>
      <c r="B821" s="7" t="str">
        <f>IFERROR(_xlfn.XLOOKUP(A821,'Customer Names'!$A$2:$A$2336,'Customer Names'!$C$2:$C$2336),"Unknown")</f>
        <v xml:space="preserve">  Mary</v>
      </c>
      <c r="C821" s="7">
        <f>_xlfn.XLOOKUP(A821,'Medical Examinations'!$A$2:$A$2336,'Medical Examinations'!$B$2:$B$2336,AVERAGE('Medical Examinations'!$B$2:$B$2336))</f>
        <v>41.2</v>
      </c>
      <c r="D821" s="7">
        <f>_xlfn.XLOOKUP(A821,'Medical Examinations'!$A$2:$A$2336,'Medical Examinations'!$C$2:$C$2336,AVERAGE('Medical Examinations'!$C$2:$C$2336))</f>
        <v>4.95</v>
      </c>
      <c r="E821" s="7" t="str">
        <f>_xlfn.XLOOKUP(A821,'Medical Examinations'!$A:$A,'Medical Examinations'!$D:$D,"Unknown")</f>
        <v>No</v>
      </c>
      <c r="F821" s="7" t="str">
        <f>_xlfn.XLOOKUP(A821,'Medical Examinations'!$A:$A,'Medical Examinations'!$E:$E,"Unknown")</f>
        <v>No</v>
      </c>
      <c r="G821" s="7" t="str">
        <f>_xlfn.XLOOKUP(A821,'Medical Examinations'!$A:$A,'Medical Examinations'!$F:$F,"Unknown")</f>
        <v>No</v>
      </c>
      <c r="H821" s="43">
        <f>_xlfn.XLOOKUP(Healthcare!A821,'Medical Examinations'!$A:$A,'Medical Examinations'!$G:$G,0)</f>
        <v>1</v>
      </c>
      <c r="I821" s="7" t="str">
        <f>_xlfn.XLOOKUP(A821,'Medical Examinations'!$A:$A,'Medical Examinations'!$H:$H,"Unknown")</f>
        <v>No</v>
      </c>
      <c r="J821" s="7" t="str" cm="1">
        <f t="array" ref="J821">_xlfn.IFS(C821&lt;18.5,"Under Weight",C821&lt;=24.9,"Normal Weight",C821&lt;30,"Over weight",C821&gt;=30,"Obesity")</f>
        <v>Obesity</v>
      </c>
      <c r="K821" s="7" t="str" cm="1">
        <f t="array" ref="K821">_xlfn.IFS(D821="Null","Unknown",D821&lt;5.7,"Normal",D821&lt;6.5,"Prediabetes",D821&gt;=6.5,"Diabetes")</f>
        <v>Normal</v>
      </c>
      <c r="L821" s="7" t="str">
        <f>_xlfn.XLOOKUP(A821,'Hospitalisation Details'!$A:$A,'Hospitalisation Details'!$J:$J,)</f>
        <v>6-Aug-1984</v>
      </c>
      <c r="M821" s="22">
        <f>+_xlfn.XLOOKUP(A821,'Hospitalisation Details'!$A:$A,'Hospitalisation Details'!$F:$F)</f>
        <v>12870.31</v>
      </c>
      <c r="N821" s="7" t="str">
        <f>_xlfn.XLOOKUP(A821,'Hospitalisation Details'!$A:$A,'Hospitalisation Details'!$G:$G)</f>
        <v>tier - 3</v>
      </c>
      <c r="O821" s="7" t="str">
        <f>_xlfn.XLOOKUP(A821,'Hospitalisation Details'!$A:$A,'Hospitalisation Details'!$H:$H)</f>
        <v>tier - 3</v>
      </c>
      <c r="P821" s="7" t="str">
        <f>_xlfn.XLOOKUP(A821,'Hospitalisation Details'!$A:$A,'Hospitalisation Details'!$I:$I)</f>
        <v>R1012</v>
      </c>
      <c r="Q821" s="28">
        <f>_xlfn.XLOOKUP(A821,'Hospitalisation Details'!$A:$A,'Hospitalisation Details'!$K:$K)</f>
        <v>39</v>
      </c>
    </row>
    <row r="822" spans="1:17" x14ac:dyDescent="0.3">
      <c r="A822" s="27" t="s">
        <v>1549</v>
      </c>
      <c r="B822" s="7" t="str">
        <f>IFERROR(_xlfn.XLOOKUP(A822,'Customer Names'!$A$2:$A$2336,'Customer Names'!$C$2:$C$2336),"Unknown")</f>
        <v xml:space="preserve">  Marcus B</v>
      </c>
      <c r="C822" s="7">
        <f>_xlfn.XLOOKUP(A822,'Medical Examinations'!$A$2:$A$2336,'Medical Examinations'!$B$2:$B$2336,AVERAGE('Medical Examinations'!$B$2:$B$2336))</f>
        <v>28.81</v>
      </c>
      <c r="D822" s="7">
        <f>_xlfn.XLOOKUP(A822,'Medical Examinations'!$A$2:$A$2336,'Medical Examinations'!$C$2:$C$2336,AVERAGE('Medical Examinations'!$C$2:$C$2336))</f>
        <v>10.8</v>
      </c>
      <c r="E822" s="7" t="str">
        <f>_xlfn.XLOOKUP(A822,'Medical Examinations'!$A:$A,'Medical Examinations'!$D:$D,"Unknown")</f>
        <v>Yes</v>
      </c>
      <c r="F822" s="7" t="str">
        <f>_xlfn.XLOOKUP(A822,'Medical Examinations'!$A:$A,'Medical Examinations'!$E:$E,"Unknown")</f>
        <v>No</v>
      </c>
      <c r="G822" s="7" t="str">
        <f>_xlfn.XLOOKUP(A822,'Medical Examinations'!$A:$A,'Medical Examinations'!$F:$F,"Unknown")</f>
        <v>Yes</v>
      </c>
      <c r="H822" s="43">
        <f>_xlfn.XLOOKUP(Healthcare!A822,'Medical Examinations'!$A:$A,'Medical Examinations'!$G:$G,0)</f>
        <v>1</v>
      </c>
      <c r="I822" s="7" t="str">
        <f>_xlfn.XLOOKUP(A822,'Medical Examinations'!$A:$A,'Medical Examinations'!$H:$H,"Unknown")</f>
        <v>No</v>
      </c>
      <c r="J822" s="7" t="str" cm="1">
        <f t="array" ref="J822">_xlfn.IFS(C822&lt;18.5,"Under Weight",C822&lt;=24.9,"Normal Weight",C822&lt;30,"Over weight",C822&gt;=30,"Obesity")</f>
        <v>Over weight</v>
      </c>
      <c r="K822" s="7" t="str" cm="1">
        <f t="array" ref="K822">_xlfn.IFS(D822="Null","Unknown",D822&lt;5.7,"Normal",D822&lt;6.5,"Prediabetes",D822&gt;=6.5,"Diabetes")</f>
        <v>Diabetes</v>
      </c>
      <c r="L822" s="7" t="str">
        <f>_xlfn.XLOOKUP(A822,'Hospitalisation Details'!$A:$A,'Hospitalisation Details'!$J:$J,)</f>
        <v>27-Sep-1963</v>
      </c>
      <c r="M822" s="22">
        <f>+_xlfn.XLOOKUP(A822,'Hospitalisation Details'!$A:$A,'Hospitalisation Details'!$F:$F)</f>
        <v>12856.84</v>
      </c>
      <c r="N822" s="7" t="str">
        <f>_xlfn.XLOOKUP(A822,'Hospitalisation Details'!$A:$A,'Hospitalisation Details'!$G:$G)</f>
        <v>tier - 3</v>
      </c>
      <c r="O822" s="7" t="str">
        <f>_xlfn.XLOOKUP(A822,'Hospitalisation Details'!$A:$A,'Hospitalisation Details'!$H:$H)</f>
        <v>tier - 3</v>
      </c>
      <c r="P822" s="7" t="str">
        <f>_xlfn.XLOOKUP(A822,'Hospitalisation Details'!$A:$A,'Hospitalisation Details'!$I:$I)</f>
        <v>R1021</v>
      </c>
      <c r="Q822" s="28">
        <f>_xlfn.XLOOKUP(A822,'Hospitalisation Details'!$A:$A,'Hospitalisation Details'!$K:$K)</f>
        <v>60</v>
      </c>
    </row>
    <row r="823" spans="1:17" x14ac:dyDescent="0.3">
      <c r="A823" s="27" t="s">
        <v>1548</v>
      </c>
      <c r="B823" s="7" t="str">
        <f>IFERROR(_xlfn.XLOOKUP(A823,'Customer Names'!$A$2:$A$2336,'Customer Names'!$C$2:$C$2336),"Unknown")</f>
        <v xml:space="preserve">  Thomas K</v>
      </c>
      <c r="C823" s="7">
        <f>_xlfn.XLOOKUP(A823,'Medical Examinations'!$A$2:$A$2336,'Medical Examinations'!$B$2:$B$2336,AVERAGE('Medical Examinations'!$B$2:$B$2336))</f>
        <v>37.409999999999997</v>
      </c>
      <c r="D823" s="7">
        <f>_xlfn.XLOOKUP(A823,'Medical Examinations'!$A$2:$A$2336,'Medical Examinations'!$C$2:$C$2336,AVERAGE('Medical Examinations'!$C$2:$C$2336))</f>
        <v>7.21</v>
      </c>
      <c r="E823" s="7" t="str">
        <f>_xlfn.XLOOKUP(A823,'Medical Examinations'!$A:$A,'Medical Examinations'!$D:$D,"Unknown")</f>
        <v>No</v>
      </c>
      <c r="F823" s="7" t="str">
        <f>_xlfn.XLOOKUP(A823,'Medical Examinations'!$A:$A,'Medical Examinations'!$E:$E,"Unknown")</f>
        <v>No</v>
      </c>
      <c r="G823" s="7" t="str">
        <f>_xlfn.XLOOKUP(A823,'Medical Examinations'!$A:$A,'Medical Examinations'!$F:$F,"Unknown")</f>
        <v>No</v>
      </c>
      <c r="H823" s="43">
        <f>_xlfn.XLOOKUP(Healthcare!A823,'Medical Examinations'!$A:$A,'Medical Examinations'!$G:$G,0)</f>
        <v>2</v>
      </c>
      <c r="I823" s="7" t="str">
        <f>_xlfn.XLOOKUP(A823,'Medical Examinations'!$A:$A,'Medical Examinations'!$H:$H,"Unknown")</f>
        <v>No</v>
      </c>
      <c r="J823" s="7" t="str" cm="1">
        <f t="array" ref="J823">_xlfn.IFS(C823&lt;18.5,"Under Weight",C823&lt;=24.9,"Normal Weight",C823&lt;30,"Over weight",C823&gt;=30,"Obesity")</f>
        <v>Obesity</v>
      </c>
      <c r="K823" s="7" t="str" cm="1">
        <f t="array" ref="K823">_xlfn.IFS(D823="Null","Unknown",D823&lt;5.7,"Normal",D823&lt;6.5,"Prediabetes",D823&gt;=6.5,"Diabetes")</f>
        <v>Diabetes</v>
      </c>
      <c r="L823" s="7" t="str">
        <f>_xlfn.XLOOKUP(A823,'Hospitalisation Details'!$A:$A,'Hospitalisation Details'!$J:$J,)</f>
        <v>22-Sep-1973</v>
      </c>
      <c r="M823" s="22">
        <f>+_xlfn.XLOOKUP(A823,'Hospitalisation Details'!$A:$A,'Hospitalisation Details'!$F:$F)</f>
        <v>12852.37</v>
      </c>
      <c r="N823" s="7" t="str">
        <f>_xlfn.XLOOKUP(A823,'Hospitalisation Details'!$A:$A,'Hospitalisation Details'!$G:$G)</f>
        <v>tier - 3</v>
      </c>
      <c r="O823" s="7" t="str">
        <f>_xlfn.XLOOKUP(A823,'Hospitalisation Details'!$A:$A,'Hospitalisation Details'!$H:$H)</f>
        <v>tier - 1</v>
      </c>
      <c r="P823" s="7" t="str">
        <f>_xlfn.XLOOKUP(A823,'Hospitalisation Details'!$A:$A,'Hospitalisation Details'!$I:$I)</f>
        <v>R1012</v>
      </c>
      <c r="Q823" s="28">
        <f>_xlfn.XLOOKUP(A823,'Hospitalisation Details'!$A:$A,'Hospitalisation Details'!$K:$K)</f>
        <v>50</v>
      </c>
    </row>
    <row r="824" spans="1:17" x14ac:dyDescent="0.3">
      <c r="A824" s="27" t="s">
        <v>1547</v>
      </c>
      <c r="B824" s="7" t="str">
        <f>IFERROR(_xlfn.XLOOKUP(A824,'Customer Names'!$A$2:$A$2336,'Customer Names'!$C$2:$C$2336),"Unknown")</f>
        <v xml:space="preserve">  Robert</v>
      </c>
      <c r="C824" s="7">
        <f>_xlfn.XLOOKUP(A824,'Medical Examinations'!$A$2:$A$2336,'Medical Examinations'!$B$2:$B$2336,AVERAGE('Medical Examinations'!$B$2:$B$2336))</f>
        <v>52.54</v>
      </c>
      <c r="D824" s="7">
        <f>_xlfn.XLOOKUP(A824,'Medical Examinations'!$A$2:$A$2336,'Medical Examinations'!$C$2:$C$2336,AVERAGE('Medical Examinations'!$C$2:$C$2336))</f>
        <v>5.12</v>
      </c>
      <c r="E824" s="7" t="str">
        <f>_xlfn.XLOOKUP(A824,'Medical Examinations'!$A:$A,'Medical Examinations'!$D:$D,"Unknown")</f>
        <v>No</v>
      </c>
      <c r="F824" s="7" t="str">
        <f>_xlfn.XLOOKUP(A824,'Medical Examinations'!$A:$A,'Medical Examinations'!$E:$E,"Unknown")</f>
        <v>No</v>
      </c>
      <c r="G824" s="7" t="str">
        <f>_xlfn.XLOOKUP(A824,'Medical Examinations'!$A:$A,'Medical Examinations'!$F:$F,"Unknown")</f>
        <v>Yes</v>
      </c>
      <c r="H824" s="43">
        <f>_xlfn.XLOOKUP(Healthcare!A824,'Medical Examinations'!$A:$A,'Medical Examinations'!$G:$G,0)</f>
        <v>1</v>
      </c>
      <c r="I824" s="7" t="str">
        <f>_xlfn.XLOOKUP(A824,'Medical Examinations'!$A:$A,'Medical Examinations'!$H:$H,"Unknown")</f>
        <v>No</v>
      </c>
      <c r="J824" s="7" t="str" cm="1">
        <f t="array" ref="J824">_xlfn.IFS(C824&lt;18.5,"Under Weight",C824&lt;=24.9,"Normal Weight",C824&lt;30,"Over weight",C824&gt;=30,"Obesity")</f>
        <v>Obesity</v>
      </c>
      <c r="K824" s="7" t="str" cm="1">
        <f t="array" ref="K824">_xlfn.IFS(D824="Null","Unknown",D824&lt;5.7,"Normal",D824&lt;6.5,"Prediabetes",D824&gt;=6.5,"Diabetes")</f>
        <v>Normal</v>
      </c>
      <c r="L824" s="7" t="str">
        <f>_xlfn.XLOOKUP(A824,'Hospitalisation Details'!$A:$A,'Hospitalisation Details'!$J:$J,)</f>
        <v>27-Sep-1993</v>
      </c>
      <c r="M824" s="22">
        <f>+_xlfn.XLOOKUP(A824,'Hospitalisation Details'!$A:$A,'Hospitalisation Details'!$F:$F)</f>
        <v>12847.24</v>
      </c>
      <c r="N824" s="7" t="str">
        <f>_xlfn.XLOOKUP(A824,'Hospitalisation Details'!$A:$A,'Hospitalisation Details'!$G:$G)</f>
        <v>tier - 3</v>
      </c>
      <c r="O824" s="7" t="str">
        <f>_xlfn.XLOOKUP(A824,'Hospitalisation Details'!$A:$A,'Hospitalisation Details'!$H:$H)</f>
        <v>tier - 2</v>
      </c>
      <c r="P824" s="7" t="str">
        <f>_xlfn.XLOOKUP(A824,'Hospitalisation Details'!$A:$A,'Hospitalisation Details'!$I:$I)</f>
        <v>R1012</v>
      </c>
      <c r="Q824" s="28">
        <f>_xlfn.XLOOKUP(A824,'Hospitalisation Details'!$A:$A,'Hospitalisation Details'!$K:$K)</f>
        <v>30</v>
      </c>
    </row>
    <row r="825" spans="1:17" x14ac:dyDescent="0.3">
      <c r="A825" s="27" t="s">
        <v>1546</v>
      </c>
      <c r="B825" s="7" t="str">
        <f>IFERROR(_xlfn.XLOOKUP(A825,'Customer Names'!$A$2:$A$2336,'Customer Names'!$C$2:$C$2336),"Unknown")</f>
        <v xml:space="preserve">  Geoff</v>
      </c>
      <c r="C825" s="7">
        <f>_xlfn.XLOOKUP(A825,'Medical Examinations'!$A$2:$A$2336,'Medical Examinations'!$B$2:$B$2336,AVERAGE('Medical Examinations'!$B$2:$B$2336))</f>
        <v>17.29</v>
      </c>
      <c r="D825" s="7">
        <f>_xlfn.XLOOKUP(A825,'Medical Examinations'!$A$2:$A$2336,'Medical Examinations'!$C$2:$C$2336,AVERAGE('Medical Examinations'!$C$2:$C$2336))</f>
        <v>4.62</v>
      </c>
      <c r="E825" s="7" t="str">
        <f>_xlfn.XLOOKUP(A825,'Medical Examinations'!$A:$A,'Medical Examinations'!$D:$D,"Unknown")</f>
        <v>No</v>
      </c>
      <c r="F825" s="7" t="str">
        <f>_xlfn.XLOOKUP(A825,'Medical Examinations'!$A:$A,'Medical Examinations'!$E:$E,"Unknown")</f>
        <v>Yes</v>
      </c>
      <c r="G825" s="7" t="str">
        <f>_xlfn.XLOOKUP(A825,'Medical Examinations'!$A:$A,'Medical Examinations'!$F:$F,"Unknown")</f>
        <v>No</v>
      </c>
      <c r="H825" s="43">
        <f>_xlfn.XLOOKUP(Healthcare!A825,'Medical Examinations'!$A:$A,'Medical Examinations'!$G:$G,0)</f>
        <v>1</v>
      </c>
      <c r="I825" s="7" t="str">
        <f>_xlfn.XLOOKUP(A825,'Medical Examinations'!$A:$A,'Medical Examinations'!$H:$H,"Unknown")</f>
        <v>Yes</v>
      </c>
      <c r="J825" s="7" t="str" cm="1">
        <f t="array" ref="J825">_xlfn.IFS(C825&lt;18.5,"Under Weight",C825&lt;=24.9,"Normal Weight",C825&lt;30,"Over weight",C825&gt;=30,"Obesity")</f>
        <v>Under Weight</v>
      </c>
      <c r="K825" s="7" t="str" cm="1">
        <f t="array" ref="K825">_xlfn.IFS(D825="Null","Unknown",D825&lt;5.7,"Normal",D825&lt;6.5,"Prediabetes",D825&gt;=6.5,"Diabetes")</f>
        <v>Normal</v>
      </c>
      <c r="L825" s="7" t="str">
        <f>_xlfn.XLOOKUP(A825,'Hospitalisation Details'!$A:$A,'Hospitalisation Details'!$J:$J,)</f>
        <v>9-Nov-2004</v>
      </c>
      <c r="M825" s="22">
        <f>+_xlfn.XLOOKUP(A825,'Hospitalisation Details'!$A:$A,'Hospitalisation Details'!$F:$F)</f>
        <v>12829.46</v>
      </c>
      <c r="N825" s="7" t="str">
        <f>_xlfn.XLOOKUP(A825,'Hospitalisation Details'!$A:$A,'Hospitalisation Details'!$G:$G)</f>
        <v>tier - 3</v>
      </c>
      <c r="O825" s="7" t="str">
        <f>_xlfn.XLOOKUP(A825,'Hospitalisation Details'!$A:$A,'Hospitalisation Details'!$H:$H)</f>
        <v>tier - 3</v>
      </c>
      <c r="P825" s="7" t="str">
        <f>_xlfn.XLOOKUP(A825,'Hospitalisation Details'!$A:$A,'Hospitalisation Details'!$I:$I)</f>
        <v>R1016</v>
      </c>
      <c r="Q825" s="28">
        <f>_xlfn.XLOOKUP(A825,'Hospitalisation Details'!$A:$A,'Hospitalisation Details'!$K:$K)</f>
        <v>19</v>
      </c>
    </row>
    <row r="826" spans="1:17" x14ac:dyDescent="0.3">
      <c r="A826" s="27" t="s">
        <v>1545</v>
      </c>
      <c r="B826" s="7" t="str">
        <f>IFERROR(_xlfn.XLOOKUP(A826,'Customer Names'!$A$2:$A$2336,'Customer Names'!$C$2:$C$2336),"Unknown")</f>
        <v xml:space="preserve">  Chris J</v>
      </c>
      <c r="C826" s="7">
        <f>_xlfn.XLOOKUP(A826,'Medical Examinations'!$A$2:$A$2336,'Medical Examinations'!$B$2:$B$2336,AVERAGE('Medical Examinations'!$B$2:$B$2336))</f>
        <v>31.74</v>
      </c>
      <c r="D826" s="7">
        <f>_xlfn.XLOOKUP(A826,'Medical Examinations'!$A$2:$A$2336,'Medical Examinations'!$C$2:$C$2336,AVERAGE('Medical Examinations'!$C$2:$C$2336))</f>
        <v>7.68</v>
      </c>
      <c r="E826" s="7" t="str">
        <f>_xlfn.XLOOKUP(A826,'Medical Examinations'!$A:$A,'Medical Examinations'!$D:$D,"Unknown")</f>
        <v>Yes</v>
      </c>
      <c r="F826" s="7" t="str">
        <f>_xlfn.XLOOKUP(A826,'Medical Examinations'!$A:$A,'Medical Examinations'!$E:$E,"Unknown")</f>
        <v>No</v>
      </c>
      <c r="G826" s="7" t="str">
        <f>_xlfn.XLOOKUP(A826,'Medical Examinations'!$A:$A,'Medical Examinations'!$F:$F,"Unknown")</f>
        <v>No</v>
      </c>
      <c r="H826" s="43">
        <f>_xlfn.XLOOKUP(Healthcare!A826,'Medical Examinations'!$A:$A,'Medical Examinations'!$G:$G,0)</f>
        <v>0</v>
      </c>
      <c r="I826" s="7" t="str">
        <f>_xlfn.XLOOKUP(A826,'Medical Examinations'!$A:$A,'Medical Examinations'!$H:$H,"Unknown")</f>
        <v>No</v>
      </c>
      <c r="J826" s="7" t="str" cm="1">
        <f t="array" ref="J826">_xlfn.IFS(C826&lt;18.5,"Under Weight",C826&lt;=24.9,"Normal Weight",C826&lt;30,"Over weight",C826&gt;=30,"Obesity")</f>
        <v>Obesity</v>
      </c>
      <c r="K826" s="7" t="str" cm="1">
        <f t="array" ref="K826">_xlfn.IFS(D826="Null","Unknown",D826&lt;5.7,"Normal",D826&lt;6.5,"Prediabetes",D826&gt;=6.5,"Diabetes")</f>
        <v>Diabetes</v>
      </c>
      <c r="L826" s="7" t="str">
        <f>_xlfn.XLOOKUP(A826,'Hospitalisation Details'!$A:$A,'Hospitalisation Details'!$J:$J,)</f>
        <v>25-Sep-1967</v>
      </c>
      <c r="M826" s="22">
        <f>+_xlfn.XLOOKUP(A826,'Hospitalisation Details'!$A:$A,'Hospitalisation Details'!$F:$F)</f>
        <v>12823.25</v>
      </c>
      <c r="N826" s="7" t="str">
        <f>_xlfn.XLOOKUP(A826,'Hospitalisation Details'!$A:$A,'Hospitalisation Details'!$G:$G)</f>
        <v>tier - 3</v>
      </c>
      <c r="O826" s="7" t="str">
        <f>_xlfn.XLOOKUP(A826,'Hospitalisation Details'!$A:$A,'Hospitalisation Details'!$H:$H)</f>
        <v>tier - 3</v>
      </c>
      <c r="P826" s="7" t="str">
        <f>_xlfn.XLOOKUP(A826,'Hospitalisation Details'!$A:$A,'Hospitalisation Details'!$I:$I)</f>
        <v>R1021</v>
      </c>
      <c r="Q826" s="28">
        <f>_xlfn.XLOOKUP(A826,'Hospitalisation Details'!$A:$A,'Hospitalisation Details'!$K:$K)</f>
        <v>56</v>
      </c>
    </row>
    <row r="827" spans="1:17" x14ac:dyDescent="0.3">
      <c r="A827" s="27" t="s">
        <v>1544</v>
      </c>
      <c r="B827" s="7" t="str">
        <f>IFERROR(_xlfn.XLOOKUP(A827,'Customer Names'!$A$2:$A$2336,'Customer Names'!$C$2:$C$2336),"Unknown")</f>
        <v xml:space="preserve">  Kate A</v>
      </c>
      <c r="C827" s="7">
        <f>_xlfn.XLOOKUP(A827,'Medical Examinations'!$A$2:$A$2336,'Medical Examinations'!$B$2:$B$2336,AVERAGE('Medical Examinations'!$B$2:$B$2336))</f>
        <v>26.504999999999999</v>
      </c>
      <c r="D827" s="7">
        <f>_xlfn.XLOOKUP(A827,'Medical Examinations'!$A$2:$A$2336,'Medical Examinations'!$C$2:$C$2336,AVERAGE('Medical Examinations'!$C$2:$C$2336))</f>
        <v>6.79</v>
      </c>
      <c r="E827" s="7" t="str">
        <f>_xlfn.XLOOKUP(A827,'Medical Examinations'!$A:$A,'Medical Examinations'!$D:$D,"Unknown")</f>
        <v>Yes</v>
      </c>
      <c r="F827" s="7" t="str">
        <f>_xlfn.XLOOKUP(A827,'Medical Examinations'!$A:$A,'Medical Examinations'!$E:$E,"Unknown")</f>
        <v>No</v>
      </c>
      <c r="G827" s="7" t="str">
        <f>_xlfn.XLOOKUP(A827,'Medical Examinations'!$A:$A,'Medical Examinations'!$F:$F,"Unknown")</f>
        <v>Yes</v>
      </c>
      <c r="H827" s="43">
        <f>_xlfn.XLOOKUP(Healthcare!A827,'Medical Examinations'!$A:$A,'Medical Examinations'!$G:$G,0)</f>
        <v>1</v>
      </c>
      <c r="I827" s="7" t="str">
        <f>_xlfn.XLOOKUP(A827,'Medical Examinations'!$A:$A,'Medical Examinations'!$H:$H,"Unknown")</f>
        <v>No</v>
      </c>
      <c r="J827" s="7" t="str" cm="1">
        <f t="array" ref="J827">_xlfn.IFS(C827&lt;18.5,"Under Weight",C827&lt;=24.9,"Normal Weight",C827&lt;30,"Over weight",C827&gt;=30,"Obesity")</f>
        <v>Over weight</v>
      </c>
      <c r="K827" s="7" t="str" cm="1">
        <f t="array" ref="K827">_xlfn.IFS(D827="Null","Unknown",D827&lt;5.7,"Normal",D827&lt;6.5,"Prediabetes",D827&gt;=6.5,"Diabetes")</f>
        <v>Diabetes</v>
      </c>
      <c r="L827" s="7" t="str">
        <f>_xlfn.XLOOKUP(A827,'Hospitalisation Details'!$A:$A,'Hospitalisation Details'!$J:$J,)</f>
        <v>20-Jul-1963</v>
      </c>
      <c r="M827" s="22">
        <f>+_xlfn.XLOOKUP(A827,'Hospitalisation Details'!$A:$A,'Hospitalisation Details'!$F:$F)</f>
        <v>12815.44</v>
      </c>
      <c r="N827" s="7" t="str">
        <f>_xlfn.XLOOKUP(A827,'Hospitalisation Details'!$A:$A,'Hospitalisation Details'!$G:$G)</f>
        <v>tier - 3</v>
      </c>
      <c r="O827" s="7" t="str">
        <f>_xlfn.XLOOKUP(A827,'Hospitalisation Details'!$A:$A,'Hospitalisation Details'!$H:$H)</f>
        <v>tier - 3</v>
      </c>
      <c r="P827" s="7" t="str">
        <f>_xlfn.XLOOKUP(A827,'Hospitalisation Details'!$A:$A,'Hospitalisation Details'!$I:$I)</f>
        <v>R1024</v>
      </c>
      <c r="Q827" s="28">
        <f>_xlfn.XLOOKUP(A827,'Hospitalisation Details'!$A:$A,'Hospitalisation Details'!$K:$K)</f>
        <v>60</v>
      </c>
    </row>
    <row r="828" spans="1:17" x14ac:dyDescent="0.3">
      <c r="A828" s="27" t="s">
        <v>1543</v>
      </c>
      <c r="B828" s="7" t="str">
        <f>IFERROR(_xlfn.XLOOKUP(A828,'Customer Names'!$A$2:$A$2336,'Customer Names'!$C$2:$C$2336),"Unknown")</f>
        <v xml:space="preserve">  Kelli</v>
      </c>
      <c r="C828" s="7">
        <f>_xlfn.XLOOKUP(A828,'Medical Examinations'!$A$2:$A$2336,'Medical Examinations'!$B$2:$B$2336,AVERAGE('Medical Examinations'!$B$2:$B$2336))</f>
        <v>36.479999999999997</v>
      </c>
      <c r="D828" s="7">
        <f>_xlfn.XLOOKUP(A828,'Medical Examinations'!$A$2:$A$2336,'Medical Examinations'!$C$2:$C$2336,AVERAGE('Medical Examinations'!$C$2:$C$2336))</f>
        <v>11.09</v>
      </c>
      <c r="E828" s="7" t="str">
        <f>_xlfn.XLOOKUP(A828,'Medical Examinations'!$A:$A,'Medical Examinations'!$D:$D,"Unknown")</f>
        <v>No</v>
      </c>
      <c r="F828" s="7" t="str">
        <f>_xlfn.XLOOKUP(A828,'Medical Examinations'!$A:$A,'Medical Examinations'!$E:$E,"Unknown")</f>
        <v>No</v>
      </c>
      <c r="G828" s="7" t="str">
        <f>_xlfn.XLOOKUP(A828,'Medical Examinations'!$A:$A,'Medical Examinations'!$F:$F,"Unknown")</f>
        <v>No</v>
      </c>
      <c r="H828" s="43">
        <f>_xlfn.XLOOKUP(Healthcare!A828,'Medical Examinations'!$A:$A,'Medical Examinations'!$G:$G,0)</f>
        <v>0</v>
      </c>
      <c r="I828" s="7" t="str">
        <f>_xlfn.XLOOKUP(A828,'Medical Examinations'!$A:$A,'Medical Examinations'!$H:$H,"Unknown")</f>
        <v>No</v>
      </c>
      <c r="J828" s="7" t="str" cm="1">
        <f t="array" ref="J828">_xlfn.IFS(C828&lt;18.5,"Under Weight",C828&lt;=24.9,"Normal Weight",C828&lt;30,"Over weight",C828&gt;=30,"Obesity")</f>
        <v>Obesity</v>
      </c>
      <c r="K828" s="7" t="str" cm="1">
        <f t="array" ref="K828">_xlfn.IFS(D828="Null","Unknown",D828&lt;5.7,"Normal",D828&lt;6.5,"Prediabetes",D828&gt;=6.5,"Diabetes")</f>
        <v>Diabetes</v>
      </c>
      <c r="L828" s="7" t="str">
        <f>_xlfn.XLOOKUP(A828,'Hospitalisation Details'!$A:$A,'Hospitalisation Details'!$J:$J,)</f>
        <v>24-Jul-1978</v>
      </c>
      <c r="M828" s="22">
        <f>+_xlfn.XLOOKUP(A828,'Hospitalisation Details'!$A:$A,'Hospitalisation Details'!$F:$F)</f>
        <v>12797.21</v>
      </c>
      <c r="N828" s="7" t="str">
        <f>_xlfn.XLOOKUP(A828,'Hospitalisation Details'!$A:$A,'Hospitalisation Details'!$G:$G)</f>
        <v>tier - 3</v>
      </c>
      <c r="O828" s="7" t="str">
        <f>_xlfn.XLOOKUP(A828,'Hospitalisation Details'!$A:$A,'Hospitalisation Details'!$H:$H)</f>
        <v>tier - 1</v>
      </c>
      <c r="P828" s="7" t="str">
        <f>_xlfn.XLOOKUP(A828,'Hospitalisation Details'!$A:$A,'Hospitalisation Details'!$I:$I)</f>
        <v>R1024</v>
      </c>
      <c r="Q828" s="28">
        <f>_xlfn.XLOOKUP(A828,'Hospitalisation Details'!$A:$A,'Hospitalisation Details'!$K:$K)</f>
        <v>45</v>
      </c>
    </row>
    <row r="829" spans="1:17" x14ac:dyDescent="0.3">
      <c r="A829" s="27" t="s">
        <v>1542</v>
      </c>
      <c r="B829" s="7" t="str">
        <f>IFERROR(_xlfn.XLOOKUP(A829,'Customer Names'!$A$2:$A$2336,'Customer Names'!$C$2:$C$2336),"Unknown")</f>
        <v xml:space="preserve">  Maggie M</v>
      </c>
      <c r="C829" s="7">
        <f>_xlfn.XLOOKUP(A829,'Medical Examinations'!$A$2:$A$2336,'Medical Examinations'!$B$2:$B$2336,AVERAGE('Medical Examinations'!$B$2:$B$2336))</f>
        <v>39.159999999999997</v>
      </c>
      <c r="D829" s="7">
        <f>_xlfn.XLOOKUP(A829,'Medical Examinations'!$A$2:$A$2336,'Medical Examinations'!$C$2:$C$2336,AVERAGE('Medical Examinations'!$C$2:$C$2336))</f>
        <v>5.24</v>
      </c>
      <c r="E829" s="7" t="str">
        <f>_xlfn.XLOOKUP(A829,'Medical Examinations'!$A:$A,'Medical Examinations'!$D:$D,"Unknown")</f>
        <v>Yes</v>
      </c>
      <c r="F829" s="7" t="str">
        <f>_xlfn.XLOOKUP(A829,'Medical Examinations'!$A:$A,'Medical Examinations'!$E:$E,"Unknown")</f>
        <v>No</v>
      </c>
      <c r="G829" s="7" t="str">
        <f>_xlfn.XLOOKUP(A829,'Medical Examinations'!$A:$A,'Medical Examinations'!$F:$F,"Unknown")</f>
        <v>Yes</v>
      </c>
      <c r="H829" s="43">
        <f>_xlfn.XLOOKUP(Healthcare!A829,'Medical Examinations'!$A:$A,'Medical Examinations'!$G:$G,0)</f>
        <v>1</v>
      </c>
      <c r="I829" s="7" t="str">
        <f>_xlfn.XLOOKUP(A829,'Medical Examinations'!$A:$A,'Medical Examinations'!$H:$H,"Unknown")</f>
        <v>No</v>
      </c>
      <c r="J829" s="7" t="str" cm="1">
        <f t="array" ref="J829">_xlfn.IFS(C829&lt;18.5,"Under Weight",C829&lt;=24.9,"Normal Weight",C829&lt;30,"Over weight",C829&gt;=30,"Obesity")</f>
        <v>Obesity</v>
      </c>
      <c r="K829" s="7" t="str" cm="1">
        <f t="array" ref="K829">_xlfn.IFS(D829="Null","Unknown",D829&lt;5.7,"Normal",D829&lt;6.5,"Prediabetes",D829&gt;=6.5,"Diabetes")</f>
        <v>Normal</v>
      </c>
      <c r="L829" s="7" t="str">
        <f>_xlfn.XLOOKUP(A829,'Hospitalisation Details'!$A:$A,'Hospitalisation Details'!$J:$J,)</f>
        <v>29-Oct-1983</v>
      </c>
      <c r="M829" s="22">
        <f>+_xlfn.XLOOKUP(A829,'Hospitalisation Details'!$A:$A,'Hospitalisation Details'!$F:$F)</f>
        <v>12788.18</v>
      </c>
      <c r="N829" s="7" t="str">
        <f>_xlfn.XLOOKUP(A829,'Hospitalisation Details'!$A:$A,'Hospitalisation Details'!$G:$G)</f>
        <v>tier - 3</v>
      </c>
      <c r="O829" s="7" t="str">
        <f>_xlfn.XLOOKUP(A829,'Hospitalisation Details'!$A:$A,'Hospitalisation Details'!$H:$H)</f>
        <v>tier - 1</v>
      </c>
      <c r="P829" s="7" t="str">
        <f>_xlfn.XLOOKUP(A829,'Hospitalisation Details'!$A:$A,'Hospitalisation Details'!$I:$I)</f>
        <v>R1026</v>
      </c>
      <c r="Q829" s="28">
        <f>_xlfn.XLOOKUP(A829,'Hospitalisation Details'!$A:$A,'Hospitalisation Details'!$K:$K)</f>
        <v>40</v>
      </c>
    </row>
    <row r="830" spans="1:17" x14ac:dyDescent="0.3">
      <c r="A830" s="27" t="s">
        <v>1541</v>
      </c>
      <c r="B830" s="7" t="str">
        <f>IFERROR(_xlfn.XLOOKUP(A830,'Customer Names'!$A$2:$A$2336,'Customer Names'!$C$2:$C$2336),"Unknown")</f>
        <v xml:space="preserve">  Michelle L</v>
      </c>
      <c r="C830" s="7">
        <f>_xlfn.XLOOKUP(A830,'Medical Examinations'!$A$2:$A$2336,'Medical Examinations'!$B$2:$B$2336,AVERAGE('Medical Examinations'!$B$2:$B$2336))</f>
        <v>28.22</v>
      </c>
      <c r="D830" s="7">
        <f>_xlfn.XLOOKUP(A830,'Medical Examinations'!$A$2:$A$2336,'Medical Examinations'!$C$2:$C$2336,AVERAGE('Medical Examinations'!$C$2:$C$2336))</f>
        <v>7.51</v>
      </c>
      <c r="E830" s="7" t="str">
        <f>_xlfn.XLOOKUP(A830,'Medical Examinations'!$A:$A,'Medical Examinations'!$D:$D,"Unknown")</f>
        <v>Yes</v>
      </c>
      <c r="F830" s="7" t="str">
        <f>_xlfn.XLOOKUP(A830,'Medical Examinations'!$A:$A,'Medical Examinations'!$E:$E,"Unknown")</f>
        <v>No</v>
      </c>
      <c r="G830" s="7" t="str">
        <f>_xlfn.XLOOKUP(A830,'Medical Examinations'!$A:$A,'Medical Examinations'!$F:$F,"Unknown")</f>
        <v>Yes</v>
      </c>
      <c r="H830" s="43">
        <f>_xlfn.XLOOKUP(Healthcare!A830,'Medical Examinations'!$A:$A,'Medical Examinations'!$G:$G,0)</f>
        <v>1</v>
      </c>
      <c r="I830" s="7" t="str">
        <f>_xlfn.XLOOKUP(A830,'Medical Examinations'!$A:$A,'Medical Examinations'!$H:$H,"Unknown")</f>
        <v>No</v>
      </c>
      <c r="J830" s="7" t="str" cm="1">
        <f t="array" ref="J830">_xlfn.IFS(C830&lt;18.5,"Under Weight",C830&lt;=24.9,"Normal Weight",C830&lt;30,"Over weight",C830&gt;=30,"Obesity")</f>
        <v>Over weight</v>
      </c>
      <c r="K830" s="7" t="str" cm="1">
        <f t="array" ref="K830">_xlfn.IFS(D830="Null","Unknown",D830&lt;5.7,"Normal",D830&lt;6.5,"Prediabetes",D830&gt;=6.5,"Diabetes")</f>
        <v>Diabetes</v>
      </c>
      <c r="L830" s="7" t="str">
        <f>_xlfn.XLOOKUP(A830,'Hospitalisation Details'!$A:$A,'Hospitalisation Details'!$J:$J,)</f>
        <v>5-Dec-1963</v>
      </c>
      <c r="M830" s="22">
        <f>+_xlfn.XLOOKUP(A830,'Hospitalisation Details'!$A:$A,'Hospitalisation Details'!$F:$F)</f>
        <v>12788.03</v>
      </c>
      <c r="N830" s="7" t="str">
        <f>_xlfn.XLOOKUP(A830,'Hospitalisation Details'!$A:$A,'Hospitalisation Details'!$G:$G)</f>
        <v>tier - 3</v>
      </c>
      <c r="O830" s="7" t="str">
        <f>_xlfn.XLOOKUP(A830,'Hospitalisation Details'!$A:$A,'Hospitalisation Details'!$H:$H)</f>
        <v>tier - 3</v>
      </c>
      <c r="P830" s="7" t="str">
        <f>_xlfn.XLOOKUP(A830,'Hospitalisation Details'!$A:$A,'Hospitalisation Details'!$I:$I)</f>
        <v>R1025</v>
      </c>
      <c r="Q830" s="28">
        <f>_xlfn.XLOOKUP(A830,'Hospitalisation Details'!$A:$A,'Hospitalisation Details'!$K:$K)</f>
        <v>60</v>
      </c>
    </row>
    <row r="831" spans="1:17" x14ac:dyDescent="0.3">
      <c r="A831" s="27" t="s">
        <v>1540</v>
      </c>
      <c r="B831" s="7" t="str">
        <f>IFERROR(_xlfn.XLOOKUP(A831,'Customer Names'!$A$2:$A$2336,'Customer Names'!$C$2:$C$2336),"Unknown")</f>
        <v xml:space="preserve">  Ashley K</v>
      </c>
      <c r="C831" s="7">
        <f>_xlfn.XLOOKUP(A831,'Medical Examinations'!$A$2:$A$2336,'Medical Examinations'!$B$2:$B$2336,AVERAGE('Medical Examinations'!$B$2:$B$2336))</f>
        <v>35</v>
      </c>
      <c r="D831" s="7">
        <f>_xlfn.XLOOKUP(A831,'Medical Examinations'!$A$2:$A$2336,'Medical Examinations'!$C$2:$C$2336,AVERAGE('Medical Examinations'!$C$2:$C$2336))</f>
        <v>4.13</v>
      </c>
      <c r="E831" s="7" t="str">
        <f>_xlfn.XLOOKUP(A831,'Medical Examinations'!$A:$A,'Medical Examinations'!$D:$D,"Unknown")</f>
        <v>No</v>
      </c>
      <c r="F831" s="7" t="str">
        <f>_xlfn.XLOOKUP(A831,'Medical Examinations'!$A:$A,'Medical Examinations'!$E:$E,"Unknown")</f>
        <v>No</v>
      </c>
      <c r="G831" s="7" t="str">
        <f>_xlfn.XLOOKUP(A831,'Medical Examinations'!$A:$A,'Medical Examinations'!$F:$F,"Unknown")</f>
        <v>No</v>
      </c>
      <c r="H831" s="43">
        <f>_xlfn.XLOOKUP(Healthcare!A831,'Medical Examinations'!$A:$A,'Medical Examinations'!$G:$G,0)</f>
        <v>2</v>
      </c>
      <c r="I831" s="7" t="str">
        <f>_xlfn.XLOOKUP(A831,'Medical Examinations'!$A:$A,'Medical Examinations'!$H:$H,"Unknown")</f>
        <v>No</v>
      </c>
      <c r="J831" s="7" t="str" cm="1">
        <f t="array" ref="J831">_xlfn.IFS(C831&lt;18.5,"Under Weight",C831&lt;=24.9,"Normal Weight",C831&lt;30,"Over weight",C831&gt;=30,"Obesity")</f>
        <v>Obesity</v>
      </c>
      <c r="K831" s="7" t="str" cm="1">
        <f t="array" ref="K831">_xlfn.IFS(D831="Null","Unknown",D831&lt;5.7,"Normal",D831&lt;6.5,"Prediabetes",D831&gt;=6.5,"Diabetes")</f>
        <v>Normal</v>
      </c>
      <c r="L831" s="7" t="str">
        <f>_xlfn.XLOOKUP(A831,'Hospitalisation Details'!$A:$A,'Hospitalisation Details'!$J:$J,)</f>
        <v>7-Oct-1972</v>
      </c>
      <c r="M831" s="22">
        <f>+_xlfn.XLOOKUP(A831,'Hospitalisation Details'!$A:$A,'Hospitalisation Details'!$F:$F)</f>
        <v>12776.05</v>
      </c>
      <c r="N831" s="7" t="str">
        <f>_xlfn.XLOOKUP(A831,'Hospitalisation Details'!$A:$A,'Hospitalisation Details'!$G:$G)</f>
        <v>tier - 3</v>
      </c>
      <c r="O831" s="7" t="str">
        <f>_xlfn.XLOOKUP(A831,'Hospitalisation Details'!$A:$A,'Hospitalisation Details'!$H:$H)</f>
        <v>tier - 3</v>
      </c>
      <c r="P831" s="7" t="str">
        <f>_xlfn.XLOOKUP(A831,'Hospitalisation Details'!$A:$A,'Hospitalisation Details'!$I:$I)</f>
        <v>R1026</v>
      </c>
      <c r="Q831" s="28">
        <f>_xlfn.XLOOKUP(A831,'Hospitalisation Details'!$A:$A,'Hospitalisation Details'!$K:$K)</f>
        <v>51</v>
      </c>
    </row>
    <row r="832" spans="1:17" x14ac:dyDescent="0.3">
      <c r="A832" s="27" t="s">
        <v>1539</v>
      </c>
      <c r="B832" s="7" t="str">
        <f>IFERROR(_xlfn.XLOOKUP(A832,'Customer Names'!$A$2:$A$2336,'Customer Names'!$C$2:$C$2336),"Unknown")</f>
        <v xml:space="preserve">  Michael</v>
      </c>
      <c r="C832" s="7">
        <f>_xlfn.XLOOKUP(A832,'Medical Examinations'!$A$2:$A$2336,'Medical Examinations'!$B$2:$B$2336,AVERAGE('Medical Examinations'!$B$2:$B$2336))</f>
        <v>36.24</v>
      </c>
      <c r="D832" s="7">
        <f>_xlfn.XLOOKUP(A832,'Medical Examinations'!$A$2:$A$2336,'Medical Examinations'!$C$2:$C$2336,AVERAGE('Medical Examinations'!$C$2:$C$2336))</f>
        <v>8.3800000000000008</v>
      </c>
      <c r="E832" s="7" t="str">
        <f>_xlfn.XLOOKUP(A832,'Medical Examinations'!$A:$A,'Medical Examinations'!$D:$D,"Unknown")</f>
        <v>Yes</v>
      </c>
      <c r="F832" s="7" t="str">
        <f>_xlfn.XLOOKUP(A832,'Medical Examinations'!$A:$A,'Medical Examinations'!$E:$E,"Unknown")</f>
        <v>No</v>
      </c>
      <c r="G832" s="7" t="str">
        <f>_xlfn.XLOOKUP(A832,'Medical Examinations'!$A:$A,'Medical Examinations'!$F:$F,"Unknown")</f>
        <v>No</v>
      </c>
      <c r="H832" s="43">
        <f>_xlfn.XLOOKUP(Healthcare!A832,'Medical Examinations'!$A:$A,'Medical Examinations'!$G:$G,0)</f>
        <v>1</v>
      </c>
      <c r="I832" s="7" t="str">
        <f>_xlfn.XLOOKUP(A832,'Medical Examinations'!$A:$A,'Medical Examinations'!$H:$H,"Unknown")</f>
        <v>No</v>
      </c>
      <c r="J832" s="7" t="str" cm="1">
        <f t="array" ref="J832">_xlfn.IFS(C832&lt;18.5,"Under Weight",C832&lt;=24.9,"Normal Weight",C832&lt;30,"Over weight",C832&gt;=30,"Obesity")</f>
        <v>Obesity</v>
      </c>
      <c r="K832" s="7" t="str" cm="1">
        <f t="array" ref="K832">_xlfn.IFS(D832="Null","Unknown",D832&lt;5.7,"Normal",D832&lt;6.5,"Prediabetes",D832&gt;=6.5,"Diabetes")</f>
        <v>Diabetes</v>
      </c>
      <c r="L832" s="7" t="str">
        <f>_xlfn.XLOOKUP(A832,'Hospitalisation Details'!$A:$A,'Hospitalisation Details'!$J:$J,)</f>
        <v>25-Sep-1975</v>
      </c>
      <c r="M832" s="22">
        <f>+_xlfn.XLOOKUP(A832,'Hospitalisation Details'!$A:$A,'Hospitalisation Details'!$F:$F)</f>
        <v>12770.27</v>
      </c>
      <c r="N832" s="7" t="str">
        <f>_xlfn.XLOOKUP(A832,'Hospitalisation Details'!$A:$A,'Hospitalisation Details'!$G:$G)</f>
        <v>tier - 3</v>
      </c>
      <c r="O832" s="7" t="str">
        <f>_xlfn.XLOOKUP(A832,'Hospitalisation Details'!$A:$A,'Hospitalisation Details'!$H:$H)</f>
        <v>tier - 3</v>
      </c>
      <c r="P832" s="7" t="str">
        <f>_xlfn.XLOOKUP(A832,'Hospitalisation Details'!$A:$A,'Hospitalisation Details'!$I:$I)</f>
        <v>R1021</v>
      </c>
      <c r="Q832" s="28">
        <f>_xlfn.XLOOKUP(A832,'Hospitalisation Details'!$A:$A,'Hospitalisation Details'!$K:$K)</f>
        <v>48</v>
      </c>
    </row>
    <row r="833" spans="1:17" x14ac:dyDescent="0.3">
      <c r="A833" s="27" t="s">
        <v>1538</v>
      </c>
      <c r="B833" s="7" t="str">
        <f>IFERROR(_xlfn.XLOOKUP(A833,'Customer Names'!$A$2:$A$2336,'Customer Names'!$C$2:$C$2336),"Unknown")</f>
        <v xml:space="preserve">  Ryan K</v>
      </c>
      <c r="C833" s="7">
        <f>_xlfn.XLOOKUP(A833,'Medical Examinations'!$A$2:$A$2336,'Medical Examinations'!$B$2:$B$2336,AVERAGE('Medical Examinations'!$B$2:$B$2336))</f>
        <v>36.954999999999998</v>
      </c>
      <c r="D833" s="7">
        <f>_xlfn.XLOOKUP(A833,'Medical Examinations'!$A$2:$A$2336,'Medical Examinations'!$C$2:$C$2336,AVERAGE('Medical Examinations'!$C$2:$C$2336))</f>
        <v>8.07</v>
      </c>
      <c r="E833" s="7" t="str">
        <f>_xlfn.XLOOKUP(A833,'Medical Examinations'!$A:$A,'Medical Examinations'!$D:$D,"Unknown")</f>
        <v>No</v>
      </c>
      <c r="F833" s="7" t="str">
        <f>_xlfn.XLOOKUP(A833,'Medical Examinations'!$A:$A,'Medical Examinations'!$E:$E,"Unknown")</f>
        <v>No</v>
      </c>
      <c r="G833" s="7" t="str">
        <f>_xlfn.XLOOKUP(A833,'Medical Examinations'!$A:$A,'Medical Examinations'!$F:$F,"Unknown")</f>
        <v>No</v>
      </c>
      <c r="H833" s="43">
        <f>_xlfn.XLOOKUP(Healthcare!A833,'Medical Examinations'!$A:$A,'Medical Examinations'!$G:$G,0)</f>
        <v>0</v>
      </c>
      <c r="I833" s="7" t="str">
        <f>_xlfn.XLOOKUP(A833,'Medical Examinations'!$A:$A,'Medical Examinations'!$H:$H,"Unknown")</f>
        <v>No</v>
      </c>
      <c r="J833" s="7" t="str" cm="1">
        <f t="array" ref="J833">_xlfn.IFS(C833&lt;18.5,"Under Weight",C833&lt;=24.9,"Normal Weight",C833&lt;30,"Over weight",C833&gt;=30,"Obesity")</f>
        <v>Obesity</v>
      </c>
      <c r="K833" s="7" t="str" cm="1">
        <f t="array" ref="K833">_xlfn.IFS(D833="Null","Unknown",D833&lt;5.7,"Normal",D833&lt;6.5,"Prediabetes",D833&gt;=6.5,"Diabetes")</f>
        <v>Diabetes</v>
      </c>
      <c r="L833" s="7" t="str">
        <f>_xlfn.XLOOKUP(A833,'Hospitalisation Details'!$A:$A,'Hospitalisation Details'!$J:$J,)</f>
        <v>1-Oct-1962</v>
      </c>
      <c r="M833" s="22">
        <f>+_xlfn.XLOOKUP(A833,'Hospitalisation Details'!$A:$A,'Hospitalisation Details'!$F:$F)</f>
        <v>12741.17</v>
      </c>
      <c r="N833" s="7" t="str">
        <f>_xlfn.XLOOKUP(A833,'Hospitalisation Details'!$A:$A,'Hospitalisation Details'!$G:$G)</f>
        <v>tier - 3</v>
      </c>
      <c r="O833" s="7" t="str">
        <f>_xlfn.XLOOKUP(A833,'Hospitalisation Details'!$A:$A,'Hospitalisation Details'!$H:$H)</f>
        <v>tier - 1</v>
      </c>
      <c r="P833" s="7" t="str">
        <f>_xlfn.XLOOKUP(A833,'Hospitalisation Details'!$A:$A,'Hospitalisation Details'!$I:$I)</f>
        <v>R1017</v>
      </c>
      <c r="Q833" s="28">
        <f>_xlfn.XLOOKUP(A833,'Hospitalisation Details'!$A:$A,'Hospitalisation Details'!$K:$K)</f>
        <v>61</v>
      </c>
    </row>
    <row r="834" spans="1:17" x14ac:dyDescent="0.3">
      <c r="A834" s="27" t="s">
        <v>1537</v>
      </c>
      <c r="B834" s="7" t="str">
        <f>IFERROR(_xlfn.XLOOKUP(A834,'Customer Names'!$A$2:$A$2336,'Customer Names'!$C$2:$C$2336),"Unknown")</f>
        <v xml:space="preserve">  Matthew J</v>
      </c>
      <c r="C834" s="7">
        <f>_xlfn.XLOOKUP(A834,'Medical Examinations'!$A$2:$A$2336,'Medical Examinations'!$B$2:$B$2336,AVERAGE('Medical Examinations'!$B$2:$B$2336))</f>
        <v>29.64</v>
      </c>
      <c r="D834" s="7">
        <f>_xlfn.XLOOKUP(A834,'Medical Examinations'!$A$2:$A$2336,'Medical Examinations'!$C$2:$C$2336,AVERAGE('Medical Examinations'!$C$2:$C$2336))</f>
        <v>8.9499999999999993</v>
      </c>
      <c r="E834" s="7" t="str">
        <f>_xlfn.XLOOKUP(A834,'Medical Examinations'!$A:$A,'Medical Examinations'!$D:$D,"Unknown")</f>
        <v>No</v>
      </c>
      <c r="F834" s="7" t="str">
        <f>_xlfn.XLOOKUP(A834,'Medical Examinations'!$A:$A,'Medical Examinations'!$E:$E,"Unknown")</f>
        <v>No</v>
      </c>
      <c r="G834" s="7" t="str">
        <f>_xlfn.XLOOKUP(A834,'Medical Examinations'!$A:$A,'Medical Examinations'!$F:$F,"Unknown")</f>
        <v>No</v>
      </c>
      <c r="H834" s="43">
        <f>_xlfn.XLOOKUP(Healthcare!A834,'Medical Examinations'!$A:$A,'Medical Examinations'!$G:$G,0)</f>
        <v>0</v>
      </c>
      <c r="I834" s="7" t="str">
        <f>_xlfn.XLOOKUP(A834,'Medical Examinations'!$A:$A,'Medical Examinations'!$H:$H,"Unknown")</f>
        <v>No</v>
      </c>
      <c r="J834" s="7" t="str" cm="1">
        <f t="array" ref="J834">_xlfn.IFS(C834&lt;18.5,"Under Weight",C834&lt;=24.9,"Normal Weight",C834&lt;30,"Over weight",C834&gt;=30,"Obesity")</f>
        <v>Over weight</v>
      </c>
      <c r="K834" s="7" t="str" cm="1">
        <f t="array" ref="K834">_xlfn.IFS(D834="Null","Unknown",D834&lt;5.7,"Normal",D834&lt;6.5,"Prediabetes",D834&gt;=6.5,"Diabetes")</f>
        <v>Diabetes</v>
      </c>
      <c r="L834" s="7" t="str">
        <f>_xlfn.XLOOKUP(A834,'Hospitalisation Details'!$A:$A,'Hospitalisation Details'!$J:$J,)</f>
        <v>2-Sep-1962</v>
      </c>
      <c r="M834" s="22">
        <f>+_xlfn.XLOOKUP(A834,'Hospitalisation Details'!$A:$A,'Hospitalisation Details'!$F:$F)</f>
        <v>12731</v>
      </c>
      <c r="N834" s="7" t="str">
        <f>_xlfn.XLOOKUP(A834,'Hospitalisation Details'!$A:$A,'Hospitalisation Details'!$G:$G)</f>
        <v>tier - 3</v>
      </c>
      <c r="O834" s="7" t="str">
        <f>_xlfn.XLOOKUP(A834,'Hospitalisation Details'!$A:$A,'Hospitalisation Details'!$H:$H)</f>
        <v>tier - 3</v>
      </c>
      <c r="P834" s="7" t="str">
        <f>_xlfn.XLOOKUP(A834,'Hospitalisation Details'!$A:$A,'Hospitalisation Details'!$I:$I)</f>
        <v>R1016</v>
      </c>
      <c r="Q834" s="28">
        <f>_xlfn.XLOOKUP(A834,'Hospitalisation Details'!$A:$A,'Hospitalisation Details'!$K:$K)</f>
        <v>61</v>
      </c>
    </row>
    <row r="835" spans="1:17" x14ac:dyDescent="0.3">
      <c r="A835" s="27" t="s">
        <v>1536</v>
      </c>
      <c r="B835" s="7" t="str">
        <f>IFERROR(_xlfn.XLOOKUP(A835,'Customer Names'!$A$2:$A$2336,'Customer Names'!$C$2:$C$2336),"Unknown")</f>
        <v xml:space="preserve">  Karine</v>
      </c>
      <c r="C835" s="7">
        <f>_xlfn.XLOOKUP(A835,'Medical Examinations'!$A$2:$A$2336,'Medical Examinations'!$B$2:$B$2336,AVERAGE('Medical Examinations'!$B$2:$B$2336))</f>
        <v>42.74</v>
      </c>
      <c r="D835" s="7">
        <f>_xlfn.XLOOKUP(A835,'Medical Examinations'!$A$2:$A$2336,'Medical Examinations'!$C$2:$C$2336,AVERAGE('Medical Examinations'!$C$2:$C$2336))</f>
        <v>6.31</v>
      </c>
      <c r="E835" s="7" t="str">
        <f>_xlfn.XLOOKUP(A835,'Medical Examinations'!$A:$A,'Medical Examinations'!$D:$D,"Unknown")</f>
        <v>Yes</v>
      </c>
      <c r="F835" s="7" t="str">
        <f>_xlfn.XLOOKUP(A835,'Medical Examinations'!$A:$A,'Medical Examinations'!$E:$E,"Unknown")</f>
        <v>No</v>
      </c>
      <c r="G835" s="7" t="str">
        <f>_xlfn.XLOOKUP(A835,'Medical Examinations'!$A:$A,'Medical Examinations'!$F:$F,"Unknown")</f>
        <v>No</v>
      </c>
      <c r="H835" s="43">
        <f>_xlfn.XLOOKUP(Healthcare!A835,'Medical Examinations'!$A:$A,'Medical Examinations'!$G:$G,0)</f>
        <v>1</v>
      </c>
      <c r="I835" s="7" t="str">
        <f>_xlfn.XLOOKUP(A835,'Medical Examinations'!$A:$A,'Medical Examinations'!$H:$H,"Unknown")</f>
        <v>No</v>
      </c>
      <c r="J835" s="7" t="str" cm="1">
        <f t="array" ref="J835">_xlfn.IFS(C835&lt;18.5,"Under Weight",C835&lt;=24.9,"Normal Weight",C835&lt;30,"Over weight",C835&gt;=30,"Obesity")</f>
        <v>Obesity</v>
      </c>
      <c r="K835" s="7" t="str" cm="1">
        <f t="array" ref="K835">_xlfn.IFS(D835="Null","Unknown",D835&lt;5.7,"Normal",D835&lt;6.5,"Prediabetes",D835&gt;=6.5,"Diabetes")</f>
        <v>Prediabetes</v>
      </c>
      <c r="L835" s="7" t="str">
        <f>_xlfn.XLOOKUP(A835,'Hospitalisation Details'!$A:$A,'Hospitalisation Details'!$J:$J,)</f>
        <v>17-Jul-1988</v>
      </c>
      <c r="M835" s="22">
        <f>+_xlfn.XLOOKUP(A835,'Hospitalisation Details'!$A:$A,'Hospitalisation Details'!$F:$F)</f>
        <v>12718.21</v>
      </c>
      <c r="N835" s="7" t="str">
        <f>_xlfn.XLOOKUP(A835,'Hospitalisation Details'!$A:$A,'Hospitalisation Details'!$G:$G)</f>
        <v>tier - 3</v>
      </c>
      <c r="O835" s="7" t="str">
        <f>_xlfn.XLOOKUP(A835,'Hospitalisation Details'!$A:$A,'Hospitalisation Details'!$H:$H)</f>
        <v>tier - 1</v>
      </c>
      <c r="P835" s="7" t="str">
        <f>_xlfn.XLOOKUP(A835,'Hospitalisation Details'!$A:$A,'Hospitalisation Details'!$I:$I)</f>
        <v>R1026</v>
      </c>
      <c r="Q835" s="28">
        <f>_xlfn.XLOOKUP(A835,'Hospitalisation Details'!$A:$A,'Hospitalisation Details'!$K:$K)</f>
        <v>35</v>
      </c>
    </row>
    <row r="836" spans="1:17" x14ac:dyDescent="0.3">
      <c r="A836" s="27" t="s">
        <v>1535</v>
      </c>
      <c r="B836" s="7" t="str">
        <f>IFERROR(_xlfn.XLOOKUP(A836,'Customer Names'!$A$2:$A$2336,'Customer Names'!$C$2:$C$2336),"Unknown")</f>
        <v xml:space="preserve">  Antonia G</v>
      </c>
      <c r="C836" s="7">
        <f>_xlfn.XLOOKUP(A836,'Medical Examinations'!$A$2:$A$2336,'Medical Examinations'!$B$2:$B$2336,AVERAGE('Medical Examinations'!$B$2:$B$2336))</f>
        <v>36.130000000000003</v>
      </c>
      <c r="D836" s="7">
        <f>_xlfn.XLOOKUP(A836,'Medical Examinations'!$A$2:$A$2336,'Medical Examinations'!$C$2:$C$2336,AVERAGE('Medical Examinations'!$C$2:$C$2336))</f>
        <v>7.19</v>
      </c>
      <c r="E836" s="7" t="str">
        <f>_xlfn.XLOOKUP(A836,'Medical Examinations'!$A:$A,'Medical Examinations'!$D:$D,"Unknown")</f>
        <v>Yes</v>
      </c>
      <c r="F836" s="7" t="str">
        <f>_xlfn.XLOOKUP(A836,'Medical Examinations'!$A:$A,'Medical Examinations'!$E:$E,"Unknown")</f>
        <v>No</v>
      </c>
      <c r="G836" s="7" t="str">
        <f>_xlfn.XLOOKUP(A836,'Medical Examinations'!$A:$A,'Medical Examinations'!$F:$F,"Unknown")</f>
        <v>No</v>
      </c>
      <c r="H836" s="43">
        <f>_xlfn.XLOOKUP(Healthcare!A836,'Medical Examinations'!$A:$A,'Medical Examinations'!$G:$G,0)</f>
        <v>2</v>
      </c>
      <c r="I836" s="7" t="str">
        <f>_xlfn.XLOOKUP(A836,'Medical Examinations'!$A:$A,'Medical Examinations'!$H:$H,"Unknown")</f>
        <v>No</v>
      </c>
      <c r="J836" s="7" t="str" cm="1">
        <f t="array" ref="J836">_xlfn.IFS(C836&lt;18.5,"Under Weight",C836&lt;=24.9,"Normal Weight",C836&lt;30,"Over weight",C836&gt;=30,"Obesity")</f>
        <v>Obesity</v>
      </c>
      <c r="K836" s="7" t="str" cm="1">
        <f t="array" ref="K836">_xlfn.IFS(D836="Null","Unknown",D836&lt;5.7,"Normal",D836&lt;6.5,"Prediabetes",D836&gt;=6.5,"Diabetes")</f>
        <v>Diabetes</v>
      </c>
      <c r="L836" s="7" t="str">
        <f>_xlfn.XLOOKUP(A836,'Hospitalisation Details'!$A:$A,'Hospitalisation Details'!$J:$J,)</f>
        <v>8-Jul-1970</v>
      </c>
      <c r="M836" s="22">
        <f>+_xlfn.XLOOKUP(A836,'Hospitalisation Details'!$A:$A,'Hospitalisation Details'!$F:$F)</f>
        <v>12713</v>
      </c>
      <c r="N836" s="7" t="str">
        <f>_xlfn.XLOOKUP(A836,'Hospitalisation Details'!$A:$A,'Hospitalisation Details'!$G:$G)</f>
        <v>tier - 3</v>
      </c>
      <c r="O836" s="7" t="str">
        <f>_xlfn.XLOOKUP(A836,'Hospitalisation Details'!$A:$A,'Hospitalisation Details'!$H:$H)</f>
        <v>tier - 1</v>
      </c>
      <c r="P836" s="7" t="str">
        <f>_xlfn.XLOOKUP(A836,'Hospitalisation Details'!$A:$A,'Hospitalisation Details'!$I:$I)</f>
        <v>R1011</v>
      </c>
      <c r="Q836" s="28">
        <f>_xlfn.XLOOKUP(A836,'Hospitalisation Details'!$A:$A,'Hospitalisation Details'!$K:$K)</f>
        <v>53</v>
      </c>
    </row>
    <row r="837" spans="1:17" x14ac:dyDescent="0.3">
      <c r="A837" s="27" t="s">
        <v>1534</v>
      </c>
      <c r="B837" s="7" t="str">
        <f>IFERROR(_xlfn.XLOOKUP(A837,'Customer Names'!$A$2:$A$2336,'Customer Names'!$C$2:$C$2336),"Unknown")</f>
        <v xml:space="preserve">  Casondra L</v>
      </c>
      <c r="C837" s="7">
        <f>_xlfn.XLOOKUP(A837,'Medical Examinations'!$A$2:$A$2336,'Medical Examinations'!$B$2:$B$2336,AVERAGE('Medical Examinations'!$B$2:$B$2336))</f>
        <v>31.55</v>
      </c>
      <c r="D837" s="7">
        <f>_xlfn.XLOOKUP(A837,'Medical Examinations'!$A$2:$A$2336,'Medical Examinations'!$C$2:$C$2336,AVERAGE('Medical Examinations'!$C$2:$C$2336))</f>
        <v>6.11</v>
      </c>
      <c r="E837" s="7" t="str">
        <f>_xlfn.XLOOKUP(A837,'Medical Examinations'!$A:$A,'Medical Examinations'!$D:$D,"Unknown")</f>
        <v>Yes</v>
      </c>
      <c r="F837" s="7" t="str">
        <f>_xlfn.XLOOKUP(A837,'Medical Examinations'!$A:$A,'Medical Examinations'!$E:$E,"Unknown")</f>
        <v>No</v>
      </c>
      <c r="G837" s="7" t="str">
        <f>_xlfn.XLOOKUP(A837,'Medical Examinations'!$A:$A,'Medical Examinations'!$F:$F,"Unknown")</f>
        <v>No</v>
      </c>
      <c r="H837" s="43">
        <f>_xlfn.XLOOKUP(Healthcare!A837,'Medical Examinations'!$A:$A,'Medical Examinations'!$G:$G,0)</f>
        <v>1</v>
      </c>
      <c r="I837" s="7" t="str">
        <f>_xlfn.XLOOKUP(A837,'Medical Examinations'!$A:$A,'Medical Examinations'!$H:$H,"Unknown")</f>
        <v>No</v>
      </c>
      <c r="J837" s="7" t="str" cm="1">
        <f t="array" ref="J837">_xlfn.IFS(C837&lt;18.5,"Under Weight",C837&lt;=24.9,"Normal Weight",C837&lt;30,"Over weight",C837&gt;=30,"Obesity")</f>
        <v>Obesity</v>
      </c>
      <c r="K837" s="7" t="str" cm="1">
        <f t="array" ref="K837">_xlfn.IFS(D837="Null","Unknown",D837&lt;5.7,"Normal",D837&lt;6.5,"Prediabetes",D837&gt;=6.5,"Diabetes")</f>
        <v>Prediabetes</v>
      </c>
      <c r="L837" s="7" t="str">
        <f>_xlfn.XLOOKUP(A837,'Hospitalisation Details'!$A:$A,'Hospitalisation Details'!$J:$J,)</f>
        <v>28-Nov-1964</v>
      </c>
      <c r="M837" s="22">
        <f>+_xlfn.XLOOKUP(A837,'Hospitalisation Details'!$A:$A,'Hospitalisation Details'!$F:$F)</f>
        <v>12700.63</v>
      </c>
      <c r="N837" s="7" t="str">
        <f>_xlfn.XLOOKUP(A837,'Hospitalisation Details'!$A:$A,'Hospitalisation Details'!$G:$G)</f>
        <v>tier - 3</v>
      </c>
      <c r="O837" s="7" t="str">
        <f>_xlfn.XLOOKUP(A837,'Hospitalisation Details'!$A:$A,'Hospitalisation Details'!$H:$H)</f>
        <v>tier - 3</v>
      </c>
      <c r="P837" s="7" t="str">
        <f>_xlfn.XLOOKUP(A837,'Hospitalisation Details'!$A:$A,'Hospitalisation Details'!$I:$I)</f>
        <v>R1011</v>
      </c>
      <c r="Q837" s="28">
        <f>_xlfn.XLOOKUP(A837,'Hospitalisation Details'!$A:$A,'Hospitalisation Details'!$K:$K)</f>
        <v>59</v>
      </c>
    </row>
    <row r="838" spans="1:17" x14ac:dyDescent="0.3">
      <c r="A838" s="27" t="s">
        <v>1533</v>
      </c>
      <c r="B838" s="7" t="str">
        <f>IFERROR(_xlfn.XLOOKUP(A838,'Customer Names'!$A$2:$A$2336,'Customer Names'!$C$2:$C$2336),"Unknown")</f>
        <v xml:space="preserve">  Wendy</v>
      </c>
      <c r="C838" s="7">
        <f>_xlfn.XLOOKUP(A838,'Medical Examinations'!$A$2:$A$2336,'Medical Examinations'!$B$2:$B$2336,AVERAGE('Medical Examinations'!$B$2:$B$2336))</f>
        <v>52.75</v>
      </c>
      <c r="D838" s="7">
        <f>_xlfn.XLOOKUP(A838,'Medical Examinations'!$A$2:$A$2336,'Medical Examinations'!$C$2:$C$2336,AVERAGE('Medical Examinations'!$C$2:$C$2336))</f>
        <v>6.02</v>
      </c>
      <c r="E838" s="7" t="str">
        <f>_xlfn.XLOOKUP(A838,'Medical Examinations'!$A:$A,'Medical Examinations'!$D:$D,"Unknown")</f>
        <v>No</v>
      </c>
      <c r="F838" s="7" t="str">
        <f>_xlfn.XLOOKUP(A838,'Medical Examinations'!$A:$A,'Medical Examinations'!$E:$E,"Unknown")</f>
        <v>No</v>
      </c>
      <c r="G838" s="7" t="str">
        <f>_xlfn.XLOOKUP(A838,'Medical Examinations'!$A:$A,'Medical Examinations'!$F:$F,"Unknown")</f>
        <v>No</v>
      </c>
      <c r="H838" s="43">
        <f>_xlfn.XLOOKUP(Healthcare!A838,'Medical Examinations'!$A:$A,'Medical Examinations'!$G:$G,0)</f>
        <v>1</v>
      </c>
      <c r="I838" s="7" t="str">
        <f>_xlfn.XLOOKUP(A838,'Medical Examinations'!$A:$A,'Medical Examinations'!$H:$H,"Unknown")</f>
        <v>No</v>
      </c>
      <c r="J838" s="7" t="str" cm="1">
        <f t="array" ref="J838">_xlfn.IFS(C838&lt;18.5,"Under Weight",C838&lt;=24.9,"Normal Weight",C838&lt;30,"Over weight",C838&gt;=30,"Obesity")</f>
        <v>Obesity</v>
      </c>
      <c r="K838" s="7" t="str" cm="1">
        <f t="array" ref="K838">_xlfn.IFS(D838="Null","Unknown",D838&lt;5.7,"Normal",D838&lt;6.5,"Prediabetes",D838&gt;=6.5,"Diabetes")</f>
        <v>Prediabetes</v>
      </c>
      <c r="L838" s="7" t="str">
        <f>_xlfn.XLOOKUP(A838,'Hospitalisation Details'!$A:$A,'Hospitalisation Details'!$J:$J,)</f>
        <v>7-Jul-1992</v>
      </c>
      <c r="M838" s="22">
        <f>+_xlfn.XLOOKUP(A838,'Hospitalisation Details'!$A:$A,'Hospitalisation Details'!$F:$F)</f>
        <v>12699.56</v>
      </c>
      <c r="N838" s="7" t="str">
        <f>_xlfn.XLOOKUP(A838,'Hospitalisation Details'!$A:$A,'Hospitalisation Details'!$G:$G)</f>
        <v>tier - 3</v>
      </c>
      <c r="O838" s="7" t="str">
        <f>_xlfn.XLOOKUP(A838,'Hospitalisation Details'!$A:$A,'Hospitalisation Details'!$H:$H)</f>
        <v>tier - 2</v>
      </c>
      <c r="P838" s="7" t="str">
        <f>_xlfn.XLOOKUP(A838,'Hospitalisation Details'!$A:$A,'Hospitalisation Details'!$I:$I)</f>
        <v>R1011</v>
      </c>
      <c r="Q838" s="28">
        <f>_xlfn.XLOOKUP(A838,'Hospitalisation Details'!$A:$A,'Hospitalisation Details'!$K:$K)</f>
        <v>31</v>
      </c>
    </row>
    <row r="839" spans="1:17" x14ac:dyDescent="0.3">
      <c r="A839" s="27" t="s">
        <v>1532</v>
      </c>
      <c r="B839" s="7" t="str">
        <f>IFERROR(_xlfn.XLOOKUP(A839,'Customer Names'!$A$2:$A$2336,'Customer Names'!$C$2:$C$2336),"Unknown")</f>
        <v xml:space="preserve">  Eric D</v>
      </c>
      <c r="C839" s="7">
        <f>_xlfn.XLOOKUP(A839,'Medical Examinations'!$A$2:$A$2336,'Medical Examinations'!$B$2:$B$2336,AVERAGE('Medical Examinations'!$B$2:$B$2336))</f>
        <v>36.67</v>
      </c>
      <c r="D839" s="7">
        <f>_xlfn.XLOOKUP(A839,'Medical Examinations'!$A$2:$A$2336,'Medical Examinations'!$C$2:$C$2336,AVERAGE('Medical Examinations'!$C$2:$C$2336))</f>
        <v>11.86</v>
      </c>
      <c r="E839" s="7" t="str">
        <f>_xlfn.XLOOKUP(A839,'Medical Examinations'!$A:$A,'Medical Examinations'!$D:$D,"Unknown")</f>
        <v>No</v>
      </c>
      <c r="F839" s="7" t="str">
        <f>_xlfn.XLOOKUP(A839,'Medical Examinations'!$A:$A,'Medical Examinations'!$E:$E,"Unknown")</f>
        <v>No</v>
      </c>
      <c r="G839" s="7" t="str">
        <f>_xlfn.XLOOKUP(A839,'Medical Examinations'!$A:$A,'Medical Examinations'!$F:$F,"Unknown")</f>
        <v>No</v>
      </c>
      <c r="H839" s="43">
        <f>_xlfn.XLOOKUP(Healthcare!A839,'Medical Examinations'!$A:$A,'Medical Examinations'!$G:$G,0)</f>
        <v>0</v>
      </c>
      <c r="I839" s="7" t="str">
        <f>_xlfn.XLOOKUP(A839,'Medical Examinations'!$A:$A,'Medical Examinations'!$H:$H,"Unknown")</f>
        <v>No</v>
      </c>
      <c r="J839" s="7" t="str" cm="1">
        <f t="array" ref="J839">_xlfn.IFS(C839&lt;18.5,"Under Weight",C839&lt;=24.9,"Normal Weight",C839&lt;30,"Over weight",C839&gt;=30,"Obesity")</f>
        <v>Obesity</v>
      </c>
      <c r="K839" s="7" t="str" cm="1">
        <f t="array" ref="K839">_xlfn.IFS(D839="Null","Unknown",D839&lt;5.7,"Normal",D839&lt;6.5,"Prediabetes",D839&gt;=6.5,"Diabetes")</f>
        <v>Diabetes</v>
      </c>
      <c r="L839" s="7" t="str">
        <f>_xlfn.XLOOKUP(A839,'Hospitalisation Details'!$A:$A,'Hospitalisation Details'!$J:$J,)</f>
        <v>24-Sep-1974</v>
      </c>
      <c r="M839" s="22">
        <f>+_xlfn.XLOOKUP(A839,'Hospitalisation Details'!$A:$A,'Hospitalisation Details'!$F:$F)</f>
        <v>12697.48</v>
      </c>
      <c r="N839" s="7" t="str">
        <f>_xlfn.XLOOKUP(A839,'Hospitalisation Details'!$A:$A,'Hospitalisation Details'!$G:$G)</f>
        <v>tier - 3</v>
      </c>
      <c r="O839" s="7" t="str">
        <f>_xlfn.XLOOKUP(A839,'Hospitalisation Details'!$A:$A,'Hospitalisation Details'!$H:$H)</f>
        <v>tier - 3</v>
      </c>
      <c r="P839" s="7" t="str">
        <f>_xlfn.XLOOKUP(A839,'Hospitalisation Details'!$A:$A,'Hospitalisation Details'!$I:$I)</f>
        <v>R1021</v>
      </c>
      <c r="Q839" s="28">
        <f>_xlfn.XLOOKUP(A839,'Hospitalisation Details'!$A:$A,'Hospitalisation Details'!$K:$K)</f>
        <v>49</v>
      </c>
    </row>
    <row r="840" spans="1:17" x14ac:dyDescent="0.3">
      <c r="A840" s="27" t="s">
        <v>1531</v>
      </c>
      <c r="B840" s="7" t="str">
        <f>IFERROR(_xlfn.XLOOKUP(A840,'Customer Names'!$A$2:$A$2336,'Customer Names'!$C$2:$C$2336),"Unknown")</f>
        <v xml:space="preserve">  Elizabeth</v>
      </c>
      <c r="C840" s="7">
        <f>_xlfn.XLOOKUP(A840,'Medical Examinations'!$A$2:$A$2336,'Medical Examinations'!$B$2:$B$2336,AVERAGE('Medical Examinations'!$B$2:$B$2336))</f>
        <v>38.06</v>
      </c>
      <c r="D840" s="7">
        <f>_xlfn.XLOOKUP(A840,'Medical Examinations'!$A$2:$A$2336,'Medical Examinations'!$C$2:$C$2336,AVERAGE('Medical Examinations'!$C$2:$C$2336))</f>
        <v>8.25</v>
      </c>
      <c r="E840" s="7" t="str">
        <f>_xlfn.XLOOKUP(A840,'Medical Examinations'!$A:$A,'Medical Examinations'!$D:$D,"Unknown")</f>
        <v>No</v>
      </c>
      <c r="F840" s="7" t="str">
        <f>_xlfn.XLOOKUP(A840,'Medical Examinations'!$A:$A,'Medical Examinations'!$E:$E,"Unknown")</f>
        <v>No</v>
      </c>
      <c r="G840" s="7" t="str">
        <f>_xlfn.XLOOKUP(A840,'Medical Examinations'!$A:$A,'Medical Examinations'!$F:$F,"Unknown")</f>
        <v>No</v>
      </c>
      <c r="H840" s="43">
        <f>_xlfn.XLOOKUP(Healthcare!A840,'Medical Examinations'!$A:$A,'Medical Examinations'!$G:$G,0)</f>
        <v>0</v>
      </c>
      <c r="I840" s="7" t="str">
        <f>_xlfn.XLOOKUP(A840,'Medical Examinations'!$A:$A,'Medical Examinations'!$H:$H,"Unknown")</f>
        <v>No</v>
      </c>
      <c r="J840" s="7" t="str" cm="1">
        <f t="array" ref="J840">_xlfn.IFS(C840&lt;18.5,"Under Weight",C840&lt;=24.9,"Normal Weight",C840&lt;30,"Over weight",C840&gt;=30,"Obesity")</f>
        <v>Obesity</v>
      </c>
      <c r="K840" s="7" t="str" cm="1">
        <f t="array" ref="K840">_xlfn.IFS(D840="Null","Unknown",D840&lt;5.7,"Normal",D840&lt;6.5,"Prediabetes",D840&gt;=6.5,"Diabetes")</f>
        <v>Diabetes</v>
      </c>
      <c r="L840" s="7" t="str">
        <f>_xlfn.XLOOKUP(A840,'Hospitalisation Details'!$A:$A,'Hospitalisation Details'!$J:$J,)</f>
        <v>27-Aug-1962</v>
      </c>
      <c r="M840" s="22">
        <f>+_xlfn.XLOOKUP(A840,'Hospitalisation Details'!$A:$A,'Hospitalisation Details'!$F:$F)</f>
        <v>12648.7</v>
      </c>
      <c r="N840" s="7" t="str">
        <f>_xlfn.XLOOKUP(A840,'Hospitalisation Details'!$A:$A,'Hospitalisation Details'!$G:$G)</f>
        <v>tier - 3</v>
      </c>
      <c r="O840" s="7" t="str">
        <f>_xlfn.XLOOKUP(A840,'Hospitalisation Details'!$A:$A,'Hospitalisation Details'!$H:$H)</f>
        <v>tier - 2</v>
      </c>
      <c r="P840" s="7" t="str">
        <f>_xlfn.XLOOKUP(A840,'Hospitalisation Details'!$A:$A,'Hospitalisation Details'!$I:$I)</f>
        <v>R1013</v>
      </c>
      <c r="Q840" s="28">
        <f>_xlfn.XLOOKUP(A840,'Hospitalisation Details'!$A:$A,'Hospitalisation Details'!$K:$K)</f>
        <v>61</v>
      </c>
    </row>
    <row r="841" spans="1:17" x14ac:dyDescent="0.3">
      <c r="A841" s="27" t="s">
        <v>1530</v>
      </c>
      <c r="B841" s="7" t="str">
        <f>IFERROR(_xlfn.XLOOKUP(A841,'Customer Names'!$A$2:$A$2336,'Customer Names'!$C$2:$C$2336),"Unknown")</f>
        <v xml:space="preserve">  Laura F</v>
      </c>
      <c r="C841" s="7">
        <f>_xlfn.XLOOKUP(A841,'Medical Examinations'!$A$2:$A$2336,'Medical Examinations'!$B$2:$B$2336,AVERAGE('Medical Examinations'!$B$2:$B$2336))</f>
        <v>38</v>
      </c>
      <c r="D841" s="7">
        <f>_xlfn.XLOOKUP(A841,'Medical Examinations'!$A$2:$A$2336,'Medical Examinations'!$C$2:$C$2336,AVERAGE('Medical Examinations'!$C$2:$C$2336))</f>
        <v>8.1300000000000008</v>
      </c>
      <c r="E841" s="7" t="str">
        <f>_xlfn.XLOOKUP(A841,'Medical Examinations'!$A:$A,'Medical Examinations'!$D:$D,"Unknown")</f>
        <v>No</v>
      </c>
      <c r="F841" s="7" t="str">
        <f>_xlfn.XLOOKUP(A841,'Medical Examinations'!$A:$A,'Medical Examinations'!$E:$E,"Unknown")</f>
        <v>No</v>
      </c>
      <c r="G841" s="7" t="str">
        <f>_xlfn.XLOOKUP(A841,'Medical Examinations'!$A:$A,'Medical Examinations'!$F:$F,"Unknown")</f>
        <v>No</v>
      </c>
      <c r="H841" s="43">
        <f>_xlfn.XLOOKUP(Healthcare!A841,'Medical Examinations'!$A:$A,'Medical Examinations'!$G:$G,0)</f>
        <v>0</v>
      </c>
      <c r="I841" s="7" t="str">
        <f>_xlfn.XLOOKUP(A841,'Medical Examinations'!$A:$A,'Medical Examinations'!$H:$H,"Unknown")</f>
        <v>No</v>
      </c>
      <c r="J841" s="7" t="str" cm="1">
        <f t="array" ref="J841">_xlfn.IFS(C841&lt;18.5,"Under Weight",C841&lt;=24.9,"Normal Weight",C841&lt;30,"Over weight",C841&gt;=30,"Obesity")</f>
        <v>Obesity</v>
      </c>
      <c r="K841" s="7" t="str" cm="1">
        <f t="array" ref="K841">_xlfn.IFS(D841="Null","Unknown",D841&lt;5.7,"Normal",D841&lt;6.5,"Prediabetes",D841&gt;=6.5,"Diabetes")</f>
        <v>Diabetes</v>
      </c>
      <c r="L841" s="7" t="str">
        <f>_xlfn.XLOOKUP(A841,'Hospitalisation Details'!$A:$A,'Hospitalisation Details'!$J:$J,)</f>
        <v>14-Sep-1965</v>
      </c>
      <c r="M841" s="22">
        <f>+_xlfn.XLOOKUP(A841,'Hospitalisation Details'!$A:$A,'Hospitalisation Details'!$F:$F)</f>
        <v>12646.21</v>
      </c>
      <c r="N841" s="7" t="str">
        <f>_xlfn.XLOOKUP(A841,'Hospitalisation Details'!$A:$A,'Hospitalisation Details'!$G:$G)</f>
        <v>tier - 3</v>
      </c>
      <c r="O841" s="7" t="str">
        <f>_xlfn.XLOOKUP(A841,'Hospitalisation Details'!$A:$A,'Hospitalisation Details'!$H:$H)</f>
        <v>tier - 2</v>
      </c>
      <c r="P841" s="7" t="str">
        <f>_xlfn.XLOOKUP(A841,'Hospitalisation Details'!$A:$A,'Hospitalisation Details'!$I:$I)</f>
        <v>R1011</v>
      </c>
      <c r="Q841" s="28">
        <f>_xlfn.XLOOKUP(A841,'Hospitalisation Details'!$A:$A,'Hospitalisation Details'!$K:$K)</f>
        <v>58</v>
      </c>
    </row>
    <row r="842" spans="1:17" x14ac:dyDescent="0.3">
      <c r="A842" s="27" t="s">
        <v>1529</v>
      </c>
      <c r="B842" s="7" t="str">
        <f>IFERROR(_xlfn.XLOOKUP(A842,'Customer Names'!$A$2:$A$2336,'Customer Names'!$C$2:$C$2336),"Unknown")</f>
        <v xml:space="preserve">  Amelia F</v>
      </c>
      <c r="C842" s="7">
        <f>_xlfn.XLOOKUP(A842,'Medical Examinations'!$A$2:$A$2336,'Medical Examinations'!$B$2:$B$2336,AVERAGE('Medical Examinations'!$B$2:$B$2336))</f>
        <v>35.1</v>
      </c>
      <c r="D842" s="7">
        <f>_xlfn.XLOOKUP(A842,'Medical Examinations'!$A$2:$A$2336,'Medical Examinations'!$C$2:$C$2336,AVERAGE('Medical Examinations'!$C$2:$C$2336))</f>
        <v>10.1</v>
      </c>
      <c r="E842" s="7" t="str">
        <f>_xlfn.XLOOKUP(A842,'Medical Examinations'!$A:$A,'Medical Examinations'!$D:$D,"Unknown")</f>
        <v>No</v>
      </c>
      <c r="F842" s="7" t="str">
        <f>_xlfn.XLOOKUP(A842,'Medical Examinations'!$A:$A,'Medical Examinations'!$E:$E,"Unknown")</f>
        <v>No</v>
      </c>
      <c r="G842" s="7" t="str">
        <f>_xlfn.XLOOKUP(A842,'Medical Examinations'!$A:$A,'Medical Examinations'!$F:$F,"Unknown")</f>
        <v>No</v>
      </c>
      <c r="H842" s="43">
        <f>_xlfn.XLOOKUP(Healthcare!A842,'Medical Examinations'!$A:$A,'Medical Examinations'!$G:$G,0)</f>
        <v>0</v>
      </c>
      <c r="I842" s="7" t="str">
        <f>_xlfn.XLOOKUP(A842,'Medical Examinations'!$A:$A,'Medical Examinations'!$H:$H,"Unknown")</f>
        <v>No</v>
      </c>
      <c r="J842" s="7" t="str" cm="1">
        <f t="array" ref="J842">_xlfn.IFS(C842&lt;18.5,"Under Weight",C842&lt;=24.9,"Normal Weight",C842&lt;30,"Over weight",C842&gt;=30,"Obesity")</f>
        <v>Obesity</v>
      </c>
      <c r="K842" s="7" t="str" cm="1">
        <f t="array" ref="K842">_xlfn.IFS(D842="Null","Unknown",D842&lt;5.7,"Normal",D842&lt;6.5,"Prediabetes",D842&gt;=6.5,"Diabetes")</f>
        <v>Diabetes</v>
      </c>
      <c r="L842" s="7" t="str">
        <f>_xlfn.XLOOKUP(A842,'Hospitalisation Details'!$A:$A,'Hospitalisation Details'!$J:$J,)</f>
        <v>11-Jul-1962</v>
      </c>
      <c r="M842" s="22">
        <f>+_xlfn.XLOOKUP(A842,'Hospitalisation Details'!$A:$A,'Hospitalisation Details'!$F:$F)</f>
        <v>12644.59</v>
      </c>
      <c r="N842" s="7" t="str">
        <f>_xlfn.XLOOKUP(A842,'Hospitalisation Details'!$A:$A,'Hospitalisation Details'!$G:$G)</f>
        <v>tier - 3</v>
      </c>
      <c r="O842" s="7" t="str">
        <f>_xlfn.XLOOKUP(A842,'Hospitalisation Details'!$A:$A,'Hospitalisation Details'!$H:$H)</f>
        <v>tier - 2</v>
      </c>
      <c r="P842" s="7" t="str">
        <f>_xlfn.XLOOKUP(A842,'Hospitalisation Details'!$A:$A,'Hospitalisation Details'!$I:$I)</f>
        <v>R1011</v>
      </c>
      <c r="Q842" s="28">
        <f>_xlfn.XLOOKUP(A842,'Hospitalisation Details'!$A:$A,'Hospitalisation Details'!$K:$K)</f>
        <v>61</v>
      </c>
    </row>
    <row r="843" spans="1:17" x14ac:dyDescent="0.3">
      <c r="A843" s="27" t="s">
        <v>1528</v>
      </c>
      <c r="B843" s="7" t="str">
        <f>IFERROR(_xlfn.XLOOKUP(A843,'Customer Names'!$A$2:$A$2336,'Customer Names'!$C$2:$C$2336),"Unknown")</f>
        <v xml:space="preserve">  Amy L</v>
      </c>
      <c r="C843" s="7">
        <f>_xlfn.XLOOKUP(A843,'Medical Examinations'!$A$2:$A$2336,'Medical Examinations'!$B$2:$B$2336,AVERAGE('Medical Examinations'!$B$2:$B$2336))</f>
        <v>33.82</v>
      </c>
      <c r="D843" s="7">
        <f>_xlfn.XLOOKUP(A843,'Medical Examinations'!$A$2:$A$2336,'Medical Examinations'!$C$2:$C$2336,AVERAGE('Medical Examinations'!$C$2:$C$2336))</f>
        <v>5.89</v>
      </c>
      <c r="E843" s="7" t="str">
        <f>_xlfn.XLOOKUP(A843,'Medical Examinations'!$A:$A,'Medical Examinations'!$D:$D,"Unknown")</f>
        <v>Yes</v>
      </c>
      <c r="F843" s="7" t="str">
        <f>_xlfn.XLOOKUP(A843,'Medical Examinations'!$A:$A,'Medical Examinations'!$E:$E,"Unknown")</f>
        <v>No</v>
      </c>
      <c r="G843" s="7" t="str">
        <f>_xlfn.XLOOKUP(A843,'Medical Examinations'!$A:$A,'Medical Examinations'!$F:$F,"Unknown")</f>
        <v>No</v>
      </c>
      <c r="H843" s="43">
        <f>_xlfn.XLOOKUP(Healthcare!A843,'Medical Examinations'!$A:$A,'Medical Examinations'!$G:$G,0)</f>
        <v>2</v>
      </c>
      <c r="I843" s="7" t="str">
        <f>_xlfn.XLOOKUP(A843,'Medical Examinations'!$A:$A,'Medical Examinations'!$H:$H,"Unknown")</f>
        <v>No</v>
      </c>
      <c r="J843" s="7" t="str" cm="1">
        <f t="array" ref="J843">_xlfn.IFS(C843&lt;18.5,"Under Weight",C843&lt;=24.9,"Normal Weight",C843&lt;30,"Over weight",C843&gt;=30,"Obesity")</f>
        <v>Obesity</v>
      </c>
      <c r="K843" s="7" t="str" cm="1">
        <f t="array" ref="K843">_xlfn.IFS(D843="Null","Unknown",D843&lt;5.7,"Normal",D843&lt;6.5,"Prediabetes",D843&gt;=6.5,"Diabetes")</f>
        <v>Prediabetes</v>
      </c>
      <c r="L843" s="7" t="str">
        <f>_xlfn.XLOOKUP(A843,'Hospitalisation Details'!$A:$A,'Hospitalisation Details'!$J:$J,)</f>
        <v>17-Dec-1966</v>
      </c>
      <c r="M843" s="22">
        <f>+_xlfn.XLOOKUP(A843,'Hospitalisation Details'!$A:$A,'Hospitalisation Details'!$F:$F)</f>
        <v>12643.38</v>
      </c>
      <c r="N843" s="7" t="str">
        <f>_xlfn.XLOOKUP(A843,'Hospitalisation Details'!$A:$A,'Hospitalisation Details'!$G:$G)</f>
        <v>tier - 3</v>
      </c>
      <c r="O843" s="7" t="str">
        <f>_xlfn.XLOOKUP(A843,'Hospitalisation Details'!$A:$A,'Hospitalisation Details'!$H:$H)</f>
        <v>tier - 1</v>
      </c>
      <c r="P843" s="7" t="str">
        <f>_xlfn.XLOOKUP(A843,'Hospitalisation Details'!$A:$A,'Hospitalisation Details'!$I:$I)</f>
        <v>R1012</v>
      </c>
      <c r="Q843" s="28">
        <f>_xlfn.XLOOKUP(A843,'Hospitalisation Details'!$A:$A,'Hospitalisation Details'!$K:$K)</f>
        <v>57</v>
      </c>
    </row>
    <row r="844" spans="1:17" x14ac:dyDescent="0.3">
      <c r="A844" s="27" t="s">
        <v>1527</v>
      </c>
      <c r="B844" s="7" t="str">
        <f>IFERROR(_xlfn.XLOOKUP(A844,'Customer Names'!$A$2:$A$2336,'Customer Names'!$C$2:$C$2336),"Unknown")</f>
        <v xml:space="preserve">  Katie J</v>
      </c>
      <c r="C844" s="7">
        <f>_xlfn.XLOOKUP(A844,'Medical Examinations'!$A$2:$A$2336,'Medical Examinations'!$B$2:$B$2336,AVERAGE('Medical Examinations'!$B$2:$B$2336))</f>
        <v>37.43</v>
      </c>
      <c r="D844" s="7">
        <f>_xlfn.XLOOKUP(A844,'Medical Examinations'!$A$2:$A$2336,'Medical Examinations'!$C$2:$C$2336,AVERAGE('Medical Examinations'!$C$2:$C$2336))</f>
        <v>4.97</v>
      </c>
      <c r="E844" s="7" t="str">
        <f>_xlfn.XLOOKUP(A844,'Medical Examinations'!$A:$A,'Medical Examinations'!$D:$D,"Unknown")</f>
        <v>No</v>
      </c>
      <c r="F844" s="7" t="str">
        <f>_xlfn.XLOOKUP(A844,'Medical Examinations'!$A:$A,'Medical Examinations'!$E:$E,"Unknown")</f>
        <v>No</v>
      </c>
      <c r="G844" s="7" t="str">
        <f>_xlfn.XLOOKUP(A844,'Medical Examinations'!$A:$A,'Medical Examinations'!$F:$F,"Unknown")</f>
        <v>No</v>
      </c>
      <c r="H844" s="43">
        <f>_xlfn.XLOOKUP(Healthcare!A844,'Medical Examinations'!$A:$A,'Medical Examinations'!$G:$G,0)</f>
        <v>2</v>
      </c>
      <c r="I844" s="7" t="str">
        <f>_xlfn.XLOOKUP(A844,'Medical Examinations'!$A:$A,'Medical Examinations'!$H:$H,"Unknown")</f>
        <v>No</v>
      </c>
      <c r="J844" s="7" t="str" cm="1">
        <f t="array" ref="J844">_xlfn.IFS(C844&lt;18.5,"Under Weight",C844&lt;=24.9,"Normal Weight",C844&lt;30,"Over weight",C844&gt;=30,"Obesity")</f>
        <v>Obesity</v>
      </c>
      <c r="K844" s="7" t="str" cm="1">
        <f t="array" ref="K844">_xlfn.IFS(D844="Null","Unknown",D844&lt;5.7,"Normal",D844&lt;6.5,"Prediabetes",D844&gt;=6.5,"Diabetes")</f>
        <v>Normal</v>
      </c>
      <c r="L844" s="7" t="str">
        <f>_xlfn.XLOOKUP(A844,'Hospitalisation Details'!$A:$A,'Hospitalisation Details'!$J:$J,)</f>
        <v>5-Sep-1972</v>
      </c>
      <c r="M844" s="22">
        <f>+_xlfn.XLOOKUP(A844,'Hospitalisation Details'!$A:$A,'Hospitalisation Details'!$F:$F)</f>
        <v>12640.24</v>
      </c>
      <c r="N844" s="7" t="str">
        <f>_xlfn.XLOOKUP(A844,'Hospitalisation Details'!$A:$A,'Hospitalisation Details'!$G:$G)</f>
        <v>tier - 3</v>
      </c>
      <c r="O844" s="7" t="str">
        <f>_xlfn.XLOOKUP(A844,'Hospitalisation Details'!$A:$A,'Hospitalisation Details'!$H:$H)</f>
        <v>tier - 1</v>
      </c>
      <c r="P844" s="7" t="str">
        <f>_xlfn.XLOOKUP(A844,'Hospitalisation Details'!$A:$A,'Hospitalisation Details'!$I:$I)</f>
        <v>R1011</v>
      </c>
      <c r="Q844" s="28">
        <f>_xlfn.XLOOKUP(A844,'Hospitalisation Details'!$A:$A,'Hospitalisation Details'!$K:$K)</f>
        <v>51</v>
      </c>
    </row>
    <row r="845" spans="1:17" x14ac:dyDescent="0.3">
      <c r="A845" s="27" t="s">
        <v>1526</v>
      </c>
      <c r="B845" s="7" t="str">
        <f>IFERROR(_xlfn.XLOOKUP(A845,'Customer Names'!$A$2:$A$2336,'Customer Names'!$C$2:$C$2336),"Unknown")</f>
        <v xml:space="preserve">  Laura E</v>
      </c>
      <c r="C845" s="7">
        <f>_xlfn.XLOOKUP(A845,'Medical Examinations'!$A$2:$A$2336,'Medical Examinations'!$B$2:$B$2336,AVERAGE('Medical Examinations'!$B$2:$B$2336))</f>
        <v>30.5</v>
      </c>
      <c r="D845" s="7">
        <f>_xlfn.XLOOKUP(A845,'Medical Examinations'!$A$2:$A$2336,'Medical Examinations'!$C$2:$C$2336,AVERAGE('Medical Examinations'!$C$2:$C$2336))</f>
        <v>9.9</v>
      </c>
      <c r="E845" s="7" t="str">
        <f>_xlfn.XLOOKUP(A845,'Medical Examinations'!$A:$A,'Medical Examinations'!$D:$D,"Unknown")</f>
        <v>No</v>
      </c>
      <c r="F845" s="7" t="str">
        <f>_xlfn.XLOOKUP(A845,'Medical Examinations'!$A:$A,'Medical Examinations'!$E:$E,"Unknown")</f>
        <v>No</v>
      </c>
      <c r="G845" s="7" t="str">
        <f>_xlfn.XLOOKUP(A845,'Medical Examinations'!$A:$A,'Medical Examinations'!$F:$F,"Unknown")</f>
        <v>No</v>
      </c>
      <c r="H845" s="43">
        <f>_xlfn.XLOOKUP(Healthcare!A845,'Medical Examinations'!$A:$A,'Medical Examinations'!$G:$G,0)</f>
        <v>0</v>
      </c>
      <c r="I845" s="7" t="str">
        <f>_xlfn.XLOOKUP(A845,'Medical Examinations'!$A:$A,'Medical Examinations'!$H:$H,"Unknown")</f>
        <v>No</v>
      </c>
      <c r="J845" s="7" t="str" cm="1">
        <f t="array" ref="J845">_xlfn.IFS(C845&lt;18.5,"Under Weight",C845&lt;=24.9,"Normal Weight",C845&lt;30,"Over weight",C845&gt;=30,"Obesity")</f>
        <v>Obesity</v>
      </c>
      <c r="K845" s="7" t="str" cm="1">
        <f t="array" ref="K845">_xlfn.IFS(D845="Null","Unknown",D845&lt;5.7,"Normal",D845&lt;6.5,"Prediabetes",D845&gt;=6.5,"Diabetes")</f>
        <v>Diabetes</v>
      </c>
      <c r="L845" s="7" t="str">
        <f>_xlfn.XLOOKUP(A845,'Hospitalisation Details'!$A:$A,'Hospitalisation Details'!$J:$J,)</f>
        <v>22-Jul-1962</v>
      </c>
      <c r="M845" s="22">
        <f>+_xlfn.XLOOKUP(A845,'Hospitalisation Details'!$A:$A,'Hospitalisation Details'!$F:$F)</f>
        <v>12638.2</v>
      </c>
      <c r="N845" s="7" t="str">
        <f>_xlfn.XLOOKUP(A845,'Hospitalisation Details'!$A:$A,'Hospitalisation Details'!$G:$G)</f>
        <v>tier - 3</v>
      </c>
      <c r="O845" s="7" t="str">
        <f>_xlfn.XLOOKUP(A845,'Hospitalisation Details'!$A:$A,'Hospitalisation Details'!$H:$H)</f>
        <v>tier - 1</v>
      </c>
      <c r="P845" s="7" t="str">
        <f>_xlfn.XLOOKUP(A845,'Hospitalisation Details'!$A:$A,'Hospitalisation Details'!$I:$I)</f>
        <v>R1011</v>
      </c>
      <c r="Q845" s="28">
        <f>_xlfn.XLOOKUP(A845,'Hospitalisation Details'!$A:$A,'Hospitalisation Details'!$K:$K)</f>
        <v>61</v>
      </c>
    </row>
    <row r="846" spans="1:17" x14ac:dyDescent="0.3">
      <c r="A846" s="27" t="s">
        <v>1525</v>
      </c>
      <c r="B846" s="7" t="str">
        <f>IFERROR(_xlfn.XLOOKUP(A846,'Customer Names'!$A$2:$A$2336,'Customer Names'!$C$2:$C$2336),"Unknown")</f>
        <v xml:space="preserve">  Mayumi</v>
      </c>
      <c r="C846" s="7">
        <f>_xlfn.XLOOKUP(A846,'Medical Examinations'!$A$2:$A$2336,'Medical Examinations'!$B$2:$B$2336,AVERAGE('Medical Examinations'!$B$2:$B$2336))</f>
        <v>24.53</v>
      </c>
      <c r="D846" s="7">
        <f>_xlfn.XLOOKUP(A846,'Medical Examinations'!$A$2:$A$2336,'Medical Examinations'!$C$2:$C$2336,AVERAGE('Medical Examinations'!$C$2:$C$2336))</f>
        <v>9.0500000000000007</v>
      </c>
      <c r="E846" s="7" t="str">
        <f>_xlfn.XLOOKUP(A846,'Medical Examinations'!$A:$A,'Medical Examinations'!$D:$D,"Unknown")</f>
        <v>No</v>
      </c>
      <c r="F846" s="7" t="str">
        <f>_xlfn.XLOOKUP(A846,'Medical Examinations'!$A:$A,'Medical Examinations'!$E:$E,"Unknown")</f>
        <v>No</v>
      </c>
      <c r="G846" s="7" t="str">
        <f>_xlfn.XLOOKUP(A846,'Medical Examinations'!$A:$A,'Medical Examinations'!$F:$F,"Unknown")</f>
        <v>No</v>
      </c>
      <c r="H846" s="43">
        <f>_xlfn.XLOOKUP(Healthcare!A846,'Medical Examinations'!$A:$A,'Medical Examinations'!$G:$G,0)</f>
        <v>0</v>
      </c>
      <c r="I846" s="7" t="str">
        <f>_xlfn.XLOOKUP(A846,'Medical Examinations'!$A:$A,'Medical Examinations'!$H:$H,"Unknown")</f>
        <v>No</v>
      </c>
      <c r="J846" s="7" t="str" cm="1">
        <f t="array" ref="J846">_xlfn.IFS(C846&lt;18.5,"Under Weight",C846&lt;=24.9,"Normal Weight",C846&lt;30,"Over weight",C846&gt;=30,"Obesity")</f>
        <v>Normal Weight</v>
      </c>
      <c r="K846" s="7" t="str" cm="1">
        <f t="array" ref="K846">_xlfn.IFS(D846="Null","Unknown",D846&lt;5.7,"Normal",D846&lt;6.5,"Prediabetes",D846&gt;=6.5,"Diabetes")</f>
        <v>Diabetes</v>
      </c>
      <c r="L846" s="7" t="str">
        <f>_xlfn.XLOOKUP(A846,'Hospitalisation Details'!$A:$A,'Hospitalisation Details'!$J:$J,)</f>
        <v>22-Nov-1962</v>
      </c>
      <c r="M846" s="22">
        <f>+_xlfn.XLOOKUP(A846,'Hospitalisation Details'!$A:$A,'Hospitalisation Details'!$F:$F)</f>
        <v>12629.9</v>
      </c>
      <c r="N846" s="7" t="str">
        <f>_xlfn.XLOOKUP(A846,'Hospitalisation Details'!$A:$A,'Hospitalisation Details'!$G:$G)</f>
        <v>tier - 3</v>
      </c>
      <c r="O846" s="7" t="str">
        <f>_xlfn.XLOOKUP(A846,'Hospitalisation Details'!$A:$A,'Hospitalisation Details'!$H:$H)</f>
        <v>tier - 3</v>
      </c>
      <c r="P846" s="7" t="str">
        <f>_xlfn.XLOOKUP(A846,'Hospitalisation Details'!$A:$A,'Hospitalisation Details'!$I:$I)</f>
        <v>R1013</v>
      </c>
      <c r="Q846" s="28">
        <f>_xlfn.XLOOKUP(A846,'Hospitalisation Details'!$A:$A,'Hospitalisation Details'!$K:$K)</f>
        <v>61</v>
      </c>
    </row>
    <row r="847" spans="1:17" x14ac:dyDescent="0.3">
      <c r="A847" s="27" t="s">
        <v>1524</v>
      </c>
      <c r="B847" s="7" t="str">
        <f>IFERROR(_xlfn.XLOOKUP(A847,'Customer Names'!$A$2:$A$2336,'Customer Names'!$C$2:$C$2336),"Unknown")</f>
        <v xml:space="preserve">  Vanessa</v>
      </c>
      <c r="C847" s="7">
        <f>_xlfn.XLOOKUP(A847,'Medical Examinations'!$A$2:$A$2336,'Medical Examinations'!$B$2:$B$2336,AVERAGE('Medical Examinations'!$B$2:$B$2336))</f>
        <v>25.74</v>
      </c>
      <c r="D847" s="7">
        <f>_xlfn.XLOOKUP(A847,'Medical Examinations'!$A$2:$A$2336,'Medical Examinations'!$C$2:$C$2336,AVERAGE('Medical Examinations'!$C$2:$C$2336))</f>
        <v>10.93</v>
      </c>
      <c r="E847" s="7" t="str">
        <f>_xlfn.XLOOKUP(A847,'Medical Examinations'!$A:$A,'Medical Examinations'!$D:$D,"Unknown")</f>
        <v>No</v>
      </c>
      <c r="F847" s="7" t="str">
        <f>_xlfn.XLOOKUP(A847,'Medical Examinations'!$A:$A,'Medical Examinations'!$E:$E,"Unknown")</f>
        <v>No</v>
      </c>
      <c r="G847" s="7" t="str">
        <f>_xlfn.XLOOKUP(A847,'Medical Examinations'!$A:$A,'Medical Examinations'!$F:$F,"Unknown")</f>
        <v>No</v>
      </c>
      <c r="H847" s="43">
        <f>_xlfn.XLOOKUP(Healthcare!A847,'Medical Examinations'!$A:$A,'Medical Examinations'!$G:$G,0)</f>
        <v>0</v>
      </c>
      <c r="I847" s="7" t="str">
        <f>_xlfn.XLOOKUP(A847,'Medical Examinations'!$A:$A,'Medical Examinations'!$H:$H,"Unknown")</f>
        <v>No</v>
      </c>
      <c r="J847" s="7" t="str" cm="1">
        <f t="array" ref="J847">_xlfn.IFS(C847&lt;18.5,"Under Weight",C847&lt;=24.9,"Normal Weight",C847&lt;30,"Over weight",C847&gt;=30,"Obesity")</f>
        <v>Over weight</v>
      </c>
      <c r="K847" s="7" t="str" cm="1">
        <f t="array" ref="K847">_xlfn.IFS(D847="Null","Unknown",D847&lt;5.7,"Normal",D847&lt;6.5,"Prediabetes",D847&gt;=6.5,"Diabetes")</f>
        <v>Diabetes</v>
      </c>
      <c r="L847" s="7" t="str">
        <f>_xlfn.XLOOKUP(A847,'Hospitalisation Details'!$A:$A,'Hospitalisation Details'!$J:$J,)</f>
        <v>4-Oct-1965</v>
      </c>
      <c r="M847" s="22">
        <f>+_xlfn.XLOOKUP(A847,'Hospitalisation Details'!$A:$A,'Hospitalisation Details'!$F:$F)</f>
        <v>12629.17</v>
      </c>
      <c r="N847" s="7" t="str">
        <f>_xlfn.XLOOKUP(A847,'Hospitalisation Details'!$A:$A,'Hospitalisation Details'!$G:$G)</f>
        <v>tier - 3</v>
      </c>
      <c r="O847" s="7" t="str">
        <f>_xlfn.XLOOKUP(A847,'Hospitalisation Details'!$A:$A,'Hospitalisation Details'!$H:$H)</f>
        <v>tier - 1</v>
      </c>
      <c r="P847" s="7" t="str">
        <f>_xlfn.XLOOKUP(A847,'Hospitalisation Details'!$A:$A,'Hospitalisation Details'!$I:$I)</f>
        <v>R1013</v>
      </c>
      <c r="Q847" s="28">
        <f>_xlfn.XLOOKUP(A847,'Hospitalisation Details'!$A:$A,'Hospitalisation Details'!$K:$K)</f>
        <v>58</v>
      </c>
    </row>
    <row r="848" spans="1:17" x14ac:dyDescent="0.3">
      <c r="A848" s="27" t="s">
        <v>1523</v>
      </c>
      <c r="B848" s="7" t="str">
        <f>IFERROR(_xlfn.XLOOKUP(A848,'Customer Names'!$A$2:$A$2336,'Customer Names'!$C$2:$C$2336),"Unknown")</f>
        <v xml:space="preserve">  Natali N</v>
      </c>
      <c r="C848" s="7">
        <f>_xlfn.XLOOKUP(A848,'Medical Examinations'!$A$2:$A$2336,'Medical Examinations'!$B$2:$B$2336,AVERAGE('Medical Examinations'!$B$2:$B$2336))</f>
        <v>34.08</v>
      </c>
      <c r="D848" s="7">
        <f>_xlfn.XLOOKUP(A848,'Medical Examinations'!$A$2:$A$2336,'Medical Examinations'!$C$2:$C$2336,AVERAGE('Medical Examinations'!$C$2:$C$2336))</f>
        <v>7.58</v>
      </c>
      <c r="E848" s="7" t="str">
        <f>_xlfn.XLOOKUP(A848,'Medical Examinations'!$A:$A,'Medical Examinations'!$D:$D,"Unknown")</f>
        <v>Yes</v>
      </c>
      <c r="F848" s="7" t="str">
        <f>_xlfn.XLOOKUP(A848,'Medical Examinations'!$A:$A,'Medical Examinations'!$E:$E,"Unknown")</f>
        <v>No</v>
      </c>
      <c r="G848" s="7" t="str">
        <f>_xlfn.XLOOKUP(A848,'Medical Examinations'!$A:$A,'Medical Examinations'!$F:$F,"Unknown")</f>
        <v>No</v>
      </c>
      <c r="H848" s="43">
        <f>_xlfn.XLOOKUP(Healthcare!A848,'Medical Examinations'!$A:$A,'Medical Examinations'!$G:$G,0)</f>
        <v>2</v>
      </c>
      <c r="I848" s="7" t="str">
        <f>_xlfn.XLOOKUP(A848,'Medical Examinations'!$A:$A,'Medical Examinations'!$H:$H,"Unknown")</f>
        <v>No</v>
      </c>
      <c r="J848" s="7" t="str" cm="1">
        <f t="array" ref="J848">_xlfn.IFS(C848&lt;18.5,"Under Weight",C848&lt;=24.9,"Normal Weight",C848&lt;30,"Over weight",C848&gt;=30,"Obesity")</f>
        <v>Obesity</v>
      </c>
      <c r="K848" s="7" t="str" cm="1">
        <f t="array" ref="K848">_xlfn.IFS(D848="Null","Unknown",D848&lt;5.7,"Normal",D848&lt;6.5,"Prediabetes",D848&gt;=6.5,"Diabetes")</f>
        <v>Diabetes</v>
      </c>
      <c r="L848" s="7" t="str">
        <f>_xlfn.XLOOKUP(A848,'Hospitalisation Details'!$A:$A,'Hospitalisation Details'!$J:$J,)</f>
        <v>28-Dec-1970</v>
      </c>
      <c r="M848" s="22">
        <f>+_xlfn.XLOOKUP(A848,'Hospitalisation Details'!$A:$A,'Hospitalisation Details'!$F:$F)</f>
        <v>12624.74</v>
      </c>
      <c r="N848" s="7" t="str">
        <f>_xlfn.XLOOKUP(A848,'Hospitalisation Details'!$A:$A,'Hospitalisation Details'!$G:$G)</f>
        <v>tier - 3</v>
      </c>
      <c r="O848" s="7" t="str">
        <f>_xlfn.XLOOKUP(A848,'Hospitalisation Details'!$A:$A,'Hospitalisation Details'!$H:$H)</f>
        <v>tier - 1</v>
      </c>
      <c r="P848" s="7" t="str">
        <f>_xlfn.XLOOKUP(A848,'Hospitalisation Details'!$A:$A,'Hospitalisation Details'!$I:$I)</f>
        <v>R1012</v>
      </c>
      <c r="Q848" s="28">
        <f>_xlfn.XLOOKUP(A848,'Hospitalisation Details'!$A:$A,'Hospitalisation Details'!$K:$K)</f>
        <v>53</v>
      </c>
    </row>
    <row r="849" spans="1:17" x14ac:dyDescent="0.3">
      <c r="A849" s="27" t="s">
        <v>1522</v>
      </c>
      <c r="B849" s="7" t="str">
        <f>IFERROR(_xlfn.XLOOKUP(A849,'Customer Names'!$A$2:$A$2336,'Customer Names'!$C$2:$C$2336),"Unknown")</f>
        <v xml:space="preserve">  Beth</v>
      </c>
      <c r="C849" s="7">
        <f>_xlfn.XLOOKUP(A849,'Medical Examinations'!$A$2:$A$2336,'Medical Examinations'!$B$2:$B$2336,AVERAGE('Medical Examinations'!$B$2:$B$2336))</f>
        <v>31.35</v>
      </c>
      <c r="D849" s="7">
        <f>_xlfn.XLOOKUP(A849,'Medical Examinations'!$A$2:$A$2336,'Medical Examinations'!$C$2:$C$2336,AVERAGE('Medical Examinations'!$C$2:$C$2336))</f>
        <v>11</v>
      </c>
      <c r="E849" s="7" t="str">
        <f>_xlfn.XLOOKUP(A849,'Medical Examinations'!$A:$A,'Medical Examinations'!$D:$D,"Unknown")</f>
        <v>Yes</v>
      </c>
      <c r="F849" s="7" t="str">
        <f>_xlfn.XLOOKUP(A849,'Medical Examinations'!$A:$A,'Medical Examinations'!$E:$E,"Unknown")</f>
        <v>No</v>
      </c>
      <c r="G849" s="7" t="str">
        <f>_xlfn.XLOOKUP(A849,'Medical Examinations'!$A:$A,'Medical Examinations'!$F:$F,"Unknown")</f>
        <v>Yes</v>
      </c>
      <c r="H849" s="43">
        <f>_xlfn.XLOOKUP(Healthcare!A849,'Medical Examinations'!$A:$A,'Medical Examinations'!$G:$G,0)</f>
        <v>1</v>
      </c>
      <c r="I849" s="7" t="str">
        <f>_xlfn.XLOOKUP(A849,'Medical Examinations'!$A:$A,'Medical Examinations'!$H:$H,"Unknown")</f>
        <v>No</v>
      </c>
      <c r="J849" s="7" t="str" cm="1">
        <f t="array" ref="J849">_xlfn.IFS(C849&lt;18.5,"Under Weight",C849&lt;=24.9,"Normal Weight",C849&lt;30,"Over weight",C849&gt;=30,"Obesity")</f>
        <v>Obesity</v>
      </c>
      <c r="K849" s="7" t="str" cm="1">
        <f t="array" ref="K849">_xlfn.IFS(D849="Null","Unknown",D849&lt;5.7,"Normal",D849&lt;6.5,"Prediabetes",D849&gt;=6.5,"Diabetes")</f>
        <v>Diabetes</v>
      </c>
      <c r="L849" s="7" t="str">
        <f>_xlfn.XLOOKUP(A849,'Hospitalisation Details'!$A:$A,'Hospitalisation Details'!$J:$J,)</f>
        <v>19-Aug-1963</v>
      </c>
      <c r="M849" s="22">
        <f>+_xlfn.XLOOKUP(A849,'Hospitalisation Details'!$A:$A,'Hospitalisation Details'!$F:$F)</f>
        <v>12622.18</v>
      </c>
      <c r="N849" s="7" t="str">
        <f>_xlfn.XLOOKUP(A849,'Hospitalisation Details'!$A:$A,'Hospitalisation Details'!$G:$G)</f>
        <v>tier - 3</v>
      </c>
      <c r="O849" s="7" t="str">
        <f>_xlfn.XLOOKUP(A849,'Hospitalisation Details'!$A:$A,'Hospitalisation Details'!$H:$H)</f>
        <v>tier - 1</v>
      </c>
      <c r="P849" s="7" t="str">
        <f>_xlfn.XLOOKUP(A849,'Hospitalisation Details'!$A:$A,'Hospitalisation Details'!$I:$I)</f>
        <v>R1012</v>
      </c>
      <c r="Q849" s="28">
        <f>_xlfn.XLOOKUP(A849,'Hospitalisation Details'!$A:$A,'Hospitalisation Details'!$K:$K)</f>
        <v>60</v>
      </c>
    </row>
    <row r="850" spans="1:17" x14ac:dyDescent="0.3">
      <c r="A850" s="27" t="s">
        <v>1521</v>
      </c>
      <c r="B850" s="7" t="str">
        <f>IFERROR(_xlfn.XLOOKUP(A850,'Customer Names'!$A$2:$A$2336,'Customer Names'!$C$2:$C$2336),"Unknown")</f>
        <v xml:space="preserve">  Alex</v>
      </c>
      <c r="C850" s="7">
        <f>_xlfn.XLOOKUP(A850,'Medical Examinations'!$A$2:$A$2336,'Medical Examinations'!$B$2:$B$2336,AVERAGE('Medical Examinations'!$B$2:$B$2336))</f>
        <v>26.79</v>
      </c>
      <c r="D850" s="7">
        <f>_xlfn.XLOOKUP(A850,'Medical Examinations'!$A$2:$A$2336,'Medical Examinations'!$C$2:$C$2336,AVERAGE('Medical Examinations'!$C$2:$C$2336))</f>
        <v>5.0599999999999996</v>
      </c>
      <c r="E850" s="7" t="str">
        <f>_xlfn.XLOOKUP(A850,'Medical Examinations'!$A:$A,'Medical Examinations'!$D:$D,"Unknown")</f>
        <v>No</v>
      </c>
      <c r="F850" s="7" t="str">
        <f>_xlfn.XLOOKUP(A850,'Medical Examinations'!$A:$A,'Medical Examinations'!$E:$E,"Unknown")</f>
        <v>No</v>
      </c>
      <c r="G850" s="7" t="str">
        <f>_xlfn.XLOOKUP(A850,'Medical Examinations'!$A:$A,'Medical Examinations'!$F:$F,"Unknown")</f>
        <v>No</v>
      </c>
      <c r="H850" s="43">
        <f>_xlfn.XLOOKUP(Healthcare!A850,'Medical Examinations'!$A:$A,'Medical Examinations'!$G:$G,0)</f>
        <v>1</v>
      </c>
      <c r="I850" s="7" t="str">
        <f>_xlfn.XLOOKUP(A850,'Medical Examinations'!$A:$A,'Medical Examinations'!$H:$H,"Unknown")</f>
        <v>No</v>
      </c>
      <c r="J850" s="7" t="str" cm="1">
        <f t="array" ref="J850">_xlfn.IFS(C850&lt;18.5,"Under Weight",C850&lt;=24.9,"Normal Weight",C850&lt;30,"Over weight",C850&gt;=30,"Obesity")</f>
        <v>Over weight</v>
      </c>
      <c r="K850" s="7" t="str" cm="1">
        <f t="array" ref="K850">_xlfn.IFS(D850="Null","Unknown",D850&lt;5.7,"Normal",D850&lt;6.5,"Prediabetes",D850&gt;=6.5,"Diabetes")</f>
        <v>Normal</v>
      </c>
      <c r="L850" s="7" t="str">
        <f>_xlfn.XLOOKUP(A850,'Hospitalisation Details'!$A:$A,'Hospitalisation Details'!$J:$J,)</f>
        <v>18-Nov-1998</v>
      </c>
      <c r="M850" s="22">
        <f>+_xlfn.XLOOKUP(A850,'Hospitalisation Details'!$A:$A,'Hospitalisation Details'!$F:$F)</f>
        <v>12609.89</v>
      </c>
      <c r="N850" s="7" t="str">
        <f>_xlfn.XLOOKUP(A850,'Hospitalisation Details'!$A:$A,'Hospitalisation Details'!$G:$G)</f>
        <v>tier - 3</v>
      </c>
      <c r="O850" s="7" t="str">
        <f>_xlfn.XLOOKUP(A850,'Hospitalisation Details'!$A:$A,'Hospitalisation Details'!$H:$H)</f>
        <v>tier - 3</v>
      </c>
      <c r="P850" s="7" t="str">
        <f>_xlfn.XLOOKUP(A850,'Hospitalisation Details'!$A:$A,'Hospitalisation Details'!$I:$I)</f>
        <v>R1012</v>
      </c>
      <c r="Q850" s="28">
        <f>_xlfn.XLOOKUP(A850,'Hospitalisation Details'!$A:$A,'Hospitalisation Details'!$K:$K)</f>
        <v>25</v>
      </c>
    </row>
    <row r="851" spans="1:17" x14ac:dyDescent="0.3">
      <c r="A851" s="27" t="s">
        <v>1520</v>
      </c>
      <c r="B851" s="7" t="str">
        <f>IFERROR(_xlfn.XLOOKUP(A851,'Customer Names'!$A$2:$A$2336,'Customer Names'!$C$2:$C$2336),"Unknown")</f>
        <v xml:space="preserve">  Spencer</v>
      </c>
      <c r="C851" s="7">
        <f>_xlfn.XLOOKUP(A851,'Medical Examinations'!$A$2:$A$2336,'Medical Examinations'!$B$2:$B$2336,AVERAGE('Medical Examinations'!$B$2:$B$2336))</f>
        <v>42.78</v>
      </c>
      <c r="D851" s="7">
        <f>_xlfn.XLOOKUP(A851,'Medical Examinations'!$A$2:$A$2336,'Medical Examinations'!$C$2:$C$2336,AVERAGE('Medical Examinations'!$C$2:$C$2336))</f>
        <v>6.11</v>
      </c>
      <c r="E851" s="7" t="str">
        <f>_xlfn.XLOOKUP(A851,'Medical Examinations'!$A:$A,'Medical Examinations'!$D:$D,"Unknown")</f>
        <v>Yes</v>
      </c>
      <c r="F851" s="7" t="str">
        <f>_xlfn.XLOOKUP(A851,'Medical Examinations'!$A:$A,'Medical Examinations'!$E:$E,"Unknown")</f>
        <v>No</v>
      </c>
      <c r="G851" s="7" t="str">
        <f>_xlfn.XLOOKUP(A851,'Medical Examinations'!$A:$A,'Medical Examinations'!$F:$F,"Unknown")</f>
        <v>No</v>
      </c>
      <c r="H851" s="43">
        <f>_xlfn.XLOOKUP(Healthcare!A851,'Medical Examinations'!$A:$A,'Medical Examinations'!$G:$G,0)</f>
        <v>1</v>
      </c>
      <c r="I851" s="7" t="str">
        <f>_xlfn.XLOOKUP(A851,'Medical Examinations'!$A:$A,'Medical Examinations'!$H:$H,"Unknown")</f>
        <v>No</v>
      </c>
      <c r="J851" s="7" t="str" cm="1">
        <f t="array" ref="J851">_xlfn.IFS(C851&lt;18.5,"Under Weight",C851&lt;=24.9,"Normal Weight",C851&lt;30,"Over weight",C851&gt;=30,"Obesity")</f>
        <v>Obesity</v>
      </c>
      <c r="K851" s="7" t="str" cm="1">
        <f t="array" ref="K851">_xlfn.IFS(D851="Null","Unknown",D851&lt;5.7,"Normal",D851&lt;6.5,"Prediabetes",D851&gt;=6.5,"Diabetes")</f>
        <v>Prediabetes</v>
      </c>
      <c r="L851" s="7" t="str">
        <f>_xlfn.XLOOKUP(A851,'Hospitalisation Details'!$A:$A,'Hospitalisation Details'!$J:$J,)</f>
        <v>11-Aug-1988</v>
      </c>
      <c r="M851" s="22">
        <f>+_xlfn.XLOOKUP(A851,'Hospitalisation Details'!$A:$A,'Hospitalisation Details'!$F:$F)</f>
        <v>12600.46</v>
      </c>
      <c r="N851" s="7" t="str">
        <f>_xlfn.XLOOKUP(A851,'Hospitalisation Details'!$A:$A,'Hospitalisation Details'!$G:$G)</f>
        <v>tier - 3</v>
      </c>
      <c r="O851" s="7" t="str">
        <f>_xlfn.XLOOKUP(A851,'Hospitalisation Details'!$A:$A,'Hospitalisation Details'!$H:$H)</f>
        <v>tier - 1</v>
      </c>
      <c r="P851" s="7" t="str">
        <f>_xlfn.XLOOKUP(A851,'Hospitalisation Details'!$A:$A,'Hospitalisation Details'!$I:$I)</f>
        <v>R1023</v>
      </c>
      <c r="Q851" s="28">
        <f>_xlfn.XLOOKUP(A851,'Hospitalisation Details'!$A:$A,'Hospitalisation Details'!$K:$K)</f>
        <v>35</v>
      </c>
    </row>
    <row r="852" spans="1:17" x14ac:dyDescent="0.3">
      <c r="A852" s="27" t="s">
        <v>1519</v>
      </c>
      <c r="B852" s="7" t="str">
        <f>IFERROR(_xlfn.XLOOKUP(A852,'Customer Names'!$A$2:$A$2336,'Customer Names'!$C$2:$C$2336),"Unknown")</f>
        <v xml:space="preserve">  Andee W</v>
      </c>
      <c r="C852" s="7">
        <f>_xlfn.XLOOKUP(A852,'Medical Examinations'!$A$2:$A$2336,'Medical Examinations'!$B$2:$B$2336,AVERAGE('Medical Examinations'!$B$2:$B$2336))</f>
        <v>46.75</v>
      </c>
      <c r="D852" s="7">
        <f>_xlfn.XLOOKUP(A852,'Medical Examinations'!$A$2:$A$2336,'Medical Examinations'!$C$2:$C$2336,AVERAGE('Medical Examinations'!$C$2:$C$2336))</f>
        <v>6.66</v>
      </c>
      <c r="E852" s="7" t="str">
        <f>_xlfn.XLOOKUP(A852,'Medical Examinations'!$A:$A,'Medical Examinations'!$D:$D,"Unknown")</f>
        <v>Yes</v>
      </c>
      <c r="F852" s="7" t="str">
        <f>_xlfn.XLOOKUP(A852,'Medical Examinations'!$A:$A,'Medical Examinations'!$E:$E,"Unknown")</f>
        <v>No</v>
      </c>
      <c r="G852" s="7" t="str">
        <f>_xlfn.XLOOKUP(A852,'Medical Examinations'!$A:$A,'Medical Examinations'!$F:$F,"Unknown")</f>
        <v>No</v>
      </c>
      <c r="H852" s="43">
        <f>_xlfn.XLOOKUP(Healthcare!A852,'Medical Examinations'!$A:$A,'Medical Examinations'!$G:$G,0)</f>
        <v>2</v>
      </c>
      <c r="I852" s="7" t="str">
        <f>_xlfn.XLOOKUP(A852,'Medical Examinations'!$A:$A,'Medical Examinations'!$H:$H,"Unknown")</f>
        <v>No</v>
      </c>
      <c r="J852" s="7" t="str" cm="1">
        <f t="array" ref="J852">_xlfn.IFS(C852&lt;18.5,"Under Weight",C852&lt;=24.9,"Normal Weight",C852&lt;30,"Over weight",C852&gt;=30,"Obesity")</f>
        <v>Obesity</v>
      </c>
      <c r="K852" s="7" t="str" cm="1">
        <f t="array" ref="K852">_xlfn.IFS(D852="Null","Unknown",D852&lt;5.7,"Normal",D852&lt;6.5,"Prediabetes",D852&gt;=6.5,"Diabetes")</f>
        <v>Diabetes</v>
      </c>
      <c r="L852" s="7" t="str">
        <f>_xlfn.XLOOKUP(A852,'Hospitalisation Details'!$A:$A,'Hospitalisation Details'!$J:$J,)</f>
        <v>18-Jun-1970</v>
      </c>
      <c r="M852" s="22">
        <f>+_xlfn.XLOOKUP(A852,'Hospitalisation Details'!$A:$A,'Hospitalisation Details'!$F:$F)</f>
        <v>12592.53</v>
      </c>
      <c r="N852" s="7" t="str">
        <f>_xlfn.XLOOKUP(A852,'Hospitalisation Details'!$A:$A,'Hospitalisation Details'!$G:$G)</f>
        <v>tier - 3</v>
      </c>
      <c r="O852" s="7" t="str">
        <f>_xlfn.XLOOKUP(A852,'Hospitalisation Details'!$A:$A,'Hospitalisation Details'!$H:$H)</f>
        <v>tier - 2</v>
      </c>
      <c r="P852" s="7" t="str">
        <f>_xlfn.XLOOKUP(A852,'Hospitalisation Details'!$A:$A,'Hospitalisation Details'!$I:$I)</f>
        <v>R1013</v>
      </c>
      <c r="Q852" s="28">
        <f>_xlfn.XLOOKUP(A852,'Hospitalisation Details'!$A:$A,'Hospitalisation Details'!$K:$K)</f>
        <v>53</v>
      </c>
    </row>
    <row r="853" spans="1:17" x14ac:dyDescent="0.3">
      <c r="A853" s="27" t="s">
        <v>1518</v>
      </c>
      <c r="B853" s="7" t="str">
        <f>IFERROR(_xlfn.XLOOKUP(A853,'Customer Names'!$A$2:$A$2336,'Customer Names'!$C$2:$C$2336),"Unknown")</f>
        <v xml:space="preserve">  Amy</v>
      </c>
      <c r="C853" s="7">
        <f>_xlfn.XLOOKUP(A853,'Medical Examinations'!$A$2:$A$2336,'Medical Examinations'!$B$2:$B$2336,AVERAGE('Medical Examinations'!$B$2:$B$2336))</f>
        <v>32.15</v>
      </c>
      <c r="D853" s="7">
        <f>_xlfn.XLOOKUP(A853,'Medical Examinations'!$A$2:$A$2336,'Medical Examinations'!$C$2:$C$2336,AVERAGE('Medical Examinations'!$C$2:$C$2336))</f>
        <v>4.0199999999999996</v>
      </c>
      <c r="E853" s="7" t="str">
        <f>_xlfn.XLOOKUP(A853,'Medical Examinations'!$A:$A,'Medical Examinations'!$D:$D,"Unknown")</f>
        <v>Yes</v>
      </c>
      <c r="F853" s="7" t="str">
        <f>_xlfn.XLOOKUP(A853,'Medical Examinations'!$A:$A,'Medical Examinations'!$E:$E,"Unknown")</f>
        <v>No</v>
      </c>
      <c r="G853" s="7" t="str">
        <f>_xlfn.XLOOKUP(A853,'Medical Examinations'!$A:$A,'Medical Examinations'!$F:$F,"Unknown")</f>
        <v>Yes</v>
      </c>
      <c r="H853" s="43">
        <f>_xlfn.XLOOKUP(Healthcare!A853,'Medical Examinations'!$A:$A,'Medical Examinations'!$G:$G,0)</f>
        <v>1</v>
      </c>
      <c r="I853" s="7" t="str">
        <f>_xlfn.XLOOKUP(A853,'Medical Examinations'!$A:$A,'Medical Examinations'!$H:$H,"Unknown")</f>
        <v>No</v>
      </c>
      <c r="J853" s="7" t="str" cm="1">
        <f t="array" ref="J853">_xlfn.IFS(C853&lt;18.5,"Under Weight",C853&lt;=24.9,"Normal Weight",C853&lt;30,"Over weight",C853&gt;=30,"Obesity")</f>
        <v>Obesity</v>
      </c>
      <c r="K853" s="7" t="str" cm="1">
        <f t="array" ref="K853">_xlfn.IFS(D853="Null","Unknown",D853&lt;5.7,"Normal",D853&lt;6.5,"Prediabetes",D853&gt;=6.5,"Diabetes")</f>
        <v>Normal</v>
      </c>
      <c r="L853" s="7" t="str">
        <f>_xlfn.XLOOKUP(A853,'Hospitalisation Details'!$A:$A,'Hospitalisation Details'!$J:$J,)</f>
        <v>26-Nov-1969</v>
      </c>
      <c r="M853" s="22">
        <f>+_xlfn.XLOOKUP(A853,'Hospitalisation Details'!$A:$A,'Hospitalisation Details'!$F:$F)</f>
        <v>12579.92</v>
      </c>
      <c r="N853" s="7" t="str">
        <f>_xlfn.XLOOKUP(A853,'Hospitalisation Details'!$A:$A,'Hospitalisation Details'!$G:$G)</f>
        <v>tier - 3</v>
      </c>
      <c r="O853" s="7" t="str">
        <f>_xlfn.XLOOKUP(A853,'Hospitalisation Details'!$A:$A,'Hospitalisation Details'!$H:$H)</f>
        <v>tier - 1</v>
      </c>
      <c r="P853" s="7" t="str">
        <f>_xlfn.XLOOKUP(A853,'Hospitalisation Details'!$A:$A,'Hospitalisation Details'!$I:$I)</f>
        <v>R1025</v>
      </c>
      <c r="Q853" s="28">
        <f>_xlfn.XLOOKUP(A853,'Hospitalisation Details'!$A:$A,'Hospitalisation Details'!$K:$K)</f>
        <v>54</v>
      </c>
    </row>
    <row r="854" spans="1:17" x14ac:dyDescent="0.3">
      <c r="A854" s="27" t="s">
        <v>1517</v>
      </c>
      <c r="B854" s="7" t="str">
        <f>IFERROR(_xlfn.XLOOKUP(A854,'Customer Names'!$A$2:$A$2336,'Customer Names'!$C$2:$C$2336),"Unknown")</f>
        <v xml:space="preserve">  Joshua</v>
      </c>
      <c r="C854" s="7">
        <f>_xlfn.XLOOKUP(A854,'Medical Examinations'!$A$2:$A$2336,'Medical Examinations'!$B$2:$B$2336,AVERAGE('Medical Examinations'!$B$2:$B$2336))</f>
        <v>43.4</v>
      </c>
      <c r="D854" s="7">
        <f>_xlfn.XLOOKUP(A854,'Medical Examinations'!$A$2:$A$2336,'Medical Examinations'!$C$2:$C$2336,AVERAGE('Medical Examinations'!$C$2:$C$2336))</f>
        <v>8.81</v>
      </c>
      <c r="E854" s="7" t="str">
        <f>_xlfn.XLOOKUP(A854,'Medical Examinations'!$A:$A,'Medical Examinations'!$D:$D,"Unknown")</f>
        <v>Yes</v>
      </c>
      <c r="F854" s="7" t="str">
        <f>_xlfn.XLOOKUP(A854,'Medical Examinations'!$A:$A,'Medical Examinations'!$E:$E,"Unknown")</f>
        <v>No</v>
      </c>
      <c r="G854" s="7" t="str">
        <f>_xlfn.XLOOKUP(A854,'Medical Examinations'!$A:$A,'Medical Examinations'!$F:$F,"Unknown")</f>
        <v>No</v>
      </c>
      <c r="H854" s="43">
        <f>_xlfn.XLOOKUP(Healthcare!A854,'Medical Examinations'!$A:$A,'Medical Examinations'!$G:$G,0)</f>
        <v>2</v>
      </c>
      <c r="I854" s="7" t="str">
        <f>_xlfn.XLOOKUP(A854,'Medical Examinations'!$A:$A,'Medical Examinations'!$H:$H,"Unknown")</f>
        <v>No</v>
      </c>
      <c r="J854" s="7" t="str" cm="1">
        <f t="array" ref="J854">_xlfn.IFS(C854&lt;18.5,"Under Weight",C854&lt;=24.9,"Normal Weight",C854&lt;30,"Over weight",C854&gt;=30,"Obesity")</f>
        <v>Obesity</v>
      </c>
      <c r="K854" s="7" t="str" cm="1">
        <f t="array" ref="K854">_xlfn.IFS(D854="Null","Unknown",D854&lt;5.7,"Normal",D854&lt;6.5,"Prediabetes",D854&gt;=6.5,"Diabetes")</f>
        <v>Diabetes</v>
      </c>
      <c r="L854" s="7" t="str">
        <f>_xlfn.XLOOKUP(A854,'Hospitalisation Details'!$A:$A,'Hospitalisation Details'!$J:$J,)</f>
        <v>28-Nov-1961</v>
      </c>
      <c r="M854" s="22">
        <f>+_xlfn.XLOOKUP(A854,'Hospitalisation Details'!$A:$A,'Hospitalisation Details'!$F:$F)</f>
        <v>12574.05</v>
      </c>
      <c r="N854" s="7" t="str">
        <f>_xlfn.XLOOKUP(A854,'Hospitalisation Details'!$A:$A,'Hospitalisation Details'!$G:$G)</f>
        <v>tier - 3</v>
      </c>
      <c r="O854" s="7" t="str">
        <f>_xlfn.XLOOKUP(A854,'Hospitalisation Details'!$A:$A,'Hospitalisation Details'!$H:$H)</f>
        <v>tier - 1</v>
      </c>
      <c r="P854" s="7" t="str">
        <f>_xlfn.XLOOKUP(A854,'Hospitalisation Details'!$A:$A,'Hospitalisation Details'!$I:$I)</f>
        <v>R1011</v>
      </c>
      <c r="Q854" s="28">
        <f>_xlfn.XLOOKUP(A854,'Hospitalisation Details'!$A:$A,'Hospitalisation Details'!$K:$K)</f>
        <v>62</v>
      </c>
    </row>
    <row r="855" spans="1:17" x14ac:dyDescent="0.3">
      <c r="A855" s="27" t="s">
        <v>1516</v>
      </c>
      <c r="B855" s="7" t="str">
        <f>IFERROR(_xlfn.XLOOKUP(A855,'Customer Names'!$A$2:$A$2336,'Customer Names'!$C$2:$C$2336),"Unknown")</f>
        <v xml:space="preserve">  C Fred</v>
      </c>
      <c r="C855" s="7">
        <f>_xlfn.XLOOKUP(A855,'Medical Examinations'!$A$2:$A$2336,'Medical Examinations'!$B$2:$B$2336,AVERAGE('Medical Examinations'!$B$2:$B$2336))</f>
        <v>31.57</v>
      </c>
      <c r="D855" s="7">
        <f>_xlfn.XLOOKUP(A855,'Medical Examinations'!$A$2:$A$2336,'Medical Examinations'!$C$2:$C$2336,AVERAGE('Medical Examinations'!$C$2:$C$2336))</f>
        <v>7.92</v>
      </c>
      <c r="E855" s="7" t="str">
        <f>_xlfn.XLOOKUP(A855,'Medical Examinations'!$A:$A,'Medical Examinations'!$D:$D,"Unknown")</f>
        <v>Yes</v>
      </c>
      <c r="F855" s="7" t="str">
        <f>_xlfn.XLOOKUP(A855,'Medical Examinations'!$A:$A,'Medical Examinations'!$E:$E,"Unknown")</f>
        <v>No</v>
      </c>
      <c r="G855" s="7" t="str">
        <f>_xlfn.XLOOKUP(A855,'Medical Examinations'!$A:$A,'Medical Examinations'!$F:$F,"Unknown")</f>
        <v>No</v>
      </c>
      <c r="H855" s="43">
        <f>_xlfn.XLOOKUP(Healthcare!A855,'Medical Examinations'!$A:$A,'Medical Examinations'!$G:$G,0)</f>
        <v>2</v>
      </c>
      <c r="I855" s="7" t="str">
        <f>_xlfn.XLOOKUP(A855,'Medical Examinations'!$A:$A,'Medical Examinations'!$H:$H,"Unknown")</f>
        <v>No</v>
      </c>
      <c r="J855" s="7" t="str" cm="1">
        <f t="array" ref="J855">_xlfn.IFS(C855&lt;18.5,"Under Weight",C855&lt;=24.9,"Normal Weight",C855&lt;30,"Over weight",C855&gt;=30,"Obesity")</f>
        <v>Obesity</v>
      </c>
      <c r="K855" s="7" t="str" cm="1">
        <f t="array" ref="K855">_xlfn.IFS(D855="Null","Unknown",D855&lt;5.7,"Normal",D855&lt;6.5,"Prediabetes",D855&gt;=6.5,"Diabetes")</f>
        <v>Diabetes</v>
      </c>
      <c r="L855" s="7" t="str">
        <f>_xlfn.XLOOKUP(A855,'Hospitalisation Details'!$A:$A,'Hospitalisation Details'!$J:$J,)</f>
        <v>28-Nov-1961</v>
      </c>
      <c r="M855" s="22">
        <f>+_xlfn.XLOOKUP(A855,'Hospitalisation Details'!$A:$A,'Hospitalisation Details'!$F:$F)</f>
        <v>12557.61</v>
      </c>
      <c r="N855" s="7" t="str">
        <f>_xlfn.XLOOKUP(A855,'Hospitalisation Details'!$A:$A,'Hospitalisation Details'!$G:$G)</f>
        <v>tier - 3</v>
      </c>
      <c r="O855" s="7" t="str">
        <f>_xlfn.XLOOKUP(A855,'Hospitalisation Details'!$A:$A,'Hospitalisation Details'!$H:$H)</f>
        <v>tier - 3</v>
      </c>
      <c r="P855" s="7" t="str">
        <f>_xlfn.XLOOKUP(A855,'Hospitalisation Details'!$A:$A,'Hospitalisation Details'!$I:$I)</f>
        <v>R1013</v>
      </c>
      <c r="Q855" s="28">
        <f>_xlfn.XLOOKUP(A855,'Hospitalisation Details'!$A:$A,'Hospitalisation Details'!$K:$K)</f>
        <v>62</v>
      </c>
    </row>
    <row r="856" spans="1:17" x14ac:dyDescent="0.3">
      <c r="A856" s="27" t="s">
        <v>1515</v>
      </c>
      <c r="B856" s="7" t="str">
        <f>IFERROR(_xlfn.XLOOKUP(A856,'Customer Names'!$A$2:$A$2336,'Customer Names'!$C$2:$C$2336),"Unknown")</f>
        <v xml:space="preserve">  Jeremy</v>
      </c>
      <c r="C856" s="7">
        <f>_xlfn.XLOOKUP(A856,'Medical Examinations'!$A$2:$A$2336,'Medical Examinations'!$B$2:$B$2336,AVERAGE('Medical Examinations'!$B$2:$B$2336))</f>
        <v>24.32</v>
      </c>
      <c r="D856" s="7">
        <f>_xlfn.XLOOKUP(A856,'Medical Examinations'!$A$2:$A$2336,'Medical Examinations'!$C$2:$C$2336,AVERAGE('Medical Examinations'!$C$2:$C$2336))</f>
        <v>7.48</v>
      </c>
      <c r="E856" s="7" t="str">
        <f>_xlfn.XLOOKUP(A856,'Medical Examinations'!$A:$A,'Medical Examinations'!$D:$D,"Unknown")</f>
        <v>No</v>
      </c>
      <c r="F856" s="7" t="str">
        <f>_xlfn.XLOOKUP(A856,'Medical Examinations'!$A:$A,'Medical Examinations'!$E:$E,"Unknown")</f>
        <v>No</v>
      </c>
      <c r="G856" s="7" t="str">
        <f>_xlfn.XLOOKUP(A856,'Medical Examinations'!$A:$A,'Medical Examinations'!$F:$F,"Unknown")</f>
        <v>No</v>
      </c>
      <c r="H856" s="43">
        <f>_xlfn.XLOOKUP(Healthcare!A856,'Medical Examinations'!$A:$A,'Medical Examinations'!$G:$G,0)</f>
        <v>0</v>
      </c>
      <c r="I856" s="7" t="str">
        <f>_xlfn.XLOOKUP(A856,'Medical Examinations'!$A:$A,'Medical Examinations'!$H:$H,"Unknown")</f>
        <v>No</v>
      </c>
      <c r="J856" s="7" t="str" cm="1">
        <f t="array" ref="J856">_xlfn.IFS(C856&lt;18.5,"Under Weight",C856&lt;=24.9,"Normal Weight",C856&lt;30,"Over weight",C856&gt;=30,"Obesity")</f>
        <v>Normal Weight</v>
      </c>
      <c r="K856" s="7" t="str" cm="1">
        <f t="array" ref="K856">_xlfn.IFS(D856="Null","Unknown",D856&lt;5.7,"Normal",D856&lt;6.5,"Prediabetes",D856&gt;=6.5,"Diabetes")</f>
        <v>Diabetes</v>
      </c>
      <c r="L856" s="7" t="str">
        <f>_xlfn.XLOOKUP(A856,'Hospitalisation Details'!$A:$A,'Hospitalisation Details'!$J:$J,)</f>
        <v>16-Oct-1962</v>
      </c>
      <c r="M856" s="22">
        <f>+_xlfn.XLOOKUP(A856,'Hospitalisation Details'!$A:$A,'Hospitalisation Details'!$F:$F)</f>
        <v>12523.6</v>
      </c>
      <c r="N856" s="7" t="str">
        <f>_xlfn.XLOOKUP(A856,'Hospitalisation Details'!$A:$A,'Hospitalisation Details'!$G:$G)</f>
        <v>tier - 3</v>
      </c>
      <c r="O856" s="7" t="str">
        <f>_xlfn.XLOOKUP(A856,'Hospitalisation Details'!$A:$A,'Hospitalisation Details'!$H:$H)</f>
        <v>tier - 3</v>
      </c>
      <c r="P856" s="7" t="str">
        <f>_xlfn.XLOOKUP(A856,'Hospitalisation Details'!$A:$A,'Hospitalisation Details'!$I:$I)</f>
        <v>R1012</v>
      </c>
      <c r="Q856" s="28">
        <f>_xlfn.XLOOKUP(A856,'Hospitalisation Details'!$A:$A,'Hospitalisation Details'!$K:$K)</f>
        <v>61</v>
      </c>
    </row>
    <row r="857" spans="1:17" x14ac:dyDescent="0.3">
      <c r="A857" s="27" t="s">
        <v>1514</v>
      </c>
      <c r="B857" s="7" t="str">
        <f>IFERROR(_xlfn.XLOOKUP(A857,'Customer Names'!$A$2:$A$2336,'Customer Names'!$C$2:$C$2336),"Unknown")</f>
        <v xml:space="preserve">  Patrick Sr</v>
      </c>
      <c r="C857" s="7">
        <f>_xlfn.XLOOKUP(A857,'Medical Examinations'!$A$2:$A$2336,'Medical Examinations'!$B$2:$B$2336,AVERAGE('Medical Examinations'!$B$2:$B$2336))</f>
        <v>31.07</v>
      </c>
      <c r="D857" s="7">
        <f>_xlfn.XLOOKUP(A857,'Medical Examinations'!$A$2:$A$2336,'Medical Examinations'!$C$2:$C$2336,AVERAGE('Medical Examinations'!$C$2:$C$2336))</f>
        <v>4.62</v>
      </c>
      <c r="E857" s="7" t="str">
        <f>_xlfn.XLOOKUP(A857,'Medical Examinations'!$A:$A,'Medical Examinations'!$D:$D,"Unknown")</f>
        <v>Yes</v>
      </c>
      <c r="F857" s="7" t="str">
        <f>_xlfn.XLOOKUP(A857,'Medical Examinations'!$A:$A,'Medical Examinations'!$E:$E,"Unknown")</f>
        <v>No</v>
      </c>
      <c r="G857" s="7" t="str">
        <f>_xlfn.XLOOKUP(A857,'Medical Examinations'!$A:$A,'Medical Examinations'!$F:$F,"Unknown")</f>
        <v>No</v>
      </c>
      <c r="H857" s="43">
        <f>_xlfn.XLOOKUP(Healthcare!A857,'Medical Examinations'!$A:$A,'Medical Examinations'!$G:$G,0)</f>
        <v>2</v>
      </c>
      <c r="I857" s="7" t="str">
        <f>_xlfn.XLOOKUP(A857,'Medical Examinations'!$A:$A,'Medical Examinations'!$H:$H,"Unknown")</f>
        <v>No</v>
      </c>
      <c r="J857" s="7" t="str" cm="1">
        <f t="array" ref="J857">_xlfn.IFS(C857&lt;18.5,"Under Weight",C857&lt;=24.9,"Normal Weight",C857&lt;30,"Over weight",C857&gt;=30,"Obesity")</f>
        <v>Obesity</v>
      </c>
      <c r="K857" s="7" t="str" cm="1">
        <f t="array" ref="K857">_xlfn.IFS(D857="Null","Unknown",D857&lt;5.7,"Normal",D857&lt;6.5,"Prediabetes",D857&gt;=6.5,"Diabetes")</f>
        <v>Normal</v>
      </c>
      <c r="L857" s="7" t="str">
        <f>_xlfn.XLOOKUP(A857,'Hospitalisation Details'!$A:$A,'Hospitalisation Details'!$J:$J,)</f>
        <v>12-Jul-1966</v>
      </c>
      <c r="M857" s="22">
        <f>+_xlfn.XLOOKUP(A857,'Hospitalisation Details'!$A:$A,'Hospitalisation Details'!$F:$F)</f>
        <v>12499.88</v>
      </c>
      <c r="N857" s="7" t="str">
        <f>_xlfn.XLOOKUP(A857,'Hospitalisation Details'!$A:$A,'Hospitalisation Details'!$G:$G)</f>
        <v>tier - 3</v>
      </c>
      <c r="O857" s="7" t="str">
        <f>_xlfn.XLOOKUP(A857,'Hospitalisation Details'!$A:$A,'Hospitalisation Details'!$H:$H)</f>
        <v>tier - 2</v>
      </c>
      <c r="P857" s="7" t="str">
        <f>_xlfn.XLOOKUP(A857,'Hospitalisation Details'!$A:$A,'Hospitalisation Details'!$I:$I)</f>
        <v>R1012</v>
      </c>
      <c r="Q857" s="28">
        <f>_xlfn.XLOOKUP(A857,'Hospitalisation Details'!$A:$A,'Hospitalisation Details'!$K:$K)</f>
        <v>57</v>
      </c>
    </row>
    <row r="858" spans="1:17" x14ac:dyDescent="0.3">
      <c r="A858" s="27" t="s">
        <v>1513</v>
      </c>
      <c r="B858" s="7" t="str">
        <f>IFERROR(_xlfn.XLOOKUP(A858,'Customer Names'!$A$2:$A$2336,'Customer Names'!$C$2:$C$2336),"Unknown")</f>
        <v xml:space="preserve">  Kelly M</v>
      </c>
      <c r="C858" s="7">
        <f>_xlfn.XLOOKUP(A858,'Medical Examinations'!$A$2:$A$2336,'Medical Examinations'!$B$2:$B$2336,AVERAGE('Medical Examinations'!$B$2:$B$2336))</f>
        <v>35.814999999999998</v>
      </c>
      <c r="D858" s="7">
        <f>_xlfn.XLOOKUP(A858,'Medical Examinations'!$A$2:$A$2336,'Medical Examinations'!$C$2:$C$2336,AVERAGE('Medical Examinations'!$C$2:$C$2336))</f>
        <v>8.4700000000000006</v>
      </c>
      <c r="E858" s="7" t="str">
        <f>_xlfn.XLOOKUP(A858,'Medical Examinations'!$A:$A,'Medical Examinations'!$D:$D,"Unknown")</f>
        <v>No</v>
      </c>
      <c r="F858" s="7" t="str">
        <f>_xlfn.XLOOKUP(A858,'Medical Examinations'!$A:$A,'Medical Examinations'!$E:$E,"Unknown")</f>
        <v>No</v>
      </c>
      <c r="G858" s="7" t="str">
        <f>_xlfn.XLOOKUP(A858,'Medical Examinations'!$A:$A,'Medical Examinations'!$F:$F,"Unknown")</f>
        <v>No</v>
      </c>
      <c r="H858" s="43">
        <f>_xlfn.XLOOKUP(Healthcare!A858,'Medical Examinations'!$A:$A,'Medical Examinations'!$G:$G,0)</f>
        <v>0</v>
      </c>
      <c r="I858" s="7" t="str">
        <f>_xlfn.XLOOKUP(A858,'Medical Examinations'!$A:$A,'Medical Examinations'!$H:$H,"Unknown")</f>
        <v>No</v>
      </c>
      <c r="J858" s="7" t="str" cm="1">
        <f t="array" ref="J858">_xlfn.IFS(C858&lt;18.5,"Under Weight",C858&lt;=24.9,"Normal Weight",C858&lt;30,"Over weight",C858&gt;=30,"Obesity")</f>
        <v>Obesity</v>
      </c>
      <c r="K858" s="7" t="str" cm="1">
        <f t="array" ref="K858">_xlfn.IFS(D858="Null","Unknown",D858&lt;5.7,"Normal",D858&lt;6.5,"Prediabetes",D858&gt;=6.5,"Diabetes")</f>
        <v>Diabetes</v>
      </c>
      <c r="L858" s="7" t="str">
        <f>_xlfn.XLOOKUP(A858,'Hospitalisation Details'!$A:$A,'Hospitalisation Details'!$J:$J,)</f>
        <v>3-Dec-1968</v>
      </c>
      <c r="M858" s="22">
        <f>+_xlfn.XLOOKUP(A858,'Hospitalisation Details'!$A:$A,'Hospitalisation Details'!$F:$F)</f>
        <v>12495.29</v>
      </c>
      <c r="N858" s="7" t="str">
        <f>_xlfn.XLOOKUP(A858,'Hospitalisation Details'!$A:$A,'Hospitalisation Details'!$G:$G)</f>
        <v>tier - 3</v>
      </c>
      <c r="O858" s="7" t="str">
        <f>_xlfn.XLOOKUP(A858,'Hospitalisation Details'!$A:$A,'Hospitalisation Details'!$H:$H)</f>
        <v>tier - 3</v>
      </c>
      <c r="P858" s="7" t="str">
        <f>_xlfn.XLOOKUP(A858,'Hospitalisation Details'!$A:$A,'Hospitalisation Details'!$I:$I)</f>
        <v>R1012</v>
      </c>
      <c r="Q858" s="28">
        <f>_xlfn.XLOOKUP(A858,'Hospitalisation Details'!$A:$A,'Hospitalisation Details'!$K:$K)</f>
        <v>55</v>
      </c>
    </row>
    <row r="859" spans="1:17" x14ac:dyDescent="0.3">
      <c r="A859" s="27" t="s">
        <v>1512</v>
      </c>
      <c r="B859" s="7" t="str">
        <f>IFERROR(_xlfn.XLOOKUP(A859,'Customer Names'!$A$2:$A$2336,'Customer Names'!$C$2:$C$2336),"Unknown")</f>
        <v xml:space="preserve">  Katherine</v>
      </c>
      <c r="C859" s="7">
        <f>_xlfn.XLOOKUP(A859,'Medical Examinations'!$A$2:$A$2336,'Medical Examinations'!$B$2:$B$2336,AVERAGE('Medical Examinations'!$B$2:$B$2336))</f>
        <v>40.81</v>
      </c>
      <c r="D859" s="7">
        <f>_xlfn.XLOOKUP(A859,'Medical Examinations'!$A$2:$A$2336,'Medical Examinations'!$C$2:$C$2336,AVERAGE('Medical Examinations'!$C$2:$C$2336))</f>
        <v>10.58</v>
      </c>
      <c r="E859" s="7" t="str">
        <f>_xlfn.XLOOKUP(A859,'Medical Examinations'!$A:$A,'Medical Examinations'!$D:$D,"Unknown")</f>
        <v>Yes</v>
      </c>
      <c r="F859" s="7" t="str">
        <f>_xlfn.XLOOKUP(A859,'Medical Examinations'!$A:$A,'Medical Examinations'!$E:$E,"Unknown")</f>
        <v>No</v>
      </c>
      <c r="G859" s="7" t="str">
        <f>_xlfn.XLOOKUP(A859,'Medical Examinations'!$A:$A,'Medical Examinations'!$F:$F,"Unknown")</f>
        <v>No</v>
      </c>
      <c r="H859" s="43">
        <f>_xlfn.XLOOKUP(Healthcare!A859,'Medical Examinations'!$A:$A,'Medical Examinations'!$G:$G,0)</f>
        <v>0</v>
      </c>
      <c r="I859" s="7" t="str">
        <f>_xlfn.XLOOKUP(A859,'Medical Examinations'!$A:$A,'Medical Examinations'!$H:$H,"Unknown")</f>
        <v>No</v>
      </c>
      <c r="J859" s="7" t="str" cm="1">
        <f t="array" ref="J859">_xlfn.IFS(C859&lt;18.5,"Under Weight",C859&lt;=24.9,"Normal Weight",C859&lt;30,"Over weight",C859&gt;=30,"Obesity")</f>
        <v>Obesity</v>
      </c>
      <c r="K859" s="7" t="str" cm="1">
        <f t="array" ref="K859">_xlfn.IFS(D859="Null","Unknown",D859&lt;5.7,"Normal",D859&lt;6.5,"Prediabetes",D859&gt;=6.5,"Diabetes")</f>
        <v>Diabetes</v>
      </c>
      <c r="L859" s="7" t="str">
        <f>_xlfn.XLOOKUP(A859,'Hospitalisation Details'!$A:$A,'Hospitalisation Details'!$J:$J,)</f>
        <v>1-Sep-1967</v>
      </c>
      <c r="M859" s="22">
        <f>+_xlfn.XLOOKUP(A859,'Hospitalisation Details'!$A:$A,'Hospitalisation Details'!$F:$F)</f>
        <v>12485.8</v>
      </c>
      <c r="N859" s="7" t="str">
        <f>_xlfn.XLOOKUP(A859,'Hospitalisation Details'!$A:$A,'Hospitalisation Details'!$G:$G)</f>
        <v>tier - 3</v>
      </c>
      <c r="O859" s="7" t="str">
        <f>_xlfn.XLOOKUP(A859,'Hospitalisation Details'!$A:$A,'Hospitalisation Details'!$H:$H)</f>
        <v>tier - 3</v>
      </c>
      <c r="P859" s="7" t="str">
        <f>_xlfn.XLOOKUP(A859,'Hospitalisation Details'!$A:$A,'Hospitalisation Details'!$I:$I)</f>
        <v>R1013</v>
      </c>
      <c r="Q859" s="28">
        <f>_xlfn.XLOOKUP(A859,'Hospitalisation Details'!$A:$A,'Hospitalisation Details'!$K:$K)</f>
        <v>56</v>
      </c>
    </row>
    <row r="860" spans="1:17" x14ac:dyDescent="0.3">
      <c r="A860" s="27" t="s">
        <v>1511</v>
      </c>
      <c r="B860" s="7" t="str">
        <f>IFERROR(_xlfn.XLOOKUP(A860,'Customer Names'!$A$2:$A$2336,'Customer Names'!$C$2:$C$2336),"Unknown")</f>
        <v xml:space="preserve">  Keila L</v>
      </c>
      <c r="C860" s="7">
        <f>_xlfn.XLOOKUP(A860,'Medical Examinations'!$A$2:$A$2336,'Medical Examinations'!$B$2:$B$2336,AVERAGE('Medical Examinations'!$B$2:$B$2336))</f>
        <v>24.605</v>
      </c>
      <c r="D860" s="7">
        <f>_xlfn.XLOOKUP(A860,'Medical Examinations'!$A$2:$A$2336,'Medical Examinations'!$C$2:$C$2336,AVERAGE('Medical Examinations'!$C$2:$C$2336))</f>
        <v>7.48</v>
      </c>
      <c r="E860" s="7" t="str">
        <f>_xlfn.XLOOKUP(A860,'Medical Examinations'!$A:$A,'Medical Examinations'!$D:$D,"Unknown")</f>
        <v>No</v>
      </c>
      <c r="F860" s="7" t="str">
        <f>_xlfn.XLOOKUP(A860,'Medical Examinations'!$A:$A,'Medical Examinations'!$E:$E,"Unknown")</f>
        <v>No</v>
      </c>
      <c r="G860" s="7" t="str">
        <f>_xlfn.XLOOKUP(A860,'Medical Examinations'!$A:$A,'Medical Examinations'!$F:$F,"Unknown")</f>
        <v>No</v>
      </c>
      <c r="H860" s="43">
        <f>_xlfn.XLOOKUP(Healthcare!A860,'Medical Examinations'!$A:$A,'Medical Examinations'!$G:$G,0)</f>
        <v>0</v>
      </c>
      <c r="I860" s="7" t="str">
        <f>_xlfn.XLOOKUP(A860,'Medical Examinations'!$A:$A,'Medical Examinations'!$H:$H,"Unknown")</f>
        <v>No</v>
      </c>
      <c r="J860" s="7" t="str" cm="1">
        <f t="array" ref="J860">_xlfn.IFS(C860&lt;18.5,"Under Weight",C860&lt;=24.9,"Normal Weight",C860&lt;30,"Over weight",C860&gt;=30,"Obesity")</f>
        <v>Normal Weight</v>
      </c>
      <c r="K860" s="7" t="str" cm="1">
        <f t="array" ref="K860">_xlfn.IFS(D860="Null","Unknown",D860&lt;5.7,"Normal",D860&lt;6.5,"Prediabetes",D860&gt;=6.5,"Diabetes")</f>
        <v>Diabetes</v>
      </c>
      <c r="L860" s="7" t="str">
        <f>_xlfn.XLOOKUP(A860,'Hospitalisation Details'!$A:$A,'Hospitalisation Details'!$J:$J,)</f>
        <v>12-Nov-1968</v>
      </c>
      <c r="M860" s="22">
        <f>+_xlfn.XLOOKUP(A860,'Hospitalisation Details'!$A:$A,'Hospitalisation Details'!$F:$F)</f>
        <v>12479.71</v>
      </c>
      <c r="N860" s="7" t="str">
        <f>_xlfn.XLOOKUP(A860,'Hospitalisation Details'!$A:$A,'Hospitalisation Details'!$G:$G)</f>
        <v>tier - 3</v>
      </c>
      <c r="O860" s="7" t="str">
        <f>_xlfn.XLOOKUP(A860,'Hospitalisation Details'!$A:$A,'Hospitalisation Details'!$H:$H)</f>
        <v>tier - 3</v>
      </c>
      <c r="P860" s="7" t="str">
        <f>_xlfn.XLOOKUP(A860,'Hospitalisation Details'!$A:$A,'Hospitalisation Details'!$I:$I)</f>
        <v>R1012</v>
      </c>
      <c r="Q860" s="28">
        <f>_xlfn.XLOOKUP(A860,'Hospitalisation Details'!$A:$A,'Hospitalisation Details'!$K:$K)</f>
        <v>55</v>
      </c>
    </row>
    <row r="861" spans="1:17" x14ac:dyDescent="0.3">
      <c r="A861" s="27" t="s">
        <v>1510</v>
      </c>
      <c r="B861" s="7" t="str">
        <f>IFERROR(_xlfn.XLOOKUP(A861,'Customer Names'!$A$2:$A$2336,'Customer Names'!$C$2:$C$2336),"Unknown")</f>
        <v xml:space="preserve">  Zanae E</v>
      </c>
      <c r="C861" s="7">
        <f>_xlfn.XLOOKUP(A861,'Medical Examinations'!$A$2:$A$2336,'Medical Examinations'!$B$2:$B$2336,AVERAGE('Medical Examinations'!$B$2:$B$2336))</f>
        <v>21.47</v>
      </c>
      <c r="D861" s="7">
        <f>_xlfn.XLOOKUP(A861,'Medical Examinations'!$A$2:$A$2336,'Medical Examinations'!$C$2:$C$2336,AVERAGE('Medical Examinations'!$C$2:$C$2336))</f>
        <v>7.82</v>
      </c>
      <c r="E861" s="7" t="str">
        <f>_xlfn.XLOOKUP(A861,'Medical Examinations'!$A:$A,'Medical Examinations'!$D:$D,"Unknown")</f>
        <v>No</v>
      </c>
      <c r="F861" s="7" t="str">
        <f>_xlfn.XLOOKUP(A861,'Medical Examinations'!$A:$A,'Medical Examinations'!$E:$E,"Unknown")</f>
        <v>No</v>
      </c>
      <c r="G861" s="7" t="str">
        <f>_xlfn.XLOOKUP(A861,'Medical Examinations'!$A:$A,'Medical Examinations'!$F:$F,"Unknown")</f>
        <v>No</v>
      </c>
      <c r="H861" s="43">
        <f>_xlfn.XLOOKUP(Healthcare!A861,'Medical Examinations'!$A:$A,'Medical Examinations'!$G:$G,0)</f>
        <v>0</v>
      </c>
      <c r="I861" s="7" t="str">
        <f>_xlfn.XLOOKUP(A861,'Medical Examinations'!$A:$A,'Medical Examinations'!$H:$H,"Unknown")</f>
        <v>No</v>
      </c>
      <c r="J861" s="7" t="str" cm="1">
        <f t="array" ref="J861">_xlfn.IFS(C861&lt;18.5,"Under Weight",C861&lt;=24.9,"Normal Weight",C861&lt;30,"Over weight",C861&gt;=30,"Obesity")</f>
        <v>Normal Weight</v>
      </c>
      <c r="K861" s="7" t="str" cm="1">
        <f t="array" ref="K861">_xlfn.IFS(D861="Null","Unknown",D861&lt;5.7,"Normal",D861&lt;6.5,"Prediabetes",D861&gt;=6.5,"Diabetes")</f>
        <v>Diabetes</v>
      </c>
      <c r="L861" s="7" t="str">
        <f>_xlfn.XLOOKUP(A861,'Hospitalisation Details'!$A:$A,'Hospitalisation Details'!$J:$J,)</f>
        <v>26-Nov-1968</v>
      </c>
      <c r="M861" s="22">
        <f>+_xlfn.XLOOKUP(A861,'Hospitalisation Details'!$A:$A,'Hospitalisation Details'!$F:$F)</f>
        <v>12475.35</v>
      </c>
      <c r="N861" s="7" t="str">
        <f>_xlfn.XLOOKUP(A861,'Hospitalisation Details'!$A:$A,'Hospitalisation Details'!$G:$G)</f>
        <v>tier - 3</v>
      </c>
      <c r="O861" s="7" t="str">
        <f>_xlfn.XLOOKUP(A861,'Hospitalisation Details'!$A:$A,'Hospitalisation Details'!$H:$H)</f>
        <v>tier - 1</v>
      </c>
      <c r="P861" s="7" t="str">
        <f>_xlfn.XLOOKUP(A861,'Hospitalisation Details'!$A:$A,'Hospitalisation Details'!$I:$I)</f>
        <v>R1012</v>
      </c>
      <c r="Q861" s="28">
        <f>_xlfn.XLOOKUP(A861,'Hospitalisation Details'!$A:$A,'Hospitalisation Details'!$K:$K)</f>
        <v>55</v>
      </c>
    </row>
    <row r="862" spans="1:17" x14ac:dyDescent="0.3">
      <c r="A862" s="27" t="s">
        <v>1509</v>
      </c>
      <c r="B862" s="7" t="str">
        <f>IFERROR(_xlfn.XLOOKUP(A862,'Customer Names'!$A$2:$A$2336,'Customer Names'!$C$2:$C$2336),"Unknown")</f>
        <v xml:space="preserve">  Alex</v>
      </c>
      <c r="C862" s="7">
        <f>_xlfn.XLOOKUP(A862,'Medical Examinations'!$A$2:$A$2336,'Medical Examinations'!$B$2:$B$2336,AVERAGE('Medical Examinations'!$B$2:$B$2336))</f>
        <v>52.89</v>
      </c>
      <c r="D862" s="7">
        <f>_xlfn.XLOOKUP(A862,'Medical Examinations'!$A$2:$A$2336,'Medical Examinations'!$C$2:$C$2336,AVERAGE('Medical Examinations'!$C$2:$C$2336))</f>
        <v>4.96</v>
      </c>
      <c r="E862" s="7" t="str">
        <f>_xlfn.XLOOKUP(A862,'Medical Examinations'!$A:$A,'Medical Examinations'!$D:$D,"Unknown")</f>
        <v>Yes</v>
      </c>
      <c r="F862" s="7" t="str">
        <f>_xlfn.XLOOKUP(A862,'Medical Examinations'!$A:$A,'Medical Examinations'!$E:$E,"Unknown")</f>
        <v>No</v>
      </c>
      <c r="G862" s="7" t="str">
        <f>_xlfn.XLOOKUP(A862,'Medical Examinations'!$A:$A,'Medical Examinations'!$F:$F,"Unknown")</f>
        <v>No</v>
      </c>
      <c r="H862" s="43">
        <f>_xlfn.XLOOKUP(Healthcare!A862,'Medical Examinations'!$A:$A,'Medical Examinations'!$G:$G,0)</f>
        <v>1</v>
      </c>
      <c r="I862" s="7" t="str">
        <f>_xlfn.XLOOKUP(A862,'Medical Examinations'!$A:$A,'Medical Examinations'!$H:$H,"Unknown")</f>
        <v>No</v>
      </c>
      <c r="J862" s="7" t="str" cm="1">
        <f t="array" ref="J862">_xlfn.IFS(C862&lt;18.5,"Under Weight",C862&lt;=24.9,"Normal Weight",C862&lt;30,"Over weight",C862&gt;=30,"Obesity")</f>
        <v>Obesity</v>
      </c>
      <c r="K862" s="7" t="str" cm="1">
        <f t="array" ref="K862">_xlfn.IFS(D862="Null","Unknown",D862&lt;5.7,"Normal",D862&lt;6.5,"Prediabetes",D862&gt;=6.5,"Diabetes")</f>
        <v>Normal</v>
      </c>
      <c r="L862" s="7" t="str">
        <f>_xlfn.XLOOKUP(A862,'Hospitalisation Details'!$A:$A,'Hospitalisation Details'!$J:$J,)</f>
        <v>9-Aug-1995</v>
      </c>
      <c r="M862" s="22">
        <f>+_xlfn.XLOOKUP(A862,'Hospitalisation Details'!$A:$A,'Hospitalisation Details'!$F:$F)</f>
        <v>12452.25</v>
      </c>
      <c r="N862" s="7" t="str">
        <f>_xlfn.XLOOKUP(A862,'Hospitalisation Details'!$A:$A,'Hospitalisation Details'!$G:$G)</f>
        <v>tier - 3</v>
      </c>
      <c r="O862" s="7" t="str">
        <f>_xlfn.XLOOKUP(A862,'Hospitalisation Details'!$A:$A,'Hospitalisation Details'!$H:$H)</f>
        <v>tier - 3</v>
      </c>
      <c r="P862" s="7" t="str">
        <f>_xlfn.XLOOKUP(A862,'Hospitalisation Details'!$A:$A,'Hospitalisation Details'!$I:$I)</f>
        <v>R1012</v>
      </c>
      <c r="Q862" s="28">
        <f>_xlfn.XLOOKUP(A862,'Hospitalisation Details'!$A:$A,'Hospitalisation Details'!$K:$K)</f>
        <v>28</v>
      </c>
    </row>
    <row r="863" spans="1:17" x14ac:dyDescent="0.3">
      <c r="A863" s="27" t="s">
        <v>1508</v>
      </c>
      <c r="B863" s="7" t="str">
        <f>IFERROR(_xlfn.XLOOKUP(A863,'Customer Names'!$A$2:$A$2336,'Customer Names'!$C$2:$C$2336),"Unknown")</f>
        <v xml:space="preserve">  Kathryn</v>
      </c>
      <c r="C863" s="7">
        <f>_xlfn.XLOOKUP(A863,'Medical Examinations'!$A$2:$A$2336,'Medical Examinations'!$B$2:$B$2336,AVERAGE('Medical Examinations'!$B$2:$B$2336))</f>
        <v>32.965000000000003</v>
      </c>
      <c r="D863" s="7">
        <f>_xlfn.XLOOKUP(A863,'Medical Examinations'!$A$2:$A$2336,'Medical Examinations'!$C$2:$C$2336,AVERAGE('Medical Examinations'!$C$2:$C$2336))</f>
        <v>6.15</v>
      </c>
      <c r="E863" s="7" t="str">
        <f>_xlfn.XLOOKUP(A863,'Medical Examinations'!$A:$A,'Medical Examinations'!$D:$D,"Unknown")</f>
        <v>Yes</v>
      </c>
      <c r="F863" s="7" t="str">
        <f>_xlfn.XLOOKUP(A863,'Medical Examinations'!$A:$A,'Medical Examinations'!$E:$E,"Unknown")</f>
        <v>No</v>
      </c>
      <c r="G863" s="7" t="str">
        <f>_xlfn.XLOOKUP(A863,'Medical Examinations'!$A:$A,'Medical Examinations'!$F:$F,"Unknown")</f>
        <v>No</v>
      </c>
      <c r="H863" s="43">
        <f>_xlfn.XLOOKUP(Healthcare!A863,'Medical Examinations'!$A:$A,'Medical Examinations'!$G:$G,0)</f>
        <v>1</v>
      </c>
      <c r="I863" s="7" t="str">
        <f>_xlfn.XLOOKUP(A863,'Medical Examinations'!$A:$A,'Medical Examinations'!$H:$H,"Unknown")</f>
        <v>No</v>
      </c>
      <c r="J863" s="7" t="str" cm="1">
        <f t="array" ref="J863">_xlfn.IFS(C863&lt;18.5,"Under Weight",C863&lt;=24.9,"Normal Weight",C863&lt;30,"Over weight",C863&gt;=30,"Obesity")</f>
        <v>Obesity</v>
      </c>
      <c r="K863" s="7" t="str" cm="1">
        <f t="array" ref="K863">_xlfn.IFS(D863="Null","Unknown",D863&lt;5.7,"Normal",D863&lt;6.5,"Prediabetes",D863&gt;=6.5,"Diabetes")</f>
        <v>Prediabetes</v>
      </c>
      <c r="L863" s="7" t="str">
        <f>_xlfn.XLOOKUP(A863,'Hospitalisation Details'!$A:$A,'Hospitalisation Details'!$J:$J,)</f>
        <v>4-Aug-1964</v>
      </c>
      <c r="M863" s="22">
        <f>+_xlfn.XLOOKUP(A863,'Hospitalisation Details'!$A:$A,'Hospitalisation Details'!$F:$F)</f>
        <v>12430.95</v>
      </c>
      <c r="N863" s="7" t="str">
        <f>_xlfn.XLOOKUP(A863,'Hospitalisation Details'!$A:$A,'Hospitalisation Details'!$G:$G)</f>
        <v>tier - 3</v>
      </c>
      <c r="O863" s="7" t="str">
        <f>_xlfn.XLOOKUP(A863,'Hospitalisation Details'!$A:$A,'Hospitalisation Details'!$H:$H)</f>
        <v>tier - 3</v>
      </c>
      <c r="P863" s="7" t="str">
        <f>_xlfn.XLOOKUP(A863,'Hospitalisation Details'!$A:$A,'Hospitalisation Details'!$I:$I)</f>
        <v>R1024</v>
      </c>
      <c r="Q863" s="28">
        <f>_xlfn.XLOOKUP(A863,'Hospitalisation Details'!$A:$A,'Hospitalisation Details'!$K:$K)</f>
        <v>59</v>
      </c>
    </row>
    <row r="864" spans="1:17" x14ac:dyDescent="0.3">
      <c r="A864" s="27" t="s">
        <v>1507</v>
      </c>
      <c r="B864" s="7" t="str">
        <f>IFERROR(_xlfn.XLOOKUP(A864,'Customer Names'!$A$2:$A$2336,'Customer Names'!$C$2:$C$2336),"Unknown")</f>
        <v xml:space="preserve">  Jason L</v>
      </c>
      <c r="C864" s="7">
        <f>_xlfn.XLOOKUP(A864,'Medical Examinations'!$A$2:$A$2336,'Medical Examinations'!$B$2:$B$2336,AVERAGE('Medical Examinations'!$B$2:$B$2336))</f>
        <v>36.799999999999997</v>
      </c>
      <c r="D864" s="7">
        <f>_xlfn.XLOOKUP(A864,'Medical Examinations'!$A$2:$A$2336,'Medical Examinations'!$C$2:$C$2336,AVERAGE('Medical Examinations'!$C$2:$C$2336))</f>
        <v>4.62</v>
      </c>
      <c r="E864" s="7" t="str">
        <f>_xlfn.XLOOKUP(A864,'Medical Examinations'!$A:$A,'Medical Examinations'!$D:$D,"Unknown")</f>
        <v>No</v>
      </c>
      <c r="F864" s="7" t="str">
        <f>_xlfn.XLOOKUP(A864,'Medical Examinations'!$A:$A,'Medical Examinations'!$E:$E,"Unknown")</f>
        <v>No</v>
      </c>
      <c r="G864" s="7" t="str">
        <f>_xlfn.XLOOKUP(A864,'Medical Examinations'!$A:$A,'Medical Examinations'!$F:$F,"Unknown")</f>
        <v>Yes</v>
      </c>
      <c r="H864" s="43">
        <f>_xlfn.XLOOKUP(Healthcare!A864,'Medical Examinations'!$A:$A,'Medical Examinations'!$G:$G,0)</f>
        <v>1</v>
      </c>
      <c r="I864" s="7" t="str">
        <f>_xlfn.XLOOKUP(A864,'Medical Examinations'!$A:$A,'Medical Examinations'!$H:$H,"Unknown")</f>
        <v>No</v>
      </c>
      <c r="J864" s="7" t="str" cm="1">
        <f t="array" ref="J864">_xlfn.IFS(C864&lt;18.5,"Under Weight",C864&lt;=24.9,"Normal Weight",C864&lt;30,"Over weight",C864&gt;=30,"Obesity")</f>
        <v>Obesity</v>
      </c>
      <c r="K864" s="7" t="str" cm="1">
        <f t="array" ref="K864">_xlfn.IFS(D864="Null","Unknown",D864&lt;5.7,"Normal",D864&lt;6.5,"Prediabetes",D864&gt;=6.5,"Diabetes")</f>
        <v>Normal</v>
      </c>
      <c r="L864" s="7" t="str">
        <f>_xlfn.XLOOKUP(A864,'Hospitalisation Details'!$A:$A,'Hospitalisation Details'!$J:$J,)</f>
        <v>14-Jul-1979</v>
      </c>
      <c r="M864" s="22">
        <f>+_xlfn.XLOOKUP(A864,'Hospitalisation Details'!$A:$A,'Hospitalisation Details'!$F:$F)</f>
        <v>12408.29</v>
      </c>
      <c r="N864" s="7" t="str">
        <f>_xlfn.XLOOKUP(A864,'Hospitalisation Details'!$A:$A,'Hospitalisation Details'!$G:$G)</f>
        <v>tier - 3</v>
      </c>
      <c r="O864" s="7" t="str">
        <f>_xlfn.XLOOKUP(A864,'Hospitalisation Details'!$A:$A,'Hospitalisation Details'!$H:$H)</f>
        <v>tier - 1</v>
      </c>
      <c r="P864" s="7" t="str">
        <f>_xlfn.XLOOKUP(A864,'Hospitalisation Details'!$A:$A,'Hospitalisation Details'!$I:$I)</f>
        <v>R1022</v>
      </c>
      <c r="Q864" s="28">
        <f>_xlfn.XLOOKUP(A864,'Hospitalisation Details'!$A:$A,'Hospitalisation Details'!$K:$K)</f>
        <v>44</v>
      </c>
    </row>
    <row r="865" spans="1:17" x14ac:dyDescent="0.3">
      <c r="A865" s="27" t="s">
        <v>1506</v>
      </c>
      <c r="B865" s="7" t="str">
        <f>IFERROR(_xlfn.XLOOKUP(A865,'Customer Names'!$A$2:$A$2336,'Customer Names'!$C$2:$C$2336),"Unknown")</f>
        <v xml:space="preserve">  Benjamin J</v>
      </c>
      <c r="C865" s="7">
        <f>_xlfn.XLOOKUP(A865,'Medical Examinations'!$A$2:$A$2336,'Medical Examinations'!$B$2:$B$2336,AVERAGE('Medical Examinations'!$B$2:$B$2336))</f>
        <v>34.299999999999997</v>
      </c>
      <c r="D865" s="7">
        <f>_xlfn.XLOOKUP(A865,'Medical Examinations'!$A$2:$A$2336,'Medical Examinations'!$C$2:$C$2336,AVERAGE('Medical Examinations'!$C$2:$C$2336))</f>
        <v>4.87</v>
      </c>
      <c r="E865" s="7" t="str">
        <f>_xlfn.XLOOKUP(A865,'Medical Examinations'!$A:$A,'Medical Examinations'!$D:$D,"Unknown")</f>
        <v>No</v>
      </c>
      <c r="F865" s="7" t="str">
        <f>_xlfn.XLOOKUP(A865,'Medical Examinations'!$A:$A,'Medical Examinations'!$E:$E,"Unknown")</f>
        <v>No</v>
      </c>
      <c r="G865" s="7" t="str">
        <f>_xlfn.XLOOKUP(A865,'Medical Examinations'!$A:$A,'Medical Examinations'!$F:$F,"Unknown")</f>
        <v>No</v>
      </c>
      <c r="H865" s="43">
        <f>_xlfn.XLOOKUP(Healthcare!A865,'Medical Examinations'!$A:$A,'Medical Examinations'!$G:$G,0)</f>
        <v>2</v>
      </c>
      <c r="I865" s="7" t="str">
        <f>_xlfn.XLOOKUP(A865,'Medical Examinations'!$A:$A,'Medical Examinations'!$H:$H,"Unknown")</f>
        <v>No</v>
      </c>
      <c r="J865" s="7" t="str" cm="1">
        <f t="array" ref="J865">_xlfn.IFS(C865&lt;18.5,"Under Weight",C865&lt;=24.9,"Normal Weight",C865&lt;30,"Over weight",C865&gt;=30,"Obesity")</f>
        <v>Obesity</v>
      </c>
      <c r="K865" s="7" t="str" cm="1">
        <f t="array" ref="K865">_xlfn.IFS(D865="Null","Unknown",D865&lt;5.7,"Normal",D865&lt;6.5,"Prediabetes",D865&gt;=6.5,"Diabetes")</f>
        <v>Normal</v>
      </c>
      <c r="L865" s="7" t="str">
        <f>_xlfn.XLOOKUP(A865,'Hospitalisation Details'!$A:$A,'Hospitalisation Details'!$J:$J,)</f>
        <v>21-Aug-1972</v>
      </c>
      <c r="M865" s="22">
        <f>+_xlfn.XLOOKUP(A865,'Hospitalisation Details'!$A:$A,'Hospitalisation Details'!$F:$F)</f>
        <v>12407.3</v>
      </c>
      <c r="N865" s="7" t="str">
        <f>_xlfn.XLOOKUP(A865,'Hospitalisation Details'!$A:$A,'Hospitalisation Details'!$G:$G)</f>
        <v>tier - 3</v>
      </c>
      <c r="O865" s="7" t="str">
        <f>_xlfn.XLOOKUP(A865,'Hospitalisation Details'!$A:$A,'Hospitalisation Details'!$H:$H)</f>
        <v>tier - 2</v>
      </c>
      <c r="P865" s="7" t="str">
        <f>_xlfn.XLOOKUP(A865,'Hospitalisation Details'!$A:$A,'Hospitalisation Details'!$I:$I)</f>
        <v>R1021</v>
      </c>
      <c r="Q865" s="28">
        <f>_xlfn.XLOOKUP(A865,'Hospitalisation Details'!$A:$A,'Hospitalisation Details'!$K:$K)</f>
        <v>51</v>
      </c>
    </row>
    <row r="866" spans="1:17" x14ac:dyDescent="0.3">
      <c r="A866" s="27" t="s">
        <v>1505</v>
      </c>
      <c r="B866" s="7" t="str">
        <f>IFERROR(_xlfn.XLOOKUP(A866,'Customer Names'!$A$2:$A$2336,'Customer Names'!$C$2:$C$2336),"Unknown")</f>
        <v xml:space="preserve">  Steven M</v>
      </c>
      <c r="C866" s="7">
        <f>_xlfn.XLOOKUP(A866,'Medical Examinations'!$A$2:$A$2336,'Medical Examinations'!$B$2:$B$2336,AVERAGE('Medical Examinations'!$B$2:$B$2336))</f>
        <v>35.244999999999997</v>
      </c>
      <c r="D866" s="7">
        <f>_xlfn.XLOOKUP(A866,'Medical Examinations'!$A$2:$A$2336,'Medical Examinations'!$C$2:$C$2336,AVERAGE('Medical Examinations'!$C$2:$C$2336))</f>
        <v>4.63</v>
      </c>
      <c r="E866" s="7" t="str">
        <f>_xlfn.XLOOKUP(A866,'Medical Examinations'!$A:$A,'Medical Examinations'!$D:$D,"Unknown")</f>
        <v>No</v>
      </c>
      <c r="F866" s="7" t="str">
        <f>_xlfn.XLOOKUP(A866,'Medical Examinations'!$A:$A,'Medical Examinations'!$E:$E,"Unknown")</f>
        <v>No</v>
      </c>
      <c r="G866" s="7" t="str">
        <f>_xlfn.XLOOKUP(A866,'Medical Examinations'!$A:$A,'Medical Examinations'!$F:$F,"Unknown")</f>
        <v>No</v>
      </c>
      <c r="H866" s="43">
        <f>_xlfn.XLOOKUP(Healthcare!A866,'Medical Examinations'!$A:$A,'Medical Examinations'!$G:$G,0)</f>
        <v>0</v>
      </c>
      <c r="I866" s="7" t="str">
        <f>_xlfn.XLOOKUP(A866,'Medical Examinations'!$A:$A,'Medical Examinations'!$H:$H,"Unknown")</f>
        <v>No</v>
      </c>
      <c r="J866" s="7" t="str" cm="1">
        <f t="array" ref="J866">_xlfn.IFS(C866&lt;18.5,"Under Weight",C866&lt;=24.9,"Normal Weight",C866&lt;30,"Over weight",C866&gt;=30,"Obesity")</f>
        <v>Obesity</v>
      </c>
      <c r="K866" s="7" t="str" cm="1">
        <f t="array" ref="K866">_xlfn.IFS(D866="Null","Unknown",D866&lt;5.7,"Normal",D866&lt;6.5,"Prediabetes",D866&gt;=6.5,"Diabetes")</f>
        <v>Normal</v>
      </c>
      <c r="L866" s="7" t="str">
        <f>_xlfn.XLOOKUP(A866,'Hospitalisation Details'!$A:$A,'Hospitalisation Details'!$J:$J,)</f>
        <v>29-Dec-1989</v>
      </c>
      <c r="M866" s="22">
        <f>+_xlfn.XLOOKUP(A866,'Hospitalisation Details'!$A:$A,'Hospitalisation Details'!$F:$F)</f>
        <v>12404.88</v>
      </c>
      <c r="N866" s="7" t="str">
        <f>_xlfn.XLOOKUP(A866,'Hospitalisation Details'!$A:$A,'Hospitalisation Details'!$G:$G)</f>
        <v>tier - 3</v>
      </c>
      <c r="O866" s="7" t="str">
        <f>_xlfn.XLOOKUP(A866,'Hospitalisation Details'!$A:$A,'Hospitalisation Details'!$H:$H)</f>
        <v>tier - 3</v>
      </c>
      <c r="P866" s="7" t="str">
        <f>_xlfn.XLOOKUP(A866,'Hospitalisation Details'!$A:$A,'Hospitalisation Details'!$I:$I)</f>
        <v>R1016</v>
      </c>
      <c r="Q866" s="28">
        <f>_xlfn.XLOOKUP(A866,'Hospitalisation Details'!$A:$A,'Hospitalisation Details'!$K:$K)</f>
        <v>34</v>
      </c>
    </row>
    <row r="867" spans="1:17" x14ac:dyDescent="0.3">
      <c r="A867" s="27" t="s">
        <v>1504</v>
      </c>
      <c r="B867" s="7" t="str">
        <f>IFERROR(_xlfn.XLOOKUP(A867,'Customer Names'!$A$2:$A$2336,'Customer Names'!$C$2:$C$2336),"Unknown")</f>
        <v xml:space="preserve">  Erika</v>
      </c>
      <c r="C867" s="7">
        <f>_xlfn.XLOOKUP(A867,'Medical Examinations'!$A$2:$A$2336,'Medical Examinations'!$B$2:$B$2336,AVERAGE('Medical Examinations'!$B$2:$B$2336))</f>
        <v>26.23</v>
      </c>
      <c r="D867" s="7">
        <f>_xlfn.XLOOKUP(A867,'Medical Examinations'!$A$2:$A$2336,'Medical Examinations'!$C$2:$C$2336,AVERAGE('Medical Examinations'!$C$2:$C$2336))</f>
        <v>11.93</v>
      </c>
      <c r="E867" s="7" t="str">
        <f>_xlfn.XLOOKUP(A867,'Medical Examinations'!$A:$A,'Medical Examinations'!$D:$D,"Unknown")</f>
        <v>No</v>
      </c>
      <c r="F867" s="7" t="str">
        <f>_xlfn.XLOOKUP(A867,'Medical Examinations'!$A:$A,'Medical Examinations'!$E:$E,"Unknown")</f>
        <v>No</v>
      </c>
      <c r="G867" s="7" t="str">
        <f>_xlfn.XLOOKUP(A867,'Medical Examinations'!$A:$A,'Medical Examinations'!$F:$F,"Unknown")</f>
        <v>No</v>
      </c>
      <c r="H867" s="43">
        <f>_xlfn.XLOOKUP(Healthcare!A867,'Medical Examinations'!$A:$A,'Medical Examinations'!$G:$G,0)</f>
        <v>0</v>
      </c>
      <c r="I867" s="7" t="str">
        <f>_xlfn.XLOOKUP(A867,'Medical Examinations'!$A:$A,'Medical Examinations'!$H:$H,"Unknown")</f>
        <v>No</v>
      </c>
      <c r="J867" s="7" t="str" cm="1">
        <f t="array" ref="J867">_xlfn.IFS(C867&lt;18.5,"Under Weight",C867&lt;=24.9,"Normal Weight",C867&lt;30,"Over weight",C867&gt;=30,"Obesity")</f>
        <v>Over weight</v>
      </c>
      <c r="K867" s="7" t="str" cm="1">
        <f t="array" ref="K867">_xlfn.IFS(D867="Null","Unknown",D867&lt;5.7,"Normal",D867&lt;6.5,"Prediabetes",D867&gt;=6.5,"Diabetes")</f>
        <v>Diabetes</v>
      </c>
      <c r="L867" s="7" t="str">
        <f>_xlfn.XLOOKUP(A867,'Hospitalisation Details'!$A:$A,'Hospitalisation Details'!$J:$J,)</f>
        <v>26-Sep-1962</v>
      </c>
      <c r="M867" s="22">
        <f>+_xlfn.XLOOKUP(A867,'Hospitalisation Details'!$A:$A,'Hospitalisation Details'!$F:$F)</f>
        <v>12369.89</v>
      </c>
      <c r="N867" s="7" t="str">
        <f>_xlfn.XLOOKUP(A867,'Hospitalisation Details'!$A:$A,'Hospitalisation Details'!$G:$G)</f>
        <v>tier - 3</v>
      </c>
      <c r="O867" s="7" t="str">
        <f>_xlfn.XLOOKUP(A867,'Hospitalisation Details'!$A:$A,'Hospitalisation Details'!$H:$H)</f>
        <v>tier - 2</v>
      </c>
      <c r="P867" s="7" t="str">
        <f>_xlfn.XLOOKUP(A867,'Hospitalisation Details'!$A:$A,'Hospitalisation Details'!$I:$I)</f>
        <v>R1024</v>
      </c>
      <c r="Q867" s="28">
        <f>_xlfn.XLOOKUP(A867,'Hospitalisation Details'!$A:$A,'Hospitalisation Details'!$K:$K)</f>
        <v>61</v>
      </c>
    </row>
    <row r="868" spans="1:17" x14ac:dyDescent="0.3">
      <c r="A868" s="27" t="s">
        <v>1503</v>
      </c>
      <c r="B868" s="7" t="str">
        <f>IFERROR(_xlfn.XLOOKUP(A868,'Customer Names'!$A$2:$A$2336,'Customer Names'!$C$2:$C$2336),"Unknown")</f>
        <v xml:space="preserve">  Chad</v>
      </c>
      <c r="C868" s="7">
        <f>_xlfn.XLOOKUP(A868,'Medical Examinations'!$A$2:$A$2336,'Medical Examinations'!$B$2:$B$2336,AVERAGE('Medical Examinations'!$B$2:$B$2336))</f>
        <v>36.1</v>
      </c>
      <c r="D868" s="7">
        <f>_xlfn.XLOOKUP(A868,'Medical Examinations'!$A$2:$A$2336,'Medical Examinations'!$C$2:$C$2336,AVERAGE('Medical Examinations'!$C$2:$C$2336))</f>
        <v>5.65</v>
      </c>
      <c r="E868" s="7" t="str">
        <f>_xlfn.XLOOKUP(A868,'Medical Examinations'!$A:$A,'Medical Examinations'!$D:$D,"Unknown")</f>
        <v>Yes</v>
      </c>
      <c r="F868" s="7" t="str">
        <f>_xlfn.XLOOKUP(A868,'Medical Examinations'!$A:$A,'Medical Examinations'!$E:$E,"Unknown")</f>
        <v>No</v>
      </c>
      <c r="G868" s="7" t="str">
        <f>_xlfn.XLOOKUP(A868,'Medical Examinations'!$A:$A,'Medical Examinations'!$F:$F,"Unknown")</f>
        <v>No</v>
      </c>
      <c r="H868" s="43">
        <f>_xlfn.XLOOKUP(Healthcare!A868,'Medical Examinations'!$A:$A,'Medical Examinations'!$G:$G,0)</f>
        <v>2</v>
      </c>
      <c r="I868" s="7" t="str">
        <f>_xlfn.XLOOKUP(A868,'Medical Examinations'!$A:$A,'Medical Examinations'!$H:$H,"Unknown")</f>
        <v>No</v>
      </c>
      <c r="J868" s="7" t="str" cm="1">
        <f t="array" ref="J868">_xlfn.IFS(C868&lt;18.5,"Under Weight",C868&lt;=24.9,"Normal Weight",C868&lt;30,"Over weight",C868&gt;=30,"Obesity")</f>
        <v>Obesity</v>
      </c>
      <c r="K868" s="7" t="str" cm="1">
        <f t="array" ref="K868">_xlfn.IFS(D868="Null","Unknown",D868&lt;5.7,"Normal",D868&lt;6.5,"Prediabetes",D868&gt;=6.5,"Diabetes")</f>
        <v>Normal</v>
      </c>
      <c r="L868" s="7" t="str">
        <f>_xlfn.XLOOKUP(A868,'Hospitalisation Details'!$A:$A,'Hospitalisation Details'!$J:$J,)</f>
        <v>29-Dec-1966</v>
      </c>
      <c r="M868" s="22">
        <f>+_xlfn.XLOOKUP(A868,'Hospitalisation Details'!$A:$A,'Hospitalisation Details'!$F:$F)</f>
        <v>12363.55</v>
      </c>
      <c r="N868" s="7" t="str">
        <f>_xlfn.XLOOKUP(A868,'Hospitalisation Details'!$A:$A,'Hospitalisation Details'!$G:$G)</f>
        <v>tier - 3</v>
      </c>
      <c r="O868" s="7" t="str">
        <f>_xlfn.XLOOKUP(A868,'Hospitalisation Details'!$A:$A,'Hospitalisation Details'!$H:$H)</f>
        <v>tier - 3</v>
      </c>
      <c r="P868" s="7" t="str">
        <f>_xlfn.XLOOKUP(A868,'Hospitalisation Details'!$A:$A,'Hospitalisation Details'!$I:$I)</f>
        <v>R1011</v>
      </c>
      <c r="Q868" s="28">
        <f>_xlfn.XLOOKUP(A868,'Hospitalisation Details'!$A:$A,'Hospitalisation Details'!$K:$K)</f>
        <v>57</v>
      </c>
    </row>
    <row r="869" spans="1:17" x14ac:dyDescent="0.3">
      <c r="A869" s="27" t="s">
        <v>1502</v>
      </c>
      <c r="B869" s="7" t="str">
        <f>IFERROR(_xlfn.XLOOKUP(A869,'Customer Names'!$A$2:$A$2336,'Customer Names'!$C$2:$C$2336),"Unknown")</f>
        <v xml:space="preserve">  Mark</v>
      </c>
      <c r="C869" s="7">
        <f>_xlfn.XLOOKUP(A869,'Medical Examinations'!$A$2:$A$2336,'Medical Examinations'!$B$2:$B$2336,AVERAGE('Medical Examinations'!$B$2:$B$2336))</f>
        <v>37.1</v>
      </c>
      <c r="D869" s="7">
        <f>_xlfn.XLOOKUP(A869,'Medical Examinations'!$A$2:$A$2336,'Medical Examinations'!$C$2:$C$2336,AVERAGE('Medical Examinations'!$C$2:$C$2336))</f>
        <v>11.21</v>
      </c>
      <c r="E869" s="7" t="str">
        <f>_xlfn.XLOOKUP(A869,'Medical Examinations'!$A:$A,'Medical Examinations'!$D:$D,"Unknown")</f>
        <v>Yes</v>
      </c>
      <c r="F869" s="7" t="str">
        <f>_xlfn.XLOOKUP(A869,'Medical Examinations'!$A:$A,'Medical Examinations'!$E:$E,"Unknown")</f>
        <v>No</v>
      </c>
      <c r="G869" s="7" t="str">
        <f>_xlfn.XLOOKUP(A869,'Medical Examinations'!$A:$A,'Medical Examinations'!$F:$F,"Unknown")</f>
        <v>Yes</v>
      </c>
      <c r="H869" s="43">
        <f>_xlfn.XLOOKUP(Healthcare!A869,'Medical Examinations'!$A:$A,'Medical Examinations'!$G:$G,0)</f>
        <v>1</v>
      </c>
      <c r="I869" s="7" t="str">
        <f>_xlfn.XLOOKUP(A869,'Medical Examinations'!$A:$A,'Medical Examinations'!$H:$H,"Unknown")</f>
        <v>No</v>
      </c>
      <c r="J869" s="7" t="str" cm="1">
        <f t="array" ref="J869">_xlfn.IFS(C869&lt;18.5,"Under Weight",C869&lt;=24.9,"Normal Weight",C869&lt;30,"Over weight",C869&gt;=30,"Obesity")</f>
        <v>Obesity</v>
      </c>
      <c r="K869" s="7" t="str" cm="1">
        <f t="array" ref="K869">_xlfn.IFS(D869="Null","Unknown",D869&lt;5.7,"Normal",D869&lt;6.5,"Prediabetes",D869&gt;=6.5,"Diabetes")</f>
        <v>Diabetes</v>
      </c>
      <c r="L869" s="7" t="str">
        <f>_xlfn.XLOOKUP(A869,'Hospitalisation Details'!$A:$A,'Hospitalisation Details'!$J:$J,)</f>
        <v>22-Sep-1963</v>
      </c>
      <c r="M869" s="22">
        <f>+_xlfn.XLOOKUP(A869,'Hospitalisation Details'!$A:$A,'Hospitalisation Details'!$F:$F)</f>
        <v>12347.17</v>
      </c>
      <c r="N869" s="7" t="str">
        <f>_xlfn.XLOOKUP(A869,'Hospitalisation Details'!$A:$A,'Hospitalisation Details'!$G:$G)</f>
        <v>tier - 3</v>
      </c>
      <c r="O869" s="7" t="str">
        <f>_xlfn.XLOOKUP(A869,'Hospitalisation Details'!$A:$A,'Hospitalisation Details'!$H:$H)</f>
        <v>tier - 3</v>
      </c>
      <c r="P869" s="7" t="str">
        <f>_xlfn.XLOOKUP(A869,'Hospitalisation Details'!$A:$A,'Hospitalisation Details'!$I:$I)</f>
        <v>R1011</v>
      </c>
      <c r="Q869" s="28">
        <f>_xlfn.XLOOKUP(A869,'Hospitalisation Details'!$A:$A,'Hospitalisation Details'!$K:$K)</f>
        <v>60</v>
      </c>
    </row>
    <row r="870" spans="1:17" x14ac:dyDescent="0.3">
      <c r="A870" s="27" t="s">
        <v>1501</v>
      </c>
      <c r="B870" s="7" t="str">
        <f>IFERROR(_xlfn.XLOOKUP(A870,'Customer Names'!$A$2:$A$2336,'Customer Names'!$C$2:$C$2336),"Unknown")</f>
        <v xml:space="preserve">  David</v>
      </c>
      <c r="C870" s="7">
        <f>_xlfn.XLOOKUP(A870,'Medical Examinations'!$A$2:$A$2336,'Medical Examinations'!$B$2:$B$2336,AVERAGE('Medical Examinations'!$B$2:$B$2336))</f>
        <v>27.5</v>
      </c>
      <c r="D870" s="7">
        <f>_xlfn.XLOOKUP(A870,'Medical Examinations'!$A$2:$A$2336,'Medical Examinations'!$C$2:$C$2336,AVERAGE('Medical Examinations'!$C$2:$C$2336))</f>
        <v>10.62</v>
      </c>
      <c r="E870" s="7" t="str">
        <f>_xlfn.XLOOKUP(A870,'Medical Examinations'!$A:$A,'Medical Examinations'!$D:$D,"Unknown")</f>
        <v>Yes</v>
      </c>
      <c r="F870" s="7" t="str">
        <f>_xlfn.XLOOKUP(A870,'Medical Examinations'!$A:$A,'Medical Examinations'!$E:$E,"Unknown")</f>
        <v>No</v>
      </c>
      <c r="G870" s="7" t="str">
        <f>_xlfn.XLOOKUP(A870,'Medical Examinations'!$A:$A,'Medical Examinations'!$F:$F,"Unknown")</f>
        <v>Yes</v>
      </c>
      <c r="H870" s="43">
        <f>_xlfn.XLOOKUP(Healthcare!A870,'Medical Examinations'!$A:$A,'Medical Examinations'!$G:$G,0)</f>
        <v>1</v>
      </c>
      <c r="I870" s="7" t="str">
        <f>_xlfn.XLOOKUP(A870,'Medical Examinations'!$A:$A,'Medical Examinations'!$H:$H,"Unknown")</f>
        <v>No</v>
      </c>
      <c r="J870" s="7" t="str" cm="1">
        <f t="array" ref="J870">_xlfn.IFS(C870&lt;18.5,"Under Weight",C870&lt;=24.9,"Normal Weight",C870&lt;30,"Over weight",C870&gt;=30,"Obesity")</f>
        <v>Over weight</v>
      </c>
      <c r="K870" s="7" t="str" cm="1">
        <f t="array" ref="K870">_xlfn.IFS(D870="Null","Unknown",D870&lt;5.7,"Normal",D870&lt;6.5,"Prediabetes",D870&gt;=6.5,"Diabetes")</f>
        <v>Diabetes</v>
      </c>
      <c r="L870" s="7" t="str">
        <f>_xlfn.XLOOKUP(A870,'Hospitalisation Details'!$A:$A,'Hospitalisation Details'!$J:$J,)</f>
        <v>2-Aug-1963</v>
      </c>
      <c r="M870" s="22">
        <f>+_xlfn.XLOOKUP(A870,'Hospitalisation Details'!$A:$A,'Hospitalisation Details'!$F:$F)</f>
        <v>12333.83</v>
      </c>
      <c r="N870" s="7" t="str">
        <f>_xlfn.XLOOKUP(A870,'Hospitalisation Details'!$A:$A,'Hospitalisation Details'!$G:$G)</f>
        <v>tier - 3</v>
      </c>
      <c r="O870" s="7" t="str">
        <f>_xlfn.XLOOKUP(A870,'Hospitalisation Details'!$A:$A,'Hospitalisation Details'!$H:$H)</f>
        <v>tier - 2</v>
      </c>
      <c r="P870" s="7" t="str">
        <f>_xlfn.XLOOKUP(A870,'Hospitalisation Details'!$A:$A,'Hospitalisation Details'!$I:$I)</f>
        <v>R1011</v>
      </c>
      <c r="Q870" s="28">
        <f>_xlfn.XLOOKUP(A870,'Hospitalisation Details'!$A:$A,'Hospitalisation Details'!$K:$K)</f>
        <v>60</v>
      </c>
    </row>
    <row r="871" spans="1:17" x14ac:dyDescent="0.3">
      <c r="A871" s="27" t="s">
        <v>1500</v>
      </c>
      <c r="B871" s="7" t="str">
        <f>IFERROR(_xlfn.XLOOKUP(A871,'Customer Names'!$A$2:$A$2336,'Customer Names'!$C$2:$C$2336),"Unknown")</f>
        <v xml:space="preserve">  Matthew R</v>
      </c>
      <c r="C871" s="7">
        <f>_xlfn.XLOOKUP(A871,'Medical Examinations'!$A$2:$A$2336,'Medical Examinations'!$B$2:$B$2336,AVERAGE('Medical Examinations'!$B$2:$B$2336))</f>
        <v>24.7</v>
      </c>
      <c r="D871" s="7">
        <f>_xlfn.XLOOKUP(A871,'Medical Examinations'!$A$2:$A$2336,'Medical Examinations'!$C$2:$C$2336,AVERAGE('Medical Examinations'!$C$2:$C$2336))</f>
        <v>10.7</v>
      </c>
      <c r="E871" s="7" t="str">
        <f>_xlfn.XLOOKUP(A871,'Medical Examinations'!$A:$A,'Medical Examinations'!$D:$D,"Unknown")</f>
        <v>Yes</v>
      </c>
      <c r="F871" s="7" t="str">
        <f>_xlfn.XLOOKUP(A871,'Medical Examinations'!$A:$A,'Medical Examinations'!$E:$E,"Unknown")</f>
        <v>No</v>
      </c>
      <c r="G871" s="7" t="str">
        <f>_xlfn.XLOOKUP(A871,'Medical Examinations'!$A:$A,'Medical Examinations'!$F:$F,"Unknown")</f>
        <v>Yes</v>
      </c>
      <c r="H871" s="43">
        <f>_xlfn.XLOOKUP(Healthcare!A871,'Medical Examinations'!$A:$A,'Medical Examinations'!$G:$G,0)</f>
        <v>1</v>
      </c>
      <c r="I871" s="7" t="str">
        <f>_xlfn.XLOOKUP(A871,'Medical Examinations'!$A:$A,'Medical Examinations'!$H:$H,"Unknown")</f>
        <v>No</v>
      </c>
      <c r="J871" s="7" t="str" cm="1">
        <f t="array" ref="J871">_xlfn.IFS(C871&lt;18.5,"Under Weight",C871&lt;=24.9,"Normal Weight",C871&lt;30,"Over weight",C871&gt;=30,"Obesity")</f>
        <v>Normal Weight</v>
      </c>
      <c r="K871" s="7" t="str" cm="1">
        <f t="array" ref="K871">_xlfn.IFS(D871="Null","Unknown",D871&lt;5.7,"Normal",D871&lt;6.5,"Prediabetes",D871&gt;=6.5,"Diabetes")</f>
        <v>Diabetes</v>
      </c>
      <c r="L871" s="7" t="str">
        <f>_xlfn.XLOOKUP(A871,'Hospitalisation Details'!$A:$A,'Hospitalisation Details'!$J:$J,)</f>
        <v>29-Aug-1963</v>
      </c>
      <c r="M871" s="22">
        <f>+_xlfn.XLOOKUP(A871,'Hospitalisation Details'!$A:$A,'Hospitalisation Details'!$F:$F)</f>
        <v>12323.94</v>
      </c>
      <c r="N871" s="7" t="str">
        <f>_xlfn.XLOOKUP(A871,'Hospitalisation Details'!$A:$A,'Hospitalisation Details'!$G:$G)</f>
        <v>tier - 3</v>
      </c>
      <c r="O871" s="7" t="str">
        <f>_xlfn.XLOOKUP(A871,'Hospitalisation Details'!$A:$A,'Hospitalisation Details'!$H:$H)</f>
        <v>tier - 3</v>
      </c>
      <c r="P871" s="7" t="str">
        <f>_xlfn.XLOOKUP(A871,'Hospitalisation Details'!$A:$A,'Hospitalisation Details'!$I:$I)</f>
        <v>R1017</v>
      </c>
      <c r="Q871" s="28">
        <f>_xlfn.XLOOKUP(A871,'Hospitalisation Details'!$A:$A,'Hospitalisation Details'!$K:$K)</f>
        <v>60</v>
      </c>
    </row>
    <row r="872" spans="1:17" x14ac:dyDescent="0.3">
      <c r="A872" s="27" t="s">
        <v>1499</v>
      </c>
      <c r="B872" s="7" t="str">
        <f>IFERROR(_xlfn.XLOOKUP(A872,'Customer Names'!$A$2:$A$2336,'Customer Names'!$C$2:$C$2336),"Unknown")</f>
        <v xml:space="preserve">  Orla</v>
      </c>
      <c r="C872" s="7">
        <f>_xlfn.XLOOKUP(A872,'Medical Examinations'!$A$2:$A$2336,'Medical Examinations'!$B$2:$B$2336,AVERAGE('Medical Examinations'!$B$2:$B$2336))</f>
        <v>26.78</v>
      </c>
      <c r="D872" s="7">
        <f>_xlfn.XLOOKUP(A872,'Medical Examinations'!$A$2:$A$2336,'Medical Examinations'!$C$2:$C$2336,AVERAGE('Medical Examinations'!$C$2:$C$2336))</f>
        <v>10.02</v>
      </c>
      <c r="E872" s="7" t="str">
        <f>_xlfn.XLOOKUP(A872,'Medical Examinations'!$A:$A,'Medical Examinations'!$D:$D,"Unknown")</f>
        <v>Yes</v>
      </c>
      <c r="F872" s="7" t="str">
        <f>_xlfn.XLOOKUP(A872,'Medical Examinations'!$A:$A,'Medical Examinations'!$E:$E,"Unknown")</f>
        <v>No</v>
      </c>
      <c r="G872" s="7" t="str">
        <f>_xlfn.XLOOKUP(A872,'Medical Examinations'!$A:$A,'Medical Examinations'!$F:$F,"Unknown")</f>
        <v>Yes</v>
      </c>
      <c r="H872" s="43">
        <f>_xlfn.XLOOKUP(Healthcare!A872,'Medical Examinations'!$A:$A,'Medical Examinations'!$G:$G,0)</f>
        <v>1</v>
      </c>
      <c r="I872" s="7" t="str">
        <f>_xlfn.XLOOKUP(A872,'Medical Examinations'!$A:$A,'Medical Examinations'!$H:$H,"Unknown")</f>
        <v>No</v>
      </c>
      <c r="J872" s="7" t="str" cm="1">
        <f t="array" ref="J872">_xlfn.IFS(C872&lt;18.5,"Under Weight",C872&lt;=24.9,"Normal Weight",C872&lt;30,"Over weight",C872&gt;=30,"Obesity")</f>
        <v>Over weight</v>
      </c>
      <c r="K872" s="7" t="str" cm="1">
        <f t="array" ref="K872">_xlfn.IFS(D872="Null","Unknown",D872&lt;5.7,"Normal",D872&lt;6.5,"Prediabetes",D872&gt;=6.5,"Diabetes")</f>
        <v>Diabetes</v>
      </c>
      <c r="L872" s="7" t="str">
        <f>_xlfn.XLOOKUP(A872,'Hospitalisation Details'!$A:$A,'Hospitalisation Details'!$J:$J,)</f>
        <v>28-Oct-1963</v>
      </c>
      <c r="M872" s="22">
        <f>+_xlfn.XLOOKUP(A872,'Hospitalisation Details'!$A:$A,'Hospitalisation Details'!$F:$F)</f>
        <v>12299.59</v>
      </c>
      <c r="N872" s="7" t="str">
        <f>_xlfn.XLOOKUP(A872,'Hospitalisation Details'!$A:$A,'Hospitalisation Details'!$G:$G)</f>
        <v>tier - 3</v>
      </c>
      <c r="O872" s="7" t="str">
        <f>_xlfn.XLOOKUP(A872,'Hospitalisation Details'!$A:$A,'Hospitalisation Details'!$H:$H)</f>
        <v>tier - 1</v>
      </c>
      <c r="P872" s="7" t="str">
        <f>_xlfn.XLOOKUP(A872,'Hospitalisation Details'!$A:$A,'Hospitalisation Details'!$I:$I)</f>
        <v>R1025</v>
      </c>
      <c r="Q872" s="28">
        <f>_xlfn.XLOOKUP(A872,'Hospitalisation Details'!$A:$A,'Hospitalisation Details'!$K:$K)</f>
        <v>60</v>
      </c>
    </row>
    <row r="873" spans="1:17" x14ac:dyDescent="0.3">
      <c r="A873" s="27" t="s">
        <v>1498</v>
      </c>
      <c r="B873" s="7" t="str">
        <f>IFERROR(_xlfn.XLOOKUP(A873,'Customer Names'!$A$2:$A$2336,'Customer Names'!$C$2:$C$2336),"Unknown")</f>
        <v xml:space="preserve">  Shaista S</v>
      </c>
      <c r="C873" s="7">
        <f>_xlfn.XLOOKUP(A873,'Medical Examinations'!$A$2:$A$2336,'Medical Examinations'!$B$2:$B$2336,AVERAGE('Medical Examinations'!$B$2:$B$2336))</f>
        <v>45.8</v>
      </c>
      <c r="D873" s="7">
        <f>_xlfn.XLOOKUP(A873,'Medical Examinations'!$A$2:$A$2336,'Medical Examinations'!$C$2:$C$2336,AVERAGE('Medical Examinations'!$C$2:$C$2336))</f>
        <v>4.8499999999999996</v>
      </c>
      <c r="E873" s="7" t="str">
        <f>_xlfn.XLOOKUP(A873,'Medical Examinations'!$A:$A,'Medical Examinations'!$D:$D,"Unknown")</f>
        <v>No</v>
      </c>
      <c r="F873" s="7" t="str">
        <f>_xlfn.XLOOKUP(A873,'Medical Examinations'!$A:$A,'Medical Examinations'!$E:$E,"Unknown")</f>
        <v>No</v>
      </c>
      <c r="G873" s="7" t="str">
        <f>_xlfn.XLOOKUP(A873,'Medical Examinations'!$A:$A,'Medical Examinations'!$F:$F,"Unknown")</f>
        <v>No</v>
      </c>
      <c r="H873" s="43">
        <f>_xlfn.XLOOKUP(Healthcare!A873,'Medical Examinations'!$A:$A,'Medical Examinations'!$G:$G,0)</f>
        <v>0</v>
      </c>
      <c r="I873" s="7" t="str">
        <f>_xlfn.XLOOKUP(A873,'Medical Examinations'!$A:$A,'Medical Examinations'!$H:$H,"Unknown")</f>
        <v>No</v>
      </c>
      <c r="J873" s="7" t="str" cm="1">
        <f t="array" ref="J873">_xlfn.IFS(C873&lt;18.5,"Under Weight",C873&lt;=24.9,"Normal Weight",C873&lt;30,"Over weight",C873&gt;=30,"Obesity")</f>
        <v>Obesity</v>
      </c>
      <c r="K873" s="7" t="str" cm="1">
        <f t="array" ref="K873">_xlfn.IFS(D873="Null","Unknown",D873&lt;5.7,"Normal",D873&lt;6.5,"Prediabetes",D873&gt;=6.5,"Diabetes")</f>
        <v>Normal</v>
      </c>
      <c r="L873" s="7" t="str">
        <f>_xlfn.XLOOKUP(A873,'Hospitalisation Details'!$A:$A,'Hospitalisation Details'!$J:$J,)</f>
        <v>29-Oct-1990</v>
      </c>
      <c r="M873" s="22">
        <f>+_xlfn.XLOOKUP(A873,'Hospitalisation Details'!$A:$A,'Hospitalisation Details'!$F:$F)</f>
        <v>12282.38</v>
      </c>
      <c r="N873" s="7" t="str">
        <f>_xlfn.XLOOKUP(A873,'Hospitalisation Details'!$A:$A,'Hospitalisation Details'!$G:$G)</f>
        <v>tier - 3</v>
      </c>
      <c r="O873" s="7" t="str">
        <f>_xlfn.XLOOKUP(A873,'Hospitalisation Details'!$A:$A,'Hospitalisation Details'!$H:$H)</f>
        <v>tier - 1</v>
      </c>
      <c r="P873" s="7" t="str">
        <f>_xlfn.XLOOKUP(A873,'Hospitalisation Details'!$A:$A,'Hospitalisation Details'!$I:$I)</f>
        <v>R1011</v>
      </c>
      <c r="Q873" s="28">
        <f>_xlfn.XLOOKUP(A873,'Hospitalisation Details'!$A:$A,'Hospitalisation Details'!$K:$K)</f>
        <v>33</v>
      </c>
    </row>
    <row r="874" spans="1:17" x14ac:dyDescent="0.3">
      <c r="A874" s="27" t="s">
        <v>1497</v>
      </c>
      <c r="B874" s="7" t="str">
        <f>IFERROR(_xlfn.XLOOKUP(A874,'Customer Names'!$A$2:$A$2336,'Customer Names'!$C$2:$C$2336),"Unknown")</f>
        <v xml:space="preserve">  Emily</v>
      </c>
      <c r="C874" s="7">
        <f>_xlfn.XLOOKUP(A874,'Medical Examinations'!$A$2:$A$2336,'Medical Examinations'!$B$2:$B$2336,AVERAGE('Medical Examinations'!$B$2:$B$2336))</f>
        <v>29</v>
      </c>
      <c r="D874" s="7">
        <f>_xlfn.XLOOKUP(A874,'Medical Examinations'!$A$2:$A$2336,'Medical Examinations'!$C$2:$C$2336,AVERAGE('Medical Examinations'!$C$2:$C$2336))</f>
        <v>4.3899999999999997</v>
      </c>
      <c r="E874" s="7" t="str">
        <f>_xlfn.XLOOKUP(A874,'Medical Examinations'!$A:$A,'Medical Examinations'!$D:$D,"Unknown")</f>
        <v>Yes</v>
      </c>
      <c r="F874" s="7" t="str">
        <f>_xlfn.XLOOKUP(A874,'Medical Examinations'!$A:$A,'Medical Examinations'!$E:$E,"Unknown")</f>
        <v>No</v>
      </c>
      <c r="G874" s="7" t="str">
        <f>_xlfn.XLOOKUP(A874,'Medical Examinations'!$A:$A,'Medical Examinations'!$F:$F,"Unknown")</f>
        <v>No</v>
      </c>
      <c r="H874" s="43">
        <f>_xlfn.XLOOKUP(Healthcare!A874,'Medical Examinations'!$A:$A,'Medical Examinations'!$G:$G,0)</f>
        <v>2</v>
      </c>
      <c r="I874" s="7" t="str">
        <f>_xlfn.XLOOKUP(A874,'Medical Examinations'!$A:$A,'Medical Examinations'!$H:$H,"Unknown")</f>
        <v>No</v>
      </c>
      <c r="J874" s="7" t="str" cm="1">
        <f t="array" ref="J874">_xlfn.IFS(C874&lt;18.5,"Under Weight",C874&lt;=24.9,"Normal Weight",C874&lt;30,"Over weight",C874&gt;=30,"Obesity")</f>
        <v>Over weight</v>
      </c>
      <c r="K874" s="7" t="str" cm="1">
        <f t="array" ref="K874">_xlfn.IFS(D874="Null","Unknown",D874&lt;5.7,"Normal",D874&lt;6.5,"Prediabetes",D874&gt;=6.5,"Diabetes")</f>
        <v>Normal</v>
      </c>
      <c r="L874" s="7" t="str">
        <f>_xlfn.XLOOKUP(A874,'Hospitalisation Details'!$A:$A,'Hospitalisation Details'!$J:$J,)</f>
        <v>16-Nov-1966</v>
      </c>
      <c r="M874" s="22">
        <f>+_xlfn.XLOOKUP(A874,'Hospitalisation Details'!$A:$A,'Hospitalisation Details'!$F:$F)</f>
        <v>12282.03</v>
      </c>
      <c r="N874" s="7" t="str">
        <f>_xlfn.XLOOKUP(A874,'Hospitalisation Details'!$A:$A,'Hospitalisation Details'!$G:$G)</f>
        <v>tier - 3</v>
      </c>
      <c r="O874" s="7" t="str">
        <f>_xlfn.XLOOKUP(A874,'Hospitalisation Details'!$A:$A,'Hospitalisation Details'!$H:$H)</f>
        <v>tier - 1</v>
      </c>
      <c r="P874" s="7" t="str">
        <f>_xlfn.XLOOKUP(A874,'Hospitalisation Details'!$A:$A,'Hospitalisation Details'!$I:$I)</f>
        <v>R1025</v>
      </c>
      <c r="Q874" s="28">
        <f>_xlfn.XLOOKUP(A874,'Hospitalisation Details'!$A:$A,'Hospitalisation Details'!$K:$K)</f>
        <v>57</v>
      </c>
    </row>
    <row r="875" spans="1:17" x14ac:dyDescent="0.3">
      <c r="A875" s="27" t="s">
        <v>1496</v>
      </c>
      <c r="B875" s="7" t="str">
        <f>IFERROR(_xlfn.XLOOKUP(A875,'Customer Names'!$A$2:$A$2336,'Customer Names'!$C$2:$C$2336),"Unknown")</f>
        <v xml:space="preserve">  Julie A</v>
      </c>
      <c r="C875" s="7">
        <f>_xlfn.XLOOKUP(A875,'Medical Examinations'!$A$2:$A$2336,'Medical Examinations'!$B$2:$B$2336,AVERAGE('Medical Examinations'!$B$2:$B$2336))</f>
        <v>33.534999999999997</v>
      </c>
      <c r="D875" s="7">
        <f>_xlfn.XLOOKUP(A875,'Medical Examinations'!$A$2:$A$2336,'Medical Examinations'!$C$2:$C$2336,AVERAGE('Medical Examinations'!$C$2:$C$2336))</f>
        <v>8.24</v>
      </c>
      <c r="E875" s="7" t="str">
        <f>_xlfn.XLOOKUP(A875,'Medical Examinations'!$A:$A,'Medical Examinations'!$D:$D,"Unknown")</f>
        <v>Yes</v>
      </c>
      <c r="F875" s="7" t="str">
        <f>_xlfn.XLOOKUP(A875,'Medical Examinations'!$A:$A,'Medical Examinations'!$E:$E,"Unknown")</f>
        <v>No</v>
      </c>
      <c r="G875" s="7" t="str">
        <f>_xlfn.XLOOKUP(A875,'Medical Examinations'!$A:$A,'Medical Examinations'!$F:$F,"Unknown")</f>
        <v>No</v>
      </c>
      <c r="H875" s="43">
        <f>_xlfn.XLOOKUP(Healthcare!A875,'Medical Examinations'!$A:$A,'Medical Examinations'!$G:$G,0)</f>
        <v>0</v>
      </c>
      <c r="I875" s="7" t="str">
        <f>_xlfn.XLOOKUP(A875,'Medical Examinations'!$A:$A,'Medical Examinations'!$H:$H,"Unknown")</f>
        <v>No</v>
      </c>
      <c r="J875" s="7" t="str" cm="1">
        <f t="array" ref="J875">_xlfn.IFS(C875&lt;18.5,"Under Weight",C875&lt;=24.9,"Normal Weight",C875&lt;30,"Over weight",C875&gt;=30,"Obesity")</f>
        <v>Obesity</v>
      </c>
      <c r="K875" s="7" t="str" cm="1">
        <f t="array" ref="K875">_xlfn.IFS(D875="Null","Unknown",D875&lt;5.7,"Normal",D875&lt;6.5,"Prediabetes",D875&gt;=6.5,"Diabetes")</f>
        <v>Diabetes</v>
      </c>
      <c r="L875" s="7" t="str">
        <f>_xlfn.XLOOKUP(A875,'Hospitalisation Details'!$A:$A,'Hospitalisation Details'!$J:$J,)</f>
        <v>28-Aug-1967</v>
      </c>
      <c r="M875" s="22">
        <f>+_xlfn.XLOOKUP(A875,'Hospitalisation Details'!$A:$A,'Hospitalisation Details'!$F:$F)</f>
        <v>12269.69</v>
      </c>
      <c r="N875" s="7" t="str">
        <f>_xlfn.XLOOKUP(A875,'Hospitalisation Details'!$A:$A,'Hospitalisation Details'!$G:$G)</f>
        <v>tier - 3</v>
      </c>
      <c r="O875" s="7" t="str">
        <f>_xlfn.XLOOKUP(A875,'Hospitalisation Details'!$A:$A,'Hospitalisation Details'!$H:$H)</f>
        <v>tier - 2</v>
      </c>
      <c r="P875" s="7" t="str">
        <f>_xlfn.XLOOKUP(A875,'Hospitalisation Details'!$A:$A,'Hospitalisation Details'!$I:$I)</f>
        <v>R1012</v>
      </c>
      <c r="Q875" s="28">
        <f>_xlfn.XLOOKUP(A875,'Hospitalisation Details'!$A:$A,'Hospitalisation Details'!$K:$K)</f>
        <v>56</v>
      </c>
    </row>
    <row r="876" spans="1:17" x14ac:dyDescent="0.3">
      <c r="A876" s="27" t="s">
        <v>1495</v>
      </c>
      <c r="B876" s="7" t="str">
        <f>IFERROR(_xlfn.XLOOKUP(A876,'Customer Names'!$A$2:$A$2336,'Customer Names'!$C$2:$C$2336),"Unknown")</f>
        <v xml:space="preserve">  Megumi</v>
      </c>
      <c r="C876" s="7">
        <f>_xlfn.XLOOKUP(A876,'Medical Examinations'!$A$2:$A$2336,'Medical Examinations'!$B$2:$B$2336,AVERAGE('Medical Examinations'!$B$2:$B$2336))</f>
        <v>32.774999999999999</v>
      </c>
      <c r="D876" s="7">
        <f>_xlfn.XLOOKUP(A876,'Medical Examinations'!$A$2:$A$2336,'Medical Examinations'!$C$2:$C$2336,AVERAGE('Medical Examinations'!$C$2:$C$2336))</f>
        <v>9.77</v>
      </c>
      <c r="E876" s="7" t="str">
        <f>_xlfn.XLOOKUP(A876,'Medical Examinations'!$A:$A,'Medical Examinations'!$D:$D,"Unknown")</f>
        <v>Yes</v>
      </c>
      <c r="F876" s="7" t="str">
        <f>_xlfn.XLOOKUP(A876,'Medical Examinations'!$A:$A,'Medical Examinations'!$E:$E,"Unknown")</f>
        <v>No</v>
      </c>
      <c r="G876" s="7" t="str">
        <f>_xlfn.XLOOKUP(A876,'Medical Examinations'!$A:$A,'Medical Examinations'!$F:$F,"Unknown")</f>
        <v>No</v>
      </c>
      <c r="H876" s="43">
        <f>_xlfn.XLOOKUP(Healthcare!A876,'Medical Examinations'!$A:$A,'Medical Examinations'!$G:$G,0)</f>
        <v>0</v>
      </c>
      <c r="I876" s="7" t="str">
        <f>_xlfn.XLOOKUP(A876,'Medical Examinations'!$A:$A,'Medical Examinations'!$H:$H,"Unknown")</f>
        <v>No</v>
      </c>
      <c r="J876" s="7" t="str" cm="1">
        <f t="array" ref="J876">_xlfn.IFS(C876&lt;18.5,"Under Weight",C876&lt;=24.9,"Normal Weight",C876&lt;30,"Over weight",C876&gt;=30,"Obesity")</f>
        <v>Obesity</v>
      </c>
      <c r="K876" s="7" t="str" cm="1">
        <f t="array" ref="K876">_xlfn.IFS(D876="Null","Unknown",D876&lt;5.7,"Normal",D876&lt;6.5,"Prediabetes",D876&gt;=6.5,"Diabetes")</f>
        <v>Diabetes</v>
      </c>
      <c r="L876" s="7" t="str">
        <f>_xlfn.XLOOKUP(A876,'Hospitalisation Details'!$A:$A,'Hospitalisation Details'!$J:$J,)</f>
        <v>30-Dec-1967</v>
      </c>
      <c r="M876" s="22">
        <f>+_xlfn.XLOOKUP(A876,'Hospitalisation Details'!$A:$A,'Hospitalisation Details'!$F:$F)</f>
        <v>12268.63</v>
      </c>
      <c r="N876" s="7" t="str">
        <f>_xlfn.XLOOKUP(A876,'Hospitalisation Details'!$A:$A,'Hospitalisation Details'!$G:$G)</f>
        <v>tier - 3</v>
      </c>
      <c r="O876" s="7" t="str">
        <f>_xlfn.XLOOKUP(A876,'Hospitalisation Details'!$A:$A,'Hospitalisation Details'!$H:$H)</f>
        <v>tier - 1</v>
      </c>
      <c r="P876" s="7" t="str">
        <f>_xlfn.XLOOKUP(A876,'Hospitalisation Details'!$A:$A,'Hospitalisation Details'!$I:$I)</f>
        <v>R1012</v>
      </c>
      <c r="Q876" s="28">
        <f>_xlfn.XLOOKUP(A876,'Hospitalisation Details'!$A:$A,'Hospitalisation Details'!$K:$K)</f>
        <v>56</v>
      </c>
    </row>
    <row r="877" spans="1:17" x14ac:dyDescent="0.3">
      <c r="A877" s="27" t="s">
        <v>1494</v>
      </c>
      <c r="B877" s="7" t="str">
        <f>IFERROR(_xlfn.XLOOKUP(A877,'Customer Names'!$A$2:$A$2336,'Customer Names'!$C$2:$C$2336),"Unknown")</f>
        <v xml:space="preserve">  Skylar</v>
      </c>
      <c r="C877" s="7">
        <f>_xlfn.XLOOKUP(A877,'Medical Examinations'!$A$2:$A$2336,'Medical Examinations'!$B$2:$B$2336,AVERAGE('Medical Examinations'!$B$2:$B$2336))</f>
        <v>37.51</v>
      </c>
      <c r="D877" s="7">
        <f>_xlfn.XLOOKUP(A877,'Medical Examinations'!$A$2:$A$2336,'Medical Examinations'!$C$2:$C$2336,AVERAGE('Medical Examinations'!$C$2:$C$2336))</f>
        <v>5.5</v>
      </c>
      <c r="E877" s="7" t="str">
        <f>_xlfn.XLOOKUP(A877,'Medical Examinations'!$A:$A,'Medical Examinations'!$D:$D,"Unknown")</f>
        <v>Yes</v>
      </c>
      <c r="F877" s="7" t="str">
        <f>_xlfn.XLOOKUP(A877,'Medical Examinations'!$A:$A,'Medical Examinations'!$E:$E,"Unknown")</f>
        <v>No</v>
      </c>
      <c r="G877" s="7" t="str">
        <f>_xlfn.XLOOKUP(A877,'Medical Examinations'!$A:$A,'Medical Examinations'!$F:$F,"Unknown")</f>
        <v>No</v>
      </c>
      <c r="H877" s="43">
        <f>_xlfn.XLOOKUP(Healthcare!A877,'Medical Examinations'!$A:$A,'Medical Examinations'!$G:$G,0)</f>
        <v>2</v>
      </c>
      <c r="I877" s="7" t="str">
        <f>_xlfn.XLOOKUP(A877,'Medical Examinations'!$A:$A,'Medical Examinations'!$H:$H,"Unknown")</f>
        <v>No</v>
      </c>
      <c r="J877" s="7" t="str" cm="1">
        <f t="array" ref="J877">_xlfn.IFS(C877&lt;18.5,"Under Weight",C877&lt;=24.9,"Normal Weight",C877&lt;30,"Over weight",C877&gt;=30,"Obesity")</f>
        <v>Obesity</v>
      </c>
      <c r="K877" s="7" t="str" cm="1">
        <f t="array" ref="K877">_xlfn.IFS(D877="Null","Unknown",D877&lt;5.7,"Normal",D877&lt;6.5,"Prediabetes",D877&gt;=6.5,"Diabetes")</f>
        <v>Normal</v>
      </c>
      <c r="L877" s="7" t="str">
        <f>_xlfn.XLOOKUP(A877,'Hospitalisation Details'!$A:$A,'Hospitalisation Details'!$J:$J,)</f>
        <v>6-Dec-1966</v>
      </c>
      <c r="M877" s="22">
        <f>+_xlfn.XLOOKUP(A877,'Hospitalisation Details'!$A:$A,'Hospitalisation Details'!$F:$F)</f>
        <v>12265.51</v>
      </c>
      <c r="N877" s="7" t="str">
        <f>_xlfn.XLOOKUP(A877,'Hospitalisation Details'!$A:$A,'Hospitalisation Details'!$G:$G)</f>
        <v>tier - 3</v>
      </c>
      <c r="O877" s="7" t="str">
        <f>_xlfn.XLOOKUP(A877,'Hospitalisation Details'!$A:$A,'Hospitalisation Details'!$H:$H)</f>
        <v>tier - 3</v>
      </c>
      <c r="P877" s="7" t="str">
        <f>_xlfn.XLOOKUP(A877,'Hospitalisation Details'!$A:$A,'Hospitalisation Details'!$I:$I)</f>
        <v>R1013</v>
      </c>
      <c r="Q877" s="28">
        <f>_xlfn.XLOOKUP(A877,'Hospitalisation Details'!$A:$A,'Hospitalisation Details'!$K:$K)</f>
        <v>57</v>
      </c>
    </row>
    <row r="878" spans="1:17" x14ac:dyDescent="0.3">
      <c r="A878" s="27" t="s">
        <v>1493</v>
      </c>
      <c r="B878" s="7" t="str">
        <f>IFERROR(_xlfn.XLOOKUP(A878,'Customer Names'!$A$2:$A$2336,'Customer Names'!$C$2:$C$2336),"Unknown")</f>
        <v xml:space="preserve">  Victoria</v>
      </c>
      <c r="C878" s="7">
        <f>_xlfn.XLOOKUP(A878,'Medical Examinations'!$A$2:$A$2336,'Medical Examinations'!$B$2:$B$2336,AVERAGE('Medical Examinations'!$B$2:$B$2336))</f>
        <v>39.86</v>
      </c>
      <c r="D878" s="7">
        <f>_xlfn.XLOOKUP(A878,'Medical Examinations'!$A$2:$A$2336,'Medical Examinations'!$C$2:$C$2336,AVERAGE('Medical Examinations'!$C$2:$C$2336))</f>
        <v>11.84</v>
      </c>
      <c r="E878" s="7" t="str">
        <f>_xlfn.XLOOKUP(A878,'Medical Examinations'!$A:$A,'Medical Examinations'!$D:$D,"Unknown")</f>
        <v>Yes</v>
      </c>
      <c r="F878" s="7" t="str">
        <f>_xlfn.XLOOKUP(A878,'Medical Examinations'!$A:$A,'Medical Examinations'!$E:$E,"Unknown")</f>
        <v>No</v>
      </c>
      <c r="G878" s="7" t="str">
        <f>_xlfn.XLOOKUP(A878,'Medical Examinations'!$A:$A,'Medical Examinations'!$F:$F,"Unknown")</f>
        <v>No</v>
      </c>
      <c r="H878" s="43">
        <f>_xlfn.XLOOKUP(Healthcare!A878,'Medical Examinations'!$A:$A,'Medical Examinations'!$G:$G,0)</f>
        <v>1</v>
      </c>
      <c r="I878" s="7" t="str">
        <f>_xlfn.XLOOKUP(A878,'Medical Examinations'!$A:$A,'Medical Examinations'!$H:$H,"Unknown")</f>
        <v>No</v>
      </c>
      <c r="J878" s="7" t="str" cm="1">
        <f t="array" ref="J878">_xlfn.IFS(C878&lt;18.5,"Under Weight",C878&lt;=24.9,"Normal Weight",C878&lt;30,"Over weight",C878&gt;=30,"Obesity")</f>
        <v>Obesity</v>
      </c>
      <c r="K878" s="7" t="str" cm="1">
        <f t="array" ref="K878">_xlfn.IFS(D878="Null","Unknown",D878&lt;5.7,"Normal",D878&lt;6.5,"Prediabetes",D878&gt;=6.5,"Diabetes")</f>
        <v>Diabetes</v>
      </c>
      <c r="L878" s="7" t="str">
        <f>_xlfn.XLOOKUP(A878,'Hospitalisation Details'!$A:$A,'Hospitalisation Details'!$J:$J,)</f>
        <v>13-Aug-1986</v>
      </c>
      <c r="M878" s="22">
        <f>+_xlfn.XLOOKUP(A878,'Hospitalisation Details'!$A:$A,'Hospitalisation Details'!$F:$F)</f>
        <v>12255.04</v>
      </c>
      <c r="N878" s="7" t="str">
        <f>_xlfn.XLOOKUP(A878,'Hospitalisation Details'!$A:$A,'Hospitalisation Details'!$G:$G)</f>
        <v>tier - 3</v>
      </c>
      <c r="O878" s="7" t="str">
        <f>_xlfn.XLOOKUP(A878,'Hospitalisation Details'!$A:$A,'Hospitalisation Details'!$H:$H)</f>
        <v>tier - 2</v>
      </c>
      <c r="P878" s="7" t="str">
        <f>_xlfn.XLOOKUP(A878,'Hospitalisation Details'!$A:$A,'Hospitalisation Details'!$I:$I)</f>
        <v>R1026</v>
      </c>
      <c r="Q878" s="28">
        <f>_xlfn.XLOOKUP(A878,'Hospitalisation Details'!$A:$A,'Hospitalisation Details'!$K:$K)</f>
        <v>37</v>
      </c>
    </row>
    <row r="879" spans="1:17" x14ac:dyDescent="0.3">
      <c r="A879" s="27" t="s">
        <v>1492</v>
      </c>
      <c r="B879" s="7" t="str">
        <f>IFERROR(_xlfn.XLOOKUP(A879,'Customer Names'!$A$2:$A$2336,'Customer Names'!$C$2:$C$2336),"Unknown")</f>
        <v xml:space="preserve">  Amanda L</v>
      </c>
      <c r="C879" s="7">
        <f>_xlfn.XLOOKUP(A879,'Medical Examinations'!$A$2:$A$2336,'Medical Examinations'!$B$2:$B$2336,AVERAGE('Medical Examinations'!$B$2:$B$2336))</f>
        <v>42.13</v>
      </c>
      <c r="D879" s="7">
        <f>_xlfn.XLOOKUP(A879,'Medical Examinations'!$A$2:$A$2336,'Medical Examinations'!$C$2:$C$2336,AVERAGE('Medical Examinations'!$C$2:$C$2336))</f>
        <v>4.66</v>
      </c>
      <c r="E879" s="7" t="str">
        <f>_xlfn.XLOOKUP(A879,'Medical Examinations'!$A:$A,'Medical Examinations'!$D:$D,"Unknown")</f>
        <v>No</v>
      </c>
      <c r="F879" s="7" t="str">
        <f>_xlfn.XLOOKUP(A879,'Medical Examinations'!$A:$A,'Medical Examinations'!$E:$E,"Unknown")</f>
        <v>No</v>
      </c>
      <c r="G879" s="7" t="str">
        <f>_xlfn.XLOOKUP(A879,'Medical Examinations'!$A:$A,'Medical Examinations'!$F:$F,"Unknown")</f>
        <v>No</v>
      </c>
      <c r="H879" s="43">
        <f>_xlfn.XLOOKUP(Healthcare!A879,'Medical Examinations'!$A:$A,'Medical Examinations'!$G:$G,0)</f>
        <v>0</v>
      </c>
      <c r="I879" s="7" t="str">
        <f>_xlfn.XLOOKUP(A879,'Medical Examinations'!$A:$A,'Medical Examinations'!$H:$H,"Unknown")</f>
        <v>No</v>
      </c>
      <c r="J879" s="7" t="str" cm="1">
        <f t="array" ref="J879">_xlfn.IFS(C879&lt;18.5,"Under Weight",C879&lt;=24.9,"Normal Weight",C879&lt;30,"Over weight",C879&gt;=30,"Obesity")</f>
        <v>Obesity</v>
      </c>
      <c r="K879" s="7" t="str" cm="1">
        <f t="array" ref="K879">_xlfn.IFS(D879="Null","Unknown",D879&lt;5.7,"Normal",D879&lt;6.5,"Prediabetes",D879&gt;=6.5,"Diabetes")</f>
        <v>Normal</v>
      </c>
      <c r="L879" s="7" t="str">
        <f>_xlfn.XLOOKUP(A879,'Hospitalisation Details'!$A:$A,'Hospitalisation Details'!$J:$J,)</f>
        <v>23-Nov-1989</v>
      </c>
      <c r="M879" s="22">
        <f>+_xlfn.XLOOKUP(A879,'Hospitalisation Details'!$A:$A,'Hospitalisation Details'!$F:$F)</f>
        <v>12254.44</v>
      </c>
      <c r="N879" s="7" t="str">
        <f>_xlfn.XLOOKUP(A879,'Hospitalisation Details'!$A:$A,'Hospitalisation Details'!$G:$G)</f>
        <v>tier - 3</v>
      </c>
      <c r="O879" s="7" t="str">
        <f>_xlfn.XLOOKUP(A879,'Hospitalisation Details'!$A:$A,'Hospitalisation Details'!$H:$H)</f>
        <v>tier - 3</v>
      </c>
      <c r="P879" s="7" t="str">
        <f>_xlfn.XLOOKUP(A879,'Hospitalisation Details'!$A:$A,'Hospitalisation Details'!$I:$I)</f>
        <v>R1026</v>
      </c>
      <c r="Q879" s="28">
        <f>_xlfn.XLOOKUP(A879,'Hospitalisation Details'!$A:$A,'Hospitalisation Details'!$K:$K)</f>
        <v>34</v>
      </c>
    </row>
    <row r="880" spans="1:17" x14ac:dyDescent="0.3">
      <c r="A880" s="27" t="s">
        <v>1491</v>
      </c>
      <c r="B880" s="7" t="str">
        <f>IFERROR(_xlfn.XLOOKUP(A880,'Customer Names'!$A$2:$A$2336,'Customer Names'!$C$2:$C$2336),"Unknown")</f>
        <v xml:space="preserve">  Renee</v>
      </c>
      <c r="C880" s="7">
        <f>_xlfn.XLOOKUP(A880,'Medical Examinations'!$A$2:$A$2336,'Medical Examinations'!$B$2:$B$2336,AVERAGE('Medical Examinations'!$B$2:$B$2336))</f>
        <v>35.99</v>
      </c>
      <c r="D880" s="7">
        <f>_xlfn.XLOOKUP(A880,'Medical Examinations'!$A$2:$A$2336,'Medical Examinations'!$C$2:$C$2336,AVERAGE('Medical Examinations'!$C$2:$C$2336))</f>
        <v>11.11</v>
      </c>
      <c r="E880" s="7" t="str">
        <f>_xlfn.XLOOKUP(A880,'Medical Examinations'!$A:$A,'Medical Examinations'!$D:$D,"Unknown")</f>
        <v>No</v>
      </c>
      <c r="F880" s="7" t="str">
        <f>_xlfn.XLOOKUP(A880,'Medical Examinations'!$A:$A,'Medical Examinations'!$E:$E,"Unknown")</f>
        <v>No</v>
      </c>
      <c r="G880" s="7" t="str">
        <f>_xlfn.XLOOKUP(A880,'Medical Examinations'!$A:$A,'Medical Examinations'!$F:$F,"Unknown")</f>
        <v>No</v>
      </c>
      <c r="H880" s="43">
        <f>_xlfn.XLOOKUP(Healthcare!A880,'Medical Examinations'!$A:$A,'Medical Examinations'!$G:$G,0)</f>
        <v>0</v>
      </c>
      <c r="I880" s="7" t="str">
        <f>_xlfn.XLOOKUP(A880,'Medical Examinations'!$A:$A,'Medical Examinations'!$H:$H,"Unknown")</f>
        <v>No</v>
      </c>
      <c r="J880" s="7" t="str" cm="1">
        <f t="array" ref="J880">_xlfn.IFS(C880&lt;18.5,"Under Weight",C880&lt;=24.9,"Normal Weight",C880&lt;30,"Over weight",C880&gt;=30,"Obesity")</f>
        <v>Obesity</v>
      </c>
      <c r="K880" s="7" t="str" cm="1">
        <f t="array" ref="K880">_xlfn.IFS(D880="Null","Unknown",D880&lt;5.7,"Normal",D880&lt;6.5,"Prediabetes",D880&gt;=6.5,"Diabetes")</f>
        <v>Diabetes</v>
      </c>
      <c r="L880" s="7" t="str">
        <f>_xlfn.XLOOKUP(A880,'Hospitalisation Details'!$A:$A,'Hospitalisation Details'!$J:$J,)</f>
        <v>23-Jun-1974</v>
      </c>
      <c r="M880" s="22">
        <f>+_xlfn.XLOOKUP(A880,'Hospitalisation Details'!$A:$A,'Hospitalisation Details'!$F:$F)</f>
        <v>12245.17</v>
      </c>
      <c r="N880" s="7" t="str">
        <f>_xlfn.XLOOKUP(A880,'Hospitalisation Details'!$A:$A,'Hospitalisation Details'!$G:$G)</f>
        <v>tier - 3</v>
      </c>
      <c r="O880" s="7" t="str">
        <f>_xlfn.XLOOKUP(A880,'Hospitalisation Details'!$A:$A,'Hospitalisation Details'!$H:$H)</f>
        <v>tier - 1</v>
      </c>
      <c r="P880" s="7" t="str">
        <f>_xlfn.XLOOKUP(A880,'Hospitalisation Details'!$A:$A,'Hospitalisation Details'!$I:$I)</f>
        <v>R1012</v>
      </c>
      <c r="Q880" s="28">
        <f>_xlfn.XLOOKUP(A880,'Hospitalisation Details'!$A:$A,'Hospitalisation Details'!$K:$K)</f>
        <v>49</v>
      </c>
    </row>
    <row r="881" spans="1:17" x14ac:dyDescent="0.3">
      <c r="A881" s="27" t="s">
        <v>1490</v>
      </c>
      <c r="B881" s="7" t="str">
        <f>IFERROR(_xlfn.XLOOKUP(A881,'Customer Names'!$A$2:$A$2336,'Customer Names'!$C$2:$C$2336),"Unknown")</f>
        <v xml:space="preserve">  Nellie A</v>
      </c>
      <c r="C881" s="7">
        <f>_xlfn.XLOOKUP(A881,'Medical Examinations'!$A$2:$A$2336,'Medical Examinations'!$B$2:$B$2336,AVERAGE('Medical Examinations'!$B$2:$B$2336))</f>
        <v>35.200000000000003</v>
      </c>
      <c r="D881" s="7">
        <f>_xlfn.XLOOKUP(A881,'Medical Examinations'!$A$2:$A$2336,'Medical Examinations'!$C$2:$C$2336,AVERAGE('Medical Examinations'!$C$2:$C$2336))</f>
        <v>7.72</v>
      </c>
      <c r="E881" s="7" t="str">
        <f>_xlfn.XLOOKUP(A881,'Medical Examinations'!$A:$A,'Medical Examinations'!$D:$D,"Unknown")</f>
        <v>Yes</v>
      </c>
      <c r="F881" s="7" t="str">
        <f>_xlfn.XLOOKUP(A881,'Medical Examinations'!$A:$A,'Medical Examinations'!$E:$E,"Unknown")</f>
        <v>No</v>
      </c>
      <c r="G881" s="7" t="str">
        <f>_xlfn.XLOOKUP(A881,'Medical Examinations'!$A:$A,'Medical Examinations'!$F:$F,"Unknown")</f>
        <v>Yes</v>
      </c>
      <c r="H881" s="43">
        <f>_xlfn.XLOOKUP(Healthcare!A881,'Medical Examinations'!$A:$A,'Medical Examinations'!$G:$G,0)</f>
        <v>1</v>
      </c>
      <c r="I881" s="7" t="str">
        <f>_xlfn.XLOOKUP(A881,'Medical Examinations'!$A:$A,'Medical Examinations'!$H:$H,"Unknown")</f>
        <v>No</v>
      </c>
      <c r="J881" s="7" t="str" cm="1">
        <f t="array" ref="J881">_xlfn.IFS(C881&lt;18.5,"Under Weight",C881&lt;=24.9,"Normal Weight",C881&lt;30,"Over weight",C881&gt;=30,"Obesity")</f>
        <v>Obesity</v>
      </c>
      <c r="K881" s="7" t="str" cm="1">
        <f t="array" ref="K881">_xlfn.IFS(D881="Null","Unknown",D881&lt;5.7,"Normal",D881&lt;6.5,"Prediabetes",D881&gt;=6.5,"Diabetes")</f>
        <v>Diabetes</v>
      </c>
      <c r="L881" s="7" t="str">
        <f>_xlfn.XLOOKUP(A881,'Hospitalisation Details'!$A:$A,'Hospitalisation Details'!$J:$J,)</f>
        <v>17-Jul-1963</v>
      </c>
      <c r="M881" s="22">
        <f>+_xlfn.XLOOKUP(A881,'Hospitalisation Details'!$A:$A,'Hospitalisation Details'!$F:$F)</f>
        <v>12244.53</v>
      </c>
      <c r="N881" s="7" t="str">
        <f>_xlfn.XLOOKUP(A881,'Hospitalisation Details'!$A:$A,'Hospitalisation Details'!$G:$G)</f>
        <v>tier - 3</v>
      </c>
      <c r="O881" s="7" t="str">
        <f>_xlfn.XLOOKUP(A881,'Hospitalisation Details'!$A:$A,'Hospitalisation Details'!$H:$H)</f>
        <v>tier - 1</v>
      </c>
      <c r="P881" s="7" t="str">
        <f>_xlfn.XLOOKUP(A881,'Hospitalisation Details'!$A:$A,'Hospitalisation Details'!$I:$I)</f>
        <v>R1013</v>
      </c>
      <c r="Q881" s="28">
        <f>_xlfn.XLOOKUP(A881,'Hospitalisation Details'!$A:$A,'Hospitalisation Details'!$K:$K)</f>
        <v>60</v>
      </c>
    </row>
    <row r="882" spans="1:17" x14ac:dyDescent="0.3">
      <c r="A882" s="27" t="s">
        <v>1489</v>
      </c>
      <c r="B882" s="7" t="str">
        <f>IFERROR(_xlfn.XLOOKUP(A882,'Customer Names'!$A$2:$A$2336,'Customer Names'!$C$2:$C$2336),"Unknown")</f>
        <v xml:space="preserve">  Tamara</v>
      </c>
      <c r="C882" s="7">
        <f>_xlfn.XLOOKUP(A882,'Medical Examinations'!$A$2:$A$2336,'Medical Examinations'!$B$2:$B$2336,AVERAGE('Medical Examinations'!$B$2:$B$2336))</f>
        <v>29.91</v>
      </c>
      <c r="D882" s="7">
        <f>_xlfn.XLOOKUP(A882,'Medical Examinations'!$A$2:$A$2336,'Medical Examinations'!$C$2:$C$2336,AVERAGE('Medical Examinations'!$C$2:$C$2336))</f>
        <v>5.55</v>
      </c>
      <c r="E882" s="7" t="str">
        <f>_xlfn.XLOOKUP(A882,'Medical Examinations'!$A:$A,'Medical Examinations'!$D:$D,"Unknown")</f>
        <v>Yes</v>
      </c>
      <c r="F882" s="7" t="str">
        <f>_xlfn.XLOOKUP(A882,'Medical Examinations'!$A:$A,'Medical Examinations'!$E:$E,"Unknown")</f>
        <v>No</v>
      </c>
      <c r="G882" s="7" t="str">
        <f>_xlfn.XLOOKUP(A882,'Medical Examinations'!$A:$A,'Medical Examinations'!$F:$F,"Unknown")</f>
        <v>No</v>
      </c>
      <c r="H882" s="43">
        <f>_xlfn.XLOOKUP(Healthcare!A882,'Medical Examinations'!$A:$A,'Medical Examinations'!$G:$G,0)</f>
        <v>2</v>
      </c>
      <c r="I882" s="7" t="str">
        <f>_xlfn.XLOOKUP(A882,'Medical Examinations'!$A:$A,'Medical Examinations'!$H:$H,"Unknown")</f>
        <v>No</v>
      </c>
      <c r="J882" s="7" t="str" cm="1">
        <f t="array" ref="J882">_xlfn.IFS(C882&lt;18.5,"Under Weight",C882&lt;=24.9,"Normal Weight",C882&lt;30,"Over weight",C882&gt;=30,"Obesity")</f>
        <v>Over weight</v>
      </c>
      <c r="K882" s="7" t="str" cm="1">
        <f t="array" ref="K882">_xlfn.IFS(D882="Null","Unknown",D882&lt;5.7,"Normal",D882&lt;6.5,"Prediabetes",D882&gt;=6.5,"Diabetes")</f>
        <v>Normal</v>
      </c>
      <c r="L882" s="7" t="str">
        <f>_xlfn.XLOOKUP(A882,'Hospitalisation Details'!$A:$A,'Hospitalisation Details'!$J:$J,)</f>
        <v>29-Jul-1966</v>
      </c>
      <c r="M882" s="22">
        <f>+_xlfn.XLOOKUP(A882,'Hospitalisation Details'!$A:$A,'Hospitalisation Details'!$F:$F)</f>
        <v>12237.73</v>
      </c>
      <c r="N882" s="7" t="str">
        <f>_xlfn.XLOOKUP(A882,'Hospitalisation Details'!$A:$A,'Hospitalisation Details'!$G:$G)</f>
        <v>tier - 3</v>
      </c>
      <c r="O882" s="7" t="str">
        <f>_xlfn.XLOOKUP(A882,'Hospitalisation Details'!$A:$A,'Hospitalisation Details'!$H:$H)</f>
        <v>tier - 3</v>
      </c>
      <c r="P882" s="7" t="str">
        <f>_xlfn.XLOOKUP(A882,'Hospitalisation Details'!$A:$A,'Hospitalisation Details'!$I:$I)</f>
        <v>R1012</v>
      </c>
      <c r="Q882" s="28">
        <f>_xlfn.XLOOKUP(A882,'Hospitalisation Details'!$A:$A,'Hospitalisation Details'!$K:$K)</f>
        <v>57</v>
      </c>
    </row>
    <row r="883" spans="1:17" x14ac:dyDescent="0.3">
      <c r="A883" s="27" t="s">
        <v>1488</v>
      </c>
      <c r="B883" s="7" t="str">
        <f>IFERROR(_xlfn.XLOOKUP(A883,'Customer Names'!$A$2:$A$2336,'Customer Names'!$C$2:$C$2336),"Unknown")</f>
        <v xml:space="preserve">  Joan</v>
      </c>
      <c r="C883" s="7">
        <f>_xlfn.XLOOKUP(A883,'Medical Examinations'!$A$2:$A$2336,'Medical Examinations'!$B$2:$B$2336,AVERAGE('Medical Examinations'!$B$2:$B$2336))</f>
        <v>36.479999999999997</v>
      </c>
      <c r="D883" s="7">
        <f>_xlfn.XLOOKUP(A883,'Medical Examinations'!$A$2:$A$2336,'Medical Examinations'!$C$2:$C$2336,AVERAGE('Medical Examinations'!$C$2:$C$2336))</f>
        <v>5.05</v>
      </c>
      <c r="E883" s="7" t="str">
        <f>_xlfn.XLOOKUP(A883,'Medical Examinations'!$A:$A,'Medical Examinations'!$D:$D,"Unknown")</f>
        <v>Yes</v>
      </c>
      <c r="F883" s="7" t="str">
        <f>_xlfn.XLOOKUP(A883,'Medical Examinations'!$A:$A,'Medical Examinations'!$E:$E,"Unknown")</f>
        <v>No</v>
      </c>
      <c r="G883" s="7" t="str">
        <f>_xlfn.XLOOKUP(A883,'Medical Examinations'!$A:$A,'Medical Examinations'!$F:$F,"Unknown")</f>
        <v>No</v>
      </c>
      <c r="H883" s="43">
        <f>_xlfn.XLOOKUP(Healthcare!A883,'Medical Examinations'!$A:$A,'Medical Examinations'!$G:$G,0)</f>
        <v>1</v>
      </c>
      <c r="I883" s="7" t="str">
        <f>_xlfn.XLOOKUP(A883,'Medical Examinations'!$A:$A,'Medical Examinations'!$H:$H,"Unknown")</f>
        <v>No</v>
      </c>
      <c r="J883" s="7" t="str" cm="1">
        <f t="array" ref="J883">_xlfn.IFS(C883&lt;18.5,"Under Weight",C883&lt;=24.9,"Normal Weight",C883&lt;30,"Over weight",C883&gt;=30,"Obesity")</f>
        <v>Obesity</v>
      </c>
      <c r="K883" s="7" t="str" cm="1">
        <f t="array" ref="K883">_xlfn.IFS(D883="Null","Unknown",D883&lt;5.7,"Normal",D883&lt;6.5,"Prediabetes",D883&gt;=6.5,"Diabetes")</f>
        <v>Normal</v>
      </c>
      <c r="L883" s="7" t="str">
        <f>_xlfn.XLOOKUP(A883,'Hospitalisation Details'!$A:$A,'Hospitalisation Details'!$J:$J,)</f>
        <v>15-Oct-1964</v>
      </c>
      <c r="M883" s="22">
        <f>+_xlfn.XLOOKUP(A883,'Hospitalisation Details'!$A:$A,'Hospitalisation Details'!$F:$F)</f>
        <v>12235.84</v>
      </c>
      <c r="N883" s="7" t="str">
        <f>_xlfn.XLOOKUP(A883,'Hospitalisation Details'!$A:$A,'Hospitalisation Details'!$G:$G)</f>
        <v>tier - 3</v>
      </c>
      <c r="O883" s="7" t="str">
        <f>_xlfn.XLOOKUP(A883,'Hospitalisation Details'!$A:$A,'Hospitalisation Details'!$H:$H)</f>
        <v>tier - 3</v>
      </c>
      <c r="P883" s="7" t="str">
        <f>_xlfn.XLOOKUP(A883,'Hospitalisation Details'!$A:$A,'Hospitalisation Details'!$I:$I)</f>
        <v>R1012</v>
      </c>
      <c r="Q883" s="28">
        <f>_xlfn.XLOOKUP(A883,'Hospitalisation Details'!$A:$A,'Hospitalisation Details'!$K:$K)</f>
        <v>59</v>
      </c>
    </row>
    <row r="884" spans="1:17" x14ac:dyDescent="0.3">
      <c r="A884" s="27" t="s">
        <v>1487</v>
      </c>
      <c r="B884" s="7" t="str">
        <f>IFERROR(_xlfn.XLOOKUP(A884,'Customer Names'!$A$2:$A$2336,'Customer Names'!$C$2:$C$2336),"Unknown")</f>
        <v xml:space="preserve">  Aimee J</v>
      </c>
      <c r="C884" s="7">
        <f>_xlfn.XLOOKUP(A884,'Medical Examinations'!$A$2:$A$2336,'Medical Examinations'!$B$2:$B$2336,AVERAGE('Medical Examinations'!$B$2:$B$2336))</f>
        <v>27.5</v>
      </c>
      <c r="D884" s="7">
        <f>_xlfn.XLOOKUP(A884,'Medical Examinations'!$A$2:$A$2336,'Medical Examinations'!$C$2:$C$2336,AVERAGE('Medical Examinations'!$C$2:$C$2336))</f>
        <v>8.69</v>
      </c>
      <c r="E884" s="7" t="str">
        <f>_xlfn.XLOOKUP(A884,'Medical Examinations'!$A:$A,'Medical Examinations'!$D:$D,"Unknown")</f>
        <v>Yes</v>
      </c>
      <c r="F884" s="7" t="str">
        <f>_xlfn.XLOOKUP(A884,'Medical Examinations'!$A:$A,'Medical Examinations'!$E:$E,"Unknown")</f>
        <v>No</v>
      </c>
      <c r="G884" s="7" t="str">
        <f>_xlfn.XLOOKUP(A884,'Medical Examinations'!$A:$A,'Medical Examinations'!$F:$F,"Unknown")</f>
        <v>Yes</v>
      </c>
      <c r="H884" s="43">
        <f>_xlfn.XLOOKUP(Healthcare!A884,'Medical Examinations'!$A:$A,'Medical Examinations'!$G:$G,0)</f>
        <v>1</v>
      </c>
      <c r="I884" s="7" t="str">
        <f>_xlfn.XLOOKUP(A884,'Medical Examinations'!$A:$A,'Medical Examinations'!$H:$H,"Unknown")</f>
        <v>No</v>
      </c>
      <c r="J884" s="7" t="str" cm="1">
        <f t="array" ref="J884">_xlfn.IFS(C884&lt;18.5,"Under Weight",C884&lt;=24.9,"Normal Weight",C884&lt;30,"Over weight",C884&gt;=30,"Obesity")</f>
        <v>Over weight</v>
      </c>
      <c r="K884" s="7" t="str" cm="1">
        <f t="array" ref="K884">_xlfn.IFS(D884="Null","Unknown",D884&lt;5.7,"Normal",D884&lt;6.5,"Prediabetes",D884&gt;=6.5,"Diabetes")</f>
        <v>Diabetes</v>
      </c>
      <c r="L884" s="7" t="str">
        <f>_xlfn.XLOOKUP(A884,'Hospitalisation Details'!$A:$A,'Hospitalisation Details'!$J:$J,)</f>
        <v>19-Jul-1963</v>
      </c>
      <c r="M884" s="22">
        <f>+_xlfn.XLOOKUP(A884,'Hospitalisation Details'!$A:$A,'Hospitalisation Details'!$F:$F)</f>
        <v>12233.83</v>
      </c>
      <c r="N884" s="7" t="str">
        <f>_xlfn.XLOOKUP(A884,'Hospitalisation Details'!$A:$A,'Hospitalisation Details'!$G:$G)</f>
        <v>tier - 3</v>
      </c>
      <c r="O884" s="7" t="str">
        <f>_xlfn.XLOOKUP(A884,'Hospitalisation Details'!$A:$A,'Hospitalisation Details'!$H:$H)</f>
        <v>tier - 1</v>
      </c>
      <c r="P884" s="7" t="str">
        <f>_xlfn.XLOOKUP(A884,'Hospitalisation Details'!$A:$A,'Hospitalisation Details'!$I:$I)</f>
        <v>R1011</v>
      </c>
      <c r="Q884" s="28">
        <f>_xlfn.XLOOKUP(A884,'Hospitalisation Details'!$A:$A,'Hospitalisation Details'!$K:$K)</f>
        <v>60</v>
      </c>
    </row>
    <row r="885" spans="1:17" x14ac:dyDescent="0.3">
      <c r="A885" s="27" t="s">
        <v>1486</v>
      </c>
      <c r="B885" s="7" t="str">
        <f>IFERROR(_xlfn.XLOOKUP(A885,'Customer Names'!$A$2:$A$2336,'Customer Names'!$C$2:$C$2336),"Unknown")</f>
        <v xml:space="preserve">  Suzanne</v>
      </c>
      <c r="C885" s="7">
        <f>_xlfn.XLOOKUP(A885,'Medical Examinations'!$A$2:$A$2336,'Medical Examinations'!$B$2:$B$2336,AVERAGE('Medical Examinations'!$B$2:$B$2336))</f>
        <v>33.44</v>
      </c>
      <c r="D885" s="7">
        <f>_xlfn.XLOOKUP(A885,'Medical Examinations'!$A$2:$A$2336,'Medical Examinations'!$C$2:$C$2336,AVERAGE('Medical Examinations'!$C$2:$C$2336))</f>
        <v>5.9</v>
      </c>
      <c r="E885" s="7" t="str">
        <f>_xlfn.XLOOKUP(A885,'Medical Examinations'!$A:$A,'Medical Examinations'!$D:$D,"Unknown")</f>
        <v>Yes</v>
      </c>
      <c r="F885" s="7" t="str">
        <f>_xlfn.XLOOKUP(A885,'Medical Examinations'!$A:$A,'Medical Examinations'!$E:$E,"Unknown")</f>
        <v>No</v>
      </c>
      <c r="G885" s="7" t="str">
        <f>_xlfn.XLOOKUP(A885,'Medical Examinations'!$A:$A,'Medical Examinations'!$F:$F,"Unknown")</f>
        <v>No</v>
      </c>
      <c r="H885" s="43">
        <f>_xlfn.XLOOKUP(Healthcare!A885,'Medical Examinations'!$A:$A,'Medical Examinations'!$G:$G,0)</f>
        <v>1</v>
      </c>
      <c r="I885" s="7" t="str">
        <f>_xlfn.XLOOKUP(A885,'Medical Examinations'!$A:$A,'Medical Examinations'!$H:$H,"Unknown")</f>
        <v>No</v>
      </c>
      <c r="J885" s="7" t="str" cm="1">
        <f t="array" ref="J885">_xlfn.IFS(C885&lt;18.5,"Under Weight",C885&lt;=24.9,"Normal Weight",C885&lt;30,"Over weight",C885&gt;=30,"Obesity")</f>
        <v>Obesity</v>
      </c>
      <c r="K885" s="7" t="str" cm="1">
        <f t="array" ref="K885">_xlfn.IFS(D885="Null","Unknown",D885&lt;5.7,"Normal",D885&lt;6.5,"Prediabetes",D885&gt;=6.5,"Diabetes")</f>
        <v>Prediabetes</v>
      </c>
      <c r="L885" s="7" t="str">
        <f>_xlfn.XLOOKUP(A885,'Hospitalisation Details'!$A:$A,'Hospitalisation Details'!$J:$J,)</f>
        <v>24-Jun-1964</v>
      </c>
      <c r="M885" s="22">
        <f>+_xlfn.XLOOKUP(A885,'Hospitalisation Details'!$A:$A,'Hospitalisation Details'!$F:$F)</f>
        <v>12231.61</v>
      </c>
      <c r="N885" s="7" t="str">
        <f>_xlfn.XLOOKUP(A885,'Hospitalisation Details'!$A:$A,'Hospitalisation Details'!$G:$G)</f>
        <v>tier - 3</v>
      </c>
      <c r="O885" s="7" t="str">
        <f>_xlfn.XLOOKUP(A885,'Hospitalisation Details'!$A:$A,'Hospitalisation Details'!$H:$H)</f>
        <v>tier - 3</v>
      </c>
      <c r="P885" s="7" t="str">
        <f>_xlfn.XLOOKUP(A885,'Hospitalisation Details'!$A:$A,'Hospitalisation Details'!$I:$I)</f>
        <v>R1012</v>
      </c>
      <c r="Q885" s="28">
        <f>_xlfn.XLOOKUP(A885,'Hospitalisation Details'!$A:$A,'Hospitalisation Details'!$K:$K)</f>
        <v>59</v>
      </c>
    </row>
    <row r="886" spans="1:17" x14ac:dyDescent="0.3">
      <c r="A886" s="27" t="s">
        <v>1485</v>
      </c>
      <c r="B886" s="7" t="str">
        <f>IFERROR(_xlfn.XLOOKUP(A886,'Customer Names'!$A$2:$A$2336,'Customer Names'!$C$2:$C$2336),"Unknown")</f>
        <v xml:space="preserve">  Kristin A</v>
      </c>
      <c r="C886" s="7">
        <f>_xlfn.XLOOKUP(A886,'Medical Examinations'!$A$2:$A$2336,'Medical Examinations'!$B$2:$B$2336,AVERAGE('Medical Examinations'!$B$2:$B$2336))</f>
        <v>28.215</v>
      </c>
      <c r="D886" s="7">
        <f>_xlfn.XLOOKUP(A886,'Medical Examinations'!$A$2:$A$2336,'Medical Examinations'!$C$2:$C$2336,AVERAGE('Medical Examinations'!$C$2:$C$2336))</f>
        <v>6.29</v>
      </c>
      <c r="E886" s="7" t="str">
        <f>_xlfn.XLOOKUP(A886,'Medical Examinations'!$A:$A,'Medical Examinations'!$D:$D,"Unknown")</f>
        <v>Yes</v>
      </c>
      <c r="F886" s="7" t="str">
        <f>_xlfn.XLOOKUP(A886,'Medical Examinations'!$A:$A,'Medical Examinations'!$E:$E,"Unknown")</f>
        <v>No</v>
      </c>
      <c r="G886" s="7" t="str">
        <f>_xlfn.XLOOKUP(A886,'Medical Examinations'!$A:$A,'Medical Examinations'!$F:$F,"Unknown")</f>
        <v>No</v>
      </c>
      <c r="H886" s="43">
        <f>_xlfn.XLOOKUP(Healthcare!A886,'Medical Examinations'!$A:$A,'Medical Examinations'!$G:$G,0)</f>
        <v>1</v>
      </c>
      <c r="I886" s="7" t="str">
        <f>_xlfn.XLOOKUP(A886,'Medical Examinations'!$A:$A,'Medical Examinations'!$H:$H,"Unknown")</f>
        <v>No</v>
      </c>
      <c r="J886" s="7" t="str" cm="1">
        <f t="array" ref="J886">_xlfn.IFS(C886&lt;18.5,"Under Weight",C886&lt;=24.9,"Normal Weight",C886&lt;30,"Over weight",C886&gt;=30,"Obesity")</f>
        <v>Over weight</v>
      </c>
      <c r="K886" s="7" t="str" cm="1">
        <f t="array" ref="K886">_xlfn.IFS(D886="Null","Unknown",D886&lt;5.7,"Normal",D886&lt;6.5,"Prediabetes",D886&gt;=6.5,"Diabetes")</f>
        <v>Prediabetes</v>
      </c>
      <c r="L886" s="7" t="str">
        <f>_xlfn.XLOOKUP(A886,'Hospitalisation Details'!$A:$A,'Hospitalisation Details'!$J:$J,)</f>
        <v>2-Jul-1964</v>
      </c>
      <c r="M886" s="22">
        <f>+_xlfn.XLOOKUP(A886,'Hospitalisation Details'!$A:$A,'Hospitalisation Details'!$F:$F)</f>
        <v>12224.35</v>
      </c>
      <c r="N886" s="7" t="str">
        <f>_xlfn.XLOOKUP(A886,'Hospitalisation Details'!$A:$A,'Hospitalisation Details'!$G:$G)</f>
        <v>tier - 3</v>
      </c>
      <c r="O886" s="7" t="str">
        <f>_xlfn.XLOOKUP(A886,'Hospitalisation Details'!$A:$A,'Hospitalisation Details'!$H:$H)</f>
        <v>tier - 1</v>
      </c>
      <c r="P886" s="7" t="str">
        <f>_xlfn.XLOOKUP(A886,'Hospitalisation Details'!$A:$A,'Hospitalisation Details'!$I:$I)</f>
        <v>R1012</v>
      </c>
      <c r="Q886" s="28">
        <f>_xlfn.XLOOKUP(A886,'Hospitalisation Details'!$A:$A,'Hospitalisation Details'!$K:$K)</f>
        <v>59</v>
      </c>
    </row>
    <row r="887" spans="1:17" x14ac:dyDescent="0.3">
      <c r="A887" s="27" t="s">
        <v>1484</v>
      </c>
      <c r="B887" s="7" t="str">
        <f>IFERROR(_xlfn.XLOOKUP(A887,'Customer Names'!$A$2:$A$2336,'Customer Names'!$C$2:$C$2336),"Unknown")</f>
        <v xml:space="preserve">  Bronwyn</v>
      </c>
      <c r="C887" s="7">
        <f>_xlfn.XLOOKUP(A887,'Medical Examinations'!$A$2:$A$2336,'Medical Examinations'!$B$2:$B$2336,AVERAGE('Medical Examinations'!$B$2:$B$2336))</f>
        <v>27.17</v>
      </c>
      <c r="D887" s="7">
        <f>_xlfn.XLOOKUP(A887,'Medical Examinations'!$A$2:$A$2336,'Medical Examinations'!$C$2:$C$2336,AVERAGE('Medical Examinations'!$C$2:$C$2336))</f>
        <v>5.84</v>
      </c>
      <c r="E887" s="7" t="str">
        <f>_xlfn.XLOOKUP(A887,'Medical Examinations'!$A:$A,'Medical Examinations'!$D:$D,"Unknown")</f>
        <v>Yes</v>
      </c>
      <c r="F887" s="7" t="str">
        <f>_xlfn.XLOOKUP(A887,'Medical Examinations'!$A:$A,'Medical Examinations'!$E:$E,"Unknown")</f>
        <v>No</v>
      </c>
      <c r="G887" s="7" t="str">
        <f>_xlfn.XLOOKUP(A887,'Medical Examinations'!$A:$A,'Medical Examinations'!$F:$F,"Unknown")</f>
        <v>No</v>
      </c>
      <c r="H887" s="43">
        <f>_xlfn.XLOOKUP(Healthcare!A887,'Medical Examinations'!$A:$A,'Medical Examinations'!$G:$G,0)</f>
        <v>1</v>
      </c>
      <c r="I887" s="7" t="str">
        <f>_xlfn.XLOOKUP(A887,'Medical Examinations'!$A:$A,'Medical Examinations'!$H:$H,"Unknown")</f>
        <v>No</v>
      </c>
      <c r="J887" s="7" t="str" cm="1">
        <f t="array" ref="J887">_xlfn.IFS(C887&lt;18.5,"Under Weight",C887&lt;=24.9,"Normal Weight",C887&lt;30,"Over weight",C887&gt;=30,"Obesity")</f>
        <v>Over weight</v>
      </c>
      <c r="K887" s="7" t="str" cm="1">
        <f t="array" ref="K887">_xlfn.IFS(D887="Null","Unknown",D887&lt;5.7,"Normal",D887&lt;6.5,"Prediabetes",D887&gt;=6.5,"Diabetes")</f>
        <v>Prediabetes</v>
      </c>
      <c r="L887" s="7" t="str">
        <f>_xlfn.XLOOKUP(A887,'Hospitalisation Details'!$A:$A,'Hospitalisation Details'!$J:$J,)</f>
        <v>20-Jul-1964</v>
      </c>
      <c r="M887" s="22">
        <f>+_xlfn.XLOOKUP(A887,'Hospitalisation Details'!$A:$A,'Hospitalisation Details'!$F:$F)</f>
        <v>12222.9</v>
      </c>
      <c r="N887" s="7" t="str">
        <f>_xlfn.XLOOKUP(A887,'Hospitalisation Details'!$A:$A,'Hospitalisation Details'!$G:$G)</f>
        <v>tier - 3</v>
      </c>
      <c r="O887" s="7" t="str">
        <f>_xlfn.XLOOKUP(A887,'Hospitalisation Details'!$A:$A,'Hospitalisation Details'!$H:$H)</f>
        <v>tier - 2</v>
      </c>
      <c r="P887" s="7" t="str">
        <f>_xlfn.XLOOKUP(A887,'Hospitalisation Details'!$A:$A,'Hospitalisation Details'!$I:$I)</f>
        <v>R1012</v>
      </c>
      <c r="Q887" s="28">
        <f>_xlfn.XLOOKUP(A887,'Hospitalisation Details'!$A:$A,'Hospitalisation Details'!$K:$K)</f>
        <v>59</v>
      </c>
    </row>
    <row r="888" spans="1:17" x14ac:dyDescent="0.3">
      <c r="A888" s="27" t="s">
        <v>1483</v>
      </c>
      <c r="B888" s="7" t="str">
        <f>IFERROR(_xlfn.XLOOKUP(A888,'Customer Names'!$A$2:$A$2336,'Customer Names'!$C$2:$C$2336),"Unknown")</f>
        <v xml:space="preserve">  Taylor J</v>
      </c>
      <c r="C888" s="7">
        <f>_xlfn.XLOOKUP(A888,'Medical Examinations'!$A$2:$A$2336,'Medical Examinations'!$B$2:$B$2336,AVERAGE('Medical Examinations'!$B$2:$B$2336))</f>
        <v>35.380000000000003</v>
      </c>
      <c r="D888" s="7">
        <f>_xlfn.XLOOKUP(A888,'Medical Examinations'!$A$2:$A$2336,'Medical Examinations'!$C$2:$C$2336,AVERAGE('Medical Examinations'!$C$2:$C$2336))</f>
        <v>6.12</v>
      </c>
      <c r="E888" s="7" t="str">
        <f>_xlfn.XLOOKUP(A888,'Medical Examinations'!$A:$A,'Medical Examinations'!$D:$D,"Unknown")</f>
        <v>No</v>
      </c>
      <c r="F888" s="7" t="str">
        <f>_xlfn.XLOOKUP(A888,'Medical Examinations'!$A:$A,'Medical Examinations'!$E:$E,"Unknown")</f>
        <v>No</v>
      </c>
      <c r="G888" s="7" t="str">
        <f>_xlfn.XLOOKUP(A888,'Medical Examinations'!$A:$A,'Medical Examinations'!$F:$F,"Unknown")</f>
        <v>No</v>
      </c>
      <c r="H888" s="43">
        <f>_xlfn.XLOOKUP(Healthcare!A888,'Medical Examinations'!$A:$A,'Medical Examinations'!$G:$G,0)</f>
        <v>0</v>
      </c>
      <c r="I888" s="7" t="str">
        <f>_xlfn.XLOOKUP(A888,'Medical Examinations'!$A:$A,'Medical Examinations'!$H:$H,"Unknown")</f>
        <v>No</v>
      </c>
      <c r="J888" s="7" t="str" cm="1">
        <f t="array" ref="J888">_xlfn.IFS(C888&lt;18.5,"Under Weight",C888&lt;=24.9,"Normal Weight",C888&lt;30,"Over weight",C888&gt;=30,"Obesity")</f>
        <v>Obesity</v>
      </c>
      <c r="K888" s="7" t="str" cm="1">
        <f t="array" ref="K888">_xlfn.IFS(D888="Null","Unknown",D888&lt;5.7,"Normal",D888&lt;6.5,"Prediabetes",D888&gt;=6.5,"Diabetes")</f>
        <v>Prediabetes</v>
      </c>
      <c r="L888" s="7" t="str">
        <f>_xlfn.XLOOKUP(A888,'Hospitalisation Details'!$A:$A,'Hospitalisation Details'!$J:$J,)</f>
        <v>14-Aug-1977</v>
      </c>
      <c r="M888" s="22">
        <f>+_xlfn.XLOOKUP(A888,'Hospitalisation Details'!$A:$A,'Hospitalisation Details'!$F:$F)</f>
        <v>12218.7</v>
      </c>
      <c r="N888" s="7" t="str">
        <f>_xlfn.XLOOKUP(A888,'Hospitalisation Details'!$A:$A,'Hospitalisation Details'!$G:$G)</f>
        <v>tier - 3</v>
      </c>
      <c r="O888" s="7" t="str">
        <f>_xlfn.XLOOKUP(A888,'Hospitalisation Details'!$A:$A,'Hospitalisation Details'!$H:$H)</f>
        <v>tier - 1</v>
      </c>
      <c r="P888" s="7" t="str">
        <f>_xlfn.XLOOKUP(A888,'Hospitalisation Details'!$A:$A,'Hospitalisation Details'!$I:$I)</f>
        <v>R1012</v>
      </c>
      <c r="Q888" s="28">
        <f>_xlfn.XLOOKUP(A888,'Hospitalisation Details'!$A:$A,'Hospitalisation Details'!$K:$K)</f>
        <v>46</v>
      </c>
    </row>
    <row r="889" spans="1:17" x14ac:dyDescent="0.3">
      <c r="A889" s="27" t="s">
        <v>1482</v>
      </c>
      <c r="B889" s="7" t="str">
        <f>IFERROR(_xlfn.XLOOKUP(A889,'Customer Names'!$A$2:$A$2336,'Customer Names'!$C$2:$C$2336),"Unknown")</f>
        <v xml:space="preserve">  Kimberly M</v>
      </c>
      <c r="C889" s="7">
        <f>_xlfn.XLOOKUP(A889,'Medical Examinations'!$A$2:$A$2336,'Medical Examinations'!$B$2:$B$2336,AVERAGE('Medical Examinations'!$B$2:$B$2336))</f>
        <v>43.48</v>
      </c>
      <c r="D889" s="7">
        <f>_xlfn.XLOOKUP(A889,'Medical Examinations'!$A$2:$A$2336,'Medical Examinations'!$C$2:$C$2336,AVERAGE('Medical Examinations'!$C$2:$C$2336))</f>
        <v>6.24</v>
      </c>
      <c r="E889" s="7" t="str">
        <f>_xlfn.XLOOKUP(A889,'Medical Examinations'!$A:$A,'Medical Examinations'!$D:$D,"Unknown")</f>
        <v>No</v>
      </c>
      <c r="F889" s="7" t="str">
        <f>_xlfn.XLOOKUP(A889,'Medical Examinations'!$A:$A,'Medical Examinations'!$E:$E,"Unknown")</f>
        <v>No</v>
      </c>
      <c r="G889" s="7" t="str">
        <f>_xlfn.XLOOKUP(A889,'Medical Examinations'!$A:$A,'Medical Examinations'!$F:$F,"Unknown")</f>
        <v>No</v>
      </c>
      <c r="H889" s="43">
        <f>_xlfn.XLOOKUP(Healthcare!A889,'Medical Examinations'!$A:$A,'Medical Examinations'!$G:$G,0)</f>
        <v>0</v>
      </c>
      <c r="I889" s="7" t="str">
        <f>_xlfn.XLOOKUP(A889,'Medical Examinations'!$A:$A,'Medical Examinations'!$H:$H,"Unknown")</f>
        <v>No</v>
      </c>
      <c r="J889" s="7" t="str" cm="1">
        <f t="array" ref="J889">_xlfn.IFS(C889&lt;18.5,"Under Weight",C889&lt;=24.9,"Normal Weight",C889&lt;30,"Over weight",C889&gt;=30,"Obesity")</f>
        <v>Obesity</v>
      </c>
      <c r="K889" s="7" t="str" cm="1">
        <f t="array" ref="K889">_xlfn.IFS(D889="Null","Unknown",D889&lt;5.7,"Normal",D889&lt;6.5,"Prediabetes",D889&gt;=6.5,"Diabetes")</f>
        <v>Prediabetes</v>
      </c>
      <c r="L889" s="7" t="str">
        <f>_xlfn.XLOOKUP(A889,'Hospitalisation Details'!$A:$A,'Hospitalisation Details'!$J:$J,)</f>
        <v>29-Aug-1991</v>
      </c>
      <c r="M889" s="22">
        <f>+_xlfn.XLOOKUP(A889,'Hospitalisation Details'!$A:$A,'Hospitalisation Details'!$F:$F)</f>
        <v>12198.64</v>
      </c>
      <c r="N889" s="7" t="str">
        <f>_xlfn.XLOOKUP(A889,'Hospitalisation Details'!$A:$A,'Hospitalisation Details'!$G:$G)</f>
        <v>tier - 3</v>
      </c>
      <c r="O889" s="7" t="str">
        <f>_xlfn.XLOOKUP(A889,'Hospitalisation Details'!$A:$A,'Hospitalisation Details'!$H:$H)</f>
        <v>tier - 3</v>
      </c>
      <c r="P889" s="7" t="str">
        <f>_xlfn.XLOOKUP(A889,'Hospitalisation Details'!$A:$A,'Hospitalisation Details'!$I:$I)</f>
        <v>R1026</v>
      </c>
      <c r="Q889" s="28">
        <f>_xlfn.XLOOKUP(A889,'Hospitalisation Details'!$A:$A,'Hospitalisation Details'!$K:$K)</f>
        <v>32</v>
      </c>
    </row>
    <row r="890" spans="1:17" x14ac:dyDescent="0.3">
      <c r="A890" s="27" t="s">
        <v>1481</v>
      </c>
      <c r="B890" s="7" t="str">
        <f>IFERROR(_xlfn.XLOOKUP(A890,'Customer Names'!$A$2:$A$2336,'Customer Names'!$C$2:$C$2336),"Unknown")</f>
        <v xml:space="preserve">  Joshua E</v>
      </c>
      <c r="C890" s="7">
        <f>_xlfn.XLOOKUP(A890,'Medical Examinations'!$A$2:$A$2336,'Medical Examinations'!$B$2:$B$2336,AVERAGE('Medical Examinations'!$B$2:$B$2336))</f>
        <v>41.73</v>
      </c>
      <c r="D890" s="7">
        <f>_xlfn.XLOOKUP(A890,'Medical Examinations'!$A$2:$A$2336,'Medical Examinations'!$C$2:$C$2336,AVERAGE('Medical Examinations'!$C$2:$C$2336))</f>
        <v>6.25</v>
      </c>
      <c r="E890" s="7" t="str">
        <f>_xlfn.XLOOKUP(A890,'Medical Examinations'!$A:$A,'Medical Examinations'!$D:$D,"Unknown")</f>
        <v>No</v>
      </c>
      <c r="F890" s="7" t="str">
        <f>_xlfn.XLOOKUP(A890,'Medical Examinations'!$A:$A,'Medical Examinations'!$E:$E,"Unknown")</f>
        <v>No</v>
      </c>
      <c r="G890" s="7" t="str">
        <f>_xlfn.XLOOKUP(A890,'Medical Examinations'!$A:$A,'Medical Examinations'!$F:$F,"Unknown")</f>
        <v>No</v>
      </c>
      <c r="H890" s="43">
        <f>_xlfn.XLOOKUP(Healthcare!A890,'Medical Examinations'!$A:$A,'Medical Examinations'!$G:$G,0)</f>
        <v>1</v>
      </c>
      <c r="I890" s="7" t="str">
        <f>_xlfn.XLOOKUP(A890,'Medical Examinations'!$A:$A,'Medical Examinations'!$H:$H,"Unknown")</f>
        <v>No</v>
      </c>
      <c r="J890" s="7" t="str" cm="1">
        <f t="array" ref="J890">_xlfn.IFS(C890&lt;18.5,"Under Weight",C890&lt;=24.9,"Normal Weight",C890&lt;30,"Over weight",C890&gt;=30,"Obesity")</f>
        <v>Obesity</v>
      </c>
      <c r="K890" s="7" t="str" cm="1">
        <f t="array" ref="K890">_xlfn.IFS(D890="Null","Unknown",D890&lt;5.7,"Normal",D890&lt;6.5,"Prediabetes",D890&gt;=6.5,"Diabetes")</f>
        <v>Prediabetes</v>
      </c>
      <c r="L890" s="7" t="str">
        <f>_xlfn.XLOOKUP(A890,'Hospitalisation Details'!$A:$A,'Hospitalisation Details'!$J:$J,)</f>
        <v>5-Oct-1987</v>
      </c>
      <c r="M890" s="22">
        <f>+_xlfn.XLOOKUP(A890,'Hospitalisation Details'!$A:$A,'Hospitalisation Details'!$F:$F)</f>
        <v>12148.2</v>
      </c>
      <c r="N890" s="7" t="str">
        <f>_xlfn.XLOOKUP(A890,'Hospitalisation Details'!$A:$A,'Hospitalisation Details'!$G:$G)</f>
        <v>tier - 3</v>
      </c>
      <c r="O890" s="7" t="str">
        <f>_xlfn.XLOOKUP(A890,'Hospitalisation Details'!$A:$A,'Hospitalisation Details'!$H:$H)</f>
        <v>tier - 3</v>
      </c>
      <c r="P890" s="7" t="str">
        <f>_xlfn.XLOOKUP(A890,'Hospitalisation Details'!$A:$A,'Hospitalisation Details'!$I:$I)</f>
        <v>R1012</v>
      </c>
      <c r="Q890" s="28">
        <f>_xlfn.XLOOKUP(A890,'Hospitalisation Details'!$A:$A,'Hospitalisation Details'!$K:$K)</f>
        <v>36</v>
      </c>
    </row>
    <row r="891" spans="1:17" x14ac:dyDescent="0.3">
      <c r="A891" s="27" t="s">
        <v>1480</v>
      </c>
      <c r="B891" s="7" t="str">
        <f>IFERROR(_xlfn.XLOOKUP(A891,'Customer Names'!$A$2:$A$2336,'Customer Names'!$C$2:$C$2336),"Unknown")</f>
        <v xml:space="preserve">  Jeffrey</v>
      </c>
      <c r="C891" s="7">
        <f>_xlfn.XLOOKUP(A891,'Medical Examinations'!$A$2:$A$2336,'Medical Examinations'!$B$2:$B$2336,AVERAGE('Medical Examinations'!$B$2:$B$2336))</f>
        <v>28.9</v>
      </c>
      <c r="D891" s="7">
        <f>_xlfn.XLOOKUP(A891,'Medical Examinations'!$A$2:$A$2336,'Medical Examinations'!$C$2:$C$2336,AVERAGE('Medical Examinations'!$C$2:$C$2336))</f>
        <v>11.96</v>
      </c>
      <c r="E891" s="7" t="str">
        <f>_xlfn.XLOOKUP(A891,'Medical Examinations'!$A:$A,'Medical Examinations'!$D:$D,"Unknown")</f>
        <v>No</v>
      </c>
      <c r="F891" s="7" t="str">
        <f>_xlfn.XLOOKUP(A891,'Medical Examinations'!$A:$A,'Medical Examinations'!$E:$E,"Unknown")</f>
        <v>No</v>
      </c>
      <c r="G891" s="7" t="str">
        <f>_xlfn.XLOOKUP(A891,'Medical Examinations'!$A:$A,'Medical Examinations'!$F:$F,"Unknown")</f>
        <v>No</v>
      </c>
      <c r="H891" s="43">
        <f>_xlfn.XLOOKUP(Healthcare!A891,'Medical Examinations'!$A:$A,'Medical Examinations'!$G:$G,0)</f>
        <v>0</v>
      </c>
      <c r="I891" s="7" t="str">
        <f>_xlfn.XLOOKUP(A891,'Medical Examinations'!$A:$A,'Medical Examinations'!$H:$H,"Unknown")</f>
        <v>No</v>
      </c>
      <c r="J891" s="7" t="str" cm="1">
        <f t="array" ref="J891">_xlfn.IFS(C891&lt;18.5,"Under Weight",C891&lt;=24.9,"Normal Weight",C891&lt;30,"Over weight",C891&gt;=30,"Obesity")</f>
        <v>Over weight</v>
      </c>
      <c r="K891" s="7" t="str" cm="1">
        <f t="array" ref="K891">_xlfn.IFS(D891="Null","Unknown",D891&lt;5.7,"Normal",D891&lt;6.5,"Prediabetes",D891&gt;=6.5,"Diabetes")</f>
        <v>Diabetes</v>
      </c>
      <c r="L891" s="7" t="str">
        <f>_xlfn.XLOOKUP(A891,'Hospitalisation Details'!$A:$A,'Hospitalisation Details'!$J:$J,)</f>
        <v>15-Sep-1962</v>
      </c>
      <c r="M891" s="22">
        <f>+_xlfn.XLOOKUP(A891,'Hospitalisation Details'!$A:$A,'Hospitalisation Details'!$F:$F)</f>
        <v>12146.97</v>
      </c>
      <c r="N891" s="7" t="str">
        <f>_xlfn.XLOOKUP(A891,'Hospitalisation Details'!$A:$A,'Hospitalisation Details'!$G:$G)</f>
        <v>tier - 3</v>
      </c>
      <c r="O891" s="7" t="str">
        <f>_xlfn.XLOOKUP(A891,'Hospitalisation Details'!$A:$A,'Hospitalisation Details'!$H:$H)</f>
        <v>tier - 3</v>
      </c>
      <c r="P891" s="7" t="str">
        <f>_xlfn.XLOOKUP(A891,'Hospitalisation Details'!$A:$A,'Hospitalisation Details'!$I:$I)</f>
        <v>R1011</v>
      </c>
      <c r="Q891" s="28">
        <f>_xlfn.XLOOKUP(A891,'Hospitalisation Details'!$A:$A,'Hospitalisation Details'!$K:$K)</f>
        <v>61</v>
      </c>
    </row>
    <row r="892" spans="1:17" x14ac:dyDescent="0.3">
      <c r="A892" s="27" t="s">
        <v>1479</v>
      </c>
      <c r="B892" s="7" t="str">
        <f>IFERROR(_xlfn.XLOOKUP(A892,'Customer Names'!$A$2:$A$2336,'Customer Names'!$C$2:$C$2336),"Unknown")</f>
        <v xml:space="preserve">  Andrew R</v>
      </c>
      <c r="C892" s="7">
        <f>_xlfn.XLOOKUP(A892,'Medical Examinations'!$A$2:$A$2336,'Medical Examinations'!$B$2:$B$2336,AVERAGE('Medical Examinations'!$B$2:$B$2336))</f>
        <v>25.74</v>
      </c>
      <c r="D892" s="7">
        <f>_xlfn.XLOOKUP(A892,'Medical Examinations'!$A$2:$A$2336,'Medical Examinations'!$C$2:$C$2336,AVERAGE('Medical Examinations'!$C$2:$C$2336))</f>
        <v>7.69</v>
      </c>
      <c r="E892" s="7" t="str">
        <f>_xlfn.XLOOKUP(A892,'Medical Examinations'!$A:$A,'Medical Examinations'!$D:$D,"Unknown")</f>
        <v>No</v>
      </c>
      <c r="F892" s="7" t="str">
        <f>_xlfn.XLOOKUP(A892,'Medical Examinations'!$A:$A,'Medical Examinations'!$E:$E,"Unknown")</f>
        <v>No</v>
      </c>
      <c r="G892" s="7" t="str">
        <f>_xlfn.XLOOKUP(A892,'Medical Examinations'!$A:$A,'Medical Examinations'!$F:$F,"Unknown")</f>
        <v>No</v>
      </c>
      <c r="H892" s="43">
        <f>_xlfn.XLOOKUP(Healthcare!A892,'Medical Examinations'!$A:$A,'Medical Examinations'!$G:$G,0)</f>
        <v>0</v>
      </c>
      <c r="I892" s="7" t="str">
        <f>_xlfn.XLOOKUP(A892,'Medical Examinations'!$A:$A,'Medical Examinations'!$H:$H,"Unknown")</f>
        <v>No</v>
      </c>
      <c r="J892" s="7" t="str" cm="1">
        <f t="array" ref="J892">_xlfn.IFS(C892&lt;18.5,"Under Weight",C892&lt;=24.9,"Normal Weight",C892&lt;30,"Over weight",C892&gt;=30,"Obesity")</f>
        <v>Over weight</v>
      </c>
      <c r="K892" s="7" t="str" cm="1">
        <f t="array" ref="K892">_xlfn.IFS(D892="Null","Unknown",D892&lt;5.7,"Normal",D892&lt;6.5,"Prediabetes",D892&gt;=6.5,"Diabetes")</f>
        <v>Diabetes</v>
      </c>
      <c r="L892" s="7" t="str">
        <f>_xlfn.XLOOKUP(A892,'Hospitalisation Details'!$A:$A,'Hospitalisation Details'!$J:$J,)</f>
        <v>4-Nov-1962</v>
      </c>
      <c r="M892" s="22">
        <f>+_xlfn.XLOOKUP(A892,'Hospitalisation Details'!$A:$A,'Hospitalisation Details'!$F:$F)</f>
        <v>12142.58</v>
      </c>
      <c r="N892" s="7" t="str">
        <f>_xlfn.XLOOKUP(A892,'Hospitalisation Details'!$A:$A,'Hospitalisation Details'!$G:$G)</f>
        <v>tier - 3</v>
      </c>
      <c r="O892" s="7" t="str">
        <f>_xlfn.XLOOKUP(A892,'Hospitalisation Details'!$A:$A,'Hospitalisation Details'!$H:$H)</f>
        <v>tier - 2</v>
      </c>
      <c r="P892" s="7" t="str">
        <f>_xlfn.XLOOKUP(A892,'Hospitalisation Details'!$A:$A,'Hospitalisation Details'!$I:$I)</f>
        <v>R1013</v>
      </c>
      <c r="Q892" s="28">
        <f>_xlfn.XLOOKUP(A892,'Hospitalisation Details'!$A:$A,'Hospitalisation Details'!$K:$K)</f>
        <v>61</v>
      </c>
    </row>
    <row r="893" spans="1:17" x14ac:dyDescent="0.3">
      <c r="A893" s="27" t="s">
        <v>1478</v>
      </c>
      <c r="B893" s="7" t="str">
        <f>IFERROR(_xlfn.XLOOKUP(A893,'Customer Names'!$A$2:$A$2336,'Customer Names'!$C$2:$C$2336),"Unknown")</f>
        <v xml:space="preserve">  Francisco J</v>
      </c>
      <c r="C893" s="7">
        <f>_xlfn.XLOOKUP(A893,'Medical Examinations'!$A$2:$A$2336,'Medical Examinations'!$B$2:$B$2336,AVERAGE('Medical Examinations'!$B$2:$B$2336))</f>
        <v>36.06</v>
      </c>
      <c r="D893" s="7">
        <f>_xlfn.XLOOKUP(A893,'Medical Examinations'!$A$2:$A$2336,'Medical Examinations'!$C$2:$C$2336,AVERAGE('Medical Examinations'!$C$2:$C$2336))</f>
        <v>8.83</v>
      </c>
      <c r="E893" s="7" t="str">
        <f>_xlfn.XLOOKUP(A893,'Medical Examinations'!$A:$A,'Medical Examinations'!$D:$D,"Unknown")</f>
        <v>No</v>
      </c>
      <c r="F893" s="7" t="str">
        <f>_xlfn.XLOOKUP(A893,'Medical Examinations'!$A:$A,'Medical Examinations'!$E:$E,"Unknown")</f>
        <v>No</v>
      </c>
      <c r="G893" s="7" t="str">
        <f>_xlfn.XLOOKUP(A893,'Medical Examinations'!$A:$A,'Medical Examinations'!$F:$F,"Unknown")</f>
        <v>No</v>
      </c>
      <c r="H893" s="43">
        <f>_xlfn.XLOOKUP(Healthcare!A893,'Medical Examinations'!$A:$A,'Medical Examinations'!$G:$G,0)</f>
        <v>0</v>
      </c>
      <c r="I893" s="7" t="str">
        <f>_xlfn.XLOOKUP(A893,'Medical Examinations'!$A:$A,'Medical Examinations'!$H:$H,"Unknown")</f>
        <v>No</v>
      </c>
      <c r="J893" s="7" t="str" cm="1">
        <f t="array" ref="J893">_xlfn.IFS(C893&lt;18.5,"Under Weight",C893&lt;=24.9,"Normal Weight",C893&lt;30,"Over weight",C893&gt;=30,"Obesity")</f>
        <v>Obesity</v>
      </c>
      <c r="K893" s="7" t="str" cm="1">
        <f t="array" ref="K893">_xlfn.IFS(D893="Null","Unknown",D893&lt;5.7,"Normal",D893&lt;6.5,"Prediabetes",D893&gt;=6.5,"Diabetes")</f>
        <v>Diabetes</v>
      </c>
      <c r="L893" s="7" t="str">
        <f>_xlfn.XLOOKUP(A893,'Hospitalisation Details'!$A:$A,'Hospitalisation Details'!$J:$J,)</f>
        <v>16-Sep-1974</v>
      </c>
      <c r="M893" s="22">
        <f>+_xlfn.XLOOKUP(A893,'Hospitalisation Details'!$A:$A,'Hospitalisation Details'!$F:$F)</f>
        <v>12137.6</v>
      </c>
      <c r="N893" s="7" t="str">
        <f>_xlfn.XLOOKUP(A893,'Hospitalisation Details'!$A:$A,'Hospitalisation Details'!$G:$G)</f>
        <v>tier - 3</v>
      </c>
      <c r="O893" s="7" t="str">
        <f>_xlfn.XLOOKUP(A893,'Hospitalisation Details'!$A:$A,'Hospitalisation Details'!$H:$H)</f>
        <v>tier - 3</v>
      </c>
      <c r="P893" s="7" t="str">
        <f>_xlfn.XLOOKUP(A893,'Hospitalisation Details'!$A:$A,'Hospitalisation Details'!$I:$I)</f>
        <v>R1012</v>
      </c>
      <c r="Q893" s="28">
        <f>_xlfn.XLOOKUP(A893,'Hospitalisation Details'!$A:$A,'Hospitalisation Details'!$K:$K)</f>
        <v>49</v>
      </c>
    </row>
    <row r="894" spans="1:17" x14ac:dyDescent="0.3">
      <c r="A894" s="27" t="s">
        <v>1477</v>
      </c>
      <c r="B894" s="7" t="str">
        <f>IFERROR(_xlfn.XLOOKUP(A894,'Customer Names'!$A$2:$A$2336,'Customer Names'!$C$2:$C$2336),"Unknown")</f>
        <v xml:space="preserve">  Rhonda</v>
      </c>
      <c r="C894" s="7">
        <f>_xlfn.XLOOKUP(A894,'Medical Examinations'!$A$2:$A$2336,'Medical Examinations'!$B$2:$B$2336,AVERAGE('Medical Examinations'!$B$2:$B$2336))</f>
        <v>43.28</v>
      </c>
      <c r="D894" s="7">
        <f>_xlfn.XLOOKUP(A894,'Medical Examinations'!$A$2:$A$2336,'Medical Examinations'!$C$2:$C$2336,AVERAGE('Medical Examinations'!$C$2:$C$2336))</f>
        <v>4.41</v>
      </c>
      <c r="E894" s="7" t="str">
        <f>_xlfn.XLOOKUP(A894,'Medical Examinations'!$A:$A,'Medical Examinations'!$D:$D,"Unknown")</f>
        <v>No</v>
      </c>
      <c r="F894" s="7" t="str">
        <f>_xlfn.XLOOKUP(A894,'Medical Examinations'!$A:$A,'Medical Examinations'!$E:$E,"Unknown")</f>
        <v>No</v>
      </c>
      <c r="G894" s="7" t="str">
        <f>_xlfn.XLOOKUP(A894,'Medical Examinations'!$A:$A,'Medical Examinations'!$F:$F,"Unknown")</f>
        <v>No</v>
      </c>
      <c r="H894" s="43">
        <f>_xlfn.XLOOKUP(Healthcare!A894,'Medical Examinations'!$A:$A,'Medical Examinations'!$G:$G,0)</f>
        <v>0</v>
      </c>
      <c r="I894" s="7" t="str">
        <f>_xlfn.XLOOKUP(A894,'Medical Examinations'!$A:$A,'Medical Examinations'!$H:$H,"Unknown")</f>
        <v>No</v>
      </c>
      <c r="J894" s="7" t="str" cm="1">
        <f t="array" ref="J894">_xlfn.IFS(C894&lt;18.5,"Under Weight",C894&lt;=24.9,"Normal Weight",C894&lt;30,"Over weight",C894&gt;=30,"Obesity")</f>
        <v>Obesity</v>
      </c>
      <c r="K894" s="7" t="str" cm="1">
        <f t="array" ref="K894">_xlfn.IFS(D894="Null","Unknown",D894&lt;5.7,"Normal",D894&lt;6.5,"Prediabetes",D894&gt;=6.5,"Diabetes")</f>
        <v>Normal</v>
      </c>
      <c r="L894" s="7" t="str">
        <f>_xlfn.XLOOKUP(A894,'Hospitalisation Details'!$A:$A,'Hospitalisation Details'!$J:$J,)</f>
        <v>6-Nov-1991</v>
      </c>
      <c r="M894" s="22">
        <f>+_xlfn.XLOOKUP(A894,'Hospitalisation Details'!$A:$A,'Hospitalisation Details'!$F:$F)</f>
        <v>12130.8</v>
      </c>
      <c r="N894" s="7" t="str">
        <f>_xlfn.XLOOKUP(A894,'Hospitalisation Details'!$A:$A,'Hospitalisation Details'!$G:$G)</f>
        <v>tier - 3</v>
      </c>
      <c r="O894" s="7" t="str">
        <f>_xlfn.XLOOKUP(A894,'Hospitalisation Details'!$A:$A,'Hospitalisation Details'!$H:$H)</f>
        <v>tier - 3</v>
      </c>
      <c r="P894" s="7" t="str">
        <f>_xlfn.XLOOKUP(A894,'Hospitalisation Details'!$A:$A,'Hospitalisation Details'!$I:$I)</f>
        <v>R1026</v>
      </c>
      <c r="Q894" s="28">
        <f>_xlfn.XLOOKUP(A894,'Hospitalisation Details'!$A:$A,'Hospitalisation Details'!$K:$K)</f>
        <v>32</v>
      </c>
    </row>
    <row r="895" spans="1:17" x14ac:dyDescent="0.3">
      <c r="A895" s="27" t="s">
        <v>1476</v>
      </c>
      <c r="B895" s="7" t="str">
        <f>IFERROR(_xlfn.XLOOKUP(A895,'Customer Names'!$A$2:$A$2336,'Customer Names'!$C$2:$C$2336),"Unknown")</f>
        <v xml:space="preserve">  John</v>
      </c>
      <c r="C895" s="7">
        <f>_xlfn.XLOOKUP(A895,'Medical Examinations'!$A$2:$A$2336,'Medical Examinations'!$B$2:$B$2336,AVERAGE('Medical Examinations'!$B$2:$B$2336))</f>
        <v>28.785</v>
      </c>
      <c r="D895" s="7">
        <f>_xlfn.XLOOKUP(A895,'Medical Examinations'!$A$2:$A$2336,'Medical Examinations'!$C$2:$C$2336,AVERAGE('Medical Examinations'!$C$2:$C$2336))</f>
        <v>9.1</v>
      </c>
      <c r="E895" s="7" t="str">
        <f>_xlfn.XLOOKUP(A895,'Medical Examinations'!$A:$A,'Medical Examinations'!$D:$D,"Unknown")</f>
        <v>Yes</v>
      </c>
      <c r="F895" s="7" t="str">
        <f>_xlfn.XLOOKUP(A895,'Medical Examinations'!$A:$A,'Medical Examinations'!$E:$E,"Unknown")</f>
        <v>No</v>
      </c>
      <c r="G895" s="7" t="str">
        <f>_xlfn.XLOOKUP(A895,'Medical Examinations'!$A:$A,'Medical Examinations'!$F:$F,"Unknown")</f>
        <v>Yes</v>
      </c>
      <c r="H895" s="43">
        <f>_xlfn.XLOOKUP(Healthcare!A895,'Medical Examinations'!$A:$A,'Medical Examinations'!$G:$G,0)</f>
        <v>1</v>
      </c>
      <c r="I895" s="7" t="str">
        <f>_xlfn.XLOOKUP(A895,'Medical Examinations'!$A:$A,'Medical Examinations'!$H:$H,"Unknown")</f>
        <v>No</v>
      </c>
      <c r="J895" s="7" t="str" cm="1">
        <f t="array" ref="J895">_xlfn.IFS(C895&lt;18.5,"Under Weight",C895&lt;=24.9,"Normal Weight",C895&lt;30,"Over weight",C895&gt;=30,"Obesity")</f>
        <v>Over weight</v>
      </c>
      <c r="K895" s="7" t="str" cm="1">
        <f t="array" ref="K895">_xlfn.IFS(D895="Null","Unknown",D895&lt;5.7,"Normal",D895&lt;6.5,"Prediabetes",D895&gt;=6.5,"Diabetes")</f>
        <v>Diabetes</v>
      </c>
      <c r="L895" s="7" t="str">
        <f>_xlfn.XLOOKUP(A895,'Hospitalisation Details'!$A:$A,'Hospitalisation Details'!$J:$J,)</f>
        <v>4-Jun-1963</v>
      </c>
      <c r="M895" s="22">
        <f>+_xlfn.XLOOKUP(A895,'Hospitalisation Details'!$A:$A,'Hospitalisation Details'!$F:$F)</f>
        <v>12129.61</v>
      </c>
      <c r="N895" s="7" t="str">
        <f>_xlfn.XLOOKUP(A895,'Hospitalisation Details'!$A:$A,'Hospitalisation Details'!$G:$G)</f>
        <v>tier - 3</v>
      </c>
      <c r="O895" s="7" t="str">
        <f>_xlfn.XLOOKUP(A895,'Hospitalisation Details'!$A:$A,'Hospitalisation Details'!$H:$H)</f>
        <v>tier - 1</v>
      </c>
      <c r="P895" s="7" t="str">
        <f>_xlfn.XLOOKUP(A895,'Hospitalisation Details'!$A:$A,'Hospitalisation Details'!$I:$I)</f>
        <v>R1012</v>
      </c>
      <c r="Q895" s="28">
        <f>_xlfn.XLOOKUP(A895,'Hospitalisation Details'!$A:$A,'Hospitalisation Details'!$K:$K)</f>
        <v>60</v>
      </c>
    </row>
    <row r="896" spans="1:17" x14ac:dyDescent="0.3">
      <c r="A896" s="27" t="s">
        <v>1475</v>
      </c>
      <c r="B896" s="7" t="str">
        <f>IFERROR(_xlfn.XLOOKUP(A896,'Customer Names'!$A$2:$A$2336,'Customer Names'!$C$2:$C$2336),"Unknown")</f>
        <v xml:space="preserve">  Miles J</v>
      </c>
      <c r="C896" s="7">
        <f>_xlfn.XLOOKUP(A896,'Medical Examinations'!$A$2:$A$2336,'Medical Examinations'!$B$2:$B$2336,AVERAGE('Medical Examinations'!$B$2:$B$2336))</f>
        <v>25.46</v>
      </c>
      <c r="D896" s="7">
        <f>_xlfn.XLOOKUP(A896,'Medical Examinations'!$A$2:$A$2336,'Medical Examinations'!$C$2:$C$2336,AVERAGE('Medical Examinations'!$C$2:$C$2336))</f>
        <v>11.52</v>
      </c>
      <c r="E896" s="7" t="str">
        <f>_xlfn.XLOOKUP(A896,'Medical Examinations'!$A:$A,'Medical Examinations'!$D:$D,"Unknown")</f>
        <v>Yes</v>
      </c>
      <c r="F896" s="7" t="str">
        <f>_xlfn.XLOOKUP(A896,'Medical Examinations'!$A:$A,'Medical Examinations'!$E:$E,"Unknown")</f>
        <v>No</v>
      </c>
      <c r="G896" s="7" t="str">
        <f>_xlfn.XLOOKUP(A896,'Medical Examinations'!$A:$A,'Medical Examinations'!$F:$F,"Unknown")</f>
        <v>Yes</v>
      </c>
      <c r="H896" s="43">
        <f>_xlfn.XLOOKUP(Healthcare!A896,'Medical Examinations'!$A:$A,'Medical Examinations'!$G:$G,0)</f>
        <v>1</v>
      </c>
      <c r="I896" s="7" t="str">
        <f>_xlfn.XLOOKUP(A896,'Medical Examinations'!$A:$A,'Medical Examinations'!$H:$H,"Unknown")</f>
        <v>No</v>
      </c>
      <c r="J896" s="7" t="str" cm="1">
        <f t="array" ref="J896">_xlfn.IFS(C896&lt;18.5,"Under Weight",C896&lt;=24.9,"Normal Weight",C896&lt;30,"Over weight",C896&gt;=30,"Obesity")</f>
        <v>Over weight</v>
      </c>
      <c r="K896" s="7" t="str" cm="1">
        <f t="array" ref="K896">_xlfn.IFS(D896="Null","Unknown",D896&lt;5.7,"Normal",D896&lt;6.5,"Prediabetes",D896&gt;=6.5,"Diabetes")</f>
        <v>Diabetes</v>
      </c>
      <c r="L896" s="7" t="str">
        <f>_xlfn.XLOOKUP(A896,'Hospitalisation Details'!$A:$A,'Hospitalisation Details'!$J:$J,)</f>
        <v>20-Jul-1963</v>
      </c>
      <c r="M896" s="22">
        <f>+_xlfn.XLOOKUP(A896,'Hospitalisation Details'!$A:$A,'Hospitalisation Details'!$F:$F)</f>
        <v>12124.99</v>
      </c>
      <c r="N896" s="7" t="str">
        <f>_xlfn.XLOOKUP(A896,'Hospitalisation Details'!$A:$A,'Hospitalisation Details'!$G:$G)</f>
        <v>tier - 3</v>
      </c>
      <c r="O896" s="7" t="str">
        <f>_xlfn.XLOOKUP(A896,'Hospitalisation Details'!$A:$A,'Hospitalisation Details'!$H:$H)</f>
        <v>tier - 1</v>
      </c>
      <c r="P896" s="7" t="str">
        <f>_xlfn.XLOOKUP(A896,'Hospitalisation Details'!$A:$A,'Hospitalisation Details'!$I:$I)</f>
        <v>R1012</v>
      </c>
      <c r="Q896" s="28">
        <f>_xlfn.XLOOKUP(A896,'Hospitalisation Details'!$A:$A,'Hospitalisation Details'!$K:$K)</f>
        <v>60</v>
      </c>
    </row>
    <row r="897" spans="1:17" x14ac:dyDescent="0.3">
      <c r="A897" s="27" t="s">
        <v>1474</v>
      </c>
      <c r="B897" s="7" t="str">
        <f>IFERROR(_xlfn.XLOOKUP(A897,'Customer Names'!$A$2:$A$2336,'Customer Names'!$C$2:$C$2336),"Unknown")</f>
        <v xml:space="preserve">  Justyna I</v>
      </c>
      <c r="C897" s="7">
        <f>_xlfn.XLOOKUP(A897,'Medical Examinations'!$A$2:$A$2336,'Medical Examinations'!$B$2:$B$2336,AVERAGE('Medical Examinations'!$B$2:$B$2336))</f>
        <v>30.8</v>
      </c>
      <c r="D897" s="7">
        <f>_xlfn.XLOOKUP(A897,'Medical Examinations'!$A$2:$A$2336,'Medical Examinations'!$C$2:$C$2336,AVERAGE('Medical Examinations'!$C$2:$C$2336))</f>
        <v>10.95</v>
      </c>
      <c r="E897" s="7" t="str">
        <f>_xlfn.XLOOKUP(A897,'Medical Examinations'!$A:$A,'Medical Examinations'!$D:$D,"Unknown")</f>
        <v>No</v>
      </c>
      <c r="F897" s="7" t="str">
        <f>_xlfn.XLOOKUP(A897,'Medical Examinations'!$A:$A,'Medical Examinations'!$E:$E,"Unknown")</f>
        <v>No</v>
      </c>
      <c r="G897" s="7" t="str">
        <f>_xlfn.XLOOKUP(A897,'Medical Examinations'!$A:$A,'Medical Examinations'!$F:$F,"Unknown")</f>
        <v>No</v>
      </c>
      <c r="H897" s="43">
        <f>_xlfn.XLOOKUP(Healthcare!A897,'Medical Examinations'!$A:$A,'Medical Examinations'!$G:$G,0)</f>
        <v>0</v>
      </c>
      <c r="I897" s="7" t="str">
        <f>_xlfn.XLOOKUP(A897,'Medical Examinations'!$A:$A,'Medical Examinations'!$H:$H,"Unknown")</f>
        <v>No</v>
      </c>
      <c r="J897" s="7" t="str" cm="1">
        <f t="array" ref="J897">_xlfn.IFS(C897&lt;18.5,"Under Weight",C897&lt;=24.9,"Normal Weight",C897&lt;30,"Over weight",C897&gt;=30,"Obesity")</f>
        <v>Obesity</v>
      </c>
      <c r="K897" s="7" t="str" cm="1">
        <f t="array" ref="K897">_xlfn.IFS(D897="Null","Unknown",D897&lt;5.7,"Normal",D897&lt;6.5,"Prediabetes",D897&gt;=6.5,"Diabetes")</f>
        <v>Diabetes</v>
      </c>
      <c r="L897" s="7" t="str">
        <f>_xlfn.XLOOKUP(A897,'Hospitalisation Details'!$A:$A,'Hospitalisation Details'!$J:$J,)</f>
        <v>25-Oct-1968</v>
      </c>
      <c r="M897" s="22">
        <f>+_xlfn.XLOOKUP(A897,'Hospitalisation Details'!$A:$A,'Hospitalisation Details'!$F:$F)</f>
        <v>12105.32</v>
      </c>
      <c r="N897" s="7" t="str">
        <f>_xlfn.XLOOKUP(A897,'Hospitalisation Details'!$A:$A,'Hospitalisation Details'!$G:$G)</f>
        <v>tier - 3</v>
      </c>
      <c r="O897" s="7" t="str">
        <f>_xlfn.XLOOKUP(A897,'Hospitalisation Details'!$A:$A,'Hospitalisation Details'!$H:$H)</f>
        <v>tier - 3</v>
      </c>
      <c r="P897" s="7" t="str">
        <f>_xlfn.XLOOKUP(A897,'Hospitalisation Details'!$A:$A,'Hospitalisation Details'!$I:$I)</f>
        <v>R1011</v>
      </c>
      <c r="Q897" s="28">
        <f>_xlfn.XLOOKUP(A897,'Hospitalisation Details'!$A:$A,'Hospitalisation Details'!$K:$K)</f>
        <v>55</v>
      </c>
    </row>
    <row r="898" spans="1:17" x14ac:dyDescent="0.3">
      <c r="A898" s="27" t="s">
        <v>1473</v>
      </c>
      <c r="B898" s="7" t="str">
        <f>IFERROR(_xlfn.XLOOKUP(A898,'Customer Names'!$A$2:$A$2336,'Customer Names'!$C$2:$C$2336),"Unknown")</f>
        <v xml:space="preserve">  Lucille</v>
      </c>
      <c r="C898" s="7">
        <f>_xlfn.XLOOKUP(A898,'Medical Examinations'!$A$2:$A$2336,'Medical Examinations'!$B$2:$B$2336,AVERAGE('Medical Examinations'!$B$2:$B$2336))</f>
        <v>28.88</v>
      </c>
      <c r="D898" s="7">
        <f>_xlfn.XLOOKUP(A898,'Medical Examinations'!$A$2:$A$2336,'Medical Examinations'!$C$2:$C$2336,AVERAGE('Medical Examinations'!$C$2:$C$2336))</f>
        <v>11.5</v>
      </c>
      <c r="E898" s="7" t="str">
        <f>_xlfn.XLOOKUP(A898,'Medical Examinations'!$A:$A,'Medical Examinations'!$D:$D,"Unknown")</f>
        <v>No</v>
      </c>
      <c r="F898" s="7" t="str">
        <f>_xlfn.XLOOKUP(A898,'Medical Examinations'!$A:$A,'Medical Examinations'!$E:$E,"Unknown")</f>
        <v>No</v>
      </c>
      <c r="G898" s="7" t="str">
        <f>_xlfn.XLOOKUP(A898,'Medical Examinations'!$A:$A,'Medical Examinations'!$F:$F,"Unknown")</f>
        <v>No</v>
      </c>
      <c r="H898" s="43">
        <f>_xlfn.XLOOKUP(Healthcare!A898,'Medical Examinations'!$A:$A,'Medical Examinations'!$G:$G,0)</f>
        <v>0</v>
      </c>
      <c r="I898" s="7" t="str">
        <f>_xlfn.XLOOKUP(A898,'Medical Examinations'!$A:$A,'Medical Examinations'!$H:$H,"Unknown")</f>
        <v>No</v>
      </c>
      <c r="J898" s="7" t="str" cm="1">
        <f t="array" ref="J898">_xlfn.IFS(C898&lt;18.5,"Under Weight",C898&lt;=24.9,"Normal Weight",C898&lt;30,"Over weight",C898&gt;=30,"Obesity")</f>
        <v>Over weight</v>
      </c>
      <c r="K898" s="7" t="str" cm="1">
        <f t="array" ref="K898">_xlfn.IFS(D898="Null","Unknown",D898&lt;5.7,"Normal",D898&lt;6.5,"Prediabetes",D898&gt;=6.5,"Diabetes")</f>
        <v>Diabetes</v>
      </c>
      <c r="L898" s="7" t="str">
        <f>_xlfn.XLOOKUP(A898,'Hospitalisation Details'!$A:$A,'Hospitalisation Details'!$J:$J,)</f>
        <v>9-Dec-1968</v>
      </c>
      <c r="M898" s="22">
        <f>+_xlfn.XLOOKUP(A898,'Hospitalisation Details'!$A:$A,'Hospitalisation Details'!$F:$F)</f>
        <v>12096.65</v>
      </c>
      <c r="N898" s="7" t="str">
        <f>_xlfn.XLOOKUP(A898,'Hospitalisation Details'!$A:$A,'Hospitalisation Details'!$G:$G)</f>
        <v>tier - 3</v>
      </c>
      <c r="O898" s="7" t="str">
        <f>_xlfn.XLOOKUP(A898,'Hospitalisation Details'!$A:$A,'Hospitalisation Details'!$H:$H)</f>
        <v>tier - 1</v>
      </c>
      <c r="P898" s="7" t="str">
        <f>_xlfn.XLOOKUP(A898,'Hospitalisation Details'!$A:$A,'Hospitalisation Details'!$I:$I)</f>
        <v>R1024</v>
      </c>
      <c r="Q898" s="28">
        <f>_xlfn.XLOOKUP(A898,'Hospitalisation Details'!$A:$A,'Hospitalisation Details'!$K:$K)</f>
        <v>55</v>
      </c>
    </row>
    <row r="899" spans="1:17" x14ac:dyDescent="0.3">
      <c r="A899" s="27" t="s">
        <v>1472</v>
      </c>
      <c r="B899" s="7" t="str">
        <f>IFERROR(_xlfn.XLOOKUP(A899,'Customer Names'!$A$2:$A$2336,'Customer Names'!$C$2:$C$2336),"Unknown")</f>
        <v xml:space="preserve">  April</v>
      </c>
      <c r="C899" s="7">
        <f>_xlfn.XLOOKUP(A899,'Medical Examinations'!$A$2:$A$2336,'Medical Examinations'!$B$2:$B$2336,AVERAGE('Medical Examinations'!$B$2:$B$2336))</f>
        <v>23</v>
      </c>
      <c r="D899" s="7">
        <f>_xlfn.XLOOKUP(A899,'Medical Examinations'!$A$2:$A$2336,'Medical Examinations'!$C$2:$C$2336,AVERAGE('Medical Examinations'!$C$2:$C$2336))</f>
        <v>9.8800000000000008</v>
      </c>
      <c r="E899" s="7" t="str">
        <f>_xlfn.XLOOKUP(A899,'Medical Examinations'!$A:$A,'Medical Examinations'!$D:$D,"Unknown")</f>
        <v>No</v>
      </c>
      <c r="F899" s="7" t="str">
        <f>_xlfn.XLOOKUP(A899,'Medical Examinations'!$A:$A,'Medical Examinations'!$E:$E,"Unknown")</f>
        <v>No</v>
      </c>
      <c r="G899" s="7" t="str">
        <f>_xlfn.XLOOKUP(A899,'Medical Examinations'!$A:$A,'Medical Examinations'!$F:$F,"Unknown")</f>
        <v>No</v>
      </c>
      <c r="H899" s="43">
        <f>_xlfn.XLOOKUP(Healthcare!A899,'Medical Examinations'!$A:$A,'Medical Examinations'!$G:$G,0)</f>
        <v>0</v>
      </c>
      <c r="I899" s="7" t="str">
        <f>_xlfn.XLOOKUP(A899,'Medical Examinations'!$A:$A,'Medical Examinations'!$H:$H,"Unknown")</f>
        <v>No</v>
      </c>
      <c r="J899" s="7" t="str" cm="1">
        <f t="array" ref="J899">_xlfn.IFS(C899&lt;18.5,"Under Weight",C899&lt;=24.9,"Normal Weight",C899&lt;30,"Over weight",C899&gt;=30,"Obesity")</f>
        <v>Normal Weight</v>
      </c>
      <c r="K899" s="7" t="str" cm="1">
        <f t="array" ref="K899">_xlfn.IFS(D899="Null","Unknown",D899&lt;5.7,"Normal",D899&lt;6.5,"Prediabetes",D899&gt;=6.5,"Diabetes")</f>
        <v>Diabetes</v>
      </c>
      <c r="L899" s="7" t="str">
        <f>_xlfn.XLOOKUP(A899,'Hospitalisation Details'!$A:$A,'Hospitalisation Details'!$J:$J,)</f>
        <v>21-Jun-1968</v>
      </c>
      <c r="M899" s="22">
        <f>+_xlfn.XLOOKUP(A899,'Hospitalisation Details'!$A:$A,'Hospitalisation Details'!$F:$F)</f>
        <v>12094.48</v>
      </c>
      <c r="N899" s="7" t="str">
        <f>_xlfn.XLOOKUP(A899,'Hospitalisation Details'!$A:$A,'Hospitalisation Details'!$G:$G)</f>
        <v>tier - 3</v>
      </c>
      <c r="O899" s="7" t="str">
        <f>_xlfn.XLOOKUP(A899,'Hospitalisation Details'!$A:$A,'Hospitalisation Details'!$H:$H)</f>
        <v>tier - 3</v>
      </c>
      <c r="P899" s="7" t="str">
        <f>_xlfn.XLOOKUP(A899,'Hospitalisation Details'!$A:$A,'Hospitalisation Details'!$I:$I)</f>
        <v>R1011</v>
      </c>
      <c r="Q899" s="28">
        <f>_xlfn.XLOOKUP(A899,'Hospitalisation Details'!$A:$A,'Hospitalisation Details'!$K:$K)</f>
        <v>55</v>
      </c>
    </row>
    <row r="900" spans="1:17" x14ac:dyDescent="0.3">
      <c r="A900" s="27" t="s">
        <v>1471</v>
      </c>
      <c r="B900" s="7" t="str">
        <f>IFERROR(_xlfn.XLOOKUP(A900,'Customer Names'!$A$2:$A$2336,'Customer Names'!$C$2:$C$2336),"Unknown")</f>
        <v xml:space="preserve">  Robert</v>
      </c>
      <c r="C900" s="7">
        <f>_xlfn.XLOOKUP(A900,'Medical Examinations'!$A$2:$A$2336,'Medical Examinations'!$B$2:$B$2336,AVERAGE('Medical Examinations'!$B$2:$B$2336))</f>
        <v>38.25</v>
      </c>
      <c r="D900" s="7">
        <f>_xlfn.XLOOKUP(A900,'Medical Examinations'!$A$2:$A$2336,'Medical Examinations'!$C$2:$C$2336,AVERAGE('Medical Examinations'!$C$2:$C$2336))</f>
        <v>6.2</v>
      </c>
      <c r="E900" s="7" t="str">
        <f>_xlfn.XLOOKUP(A900,'Medical Examinations'!$A:$A,'Medical Examinations'!$D:$D,"Unknown")</f>
        <v>No</v>
      </c>
      <c r="F900" s="7" t="str">
        <f>_xlfn.XLOOKUP(A900,'Medical Examinations'!$A:$A,'Medical Examinations'!$E:$E,"Unknown")</f>
        <v>No</v>
      </c>
      <c r="G900" s="7" t="str">
        <f>_xlfn.XLOOKUP(A900,'Medical Examinations'!$A:$A,'Medical Examinations'!$F:$F,"Unknown")</f>
        <v>No</v>
      </c>
      <c r="H900" s="43">
        <f>_xlfn.XLOOKUP(Healthcare!A900,'Medical Examinations'!$A:$A,'Medical Examinations'!$G:$G,0)</f>
        <v>1</v>
      </c>
      <c r="I900" s="7" t="str">
        <f>_xlfn.XLOOKUP(A900,'Medical Examinations'!$A:$A,'Medical Examinations'!$H:$H,"Unknown")</f>
        <v>No</v>
      </c>
      <c r="J900" s="7" t="str" cm="1">
        <f t="array" ref="J900">_xlfn.IFS(C900&lt;18.5,"Under Weight",C900&lt;=24.9,"Normal Weight",C900&lt;30,"Over weight",C900&gt;=30,"Obesity")</f>
        <v>Obesity</v>
      </c>
      <c r="K900" s="7" t="str" cm="1">
        <f t="array" ref="K900">_xlfn.IFS(D900="Null","Unknown",D900&lt;5.7,"Normal",D900&lt;6.5,"Prediabetes",D900&gt;=6.5,"Diabetes")</f>
        <v>Prediabetes</v>
      </c>
      <c r="L900" s="7" t="str">
        <f>_xlfn.XLOOKUP(A900,'Hospitalisation Details'!$A:$A,'Hospitalisation Details'!$J:$J,)</f>
        <v>2-Sep-1984</v>
      </c>
      <c r="M900" s="22">
        <f>+_xlfn.XLOOKUP(A900,'Hospitalisation Details'!$A:$A,'Hospitalisation Details'!$F:$F)</f>
        <v>12091.34</v>
      </c>
      <c r="N900" s="7" t="str">
        <f>_xlfn.XLOOKUP(A900,'Hospitalisation Details'!$A:$A,'Hospitalisation Details'!$G:$G)</f>
        <v>tier - 3</v>
      </c>
      <c r="O900" s="7" t="str">
        <f>_xlfn.XLOOKUP(A900,'Hospitalisation Details'!$A:$A,'Hospitalisation Details'!$H:$H)</f>
        <v>tier - 2</v>
      </c>
      <c r="P900" s="7" t="str">
        <f>_xlfn.XLOOKUP(A900,'Hospitalisation Details'!$A:$A,'Hospitalisation Details'!$I:$I)</f>
        <v>R1022</v>
      </c>
      <c r="Q900" s="28">
        <f>_xlfn.XLOOKUP(A900,'Hospitalisation Details'!$A:$A,'Hospitalisation Details'!$K:$K)</f>
        <v>39</v>
      </c>
    </row>
    <row r="901" spans="1:17" x14ac:dyDescent="0.3">
      <c r="A901" s="27" t="s">
        <v>1470</v>
      </c>
      <c r="B901" s="7" t="str">
        <f>IFERROR(_xlfn.XLOOKUP(A901,'Customer Names'!$A$2:$A$2336,'Customer Names'!$C$2:$C$2336),"Unknown")</f>
        <v xml:space="preserve">  Alyssa</v>
      </c>
      <c r="C901" s="7">
        <f>_xlfn.XLOOKUP(A901,'Medical Examinations'!$A$2:$A$2336,'Medical Examinations'!$B$2:$B$2336,AVERAGE('Medical Examinations'!$B$2:$B$2336))</f>
        <v>39.25</v>
      </c>
      <c r="D901" s="7">
        <f>_xlfn.XLOOKUP(A901,'Medical Examinations'!$A$2:$A$2336,'Medical Examinations'!$C$2:$C$2336,AVERAGE('Medical Examinations'!$C$2:$C$2336))</f>
        <v>8.41</v>
      </c>
      <c r="E901" s="7" t="str">
        <f>_xlfn.XLOOKUP(A901,'Medical Examinations'!$A:$A,'Medical Examinations'!$D:$D,"Unknown")</f>
        <v>Yes</v>
      </c>
      <c r="F901" s="7" t="str">
        <f>_xlfn.XLOOKUP(A901,'Medical Examinations'!$A:$A,'Medical Examinations'!$E:$E,"Unknown")</f>
        <v>No</v>
      </c>
      <c r="G901" s="7" t="str">
        <f>_xlfn.XLOOKUP(A901,'Medical Examinations'!$A:$A,'Medical Examinations'!$F:$F,"Unknown")</f>
        <v>No</v>
      </c>
      <c r="H901" s="43">
        <f>_xlfn.XLOOKUP(Healthcare!A901,'Medical Examinations'!$A:$A,'Medical Examinations'!$G:$G,0)</f>
        <v>1</v>
      </c>
      <c r="I901" s="7" t="str">
        <f>_xlfn.XLOOKUP(A901,'Medical Examinations'!$A:$A,'Medical Examinations'!$H:$H,"Unknown")</f>
        <v>No</v>
      </c>
      <c r="J901" s="7" t="str" cm="1">
        <f t="array" ref="J901">_xlfn.IFS(C901&lt;18.5,"Under Weight",C901&lt;=24.9,"Normal Weight",C901&lt;30,"Over weight",C901&gt;=30,"Obesity")</f>
        <v>Obesity</v>
      </c>
      <c r="K901" s="7" t="str" cm="1">
        <f t="array" ref="K901">_xlfn.IFS(D901="Null","Unknown",D901&lt;5.7,"Normal",D901&lt;6.5,"Prediabetes",D901&gt;=6.5,"Diabetes")</f>
        <v>Diabetes</v>
      </c>
      <c r="L901" s="7" t="str">
        <f>_xlfn.XLOOKUP(A901,'Hospitalisation Details'!$A:$A,'Hospitalisation Details'!$J:$J,)</f>
        <v>7-Sep-1986</v>
      </c>
      <c r="M901" s="22">
        <f>+_xlfn.XLOOKUP(A901,'Hospitalisation Details'!$A:$A,'Hospitalisation Details'!$F:$F)</f>
        <v>12048.13</v>
      </c>
      <c r="N901" s="7" t="str">
        <f>_xlfn.XLOOKUP(A901,'Hospitalisation Details'!$A:$A,'Hospitalisation Details'!$G:$G)</f>
        <v>tier - 3</v>
      </c>
      <c r="O901" s="7" t="str">
        <f>_xlfn.XLOOKUP(A901,'Hospitalisation Details'!$A:$A,'Hospitalisation Details'!$H:$H)</f>
        <v>tier - 2</v>
      </c>
      <c r="P901" s="7" t="str">
        <f>_xlfn.XLOOKUP(A901,'Hospitalisation Details'!$A:$A,'Hospitalisation Details'!$I:$I)</f>
        <v>R1026</v>
      </c>
      <c r="Q901" s="28">
        <f>_xlfn.XLOOKUP(A901,'Hospitalisation Details'!$A:$A,'Hospitalisation Details'!$K:$K)</f>
        <v>37</v>
      </c>
    </row>
    <row r="902" spans="1:17" x14ac:dyDescent="0.3">
      <c r="A902" s="27" t="s">
        <v>1469</v>
      </c>
      <c r="B902" s="7" t="str">
        <f>IFERROR(_xlfn.XLOOKUP(A902,'Customer Names'!$A$2:$A$2336,'Customer Names'!$C$2:$C$2336),"Unknown")</f>
        <v xml:space="preserve">  Jessica E</v>
      </c>
      <c r="C902" s="7">
        <f>_xlfn.XLOOKUP(A902,'Medical Examinations'!$A$2:$A$2336,'Medical Examinations'!$B$2:$B$2336,AVERAGE('Medical Examinations'!$B$2:$B$2336))</f>
        <v>26.6</v>
      </c>
      <c r="D902" s="7">
        <f>_xlfn.XLOOKUP(A902,'Medical Examinations'!$A$2:$A$2336,'Medical Examinations'!$C$2:$C$2336,AVERAGE('Medical Examinations'!$C$2:$C$2336))</f>
        <v>5.07</v>
      </c>
      <c r="E902" s="7" t="str">
        <f>_xlfn.XLOOKUP(A902,'Medical Examinations'!$A:$A,'Medical Examinations'!$D:$D,"Unknown")</f>
        <v>Yes</v>
      </c>
      <c r="F902" s="7" t="str">
        <f>_xlfn.XLOOKUP(A902,'Medical Examinations'!$A:$A,'Medical Examinations'!$E:$E,"Unknown")</f>
        <v>No</v>
      </c>
      <c r="G902" s="7" t="str">
        <f>_xlfn.XLOOKUP(A902,'Medical Examinations'!$A:$A,'Medical Examinations'!$F:$F,"Unknown")</f>
        <v>No</v>
      </c>
      <c r="H902" s="43">
        <f>_xlfn.XLOOKUP(Healthcare!A902,'Medical Examinations'!$A:$A,'Medical Examinations'!$G:$G,0)</f>
        <v>2</v>
      </c>
      <c r="I902" s="7" t="str">
        <f>_xlfn.XLOOKUP(A902,'Medical Examinations'!$A:$A,'Medical Examinations'!$H:$H,"Unknown")</f>
        <v>No</v>
      </c>
      <c r="J902" s="7" t="str" cm="1">
        <f t="array" ref="J902">_xlfn.IFS(C902&lt;18.5,"Under Weight",C902&lt;=24.9,"Normal Weight",C902&lt;30,"Over weight",C902&gt;=30,"Obesity")</f>
        <v>Over weight</v>
      </c>
      <c r="K902" s="7" t="str" cm="1">
        <f t="array" ref="K902">_xlfn.IFS(D902="Null","Unknown",D902&lt;5.7,"Normal",D902&lt;6.5,"Prediabetes",D902&gt;=6.5,"Diabetes")</f>
        <v>Normal</v>
      </c>
      <c r="L902" s="7" t="str">
        <f>_xlfn.XLOOKUP(A902,'Hospitalisation Details'!$A:$A,'Hospitalisation Details'!$J:$J,)</f>
        <v>24-Nov-1966</v>
      </c>
      <c r="M902" s="22">
        <f>+_xlfn.XLOOKUP(A902,'Hospitalisation Details'!$A:$A,'Hospitalisation Details'!$F:$F)</f>
        <v>12044.34</v>
      </c>
      <c r="N902" s="7" t="str">
        <f>_xlfn.XLOOKUP(A902,'Hospitalisation Details'!$A:$A,'Hospitalisation Details'!$G:$G)</f>
        <v>tier - 3</v>
      </c>
      <c r="O902" s="7" t="str">
        <f>_xlfn.XLOOKUP(A902,'Hospitalisation Details'!$A:$A,'Hospitalisation Details'!$H:$H)</f>
        <v>tier - 1</v>
      </c>
      <c r="P902" s="7" t="str">
        <f>_xlfn.XLOOKUP(A902,'Hospitalisation Details'!$A:$A,'Hospitalisation Details'!$I:$I)</f>
        <v>R1012</v>
      </c>
      <c r="Q902" s="28">
        <f>_xlfn.XLOOKUP(A902,'Hospitalisation Details'!$A:$A,'Hospitalisation Details'!$K:$K)</f>
        <v>57</v>
      </c>
    </row>
    <row r="903" spans="1:17" x14ac:dyDescent="0.3">
      <c r="A903" s="27" t="s">
        <v>1468</v>
      </c>
      <c r="B903" s="7" t="str">
        <f>IFERROR(_xlfn.XLOOKUP(A903,'Customer Names'!$A$2:$A$2336,'Customer Names'!$C$2:$C$2336),"Unknown")</f>
        <v xml:space="preserve">  Patrick J</v>
      </c>
      <c r="C903" s="7">
        <f>_xlfn.XLOOKUP(A903,'Medical Examinations'!$A$2:$A$2336,'Medical Examinations'!$B$2:$B$2336,AVERAGE('Medical Examinations'!$B$2:$B$2336))</f>
        <v>35.700000000000003</v>
      </c>
      <c r="D903" s="7">
        <f>_xlfn.XLOOKUP(A903,'Medical Examinations'!$A$2:$A$2336,'Medical Examinations'!$C$2:$C$2336,AVERAGE('Medical Examinations'!$C$2:$C$2336))</f>
        <v>4.0599999999999996</v>
      </c>
      <c r="E903" s="7" t="str">
        <f>_xlfn.XLOOKUP(A903,'Medical Examinations'!$A:$A,'Medical Examinations'!$D:$D,"Unknown")</f>
        <v>No</v>
      </c>
      <c r="F903" s="7" t="str">
        <f>_xlfn.XLOOKUP(A903,'Medical Examinations'!$A:$A,'Medical Examinations'!$E:$E,"Unknown")</f>
        <v>No</v>
      </c>
      <c r="G903" s="7" t="str">
        <f>_xlfn.XLOOKUP(A903,'Medical Examinations'!$A:$A,'Medical Examinations'!$F:$F,"Unknown")</f>
        <v>Yes</v>
      </c>
      <c r="H903" s="43">
        <f>_xlfn.XLOOKUP(Healthcare!A903,'Medical Examinations'!$A:$A,'Medical Examinations'!$G:$G,0)</f>
        <v>1</v>
      </c>
      <c r="I903" s="7" t="str">
        <f>_xlfn.XLOOKUP(A903,'Medical Examinations'!$A:$A,'Medical Examinations'!$H:$H,"Unknown")</f>
        <v>No</v>
      </c>
      <c r="J903" s="7" t="str" cm="1">
        <f t="array" ref="J903">_xlfn.IFS(C903&lt;18.5,"Under Weight",C903&lt;=24.9,"Normal Weight",C903&lt;30,"Over weight",C903&gt;=30,"Obesity")</f>
        <v>Obesity</v>
      </c>
      <c r="K903" s="7" t="str" cm="1">
        <f t="array" ref="K903">_xlfn.IFS(D903="Null","Unknown",D903&lt;5.7,"Normal",D903&lt;6.5,"Prediabetes",D903&gt;=6.5,"Diabetes")</f>
        <v>Normal</v>
      </c>
      <c r="L903" s="7" t="str">
        <f>_xlfn.XLOOKUP(A903,'Hospitalisation Details'!$A:$A,'Hospitalisation Details'!$J:$J,)</f>
        <v>16-Oct-1979</v>
      </c>
      <c r="M903" s="22">
        <f>+_xlfn.XLOOKUP(A903,'Hospitalisation Details'!$A:$A,'Hospitalisation Details'!$F:$F)</f>
        <v>12035.18</v>
      </c>
      <c r="N903" s="7" t="str">
        <f>_xlfn.XLOOKUP(A903,'Hospitalisation Details'!$A:$A,'Hospitalisation Details'!$G:$G)</f>
        <v>tier - 3</v>
      </c>
      <c r="O903" s="7" t="str">
        <f>_xlfn.XLOOKUP(A903,'Hospitalisation Details'!$A:$A,'Hospitalisation Details'!$H:$H)</f>
        <v>tier - 3</v>
      </c>
      <c r="P903" s="7" t="str">
        <f>_xlfn.XLOOKUP(A903,'Hospitalisation Details'!$A:$A,'Hospitalisation Details'!$I:$I)</f>
        <v>R1021</v>
      </c>
      <c r="Q903" s="28">
        <f>_xlfn.XLOOKUP(A903,'Hospitalisation Details'!$A:$A,'Hospitalisation Details'!$K:$K)</f>
        <v>44</v>
      </c>
    </row>
    <row r="904" spans="1:17" x14ac:dyDescent="0.3">
      <c r="A904" s="27" t="s">
        <v>1467</v>
      </c>
      <c r="B904" s="7" t="str">
        <f>IFERROR(_xlfn.XLOOKUP(A904,'Customer Names'!$A$2:$A$2336,'Customer Names'!$C$2:$C$2336),"Unknown")</f>
        <v xml:space="preserve">  Emilie</v>
      </c>
      <c r="C904" s="7">
        <f>_xlfn.XLOOKUP(A904,'Medical Examinations'!$A$2:$A$2336,'Medical Examinations'!$B$2:$B$2336,AVERAGE('Medical Examinations'!$B$2:$B$2336))</f>
        <v>20.100000000000001</v>
      </c>
      <c r="D904" s="7">
        <f>_xlfn.XLOOKUP(A904,'Medical Examinations'!$A$2:$A$2336,'Medical Examinations'!$C$2:$C$2336,AVERAGE('Medical Examinations'!$C$2:$C$2336))</f>
        <v>10.52</v>
      </c>
      <c r="E904" s="7" t="str">
        <f>_xlfn.XLOOKUP(A904,'Medical Examinations'!$A:$A,'Medical Examinations'!$D:$D,"Unknown")</f>
        <v>No</v>
      </c>
      <c r="F904" s="7" t="str">
        <f>_xlfn.XLOOKUP(A904,'Medical Examinations'!$A:$A,'Medical Examinations'!$E:$E,"Unknown")</f>
        <v>No</v>
      </c>
      <c r="G904" s="7" t="str">
        <f>_xlfn.XLOOKUP(A904,'Medical Examinations'!$A:$A,'Medical Examinations'!$F:$F,"Unknown")</f>
        <v>No</v>
      </c>
      <c r="H904" s="43">
        <f>_xlfn.XLOOKUP(Healthcare!A904,'Medical Examinations'!$A:$A,'Medical Examinations'!$G:$G,0)</f>
        <v>0</v>
      </c>
      <c r="I904" s="7" t="str">
        <f>_xlfn.XLOOKUP(A904,'Medical Examinations'!$A:$A,'Medical Examinations'!$H:$H,"Unknown")</f>
        <v>No</v>
      </c>
      <c r="J904" s="7" t="str" cm="1">
        <f t="array" ref="J904">_xlfn.IFS(C904&lt;18.5,"Under Weight",C904&lt;=24.9,"Normal Weight",C904&lt;30,"Over weight",C904&gt;=30,"Obesity")</f>
        <v>Normal Weight</v>
      </c>
      <c r="K904" s="7" t="str" cm="1">
        <f t="array" ref="K904">_xlfn.IFS(D904="Null","Unknown",D904&lt;5.7,"Normal",D904&lt;6.5,"Prediabetes",D904&gt;=6.5,"Diabetes")</f>
        <v>Diabetes</v>
      </c>
      <c r="L904" s="7" t="str">
        <f>_xlfn.XLOOKUP(A904,'Hospitalisation Details'!$A:$A,'Hospitalisation Details'!$J:$J,)</f>
        <v>29-Oct-1965</v>
      </c>
      <c r="M904" s="22">
        <f>+_xlfn.XLOOKUP(A904,'Hospitalisation Details'!$A:$A,'Hospitalisation Details'!$F:$F)</f>
        <v>12032.33</v>
      </c>
      <c r="N904" s="7" t="str">
        <f>_xlfn.XLOOKUP(A904,'Hospitalisation Details'!$A:$A,'Hospitalisation Details'!$G:$G)</f>
        <v>tier - 3</v>
      </c>
      <c r="O904" s="7" t="str">
        <f>_xlfn.XLOOKUP(A904,'Hospitalisation Details'!$A:$A,'Hospitalisation Details'!$H:$H)</f>
        <v>tier - 1</v>
      </c>
      <c r="P904" s="7" t="str">
        <f>_xlfn.XLOOKUP(A904,'Hospitalisation Details'!$A:$A,'Hospitalisation Details'!$I:$I)</f>
        <v>R1011</v>
      </c>
      <c r="Q904" s="28">
        <f>_xlfn.XLOOKUP(A904,'Hospitalisation Details'!$A:$A,'Hospitalisation Details'!$K:$K)</f>
        <v>58</v>
      </c>
    </row>
    <row r="905" spans="1:17" x14ac:dyDescent="0.3">
      <c r="A905" s="27" t="s">
        <v>1466</v>
      </c>
      <c r="B905" s="7" t="str">
        <f>IFERROR(_xlfn.XLOOKUP(A905,'Customer Names'!$A$2:$A$2336,'Customer Names'!$C$2:$C$2336),"Unknown")</f>
        <v xml:space="preserve">  Caitlin B</v>
      </c>
      <c r="C905" s="7">
        <f>_xlfn.XLOOKUP(A905,'Medical Examinations'!$A$2:$A$2336,'Medical Examinations'!$B$2:$B$2336,AVERAGE('Medical Examinations'!$B$2:$B$2336))</f>
        <v>22.23</v>
      </c>
      <c r="D905" s="7">
        <f>_xlfn.XLOOKUP(A905,'Medical Examinations'!$A$2:$A$2336,'Medical Examinations'!$C$2:$C$2336,AVERAGE('Medical Examinations'!$C$2:$C$2336))</f>
        <v>9.65</v>
      </c>
      <c r="E905" s="7" t="str">
        <f>_xlfn.XLOOKUP(A905,'Medical Examinations'!$A:$A,'Medical Examinations'!$D:$D,"Unknown")</f>
        <v>No</v>
      </c>
      <c r="F905" s="7" t="str">
        <f>_xlfn.XLOOKUP(A905,'Medical Examinations'!$A:$A,'Medical Examinations'!$E:$E,"Unknown")</f>
        <v>No</v>
      </c>
      <c r="G905" s="7" t="str">
        <f>_xlfn.XLOOKUP(A905,'Medical Examinations'!$A:$A,'Medical Examinations'!$F:$F,"Unknown")</f>
        <v>No</v>
      </c>
      <c r="H905" s="43">
        <f>_xlfn.XLOOKUP(Healthcare!A905,'Medical Examinations'!$A:$A,'Medical Examinations'!$G:$G,0)</f>
        <v>0</v>
      </c>
      <c r="I905" s="7" t="str">
        <f>_xlfn.XLOOKUP(A905,'Medical Examinations'!$A:$A,'Medical Examinations'!$H:$H,"Unknown")</f>
        <v>No</v>
      </c>
      <c r="J905" s="7" t="str" cm="1">
        <f t="array" ref="J905">_xlfn.IFS(C905&lt;18.5,"Under Weight",C905&lt;=24.9,"Normal Weight",C905&lt;30,"Over weight",C905&gt;=30,"Obesity")</f>
        <v>Normal Weight</v>
      </c>
      <c r="K905" s="7" t="str" cm="1">
        <f t="array" ref="K905">_xlfn.IFS(D905="Null","Unknown",D905&lt;5.7,"Normal",D905&lt;6.5,"Prediabetes",D905&gt;=6.5,"Diabetes")</f>
        <v>Diabetes</v>
      </c>
      <c r="L905" s="7" t="str">
        <f>_xlfn.XLOOKUP(A905,'Hospitalisation Details'!$A:$A,'Hospitalisation Details'!$J:$J,)</f>
        <v>9-Jun-1965</v>
      </c>
      <c r="M905" s="22">
        <f>+_xlfn.XLOOKUP(A905,'Hospitalisation Details'!$A:$A,'Hospitalisation Details'!$F:$F)</f>
        <v>12029.29</v>
      </c>
      <c r="N905" s="7" t="str">
        <f>_xlfn.XLOOKUP(A905,'Hospitalisation Details'!$A:$A,'Hospitalisation Details'!$G:$G)</f>
        <v>tier - 3</v>
      </c>
      <c r="O905" s="7" t="str">
        <f>_xlfn.XLOOKUP(A905,'Hospitalisation Details'!$A:$A,'Hospitalisation Details'!$H:$H)</f>
        <v>tier - 2</v>
      </c>
      <c r="P905" s="7" t="str">
        <f>_xlfn.XLOOKUP(A905,'Hospitalisation Details'!$A:$A,'Hospitalisation Details'!$I:$I)</f>
        <v>R1024</v>
      </c>
      <c r="Q905" s="28">
        <f>_xlfn.XLOOKUP(A905,'Hospitalisation Details'!$A:$A,'Hospitalisation Details'!$K:$K)</f>
        <v>58</v>
      </c>
    </row>
    <row r="906" spans="1:17" x14ac:dyDescent="0.3">
      <c r="A906" s="27" t="s">
        <v>1465</v>
      </c>
      <c r="B906" s="7" t="str">
        <f>IFERROR(_xlfn.XLOOKUP(A906,'Customer Names'!$A$2:$A$2336,'Customer Names'!$C$2:$C$2336),"Unknown")</f>
        <v xml:space="preserve">  Joseph W</v>
      </c>
      <c r="C906" s="7">
        <f>_xlfn.XLOOKUP(A906,'Medical Examinations'!$A$2:$A$2336,'Medical Examinations'!$B$2:$B$2336,AVERAGE('Medical Examinations'!$B$2:$B$2336))</f>
        <v>36.47</v>
      </c>
      <c r="D906" s="7">
        <f>_xlfn.XLOOKUP(A906,'Medical Examinations'!$A$2:$A$2336,'Medical Examinations'!$C$2:$C$2336,AVERAGE('Medical Examinations'!$C$2:$C$2336))</f>
        <v>6.21</v>
      </c>
      <c r="E906" s="7" t="str">
        <f>_xlfn.XLOOKUP(A906,'Medical Examinations'!$A:$A,'Medical Examinations'!$D:$D,"Unknown")</f>
        <v>No</v>
      </c>
      <c r="F906" s="7" t="str">
        <f>_xlfn.XLOOKUP(A906,'Medical Examinations'!$A:$A,'Medical Examinations'!$E:$E,"Unknown")</f>
        <v>No</v>
      </c>
      <c r="G906" s="7" t="str">
        <f>_xlfn.XLOOKUP(A906,'Medical Examinations'!$A:$A,'Medical Examinations'!$F:$F,"Unknown")</f>
        <v>No</v>
      </c>
      <c r="H906" s="43">
        <f>_xlfn.XLOOKUP(Healthcare!A906,'Medical Examinations'!$A:$A,'Medical Examinations'!$G:$G,0)</f>
        <v>0</v>
      </c>
      <c r="I906" s="7" t="str">
        <f>_xlfn.XLOOKUP(A906,'Medical Examinations'!$A:$A,'Medical Examinations'!$H:$H,"Unknown")</f>
        <v>No</v>
      </c>
      <c r="J906" s="7" t="str" cm="1">
        <f t="array" ref="J906">_xlfn.IFS(C906&lt;18.5,"Under Weight",C906&lt;=24.9,"Normal Weight",C906&lt;30,"Over weight",C906&gt;=30,"Obesity")</f>
        <v>Obesity</v>
      </c>
      <c r="K906" s="7" t="str" cm="1">
        <f t="array" ref="K906">_xlfn.IFS(D906="Null","Unknown",D906&lt;5.7,"Normal",D906&lt;6.5,"Prediabetes",D906&gt;=6.5,"Diabetes")</f>
        <v>Prediabetes</v>
      </c>
      <c r="L906" s="7" t="str">
        <f>_xlfn.XLOOKUP(A906,'Hospitalisation Details'!$A:$A,'Hospitalisation Details'!$J:$J,)</f>
        <v>17-Oct-1982</v>
      </c>
      <c r="M906" s="22">
        <f>+_xlfn.XLOOKUP(A906,'Hospitalisation Details'!$A:$A,'Hospitalisation Details'!$F:$F)</f>
        <v>12001.29</v>
      </c>
      <c r="N906" s="7" t="str">
        <f>_xlfn.XLOOKUP(A906,'Hospitalisation Details'!$A:$A,'Hospitalisation Details'!$G:$G)</f>
        <v>tier - 3</v>
      </c>
      <c r="O906" s="7" t="str">
        <f>_xlfn.XLOOKUP(A906,'Hospitalisation Details'!$A:$A,'Hospitalisation Details'!$H:$H)</f>
        <v>tier - 3</v>
      </c>
      <c r="P906" s="7" t="str">
        <f>_xlfn.XLOOKUP(A906,'Hospitalisation Details'!$A:$A,'Hospitalisation Details'!$I:$I)</f>
        <v>R1021</v>
      </c>
      <c r="Q906" s="28">
        <f>_xlfn.XLOOKUP(A906,'Hospitalisation Details'!$A:$A,'Hospitalisation Details'!$K:$K)</f>
        <v>41</v>
      </c>
    </row>
    <row r="907" spans="1:17" x14ac:dyDescent="0.3">
      <c r="A907" s="27" t="s">
        <v>1464</v>
      </c>
      <c r="B907" s="7" t="str">
        <f>IFERROR(_xlfn.XLOOKUP(A907,'Customer Names'!$A$2:$A$2336,'Customer Names'!$C$2:$C$2336),"Unknown")</f>
        <v xml:space="preserve">  Wendy</v>
      </c>
      <c r="C907" s="7">
        <f>_xlfn.XLOOKUP(A907,'Medical Examinations'!$A$2:$A$2336,'Medical Examinations'!$B$2:$B$2336,AVERAGE('Medical Examinations'!$B$2:$B$2336))</f>
        <v>49.64</v>
      </c>
      <c r="D907" s="7">
        <f>_xlfn.XLOOKUP(A907,'Medical Examinations'!$A$2:$A$2336,'Medical Examinations'!$C$2:$C$2336,AVERAGE('Medical Examinations'!$C$2:$C$2336))</f>
        <v>4.76</v>
      </c>
      <c r="E907" s="7" t="str">
        <f>_xlfn.XLOOKUP(A907,'Medical Examinations'!$A:$A,'Medical Examinations'!$D:$D,"Unknown")</f>
        <v>No</v>
      </c>
      <c r="F907" s="7" t="str">
        <f>_xlfn.XLOOKUP(A907,'Medical Examinations'!$A:$A,'Medical Examinations'!$E:$E,"Unknown")</f>
        <v>No</v>
      </c>
      <c r="G907" s="7" t="str">
        <f>_xlfn.XLOOKUP(A907,'Medical Examinations'!$A:$A,'Medical Examinations'!$F:$F,"Unknown")</f>
        <v>Yes</v>
      </c>
      <c r="H907" s="43">
        <f>_xlfn.XLOOKUP(Healthcare!A907,'Medical Examinations'!$A:$A,'Medical Examinations'!$G:$G,0)</f>
        <v>1</v>
      </c>
      <c r="I907" s="7" t="str">
        <f>_xlfn.XLOOKUP(A907,'Medical Examinations'!$A:$A,'Medical Examinations'!$H:$H,"Unknown")</f>
        <v>No</v>
      </c>
      <c r="J907" s="7" t="str" cm="1">
        <f t="array" ref="J907">_xlfn.IFS(C907&lt;18.5,"Under Weight",C907&lt;=24.9,"Normal Weight",C907&lt;30,"Over weight",C907&gt;=30,"Obesity")</f>
        <v>Obesity</v>
      </c>
      <c r="K907" s="7" t="str" cm="1">
        <f t="array" ref="K907">_xlfn.IFS(D907="Null","Unknown",D907&lt;5.7,"Normal",D907&lt;6.5,"Prediabetes",D907&gt;=6.5,"Diabetes")</f>
        <v>Normal</v>
      </c>
      <c r="L907" s="7" t="str">
        <f>_xlfn.XLOOKUP(A907,'Hospitalisation Details'!$A:$A,'Hospitalisation Details'!$J:$J,)</f>
        <v>12-Dec-1993</v>
      </c>
      <c r="M907" s="22">
        <f>+_xlfn.XLOOKUP(A907,'Hospitalisation Details'!$A:$A,'Hospitalisation Details'!$F:$F)</f>
        <v>11994.89</v>
      </c>
      <c r="N907" s="7" t="str">
        <f>_xlfn.XLOOKUP(A907,'Hospitalisation Details'!$A:$A,'Hospitalisation Details'!$G:$G)</f>
        <v>tier - 3</v>
      </c>
      <c r="O907" s="7" t="str">
        <f>_xlfn.XLOOKUP(A907,'Hospitalisation Details'!$A:$A,'Hospitalisation Details'!$H:$H)</f>
        <v>tier - 2</v>
      </c>
      <c r="P907" s="7" t="str">
        <f>_xlfn.XLOOKUP(A907,'Hospitalisation Details'!$A:$A,'Hospitalisation Details'!$I:$I)</f>
        <v>R1012</v>
      </c>
      <c r="Q907" s="28">
        <f>_xlfn.XLOOKUP(A907,'Hospitalisation Details'!$A:$A,'Hospitalisation Details'!$K:$K)</f>
        <v>30</v>
      </c>
    </row>
    <row r="908" spans="1:17" x14ac:dyDescent="0.3">
      <c r="A908" s="27" t="s">
        <v>1463</v>
      </c>
      <c r="B908" s="7" t="str">
        <f>IFERROR(_xlfn.XLOOKUP(A908,'Customer Names'!$A$2:$A$2336,'Customer Names'!$C$2:$C$2336),"Unknown")</f>
        <v xml:space="preserve">  Leah L</v>
      </c>
      <c r="C908" s="7">
        <f>_xlfn.XLOOKUP(A908,'Medical Examinations'!$A$2:$A$2336,'Medical Examinations'!$B$2:$B$2336,AVERAGE('Medical Examinations'!$B$2:$B$2336))</f>
        <v>36.799999999999997</v>
      </c>
      <c r="D908" s="7">
        <f>_xlfn.XLOOKUP(A908,'Medical Examinations'!$A$2:$A$2336,'Medical Examinations'!$C$2:$C$2336,AVERAGE('Medical Examinations'!$C$2:$C$2336))</f>
        <v>5.73</v>
      </c>
      <c r="E908" s="7" t="str">
        <f>_xlfn.XLOOKUP(A908,'Medical Examinations'!$A:$A,'Medical Examinations'!$D:$D,"Unknown")</f>
        <v>Yes</v>
      </c>
      <c r="F908" s="7" t="str">
        <f>_xlfn.XLOOKUP(A908,'Medical Examinations'!$A:$A,'Medical Examinations'!$E:$E,"Unknown")</f>
        <v>No</v>
      </c>
      <c r="G908" s="7" t="str">
        <f>_xlfn.XLOOKUP(A908,'Medical Examinations'!$A:$A,'Medical Examinations'!$F:$F,"Unknown")</f>
        <v>Yes</v>
      </c>
      <c r="H908" s="43">
        <f>_xlfn.XLOOKUP(Healthcare!A908,'Medical Examinations'!$A:$A,'Medical Examinations'!$G:$G,0)</f>
        <v>1</v>
      </c>
      <c r="I908" s="7" t="str">
        <f>_xlfn.XLOOKUP(A908,'Medical Examinations'!$A:$A,'Medical Examinations'!$H:$H,"Unknown")</f>
        <v>No</v>
      </c>
      <c r="J908" s="7" t="str" cm="1">
        <f t="array" ref="J908">_xlfn.IFS(C908&lt;18.5,"Under Weight",C908&lt;=24.9,"Normal Weight",C908&lt;30,"Over weight",C908&gt;=30,"Obesity")</f>
        <v>Obesity</v>
      </c>
      <c r="K908" s="7" t="str" cm="1">
        <f t="array" ref="K908">_xlfn.IFS(D908="Null","Unknown",D908&lt;5.7,"Normal",D908&lt;6.5,"Prediabetes",D908&gt;=6.5,"Diabetes")</f>
        <v>Prediabetes</v>
      </c>
      <c r="L908" s="7" t="str">
        <f>_xlfn.XLOOKUP(A908,'Hospitalisation Details'!$A:$A,'Hospitalisation Details'!$J:$J,)</f>
        <v>4-Jul-1983</v>
      </c>
      <c r="M908" s="22">
        <f>+_xlfn.XLOOKUP(A908,'Hospitalisation Details'!$A:$A,'Hospitalisation Details'!$F:$F)</f>
        <v>11987.68</v>
      </c>
      <c r="N908" s="7" t="str">
        <f>_xlfn.XLOOKUP(A908,'Hospitalisation Details'!$A:$A,'Hospitalisation Details'!$G:$G)</f>
        <v>tier - 3</v>
      </c>
      <c r="O908" s="7" t="str">
        <f>_xlfn.XLOOKUP(A908,'Hospitalisation Details'!$A:$A,'Hospitalisation Details'!$H:$H)</f>
        <v>tier - 2</v>
      </c>
      <c r="P908" s="7" t="str">
        <f>_xlfn.XLOOKUP(A908,'Hospitalisation Details'!$A:$A,'Hospitalisation Details'!$I:$I)</f>
        <v>R1026</v>
      </c>
      <c r="Q908" s="28">
        <f>_xlfn.XLOOKUP(A908,'Hospitalisation Details'!$A:$A,'Hospitalisation Details'!$K:$K)</f>
        <v>40</v>
      </c>
    </row>
    <row r="909" spans="1:17" x14ac:dyDescent="0.3">
      <c r="A909" s="27" t="s">
        <v>1462</v>
      </c>
      <c r="B909" s="7" t="str">
        <f>IFERROR(_xlfn.XLOOKUP(A909,'Customer Names'!$A$2:$A$2336,'Customer Names'!$C$2:$C$2336),"Unknown")</f>
        <v xml:space="preserve">  Wayne L</v>
      </c>
      <c r="C909" s="7">
        <f>_xlfn.XLOOKUP(A909,'Medical Examinations'!$A$2:$A$2336,'Medical Examinations'!$B$2:$B$2336,AVERAGE('Medical Examinations'!$B$2:$B$2336))</f>
        <v>33.880000000000003</v>
      </c>
      <c r="D909" s="7">
        <f>_xlfn.XLOOKUP(A909,'Medical Examinations'!$A$2:$A$2336,'Medical Examinations'!$C$2:$C$2336,AVERAGE('Medical Examinations'!$C$2:$C$2336))</f>
        <v>10.78</v>
      </c>
      <c r="E909" s="7" t="str">
        <f>_xlfn.XLOOKUP(A909,'Medical Examinations'!$A:$A,'Medical Examinations'!$D:$D,"Unknown")</f>
        <v>Yes</v>
      </c>
      <c r="F909" s="7" t="str">
        <f>_xlfn.XLOOKUP(A909,'Medical Examinations'!$A:$A,'Medical Examinations'!$E:$E,"Unknown")</f>
        <v>No</v>
      </c>
      <c r="G909" s="7" t="str">
        <f>_xlfn.XLOOKUP(A909,'Medical Examinations'!$A:$A,'Medical Examinations'!$F:$F,"Unknown")</f>
        <v>No</v>
      </c>
      <c r="H909" s="43">
        <f>_xlfn.XLOOKUP(Healthcare!A909,'Medical Examinations'!$A:$A,'Medical Examinations'!$G:$G,0)</f>
        <v>0</v>
      </c>
      <c r="I909" s="7" t="str">
        <f>_xlfn.XLOOKUP(A909,'Medical Examinations'!$A:$A,'Medical Examinations'!$H:$H,"Unknown")</f>
        <v>No</v>
      </c>
      <c r="J909" s="7" t="str" cm="1">
        <f t="array" ref="J909">_xlfn.IFS(C909&lt;18.5,"Under Weight",C909&lt;=24.9,"Normal Weight",C909&lt;30,"Over weight",C909&gt;=30,"Obesity")</f>
        <v>Obesity</v>
      </c>
      <c r="K909" s="7" t="str" cm="1">
        <f t="array" ref="K909">_xlfn.IFS(D909="Null","Unknown",D909&lt;5.7,"Normal",D909&lt;6.5,"Prediabetes",D909&gt;=6.5,"Diabetes")</f>
        <v>Diabetes</v>
      </c>
      <c r="L909" s="7" t="str">
        <f>_xlfn.XLOOKUP(A909,'Hospitalisation Details'!$A:$A,'Hospitalisation Details'!$J:$J,)</f>
        <v>22-Dec-1967</v>
      </c>
      <c r="M909" s="22">
        <f>+_xlfn.XLOOKUP(A909,'Hospitalisation Details'!$A:$A,'Hospitalisation Details'!$F:$F)</f>
        <v>11987.17</v>
      </c>
      <c r="N909" s="7" t="str">
        <f>_xlfn.XLOOKUP(A909,'Hospitalisation Details'!$A:$A,'Hospitalisation Details'!$G:$G)</f>
        <v>tier - 3</v>
      </c>
      <c r="O909" s="7" t="str">
        <f>_xlfn.XLOOKUP(A909,'Hospitalisation Details'!$A:$A,'Hospitalisation Details'!$H:$H)</f>
        <v>tier - 3</v>
      </c>
      <c r="P909" s="7" t="str">
        <f>_xlfn.XLOOKUP(A909,'Hospitalisation Details'!$A:$A,'Hospitalisation Details'!$I:$I)</f>
        <v>R1013</v>
      </c>
      <c r="Q909" s="28">
        <f>_xlfn.XLOOKUP(A909,'Hospitalisation Details'!$A:$A,'Hospitalisation Details'!$K:$K)</f>
        <v>56</v>
      </c>
    </row>
    <row r="910" spans="1:17" x14ac:dyDescent="0.3">
      <c r="A910" s="27" t="s">
        <v>1461</v>
      </c>
      <c r="B910" s="7" t="str">
        <f>IFERROR(_xlfn.XLOOKUP(A910,'Customer Names'!$A$2:$A$2336,'Customer Names'!$C$2:$C$2336),"Unknown")</f>
        <v xml:space="preserve">  Jason M</v>
      </c>
      <c r="C910" s="7">
        <f>_xlfn.XLOOKUP(A910,'Medical Examinations'!$A$2:$A$2336,'Medical Examinations'!$B$2:$B$2336,AVERAGE('Medical Examinations'!$B$2:$B$2336))</f>
        <v>32.01</v>
      </c>
      <c r="D910" s="7">
        <f>_xlfn.XLOOKUP(A910,'Medical Examinations'!$A$2:$A$2336,'Medical Examinations'!$C$2:$C$2336,AVERAGE('Medical Examinations'!$C$2:$C$2336))</f>
        <v>5.08</v>
      </c>
      <c r="E910" s="7" t="str">
        <f>_xlfn.XLOOKUP(A910,'Medical Examinations'!$A:$A,'Medical Examinations'!$D:$D,"Unknown")</f>
        <v>Yes</v>
      </c>
      <c r="F910" s="7" t="str">
        <f>_xlfn.XLOOKUP(A910,'Medical Examinations'!$A:$A,'Medical Examinations'!$E:$E,"Unknown")</f>
        <v>No</v>
      </c>
      <c r="G910" s="7" t="str">
        <f>_xlfn.XLOOKUP(A910,'Medical Examinations'!$A:$A,'Medical Examinations'!$F:$F,"Unknown")</f>
        <v>No</v>
      </c>
      <c r="H910" s="43">
        <f>_xlfn.XLOOKUP(Healthcare!A910,'Medical Examinations'!$A:$A,'Medical Examinations'!$G:$G,0)</f>
        <v>1</v>
      </c>
      <c r="I910" s="7" t="str">
        <f>_xlfn.XLOOKUP(A910,'Medical Examinations'!$A:$A,'Medical Examinations'!$H:$H,"Unknown")</f>
        <v>No</v>
      </c>
      <c r="J910" s="7" t="str" cm="1">
        <f t="array" ref="J910">_xlfn.IFS(C910&lt;18.5,"Under Weight",C910&lt;=24.9,"Normal Weight",C910&lt;30,"Over weight",C910&gt;=30,"Obesity")</f>
        <v>Obesity</v>
      </c>
      <c r="K910" s="7" t="str" cm="1">
        <f t="array" ref="K910">_xlfn.IFS(D910="Null","Unknown",D910&lt;5.7,"Normal",D910&lt;6.5,"Prediabetes",D910&gt;=6.5,"Diabetes")</f>
        <v>Normal</v>
      </c>
      <c r="L910" s="7" t="str">
        <f>_xlfn.XLOOKUP(A910,'Hospitalisation Details'!$A:$A,'Hospitalisation Details'!$J:$J,)</f>
        <v>29-Sep-1964</v>
      </c>
      <c r="M910" s="22">
        <f>+_xlfn.XLOOKUP(A910,'Hospitalisation Details'!$A:$A,'Hospitalisation Details'!$F:$F)</f>
        <v>11946.63</v>
      </c>
      <c r="N910" s="7" t="str">
        <f>_xlfn.XLOOKUP(A910,'Hospitalisation Details'!$A:$A,'Hospitalisation Details'!$G:$G)</f>
        <v>tier - 3</v>
      </c>
      <c r="O910" s="7" t="str">
        <f>_xlfn.XLOOKUP(A910,'Hospitalisation Details'!$A:$A,'Hospitalisation Details'!$H:$H)</f>
        <v>tier - 2</v>
      </c>
      <c r="P910" s="7" t="str">
        <f>_xlfn.XLOOKUP(A910,'Hospitalisation Details'!$A:$A,'Hospitalisation Details'!$I:$I)</f>
        <v>R1013</v>
      </c>
      <c r="Q910" s="28">
        <f>_xlfn.XLOOKUP(A910,'Hospitalisation Details'!$A:$A,'Hospitalisation Details'!$K:$K)</f>
        <v>59</v>
      </c>
    </row>
    <row r="911" spans="1:17" x14ac:dyDescent="0.3">
      <c r="A911" s="27" t="s">
        <v>1460</v>
      </c>
      <c r="B911" s="7" t="str">
        <f>IFERROR(_xlfn.XLOOKUP(A911,'Customer Names'!$A$2:$A$2336,'Customer Names'!$C$2:$C$2336),"Unknown")</f>
        <v xml:space="preserve">  Floris</v>
      </c>
      <c r="C911" s="7">
        <f>_xlfn.XLOOKUP(A911,'Medical Examinations'!$A$2:$A$2336,'Medical Examinations'!$B$2:$B$2336,AVERAGE('Medical Examinations'!$B$2:$B$2336))</f>
        <v>33.630000000000003</v>
      </c>
      <c r="D911" s="7">
        <f>_xlfn.XLOOKUP(A911,'Medical Examinations'!$A$2:$A$2336,'Medical Examinations'!$C$2:$C$2336,AVERAGE('Medical Examinations'!$C$2:$C$2336))</f>
        <v>11.39</v>
      </c>
      <c r="E911" s="7" t="str">
        <f>_xlfn.XLOOKUP(A911,'Medical Examinations'!$A:$A,'Medical Examinations'!$D:$D,"Unknown")</f>
        <v>No</v>
      </c>
      <c r="F911" s="7" t="str">
        <f>_xlfn.XLOOKUP(A911,'Medical Examinations'!$A:$A,'Medical Examinations'!$E:$E,"Unknown")</f>
        <v>No</v>
      </c>
      <c r="G911" s="7" t="str">
        <f>_xlfn.XLOOKUP(A911,'Medical Examinations'!$A:$A,'Medical Examinations'!$F:$F,"Unknown")</f>
        <v>No</v>
      </c>
      <c r="H911" s="43">
        <f>_xlfn.XLOOKUP(Healthcare!A911,'Medical Examinations'!$A:$A,'Medical Examinations'!$G:$G,0)</f>
        <v>0</v>
      </c>
      <c r="I911" s="7" t="str">
        <f>_xlfn.XLOOKUP(A911,'Medical Examinations'!$A:$A,'Medical Examinations'!$H:$H,"Unknown")</f>
        <v>No</v>
      </c>
      <c r="J911" s="7" t="str" cm="1">
        <f t="array" ref="J911">_xlfn.IFS(C911&lt;18.5,"Under Weight",C911&lt;=24.9,"Normal Weight",C911&lt;30,"Over weight",C911&gt;=30,"Obesity")</f>
        <v>Obesity</v>
      </c>
      <c r="K911" s="7" t="str" cm="1">
        <f t="array" ref="K911">_xlfn.IFS(D911="Null","Unknown",D911&lt;5.7,"Normal",D911&lt;6.5,"Prediabetes",D911&gt;=6.5,"Diabetes")</f>
        <v>Diabetes</v>
      </c>
      <c r="L911" s="7" t="str">
        <f>_xlfn.XLOOKUP(A911,'Hospitalisation Details'!$A:$A,'Hospitalisation Details'!$J:$J,)</f>
        <v>1-Nov-1965</v>
      </c>
      <c r="M911" s="22">
        <f>+_xlfn.XLOOKUP(A911,'Hospitalisation Details'!$A:$A,'Hospitalisation Details'!$F:$F)</f>
        <v>11945.13</v>
      </c>
      <c r="N911" s="7" t="str">
        <f>_xlfn.XLOOKUP(A911,'Hospitalisation Details'!$A:$A,'Hospitalisation Details'!$G:$G)</f>
        <v>tier - 3</v>
      </c>
      <c r="O911" s="7" t="str">
        <f>_xlfn.XLOOKUP(A911,'Hospitalisation Details'!$A:$A,'Hospitalisation Details'!$H:$H)</f>
        <v>tier - 2</v>
      </c>
      <c r="P911" s="7" t="str">
        <f>_xlfn.XLOOKUP(A911,'Hospitalisation Details'!$A:$A,'Hospitalisation Details'!$I:$I)</f>
        <v>R1012</v>
      </c>
      <c r="Q911" s="28">
        <f>_xlfn.XLOOKUP(A911,'Hospitalisation Details'!$A:$A,'Hospitalisation Details'!$K:$K)</f>
        <v>58</v>
      </c>
    </row>
    <row r="912" spans="1:17" x14ac:dyDescent="0.3">
      <c r="A912" s="27" t="s">
        <v>1459</v>
      </c>
      <c r="B912" s="7" t="str">
        <f>IFERROR(_xlfn.XLOOKUP(A912,'Customer Names'!$A$2:$A$2336,'Customer Names'!$C$2:$C$2336),"Unknown")</f>
        <v xml:space="preserve">  Marc</v>
      </c>
      <c r="C912" s="7">
        <f>_xlfn.XLOOKUP(A912,'Medical Examinations'!$A$2:$A$2336,'Medical Examinations'!$B$2:$B$2336,AVERAGE('Medical Examinations'!$B$2:$B$2336))</f>
        <v>34.865000000000002</v>
      </c>
      <c r="D912" s="7">
        <f>_xlfn.XLOOKUP(A912,'Medical Examinations'!$A$2:$A$2336,'Medical Examinations'!$C$2:$C$2336,AVERAGE('Medical Examinations'!$C$2:$C$2336))</f>
        <v>5.35</v>
      </c>
      <c r="E912" s="7" t="str">
        <f>_xlfn.XLOOKUP(A912,'Medical Examinations'!$A:$A,'Medical Examinations'!$D:$D,"Unknown")</f>
        <v>Yes</v>
      </c>
      <c r="F912" s="7" t="str">
        <f>_xlfn.XLOOKUP(A912,'Medical Examinations'!$A:$A,'Medical Examinations'!$E:$E,"Unknown")</f>
        <v>No</v>
      </c>
      <c r="G912" s="7" t="str">
        <f>_xlfn.XLOOKUP(A912,'Medical Examinations'!$A:$A,'Medical Examinations'!$F:$F,"Unknown")</f>
        <v>No</v>
      </c>
      <c r="H912" s="43">
        <f>_xlfn.XLOOKUP(Healthcare!A912,'Medical Examinations'!$A:$A,'Medical Examinations'!$G:$G,0)</f>
        <v>1</v>
      </c>
      <c r="I912" s="7" t="str">
        <f>_xlfn.XLOOKUP(A912,'Medical Examinations'!$A:$A,'Medical Examinations'!$H:$H,"Unknown")</f>
        <v>No</v>
      </c>
      <c r="J912" s="7" t="str" cm="1">
        <f t="array" ref="J912">_xlfn.IFS(C912&lt;18.5,"Under Weight",C912&lt;=24.9,"Normal Weight",C912&lt;30,"Over weight",C912&gt;=30,"Obesity")</f>
        <v>Obesity</v>
      </c>
      <c r="K912" s="7" t="str" cm="1">
        <f t="array" ref="K912">_xlfn.IFS(D912="Null","Unknown",D912&lt;5.7,"Normal",D912&lt;6.5,"Prediabetes",D912&gt;=6.5,"Diabetes")</f>
        <v>Normal</v>
      </c>
      <c r="L912" s="7" t="str">
        <f>_xlfn.XLOOKUP(A912,'Hospitalisation Details'!$A:$A,'Hospitalisation Details'!$J:$J,)</f>
        <v>25-Dec-1964</v>
      </c>
      <c r="M912" s="22">
        <f>+_xlfn.XLOOKUP(A912,'Hospitalisation Details'!$A:$A,'Hospitalisation Details'!$F:$F)</f>
        <v>11944.59</v>
      </c>
      <c r="N912" s="7" t="str">
        <f>_xlfn.XLOOKUP(A912,'Hospitalisation Details'!$A:$A,'Hospitalisation Details'!$G:$G)</f>
        <v>tier - 3</v>
      </c>
      <c r="O912" s="7" t="str">
        <f>_xlfn.XLOOKUP(A912,'Hospitalisation Details'!$A:$A,'Hospitalisation Details'!$H:$H)</f>
        <v>tier - 2</v>
      </c>
      <c r="P912" s="7" t="str">
        <f>_xlfn.XLOOKUP(A912,'Hospitalisation Details'!$A:$A,'Hospitalisation Details'!$I:$I)</f>
        <v>R1016</v>
      </c>
      <c r="Q912" s="28">
        <f>_xlfn.XLOOKUP(A912,'Hospitalisation Details'!$A:$A,'Hospitalisation Details'!$K:$K)</f>
        <v>59</v>
      </c>
    </row>
    <row r="913" spans="1:17" x14ac:dyDescent="0.3">
      <c r="A913" s="27" t="s">
        <v>1458</v>
      </c>
      <c r="B913" s="7" t="str">
        <f>IFERROR(_xlfn.XLOOKUP(A913,'Customer Names'!$A$2:$A$2336,'Customer Names'!$C$2:$C$2336),"Unknown")</f>
        <v xml:space="preserve">  Christopher</v>
      </c>
      <c r="C913" s="7">
        <f>_xlfn.XLOOKUP(A913,'Medical Examinations'!$A$2:$A$2336,'Medical Examinations'!$B$2:$B$2336,AVERAGE('Medical Examinations'!$B$2:$B$2336))</f>
        <v>43.11</v>
      </c>
      <c r="D913" s="7">
        <f>_xlfn.XLOOKUP(A913,'Medical Examinations'!$A$2:$A$2336,'Medical Examinations'!$C$2:$C$2336,AVERAGE('Medical Examinations'!$C$2:$C$2336))</f>
        <v>5.6</v>
      </c>
      <c r="E913" s="7" t="str">
        <f>_xlfn.XLOOKUP(A913,'Medical Examinations'!$A:$A,'Medical Examinations'!$D:$D,"Unknown")</f>
        <v>No</v>
      </c>
      <c r="F913" s="7" t="str">
        <f>_xlfn.XLOOKUP(A913,'Medical Examinations'!$A:$A,'Medical Examinations'!$E:$E,"Unknown")</f>
        <v>No</v>
      </c>
      <c r="G913" s="7" t="str">
        <f>_xlfn.XLOOKUP(A913,'Medical Examinations'!$A:$A,'Medical Examinations'!$F:$F,"Unknown")</f>
        <v>No</v>
      </c>
      <c r="H913" s="43">
        <f>_xlfn.XLOOKUP(Healthcare!A913,'Medical Examinations'!$A:$A,'Medical Examinations'!$G:$G,0)</f>
        <v>0</v>
      </c>
      <c r="I913" s="7" t="str">
        <f>_xlfn.XLOOKUP(A913,'Medical Examinations'!$A:$A,'Medical Examinations'!$H:$H,"Unknown")</f>
        <v>No</v>
      </c>
      <c r="J913" s="7" t="str" cm="1">
        <f t="array" ref="J913">_xlfn.IFS(C913&lt;18.5,"Under Weight",C913&lt;=24.9,"Normal Weight",C913&lt;30,"Over weight",C913&gt;=30,"Obesity")</f>
        <v>Obesity</v>
      </c>
      <c r="K913" s="7" t="str" cm="1">
        <f t="array" ref="K913">_xlfn.IFS(D913="Null","Unknown",D913&lt;5.7,"Normal",D913&lt;6.5,"Prediabetes",D913&gt;=6.5,"Diabetes")</f>
        <v>Normal</v>
      </c>
      <c r="L913" s="7" t="str">
        <f>_xlfn.XLOOKUP(A913,'Hospitalisation Details'!$A:$A,'Hospitalisation Details'!$J:$J,)</f>
        <v>19-Oct-1991</v>
      </c>
      <c r="M913" s="22">
        <f>+_xlfn.XLOOKUP(A913,'Hospitalisation Details'!$A:$A,'Hospitalisation Details'!$F:$F)</f>
        <v>11941.83</v>
      </c>
      <c r="N913" s="7" t="str">
        <f>_xlfn.XLOOKUP(A913,'Hospitalisation Details'!$A:$A,'Hospitalisation Details'!$G:$G)</f>
        <v>tier - 3</v>
      </c>
      <c r="O913" s="7" t="str">
        <f>_xlfn.XLOOKUP(A913,'Hospitalisation Details'!$A:$A,'Hospitalisation Details'!$H:$H)</f>
        <v>tier - 1</v>
      </c>
      <c r="P913" s="7" t="str">
        <f>_xlfn.XLOOKUP(A913,'Hospitalisation Details'!$A:$A,'Hospitalisation Details'!$I:$I)</f>
        <v>R1023</v>
      </c>
      <c r="Q913" s="28">
        <f>_xlfn.XLOOKUP(A913,'Hospitalisation Details'!$A:$A,'Hospitalisation Details'!$K:$K)</f>
        <v>32</v>
      </c>
    </row>
    <row r="914" spans="1:17" x14ac:dyDescent="0.3">
      <c r="A914" s="27" t="s">
        <v>1457</v>
      </c>
      <c r="B914" s="7" t="str">
        <f>IFERROR(_xlfn.XLOOKUP(A914,'Customer Names'!$A$2:$A$2336,'Customer Names'!$C$2:$C$2336),"Unknown")</f>
        <v xml:space="preserve">  Kevin</v>
      </c>
      <c r="C914" s="7">
        <f>_xlfn.XLOOKUP(A914,'Medical Examinations'!$A$2:$A$2336,'Medical Examinations'!$B$2:$B$2336,AVERAGE('Medical Examinations'!$B$2:$B$2336))</f>
        <v>30.305</v>
      </c>
      <c r="D914" s="7">
        <f>_xlfn.XLOOKUP(A914,'Medical Examinations'!$A$2:$A$2336,'Medical Examinations'!$C$2:$C$2336,AVERAGE('Medical Examinations'!$C$2:$C$2336))</f>
        <v>4.2699999999999996</v>
      </c>
      <c r="E914" s="7" t="str">
        <f>_xlfn.XLOOKUP(A914,'Medical Examinations'!$A:$A,'Medical Examinations'!$D:$D,"Unknown")</f>
        <v>Yes</v>
      </c>
      <c r="F914" s="7" t="str">
        <f>_xlfn.XLOOKUP(A914,'Medical Examinations'!$A:$A,'Medical Examinations'!$E:$E,"Unknown")</f>
        <v>No</v>
      </c>
      <c r="G914" s="7" t="str">
        <f>_xlfn.XLOOKUP(A914,'Medical Examinations'!$A:$A,'Medical Examinations'!$F:$F,"Unknown")</f>
        <v>No</v>
      </c>
      <c r="H914" s="43">
        <f>_xlfn.XLOOKUP(Healthcare!A914,'Medical Examinations'!$A:$A,'Medical Examinations'!$G:$G,0)</f>
        <v>1</v>
      </c>
      <c r="I914" s="7" t="str">
        <f>_xlfn.XLOOKUP(A914,'Medical Examinations'!$A:$A,'Medical Examinations'!$H:$H,"Unknown")</f>
        <v>No</v>
      </c>
      <c r="J914" s="7" t="str" cm="1">
        <f t="array" ref="J914">_xlfn.IFS(C914&lt;18.5,"Under Weight",C914&lt;=24.9,"Normal Weight",C914&lt;30,"Over weight",C914&gt;=30,"Obesity")</f>
        <v>Obesity</v>
      </c>
      <c r="K914" s="7" t="str" cm="1">
        <f t="array" ref="K914">_xlfn.IFS(D914="Null","Unknown",D914&lt;5.7,"Normal",D914&lt;6.5,"Prediabetes",D914&gt;=6.5,"Diabetes")</f>
        <v>Normal</v>
      </c>
      <c r="L914" s="7" t="str">
        <f>_xlfn.XLOOKUP(A914,'Hospitalisation Details'!$A:$A,'Hospitalisation Details'!$J:$J,)</f>
        <v>2-Aug-1964</v>
      </c>
      <c r="M914" s="22">
        <f>+_xlfn.XLOOKUP(A914,'Hospitalisation Details'!$A:$A,'Hospitalisation Details'!$F:$F)</f>
        <v>11938.26</v>
      </c>
      <c r="N914" s="7" t="str">
        <f>_xlfn.XLOOKUP(A914,'Hospitalisation Details'!$A:$A,'Hospitalisation Details'!$G:$G)</f>
        <v>tier - 3</v>
      </c>
      <c r="O914" s="7" t="str">
        <f>_xlfn.XLOOKUP(A914,'Hospitalisation Details'!$A:$A,'Hospitalisation Details'!$H:$H)</f>
        <v>tier - 3</v>
      </c>
      <c r="P914" s="7" t="str">
        <f>_xlfn.XLOOKUP(A914,'Hospitalisation Details'!$A:$A,'Hospitalisation Details'!$I:$I)</f>
        <v>R1019</v>
      </c>
      <c r="Q914" s="28">
        <f>_xlfn.XLOOKUP(A914,'Hospitalisation Details'!$A:$A,'Hospitalisation Details'!$K:$K)</f>
        <v>59</v>
      </c>
    </row>
    <row r="915" spans="1:17" x14ac:dyDescent="0.3">
      <c r="A915" s="27" t="s">
        <v>1456</v>
      </c>
      <c r="B915" s="7" t="str">
        <f>IFERROR(_xlfn.XLOOKUP(A915,'Customer Names'!$A$2:$A$2336,'Customer Names'!$C$2:$C$2336),"Unknown")</f>
        <v xml:space="preserve">  Aharon N</v>
      </c>
      <c r="C915" s="7">
        <f>_xlfn.XLOOKUP(A915,'Medical Examinations'!$A$2:$A$2336,'Medical Examinations'!$B$2:$B$2336,AVERAGE('Medical Examinations'!$B$2:$B$2336))</f>
        <v>25.175000000000001</v>
      </c>
      <c r="D915" s="7">
        <f>_xlfn.XLOOKUP(A915,'Medical Examinations'!$A$2:$A$2336,'Medical Examinations'!$C$2:$C$2336,AVERAGE('Medical Examinations'!$C$2:$C$2336))</f>
        <v>5.57</v>
      </c>
      <c r="E915" s="7" t="str">
        <f>_xlfn.XLOOKUP(A915,'Medical Examinations'!$A:$A,'Medical Examinations'!$D:$D,"Unknown")</f>
        <v>Yes</v>
      </c>
      <c r="F915" s="7" t="str">
        <f>_xlfn.XLOOKUP(A915,'Medical Examinations'!$A:$A,'Medical Examinations'!$E:$E,"Unknown")</f>
        <v>No</v>
      </c>
      <c r="G915" s="7" t="str">
        <f>_xlfn.XLOOKUP(A915,'Medical Examinations'!$A:$A,'Medical Examinations'!$F:$F,"Unknown")</f>
        <v>No</v>
      </c>
      <c r="H915" s="43">
        <f>_xlfn.XLOOKUP(Healthcare!A915,'Medical Examinations'!$A:$A,'Medical Examinations'!$G:$G,0)</f>
        <v>1</v>
      </c>
      <c r="I915" s="7" t="str">
        <f>_xlfn.XLOOKUP(A915,'Medical Examinations'!$A:$A,'Medical Examinations'!$H:$H,"Unknown")</f>
        <v>No</v>
      </c>
      <c r="J915" s="7" t="str" cm="1">
        <f t="array" ref="J915">_xlfn.IFS(C915&lt;18.5,"Under Weight",C915&lt;=24.9,"Normal Weight",C915&lt;30,"Over weight",C915&gt;=30,"Obesity")</f>
        <v>Over weight</v>
      </c>
      <c r="K915" s="7" t="str" cm="1">
        <f t="array" ref="K915">_xlfn.IFS(D915="Null","Unknown",D915&lt;5.7,"Normal",D915&lt;6.5,"Prediabetes",D915&gt;=6.5,"Diabetes")</f>
        <v>Normal</v>
      </c>
      <c r="L915" s="7" t="str">
        <f>_xlfn.XLOOKUP(A915,'Hospitalisation Details'!$A:$A,'Hospitalisation Details'!$J:$J,)</f>
        <v>20-Dec-1964</v>
      </c>
      <c r="M915" s="22">
        <f>+_xlfn.XLOOKUP(A915,'Hospitalisation Details'!$A:$A,'Hospitalisation Details'!$F:$F)</f>
        <v>11931.13</v>
      </c>
      <c r="N915" s="7" t="str">
        <f>_xlfn.XLOOKUP(A915,'Hospitalisation Details'!$A:$A,'Hospitalisation Details'!$G:$G)</f>
        <v>tier - 3</v>
      </c>
      <c r="O915" s="7" t="str">
        <f>_xlfn.XLOOKUP(A915,'Hospitalisation Details'!$A:$A,'Hospitalisation Details'!$H:$H)</f>
        <v>tier - 1</v>
      </c>
      <c r="P915" s="7" t="str">
        <f>_xlfn.XLOOKUP(A915,'Hospitalisation Details'!$A:$A,'Hospitalisation Details'!$I:$I)</f>
        <v>R1019</v>
      </c>
      <c r="Q915" s="28">
        <f>_xlfn.XLOOKUP(A915,'Hospitalisation Details'!$A:$A,'Hospitalisation Details'!$K:$K)</f>
        <v>59</v>
      </c>
    </row>
    <row r="916" spans="1:17" x14ac:dyDescent="0.3">
      <c r="A916" s="27" t="s">
        <v>1455</v>
      </c>
      <c r="B916" s="7" t="str">
        <f>IFERROR(_xlfn.XLOOKUP(A916,'Customer Names'!$A$2:$A$2336,'Customer Names'!$C$2:$C$2336),"Unknown")</f>
        <v xml:space="preserve">  Lawrence D</v>
      </c>
      <c r="C916" s="7">
        <f>_xlfn.XLOOKUP(A916,'Medical Examinations'!$A$2:$A$2336,'Medical Examinations'!$B$2:$B$2336,AVERAGE('Medical Examinations'!$B$2:$B$2336))</f>
        <v>26.8</v>
      </c>
      <c r="D916" s="7">
        <f>_xlfn.XLOOKUP(A916,'Medical Examinations'!$A$2:$A$2336,'Medical Examinations'!$C$2:$C$2336,AVERAGE('Medical Examinations'!$C$2:$C$2336))</f>
        <v>5.68</v>
      </c>
      <c r="E916" s="7" t="str">
        <f>_xlfn.XLOOKUP(A916,'Medical Examinations'!$A:$A,'Medical Examinations'!$D:$D,"Unknown")</f>
        <v>Yes</v>
      </c>
      <c r="F916" s="7" t="str">
        <f>_xlfn.XLOOKUP(A916,'Medical Examinations'!$A:$A,'Medical Examinations'!$E:$E,"Unknown")</f>
        <v>No</v>
      </c>
      <c r="G916" s="7" t="str">
        <f>_xlfn.XLOOKUP(A916,'Medical Examinations'!$A:$A,'Medical Examinations'!$F:$F,"Unknown")</f>
        <v>No</v>
      </c>
      <c r="H916" s="43">
        <f>_xlfn.XLOOKUP(Healthcare!A916,'Medical Examinations'!$A:$A,'Medical Examinations'!$G:$G,0)</f>
        <v>1</v>
      </c>
      <c r="I916" s="7" t="str">
        <f>_xlfn.XLOOKUP(A916,'Medical Examinations'!$A:$A,'Medical Examinations'!$H:$H,"Unknown")</f>
        <v>No</v>
      </c>
      <c r="J916" s="7" t="str" cm="1">
        <f t="array" ref="J916">_xlfn.IFS(C916&lt;18.5,"Under Weight",C916&lt;=24.9,"Normal Weight",C916&lt;30,"Over weight",C916&gt;=30,"Obesity")</f>
        <v>Over weight</v>
      </c>
      <c r="K916" s="7" t="str" cm="1">
        <f t="array" ref="K916">_xlfn.IFS(D916="Null","Unknown",D916&lt;5.7,"Normal",D916&lt;6.5,"Prediabetes",D916&gt;=6.5,"Diabetes")</f>
        <v>Normal</v>
      </c>
      <c r="L916" s="7" t="str">
        <f>_xlfn.XLOOKUP(A916,'Hospitalisation Details'!$A:$A,'Hospitalisation Details'!$J:$J,)</f>
        <v>19-Nov-1964</v>
      </c>
      <c r="M916" s="22">
        <f>+_xlfn.XLOOKUP(A916,'Hospitalisation Details'!$A:$A,'Hospitalisation Details'!$F:$F)</f>
        <v>11918.2</v>
      </c>
      <c r="N916" s="7" t="str">
        <f>_xlfn.XLOOKUP(A916,'Hospitalisation Details'!$A:$A,'Hospitalisation Details'!$G:$G)</f>
        <v>tier - 3</v>
      </c>
      <c r="O916" s="7" t="str">
        <f>_xlfn.XLOOKUP(A916,'Hospitalisation Details'!$A:$A,'Hospitalisation Details'!$H:$H)</f>
        <v>tier - 1</v>
      </c>
      <c r="P916" s="7" t="str">
        <f>_xlfn.XLOOKUP(A916,'Hospitalisation Details'!$A:$A,'Hospitalisation Details'!$I:$I)</f>
        <v>R1021</v>
      </c>
      <c r="Q916" s="28">
        <f>_xlfn.XLOOKUP(A916,'Hospitalisation Details'!$A:$A,'Hospitalisation Details'!$K:$K)</f>
        <v>59</v>
      </c>
    </row>
    <row r="917" spans="1:17" x14ac:dyDescent="0.3">
      <c r="A917" s="27" t="s">
        <v>1454</v>
      </c>
      <c r="B917" s="7" t="str">
        <f>IFERROR(_xlfn.XLOOKUP(A917,'Customer Names'!$A$2:$A$2336,'Customer Names'!$C$2:$C$2336),"Unknown")</f>
        <v xml:space="preserve">  Malcolm</v>
      </c>
      <c r="C917" s="7">
        <f>_xlfn.XLOOKUP(A917,'Medical Examinations'!$A$2:$A$2336,'Medical Examinations'!$B$2:$B$2336,AVERAGE('Medical Examinations'!$B$2:$B$2336))</f>
        <v>21.78</v>
      </c>
      <c r="D917" s="7">
        <f>_xlfn.XLOOKUP(A917,'Medical Examinations'!$A$2:$A$2336,'Medical Examinations'!$C$2:$C$2336,AVERAGE('Medical Examinations'!$C$2:$C$2336))</f>
        <v>5.3</v>
      </c>
      <c r="E917" s="7" t="str">
        <f>_xlfn.XLOOKUP(A917,'Medical Examinations'!$A:$A,'Medical Examinations'!$D:$D,"Unknown")</f>
        <v>No</v>
      </c>
      <c r="F917" s="7" t="str">
        <f>_xlfn.XLOOKUP(A917,'Medical Examinations'!$A:$A,'Medical Examinations'!$E:$E,"Unknown")</f>
        <v>Yes</v>
      </c>
      <c r="G917" s="7" t="str">
        <f>_xlfn.XLOOKUP(A917,'Medical Examinations'!$A:$A,'Medical Examinations'!$F:$F,"Unknown")</f>
        <v>No</v>
      </c>
      <c r="H917" s="43">
        <f>_xlfn.XLOOKUP(Healthcare!A917,'Medical Examinations'!$A:$A,'Medical Examinations'!$G:$G,0)</f>
        <v>1</v>
      </c>
      <c r="I917" s="7" t="str">
        <f>_xlfn.XLOOKUP(A917,'Medical Examinations'!$A:$A,'Medical Examinations'!$H:$H,"Unknown")</f>
        <v>No</v>
      </c>
      <c r="J917" s="7" t="str" cm="1">
        <f t="array" ref="J917">_xlfn.IFS(C917&lt;18.5,"Under Weight",C917&lt;=24.9,"Normal Weight",C917&lt;30,"Over weight",C917&gt;=30,"Obesity")</f>
        <v>Normal Weight</v>
      </c>
      <c r="K917" s="7" t="str" cm="1">
        <f t="array" ref="K917">_xlfn.IFS(D917="Null","Unknown",D917&lt;5.7,"Normal",D917&lt;6.5,"Prediabetes",D917&gt;=6.5,"Diabetes")</f>
        <v>Normal</v>
      </c>
      <c r="L917" s="7" t="str">
        <f>_xlfn.XLOOKUP(A917,'Hospitalisation Details'!$A:$A,'Hospitalisation Details'!$J:$J,)</f>
        <v>2-Jun-2004</v>
      </c>
      <c r="M917" s="22">
        <f>+_xlfn.XLOOKUP(A917,'Hospitalisation Details'!$A:$A,'Hospitalisation Details'!$F:$F)</f>
        <v>11884.05</v>
      </c>
      <c r="N917" s="7" t="str">
        <f>_xlfn.XLOOKUP(A917,'Hospitalisation Details'!$A:$A,'Hospitalisation Details'!$G:$G)</f>
        <v>tier - 3</v>
      </c>
      <c r="O917" s="7" t="str">
        <f>_xlfn.XLOOKUP(A917,'Hospitalisation Details'!$A:$A,'Hospitalisation Details'!$H:$H)</f>
        <v>tier - 3</v>
      </c>
      <c r="P917" s="7" t="str">
        <f>_xlfn.XLOOKUP(A917,'Hospitalisation Details'!$A:$A,'Hospitalisation Details'!$I:$I)</f>
        <v>R1013</v>
      </c>
      <c r="Q917" s="28">
        <f>_xlfn.XLOOKUP(A917,'Hospitalisation Details'!$A:$A,'Hospitalisation Details'!$K:$K)</f>
        <v>19</v>
      </c>
    </row>
    <row r="918" spans="1:17" x14ac:dyDescent="0.3">
      <c r="A918" s="27" t="s">
        <v>1453</v>
      </c>
      <c r="B918" s="7" t="str">
        <f>IFERROR(_xlfn.XLOOKUP(A918,'Customer Names'!$A$2:$A$2336,'Customer Names'!$C$2:$C$2336),"Unknown")</f>
        <v xml:space="preserve">  Anna E</v>
      </c>
      <c r="C918" s="7">
        <f>_xlfn.XLOOKUP(A918,'Medical Examinations'!$A$2:$A$2336,'Medical Examinations'!$B$2:$B$2336,AVERAGE('Medical Examinations'!$B$2:$B$2336))</f>
        <v>30.14</v>
      </c>
      <c r="D918" s="7">
        <f>_xlfn.XLOOKUP(A918,'Medical Examinations'!$A$2:$A$2336,'Medical Examinations'!$C$2:$C$2336,AVERAGE('Medical Examinations'!$C$2:$C$2336))</f>
        <v>9.4499999999999993</v>
      </c>
      <c r="E918" s="7" t="str">
        <f>_xlfn.XLOOKUP(A918,'Medical Examinations'!$A:$A,'Medical Examinations'!$D:$D,"Unknown")</f>
        <v>Yes</v>
      </c>
      <c r="F918" s="7" t="str">
        <f>_xlfn.XLOOKUP(A918,'Medical Examinations'!$A:$A,'Medical Examinations'!$E:$E,"Unknown")</f>
        <v>No</v>
      </c>
      <c r="G918" s="7" t="str">
        <f>_xlfn.XLOOKUP(A918,'Medical Examinations'!$A:$A,'Medical Examinations'!$F:$F,"Unknown")</f>
        <v>No</v>
      </c>
      <c r="H918" s="43">
        <f>_xlfn.XLOOKUP(Healthcare!A918,'Medical Examinations'!$A:$A,'Medical Examinations'!$G:$G,0)</f>
        <v>0</v>
      </c>
      <c r="I918" s="7" t="str">
        <f>_xlfn.XLOOKUP(A918,'Medical Examinations'!$A:$A,'Medical Examinations'!$H:$H,"Unknown")</f>
        <v>No</v>
      </c>
      <c r="J918" s="7" t="str" cm="1">
        <f t="array" ref="J918">_xlfn.IFS(C918&lt;18.5,"Under Weight",C918&lt;=24.9,"Normal Weight",C918&lt;30,"Over weight",C918&gt;=30,"Obesity")</f>
        <v>Obesity</v>
      </c>
      <c r="K918" s="7" t="str" cm="1">
        <f t="array" ref="K918">_xlfn.IFS(D918="Null","Unknown",D918&lt;5.7,"Normal",D918&lt;6.5,"Prediabetes",D918&gt;=6.5,"Diabetes")</f>
        <v>Diabetes</v>
      </c>
      <c r="L918" s="7" t="str">
        <f>_xlfn.XLOOKUP(A918,'Hospitalisation Details'!$A:$A,'Hospitalisation Details'!$J:$J,)</f>
        <v>29-Oct-1967</v>
      </c>
      <c r="M918" s="22">
        <f>+_xlfn.XLOOKUP(A918,'Hospitalisation Details'!$A:$A,'Hospitalisation Details'!$F:$F)</f>
        <v>11881.97</v>
      </c>
      <c r="N918" s="7" t="str">
        <f>_xlfn.XLOOKUP(A918,'Hospitalisation Details'!$A:$A,'Hospitalisation Details'!$G:$G)</f>
        <v>tier - 3</v>
      </c>
      <c r="O918" s="7" t="str">
        <f>_xlfn.XLOOKUP(A918,'Hospitalisation Details'!$A:$A,'Hospitalisation Details'!$H:$H)</f>
        <v>tier - 1</v>
      </c>
      <c r="P918" s="7" t="str">
        <f>_xlfn.XLOOKUP(A918,'Hospitalisation Details'!$A:$A,'Hospitalisation Details'!$I:$I)</f>
        <v>R1013</v>
      </c>
      <c r="Q918" s="28">
        <f>_xlfn.XLOOKUP(A918,'Hospitalisation Details'!$A:$A,'Hospitalisation Details'!$K:$K)</f>
        <v>56</v>
      </c>
    </row>
    <row r="919" spans="1:17" x14ac:dyDescent="0.3">
      <c r="A919" s="27" t="s">
        <v>1452</v>
      </c>
      <c r="B919" s="7" t="str">
        <f>IFERROR(_xlfn.XLOOKUP(A919,'Customer Names'!$A$2:$A$2336,'Customer Names'!$C$2:$C$2336),"Unknown")</f>
        <v xml:space="preserve">  Jenny</v>
      </c>
      <c r="C919" s="7">
        <f>_xlfn.XLOOKUP(A919,'Medical Examinations'!$A$2:$A$2336,'Medical Examinations'!$B$2:$B$2336,AVERAGE('Medical Examinations'!$B$2:$B$2336))</f>
        <v>29.7</v>
      </c>
      <c r="D919" s="7">
        <f>_xlfn.XLOOKUP(A919,'Medical Examinations'!$A$2:$A$2336,'Medical Examinations'!$C$2:$C$2336,AVERAGE('Medical Examinations'!$C$2:$C$2336))</f>
        <v>6.79</v>
      </c>
      <c r="E919" s="7" t="str">
        <f>_xlfn.XLOOKUP(A919,'Medical Examinations'!$A:$A,'Medical Examinations'!$D:$D,"Unknown")</f>
        <v>Yes</v>
      </c>
      <c r="F919" s="7" t="str">
        <f>_xlfn.XLOOKUP(A919,'Medical Examinations'!$A:$A,'Medical Examinations'!$E:$E,"Unknown")</f>
        <v>No</v>
      </c>
      <c r="G919" s="7" t="str">
        <f>_xlfn.XLOOKUP(A919,'Medical Examinations'!$A:$A,'Medical Examinations'!$F:$F,"Unknown")</f>
        <v>No</v>
      </c>
      <c r="H919" s="43">
        <f>_xlfn.XLOOKUP(Healthcare!A919,'Medical Examinations'!$A:$A,'Medical Examinations'!$G:$G,0)</f>
        <v>0</v>
      </c>
      <c r="I919" s="7" t="str">
        <f>_xlfn.XLOOKUP(A919,'Medical Examinations'!$A:$A,'Medical Examinations'!$H:$H,"Unknown")</f>
        <v>No</v>
      </c>
      <c r="J919" s="7" t="str" cm="1">
        <f t="array" ref="J919">_xlfn.IFS(C919&lt;18.5,"Under Weight",C919&lt;=24.9,"Normal Weight",C919&lt;30,"Over weight",C919&gt;=30,"Obesity")</f>
        <v>Over weight</v>
      </c>
      <c r="K919" s="7" t="str" cm="1">
        <f t="array" ref="K919">_xlfn.IFS(D919="Null","Unknown",D919&lt;5.7,"Normal",D919&lt;6.5,"Prediabetes",D919&gt;=6.5,"Diabetes")</f>
        <v>Diabetes</v>
      </c>
      <c r="L919" s="7" t="str">
        <f>_xlfn.XLOOKUP(A919,'Hospitalisation Details'!$A:$A,'Hospitalisation Details'!$J:$J,)</f>
        <v>14-Jul-1967</v>
      </c>
      <c r="M919" s="22">
        <f>+_xlfn.XLOOKUP(A919,'Hospitalisation Details'!$A:$A,'Hospitalisation Details'!$F:$F)</f>
        <v>11881.36</v>
      </c>
      <c r="N919" s="7" t="str">
        <f>_xlfn.XLOOKUP(A919,'Hospitalisation Details'!$A:$A,'Hospitalisation Details'!$G:$G)</f>
        <v>tier - 3</v>
      </c>
      <c r="O919" s="7" t="str">
        <f>_xlfn.XLOOKUP(A919,'Hospitalisation Details'!$A:$A,'Hospitalisation Details'!$H:$H)</f>
        <v>tier - 2</v>
      </c>
      <c r="P919" s="7" t="str">
        <f>_xlfn.XLOOKUP(A919,'Hospitalisation Details'!$A:$A,'Hospitalisation Details'!$I:$I)</f>
        <v>R1011</v>
      </c>
      <c r="Q919" s="28">
        <f>_xlfn.XLOOKUP(A919,'Hospitalisation Details'!$A:$A,'Hospitalisation Details'!$K:$K)</f>
        <v>56</v>
      </c>
    </row>
    <row r="920" spans="1:17" x14ac:dyDescent="0.3">
      <c r="A920" s="27" t="s">
        <v>1451</v>
      </c>
      <c r="B920" s="7" t="str">
        <f>IFERROR(_xlfn.XLOOKUP(A920,'Customer Names'!$A$2:$A$2336,'Customer Names'!$C$2:$C$2336),"Unknown")</f>
        <v xml:space="preserve">  Melissa L</v>
      </c>
      <c r="C920" s="7">
        <f>_xlfn.XLOOKUP(A920,'Medical Examinations'!$A$2:$A$2336,'Medical Examinations'!$B$2:$B$2336,AVERAGE('Medical Examinations'!$B$2:$B$2336))</f>
        <v>32.395000000000003</v>
      </c>
      <c r="D920" s="7">
        <f>_xlfn.XLOOKUP(A920,'Medical Examinations'!$A$2:$A$2336,'Medical Examinations'!$C$2:$C$2336,AVERAGE('Medical Examinations'!$C$2:$C$2336))</f>
        <v>11.1</v>
      </c>
      <c r="E920" s="7" t="str">
        <f>_xlfn.XLOOKUP(A920,'Medical Examinations'!$A:$A,'Medical Examinations'!$D:$D,"Unknown")</f>
        <v>Yes</v>
      </c>
      <c r="F920" s="7" t="str">
        <f>_xlfn.XLOOKUP(A920,'Medical Examinations'!$A:$A,'Medical Examinations'!$E:$E,"Unknown")</f>
        <v>No</v>
      </c>
      <c r="G920" s="7" t="str">
        <f>_xlfn.XLOOKUP(A920,'Medical Examinations'!$A:$A,'Medical Examinations'!$F:$F,"Unknown")</f>
        <v>No</v>
      </c>
      <c r="H920" s="43">
        <f>_xlfn.XLOOKUP(Healthcare!A920,'Medical Examinations'!$A:$A,'Medical Examinations'!$G:$G,0)</f>
        <v>0</v>
      </c>
      <c r="I920" s="7" t="str">
        <f>_xlfn.XLOOKUP(A920,'Medical Examinations'!$A:$A,'Medical Examinations'!$H:$H,"Unknown")</f>
        <v>No</v>
      </c>
      <c r="J920" s="7" t="str" cm="1">
        <f t="array" ref="J920">_xlfn.IFS(C920&lt;18.5,"Under Weight",C920&lt;=24.9,"Normal Weight",C920&lt;30,"Over weight",C920&gt;=30,"Obesity")</f>
        <v>Obesity</v>
      </c>
      <c r="K920" s="7" t="str" cm="1">
        <f t="array" ref="K920">_xlfn.IFS(D920="Null","Unknown",D920&lt;5.7,"Normal",D920&lt;6.5,"Prediabetes",D920&gt;=6.5,"Diabetes")</f>
        <v>Diabetes</v>
      </c>
      <c r="L920" s="7" t="str">
        <f>_xlfn.XLOOKUP(A920,'Hospitalisation Details'!$A:$A,'Hospitalisation Details'!$J:$J,)</f>
        <v>24-Aug-1967</v>
      </c>
      <c r="M920" s="22">
        <f>+_xlfn.XLOOKUP(A920,'Hospitalisation Details'!$A:$A,'Hospitalisation Details'!$F:$F)</f>
        <v>11879.1</v>
      </c>
      <c r="N920" s="7" t="str">
        <f>_xlfn.XLOOKUP(A920,'Hospitalisation Details'!$A:$A,'Hospitalisation Details'!$G:$G)</f>
        <v>tier - 3</v>
      </c>
      <c r="O920" s="7" t="str">
        <f>_xlfn.XLOOKUP(A920,'Hospitalisation Details'!$A:$A,'Hospitalisation Details'!$H:$H)</f>
        <v>tier - 3</v>
      </c>
      <c r="P920" s="7" t="str">
        <f>_xlfn.XLOOKUP(A920,'Hospitalisation Details'!$A:$A,'Hospitalisation Details'!$I:$I)</f>
        <v>R1024</v>
      </c>
      <c r="Q920" s="28">
        <f>_xlfn.XLOOKUP(A920,'Hospitalisation Details'!$A:$A,'Hospitalisation Details'!$K:$K)</f>
        <v>56</v>
      </c>
    </row>
    <row r="921" spans="1:17" x14ac:dyDescent="0.3">
      <c r="A921" s="27" t="s">
        <v>1450</v>
      </c>
      <c r="B921" s="7" t="str">
        <f>IFERROR(_xlfn.XLOOKUP(A921,'Customer Names'!$A$2:$A$2336,'Customer Names'!$C$2:$C$2336),"Unknown")</f>
        <v xml:space="preserve">  Chia J</v>
      </c>
      <c r="C921" s="7">
        <f>_xlfn.XLOOKUP(A921,'Medical Examinations'!$A$2:$A$2336,'Medical Examinations'!$B$2:$B$2336,AVERAGE('Medical Examinations'!$B$2:$B$2336))</f>
        <v>36.64</v>
      </c>
      <c r="D921" s="7">
        <f>_xlfn.XLOOKUP(A921,'Medical Examinations'!$A$2:$A$2336,'Medical Examinations'!$C$2:$C$2336,AVERAGE('Medical Examinations'!$C$2:$C$2336))</f>
        <v>7.26</v>
      </c>
      <c r="E921" s="7" t="str">
        <f>_xlfn.XLOOKUP(A921,'Medical Examinations'!$A:$A,'Medical Examinations'!$D:$D,"Unknown")</f>
        <v>No</v>
      </c>
      <c r="F921" s="7" t="str">
        <f>_xlfn.XLOOKUP(A921,'Medical Examinations'!$A:$A,'Medical Examinations'!$E:$E,"Unknown")</f>
        <v>No</v>
      </c>
      <c r="G921" s="7" t="str">
        <f>_xlfn.XLOOKUP(A921,'Medical Examinations'!$A:$A,'Medical Examinations'!$F:$F,"Unknown")</f>
        <v>No</v>
      </c>
      <c r="H921" s="43">
        <f>_xlfn.XLOOKUP(Healthcare!A921,'Medical Examinations'!$A:$A,'Medical Examinations'!$G:$G,0)</f>
        <v>0</v>
      </c>
      <c r="I921" s="7" t="str">
        <f>_xlfn.XLOOKUP(A921,'Medical Examinations'!$A:$A,'Medical Examinations'!$H:$H,"Unknown")</f>
        <v>No</v>
      </c>
      <c r="J921" s="7" t="str" cm="1">
        <f t="array" ref="J921">_xlfn.IFS(C921&lt;18.5,"Under Weight",C921&lt;=24.9,"Normal Weight",C921&lt;30,"Over weight",C921&gt;=30,"Obesity")</f>
        <v>Obesity</v>
      </c>
      <c r="K921" s="7" t="str" cm="1">
        <f t="array" ref="K921">_xlfn.IFS(D921="Null","Unknown",D921&lt;5.7,"Normal",D921&lt;6.5,"Prediabetes",D921&gt;=6.5,"Diabetes")</f>
        <v>Diabetes</v>
      </c>
      <c r="L921" s="7" t="str">
        <f>_xlfn.XLOOKUP(A921,'Hospitalisation Details'!$A:$A,'Hospitalisation Details'!$J:$J,)</f>
        <v>7-Jul-1974</v>
      </c>
      <c r="M921" s="22">
        <f>+_xlfn.XLOOKUP(A921,'Hospitalisation Details'!$A:$A,'Hospitalisation Details'!$F:$F)</f>
        <v>11858.56</v>
      </c>
      <c r="N921" s="7" t="str">
        <f>_xlfn.XLOOKUP(A921,'Hospitalisation Details'!$A:$A,'Hospitalisation Details'!$G:$G)</f>
        <v>tier - 3</v>
      </c>
      <c r="O921" s="7" t="str">
        <f>_xlfn.XLOOKUP(A921,'Hospitalisation Details'!$A:$A,'Hospitalisation Details'!$H:$H)</f>
        <v>tier - 3</v>
      </c>
      <c r="P921" s="7" t="str">
        <f>_xlfn.XLOOKUP(A921,'Hospitalisation Details'!$A:$A,'Hospitalisation Details'!$I:$I)</f>
        <v>R1011</v>
      </c>
      <c r="Q921" s="28">
        <f>_xlfn.XLOOKUP(A921,'Hospitalisation Details'!$A:$A,'Hospitalisation Details'!$K:$K)</f>
        <v>49</v>
      </c>
    </row>
    <row r="922" spans="1:17" x14ac:dyDescent="0.3">
      <c r="A922" s="27" t="s">
        <v>1449</v>
      </c>
      <c r="B922" s="7" t="str">
        <f>IFERROR(_xlfn.XLOOKUP(A922,'Customer Names'!$A$2:$A$2336,'Customer Names'!$C$2:$C$2336),"Unknown")</f>
        <v xml:space="preserve">  Laura A</v>
      </c>
      <c r="C922" s="7">
        <f>_xlfn.XLOOKUP(A922,'Medical Examinations'!$A$2:$A$2336,'Medical Examinations'!$B$2:$B$2336,AVERAGE('Medical Examinations'!$B$2:$B$2336))</f>
        <v>39.049999999999997</v>
      </c>
      <c r="D922" s="7">
        <f>_xlfn.XLOOKUP(A922,'Medical Examinations'!$A$2:$A$2336,'Medical Examinations'!$C$2:$C$2336,AVERAGE('Medical Examinations'!$C$2:$C$2336))</f>
        <v>5.27</v>
      </c>
      <c r="E922" s="7" t="str">
        <f>_xlfn.XLOOKUP(A922,'Medical Examinations'!$A:$A,'Medical Examinations'!$D:$D,"Unknown")</f>
        <v>Yes</v>
      </c>
      <c r="F922" s="7" t="str">
        <f>_xlfn.XLOOKUP(A922,'Medical Examinations'!$A:$A,'Medical Examinations'!$E:$E,"Unknown")</f>
        <v>No</v>
      </c>
      <c r="G922" s="7" t="str">
        <f>_xlfn.XLOOKUP(A922,'Medical Examinations'!$A:$A,'Medical Examinations'!$F:$F,"Unknown")</f>
        <v>No</v>
      </c>
      <c r="H922" s="43">
        <f>_xlfn.XLOOKUP(Healthcare!A922,'Medical Examinations'!$A:$A,'Medical Examinations'!$G:$G,0)</f>
        <v>1</v>
      </c>
      <c r="I922" s="7" t="str">
        <f>_xlfn.XLOOKUP(A922,'Medical Examinations'!$A:$A,'Medical Examinations'!$H:$H,"Unknown")</f>
        <v>No</v>
      </c>
      <c r="J922" s="7" t="str" cm="1">
        <f t="array" ref="J922">_xlfn.IFS(C922&lt;18.5,"Under Weight",C922&lt;=24.9,"Normal Weight",C922&lt;30,"Over weight",C922&gt;=30,"Obesity")</f>
        <v>Obesity</v>
      </c>
      <c r="K922" s="7" t="str" cm="1">
        <f t="array" ref="K922">_xlfn.IFS(D922="Null","Unknown",D922&lt;5.7,"Normal",D922&lt;6.5,"Prediabetes",D922&gt;=6.5,"Diabetes")</f>
        <v>Normal</v>
      </c>
      <c r="L922" s="7" t="str">
        <f>_xlfn.XLOOKUP(A922,'Hospitalisation Details'!$A:$A,'Hospitalisation Details'!$J:$J,)</f>
        <v>29-Sep-1964</v>
      </c>
      <c r="M922" s="22">
        <f>+_xlfn.XLOOKUP(A922,'Hospitalisation Details'!$A:$A,'Hospitalisation Details'!$F:$F)</f>
        <v>11856.41</v>
      </c>
      <c r="N922" s="7" t="str">
        <f>_xlfn.XLOOKUP(A922,'Hospitalisation Details'!$A:$A,'Hospitalisation Details'!$G:$G)</f>
        <v>tier - 3</v>
      </c>
      <c r="O922" s="7" t="str">
        <f>_xlfn.XLOOKUP(A922,'Hospitalisation Details'!$A:$A,'Hospitalisation Details'!$H:$H)</f>
        <v>tier - 2</v>
      </c>
      <c r="P922" s="7" t="str">
        <f>_xlfn.XLOOKUP(A922,'Hospitalisation Details'!$A:$A,'Hospitalisation Details'!$I:$I)</f>
        <v>R1013</v>
      </c>
      <c r="Q922" s="28">
        <f>_xlfn.XLOOKUP(A922,'Hospitalisation Details'!$A:$A,'Hospitalisation Details'!$K:$K)</f>
        <v>59</v>
      </c>
    </row>
    <row r="923" spans="1:17" x14ac:dyDescent="0.3">
      <c r="A923" s="27" t="s">
        <v>1448</v>
      </c>
      <c r="B923" s="7" t="str">
        <f>IFERROR(_xlfn.XLOOKUP(A923,'Customer Names'!$A$2:$A$2336,'Customer Names'!$C$2:$C$2336),"Unknown")</f>
        <v xml:space="preserve">  Aditi</v>
      </c>
      <c r="C923" s="7">
        <f>_xlfn.XLOOKUP(A923,'Medical Examinations'!$A$2:$A$2336,'Medical Examinations'!$B$2:$B$2336,AVERAGE('Medical Examinations'!$B$2:$B$2336))</f>
        <v>33.1</v>
      </c>
      <c r="D923" s="7">
        <f>_xlfn.XLOOKUP(A923,'Medical Examinations'!$A$2:$A$2336,'Medical Examinations'!$C$2:$C$2336,AVERAGE('Medical Examinations'!$C$2:$C$2336))</f>
        <v>5.46</v>
      </c>
      <c r="E923" s="7" t="str">
        <f>_xlfn.XLOOKUP(A923,'Medical Examinations'!$A:$A,'Medical Examinations'!$D:$D,"Unknown")</f>
        <v>Yes</v>
      </c>
      <c r="F923" s="7" t="str">
        <f>_xlfn.XLOOKUP(A923,'Medical Examinations'!$A:$A,'Medical Examinations'!$E:$E,"Unknown")</f>
        <v>No</v>
      </c>
      <c r="G923" s="7" t="str">
        <f>_xlfn.XLOOKUP(A923,'Medical Examinations'!$A:$A,'Medical Examinations'!$F:$F,"Unknown")</f>
        <v>No</v>
      </c>
      <c r="H923" s="43">
        <f>_xlfn.XLOOKUP(Healthcare!A923,'Medical Examinations'!$A:$A,'Medical Examinations'!$G:$G,0)</f>
        <v>1</v>
      </c>
      <c r="I923" s="7" t="str">
        <f>_xlfn.XLOOKUP(A923,'Medical Examinations'!$A:$A,'Medical Examinations'!$H:$H,"Unknown")</f>
        <v>No</v>
      </c>
      <c r="J923" s="7" t="str" cm="1">
        <f t="array" ref="J923">_xlfn.IFS(C923&lt;18.5,"Under Weight",C923&lt;=24.9,"Normal Weight",C923&lt;30,"Over weight",C923&gt;=30,"Obesity")</f>
        <v>Obesity</v>
      </c>
      <c r="K923" s="7" t="str" cm="1">
        <f t="array" ref="K923">_xlfn.IFS(D923="Null","Unknown",D923&lt;5.7,"Normal",D923&lt;6.5,"Prediabetes",D923&gt;=6.5,"Diabetes")</f>
        <v>Normal</v>
      </c>
      <c r="L923" s="7" t="str">
        <f>_xlfn.XLOOKUP(A923,'Hospitalisation Details'!$A:$A,'Hospitalisation Details'!$J:$J,)</f>
        <v>27-Jun-1964</v>
      </c>
      <c r="M923" s="22">
        <f>+_xlfn.XLOOKUP(A923,'Hospitalisation Details'!$A:$A,'Hospitalisation Details'!$F:$F)</f>
        <v>11848.14</v>
      </c>
      <c r="N923" s="7" t="str">
        <f>_xlfn.XLOOKUP(A923,'Hospitalisation Details'!$A:$A,'Hospitalisation Details'!$G:$G)</f>
        <v>tier - 3</v>
      </c>
      <c r="O923" s="7" t="str">
        <f>_xlfn.XLOOKUP(A923,'Hospitalisation Details'!$A:$A,'Hospitalisation Details'!$H:$H)</f>
        <v>tier - 2</v>
      </c>
      <c r="P923" s="7" t="str">
        <f>_xlfn.XLOOKUP(A923,'Hospitalisation Details'!$A:$A,'Hospitalisation Details'!$I:$I)</f>
        <v>R1011</v>
      </c>
      <c r="Q923" s="28">
        <f>_xlfn.XLOOKUP(A923,'Hospitalisation Details'!$A:$A,'Hospitalisation Details'!$K:$K)</f>
        <v>59</v>
      </c>
    </row>
    <row r="924" spans="1:17" x14ac:dyDescent="0.3">
      <c r="A924" s="27" t="s">
        <v>1447</v>
      </c>
      <c r="B924" s="7" t="str">
        <f>IFERROR(_xlfn.XLOOKUP(A924,'Customer Names'!$A$2:$A$2336,'Customer Names'!$C$2:$C$2336),"Unknown")</f>
        <v xml:space="preserve">  Leah A</v>
      </c>
      <c r="C924" s="7">
        <f>_xlfn.XLOOKUP(A924,'Medical Examinations'!$A$2:$A$2336,'Medical Examinations'!$B$2:$B$2336,AVERAGE('Medical Examinations'!$B$2:$B$2336))</f>
        <v>31.824999999999999</v>
      </c>
      <c r="D924" s="7">
        <f>_xlfn.XLOOKUP(A924,'Medical Examinations'!$A$2:$A$2336,'Medical Examinations'!$C$2:$C$2336,AVERAGE('Medical Examinations'!$C$2:$C$2336))</f>
        <v>8.1300000000000008</v>
      </c>
      <c r="E924" s="7" t="str">
        <f>_xlfn.XLOOKUP(A924,'Medical Examinations'!$A:$A,'Medical Examinations'!$D:$D,"Unknown")</f>
        <v>No</v>
      </c>
      <c r="F924" s="7" t="str">
        <f>_xlfn.XLOOKUP(A924,'Medical Examinations'!$A:$A,'Medical Examinations'!$E:$E,"Unknown")</f>
        <v>No</v>
      </c>
      <c r="G924" s="7" t="str">
        <f>_xlfn.XLOOKUP(A924,'Medical Examinations'!$A:$A,'Medical Examinations'!$F:$F,"Unknown")</f>
        <v>No</v>
      </c>
      <c r="H924" s="43">
        <f>_xlfn.XLOOKUP(Healthcare!A924,'Medical Examinations'!$A:$A,'Medical Examinations'!$G:$G,0)</f>
        <v>0</v>
      </c>
      <c r="I924" s="7" t="str">
        <f>_xlfn.XLOOKUP(A924,'Medical Examinations'!$A:$A,'Medical Examinations'!$H:$H,"Unknown")</f>
        <v>No</v>
      </c>
      <c r="J924" s="7" t="str" cm="1">
        <f t="array" ref="J924">_xlfn.IFS(C924&lt;18.5,"Under Weight",C924&lt;=24.9,"Normal Weight",C924&lt;30,"Over weight",C924&gt;=30,"Obesity")</f>
        <v>Obesity</v>
      </c>
      <c r="K924" s="7" t="str" cm="1">
        <f t="array" ref="K924">_xlfn.IFS(D924="Null","Unknown",D924&lt;5.7,"Normal",D924&lt;6.5,"Prediabetes",D924&gt;=6.5,"Diabetes")</f>
        <v>Diabetes</v>
      </c>
      <c r="L924" s="7" t="str">
        <f>_xlfn.XLOOKUP(A924,'Hospitalisation Details'!$A:$A,'Hospitalisation Details'!$J:$J,)</f>
        <v>10-Nov-1965</v>
      </c>
      <c r="M924" s="22">
        <f>+_xlfn.XLOOKUP(A924,'Hospitalisation Details'!$A:$A,'Hospitalisation Details'!$F:$F)</f>
        <v>11842.62</v>
      </c>
      <c r="N924" s="7" t="str">
        <f>_xlfn.XLOOKUP(A924,'Hospitalisation Details'!$A:$A,'Hospitalisation Details'!$G:$G)</f>
        <v>tier - 3</v>
      </c>
      <c r="O924" s="7" t="str">
        <f>_xlfn.XLOOKUP(A924,'Hospitalisation Details'!$A:$A,'Hospitalisation Details'!$H:$H)</f>
        <v>tier - 3</v>
      </c>
      <c r="P924" s="7" t="str">
        <f>_xlfn.XLOOKUP(A924,'Hospitalisation Details'!$A:$A,'Hospitalisation Details'!$I:$I)</f>
        <v>R1012</v>
      </c>
      <c r="Q924" s="28">
        <f>_xlfn.XLOOKUP(A924,'Hospitalisation Details'!$A:$A,'Hospitalisation Details'!$K:$K)</f>
        <v>58</v>
      </c>
    </row>
    <row r="925" spans="1:17" x14ac:dyDescent="0.3">
      <c r="A925" s="27" t="s">
        <v>1446</v>
      </c>
      <c r="B925" s="7" t="str">
        <f>IFERROR(_xlfn.XLOOKUP(A925,'Customer Names'!$A$2:$A$2336,'Customer Names'!$C$2:$C$2336),"Unknown")</f>
        <v xml:space="preserve">  Marianne</v>
      </c>
      <c r="C925" s="7">
        <f>_xlfn.XLOOKUP(A925,'Medical Examinations'!$A$2:$A$2336,'Medical Examinations'!$B$2:$B$2336,AVERAGE('Medical Examinations'!$B$2:$B$2336))</f>
        <v>29</v>
      </c>
      <c r="D925" s="7">
        <f>_xlfn.XLOOKUP(A925,'Medical Examinations'!$A$2:$A$2336,'Medical Examinations'!$C$2:$C$2336,AVERAGE('Medical Examinations'!$C$2:$C$2336))</f>
        <v>4.25</v>
      </c>
      <c r="E925" s="7" t="str">
        <f>_xlfn.XLOOKUP(A925,'Medical Examinations'!$A:$A,'Medical Examinations'!$D:$D,"Unknown")</f>
        <v>Yes</v>
      </c>
      <c r="F925" s="7" t="str">
        <f>_xlfn.XLOOKUP(A925,'Medical Examinations'!$A:$A,'Medical Examinations'!$E:$E,"Unknown")</f>
        <v>No</v>
      </c>
      <c r="G925" s="7" t="str">
        <f>_xlfn.XLOOKUP(A925,'Medical Examinations'!$A:$A,'Medical Examinations'!$F:$F,"Unknown")</f>
        <v>No</v>
      </c>
      <c r="H925" s="43">
        <f>_xlfn.XLOOKUP(Healthcare!A925,'Medical Examinations'!$A:$A,'Medical Examinations'!$G:$G,0)</f>
        <v>1</v>
      </c>
      <c r="I925" s="7" t="str">
        <f>_xlfn.XLOOKUP(A925,'Medical Examinations'!$A:$A,'Medical Examinations'!$H:$H,"Unknown")</f>
        <v>No</v>
      </c>
      <c r="J925" s="7" t="str" cm="1">
        <f t="array" ref="J925">_xlfn.IFS(C925&lt;18.5,"Under Weight",C925&lt;=24.9,"Normal Weight",C925&lt;30,"Over weight",C925&gt;=30,"Obesity")</f>
        <v>Over weight</v>
      </c>
      <c r="K925" s="7" t="str" cm="1">
        <f t="array" ref="K925">_xlfn.IFS(D925="Null","Unknown",D925&lt;5.7,"Normal",D925&lt;6.5,"Prediabetes",D925&gt;=6.5,"Diabetes")</f>
        <v>Normal</v>
      </c>
      <c r="L925" s="7" t="str">
        <f>_xlfn.XLOOKUP(A925,'Hospitalisation Details'!$A:$A,'Hospitalisation Details'!$J:$J,)</f>
        <v>11-Jul-1964</v>
      </c>
      <c r="M925" s="22">
        <f>+_xlfn.XLOOKUP(A925,'Hospitalisation Details'!$A:$A,'Hospitalisation Details'!$F:$F)</f>
        <v>11842.44</v>
      </c>
      <c r="N925" s="7" t="str">
        <f>_xlfn.XLOOKUP(A925,'Hospitalisation Details'!$A:$A,'Hospitalisation Details'!$G:$G)</f>
        <v>tier - 3</v>
      </c>
      <c r="O925" s="7" t="str">
        <f>_xlfn.XLOOKUP(A925,'Hospitalisation Details'!$A:$A,'Hospitalisation Details'!$H:$H)</f>
        <v>tier - 2</v>
      </c>
      <c r="P925" s="7" t="str">
        <f>_xlfn.XLOOKUP(A925,'Hospitalisation Details'!$A:$A,'Hospitalisation Details'!$I:$I)</f>
        <v>R1011</v>
      </c>
      <c r="Q925" s="28">
        <f>_xlfn.XLOOKUP(A925,'Hospitalisation Details'!$A:$A,'Hospitalisation Details'!$K:$K)</f>
        <v>59</v>
      </c>
    </row>
    <row r="926" spans="1:17" x14ac:dyDescent="0.3">
      <c r="A926" s="27" t="s">
        <v>1445</v>
      </c>
      <c r="B926" s="7" t="str">
        <f>IFERROR(_xlfn.XLOOKUP(A926,'Customer Names'!$A$2:$A$2336,'Customer Names'!$C$2:$C$2336),"Unknown")</f>
        <v xml:space="preserve">  Carla</v>
      </c>
      <c r="C926" s="7">
        <f>_xlfn.XLOOKUP(A926,'Medical Examinations'!$A$2:$A$2336,'Medical Examinations'!$B$2:$B$2336,AVERAGE('Medical Examinations'!$B$2:$B$2336))</f>
        <v>30.495000000000001</v>
      </c>
      <c r="D926" s="7">
        <f>_xlfn.XLOOKUP(A926,'Medical Examinations'!$A$2:$A$2336,'Medical Examinations'!$C$2:$C$2336,AVERAGE('Medical Examinations'!$C$2:$C$2336))</f>
        <v>8.68</v>
      </c>
      <c r="E926" s="7" t="str">
        <f>_xlfn.XLOOKUP(A926,'Medical Examinations'!$A:$A,'Medical Examinations'!$D:$D,"Unknown")</f>
        <v>No</v>
      </c>
      <c r="F926" s="7" t="str">
        <f>_xlfn.XLOOKUP(A926,'Medical Examinations'!$A:$A,'Medical Examinations'!$E:$E,"Unknown")</f>
        <v>No</v>
      </c>
      <c r="G926" s="7" t="str">
        <f>_xlfn.XLOOKUP(A926,'Medical Examinations'!$A:$A,'Medical Examinations'!$F:$F,"Unknown")</f>
        <v>No</v>
      </c>
      <c r="H926" s="43">
        <f>_xlfn.XLOOKUP(Healthcare!A926,'Medical Examinations'!$A:$A,'Medical Examinations'!$G:$G,0)</f>
        <v>0</v>
      </c>
      <c r="I926" s="7" t="str">
        <f>_xlfn.XLOOKUP(A926,'Medical Examinations'!$A:$A,'Medical Examinations'!$H:$H,"Unknown")</f>
        <v>No</v>
      </c>
      <c r="J926" s="7" t="str" cm="1">
        <f t="array" ref="J926">_xlfn.IFS(C926&lt;18.5,"Under Weight",C926&lt;=24.9,"Normal Weight",C926&lt;30,"Over weight",C926&gt;=30,"Obesity")</f>
        <v>Obesity</v>
      </c>
      <c r="K926" s="7" t="str" cm="1">
        <f t="array" ref="K926">_xlfn.IFS(D926="Null","Unknown",D926&lt;5.7,"Normal",D926&lt;6.5,"Prediabetes",D926&gt;=6.5,"Diabetes")</f>
        <v>Diabetes</v>
      </c>
      <c r="L926" s="7" t="str">
        <f>_xlfn.XLOOKUP(A926,'Hospitalisation Details'!$A:$A,'Hospitalisation Details'!$J:$J,)</f>
        <v>25-Sep-1965</v>
      </c>
      <c r="M926" s="22">
        <f>+_xlfn.XLOOKUP(A926,'Hospitalisation Details'!$A:$A,'Hospitalisation Details'!$F:$F)</f>
        <v>11840.78</v>
      </c>
      <c r="N926" s="7" t="str">
        <f>_xlfn.XLOOKUP(A926,'Hospitalisation Details'!$A:$A,'Hospitalisation Details'!$G:$G)</f>
        <v>tier - 3</v>
      </c>
      <c r="O926" s="7" t="str">
        <f>_xlfn.XLOOKUP(A926,'Hospitalisation Details'!$A:$A,'Hospitalisation Details'!$H:$H)</f>
        <v>tier - 2</v>
      </c>
      <c r="P926" s="7" t="str">
        <f>_xlfn.XLOOKUP(A926,'Hospitalisation Details'!$A:$A,'Hospitalisation Details'!$I:$I)</f>
        <v>R1012</v>
      </c>
      <c r="Q926" s="28">
        <f>_xlfn.XLOOKUP(A926,'Hospitalisation Details'!$A:$A,'Hospitalisation Details'!$K:$K)</f>
        <v>58</v>
      </c>
    </row>
    <row r="927" spans="1:17" x14ac:dyDescent="0.3">
      <c r="A927" s="27" t="s">
        <v>1444</v>
      </c>
      <c r="B927" s="7" t="str">
        <f>IFERROR(_xlfn.XLOOKUP(A927,'Customer Names'!$A$2:$A$2336,'Customer Names'!$C$2:$C$2336),"Unknown")</f>
        <v xml:space="preserve">  Oksana</v>
      </c>
      <c r="C927" s="7">
        <f>_xlfn.XLOOKUP(A927,'Medical Examinations'!$A$2:$A$2336,'Medical Examinations'!$B$2:$B$2336,AVERAGE('Medical Examinations'!$B$2:$B$2336))</f>
        <v>25.2</v>
      </c>
      <c r="D927" s="7">
        <f>_xlfn.XLOOKUP(A927,'Medical Examinations'!$A$2:$A$2336,'Medical Examinations'!$C$2:$C$2336,AVERAGE('Medical Examinations'!$C$2:$C$2336))</f>
        <v>6.25</v>
      </c>
      <c r="E927" s="7" t="str">
        <f>_xlfn.XLOOKUP(A927,'Medical Examinations'!$A:$A,'Medical Examinations'!$D:$D,"Unknown")</f>
        <v>Yes</v>
      </c>
      <c r="F927" s="7" t="str">
        <f>_xlfn.XLOOKUP(A927,'Medical Examinations'!$A:$A,'Medical Examinations'!$E:$E,"Unknown")</f>
        <v>No</v>
      </c>
      <c r="G927" s="7" t="str">
        <f>_xlfn.XLOOKUP(A927,'Medical Examinations'!$A:$A,'Medical Examinations'!$F:$F,"Unknown")</f>
        <v>No</v>
      </c>
      <c r="H927" s="43">
        <f>_xlfn.XLOOKUP(Healthcare!A927,'Medical Examinations'!$A:$A,'Medical Examinations'!$G:$G,0)</f>
        <v>1</v>
      </c>
      <c r="I927" s="7" t="str">
        <f>_xlfn.XLOOKUP(A927,'Medical Examinations'!$A:$A,'Medical Examinations'!$H:$H,"Unknown")</f>
        <v>No</v>
      </c>
      <c r="J927" s="7" t="str" cm="1">
        <f t="array" ref="J927">_xlfn.IFS(C927&lt;18.5,"Under Weight",C927&lt;=24.9,"Normal Weight",C927&lt;30,"Over weight",C927&gt;=30,"Obesity")</f>
        <v>Over weight</v>
      </c>
      <c r="K927" s="7" t="str" cm="1">
        <f t="array" ref="K927">_xlfn.IFS(D927="Null","Unknown",D927&lt;5.7,"Normal",D927&lt;6.5,"Prediabetes",D927&gt;=6.5,"Diabetes")</f>
        <v>Prediabetes</v>
      </c>
      <c r="L927" s="7" t="str">
        <f>_xlfn.XLOOKUP(A927,'Hospitalisation Details'!$A:$A,'Hospitalisation Details'!$J:$J,)</f>
        <v>11-Sep-1964</v>
      </c>
      <c r="M927" s="22">
        <f>+_xlfn.XLOOKUP(A927,'Hospitalisation Details'!$A:$A,'Hospitalisation Details'!$F:$F)</f>
        <v>11837.16</v>
      </c>
      <c r="N927" s="7" t="str">
        <f>_xlfn.XLOOKUP(A927,'Hospitalisation Details'!$A:$A,'Hospitalisation Details'!$G:$G)</f>
        <v>tier - 3</v>
      </c>
      <c r="O927" s="7" t="str">
        <f>_xlfn.XLOOKUP(A927,'Hospitalisation Details'!$A:$A,'Hospitalisation Details'!$H:$H)</f>
        <v>tier - 3</v>
      </c>
      <c r="P927" s="7" t="str">
        <f>_xlfn.XLOOKUP(A927,'Hospitalisation Details'!$A:$A,'Hospitalisation Details'!$I:$I)</f>
        <v>R1011</v>
      </c>
      <c r="Q927" s="28">
        <f>_xlfn.XLOOKUP(A927,'Hospitalisation Details'!$A:$A,'Hospitalisation Details'!$K:$K)</f>
        <v>59</v>
      </c>
    </row>
    <row r="928" spans="1:17" x14ac:dyDescent="0.3">
      <c r="A928" s="27" t="s">
        <v>1443</v>
      </c>
      <c r="B928" s="7" t="str">
        <f>IFERROR(_xlfn.XLOOKUP(A928,'Customer Names'!$A$2:$A$2336,'Customer Names'!$C$2:$C$2336),"Unknown")</f>
        <v xml:space="preserve">  Rebecca B</v>
      </c>
      <c r="C928" s="7">
        <f>_xlfn.XLOOKUP(A928,'Medical Examinations'!$A$2:$A$2336,'Medical Examinations'!$B$2:$B$2336,AVERAGE('Medical Examinations'!$B$2:$B$2336))</f>
        <v>22.77</v>
      </c>
      <c r="D928" s="7">
        <f>_xlfn.XLOOKUP(A928,'Medical Examinations'!$A$2:$A$2336,'Medical Examinations'!$C$2:$C$2336,AVERAGE('Medical Examinations'!$C$2:$C$2336))</f>
        <v>4.47</v>
      </c>
      <c r="E928" s="7" t="str">
        <f>_xlfn.XLOOKUP(A928,'Medical Examinations'!$A:$A,'Medical Examinations'!$D:$D,"Unknown")</f>
        <v>Yes</v>
      </c>
      <c r="F928" s="7" t="str">
        <f>_xlfn.XLOOKUP(A928,'Medical Examinations'!$A:$A,'Medical Examinations'!$E:$E,"Unknown")</f>
        <v>No</v>
      </c>
      <c r="G928" s="7" t="str">
        <f>_xlfn.XLOOKUP(A928,'Medical Examinations'!$A:$A,'Medical Examinations'!$F:$F,"Unknown")</f>
        <v>No</v>
      </c>
      <c r="H928" s="43">
        <f>_xlfn.XLOOKUP(Healthcare!A928,'Medical Examinations'!$A:$A,'Medical Examinations'!$G:$G,0)</f>
        <v>1</v>
      </c>
      <c r="I928" s="7" t="str">
        <f>_xlfn.XLOOKUP(A928,'Medical Examinations'!$A:$A,'Medical Examinations'!$H:$H,"Unknown")</f>
        <v>No</v>
      </c>
      <c r="J928" s="7" t="str" cm="1">
        <f t="array" ref="J928">_xlfn.IFS(C928&lt;18.5,"Under Weight",C928&lt;=24.9,"Normal Weight",C928&lt;30,"Over weight",C928&gt;=30,"Obesity")</f>
        <v>Normal Weight</v>
      </c>
      <c r="K928" s="7" t="str" cm="1">
        <f t="array" ref="K928">_xlfn.IFS(D928="Null","Unknown",D928&lt;5.7,"Normal",D928&lt;6.5,"Prediabetes",D928&gt;=6.5,"Diabetes")</f>
        <v>Normal</v>
      </c>
      <c r="L928" s="7" t="str">
        <f>_xlfn.XLOOKUP(A928,'Hospitalisation Details'!$A:$A,'Hospitalisation Details'!$J:$J,)</f>
        <v>27-Jun-1964</v>
      </c>
      <c r="M928" s="22">
        <f>+_xlfn.XLOOKUP(A928,'Hospitalisation Details'!$A:$A,'Hospitalisation Details'!$F:$F)</f>
        <v>11833.78</v>
      </c>
      <c r="N928" s="7" t="str">
        <f>_xlfn.XLOOKUP(A928,'Hospitalisation Details'!$A:$A,'Hospitalisation Details'!$G:$G)</f>
        <v>tier - 3</v>
      </c>
      <c r="O928" s="7" t="str">
        <f>_xlfn.XLOOKUP(A928,'Hospitalisation Details'!$A:$A,'Hospitalisation Details'!$H:$H)</f>
        <v>tier - 3</v>
      </c>
      <c r="P928" s="7" t="str">
        <f>_xlfn.XLOOKUP(A928,'Hospitalisation Details'!$A:$A,'Hospitalisation Details'!$I:$I)</f>
        <v>R1013</v>
      </c>
      <c r="Q928" s="28">
        <f>_xlfn.XLOOKUP(A928,'Hospitalisation Details'!$A:$A,'Hospitalisation Details'!$K:$K)</f>
        <v>59</v>
      </c>
    </row>
    <row r="929" spans="1:17" x14ac:dyDescent="0.3">
      <c r="A929" s="27" t="s">
        <v>1442</v>
      </c>
      <c r="B929" s="7" t="str">
        <f>IFERROR(_xlfn.XLOOKUP(A929,'Customer Names'!$A$2:$A$2336,'Customer Names'!$C$2:$C$2336),"Unknown")</f>
        <v xml:space="preserve">  Maria A</v>
      </c>
      <c r="C929" s="7">
        <f>_xlfn.XLOOKUP(A929,'Medical Examinations'!$A$2:$A$2336,'Medical Examinations'!$B$2:$B$2336,AVERAGE('Medical Examinations'!$B$2:$B$2336))</f>
        <v>23.18</v>
      </c>
      <c r="D929" s="7">
        <f>_xlfn.XLOOKUP(A929,'Medical Examinations'!$A$2:$A$2336,'Medical Examinations'!$C$2:$C$2336,AVERAGE('Medical Examinations'!$C$2:$C$2336))</f>
        <v>8.31</v>
      </c>
      <c r="E929" s="7" t="str">
        <f>_xlfn.XLOOKUP(A929,'Medical Examinations'!$A:$A,'Medical Examinations'!$D:$D,"Unknown")</f>
        <v>No</v>
      </c>
      <c r="F929" s="7" t="str">
        <f>_xlfn.XLOOKUP(A929,'Medical Examinations'!$A:$A,'Medical Examinations'!$E:$E,"Unknown")</f>
        <v>No</v>
      </c>
      <c r="G929" s="7" t="str">
        <f>_xlfn.XLOOKUP(A929,'Medical Examinations'!$A:$A,'Medical Examinations'!$F:$F,"Unknown")</f>
        <v>No</v>
      </c>
      <c r="H929" s="43">
        <f>_xlfn.XLOOKUP(Healthcare!A929,'Medical Examinations'!$A:$A,'Medical Examinations'!$G:$G,0)</f>
        <v>0</v>
      </c>
      <c r="I929" s="7" t="str">
        <f>_xlfn.XLOOKUP(A929,'Medical Examinations'!$A:$A,'Medical Examinations'!$H:$H,"Unknown")</f>
        <v>No</v>
      </c>
      <c r="J929" s="7" t="str" cm="1">
        <f t="array" ref="J929">_xlfn.IFS(C929&lt;18.5,"Under Weight",C929&lt;=24.9,"Normal Weight",C929&lt;30,"Over weight",C929&gt;=30,"Obesity")</f>
        <v>Normal Weight</v>
      </c>
      <c r="K929" s="7" t="str" cm="1">
        <f t="array" ref="K929">_xlfn.IFS(D929="Null","Unknown",D929&lt;5.7,"Normal",D929&lt;6.5,"Prediabetes",D929&gt;=6.5,"Diabetes")</f>
        <v>Diabetes</v>
      </c>
      <c r="L929" s="7" t="str">
        <f>_xlfn.XLOOKUP(A929,'Hospitalisation Details'!$A:$A,'Hospitalisation Details'!$J:$J,)</f>
        <v>3-Oct-1965</v>
      </c>
      <c r="M929" s="22">
        <f>+_xlfn.XLOOKUP(A929,'Hospitalisation Details'!$A:$A,'Hospitalisation Details'!$F:$F)</f>
        <v>11830.61</v>
      </c>
      <c r="N929" s="7" t="str">
        <f>_xlfn.XLOOKUP(A929,'Hospitalisation Details'!$A:$A,'Hospitalisation Details'!$G:$G)</f>
        <v>tier - 3</v>
      </c>
      <c r="O929" s="7" t="str">
        <f>_xlfn.XLOOKUP(A929,'Hospitalisation Details'!$A:$A,'Hospitalisation Details'!$H:$H)</f>
        <v>tier - 1</v>
      </c>
      <c r="P929" s="7" t="str">
        <f>_xlfn.XLOOKUP(A929,'Hospitalisation Details'!$A:$A,'Hospitalisation Details'!$I:$I)</f>
        <v>R1012</v>
      </c>
      <c r="Q929" s="28">
        <f>_xlfn.XLOOKUP(A929,'Hospitalisation Details'!$A:$A,'Hospitalisation Details'!$K:$K)</f>
        <v>58</v>
      </c>
    </row>
    <row r="930" spans="1:17" x14ac:dyDescent="0.3">
      <c r="A930" s="27" t="s">
        <v>1441</v>
      </c>
      <c r="B930" s="7" t="str">
        <f>IFERROR(_xlfn.XLOOKUP(A930,'Customer Names'!$A$2:$A$2336,'Customer Names'!$C$2:$C$2336),"Unknown")</f>
        <v xml:space="preserve">  Lisa M</v>
      </c>
      <c r="C930" s="7">
        <f>_xlfn.XLOOKUP(A930,'Medical Examinations'!$A$2:$A$2336,'Medical Examinations'!$B$2:$B$2336,AVERAGE('Medical Examinations'!$B$2:$B$2336))</f>
        <v>35.409999999999997</v>
      </c>
      <c r="D930" s="7">
        <f>_xlfn.XLOOKUP(A930,'Medical Examinations'!$A$2:$A$2336,'Medical Examinations'!$C$2:$C$2336,AVERAGE('Medical Examinations'!$C$2:$C$2336))</f>
        <v>5.68</v>
      </c>
      <c r="E930" s="7" t="str">
        <f>_xlfn.XLOOKUP(A930,'Medical Examinations'!$A:$A,'Medical Examinations'!$D:$D,"Unknown")</f>
        <v>No</v>
      </c>
      <c r="F930" s="7" t="str">
        <f>_xlfn.XLOOKUP(A930,'Medical Examinations'!$A:$A,'Medical Examinations'!$E:$E,"Unknown")</f>
        <v>No</v>
      </c>
      <c r="G930" s="7" t="str">
        <f>_xlfn.XLOOKUP(A930,'Medical Examinations'!$A:$A,'Medical Examinations'!$F:$F,"Unknown")</f>
        <v>No</v>
      </c>
      <c r="H930" s="43">
        <f>_xlfn.XLOOKUP(Healthcare!A930,'Medical Examinations'!$A:$A,'Medical Examinations'!$G:$G,0)</f>
        <v>0</v>
      </c>
      <c r="I930" s="7" t="str">
        <f>_xlfn.XLOOKUP(A930,'Medical Examinations'!$A:$A,'Medical Examinations'!$H:$H,"Unknown")</f>
        <v>No</v>
      </c>
      <c r="J930" s="7" t="str" cm="1">
        <f t="array" ref="J930">_xlfn.IFS(C930&lt;18.5,"Under Weight",C930&lt;=24.9,"Normal Weight",C930&lt;30,"Over weight",C930&gt;=30,"Obesity")</f>
        <v>Obesity</v>
      </c>
      <c r="K930" s="7" t="str" cm="1">
        <f t="array" ref="K930">_xlfn.IFS(D930="Null","Unknown",D930&lt;5.7,"Normal",D930&lt;6.5,"Prediabetes",D930&gt;=6.5,"Diabetes")</f>
        <v>Normal</v>
      </c>
      <c r="L930" s="7" t="str">
        <f>_xlfn.XLOOKUP(A930,'Hospitalisation Details'!$A:$A,'Hospitalisation Details'!$J:$J,)</f>
        <v>20-Nov-1982</v>
      </c>
      <c r="M930" s="22">
        <f>+_xlfn.XLOOKUP(A930,'Hospitalisation Details'!$A:$A,'Hospitalisation Details'!$F:$F)</f>
        <v>11773.06</v>
      </c>
      <c r="N930" s="7" t="str">
        <f>_xlfn.XLOOKUP(A930,'Hospitalisation Details'!$A:$A,'Hospitalisation Details'!$G:$G)</f>
        <v>tier - 3</v>
      </c>
      <c r="O930" s="7" t="str">
        <f>_xlfn.XLOOKUP(A930,'Hospitalisation Details'!$A:$A,'Hospitalisation Details'!$H:$H)</f>
        <v>tier - 3</v>
      </c>
      <c r="P930" s="7" t="str">
        <f>_xlfn.XLOOKUP(A930,'Hospitalisation Details'!$A:$A,'Hospitalisation Details'!$I:$I)</f>
        <v>R1026</v>
      </c>
      <c r="Q930" s="28">
        <f>_xlfn.XLOOKUP(A930,'Hospitalisation Details'!$A:$A,'Hospitalisation Details'!$K:$K)</f>
        <v>41</v>
      </c>
    </row>
    <row r="931" spans="1:17" x14ac:dyDescent="0.3">
      <c r="A931" s="27" t="s">
        <v>1440</v>
      </c>
      <c r="B931" s="7" t="str">
        <f>IFERROR(_xlfn.XLOOKUP(A931,'Customer Names'!$A$2:$A$2336,'Customer Names'!$C$2:$C$2336),"Unknown")</f>
        <v xml:space="preserve">  Steve Jr</v>
      </c>
      <c r="C931" s="7">
        <f>_xlfn.XLOOKUP(A931,'Medical Examinations'!$A$2:$A$2336,'Medical Examinations'!$B$2:$B$2336,AVERAGE('Medical Examinations'!$B$2:$B$2336))</f>
        <v>32.11</v>
      </c>
      <c r="D931" s="7">
        <f>_xlfn.XLOOKUP(A931,'Medical Examinations'!$A$2:$A$2336,'Medical Examinations'!$C$2:$C$2336,AVERAGE('Medical Examinations'!$C$2:$C$2336))</f>
        <v>4.75</v>
      </c>
      <c r="E931" s="7" t="str">
        <f>_xlfn.XLOOKUP(A931,'Medical Examinations'!$A:$A,'Medical Examinations'!$D:$D,"Unknown")</f>
        <v>Yes</v>
      </c>
      <c r="F931" s="7" t="str">
        <f>_xlfn.XLOOKUP(A931,'Medical Examinations'!$A:$A,'Medical Examinations'!$E:$E,"Unknown")</f>
        <v>No</v>
      </c>
      <c r="G931" s="7" t="str">
        <f>_xlfn.XLOOKUP(A931,'Medical Examinations'!$A:$A,'Medical Examinations'!$F:$F,"Unknown")</f>
        <v>No</v>
      </c>
      <c r="H931" s="43">
        <f>_xlfn.XLOOKUP(Healthcare!A931,'Medical Examinations'!$A:$A,'Medical Examinations'!$G:$G,0)</f>
        <v>2</v>
      </c>
      <c r="I931" s="7" t="str">
        <f>_xlfn.XLOOKUP(A931,'Medical Examinations'!$A:$A,'Medical Examinations'!$H:$H,"Unknown")</f>
        <v>No</v>
      </c>
      <c r="J931" s="7" t="str" cm="1">
        <f t="array" ref="J931">_xlfn.IFS(C931&lt;18.5,"Under Weight",C931&lt;=24.9,"Normal Weight",C931&lt;30,"Over weight",C931&gt;=30,"Obesity")</f>
        <v>Obesity</v>
      </c>
      <c r="K931" s="7" t="str" cm="1">
        <f t="array" ref="K931">_xlfn.IFS(D931="Null","Unknown",D931&lt;5.7,"Normal",D931&lt;6.5,"Prediabetes",D931&gt;=6.5,"Diabetes")</f>
        <v>Normal</v>
      </c>
      <c r="L931" s="7" t="str">
        <f>_xlfn.XLOOKUP(A931,'Hospitalisation Details'!$A:$A,'Hospitalisation Details'!$J:$J,)</f>
        <v>25-Jul-1966</v>
      </c>
      <c r="M931" s="22">
        <f>+_xlfn.XLOOKUP(A931,'Hospitalisation Details'!$A:$A,'Hospitalisation Details'!$F:$F)</f>
        <v>11763</v>
      </c>
      <c r="N931" s="7" t="str">
        <f>_xlfn.XLOOKUP(A931,'Hospitalisation Details'!$A:$A,'Hospitalisation Details'!$G:$G)</f>
        <v>tier - 3</v>
      </c>
      <c r="O931" s="7" t="str">
        <f>_xlfn.XLOOKUP(A931,'Hospitalisation Details'!$A:$A,'Hospitalisation Details'!$H:$H)</f>
        <v>tier - 3</v>
      </c>
      <c r="P931" s="7" t="str">
        <f>_xlfn.XLOOKUP(A931,'Hospitalisation Details'!$A:$A,'Hospitalisation Details'!$I:$I)</f>
        <v>R1016</v>
      </c>
      <c r="Q931" s="28">
        <f>_xlfn.XLOOKUP(A931,'Hospitalisation Details'!$A:$A,'Hospitalisation Details'!$K:$K)</f>
        <v>57</v>
      </c>
    </row>
    <row r="932" spans="1:17" x14ac:dyDescent="0.3">
      <c r="A932" s="27" t="s">
        <v>1439</v>
      </c>
      <c r="B932" s="7" t="str">
        <f>IFERROR(_xlfn.XLOOKUP(A932,'Customer Names'!$A$2:$A$2336,'Customer Names'!$C$2:$C$2336),"Unknown")</f>
        <v xml:space="preserve">  Tiffany</v>
      </c>
      <c r="C932" s="7">
        <f>_xlfn.XLOOKUP(A932,'Medical Examinations'!$A$2:$A$2336,'Medical Examinations'!$B$2:$B$2336,AVERAGE('Medical Examinations'!$B$2:$B$2336))</f>
        <v>34.479999999999997</v>
      </c>
      <c r="D932" s="7">
        <f>_xlfn.XLOOKUP(A932,'Medical Examinations'!$A$2:$A$2336,'Medical Examinations'!$C$2:$C$2336,AVERAGE('Medical Examinations'!$C$2:$C$2336))</f>
        <v>6.31</v>
      </c>
      <c r="E932" s="7" t="str">
        <f>_xlfn.XLOOKUP(A932,'Medical Examinations'!$A:$A,'Medical Examinations'!$D:$D,"Unknown")</f>
        <v>No</v>
      </c>
      <c r="F932" s="7" t="str">
        <f>_xlfn.XLOOKUP(A932,'Medical Examinations'!$A:$A,'Medical Examinations'!$E:$E,"Unknown")</f>
        <v>No</v>
      </c>
      <c r="G932" s="7" t="str">
        <f>_xlfn.XLOOKUP(A932,'Medical Examinations'!$A:$A,'Medical Examinations'!$F:$F,"Unknown")</f>
        <v>Yes</v>
      </c>
      <c r="H932" s="43">
        <f>_xlfn.XLOOKUP(Healthcare!A932,'Medical Examinations'!$A:$A,'Medical Examinations'!$G:$G,0)</f>
        <v>1</v>
      </c>
      <c r="I932" s="7" t="str">
        <f>_xlfn.XLOOKUP(A932,'Medical Examinations'!$A:$A,'Medical Examinations'!$H:$H,"Unknown")</f>
        <v>No</v>
      </c>
      <c r="J932" s="7" t="str" cm="1">
        <f t="array" ref="J932">_xlfn.IFS(C932&lt;18.5,"Under Weight",C932&lt;=24.9,"Normal Weight",C932&lt;30,"Over weight",C932&gt;=30,"Obesity")</f>
        <v>Obesity</v>
      </c>
      <c r="K932" s="7" t="str" cm="1">
        <f t="array" ref="K932">_xlfn.IFS(D932="Null","Unknown",D932&lt;5.7,"Normal",D932&lt;6.5,"Prediabetes",D932&gt;=6.5,"Diabetes")</f>
        <v>Prediabetes</v>
      </c>
      <c r="L932" s="7" t="str">
        <f>_xlfn.XLOOKUP(A932,'Hospitalisation Details'!$A:$A,'Hospitalisation Details'!$J:$J,)</f>
        <v>6-Nov-1979</v>
      </c>
      <c r="M932" s="22">
        <f>+_xlfn.XLOOKUP(A932,'Hospitalisation Details'!$A:$A,'Hospitalisation Details'!$F:$F)</f>
        <v>11752.68</v>
      </c>
      <c r="N932" s="7" t="str">
        <f>_xlfn.XLOOKUP(A932,'Hospitalisation Details'!$A:$A,'Hospitalisation Details'!$G:$G)</f>
        <v>tier - 3</v>
      </c>
      <c r="O932" s="7" t="str">
        <f>_xlfn.XLOOKUP(A932,'Hospitalisation Details'!$A:$A,'Hospitalisation Details'!$H:$H)</f>
        <v>tier - 1</v>
      </c>
      <c r="P932" s="7" t="str">
        <f>_xlfn.XLOOKUP(A932,'Hospitalisation Details'!$A:$A,'Hospitalisation Details'!$I:$I)</f>
        <v>R1026</v>
      </c>
      <c r="Q932" s="28">
        <f>_xlfn.XLOOKUP(A932,'Hospitalisation Details'!$A:$A,'Hospitalisation Details'!$K:$K)</f>
        <v>44</v>
      </c>
    </row>
    <row r="933" spans="1:17" x14ac:dyDescent="0.3">
      <c r="A933" s="27" t="s">
        <v>1438</v>
      </c>
      <c r="B933" s="7" t="str">
        <f>IFERROR(_xlfn.XLOOKUP(A933,'Customer Names'!$A$2:$A$2336,'Customer Names'!$C$2:$C$2336),"Unknown")</f>
        <v xml:space="preserve">  Greg</v>
      </c>
      <c r="C933" s="7">
        <f>_xlfn.XLOOKUP(A933,'Medical Examinations'!$A$2:$A$2336,'Medical Examinations'!$B$2:$B$2336,AVERAGE('Medical Examinations'!$B$2:$B$2336))</f>
        <v>34.39</v>
      </c>
      <c r="D933" s="7">
        <f>_xlfn.XLOOKUP(A933,'Medical Examinations'!$A$2:$A$2336,'Medical Examinations'!$C$2:$C$2336,AVERAGE('Medical Examinations'!$C$2:$C$2336))</f>
        <v>6.28</v>
      </c>
      <c r="E933" s="7" t="str">
        <f>_xlfn.XLOOKUP(A933,'Medical Examinations'!$A:$A,'Medical Examinations'!$D:$D,"Unknown")</f>
        <v>Yes</v>
      </c>
      <c r="F933" s="7" t="str">
        <f>_xlfn.XLOOKUP(A933,'Medical Examinations'!$A:$A,'Medical Examinations'!$E:$E,"Unknown")</f>
        <v>No</v>
      </c>
      <c r="G933" s="7" t="str">
        <f>_xlfn.XLOOKUP(A933,'Medical Examinations'!$A:$A,'Medical Examinations'!$F:$F,"Unknown")</f>
        <v>No</v>
      </c>
      <c r="H933" s="43">
        <f>_xlfn.XLOOKUP(Healthcare!A933,'Medical Examinations'!$A:$A,'Medical Examinations'!$G:$G,0)</f>
        <v>1</v>
      </c>
      <c r="I933" s="7" t="str">
        <f>_xlfn.XLOOKUP(A933,'Medical Examinations'!$A:$A,'Medical Examinations'!$H:$H,"Unknown")</f>
        <v>No</v>
      </c>
      <c r="J933" s="7" t="str" cm="1">
        <f t="array" ref="J933">_xlfn.IFS(C933&lt;18.5,"Under Weight",C933&lt;=24.9,"Normal Weight",C933&lt;30,"Over weight",C933&gt;=30,"Obesity")</f>
        <v>Obesity</v>
      </c>
      <c r="K933" s="7" t="str" cm="1">
        <f t="array" ref="K933">_xlfn.IFS(D933="Null","Unknown",D933&lt;5.7,"Normal",D933&lt;6.5,"Prediabetes",D933&gt;=6.5,"Diabetes")</f>
        <v>Prediabetes</v>
      </c>
      <c r="L933" s="7" t="str">
        <f>_xlfn.XLOOKUP(A933,'Hospitalisation Details'!$A:$A,'Hospitalisation Details'!$J:$J,)</f>
        <v>2-Dec-1964</v>
      </c>
      <c r="M933" s="22">
        <f>+_xlfn.XLOOKUP(A933,'Hospitalisation Details'!$A:$A,'Hospitalisation Details'!$F:$F)</f>
        <v>11743.93</v>
      </c>
      <c r="N933" s="7" t="str">
        <f>_xlfn.XLOOKUP(A933,'Hospitalisation Details'!$A:$A,'Hospitalisation Details'!$G:$G)</f>
        <v>tier - 3</v>
      </c>
      <c r="O933" s="7" t="str">
        <f>_xlfn.XLOOKUP(A933,'Hospitalisation Details'!$A:$A,'Hospitalisation Details'!$H:$H)</f>
        <v>tier - 1</v>
      </c>
      <c r="P933" s="7" t="str">
        <f>_xlfn.XLOOKUP(A933,'Hospitalisation Details'!$A:$A,'Hospitalisation Details'!$I:$I)</f>
        <v>R1012</v>
      </c>
      <c r="Q933" s="28">
        <f>_xlfn.XLOOKUP(A933,'Hospitalisation Details'!$A:$A,'Hospitalisation Details'!$K:$K)</f>
        <v>59</v>
      </c>
    </row>
    <row r="934" spans="1:17" x14ac:dyDescent="0.3">
      <c r="A934" s="27" t="s">
        <v>1437</v>
      </c>
      <c r="B934" s="7" t="str">
        <f>IFERROR(_xlfn.XLOOKUP(A934,'Customer Names'!$A$2:$A$2336,'Customer Names'!$C$2:$C$2336),"Unknown")</f>
        <v xml:space="preserve">  Dale</v>
      </c>
      <c r="C934" s="7">
        <f>_xlfn.XLOOKUP(A934,'Medical Examinations'!$A$2:$A$2336,'Medical Examinations'!$B$2:$B$2336,AVERAGE('Medical Examinations'!$B$2:$B$2336))</f>
        <v>26.4</v>
      </c>
      <c r="D934" s="7">
        <f>_xlfn.XLOOKUP(A934,'Medical Examinations'!$A$2:$A$2336,'Medical Examinations'!$C$2:$C$2336,AVERAGE('Medical Examinations'!$C$2:$C$2336))</f>
        <v>9.2899999999999991</v>
      </c>
      <c r="E934" s="7" t="str">
        <f>_xlfn.XLOOKUP(A934,'Medical Examinations'!$A:$A,'Medical Examinations'!$D:$D,"Unknown")</f>
        <v>Yes</v>
      </c>
      <c r="F934" s="7" t="str">
        <f>_xlfn.XLOOKUP(A934,'Medical Examinations'!$A:$A,'Medical Examinations'!$E:$E,"Unknown")</f>
        <v>No</v>
      </c>
      <c r="G934" s="7" t="str">
        <f>_xlfn.XLOOKUP(A934,'Medical Examinations'!$A:$A,'Medical Examinations'!$F:$F,"Unknown")</f>
        <v>Yes</v>
      </c>
      <c r="H934" s="43">
        <f>_xlfn.XLOOKUP(Healthcare!A934,'Medical Examinations'!$A:$A,'Medical Examinations'!$G:$G,0)</f>
        <v>1</v>
      </c>
      <c r="I934" s="7" t="str">
        <f>_xlfn.XLOOKUP(A934,'Medical Examinations'!$A:$A,'Medical Examinations'!$H:$H,"Unknown")</f>
        <v>No</v>
      </c>
      <c r="J934" s="7" t="str" cm="1">
        <f t="array" ref="J934">_xlfn.IFS(C934&lt;18.5,"Under Weight",C934&lt;=24.9,"Normal Weight",C934&lt;30,"Over weight",C934&gt;=30,"Obesity")</f>
        <v>Over weight</v>
      </c>
      <c r="K934" s="7" t="str" cm="1">
        <f t="array" ref="K934">_xlfn.IFS(D934="Null","Unknown",D934&lt;5.7,"Normal",D934&lt;6.5,"Prediabetes",D934&gt;=6.5,"Diabetes")</f>
        <v>Diabetes</v>
      </c>
      <c r="L934" s="7" t="str">
        <f>_xlfn.XLOOKUP(A934,'Hospitalisation Details'!$A:$A,'Hospitalisation Details'!$J:$J,)</f>
        <v>9-Jun-1963</v>
      </c>
      <c r="M934" s="22">
        <f>+_xlfn.XLOOKUP(A934,'Hospitalisation Details'!$A:$A,'Hospitalisation Details'!$F:$F)</f>
        <v>11743.3</v>
      </c>
      <c r="N934" s="7" t="str">
        <f>_xlfn.XLOOKUP(A934,'Hospitalisation Details'!$A:$A,'Hospitalisation Details'!$G:$G)</f>
        <v>tier - 3</v>
      </c>
      <c r="O934" s="7" t="str">
        <f>_xlfn.XLOOKUP(A934,'Hospitalisation Details'!$A:$A,'Hospitalisation Details'!$H:$H)</f>
        <v>tier - 3</v>
      </c>
      <c r="P934" s="7" t="str">
        <f>_xlfn.XLOOKUP(A934,'Hospitalisation Details'!$A:$A,'Hospitalisation Details'!$I:$I)</f>
        <v>R1013</v>
      </c>
      <c r="Q934" s="28">
        <f>_xlfn.XLOOKUP(A934,'Hospitalisation Details'!$A:$A,'Hospitalisation Details'!$K:$K)</f>
        <v>60</v>
      </c>
    </row>
    <row r="935" spans="1:17" x14ac:dyDescent="0.3">
      <c r="A935" s="27" t="s">
        <v>1436</v>
      </c>
      <c r="B935" s="7" t="str">
        <f>IFERROR(_xlfn.XLOOKUP(A935,'Customer Names'!$A$2:$A$2336,'Customer Names'!$C$2:$C$2336),"Unknown")</f>
        <v xml:space="preserve">  Brittany A</v>
      </c>
      <c r="C935" s="7">
        <f>_xlfn.XLOOKUP(A935,'Medical Examinations'!$A$2:$A$2336,'Medical Examinations'!$B$2:$B$2336,AVERAGE('Medical Examinations'!$B$2:$B$2336))</f>
        <v>28.1</v>
      </c>
      <c r="D935" s="7">
        <f>_xlfn.XLOOKUP(A935,'Medical Examinations'!$A$2:$A$2336,'Medical Examinations'!$C$2:$C$2336,AVERAGE('Medical Examinations'!$C$2:$C$2336))</f>
        <v>5.79</v>
      </c>
      <c r="E935" s="7" t="str">
        <f>_xlfn.XLOOKUP(A935,'Medical Examinations'!$A:$A,'Medical Examinations'!$D:$D,"Unknown")</f>
        <v>Yes</v>
      </c>
      <c r="F935" s="7" t="str">
        <f>_xlfn.XLOOKUP(A935,'Medical Examinations'!$A:$A,'Medical Examinations'!$E:$E,"Unknown")</f>
        <v>No</v>
      </c>
      <c r="G935" s="7" t="str">
        <f>_xlfn.XLOOKUP(A935,'Medical Examinations'!$A:$A,'Medical Examinations'!$F:$F,"Unknown")</f>
        <v>Yes</v>
      </c>
      <c r="H935" s="43">
        <f>_xlfn.XLOOKUP(Healthcare!A935,'Medical Examinations'!$A:$A,'Medical Examinations'!$G:$G,0)</f>
        <v>1</v>
      </c>
      <c r="I935" s="7" t="str">
        <f>_xlfn.XLOOKUP(A935,'Medical Examinations'!$A:$A,'Medical Examinations'!$H:$H,"Unknown")</f>
        <v>No</v>
      </c>
      <c r="J935" s="7" t="str" cm="1">
        <f t="array" ref="J935">_xlfn.IFS(C935&lt;18.5,"Under Weight",C935&lt;=24.9,"Normal Weight",C935&lt;30,"Over weight",C935&gt;=30,"Obesity")</f>
        <v>Over weight</v>
      </c>
      <c r="K935" s="7" t="str" cm="1">
        <f t="array" ref="K935">_xlfn.IFS(D935="Null","Unknown",D935&lt;5.7,"Normal",D935&lt;6.5,"Prediabetes",D935&gt;=6.5,"Diabetes")</f>
        <v>Prediabetes</v>
      </c>
      <c r="L935" s="7" t="str">
        <f>_xlfn.XLOOKUP(A935,'Hospitalisation Details'!$A:$A,'Hospitalisation Details'!$J:$J,)</f>
        <v>12-Nov-1969</v>
      </c>
      <c r="M935" s="22">
        <f>+_xlfn.XLOOKUP(A935,'Hospitalisation Details'!$A:$A,'Hospitalisation Details'!$F:$F)</f>
        <v>11741.73</v>
      </c>
      <c r="N935" s="7" t="str">
        <f>_xlfn.XLOOKUP(A935,'Hospitalisation Details'!$A:$A,'Hospitalisation Details'!$G:$G)</f>
        <v>tier - 3</v>
      </c>
      <c r="O935" s="7" t="str">
        <f>_xlfn.XLOOKUP(A935,'Hospitalisation Details'!$A:$A,'Hospitalisation Details'!$H:$H)</f>
        <v>tier - 1</v>
      </c>
      <c r="P935" s="7" t="str">
        <f>_xlfn.XLOOKUP(A935,'Hospitalisation Details'!$A:$A,'Hospitalisation Details'!$I:$I)</f>
        <v>R1011</v>
      </c>
      <c r="Q935" s="28">
        <f>_xlfn.XLOOKUP(A935,'Hospitalisation Details'!$A:$A,'Hospitalisation Details'!$K:$K)</f>
        <v>54</v>
      </c>
    </row>
    <row r="936" spans="1:17" x14ac:dyDescent="0.3">
      <c r="A936" s="27" t="s">
        <v>1435</v>
      </c>
      <c r="B936" s="7" t="str">
        <f>IFERROR(_xlfn.XLOOKUP(A936,'Customer Names'!$A$2:$A$2336,'Customer Names'!$C$2:$C$2336),"Unknown")</f>
        <v xml:space="preserve">  Robert S</v>
      </c>
      <c r="C936" s="7">
        <f>_xlfn.XLOOKUP(A936,'Medical Examinations'!$A$2:$A$2336,'Medical Examinations'!$B$2:$B$2336,AVERAGE('Medical Examinations'!$B$2:$B$2336))</f>
        <v>27</v>
      </c>
      <c r="D936" s="7">
        <f>_xlfn.XLOOKUP(A936,'Medical Examinations'!$A$2:$A$2336,'Medical Examinations'!$C$2:$C$2336,AVERAGE('Medical Examinations'!$C$2:$C$2336))</f>
        <v>4.54</v>
      </c>
      <c r="E936" s="7" t="str">
        <f>_xlfn.XLOOKUP(A936,'Medical Examinations'!$A:$A,'Medical Examinations'!$D:$D,"Unknown")</f>
        <v>Yes</v>
      </c>
      <c r="F936" s="7" t="str">
        <f>_xlfn.XLOOKUP(A936,'Medical Examinations'!$A:$A,'Medical Examinations'!$E:$E,"Unknown")</f>
        <v>No</v>
      </c>
      <c r="G936" s="7" t="str">
        <f>_xlfn.XLOOKUP(A936,'Medical Examinations'!$A:$A,'Medical Examinations'!$F:$F,"Unknown")</f>
        <v>No</v>
      </c>
      <c r="H936" s="43">
        <f>_xlfn.XLOOKUP(Healthcare!A936,'Medical Examinations'!$A:$A,'Medical Examinations'!$G:$G,0)</f>
        <v>1</v>
      </c>
      <c r="I936" s="7" t="str">
        <f>_xlfn.XLOOKUP(A936,'Medical Examinations'!$A:$A,'Medical Examinations'!$H:$H,"Unknown")</f>
        <v>No</v>
      </c>
      <c r="J936" s="7" t="str" cm="1">
        <f t="array" ref="J936">_xlfn.IFS(C936&lt;18.5,"Under Weight",C936&lt;=24.9,"Normal Weight",C936&lt;30,"Over weight",C936&gt;=30,"Obesity")</f>
        <v>Over weight</v>
      </c>
      <c r="K936" s="7" t="str" cm="1">
        <f t="array" ref="K936">_xlfn.IFS(D936="Null","Unknown",D936&lt;5.7,"Normal",D936&lt;6.5,"Prediabetes",D936&gt;=6.5,"Diabetes")</f>
        <v>Normal</v>
      </c>
      <c r="L936" s="7" t="str">
        <f>_xlfn.XLOOKUP(A936,'Hospitalisation Details'!$A:$A,'Hospitalisation Details'!$J:$J,)</f>
        <v>5-Sep-1988</v>
      </c>
      <c r="M936" s="22">
        <f>+_xlfn.XLOOKUP(A936,'Hospitalisation Details'!$A:$A,'Hospitalisation Details'!$F:$F)</f>
        <v>11737.85</v>
      </c>
      <c r="N936" s="7" t="str">
        <f>_xlfn.XLOOKUP(A936,'Hospitalisation Details'!$A:$A,'Hospitalisation Details'!$G:$G)</f>
        <v>tier - 3</v>
      </c>
      <c r="O936" s="7" t="str">
        <f>_xlfn.XLOOKUP(A936,'Hospitalisation Details'!$A:$A,'Hospitalisation Details'!$H:$H)</f>
        <v>tier - 1</v>
      </c>
      <c r="P936" s="7" t="str">
        <f>_xlfn.XLOOKUP(A936,'Hospitalisation Details'!$A:$A,'Hospitalisation Details'!$I:$I)</f>
        <v>R1011</v>
      </c>
      <c r="Q936" s="28">
        <f>_xlfn.XLOOKUP(A936,'Hospitalisation Details'!$A:$A,'Hospitalisation Details'!$K:$K)</f>
        <v>35</v>
      </c>
    </row>
    <row r="937" spans="1:17" x14ac:dyDescent="0.3">
      <c r="A937" s="27" t="s">
        <v>1434</v>
      </c>
      <c r="B937" s="7" t="str">
        <f>IFERROR(_xlfn.XLOOKUP(A937,'Customer Names'!$A$2:$A$2336,'Customer Names'!$C$2:$C$2336),"Unknown")</f>
        <v xml:space="preserve">  Cameron</v>
      </c>
      <c r="C937" s="7">
        <f>_xlfn.XLOOKUP(A937,'Medical Examinations'!$A$2:$A$2336,'Medical Examinations'!$B$2:$B$2336,AVERAGE('Medical Examinations'!$B$2:$B$2336))</f>
        <v>28.594999999999999</v>
      </c>
      <c r="D937" s="7">
        <f>_xlfn.XLOOKUP(A937,'Medical Examinations'!$A$2:$A$2336,'Medical Examinations'!$C$2:$C$2336,AVERAGE('Medical Examinations'!$C$2:$C$2336))</f>
        <v>4.68</v>
      </c>
      <c r="E937" s="7" t="str">
        <f>_xlfn.XLOOKUP(A937,'Medical Examinations'!$A:$A,'Medical Examinations'!$D:$D,"Unknown")</f>
        <v>Yes</v>
      </c>
      <c r="F937" s="7" t="str">
        <f>_xlfn.XLOOKUP(A937,'Medical Examinations'!$A:$A,'Medical Examinations'!$E:$E,"Unknown")</f>
        <v>No</v>
      </c>
      <c r="G937" s="7" t="str">
        <f>_xlfn.XLOOKUP(A937,'Medical Examinations'!$A:$A,'Medical Examinations'!$F:$F,"Unknown")</f>
        <v>No</v>
      </c>
      <c r="H937" s="43">
        <f>_xlfn.XLOOKUP(Healthcare!A937,'Medical Examinations'!$A:$A,'Medical Examinations'!$G:$G,0)</f>
        <v>1</v>
      </c>
      <c r="I937" s="7" t="str">
        <f>_xlfn.XLOOKUP(A937,'Medical Examinations'!$A:$A,'Medical Examinations'!$H:$H,"Unknown")</f>
        <v>No</v>
      </c>
      <c r="J937" s="7" t="str" cm="1">
        <f t="array" ref="J937">_xlfn.IFS(C937&lt;18.5,"Under Weight",C937&lt;=24.9,"Normal Weight",C937&lt;30,"Over weight",C937&gt;=30,"Obesity")</f>
        <v>Over weight</v>
      </c>
      <c r="K937" s="7" t="str" cm="1">
        <f t="array" ref="K937">_xlfn.IFS(D937="Null","Unknown",D937&lt;5.7,"Normal",D937&lt;6.5,"Prediabetes",D937&gt;=6.5,"Diabetes")</f>
        <v>Normal</v>
      </c>
      <c r="L937" s="7" t="str">
        <f>_xlfn.XLOOKUP(A937,'Hospitalisation Details'!$A:$A,'Hospitalisation Details'!$J:$J,)</f>
        <v>9-Nov-1964</v>
      </c>
      <c r="M937" s="22">
        <f>+_xlfn.XLOOKUP(A937,'Hospitalisation Details'!$A:$A,'Hospitalisation Details'!$F:$F)</f>
        <v>11735.88</v>
      </c>
      <c r="N937" s="7" t="str">
        <f>_xlfn.XLOOKUP(A937,'Hospitalisation Details'!$A:$A,'Hospitalisation Details'!$G:$G)</f>
        <v>tier - 3</v>
      </c>
      <c r="O937" s="7" t="str">
        <f>_xlfn.XLOOKUP(A937,'Hospitalisation Details'!$A:$A,'Hospitalisation Details'!$H:$H)</f>
        <v>tier - 1</v>
      </c>
      <c r="P937" s="7" t="str">
        <f>_xlfn.XLOOKUP(A937,'Hospitalisation Details'!$A:$A,'Hospitalisation Details'!$I:$I)</f>
        <v>R1012</v>
      </c>
      <c r="Q937" s="28">
        <f>_xlfn.XLOOKUP(A937,'Hospitalisation Details'!$A:$A,'Hospitalisation Details'!$K:$K)</f>
        <v>59</v>
      </c>
    </row>
    <row r="938" spans="1:17" x14ac:dyDescent="0.3">
      <c r="A938" s="27" t="s">
        <v>1433</v>
      </c>
      <c r="B938" s="7" t="str">
        <f>IFERROR(_xlfn.XLOOKUP(A938,'Customer Names'!$A$2:$A$2336,'Customer Names'!$C$2:$C$2336),"Unknown")</f>
        <v xml:space="preserve">  Ulrike</v>
      </c>
      <c r="C938" s="7">
        <f>_xlfn.XLOOKUP(A938,'Medical Examinations'!$A$2:$A$2336,'Medical Examinations'!$B$2:$B$2336,AVERAGE('Medical Examinations'!$B$2:$B$2336))</f>
        <v>36.799999999999997</v>
      </c>
      <c r="D938" s="7">
        <f>_xlfn.XLOOKUP(A938,'Medical Examinations'!$A$2:$A$2336,'Medical Examinations'!$C$2:$C$2336,AVERAGE('Medical Examinations'!$C$2:$C$2336))</f>
        <v>5.88</v>
      </c>
      <c r="E938" s="7" t="str">
        <f>_xlfn.XLOOKUP(A938,'Medical Examinations'!$A:$A,'Medical Examinations'!$D:$D,"Unknown")</f>
        <v>No</v>
      </c>
      <c r="F938" s="7" t="str">
        <f>_xlfn.XLOOKUP(A938,'Medical Examinations'!$A:$A,'Medical Examinations'!$E:$E,"Unknown")</f>
        <v>No</v>
      </c>
      <c r="G938" s="7" t="str">
        <f>_xlfn.XLOOKUP(A938,'Medical Examinations'!$A:$A,'Medical Examinations'!$F:$F,"Unknown")</f>
        <v>No</v>
      </c>
      <c r="H938" s="43">
        <f>_xlfn.XLOOKUP(Healthcare!A938,'Medical Examinations'!$A:$A,'Medical Examinations'!$G:$G,0)</f>
        <v>1</v>
      </c>
      <c r="I938" s="7" t="str">
        <f>_xlfn.XLOOKUP(A938,'Medical Examinations'!$A:$A,'Medical Examinations'!$H:$H,"Unknown")</f>
        <v>No</v>
      </c>
      <c r="J938" s="7" t="str" cm="1">
        <f t="array" ref="J938">_xlfn.IFS(C938&lt;18.5,"Under Weight",C938&lt;=24.9,"Normal Weight",C938&lt;30,"Over weight",C938&gt;=30,"Obesity")</f>
        <v>Obesity</v>
      </c>
      <c r="K938" s="7" t="str" cm="1">
        <f t="array" ref="K938">_xlfn.IFS(D938="Null","Unknown",D938&lt;5.7,"Normal",D938&lt;6.5,"Prediabetes",D938&gt;=6.5,"Diabetes")</f>
        <v>Prediabetes</v>
      </c>
      <c r="L938" s="7" t="str">
        <f>_xlfn.XLOOKUP(A938,'Hospitalisation Details'!$A:$A,'Hospitalisation Details'!$J:$J,)</f>
        <v>26-Nov-1984</v>
      </c>
      <c r="M938" s="22">
        <f>+_xlfn.XLOOKUP(A938,'Hospitalisation Details'!$A:$A,'Hospitalisation Details'!$F:$F)</f>
        <v>11730.82</v>
      </c>
      <c r="N938" s="7" t="str">
        <f>_xlfn.XLOOKUP(A938,'Hospitalisation Details'!$A:$A,'Hospitalisation Details'!$G:$G)</f>
        <v>tier - 3</v>
      </c>
      <c r="O938" s="7" t="str">
        <f>_xlfn.XLOOKUP(A938,'Hospitalisation Details'!$A:$A,'Hospitalisation Details'!$H:$H)</f>
        <v>tier - 3</v>
      </c>
      <c r="P938" s="7" t="str">
        <f>_xlfn.XLOOKUP(A938,'Hospitalisation Details'!$A:$A,'Hospitalisation Details'!$I:$I)</f>
        <v>R1026</v>
      </c>
      <c r="Q938" s="28">
        <f>_xlfn.XLOOKUP(A938,'Hospitalisation Details'!$A:$A,'Hospitalisation Details'!$K:$K)</f>
        <v>39</v>
      </c>
    </row>
    <row r="939" spans="1:17" x14ac:dyDescent="0.3">
      <c r="A939" s="27" t="s">
        <v>1432</v>
      </c>
      <c r="B939" s="7" t="str">
        <f>IFERROR(_xlfn.XLOOKUP(A939,'Customer Names'!$A$2:$A$2336,'Customer Names'!$C$2:$C$2336),"Unknown")</f>
        <v xml:space="preserve">  Katlyn A</v>
      </c>
      <c r="C939" s="7">
        <f>_xlfn.XLOOKUP(A939,'Medical Examinations'!$A$2:$A$2336,'Medical Examinations'!$B$2:$B$2336,AVERAGE('Medical Examinations'!$B$2:$B$2336))</f>
        <v>23.75</v>
      </c>
      <c r="D939" s="7">
        <f>_xlfn.XLOOKUP(A939,'Medical Examinations'!$A$2:$A$2336,'Medical Examinations'!$C$2:$C$2336,AVERAGE('Medical Examinations'!$C$2:$C$2336))</f>
        <v>5.42</v>
      </c>
      <c r="E939" s="7" t="str">
        <f>_xlfn.XLOOKUP(A939,'Medical Examinations'!$A:$A,'Medical Examinations'!$D:$D,"Unknown")</f>
        <v>Yes</v>
      </c>
      <c r="F939" s="7" t="str">
        <f>_xlfn.XLOOKUP(A939,'Medical Examinations'!$A:$A,'Medical Examinations'!$E:$E,"Unknown")</f>
        <v>No</v>
      </c>
      <c r="G939" s="7" t="str">
        <f>_xlfn.XLOOKUP(A939,'Medical Examinations'!$A:$A,'Medical Examinations'!$F:$F,"Unknown")</f>
        <v>Yes</v>
      </c>
      <c r="H939" s="43">
        <f>_xlfn.XLOOKUP(Healthcare!A939,'Medical Examinations'!$A:$A,'Medical Examinations'!$G:$G,0)</f>
        <v>1</v>
      </c>
      <c r="I939" s="7" t="str">
        <f>_xlfn.XLOOKUP(A939,'Medical Examinations'!$A:$A,'Medical Examinations'!$H:$H,"Unknown")</f>
        <v>No</v>
      </c>
      <c r="J939" s="7" t="str" cm="1">
        <f t="array" ref="J939">_xlfn.IFS(C939&lt;18.5,"Under Weight",C939&lt;=24.9,"Normal Weight",C939&lt;30,"Over weight",C939&gt;=30,"Obesity")</f>
        <v>Normal Weight</v>
      </c>
      <c r="K939" s="7" t="str" cm="1">
        <f t="array" ref="K939">_xlfn.IFS(D939="Null","Unknown",D939&lt;5.7,"Normal",D939&lt;6.5,"Prediabetes",D939&gt;=6.5,"Diabetes")</f>
        <v>Normal</v>
      </c>
      <c r="L939" s="7" t="str">
        <f>_xlfn.XLOOKUP(A939,'Hospitalisation Details'!$A:$A,'Hospitalisation Details'!$J:$J,)</f>
        <v>12-Oct-1969</v>
      </c>
      <c r="M939" s="22">
        <f>+_xlfn.XLOOKUP(A939,'Hospitalisation Details'!$A:$A,'Hospitalisation Details'!$F:$F)</f>
        <v>11729.68</v>
      </c>
      <c r="N939" s="7" t="str">
        <f>_xlfn.XLOOKUP(A939,'Hospitalisation Details'!$A:$A,'Hospitalisation Details'!$G:$G)</f>
        <v>tier - 3</v>
      </c>
      <c r="O939" s="7" t="str">
        <f>_xlfn.XLOOKUP(A939,'Hospitalisation Details'!$A:$A,'Hospitalisation Details'!$H:$H)</f>
        <v>tier - 1</v>
      </c>
      <c r="P939" s="7" t="str">
        <f>_xlfn.XLOOKUP(A939,'Hospitalisation Details'!$A:$A,'Hospitalisation Details'!$I:$I)</f>
        <v>R1024</v>
      </c>
      <c r="Q939" s="28">
        <f>_xlfn.XLOOKUP(A939,'Hospitalisation Details'!$A:$A,'Hospitalisation Details'!$K:$K)</f>
        <v>54</v>
      </c>
    </row>
    <row r="940" spans="1:17" x14ac:dyDescent="0.3">
      <c r="A940" s="27" t="s">
        <v>1431</v>
      </c>
      <c r="B940" s="7" t="str">
        <f>IFERROR(_xlfn.XLOOKUP(A940,'Customer Names'!$A$2:$A$2336,'Customer Names'!$C$2:$C$2336),"Unknown")</f>
        <v xml:space="preserve">  Morgan B</v>
      </c>
      <c r="C940" s="7">
        <f>_xlfn.XLOOKUP(A940,'Medical Examinations'!$A$2:$A$2336,'Medical Examinations'!$B$2:$B$2336,AVERAGE('Medical Examinations'!$B$2:$B$2336))</f>
        <v>35.619999999999997</v>
      </c>
      <c r="D940" s="7">
        <f>_xlfn.XLOOKUP(A940,'Medical Examinations'!$A$2:$A$2336,'Medical Examinations'!$C$2:$C$2336,AVERAGE('Medical Examinations'!$C$2:$C$2336))</f>
        <v>4.16</v>
      </c>
      <c r="E940" s="7" t="str">
        <f>_xlfn.XLOOKUP(A940,'Medical Examinations'!$A:$A,'Medical Examinations'!$D:$D,"Unknown")</f>
        <v>No</v>
      </c>
      <c r="F940" s="7" t="str">
        <f>_xlfn.XLOOKUP(A940,'Medical Examinations'!$A:$A,'Medical Examinations'!$E:$E,"Unknown")</f>
        <v>No</v>
      </c>
      <c r="G940" s="7" t="str">
        <f>_xlfn.XLOOKUP(A940,'Medical Examinations'!$A:$A,'Medical Examinations'!$F:$F,"Unknown")</f>
        <v>No</v>
      </c>
      <c r="H940" s="43">
        <f>_xlfn.XLOOKUP(Healthcare!A940,'Medical Examinations'!$A:$A,'Medical Examinations'!$G:$G,0)</f>
        <v>0</v>
      </c>
      <c r="I940" s="7" t="str">
        <f>_xlfn.XLOOKUP(A940,'Medical Examinations'!$A:$A,'Medical Examinations'!$H:$H,"Unknown")</f>
        <v>No</v>
      </c>
      <c r="J940" s="7" t="str" cm="1">
        <f t="array" ref="J940">_xlfn.IFS(C940&lt;18.5,"Under Weight",C940&lt;=24.9,"Normal Weight",C940&lt;30,"Over weight",C940&gt;=30,"Obesity")</f>
        <v>Obesity</v>
      </c>
      <c r="K940" s="7" t="str" cm="1">
        <f t="array" ref="K940">_xlfn.IFS(D940="Null","Unknown",D940&lt;5.7,"Normal",D940&lt;6.5,"Prediabetes",D940&gt;=6.5,"Diabetes")</f>
        <v>Normal</v>
      </c>
      <c r="L940" s="7" t="str">
        <f>_xlfn.XLOOKUP(A940,'Hospitalisation Details'!$A:$A,'Hospitalisation Details'!$J:$J,)</f>
        <v>21-Oct-1982</v>
      </c>
      <c r="M940" s="22">
        <f>+_xlfn.XLOOKUP(A940,'Hospitalisation Details'!$A:$A,'Hospitalisation Details'!$F:$F)</f>
        <v>11712.97</v>
      </c>
      <c r="N940" s="7" t="str">
        <f>_xlfn.XLOOKUP(A940,'Hospitalisation Details'!$A:$A,'Hospitalisation Details'!$G:$G)</f>
        <v>tier - 3</v>
      </c>
      <c r="O940" s="7" t="str">
        <f>_xlfn.XLOOKUP(A940,'Hospitalisation Details'!$A:$A,'Hospitalisation Details'!$H:$H)</f>
        <v>tier - 2</v>
      </c>
      <c r="P940" s="7" t="str">
        <f>_xlfn.XLOOKUP(A940,'Hospitalisation Details'!$A:$A,'Hospitalisation Details'!$I:$I)</f>
        <v>R1021</v>
      </c>
      <c r="Q940" s="28">
        <f>_xlfn.XLOOKUP(A940,'Hospitalisation Details'!$A:$A,'Hospitalisation Details'!$K:$K)</f>
        <v>41</v>
      </c>
    </row>
    <row r="941" spans="1:17" x14ac:dyDescent="0.3">
      <c r="A941" s="27" t="s">
        <v>1430</v>
      </c>
      <c r="B941" s="7" t="str">
        <f>IFERROR(_xlfn.XLOOKUP(A941,'Customer Names'!$A$2:$A$2336,'Customer Names'!$C$2:$C$2336),"Unknown")</f>
        <v xml:space="preserve">  Peter</v>
      </c>
      <c r="C941" s="7">
        <f>_xlfn.XLOOKUP(A941,'Medical Examinations'!$A$2:$A$2336,'Medical Examinations'!$B$2:$B$2336,AVERAGE('Medical Examinations'!$B$2:$B$2336))</f>
        <v>30.69</v>
      </c>
      <c r="D941" s="7">
        <f>_xlfn.XLOOKUP(A941,'Medical Examinations'!$A$2:$A$2336,'Medical Examinations'!$C$2:$C$2336,AVERAGE('Medical Examinations'!$C$2:$C$2336))</f>
        <v>7.05</v>
      </c>
      <c r="E941" s="7" t="str">
        <f>_xlfn.XLOOKUP(A941,'Medical Examinations'!$A:$A,'Medical Examinations'!$D:$D,"Unknown")</f>
        <v>Yes</v>
      </c>
      <c r="F941" s="7" t="str">
        <f>_xlfn.XLOOKUP(A941,'Medical Examinations'!$A:$A,'Medical Examinations'!$E:$E,"Unknown")</f>
        <v>No</v>
      </c>
      <c r="G941" s="7" t="str">
        <f>_xlfn.XLOOKUP(A941,'Medical Examinations'!$A:$A,'Medical Examinations'!$F:$F,"Unknown")</f>
        <v>No</v>
      </c>
      <c r="H941" s="43">
        <f>_xlfn.XLOOKUP(Healthcare!A941,'Medical Examinations'!$A:$A,'Medical Examinations'!$G:$G,0)</f>
        <v>2</v>
      </c>
      <c r="I941" s="7" t="str">
        <f>_xlfn.XLOOKUP(A941,'Medical Examinations'!$A:$A,'Medical Examinations'!$H:$H,"Unknown")</f>
        <v>No</v>
      </c>
      <c r="J941" s="7" t="str" cm="1">
        <f t="array" ref="J941">_xlfn.IFS(C941&lt;18.5,"Under Weight",C941&lt;=24.9,"Normal Weight",C941&lt;30,"Over weight",C941&gt;=30,"Obesity")</f>
        <v>Obesity</v>
      </c>
      <c r="K941" s="7" t="str" cm="1">
        <f t="array" ref="K941">_xlfn.IFS(D941="Null","Unknown",D941&lt;5.7,"Normal",D941&lt;6.5,"Prediabetes",D941&gt;=6.5,"Diabetes")</f>
        <v>Diabetes</v>
      </c>
      <c r="L941" s="7" t="str">
        <f>_xlfn.XLOOKUP(A941,'Hospitalisation Details'!$A:$A,'Hospitalisation Details'!$J:$J,)</f>
        <v>1-Dec-1970</v>
      </c>
      <c r="M941" s="22">
        <f>+_xlfn.XLOOKUP(A941,'Hospitalisation Details'!$A:$A,'Hospitalisation Details'!$F:$F)</f>
        <v>11696.52</v>
      </c>
      <c r="N941" s="7" t="str">
        <f>_xlfn.XLOOKUP(A941,'Hospitalisation Details'!$A:$A,'Hospitalisation Details'!$G:$G)</f>
        <v>tier - 3</v>
      </c>
      <c r="O941" s="7" t="str">
        <f>_xlfn.XLOOKUP(A941,'Hospitalisation Details'!$A:$A,'Hospitalisation Details'!$H:$H)</f>
        <v>tier - 1</v>
      </c>
      <c r="P941" s="7" t="str">
        <f>_xlfn.XLOOKUP(A941,'Hospitalisation Details'!$A:$A,'Hospitalisation Details'!$I:$I)</f>
        <v>R1021</v>
      </c>
      <c r="Q941" s="28">
        <f>_xlfn.XLOOKUP(A941,'Hospitalisation Details'!$A:$A,'Hospitalisation Details'!$K:$K)</f>
        <v>53</v>
      </c>
    </row>
    <row r="942" spans="1:17" x14ac:dyDescent="0.3">
      <c r="A942" s="27" t="s">
        <v>1429</v>
      </c>
      <c r="B942" s="7" t="str">
        <f>IFERROR(_xlfn.XLOOKUP(A942,'Customer Names'!$A$2:$A$2336,'Customer Names'!$C$2:$C$2336),"Unknown")</f>
        <v xml:space="preserve">  Chandler</v>
      </c>
      <c r="C942" s="7">
        <f>_xlfn.XLOOKUP(A942,'Medical Examinations'!$A$2:$A$2336,'Medical Examinations'!$B$2:$B$2336,AVERAGE('Medical Examinations'!$B$2:$B$2336))</f>
        <v>35.799999999999997</v>
      </c>
      <c r="D942" s="7">
        <f>_xlfn.XLOOKUP(A942,'Medical Examinations'!$A$2:$A$2336,'Medical Examinations'!$C$2:$C$2336,AVERAGE('Medical Examinations'!$C$2:$C$2336))</f>
        <v>5.63</v>
      </c>
      <c r="E942" s="7" t="str">
        <f>_xlfn.XLOOKUP(A942,'Medical Examinations'!$A:$A,'Medical Examinations'!$D:$D,"Unknown")</f>
        <v>Yes</v>
      </c>
      <c r="F942" s="7" t="str">
        <f>_xlfn.XLOOKUP(A942,'Medical Examinations'!$A:$A,'Medical Examinations'!$E:$E,"Unknown")</f>
        <v>No</v>
      </c>
      <c r="G942" s="7" t="str">
        <f>_xlfn.XLOOKUP(A942,'Medical Examinations'!$A:$A,'Medical Examinations'!$F:$F,"Unknown")</f>
        <v>No</v>
      </c>
      <c r="H942" s="43">
        <f>_xlfn.XLOOKUP(Healthcare!A942,'Medical Examinations'!$A:$A,'Medical Examinations'!$G:$G,0)</f>
        <v>2</v>
      </c>
      <c r="I942" s="7" t="str">
        <f>_xlfn.XLOOKUP(A942,'Medical Examinations'!$A:$A,'Medical Examinations'!$H:$H,"Unknown")</f>
        <v>No</v>
      </c>
      <c r="J942" s="7" t="str" cm="1">
        <f t="array" ref="J942">_xlfn.IFS(C942&lt;18.5,"Under Weight",C942&lt;=24.9,"Normal Weight",C942&lt;30,"Over weight",C942&gt;=30,"Obesity")</f>
        <v>Obesity</v>
      </c>
      <c r="K942" s="7" t="str" cm="1">
        <f t="array" ref="K942">_xlfn.IFS(D942="Null","Unknown",D942&lt;5.7,"Normal",D942&lt;6.5,"Prediabetes",D942&gt;=6.5,"Diabetes")</f>
        <v>Normal</v>
      </c>
      <c r="L942" s="7" t="str">
        <f>_xlfn.XLOOKUP(A942,'Hospitalisation Details'!$A:$A,'Hospitalisation Details'!$J:$J,)</f>
        <v>9-Nov-1966</v>
      </c>
      <c r="M942" s="22">
        <f>+_xlfn.XLOOKUP(A942,'Hospitalisation Details'!$A:$A,'Hospitalisation Details'!$F:$F)</f>
        <v>11674.13</v>
      </c>
      <c r="N942" s="7" t="str">
        <f>_xlfn.XLOOKUP(A942,'Hospitalisation Details'!$A:$A,'Hospitalisation Details'!$G:$G)</f>
        <v>tier - 3</v>
      </c>
      <c r="O942" s="7" t="str">
        <f>_xlfn.XLOOKUP(A942,'Hospitalisation Details'!$A:$A,'Hospitalisation Details'!$H:$H)</f>
        <v>tier - 1</v>
      </c>
      <c r="P942" s="7" t="str">
        <f>_xlfn.XLOOKUP(A942,'Hospitalisation Details'!$A:$A,'Hospitalisation Details'!$I:$I)</f>
        <v>R1011</v>
      </c>
      <c r="Q942" s="28">
        <f>_xlfn.XLOOKUP(A942,'Hospitalisation Details'!$A:$A,'Hospitalisation Details'!$K:$K)</f>
        <v>57</v>
      </c>
    </row>
    <row r="943" spans="1:17" x14ac:dyDescent="0.3">
      <c r="A943" s="27" t="s">
        <v>1428</v>
      </c>
      <c r="B943" s="7" t="str">
        <f>IFERROR(_xlfn.XLOOKUP(A943,'Customer Names'!$A$2:$A$2336,'Customer Names'!$C$2:$C$2336),"Unknown")</f>
        <v xml:space="preserve">  Silvana M</v>
      </c>
      <c r="C943" s="7">
        <f>_xlfn.XLOOKUP(A943,'Medical Examinations'!$A$2:$A$2336,'Medical Examinations'!$B$2:$B$2336,AVERAGE('Medical Examinations'!$B$2:$B$2336))</f>
        <v>28.785</v>
      </c>
      <c r="D943" s="7">
        <f>_xlfn.XLOOKUP(A943,'Medical Examinations'!$A$2:$A$2336,'Medical Examinations'!$C$2:$C$2336,AVERAGE('Medical Examinations'!$C$2:$C$2336))</f>
        <v>4.24</v>
      </c>
      <c r="E943" s="7" t="str">
        <f>_xlfn.XLOOKUP(A943,'Medical Examinations'!$A:$A,'Medical Examinations'!$D:$D,"Unknown")</f>
        <v>Yes</v>
      </c>
      <c r="F943" s="7" t="str">
        <f>_xlfn.XLOOKUP(A943,'Medical Examinations'!$A:$A,'Medical Examinations'!$E:$E,"Unknown")</f>
        <v>No</v>
      </c>
      <c r="G943" s="7" t="str">
        <f>_xlfn.XLOOKUP(A943,'Medical Examinations'!$A:$A,'Medical Examinations'!$F:$F,"Unknown")</f>
        <v>No</v>
      </c>
      <c r="H943" s="43">
        <f>_xlfn.XLOOKUP(Healthcare!A943,'Medical Examinations'!$A:$A,'Medical Examinations'!$G:$G,0)</f>
        <v>2</v>
      </c>
      <c r="I943" s="7" t="str">
        <f>_xlfn.XLOOKUP(A943,'Medical Examinations'!$A:$A,'Medical Examinations'!$H:$H,"Unknown")</f>
        <v>No</v>
      </c>
      <c r="J943" s="7" t="str" cm="1">
        <f t="array" ref="J943">_xlfn.IFS(C943&lt;18.5,"Under Weight",C943&lt;=24.9,"Normal Weight",C943&lt;30,"Over weight",C943&gt;=30,"Obesity")</f>
        <v>Over weight</v>
      </c>
      <c r="K943" s="7" t="str" cm="1">
        <f t="array" ref="K943">_xlfn.IFS(D943="Null","Unknown",D943&lt;5.7,"Normal",D943&lt;6.5,"Prediabetes",D943&gt;=6.5,"Diabetes")</f>
        <v>Normal</v>
      </c>
      <c r="L943" s="7" t="str">
        <f>_xlfn.XLOOKUP(A943,'Hospitalisation Details'!$A:$A,'Hospitalisation Details'!$J:$J,)</f>
        <v>23-Aug-1966</v>
      </c>
      <c r="M943" s="22">
        <f>+_xlfn.XLOOKUP(A943,'Hospitalisation Details'!$A:$A,'Hospitalisation Details'!$F:$F)</f>
        <v>11658.38</v>
      </c>
      <c r="N943" s="7" t="str">
        <f>_xlfn.XLOOKUP(A943,'Hospitalisation Details'!$A:$A,'Hospitalisation Details'!$G:$G)</f>
        <v>tier - 3</v>
      </c>
      <c r="O943" s="7" t="str">
        <f>_xlfn.XLOOKUP(A943,'Hospitalisation Details'!$A:$A,'Hospitalisation Details'!$H:$H)</f>
        <v>tier - 3</v>
      </c>
      <c r="P943" s="7" t="str">
        <f>_xlfn.XLOOKUP(A943,'Hospitalisation Details'!$A:$A,'Hospitalisation Details'!$I:$I)</f>
        <v>R1024</v>
      </c>
      <c r="Q943" s="28">
        <f>_xlfn.XLOOKUP(A943,'Hospitalisation Details'!$A:$A,'Hospitalisation Details'!$K:$K)</f>
        <v>57</v>
      </c>
    </row>
    <row r="944" spans="1:17" x14ac:dyDescent="0.3">
      <c r="A944" s="27" t="s">
        <v>1427</v>
      </c>
      <c r="B944" s="7" t="str">
        <f>IFERROR(_xlfn.XLOOKUP(A944,'Customer Names'!$A$2:$A$2336,'Customer Names'!$C$2:$C$2336),"Unknown")</f>
        <v xml:space="preserve">  Natty</v>
      </c>
      <c r="C944" s="7">
        <f>_xlfn.XLOOKUP(A944,'Medical Examinations'!$A$2:$A$2336,'Medical Examinations'!$B$2:$B$2336,AVERAGE('Medical Examinations'!$B$2:$B$2336))</f>
        <v>28.594999999999999</v>
      </c>
      <c r="D944" s="7">
        <f>_xlfn.XLOOKUP(A944,'Medical Examinations'!$A$2:$A$2336,'Medical Examinations'!$C$2:$C$2336,AVERAGE('Medical Examinations'!$C$2:$C$2336))</f>
        <v>4.96</v>
      </c>
      <c r="E944" s="7" t="str">
        <f>_xlfn.XLOOKUP(A944,'Medical Examinations'!$A:$A,'Medical Examinations'!$D:$D,"Unknown")</f>
        <v>Yes</v>
      </c>
      <c r="F944" s="7" t="str">
        <f>_xlfn.XLOOKUP(A944,'Medical Examinations'!$A:$A,'Medical Examinations'!$E:$E,"Unknown")</f>
        <v>No</v>
      </c>
      <c r="G944" s="7" t="str">
        <f>_xlfn.XLOOKUP(A944,'Medical Examinations'!$A:$A,'Medical Examinations'!$F:$F,"Unknown")</f>
        <v>No</v>
      </c>
      <c r="H944" s="43">
        <f>_xlfn.XLOOKUP(Healthcare!A944,'Medical Examinations'!$A:$A,'Medical Examinations'!$G:$G,0)</f>
        <v>2</v>
      </c>
      <c r="I944" s="7" t="str">
        <f>_xlfn.XLOOKUP(A944,'Medical Examinations'!$A:$A,'Medical Examinations'!$H:$H,"Unknown")</f>
        <v>No</v>
      </c>
      <c r="J944" s="7" t="str" cm="1">
        <f t="array" ref="J944">_xlfn.IFS(C944&lt;18.5,"Under Weight",C944&lt;=24.9,"Normal Weight",C944&lt;30,"Over weight",C944&gt;=30,"Obesity")</f>
        <v>Over weight</v>
      </c>
      <c r="K944" s="7" t="str" cm="1">
        <f t="array" ref="K944">_xlfn.IFS(D944="Null","Unknown",D944&lt;5.7,"Normal",D944&lt;6.5,"Prediabetes",D944&gt;=6.5,"Diabetes")</f>
        <v>Normal</v>
      </c>
      <c r="L944" s="7" t="str">
        <f>_xlfn.XLOOKUP(A944,'Hospitalisation Details'!$A:$A,'Hospitalisation Details'!$J:$J,)</f>
        <v>6-Jul-1966</v>
      </c>
      <c r="M944" s="22">
        <f>+_xlfn.XLOOKUP(A944,'Hospitalisation Details'!$A:$A,'Hospitalisation Details'!$F:$F)</f>
        <v>11658.12</v>
      </c>
      <c r="N944" s="7" t="str">
        <f>_xlfn.XLOOKUP(A944,'Hospitalisation Details'!$A:$A,'Hospitalisation Details'!$G:$G)</f>
        <v>tier - 3</v>
      </c>
      <c r="O944" s="7" t="str">
        <f>_xlfn.XLOOKUP(A944,'Hospitalisation Details'!$A:$A,'Hospitalisation Details'!$H:$H)</f>
        <v>tier - 1</v>
      </c>
      <c r="P944" s="7" t="str">
        <f>_xlfn.XLOOKUP(A944,'Hospitalisation Details'!$A:$A,'Hospitalisation Details'!$I:$I)</f>
        <v>R1024</v>
      </c>
      <c r="Q944" s="28">
        <f>_xlfn.XLOOKUP(A944,'Hospitalisation Details'!$A:$A,'Hospitalisation Details'!$K:$K)</f>
        <v>57</v>
      </c>
    </row>
    <row r="945" spans="1:17" x14ac:dyDescent="0.3">
      <c r="A945" s="27" t="s">
        <v>1426</v>
      </c>
      <c r="B945" s="7" t="str">
        <f>IFERROR(_xlfn.XLOOKUP(A945,'Customer Names'!$A$2:$A$2336,'Customer Names'!$C$2:$C$2336),"Unknown")</f>
        <v xml:space="preserve">  Nicholas T</v>
      </c>
      <c r="C945" s="7">
        <f>_xlfn.XLOOKUP(A945,'Medical Examinations'!$A$2:$A$2336,'Medical Examinations'!$B$2:$B$2336,AVERAGE('Medical Examinations'!$B$2:$B$2336))</f>
        <v>48.75</v>
      </c>
      <c r="D945" s="7">
        <f>_xlfn.XLOOKUP(A945,'Medical Examinations'!$A$2:$A$2336,'Medical Examinations'!$C$2:$C$2336,AVERAGE('Medical Examinations'!$C$2:$C$2336))</f>
        <v>4.34</v>
      </c>
      <c r="E945" s="7" t="str">
        <f>_xlfn.XLOOKUP(A945,'Medical Examinations'!$A:$A,'Medical Examinations'!$D:$D,"Unknown")</f>
        <v>No</v>
      </c>
      <c r="F945" s="7" t="str">
        <f>_xlfn.XLOOKUP(A945,'Medical Examinations'!$A:$A,'Medical Examinations'!$E:$E,"Unknown")</f>
        <v>No</v>
      </c>
      <c r="G945" s="7" t="str">
        <f>_xlfn.XLOOKUP(A945,'Medical Examinations'!$A:$A,'Medical Examinations'!$F:$F,"Unknown")</f>
        <v>No</v>
      </c>
      <c r="H945" s="43">
        <f>_xlfn.XLOOKUP(Healthcare!A945,'Medical Examinations'!$A:$A,'Medical Examinations'!$G:$G,0)</f>
        <v>0</v>
      </c>
      <c r="I945" s="7" t="str">
        <f>_xlfn.XLOOKUP(A945,'Medical Examinations'!$A:$A,'Medical Examinations'!$H:$H,"Unknown")</f>
        <v>No</v>
      </c>
      <c r="J945" s="7" t="str" cm="1">
        <f t="array" ref="J945">_xlfn.IFS(C945&lt;18.5,"Under Weight",C945&lt;=24.9,"Normal Weight",C945&lt;30,"Over weight",C945&gt;=30,"Obesity")</f>
        <v>Obesity</v>
      </c>
      <c r="K945" s="7" t="str" cm="1">
        <f t="array" ref="K945">_xlfn.IFS(D945="Null","Unknown",D945&lt;5.7,"Normal",D945&lt;6.5,"Prediabetes",D945&gt;=6.5,"Diabetes")</f>
        <v>Normal</v>
      </c>
      <c r="L945" s="7" t="str">
        <f>_xlfn.XLOOKUP(A945,'Hospitalisation Details'!$A:$A,'Hospitalisation Details'!$J:$J,)</f>
        <v>20-Jul-1994</v>
      </c>
      <c r="M945" s="22">
        <f>+_xlfn.XLOOKUP(A945,'Hospitalisation Details'!$A:$A,'Hospitalisation Details'!$F:$F)</f>
        <v>11657.81</v>
      </c>
      <c r="N945" s="7" t="str">
        <f>_xlfn.XLOOKUP(A945,'Hospitalisation Details'!$A:$A,'Hospitalisation Details'!$G:$G)</f>
        <v>tier - 3</v>
      </c>
      <c r="O945" s="7" t="str">
        <f>_xlfn.XLOOKUP(A945,'Hospitalisation Details'!$A:$A,'Hospitalisation Details'!$H:$H)</f>
        <v>tier - 2</v>
      </c>
      <c r="P945" s="7" t="str">
        <f>_xlfn.XLOOKUP(A945,'Hospitalisation Details'!$A:$A,'Hospitalisation Details'!$I:$I)</f>
        <v>R1023</v>
      </c>
      <c r="Q945" s="28">
        <f>_xlfn.XLOOKUP(A945,'Hospitalisation Details'!$A:$A,'Hospitalisation Details'!$K:$K)</f>
        <v>29</v>
      </c>
    </row>
    <row r="946" spans="1:17" x14ac:dyDescent="0.3">
      <c r="A946" s="27" t="s">
        <v>1425</v>
      </c>
      <c r="B946" s="7" t="str">
        <f>IFERROR(_xlfn.XLOOKUP(A946,'Customer Names'!$A$2:$A$2336,'Customer Names'!$C$2:$C$2336),"Unknown")</f>
        <v xml:space="preserve">  Rebecca</v>
      </c>
      <c r="C946" s="7">
        <f>_xlfn.XLOOKUP(A946,'Medical Examinations'!$A$2:$A$2336,'Medical Examinations'!$B$2:$B$2336,AVERAGE('Medical Examinations'!$B$2:$B$2336))</f>
        <v>28.31</v>
      </c>
      <c r="D946" s="7">
        <f>_xlfn.XLOOKUP(A946,'Medical Examinations'!$A$2:$A$2336,'Medical Examinations'!$C$2:$C$2336,AVERAGE('Medical Examinations'!$C$2:$C$2336))</f>
        <v>5.43</v>
      </c>
      <c r="E946" s="7" t="str">
        <f>_xlfn.XLOOKUP(A946,'Medical Examinations'!$A:$A,'Medical Examinations'!$D:$D,"Unknown")</f>
        <v>Yes</v>
      </c>
      <c r="F946" s="7" t="str">
        <f>_xlfn.XLOOKUP(A946,'Medical Examinations'!$A:$A,'Medical Examinations'!$E:$E,"Unknown")</f>
        <v>No</v>
      </c>
      <c r="G946" s="7" t="str">
        <f>_xlfn.XLOOKUP(A946,'Medical Examinations'!$A:$A,'Medical Examinations'!$F:$F,"Unknown")</f>
        <v>No</v>
      </c>
      <c r="H946" s="43">
        <f>_xlfn.XLOOKUP(Healthcare!A946,'Medical Examinations'!$A:$A,'Medical Examinations'!$G:$G,0)</f>
        <v>2</v>
      </c>
      <c r="I946" s="7" t="str">
        <f>_xlfn.XLOOKUP(A946,'Medical Examinations'!$A:$A,'Medical Examinations'!$H:$H,"Unknown")</f>
        <v>No</v>
      </c>
      <c r="J946" s="7" t="str" cm="1">
        <f t="array" ref="J946">_xlfn.IFS(C946&lt;18.5,"Under Weight",C946&lt;=24.9,"Normal Weight",C946&lt;30,"Over weight",C946&gt;=30,"Obesity")</f>
        <v>Over weight</v>
      </c>
      <c r="K946" s="7" t="str" cm="1">
        <f t="array" ref="K946">_xlfn.IFS(D946="Null","Unknown",D946&lt;5.7,"Normal",D946&lt;6.5,"Prediabetes",D946&gt;=6.5,"Diabetes")</f>
        <v>Normal</v>
      </c>
      <c r="L946" s="7" t="str">
        <f>_xlfn.XLOOKUP(A946,'Hospitalisation Details'!$A:$A,'Hospitalisation Details'!$J:$J,)</f>
        <v>4-Oct-1966</v>
      </c>
      <c r="M946" s="22">
        <f>+_xlfn.XLOOKUP(A946,'Hospitalisation Details'!$A:$A,'Hospitalisation Details'!$F:$F)</f>
        <v>11657.72</v>
      </c>
      <c r="N946" s="7" t="str">
        <f>_xlfn.XLOOKUP(A946,'Hospitalisation Details'!$A:$A,'Hospitalisation Details'!$G:$G)</f>
        <v>tier - 3</v>
      </c>
      <c r="O946" s="7" t="str">
        <f>_xlfn.XLOOKUP(A946,'Hospitalisation Details'!$A:$A,'Hospitalisation Details'!$H:$H)</f>
        <v>tier - 2</v>
      </c>
      <c r="P946" s="7" t="str">
        <f>_xlfn.XLOOKUP(A946,'Hospitalisation Details'!$A:$A,'Hospitalisation Details'!$I:$I)</f>
        <v>R1024</v>
      </c>
      <c r="Q946" s="28">
        <f>_xlfn.XLOOKUP(A946,'Hospitalisation Details'!$A:$A,'Hospitalisation Details'!$K:$K)</f>
        <v>57</v>
      </c>
    </row>
    <row r="947" spans="1:17" x14ac:dyDescent="0.3">
      <c r="A947" s="27" t="s">
        <v>1424</v>
      </c>
      <c r="B947" s="7" t="str">
        <f>IFERROR(_xlfn.XLOOKUP(A947,'Customer Names'!$A$2:$A$2336,'Customer Names'!$C$2:$C$2336),"Unknown")</f>
        <v xml:space="preserve">  John</v>
      </c>
      <c r="C947" s="7">
        <f>_xlfn.XLOOKUP(A947,'Medical Examinations'!$A$2:$A$2336,'Medical Examinations'!$B$2:$B$2336,AVERAGE('Medical Examinations'!$B$2:$B$2336))</f>
        <v>38.39</v>
      </c>
      <c r="D947" s="7">
        <f>_xlfn.XLOOKUP(A947,'Medical Examinations'!$A$2:$A$2336,'Medical Examinations'!$C$2:$C$2336,AVERAGE('Medical Examinations'!$C$2:$C$2336))</f>
        <v>8.33</v>
      </c>
      <c r="E947" s="7" t="str">
        <f>_xlfn.XLOOKUP(A947,'Medical Examinations'!$A:$A,'Medical Examinations'!$D:$D,"Unknown")</f>
        <v>Yes</v>
      </c>
      <c r="F947" s="7" t="str">
        <f>_xlfn.XLOOKUP(A947,'Medical Examinations'!$A:$A,'Medical Examinations'!$E:$E,"Unknown")</f>
        <v>No</v>
      </c>
      <c r="G947" s="7" t="str">
        <f>_xlfn.XLOOKUP(A947,'Medical Examinations'!$A:$A,'Medical Examinations'!$F:$F,"Unknown")</f>
        <v>No</v>
      </c>
      <c r="H947" s="43">
        <f>_xlfn.XLOOKUP(Healthcare!A947,'Medical Examinations'!$A:$A,'Medical Examinations'!$G:$G,0)</f>
        <v>1</v>
      </c>
      <c r="I947" s="7" t="str">
        <f>_xlfn.XLOOKUP(A947,'Medical Examinations'!$A:$A,'Medical Examinations'!$H:$H,"Unknown")</f>
        <v>No</v>
      </c>
      <c r="J947" s="7" t="str" cm="1">
        <f t="array" ref="J947">_xlfn.IFS(C947&lt;18.5,"Under Weight",C947&lt;=24.9,"Normal Weight",C947&lt;30,"Over weight",C947&gt;=30,"Obesity")</f>
        <v>Obesity</v>
      </c>
      <c r="K947" s="7" t="str" cm="1">
        <f t="array" ref="K947">_xlfn.IFS(D947="Null","Unknown",D947&lt;5.7,"Normal",D947&lt;6.5,"Prediabetes",D947&gt;=6.5,"Diabetes")</f>
        <v>Diabetes</v>
      </c>
      <c r="L947" s="7" t="str">
        <f>_xlfn.XLOOKUP(A947,'Hospitalisation Details'!$A:$A,'Hospitalisation Details'!$J:$J,)</f>
        <v>17-Jul-1986</v>
      </c>
      <c r="M947" s="22">
        <f>+_xlfn.XLOOKUP(A947,'Hospitalisation Details'!$A:$A,'Hospitalisation Details'!$F:$F)</f>
        <v>11625.11</v>
      </c>
      <c r="N947" s="7" t="str">
        <f>_xlfn.XLOOKUP(A947,'Hospitalisation Details'!$A:$A,'Hospitalisation Details'!$G:$G)</f>
        <v>tier - 3</v>
      </c>
      <c r="O947" s="7" t="str">
        <f>_xlfn.XLOOKUP(A947,'Hospitalisation Details'!$A:$A,'Hospitalisation Details'!$H:$H)</f>
        <v>tier - 3</v>
      </c>
      <c r="P947" s="7" t="str">
        <f>_xlfn.XLOOKUP(A947,'Hospitalisation Details'!$A:$A,'Hospitalisation Details'!$I:$I)</f>
        <v>R1022</v>
      </c>
      <c r="Q947" s="28">
        <f>_xlfn.XLOOKUP(A947,'Hospitalisation Details'!$A:$A,'Hospitalisation Details'!$K:$K)</f>
        <v>37</v>
      </c>
    </row>
    <row r="948" spans="1:17" x14ac:dyDescent="0.3">
      <c r="A948" s="27" t="s">
        <v>1423</v>
      </c>
      <c r="B948" s="7" t="str">
        <f>IFERROR(_xlfn.XLOOKUP(A948,'Customer Names'!$A$2:$A$2336,'Customer Names'!$C$2:$C$2336),"Unknown")</f>
        <v xml:space="preserve">  Antony G</v>
      </c>
      <c r="C948" s="7">
        <f>_xlfn.XLOOKUP(A948,'Medical Examinations'!$A$2:$A$2336,'Medical Examinations'!$B$2:$B$2336,AVERAGE('Medical Examinations'!$B$2:$B$2336))</f>
        <v>25.87</v>
      </c>
      <c r="D948" s="7">
        <f>_xlfn.XLOOKUP(A948,'Medical Examinations'!$A$2:$A$2336,'Medical Examinations'!$C$2:$C$2336,AVERAGE('Medical Examinations'!$C$2:$C$2336))</f>
        <v>5.63</v>
      </c>
      <c r="E948" s="7" t="str">
        <f>_xlfn.XLOOKUP(A948,'Medical Examinations'!$A:$A,'Medical Examinations'!$D:$D,"Unknown")</f>
        <v>Yes</v>
      </c>
      <c r="F948" s="7" t="str">
        <f>_xlfn.XLOOKUP(A948,'Medical Examinations'!$A:$A,'Medical Examinations'!$E:$E,"Unknown")</f>
        <v>No</v>
      </c>
      <c r="G948" s="7" t="str">
        <f>_xlfn.XLOOKUP(A948,'Medical Examinations'!$A:$A,'Medical Examinations'!$F:$F,"Unknown")</f>
        <v>No</v>
      </c>
      <c r="H948" s="43">
        <f>_xlfn.XLOOKUP(Healthcare!A948,'Medical Examinations'!$A:$A,'Medical Examinations'!$G:$G,0)</f>
        <v>1</v>
      </c>
      <c r="I948" s="7" t="str">
        <f>_xlfn.XLOOKUP(A948,'Medical Examinations'!$A:$A,'Medical Examinations'!$H:$H,"Unknown")</f>
        <v>No</v>
      </c>
      <c r="J948" s="7" t="str" cm="1">
        <f t="array" ref="J948">_xlfn.IFS(C948&lt;18.5,"Under Weight",C948&lt;=24.9,"Normal Weight",C948&lt;30,"Over weight",C948&gt;=30,"Obesity")</f>
        <v>Over weight</v>
      </c>
      <c r="K948" s="7" t="str" cm="1">
        <f t="array" ref="K948">_xlfn.IFS(D948="Null","Unknown",D948&lt;5.7,"Normal",D948&lt;6.5,"Prediabetes",D948&gt;=6.5,"Diabetes")</f>
        <v>Normal</v>
      </c>
      <c r="L948" s="7" t="str">
        <f>_xlfn.XLOOKUP(A948,'Hospitalisation Details'!$A:$A,'Hospitalisation Details'!$J:$J,)</f>
        <v>20-Jun-1964</v>
      </c>
      <c r="M948" s="22">
        <f>+_xlfn.XLOOKUP(A948,'Hospitalisation Details'!$A:$A,'Hospitalisation Details'!$F:$F)</f>
        <v>11602.75</v>
      </c>
      <c r="N948" s="7" t="str">
        <f>_xlfn.XLOOKUP(A948,'Hospitalisation Details'!$A:$A,'Hospitalisation Details'!$G:$G)</f>
        <v>tier - 3</v>
      </c>
      <c r="O948" s="7" t="str">
        <f>_xlfn.XLOOKUP(A948,'Hospitalisation Details'!$A:$A,'Hospitalisation Details'!$H:$H)</f>
        <v>tier - 1</v>
      </c>
      <c r="P948" s="7" t="str">
        <f>_xlfn.XLOOKUP(A948,'Hospitalisation Details'!$A:$A,'Hospitalisation Details'!$I:$I)</f>
        <v>R1020</v>
      </c>
      <c r="Q948" s="28">
        <f>_xlfn.XLOOKUP(A948,'Hospitalisation Details'!$A:$A,'Hospitalisation Details'!$K:$K)</f>
        <v>59</v>
      </c>
    </row>
    <row r="949" spans="1:17" x14ac:dyDescent="0.3">
      <c r="A949" s="27" t="s">
        <v>1422</v>
      </c>
      <c r="B949" s="7" t="str">
        <f>IFERROR(_xlfn.XLOOKUP(A949,'Customer Names'!$A$2:$A$2336,'Customer Names'!$C$2:$C$2336),"Unknown")</f>
        <v xml:space="preserve">  Eric</v>
      </c>
      <c r="C949" s="7">
        <f>_xlfn.XLOOKUP(A949,'Medical Examinations'!$A$2:$A$2336,'Medical Examinations'!$B$2:$B$2336,AVERAGE('Medical Examinations'!$B$2:$B$2336))</f>
        <v>43.7</v>
      </c>
      <c r="D949" s="7">
        <f>_xlfn.XLOOKUP(A949,'Medical Examinations'!$A$2:$A$2336,'Medical Examinations'!$C$2:$C$2336,AVERAGE('Medical Examinations'!$C$2:$C$2336))</f>
        <v>7.23</v>
      </c>
      <c r="E949" s="7" t="str">
        <f>_xlfn.XLOOKUP(A949,'Medical Examinations'!$A:$A,'Medical Examinations'!$D:$D,"Unknown")</f>
        <v>No</v>
      </c>
      <c r="F949" s="7" t="str">
        <f>_xlfn.XLOOKUP(A949,'Medical Examinations'!$A:$A,'Medical Examinations'!$E:$E,"Unknown")</f>
        <v>No</v>
      </c>
      <c r="G949" s="7" t="str">
        <f>_xlfn.XLOOKUP(A949,'Medical Examinations'!$A:$A,'Medical Examinations'!$F:$F,"Unknown")</f>
        <v>No</v>
      </c>
      <c r="H949" s="43">
        <f>_xlfn.XLOOKUP(Healthcare!A949,'Medical Examinations'!$A:$A,'Medical Examinations'!$G:$G,0)</f>
        <v>0</v>
      </c>
      <c r="I949" s="7" t="str">
        <f>_xlfn.XLOOKUP(A949,'Medical Examinations'!$A:$A,'Medical Examinations'!$H:$H,"Unknown")</f>
        <v>No</v>
      </c>
      <c r="J949" s="7" t="str" cm="1">
        <f t="array" ref="J949">_xlfn.IFS(C949&lt;18.5,"Under Weight",C949&lt;=24.9,"Normal Weight",C949&lt;30,"Over weight",C949&gt;=30,"Obesity")</f>
        <v>Obesity</v>
      </c>
      <c r="K949" s="7" t="str" cm="1">
        <f t="array" ref="K949">_xlfn.IFS(D949="Null","Unknown",D949&lt;5.7,"Normal",D949&lt;6.5,"Prediabetes",D949&gt;=6.5,"Diabetes")</f>
        <v>Diabetes</v>
      </c>
      <c r="L949" s="7" t="str">
        <f>_xlfn.XLOOKUP(A949,'Hospitalisation Details'!$A:$A,'Hospitalisation Details'!$J:$J,)</f>
        <v>6-Nov-1965</v>
      </c>
      <c r="M949" s="22">
        <f>+_xlfn.XLOOKUP(A949,'Hospitalisation Details'!$A:$A,'Hospitalisation Details'!$F:$F)</f>
        <v>11576.13</v>
      </c>
      <c r="N949" s="7" t="str">
        <f>_xlfn.XLOOKUP(A949,'Hospitalisation Details'!$A:$A,'Hospitalisation Details'!$G:$G)</f>
        <v>tier - 3</v>
      </c>
      <c r="O949" s="7" t="str">
        <f>_xlfn.XLOOKUP(A949,'Hospitalisation Details'!$A:$A,'Hospitalisation Details'!$H:$H)</f>
        <v>tier - 3</v>
      </c>
      <c r="P949" s="7" t="str">
        <f>_xlfn.XLOOKUP(A949,'Hospitalisation Details'!$A:$A,'Hospitalisation Details'!$I:$I)</f>
        <v>R1011</v>
      </c>
      <c r="Q949" s="28">
        <f>_xlfn.XLOOKUP(A949,'Hospitalisation Details'!$A:$A,'Hospitalisation Details'!$K:$K)</f>
        <v>58</v>
      </c>
    </row>
    <row r="950" spans="1:17" x14ac:dyDescent="0.3">
      <c r="A950" s="27" t="s">
        <v>1421</v>
      </c>
      <c r="B950" s="7" t="str">
        <f>IFERROR(_xlfn.XLOOKUP(A950,'Customer Names'!$A$2:$A$2336,'Customer Names'!$C$2:$C$2336),"Unknown")</f>
        <v xml:space="preserve">  Erik</v>
      </c>
      <c r="C950" s="7">
        <f>_xlfn.XLOOKUP(A950,'Medical Examinations'!$A$2:$A$2336,'Medical Examinations'!$B$2:$B$2336,AVERAGE('Medical Examinations'!$B$2:$B$2336))</f>
        <v>40.945</v>
      </c>
      <c r="D950" s="7">
        <f>_xlfn.XLOOKUP(A950,'Medical Examinations'!$A$2:$A$2336,'Medical Examinations'!$C$2:$C$2336,AVERAGE('Medical Examinations'!$C$2:$C$2336))</f>
        <v>10.57</v>
      </c>
      <c r="E950" s="7" t="str">
        <f>_xlfn.XLOOKUP(A950,'Medical Examinations'!$A:$A,'Medical Examinations'!$D:$D,"Unknown")</f>
        <v>No</v>
      </c>
      <c r="F950" s="7" t="str">
        <f>_xlfn.XLOOKUP(A950,'Medical Examinations'!$A:$A,'Medical Examinations'!$E:$E,"Unknown")</f>
        <v>No</v>
      </c>
      <c r="G950" s="7" t="str">
        <f>_xlfn.XLOOKUP(A950,'Medical Examinations'!$A:$A,'Medical Examinations'!$F:$F,"Unknown")</f>
        <v>No</v>
      </c>
      <c r="H950" s="43">
        <f>_xlfn.XLOOKUP(Healthcare!A950,'Medical Examinations'!$A:$A,'Medical Examinations'!$G:$G,0)</f>
        <v>0</v>
      </c>
      <c r="I950" s="7" t="str">
        <f>_xlfn.XLOOKUP(A950,'Medical Examinations'!$A:$A,'Medical Examinations'!$H:$H,"Unknown")</f>
        <v>No</v>
      </c>
      <c r="J950" s="7" t="str" cm="1">
        <f t="array" ref="J950">_xlfn.IFS(C950&lt;18.5,"Under Weight",C950&lt;=24.9,"Normal Weight",C950&lt;30,"Over weight",C950&gt;=30,"Obesity")</f>
        <v>Obesity</v>
      </c>
      <c r="K950" s="7" t="str" cm="1">
        <f t="array" ref="K950">_xlfn.IFS(D950="Null","Unknown",D950&lt;5.7,"Normal",D950&lt;6.5,"Prediabetes",D950&gt;=6.5,"Diabetes")</f>
        <v>Diabetes</v>
      </c>
      <c r="L950" s="7" t="str">
        <f>_xlfn.XLOOKUP(A950,'Hospitalisation Details'!$A:$A,'Hospitalisation Details'!$J:$J,)</f>
        <v>25-Dec-1965</v>
      </c>
      <c r="M950" s="22">
        <f>+_xlfn.XLOOKUP(A950,'Hospitalisation Details'!$A:$A,'Hospitalisation Details'!$F:$F)</f>
        <v>11566.3</v>
      </c>
      <c r="N950" s="7" t="str">
        <f>_xlfn.XLOOKUP(A950,'Hospitalisation Details'!$A:$A,'Hospitalisation Details'!$G:$G)</f>
        <v>tier - 3</v>
      </c>
      <c r="O950" s="7" t="str">
        <f>_xlfn.XLOOKUP(A950,'Hospitalisation Details'!$A:$A,'Hospitalisation Details'!$H:$H)</f>
        <v>tier - 3</v>
      </c>
      <c r="P950" s="7" t="str">
        <f>_xlfn.XLOOKUP(A950,'Hospitalisation Details'!$A:$A,'Hospitalisation Details'!$I:$I)</f>
        <v>R1016</v>
      </c>
      <c r="Q950" s="28">
        <f>_xlfn.XLOOKUP(A950,'Hospitalisation Details'!$A:$A,'Hospitalisation Details'!$K:$K)</f>
        <v>58</v>
      </c>
    </row>
    <row r="951" spans="1:17" x14ac:dyDescent="0.3">
      <c r="A951" s="27" t="s">
        <v>1420</v>
      </c>
      <c r="B951" s="7" t="str">
        <f>IFERROR(_xlfn.XLOOKUP(A951,'Customer Names'!$A$2:$A$2336,'Customer Names'!$C$2:$C$2336),"Unknown")</f>
        <v xml:space="preserve">  Matthew T</v>
      </c>
      <c r="C951" s="7">
        <f>_xlfn.XLOOKUP(A951,'Medical Examinations'!$A$2:$A$2336,'Medical Examinations'!$B$2:$B$2336,AVERAGE('Medical Examinations'!$B$2:$B$2336))</f>
        <v>27.94</v>
      </c>
      <c r="D951" s="7">
        <f>_xlfn.XLOOKUP(A951,'Medical Examinations'!$A$2:$A$2336,'Medical Examinations'!$C$2:$C$2336,AVERAGE('Medical Examinations'!$C$2:$C$2336))</f>
        <v>7.92</v>
      </c>
      <c r="E951" s="7" t="str">
        <f>_xlfn.XLOOKUP(A951,'Medical Examinations'!$A:$A,'Medical Examinations'!$D:$D,"Unknown")</f>
        <v>No</v>
      </c>
      <c r="F951" s="7" t="str">
        <f>_xlfn.XLOOKUP(A951,'Medical Examinations'!$A:$A,'Medical Examinations'!$E:$E,"Unknown")</f>
        <v>No</v>
      </c>
      <c r="G951" s="7" t="str">
        <f>_xlfn.XLOOKUP(A951,'Medical Examinations'!$A:$A,'Medical Examinations'!$F:$F,"Unknown")</f>
        <v>No</v>
      </c>
      <c r="H951" s="43">
        <f>_xlfn.XLOOKUP(Healthcare!A951,'Medical Examinations'!$A:$A,'Medical Examinations'!$G:$G,0)</f>
        <v>0</v>
      </c>
      <c r="I951" s="7" t="str">
        <f>_xlfn.XLOOKUP(A951,'Medical Examinations'!$A:$A,'Medical Examinations'!$H:$H,"Unknown")</f>
        <v>No</v>
      </c>
      <c r="J951" s="7" t="str" cm="1">
        <f t="array" ref="J951">_xlfn.IFS(C951&lt;18.5,"Under Weight",C951&lt;=24.9,"Normal Weight",C951&lt;30,"Over weight",C951&gt;=30,"Obesity")</f>
        <v>Over weight</v>
      </c>
      <c r="K951" s="7" t="str" cm="1">
        <f t="array" ref="K951">_xlfn.IFS(D951="Null","Unknown",D951&lt;5.7,"Normal",D951&lt;6.5,"Prediabetes",D951&gt;=6.5,"Diabetes")</f>
        <v>Diabetes</v>
      </c>
      <c r="L951" s="7" t="str">
        <f>_xlfn.XLOOKUP(A951,'Hospitalisation Details'!$A:$A,'Hospitalisation Details'!$J:$J,)</f>
        <v>27-Oct-1965</v>
      </c>
      <c r="M951" s="22">
        <f>+_xlfn.XLOOKUP(A951,'Hospitalisation Details'!$A:$A,'Hospitalisation Details'!$F:$F)</f>
        <v>11554.22</v>
      </c>
      <c r="N951" s="7" t="str">
        <f>_xlfn.XLOOKUP(A951,'Hospitalisation Details'!$A:$A,'Hospitalisation Details'!$G:$G)</f>
        <v>tier - 3</v>
      </c>
      <c r="O951" s="7" t="str">
        <f>_xlfn.XLOOKUP(A951,'Hospitalisation Details'!$A:$A,'Hospitalisation Details'!$H:$H)</f>
        <v>tier - 1</v>
      </c>
      <c r="P951" s="7" t="str">
        <f>_xlfn.XLOOKUP(A951,'Hospitalisation Details'!$A:$A,'Hospitalisation Details'!$I:$I)</f>
        <v>R1013</v>
      </c>
      <c r="Q951" s="28">
        <f>_xlfn.XLOOKUP(A951,'Hospitalisation Details'!$A:$A,'Hospitalisation Details'!$K:$K)</f>
        <v>58</v>
      </c>
    </row>
    <row r="952" spans="1:17" x14ac:dyDescent="0.3">
      <c r="A952" s="27" t="s">
        <v>1419</v>
      </c>
      <c r="B952" s="7" t="str">
        <f>IFERROR(_xlfn.XLOOKUP(A952,'Customer Names'!$A$2:$A$2336,'Customer Names'!$C$2:$C$2336),"Unknown")</f>
        <v xml:space="preserve">  Cassandra</v>
      </c>
      <c r="C952" s="7">
        <f>_xlfn.XLOOKUP(A952,'Medical Examinations'!$A$2:$A$2336,'Medical Examinations'!$B$2:$B$2336,AVERAGE('Medical Examinations'!$B$2:$B$2336))</f>
        <v>31.9</v>
      </c>
      <c r="D952" s="7">
        <f>_xlfn.XLOOKUP(A952,'Medical Examinations'!$A$2:$A$2336,'Medical Examinations'!$C$2:$C$2336,AVERAGE('Medical Examinations'!$C$2:$C$2336))</f>
        <v>10.119999999999999</v>
      </c>
      <c r="E952" s="7" t="str">
        <f>_xlfn.XLOOKUP(A952,'Medical Examinations'!$A:$A,'Medical Examinations'!$D:$D,"Unknown")</f>
        <v>No</v>
      </c>
      <c r="F952" s="7" t="str">
        <f>_xlfn.XLOOKUP(A952,'Medical Examinations'!$A:$A,'Medical Examinations'!$E:$E,"Unknown")</f>
        <v>No</v>
      </c>
      <c r="G952" s="7" t="str">
        <f>_xlfn.XLOOKUP(A952,'Medical Examinations'!$A:$A,'Medical Examinations'!$F:$F,"Unknown")</f>
        <v>No</v>
      </c>
      <c r="H952" s="43">
        <f>_xlfn.XLOOKUP(Healthcare!A952,'Medical Examinations'!$A:$A,'Medical Examinations'!$G:$G,0)</f>
        <v>2</v>
      </c>
      <c r="I952" s="7" t="str">
        <f>_xlfn.XLOOKUP(A952,'Medical Examinations'!$A:$A,'Medical Examinations'!$H:$H,"Unknown")</f>
        <v>No</v>
      </c>
      <c r="J952" s="7" t="str" cm="1">
        <f t="array" ref="J952">_xlfn.IFS(C952&lt;18.5,"Under Weight",C952&lt;=24.9,"Normal Weight",C952&lt;30,"Over weight",C952&gt;=30,"Obesity")</f>
        <v>Obesity</v>
      </c>
      <c r="K952" s="7" t="str" cm="1">
        <f t="array" ref="K952">_xlfn.IFS(D952="Null","Unknown",D952&lt;5.7,"Normal",D952&lt;6.5,"Prediabetes",D952&gt;=6.5,"Diabetes")</f>
        <v>Diabetes</v>
      </c>
      <c r="L952" s="7" t="str">
        <f>_xlfn.XLOOKUP(A952,'Hospitalisation Details'!$A:$A,'Hospitalisation Details'!$J:$J,)</f>
        <v>23-Jul-1973</v>
      </c>
      <c r="M952" s="22">
        <f>+_xlfn.XLOOKUP(A952,'Hospitalisation Details'!$A:$A,'Hospitalisation Details'!$F:$F)</f>
        <v>11552.9</v>
      </c>
      <c r="N952" s="7" t="str">
        <f>_xlfn.XLOOKUP(A952,'Hospitalisation Details'!$A:$A,'Hospitalisation Details'!$G:$G)</f>
        <v>tier - 3</v>
      </c>
      <c r="O952" s="7" t="str">
        <f>_xlfn.XLOOKUP(A952,'Hospitalisation Details'!$A:$A,'Hospitalisation Details'!$H:$H)</f>
        <v>tier - 2</v>
      </c>
      <c r="P952" s="7" t="str">
        <f>_xlfn.XLOOKUP(A952,'Hospitalisation Details'!$A:$A,'Hospitalisation Details'!$I:$I)</f>
        <v>R1011</v>
      </c>
      <c r="Q952" s="28">
        <f>_xlfn.XLOOKUP(A952,'Hospitalisation Details'!$A:$A,'Hospitalisation Details'!$K:$K)</f>
        <v>50</v>
      </c>
    </row>
    <row r="953" spans="1:17" x14ac:dyDescent="0.3">
      <c r="A953" s="27" t="s">
        <v>1418</v>
      </c>
      <c r="B953" s="7" t="str">
        <f>IFERROR(_xlfn.XLOOKUP(A953,'Customer Names'!$A$2:$A$2336,'Customer Names'!$C$2:$C$2336),"Unknown")</f>
        <v xml:space="preserve">  Rosemary C</v>
      </c>
      <c r="C953" s="7">
        <f>_xlfn.XLOOKUP(A953,'Medical Examinations'!$A$2:$A$2336,'Medical Examinations'!$B$2:$B$2336,AVERAGE('Medical Examinations'!$B$2:$B$2336))</f>
        <v>31.64</v>
      </c>
      <c r="D953" s="7">
        <f>_xlfn.XLOOKUP(A953,'Medical Examinations'!$A$2:$A$2336,'Medical Examinations'!$C$2:$C$2336,AVERAGE('Medical Examinations'!$C$2:$C$2336))</f>
        <v>7.91</v>
      </c>
      <c r="E953" s="7" t="str">
        <f>_xlfn.XLOOKUP(A953,'Medical Examinations'!$A:$A,'Medical Examinations'!$D:$D,"Unknown")</f>
        <v>No</v>
      </c>
      <c r="F953" s="7" t="str">
        <f>_xlfn.XLOOKUP(A953,'Medical Examinations'!$A:$A,'Medical Examinations'!$E:$E,"Unknown")</f>
        <v>No</v>
      </c>
      <c r="G953" s="7" t="str">
        <f>_xlfn.XLOOKUP(A953,'Medical Examinations'!$A:$A,'Medical Examinations'!$F:$F,"Unknown")</f>
        <v>No</v>
      </c>
      <c r="H953" s="43">
        <f>_xlfn.XLOOKUP(Healthcare!A953,'Medical Examinations'!$A:$A,'Medical Examinations'!$G:$G,0)</f>
        <v>0</v>
      </c>
      <c r="I953" s="7" t="str">
        <f>_xlfn.XLOOKUP(A953,'Medical Examinations'!$A:$A,'Medical Examinations'!$H:$H,"Unknown")</f>
        <v>No</v>
      </c>
      <c r="J953" s="7" t="str" cm="1">
        <f t="array" ref="J953">_xlfn.IFS(C953&lt;18.5,"Under Weight",C953&lt;=24.9,"Normal Weight",C953&lt;30,"Over weight",C953&gt;=30,"Obesity")</f>
        <v>Obesity</v>
      </c>
      <c r="K953" s="7" t="str" cm="1">
        <f t="array" ref="K953">_xlfn.IFS(D953="Null","Unknown",D953&lt;5.7,"Normal",D953&lt;6.5,"Prediabetes",D953&gt;=6.5,"Diabetes")</f>
        <v>Diabetes</v>
      </c>
      <c r="L953" s="7" t="str">
        <f>_xlfn.XLOOKUP(A953,'Hospitalisation Details'!$A:$A,'Hospitalisation Details'!$J:$J,)</f>
        <v>1-Dec-1971</v>
      </c>
      <c r="M953" s="22">
        <f>+_xlfn.XLOOKUP(A953,'Hospitalisation Details'!$A:$A,'Hospitalisation Details'!$F:$F)</f>
        <v>11540.25</v>
      </c>
      <c r="N953" s="7" t="str">
        <f>_xlfn.XLOOKUP(A953,'Hospitalisation Details'!$A:$A,'Hospitalisation Details'!$G:$G)</f>
        <v>tier - 3</v>
      </c>
      <c r="O953" s="7" t="str">
        <f>_xlfn.XLOOKUP(A953,'Hospitalisation Details'!$A:$A,'Hospitalisation Details'!$H:$H)</f>
        <v>tier - 1</v>
      </c>
      <c r="P953" s="7" t="str">
        <f>_xlfn.XLOOKUP(A953,'Hospitalisation Details'!$A:$A,'Hospitalisation Details'!$I:$I)</f>
        <v>R1012</v>
      </c>
      <c r="Q953" s="28">
        <f>_xlfn.XLOOKUP(A953,'Hospitalisation Details'!$A:$A,'Hospitalisation Details'!$K:$K)</f>
        <v>52</v>
      </c>
    </row>
    <row r="954" spans="1:17" x14ac:dyDescent="0.3">
      <c r="A954" s="27" t="s">
        <v>1417</v>
      </c>
      <c r="B954" s="7" t="str">
        <f>IFERROR(_xlfn.XLOOKUP(A954,'Customer Names'!$A$2:$A$2336,'Customer Names'!$C$2:$C$2336),"Unknown")</f>
        <v xml:space="preserve">  Carrie A</v>
      </c>
      <c r="C954" s="7">
        <f>_xlfn.XLOOKUP(A954,'Medical Examinations'!$A$2:$A$2336,'Medical Examinations'!$B$2:$B$2336,AVERAGE('Medical Examinations'!$B$2:$B$2336))</f>
        <v>46.7</v>
      </c>
      <c r="D954" s="7">
        <f>_xlfn.XLOOKUP(A954,'Medical Examinations'!$A$2:$A$2336,'Medical Examinations'!$C$2:$C$2336,AVERAGE('Medical Examinations'!$C$2:$C$2336))</f>
        <v>10.9</v>
      </c>
      <c r="E954" s="7" t="str">
        <f>_xlfn.XLOOKUP(A954,'Medical Examinations'!$A:$A,'Medical Examinations'!$D:$D,"Unknown")</f>
        <v>No</v>
      </c>
      <c r="F954" s="7" t="str">
        <f>_xlfn.XLOOKUP(A954,'Medical Examinations'!$A:$A,'Medical Examinations'!$E:$E,"Unknown")</f>
        <v>No</v>
      </c>
      <c r="G954" s="7" t="str">
        <f>_xlfn.XLOOKUP(A954,'Medical Examinations'!$A:$A,'Medical Examinations'!$F:$F,"Unknown")</f>
        <v>No</v>
      </c>
      <c r="H954" s="43">
        <f>_xlfn.XLOOKUP(Healthcare!A954,'Medical Examinations'!$A:$A,'Medical Examinations'!$G:$G,0)</f>
        <v>0</v>
      </c>
      <c r="I954" s="7" t="str">
        <f>_xlfn.XLOOKUP(A954,'Medical Examinations'!$A:$A,'Medical Examinations'!$H:$H,"Unknown")</f>
        <v>No</v>
      </c>
      <c r="J954" s="7" t="str" cm="1">
        <f t="array" ref="J954">_xlfn.IFS(C954&lt;18.5,"Under Weight",C954&lt;=24.9,"Normal Weight",C954&lt;30,"Over weight",C954&gt;=30,"Obesity")</f>
        <v>Obesity</v>
      </c>
      <c r="K954" s="7" t="str" cm="1">
        <f t="array" ref="K954">_xlfn.IFS(D954="Null","Unknown",D954&lt;5.7,"Normal",D954&lt;6.5,"Prediabetes",D954&gt;=6.5,"Diabetes")</f>
        <v>Diabetes</v>
      </c>
      <c r="L954" s="7" t="str">
        <f>_xlfn.XLOOKUP(A954,'Hospitalisation Details'!$A:$A,'Hospitalisation Details'!$J:$J,)</f>
        <v>14-Nov-1968</v>
      </c>
      <c r="M954" s="22">
        <f>+_xlfn.XLOOKUP(A954,'Hospitalisation Details'!$A:$A,'Hospitalisation Details'!$F:$F)</f>
        <v>11538.42</v>
      </c>
      <c r="N954" s="7" t="str">
        <f>_xlfn.XLOOKUP(A954,'Hospitalisation Details'!$A:$A,'Hospitalisation Details'!$G:$G)</f>
        <v>tier - 3</v>
      </c>
      <c r="O954" s="7" t="str">
        <f>_xlfn.XLOOKUP(A954,'Hospitalisation Details'!$A:$A,'Hospitalisation Details'!$H:$H)</f>
        <v>tier - 1</v>
      </c>
      <c r="P954" s="7" t="str">
        <f>_xlfn.XLOOKUP(A954,'Hospitalisation Details'!$A:$A,'Hospitalisation Details'!$I:$I)</f>
        <v>R1011</v>
      </c>
      <c r="Q954" s="28">
        <f>_xlfn.XLOOKUP(A954,'Hospitalisation Details'!$A:$A,'Hospitalisation Details'!$K:$K)</f>
        <v>55</v>
      </c>
    </row>
    <row r="955" spans="1:17" x14ac:dyDescent="0.3">
      <c r="A955" s="27" t="s">
        <v>1416</v>
      </c>
      <c r="B955" s="7" t="str">
        <f>IFERROR(_xlfn.XLOOKUP(A955,'Customer Names'!$A$2:$A$2336,'Customer Names'!$C$2:$C$2336),"Unknown")</f>
        <v xml:space="preserve">  Gerardo Sr</v>
      </c>
      <c r="C955" s="7">
        <f>_xlfn.XLOOKUP(A955,'Medical Examinations'!$A$2:$A$2336,'Medical Examinations'!$B$2:$B$2336,AVERAGE('Medical Examinations'!$B$2:$B$2336))</f>
        <v>18.335000000000001</v>
      </c>
      <c r="D955" s="7">
        <f>_xlfn.XLOOKUP(A955,'Medical Examinations'!$A$2:$A$2336,'Medical Examinations'!$C$2:$C$2336,AVERAGE('Medical Examinations'!$C$2:$C$2336))</f>
        <v>11.83</v>
      </c>
      <c r="E955" s="7" t="str">
        <f>_xlfn.XLOOKUP(A955,'Medical Examinations'!$A:$A,'Medical Examinations'!$D:$D,"Unknown")</f>
        <v>No</v>
      </c>
      <c r="F955" s="7" t="str">
        <f>_xlfn.XLOOKUP(A955,'Medical Examinations'!$A:$A,'Medical Examinations'!$E:$E,"Unknown")</f>
        <v>No</v>
      </c>
      <c r="G955" s="7" t="str">
        <f>_xlfn.XLOOKUP(A955,'Medical Examinations'!$A:$A,'Medical Examinations'!$F:$F,"Unknown")</f>
        <v>No</v>
      </c>
      <c r="H955" s="43">
        <f>_xlfn.XLOOKUP(Healthcare!A955,'Medical Examinations'!$A:$A,'Medical Examinations'!$G:$G,0)</f>
        <v>0</v>
      </c>
      <c r="I955" s="7" t="str">
        <f>_xlfn.XLOOKUP(A955,'Medical Examinations'!$A:$A,'Medical Examinations'!$H:$H,"Unknown")</f>
        <v>No</v>
      </c>
      <c r="J955" s="7" t="str" cm="1">
        <f t="array" ref="J955">_xlfn.IFS(C955&lt;18.5,"Under Weight",C955&lt;=24.9,"Normal Weight",C955&lt;30,"Over weight",C955&gt;=30,"Obesity")</f>
        <v>Under Weight</v>
      </c>
      <c r="K955" s="7" t="str" cm="1">
        <f t="array" ref="K955">_xlfn.IFS(D955="Null","Unknown",D955&lt;5.7,"Normal",D955&lt;6.5,"Prediabetes",D955&gt;=6.5,"Diabetes")</f>
        <v>Diabetes</v>
      </c>
      <c r="L955" s="7" t="str">
        <f>_xlfn.XLOOKUP(A955,'Hospitalisation Details'!$A:$A,'Hospitalisation Details'!$J:$J,)</f>
        <v>3-Oct-1965</v>
      </c>
      <c r="M955" s="22">
        <f>+_xlfn.XLOOKUP(A955,'Hospitalisation Details'!$A:$A,'Hospitalisation Details'!$F:$F)</f>
        <v>11534.87</v>
      </c>
      <c r="N955" s="7" t="str">
        <f>_xlfn.XLOOKUP(A955,'Hospitalisation Details'!$A:$A,'Hospitalisation Details'!$G:$G)</f>
        <v>tier - 3</v>
      </c>
      <c r="O955" s="7" t="str">
        <f>_xlfn.XLOOKUP(A955,'Hospitalisation Details'!$A:$A,'Hospitalisation Details'!$H:$H)</f>
        <v>tier - 1</v>
      </c>
      <c r="P955" s="7" t="str">
        <f>_xlfn.XLOOKUP(A955,'Hospitalisation Details'!$A:$A,'Hospitalisation Details'!$I:$I)</f>
        <v>R1017</v>
      </c>
      <c r="Q955" s="28">
        <f>_xlfn.XLOOKUP(A955,'Hospitalisation Details'!$A:$A,'Hospitalisation Details'!$K:$K)</f>
        <v>58</v>
      </c>
    </row>
    <row r="956" spans="1:17" x14ac:dyDescent="0.3">
      <c r="A956" s="27" t="s">
        <v>1415</v>
      </c>
      <c r="B956" s="7" t="str">
        <f>IFERROR(_xlfn.XLOOKUP(A956,'Customer Names'!$A$2:$A$2336,'Customer Names'!$C$2:$C$2336),"Unknown")</f>
        <v xml:space="preserve">  Matthew R</v>
      </c>
      <c r="C956" s="7">
        <f>_xlfn.XLOOKUP(A956,'Medical Examinations'!$A$2:$A$2336,'Medical Examinations'!$B$2:$B$2336,AVERAGE('Medical Examinations'!$B$2:$B$2336))</f>
        <v>31.24</v>
      </c>
      <c r="D956" s="7">
        <f>_xlfn.XLOOKUP(A956,'Medical Examinations'!$A$2:$A$2336,'Medical Examinations'!$C$2:$C$2336,AVERAGE('Medical Examinations'!$C$2:$C$2336))</f>
        <v>7.42</v>
      </c>
      <c r="E956" s="7" t="str">
        <f>_xlfn.XLOOKUP(A956,'Medical Examinations'!$A:$A,'Medical Examinations'!$D:$D,"Unknown")</f>
        <v>Yes</v>
      </c>
      <c r="F956" s="7" t="str">
        <f>_xlfn.XLOOKUP(A956,'Medical Examinations'!$A:$A,'Medical Examinations'!$E:$E,"Unknown")</f>
        <v>No</v>
      </c>
      <c r="G956" s="7" t="str">
        <f>_xlfn.XLOOKUP(A956,'Medical Examinations'!$A:$A,'Medical Examinations'!$F:$F,"Unknown")</f>
        <v>No</v>
      </c>
      <c r="H956" s="43">
        <f>_xlfn.XLOOKUP(Healthcare!A956,'Medical Examinations'!$A:$A,'Medical Examinations'!$G:$G,0)</f>
        <v>2</v>
      </c>
      <c r="I956" s="7" t="str">
        <f>_xlfn.XLOOKUP(A956,'Medical Examinations'!$A:$A,'Medical Examinations'!$H:$H,"Unknown")</f>
        <v>No</v>
      </c>
      <c r="J956" s="7" t="str" cm="1">
        <f t="array" ref="J956">_xlfn.IFS(C956&lt;18.5,"Under Weight",C956&lt;=24.9,"Normal Weight",C956&lt;30,"Over weight",C956&gt;=30,"Obesity")</f>
        <v>Obesity</v>
      </c>
      <c r="K956" s="7" t="str" cm="1">
        <f t="array" ref="K956">_xlfn.IFS(D956="Null","Unknown",D956&lt;5.7,"Normal",D956&lt;6.5,"Prediabetes",D956&gt;=6.5,"Diabetes")</f>
        <v>Diabetes</v>
      </c>
      <c r="L956" s="7" t="str">
        <f>_xlfn.XLOOKUP(A956,'Hospitalisation Details'!$A:$A,'Hospitalisation Details'!$J:$J,)</f>
        <v>23-Jul-1970</v>
      </c>
      <c r="M956" s="22">
        <f>+_xlfn.XLOOKUP(A956,'Hospitalisation Details'!$A:$A,'Hospitalisation Details'!$F:$F)</f>
        <v>11530.12</v>
      </c>
      <c r="N956" s="7" t="str">
        <f>_xlfn.XLOOKUP(A956,'Hospitalisation Details'!$A:$A,'Hospitalisation Details'!$G:$G)</f>
        <v>tier - 3</v>
      </c>
      <c r="O956" s="7" t="str">
        <f>_xlfn.XLOOKUP(A956,'Hospitalisation Details'!$A:$A,'Hospitalisation Details'!$H:$H)</f>
        <v>tier - 1</v>
      </c>
      <c r="P956" s="7" t="str">
        <f>_xlfn.XLOOKUP(A956,'Hospitalisation Details'!$A:$A,'Hospitalisation Details'!$I:$I)</f>
        <v>R1012</v>
      </c>
      <c r="Q956" s="28">
        <f>_xlfn.XLOOKUP(A956,'Hospitalisation Details'!$A:$A,'Hospitalisation Details'!$K:$K)</f>
        <v>53</v>
      </c>
    </row>
    <row r="957" spans="1:17" x14ac:dyDescent="0.3">
      <c r="A957" s="27" t="s">
        <v>1414</v>
      </c>
      <c r="B957" s="7" t="str">
        <f>IFERROR(_xlfn.XLOOKUP(A957,'Customer Names'!$A$2:$A$2336,'Customer Names'!$C$2:$C$2336),"Unknown")</f>
        <v xml:space="preserve">  Meghan E</v>
      </c>
      <c r="C957" s="7">
        <f>_xlfn.XLOOKUP(A957,'Medical Examinations'!$A$2:$A$2336,'Medical Examinations'!$B$2:$B$2336,AVERAGE('Medical Examinations'!$B$2:$B$2336))</f>
        <v>39.22</v>
      </c>
      <c r="D957" s="7">
        <f>_xlfn.XLOOKUP(A957,'Medical Examinations'!$A$2:$A$2336,'Medical Examinations'!$C$2:$C$2336,AVERAGE('Medical Examinations'!$C$2:$C$2336))</f>
        <v>5.62</v>
      </c>
      <c r="E957" s="7" t="str">
        <f>_xlfn.XLOOKUP(A957,'Medical Examinations'!$A:$A,'Medical Examinations'!$D:$D,"Unknown")</f>
        <v>Yes</v>
      </c>
      <c r="F957" s="7" t="str">
        <f>_xlfn.XLOOKUP(A957,'Medical Examinations'!$A:$A,'Medical Examinations'!$E:$E,"Unknown")</f>
        <v>No</v>
      </c>
      <c r="G957" s="7" t="str">
        <f>_xlfn.XLOOKUP(A957,'Medical Examinations'!$A:$A,'Medical Examinations'!$F:$F,"Unknown")</f>
        <v>No</v>
      </c>
      <c r="H957" s="43">
        <f>_xlfn.XLOOKUP(Healthcare!A957,'Medical Examinations'!$A:$A,'Medical Examinations'!$G:$G,0)</f>
        <v>1</v>
      </c>
      <c r="I957" s="7" t="str">
        <f>_xlfn.XLOOKUP(A957,'Medical Examinations'!$A:$A,'Medical Examinations'!$H:$H,"Unknown")</f>
        <v>No</v>
      </c>
      <c r="J957" s="7" t="str" cm="1">
        <f t="array" ref="J957">_xlfn.IFS(C957&lt;18.5,"Under Weight",C957&lt;=24.9,"Normal Weight",C957&lt;30,"Over weight",C957&gt;=30,"Obesity")</f>
        <v>Obesity</v>
      </c>
      <c r="K957" s="7" t="str" cm="1">
        <f t="array" ref="K957">_xlfn.IFS(D957="Null","Unknown",D957&lt;5.7,"Normal",D957&lt;6.5,"Prediabetes",D957&gt;=6.5,"Diabetes")</f>
        <v>Normal</v>
      </c>
      <c r="L957" s="7" t="str">
        <f>_xlfn.XLOOKUP(A957,'Hospitalisation Details'!$A:$A,'Hospitalisation Details'!$J:$J,)</f>
        <v>12-Jun-1988</v>
      </c>
      <c r="M957" s="22">
        <f>+_xlfn.XLOOKUP(A957,'Hospitalisation Details'!$A:$A,'Hospitalisation Details'!$F:$F)</f>
        <v>11524.25</v>
      </c>
      <c r="N957" s="7" t="str">
        <f>_xlfn.XLOOKUP(A957,'Hospitalisation Details'!$A:$A,'Hospitalisation Details'!$G:$G)</f>
        <v>tier - 3</v>
      </c>
      <c r="O957" s="7" t="str">
        <f>_xlfn.XLOOKUP(A957,'Hospitalisation Details'!$A:$A,'Hospitalisation Details'!$H:$H)</f>
        <v>tier - 1</v>
      </c>
      <c r="P957" s="7" t="str">
        <f>_xlfn.XLOOKUP(A957,'Hospitalisation Details'!$A:$A,'Hospitalisation Details'!$I:$I)</f>
        <v>R1026</v>
      </c>
      <c r="Q957" s="28">
        <f>_xlfn.XLOOKUP(A957,'Hospitalisation Details'!$A:$A,'Hospitalisation Details'!$K:$K)</f>
        <v>35</v>
      </c>
    </row>
    <row r="958" spans="1:17" x14ac:dyDescent="0.3">
      <c r="A958" s="27" t="s">
        <v>1413</v>
      </c>
      <c r="B958" s="7" t="str">
        <f>IFERROR(_xlfn.XLOOKUP(A958,'Customer Names'!$A$2:$A$2336,'Customer Names'!$C$2:$C$2336),"Unknown")</f>
        <v xml:space="preserve">  Eric</v>
      </c>
      <c r="C958" s="7">
        <f>_xlfn.XLOOKUP(A958,'Medical Examinations'!$A$2:$A$2336,'Medical Examinations'!$B$2:$B$2336,AVERAGE('Medical Examinations'!$B$2:$B$2336))</f>
        <v>24.414999999999999</v>
      </c>
      <c r="D958" s="7">
        <f>_xlfn.XLOOKUP(A958,'Medical Examinations'!$A$2:$A$2336,'Medical Examinations'!$C$2:$C$2336,AVERAGE('Medical Examinations'!$C$2:$C$2336))</f>
        <v>7.16</v>
      </c>
      <c r="E958" s="7" t="str">
        <f>_xlfn.XLOOKUP(A958,'Medical Examinations'!$A:$A,'Medical Examinations'!$D:$D,"Unknown")</f>
        <v>No</v>
      </c>
      <c r="F958" s="7" t="str">
        <f>_xlfn.XLOOKUP(A958,'Medical Examinations'!$A:$A,'Medical Examinations'!$E:$E,"Unknown")</f>
        <v>No</v>
      </c>
      <c r="G958" s="7" t="str">
        <f>_xlfn.XLOOKUP(A958,'Medical Examinations'!$A:$A,'Medical Examinations'!$F:$F,"Unknown")</f>
        <v>No</v>
      </c>
      <c r="H958" s="43">
        <f>_xlfn.XLOOKUP(Healthcare!A958,'Medical Examinations'!$A:$A,'Medical Examinations'!$G:$G,0)</f>
        <v>0</v>
      </c>
      <c r="I958" s="7" t="str">
        <f>_xlfn.XLOOKUP(A958,'Medical Examinations'!$A:$A,'Medical Examinations'!$H:$H,"Unknown")</f>
        <v>No</v>
      </c>
      <c r="J958" s="7" t="str" cm="1">
        <f t="array" ref="J958">_xlfn.IFS(C958&lt;18.5,"Under Weight",C958&lt;=24.9,"Normal Weight",C958&lt;30,"Over weight",C958&gt;=30,"Obesity")</f>
        <v>Normal Weight</v>
      </c>
      <c r="K958" s="7" t="str" cm="1">
        <f t="array" ref="K958">_xlfn.IFS(D958="Null","Unknown",D958&lt;5.7,"Normal",D958&lt;6.5,"Prediabetes",D958&gt;=6.5,"Diabetes")</f>
        <v>Diabetes</v>
      </c>
      <c r="L958" s="7" t="str">
        <f>_xlfn.XLOOKUP(A958,'Hospitalisation Details'!$A:$A,'Hospitalisation Details'!$J:$J,)</f>
        <v>19-Dec-1971</v>
      </c>
      <c r="M958" s="22">
        <f>+_xlfn.XLOOKUP(A958,'Hospitalisation Details'!$A:$A,'Hospitalisation Details'!$F:$F)</f>
        <v>11520.1</v>
      </c>
      <c r="N958" s="7" t="str">
        <f>_xlfn.XLOOKUP(A958,'Hospitalisation Details'!$A:$A,'Hospitalisation Details'!$G:$G)</f>
        <v>tier - 3</v>
      </c>
      <c r="O958" s="7" t="str">
        <f>_xlfn.XLOOKUP(A958,'Hospitalisation Details'!$A:$A,'Hospitalisation Details'!$H:$H)</f>
        <v>tier - 1</v>
      </c>
      <c r="P958" s="7" t="str">
        <f>_xlfn.XLOOKUP(A958,'Hospitalisation Details'!$A:$A,'Hospitalisation Details'!$I:$I)</f>
        <v>R1012</v>
      </c>
      <c r="Q958" s="28">
        <f>_xlfn.XLOOKUP(A958,'Hospitalisation Details'!$A:$A,'Hospitalisation Details'!$K:$K)</f>
        <v>52</v>
      </c>
    </row>
    <row r="959" spans="1:17" x14ac:dyDescent="0.3">
      <c r="A959" s="27" t="s">
        <v>1412</v>
      </c>
      <c r="B959" s="7" t="str">
        <f>IFERROR(_xlfn.XLOOKUP(A959,'Customer Names'!$A$2:$A$2336,'Customer Names'!$C$2:$C$2336),"Unknown")</f>
        <v xml:space="preserve">  Lisa B</v>
      </c>
      <c r="C959" s="7">
        <f>_xlfn.XLOOKUP(A959,'Medical Examinations'!$A$2:$A$2336,'Medical Examinations'!$B$2:$B$2336,AVERAGE('Medical Examinations'!$B$2:$B$2336))</f>
        <v>32.299999999999997</v>
      </c>
      <c r="D959" s="7">
        <f>_xlfn.XLOOKUP(A959,'Medical Examinations'!$A$2:$A$2336,'Medical Examinations'!$C$2:$C$2336,AVERAGE('Medical Examinations'!$C$2:$C$2336))</f>
        <v>9.89</v>
      </c>
      <c r="E959" s="7" t="str">
        <f>_xlfn.XLOOKUP(A959,'Medical Examinations'!$A:$A,'Medical Examinations'!$D:$D,"Unknown")</f>
        <v>No</v>
      </c>
      <c r="F959" s="7" t="str">
        <f>_xlfn.XLOOKUP(A959,'Medical Examinations'!$A:$A,'Medical Examinations'!$E:$E,"Unknown")</f>
        <v>No</v>
      </c>
      <c r="G959" s="7" t="str">
        <f>_xlfn.XLOOKUP(A959,'Medical Examinations'!$A:$A,'Medical Examinations'!$F:$F,"Unknown")</f>
        <v>No</v>
      </c>
      <c r="H959" s="43">
        <f>_xlfn.XLOOKUP(Healthcare!A959,'Medical Examinations'!$A:$A,'Medical Examinations'!$G:$G,0)</f>
        <v>0</v>
      </c>
      <c r="I959" s="7" t="str">
        <f>_xlfn.XLOOKUP(A959,'Medical Examinations'!$A:$A,'Medical Examinations'!$H:$H,"Unknown")</f>
        <v>No</v>
      </c>
      <c r="J959" s="7" t="str" cm="1">
        <f t="array" ref="J959">_xlfn.IFS(C959&lt;18.5,"Under Weight",C959&lt;=24.9,"Normal Weight",C959&lt;30,"Over weight",C959&gt;=30,"Obesity")</f>
        <v>Obesity</v>
      </c>
      <c r="K959" s="7" t="str" cm="1">
        <f t="array" ref="K959">_xlfn.IFS(D959="Null","Unknown",D959&lt;5.7,"Normal",D959&lt;6.5,"Prediabetes",D959&gt;=6.5,"Diabetes")</f>
        <v>Diabetes</v>
      </c>
      <c r="L959" s="7" t="str">
        <f>_xlfn.XLOOKUP(A959,'Hospitalisation Details'!$A:$A,'Hospitalisation Details'!$J:$J,)</f>
        <v>24-Jun-1968</v>
      </c>
      <c r="M959" s="22">
        <f>+_xlfn.XLOOKUP(A959,'Hospitalisation Details'!$A:$A,'Hospitalisation Details'!$F:$F)</f>
        <v>11512.41</v>
      </c>
      <c r="N959" s="7" t="str">
        <f>_xlfn.XLOOKUP(A959,'Hospitalisation Details'!$A:$A,'Hospitalisation Details'!$G:$G)</f>
        <v>tier - 3</v>
      </c>
      <c r="O959" s="7" t="str">
        <f>_xlfn.XLOOKUP(A959,'Hospitalisation Details'!$A:$A,'Hospitalisation Details'!$H:$H)</f>
        <v>tier - 1</v>
      </c>
      <c r="P959" s="7" t="str">
        <f>_xlfn.XLOOKUP(A959,'Hospitalisation Details'!$A:$A,'Hospitalisation Details'!$I:$I)</f>
        <v>R1024</v>
      </c>
      <c r="Q959" s="28">
        <f>_xlfn.XLOOKUP(A959,'Hospitalisation Details'!$A:$A,'Hospitalisation Details'!$K:$K)</f>
        <v>55</v>
      </c>
    </row>
    <row r="960" spans="1:17" x14ac:dyDescent="0.3">
      <c r="A960" s="27" t="s">
        <v>1411</v>
      </c>
      <c r="B960" s="7" t="str">
        <f>IFERROR(_xlfn.XLOOKUP(A960,'Customer Names'!$A$2:$A$2336,'Customer Names'!$C$2:$C$2336),"Unknown")</f>
        <v xml:space="preserve">  Jane R</v>
      </c>
      <c r="C960" s="7">
        <f>_xlfn.XLOOKUP(A960,'Medical Examinations'!$A$2:$A$2336,'Medical Examinations'!$B$2:$B$2336,AVERAGE('Medical Examinations'!$B$2:$B$2336))</f>
        <v>39.94</v>
      </c>
      <c r="D960" s="7">
        <f>_xlfn.XLOOKUP(A960,'Medical Examinations'!$A$2:$A$2336,'Medical Examinations'!$C$2:$C$2336,AVERAGE('Medical Examinations'!$C$2:$C$2336))</f>
        <v>5.14</v>
      </c>
      <c r="E960" s="7" t="str">
        <f>_xlfn.XLOOKUP(A960,'Medical Examinations'!$A:$A,'Medical Examinations'!$D:$D,"Unknown")</f>
        <v>No</v>
      </c>
      <c r="F960" s="7" t="str">
        <f>_xlfn.XLOOKUP(A960,'Medical Examinations'!$A:$A,'Medical Examinations'!$E:$E,"Unknown")</f>
        <v>No</v>
      </c>
      <c r="G960" s="7" t="str">
        <f>_xlfn.XLOOKUP(A960,'Medical Examinations'!$A:$A,'Medical Examinations'!$F:$F,"Unknown")</f>
        <v>No</v>
      </c>
      <c r="H960" s="43">
        <f>_xlfn.XLOOKUP(Healthcare!A960,'Medical Examinations'!$A:$A,'Medical Examinations'!$G:$G,0)</f>
        <v>0</v>
      </c>
      <c r="I960" s="7" t="str">
        <f>_xlfn.XLOOKUP(A960,'Medical Examinations'!$A:$A,'Medical Examinations'!$H:$H,"Unknown")</f>
        <v>No</v>
      </c>
      <c r="J960" s="7" t="str" cm="1">
        <f t="array" ref="J960">_xlfn.IFS(C960&lt;18.5,"Under Weight",C960&lt;=24.9,"Normal Weight",C960&lt;30,"Over weight",C960&gt;=30,"Obesity")</f>
        <v>Obesity</v>
      </c>
      <c r="K960" s="7" t="str" cm="1">
        <f t="array" ref="K960">_xlfn.IFS(D960="Null","Unknown",D960&lt;5.7,"Normal",D960&lt;6.5,"Prediabetes",D960&gt;=6.5,"Diabetes")</f>
        <v>Normal</v>
      </c>
      <c r="L960" s="7" t="str">
        <f>_xlfn.XLOOKUP(A960,'Hospitalisation Details'!$A:$A,'Hospitalisation Details'!$J:$J,)</f>
        <v>6-Oct-1989</v>
      </c>
      <c r="M960" s="22">
        <f>+_xlfn.XLOOKUP(A960,'Hospitalisation Details'!$A:$A,'Hospitalisation Details'!$F:$F)</f>
        <v>11511.61</v>
      </c>
      <c r="N960" s="7" t="str">
        <f>_xlfn.XLOOKUP(A960,'Hospitalisation Details'!$A:$A,'Hospitalisation Details'!$G:$G)</f>
        <v>tier - 3</v>
      </c>
      <c r="O960" s="7" t="str">
        <f>_xlfn.XLOOKUP(A960,'Hospitalisation Details'!$A:$A,'Hospitalisation Details'!$H:$H)</f>
        <v>tier - 3</v>
      </c>
      <c r="P960" s="7" t="str">
        <f>_xlfn.XLOOKUP(A960,'Hospitalisation Details'!$A:$A,'Hospitalisation Details'!$I:$I)</f>
        <v>R1026</v>
      </c>
      <c r="Q960" s="28">
        <f>_xlfn.XLOOKUP(A960,'Hospitalisation Details'!$A:$A,'Hospitalisation Details'!$K:$K)</f>
        <v>34</v>
      </c>
    </row>
    <row r="961" spans="1:17" x14ac:dyDescent="0.3">
      <c r="A961" s="27" t="s">
        <v>1410</v>
      </c>
      <c r="B961" s="7" t="str">
        <f>IFERROR(_xlfn.XLOOKUP(A961,'Customer Names'!$A$2:$A$2336,'Customer Names'!$C$2:$C$2336),"Unknown")</f>
        <v xml:space="preserve">  Allison M</v>
      </c>
      <c r="C961" s="7">
        <f>_xlfn.XLOOKUP(A961,'Medical Examinations'!$A$2:$A$2336,'Medical Examinations'!$B$2:$B$2336,AVERAGE('Medical Examinations'!$B$2:$B$2336))</f>
        <v>30</v>
      </c>
      <c r="D961" s="7">
        <f>_xlfn.XLOOKUP(A961,'Medical Examinations'!$A$2:$A$2336,'Medical Examinations'!$C$2:$C$2336,AVERAGE('Medical Examinations'!$C$2:$C$2336))</f>
        <v>5.61</v>
      </c>
      <c r="E961" s="7" t="str">
        <f>_xlfn.XLOOKUP(A961,'Medical Examinations'!$A:$A,'Medical Examinations'!$D:$D,"Unknown")</f>
        <v>Yes</v>
      </c>
      <c r="F961" s="7" t="str">
        <f>_xlfn.XLOOKUP(A961,'Medical Examinations'!$A:$A,'Medical Examinations'!$E:$E,"Unknown")</f>
        <v>No</v>
      </c>
      <c r="G961" s="7" t="str">
        <f>_xlfn.XLOOKUP(A961,'Medical Examinations'!$A:$A,'Medical Examinations'!$F:$F,"Unknown")</f>
        <v>Yes</v>
      </c>
      <c r="H961" s="43">
        <f>_xlfn.XLOOKUP(Healthcare!A961,'Medical Examinations'!$A:$A,'Medical Examinations'!$G:$G,0)</f>
        <v>1</v>
      </c>
      <c r="I961" s="7" t="str">
        <f>_xlfn.XLOOKUP(A961,'Medical Examinations'!$A:$A,'Medical Examinations'!$H:$H,"Unknown")</f>
        <v>No</v>
      </c>
      <c r="J961" s="7" t="str" cm="1">
        <f t="array" ref="J961">_xlfn.IFS(C961&lt;18.5,"Under Weight",C961&lt;=24.9,"Normal Weight",C961&lt;30,"Over weight",C961&gt;=30,"Obesity")</f>
        <v>Obesity</v>
      </c>
      <c r="K961" s="7" t="str" cm="1">
        <f t="array" ref="K961">_xlfn.IFS(D961="Null","Unknown",D961&lt;5.7,"Normal",D961&lt;6.5,"Prediabetes",D961&gt;=6.5,"Diabetes")</f>
        <v>Normal</v>
      </c>
      <c r="L961" s="7" t="str">
        <f>_xlfn.XLOOKUP(A961,'Hospitalisation Details'!$A:$A,'Hospitalisation Details'!$J:$J,)</f>
        <v>11-Aug-1969</v>
      </c>
      <c r="M961" s="22">
        <f>+_xlfn.XLOOKUP(A961,'Hospitalisation Details'!$A:$A,'Hospitalisation Details'!$F:$F)</f>
        <v>11497.69</v>
      </c>
      <c r="N961" s="7" t="str">
        <f>_xlfn.XLOOKUP(A961,'Hospitalisation Details'!$A:$A,'Hospitalisation Details'!$G:$G)</f>
        <v>tier - 3</v>
      </c>
      <c r="O961" s="7" t="str">
        <f>_xlfn.XLOOKUP(A961,'Hospitalisation Details'!$A:$A,'Hospitalisation Details'!$H:$H)</f>
        <v>tier - 1</v>
      </c>
      <c r="P961" s="7" t="str">
        <f>_xlfn.XLOOKUP(A961,'Hospitalisation Details'!$A:$A,'Hospitalisation Details'!$I:$I)</f>
        <v>R1012</v>
      </c>
      <c r="Q961" s="28">
        <f>_xlfn.XLOOKUP(A961,'Hospitalisation Details'!$A:$A,'Hospitalisation Details'!$K:$K)</f>
        <v>54</v>
      </c>
    </row>
    <row r="962" spans="1:17" x14ac:dyDescent="0.3">
      <c r="A962" s="27" t="s">
        <v>1409</v>
      </c>
      <c r="B962" s="7" t="str">
        <f>IFERROR(_xlfn.XLOOKUP(A962,'Customer Names'!$A$2:$A$2336,'Customer Names'!$C$2:$C$2336),"Unknown")</f>
        <v xml:space="preserve">  Sarah E</v>
      </c>
      <c r="C962" s="7">
        <f>_xlfn.XLOOKUP(A962,'Medical Examinations'!$A$2:$A$2336,'Medical Examinations'!$B$2:$B$2336,AVERAGE('Medical Examinations'!$B$2:$B$2336))</f>
        <v>35.340000000000003</v>
      </c>
      <c r="D962" s="7">
        <f>_xlfn.XLOOKUP(A962,'Medical Examinations'!$A$2:$A$2336,'Medical Examinations'!$C$2:$C$2336,AVERAGE('Medical Examinations'!$C$2:$C$2336))</f>
        <v>5.51</v>
      </c>
      <c r="E962" s="7" t="str">
        <f>_xlfn.XLOOKUP(A962,'Medical Examinations'!$A:$A,'Medical Examinations'!$D:$D,"Unknown")</f>
        <v>Yes</v>
      </c>
      <c r="F962" s="7" t="str">
        <f>_xlfn.XLOOKUP(A962,'Medical Examinations'!$A:$A,'Medical Examinations'!$E:$E,"Unknown")</f>
        <v>No</v>
      </c>
      <c r="G962" s="7" t="str">
        <f>_xlfn.XLOOKUP(A962,'Medical Examinations'!$A:$A,'Medical Examinations'!$F:$F,"Unknown")</f>
        <v>Yes</v>
      </c>
      <c r="H962" s="43">
        <f>_xlfn.XLOOKUP(Healthcare!A962,'Medical Examinations'!$A:$A,'Medical Examinations'!$G:$G,0)</f>
        <v>1</v>
      </c>
      <c r="I962" s="7" t="str">
        <f>_xlfn.XLOOKUP(A962,'Medical Examinations'!$A:$A,'Medical Examinations'!$H:$H,"Unknown")</f>
        <v>No</v>
      </c>
      <c r="J962" s="7" t="str" cm="1">
        <f t="array" ref="J962">_xlfn.IFS(C962&lt;18.5,"Under Weight",C962&lt;=24.9,"Normal Weight",C962&lt;30,"Over weight",C962&gt;=30,"Obesity")</f>
        <v>Obesity</v>
      </c>
      <c r="K962" s="7" t="str" cm="1">
        <f t="array" ref="K962">_xlfn.IFS(D962="Null","Unknown",D962&lt;5.7,"Normal",D962&lt;6.5,"Prediabetes",D962&gt;=6.5,"Diabetes")</f>
        <v>Normal</v>
      </c>
      <c r="L962" s="7" t="str">
        <f>_xlfn.XLOOKUP(A962,'Hospitalisation Details'!$A:$A,'Hospitalisation Details'!$J:$J,)</f>
        <v>7-Jun-1983</v>
      </c>
      <c r="M962" s="22">
        <f>+_xlfn.XLOOKUP(A962,'Hospitalisation Details'!$A:$A,'Hospitalisation Details'!$F:$F)</f>
        <v>11492.46</v>
      </c>
      <c r="N962" s="7" t="str">
        <f>_xlfn.XLOOKUP(A962,'Hospitalisation Details'!$A:$A,'Hospitalisation Details'!$G:$G)</f>
        <v>tier - 3</v>
      </c>
      <c r="O962" s="7" t="str">
        <f>_xlfn.XLOOKUP(A962,'Hospitalisation Details'!$A:$A,'Hospitalisation Details'!$H:$H)</f>
        <v>tier - 3</v>
      </c>
      <c r="P962" s="7" t="str">
        <f>_xlfn.XLOOKUP(A962,'Hospitalisation Details'!$A:$A,'Hospitalisation Details'!$I:$I)</f>
        <v>R1026</v>
      </c>
      <c r="Q962" s="28">
        <f>_xlfn.XLOOKUP(A962,'Hospitalisation Details'!$A:$A,'Hospitalisation Details'!$K:$K)</f>
        <v>40</v>
      </c>
    </row>
    <row r="963" spans="1:17" x14ac:dyDescent="0.3">
      <c r="A963" s="27" t="s">
        <v>1408</v>
      </c>
      <c r="B963" s="7" t="str">
        <f>IFERROR(_xlfn.XLOOKUP(A963,'Customer Names'!$A$2:$A$2336,'Customer Names'!$C$2:$C$2336),"Unknown")</f>
        <v xml:space="preserve">  Philip J</v>
      </c>
      <c r="C963" s="7">
        <f>_xlfn.XLOOKUP(A963,'Medical Examinations'!$A$2:$A$2336,'Medical Examinations'!$B$2:$B$2336,AVERAGE('Medical Examinations'!$B$2:$B$2336))</f>
        <v>32.204999999999998</v>
      </c>
      <c r="D963" s="7">
        <f>_xlfn.XLOOKUP(A963,'Medical Examinations'!$A$2:$A$2336,'Medical Examinations'!$C$2:$C$2336,AVERAGE('Medical Examinations'!$C$2:$C$2336))</f>
        <v>8.3800000000000008</v>
      </c>
      <c r="E963" s="7" t="str">
        <f>_xlfn.XLOOKUP(A963,'Medical Examinations'!$A:$A,'Medical Examinations'!$D:$D,"Unknown")</f>
        <v>Yes</v>
      </c>
      <c r="F963" s="7" t="str">
        <f>_xlfn.XLOOKUP(A963,'Medical Examinations'!$A:$A,'Medical Examinations'!$E:$E,"Unknown")</f>
        <v>No</v>
      </c>
      <c r="G963" s="7" t="str">
        <f>_xlfn.XLOOKUP(A963,'Medical Examinations'!$A:$A,'Medical Examinations'!$F:$F,"Unknown")</f>
        <v>No</v>
      </c>
      <c r="H963" s="43">
        <f>_xlfn.XLOOKUP(Healthcare!A963,'Medical Examinations'!$A:$A,'Medical Examinations'!$G:$G,0)</f>
        <v>2</v>
      </c>
      <c r="I963" s="7" t="str">
        <f>_xlfn.XLOOKUP(A963,'Medical Examinations'!$A:$A,'Medical Examinations'!$H:$H,"Unknown")</f>
        <v>No</v>
      </c>
      <c r="J963" s="7" t="str" cm="1">
        <f t="array" ref="J963">_xlfn.IFS(C963&lt;18.5,"Under Weight",C963&lt;=24.9,"Normal Weight",C963&lt;30,"Over weight",C963&gt;=30,"Obesity")</f>
        <v>Obesity</v>
      </c>
      <c r="K963" s="7" t="str" cm="1">
        <f t="array" ref="K963">_xlfn.IFS(D963="Null","Unknown",D963&lt;5.7,"Normal",D963&lt;6.5,"Prediabetes",D963&gt;=6.5,"Diabetes")</f>
        <v>Diabetes</v>
      </c>
      <c r="L963" s="7" t="str">
        <f>_xlfn.XLOOKUP(A963,'Hospitalisation Details'!$A:$A,'Hospitalisation Details'!$J:$J,)</f>
        <v>13-Oct-1970</v>
      </c>
      <c r="M963" s="22">
        <f>+_xlfn.XLOOKUP(A963,'Hospitalisation Details'!$A:$A,'Hospitalisation Details'!$F:$F)</f>
        <v>11488.32</v>
      </c>
      <c r="N963" s="7" t="str">
        <f>_xlfn.XLOOKUP(A963,'Hospitalisation Details'!$A:$A,'Hospitalisation Details'!$G:$G)</f>
        <v>tier - 3</v>
      </c>
      <c r="O963" s="7" t="str">
        <f>_xlfn.XLOOKUP(A963,'Hospitalisation Details'!$A:$A,'Hospitalisation Details'!$H:$H)</f>
        <v>tier - 1</v>
      </c>
      <c r="P963" s="7" t="str">
        <f>_xlfn.XLOOKUP(A963,'Hospitalisation Details'!$A:$A,'Hospitalisation Details'!$I:$I)</f>
        <v>R1014</v>
      </c>
      <c r="Q963" s="28">
        <f>_xlfn.XLOOKUP(A963,'Hospitalisation Details'!$A:$A,'Hospitalisation Details'!$K:$K)</f>
        <v>53</v>
      </c>
    </row>
    <row r="964" spans="1:17" x14ac:dyDescent="0.3">
      <c r="A964" s="27" t="s">
        <v>1407</v>
      </c>
      <c r="B964" s="7" t="str">
        <f>IFERROR(_xlfn.XLOOKUP(A964,'Customer Names'!$A$2:$A$2336,'Customer Names'!$C$2:$C$2336),"Unknown")</f>
        <v xml:space="preserve">  Jillian A</v>
      </c>
      <c r="C964" s="7">
        <f>_xlfn.XLOOKUP(A964,'Medical Examinations'!$A$2:$A$2336,'Medical Examinations'!$B$2:$B$2336,AVERAGE('Medical Examinations'!$B$2:$B$2336))</f>
        <v>33.880000000000003</v>
      </c>
      <c r="D964" s="7">
        <f>_xlfn.XLOOKUP(A964,'Medical Examinations'!$A$2:$A$2336,'Medical Examinations'!$C$2:$C$2336,AVERAGE('Medical Examinations'!$C$2:$C$2336))</f>
        <v>4.68</v>
      </c>
      <c r="E964" s="7" t="str">
        <f>_xlfn.XLOOKUP(A964,'Medical Examinations'!$A:$A,'Medical Examinations'!$D:$D,"Unknown")</f>
        <v>No</v>
      </c>
      <c r="F964" s="7" t="str">
        <f>_xlfn.XLOOKUP(A964,'Medical Examinations'!$A:$A,'Medical Examinations'!$E:$E,"Unknown")</f>
        <v>Yes</v>
      </c>
      <c r="G964" s="7" t="str">
        <f>_xlfn.XLOOKUP(A964,'Medical Examinations'!$A:$A,'Medical Examinations'!$F:$F,"Unknown")</f>
        <v>No</v>
      </c>
      <c r="H964" s="43">
        <f>_xlfn.XLOOKUP(Healthcare!A964,'Medical Examinations'!$A:$A,'Medical Examinations'!$G:$G,0)</f>
        <v>1</v>
      </c>
      <c r="I964" s="7" t="str">
        <f>_xlfn.XLOOKUP(A964,'Medical Examinations'!$A:$A,'Medical Examinations'!$H:$H,"Unknown")</f>
        <v>No</v>
      </c>
      <c r="J964" s="7" t="str" cm="1">
        <f t="array" ref="J964">_xlfn.IFS(C964&lt;18.5,"Under Weight",C964&lt;=24.9,"Normal Weight",C964&lt;30,"Over weight",C964&gt;=30,"Obesity")</f>
        <v>Obesity</v>
      </c>
      <c r="K964" s="7" t="str" cm="1">
        <f t="array" ref="K964">_xlfn.IFS(D964="Null","Unknown",D964&lt;5.7,"Normal",D964&lt;6.5,"Prediabetes",D964&gt;=6.5,"Diabetes")</f>
        <v>Normal</v>
      </c>
      <c r="L964" s="7" t="str">
        <f>_xlfn.XLOOKUP(A964,'Hospitalisation Details'!$A:$A,'Hospitalisation Details'!$J:$J,)</f>
        <v>10-Sep-2004</v>
      </c>
      <c r="M964" s="22">
        <f>+_xlfn.XLOOKUP(A964,'Hospitalisation Details'!$A:$A,'Hospitalisation Details'!$F:$F)</f>
        <v>11482.63</v>
      </c>
      <c r="N964" s="7" t="str">
        <f>_xlfn.XLOOKUP(A964,'Hospitalisation Details'!$A:$A,'Hospitalisation Details'!$G:$G)</f>
        <v>tier - 3</v>
      </c>
      <c r="O964" s="7" t="str">
        <f>_xlfn.XLOOKUP(A964,'Hospitalisation Details'!$A:$A,'Hospitalisation Details'!$H:$H)</f>
        <v>tier - 2</v>
      </c>
      <c r="P964" s="7" t="str">
        <f>_xlfn.XLOOKUP(A964,'Hospitalisation Details'!$A:$A,'Hospitalisation Details'!$I:$I)</f>
        <v>R1013</v>
      </c>
      <c r="Q964" s="28">
        <f>_xlfn.XLOOKUP(A964,'Hospitalisation Details'!$A:$A,'Hospitalisation Details'!$K:$K)</f>
        <v>19</v>
      </c>
    </row>
    <row r="965" spans="1:17" x14ac:dyDescent="0.3">
      <c r="A965" s="27" t="s">
        <v>1406</v>
      </c>
      <c r="B965" s="7" t="str">
        <f>IFERROR(_xlfn.XLOOKUP(A965,'Customer Names'!$A$2:$A$2336,'Customer Names'!$C$2:$C$2336),"Unknown")</f>
        <v xml:space="preserve">  Laura D</v>
      </c>
      <c r="C965" s="7">
        <f>_xlfn.XLOOKUP(A965,'Medical Examinations'!$A$2:$A$2336,'Medical Examinations'!$B$2:$B$2336,AVERAGE('Medical Examinations'!$B$2:$B$2336))</f>
        <v>26.63</v>
      </c>
      <c r="D965" s="7">
        <f>_xlfn.XLOOKUP(A965,'Medical Examinations'!$A$2:$A$2336,'Medical Examinations'!$C$2:$C$2336,AVERAGE('Medical Examinations'!$C$2:$C$2336))</f>
        <v>4.3600000000000003</v>
      </c>
      <c r="E965" s="7" t="str">
        <f>_xlfn.XLOOKUP(A965,'Medical Examinations'!$A:$A,'Medical Examinations'!$D:$D,"Unknown")</f>
        <v>Yes</v>
      </c>
      <c r="F965" s="7" t="str">
        <f>_xlfn.XLOOKUP(A965,'Medical Examinations'!$A:$A,'Medical Examinations'!$E:$E,"Unknown")</f>
        <v>No</v>
      </c>
      <c r="G965" s="7" t="str">
        <f>_xlfn.XLOOKUP(A965,'Medical Examinations'!$A:$A,'Medical Examinations'!$F:$F,"Unknown")</f>
        <v>No</v>
      </c>
      <c r="H965" s="43">
        <f>_xlfn.XLOOKUP(Healthcare!A965,'Medical Examinations'!$A:$A,'Medical Examinations'!$G:$G,0)</f>
        <v>2</v>
      </c>
      <c r="I965" s="7" t="str">
        <f>_xlfn.XLOOKUP(A965,'Medical Examinations'!$A:$A,'Medical Examinations'!$H:$H,"Unknown")</f>
        <v>No</v>
      </c>
      <c r="J965" s="7" t="str" cm="1">
        <f t="array" ref="J965">_xlfn.IFS(C965&lt;18.5,"Under Weight",C965&lt;=24.9,"Normal Weight",C965&lt;30,"Over weight",C965&gt;=30,"Obesity")</f>
        <v>Over weight</v>
      </c>
      <c r="K965" s="7" t="str" cm="1">
        <f t="array" ref="K965">_xlfn.IFS(D965="Null","Unknown",D965&lt;5.7,"Normal",D965&lt;6.5,"Prediabetes",D965&gt;=6.5,"Diabetes")</f>
        <v>Normal</v>
      </c>
      <c r="L965" s="7" t="str">
        <f>_xlfn.XLOOKUP(A965,'Hospitalisation Details'!$A:$A,'Hospitalisation Details'!$J:$J,)</f>
        <v>7-Sep-1966</v>
      </c>
      <c r="M965" s="22">
        <f>+_xlfn.XLOOKUP(A965,'Hospitalisation Details'!$A:$A,'Hospitalisation Details'!$F:$F)</f>
        <v>11478.14</v>
      </c>
      <c r="N965" s="7" t="str">
        <f>_xlfn.XLOOKUP(A965,'Hospitalisation Details'!$A:$A,'Hospitalisation Details'!$G:$G)</f>
        <v>tier - 3</v>
      </c>
      <c r="O965" s="7" t="str">
        <f>_xlfn.XLOOKUP(A965,'Hospitalisation Details'!$A:$A,'Hospitalisation Details'!$H:$H)</f>
        <v>tier - 2</v>
      </c>
      <c r="P965" s="7" t="str">
        <f>_xlfn.XLOOKUP(A965,'Hospitalisation Details'!$A:$A,'Hospitalisation Details'!$I:$I)</f>
        <v>R1025</v>
      </c>
      <c r="Q965" s="28">
        <f>_xlfn.XLOOKUP(A965,'Hospitalisation Details'!$A:$A,'Hospitalisation Details'!$K:$K)</f>
        <v>57</v>
      </c>
    </row>
    <row r="966" spans="1:17" x14ac:dyDescent="0.3">
      <c r="A966" s="27" t="s">
        <v>1405</v>
      </c>
      <c r="B966" s="7" t="str">
        <f>IFERROR(_xlfn.XLOOKUP(A966,'Customer Names'!$A$2:$A$2336,'Customer Names'!$C$2:$C$2336),"Unknown")</f>
        <v xml:space="preserve">  Megan E</v>
      </c>
      <c r="C966" s="7">
        <f>_xlfn.XLOOKUP(A966,'Medical Examinations'!$A$2:$A$2336,'Medical Examinations'!$B$2:$B$2336,AVERAGE('Medical Examinations'!$B$2:$B$2336))</f>
        <v>28.7</v>
      </c>
      <c r="D966" s="7">
        <f>_xlfn.XLOOKUP(A966,'Medical Examinations'!$A$2:$A$2336,'Medical Examinations'!$C$2:$C$2336,AVERAGE('Medical Examinations'!$C$2:$C$2336))</f>
        <v>7.74</v>
      </c>
      <c r="E966" s="7" t="str">
        <f>_xlfn.XLOOKUP(A966,'Medical Examinations'!$A:$A,'Medical Examinations'!$D:$D,"Unknown")</f>
        <v>No</v>
      </c>
      <c r="F966" s="7" t="str">
        <f>_xlfn.XLOOKUP(A966,'Medical Examinations'!$A:$A,'Medical Examinations'!$E:$E,"Unknown")</f>
        <v>No</v>
      </c>
      <c r="G966" s="7" t="str">
        <f>_xlfn.XLOOKUP(A966,'Medical Examinations'!$A:$A,'Medical Examinations'!$F:$F,"Unknown")</f>
        <v>No</v>
      </c>
      <c r="H966" s="43">
        <f>_xlfn.XLOOKUP(Healthcare!A966,'Medical Examinations'!$A:$A,'Medical Examinations'!$G:$G,0)</f>
        <v>0</v>
      </c>
      <c r="I966" s="7" t="str">
        <f>_xlfn.XLOOKUP(A966,'Medical Examinations'!$A:$A,'Medical Examinations'!$H:$H,"Unknown")</f>
        <v>No</v>
      </c>
      <c r="J966" s="7" t="str" cm="1">
        <f t="array" ref="J966">_xlfn.IFS(C966&lt;18.5,"Under Weight",C966&lt;=24.9,"Normal Weight",C966&lt;30,"Over weight",C966&gt;=30,"Obesity")</f>
        <v>Over weight</v>
      </c>
      <c r="K966" s="7" t="str" cm="1">
        <f t="array" ref="K966">_xlfn.IFS(D966="Null","Unknown",D966&lt;5.7,"Normal",D966&lt;6.5,"Prediabetes",D966&gt;=6.5,"Diabetes")</f>
        <v>Diabetes</v>
      </c>
      <c r="L966" s="7" t="str">
        <f>_xlfn.XLOOKUP(A966,'Hospitalisation Details'!$A:$A,'Hospitalisation Details'!$J:$J,)</f>
        <v>23-Jun-1965</v>
      </c>
      <c r="M966" s="22">
        <f>+_xlfn.XLOOKUP(A966,'Hospitalisation Details'!$A:$A,'Hospitalisation Details'!$F:$F)</f>
        <v>11455.28</v>
      </c>
      <c r="N966" s="7" t="str">
        <f>_xlfn.XLOOKUP(A966,'Hospitalisation Details'!$A:$A,'Hospitalisation Details'!$G:$G)</f>
        <v>tier - 3</v>
      </c>
      <c r="O966" s="7" t="str">
        <f>_xlfn.XLOOKUP(A966,'Hospitalisation Details'!$A:$A,'Hospitalisation Details'!$H:$H)</f>
        <v>tier - 2</v>
      </c>
      <c r="P966" s="7" t="str">
        <f>_xlfn.XLOOKUP(A966,'Hospitalisation Details'!$A:$A,'Hospitalisation Details'!$I:$I)</f>
        <v>R1011</v>
      </c>
      <c r="Q966" s="28">
        <f>_xlfn.XLOOKUP(A966,'Hospitalisation Details'!$A:$A,'Hospitalisation Details'!$K:$K)</f>
        <v>58</v>
      </c>
    </row>
    <row r="967" spans="1:17" x14ac:dyDescent="0.3">
      <c r="A967" s="27" t="s">
        <v>1404</v>
      </c>
      <c r="B967" s="7" t="str">
        <f>IFERROR(_xlfn.XLOOKUP(A967,'Customer Names'!$A$2:$A$2336,'Customer Names'!$C$2:$C$2336),"Unknown")</f>
        <v xml:space="preserve">  Shannon J</v>
      </c>
      <c r="C967" s="7">
        <f>_xlfn.XLOOKUP(A967,'Medical Examinations'!$A$2:$A$2336,'Medical Examinations'!$B$2:$B$2336,AVERAGE('Medical Examinations'!$B$2:$B$2336))</f>
        <v>25.65</v>
      </c>
      <c r="D967" s="7">
        <f>_xlfn.XLOOKUP(A967,'Medical Examinations'!$A$2:$A$2336,'Medical Examinations'!$C$2:$C$2336,AVERAGE('Medical Examinations'!$C$2:$C$2336))</f>
        <v>4.05</v>
      </c>
      <c r="E967" s="7" t="str">
        <f>_xlfn.XLOOKUP(A967,'Medical Examinations'!$A:$A,'Medical Examinations'!$D:$D,"Unknown")</f>
        <v>Yes</v>
      </c>
      <c r="F967" s="7" t="str">
        <f>_xlfn.XLOOKUP(A967,'Medical Examinations'!$A:$A,'Medical Examinations'!$E:$E,"Unknown")</f>
        <v>No</v>
      </c>
      <c r="G967" s="7" t="str">
        <f>_xlfn.XLOOKUP(A967,'Medical Examinations'!$A:$A,'Medical Examinations'!$F:$F,"Unknown")</f>
        <v>No</v>
      </c>
      <c r="H967" s="43">
        <f>_xlfn.XLOOKUP(Healthcare!A967,'Medical Examinations'!$A:$A,'Medical Examinations'!$G:$G,0)</f>
        <v>2</v>
      </c>
      <c r="I967" s="7" t="str">
        <f>_xlfn.XLOOKUP(A967,'Medical Examinations'!$A:$A,'Medical Examinations'!$H:$H,"Unknown")</f>
        <v>No</v>
      </c>
      <c r="J967" s="7" t="str" cm="1">
        <f t="array" ref="J967">_xlfn.IFS(C967&lt;18.5,"Under Weight",C967&lt;=24.9,"Normal Weight",C967&lt;30,"Over weight",C967&gt;=30,"Obesity")</f>
        <v>Over weight</v>
      </c>
      <c r="K967" s="7" t="str" cm="1">
        <f t="array" ref="K967">_xlfn.IFS(D967="Null","Unknown",D967&lt;5.7,"Normal",D967&lt;6.5,"Prediabetes",D967&gt;=6.5,"Diabetes")</f>
        <v>Normal</v>
      </c>
      <c r="L967" s="7" t="str">
        <f>_xlfn.XLOOKUP(A967,'Hospitalisation Details'!$A:$A,'Hospitalisation Details'!$J:$J,)</f>
        <v>14-Jun-1966</v>
      </c>
      <c r="M967" s="22">
        <f>+_xlfn.XLOOKUP(A967,'Hospitalisation Details'!$A:$A,'Hospitalisation Details'!$F:$F)</f>
        <v>11454.02</v>
      </c>
      <c r="N967" s="7" t="str">
        <f>_xlfn.XLOOKUP(A967,'Hospitalisation Details'!$A:$A,'Hospitalisation Details'!$G:$G)</f>
        <v>tier - 3</v>
      </c>
      <c r="O967" s="7" t="str">
        <f>_xlfn.XLOOKUP(A967,'Hospitalisation Details'!$A:$A,'Hospitalisation Details'!$H:$H)</f>
        <v>tier - 1</v>
      </c>
      <c r="P967" s="7" t="str">
        <f>_xlfn.XLOOKUP(A967,'Hospitalisation Details'!$A:$A,'Hospitalisation Details'!$I:$I)</f>
        <v>R1012</v>
      </c>
      <c r="Q967" s="28">
        <f>_xlfn.XLOOKUP(A967,'Hospitalisation Details'!$A:$A,'Hospitalisation Details'!$K:$K)</f>
        <v>57</v>
      </c>
    </row>
    <row r="968" spans="1:17" x14ac:dyDescent="0.3">
      <c r="A968" s="27" t="s">
        <v>1403</v>
      </c>
      <c r="B968" s="7" t="str">
        <f>IFERROR(_xlfn.XLOOKUP(A968,'Customer Names'!$A$2:$A$2336,'Customer Names'!$C$2:$C$2336),"Unknown")</f>
        <v xml:space="preserve">  Rachelle M</v>
      </c>
      <c r="C968" s="7">
        <f>_xlfn.XLOOKUP(A968,'Medical Examinations'!$A$2:$A$2336,'Medical Examinations'!$B$2:$B$2336,AVERAGE('Medical Examinations'!$B$2:$B$2336))</f>
        <v>36.384999999999998</v>
      </c>
      <c r="D968" s="7">
        <f>_xlfn.XLOOKUP(A968,'Medical Examinations'!$A$2:$A$2336,'Medical Examinations'!$C$2:$C$2336,AVERAGE('Medical Examinations'!$C$2:$C$2336))</f>
        <v>11.49</v>
      </c>
      <c r="E968" s="7" t="str">
        <f>_xlfn.XLOOKUP(A968,'Medical Examinations'!$A:$A,'Medical Examinations'!$D:$D,"Unknown")</f>
        <v>No</v>
      </c>
      <c r="F968" s="7" t="str">
        <f>_xlfn.XLOOKUP(A968,'Medical Examinations'!$A:$A,'Medical Examinations'!$E:$E,"Unknown")</f>
        <v>No</v>
      </c>
      <c r="G968" s="7" t="str">
        <f>_xlfn.XLOOKUP(A968,'Medical Examinations'!$A:$A,'Medical Examinations'!$F:$F,"Unknown")</f>
        <v>No</v>
      </c>
      <c r="H968" s="43">
        <f>_xlfn.XLOOKUP(Healthcare!A968,'Medical Examinations'!$A:$A,'Medical Examinations'!$G:$G,0)</f>
        <v>0</v>
      </c>
      <c r="I968" s="7" t="str">
        <f>_xlfn.XLOOKUP(A968,'Medical Examinations'!$A:$A,'Medical Examinations'!$H:$H,"Unknown")</f>
        <v>No</v>
      </c>
      <c r="J968" s="7" t="str" cm="1">
        <f t="array" ref="J968">_xlfn.IFS(C968&lt;18.5,"Under Weight",C968&lt;=24.9,"Normal Weight",C968&lt;30,"Over weight",C968&gt;=30,"Obesity")</f>
        <v>Obesity</v>
      </c>
      <c r="K968" s="7" t="str" cm="1">
        <f t="array" ref="K968">_xlfn.IFS(D968="Null","Unknown",D968&lt;5.7,"Normal",D968&lt;6.5,"Prediabetes",D968&gt;=6.5,"Diabetes")</f>
        <v>Diabetes</v>
      </c>
      <c r="L968" s="7" t="str">
        <f>_xlfn.XLOOKUP(A968,'Hospitalisation Details'!$A:$A,'Hospitalisation Details'!$J:$J,)</f>
        <v>12-Sep-1971</v>
      </c>
      <c r="M968" s="22">
        <f>+_xlfn.XLOOKUP(A968,'Hospitalisation Details'!$A:$A,'Hospitalisation Details'!$F:$F)</f>
        <v>11436.74</v>
      </c>
      <c r="N968" s="7" t="str">
        <f>_xlfn.XLOOKUP(A968,'Hospitalisation Details'!$A:$A,'Hospitalisation Details'!$G:$G)</f>
        <v>tier - 3</v>
      </c>
      <c r="O968" s="7" t="str">
        <f>_xlfn.XLOOKUP(A968,'Hospitalisation Details'!$A:$A,'Hospitalisation Details'!$H:$H)</f>
        <v>tier - 3</v>
      </c>
      <c r="P968" s="7" t="str">
        <f>_xlfn.XLOOKUP(A968,'Hospitalisation Details'!$A:$A,'Hospitalisation Details'!$I:$I)</f>
        <v>R1012</v>
      </c>
      <c r="Q968" s="28">
        <f>_xlfn.XLOOKUP(A968,'Hospitalisation Details'!$A:$A,'Hospitalisation Details'!$K:$K)</f>
        <v>52</v>
      </c>
    </row>
    <row r="969" spans="1:17" x14ac:dyDescent="0.3">
      <c r="A969" s="27" t="s">
        <v>1402</v>
      </c>
      <c r="B969" s="7" t="str">
        <f>IFERROR(_xlfn.XLOOKUP(A969,'Customer Names'!$A$2:$A$2336,'Customer Names'!$C$2:$C$2336),"Unknown")</f>
        <v xml:space="preserve">  Casey</v>
      </c>
      <c r="C969" s="7">
        <f>_xlfn.XLOOKUP(A969,'Medical Examinations'!$A$2:$A$2336,'Medical Examinations'!$B$2:$B$2336,AVERAGE('Medical Examinations'!$B$2:$B$2336))</f>
        <v>34.69</v>
      </c>
      <c r="D969" s="7">
        <f>_xlfn.XLOOKUP(A969,'Medical Examinations'!$A$2:$A$2336,'Medical Examinations'!$C$2:$C$2336,AVERAGE('Medical Examinations'!$C$2:$C$2336))</f>
        <v>5.65</v>
      </c>
      <c r="E969" s="7" t="str">
        <f>_xlfn.XLOOKUP(A969,'Medical Examinations'!$A:$A,'Medical Examinations'!$D:$D,"Unknown")</f>
        <v>No</v>
      </c>
      <c r="F969" s="7" t="str">
        <f>_xlfn.XLOOKUP(A969,'Medical Examinations'!$A:$A,'Medical Examinations'!$E:$E,"Unknown")</f>
        <v>No</v>
      </c>
      <c r="G969" s="7" t="str">
        <f>_xlfn.XLOOKUP(A969,'Medical Examinations'!$A:$A,'Medical Examinations'!$F:$F,"Unknown")</f>
        <v>No</v>
      </c>
      <c r="H969" s="43">
        <f>_xlfn.XLOOKUP(Healthcare!A969,'Medical Examinations'!$A:$A,'Medical Examinations'!$G:$G,0)</f>
        <v>0</v>
      </c>
      <c r="I969" s="7" t="str">
        <f>_xlfn.XLOOKUP(A969,'Medical Examinations'!$A:$A,'Medical Examinations'!$H:$H,"Unknown")</f>
        <v>No</v>
      </c>
      <c r="J969" s="7" t="str" cm="1">
        <f t="array" ref="J969">_xlfn.IFS(C969&lt;18.5,"Under Weight",C969&lt;=24.9,"Normal Weight",C969&lt;30,"Over weight",C969&gt;=30,"Obesity")</f>
        <v>Obesity</v>
      </c>
      <c r="K969" s="7" t="str" cm="1">
        <f t="array" ref="K969">_xlfn.IFS(D969="Null","Unknown",D969&lt;5.7,"Normal",D969&lt;6.5,"Prediabetes",D969&gt;=6.5,"Diabetes")</f>
        <v>Normal</v>
      </c>
      <c r="L969" s="7" t="str">
        <f>_xlfn.XLOOKUP(A969,'Hospitalisation Details'!$A:$A,'Hospitalisation Details'!$J:$J,)</f>
        <v>17-Jul-1980</v>
      </c>
      <c r="M969" s="22">
        <f>+_xlfn.XLOOKUP(A969,'Hospitalisation Details'!$A:$A,'Hospitalisation Details'!$F:$F)</f>
        <v>11435.74</v>
      </c>
      <c r="N969" s="7" t="str">
        <f>_xlfn.XLOOKUP(A969,'Hospitalisation Details'!$A:$A,'Hospitalisation Details'!$G:$G)</f>
        <v>tier - 3</v>
      </c>
      <c r="O969" s="7" t="str">
        <f>_xlfn.XLOOKUP(A969,'Hospitalisation Details'!$A:$A,'Hospitalisation Details'!$H:$H)</f>
        <v>tier - 3</v>
      </c>
      <c r="P969" s="7" t="str">
        <f>_xlfn.XLOOKUP(A969,'Hospitalisation Details'!$A:$A,'Hospitalisation Details'!$I:$I)</f>
        <v>R1021</v>
      </c>
      <c r="Q969" s="28">
        <f>_xlfn.XLOOKUP(A969,'Hospitalisation Details'!$A:$A,'Hospitalisation Details'!$K:$K)</f>
        <v>43</v>
      </c>
    </row>
    <row r="970" spans="1:17" x14ac:dyDescent="0.3">
      <c r="A970" s="27" t="s">
        <v>1401</v>
      </c>
      <c r="B970" s="7" t="str">
        <f>IFERROR(_xlfn.XLOOKUP(A970,'Customer Names'!$A$2:$A$2336,'Customer Names'!$C$2:$C$2336),"Unknown")</f>
        <v xml:space="preserve">  Jessica L</v>
      </c>
      <c r="C970" s="7">
        <f>_xlfn.XLOOKUP(A970,'Medical Examinations'!$A$2:$A$2336,'Medical Examinations'!$B$2:$B$2336,AVERAGE('Medical Examinations'!$B$2:$B$2336))</f>
        <v>37.68</v>
      </c>
      <c r="D970" s="7">
        <f>_xlfn.XLOOKUP(A970,'Medical Examinations'!$A$2:$A$2336,'Medical Examinations'!$C$2:$C$2336,AVERAGE('Medical Examinations'!$C$2:$C$2336))</f>
        <v>4.29</v>
      </c>
      <c r="E970" s="7" t="str">
        <f>_xlfn.XLOOKUP(A970,'Medical Examinations'!$A:$A,'Medical Examinations'!$D:$D,"Unknown")</f>
        <v>Yes</v>
      </c>
      <c r="F970" s="7" t="str">
        <f>_xlfn.XLOOKUP(A970,'Medical Examinations'!$A:$A,'Medical Examinations'!$E:$E,"Unknown")</f>
        <v>No</v>
      </c>
      <c r="G970" s="7" t="str">
        <f>_xlfn.XLOOKUP(A970,'Medical Examinations'!$A:$A,'Medical Examinations'!$F:$F,"Unknown")</f>
        <v>No</v>
      </c>
      <c r="H970" s="43">
        <f>_xlfn.XLOOKUP(Healthcare!A970,'Medical Examinations'!$A:$A,'Medical Examinations'!$G:$G,0)</f>
        <v>0</v>
      </c>
      <c r="I970" s="7" t="str">
        <f>_xlfn.XLOOKUP(A970,'Medical Examinations'!$A:$A,'Medical Examinations'!$H:$H,"Unknown")</f>
        <v>No</v>
      </c>
      <c r="J970" s="7" t="str" cm="1">
        <f t="array" ref="J970">_xlfn.IFS(C970&lt;18.5,"Under Weight",C970&lt;=24.9,"Normal Weight",C970&lt;30,"Over weight",C970&gt;=30,"Obesity")</f>
        <v>Obesity</v>
      </c>
      <c r="K970" s="7" t="str" cm="1">
        <f t="array" ref="K970">_xlfn.IFS(D970="Null","Unknown",D970&lt;5.7,"Normal",D970&lt;6.5,"Prediabetes",D970&gt;=6.5,"Diabetes")</f>
        <v>Normal</v>
      </c>
      <c r="L970" s="7" t="str">
        <f>_xlfn.XLOOKUP(A970,'Hospitalisation Details'!$A:$A,'Hospitalisation Details'!$J:$J,)</f>
        <v>9-Jun-1985</v>
      </c>
      <c r="M970" s="22">
        <f>+_xlfn.XLOOKUP(A970,'Hospitalisation Details'!$A:$A,'Hospitalisation Details'!$F:$F)</f>
        <v>11419.49</v>
      </c>
      <c r="N970" s="7" t="str">
        <f>_xlfn.XLOOKUP(A970,'Hospitalisation Details'!$A:$A,'Hospitalisation Details'!$G:$G)</f>
        <v>tier - 3</v>
      </c>
      <c r="O970" s="7" t="str">
        <f>_xlfn.XLOOKUP(A970,'Hospitalisation Details'!$A:$A,'Hospitalisation Details'!$H:$H)</f>
        <v>tier - 1</v>
      </c>
      <c r="P970" s="7" t="str">
        <f>_xlfn.XLOOKUP(A970,'Hospitalisation Details'!$A:$A,'Hospitalisation Details'!$I:$I)</f>
        <v>R1012</v>
      </c>
      <c r="Q970" s="28">
        <f>_xlfn.XLOOKUP(A970,'Hospitalisation Details'!$A:$A,'Hospitalisation Details'!$K:$K)</f>
        <v>38</v>
      </c>
    </row>
    <row r="971" spans="1:17" x14ac:dyDescent="0.3">
      <c r="A971" s="27" t="s">
        <v>1400</v>
      </c>
      <c r="B971" s="7" t="str">
        <f>IFERROR(_xlfn.XLOOKUP(A971,'Customer Names'!$A$2:$A$2336,'Customer Names'!$C$2:$C$2336),"Unknown")</f>
        <v xml:space="preserve">  Brandon F</v>
      </c>
      <c r="C971" s="7">
        <f>_xlfn.XLOOKUP(A971,'Medical Examinations'!$A$2:$A$2336,'Medical Examinations'!$B$2:$B$2336,AVERAGE('Medical Examinations'!$B$2:$B$2336))</f>
        <v>35.49</v>
      </c>
      <c r="D971" s="7">
        <f>_xlfn.XLOOKUP(A971,'Medical Examinations'!$A$2:$A$2336,'Medical Examinations'!$C$2:$C$2336,AVERAGE('Medical Examinations'!$C$2:$C$2336))</f>
        <v>4.74</v>
      </c>
      <c r="E971" s="7" t="str">
        <f>_xlfn.XLOOKUP(A971,'Medical Examinations'!$A:$A,'Medical Examinations'!$D:$D,"Unknown")</f>
        <v>Yes</v>
      </c>
      <c r="F971" s="7" t="str">
        <f>_xlfn.XLOOKUP(A971,'Medical Examinations'!$A:$A,'Medical Examinations'!$E:$E,"Unknown")</f>
        <v>No</v>
      </c>
      <c r="G971" s="7" t="str">
        <f>_xlfn.XLOOKUP(A971,'Medical Examinations'!$A:$A,'Medical Examinations'!$F:$F,"Unknown")</f>
        <v>Yes</v>
      </c>
      <c r="H971" s="43">
        <f>_xlfn.XLOOKUP(Healthcare!A971,'Medical Examinations'!$A:$A,'Medical Examinations'!$G:$G,0)</f>
        <v>1</v>
      </c>
      <c r="I971" s="7" t="str">
        <f>_xlfn.XLOOKUP(A971,'Medical Examinations'!$A:$A,'Medical Examinations'!$H:$H,"Unknown")</f>
        <v>No</v>
      </c>
      <c r="J971" s="7" t="str" cm="1">
        <f t="array" ref="J971">_xlfn.IFS(C971&lt;18.5,"Under Weight",C971&lt;=24.9,"Normal Weight",C971&lt;30,"Over weight",C971&gt;=30,"Obesity")</f>
        <v>Obesity</v>
      </c>
      <c r="K971" s="7" t="str" cm="1">
        <f t="array" ref="K971">_xlfn.IFS(D971="Null","Unknown",D971&lt;5.7,"Normal",D971&lt;6.5,"Prediabetes",D971&gt;=6.5,"Diabetes")</f>
        <v>Normal</v>
      </c>
      <c r="L971" s="7" t="str">
        <f>_xlfn.XLOOKUP(A971,'Hospitalisation Details'!$A:$A,'Hospitalisation Details'!$J:$J,)</f>
        <v>23-Oct-1983</v>
      </c>
      <c r="M971" s="22">
        <f>+_xlfn.XLOOKUP(A971,'Hospitalisation Details'!$A:$A,'Hospitalisation Details'!$F:$F)</f>
        <v>11412.02</v>
      </c>
      <c r="N971" s="7" t="str">
        <f>_xlfn.XLOOKUP(A971,'Hospitalisation Details'!$A:$A,'Hospitalisation Details'!$G:$G)</f>
        <v>tier - 3</v>
      </c>
      <c r="O971" s="7" t="str">
        <f>_xlfn.XLOOKUP(A971,'Hospitalisation Details'!$A:$A,'Hospitalisation Details'!$H:$H)</f>
        <v>tier - 1</v>
      </c>
      <c r="P971" s="7" t="str">
        <f>_xlfn.XLOOKUP(A971,'Hospitalisation Details'!$A:$A,'Hospitalisation Details'!$I:$I)</f>
        <v>R1021</v>
      </c>
      <c r="Q971" s="28">
        <f>_xlfn.XLOOKUP(A971,'Hospitalisation Details'!$A:$A,'Hospitalisation Details'!$K:$K)</f>
        <v>40</v>
      </c>
    </row>
    <row r="972" spans="1:17" x14ac:dyDescent="0.3">
      <c r="A972" s="27" t="s">
        <v>1399</v>
      </c>
      <c r="B972" s="7" t="str">
        <f>IFERROR(_xlfn.XLOOKUP(A972,'Customer Names'!$A$2:$A$2336,'Customer Names'!$C$2:$C$2336),"Unknown")</f>
        <v xml:space="preserve">  Melissa</v>
      </c>
      <c r="C972" s="7">
        <f>_xlfn.XLOOKUP(A972,'Medical Examinations'!$A$2:$A$2336,'Medical Examinations'!$B$2:$B$2336,AVERAGE('Medical Examinations'!$B$2:$B$2336))</f>
        <v>44.7</v>
      </c>
      <c r="D972" s="7">
        <f>_xlfn.XLOOKUP(A972,'Medical Examinations'!$A$2:$A$2336,'Medical Examinations'!$C$2:$C$2336,AVERAGE('Medical Examinations'!$C$2:$C$2336))</f>
        <v>7.6</v>
      </c>
      <c r="E972" s="7" t="str">
        <f>_xlfn.XLOOKUP(A972,'Medical Examinations'!$A:$A,'Medical Examinations'!$D:$D,"Unknown")</f>
        <v>Yes</v>
      </c>
      <c r="F972" s="7" t="str">
        <f>_xlfn.XLOOKUP(A972,'Medical Examinations'!$A:$A,'Medical Examinations'!$E:$E,"Unknown")</f>
        <v>No</v>
      </c>
      <c r="G972" s="7" t="str">
        <f>_xlfn.XLOOKUP(A972,'Medical Examinations'!$A:$A,'Medical Examinations'!$F:$F,"Unknown")</f>
        <v>No</v>
      </c>
      <c r="H972" s="43">
        <f>_xlfn.XLOOKUP(Healthcare!A972,'Medical Examinations'!$A:$A,'Medical Examinations'!$G:$G,0)</f>
        <v>2</v>
      </c>
      <c r="I972" s="7" t="str">
        <f>_xlfn.XLOOKUP(A972,'Medical Examinations'!$A:$A,'Medical Examinations'!$H:$H,"Unknown")</f>
        <v>No</v>
      </c>
      <c r="J972" s="7" t="str" cm="1">
        <f t="array" ref="J972">_xlfn.IFS(C972&lt;18.5,"Under Weight",C972&lt;=24.9,"Normal Weight",C972&lt;30,"Over weight",C972&gt;=30,"Obesity")</f>
        <v>Obesity</v>
      </c>
      <c r="K972" s="7" t="str" cm="1">
        <f t="array" ref="K972">_xlfn.IFS(D972="Null","Unknown",D972&lt;5.7,"Normal",D972&lt;6.5,"Prediabetes",D972&gt;=6.5,"Diabetes")</f>
        <v>Diabetes</v>
      </c>
      <c r="L972" s="7" t="str">
        <f>_xlfn.XLOOKUP(A972,'Hospitalisation Details'!$A:$A,'Hospitalisation Details'!$J:$J,)</f>
        <v>7-Oct-1970</v>
      </c>
      <c r="M972" s="22">
        <f>+_xlfn.XLOOKUP(A972,'Hospitalisation Details'!$A:$A,'Hospitalisation Details'!$F:$F)</f>
        <v>11411.69</v>
      </c>
      <c r="N972" s="7" t="str">
        <f>_xlfn.XLOOKUP(A972,'Hospitalisation Details'!$A:$A,'Hospitalisation Details'!$G:$G)</f>
        <v>tier - 3</v>
      </c>
      <c r="O972" s="7" t="str">
        <f>_xlfn.XLOOKUP(A972,'Hospitalisation Details'!$A:$A,'Hospitalisation Details'!$H:$H)</f>
        <v>tier - 2</v>
      </c>
      <c r="P972" s="7" t="str">
        <f>_xlfn.XLOOKUP(A972,'Hospitalisation Details'!$A:$A,'Hospitalisation Details'!$I:$I)</f>
        <v>R1011</v>
      </c>
      <c r="Q972" s="28">
        <f>_xlfn.XLOOKUP(A972,'Hospitalisation Details'!$A:$A,'Hospitalisation Details'!$K:$K)</f>
        <v>53</v>
      </c>
    </row>
    <row r="973" spans="1:17" x14ac:dyDescent="0.3">
      <c r="A973" s="27" t="s">
        <v>1398</v>
      </c>
      <c r="B973" s="7" t="str">
        <f>IFERROR(_xlfn.XLOOKUP(A973,'Customer Names'!$A$2:$A$2336,'Customer Names'!$C$2:$C$2336),"Unknown")</f>
        <v xml:space="preserve">  Danielle N</v>
      </c>
      <c r="C973" s="7">
        <f>_xlfn.XLOOKUP(A973,'Medical Examinations'!$A$2:$A$2336,'Medical Examinations'!$B$2:$B$2336,AVERAGE('Medical Examinations'!$B$2:$B$2336))</f>
        <v>38.380000000000003</v>
      </c>
      <c r="D973" s="7">
        <f>_xlfn.XLOOKUP(A973,'Medical Examinations'!$A$2:$A$2336,'Medical Examinations'!$C$2:$C$2336,AVERAGE('Medical Examinations'!$C$2:$C$2336))</f>
        <v>8.5</v>
      </c>
      <c r="E973" s="7" t="str">
        <f>_xlfn.XLOOKUP(A973,'Medical Examinations'!$A:$A,'Medical Examinations'!$D:$D,"Unknown")</f>
        <v>Yes</v>
      </c>
      <c r="F973" s="7" t="str">
        <f>_xlfn.XLOOKUP(A973,'Medical Examinations'!$A:$A,'Medical Examinations'!$E:$E,"Unknown")</f>
        <v>No</v>
      </c>
      <c r="G973" s="7" t="str">
        <f>_xlfn.XLOOKUP(A973,'Medical Examinations'!$A:$A,'Medical Examinations'!$F:$F,"Unknown")</f>
        <v>No</v>
      </c>
      <c r="H973" s="43">
        <f>_xlfn.XLOOKUP(Healthcare!A973,'Medical Examinations'!$A:$A,'Medical Examinations'!$G:$G,0)</f>
        <v>2</v>
      </c>
      <c r="I973" s="7" t="str">
        <f>_xlfn.XLOOKUP(A973,'Medical Examinations'!$A:$A,'Medical Examinations'!$H:$H,"Unknown")</f>
        <v>No</v>
      </c>
      <c r="J973" s="7" t="str" cm="1">
        <f t="array" ref="J973">_xlfn.IFS(C973&lt;18.5,"Under Weight",C973&lt;=24.9,"Normal Weight",C973&lt;30,"Over weight",C973&gt;=30,"Obesity")</f>
        <v>Obesity</v>
      </c>
      <c r="K973" s="7" t="str" cm="1">
        <f t="array" ref="K973">_xlfn.IFS(D973="Null","Unknown",D973&lt;5.7,"Normal",D973&lt;6.5,"Prediabetes",D973&gt;=6.5,"Diabetes")</f>
        <v>Diabetes</v>
      </c>
      <c r="L973" s="7" t="str">
        <f>_xlfn.XLOOKUP(A973,'Hospitalisation Details'!$A:$A,'Hospitalisation Details'!$J:$J,)</f>
        <v>2-Oct-1970</v>
      </c>
      <c r="M973" s="22">
        <f>+_xlfn.XLOOKUP(A973,'Hospitalisation Details'!$A:$A,'Hospitalisation Details'!$F:$F)</f>
        <v>11396.9</v>
      </c>
      <c r="N973" s="7" t="str">
        <f>_xlfn.XLOOKUP(A973,'Hospitalisation Details'!$A:$A,'Hospitalisation Details'!$G:$G)</f>
        <v>tier - 3</v>
      </c>
      <c r="O973" s="7" t="str">
        <f>_xlfn.XLOOKUP(A973,'Hospitalisation Details'!$A:$A,'Hospitalisation Details'!$H:$H)</f>
        <v>tier - 3</v>
      </c>
      <c r="P973" s="7" t="str">
        <f>_xlfn.XLOOKUP(A973,'Hospitalisation Details'!$A:$A,'Hospitalisation Details'!$I:$I)</f>
        <v>R1024</v>
      </c>
      <c r="Q973" s="28">
        <f>_xlfn.XLOOKUP(A973,'Hospitalisation Details'!$A:$A,'Hospitalisation Details'!$K:$K)</f>
        <v>53</v>
      </c>
    </row>
    <row r="974" spans="1:17" x14ac:dyDescent="0.3">
      <c r="A974" s="27" t="s">
        <v>1397</v>
      </c>
      <c r="B974" s="7" t="str">
        <f>IFERROR(_xlfn.XLOOKUP(A974,'Customer Names'!$A$2:$A$2336,'Customer Names'!$C$2:$C$2336),"Unknown")</f>
        <v xml:space="preserve">  Matthew</v>
      </c>
      <c r="C974" s="7">
        <f>_xlfn.XLOOKUP(A974,'Medical Examinations'!$A$2:$A$2336,'Medical Examinations'!$B$2:$B$2336,AVERAGE('Medical Examinations'!$B$2:$B$2336))</f>
        <v>35.244999999999997</v>
      </c>
      <c r="D974" s="7">
        <f>_xlfn.XLOOKUP(A974,'Medical Examinations'!$A$2:$A$2336,'Medical Examinations'!$C$2:$C$2336,AVERAGE('Medical Examinations'!$C$2:$C$2336))</f>
        <v>11.22</v>
      </c>
      <c r="E974" s="7" t="str">
        <f>_xlfn.XLOOKUP(A974,'Medical Examinations'!$A:$A,'Medical Examinations'!$D:$D,"Unknown")</f>
        <v>Yes</v>
      </c>
      <c r="F974" s="7" t="str">
        <f>_xlfn.XLOOKUP(A974,'Medical Examinations'!$A:$A,'Medical Examinations'!$E:$E,"Unknown")</f>
        <v>No</v>
      </c>
      <c r="G974" s="7" t="str">
        <f>_xlfn.XLOOKUP(A974,'Medical Examinations'!$A:$A,'Medical Examinations'!$F:$F,"Unknown")</f>
        <v>No</v>
      </c>
      <c r="H974" s="43">
        <f>_xlfn.XLOOKUP(Healthcare!A974,'Medical Examinations'!$A:$A,'Medical Examinations'!$G:$G,0)</f>
        <v>0</v>
      </c>
      <c r="I974" s="7" t="str">
        <f>_xlfn.XLOOKUP(A974,'Medical Examinations'!$A:$A,'Medical Examinations'!$H:$H,"Unknown")</f>
        <v>No</v>
      </c>
      <c r="J974" s="7" t="str" cm="1">
        <f t="array" ref="J974">_xlfn.IFS(C974&lt;18.5,"Under Weight",C974&lt;=24.9,"Normal Weight",C974&lt;30,"Over weight",C974&gt;=30,"Obesity")</f>
        <v>Obesity</v>
      </c>
      <c r="K974" s="7" t="str" cm="1">
        <f t="array" ref="K974">_xlfn.IFS(D974="Null","Unknown",D974&lt;5.7,"Normal",D974&lt;6.5,"Prediabetes",D974&gt;=6.5,"Diabetes")</f>
        <v>Diabetes</v>
      </c>
      <c r="L974" s="7" t="str">
        <f>_xlfn.XLOOKUP(A974,'Hospitalisation Details'!$A:$A,'Hospitalisation Details'!$J:$J,)</f>
        <v>19-Dec-1967</v>
      </c>
      <c r="M974" s="22">
        <f>+_xlfn.XLOOKUP(A974,'Hospitalisation Details'!$A:$A,'Hospitalisation Details'!$F:$F)</f>
        <v>11394.07</v>
      </c>
      <c r="N974" s="7" t="str">
        <f>_xlfn.XLOOKUP(A974,'Hospitalisation Details'!$A:$A,'Hospitalisation Details'!$G:$G)</f>
        <v>tier - 3</v>
      </c>
      <c r="O974" s="7" t="str">
        <f>_xlfn.XLOOKUP(A974,'Hospitalisation Details'!$A:$A,'Hospitalisation Details'!$H:$H)</f>
        <v>tier - 1</v>
      </c>
      <c r="P974" s="7" t="str">
        <f>_xlfn.XLOOKUP(A974,'Hospitalisation Details'!$A:$A,'Hospitalisation Details'!$I:$I)</f>
        <v>R1018</v>
      </c>
      <c r="Q974" s="28">
        <f>_xlfn.XLOOKUP(A974,'Hospitalisation Details'!$A:$A,'Hospitalisation Details'!$K:$K)</f>
        <v>56</v>
      </c>
    </row>
    <row r="975" spans="1:17" x14ac:dyDescent="0.3">
      <c r="A975" s="27" t="s">
        <v>1396</v>
      </c>
      <c r="B975" s="7" t="str">
        <f>IFERROR(_xlfn.XLOOKUP(A975,'Customer Names'!$A$2:$A$2336,'Customer Names'!$C$2:$C$2336),"Unknown")</f>
        <v xml:space="preserve">  Bettina</v>
      </c>
      <c r="C975" s="7">
        <f>_xlfn.XLOOKUP(A975,'Medical Examinations'!$A$2:$A$2336,'Medical Examinations'!$B$2:$B$2336,AVERAGE('Medical Examinations'!$B$2:$B$2336))</f>
        <v>49.84</v>
      </c>
      <c r="D975" s="7">
        <f>_xlfn.XLOOKUP(A975,'Medical Examinations'!$A$2:$A$2336,'Medical Examinations'!$C$2:$C$2336,AVERAGE('Medical Examinations'!$C$2:$C$2336))</f>
        <v>5.0999999999999996</v>
      </c>
      <c r="E975" s="7" t="str">
        <f>_xlfn.XLOOKUP(A975,'Medical Examinations'!$A:$A,'Medical Examinations'!$D:$D,"Unknown")</f>
        <v>Yes</v>
      </c>
      <c r="F975" s="7" t="str">
        <f>_xlfn.XLOOKUP(A975,'Medical Examinations'!$A:$A,'Medical Examinations'!$E:$E,"Unknown")</f>
        <v>No</v>
      </c>
      <c r="G975" s="7" t="str">
        <f>_xlfn.XLOOKUP(A975,'Medical Examinations'!$A:$A,'Medical Examinations'!$F:$F,"Unknown")</f>
        <v>Yes</v>
      </c>
      <c r="H975" s="43">
        <f>_xlfn.XLOOKUP(Healthcare!A975,'Medical Examinations'!$A:$A,'Medical Examinations'!$G:$G,0)</f>
        <v>1</v>
      </c>
      <c r="I975" s="7" t="str">
        <f>_xlfn.XLOOKUP(A975,'Medical Examinations'!$A:$A,'Medical Examinations'!$H:$H,"Unknown")</f>
        <v>No</v>
      </c>
      <c r="J975" s="7" t="str" cm="1">
        <f t="array" ref="J975">_xlfn.IFS(C975&lt;18.5,"Under Weight",C975&lt;=24.9,"Normal Weight",C975&lt;30,"Over weight",C975&gt;=30,"Obesity")</f>
        <v>Obesity</v>
      </c>
      <c r="K975" s="7" t="str" cm="1">
        <f t="array" ref="K975">_xlfn.IFS(D975="Null","Unknown",D975&lt;5.7,"Normal",D975&lt;6.5,"Prediabetes",D975&gt;=6.5,"Diabetes")</f>
        <v>Normal</v>
      </c>
      <c r="L975" s="7" t="str">
        <f>_xlfn.XLOOKUP(A975,'Hospitalisation Details'!$A:$A,'Hospitalisation Details'!$J:$J,)</f>
        <v>28-Jul-1997</v>
      </c>
      <c r="M975" s="22">
        <f>+_xlfn.XLOOKUP(A975,'Hospitalisation Details'!$A:$A,'Hospitalisation Details'!$F:$F)</f>
        <v>11388.27</v>
      </c>
      <c r="N975" s="7" t="str">
        <f>_xlfn.XLOOKUP(A975,'Hospitalisation Details'!$A:$A,'Hospitalisation Details'!$G:$G)</f>
        <v>tier - 3</v>
      </c>
      <c r="O975" s="7" t="str">
        <f>_xlfn.XLOOKUP(A975,'Hospitalisation Details'!$A:$A,'Hospitalisation Details'!$H:$H)</f>
        <v>tier - 2</v>
      </c>
      <c r="P975" s="7" t="str">
        <f>_xlfn.XLOOKUP(A975,'Hospitalisation Details'!$A:$A,'Hospitalisation Details'!$I:$I)</f>
        <v>R1026</v>
      </c>
      <c r="Q975" s="28">
        <f>_xlfn.XLOOKUP(A975,'Hospitalisation Details'!$A:$A,'Hospitalisation Details'!$K:$K)</f>
        <v>26</v>
      </c>
    </row>
    <row r="976" spans="1:17" x14ac:dyDescent="0.3">
      <c r="A976" s="27" t="s">
        <v>1395</v>
      </c>
      <c r="B976" s="7" t="str">
        <f>IFERROR(_xlfn.XLOOKUP(A976,'Customer Names'!$A$2:$A$2336,'Customer Names'!$C$2:$C$2336),"Unknown")</f>
        <v xml:space="preserve">  Alexander</v>
      </c>
      <c r="C976" s="7">
        <f>_xlfn.XLOOKUP(A976,'Medical Examinations'!$A$2:$A$2336,'Medical Examinations'!$B$2:$B$2336,AVERAGE('Medical Examinations'!$B$2:$B$2336))</f>
        <v>49.06</v>
      </c>
      <c r="D976" s="7">
        <f>_xlfn.XLOOKUP(A976,'Medical Examinations'!$A$2:$A$2336,'Medical Examinations'!$C$2:$C$2336,AVERAGE('Medical Examinations'!$C$2:$C$2336))</f>
        <v>5.43</v>
      </c>
      <c r="E976" s="7" t="str">
        <f>_xlfn.XLOOKUP(A976,'Medical Examinations'!$A:$A,'Medical Examinations'!$D:$D,"Unknown")</f>
        <v>Yes</v>
      </c>
      <c r="F976" s="7" t="str">
        <f>_xlfn.XLOOKUP(A976,'Medical Examinations'!$A:$A,'Medical Examinations'!$E:$E,"Unknown")</f>
        <v>No</v>
      </c>
      <c r="G976" s="7" t="str">
        <f>_xlfn.XLOOKUP(A976,'Medical Examinations'!$A:$A,'Medical Examinations'!$F:$F,"Unknown")</f>
        <v>No</v>
      </c>
      <c r="H976" s="43">
        <f>_xlfn.XLOOKUP(Healthcare!A976,'Medical Examinations'!$A:$A,'Medical Examinations'!$G:$G,0)</f>
        <v>1</v>
      </c>
      <c r="I976" s="7" t="str">
        <f>_xlfn.XLOOKUP(A976,'Medical Examinations'!$A:$A,'Medical Examinations'!$H:$H,"Unknown")</f>
        <v>No</v>
      </c>
      <c r="J976" s="7" t="str" cm="1">
        <f t="array" ref="J976">_xlfn.IFS(C976&lt;18.5,"Under Weight",C976&lt;=24.9,"Normal Weight",C976&lt;30,"Over weight",C976&gt;=30,"Obesity")</f>
        <v>Obesity</v>
      </c>
      <c r="K976" s="7" t="str" cm="1">
        <f t="array" ref="K976">_xlfn.IFS(D976="Null","Unknown",D976&lt;5.7,"Normal",D976&lt;6.5,"Prediabetes",D976&gt;=6.5,"Diabetes")</f>
        <v>Normal</v>
      </c>
      <c r="L976" s="7" t="str">
        <f>_xlfn.XLOOKUP(A976,'Hospitalisation Details'!$A:$A,'Hospitalisation Details'!$J:$J,)</f>
        <v>13-Jun-1964</v>
      </c>
      <c r="M976" s="22">
        <f>+_xlfn.XLOOKUP(A976,'Hospitalisation Details'!$A:$A,'Hospitalisation Details'!$F:$F)</f>
        <v>11381.33</v>
      </c>
      <c r="N976" s="7" t="str">
        <f>_xlfn.XLOOKUP(A976,'Hospitalisation Details'!$A:$A,'Hospitalisation Details'!$G:$G)</f>
        <v>tier - 3</v>
      </c>
      <c r="O976" s="7" t="str">
        <f>_xlfn.XLOOKUP(A976,'Hospitalisation Details'!$A:$A,'Hospitalisation Details'!$H:$H)</f>
        <v>tier - 2</v>
      </c>
      <c r="P976" s="7" t="str">
        <f>_xlfn.XLOOKUP(A976,'Hospitalisation Details'!$A:$A,'Hospitalisation Details'!$I:$I)</f>
        <v>R1013</v>
      </c>
      <c r="Q976" s="28">
        <f>_xlfn.XLOOKUP(A976,'Hospitalisation Details'!$A:$A,'Hospitalisation Details'!$K:$K)</f>
        <v>59</v>
      </c>
    </row>
    <row r="977" spans="1:17" x14ac:dyDescent="0.3">
      <c r="A977" s="27" t="s">
        <v>1394</v>
      </c>
      <c r="B977" s="7" t="str">
        <f>IFERROR(_xlfn.XLOOKUP(A977,'Customer Names'!$A$2:$A$2336,'Customer Names'!$C$2:$C$2336),"Unknown")</f>
        <v xml:space="preserve">  Holli</v>
      </c>
      <c r="C977" s="7">
        <f>_xlfn.XLOOKUP(A977,'Medical Examinations'!$A$2:$A$2336,'Medical Examinations'!$B$2:$B$2336,AVERAGE('Medical Examinations'!$B$2:$B$2336))</f>
        <v>30.88</v>
      </c>
      <c r="D977" s="7">
        <f>_xlfn.XLOOKUP(A977,'Medical Examinations'!$A$2:$A$2336,'Medical Examinations'!$C$2:$C$2336,AVERAGE('Medical Examinations'!$C$2:$C$2336))</f>
        <v>5.82</v>
      </c>
      <c r="E977" s="7" t="str">
        <f>_xlfn.XLOOKUP(A977,'Medical Examinations'!$A:$A,'Medical Examinations'!$D:$D,"Unknown")</f>
        <v>No</v>
      </c>
      <c r="F977" s="7" t="str">
        <f>_xlfn.XLOOKUP(A977,'Medical Examinations'!$A:$A,'Medical Examinations'!$E:$E,"Unknown")</f>
        <v>No</v>
      </c>
      <c r="G977" s="7" t="str">
        <f>_xlfn.XLOOKUP(A977,'Medical Examinations'!$A:$A,'Medical Examinations'!$F:$F,"Unknown")</f>
        <v>No</v>
      </c>
      <c r="H977" s="43">
        <f>_xlfn.XLOOKUP(Healthcare!A977,'Medical Examinations'!$A:$A,'Medical Examinations'!$G:$G,0)</f>
        <v>2</v>
      </c>
      <c r="I977" s="7" t="str">
        <f>_xlfn.XLOOKUP(A977,'Medical Examinations'!$A:$A,'Medical Examinations'!$H:$H,"Unknown")</f>
        <v>No</v>
      </c>
      <c r="J977" s="7" t="str" cm="1">
        <f t="array" ref="J977">_xlfn.IFS(C977&lt;18.5,"Under Weight",C977&lt;=24.9,"Normal Weight",C977&lt;30,"Over weight",C977&gt;=30,"Obesity")</f>
        <v>Obesity</v>
      </c>
      <c r="K977" s="7" t="str" cm="1">
        <f t="array" ref="K977">_xlfn.IFS(D977="Null","Unknown",D977&lt;5.7,"Normal",D977&lt;6.5,"Prediabetes",D977&gt;=6.5,"Diabetes")</f>
        <v>Prediabetes</v>
      </c>
      <c r="L977" s="7" t="str">
        <f>_xlfn.XLOOKUP(A977,'Hospitalisation Details'!$A:$A,'Hospitalisation Details'!$J:$J,)</f>
        <v>6-Dec-1972</v>
      </c>
      <c r="M977" s="22">
        <f>+_xlfn.XLOOKUP(A977,'Hospitalisation Details'!$A:$A,'Hospitalisation Details'!$F:$F)</f>
        <v>11378.57</v>
      </c>
      <c r="N977" s="7" t="str">
        <f>_xlfn.XLOOKUP(A977,'Hospitalisation Details'!$A:$A,'Hospitalisation Details'!$G:$G)</f>
        <v>tier - 3</v>
      </c>
      <c r="O977" s="7" t="str">
        <f>_xlfn.XLOOKUP(A977,'Hospitalisation Details'!$A:$A,'Hospitalisation Details'!$H:$H)</f>
        <v>tier - 2</v>
      </c>
      <c r="P977" s="7" t="str">
        <f>_xlfn.XLOOKUP(A977,'Hospitalisation Details'!$A:$A,'Hospitalisation Details'!$I:$I)</f>
        <v>R1025</v>
      </c>
      <c r="Q977" s="28">
        <f>_xlfn.XLOOKUP(A977,'Hospitalisation Details'!$A:$A,'Hospitalisation Details'!$K:$K)</f>
        <v>51</v>
      </c>
    </row>
    <row r="978" spans="1:17" x14ac:dyDescent="0.3">
      <c r="A978" s="27" t="s">
        <v>1393</v>
      </c>
      <c r="B978" s="7" t="str">
        <f>IFERROR(_xlfn.XLOOKUP(A978,'Customer Names'!$A$2:$A$2336,'Customer Names'!$C$2:$C$2336),"Unknown")</f>
        <v xml:space="preserve">  Heather C</v>
      </c>
      <c r="C978" s="7">
        <f>_xlfn.XLOOKUP(A978,'Medical Examinations'!$A$2:$A$2336,'Medical Examinations'!$B$2:$B$2336,AVERAGE('Medical Examinations'!$B$2:$B$2336))</f>
        <v>33.35</v>
      </c>
      <c r="D978" s="7">
        <f>_xlfn.XLOOKUP(A978,'Medical Examinations'!$A$2:$A$2336,'Medical Examinations'!$C$2:$C$2336,AVERAGE('Medical Examinations'!$C$2:$C$2336))</f>
        <v>6.05</v>
      </c>
      <c r="E978" s="7" t="str">
        <f>_xlfn.XLOOKUP(A978,'Medical Examinations'!$A:$A,'Medical Examinations'!$D:$D,"Unknown")</f>
        <v>No</v>
      </c>
      <c r="F978" s="7" t="str">
        <f>_xlfn.XLOOKUP(A978,'Medical Examinations'!$A:$A,'Medical Examinations'!$E:$E,"Unknown")</f>
        <v>No</v>
      </c>
      <c r="G978" s="7" t="str">
        <f>_xlfn.XLOOKUP(A978,'Medical Examinations'!$A:$A,'Medical Examinations'!$F:$F,"Unknown")</f>
        <v>Yes</v>
      </c>
      <c r="H978" s="43">
        <f>_xlfn.XLOOKUP(Healthcare!A978,'Medical Examinations'!$A:$A,'Medical Examinations'!$G:$G,0)</f>
        <v>1</v>
      </c>
      <c r="I978" s="7" t="str">
        <f>_xlfn.XLOOKUP(A978,'Medical Examinations'!$A:$A,'Medical Examinations'!$H:$H,"Unknown")</f>
        <v>No</v>
      </c>
      <c r="J978" s="7" t="str" cm="1">
        <f t="array" ref="J978">_xlfn.IFS(C978&lt;18.5,"Under Weight",C978&lt;=24.9,"Normal Weight",C978&lt;30,"Over weight",C978&gt;=30,"Obesity")</f>
        <v>Obesity</v>
      </c>
      <c r="K978" s="7" t="str" cm="1">
        <f t="array" ref="K978">_xlfn.IFS(D978="Null","Unknown",D978&lt;5.7,"Normal",D978&lt;6.5,"Prediabetes",D978&gt;=6.5,"Diabetes")</f>
        <v>Prediabetes</v>
      </c>
      <c r="L978" s="7" t="str">
        <f>_xlfn.XLOOKUP(A978,'Hospitalisation Details'!$A:$A,'Hospitalisation Details'!$J:$J,)</f>
        <v>7-Jun-1979</v>
      </c>
      <c r="M978" s="22">
        <f>+_xlfn.XLOOKUP(A978,'Hospitalisation Details'!$A:$A,'Hospitalisation Details'!$F:$F)</f>
        <v>11369.39</v>
      </c>
      <c r="N978" s="7" t="str">
        <f>_xlfn.XLOOKUP(A978,'Hospitalisation Details'!$A:$A,'Hospitalisation Details'!$G:$G)</f>
        <v>tier - 3</v>
      </c>
      <c r="O978" s="7" t="str">
        <f>_xlfn.XLOOKUP(A978,'Hospitalisation Details'!$A:$A,'Hospitalisation Details'!$H:$H)</f>
        <v>tier - 1</v>
      </c>
      <c r="P978" s="7" t="str">
        <f>_xlfn.XLOOKUP(A978,'Hospitalisation Details'!$A:$A,'Hospitalisation Details'!$I:$I)</f>
        <v>R1026</v>
      </c>
      <c r="Q978" s="28">
        <f>_xlfn.XLOOKUP(A978,'Hospitalisation Details'!$A:$A,'Hospitalisation Details'!$K:$K)</f>
        <v>44</v>
      </c>
    </row>
    <row r="979" spans="1:17" x14ac:dyDescent="0.3">
      <c r="A979" s="27" t="s">
        <v>1392</v>
      </c>
      <c r="B979" s="7" t="str">
        <f>IFERROR(_xlfn.XLOOKUP(A979,'Customer Names'!$A$2:$A$2336,'Customer Names'!$C$2:$C$2336),"Unknown")</f>
        <v xml:space="preserve">  Kyle</v>
      </c>
      <c r="C979" s="7">
        <f>_xlfn.XLOOKUP(A979,'Medical Examinations'!$A$2:$A$2336,'Medical Examinations'!$B$2:$B$2336,AVERAGE('Medical Examinations'!$B$2:$B$2336))</f>
        <v>38</v>
      </c>
      <c r="D979" s="7">
        <f>_xlfn.XLOOKUP(A979,'Medical Examinations'!$A$2:$A$2336,'Medical Examinations'!$C$2:$C$2336,AVERAGE('Medical Examinations'!$C$2:$C$2336))</f>
        <v>6.38</v>
      </c>
      <c r="E979" s="7" t="str">
        <f>_xlfn.XLOOKUP(A979,'Medical Examinations'!$A:$A,'Medical Examinations'!$D:$D,"Unknown")</f>
        <v>Yes</v>
      </c>
      <c r="F979" s="7" t="str">
        <f>_xlfn.XLOOKUP(A979,'Medical Examinations'!$A:$A,'Medical Examinations'!$E:$E,"Unknown")</f>
        <v>No</v>
      </c>
      <c r="G979" s="7" t="str">
        <f>_xlfn.XLOOKUP(A979,'Medical Examinations'!$A:$A,'Medical Examinations'!$F:$F,"Unknown")</f>
        <v>No</v>
      </c>
      <c r="H979" s="43">
        <f>_xlfn.XLOOKUP(Healthcare!A979,'Medical Examinations'!$A:$A,'Medical Examinations'!$G:$G,0)</f>
        <v>1</v>
      </c>
      <c r="I979" s="7" t="str">
        <f>_xlfn.XLOOKUP(A979,'Medical Examinations'!$A:$A,'Medical Examinations'!$H:$H,"Unknown")</f>
        <v>No</v>
      </c>
      <c r="J979" s="7" t="str" cm="1">
        <f t="array" ref="J979">_xlfn.IFS(C979&lt;18.5,"Under Weight",C979&lt;=24.9,"Normal Weight",C979&lt;30,"Over weight",C979&gt;=30,"Obesity")</f>
        <v>Obesity</v>
      </c>
      <c r="K979" s="7" t="str" cm="1">
        <f t="array" ref="K979">_xlfn.IFS(D979="Null","Unknown",D979&lt;5.7,"Normal",D979&lt;6.5,"Prediabetes",D979&gt;=6.5,"Diabetes")</f>
        <v>Prediabetes</v>
      </c>
      <c r="L979" s="7" t="str">
        <f>_xlfn.XLOOKUP(A979,'Hospitalisation Details'!$A:$A,'Hospitalisation Details'!$J:$J,)</f>
        <v>13-Dec-1964</v>
      </c>
      <c r="M979" s="22">
        <f>+_xlfn.XLOOKUP(A979,'Hospitalisation Details'!$A:$A,'Hospitalisation Details'!$F:$F)</f>
        <v>11365.95</v>
      </c>
      <c r="N979" s="7" t="str">
        <f>_xlfn.XLOOKUP(A979,'Hospitalisation Details'!$A:$A,'Hospitalisation Details'!$G:$G)</f>
        <v>tier - 3</v>
      </c>
      <c r="O979" s="7" t="str">
        <f>_xlfn.XLOOKUP(A979,'Hospitalisation Details'!$A:$A,'Hospitalisation Details'!$H:$H)</f>
        <v>tier - 2</v>
      </c>
      <c r="P979" s="7" t="str">
        <f>_xlfn.XLOOKUP(A979,'Hospitalisation Details'!$A:$A,'Hospitalisation Details'!$I:$I)</f>
        <v>R1011</v>
      </c>
      <c r="Q979" s="28">
        <f>_xlfn.XLOOKUP(A979,'Hospitalisation Details'!$A:$A,'Hospitalisation Details'!$K:$K)</f>
        <v>59</v>
      </c>
    </row>
    <row r="980" spans="1:17" x14ac:dyDescent="0.3">
      <c r="A980" s="27" t="s">
        <v>1391</v>
      </c>
      <c r="B980" s="7" t="str">
        <f>IFERROR(_xlfn.XLOOKUP(A980,'Customer Names'!$A$2:$A$2336,'Customer Names'!$C$2:$C$2336),"Unknown")</f>
        <v xml:space="preserve">  Thomas J</v>
      </c>
      <c r="C980" s="7">
        <f>_xlfn.XLOOKUP(A980,'Medical Examinations'!$A$2:$A$2336,'Medical Examinations'!$B$2:$B$2336,AVERAGE('Medical Examinations'!$B$2:$B$2336))</f>
        <v>36.08</v>
      </c>
      <c r="D980" s="7">
        <f>_xlfn.XLOOKUP(A980,'Medical Examinations'!$A$2:$A$2336,'Medical Examinations'!$C$2:$C$2336,AVERAGE('Medical Examinations'!$C$2:$C$2336))</f>
        <v>5.73</v>
      </c>
      <c r="E980" s="7" t="str">
        <f>_xlfn.XLOOKUP(A980,'Medical Examinations'!$A:$A,'Medical Examinations'!$D:$D,"Unknown")</f>
        <v>Yes</v>
      </c>
      <c r="F980" s="7" t="str">
        <f>_xlfn.XLOOKUP(A980,'Medical Examinations'!$A:$A,'Medical Examinations'!$E:$E,"Unknown")</f>
        <v>No</v>
      </c>
      <c r="G980" s="7" t="str">
        <f>_xlfn.XLOOKUP(A980,'Medical Examinations'!$A:$A,'Medical Examinations'!$F:$F,"Unknown")</f>
        <v>No</v>
      </c>
      <c r="H980" s="43">
        <f>_xlfn.XLOOKUP(Healthcare!A980,'Medical Examinations'!$A:$A,'Medical Examinations'!$G:$G,0)</f>
        <v>1</v>
      </c>
      <c r="I980" s="7" t="str">
        <f>_xlfn.XLOOKUP(A980,'Medical Examinations'!$A:$A,'Medical Examinations'!$H:$H,"Unknown")</f>
        <v>No</v>
      </c>
      <c r="J980" s="7" t="str" cm="1">
        <f t="array" ref="J980">_xlfn.IFS(C980&lt;18.5,"Under Weight",C980&lt;=24.9,"Normal Weight",C980&lt;30,"Over weight",C980&gt;=30,"Obesity")</f>
        <v>Obesity</v>
      </c>
      <c r="K980" s="7" t="str" cm="1">
        <f t="array" ref="K980">_xlfn.IFS(D980="Null","Unknown",D980&lt;5.7,"Normal",D980&lt;6.5,"Prediabetes",D980&gt;=6.5,"Diabetes")</f>
        <v>Prediabetes</v>
      </c>
      <c r="L980" s="7" t="str">
        <f>_xlfn.XLOOKUP(A980,'Hospitalisation Details'!$A:$A,'Hospitalisation Details'!$J:$J,)</f>
        <v>3-Jul-1964</v>
      </c>
      <c r="M980" s="22">
        <f>+_xlfn.XLOOKUP(A980,'Hospitalisation Details'!$A:$A,'Hospitalisation Details'!$F:$F)</f>
        <v>11363.28</v>
      </c>
      <c r="N980" s="7" t="str">
        <f>_xlfn.XLOOKUP(A980,'Hospitalisation Details'!$A:$A,'Hospitalisation Details'!$G:$G)</f>
        <v>tier - 3</v>
      </c>
      <c r="O980" s="7" t="str">
        <f>_xlfn.XLOOKUP(A980,'Hospitalisation Details'!$A:$A,'Hospitalisation Details'!$H:$H)</f>
        <v>tier - 1</v>
      </c>
      <c r="P980" s="7" t="str">
        <f>_xlfn.XLOOKUP(A980,'Hospitalisation Details'!$A:$A,'Hospitalisation Details'!$I:$I)</f>
        <v>R1013</v>
      </c>
      <c r="Q980" s="28">
        <f>_xlfn.XLOOKUP(A980,'Hospitalisation Details'!$A:$A,'Hospitalisation Details'!$K:$K)</f>
        <v>59</v>
      </c>
    </row>
    <row r="981" spans="1:17" x14ac:dyDescent="0.3">
      <c r="A981" s="27" t="s">
        <v>1390</v>
      </c>
      <c r="B981" s="7" t="str">
        <f>IFERROR(_xlfn.XLOOKUP(A981,'Customer Names'!$A$2:$A$2336,'Customer Names'!$C$2:$C$2336),"Unknown")</f>
        <v xml:space="preserve">  Chris</v>
      </c>
      <c r="C981" s="7">
        <f>_xlfn.XLOOKUP(A981,'Medical Examinations'!$A$2:$A$2336,'Medical Examinations'!$B$2:$B$2336,AVERAGE('Medical Examinations'!$B$2:$B$2336))</f>
        <v>35.700000000000003</v>
      </c>
      <c r="D981" s="7">
        <f>_xlfn.XLOOKUP(A981,'Medical Examinations'!$A$2:$A$2336,'Medical Examinations'!$C$2:$C$2336,AVERAGE('Medical Examinations'!$C$2:$C$2336))</f>
        <v>5.47</v>
      </c>
      <c r="E981" s="7" t="str">
        <f>_xlfn.XLOOKUP(A981,'Medical Examinations'!$A:$A,'Medical Examinations'!$D:$D,"Unknown")</f>
        <v>Yes</v>
      </c>
      <c r="F981" s="7" t="str">
        <f>_xlfn.XLOOKUP(A981,'Medical Examinations'!$A:$A,'Medical Examinations'!$E:$E,"Unknown")</f>
        <v>No</v>
      </c>
      <c r="G981" s="7" t="str">
        <f>_xlfn.XLOOKUP(A981,'Medical Examinations'!$A:$A,'Medical Examinations'!$F:$F,"Unknown")</f>
        <v>No</v>
      </c>
      <c r="H981" s="43">
        <f>_xlfn.XLOOKUP(Healthcare!A981,'Medical Examinations'!$A:$A,'Medical Examinations'!$G:$G,0)</f>
        <v>1</v>
      </c>
      <c r="I981" s="7" t="str">
        <f>_xlfn.XLOOKUP(A981,'Medical Examinations'!$A:$A,'Medical Examinations'!$H:$H,"Unknown")</f>
        <v>No</v>
      </c>
      <c r="J981" s="7" t="str" cm="1">
        <f t="array" ref="J981">_xlfn.IFS(C981&lt;18.5,"Under Weight",C981&lt;=24.9,"Normal Weight",C981&lt;30,"Over weight",C981&gt;=30,"Obesity")</f>
        <v>Obesity</v>
      </c>
      <c r="K981" s="7" t="str" cm="1">
        <f t="array" ref="K981">_xlfn.IFS(D981="Null","Unknown",D981&lt;5.7,"Normal",D981&lt;6.5,"Prediabetes",D981&gt;=6.5,"Diabetes")</f>
        <v>Normal</v>
      </c>
      <c r="L981" s="7" t="str">
        <f>_xlfn.XLOOKUP(A981,'Hospitalisation Details'!$A:$A,'Hospitalisation Details'!$J:$J,)</f>
        <v>4-Jul-1964</v>
      </c>
      <c r="M981" s="22">
        <f>+_xlfn.XLOOKUP(A981,'Hospitalisation Details'!$A:$A,'Hospitalisation Details'!$F:$F)</f>
        <v>11362.76</v>
      </c>
      <c r="N981" s="7" t="str">
        <f>_xlfn.XLOOKUP(A981,'Hospitalisation Details'!$A:$A,'Hospitalisation Details'!$G:$G)</f>
        <v>tier - 3</v>
      </c>
      <c r="O981" s="7" t="str">
        <f>_xlfn.XLOOKUP(A981,'Hospitalisation Details'!$A:$A,'Hospitalisation Details'!$H:$H)</f>
        <v>tier - 1</v>
      </c>
      <c r="P981" s="7" t="str">
        <f>_xlfn.XLOOKUP(A981,'Hospitalisation Details'!$A:$A,'Hospitalisation Details'!$I:$I)</f>
        <v>R1011</v>
      </c>
      <c r="Q981" s="28">
        <f>_xlfn.XLOOKUP(A981,'Hospitalisation Details'!$A:$A,'Hospitalisation Details'!$K:$K)</f>
        <v>59</v>
      </c>
    </row>
    <row r="982" spans="1:17" x14ac:dyDescent="0.3">
      <c r="A982" s="27" t="s">
        <v>1389</v>
      </c>
      <c r="B982" s="7" t="str">
        <f>IFERROR(_xlfn.XLOOKUP(A982,'Customer Names'!$A$2:$A$2336,'Customer Names'!$C$2:$C$2336),"Unknown")</f>
        <v xml:space="preserve">  Graham</v>
      </c>
      <c r="C982" s="7">
        <f>_xlfn.XLOOKUP(A982,'Medical Examinations'!$A$2:$A$2336,'Medical Examinations'!$B$2:$B$2336,AVERAGE('Medical Examinations'!$B$2:$B$2336))</f>
        <v>34.01</v>
      </c>
      <c r="D982" s="7">
        <f>_xlfn.XLOOKUP(A982,'Medical Examinations'!$A$2:$A$2336,'Medical Examinations'!$C$2:$C$2336,AVERAGE('Medical Examinations'!$C$2:$C$2336))</f>
        <v>11.3</v>
      </c>
      <c r="E982" s="7" t="str">
        <f>_xlfn.XLOOKUP(A982,'Medical Examinations'!$A:$A,'Medical Examinations'!$D:$D,"Unknown")</f>
        <v>No</v>
      </c>
      <c r="F982" s="7" t="str">
        <f>_xlfn.XLOOKUP(A982,'Medical Examinations'!$A:$A,'Medical Examinations'!$E:$E,"Unknown")</f>
        <v>No</v>
      </c>
      <c r="G982" s="7" t="str">
        <f>_xlfn.XLOOKUP(A982,'Medical Examinations'!$A:$A,'Medical Examinations'!$F:$F,"Unknown")</f>
        <v>No</v>
      </c>
      <c r="H982" s="43">
        <f>_xlfn.XLOOKUP(Healthcare!A982,'Medical Examinations'!$A:$A,'Medical Examinations'!$G:$G,0)</f>
        <v>0</v>
      </c>
      <c r="I982" s="7" t="str">
        <f>_xlfn.XLOOKUP(A982,'Medical Examinations'!$A:$A,'Medical Examinations'!$H:$H,"Unknown")</f>
        <v>No</v>
      </c>
      <c r="J982" s="7" t="str" cm="1">
        <f t="array" ref="J982">_xlfn.IFS(C982&lt;18.5,"Under Weight",C982&lt;=24.9,"Normal Weight",C982&lt;30,"Over weight",C982&gt;=30,"Obesity")</f>
        <v>Obesity</v>
      </c>
      <c r="K982" s="7" t="str" cm="1">
        <f t="array" ref="K982">_xlfn.IFS(D982="Null","Unknown",D982&lt;5.7,"Normal",D982&lt;6.5,"Prediabetes",D982&gt;=6.5,"Diabetes")</f>
        <v>Diabetes</v>
      </c>
      <c r="L982" s="7" t="str">
        <f>_xlfn.XLOOKUP(A982,'Hospitalisation Details'!$A:$A,'Hospitalisation Details'!$J:$J,)</f>
        <v>26-Sep-1965</v>
      </c>
      <c r="M982" s="22">
        <f>+_xlfn.XLOOKUP(A982,'Hospitalisation Details'!$A:$A,'Hospitalisation Details'!$F:$F)</f>
        <v>11356.66</v>
      </c>
      <c r="N982" s="7" t="str">
        <f>_xlfn.XLOOKUP(A982,'Hospitalisation Details'!$A:$A,'Hospitalisation Details'!$G:$G)</f>
        <v>tier - 3</v>
      </c>
      <c r="O982" s="7" t="str">
        <f>_xlfn.XLOOKUP(A982,'Hospitalisation Details'!$A:$A,'Hospitalisation Details'!$H:$H)</f>
        <v>tier - 3</v>
      </c>
      <c r="P982" s="7" t="str">
        <f>_xlfn.XLOOKUP(A982,'Hospitalisation Details'!$A:$A,'Hospitalisation Details'!$I:$I)</f>
        <v>R1012</v>
      </c>
      <c r="Q982" s="28">
        <f>_xlfn.XLOOKUP(A982,'Hospitalisation Details'!$A:$A,'Hospitalisation Details'!$K:$K)</f>
        <v>58</v>
      </c>
    </row>
    <row r="983" spans="1:17" x14ac:dyDescent="0.3">
      <c r="A983" s="27" t="s">
        <v>1388</v>
      </c>
      <c r="B983" s="7" t="str">
        <f>IFERROR(_xlfn.XLOOKUP(A983,'Customer Names'!$A$2:$A$2336,'Customer Names'!$C$2:$C$2336),"Unknown")</f>
        <v xml:space="preserve">  Garrett</v>
      </c>
      <c r="C983" s="7">
        <f>_xlfn.XLOOKUP(A983,'Medical Examinations'!$A$2:$A$2336,'Medical Examinations'!$B$2:$B$2336,AVERAGE('Medical Examinations'!$B$2:$B$2336))</f>
        <v>31.54</v>
      </c>
      <c r="D983" s="7">
        <f>_xlfn.XLOOKUP(A983,'Medical Examinations'!$A$2:$A$2336,'Medical Examinations'!$C$2:$C$2336,AVERAGE('Medical Examinations'!$C$2:$C$2336))</f>
        <v>6.72</v>
      </c>
      <c r="E983" s="7" t="str">
        <f>_xlfn.XLOOKUP(A983,'Medical Examinations'!$A:$A,'Medical Examinations'!$D:$D,"Unknown")</f>
        <v>No</v>
      </c>
      <c r="F983" s="7" t="str">
        <f>_xlfn.XLOOKUP(A983,'Medical Examinations'!$A:$A,'Medical Examinations'!$E:$E,"Unknown")</f>
        <v>No</v>
      </c>
      <c r="G983" s="7" t="str">
        <f>_xlfn.XLOOKUP(A983,'Medical Examinations'!$A:$A,'Medical Examinations'!$F:$F,"Unknown")</f>
        <v>No</v>
      </c>
      <c r="H983" s="43">
        <f>_xlfn.XLOOKUP(Healthcare!A983,'Medical Examinations'!$A:$A,'Medical Examinations'!$G:$G,0)</f>
        <v>0</v>
      </c>
      <c r="I983" s="7" t="str">
        <f>_xlfn.XLOOKUP(A983,'Medical Examinations'!$A:$A,'Medical Examinations'!$H:$H,"Unknown")</f>
        <v>No</v>
      </c>
      <c r="J983" s="7" t="str" cm="1">
        <f t="array" ref="J983">_xlfn.IFS(C983&lt;18.5,"Under Weight",C983&lt;=24.9,"Normal Weight",C983&lt;30,"Over weight",C983&gt;=30,"Obesity")</f>
        <v>Obesity</v>
      </c>
      <c r="K983" s="7" t="str" cm="1">
        <f t="array" ref="K983">_xlfn.IFS(D983="Null","Unknown",D983&lt;5.7,"Normal",D983&lt;6.5,"Prediabetes",D983&gt;=6.5,"Diabetes")</f>
        <v>Diabetes</v>
      </c>
      <c r="L983" s="7" t="str">
        <f>_xlfn.XLOOKUP(A983,'Hospitalisation Details'!$A:$A,'Hospitalisation Details'!$J:$J,)</f>
        <v>29-Nov-1965</v>
      </c>
      <c r="M983" s="22">
        <f>+_xlfn.XLOOKUP(A983,'Hospitalisation Details'!$A:$A,'Hospitalisation Details'!$F:$F)</f>
        <v>11353.23</v>
      </c>
      <c r="N983" s="7" t="str">
        <f>_xlfn.XLOOKUP(A983,'Hospitalisation Details'!$A:$A,'Hospitalisation Details'!$G:$G)</f>
        <v>tier - 3</v>
      </c>
      <c r="O983" s="7" t="str">
        <f>_xlfn.XLOOKUP(A983,'Hospitalisation Details'!$A:$A,'Hospitalisation Details'!$H:$H)</f>
        <v>tier - 1</v>
      </c>
      <c r="P983" s="7" t="str">
        <f>_xlfn.XLOOKUP(A983,'Hospitalisation Details'!$A:$A,'Hospitalisation Details'!$I:$I)</f>
        <v>R1012</v>
      </c>
      <c r="Q983" s="28">
        <f>_xlfn.XLOOKUP(A983,'Hospitalisation Details'!$A:$A,'Hospitalisation Details'!$K:$K)</f>
        <v>58</v>
      </c>
    </row>
    <row r="984" spans="1:17" x14ac:dyDescent="0.3">
      <c r="A984" s="27" t="s">
        <v>1387</v>
      </c>
      <c r="B984" s="7" t="str">
        <f>IFERROR(_xlfn.XLOOKUP(A984,'Customer Names'!$A$2:$A$2336,'Customer Names'!$C$2:$C$2336),"Unknown")</f>
        <v xml:space="preserve">  Andrew</v>
      </c>
      <c r="C984" s="7">
        <f>_xlfn.XLOOKUP(A984,'Medical Examinations'!$A$2:$A$2336,'Medical Examinations'!$B$2:$B$2336,AVERAGE('Medical Examinations'!$B$2:$B$2336))</f>
        <v>23.3</v>
      </c>
      <c r="D984" s="7">
        <f>_xlfn.XLOOKUP(A984,'Medical Examinations'!$A$2:$A$2336,'Medical Examinations'!$C$2:$C$2336,AVERAGE('Medical Examinations'!$C$2:$C$2336))</f>
        <v>5.36</v>
      </c>
      <c r="E984" s="7" t="str">
        <f>_xlfn.XLOOKUP(A984,'Medical Examinations'!$A:$A,'Medical Examinations'!$D:$D,"Unknown")</f>
        <v>Yes</v>
      </c>
      <c r="F984" s="7" t="str">
        <f>_xlfn.XLOOKUP(A984,'Medical Examinations'!$A:$A,'Medical Examinations'!$E:$E,"Unknown")</f>
        <v>No</v>
      </c>
      <c r="G984" s="7" t="str">
        <f>_xlfn.XLOOKUP(A984,'Medical Examinations'!$A:$A,'Medical Examinations'!$F:$F,"Unknown")</f>
        <v>No</v>
      </c>
      <c r="H984" s="43">
        <f>_xlfn.XLOOKUP(Healthcare!A984,'Medical Examinations'!$A:$A,'Medical Examinations'!$G:$G,0)</f>
        <v>1</v>
      </c>
      <c r="I984" s="7" t="str">
        <f>_xlfn.XLOOKUP(A984,'Medical Examinations'!$A:$A,'Medical Examinations'!$H:$H,"Unknown")</f>
        <v>No</v>
      </c>
      <c r="J984" s="7" t="str" cm="1">
        <f t="array" ref="J984">_xlfn.IFS(C984&lt;18.5,"Under Weight",C984&lt;=24.9,"Normal Weight",C984&lt;30,"Over weight",C984&gt;=30,"Obesity")</f>
        <v>Normal Weight</v>
      </c>
      <c r="K984" s="7" t="str" cm="1">
        <f t="array" ref="K984">_xlfn.IFS(D984="Null","Unknown",D984&lt;5.7,"Normal",D984&lt;6.5,"Prediabetes",D984&gt;=6.5,"Diabetes")</f>
        <v>Normal</v>
      </c>
      <c r="L984" s="7" t="str">
        <f>_xlfn.XLOOKUP(A984,'Hospitalisation Details'!$A:$A,'Hospitalisation Details'!$J:$J,)</f>
        <v>12-Jul-1964</v>
      </c>
      <c r="M984" s="22">
        <f>+_xlfn.XLOOKUP(A984,'Hospitalisation Details'!$A:$A,'Hospitalisation Details'!$F:$F)</f>
        <v>11345.52</v>
      </c>
      <c r="N984" s="7" t="str">
        <f>_xlfn.XLOOKUP(A984,'Hospitalisation Details'!$A:$A,'Hospitalisation Details'!$G:$G)</f>
        <v>tier - 3</v>
      </c>
      <c r="O984" s="7" t="str">
        <f>_xlfn.XLOOKUP(A984,'Hospitalisation Details'!$A:$A,'Hospitalisation Details'!$H:$H)</f>
        <v>tier - 3</v>
      </c>
      <c r="P984" s="7" t="str">
        <f>_xlfn.XLOOKUP(A984,'Hospitalisation Details'!$A:$A,'Hospitalisation Details'!$I:$I)</f>
        <v>R1011</v>
      </c>
      <c r="Q984" s="28">
        <f>_xlfn.XLOOKUP(A984,'Hospitalisation Details'!$A:$A,'Hospitalisation Details'!$K:$K)</f>
        <v>59</v>
      </c>
    </row>
    <row r="985" spans="1:17" x14ac:dyDescent="0.3">
      <c r="A985" s="27" t="s">
        <v>1386</v>
      </c>
      <c r="B985" s="7" t="str">
        <f>IFERROR(_xlfn.XLOOKUP(A985,'Customer Names'!$A$2:$A$2336,'Customer Names'!$C$2:$C$2336),"Unknown")</f>
        <v xml:space="preserve">  Annabelle M</v>
      </c>
      <c r="C985" s="7">
        <f>_xlfn.XLOOKUP(A985,'Medical Examinations'!$A$2:$A$2336,'Medical Examinations'!$B$2:$B$2336,AVERAGE('Medical Examinations'!$B$2:$B$2336))</f>
        <v>27.75</v>
      </c>
      <c r="D985" s="7">
        <f>_xlfn.XLOOKUP(A985,'Medical Examinations'!$A$2:$A$2336,'Medical Examinations'!$C$2:$C$2336,AVERAGE('Medical Examinations'!$C$2:$C$2336))</f>
        <v>9.8800000000000008</v>
      </c>
      <c r="E985" s="7" t="str">
        <f>_xlfn.XLOOKUP(A985,'Medical Examinations'!$A:$A,'Medical Examinations'!$D:$D,"Unknown")</f>
        <v>No</v>
      </c>
      <c r="F985" s="7" t="str">
        <f>_xlfn.XLOOKUP(A985,'Medical Examinations'!$A:$A,'Medical Examinations'!$E:$E,"Unknown")</f>
        <v>No</v>
      </c>
      <c r="G985" s="7" t="str">
        <f>_xlfn.XLOOKUP(A985,'Medical Examinations'!$A:$A,'Medical Examinations'!$F:$F,"Unknown")</f>
        <v>No</v>
      </c>
      <c r="H985" s="43">
        <f>_xlfn.XLOOKUP(Healthcare!A985,'Medical Examinations'!$A:$A,'Medical Examinations'!$G:$G,0)</f>
        <v>0</v>
      </c>
      <c r="I985" s="7" t="str">
        <f>_xlfn.XLOOKUP(A985,'Medical Examinations'!$A:$A,'Medical Examinations'!$H:$H,"Unknown")</f>
        <v>No</v>
      </c>
      <c r="J985" s="7" t="str" cm="1">
        <f t="array" ref="J985">_xlfn.IFS(C985&lt;18.5,"Under Weight",C985&lt;=24.9,"Normal Weight",C985&lt;30,"Over weight",C985&gt;=30,"Obesity")</f>
        <v>Over weight</v>
      </c>
      <c r="K985" s="7" t="str" cm="1">
        <f t="array" ref="K985">_xlfn.IFS(D985="Null","Unknown",D985&lt;5.7,"Normal",D985&lt;6.5,"Prediabetes",D985&gt;=6.5,"Diabetes")</f>
        <v>Diabetes</v>
      </c>
      <c r="L985" s="7" t="str">
        <f>_xlfn.XLOOKUP(A985,'Hospitalisation Details'!$A:$A,'Hospitalisation Details'!$J:$J,)</f>
        <v>2-Nov-1968</v>
      </c>
      <c r="M985" s="22">
        <f>+_xlfn.XLOOKUP(A985,'Hospitalisation Details'!$A:$A,'Hospitalisation Details'!$F:$F)</f>
        <v>11344.32</v>
      </c>
      <c r="N985" s="7" t="str">
        <f>_xlfn.XLOOKUP(A985,'Hospitalisation Details'!$A:$A,'Hospitalisation Details'!$G:$G)</f>
        <v>tier - 3</v>
      </c>
      <c r="O985" s="7" t="str">
        <f>_xlfn.XLOOKUP(A985,'Hospitalisation Details'!$A:$A,'Hospitalisation Details'!$H:$H)</f>
        <v>tier - 2</v>
      </c>
      <c r="P985" s="7" t="str">
        <f>_xlfn.XLOOKUP(A985,'Hospitalisation Details'!$A:$A,'Hospitalisation Details'!$I:$I)</f>
        <v>R1025</v>
      </c>
      <c r="Q985" s="28">
        <f>_xlfn.XLOOKUP(A985,'Hospitalisation Details'!$A:$A,'Hospitalisation Details'!$K:$K)</f>
        <v>55</v>
      </c>
    </row>
    <row r="986" spans="1:17" x14ac:dyDescent="0.3">
      <c r="A986" s="27" t="s">
        <v>1385</v>
      </c>
      <c r="B986" s="7" t="str">
        <f>IFERROR(_xlfn.XLOOKUP(A986,'Customer Names'!$A$2:$A$2336,'Customer Names'!$C$2:$C$2336),"Unknown")</f>
        <v xml:space="preserve">  Daniel T</v>
      </c>
      <c r="C986" s="7">
        <f>_xlfn.XLOOKUP(A986,'Medical Examinations'!$A$2:$A$2336,'Medical Examinations'!$B$2:$B$2336,AVERAGE('Medical Examinations'!$B$2:$B$2336))</f>
        <v>42.46</v>
      </c>
      <c r="D986" s="7">
        <f>_xlfn.XLOOKUP(A986,'Medical Examinations'!$A$2:$A$2336,'Medical Examinations'!$C$2:$C$2336,AVERAGE('Medical Examinations'!$C$2:$C$2336))</f>
        <v>4.1100000000000003</v>
      </c>
      <c r="E986" s="7" t="str">
        <f>_xlfn.XLOOKUP(A986,'Medical Examinations'!$A:$A,'Medical Examinations'!$D:$D,"Unknown")</f>
        <v>No</v>
      </c>
      <c r="F986" s="7" t="str">
        <f>_xlfn.XLOOKUP(A986,'Medical Examinations'!$A:$A,'Medical Examinations'!$E:$E,"Unknown")</f>
        <v>No</v>
      </c>
      <c r="G986" s="7" t="str">
        <f>_xlfn.XLOOKUP(A986,'Medical Examinations'!$A:$A,'Medical Examinations'!$F:$F,"Unknown")</f>
        <v>No</v>
      </c>
      <c r="H986" s="43">
        <f>_xlfn.XLOOKUP(Healthcare!A986,'Medical Examinations'!$A:$A,'Medical Examinations'!$G:$G,0)</f>
        <v>0</v>
      </c>
      <c r="I986" s="7" t="str">
        <f>_xlfn.XLOOKUP(A986,'Medical Examinations'!$A:$A,'Medical Examinations'!$H:$H,"Unknown")</f>
        <v>No</v>
      </c>
      <c r="J986" s="7" t="str" cm="1">
        <f t="array" ref="J986">_xlfn.IFS(C986&lt;18.5,"Under Weight",C986&lt;=24.9,"Normal Weight",C986&lt;30,"Over weight",C986&gt;=30,"Obesity")</f>
        <v>Obesity</v>
      </c>
      <c r="K986" s="7" t="str" cm="1">
        <f t="array" ref="K986">_xlfn.IFS(D986="Null","Unknown",D986&lt;5.7,"Normal",D986&lt;6.5,"Prediabetes",D986&gt;=6.5,"Diabetes")</f>
        <v>Normal</v>
      </c>
      <c r="L986" s="7" t="str">
        <f>_xlfn.XLOOKUP(A986,'Hospitalisation Details'!$A:$A,'Hospitalisation Details'!$J:$J,)</f>
        <v>19-Aug-1989</v>
      </c>
      <c r="M986" s="22">
        <f>+_xlfn.XLOOKUP(A986,'Hospitalisation Details'!$A:$A,'Hospitalisation Details'!$F:$F)</f>
        <v>11326.71</v>
      </c>
      <c r="N986" s="7" t="str">
        <f>_xlfn.XLOOKUP(A986,'Hospitalisation Details'!$A:$A,'Hospitalisation Details'!$G:$G)</f>
        <v>tier - 3</v>
      </c>
      <c r="O986" s="7" t="str">
        <f>_xlfn.XLOOKUP(A986,'Hospitalisation Details'!$A:$A,'Hospitalisation Details'!$H:$H)</f>
        <v>tier - 3</v>
      </c>
      <c r="P986" s="7" t="str">
        <f>_xlfn.XLOOKUP(A986,'Hospitalisation Details'!$A:$A,'Hospitalisation Details'!$I:$I)</f>
        <v>R1013</v>
      </c>
      <c r="Q986" s="28">
        <f>_xlfn.XLOOKUP(A986,'Hospitalisation Details'!$A:$A,'Hospitalisation Details'!$K:$K)</f>
        <v>34</v>
      </c>
    </row>
    <row r="987" spans="1:17" x14ac:dyDescent="0.3">
      <c r="A987" s="27" t="s">
        <v>1384</v>
      </c>
      <c r="B987" s="7" t="str">
        <f>IFERROR(_xlfn.XLOOKUP(A987,'Customer Names'!$A$2:$A$2336,'Customer Names'!$C$2:$C$2336),"Unknown")</f>
        <v xml:space="preserve">  Deanne</v>
      </c>
      <c r="C987" s="7">
        <f>_xlfn.XLOOKUP(A987,'Medical Examinations'!$A$2:$A$2336,'Medical Examinations'!$B$2:$B$2336,AVERAGE('Medical Examinations'!$B$2:$B$2336))</f>
        <v>54.47</v>
      </c>
      <c r="D987" s="7">
        <f>_xlfn.XLOOKUP(A987,'Medical Examinations'!$A$2:$A$2336,'Medical Examinations'!$C$2:$C$2336,AVERAGE('Medical Examinations'!$C$2:$C$2336))</f>
        <v>7.48</v>
      </c>
      <c r="E987" s="7" t="str">
        <f>_xlfn.XLOOKUP(A987,'Medical Examinations'!$A:$A,'Medical Examinations'!$D:$D,"Unknown")</f>
        <v>No</v>
      </c>
      <c r="F987" s="7" t="str">
        <f>_xlfn.XLOOKUP(A987,'Medical Examinations'!$A:$A,'Medical Examinations'!$E:$E,"Unknown")</f>
        <v>No</v>
      </c>
      <c r="G987" s="7" t="str">
        <f>_xlfn.XLOOKUP(A987,'Medical Examinations'!$A:$A,'Medical Examinations'!$F:$F,"Unknown")</f>
        <v>No</v>
      </c>
      <c r="H987" s="43">
        <f>_xlfn.XLOOKUP(Healthcare!A987,'Medical Examinations'!$A:$A,'Medical Examinations'!$G:$G,0)</f>
        <v>0</v>
      </c>
      <c r="I987" s="7" t="str">
        <f>_xlfn.XLOOKUP(A987,'Medical Examinations'!$A:$A,'Medical Examinations'!$H:$H,"Unknown")</f>
        <v>No</v>
      </c>
      <c r="J987" s="7" t="str" cm="1">
        <f t="array" ref="J987">_xlfn.IFS(C987&lt;18.5,"Under Weight",C987&lt;=24.9,"Normal Weight",C987&lt;30,"Over weight",C987&gt;=30,"Obesity")</f>
        <v>Obesity</v>
      </c>
      <c r="K987" s="7" t="str" cm="1">
        <f t="array" ref="K987">_xlfn.IFS(D987="Null","Unknown",D987&lt;5.7,"Normal",D987&lt;6.5,"Prediabetes",D987&gt;=6.5,"Diabetes")</f>
        <v>Diabetes</v>
      </c>
      <c r="L987" s="7" t="str">
        <f>_xlfn.XLOOKUP(A987,'Hospitalisation Details'!$A:$A,'Hospitalisation Details'!$J:$J,)</f>
        <v>20-Sep-2002</v>
      </c>
      <c r="M987" s="22">
        <f>+_xlfn.XLOOKUP(A987,'Hospitalisation Details'!$A:$A,'Hospitalisation Details'!$F:$F)</f>
        <v>11321.49</v>
      </c>
      <c r="N987" s="7" t="str">
        <f>_xlfn.XLOOKUP(A987,'Hospitalisation Details'!$A:$A,'Hospitalisation Details'!$G:$G)</f>
        <v>tier - 3</v>
      </c>
      <c r="O987" s="7" t="str">
        <f>_xlfn.XLOOKUP(A987,'Hospitalisation Details'!$A:$A,'Hospitalisation Details'!$H:$H)</f>
        <v>tier - 3</v>
      </c>
      <c r="P987" s="7" t="str">
        <f>_xlfn.XLOOKUP(A987,'Hospitalisation Details'!$A:$A,'Hospitalisation Details'!$I:$I)</f>
        <v>R1012</v>
      </c>
      <c r="Q987" s="28">
        <f>_xlfn.XLOOKUP(A987,'Hospitalisation Details'!$A:$A,'Hospitalisation Details'!$K:$K)</f>
        <v>21</v>
      </c>
    </row>
    <row r="988" spans="1:17" x14ac:dyDescent="0.3">
      <c r="A988" s="27" t="s">
        <v>1383</v>
      </c>
      <c r="B988" s="7" t="str">
        <f>IFERROR(_xlfn.XLOOKUP(A988,'Customer Names'!$A$2:$A$2336,'Customer Names'!$C$2:$C$2336),"Unknown")</f>
        <v xml:space="preserve">  Carrie</v>
      </c>
      <c r="C988" s="7">
        <f>_xlfn.XLOOKUP(A988,'Medical Examinations'!$A$2:$A$2336,'Medical Examinations'!$B$2:$B$2336,AVERAGE('Medical Examinations'!$B$2:$B$2336))</f>
        <v>24.93</v>
      </c>
      <c r="D988" s="7">
        <f>_xlfn.XLOOKUP(A988,'Medical Examinations'!$A$2:$A$2336,'Medical Examinations'!$C$2:$C$2336,AVERAGE('Medical Examinations'!$C$2:$C$2336))</f>
        <v>9.18</v>
      </c>
      <c r="E988" s="7" t="str">
        <f>_xlfn.XLOOKUP(A988,'Medical Examinations'!$A:$A,'Medical Examinations'!$D:$D,"Unknown")</f>
        <v>Yes</v>
      </c>
      <c r="F988" s="7" t="str">
        <f>_xlfn.XLOOKUP(A988,'Medical Examinations'!$A:$A,'Medical Examinations'!$E:$E,"Unknown")</f>
        <v>No</v>
      </c>
      <c r="G988" s="7" t="str">
        <f>_xlfn.XLOOKUP(A988,'Medical Examinations'!$A:$A,'Medical Examinations'!$F:$F,"Unknown")</f>
        <v>Yes</v>
      </c>
      <c r="H988" s="43">
        <f>_xlfn.XLOOKUP(Healthcare!A988,'Medical Examinations'!$A:$A,'Medical Examinations'!$G:$G,0)</f>
        <v>1</v>
      </c>
      <c r="I988" s="7" t="str">
        <f>_xlfn.XLOOKUP(A988,'Medical Examinations'!$A:$A,'Medical Examinations'!$H:$H,"Unknown")</f>
        <v>No</v>
      </c>
      <c r="J988" s="7" t="str" cm="1">
        <f t="array" ref="J988">_xlfn.IFS(C988&lt;18.5,"Under Weight",C988&lt;=24.9,"Normal Weight",C988&lt;30,"Over weight",C988&gt;=30,"Obesity")</f>
        <v>Over weight</v>
      </c>
      <c r="K988" s="7" t="str" cm="1">
        <f t="array" ref="K988">_xlfn.IFS(D988="Null","Unknown",D988&lt;5.7,"Normal",D988&lt;6.5,"Prediabetes",D988&gt;=6.5,"Diabetes")</f>
        <v>Diabetes</v>
      </c>
      <c r="L988" s="7" t="str">
        <f>_xlfn.XLOOKUP(A988,'Hospitalisation Details'!$A:$A,'Hospitalisation Details'!$J:$J,)</f>
        <v>11-Jul-1963</v>
      </c>
      <c r="M988" s="22">
        <f>+_xlfn.XLOOKUP(A988,'Hospitalisation Details'!$A:$A,'Hospitalisation Details'!$F:$F)</f>
        <v>11319.12</v>
      </c>
      <c r="N988" s="7" t="str">
        <f>_xlfn.XLOOKUP(A988,'Hospitalisation Details'!$A:$A,'Hospitalisation Details'!$G:$G)</f>
        <v>tier - 3</v>
      </c>
      <c r="O988" s="7" t="str">
        <f>_xlfn.XLOOKUP(A988,'Hospitalisation Details'!$A:$A,'Hospitalisation Details'!$H:$H)</f>
        <v>tier - 1</v>
      </c>
      <c r="P988" s="7" t="str">
        <f>_xlfn.XLOOKUP(A988,'Hospitalisation Details'!$A:$A,'Hospitalisation Details'!$I:$I)</f>
        <v>R1012</v>
      </c>
      <c r="Q988" s="28">
        <f>_xlfn.XLOOKUP(A988,'Hospitalisation Details'!$A:$A,'Hospitalisation Details'!$K:$K)</f>
        <v>60</v>
      </c>
    </row>
    <row r="989" spans="1:17" x14ac:dyDescent="0.3">
      <c r="A989" s="27" t="s">
        <v>1382</v>
      </c>
      <c r="B989" s="7" t="str">
        <f>IFERROR(_xlfn.XLOOKUP(A989,'Customer Names'!$A$2:$A$2336,'Customer Names'!$C$2:$C$2336),"Unknown")</f>
        <v xml:space="preserve">  Suzanne</v>
      </c>
      <c r="C989" s="7">
        <f>_xlfn.XLOOKUP(A989,'Medical Examinations'!$A$2:$A$2336,'Medical Examinations'!$B$2:$B$2336,AVERAGE('Medical Examinations'!$B$2:$B$2336))</f>
        <v>48.12</v>
      </c>
      <c r="D989" s="7">
        <f>_xlfn.XLOOKUP(A989,'Medical Examinations'!$A$2:$A$2336,'Medical Examinations'!$C$2:$C$2336,AVERAGE('Medical Examinations'!$C$2:$C$2336))</f>
        <v>4.51</v>
      </c>
      <c r="E989" s="7" t="str">
        <f>_xlfn.XLOOKUP(A989,'Medical Examinations'!$A:$A,'Medical Examinations'!$D:$D,"Unknown")</f>
        <v>Yes</v>
      </c>
      <c r="F989" s="7" t="str">
        <f>_xlfn.XLOOKUP(A989,'Medical Examinations'!$A:$A,'Medical Examinations'!$E:$E,"Unknown")</f>
        <v>No</v>
      </c>
      <c r="G989" s="7" t="str">
        <f>_xlfn.XLOOKUP(A989,'Medical Examinations'!$A:$A,'Medical Examinations'!$F:$F,"Unknown")</f>
        <v>No</v>
      </c>
      <c r="H989" s="43">
        <f>_xlfn.XLOOKUP(Healthcare!A989,'Medical Examinations'!$A:$A,'Medical Examinations'!$G:$G,0)</f>
        <v>1</v>
      </c>
      <c r="I989" s="7" t="str">
        <f>_xlfn.XLOOKUP(A989,'Medical Examinations'!$A:$A,'Medical Examinations'!$H:$H,"Unknown")</f>
        <v>No</v>
      </c>
      <c r="J989" s="7" t="str" cm="1">
        <f t="array" ref="J989">_xlfn.IFS(C989&lt;18.5,"Under Weight",C989&lt;=24.9,"Normal Weight",C989&lt;30,"Over weight",C989&gt;=30,"Obesity")</f>
        <v>Obesity</v>
      </c>
      <c r="K989" s="7" t="str" cm="1">
        <f t="array" ref="K989">_xlfn.IFS(D989="Null","Unknown",D989&lt;5.7,"Normal",D989&lt;6.5,"Prediabetes",D989&gt;=6.5,"Diabetes")</f>
        <v>Normal</v>
      </c>
      <c r="L989" s="7" t="str">
        <f>_xlfn.XLOOKUP(A989,'Hospitalisation Details'!$A:$A,'Hospitalisation Details'!$J:$J,)</f>
        <v>10-Dec-1995</v>
      </c>
      <c r="M989" s="22">
        <f>+_xlfn.XLOOKUP(A989,'Hospitalisation Details'!$A:$A,'Hospitalisation Details'!$F:$F)</f>
        <v>11318.57</v>
      </c>
      <c r="N989" s="7" t="str">
        <f>_xlfn.XLOOKUP(A989,'Hospitalisation Details'!$A:$A,'Hospitalisation Details'!$G:$G)</f>
        <v>tier - 3</v>
      </c>
      <c r="O989" s="7" t="str">
        <f>_xlfn.XLOOKUP(A989,'Hospitalisation Details'!$A:$A,'Hospitalisation Details'!$H:$H)</f>
        <v>tier - 2</v>
      </c>
      <c r="P989" s="7" t="str">
        <f>_xlfn.XLOOKUP(A989,'Hospitalisation Details'!$A:$A,'Hospitalisation Details'!$I:$I)</f>
        <v>R1026</v>
      </c>
      <c r="Q989" s="28">
        <f>_xlfn.XLOOKUP(A989,'Hospitalisation Details'!$A:$A,'Hospitalisation Details'!$K:$K)</f>
        <v>28</v>
      </c>
    </row>
    <row r="990" spans="1:17" x14ac:dyDescent="0.3">
      <c r="A990" s="27" t="s">
        <v>1381</v>
      </c>
      <c r="B990" s="7" t="str">
        <f>IFERROR(_xlfn.XLOOKUP(A990,'Customer Names'!$A$2:$A$2336,'Customer Names'!$C$2:$C$2336),"Unknown")</f>
        <v xml:space="preserve">  Jasmine P</v>
      </c>
      <c r="C990" s="7">
        <f>_xlfn.XLOOKUP(A990,'Medical Examinations'!$A$2:$A$2336,'Medical Examinations'!$B$2:$B$2336,AVERAGE('Medical Examinations'!$B$2:$B$2336))</f>
        <v>24.91</v>
      </c>
      <c r="D990" s="7">
        <f>_xlfn.XLOOKUP(A990,'Medical Examinations'!$A$2:$A$2336,'Medical Examinations'!$C$2:$C$2336,AVERAGE('Medical Examinations'!$C$2:$C$2336))</f>
        <v>7.33</v>
      </c>
      <c r="E990" s="7" t="str">
        <f>_xlfn.XLOOKUP(A990,'Medical Examinations'!$A:$A,'Medical Examinations'!$D:$D,"Unknown")</f>
        <v>Yes</v>
      </c>
      <c r="F990" s="7" t="str">
        <f>_xlfn.XLOOKUP(A990,'Medical Examinations'!$A:$A,'Medical Examinations'!$E:$E,"Unknown")</f>
        <v>No</v>
      </c>
      <c r="G990" s="7" t="str">
        <f>_xlfn.XLOOKUP(A990,'Medical Examinations'!$A:$A,'Medical Examinations'!$F:$F,"Unknown")</f>
        <v>Yes</v>
      </c>
      <c r="H990" s="43">
        <f>_xlfn.XLOOKUP(Healthcare!A990,'Medical Examinations'!$A:$A,'Medical Examinations'!$G:$G,0)</f>
        <v>1</v>
      </c>
      <c r="I990" s="7" t="str">
        <f>_xlfn.XLOOKUP(A990,'Medical Examinations'!$A:$A,'Medical Examinations'!$H:$H,"Unknown")</f>
        <v>No</v>
      </c>
      <c r="J990" s="7" t="str" cm="1">
        <f t="array" ref="J990">_xlfn.IFS(C990&lt;18.5,"Under Weight",C990&lt;=24.9,"Normal Weight",C990&lt;30,"Over weight",C990&gt;=30,"Obesity")</f>
        <v>Over weight</v>
      </c>
      <c r="K990" s="7" t="str" cm="1">
        <f t="array" ref="K990">_xlfn.IFS(D990="Null","Unknown",D990&lt;5.7,"Normal",D990&lt;6.5,"Prediabetes",D990&gt;=6.5,"Diabetes")</f>
        <v>Diabetes</v>
      </c>
      <c r="L990" s="7" t="str">
        <f>_xlfn.XLOOKUP(A990,'Hospitalisation Details'!$A:$A,'Hospitalisation Details'!$J:$J,)</f>
        <v>22-Nov-1963</v>
      </c>
      <c r="M990" s="22">
        <f>+_xlfn.XLOOKUP(A990,'Hospitalisation Details'!$A:$A,'Hospitalisation Details'!$F:$F)</f>
        <v>11312.33</v>
      </c>
      <c r="N990" s="7" t="str">
        <f>_xlfn.XLOOKUP(A990,'Hospitalisation Details'!$A:$A,'Hospitalisation Details'!$G:$G)</f>
        <v>tier - 3</v>
      </c>
      <c r="O990" s="7" t="str">
        <f>_xlfn.XLOOKUP(A990,'Hospitalisation Details'!$A:$A,'Hospitalisation Details'!$H:$H)</f>
        <v>tier - 3</v>
      </c>
      <c r="P990" s="7" t="str">
        <f>_xlfn.XLOOKUP(A990,'Hospitalisation Details'!$A:$A,'Hospitalisation Details'!$I:$I)</f>
        <v>R1012</v>
      </c>
      <c r="Q990" s="28">
        <f>_xlfn.XLOOKUP(A990,'Hospitalisation Details'!$A:$A,'Hospitalisation Details'!$K:$K)</f>
        <v>60</v>
      </c>
    </row>
    <row r="991" spans="1:17" x14ac:dyDescent="0.3">
      <c r="A991" s="27" t="s">
        <v>1380</v>
      </c>
      <c r="B991" s="7" t="str">
        <f>IFERROR(_xlfn.XLOOKUP(A991,'Customer Names'!$A$2:$A$2336,'Customer Names'!$C$2:$C$2336),"Unknown")</f>
        <v xml:space="preserve">  Jennifer</v>
      </c>
      <c r="C991" s="7">
        <f>_xlfn.XLOOKUP(A991,'Medical Examinations'!$A$2:$A$2336,'Medical Examinations'!$B$2:$B$2336,AVERAGE('Medical Examinations'!$B$2:$B$2336))</f>
        <v>27.645</v>
      </c>
      <c r="D991" s="7">
        <f>_xlfn.XLOOKUP(A991,'Medical Examinations'!$A$2:$A$2336,'Medical Examinations'!$C$2:$C$2336,AVERAGE('Medical Examinations'!$C$2:$C$2336))</f>
        <v>10.56</v>
      </c>
      <c r="E991" s="7" t="str">
        <f>_xlfn.XLOOKUP(A991,'Medical Examinations'!$A:$A,'Medical Examinations'!$D:$D,"Unknown")</f>
        <v>No</v>
      </c>
      <c r="F991" s="7" t="str">
        <f>_xlfn.XLOOKUP(A991,'Medical Examinations'!$A:$A,'Medical Examinations'!$E:$E,"Unknown")</f>
        <v>No</v>
      </c>
      <c r="G991" s="7" t="str">
        <f>_xlfn.XLOOKUP(A991,'Medical Examinations'!$A:$A,'Medical Examinations'!$F:$F,"Unknown")</f>
        <v>No</v>
      </c>
      <c r="H991" s="43">
        <f>_xlfn.XLOOKUP(Healthcare!A991,'Medical Examinations'!$A:$A,'Medical Examinations'!$G:$G,0)</f>
        <v>0</v>
      </c>
      <c r="I991" s="7" t="str">
        <f>_xlfn.XLOOKUP(A991,'Medical Examinations'!$A:$A,'Medical Examinations'!$H:$H,"Unknown")</f>
        <v>No</v>
      </c>
      <c r="J991" s="7" t="str" cm="1">
        <f t="array" ref="J991">_xlfn.IFS(C991&lt;18.5,"Under Weight",C991&lt;=24.9,"Normal Weight",C991&lt;30,"Over weight",C991&gt;=30,"Obesity")</f>
        <v>Over weight</v>
      </c>
      <c r="K991" s="7" t="str" cm="1">
        <f t="array" ref="K991">_xlfn.IFS(D991="Null","Unknown",D991&lt;5.7,"Normal",D991&lt;6.5,"Prediabetes",D991&gt;=6.5,"Diabetes")</f>
        <v>Diabetes</v>
      </c>
      <c r="L991" s="7" t="str">
        <f>_xlfn.XLOOKUP(A991,'Hospitalisation Details'!$A:$A,'Hospitalisation Details'!$J:$J,)</f>
        <v>6-Oct-1968</v>
      </c>
      <c r="M991" s="22">
        <f>+_xlfn.XLOOKUP(A991,'Hospitalisation Details'!$A:$A,'Hospitalisation Details'!$F:$F)</f>
        <v>11305.93</v>
      </c>
      <c r="N991" s="7" t="str">
        <f>_xlfn.XLOOKUP(A991,'Hospitalisation Details'!$A:$A,'Hospitalisation Details'!$G:$G)</f>
        <v>tier - 3</v>
      </c>
      <c r="O991" s="7" t="str">
        <f>_xlfn.XLOOKUP(A991,'Hospitalisation Details'!$A:$A,'Hospitalisation Details'!$H:$H)</f>
        <v>tier - 1</v>
      </c>
      <c r="P991" s="7" t="str">
        <f>_xlfn.XLOOKUP(A991,'Hospitalisation Details'!$A:$A,'Hospitalisation Details'!$I:$I)</f>
        <v>R1012</v>
      </c>
      <c r="Q991" s="28">
        <f>_xlfn.XLOOKUP(A991,'Hospitalisation Details'!$A:$A,'Hospitalisation Details'!$K:$K)</f>
        <v>55</v>
      </c>
    </row>
    <row r="992" spans="1:17" x14ac:dyDescent="0.3">
      <c r="A992" s="27" t="s">
        <v>1379</v>
      </c>
      <c r="B992" s="7" t="str">
        <f>IFERROR(_xlfn.XLOOKUP(A992,'Customer Names'!$A$2:$A$2336,'Customer Names'!$C$2:$C$2336),"Unknown")</f>
        <v xml:space="preserve">  Tracie</v>
      </c>
      <c r="C992" s="7">
        <f>_xlfn.XLOOKUP(A992,'Medical Examinations'!$A$2:$A$2336,'Medical Examinations'!$B$2:$B$2336,AVERAGE('Medical Examinations'!$B$2:$B$2336))</f>
        <v>33.700000000000003</v>
      </c>
      <c r="D992" s="7">
        <f>_xlfn.XLOOKUP(A992,'Medical Examinations'!$A$2:$A$2336,'Medical Examinations'!$C$2:$C$2336,AVERAGE('Medical Examinations'!$C$2:$C$2336))</f>
        <v>4.01</v>
      </c>
      <c r="E992" s="7" t="str">
        <f>_xlfn.XLOOKUP(A992,'Medical Examinations'!$A:$A,'Medical Examinations'!$D:$D,"Unknown")</f>
        <v>No</v>
      </c>
      <c r="F992" s="7" t="str">
        <f>_xlfn.XLOOKUP(A992,'Medical Examinations'!$A:$A,'Medical Examinations'!$E:$E,"Unknown")</f>
        <v>No</v>
      </c>
      <c r="G992" s="7" t="str">
        <f>_xlfn.XLOOKUP(A992,'Medical Examinations'!$A:$A,'Medical Examinations'!$F:$F,"Unknown")</f>
        <v>No</v>
      </c>
      <c r="H992" s="43">
        <f>_xlfn.XLOOKUP(Healthcare!A992,'Medical Examinations'!$A:$A,'Medical Examinations'!$G:$G,0)</f>
        <v>2</v>
      </c>
      <c r="I992" s="7" t="str">
        <f>_xlfn.XLOOKUP(A992,'Medical Examinations'!$A:$A,'Medical Examinations'!$H:$H,"Unknown")</f>
        <v>No</v>
      </c>
      <c r="J992" s="7" t="str" cm="1">
        <f t="array" ref="J992">_xlfn.IFS(C992&lt;18.5,"Under Weight",C992&lt;=24.9,"Normal Weight",C992&lt;30,"Over weight",C992&gt;=30,"Obesity")</f>
        <v>Obesity</v>
      </c>
      <c r="K992" s="7" t="str" cm="1">
        <f t="array" ref="K992">_xlfn.IFS(D992="Null","Unknown",D992&lt;5.7,"Normal",D992&lt;6.5,"Prediabetes",D992&gt;=6.5,"Diabetes")</f>
        <v>Normal</v>
      </c>
      <c r="L992" s="7" t="str">
        <f>_xlfn.XLOOKUP(A992,'Hospitalisation Details'!$A:$A,'Hospitalisation Details'!$J:$J,)</f>
        <v>25-Sep-1972</v>
      </c>
      <c r="M992" s="22">
        <f>+_xlfn.XLOOKUP(A992,'Hospitalisation Details'!$A:$A,'Hospitalisation Details'!$F:$F)</f>
        <v>11299.34</v>
      </c>
      <c r="N992" s="7" t="str">
        <f>_xlfn.XLOOKUP(A992,'Hospitalisation Details'!$A:$A,'Hospitalisation Details'!$G:$G)</f>
        <v>tier - 3</v>
      </c>
      <c r="O992" s="7" t="str">
        <f>_xlfn.XLOOKUP(A992,'Hospitalisation Details'!$A:$A,'Hospitalisation Details'!$H:$H)</f>
        <v>tier - 2</v>
      </c>
      <c r="P992" s="7" t="str">
        <f>_xlfn.XLOOKUP(A992,'Hospitalisation Details'!$A:$A,'Hospitalisation Details'!$I:$I)</f>
        <v>R1011</v>
      </c>
      <c r="Q992" s="28">
        <f>_xlfn.XLOOKUP(A992,'Hospitalisation Details'!$A:$A,'Hospitalisation Details'!$K:$K)</f>
        <v>51</v>
      </c>
    </row>
    <row r="993" spans="1:17" x14ac:dyDescent="0.3">
      <c r="A993" s="27" t="s">
        <v>1378</v>
      </c>
      <c r="B993" s="7" t="str">
        <f>IFERROR(_xlfn.XLOOKUP(A993,'Customer Names'!$A$2:$A$2336,'Customer Names'!$C$2:$C$2336),"Unknown")</f>
        <v xml:space="preserve">  Tristan D</v>
      </c>
      <c r="C993" s="7">
        <f>_xlfn.XLOOKUP(A993,'Medical Examinations'!$A$2:$A$2336,'Medical Examinations'!$B$2:$B$2336,AVERAGE('Medical Examinations'!$B$2:$B$2336))</f>
        <v>38.93</v>
      </c>
      <c r="D993" s="7">
        <f>_xlfn.XLOOKUP(A993,'Medical Examinations'!$A$2:$A$2336,'Medical Examinations'!$C$2:$C$2336,AVERAGE('Medical Examinations'!$C$2:$C$2336))</f>
        <v>5.64</v>
      </c>
      <c r="E993" s="7" t="str">
        <f>_xlfn.XLOOKUP(A993,'Medical Examinations'!$A:$A,'Medical Examinations'!$D:$D,"Unknown")</f>
        <v>Yes</v>
      </c>
      <c r="F993" s="7" t="str">
        <f>_xlfn.XLOOKUP(A993,'Medical Examinations'!$A:$A,'Medical Examinations'!$E:$E,"Unknown")</f>
        <v>No</v>
      </c>
      <c r="G993" s="7" t="str">
        <f>_xlfn.XLOOKUP(A993,'Medical Examinations'!$A:$A,'Medical Examinations'!$F:$F,"Unknown")</f>
        <v>No</v>
      </c>
      <c r="H993" s="43">
        <f>_xlfn.XLOOKUP(Healthcare!A993,'Medical Examinations'!$A:$A,'Medical Examinations'!$G:$G,0)</f>
        <v>1</v>
      </c>
      <c r="I993" s="7" t="str">
        <f>_xlfn.XLOOKUP(A993,'Medical Examinations'!$A:$A,'Medical Examinations'!$H:$H,"Unknown")</f>
        <v>No</v>
      </c>
      <c r="J993" s="7" t="str" cm="1">
        <f t="array" ref="J993">_xlfn.IFS(C993&lt;18.5,"Under Weight",C993&lt;=24.9,"Normal Weight",C993&lt;30,"Over weight",C993&gt;=30,"Obesity")</f>
        <v>Obesity</v>
      </c>
      <c r="K993" s="7" t="str" cm="1">
        <f t="array" ref="K993">_xlfn.IFS(D993="Null","Unknown",D993&lt;5.7,"Normal",D993&lt;6.5,"Prediabetes",D993&gt;=6.5,"Diabetes")</f>
        <v>Normal</v>
      </c>
      <c r="L993" s="7" t="str">
        <f>_xlfn.XLOOKUP(A993,'Hospitalisation Details'!$A:$A,'Hospitalisation Details'!$J:$J,)</f>
        <v>14-Nov-1988</v>
      </c>
      <c r="M993" s="22">
        <f>+_xlfn.XLOOKUP(A993,'Hospitalisation Details'!$A:$A,'Hospitalisation Details'!$F:$F)</f>
        <v>11294.57</v>
      </c>
      <c r="N993" s="7" t="str">
        <f>_xlfn.XLOOKUP(A993,'Hospitalisation Details'!$A:$A,'Hospitalisation Details'!$G:$G)</f>
        <v>tier - 3</v>
      </c>
      <c r="O993" s="7" t="str">
        <f>_xlfn.XLOOKUP(A993,'Hospitalisation Details'!$A:$A,'Hospitalisation Details'!$H:$H)</f>
        <v>tier - 1</v>
      </c>
      <c r="P993" s="7" t="str">
        <f>_xlfn.XLOOKUP(A993,'Hospitalisation Details'!$A:$A,'Hospitalisation Details'!$I:$I)</f>
        <v>R1022</v>
      </c>
      <c r="Q993" s="28">
        <f>_xlfn.XLOOKUP(A993,'Hospitalisation Details'!$A:$A,'Hospitalisation Details'!$K:$K)</f>
        <v>35</v>
      </c>
    </row>
    <row r="994" spans="1:17" x14ac:dyDescent="0.3">
      <c r="A994" s="27" t="s">
        <v>1377</v>
      </c>
      <c r="B994" s="7" t="str">
        <f>IFERROR(_xlfn.XLOOKUP(A994,'Customer Names'!$A$2:$A$2336,'Customer Names'!$C$2:$C$2336),"Unknown")</f>
        <v xml:space="preserve">  Peiweng</v>
      </c>
      <c r="C994" s="7">
        <f>_xlfn.XLOOKUP(A994,'Medical Examinations'!$A$2:$A$2336,'Medical Examinations'!$B$2:$B$2336,AVERAGE('Medical Examinations'!$B$2:$B$2336))</f>
        <v>32.774999999999999</v>
      </c>
      <c r="D994" s="7">
        <f>_xlfn.XLOOKUP(A994,'Medical Examinations'!$A$2:$A$2336,'Medical Examinations'!$C$2:$C$2336,AVERAGE('Medical Examinations'!$C$2:$C$2336))</f>
        <v>8.02</v>
      </c>
      <c r="E994" s="7" t="str">
        <f>_xlfn.XLOOKUP(A994,'Medical Examinations'!$A:$A,'Medical Examinations'!$D:$D,"Unknown")</f>
        <v>Yes</v>
      </c>
      <c r="F994" s="7" t="str">
        <f>_xlfn.XLOOKUP(A994,'Medical Examinations'!$A:$A,'Medical Examinations'!$E:$E,"Unknown")</f>
        <v>No</v>
      </c>
      <c r="G994" s="7" t="str">
        <f>_xlfn.XLOOKUP(A994,'Medical Examinations'!$A:$A,'Medical Examinations'!$F:$F,"Unknown")</f>
        <v>No</v>
      </c>
      <c r="H994" s="43">
        <f>_xlfn.XLOOKUP(Healthcare!A994,'Medical Examinations'!$A:$A,'Medical Examinations'!$G:$G,0)</f>
        <v>2</v>
      </c>
      <c r="I994" s="7" t="str">
        <f>_xlfn.XLOOKUP(A994,'Medical Examinations'!$A:$A,'Medical Examinations'!$H:$H,"Unknown")</f>
        <v>No</v>
      </c>
      <c r="J994" s="7" t="str" cm="1">
        <f t="array" ref="J994">_xlfn.IFS(C994&lt;18.5,"Under Weight",C994&lt;=24.9,"Normal Weight",C994&lt;30,"Over weight",C994&gt;=30,"Obesity")</f>
        <v>Obesity</v>
      </c>
      <c r="K994" s="7" t="str" cm="1">
        <f t="array" ref="K994">_xlfn.IFS(D994="Null","Unknown",D994&lt;5.7,"Normal",D994&lt;6.5,"Prediabetes",D994&gt;=6.5,"Diabetes")</f>
        <v>Diabetes</v>
      </c>
      <c r="L994" s="7" t="str">
        <f>_xlfn.XLOOKUP(A994,'Hospitalisation Details'!$A:$A,'Hospitalisation Details'!$J:$J,)</f>
        <v>22-Jun-1970</v>
      </c>
      <c r="M994" s="22">
        <f>+_xlfn.XLOOKUP(A994,'Hospitalisation Details'!$A:$A,'Hospitalisation Details'!$F:$F)</f>
        <v>11289.11</v>
      </c>
      <c r="N994" s="7" t="str">
        <f>_xlfn.XLOOKUP(A994,'Hospitalisation Details'!$A:$A,'Hospitalisation Details'!$G:$G)</f>
        <v>tier - 3</v>
      </c>
      <c r="O994" s="7" t="str">
        <f>_xlfn.XLOOKUP(A994,'Hospitalisation Details'!$A:$A,'Hospitalisation Details'!$H:$H)</f>
        <v>tier - 1</v>
      </c>
      <c r="P994" s="7" t="str">
        <f>_xlfn.XLOOKUP(A994,'Hospitalisation Details'!$A:$A,'Hospitalisation Details'!$I:$I)</f>
        <v>R1012</v>
      </c>
      <c r="Q994" s="28">
        <f>_xlfn.XLOOKUP(A994,'Hospitalisation Details'!$A:$A,'Hospitalisation Details'!$K:$K)</f>
        <v>53</v>
      </c>
    </row>
    <row r="995" spans="1:17" x14ac:dyDescent="0.3">
      <c r="A995" s="27" t="s">
        <v>1376</v>
      </c>
      <c r="B995" s="7" t="str">
        <f>IFERROR(_xlfn.XLOOKUP(A995,'Customer Names'!$A$2:$A$2336,'Customer Names'!$C$2:$C$2336),"Unknown")</f>
        <v xml:space="preserve">  Theresa M</v>
      </c>
      <c r="C995" s="7">
        <f>_xlfn.XLOOKUP(A995,'Medical Examinations'!$A$2:$A$2336,'Medical Examinations'!$B$2:$B$2336,AVERAGE('Medical Examinations'!$B$2:$B$2336))</f>
        <v>29.83</v>
      </c>
      <c r="D995" s="7">
        <f>_xlfn.XLOOKUP(A995,'Medical Examinations'!$A$2:$A$2336,'Medical Examinations'!$C$2:$C$2336,AVERAGE('Medical Examinations'!$C$2:$C$2336))</f>
        <v>7.2</v>
      </c>
      <c r="E995" s="7" t="str">
        <f>_xlfn.XLOOKUP(A995,'Medical Examinations'!$A:$A,'Medical Examinations'!$D:$D,"Unknown")</f>
        <v>Yes</v>
      </c>
      <c r="F995" s="7" t="str">
        <f>_xlfn.XLOOKUP(A995,'Medical Examinations'!$A:$A,'Medical Examinations'!$E:$E,"Unknown")</f>
        <v>No</v>
      </c>
      <c r="G995" s="7" t="str">
        <f>_xlfn.XLOOKUP(A995,'Medical Examinations'!$A:$A,'Medical Examinations'!$F:$F,"Unknown")</f>
        <v>No</v>
      </c>
      <c r="H995" s="43">
        <f>_xlfn.XLOOKUP(Healthcare!A995,'Medical Examinations'!$A:$A,'Medical Examinations'!$G:$G,0)</f>
        <v>0</v>
      </c>
      <c r="I995" s="7" t="str">
        <f>_xlfn.XLOOKUP(A995,'Medical Examinations'!$A:$A,'Medical Examinations'!$H:$H,"Unknown")</f>
        <v>No</v>
      </c>
      <c r="J995" s="7" t="str" cm="1">
        <f t="array" ref="J995">_xlfn.IFS(C995&lt;18.5,"Under Weight",C995&lt;=24.9,"Normal Weight",C995&lt;30,"Over weight",C995&gt;=30,"Obesity")</f>
        <v>Over weight</v>
      </c>
      <c r="K995" s="7" t="str" cm="1">
        <f t="array" ref="K995">_xlfn.IFS(D995="Null","Unknown",D995&lt;5.7,"Normal",D995&lt;6.5,"Prediabetes",D995&gt;=6.5,"Diabetes")</f>
        <v>Diabetes</v>
      </c>
      <c r="L995" s="7" t="str">
        <f>_xlfn.XLOOKUP(A995,'Hospitalisation Details'!$A:$A,'Hospitalisation Details'!$J:$J,)</f>
        <v>14-Jun-1967</v>
      </c>
      <c r="M995" s="22">
        <f>+_xlfn.XLOOKUP(A995,'Hospitalisation Details'!$A:$A,'Hospitalisation Details'!$F:$F)</f>
        <v>11286.54</v>
      </c>
      <c r="N995" s="7" t="str">
        <f>_xlfn.XLOOKUP(A995,'Hospitalisation Details'!$A:$A,'Hospitalisation Details'!$G:$G)</f>
        <v>tier - 3</v>
      </c>
      <c r="O995" s="7" t="str">
        <f>_xlfn.XLOOKUP(A995,'Hospitalisation Details'!$A:$A,'Hospitalisation Details'!$H:$H)</f>
        <v>tier - 3</v>
      </c>
      <c r="P995" s="7" t="str">
        <f>_xlfn.XLOOKUP(A995,'Hospitalisation Details'!$A:$A,'Hospitalisation Details'!$I:$I)</f>
        <v>R1024</v>
      </c>
      <c r="Q995" s="28">
        <f>_xlfn.XLOOKUP(A995,'Hospitalisation Details'!$A:$A,'Hospitalisation Details'!$K:$K)</f>
        <v>56</v>
      </c>
    </row>
    <row r="996" spans="1:17" x14ac:dyDescent="0.3">
      <c r="A996" s="27" t="s">
        <v>1375</v>
      </c>
      <c r="B996" s="7" t="str">
        <f>IFERROR(_xlfn.XLOOKUP(A996,'Customer Names'!$A$2:$A$2336,'Customer Names'!$C$2:$C$2336),"Unknown")</f>
        <v xml:space="preserve">  Daniel J</v>
      </c>
      <c r="C996" s="7">
        <f>_xlfn.XLOOKUP(A996,'Medical Examinations'!$A$2:$A$2336,'Medical Examinations'!$B$2:$B$2336,AVERAGE('Medical Examinations'!$B$2:$B$2336))</f>
        <v>28.31</v>
      </c>
      <c r="D996" s="7">
        <f>_xlfn.XLOOKUP(A996,'Medical Examinations'!$A$2:$A$2336,'Medical Examinations'!$C$2:$C$2336,AVERAGE('Medical Examinations'!$C$2:$C$2336))</f>
        <v>4.55</v>
      </c>
      <c r="E996" s="7" t="str">
        <f>_xlfn.XLOOKUP(A996,'Medical Examinations'!$A:$A,'Medical Examinations'!$D:$D,"Unknown")</f>
        <v>No</v>
      </c>
      <c r="F996" s="7" t="str">
        <f>_xlfn.XLOOKUP(A996,'Medical Examinations'!$A:$A,'Medical Examinations'!$E:$E,"Unknown")</f>
        <v>Yes</v>
      </c>
      <c r="G996" s="7" t="str">
        <f>_xlfn.XLOOKUP(A996,'Medical Examinations'!$A:$A,'Medical Examinations'!$F:$F,"Unknown")</f>
        <v>No</v>
      </c>
      <c r="H996" s="43">
        <f>_xlfn.XLOOKUP(Healthcare!A996,'Medical Examinations'!$A:$A,'Medical Examinations'!$G:$G,0)</f>
        <v>1</v>
      </c>
      <c r="I996" s="7" t="str">
        <f>_xlfn.XLOOKUP(A996,'Medical Examinations'!$A:$A,'Medical Examinations'!$H:$H,"Unknown")</f>
        <v>No</v>
      </c>
      <c r="J996" s="7" t="str" cm="1">
        <f t="array" ref="J996">_xlfn.IFS(C996&lt;18.5,"Under Weight",C996&lt;=24.9,"Normal Weight",C996&lt;30,"Over weight",C996&gt;=30,"Obesity")</f>
        <v>Over weight</v>
      </c>
      <c r="K996" s="7" t="str" cm="1">
        <f t="array" ref="K996">_xlfn.IFS(D996="Null","Unknown",D996&lt;5.7,"Normal",D996&lt;6.5,"Prediabetes",D996&gt;=6.5,"Diabetes")</f>
        <v>Normal</v>
      </c>
      <c r="L996" s="7" t="str">
        <f>_xlfn.XLOOKUP(A996,'Hospitalisation Details'!$A:$A,'Hospitalisation Details'!$J:$J,)</f>
        <v>4-Oct-2004</v>
      </c>
      <c r="M996" s="22">
        <f>+_xlfn.XLOOKUP(A996,'Hospitalisation Details'!$A:$A,'Hospitalisation Details'!$F:$F)</f>
        <v>11272.33</v>
      </c>
      <c r="N996" s="7" t="str">
        <f>_xlfn.XLOOKUP(A996,'Hospitalisation Details'!$A:$A,'Hospitalisation Details'!$G:$G)</f>
        <v>tier - 3</v>
      </c>
      <c r="O996" s="7" t="str">
        <f>_xlfn.XLOOKUP(A996,'Hospitalisation Details'!$A:$A,'Hospitalisation Details'!$H:$H)</f>
        <v>tier - 2</v>
      </c>
      <c r="P996" s="7" t="str">
        <f>_xlfn.XLOOKUP(A996,'Hospitalisation Details'!$A:$A,'Hospitalisation Details'!$I:$I)</f>
        <v>R1019</v>
      </c>
      <c r="Q996" s="28">
        <f>_xlfn.XLOOKUP(A996,'Hospitalisation Details'!$A:$A,'Hospitalisation Details'!$K:$K)</f>
        <v>19</v>
      </c>
    </row>
    <row r="997" spans="1:17" x14ac:dyDescent="0.3">
      <c r="A997" s="27" t="s">
        <v>1374</v>
      </c>
      <c r="B997" s="7" t="str">
        <f>IFERROR(_xlfn.XLOOKUP(A997,'Customer Names'!$A$2:$A$2336,'Customer Names'!$C$2:$C$2336),"Unknown")</f>
        <v xml:space="preserve">  Courtney M</v>
      </c>
      <c r="C997" s="7">
        <f>_xlfn.XLOOKUP(A997,'Medical Examinations'!$A$2:$A$2336,'Medical Examinations'!$B$2:$B$2336,AVERAGE('Medical Examinations'!$B$2:$B$2336))</f>
        <v>29.79</v>
      </c>
      <c r="D997" s="7">
        <f>_xlfn.XLOOKUP(A997,'Medical Examinations'!$A$2:$A$2336,'Medical Examinations'!$C$2:$C$2336,AVERAGE('Medical Examinations'!$C$2:$C$2336))</f>
        <v>9.0299999999999994</v>
      </c>
      <c r="E997" s="7" t="str">
        <f>_xlfn.XLOOKUP(A997,'Medical Examinations'!$A:$A,'Medical Examinations'!$D:$D,"Unknown")</f>
        <v>No</v>
      </c>
      <c r="F997" s="7" t="str">
        <f>_xlfn.XLOOKUP(A997,'Medical Examinations'!$A:$A,'Medical Examinations'!$E:$E,"Unknown")</f>
        <v>No</v>
      </c>
      <c r="G997" s="7" t="str">
        <f>_xlfn.XLOOKUP(A997,'Medical Examinations'!$A:$A,'Medical Examinations'!$F:$F,"Unknown")</f>
        <v>No</v>
      </c>
      <c r="H997" s="43">
        <f>_xlfn.XLOOKUP(Healthcare!A997,'Medical Examinations'!$A:$A,'Medical Examinations'!$G:$G,0)</f>
        <v>0</v>
      </c>
      <c r="I997" s="7" t="str">
        <f>_xlfn.XLOOKUP(A997,'Medical Examinations'!$A:$A,'Medical Examinations'!$H:$H,"Unknown")</f>
        <v>No</v>
      </c>
      <c r="J997" s="7" t="str" cm="1">
        <f t="array" ref="J997">_xlfn.IFS(C997&lt;18.5,"Under Weight",C997&lt;=24.9,"Normal Weight",C997&lt;30,"Over weight",C997&gt;=30,"Obesity")</f>
        <v>Over weight</v>
      </c>
      <c r="K997" s="7" t="str" cm="1">
        <f t="array" ref="K997">_xlfn.IFS(D997="Null","Unknown",D997&lt;5.7,"Normal",D997&lt;6.5,"Prediabetes",D997&gt;=6.5,"Diabetes")</f>
        <v>Diabetes</v>
      </c>
      <c r="L997" s="7" t="str">
        <f>_xlfn.XLOOKUP(A997,'Hospitalisation Details'!$A:$A,'Hospitalisation Details'!$J:$J,)</f>
        <v>26-Dec-1971</v>
      </c>
      <c r="M997" s="22">
        <f>+_xlfn.XLOOKUP(A997,'Hospitalisation Details'!$A:$A,'Hospitalisation Details'!$F:$F)</f>
        <v>11265.71</v>
      </c>
      <c r="N997" s="7" t="str">
        <f>_xlfn.XLOOKUP(A997,'Hospitalisation Details'!$A:$A,'Hospitalisation Details'!$G:$G)</f>
        <v>tier - 3</v>
      </c>
      <c r="O997" s="7" t="str">
        <f>_xlfn.XLOOKUP(A997,'Hospitalisation Details'!$A:$A,'Hospitalisation Details'!$H:$H)</f>
        <v>tier - 1</v>
      </c>
      <c r="P997" s="7" t="str">
        <f>_xlfn.XLOOKUP(A997,'Hospitalisation Details'!$A:$A,'Hospitalisation Details'!$I:$I)</f>
        <v>R1025</v>
      </c>
      <c r="Q997" s="28">
        <f>_xlfn.XLOOKUP(A997,'Hospitalisation Details'!$A:$A,'Hospitalisation Details'!$K:$K)</f>
        <v>52</v>
      </c>
    </row>
    <row r="998" spans="1:17" x14ac:dyDescent="0.3">
      <c r="A998" s="27" t="s">
        <v>1373</v>
      </c>
      <c r="B998" s="7" t="str">
        <f>IFERROR(_xlfn.XLOOKUP(A998,'Customer Names'!$A$2:$A$2336,'Customer Names'!$C$2:$C$2336),"Unknown")</f>
        <v xml:space="preserve">  Jose A</v>
      </c>
      <c r="C998" s="7">
        <f>_xlfn.XLOOKUP(A998,'Medical Examinations'!$A$2:$A$2336,'Medical Examinations'!$B$2:$B$2336,AVERAGE('Medical Examinations'!$B$2:$B$2336))</f>
        <v>36.6</v>
      </c>
      <c r="D998" s="7">
        <f>_xlfn.XLOOKUP(A998,'Medical Examinations'!$A$2:$A$2336,'Medical Examinations'!$C$2:$C$2336,AVERAGE('Medical Examinations'!$C$2:$C$2336))</f>
        <v>5.2</v>
      </c>
      <c r="E998" s="7" t="str">
        <f>_xlfn.XLOOKUP(A998,'Medical Examinations'!$A:$A,'Medical Examinations'!$D:$D,"Unknown")</f>
        <v>Yes</v>
      </c>
      <c r="F998" s="7" t="str">
        <f>_xlfn.XLOOKUP(A998,'Medical Examinations'!$A:$A,'Medical Examinations'!$E:$E,"Unknown")</f>
        <v>No</v>
      </c>
      <c r="G998" s="7" t="str">
        <f>_xlfn.XLOOKUP(A998,'Medical Examinations'!$A:$A,'Medical Examinations'!$F:$F,"Unknown")</f>
        <v>Yes</v>
      </c>
      <c r="H998" s="43">
        <f>_xlfn.XLOOKUP(Healthcare!A998,'Medical Examinations'!$A:$A,'Medical Examinations'!$G:$G,0)</f>
        <v>1</v>
      </c>
      <c r="I998" s="7" t="str">
        <f>_xlfn.XLOOKUP(A998,'Medical Examinations'!$A:$A,'Medical Examinations'!$H:$H,"Unknown")</f>
        <v>No</v>
      </c>
      <c r="J998" s="7" t="str" cm="1">
        <f t="array" ref="J998">_xlfn.IFS(C998&lt;18.5,"Under Weight",C998&lt;=24.9,"Normal Weight",C998&lt;30,"Over weight",C998&gt;=30,"Obesity")</f>
        <v>Obesity</v>
      </c>
      <c r="K998" s="7" t="str" cm="1">
        <f t="array" ref="K998">_xlfn.IFS(D998="Null","Unknown",D998&lt;5.7,"Normal",D998&lt;6.5,"Prediabetes",D998&gt;=6.5,"Diabetes")</f>
        <v>Normal</v>
      </c>
      <c r="L998" s="7" t="str">
        <f>_xlfn.XLOOKUP(A998,'Hospitalisation Details'!$A:$A,'Hospitalisation Details'!$J:$J,)</f>
        <v>11-Oct-1969</v>
      </c>
      <c r="M998" s="22">
        <f>+_xlfn.XLOOKUP(A998,'Hospitalisation Details'!$A:$A,'Hospitalisation Details'!$F:$F)</f>
        <v>11264.54</v>
      </c>
      <c r="N998" s="7" t="str">
        <f>_xlfn.XLOOKUP(A998,'Hospitalisation Details'!$A:$A,'Hospitalisation Details'!$G:$G)</f>
        <v>tier - 3</v>
      </c>
      <c r="O998" s="7" t="str">
        <f>_xlfn.XLOOKUP(A998,'Hospitalisation Details'!$A:$A,'Hospitalisation Details'!$H:$H)</f>
        <v>tier - 2</v>
      </c>
      <c r="P998" s="7" t="str">
        <f>_xlfn.XLOOKUP(A998,'Hospitalisation Details'!$A:$A,'Hospitalisation Details'!$I:$I)</f>
        <v>R1011</v>
      </c>
      <c r="Q998" s="28">
        <f>_xlfn.XLOOKUP(A998,'Hospitalisation Details'!$A:$A,'Hospitalisation Details'!$K:$K)</f>
        <v>54</v>
      </c>
    </row>
    <row r="999" spans="1:17" x14ac:dyDescent="0.3">
      <c r="A999" s="27" t="s">
        <v>1372</v>
      </c>
      <c r="B999" s="7" t="str">
        <f>IFERROR(_xlfn.XLOOKUP(A999,'Customer Names'!$A$2:$A$2336,'Customer Names'!$C$2:$C$2336),"Unknown")</f>
        <v xml:space="preserve">  Lauren</v>
      </c>
      <c r="C999" s="7">
        <f>_xlfn.XLOOKUP(A999,'Medical Examinations'!$A$2:$A$2336,'Medical Examinations'!$B$2:$B$2336,AVERAGE('Medical Examinations'!$B$2:$B$2336))</f>
        <v>35.93</v>
      </c>
      <c r="D999" s="7">
        <f>_xlfn.XLOOKUP(A999,'Medical Examinations'!$A$2:$A$2336,'Medical Examinations'!$C$2:$C$2336,AVERAGE('Medical Examinations'!$C$2:$C$2336))</f>
        <v>8.3000000000000007</v>
      </c>
      <c r="E999" s="7" t="str">
        <f>_xlfn.XLOOKUP(A999,'Medical Examinations'!$A:$A,'Medical Examinations'!$D:$D,"Unknown")</f>
        <v>Yes</v>
      </c>
      <c r="F999" s="7" t="str">
        <f>_xlfn.XLOOKUP(A999,'Medical Examinations'!$A:$A,'Medical Examinations'!$E:$E,"Unknown")</f>
        <v>No</v>
      </c>
      <c r="G999" s="7" t="str">
        <f>_xlfn.XLOOKUP(A999,'Medical Examinations'!$A:$A,'Medical Examinations'!$F:$F,"Unknown")</f>
        <v>No</v>
      </c>
      <c r="H999" s="43">
        <f>_xlfn.XLOOKUP(Healthcare!A999,'Medical Examinations'!$A:$A,'Medical Examinations'!$G:$G,0)</f>
        <v>0</v>
      </c>
      <c r="I999" s="7" t="str">
        <f>_xlfn.XLOOKUP(A999,'Medical Examinations'!$A:$A,'Medical Examinations'!$H:$H,"Unknown")</f>
        <v>No</v>
      </c>
      <c r="J999" s="7" t="str" cm="1">
        <f t="array" ref="J999">_xlfn.IFS(C999&lt;18.5,"Under Weight",C999&lt;=24.9,"Normal Weight",C999&lt;30,"Over weight",C999&gt;=30,"Obesity")</f>
        <v>Obesity</v>
      </c>
      <c r="K999" s="7" t="str" cm="1">
        <f t="array" ref="K999">_xlfn.IFS(D999="Null","Unknown",D999&lt;5.7,"Normal",D999&lt;6.5,"Prediabetes",D999&gt;=6.5,"Diabetes")</f>
        <v>Diabetes</v>
      </c>
      <c r="L999" s="7" t="str">
        <f>_xlfn.XLOOKUP(A999,'Hospitalisation Details'!$A:$A,'Hospitalisation Details'!$J:$J,)</f>
        <v>2-Oct-1981</v>
      </c>
      <c r="M999" s="22">
        <f>+_xlfn.XLOOKUP(A999,'Hospitalisation Details'!$A:$A,'Hospitalisation Details'!$F:$F)</f>
        <v>11255.29</v>
      </c>
      <c r="N999" s="7" t="str">
        <f>_xlfn.XLOOKUP(A999,'Hospitalisation Details'!$A:$A,'Hospitalisation Details'!$G:$G)</f>
        <v>tier - 3</v>
      </c>
      <c r="O999" s="7" t="str">
        <f>_xlfn.XLOOKUP(A999,'Hospitalisation Details'!$A:$A,'Hospitalisation Details'!$H:$H)</f>
        <v>tier - 1</v>
      </c>
      <c r="P999" s="7" t="str">
        <f>_xlfn.XLOOKUP(A999,'Hospitalisation Details'!$A:$A,'Hospitalisation Details'!$I:$I)</f>
        <v>R1026</v>
      </c>
      <c r="Q999" s="28">
        <f>_xlfn.XLOOKUP(A999,'Hospitalisation Details'!$A:$A,'Hospitalisation Details'!$K:$K)</f>
        <v>42</v>
      </c>
    </row>
    <row r="1000" spans="1:17" x14ac:dyDescent="0.3">
      <c r="A1000" s="27" t="s">
        <v>1371</v>
      </c>
      <c r="B1000" s="7" t="str">
        <f>IFERROR(_xlfn.XLOOKUP(A1000,'Customer Names'!$A$2:$A$2336,'Customer Names'!$C$2:$C$2336),"Unknown")</f>
        <v xml:space="preserve">  Jonathon M</v>
      </c>
      <c r="C1000" s="7">
        <f>_xlfn.XLOOKUP(A1000,'Medical Examinations'!$A$2:$A$2336,'Medical Examinations'!$B$2:$B$2336,AVERAGE('Medical Examinations'!$B$2:$B$2336))</f>
        <v>28.6</v>
      </c>
      <c r="D1000" s="7">
        <f>_xlfn.XLOOKUP(A1000,'Medical Examinations'!$A$2:$A$2336,'Medical Examinations'!$C$2:$C$2336,AVERAGE('Medical Examinations'!$C$2:$C$2336))</f>
        <v>5.56</v>
      </c>
      <c r="E1000" s="7" t="str">
        <f>_xlfn.XLOOKUP(A1000,'Medical Examinations'!$A:$A,'Medical Examinations'!$D:$D,"Unknown")</f>
        <v>Yes</v>
      </c>
      <c r="F1000" s="7" t="str">
        <f>_xlfn.XLOOKUP(A1000,'Medical Examinations'!$A:$A,'Medical Examinations'!$E:$E,"Unknown")</f>
        <v>No</v>
      </c>
      <c r="G1000" s="7" t="str">
        <f>_xlfn.XLOOKUP(A1000,'Medical Examinations'!$A:$A,'Medical Examinations'!$F:$F,"Unknown")</f>
        <v>Yes</v>
      </c>
      <c r="H1000" s="43">
        <f>_xlfn.XLOOKUP(Healthcare!A1000,'Medical Examinations'!$A:$A,'Medical Examinations'!$G:$G,0)</f>
        <v>1</v>
      </c>
      <c r="I1000" s="7" t="str">
        <f>_xlfn.XLOOKUP(A1000,'Medical Examinations'!$A:$A,'Medical Examinations'!$H:$H,"Unknown")</f>
        <v>No</v>
      </c>
      <c r="J1000" s="7" t="str" cm="1">
        <f t="array" ref="J1000">_xlfn.IFS(C1000&lt;18.5,"Under Weight",C1000&lt;=24.9,"Normal Weight",C1000&lt;30,"Over weight",C1000&gt;=30,"Obesity")</f>
        <v>Over weight</v>
      </c>
      <c r="K1000" s="7" t="str" cm="1">
        <f t="array" ref="K1000">_xlfn.IFS(D1000="Null","Unknown",D1000&lt;5.7,"Normal",D1000&lt;6.5,"Prediabetes",D1000&gt;=6.5,"Diabetes")</f>
        <v>Normal</v>
      </c>
      <c r="L1000" s="7" t="str">
        <f>_xlfn.XLOOKUP(A1000,'Hospitalisation Details'!$A:$A,'Hospitalisation Details'!$J:$J,)</f>
        <v>20-Aug-1969</v>
      </c>
      <c r="M1000" s="22">
        <f>+_xlfn.XLOOKUP(A1000,'Hospitalisation Details'!$A:$A,'Hospitalisation Details'!$F:$F)</f>
        <v>11253.42</v>
      </c>
      <c r="N1000" s="7" t="str">
        <f>_xlfn.XLOOKUP(A1000,'Hospitalisation Details'!$A:$A,'Hospitalisation Details'!$G:$G)</f>
        <v>tier - 3</v>
      </c>
      <c r="O1000" s="7" t="str">
        <f>_xlfn.XLOOKUP(A1000,'Hospitalisation Details'!$A:$A,'Hospitalisation Details'!$H:$H)</f>
        <v>tier - 1</v>
      </c>
      <c r="P1000" s="7" t="str">
        <f>_xlfn.XLOOKUP(A1000,'Hospitalisation Details'!$A:$A,'Hospitalisation Details'!$I:$I)</f>
        <v>R1011</v>
      </c>
      <c r="Q1000" s="28">
        <f>_xlfn.XLOOKUP(A1000,'Hospitalisation Details'!$A:$A,'Hospitalisation Details'!$K:$K)</f>
        <v>54</v>
      </c>
    </row>
    <row r="1001" spans="1:17" x14ac:dyDescent="0.3">
      <c r="A1001" s="27" t="s">
        <v>1370</v>
      </c>
      <c r="B1001" s="7" t="str">
        <f>IFERROR(_xlfn.XLOOKUP(A1001,'Customer Names'!$A$2:$A$2336,'Customer Names'!$C$2:$C$2336),"Unknown")</f>
        <v xml:space="preserve">  Stephanie A</v>
      </c>
      <c r="C1001" s="7">
        <f>_xlfn.XLOOKUP(A1001,'Medical Examinations'!$A$2:$A$2336,'Medical Examinations'!$B$2:$B$2336,AVERAGE('Medical Examinations'!$B$2:$B$2336))</f>
        <v>39.17</v>
      </c>
      <c r="D1001" s="7">
        <f>_xlfn.XLOOKUP(A1001,'Medical Examinations'!$A$2:$A$2336,'Medical Examinations'!$C$2:$C$2336,AVERAGE('Medical Examinations'!$C$2:$C$2336))</f>
        <v>4.1500000000000004</v>
      </c>
      <c r="E1001" s="7" t="str">
        <f>_xlfn.XLOOKUP(A1001,'Medical Examinations'!$A:$A,'Medical Examinations'!$D:$D,"Unknown")</f>
        <v>No</v>
      </c>
      <c r="F1001" s="7" t="str">
        <f>_xlfn.XLOOKUP(A1001,'Medical Examinations'!$A:$A,'Medical Examinations'!$E:$E,"Unknown")</f>
        <v>No</v>
      </c>
      <c r="G1001" s="7" t="str">
        <f>_xlfn.XLOOKUP(A1001,'Medical Examinations'!$A:$A,'Medical Examinations'!$F:$F,"Unknown")</f>
        <v>No</v>
      </c>
      <c r="H1001" s="43">
        <f>_xlfn.XLOOKUP(Healthcare!A1001,'Medical Examinations'!$A:$A,'Medical Examinations'!$G:$G,0)</f>
        <v>0</v>
      </c>
      <c r="I1001" s="7" t="str">
        <f>_xlfn.XLOOKUP(A1001,'Medical Examinations'!$A:$A,'Medical Examinations'!$H:$H,"Unknown")</f>
        <v>No</v>
      </c>
      <c r="J1001" s="7" t="str" cm="1">
        <f t="array" ref="J1001">_xlfn.IFS(C1001&lt;18.5,"Under Weight",C1001&lt;=24.9,"Normal Weight",C1001&lt;30,"Over weight",C1001&gt;=30,"Obesity")</f>
        <v>Obesity</v>
      </c>
      <c r="K1001" s="7" t="str" cm="1">
        <f t="array" ref="K1001">_xlfn.IFS(D1001="Null","Unknown",D1001&lt;5.7,"Normal",D1001&lt;6.5,"Prediabetes",D1001&gt;=6.5,"Diabetes")</f>
        <v>Normal</v>
      </c>
      <c r="L1001" s="7" t="str">
        <f>_xlfn.XLOOKUP(A1001,'Hospitalisation Details'!$A:$A,'Hospitalisation Details'!$J:$J,)</f>
        <v>17-Dec-1989</v>
      </c>
      <c r="M1001" s="22">
        <f>+_xlfn.XLOOKUP(A1001,'Hospitalisation Details'!$A:$A,'Hospitalisation Details'!$F:$F)</f>
        <v>11250.43</v>
      </c>
      <c r="N1001" s="7" t="str">
        <f>_xlfn.XLOOKUP(A1001,'Hospitalisation Details'!$A:$A,'Hospitalisation Details'!$G:$G)</f>
        <v>tier - 3</v>
      </c>
      <c r="O1001" s="7" t="str">
        <f>_xlfn.XLOOKUP(A1001,'Hospitalisation Details'!$A:$A,'Hospitalisation Details'!$H:$H)</f>
        <v>tier - 2</v>
      </c>
      <c r="P1001" s="7" t="str">
        <f>_xlfn.XLOOKUP(A1001,'Hospitalisation Details'!$A:$A,'Hospitalisation Details'!$I:$I)</f>
        <v>R1026</v>
      </c>
      <c r="Q1001" s="28">
        <f>_xlfn.XLOOKUP(A1001,'Hospitalisation Details'!$A:$A,'Hospitalisation Details'!$K:$K)</f>
        <v>34</v>
      </c>
    </row>
    <row r="1002" spans="1:17" x14ac:dyDescent="0.3">
      <c r="A1002" s="27" t="s">
        <v>1369</v>
      </c>
      <c r="B1002" s="7" t="str">
        <f>IFERROR(_xlfn.XLOOKUP(A1002,'Customer Names'!$A$2:$A$2336,'Customer Names'!$C$2:$C$2336),"Unknown")</f>
        <v xml:space="preserve">  Patrick</v>
      </c>
      <c r="C1002" s="7">
        <f>_xlfn.XLOOKUP(A1002,'Medical Examinations'!$A$2:$A$2336,'Medical Examinations'!$B$2:$B$2336,AVERAGE('Medical Examinations'!$B$2:$B$2336))</f>
        <v>26.41</v>
      </c>
      <c r="D1002" s="7">
        <f>_xlfn.XLOOKUP(A1002,'Medical Examinations'!$A$2:$A$2336,'Medical Examinations'!$C$2:$C$2336,AVERAGE('Medical Examinations'!$C$2:$C$2336))</f>
        <v>5.99</v>
      </c>
      <c r="E1002" s="7" t="str">
        <f>_xlfn.XLOOKUP(A1002,'Medical Examinations'!$A:$A,'Medical Examinations'!$D:$D,"Unknown")</f>
        <v>Yes</v>
      </c>
      <c r="F1002" s="7" t="str">
        <f>_xlfn.XLOOKUP(A1002,'Medical Examinations'!$A:$A,'Medical Examinations'!$E:$E,"Unknown")</f>
        <v>No</v>
      </c>
      <c r="G1002" s="7" t="str">
        <f>_xlfn.XLOOKUP(A1002,'Medical Examinations'!$A:$A,'Medical Examinations'!$F:$F,"Unknown")</f>
        <v>Yes</v>
      </c>
      <c r="H1002" s="43">
        <f>_xlfn.XLOOKUP(Healthcare!A1002,'Medical Examinations'!$A:$A,'Medical Examinations'!$G:$G,0)</f>
        <v>1</v>
      </c>
      <c r="I1002" s="7" t="str">
        <f>_xlfn.XLOOKUP(A1002,'Medical Examinations'!$A:$A,'Medical Examinations'!$H:$H,"Unknown")</f>
        <v>No</v>
      </c>
      <c r="J1002" s="7" t="str" cm="1">
        <f t="array" ref="J1002">_xlfn.IFS(C1002&lt;18.5,"Under Weight",C1002&lt;=24.9,"Normal Weight",C1002&lt;30,"Over weight",C1002&gt;=30,"Obesity")</f>
        <v>Over weight</v>
      </c>
      <c r="K1002" s="7" t="str" cm="1">
        <f t="array" ref="K1002">_xlfn.IFS(D1002="Null","Unknown",D1002&lt;5.7,"Normal",D1002&lt;6.5,"Prediabetes",D1002&gt;=6.5,"Diabetes")</f>
        <v>Prediabetes</v>
      </c>
      <c r="L1002" s="7" t="str">
        <f>_xlfn.XLOOKUP(A1002,'Hospitalisation Details'!$A:$A,'Hospitalisation Details'!$J:$J,)</f>
        <v>30-Dec-1969</v>
      </c>
      <c r="M1002" s="22">
        <f>+_xlfn.XLOOKUP(A1002,'Hospitalisation Details'!$A:$A,'Hospitalisation Details'!$F:$F)</f>
        <v>11244.38</v>
      </c>
      <c r="N1002" s="7" t="str">
        <f>_xlfn.XLOOKUP(A1002,'Hospitalisation Details'!$A:$A,'Hospitalisation Details'!$G:$G)</f>
        <v>tier - 3</v>
      </c>
      <c r="O1002" s="7" t="str">
        <f>_xlfn.XLOOKUP(A1002,'Hospitalisation Details'!$A:$A,'Hospitalisation Details'!$H:$H)</f>
        <v>tier - 1</v>
      </c>
      <c r="P1002" s="7" t="str">
        <f>_xlfn.XLOOKUP(A1002,'Hospitalisation Details'!$A:$A,'Hospitalisation Details'!$I:$I)</f>
        <v>R1016</v>
      </c>
      <c r="Q1002" s="28">
        <f>_xlfn.XLOOKUP(A1002,'Hospitalisation Details'!$A:$A,'Hospitalisation Details'!$K:$K)</f>
        <v>54</v>
      </c>
    </row>
    <row r="1003" spans="1:17" x14ac:dyDescent="0.3">
      <c r="A1003" s="27" t="s">
        <v>1368</v>
      </c>
      <c r="B1003" s="7" t="str">
        <f>IFERROR(_xlfn.XLOOKUP(A1003,'Customer Names'!$A$2:$A$2336,'Customer Names'!$C$2:$C$2336),"Unknown")</f>
        <v xml:space="preserve">  Krista</v>
      </c>
      <c r="C1003" s="7">
        <f>_xlfn.XLOOKUP(A1003,'Medical Examinations'!$A$2:$A$2336,'Medical Examinations'!$B$2:$B$2336,AVERAGE('Medical Examinations'!$B$2:$B$2336))</f>
        <v>30.63</v>
      </c>
      <c r="D1003" s="7">
        <f>_xlfn.XLOOKUP(A1003,'Medical Examinations'!$A$2:$A$2336,'Medical Examinations'!$C$2:$C$2336,AVERAGE('Medical Examinations'!$C$2:$C$2336))</f>
        <v>5.8</v>
      </c>
      <c r="E1003" s="7" t="str">
        <f>_xlfn.XLOOKUP(A1003,'Medical Examinations'!$A:$A,'Medical Examinations'!$D:$D,"Unknown")</f>
        <v>Yes</v>
      </c>
      <c r="F1003" s="7" t="str">
        <f>_xlfn.XLOOKUP(A1003,'Medical Examinations'!$A:$A,'Medical Examinations'!$E:$E,"Unknown")</f>
        <v>No</v>
      </c>
      <c r="G1003" s="7" t="str">
        <f>_xlfn.XLOOKUP(A1003,'Medical Examinations'!$A:$A,'Medical Examinations'!$F:$F,"Unknown")</f>
        <v>No</v>
      </c>
      <c r="H1003" s="43">
        <f>_xlfn.XLOOKUP(Healthcare!A1003,'Medical Examinations'!$A:$A,'Medical Examinations'!$G:$G,0)</f>
        <v>0</v>
      </c>
      <c r="I1003" s="7" t="str">
        <f>_xlfn.XLOOKUP(A1003,'Medical Examinations'!$A:$A,'Medical Examinations'!$H:$H,"Unknown")</f>
        <v>No</v>
      </c>
      <c r="J1003" s="7" t="str" cm="1">
        <f t="array" ref="J1003">_xlfn.IFS(C1003&lt;18.5,"Under Weight",C1003&lt;=24.9,"Normal Weight",C1003&lt;30,"Over weight",C1003&gt;=30,"Obesity")</f>
        <v>Obesity</v>
      </c>
      <c r="K1003" s="7" t="str" cm="1">
        <f t="array" ref="K1003">_xlfn.IFS(D1003="Null","Unknown",D1003&lt;5.7,"Normal",D1003&lt;6.5,"Prediabetes",D1003&gt;=6.5,"Diabetes")</f>
        <v>Prediabetes</v>
      </c>
      <c r="L1003" s="7" t="str">
        <f>_xlfn.XLOOKUP(A1003,'Hospitalisation Details'!$A:$A,'Hospitalisation Details'!$J:$J,)</f>
        <v>28-Jun-1976</v>
      </c>
      <c r="M1003" s="22">
        <f>+_xlfn.XLOOKUP(A1003,'Hospitalisation Details'!$A:$A,'Hospitalisation Details'!$F:$F)</f>
        <v>11217.35</v>
      </c>
      <c r="N1003" s="7" t="str">
        <f>_xlfn.XLOOKUP(A1003,'Hospitalisation Details'!$A:$A,'Hospitalisation Details'!$G:$G)</f>
        <v>tier - 3</v>
      </c>
      <c r="O1003" s="7" t="str">
        <f>_xlfn.XLOOKUP(A1003,'Hospitalisation Details'!$A:$A,'Hospitalisation Details'!$H:$H)</f>
        <v>tier - 2</v>
      </c>
      <c r="P1003" s="7" t="str">
        <f>_xlfn.XLOOKUP(A1003,'Hospitalisation Details'!$A:$A,'Hospitalisation Details'!$I:$I)</f>
        <v>R1025</v>
      </c>
      <c r="Q1003" s="28">
        <f>_xlfn.XLOOKUP(A1003,'Hospitalisation Details'!$A:$A,'Hospitalisation Details'!$K:$K)</f>
        <v>47</v>
      </c>
    </row>
    <row r="1004" spans="1:17" x14ac:dyDescent="0.3">
      <c r="A1004" s="27" t="s">
        <v>1367</v>
      </c>
      <c r="B1004" s="7" t="str">
        <f>IFERROR(_xlfn.XLOOKUP(A1004,'Customer Names'!$A$2:$A$2336,'Customer Names'!$C$2:$C$2336),"Unknown")</f>
        <v xml:space="preserve">  Jenessa</v>
      </c>
      <c r="C1004" s="7">
        <f>_xlfn.XLOOKUP(A1004,'Medical Examinations'!$A$2:$A$2336,'Medical Examinations'!$B$2:$B$2336,AVERAGE('Medical Examinations'!$B$2:$B$2336))</f>
        <v>31.73</v>
      </c>
      <c r="D1004" s="7">
        <f>_xlfn.XLOOKUP(A1004,'Medical Examinations'!$A$2:$A$2336,'Medical Examinations'!$C$2:$C$2336,AVERAGE('Medical Examinations'!$C$2:$C$2336))</f>
        <v>7.32</v>
      </c>
      <c r="E1004" s="7" t="str">
        <f>_xlfn.XLOOKUP(A1004,'Medical Examinations'!$A:$A,'Medical Examinations'!$D:$D,"Unknown")</f>
        <v>Yes</v>
      </c>
      <c r="F1004" s="7" t="str">
        <f>_xlfn.XLOOKUP(A1004,'Medical Examinations'!$A:$A,'Medical Examinations'!$E:$E,"Unknown")</f>
        <v>No</v>
      </c>
      <c r="G1004" s="7" t="str">
        <f>_xlfn.XLOOKUP(A1004,'Medical Examinations'!$A:$A,'Medical Examinations'!$F:$F,"Unknown")</f>
        <v>No</v>
      </c>
      <c r="H1004" s="43">
        <f>_xlfn.XLOOKUP(Healthcare!A1004,'Medical Examinations'!$A:$A,'Medical Examinations'!$G:$G,0)</f>
        <v>2</v>
      </c>
      <c r="I1004" s="7" t="str">
        <f>_xlfn.XLOOKUP(A1004,'Medical Examinations'!$A:$A,'Medical Examinations'!$H:$H,"Unknown")</f>
        <v>No</v>
      </c>
      <c r="J1004" s="7" t="str" cm="1">
        <f t="array" ref="J1004">_xlfn.IFS(C1004&lt;18.5,"Under Weight",C1004&lt;=24.9,"Normal Weight",C1004&lt;30,"Over weight",C1004&gt;=30,"Obesity")</f>
        <v>Obesity</v>
      </c>
      <c r="K1004" s="7" t="str" cm="1">
        <f t="array" ref="K1004">_xlfn.IFS(D1004="Null","Unknown",D1004&lt;5.7,"Normal",D1004&lt;6.5,"Prediabetes",D1004&gt;=6.5,"Diabetes")</f>
        <v>Diabetes</v>
      </c>
      <c r="L1004" s="7" t="str">
        <f>_xlfn.XLOOKUP(A1004,'Hospitalisation Details'!$A:$A,'Hospitalisation Details'!$J:$J,)</f>
        <v>14-Jun-1970</v>
      </c>
      <c r="M1004" s="22">
        <f>+_xlfn.XLOOKUP(A1004,'Hospitalisation Details'!$A:$A,'Hospitalisation Details'!$F:$F)</f>
        <v>11187.66</v>
      </c>
      <c r="N1004" s="7" t="str">
        <f>_xlfn.XLOOKUP(A1004,'Hospitalisation Details'!$A:$A,'Hospitalisation Details'!$G:$G)</f>
        <v>tier - 3</v>
      </c>
      <c r="O1004" s="7" t="str">
        <f>_xlfn.XLOOKUP(A1004,'Hospitalisation Details'!$A:$A,'Hospitalisation Details'!$H:$H)</f>
        <v>tier - 2</v>
      </c>
      <c r="P1004" s="7" t="str">
        <f>_xlfn.XLOOKUP(A1004,'Hospitalisation Details'!$A:$A,'Hospitalisation Details'!$I:$I)</f>
        <v>R1012</v>
      </c>
      <c r="Q1004" s="28">
        <f>_xlfn.XLOOKUP(A1004,'Hospitalisation Details'!$A:$A,'Hospitalisation Details'!$K:$K)</f>
        <v>53</v>
      </c>
    </row>
    <row r="1005" spans="1:17" x14ac:dyDescent="0.3">
      <c r="A1005" s="27" t="s">
        <v>1366</v>
      </c>
      <c r="B1005" s="7" t="str">
        <f>IFERROR(_xlfn.XLOOKUP(A1005,'Customer Names'!$A$2:$A$2336,'Customer Names'!$C$2:$C$2336),"Unknown")</f>
        <v xml:space="preserve">  Ryan M</v>
      </c>
      <c r="C1005" s="7">
        <f>_xlfn.XLOOKUP(A1005,'Medical Examinations'!$A$2:$A$2336,'Medical Examinations'!$B$2:$B$2336,AVERAGE('Medical Examinations'!$B$2:$B$2336))</f>
        <v>30.7</v>
      </c>
      <c r="D1005" s="7">
        <f>_xlfn.XLOOKUP(A1005,'Medical Examinations'!$A$2:$A$2336,'Medical Examinations'!$C$2:$C$2336,AVERAGE('Medical Examinations'!$C$2:$C$2336))</f>
        <v>5.16</v>
      </c>
      <c r="E1005" s="7" t="str">
        <f>_xlfn.XLOOKUP(A1005,'Medical Examinations'!$A:$A,'Medical Examinations'!$D:$D,"Unknown")</f>
        <v>No</v>
      </c>
      <c r="F1005" s="7" t="str">
        <f>_xlfn.XLOOKUP(A1005,'Medical Examinations'!$A:$A,'Medical Examinations'!$E:$E,"Unknown")</f>
        <v>No</v>
      </c>
      <c r="G1005" s="7" t="str">
        <f>_xlfn.XLOOKUP(A1005,'Medical Examinations'!$A:$A,'Medical Examinations'!$F:$F,"Unknown")</f>
        <v>No</v>
      </c>
      <c r="H1005" s="43">
        <f>_xlfn.XLOOKUP(Healthcare!A1005,'Medical Examinations'!$A:$A,'Medical Examinations'!$G:$G,0)</f>
        <v>2</v>
      </c>
      <c r="I1005" s="7" t="str">
        <f>_xlfn.XLOOKUP(A1005,'Medical Examinations'!$A:$A,'Medical Examinations'!$H:$H,"Unknown")</f>
        <v>No</v>
      </c>
      <c r="J1005" s="7" t="str" cm="1">
        <f t="array" ref="J1005">_xlfn.IFS(C1005&lt;18.5,"Under Weight",C1005&lt;=24.9,"Normal Weight",C1005&lt;30,"Over weight",C1005&gt;=30,"Obesity")</f>
        <v>Obesity</v>
      </c>
      <c r="K1005" s="7" t="str" cm="1">
        <f t="array" ref="K1005">_xlfn.IFS(D1005="Null","Unknown",D1005&lt;5.7,"Normal",D1005&lt;6.5,"Prediabetes",D1005&gt;=6.5,"Diabetes")</f>
        <v>Normal</v>
      </c>
      <c r="L1005" s="7" t="str">
        <f>_xlfn.XLOOKUP(A1005,'Hospitalisation Details'!$A:$A,'Hospitalisation Details'!$J:$J,)</f>
        <v>3-Sep-1972</v>
      </c>
      <c r="M1005" s="22">
        <f>+_xlfn.XLOOKUP(A1005,'Hospitalisation Details'!$A:$A,'Hospitalisation Details'!$F:$F)</f>
        <v>11186.2</v>
      </c>
      <c r="N1005" s="7" t="str">
        <f>_xlfn.XLOOKUP(A1005,'Hospitalisation Details'!$A:$A,'Hospitalisation Details'!$G:$G)</f>
        <v>tier - 3</v>
      </c>
      <c r="O1005" s="7" t="str">
        <f>_xlfn.XLOOKUP(A1005,'Hospitalisation Details'!$A:$A,'Hospitalisation Details'!$H:$H)</f>
        <v>tier - 2</v>
      </c>
      <c r="P1005" s="7" t="str">
        <f>_xlfn.XLOOKUP(A1005,'Hospitalisation Details'!$A:$A,'Hospitalisation Details'!$I:$I)</f>
        <v>R1021</v>
      </c>
      <c r="Q1005" s="28">
        <f>_xlfn.XLOOKUP(A1005,'Hospitalisation Details'!$A:$A,'Hospitalisation Details'!$K:$K)</f>
        <v>51</v>
      </c>
    </row>
    <row r="1006" spans="1:17" x14ac:dyDescent="0.3">
      <c r="A1006" s="27" t="s">
        <v>1365</v>
      </c>
      <c r="B1006" s="7" t="str">
        <f>IFERROR(_xlfn.XLOOKUP(A1006,'Customer Names'!$A$2:$A$2336,'Customer Names'!$C$2:$C$2336),"Unknown")</f>
        <v xml:space="preserve">  Thomas</v>
      </c>
      <c r="C1006" s="7">
        <f>_xlfn.XLOOKUP(A1006,'Medical Examinations'!$A$2:$A$2336,'Medical Examinations'!$B$2:$B$2336,AVERAGE('Medical Examinations'!$B$2:$B$2336))</f>
        <v>25.934999999999999</v>
      </c>
      <c r="D1006" s="7">
        <f>_xlfn.XLOOKUP(A1006,'Medical Examinations'!$A$2:$A$2336,'Medical Examinations'!$C$2:$C$2336,AVERAGE('Medical Examinations'!$C$2:$C$2336))</f>
        <v>5.96</v>
      </c>
      <c r="E1006" s="7" t="str">
        <f>_xlfn.XLOOKUP(A1006,'Medical Examinations'!$A:$A,'Medical Examinations'!$D:$D,"Unknown")</f>
        <v>Yes</v>
      </c>
      <c r="F1006" s="7" t="str">
        <f>_xlfn.XLOOKUP(A1006,'Medical Examinations'!$A:$A,'Medical Examinations'!$E:$E,"Unknown")</f>
        <v>No</v>
      </c>
      <c r="G1006" s="7" t="str">
        <f>_xlfn.XLOOKUP(A1006,'Medical Examinations'!$A:$A,'Medical Examinations'!$F:$F,"Unknown")</f>
        <v>No</v>
      </c>
      <c r="H1006" s="43">
        <f>_xlfn.XLOOKUP(Healthcare!A1006,'Medical Examinations'!$A:$A,'Medical Examinations'!$G:$G,0)</f>
        <v>2</v>
      </c>
      <c r="I1006" s="7" t="str">
        <f>_xlfn.XLOOKUP(A1006,'Medical Examinations'!$A:$A,'Medical Examinations'!$H:$H,"Unknown")</f>
        <v>No</v>
      </c>
      <c r="J1006" s="7" t="str" cm="1">
        <f t="array" ref="J1006">_xlfn.IFS(C1006&lt;18.5,"Under Weight",C1006&lt;=24.9,"Normal Weight",C1006&lt;30,"Over weight",C1006&gt;=30,"Obesity")</f>
        <v>Over weight</v>
      </c>
      <c r="K1006" s="7" t="str" cm="1">
        <f t="array" ref="K1006">_xlfn.IFS(D1006="Null","Unknown",D1006&lt;5.7,"Normal",D1006&lt;6.5,"Prediabetes",D1006&gt;=6.5,"Diabetes")</f>
        <v>Prediabetes</v>
      </c>
      <c r="L1006" s="7" t="str">
        <f>_xlfn.XLOOKUP(A1006,'Hospitalisation Details'!$A:$A,'Hospitalisation Details'!$J:$J,)</f>
        <v>6-Aug-1966</v>
      </c>
      <c r="M1006" s="22">
        <f>+_xlfn.XLOOKUP(A1006,'Hospitalisation Details'!$A:$A,'Hospitalisation Details'!$F:$F)</f>
        <v>11165.42</v>
      </c>
      <c r="N1006" s="7" t="str">
        <f>_xlfn.XLOOKUP(A1006,'Hospitalisation Details'!$A:$A,'Hospitalisation Details'!$G:$G)</f>
        <v>tier - 3</v>
      </c>
      <c r="O1006" s="7" t="str">
        <f>_xlfn.XLOOKUP(A1006,'Hospitalisation Details'!$A:$A,'Hospitalisation Details'!$H:$H)</f>
        <v>tier - 1</v>
      </c>
      <c r="P1006" s="7" t="str">
        <f>_xlfn.XLOOKUP(A1006,'Hospitalisation Details'!$A:$A,'Hospitalisation Details'!$I:$I)</f>
        <v>R1016</v>
      </c>
      <c r="Q1006" s="28">
        <f>_xlfn.XLOOKUP(A1006,'Hospitalisation Details'!$A:$A,'Hospitalisation Details'!$K:$K)</f>
        <v>57</v>
      </c>
    </row>
    <row r="1007" spans="1:17" x14ac:dyDescent="0.3">
      <c r="A1007" s="27" t="s">
        <v>1364</v>
      </c>
      <c r="B1007" s="7" t="str">
        <f>IFERROR(_xlfn.XLOOKUP(A1007,'Customer Names'!$A$2:$A$2336,'Customer Names'!$C$2:$C$2336),"Unknown")</f>
        <v xml:space="preserve">  Amanda N</v>
      </c>
      <c r="C1007" s="7">
        <f>_xlfn.XLOOKUP(A1007,'Medical Examinations'!$A$2:$A$2336,'Medical Examinations'!$B$2:$B$2336,AVERAGE('Medical Examinations'!$B$2:$B$2336))</f>
        <v>35.9</v>
      </c>
      <c r="D1007" s="7">
        <f>_xlfn.XLOOKUP(A1007,'Medical Examinations'!$A$2:$A$2336,'Medical Examinations'!$C$2:$C$2336,AVERAGE('Medical Examinations'!$C$2:$C$2336))</f>
        <v>4.8499999999999996</v>
      </c>
      <c r="E1007" s="7" t="str">
        <f>_xlfn.XLOOKUP(A1007,'Medical Examinations'!$A:$A,'Medical Examinations'!$D:$D,"Unknown")</f>
        <v>Yes</v>
      </c>
      <c r="F1007" s="7" t="str">
        <f>_xlfn.XLOOKUP(A1007,'Medical Examinations'!$A:$A,'Medical Examinations'!$E:$E,"Unknown")</f>
        <v>No</v>
      </c>
      <c r="G1007" s="7" t="str">
        <f>_xlfn.XLOOKUP(A1007,'Medical Examinations'!$A:$A,'Medical Examinations'!$F:$F,"Unknown")</f>
        <v>Yes</v>
      </c>
      <c r="H1007" s="43">
        <f>_xlfn.XLOOKUP(Healthcare!A1007,'Medical Examinations'!$A:$A,'Medical Examinations'!$G:$G,0)</f>
        <v>1</v>
      </c>
      <c r="I1007" s="7" t="str">
        <f>_xlfn.XLOOKUP(A1007,'Medical Examinations'!$A:$A,'Medical Examinations'!$H:$H,"Unknown")</f>
        <v>No</v>
      </c>
      <c r="J1007" s="7" t="str" cm="1">
        <f t="array" ref="J1007">_xlfn.IFS(C1007&lt;18.5,"Under Weight",C1007&lt;=24.9,"Normal Weight",C1007&lt;30,"Over weight",C1007&gt;=30,"Obesity")</f>
        <v>Obesity</v>
      </c>
      <c r="K1007" s="7" t="str" cm="1">
        <f t="array" ref="K1007">_xlfn.IFS(D1007="Null","Unknown",D1007&lt;5.7,"Normal",D1007&lt;6.5,"Prediabetes",D1007&gt;=6.5,"Diabetes")</f>
        <v>Normal</v>
      </c>
      <c r="L1007" s="7" t="str">
        <f>_xlfn.XLOOKUP(A1007,'Hospitalisation Details'!$A:$A,'Hospitalisation Details'!$J:$J,)</f>
        <v>25-Jun-1969</v>
      </c>
      <c r="M1007" s="22">
        <f>+_xlfn.XLOOKUP(A1007,'Hospitalisation Details'!$A:$A,'Hospitalisation Details'!$F:$F)</f>
        <v>11163.57</v>
      </c>
      <c r="N1007" s="7" t="str">
        <f>_xlfn.XLOOKUP(A1007,'Hospitalisation Details'!$A:$A,'Hospitalisation Details'!$G:$G)</f>
        <v>tier - 3</v>
      </c>
      <c r="O1007" s="7" t="str">
        <f>_xlfn.XLOOKUP(A1007,'Hospitalisation Details'!$A:$A,'Hospitalisation Details'!$H:$H)</f>
        <v>tier - 2</v>
      </c>
      <c r="P1007" s="7" t="str">
        <f>_xlfn.XLOOKUP(A1007,'Hospitalisation Details'!$A:$A,'Hospitalisation Details'!$I:$I)</f>
        <v>R1011</v>
      </c>
      <c r="Q1007" s="28">
        <f>_xlfn.XLOOKUP(A1007,'Hospitalisation Details'!$A:$A,'Hospitalisation Details'!$K:$K)</f>
        <v>54</v>
      </c>
    </row>
    <row r="1008" spans="1:17" x14ac:dyDescent="0.3">
      <c r="A1008" s="27" t="s">
        <v>1363</v>
      </c>
      <c r="B1008" s="7" t="str">
        <f>IFERROR(_xlfn.XLOOKUP(A1008,'Customer Names'!$A$2:$A$2336,'Customer Names'!$C$2:$C$2336),"Unknown")</f>
        <v xml:space="preserve">  Teresa P</v>
      </c>
      <c r="C1008" s="7">
        <f>_xlfn.XLOOKUP(A1008,'Medical Examinations'!$A$2:$A$2336,'Medical Examinations'!$B$2:$B$2336,AVERAGE('Medical Examinations'!$B$2:$B$2336))</f>
        <v>26.7</v>
      </c>
      <c r="D1008" s="7">
        <f>_xlfn.XLOOKUP(A1008,'Medical Examinations'!$A$2:$A$2336,'Medical Examinations'!$C$2:$C$2336,AVERAGE('Medical Examinations'!$C$2:$C$2336))</f>
        <v>5.09</v>
      </c>
      <c r="E1008" s="7" t="str">
        <f>_xlfn.XLOOKUP(A1008,'Medical Examinations'!$A:$A,'Medical Examinations'!$D:$D,"Unknown")</f>
        <v>Yes</v>
      </c>
      <c r="F1008" s="7" t="str">
        <f>_xlfn.XLOOKUP(A1008,'Medical Examinations'!$A:$A,'Medical Examinations'!$E:$E,"Unknown")</f>
        <v>No</v>
      </c>
      <c r="G1008" s="7" t="str">
        <f>_xlfn.XLOOKUP(A1008,'Medical Examinations'!$A:$A,'Medical Examinations'!$F:$F,"Unknown")</f>
        <v>Yes</v>
      </c>
      <c r="H1008" s="43">
        <f>_xlfn.XLOOKUP(Healthcare!A1008,'Medical Examinations'!$A:$A,'Medical Examinations'!$G:$G,0)</f>
        <v>1</v>
      </c>
      <c r="I1008" s="7" t="str">
        <f>_xlfn.XLOOKUP(A1008,'Medical Examinations'!$A:$A,'Medical Examinations'!$H:$H,"Unknown")</f>
        <v>No</v>
      </c>
      <c r="J1008" s="7" t="str" cm="1">
        <f t="array" ref="J1008">_xlfn.IFS(C1008&lt;18.5,"Under Weight",C1008&lt;=24.9,"Normal Weight",C1008&lt;30,"Over weight",C1008&gt;=30,"Obesity")</f>
        <v>Over weight</v>
      </c>
      <c r="K1008" s="7" t="str" cm="1">
        <f t="array" ref="K1008">_xlfn.IFS(D1008="Null","Unknown",D1008&lt;5.7,"Normal",D1008&lt;6.5,"Prediabetes",D1008&gt;=6.5,"Diabetes")</f>
        <v>Normal</v>
      </c>
      <c r="L1008" s="7" t="str">
        <f>_xlfn.XLOOKUP(A1008,'Hospitalisation Details'!$A:$A,'Hospitalisation Details'!$J:$J,)</f>
        <v>30-Nov-1969</v>
      </c>
      <c r="M1008" s="22">
        <f>+_xlfn.XLOOKUP(A1008,'Hospitalisation Details'!$A:$A,'Hospitalisation Details'!$F:$F)</f>
        <v>11150.78</v>
      </c>
      <c r="N1008" s="7" t="str">
        <f>_xlfn.XLOOKUP(A1008,'Hospitalisation Details'!$A:$A,'Hospitalisation Details'!$G:$G)</f>
        <v>tier - 3</v>
      </c>
      <c r="O1008" s="7" t="str">
        <f>_xlfn.XLOOKUP(A1008,'Hospitalisation Details'!$A:$A,'Hospitalisation Details'!$H:$H)</f>
        <v>tier - 2</v>
      </c>
      <c r="P1008" s="7" t="str">
        <f>_xlfn.XLOOKUP(A1008,'Hospitalisation Details'!$A:$A,'Hospitalisation Details'!$I:$I)</f>
        <v>R1011</v>
      </c>
      <c r="Q1008" s="28">
        <f>_xlfn.XLOOKUP(A1008,'Hospitalisation Details'!$A:$A,'Hospitalisation Details'!$K:$K)</f>
        <v>54</v>
      </c>
    </row>
    <row r="1009" spans="1:17" x14ac:dyDescent="0.3">
      <c r="A1009" s="27" t="s">
        <v>1362</v>
      </c>
      <c r="B1009" s="7" t="str">
        <f>IFERROR(_xlfn.XLOOKUP(A1009,'Customer Names'!$A$2:$A$2336,'Customer Names'!$C$2:$C$2336),"Unknown")</f>
        <v xml:space="preserve">  Dorian</v>
      </c>
      <c r="C1009" s="7">
        <f>_xlfn.XLOOKUP(A1009,'Medical Examinations'!$A$2:$A$2336,'Medical Examinations'!$B$2:$B$2336,AVERAGE('Medical Examinations'!$B$2:$B$2336))</f>
        <v>33.71</v>
      </c>
      <c r="D1009" s="7">
        <f>_xlfn.XLOOKUP(A1009,'Medical Examinations'!$A$2:$A$2336,'Medical Examinations'!$C$2:$C$2336,AVERAGE('Medical Examinations'!$C$2:$C$2336))</f>
        <v>4.9400000000000004</v>
      </c>
      <c r="E1009" s="7" t="str">
        <f>_xlfn.XLOOKUP(A1009,'Medical Examinations'!$A:$A,'Medical Examinations'!$D:$D,"Unknown")</f>
        <v>No</v>
      </c>
      <c r="F1009" s="7" t="str">
        <f>_xlfn.XLOOKUP(A1009,'Medical Examinations'!$A:$A,'Medical Examinations'!$E:$E,"Unknown")</f>
        <v>No</v>
      </c>
      <c r="G1009" s="7" t="str">
        <f>_xlfn.XLOOKUP(A1009,'Medical Examinations'!$A:$A,'Medical Examinations'!$F:$F,"Unknown")</f>
        <v>No</v>
      </c>
      <c r="H1009" s="43">
        <f>_xlfn.XLOOKUP(Healthcare!A1009,'Medical Examinations'!$A:$A,'Medical Examinations'!$G:$G,0)</f>
        <v>0</v>
      </c>
      <c r="I1009" s="7" t="str">
        <f>_xlfn.XLOOKUP(A1009,'Medical Examinations'!$A:$A,'Medical Examinations'!$H:$H,"Unknown")</f>
        <v>No</v>
      </c>
      <c r="J1009" s="7" t="str" cm="1">
        <f t="array" ref="J1009">_xlfn.IFS(C1009&lt;18.5,"Under Weight",C1009&lt;=24.9,"Normal Weight",C1009&lt;30,"Over weight",C1009&gt;=30,"Obesity")</f>
        <v>Obesity</v>
      </c>
      <c r="K1009" s="7" t="str" cm="1">
        <f t="array" ref="K1009">_xlfn.IFS(D1009="Null","Unknown",D1009&lt;5.7,"Normal",D1009&lt;6.5,"Prediabetes",D1009&gt;=6.5,"Diabetes")</f>
        <v>Normal</v>
      </c>
      <c r="L1009" s="7" t="str">
        <f>_xlfn.XLOOKUP(A1009,'Hospitalisation Details'!$A:$A,'Hospitalisation Details'!$J:$J,)</f>
        <v>20-Aug-1980</v>
      </c>
      <c r="M1009" s="22">
        <f>+_xlfn.XLOOKUP(A1009,'Hospitalisation Details'!$A:$A,'Hospitalisation Details'!$F:$F)</f>
        <v>11103.33</v>
      </c>
      <c r="N1009" s="7" t="str">
        <f>_xlfn.XLOOKUP(A1009,'Hospitalisation Details'!$A:$A,'Hospitalisation Details'!$G:$G)</f>
        <v>tier - 3</v>
      </c>
      <c r="O1009" s="7" t="str">
        <f>_xlfn.XLOOKUP(A1009,'Hospitalisation Details'!$A:$A,'Hospitalisation Details'!$H:$H)</f>
        <v>tier - 1</v>
      </c>
      <c r="P1009" s="7" t="str">
        <f>_xlfn.XLOOKUP(A1009,'Hospitalisation Details'!$A:$A,'Hospitalisation Details'!$I:$I)</f>
        <v>R1021</v>
      </c>
      <c r="Q1009" s="28">
        <f>_xlfn.XLOOKUP(A1009,'Hospitalisation Details'!$A:$A,'Hospitalisation Details'!$K:$K)</f>
        <v>43</v>
      </c>
    </row>
    <row r="1010" spans="1:17" x14ac:dyDescent="0.3">
      <c r="A1010" s="27" t="s">
        <v>1361</v>
      </c>
      <c r="B1010" s="7" t="str">
        <f>IFERROR(_xlfn.XLOOKUP(A1010,'Customer Names'!$A$2:$A$2336,'Customer Names'!$C$2:$C$2336),"Unknown")</f>
        <v xml:space="preserve">  Amy</v>
      </c>
      <c r="C1010" s="7">
        <f>_xlfn.XLOOKUP(A1010,'Medical Examinations'!$A$2:$A$2336,'Medical Examinations'!$B$2:$B$2336,AVERAGE('Medical Examinations'!$B$2:$B$2336))</f>
        <v>41.91</v>
      </c>
      <c r="D1010" s="7">
        <f>_xlfn.XLOOKUP(A1010,'Medical Examinations'!$A$2:$A$2336,'Medical Examinations'!$C$2:$C$2336,AVERAGE('Medical Examinations'!$C$2:$C$2336))</f>
        <v>4.92</v>
      </c>
      <c r="E1010" s="7" t="str">
        <f>_xlfn.XLOOKUP(A1010,'Medical Examinations'!$A:$A,'Medical Examinations'!$D:$D,"Unknown")</f>
        <v>Yes</v>
      </c>
      <c r="F1010" s="7" t="str">
        <f>_xlfn.XLOOKUP(A1010,'Medical Examinations'!$A:$A,'Medical Examinations'!$E:$E,"Unknown")</f>
        <v>No</v>
      </c>
      <c r="G1010" s="7" t="str">
        <f>_xlfn.XLOOKUP(A1010,'Medical Examinations'!$A:$A,'Medical Examinations'!$F:$F,"Unknown")</f>
        <v>No</v>
      </c>
      <c r="H1010" s="43">
        <f>_xlfn.XLOOKUP(Healthcare!A1010,'Medical Examinations'!$A:$A,'Medical Examinations'!$G:$G,0)</f>
        <v>2</v>
      </c>
      <c r="I1010" s="7" t="str">
        <f>_xlfn.XLOOKUP(A1010,'Medical Examinations'!$A:$A,'Medical Examinations'!$H:$H,"Unknown")</f>
        <v>No</v>
      </c>
      <c r="J1010" s="7" t="str" cm="1">
        <f t="array" ref="J1010">_xlfn.IFS(C1010&lt;18.5,"Under Weight",C1010&lt;=24.9,"Normal Weight",C1010&lt;30,"Over weight",C1010&gt;=30,"Obesity")</f>
        <v>Obesity</v>
      </c>
      <c r="K1010" s="7" t="str" cm="1">
        <f t="array" ref="K1010">_xlfn.IFS(D1010="Null","Unknown",D1010&lt;5.7,"Normal",D1010&lt;6.5,"Prediabetes",D1010&gt;=6.5,"Diabetes")</f>
        <v>Normal</v>
      </c>
      <c r="L1010" s="7" t="str">
        <f>_xlfn.XLOOKUP(A1010,'Hospitalisation Details'!$A:$A,'Hospitalisation Details'!$J:$J,)</f>
        <v>5-Jul-1966</v>
      </c>
      <c r="M1010" s="22">
        <f>+_xlfn.XLOOKUP(A1010,'Hospitalisation Details'!$A:$A,'Hospitalisation Details'!$F:$F)</f>
        <v>11093.62</v>
      </c>
      <c r="N1010" s="7" t="str">
        <f>_xlfn.XLOOKUP(A1010,'Hospitalisation Details'!$A:$A,'Hospitalisation Details'!$G:$G)</f>
        <v>tier - 3</v>
      </c>
      <c r="O1010" s="7" t="str">
        <f>_xlfn.XLOOKUP(A1010,'Hospitalisation Details'!$A:$A,'Hospitalisation Details'!$H:$H)</f>
        <v>tier - 1</v>
      </c>
      <c r="P1010" s="7" t="str">
        <f>_xlfn.XLOOKUP(A1010,'Hospitalisation Details'!$A:$A,'Hospitalisation Details'!$I:$I)</f>
        <v>R1013</v>
      </c>
      <c r="Q1010" s="28">
        <f>_xlfn.XLOOKUP(A1010,'Hospitalisation Details'!$A:$A,'Hospitalisation Details'!$K:$K)</f>
        <v>57</v>
      </c>
    </row>
    <row r="1011" spans="1:17" x14ac:dyDescent="0.3">
      <c r="A1011" s="27" t="s">
        <v>1360</v>
      </c>
      <c r="B1011" s="7" t="str">
        <f>IFERROR(_xlfn.XLOOKUP(A1011,'Customer Names'!$A$2:$A$2336,'Customer Names'!$C$2:$C$2336),"Unknown")</f>
        <v xml:space="preserve">  Aberu</v>
      </c>
      <c r="C1011" s="7">
        <f>_xlfn.XLOOKUP(A1011,'Medical Examinations'!$A$2:$A$2336,'Medical Examinations'!$B$2:$B$2336,AVERAGE('Medical Examinations'!$B$2:$B$2336))</f>
        <v>39.82</v>
      </c>
      <c r="D1011" s="7">
        <f>_xlfn.XLOOKUP(A1011,'Medical Examinations'!$A$2:$A$2336,'Medical Examinations'!$C$2:$C$2336,AVERAGE('Medical Examinations'!$C$2:$C$2336))</f>
        <v>6.05</v>
      </c>
      <c r="E1011" s="7" t="str">
        <f>_xlfn.XLOOKUP(A1011,'Medical Examinations'!$A:$A,'Medical Examinations'!$D:$D,"Unknown")</f>
        <v>Yes</v>
      </c>
      <c r="F1011" s="7" t="str">
        <f>_xlfn.XLOOKUP(A1011,'Medical Examinations'!$A:$A,'Medical Examinations'!$E:$E,"Unknown")</f>
        <v>No</v>
      </c>
      <c r="G1011" s="7" t="str">
        <f>_xlfn.XLOOKUP(A1011,'Medical Examinations'!$A:$A,'Medical Examinations'!$F:$F,"Unknown")</f>
        <v>No</v>
      </c>
      <c r="H1011" s="43">
        <f>_xlfn.XLOOKUP(Healthcare!A1011,'Medical Examinations'!$A:$A,'Medical Examinations'!$G:$G,0)</f>
        <v>2</v>
      </c>
      <c r="I1011" s="7" t="str">
        <f>_xlfn.XLOOKUP(A1011,'Medical Examinations'!$A:$A,'Medical Examinations'!$H:$H,"Unknown")</f>
        <v>No</v>
      </c>
      <c r="J1011" s="7" t="str" cm="1">
        <f t="array" ref="J1011">_xlfn.IFS(C1011&lt;18.5,"Under Weight",C1011&lt;=24.9,"Normal Weight",C1011&lt;30,"Over weight",C1011&gt;=30,"Obesity")</f>
        <v>Obesity</v>
      </c>
      <c r="K1011" s="7" t="str" cm="1">
        <f t="array" ref="K1011">_xlfn.IFS(D1011="Null","Unknown",D1011&lt;5.7,"Normal",D1011&lt;6.5,"Prediabetes",D1011&gt;=6.5,"Diabetes")</f>
        <v>Prediabetes</v>
      </c>
      <c r="L1011" s="7" t="str">
        <f>_xlfn.XLOOKUP(A1011,'Hospitalisation Details'!$A:$A,'Hospitalisation Details'!$J:$J,)</f>
        <v>9-Sep-1966</v>
      </c>
      <c r="M1011" s="22">
        <f>+_xlfn.XLOOKUP(A1011,'Hospitalisation Details'!$A:$A,'Hospitalisation Details'!$F:$F)</f>
        <v>11090.72</v>
      </c>
      <c r="N1011" s="7" t="str">
        <f>_xlfn.XLOOKUP(A1011,'Hospitalisation Details'!$A:$A,'Hospitalisation Details'!$G:$G)</f>
        <v>tier - 3</v>
      </c>
      <c r="O1011" s="7" t="str">
        <f>_xlfn.XLOOKUP(A1011,'Hospitalisation Details'!$A:$A,'Hospitalisation Details'!$H:$H)</f>
        <v>tier - 1</v>
      </c>
      <c r="P1011" s="7" t="str">
        <f>_xlfn.XLOOKUP(A1011,'Hospitalisation Details'!$A:$A,'Hospitalisation Details'!$I:$I)</f>
        <v>R1013</v>
      </c>
      <c r="Q1011" s="28">
        <f>_xlfn.XLOOKUP(A1011,'Hospitalisation Details'!$A:$A,'Hospitalisation Details'!$K:$K)</f>
        <v>57</v>
      </c>
    </row>
    <row r="1012" spans="1:17" x14ac:dyDescent="0.3">
      <c r="A1012" s="27" t="s">
        <v>1359</v>
      </c>
      <c r="B1012" s="7" t="str">
        <f>IFERROR(_xlfn.XLOOKUP(A1012,'Customer Names'!$A$2:$A$2336,'Customer Names'!$C$2:$C$2336),"Unknown")</f>
        <v xml:space="preserve">  Ashley</v>
      </c>
      <c r="C1012" s="7">
        <f>_xlfn.XLOOKUP(A1012,'Medical Examinations'!$A$2:$A$2336,'Medical Examinations'!$B$2:$B$2336,AVERAGE('Medical Examinations'!$B$2:$B$2336))</f>
        <v>28.12</v>
      </c>
      <c r="D1012" s="7">
        <f>_xlfn.XLOOKUP(A1012,'Medical Examinations'!$A$2:$A$2336,'Medical Examinations'!$C$2:$C$2336,AVERAGE('Medical Examinations'!$C$2:$C$2336))</f>
        <v>4.67</v>
      </c>
      <c r="E1012" s="7" t="str">
        <f>_xlfn.XLOOKUP(A1012,'Medical Examinations'!$A:$A,'Medical Examinations'!$D:$D,"Unknown")</f>
        <v>No</v>
      </c>
      <c r="F1012" s="7" t="str">
        <f>_xlfn.XLOOKUP(A1012,'Medical Examinations'!$A:$A,'Medical Examinations'!$E:$E,"Unknown")</f>
        <v>No</v>
      </c>
      <c r="G1012" s="7" t="str">
        <f>_xlfn.XLOOKUP(A1012,'Medical Examinations'!$A:$A,'Medical Examinations'!$F:$F,"Unknown")</f>
        <v>No</v>
      </c>
      <c r="H1012" s="43">
        <f>_xlfn.XLOOKUP(Healthcare!A1012,'Medical Examinations'!$A:$A,'Medical Examinations'!$G:$G,0)</f>
        <v>2</v>
      </c>
      <c r="I1012" s="7" t="str">
        <f>_xlfn.XLOOKUP(A1012,'Medical Examinations'!$A:$A,'Medical Examinations'!$H:$H,"Unknown")</f>
        <v>No</v>
      </c>
      <c r="J1012" s="7" t="str" cm="1">
        <f t="array" ref="J1012">_xlfn.IFS(C1012&lt;18.5,"Under Weight",C1012&lt;=24.9,"Normal Weight",C1012&lt;30,"Over weight",C1012&gt;=30,"Obesity")</f>
        <v>Over weight</v>
      </c>
      <c r="K1012" s="7" t="str" cm="1">
        <f t="array" ref="K1012">_xlfn.IFS(D1012="Null","Unknown",D1012&lt;5.7,"Normal",D1012&lt;6.5,"Prediabetes",D1012&gt;=6.5,"Diabetes")</f>
        <v>Normal</v>
      </c>
      <c r="L1012" s="7" t="str">
        <f>_xlfn.XLOOKUP(A1012,'Hospitalisation Details'!$A:$A,'Hospitalisation Details'!$J:$J,)</f>
        <v>7-Oct-1972</v>
      </c>
      <c r="M1012" s="22">
        <f>+_xlfn.XLOOKUP(A1012,'Hospitalisation Details'!$A:$A,'Hospitalisation Details'!$F:$F)</f>
        <v>11085.59</v>
      </c>
      <c r="N1012" s="7" t="str">
        <f>_xlfn.XLOOKUP(A1012,'Hospitalisation Details'!$A:$A,'Hospitalisation Details'!$G:$G)</f>
        <v>tier - 3</v>
      </c>
      <c r="O1012" s="7" t="str">
        <f>_xlfn.XLOOKUP(A1012,'Hospitalisation Details'!$A:$A,'Hospitalisation Details'!$H:$H)</f>
        <v>tier - 2</v>
      </c>
      <c r="P1012" s="7" t="str">
        <f>_xlfn.XLOOKUP(A1012,'Hospitalisation Details'!$A:$A,'Hospitalisation Details'!$I:$I)</f>
        <v>R1012</v>
      </c>
      <c r="Q1012" s="28">
        <f>_xlfn.XLOOKUP(A1012,'Hospitalisation Details'!$A:$A,'Hospitalisation Details'!$K:$K)</f>
        <v>51</v>
      </c>
    </row>
    <row r="1013" spans="1:17" x14ac:dyDescent="0.3">
      <c r="A1013" s="27" t="s">
        <v>1358</v>
      </c>
      <c r="B1013" s="7" t="str">
        <f>IFERROR(_xlfn.XLOOKUP(A1013,'Customer Names'!$A$2:$A$2336,'Customer Names'!$C$2:$C$2336),"Unknown")</f>
        <v xml:space="preserve">  Anna E</v>
      </c>
      <c r="C1013" s="7">
        <f>_xlfn.XLOOKUP(A1013,'Medical Examinations'!$A$2:$A$2336,'Medical Examinations'!$B$2:$B$2336,AVERAGE('Medical Examinations'!$B$2:$B$2336))</f>
        <v>26.98</v>
      </c>
      <c r="D1013" s="7">
        <f>_xlfn.XLOOKUP(A1013,'Medical Examinations'!$A$2:$A$2336,'Medical Examinations'!$C$2:$C$2336,AVERAGE('Medical Examinations'!$C$2:$C$2336))</f>
        <v>9.81</v>
      </c>
      <c r="E1013" s="7" t="str">
        <f>_xlfn.XLOOKUP(A1013,'Medical Examinations'!$A:$A,'Medical Examinations'!$D:$D,"Unknown")</f>
        <v>Yes</v>
      </c>
      <c r="F1013" s="7" t="str">
        <f>_xlfn.XLOOKUP(A1013,'Medical Examinations'!$A:$A,'Medical Examinations'!$E:$E,"Unknown")</f>
        <v>No</v>
      </c>
      <c r="G1013" s="7" t="str">
        <f>_xlfn.XLOOKUP(A1013,'Medical Examinations'!$A:$A,'Medical Examinations'!$F:$F,"Unknown")</f>
        <v>No</v>
      </c>
      <c r="H1013" s="43">
        <f>_xlfn.XLOOKUP(Healthcare!A1013,'Medical Examinations'!$A:$A,'Medical Examinations'!$G:$G,0)</f>
        <v>0</v>
      </c>
      <c r="I1013" s="7" t="str">
        <f>_xlfn.XLOOKUP(A1013,'Medical Examinations'!$A:$A,'Medical Examinations'!$H:$H,"Unknown")</f>
        <v>No</v>
      </c>
      <c r="J1013" s="7" t="str" cm="1">
        <f t="array" ref="J1013">_xlfn.IFS(C1013&lt;18.5,"Under Weight",C1013&lt;=24.9,"Normal Weight",C1013&lt;30,"Over weight",C1013&gt;=30,"Obesity")</f>
        <v>Over weight</v>
      </c>
      <c r="K1013" s="7" t="str" cm="1">
        <f t="array" ref="K1013">_xlfn.IFS(D1013="Null","Unknown",D1013&lt;5.7,"Normal",D1013&lt;6.5,"Prediabetes",D1013&gt;=6.5,"Diabetes")</f>
        <v>Diabetes</v>
      </c>
      <c r="L1013" s="7" t="str">
        <f>_xlfn.XLOOKUP(A1013,'Hospitalisation Details'!$A:$A,'Hospitalisation Details'!$J:$J,)</f>
        <v>4-Sep-1967</v>
      </c>
      <c r="M1013" s="22">
        <f>+_xlfn.XLOOKUP(A1013,'Hospitalisation Details'!$A:$A,'Hospitalisation Details'!$F:$F)</f>
        <v>11082.58</v>
      </c>
      <c r="N1013" s="7" t="str">
        <f>_xlfn.XLOOKUP(A1013,'Hospitalisation Details'!$A:$A,'Hospitalisation Details'!$G:$G)</f>
        <v>tier - 3</v>
      </c>
      <c r="O1013" s="7" t="str">
        <f>_xlfn.XLOOKUP(A1013,'Hospitalisation Details'!$A:$A,'Hospitalisation Details'!$H:$H)</f>
        <v>tier - 2</v>
      </c>
      <c r="P1013" s="7" t="str">
        <f>_xlfn.XLOOKUP(A1013,'Hospitalisation Details'!$A:$A,'Hospitalisation Details'!$I:$I)</f>
        <v>R1012</v>
      </c>
      <c r="Q1013" s="28">
        <f>_xlfn.XLOOKUP(A1013,'Hospitalisation Details'!$A:$A,'Hospitalisation Details'!$K:$K)</f>
        <v>56</v>
      </c>
    </row>
    <row r="1014" spans="1:17" x14ac:dyDescent="0.3">
      <c r="A1014" s="27" t="s">
        <v>1357</v>
      </c>
      <c r="B1014" s="7" t="str">
        <f>IFERROR(_xlfn.XLOOKUP(A1014,'Customer Names'!$A$2:$A$2336,'Customer Names'!$C$2:$C$2336),"Unknown")</f>
        <v xml:space="preserve">  Tania K</v>
      </c>
      <c r="C1014" s="7">
        <f>_xlfn.XLOOKUP(A1014,'Medical Examinations'!$A$2:$A$2336,'Medical Examinations'!$B$2:$B$2336,AVERAGE('Medical Examinations'!$B$2:$B$2336))</f>
        <v>27.2</v>
      </c>
      <c r="D1014" s="7">
        <f>_xlfn.XLOOKUP(A1014,'Medical Examinations'!$A$2:$A$2336,'Medical Examinations'!$C$2:$C$2336,AVERAGE('Medical Examinations'!$C$2:$C$2336))</f>
        <v>6.06</v>
      </c>
      <c r="E1014" s="7" t="str">
        <f>_xlfn.XLOOKUP(A1014,'Medical Examinations'!$A:$A,'Medical Examinations'!$D:$D,"Unknown")</f>
        <v>Yes</v>
      </c>
      <c r="F1014" s="7" t="str">
        <f>_xlfn.XLOOKUP(A1014,'Medical Examinations'!$A:$A,'Medical Examinations'!$E:$E,"Unknown")</f>
        <v>No</v>
      </c>
      <c r="G1014" s="7" t="str">
        <f>_xlfn.XLOOKUP(A1014,'Medical Examinations'!$A:$A,'Medical Examinations'!$F:$F,"Unknown")</f>
        <v>No</v>
      </c>
      <c r="H1014" s="43">
        <f>_xlfn.XLOOKUP(Healthcare!A1014,'Medical Examinations'!$A:$A,'Medical Examinations'!$G:$G,0)</f>
        <v>2</v>
      </c>
      <c r="I1014" s="7" t="str">
        <f>_xlfn.XLOOKUP(A1014,'Medical Examinations'!$A:$A,'Medical Examinations'!$H:$H,"Unknown")</f>
        <v>No</v>
      </c>
      <c r="J1014" s="7" t="str" cm="1">
        <f t="array" ref="J1014">_xlfn.IFS(C1014&lt;18.5,"Under Weight",C1014&lt;=24.9,"Normal Weight",C1014&lt;30,"Over weight",C1014&gt;=30,"Obesity")</f>
        <v>Over weight</v>
      </c>
      <c r="K1014" s="7" t="str" cm="1">
        <f t="array" ref="K1014">_xlfn.IFS(D1014="Null","Unknown",D1014&lt;5.7,"Normal",D1014&lt;6.5,"Prediabetes",D1014&gt;=6.5,"Diabetes")</f>
        <v>Prediabetes</v>
      </c>
      <c r="L1014" s="7" t="str">
        <f>_xlfn.XLOOKUP(A1014,'Hospitalisation Details'!$A:$A,'Hospitalisation Details'!$J:$J,)</f>
        <v>20-Nov-1966</v>
      </c>
      <c r="M1014" s="22">
        <f>+_xlfn.XLOOKUP(A1014,'Hospitalisation Details'!$A:$A,'Hospitalisation Details'!$F:$F)</f>
        <v>11073.18</v>
      </c>
      <c r="N1014" s="7" t="str">
        <f>_xlfn.XLOOKUP(A1014,'Hospitalisation Details'!$A:$A,'Hospitalisation Details'!$G:$G)</f>
        <v>tier - 3</v>
      </c>
      <c r="O1014" s="7" t="str">
        <f>_xlfn.XLOOKUP(A1014,'Hospitalisation Details'!$A:$A,'Hospitalisation Details'!$H:$H)</f>
        <v>tier - 3</v>
      </c>
      <c r="P1014" s="7" t="str">
        <f>_xlfn.XLOOKUP(A1014,'Hospitalisation Details'!$A:$A,'Hospitalisation Details'!$I:$I)</f>
        <v>R1011</v>
      </c>
      <c r="Q1014" s="28">
        <f>_xlfn.XLOOKUP(A1014,'Hospitalisation Details'!$A:$A,'Hospitalisation Details'!$K:$K)</f>
        <v>57</v>
      </c>
    </row>
    <row r="1015" spans="1:17" x14ac:dyDescent="0.3">
      <c r="A1015" s="27" t="s">
        <v>1356</v>
      </c>
      <c r="B1015" s="7" t="str">
        <f>IFERROR(_xlfn.XLOOKUP(A1015,'Customer Names'!$A$2:$A$2336,'Customer Names'!$C$2:$C$2336),"Unknown")</f>
        <v xml:space="preserve">  Ashley E</v>
      </c>
      <c r="C1015" s="7">
        <f>_xlfn.XLOOKUP(A1015,'Medical Examinations'!$A$2:$A$2336,'Medical Examinations'!$B$2:$B$2336,AVERAGE('Medical Examinations'!$B$2:$B$2336))</f>
        <v>25.3</v>
      </c>
      <c r="D1015" s="7">
        <f>_xlfn.XLOOKUP(A1015,'Medical Examinations'!$A$2:$A$2336,'Medical Examinations'!$C$2:$C$2336,AVERAGE('Medical Examinations'!$C$2:$C$2336))</f>
        <v>5.19</v>
      </c>
      <c r="E1015" s="7" t="str">
        <f>_xlfn.XLOOKUP(A1015,'Medical Examinations'!$A:$A,'Medical Examinations'!$D:$D,"Unknown")</f>
        <v>Yes</v>
      </c>
      <c r="F1015" s="7" t="str">
        <f>_xlfn.XLOOKUP(A1015,'Medical Examinations'!$A:$A,'Medical Examinations'!$E:$E,"Unknown")</f>
        <v>No</v>
      </c>
      <c r="G1015" s="7" t="str">
        <f>_xlfn.XLOOKUP(A1015,'Medical Examinations'!$A:$A,'Medical Examinations'!$F:$F,"Unknown")</f>
        <v>No</v>
      </c>
      <c r="H1015" s="43">
        <f>_xlfn.XLOOKUP(Healthcare!A1015,'Medical Examinations'!$A:$A,'Medical Examinations'!$G:$G,0)</f>
        <v>2</v>
      </c>
      <c r="I1015" s="7" t="str">
        <f>_xlfn.XLOOKUP(A1015,'Medical Examinations'!$A:$A,'Medical Examinations'!$H:$H,"Unknown")</f>
        <v>No</v>
      </c>
      <c r="J1015" s="7" t="str" cm="1">
        <f t="array" ref="J1015">_xlfn.IFS(C1015&lt;18.5,"Under Weight",C1015&lt;=24.9,"Normal Weight",C1015&lt;30,"Over weight",C1015&gt;=30,"Obesity")</f>
        <v>Over weight</v>
      </c>
      <c r="K1015" s="7" t="str" cm="1">
        <f t="array" ref="K1015">_xlfn.IFS(D1015="Null","Unknown",D1015&lt;5.7,"Normal",D1015&lt;6.5,"Prediabetes",D1015&gt;=6.5,"Diabetes")</f>
        <v>Normal</v>
      </c>
      <c r="L1015" s="7" t="str">
        <f>_xlfn.XLOOKUP(A1015,'Hospitalisation Details'!$A:$A,'Hospitalisation Details'!$J:$J,)</f>
        <v>7-Nov-1966</v>
      </c>
      <c r="M1015" s="22">
        <f>+_xlfn.XLOOKUP(A1015,'Hospitalisation Details'!$A:$A,'Hospitalisation Details'!$F:$F)</f>
        <v>11070.54</v>
      </c>
      <c r="N1015" s="7" t="str">
        <f>_xlfn.XLOOKUP(A1015,'Hospitalisation Details'!$A:$A,'Hospitalisation Details'!$G:$G)</f>
        <v>tier - 3</v>
      </c>
      <c r="O1015" s="7" t="str">
        <f>_xlfn.XLOOKUP(A1015,'Hospitalisation Details'!$A:$A,'Hospitalisation Details'!$H:$H)</f>
        <v>tier - 3</v>
      </c>
      <c r="P1015" s="7" t="str">
        <f>_xlfn.XLOOKUP(A1015,'Hospitalisation Details'!$A:$A,'Hospitalisation Details'!$I:$I)</f>
        <v>R1011</v>
      </c>
      <c r="Q1015" s="28">
        <f>_xlfn.XLOOKUP(A1015,'Hospitalisation Details'!$A:$A,'Hospitalisation Details'!$K:$K)</f>
        <v>57</v>
      </c>
    </row>
    <row r="1016" spans="1:17" x14ac:dyDescent="0.3">
      <c r="A1016" s="27" t="s">
        <v>1355</v>
      </c>
      <c r="B1016" s="7" t="str">
        <f>IFERROR(_xlfn.XLOOKUP(A1016,'Customer Names'!$A$2:$A$2336,'Customer Names'!$C$2:$C$2336),"Unknown")</f>
        <v xml:space="preserve">  Aleksandra</v>
      </c>
      <c r="C1016" s="7">
        <f>_xlfn.XLOOKUP(A1016,'Medical Examinations'!$A$2:$A$2336,'Medical Examinations'!$B$2:$B$2336,AVERAGE('Medical Examinations'!$B$2:$B$2336))</f>
        <v>30.25</v>
      </c>
      <c r="D1016" s="7">
        <f>_xlfn.XLOOKUP(A1016,'Medical Examinations'!$A$2:$A$2336,'Medical Examinations'!$C$2:$C$2336,AVERAGE('Medical Examinations'!$C$2:$C$2336))</f>
        <v>10.16</v>
      </c>
      <c r="E1016" s="7" t="str">
        <f>_xlfn.XLOOKUP(A1016,'Medical Examinations'!$A:$A,'Medical Examinations'!$D:$D,"Unknown")</f>
        <v>No</v>
      </c>
      <c r="F1016" s="7" t="str">
        <f>_xlfn.XLOOKUP(A1016,'Medical Examinations'!$A:$A,'Medical Examinations'!$E:$E,"Unknown")</f>
        <v>No</v>
      </c>
      <c r="G1016" s="7" t="str">
        <f>_xlfn.XLOOKUP(A1016,'Medical Examinations'!$A:$A,'Medical Examinations'!$F:$F,"Unknown")</f>
        <v>No</v>
      </c>
      <c r="H1016" s="43">
        <f>_xlfn.XLOOKUP(Healthcare!A1016,'Medical Examinations'!$A:$A,'Medical Examinations'!$G:$G,0)</f>
        <v>0</v>
      </c>
      <c r="I1016" s="7" t="str">
        <f>_xlfn.XLOOKUP(A1016,'Medical Examinations'!$A:$A,'Medical Examinations'!$H:$H,"Unknown")</f>
        <v>No</v>
      </c>
      <c r="J1016" s="7" t="str" cm="1">
        <f t="array" ref="J1016">_xlfn.IFS(C1016&lt;18.5,"Under Weight",C1016&lt;=24.9,"Normal Weight",C1016&lt;30,"Over weight",C1016&gt;=30,"Obesity")</f>
        <v>Obesity</v>
      </c>
      <c r="K1016" s="7" t="str" cm="1">
        <f t="array" ref="K1016">_xlfn.IFS(D1016="Null","Unknown",D1016&lt;5.7,"Normal",D1016&lt;6.5,"Prediabetes",D1016&gt;=6.5,"Diabetes")</f>
        <v>Diabetes</v>
      </c>
      <c r="L1016" s="7" t="str">
        <f>_xlfn.XLOOKUP(A1016,'Hospitalisation Details'!$A:$A,'Hospitalisation Details'!$J:$J,)</f>
        <v>9-Nov-1971</v>
      </c>
      <c r="M1016" s="22">
        <f>+_xlfn.XLOOKUP(A1016,'Hospitalisation Details'!$A:$A,'Hospitalisation Details'!$F:$F)</f>
        <v>11068.77</v>
      </c>
      <c r="N1016" s="7" t="str">
        <f>_xlfn.XLOOKUP(A1016,'Hospitalisation Details'!$A:$A,'Hospitalisation Details'!$G:$G)</f>
        <v>tier - 3</v>
      </c>
      <c r="O1016" s="7" t="str">
        <f>_xlfn.XLOOKUP(A1016,'Hospitalisation Details'!$A:$A,'Hospitalisation Details'!$H:$H)</f>
        <v>tier - 2</v>
      </c>
      <c r="P1016" s="7" t="str">
        <f>_xlfn.XLOOKUP(A1016,'Hospitalisation Details'!$A:$A,'Hospitalisation Details'!$I:$I)</f>
        <v>R1012</v>
      </c>
      <c r="Q1016" s="28">
        <f>_xlfn.XLOOKUP(A1016,'Hospitalisation Details'!$A:$A,'Hospitalisation Details'!$K:$K)</f>
        <v>52</v>
      </c>
    </row>
    <row r="1017" spans="1:17" x14ac:dyDescent="0.3">
      <c r="A1017" s="27" t="s">
        <v>1354</v>
      </c>
      <c r="B1017" s="7" t="str">
        <f>IFERROR(_xlfn.XLOOKUP(A1017,'Customer Names'!$A$2:$A$2336,'Customer Names'!$C$2:$C$2336),"Unknown")</f>
        <v xml:space="preserve">  Valery L</v>
      </c>
      <c r="C1017" s="7">
        <f>_xlfn.XLOOKUP(A1017,'Medical Examinations'!$A$2:$A$2336,'Medical Examinations'!$B$2:$B$2336,AVERAGE('Medical Examinations'!$B$2:$B$2336))</f>
        <v>54</v>
      </c>
      <c r="D1017" s="7">
        <f>_xlfn.XLOOKUP(A1017,'Medical Examinations'!$A$2:$A$2336,'Medical Examinations'!$C$2:$C$2336,AVERAGE('Medical Examinations'!$C$2:$C$2336))</f>
        <v>4.68</v>
      </c>
      <c r="E1017" s="7" t="str">
        <f>_xlfn.XLOOKUP(A1017,'Medical Examinations'!$A:$A,'Medical Examinations'!$D:$D,"Unknown")</f>
        <v>Yes</v>
      </c>
      <c r="F1017" s="7" t="str">
        <f>_xlfn.XLOOKUP(A1017,'Medical Examinations'!$A:$A,'Medical Examinations'!$E:$E,"Unknown")</f>
        <v>Yes</v>
      </c>
      <c r="G1017" s="7" t="str">
        <f>_xlfn.XLOOKUP(A1017,'Medical Examinations'!$A:$A,'Medical Examinations'!$F:$F,"Unknown")</f>
        <v>No</v>
      </c>
      <c r="H1017" s="43">
        <f>_xlfn.XLOOKUP(Healthcare!A1017,'Medical Examinations'!$A:$A,'Medical Examinations'!$G:$G,0)</f>
        <v>2</v>
      </c>
      <c r="I1017" s="7" t="str">
        <f>_xlfn.XLOOKUP(A1017,'Medical Examinations'!$A:$A,'Medical Examinations'!$H:$H,"Unknown")</f>
        <v>No</v>
      </c>
      <c r="J1017" s="7" t="str" cm="1">
        <f t="array" ref="J1017">_xlfn.IFS(C1017&lt;18.5,"Under Weight",C1017&lt;=24.9,"Normal Weight",C1017&lt;30,"Over weight",C1017&gt;=30,"Obesity")</f>
        <v>Obesity</v>
      </c>
      <c r="K1017" s="7" t="str" cm="1">
        <f t="array" ref="K1017">_xlfn.IFS(D1017="Null","Unknown",D1017&lt;5.7,"Normal",D1017&lt;6.5,"Prediabetes",D1017&gt;=6.5,"Diabetes")</f>
        <v>Normal</v>
      </c>
      <c r="L1017" s="7" t="str">
        <f>_xlfn.XLOOKUP(A1017,'Hospitalisation Details'!$A:$A,'Hospitalisation Details'!$J:$J,)</f>
        <v>18-Sep-2000</v>
      </c>
      <c r="M1017" s="22">
        <f>+_xlfn.XLOOKUP(A1017,'Hospitalisation Details'!$A:$A,'Hospitalisation Details'!$F:$F)</f>
        <v>11068.7</v>
      </c>
      <c r="N1017" s="7" t="str">
        <f>_xlfn.XLOOKUP(A1017,'Hospitalisation Details'!$A:$A,'Hospitalisation Details'!$G:$G)</f>
        <v>tier - 3</v>
      </c>
      <c r="O1017" s="7" t="str">
        <f>_xlfn.XLOOKUP(A1017,'Hospitalisation Details'!$A:$A,'Hospitalisation Details'!$H:$H)</f>
        <v>tier - 1</v>
      </c>
      <c r="P1017" s="7" t="str">
        <f>_xlfn.XLOOKUP(A1017,'Hospitalisation Details'!$A:$A,'Hospitalisation Details'!$I:$I)</f>
        <v>R1011</v>
      </c>
      <c r="Q1017" s="28">
        <f>_xlfn.XLOOKUP(A1017,'Hospitalisation Details'!$A:$A,'Hospitalisation Details'!$K:$K)</f>
        <v>23</v>
      </c>
    </row>
    <row r="1018" spans="1:17" x14ac:dyDescent="0.3">
      <c r="A1018" s="27" t="s">
        <v>1353</v>
      </c>
      <c r="B1018" s="7" t="str">
        <f>IFERROR(_xlfn.XLOOKUP(A1018,'Customer Names'!$A$2:$A$2336,'Customer Names'!$C$2:$C$2336),"Unknown")</f>
        <v xml:space="preserve">  Joanna G</v>
      </c>
      <c r="C1018" s="7">
        <f>_xlfn.XLOOKUP(A1018,'Medical Examinations'!$A$2:$A$2336,'Medical Examinations'!$B$2:$B$2336,AVERAGE('Medical Examinations'!$B$2:$B$2336))</f>
        <v>51.86</v>
      </c>
      <c r="D1018" s="7">
        <f>_xlfn.XLOOKUP(A1018,'Medical Examinations'!$A$2:$A$2336,'Medical Examinations'!$C$2:$C$2336,AVERAGE('Medical Examinations'!$C$2:$C$2336))</f>
        <v>5.32</v>
      </c>
      <c r="E1018" s="7" t="str">
        <f>_xlfn.XLOOKUP(A1018,'Medical Examinations'!$A:$A,'Medical Examinations'!$D:$D,"Unknown")</f>
        <v>Yes</v>
      </c>
      <c r="F1018" s="7" t="str">
        <f>_xlfn.XLOOKUP(A1018,'Medical Examinations'!$A:$A,'Medical Examinations'!$E:$E,"Unknown")</f>
        <v>No</v>
      </c>
      <c r="G1018" s="7" t="str">
        <f>_xlfn.XLOOKUP(A1018,'Medical Examinations'!$A:$A,'Medical Examinations'!$F:$F,"Unknown")</f>
        <v>No</v>
      </c>
      <c r="H1018" s="43">
        <f>_xlfn.XLOOKUP(Healthcare!A1018,'Medical Examinations'!$A:$A,'Medical Examinations'!$G:$G,0)</f>
        <v>0</v>
      </c>
      <c r="I1018" s="7" t="str">
        <f>_xlfn.XLOOKUP(A1018,'Medical Examinations'!$A:$A,'Medical Examinations'!$H:$H,"Unknown")</f>
        <v>No</v>
      </c>
      <c r="J1018" s="7" t="str" cm="1">
        <f t="array" ref="J1018">_xlfn.IFS(C1018&lt;18.5,"Under Weight",C1018&lt;=24.9,"Normal Weight",C1018&lt;30,"Over weight",C1018&gt;=30,"Obesity")</f>
        <v>Obesity</v>
      </c>
      <c r="K1018" s="7" t="str" cm="1">
        <f t="array" ref="K1018">_xlfn.IFS(D1018="Null","Unknown",D1018&lt;5.7,"Normal",D1018&lt;6.5,"Prediabetes",D1018&gt;=6.5,"Diabetes")</f>
        <v>Normal</v>
      </c>
      <c r="L1018" s="7" t="str">
        <f>_xlfn.XLOOKUP(A1018,'Hospitalisation Details'!$A:$A,'Hospitalisation Details'!$J:$J,)</f>
        <v>17-Dec-2001</v>
      </c>
      <c r="M1018" s="22">
        <f>+_xlfn.XLOOKUP(A1018,'Hospitalisation Details'!$A:$A,'Hospitalisation Details'!$F:$F)</f>
        <v>11046.02</v>
      </c>
      <c r="N1018" s="7" t="str">
        <f>_xlfn.XLOOKUP(A1018,'Hospitalisation Details'!$A:$A,'Hospitalisation Details'!$G:$G)</f>
        <v>tier - 3</v>
      </c>
      <c r="O1018" s="7" t="str">
        <f>_xlfn.XLOOKUP(A1018,'Hospitalisation Details'!$A:$A,'Hospitalisation Details'!$H:$H)</f>
        <v>tier - 1</v>
      </c>
      <c r="P1018" s="7" t="str">
        <f>_xlfn.XLOOKUP(A1018,'Hospitalisation Details'!$A:$A,'Hospitalisation Details'!$I:$I)</f>
        <v>R1026</v>
      </c>
      <c r="Q1018" s="28">
        <f>_xlfn.XLOOKUP(A1018,'Hospitalisation Details'!$A:$A,'Hospitalisation Details'!$K:$K)</f>
        <v>22</v>
      </c>
    </row>
    <row r="1019" spans="1:17" x14ac:dyDescent="0.3">
      <c r="A1019" s="27" t="s">
        <v>1352</v>
      </c>
      <c r="B1019" s="7" t="str">
        <f>IFERROR(_xlfn.XLOOKUP(A1019,'Customer Names'!$A$2:$A$2336,'Customer Names'!$C$2:$C$2336),"Unknown")</f>
        <v xml:space="preserve">  Stefanie F</v>
      </c>
      <c r="C1019" s="7">
        <f>_xlfn.XLOOKUP(A1019,'Medical Examinations'!$A$2:$A$2336,'Medical Examinations'!$B$2:$B$2336,AVERAGE('Medical Examinations'!$B$2:$B$2336))</f>
        <v>31.39</v>
      </c>
      <c r="D1019" s="7">
        <f>_xlfn.XLOOKUP(A1019,'Medical Examinations'!$A$2:$A$2336,'Medical Examinations'!$C$2:$C$2336,AVERAGE('Medical Examinations'!$C$2:$C$2336))</f>
        <v>6.99</v>
      </c>
      <c r="E1019" s="7" t="str">
        <f>_xlfn.XLOOKUP(A1019,'Medical Examinations'!$A:$A,'Medical Examinations'!$D:$D,"Unknown")</f>
        <v>No</v>
      </c>
      <c r="F1019" s="7" t="str">
        <f>_xlfn.XLOOKUP(A1019,'Medical Examinations'!$A:$A,'Medical Examinations'!$E:$E,"Unknown")</f>
        <v>No</v>
      </c>
      <c r="G1019" s="7" t="str">
        <f>_xlfn.XLOOKUP(A1019,'Medical Examinations'!$A:$A,'Medical Examinations'!$F:$F,"Unknown")</f>
        <v>No</v>
      </c>
      <c r="H1019" s="43">
        <f>_xlfn.XLOOKUP(Healthcare!A1019,'Medical Examinations'!$A:$A,'Medical Examinations'!$G:$G,0)</f>
        <v>0</v>
      </c>
      <c r="I1019" s="7" t="str">
        <f>_xlfn.XLOOKUP(A1019,'Medical Examinations'!$A:$A,'Medical Examinations'!$H:$H,"Unknown")</f>
        <v>No</v>
      </c>
      <c r="J1019" s="7" t="str" cm="1">
        <f t="array" ref="J1019">_xlfn.IFS(C1019&lt;18.5,"Under Weight",C1019&lt;=24.9,"Normal Weight",C1019&lt;30,"Over weight",C1019&gt;=30,"Obesity")</f>
        <v>Obesity</v>
      </c>
      <c r="K1019" s="7" t="str" cm="1">
        <f t="array" ref="K1019">_xlfn.IFS(D1019="Null","Unknown",D1019&lt;5.7,"Normal",D1019&lt;6.5,"Prediabetes",D1019&gt;=6.5,"Diabetes")</f>
        <v>Diabetes</v>
      </c>
      <c r="L1019" s="7" t="str">
        <f>_xlfn.XLOOKUP(A1019,'Hospitalisation Details'!$A:$A,'Hospitalisation Details'!$J:$J,)</f>
        <v>30-Aug-1974</v>
      </c>
      <c r="M1019" s="22">
        <f>+_xlfn.XLOOKUP(A1019,'Hospitalisation Details'!$A:$A,'Hospitalisation Details'!$F:$F)</f>
        <v>11037.85</v>
      </c>
      <c r="N1019" s="7" t="str">
        <f>_xlfn.XLOOKUP(A1019,'Hospitalisation Details'!$A:$A,'Hospitalisation Details'!$G:$G)</f>
        <v>tier - 3</v>
      </c>
      <c r="O1019" s="7" t="str">
        <f>_xlfn.XLOOKUP(A1019,'Hospitalisation Details'!$A:$A,'Hospitalisation Details'!$H:$H)</f>
        <v>tier - 2</v>
      </c>
      <c r="P1019" s="7" t="str">
        <f>_xlfn.XLOOKUP(A1019,'Hospitalisation Details'!$A:$A,'Hospitalisation Details'!$I:$I)</f>
        <v>R1025</v>
      </c>
      <c r="Q1019" s="28">
        <f>_xlfn.XLOOKUP(A1019,'Hospitalisation Details'!$A:$A,'Hospitalisation Details'!$K:$K)</f>
        <v>49</v>
      </c>
    </row>
    <row r="1020" spans="1:17" x14ac:dyDescent="0.3">
      <c r="A1020" s="27" t="s">
        <v>1351</v>
      </c>
      <c r="B1020" s="7" t="str">
        <f>IFERROR(_xlfn.XLOOKUP(A1020,'Customer Names'!$A$2:$A$2336,'Customer Names'!$C$2:$C$2336),"Unknown")</f>
        <v xml:space="preserve">  Stephen</v>
      </c>
      <c r="C1020" s="7">
        <f>_xlfn.XLOOKUP(A1020,'Medical Examinations'!$A$2:$A$2336,'Medical Examinations'!$B$2:$B$2336,AVERAGE('Medical Examinations'!$B$2:$B$2336))</f>
        <v>39.97</v>
      </c>
      <c r="D1020" s="7">
        <f>_xlfn.XLOOKUP(A1020,'Medical Examinations'!$A$2:$A$2336,'Medical Examinations'!$C$2:$C$2336,AVERAGE('Medical Examinations'!$C$2:$C$2336))</f>
        <v>5.55</v>
      </c>
      <c r="E1020" s="7" t="str">
        <f>_xlfn.XLOOKUP(A1020,'Medical Examinations'!$A:$A,'Medical Examinations'!$D:$D,"Unknown")</f>
        <v>No</v>
      </c>
      <c r="F1020" s="7" t="str">
        <f>_xlfn.XLOOKUP(A1020,'Medical Examinations'!$A:$A,'Medical Examinations'!$E:$E,"Unknown")</f>
        <v>No</v>
      </c>
      <c r="G1020" s="7" t="str">
        <f>_xlfn.XLOOKUP(A1020,'Medical Examinations'!$A:$A,'Medical Examinations'!$F:$F,"Unknown")</f>
        <v>No</v>
      </c>
      <c r="H1020" s="43">
        <f>_xlfn.XLOOKUP(Healthcare!A1020,'Medical Examinations'!$A:$A,'Medical Examinations'!$G:$G,0)</f>
        <v>0</v>
      </c>
      <c r="I1020" s="7" t="str">
        <f>_xlfn.XLOOKUP(A1020,'Medical Examinations'!$A:$A,'Medical Examinations'!$H:$H,"Unknown")</f>
        <v>No</v>
      </c>
      <c r="J1020" s="7" t="str" cm="1">
        <f t="array" ref="J1020">_xlfn.IFS(C1020&lt;18.5,"Under Weight",C1020&lt;=24.9,"Normal Weight",C1020&lt;30,"Over weight",C1020&gt;=30,"Obesity")</f>
        <v>Obesity</v>
      </c>
      <c r="K1020" s="7" t="str" cm="1">
        <f t="array" ref="K1020">_xlfn.IFS(D1020="Null","Unknown",D1020&lt;5.7,"Normal",D1020&lt;6.5,"Prediabetes",D1020&gt;=6.5,"Diabetes")</f>
        <v>Normal</v>
      </c>
      <c r="L1020" s="7" t="str">
        <f>_xlfn.XLOOKUP(A1020,'Hospitalisation Details'!$A:$A,'Hospitalisation Details'!$J:$J,)</f>
        <v>25-Oct-1989</v>
      </c>
      <c r="M1020" s="22">
        <f>+_xlfn.XLOOKUP(A1020,'Hospitalisation Details'!$A:$A,'Hospitalisation Details'!$F:$F)</f>
        <v>11037.51</v>
      </c>
      <c r="N1020" s="7" t="str">
        <f>_xlfn.XLOOKUP(A1020,'Hospitalisation Details'!$A:$A,'Hospitalisation Details'!$G:$G)</f>
        <v>tier - 3</v>
      </c>
      <c r="O1020" s="7" t="str">
        <f>_xlfn.XLOOKUP(A1020,'Hospitalisation Details'!$A:$A,'Hospitalisation Details'!$H:$H)</f>
        <v>tier - 1</v>
      </c>
      <c r="P1020" s="7" t="str">
        <f>_xlfn.XLOOKUP(A1020,'Hospitalisation Details'!$A:$A,'Hospitalisation Details'!$I:$I)</f>
        <v>R1012</v>
      </c>
      <c r="Q1020" s="28">
        <f>_xlfn.XLOOKUP(A1020,'Hospitalisation Details'!$A:$A,'Hospitalisation Details'!$K:$K)</f>
        <v>34</v>
      </c>
    </row>
    <row r="1021" spans="1:17" x14ac:dyDescent="0.3">
      <c r="A1021" s="27" t="s">
        <v>1350</v>
      </c>
      <c r="B1021" s="7" t="str">
        <f>IFERROR(_xlfn.XLOOKUP(A1021,'Customer Names'!$A$2:$A$2336,'Customer Names'!$C$2:$C$2336),"Unknown")</f>
        <v xml:space="preserve">  Liza J</v>
      </c>
      <c r="C1021" s="7">
        <f>_xlfn.XLOOKUP(A1021,'Medical Examinations'!$A$2:$A$2336,'Medical Examinations'!$B$2:$B$2336,AVERAGE('Medical Examinations'!$B$2:$B$2336))</f>
        <v>41.23</v>
      </c>
      <c r="D1021" s="7">
        <f>_xlfn.XLOOKUP(A1021,'Medical Examinations'!$A$2:$A$2336,'Medical Examinations'!$C$2:$C$2336,AVERAGE('Medical Examinations'!$C$2:$C$2336))</f>
        <v>6.94</v>
      </c>
      <c r="E1021" s="7" t="str">
        <f>_xlfn.XLOOKUP(A1021,'Medical Examinations'!$A:$A,'Medical Examinations'!$D:$D,"Unknown")</f>
        <v>No</v>
      </c>
      <c r="F1021" s="7" t="str">
        <f>_xlfn.XLOOKUP(A1021,'Medical Examinations'!$A:$A,'Medical Examinations'!$E:$E,"Unknown")</f>
        <v>No</v>
      </c>
      <c r="G1021" s="7" t="str">
        <f>_xlfn.XLOOKUP(A1021,'Medical Examinations'!$A:$A,'Medical Examinations'!$F:$F,"Unknown")</f>
        <v>No</v>
      </c>
      <c r="H1021" s="43">
        <f>_xlfn.XLOOKUP(Healthcare!A1021,'Medical Examinations'!$A:$A,'Medical Examinations'!$G:$G,0)</f>
        <v>0</v>
      </c>
      <c r="I1021" s="7" t="str">
        <f>_xlfn.XLOOKUP(A1021,'Medical Examinations'!$A:$A,'Medical Examinations'!$H:$H,"Unknown")</f>
        <v>No</v>
      </c>
      <c r="J1021" s="7" t="str" cm="1">
        <f t="array" ref="J1021">_xlfn.IFS(C1021&lt;18.5,"Under Weight",C1021&lt;=24.9,"Normal Weight",C1021&lt;30,"Over weight",C1021&gt;=30,"Obesity")</f>
        <v>Obesity</v>
      </c>
      <c r="K1021" s="7" t="str" cm="1">
        <f t="array" ref="K1021">_xlfn.IFS(D1021="Null","Unknown",D1021&lt;5.7,"Normal",D1021&lt;6.5,"Prediabetes",D1021&gt;=6.5,"Diabetes")</f>
        <v>Diabetes</v>
      </c>
      <c r="L1021" s="7" t="str">
        <f>_xlfn.XLOOKUP(A1021,'Hospitalisation Details'!$A:$A,'Hospitalisation Details'!$J:$J,)</f>
        <v>10-Dec-1974</v>
      </c>
      <c r="M1021" s="22">
        <f>+_xlfn.XLOOKUP(A1021,'Hospitalisation Details'!$A:$A,'Hospitalisation Details'!$F:$F)</f>
        <v>11033.66</v>
      </c>
      <c r="N1021" s="7" t="str">
        <f>_xlfn.XLOOKUP(A1021,'Hospitalisation Details'!$A:$A,'Hospitalisation Details'!$G:$G)</f>
        <v>tier - 3</v>
      </c>
      <c r="O1021" s="7" t="str">
        <f>_xlfn.XLOOKUP(A1021,'Hospitalisation Details'!$A:$A,'Hospitalisation Details'!$H:$H)</f>
        <v>tier - 3</v>
      </c>
      <c r="P1021" s="7" t="str">
        <f>_xlfn.XLOOKUP(A1021,'Hospitalisation Details'!$A:$A,'Hospitalisation Details'!$I:$I)</f>
        <v>R1012</v>
      </c>
      <c r="Q1021" s="28">
        <f>_xlfn.XLOOKUP(A1021,'Hospitalisation Details'!$A:$A,'Hospitalisation Details'!$K:$K)</f>
        <v>49</v>
      </c>
    </row>
    <row r="1022" spans="1:17" x14ac:dyDescent="0.3">
      <c r="A1022" s="27" t="s">
        <v>1349</v>
      </c>
      <c r="B1022" s="7" t="str">
        <f>IFERROR(_xlfn.XLOOKUP(A1022,'Customer Names'!$A$2:$A$2336,'Customer Names'!$C$2:$C$2336),"Unknown")</f>
        <v xml:space="preserve">  Ian M</v>
      </c>
      <c r="C1022" s="7">
        <f>_xlfn.XLOOKUP(A1022,'Medical Examinations'!$A$2:$A$2336,'Medical Examinations'!$B$2:$B$2336,AVERAGE('Medical Examinations'!$B$2:$B$2336))</f>
        <v>49.45</v>
      </c>
      <c r="D1022" s="7">
        <f>_xlfn.XLOOKUP(A1022,'Medical Examinations'!$A$2:$A$2336,'Medical Examinations'!$C$2:$C$2336,AVERAGE('Medical Examinations'!$C$2:$C$2336))</f>
        <v>4.2</v>
      </c>
      <c r="E1022" s="7" t="str">
        <f>_xlfn.XLOOKUP(A1022,'Medical Examinations'!$A:$A,'Medical Examinations'!$D:$D,"Unknown")</f>
        <v>Yes</v>
      </c>
      <c r="F1022" s="7" t="str">
        <f>_xlfn.XLOOKUP(A1022,'Medical Examinations'!$A:$A,'Medical Examinations'!$E:$E,"Unknown")</f>
        <v>No</v>
      </c>
      <c r="G1022" s="7" t="str">
        <f>_xlfn.XLOOKUP(A1022,'Medical Examinations'!$A:$A,'Medical Examinations'!$F:$F,"Unknown")</f>
        <v>No</v>
      </c>
      <c r="H1022" s="43">
        <f>_xlfn.XLOOKUP(Healthcare!A1022,'Medical Examinations'!$A:$A,'Medical Examinations'!$G:$G,0)</f>
        <v>0</v>
      </c>
      <c r="I1022" s="7" t="str">
        <f>_xlfn.XLOOKUP(A1022,'Medical Examinations'!$A:$A,'Medical Examinations'!$H:$H,"Unknown")</f>
        <v>No</v>
      </c>
      <c r="J1022" s="7" t="str" cm="1">
        <f t="array" ref="J1022">_xlfn.IFS(C1022&lt;18.5,"Under Weight",C1022&lt;=24.9,"Normal Weight",C1022&lt;30,"Over weight",C1022&gt;=30,"Obesity")</f>
        <v>Obesity</v>
      </c>
      <c r="K1022" s="7" t="str" cm="1">
        <f t="array" ref="K1022">_xlfn.IFS(D1022="Null","Unknown",D1022&lt;5.7,"Normal",D1022&lt;6.5,"Prediabetes",D1022&gt;=6.5,"Diabetes")</f>
        <v>Normal</v>
      </c>
      <c r="L1022" s="7" t="str">
        <f>_xlfn.XLOOKUP(A1022,'Hospitalisation Details'!$A:$A,'Hospitalisation Details'!$J:$J,)</f>
        <v>21-Jul-1996</v>
      </c>
      <c r="M1022" s="22">
        <f>+_xlfn.XLOOKUP(A1022,'Hospitalisation Details'!$A:$A,'Hospitalisation Details'!$F:$F)</f>
        <v>11028.56</v>
      </c>
      <c r="N1022" s="7" t="str">
        <f>_xlfn.XLOOKUP(A1022,'Hospitalisation Details'!$A:$A,'Hospitalisation Details'!$G:$G)</f>
        <v>tier - 3</v>
      </c>
      <c r="O1022" s="7" t="str">
        <f>_xlfn.XLOOKUP(A1022,'Hospitalisation Details'!$A:$A,'Hospitalisation Details'!$H:$H)</f>
        <v>tier - 3</v>
      </c>
      <c r="P1022" s="7" t="str">
        <f>_xlfn.XLOOKUP(A1022,'Hospitalisation Details'!$A:$A,'Hospitalisation Details'!$I:$I)</f>
        <v>R1012</v>
      </c>
      <c r="Q1022" s="28">
        <f>_xlfn.XLOOKUP(A1022,'Hospitalisation Details'!$A:$A,'Hospitalisation Details'!$K:$K)</f>
        <v>27</v>
      </c>
    </row>
    <row r="1023" spans="1:17" x14ac:dyDescent="0.3">
      <c r="A1023" s="27" t="s">
        <v>1348</v>
      </c>
      <c r="B1023" s="7" t="str">
        <f>IFERROR(_xlfn.XLOOKUP(A1023,'Customer Names'!$A$2:$A$2336,'Customer Names'!$C$2:$C$2336),"Unknown")</f>
        <v xml:space="preserve">  Claudia L</v>
      </c>
      <c r="C1023" s="7">
        <f>_xlfn.XLOOKUP(A1023,'Medical Examinations'!$A$2:$A$2336,'Medical Examinations'!$B$2:$B$2336,AVERAGE('Medical Examinations'!$B$2:$B$2336))</f>
        <v>41.04</v>
      </c>
      <c r="D1023" s="7">
        <f>_xlfn.XLOOKUP(A1023,'Medical Examinations'!$A$2:$A$2336,'Medical Examinations'!$C$2:$C$2336,AVERAGE('Medical Examinations'!$C$2:$C$2336))</f>
        <v>5.59</v>
      </c>
      <c r="E1023" s="7" t="str">
        <f>_xlfn.XLOOKUP(A1023,'Medical Examinations'!$A:$A,'Medical Examinations'!$D:$D,"Unknown")</f>
        <v>No</v>
      </c>
      <c r="F1023" s="7" t="str">
        <f>_xlfn.XLOOKUP(A1023,'Medical Examinations'!$A:$A,'Medical Examinations'!$E:$E,"Unknown")</f>
        <v>No</v>
      </c>
      <c r="G1023" s="7" t="str">
        <f>_xlfn.XLOOKUP(A1023,'Medical Examinations'!$A:$A,'Medical Examinations'!$F:$F,"Unknown")</f>
        <v>No</v>
      </c>
      <c r="H1023" s="43">
        <f>_xlfn.XLOOKUP(Healthcare!A1023,'Medical Examinations'!$A:$A,'Medical Examinations'!$G:$G,0)</f>
        <v>0</v>
      </c>
      <c r="I1023" s="7" t="str">
        <f>_xlfn.XLOOKUP(A1023,'Medical Examinations'!$A:$A,'Medical Examinations'!$H:$H,"Unknown")</f>
        <v>No</v>
      </c>
      <c r="J1023" s="7" t="str" cm="1">
        <f t="array" ref="J1023">_xlfn.IFS(C1023&lt;18.5,"Under Weight",C1023&lt;=24.9,"Normal Weight",C1023&lt;30,"Over weight",C1023&gt;=30,"Obesity")</f>
        <v>Obesity</v>
      </c>
      <c r="K1023" s="7" t="str" cm="1">
        <f t="array" ref="K1023">_xlfn.IFS(D1023="Null","Unknown",D1023&lt;5.7,"Normal",D1023&lt;6.5,"Prediabetes",D1023&gt;=6.5,"Diabetes")</f>
        <v>Normal</v>
      </c>
      <c r="L1023" s="7" t="str">
        <f>_xlfn.XLOOKUP(A1023,'Hospitalisation Details'!$A:$A,'Hospitalisation Details'!$J:$J,)</f>
        <v>26-Jun-1991</v>
      </c>
      <c r="M1023" s="22">
        <f>+_xlfn.XLOOKUP(A1023,'Hospitalisation Details'!$A:$A,'Hospitalisation Details'!$F:$F)</f>
        <v>11018.05</v>
      </c>
      <c r="N1023" s="7" t="str">
        <f>_xlfn.XLOOKUP(A1023,'Hospitalisation Details'!$A:$A,'Hospitalisation Details'!$G:$G)</f>
        <v>tier - 3</v>
      </c>
      <c r="O1023" s="7" t="str">
        <f>_xlfn.XLOOKUP(A1023,'Hospitalisation Details'!$A:$A,'Hospitalisation Details'!$H:$H)</f>
        <v>tier - 2</v>
      </c>
      <c r="P1023" s="7" t="str">
        <f>_xlfn.XLOOKUP(A1023,'Hospitalisation Details'!$A:$A,'Hospitalisation Details'!$I:$I)</f>
        <v>R1012</v>
      </c>
      <c r="Q1023" s="28">
        <f>_xlfn.XLOOKUP(A1023,'Hospitalisation Details'!$A:$A,'Hospitalisation Details'!$K:$K)</f>
        <v>32</v>
      </c>
    </row>
    <row r="1024" spans="1:17" x14ac:dyDescent="0.3">
      <c r="A1024" s="27" t="s">
        <v>1347</v>
      </c>
      <c r="B1024" s="7" t="str">
        <f>IFERROR(_xlfn.XLOOKUP(A1024,'Customer Names'!$A$2:$A$2336,'Customer Names'!$C$2:$C$2336),"Unknown")</f>
        <v xml:space="preserve">  Jessica M</v>
      </c>
      <c r="C1024" s="7">
        <f>_xlfn.XLOOKUP(A1024,'Medical Examinations'!$A$2:$A$2336,'Medical Examinations'!$B$2:$B$2336,AVERAGE('Medical Examinations'!$B$2:$B$2336))</f>
        <v>27.93</v>
      </c>
      <c r="D1024" s="7">
        <f>_xlfn.XLOOKUP(A1024,'Medical Examinations'!$A$2:$A$2336,'Medical Examinations'!$C$2:$C$2336,AVERAGE('Medical Examinations'!$C$2:$C$2336))</f>
        <v>9.9600000000000009</v>
      </c>
      <c r="E1024" s="7" t="str">
        <f>_xlfn.XLOOKUP(A1024,'Medical Examinations'!$A:$A,'Medical Examinations'!$D:$D,"Unknown")</f>
        <v>No</v>
      </c>
      <c r="F1024" s="7" t="str">
        <f>_xlfn.XLOOKUP(A1024,'Medical Examinations'!$A:$A,'Medical Examinations'!$E:$E,"Unknown")</f>
        <v>No</v>
      </c>
      <c r="G1024" s="7" t="str">
        <f>_xlfn.XLOOKUP(A1024,'Medical Examinations'!$A:$A,'Medical Examinations'!$F:$F,"Unknown")</f>
        <v>No</v>
      </c>
      <c r="H1024" s="43">
        <f>_xlfn.XLOOKUP(Healthcare!A1024,'Medical Examinations'!$A:$A,'Medical Examinations'!$G:$G,0)</f>
        <v>0</v>
      </c>
      <c r="I1024" s="7" t="str">
        <f>_xlfn.XLOOKUP(A1024,'Medical Examinations'!$A:$A,'Medical Examinations'!$H:$H,"Unknown")</f>
        <v>No</v>
      </c>
      <c r="J1024" s="7" t="str" cm="1">
        <f t="array" ref="J1024">_xlfn.IFS(C1024&lt;18.5,"Under Weight",C1024&lt;=24.9,"Normal Weight",C1024&lt;30,"Over weight",C1024&gt;=30,"Obesity")</f>
        <v>Over weight</v>
      </c>
      <c r="K1024" s="7" t="str" cm="1">
        <f t="array" ref="K1024">_xlfn.IFS(D1024="Null","Unknown",D1024&lt;5.7,"Normal",D1024&lt;6.5,"Prediabetes",D1024&gt;=6.5,"Diabetes")</f>
        <v>Diabetes</v>
      </c>
      <c r="L1024" s="7" t="str">
        <f>_xlfn.XLOOKUP(A1024,'Hospitalisation Details'!$A:$A,'Hospitalisation Details'!$J:$J,)</f>
        <v>15-Dec-1974</v>
      </c>
      <c r="M1024" s="22">
        <f>+_xlfn.XLOOKUP(A1024,'Hospitalisation Details'!$A:$A,'Hospitalisation Details'!$F:$F)</f>
        <v>11015.17</v>
      </c>
      <c r="N1024" s="7" t="str">
        <f>_xlfn.XLOOKUP(A1024,'Hospitalisation Details'!$A:$A,'Hospitalisation Details'!$G:$G)</f>
        <v>tier - 3</v>
      </c>
      <c r="O1024" s="7" t="str">
        <f>_xlfn.XLOOKUP(A1024,'Hospitalisation Details'!$A:$A,'Hospitalisation Details'!$H:$H)</f>
        <v>tier - 1</v>
      </c>
      <c r="P1024" s="7" t="str">
        <f>_xlfn.XLOOKUP(A1024,'Hospitalisation Details'!$A:$A,'Hospitalisation Details'!$I:$I)</f>
        <v>R1012</v>
      </c>
      <c r="Q1024" s="28">
        <f>_xlfn.XLOOKUP(A1024,'Hospitalisation Details'!$A:$A,'Hospitalisation Details'!$K:$K)</f>
        <v>49</v>
      </c>
    </row>
    <row r="1025" spans="1:17" x14ac:dyDescent="0.3">
      <c r="A1025" s="27" t="s">
        <v>1346</v>
      </c>
      <c r="B1025" s="7" t="str">
        <f>IFERROR(_xlfn.XLOOKUP(A1025,'Customer Names'!$A$2:$A$2336,'Customer Names'!$C$2:$C$2336),"Unknown")</f>
        <v xml:space="preserve">  Billy Jr</v>
      </c>
      <c r="C1025" s="7">
        <f>_xlfn.XLOOKUP(A1025,'Medical Examinations'!$A$2:$A$2336,'Medical Examinations'!$B$2:$B$2336,AVERAGE('Medical Examinations'!$B$2:$B$2336))</f>
        <v>21.01</v>
      </c>
      <c r="D1025" s="7">
        <f>_xlfn.XLOOKUP(A1025,'Medical Examinations'!$A$2:$A$2336,'Medical Examinations'!$C$2:$C$2336,AVERAGE('Medical Examinations'!$C$2:$C$2336))</f>
        <v>7.37</v>
      </c>
      <c r="E1025" s="7" t="str">
        <f>_xlfn.XLOOKUP(A1025,'Medical Examinations'!$A:$A,'Medical Examinations'!$D:$D,"Unknown")</f>
        <v>No</v>
      </c>
      <c r="F1025" s="7" t="str">
        <f>_xlfn.XLOOKUP(A1025,'Medical Examinations'!$A:$A,'Medical Examinations'!$E:$E,"Unknown")</f>
        <v>No</v>
      </c>
      <c r="G1025" s="7" t="str">
        <f>_xlfn.XLOOKUP(A1025,'Medical Examinations'!$A:$A,'Medical Examinations'!$F:$F,"Unknown")</f>
        <v>No</v>
      </c>
      <c r="H1025" s="43">
        <f>_xlfn.XLOOKUP(Healthcare!A1025,'Medical Examinations'!$A:$A,'Medical Examinations'!$G:$G,0)</f>
        <v>0</v>
      </c>
      <c r="I1025" s="7" t="str">
        <f>_xlfn.XLOOKUP(A1025,'Medical Examinations'!$A:$A,'Medical Examinations'!$H:$H,"Unknown")</f>
        <v>No</v>
      </c>
      <c r="J1025" s="7" t="str" cm="1">
        <f t="array" ref="J1025">_xlfn.IFS(C1025&lt;18.5,"Under Weight",C1025&lt;=24.9,"Normal Weight",C1025&lt;30,"Over weight",C1025&gt;=30,"Obesity")</f>
        <v>Normal Weight</v>
      </c>
      <c r="K1025" s="7" t="str" cm="1">
        <f t="array" ref="K1025">_xlfn.IFS(D1025="Null","Unknown",D1025&lt;5.7,"Normal",D1025&lt;6.5,"Prediabetes",D1025&gt;=6.5,"Diabetes")</f>
        <v>Diabetes</v>
      </c>
      <c r="L1025" s="7" t="str">
        <f>_xlfn.XLOOKUP(A1025,'Hospitalisation Details'!$A:$A,'Hospitalisation Details'!$J:$J,)</f>
        <v>24-Oct-1968</v>
      </c>
      <c r="M1025" s="22">
        <f>+_xlfn.XLOOKUP(A1025,'Hospitalisation Details'!$A:$A,'Hospitalisation Details'!$F:$F)</f>
        <v>11013.71</v>
      </c>
      <c r="N1025" s="7" t="str">
        <f>_xlfn.XLOOKUP(A1025,'Hospitalisation Details'!$A:$A,'Hospitalisation Details'!$G:$G)</f>
        <v>tier - 3</v>
      </c>
      <c r="O1025" s="7" t="str">
        <f>_xlfn.XLOOKUP(A1025,'Hospitalisation Details'!$A:$A,'Hospitalisation Details'!$H:$H)</f>
        <v>tier - 1</v>
      </c>
      <c r="P1025" s="7" t="str">
        <f>_xlfn.XLOOKUP(A1025,'Hospitalisation Details'!$A:$A,'Hospitalisation Details'!$I:$I)</f>
        <v>R1013</v>
      </c>
      <c r="Q1025" s="28">
        <f>_xlfn.XLOOKUP(A1025,'Hospitalisation Details'!$A:$A,'Hospitalisation Details'!$K:$K)</f>
        <v>55</v>
      </c>
    </row>
    <row r="1026" spans="1:17" x14ac:dyDescent="0.3">
      <c r="A1026" s="27" t="s">
        <v>1345</v>
      </c>
      <c r="B1026" s="7" t="str">
        <f>IFERROR(_xlfn.XLOOKUP(A1026,'Customer Names'!$A$2:$A$2336,'Customer Names'!$C$2:$C$2336),"Unknown")</f>
        <v xml:space="preserve">  David</v>
      </c>
      <c r="C1026" s="7">
        <f>_xlfn.XLOOKUP(A1026,'Medical Examinations'!$A$2:$A$2336,'Medical Examinations'!$B$2:$B$2336,AVERAGE('Medical Examinations'!$B$2:$B$2336))</f>
        <v>52.37</v>
      </c>
      <c r="D1026" s="7">
        <f>_xlfn.XLOOKUP(A1026,'Medical Examinations'!$A$2:$A$2336,'Medical Examinations'!$C$2:$C$2336,AVERAGE('Medical Examinations'!$C$2:$C$2336))</f>
        <v>5.0599999999999996</v>
      </c>
      <c r="E1026" s="7" t="str">
        <f>_xlfn.XLOOKUP(A1026,'Medical Examinations'!$A:$A,'Medical Examinations'!$D:$D,"Unknown")</f>
        <v>Yes</v>
      </c>
      <c r="F1026" s="7" t="str">
        <f>_xlfn.XLOOKUP(A1026,'Medical Examinations'!$A:$A,'Medical Examinations'!$E:$E,"Unknown")</f>
        <v>Yes</v>
      </c>
      <c r="G1026" s="7" t="str">
        <f>_xlfn.XLOOKUP(A1026,'Medical Examinations'!$A:$A,'Medical Examinations'!$F:$F,"Unknown")</f>
        <v>No</v>
      </c>
      <c r="H1026" s="43">
        <f>_xlfn.XLOOKUP(Healthcare!A1026,'Medical Examinations'!$A:$A,'Medical Examinations'!$G:$G,0)</f>
        <v>2</v>
      </c>
      <c r="I1026" s="7" t="str">
        <f>_xlfn.XLOOKUP(A1026,'Medical Examinations'!$A:$A,'Medical Examinations'!$H:$H,"Unknown")</f>
        <v>No</v>
      </c>
      <c r="J1026" s="7" t="str" cm="1">
        <f t="array" ref="J1026">_xlfn.IFS(C1026&lt;18.5,"Under Weight",C1026&lt;=24.9,"Normal Weight",C1026&lt;30,"Over weight",C1026&gt;=30,"Obesity")</f>
        <v>Obesity</v>
      </c>
      <c r="K1026" s="7" t="str" cm="1">
        <f t="array" ref="K1026">_xlfn.IFS(D1026="Null","Unknown",D1026&lt;5.7,"Normal",D1026&lt;6.5,"Prediabetes",D1026&gt;=6.5,"Diabetes")</f>
        <v>Normal</v>
      </c>
      <c r="L1026" s="7" t="str">
        <f>_xlfn.XLOOKUP(A1026,'Hospitalisation Details'!$A:$A,'Hospitalisation Details'!$J:$J,)</f>
        <v>17-Sep-2000</v>
      </c>
      <c r="M1026" s="22">
        <f>+_xlfn.XLOOKUP(A1026,'Hospitalisation Details'!$A:$A,'Hospitalisation Details'!$F:$F)</f>
        <v>10991.58</v>
      </c>
      <c r="N1026" s="7" t="str">
        <f>_xlfn.XLOOKUP(A1026,'Hospitalisation Details'!$A:$A,'Hospitalisation Details'!$G:$G)</f>
        <v>tier - 3</v>
      </c>
      <c r="O1026" s="7" t="str">
        <f>_xlfn.XLOOKUP(A1026,'Hospitalisation Details'!$A:$A,'Hospitalisation Details'!$H:$H)</f>
        <v>tier - 3</v>
      </c>
      <c r="P1026" s="7" t="str">
        <f>_xlfn.XLOOKUP(A1026,'Hospitalisation Details'!$A:$A,'Hospitalisation Details'!$I:$I)</f>
        <v>R1012</v>
      </c>
      <c r="Q1026" s="28">
        <f>_xlfn.XLOOKUP(A1026,'Hospitalisation Details'!$A:$A,'Hospitalisation Details'!$K:$K)</f>
        <v>23</v>
      </c>
    </row>
    <row r="1027" spans="1:17" x14ac:dyDescent="0.3">
      <c r="A1027" s="27" t="s">
        <v>1344</v>
      </c>
      <c r="B1027" s="7" t="str">
        <f>IFERROR(_xlfn.XLOOKUP(A1027,'Customer Names'!$A$2:$A$2336,'Customer Names'!$C$2:$C$2336),"Unknown")</f>
        <v xml:space="preserve">  Tim</v>
      </c>
      <c r="C1027" s="7">
        <f>_xlfn.XLOOKUP(A1027,'Medical Examinations'!$A$2:$A$2336,'Medical Examinations'!$B$2:$B$2336,AVERAGE('Medical Examinations'!$B$2:$B$2336))</f>
        <v>40.369999999999997</v>
      </c>
      <c r="D1027" s="7">
        <f>_xlfn.XLOOKUP(A1027,'Medical Examinations'!$A$2:$A$2336,'Medical Examinations'!$C$2:$C$2336,AVERAGE('Medical Examinations'!$C$2:$C$2336))</f>
        <v>8.2100000000000009</v>
      </c>
      <c r="E1027" s="7" t="str">
        <f>_xlfn.XLOOKUP(A1027,'Medical Examinations'!$A:$A,'Medical Examinations'!$D:$D,"Unknown")</f>
        <v>No</v>
      </c>
      <c r="F1027" s="7" t="str">
        <f>_xlfn.XLOOKUP(A1027,'Medical Examinations'!$A:$A,'Medical Examinations'!$E:$E,"Unknown")</f>
        <v>No</v>
      </c>
      <c r="G1027" s="7" t="str">
        <f>_xlfn.XLOOKUP(A1027,'Medical Examinations'!$A:$A,'Medical Examinations'!$F:$F,"Unknown")</f>
        <v>No</v>
      </c>
      <c r="H1027" s="43">
        <f>_xlfn.XLOOKUP(Healthcare!A1027,'Medical Examinations'!$A:$A,'Medical Examinations'!$G:$G,0)</f>
        <v>0</v>
      </c>
      <c r="I1027" s="7" t="str">
        <f>_xlfn.XLOOKUP(A1027,'Medical Examinations'!$A:$A,'Medical Examinations'!$H:$H,"Unknown")</f>
        <v>No</v>
      </c>
      <c r="J1027" s="7" t="str" cm="1">
        <f t="array" ref="J1027">_xlfn.IFS(C1027&lt;18.5,"Under Weight",C1027&lt;=24.9,"Normal Weight",C1027&lt;30,"Over weight",C1027&gt;=30,"Obesity")</f>
        <v>Obesity</v>
      </c>
      <c r="K1027" s="7" t="str" cm="1">
        <f t="array" ref="K1027">_xlfn.IFS(D1027="Null","Unknown",D1027&lt;5.7,"Normal",D1027&lt;6.5,"Prediabetes",D1027&gt;=6.5,"Diabetes")</f>
        <v>Diabetes</v>
      </c>
      <c r="L1027" s="7" t="str">
        <f>_xlfn.XLOOKUP(A1027,'Hospitalisation Details'!$A:$A,'Hospitalisation Details'!$J:$J,)</f>
        <v>18-Dec-1965</v>
      </c>
      <c r="M1027" s="22">
        <f>+_xlfn.XLOOKUP(A1027,'Hospitalisation Details'!$A:$A,'Hospitalisation Details'!$F:$F)</f>
        <v>10982.5</v>
      </c>
      <c r="N1027" s="7" t="str">
        <f>_xlfn.XLOOKUP(A1027,'Hospitalisation Details'!$A:$A,'Hospitalisation Details'!$G:$G)</f>
        <v>tier - 3</v>
      </c>
      <c r="O1027" s="7" t="str">
        <f>_xlfn.XLOOKUP(A1027,'Hospitalisation Details'!$A:$A,'Hospitalisation Details'!$H:$H)</f>
        <v>tier - 3</v>
      </c>
      <c r="P1027" s="7" t="str">
        <f>_xlfn.XLOOKUP(A1027,'Hospitalisation Details'!$A:$A,'Hospitalisation Details'!$I:$I)</f>
        <v>R1013</v>
      </c>
      <c r="Q1027" s="28">
        <f>_xlfn.XLOOKUP(A1027,'Hospitalisation Details'!$A:$A,'Hospitalisation Details'!$K:$K)</f>
        <v>58</v>
      </c>
    </row>
    <row r="1028" spans="1:17" x14ac:dyDescent="0.3">
      <c r="A1028" s="27" t="s">
        <v>1343</v>
      </c>
      <c r="B1028" s="7" t="str">
        <f>IFERROR(_xlfn.XLOOKUP(A1028,'Customer Names'!$A$2:$A$2336,'Customer Names'!$C$2:$C$2336),"Unknown")</f>
        <v xml:space="preserve">  Emma M</v>
      </c>
      <c r="C1028" s="7">
        <f>_xlfn.XLOOKUP(A1028,'Medical Examinations'!$A$2:$A$2336,'Medical Examinations'!$B$2:$B$2336,AVERAGE('Medical Examinations'!$B$2:$B$2336))</f>
        <v>41.47</v>
      </c>
      <c r="D1028" s="7">
        <f>_xlfn.XLOOKUP(A1028,'Medical Examinations'!$A$2:$A$2336,'Medical Examinations'!$C$2:$C$2336,AVERAGE('Medical Examinations'!$C$2:$C$2336))</f>
        <v>10.34</v>
      </c>
      <c r="E1028" s="7" t="str">
        <f>_xlfn.XLOOKUP(A1028,'Medical Examinations'!$A:$A,'Medical Examinations'!$D:$D,"Unknown")</f>
        <v>No</v>
      </c>
      <c r="F1028" s="7" t="str">
        <f>_xlfn.XLOOKUP(A1028,'Medical Examinations'!$A:$A,'Medical Examinations'!$E:$E,"Unknown")</f>
        <v>No</v>
      </c>
      <c r="G1028" s="7" t="str">
        <f>_xlfn.XLOOKUP(A1028,'Medical Examinations'!$A:$A,'Medical Examinations'!$F:$F,"Unknown")</f>
        <v>No</v>
      </c>
      <c r="H1028" s="43">
        <f>_xlfn.XLOOKUP(Healthcare!A1028,'Medical Examinations'!$A:$A,'Medical Examinations'!$G:$G,0)</f>
        <v>2</v>
      </c>
      <c r="I1028" s="7" t="str">
        <f>_xlfn.XLOOKUP(A1028,'Medical Examinations'!$A:$A,'Medical Examinations'!$H:$H,"Unknown")</f>
        <v>No</v>
      </c>
      <c r="J1028" s="7" t="str" cm="1">
        <f t="array" ref="J1028">_xlfn.IFS(C1028&lt;18.5,"Under Weight",C1028&lt;=24.9,"Normal Weight",C1028&lt;30,"Over weight",C1028&gt;=30,"Obesity")</f>
        <v>Obesity</v>
      </c>
      <c r="K1028" s="7" t="str" cm="1">
        <f t="array" ref="K1028">_xlfn.IFS(D1028="Null","Unknown",D1028&lt;5.7,"Normal",D1028&lt;6.5,"Prediabetes",D1028&gt;=6.5,"Diabetes")</f>
        <v>Diabetes</v>
      </c>
      <c r="L1028" s="7" t="str">
        <f>_xlfn.XLOOKUP(A1028,'Hospitalisation Details'!$A:$A,'Hospitalisation Details'!$J:$J,)</f>
        <v>21-Oct-1973</v>
      </c>
      <c r="M1028" s="22">
        <f>+_xlfn.XLOOKUP(A1028,'Hospitalisation Details'!$A:$A,'Hospitalisation Details'!$F:$F)</f>
        <v>10977.21</v>
      </c>
      <c r="N1028" s="7" t="str">
        <f>_xlfn.XLOOKUP(A1028,'Hospitalisation Details'!$A:$A,'Hospitalisation Details'!$G:$G)</f>
        <v>tier - 3</v>
      </c>
      <c r="O1028" s="7" t="str">
        <f>_xlfn.XLOOKUP(A1028,'Hospitalisation Details'!$A:$A,'Hospitalisation Details'!$H:$H)</f>
        <v>tier - 1</v>
      </c>
      <c r="P1028" s="7" t="str">
        <f>_xlfn.XLOOKUP(A1028,'Hospitalisation Details'!$A:$A,'Hospitalisation Details'!$I:$I)</f>
        <v>R1013</v>
      </c>
      <c r="Q1028" s="28">
        <f>_xlfn.XLOOKUP(A1028,'Hospitalisation Details'!$A:$A,'Hospitalisation Details'!$K:$K)</f>
        <v>50</v>
      </c>
    </row>
    <row r="1029" spans="1:17" x14ac:dyDescent="0.3">
      <c r="A1029" s="27" t="s">
        <v>1342</v>
      </c>
      <c r="B1029" s="7" t="str">
        <f>IFERROR(_xlfn.XLOOKUP(A1029,'Customer Names'!$A$2:$A$2336,'Customer Names'!$C$2:$C$2336),"Unknown")</f>
        <v xml:space="preserve">  Tim</v>
      </c>
      <c r="C1029" s="7">
        <f>_xlfn.XLOOKUP(A1029,'Medical Examinations'!$A$2:$A$2336,'Medical Examinations'!$B$2:$B$2336,AVERAGE('Medical Examinations'!$B$2:$B$2336))</f>
        <v>33.725000000000001</v>
      </c>
      <c r="D1029" s="7">
        <f>_xlfn.XLOOKUP(A1029,'Medical Examinations'!$A$2:$A$2336,'Medical Examinations'!$C$2:$C$2336,AVERAGE('Medical Examinations'!$C$2:$C$2336))</f>
        <v>5.51</v>
      </c>
      <c r="E1029" s="7" t="str">
        <f>_xlfn.XLOOKUP(A1029,'Medical Examinations'!$A:$A,'Medical Examinations'!$D:$D,"Unknown")</f>
        <v>Yes</v>
      </c>
      <c r="F1029" s="7" t="str">
        <f>_xlfn.XLOOKUP(A1029,'Medical Examinations'!$A:$A,'Medical Examinations'!$E:$E,"Unknown")</f>
        <v>No</v>
      </c>
      <c r="G1029" s="7" t="str">
        <f>_xlfn.XLOOKUP(A1029,'Medical Examinations'!$A:$A,'Medical Examinations'!$F:$F,"Unknown")</f>
        <v>No</v>
      </c>
      <c r="H1029" s="43">
        <f>_xlfn.XLOOKUP(Healthcare!A1029,'Medical Examinations'!$A:$A,'Medical Examinations'!$G:$G,0)</f>
        <v>2</v>
      </c>
      <c r="I1029" s="7" t="str">
        <f>_xlfn.XLOOKUP(A1029,'Medical Examinations'!$A:$A,'Medical Examinations'!$H:$H,"Unknown")</f>
        <v>No</v>
      </c>
      <c r="J1029" s="7" t="str" cm="1">
        <f t="array" ref="J1029">_xlfn.IFS(C1029&lt;18.5,"Under Weight",C1029&lt;=24.9,"Normal Weight",C1029&lt;30,"Over weight",C1029&gt;=30,"Obesity")</f>
        <v>Obesity</v>
      </c>
      <c r="K1029" s="7" t="str" cm="1">
        <f t="array" ref="K1029">_xlfn.IFS(D1029="Null","Unknown",D1029&lt;5.7,"Normal",D1029&lt;6.5,"Prediabetes",D1029&gt;=6.5,"Diabetes")</f>
        <v>Normal</v>
      </c>
      <c r="L1029" s="7" t="str">
        <f>_xlfn.XLOOKUP(A1029,'Hospitalisation Details'!$A:$A,'Hospitalisation Details'!$J:$J,)</f>
        <v>9-Jul-1966</v>
      </c>
      <c r="M1029" s="22">
        <f>+_xlfn.XLOOKUP(A1029,'Hospitalisation Details'!$A:$A,'Hospitalisation Details'!$F:$F)</f>
        <v>10976.25</v>
      </c>
      <c r="N1029" s="7" t="str">
        <f>_xlfn.XLOOKUP(A1029,'Hospitalisation Details'!$A:$A,'Hospitalisation Details'!$G:$G)</f>
        <v>tier - 3</v>
      </c>
      <c r="O1029" s="7" t="str">
        <f>_xlfn.XLOOKUP(A1029,'Hospitalisation Details'!$A:$A,'Hospitalisation Details'!$H:$H)</f>
        <v>tier - 2</v>
      </c>
      <c r="P1029" s="7" t="str">
        <f>_xlfn.XLOOKUP(A1029,'Hospitalisation Details'!$A:$A,'Hospitalisation Details'!$I:$I)</f>
        <v>R1012</v>
      </c>
      <c r="Q1029" s="28">
        <f>_xlfn.XLOOKUP(A1029,'Hospitalisation Details'!$A:$A,'Hospitalisation Details'!$K:$K)</f>
        <v>57</v>
      </c>
    </row>
    <row r="1030" spans="1:17" x14ac:dyDescent="0.3">
      <c r="A1030" s="27" t="s">
        <v>1341</v>
      </c>
      <c r="B1030" s="7" t="str">
        <f>IFERROR(_xlfn.XLOOKUP(A1030,'Customer Names'!$A$2:$A$2336,'Customer Names'!$C$2:$C$2336),"Unknown")</f>
        <v xml:space="preserve">  Patrick</v>
      </c>
      <c r="C1030" s="7">
        <f>_xlfn.XLOOKUP(A1030,'Medical Examinations'!$A$2:$A$2336,'Medical Examinations'!$B$2:$B$2336,AVERAGE('Medical Examinations'!$B$2:$B$2336))</f>
        <v>28.1</v>
      </c>
      <c r="D1030" s="7">
        <f>_xlfn.XLOOKUP(A1030,'Medical Examinations'!$A$2:$A$2336,'Medical Examinations'!$C$2:$C$2336,AVERAGE('Medical Examinations'!$C$2:$C$2336))</f>
        <v>11.2</v>
      </c>
      <c r="E1030" s="7" t="str">
        <f>_xlfn.XLOOKUP(A1030,'Medical Examinations'!$A:$A,'Medical Examinations'!$D:$D,"Unknown")</f>
        <v>No</v>
      </c>
      <c r="F1030" s="7" t="str">
        <f>_xlfn.XLOOKUP(A1030,'Medical Examinations'!$A:$A,'Medical Examinations'!$E:$E,"Unknown")</f>
        <v>No</v>
      </c>
      <c r="G1030" s="7" t="str">
        <f>_xlfn.XLOOKUP(A1030,'Medical Examinations'!$A:$A,'Medical Examinations'!$F:$F,"Unknown")</f>
        <v>No</v>
      </c>
      <c r="H1030" s="43">
        <f>_xlfn.XLOOKUP(Healthcare!A1030,'Medical Examinations'!$A:$A,'Medical Examinations'!$G:$G,0)</f>
        <v>0</v>
      </c>
      <c r="I1030" s="7" t="str">
        <f>_xlfn.XLOOKUP(A1030,'Medical Examinations'!$A:$A,'Medical Examinations'!$H:$H,"Unknown")</f>
        <v>No</v>
      </c>
      <c r="J1030" s="7" t="str" cm="1">
        <f t="array" ref="J1030">_xlfn.IFS(C1030&lt;18.5,"Under Weight",C1030&lt;=24.9,"Normal Weight",C1030&lt;30,"Over weight",C1030&gt;=30,"Obesity")</f>
        <v>Over weight</v>
      </c>
      <c r="K1030" s="7" t="str" cm="1">
        <f t="array" ref="K1030">_xlfn.IFS(D1030="Null","Unknown",D1030&lt;5.7,"Normal",D1030&lt;6.5,"Prediabetes",D1030&gt;=6.5,"Diabetes")</f>
        <v>Diabetes</v>
      </c>
      <c r="L1030" s="7" t="str">
        <f>_xlfn.XLOOKUP(A1030,'Hospitalisation Details'!$A:$A,'Hospitalisation Details'!$J:$J,)</f>
        <v>19-Jun-1965</v>
      </c>
      <c r="M1030" s="22">
        <f>+_xlfn.XLOOKUP(A1030,'Hospitalisation Details'!$A:$A,'Hospitalisation Details'!$F:$F)</f>
        <v>10965.45</v>
      </c>
      <c r="N1030" s="7" t="str">
        <f>_xlfn.XLOOKUP(A1030,'Hospitalisation Details'!$A:$A,'Hospitalisation Details'!$G:$G)</f>
        <v>tier - 3</v>
      </c>
      <c r="O1030" s="7" t="str">
        <f>_xlfn.XLOOKUP(A1030,'Hospitalisation Details'!$A:$A,'Hospitalisation Details'!$H:$H)</f>
        <v>tier - 2</v>
      </c>
      <c r="P1030" s="7" t="str">
        <f>_xlfn.XLOOKUP(A1030,'Hospitalisation Details'!$A:$A,'Hospitalisation Details'!$I:$I)</f>
        <v>R1011</v>
      </c>
      <c r="Q1030" s="28">
        <f>_xlfn.XLOOKUP(A1030,'Hospitalisation Details'!$A:$A,'Hospitalisation Details'!$K:$K)</f>
        <v>58</v>
      </c>
    </row>
    <row r="1031" spans="1:17" x14ac:dyDescent="0.3">
      <c r="A1031" s="27" t="s">
        <v>1340</v>
      </c>
      <c r="B1031" s="7" t="str">
        <f>IFERROR(_xlfn.XLOOKUP(A1031,'Customer Names'!$A$2:$A$2336,'Customer Names'!$C$2:$C$2336),"Unknown")</f>
        <v xml:space="preserve">  Bridget K</v>
      </c>
      <c r="C1031" s="7">
        <f>_xlfn.XLOOKUP(A1031,'Medical Examinations'!$A$2:$A$2336,'Medical Examinations'!$B$2:$B$2336,AVERAGE('Medical Examinations'!$B$2:$B$2336))</f>
        <v>37.43</v>
      </c>
      <c r="D1031" s="7">
        <f>_xlfn.XLOOKUP(A1031,'Medical Examinations'!$A$2:$A$2336,'Medical Examinations'!$C$2:$C$2336,AVERAGE('Medical Examinations'!$C$2:$C$2336))</f>
        <v>4.3499999999999996</v>
      </c>
      <c r="E1031" s="7" t="str">
        <f>_xlfn.XLOOKUP(A1031,'Medical Examinations'!$A:$A,'Medical Examinations'!$D:$D,"Unknown")</f>
        <v>Yes</v>
      </c>
      <c r="F1031" s="7" t="str">
        <f>_xlfn.XLOOKUP(A1031,'Medical Examinations'!$A:$A,'Medical Examinations'!$E:$E,"Unknown")</f>
        <v>No</v>
      </c>
      <c r="G1031" s="7" t="str">
        <f>_xlfn.XLOOKUP(A1031,'Medical Examinations'!$A:$A,'Medical Examinations'!$F:$F,"Unknown")</f>
        <v>Yes</v>
      </c>
      <c r="H1031" s="43">
        <f>_xlfn.XLOOKUP(Healthcare!A1031,'Medical Examinations'!$A:$A,'Medical Examinations'!$G:$G,0)</f>
        <v>1</v>
      </c>
      <c r="I1031" s="7" t="str">
        <f>_xlfn.XLOOKUP(A1031,'Medical Examinations'!$A:$A,'Medical Examinations'!$H:$H,"Unknown")</f>
        <v>No</v>
      </c>
      <c r="J1031" s="7" t="str" cm="1">
        <f t="array" ref="J1031">_xlfn.IFS(C1031&lt;18.5,"Under Weight",C1031&lt;=24.9,"Normal Weight",C1031&lt;30,"Over weight",C1031&gt;=30,"Obesity")</f>
        <v>Obesity</v>
      </c>
      <c r="K1031" s="7" t="str" cm="1">
        <f t="array" ref="K1031">_xlfn.IFS(D1031="Null","Unknown",D1031&lt;5.7,"Normal",D1031&lt;6.5,"Prediabetes",D1031&gt;=6.5,"Diabetes")</f>
        <v>Normal</v>
      </c>
      <c r="L1031" s="7" t="str">
        <f>_xlfn.XLOOKUP(A1031,'Hospitalisation Details'!$A:$A,'Hospitalisation Details'!$J:$J,)</f>
        <v>14-Aug-1969</v>
      </c>
      <c r="M1031" s="22">
        <f>+_xlfn.XLOOKUP(A1031,'Hospitalisation Details'!$A:$A,'Hospitalisation Details'!$F:$F)</f>
        <v>10959.69</v>
      </c>
      <c r="N1031" s="7" t="str">
        <f>_xlfn.XLOOKUP(A1031,'Hospitalisation Details'!$A:$A,'Hospitalisation Details'!$G:$G)</f>
        <v>tier - 3</v>
      </c>
      <c r="O1031" s="7" t="str">
        <f>_xlfn.XLOOKUP(A1031,'Hospitalisation Details'!$A:$A,'Hospitalisation Details'!$H:$H)</f>
        <v>tier - 3</v>
      </c>
      <c r="P1031" s="7" t="str">
        <f>_xlfn.XLOOKUP(A1031,'Hospitalisation Details'!$A:$A,'Hospitalisation Details'!$I:$I)</f>
        <v>R1012</v>
      </c>
      <c r="Q1031" s="28">
        <f>_xlfn.XLOOKUP(A1031,'Hospitalisation Details'!$A:$A,'Hospitalisation Details'!$K:$K)</f>
        <v>54</v>
      </c>
    </row>
    <row r="1032" spans="1:17" x14ac:dyDescent="0.3">
      <c r="A1032" s="27" t="s">
        <v>1339</v>
      </c>
      <c r="B1032" s="7" t="str">
        <f>IFERROR(_xlfn.XLOOKUP(A1032,'Customer Names'!$A$2:$A$2336,'Customer Names'!$C$2:$C$2336),"Unknown")</f>
        <v xml:space="preserve">  Gabriel</v>
      </c>
      <c r="C1032" s="7">
        <f>_xlfn.XLOOKUP(A1032,'Medical Examinations'!$A$2:$A$2336,'Medical Examinations'!$B$2:$B$2336,AVERAGE('Medical Examinations'!$B$2:$B$2336))</f>
        <v>23.7</v>
      </c>
      <c r="D1032" s="7">
        <f>_xlfn.XLOOKUP(A1032,'Medical Examinations'!$A$2:$A$2336,'Medical Examinations'!$C$2:$C$2336,AVERAGE('Medical Examinations'!$C$2:$C$2336))</f>
        <v>10.45</v>
      </c>
      <c r="E1032" s="7" t="str">
        <f>_xlfn.XLOOKUP(A1032,'Medical Examinations'!$A:$A,'Medical Examinations'!$D:$D,"Unknown")</f>
        <v>No</v>
      </c>
      <c r="F1032" s="7" t="str">
        <f>_xlfn.XLOOKUP(A1032,'Medical Examinations'!$A:$A,'Medical Examinations'!$E:$E,"Unknown")</f>
        <v>No</v>
      </c>
      <c r="G1032" s="7" t="str">
        <f>_xlfn.XLOOKUP(A1032,'Medical Examinations'!$A:$A,'Medical Examinations'!$F:$F,"Unknown")</f>
        <v>No</v>
      </c>
      <c r="H1032" s="43">
        <f>_xlfn.XLOOKUP(Healthcare!A1032,'Medical Examinations'!$A:$A,'Medical Examinations'!$G:$G,0)</f>
        <v>0</v>
      </c>
      <c r="I1032" s="7" t="str">
        <f>_xlfn.XLOOKUP(A1032,'Medical Examinations'!$A:$A,'Medical Examinations'!$H:$H,"Unknown")</f>
        <v>No</v>
      </c>
      <c r="J1032" s="7" t="str" cm="1">
        <f t="array" ref="J1032">_xlfn.IFS(C1032&lt;18.5,"Under Weight",C1032&lt;=24.9,"Normal Weight",C1032&lt;30,"Over weight",C1032&gt;=30,"Obesity")</f>
        <v>Normal Weight</v>
      </c>
      <c r="K1032" s="7" t="str" cm="1">
        <f t="array" ref="K1032">_xlfn.IFS(D1032="Null","Unknown",D1032&lt;5.7,"Normal",D1032&lt;6.5,"Prediabetes",D1032&gt;=6.5,"Diabetes")</f>
        <v>Diabetes</v>
      </c>
      <c r="L1032" s="7" t="str">
        <f>_xlfn.XLOOKUP(A1032,'Hospitalisation Details'!$A:$A,'Hospitalisation Details'!$J:$J,)</f>
        <v>4-Dec-1965</v>
      </c>
      <c r="M1032" s="22">
        <f>+_xlfn.XLOOKUP(A1032,'Hospitalisation Details'!$A:$A,'Hospitalisation Details'!$F:$F)</f>
        <v>10959.33</v>
      </c>
      <c r="N1032" s="7" t="str">
        <f>_xlfn.XLOOKUP(A1032,'Hospitalisation Details'!$A:$A,'Hospitalisation Details'!$G:$G)</f>
        <v>tier - 3</v>
      </c>
      <c r="O1032" s="7" t="str">
        <f>_xlfn.XLOOKUP(A1032,'Hospitalisation Details'!$A:$A,'Hospitalisation Details'!$H:$H)</f>
        <v>tier - 3</v>
      </c>
      <c r="P1032" s="7" t="str">
        <f>_xlfn.XLOOKUP(A1032,'Hospitalisation Details'!$A:$A,'Hospitalisation Details'!$I:$I)</f>
        <v>R1011</v>
      </c>
      <c r="Q1032" s="28">
        <f>_xlfn.XLOOKUP(A1032,'Hospitalisation Details'!$A:$A,'Hospitalisation Details'!$K:$K)</f>
        <v>58</v>
      </c>
    </row>
    <row r="1033" spans="1:17" x14ac:dyDescent="0.3">
      <c r="A1033" s="27" t="s">
        <v>1338</v>
      </c>
      <c r="B1033" s="7" t="str">
        <f>IFERROR(_xlfn.XLOOKUP(A1033,'Customer Names'!$A$2:$A$2336,'Customer Names'!$C$2:$C$2336),"Unknown")</f>
        <v xml:space="preserve">  Natasha</v>
      </c>
      <c r="C1033" s="7">
        <f>_xlfn.XLOOKUP(A1033,'Medical Examinations'!$A$2:$A$2336,'Medical Examinations'!$B$2:$B$2336,AVERAGE('Medical Examinations'!$B$2:$B$2336))</f>
        <v>24.795000000000002</v>
      </c>
      <c r="D1033" s="7">
        <f>_xlfn.XLOOKUP(A1033,'Medical Examinations'!$A$2:$A$2336,'Medical Examinations'!$C$2:$C$2336,AVERAGE('Medical Examinations'!$C$2:$C$2336))</f>
        <v>4.07</v>
      </c>
      <c r="E1033" s="7" t="str">
        <f>_xlfn.XLOOKUP(A1033,'Medical Examinations'!$A:$A,'Medical Examinations'!$D:$D,"Unknown")</f>
        <v>Yes</v>
      </c>
      <c r="F1033" s="7" t="str">
        <f>_xlfn.XLOOKUP(A1033,'Medical Examinations'!$A:$A,'Medical Examinations'!$E:$E,"Unknown")</f>
        <v>No</v>
      </c>
      <c r="G1033" s="7" t="str">
        <f>_xlfn.XLOOKUP(A1033,'Medical Examinations'!$A:$A,'Medical Examinations'!$F:$F,"Unknown")</f>
        <v>Yes</v>
      </c>
      <c r="H1033" s="43">
        <f>_xlfn.XLOOKUP(Healthcare!A1033,'Medical Examinations'!$A:$A,'Medical Examinations'!$G:$G,0)</f>
        <v>1</v>
      </c>
      <c r="I1033" s="7" t="str">
        <f>_xlfn.XLOOKUP(A1033,'Medical Examinations'!$A:$A,'Medical Examinations'!$H:$H,"Unknown")</f>
        <v>No</v>
      </c>
      <c r="J1033" s="7" t="str" cm="1">
        <f t="array" ref="J1033">_xlfn.IFS(C1033&lt;18.5,"Under Weight",C1033&lt;=24.9,"Normal Weight",C1033&lt;30,"Over weight",C1033&gt;=30,"Obesity")</f>
        <v>Normal Weight</v>
      </c>
      <c r="K1033" s="7" t="str" cm="1">
        <f t="array" ref="K1033">_xlfn.IFS(D1033="Null","Unknown",D1033&lt;5.7,"Normal",D1033&lt;6.5,"Prediabetes",D1033&gt;=6.5,"Diabetes")</f>
        <v>Normal</v>
      </c>
      <c r="L1033" s="7" t="str">
        <f>_xlfn.XLOOKUP(A1033,'Hospitalisation Details'!$A:$A,'Hospitalisation Details'!$J:$J,)</f>
        <v>10-Nov-1969</v>
      </c>
      <c r="M1033" s="22">
        <f>+_xlfn.XLOOKUP(A1033,'Hospitalisation Details'!$A:$A,'Hospitalisation Details'!$F:$F)</f>
        <v>10942.13</v>
      </c>
      <c r="N1033" s="7" t="str">
        <f>_xlfn.XLOOKUP(A1033,'Hospitalisation Details'!$A:$A,'Hospitalisation Details'!$G:$G)</f>
        <v>tier - 3</v>
      </c>
      <c r="O1033" s="7" t="str">
        <f>_xlfn.XLOOKUP(A1033,'Hospitalisation Details'!$A:$A,'Hospitalisation Details'!$H:$H)</f>
        <v>tier - 3</v>
      </c>
      <c r="P1033" s="7" t="str">
        <f>_xlfn.XLOOKUP(A1033,'Hospitalisation Details'!$A:$A,'Hospitalisation Details'!$I:$I)</f>
        <v>R1012</v>
      </c>
      <c r="Q1033" s="28">
        <f>_xlfn.XLOOKUP(A1033,'Hospitalisation Details'!$A:$A,'Hospitalisation Details'!$K:$K)</f>
        <v>54</v>
      </c>
    </row>
    <row r="1034" spans="1:17" x14ac:dyDescent="0.3">
      <c r="A1034" s="27" t="s">
        <v>1337</v>
      </c>
      <c r="B1034" s="7" t="str">
        <f>IFERROR(_xlfn.XLOOKUP(A1034,'Customer Names'!$A$2:$A$2336,'Customer Names'!$C$2:$C$2336),"Unknown")</f>
        <v xml:space="preserve">  Abby A</v>
      </c>
      <c r="C1034" s="7">
        <f>_xlfn.XLOOKUP(A1034,'Medical Examinations'!$A$2:$A$2336,'Medical Examinations'!$B$2:$B$2336,AVERAGE('Medical Examinations'!$B$2:$B$2336))</f>
        <v>31.9</v>
      </c>
      <c r="D1034" s="7">
        <f>_xlfn.XLOOKUP(A1034,'Medical Examinations'!$A$2:$A$2336,'Medical Examinations'!$C$2:$C$2336,AVERAGE('Medical Examinations'!$C$2:$C$2336))</f>
        <v>8.34</v>
      </c>
      <c r="E1034" s="7" t="str">
        <f>_xlfn.XLOOKUP(A1034,'Medical Examinations'!$A:$A,'Medical Examinations'!$D:$D,"Unknown")</f>
        <v>No</v>
      </c>
      <c r="F1034" s="7" t="str">
        <f>_xlfn.XLOOKUP(A1034,'Medical Examinations'!$A:$A,'Medical Examinations'!$E:$E,"Unknown")</f>
        <v>No</v>
      </c>
      <c r="G1034" s="7" t="str">
        <f>_xlfn.XLOOKUP(A1034,'Medical Examinations'!$A:$A,'Medical Examinations'!$F:$F,"Unknown")</f>
        <v>No</v>
      </c>
      <c r="H1034" s="43">
        <f>_xlfn.XLOOKUP(Healthcare!A1034,'Medical Examinations'!$A:$A,'Medical Examinations'!$G:$G,0)</f>
        <v>0</v>
      </c>
      <c r="I1034" s="7" t="str">
        <f>_xlfn.XLOOKUP(A1034,'Medical Examinations'!$A:$A,'Medical Examinations'!$H:$H,"Unknown")</f>
        <v>No</v>
      </c>
      <c r="J1034" s="7" t="str" cm="1">
        <f t="array" ref="J1034">_xlfn.IFS(C1034&lt;18.5,"Under Weight",C1034&lt;=24.9,"Normal Weight",C1034&lt;30,"Over weight",C1034&gt;=30,"Obesity")</f>
        <v>Obesity</v>
      </c>
      <c r="K1034" s="7" t="str" cm="1">
        <f t="array" ref="K1034">_xlfn.IFS(D1034="Null","Unknown",D1034&lt;5.7,"Normal",D1034&lt;6.5,"Prediabetes",D1034&gt;=6.5,"Diabetes")</f>
        <v>Diabetes</v>
      </c>
      <c r="L1034" s="7" t="str">
        <f>_xlfn.XLOOKUP(A1034,'Hospitalisation Details'!$A:$A,'Hospitalisation Details'!$J:$J,)</f>
        <v>12-Nov-1968</v>
      </c>
      <c r="M1034" s="22">
        <f>+_xlfn.XLOOKUP(A1034,'Hospitalisation Details'!$A:$A,'Hospitalisation Details'!$F:$F)</f>
        <v>10928.85</v>
      </c>
      <c r="N1034" s="7" t="str">
        <f>_xlfn.XLOOKUP(A1034,'Hospitalisation Details'!$A:$A,'Hospitalisation Details'!$G:$G)</f>
        <v>tier - 3</v>
      </c>
      <c r="O1034" s="7" t="str">
        <f>_xlfn.XLOOKUP(A1034,'Hospitalisation Details'!$A:$A,'Hospitalisation Details'!$H:$H)</f>
        <v>tier - 3</v>
      </c>
      <c r="P1034" s="7" t="str">
        <f>_xlfn.XLOOKUP(A1034,'Hospitalisation Details'!$A:$A,'Hospitalisation Details'!$I:$I)</f>
        <v>R1013</v>
      </c>
      <c r="Q1034" s="28">
        <f>_xlfn.XLOOKUP(A1034,'Hospitalisation Details'!$A:$A,'Hospitalisation Details'!$K:$K)</f>
        <v>55</v>
      </c>
    </row>
    <row r="1035" spans="1:17" x14ac:dyDescent="0.3">
      <c r="A1035" s="27" t="s">
        <v>1336</v>
      </c>
      <c r="B1035" s="7" t="str">
        <f>IFERROR(_xlfn.XLOOKUP(A1035,'Customer Names'!$A$2:$A$2336,'Customer Names'!$C$2:$C$2336),"Unknown")</f>
        <v xml:space="preserve">  Michelle</v>
      </c>
      <c r="C1035" s="7">
        <f>_xlfn.XLOOKUP(A1035,'Medical Examinations'!$A$2:$A$2336,'Medical Examinations'!$B$2:$B$2336,AVERAGE('Medical Examinations'!$B$2:$B$2336))</f>
        <v>32.68</v>
      </c>
      <c r="D1035" s="7">
        <f>_xlfn.XLOOKUP(A1035,'Medical Examinations'!$A$2:$A$2336,'Medical Examinations'!$C$2:$C$2336,AVERAGE('Medical Examinations'!$C$2:$C$2336))</f>
        <v>7.41</v>
      </c>
      <c r="E1035" s="7" t="str">
        <f>_xlfn.XLOOKUP(A1035,'Medical Examinations'!$A:$A,'Medical Examinations'!$D:$D,"Unknown")</f>
        <v>No</v>
      </c>
      <c r="F1035" s="7" t="str">
        <f>_xlfn.XLOOKUP(A1035,'Medical Examinations'!$A:$A,'Medical Examinations'!$E:$E,"Unknown")</f>
        <v>No</v>
      </c>
      <c r="G1035" s="7" t="str">
        <f>_xlfn.XLOOKUP(A1035,'Medical Examinations'!$A:$A,'Medical Examinations'!$F:$F,"Unknown")</f>
        <v>No</v>
      </c>
      <c r="H1035" s="43">
        <f>_xlfn.XLOOKUP(Healthcare!A1035,'Medical Examinations'!$A:$A,'Medical Examinations'!$G:$G,0)</f>
        <v>0</v>
      </c>
      <c r="I1035" s="7" t="str">
        <f>_xlfn.XLOOKUP(A1035,'Medical Examinations'!$A:$A,'Medical Examinations'!$H:$H,"Unknown")</f>
        <v>No</v>
      </c>
      <c r="J1035" s="7" t="str" cm="1">
        <f t="array" ref="J1035">_xlfn.IFS(C1035&lt;18.5,"Under Weight",C1035&lt;=24.9,"Normal Weight",C1035&lt;30,"Over weight",C1035&gt;=30,"Obesity")</f>
        <v>Obesity</v>
      </c>
      <c r="K1035" s="7" t="str" cm="1">
        <f t="array" ref="K1035">_xlfn.IFS(D1035="Null","Unknown",D1035&lt;5.7,"Normal",D1035&lt;6.5,"Prediabetes",D1035&gt;=6.5,"Diabetes")</f>
        <v>Diabetes</v>
      </c>
      <c r="L1035" s="7" t="str">
        <f>_xlfn.XLOOKUP(A1035,'Hospitalisation Details'!$A:$A,'Hospitalisation Details'!$J:$J,)</f>
        <v>13-Nov-1968</v>
      </c>
      <c r="M1035" s="22">
        <f>+_xlfn.XLOOKUP(A1035,'Hospitalisation Details'!$A:$A,'Hospitalisation Details'!$F:$F)</f>
        <v>10923.93</v>
      </c>
      <c r="N1035" s="7" t="str">
        <f>_xlfn.XLOOKUP(A1035,'Hospitalisation Details'!$A:$A,'Hospitalisation Details'!$G:$G)</f>
        <v>tier - 3</v>
      </c>
      <c r="O1035" s="7" t="str">
        <f>_xlfn.XLOOKUP(A1035,'Hospitalisation Details'!$A:$A,'Hospitalisation Details'!$H:$H)</f>
        <v>tier - 1</v>
      </c>
      <c r="P1035" s="7" t="str">
        <f>_xlfn.XLOOKUP(A1035,'Hospitalisation Details'!$A:$A,'Hospitalisation Details'!$I:$I)</f>
        <v>R1024</v>
      </c>
      <c r="Q1035" s="28">
        <f>_xlfn.XLOOKUP(A1035,'Hospitalisation Details'!$A:$A,'Hospitalisation Details'!$K:$K)</f>
        <v>55</v>
      </c>
    </row>
    <row r="1036" spans="1:17" x14ac:dyDescent="0.3">
      <c r="A1036" s="27" t="s">
        <v>1335</v>
      </c>
      <c r="B1036" s="7" t="str">
        <f>IFERROR(_xlfn.XLOOKUP(A1036,'Customer Names'!$A$2:$A$2336,'Customer Names'!$C$2:$C$2336),"Unknown")</f>
        <v xml:space="preserve">  Mckendree</v>
      </c>
      <c r="C1036" s="7">
        <f>_xlfn.XLOOKUP(A1036,'Medical Examinations'!$A$2:$A$2336,'Medical Examinations'!$B$2:$B$2336,AVERAGE('Medical Examinations'!$B$2:$B$2336))</f>
        <v>47.13</v>
      </c>
      <c r="D1036" s="7">
        <f>_xlfn.XLOOKUP(A1036,'Medical Examinations'!$A$2:$A$2336,'Medical Examinations'!$C$2:$C$2336,AVERAGE('Medical Examinations'!$C$2:$C$2336))</f>
        <v>4.3099999999999996</v>
      </c>
      <c r="E1036" s="7" t="str">
        <f>_xlfn.XLOOKUP(A1036,'Medical Examinations'!$A:$A,'Medical Examinations'!$D:$D,"Unknown")</f>
        <v>No</v>
      </c>
      <c r="F1036" s="7" t="str">
        <f>_xlfn.XLOOKUP(A1036,'Medical Examinations'!$A:$A,'Medical Examinations'!$E:$E,"Unknown")</f>
        <v>No</v>
      </c>
      <c r="G1036" s="7" t="str">
        <f>_xlfn.XLOOKUP(A1036,'Medical Examinations'!$A:$A,'Medical Examinations'!$F:$F,"Unknown")</f>
        <v>No</v>
      </c>
      <c r="H1036" s="43">
        <f>_xlfn.XLOOKUP(Healthcare!A1036,'Medical Examinations'!$A:$A,'Medical Examinations'!$G:$G,0)</f>
        <v>0</v>
      </c>
      <c r="I1036" s="7" t="str">
        <f>_xlfn.XLOOKUP(A1036,'Medical Examinations'!$A:$A,'Medical Examinations'!$H:$H,"Unknown")</f>
        <v>No</v>
      </c>
      <c r="J1036" s="7" t="str" cm="1">
        <f t="array" ref="J1036">_xlfn.IFS(C1036&lt;18.5,"Under Weight",C1036&lt;=24.9,"Normal Weight",C1036&lt;30,"Over weight",C1036&gt;=30,"Obesity")</f>
        <v>Obesity</v>
      </c>
      <c r="K1036" s="7" t="str" cm="1">
        <f t="array" ref="K1036">_xlfn.IFS(D1036="Null","Unknown",D1036&lt;5.7,"Normal",D1036&lt;6.5,"Prediabetes",D1036&gt;=6.5,"Diabetes")</f>
        <v>Normal</v>
      </c>
      <c r="L1036" s="7" t="str">
        <f>_xlfn.XLOOKUP(A1036,'Hospitalisation Details'!$A:$A,'Hospitalisation Details'!$J:$J,)</f>
        <v>6-Sep-1994</v>
      </c>
      <c r="M1036" s="22">
        <f>+_xlfn.XLOOKUP(A1036,'Hospitalisation Details'!$A:$A,'Hospitalisation Details'!$F:$F)</f>
        <v>10886.66</v>
      </c>
      <c r="N1036" s="7" t="str">
        <f>_xlfn.XLOOKUP(A1036,'Hospitalisation Details'!$A:$A,'Hospitalisation Details'!$G:$G)</f>
        <v>tier - 3</v>
      </c>
      <c r="O1036" s="7" t="str">
        <f>_xlfn.XLOOKUP(A1036,'Hospitalisation Details'!$A:$A,'Hospitalisation Details'!$H:$H)</f>
        <v>tier - 3</v>
      </c>
      <c r="P1036" s="7" t="str">
        <f>_xlfn.XLOOKUP(A1036,'Hospitalisation Details'!$A:$A,'Hospitalisation Details'!$I:$I)</f>
        <v>R1012</v>
      </c>
      <c r="Q1036" s="28">
        <f>_xlfn.XLOOKUP(A1036,'Hospitalisation Details'!$A:$A,'Hospitalisation Details'!$K:$K)</f>
        <v>29</v>
      </c>
    </row>
    <row r="1037" spans="1:17" x14ac:dyDescent="0.3">
      <c r="A1037" s="27" t="s">
        <v>1334</v>
      </c>
      <c r="B1037" s="7" t="str">
        <f>IFERROR(_xlfn.XLOOKUP(A1037,'Customer Names'!$A$2:$A$2336,'Customer Names'!$C$2:$C$2336),"Unknown")</f>
        <v xml:space="preserve">  Tara</v>
      </c>
      <c r="C1037" s="7">
        <f>_xlfn.XLOOKUP(A1037,'Medical Examinations'!$A$2:$A$2336,'Medical Examinations'!$B$2:$B$2336,AVERAGE('Medical Examinations'!$B$2:$B$2336))</f>
        <v>36.67</v>
      </c>
      <c r="D1037" s="7">
        <f>_xlfn.XLOOKUP(A1037,'Medical Examinations'!$A$2:$A$2336,'Medical Examinations'!$C$2:$C$2336,AVERAGE('Medical Examinations'!$C$2:$C$2336))</f>
        <v>10.83</v>
      </c>
      <c r="E1037" s="7" t="str">
        <f>_xlfn.XLOOKUP(A1037,'Medical Examinations'!$A:$A,'Medical Examinations'!$D:$D,"Unknown")</f>
        <v>No</v>
      </c>
      <c r="F1037" s="7" t="str">
        <f>_xlfn.XLOOKUP(A1037,'Medical Examinations'!$A:$A,'Medical Examinations'!$E:$E,"Unknown")</f>
        <v>No</v>
      </c>
      <c r="G1037" s="7" t="str">
        <f>_xlfn.XLOOKUP(A1037,'Medical Examinations'!$A:$A,'Medical Examinations'!$F:$F,"Unknown")</f>
        <v>No</v>
      </c>
      <c r="H1037" s="43">
        <f>_xlfn.XLOOKUP(Healthcare!A1037,'Medical Examinations'!$A:$A,'Medical Examinations'!$G:$G,0)</f>
        <v>0</v>
      </c>
      <c r="I1037" s="7" t="str">
        <f>_xlfn.XLOOKUP(A1037,'Medical Examinations'!$A:$A,'Medical Examinations'!$H:$H,"Unknown")</f>
        <v>No</v>
      </c>
      <c r="J1037" s="7" t="str" cm="1">
        <f t="array" ref="J1037">_xlfn.IFS(C1037&lt;18.5,"Under Weight",C1037&lt;=24.9,"Normal Weight",C1037&lt;30,"Over weight",C1037&gt;=30,"Obesity")</f>
        <v>Obesity</v>
      </c>
      <c r="K1037" s="7" t="str" cm="1">
        <f t="array" ref="K1037">_xlfn.IFS(D1037="Null","Unknown",D1037&lt;5.7,"Normal",D1037&lt;6.5,"Prediabetes",D1037&gt;=6.5,"Diabetes")</f>
        <v>Diabetes</v>
      </c>
      <c r="L1037" s="7" t="str">
        <f>_xlfn.XLOOKUP(A1037,'Hospitalisation Details'!$A:$A,'Hospitalisation Details'!$J:$J,)</f>
        <v>20-Dec-1971</v>
      </c>
      <c r="M1037" s="22">
        <f>+_xlfn.XLOOKUP(A1037,'Hospitalisation Details'!$A:$A,'Hospitalisation Details'!$F:$F)</f>
        <v>10848.13</v>
      </c>
      <c r="N1037" s="7" t="str">
        <f>_xlfn.XLOOKUP(A1037,'Hospitalisation Details'!$A:$A,'Hospitalisation Details'!$G:$G)</f>
        <v>tier - 3</v>
      </c>
      <c r="O1037" s="7" t="str">
        <f>_xlfn.XLOOKUP(A1037,'Hospitalisation Details'!$A:$A,'Hospitalisation Details'!$H:$H)</f>
        <v>tier - 3</v>
      </c>
      <c r="P1037" s="7" t="str">
        <f>_xlfn.XLOOKUP(A1037,'Hospitalisation Details'!$A:$A,'Hospitalisation Details'!$I:$I)</f>
        <v>R1012</v>
      </c>
      <c r="Q1037" s="28">
        <f>_xlfn.XLOOKUP(A1037,'Hospitalisation Details'!$A:$A,'Hospitalisation Details'!$K:$K)</f>
        <v>52</v>
      </c>
    </row>
    <row r="1038" spans="1:17" x14ac:dyDescent="0.3">
      <c r="A1038" s="27" t="s">
        <v>1333</v>
      </c>
      <c r="B1038" s="7" t="str">
        <f>IFERROR(_xlfn.XLOOKUP(A1038,'Customer Names'!$A$2:$A$2336,'Customer Names'!$C$2:$C$2336),"Unknown")</f>
        <v xml:space="preserve">  Daniel</v>
      </c>
      <c r="C1038" s="7">
        <f>_xlfn.XLOOKUP(A1038,'Medical Examinations'!$A$2:$A$2336,'Medical Examinations'!$B$2:$B$2336,AVERAGE('Medical Examinations'!$B$2:$B$2336))</f>
        <v>33.630000000000003</v>
      </c>
      <c r="D1038" s="7">
        <f>_xlfn.XLOOKUP(A1038,'Medical Examinations'!$A$2:$A$2336,'Medical Examinations'!$C$2:$C$2336,AVERAGE('Medical Examinations'!$C$2:$C$2336))</f>
        <v>11.31</v>
      </c>
      <c r="E1038" s="7" t="str">
        <f>_xlfn.XLOOKUP(A1038,'Medical Examinations'!$A:$A,'Medical Examinations'!$D:$D,"Unknown")</f>
        <v>No</v>
      </c>
      <c r="F1038" s="7" t="str">
        <f>_xlfn.XLOOKUP(A1038,'Medical Examinations'!$A:$A,'Medical Examinations'!$E:$E,"Unknown")</f>
        <v>No</v>
      </c>
      <c r="G1038" s="7" t="str">
        <f>_xlfn.XLOOKUP(A1038,'Medical Examinations'!$A:$A,'Medical Examinations'!$F:$F,"Unknown")</f>
        <v>No</v>
      </c>
      <c r="H1038" s="43">
        <f>_xlfn.XLOOKUP(Healthcare!A1038,'Medical Examinations'!$A:$A,'Medical Examinations'!$G:$G,0)</f>
        <v>0</v>
      </c>
      <c r="I1038" s="7" t="str">
        <f>_xlfn.XLOOKUP(A1038,'Medical Examinations'!$A:$A,'Medical Examinations'!$H:$H,"Unknown")</f>
        <v>No</v>
      </c>
      <c r="J1038" s="7" t="str" cm="1">
        <f t="array" ref="J1038">_xlfn.IFS(C1038&lt;18.5,"Under Weight",C1038&lt;=24.9,"Normal Weight",C1038&lt;30,"Over weight",C1038&gt;=30,"Obesity")</f>
        <v>Obesity</v>
      </c>
      <c r="K1038" s="7" t="str" cm="1">
        <f t="array" ref="K1038">_xlfn.IFS(D1038="Null","Unknown",D1038&lt;5.7,"Normal",D1038&lt;6.5,"Prediabetes",D1038&gt;=6.5,"Diabetes")</f>
        <v>Diabetes</v>
      </c>
      <c r="L1038" s="7" t="str">
        <f>_xlfn.XLOOKUP(A1038,'Hospitalisation Details'!$A:$A,'Hospitalisation Details'!$J:$J,)</f>
        <v>28-Jul-1968</v>
      </c>
      <c r="M1038" s="22">
        <f>+_xlfn.XLOOKUP(A1038,'Hospitalisation Details'!$A:$A,'Hospitalisation Details'!$F:$F)</f>
        <v>10825.25</v>
      </c>
      <c r="N1038" s="7" t="str">
        <f>_xlfn.XLOOKUP(A1038,'Hospitalisation Details'!$A:$A,'Hospitalisation Details'!$G:$G)</f>
        <v>tier - 3</v>
      </c>
      <c r="O1038" s="7" t="str">
        <f>_xlfn.XLOOKUP(A1038,'Hospitalisation Details'!$A:$A,'Hospitalisation Details'!$H:$H)</f>
        <v>tier - 3</v>
      </c>
      <c r="P1038" s="7" t="str">
        <f>_xlfn.XLOOKUP(A1038,'Hospitalisation Details'!$A:$A,'Hospitalisation Details'!$I:$I)</f>
        <v>R1012</v>
      </c>
      <c r="Q1038" s="28">
        <f>_xlfn.XLOOKUP(A1038,'Hospitalisation Details'!$A:$A,'Hospitalisation Details'!$K:$K)</f>
        <v>55</v>
      </c>
    </row>
    <row r="1039" spans="1:17" x14ac:dyDescent="0.3">
      <c r="A1039" s="27" t="s">
        <v>1332</v>
      </c>
      <c r="B1039" s="7" t="str">
        <f>IFERROR(_xlfn.XLOOKUP(A1039,'Customer Names'!$A$2:$A$2336,'Customer Names'!$C$2:$C$2336),"Unknown")</f>
        <v xml:space="preserve">  Joshua P</v>
      </c>
      <c r="C1039" s="7">
        <f>_xlfn.XLOOKUP(A1039,'Medical Examinations'!$A$2:$A$2336,'Medical Examinations'!$B$2:$B$2336,AVERAGE('Medical Examinations'!$B$2:$B$2336))</f>
        <v>32.67</v>
      </c>
      <c r="D1039" s="7">
        <f>_xlfn.XLOOKUP(A1039,'Medical Examinations'!$A$2:$A$2336,'Medical Examinations'!$C$2:$C$2336,AVERAGE('Medical Examinations'!$C$2:$C$2336))</f>
        <v>11.81</v>
      </c>
      <c r="E1039" s="7" t="str">
        <f>_xlfn.XLOOKUP(A1039,'Medical Examinations'!$A:$A,'Medical Examinations'!$D:$D,"Unknown")</f>
        <v>Yes</v>
      </c>
      <c r="F1039" s="7" t="str">
        <f>_xlfn.XLOOKUP(A1039,'Medical Examinations'!$A:$A,'Medical Examinations'!$E:$E,"Unknown")</f>
        <v>No</v>
      </c>
      <c r="G1039" s="7" t="str">
        <f>_xlfn.XLOOKUP(A1039,'Medical Examinations'!$A:$A,'Medical Examinations'!$F:$F,"Unknown")</f>
        <v>No</v>
      </c>
      <c r="H1039" s="43">
        <f>_xlfn.XLOOKUP(Healthcare!A1039,'Medical Examinations'!$A:$A,'Medical Examinations'!$G:$G,0)</f>
        <v>0</v>
      </c>
      <c r="I1039" s="7" t="str">
        <f>_xlfn.XLOOKUP(A1039,'Medical Examinations'!$A:$A,'Medical Examinations'!$H:$H,"Unknown")</f>
        <v>No</v>
      </c>
      <c r="J1039" s="7" t="str" cm="1">
        <f t="array" ref="J1039">_xlfn.IFS(C1039&lt;18.5,"Under Weight",C1039&lt;=24.9,"Normal Weight",C1039&lt;30,"Over weight",C1039&gt;=30,"Obesity")</f>
        <v>Obesity</v>
      </c>
      <c r="K1039" s="7" t="str" cm="1">
        <f t="array" ref="K1039">_xlfn.IFS(D1039="Null","Unknown",D1039&lt;5.7,"Normal",D1039&lt;6.5,"Prediabetes",D1039&gt;=6.5,"Diabetes")</f>
        <v>Diabetes</v>
      </c>
      <c r="L1039" s="7" t="str">
        <f>_xlfn.XLOOKUP(A1039,'Hospitalisation Details'!$A:$A,'Hospitalisation Details'!$J:$J,)</f>
        <v>2-Oct-1967</v>
      </c>
      <c r="M1039" s="22">
        <f>+_xlfn.XLOOKUP(A1039,'Hospitalisation Details'!$A:$A,'Hospitalisation Details'!$F:$F)</f>
        <v>10807.49</v>
      </c>
      <c r="N1039" s="7" t="str">
        <f>_xlfn.XLOOKUP(A1039,'Hospitalisation Details'!$A:$A,'Hospitalisation Details'!$G:$G)</f>
        <v>tier - 3</v>
      </c>
      <c r="O1039" s="7" t="str">
        <f>_xlfn.XLOOKUP(A1039,'Hospitalisation Details'!$A:$A,'Hospitalisation Details'!$H:$H)</f>
        <v>tier - 2</v>
      </c>
      <c r="P1039" s="7" t="str">
        <f>_xlfn.XLOOKUP(A1039,'Hospitalisation Details'!$A:$A,'Hospitalisation Details'!$I:$I)</f>
        <v>R1013</v>
      </c>
      <c r="Q1039" s="28">
        <f>_xlfn.XLOOKUP(A1039,'Hospitalisation Details'!$A:$A,'Hospitalisation Details'!$K:$K)</f>
        <v>56</v>
      </c>
    </row>
    <row r="1040" spans="1:17" x14ac:dyDescent="0.3">
      <c r="A1040" s="27" t="s">
        <v>1331</v>
      </c>
      <c r="B1040" s="7" t="str">
        <f>IFERROR(_xlfn.XLOOKUP(A1040,'Customer Names'!$A$2:$A$2336,'Customer Names'!$C$2:$C$2336),"Unknown")</f>
        <v xml:space="preserve">  Erin C</v>
      </c>
      <c r="C1040" s="7">
        <f>_xlfn.XLOOKUP(A1040,'Medical Examinations'!$A$2:$A$2336,'Medical Examinations'!$B$2:$B$2336,AVERAGE('Medical Examinations'!$B$2:$B$2336))</f>
        <v>33.299999999999997</v>
      </c>
      <c r="D1040" s="7">
        <f>_xlfn.XLOOKUP(A1040,'Medical Examinations'!$A$2:$A$2336,'Medical Examinations'!$C$2:$C$2336,AVERAGE('Medical Examinations'!$C$2:$C$2336))</f>
        <v>8.26</v>
      </c>
      <c r="E1040" s="7" t="str">
        <f>_xlfn.XLOOKUP(A1040,'Medical Examinations'!$A:$A,'Medical Examinations'!$D:$D,"Unknown")</f>
        <v>Yes</v>
      </c>
      <c r="F1040" s="7" t="str">
        <f>_xlfn.XLOOKUP(A1040,'Medical Examinations'!$A:$A,'Medical Examinations'!$E:$E,"Unknown")</f>
        <v>No</v>
      </c>
      <c r="G1040" s="7" t="str">
        <f>_xlfn.XLOOKUP(A1040,'Medical Examinations'!$A:$A,'Medical Examinations'!$F:$F,"Unknown")</f>
        <v>No</v>
      </c>
      <c r="H1040" s="43">
        <f>_xlfn.XLOOKUP(Healthcare!A1040,'Medical Examinations'!$A:$A,'Medical Examinations'!$G:$G,0)</f>
        <v>2</v>
      </c>
      <c r="I1040" s="7" t="str">
        <f>_xlfn.XLOOKUP(A1040,'Medical Examinations'!$A:$A,'Medical Examinations'!$H:$H,"Unknown")</f>
        <v>No</v>
      </c>
      <c r="J1040" s="7" t="str" cm="1">
        <f t="array" ref="J1040">_xlfn.IFS(C1040&lt;18.5,"Under Weight",C1040&lt;=24.9,"Normal Weight",C1040&lt;30,"Over weight",C1040&gt;=30,"Obesity")</f>
        <v>Obesity</v>
      </c>
      <c r="K1040" s="7" t="str" cm="1">
        <f t="array" ref="K1040">_xlfn.IFS(D1040="Null","Unknown",D1040&lt;5.7,"Normal",D1040&lt;6.5,"Prediabetes",D1040&gt;=6.5,"Diabetes")</f>
        <v>Diabetes</v>
      </c>
      <c r="L1040" s="7" t="str">
        <f>_xlfn.XLOOKUP(A1040,'Hospitalisation Details'!$A:$A,'Hospitalisation Details'!$J:$J,)</f>
        <v>18-Dec-1970</v>
      </c>
      <c r="M1040" s="22">
        <f>+_xlfn.XLOOKUP(A1040,'Hospitalisation Details'!$A:$A,'Hospitalisation Details'!$F:$F)</f>
        <v>10806.84</v>
      </c>
      <c r="N1040" s="7" t="str">
        <f>_xlfn.XLOOKUP(A1040,'Hospitalisation Details'!$A:$A,'Hospitalisation Details'!$G:$G)</f>
        <v>tier - 3</v>
      </c>
      <c r="O1040" s="7" t="str">
        <f>_xlfn.XLOOKUP(A1040,'Hospitalisation Details'!$A:$A,'Hospitalisation Details'!$H:$H)</f>
        <v>tier - 2</v>
      </c>
      <c r="P1040" s="7" t="str">
        <f>_xlfn.XLOOKUP(A1040,'Hospitalisation Details'!$A:$A,'Hospitalisation Details'!$I:$I)</f>
        <v>R1011</v>
      </c>
      <c r="Q1040" s="28">
        <f>_xlfn.XLOOKUP(A1040,'Hospitalisation Details'!$A:$A,'Hospitalisation Details'!$K:$K)</f>
        <v>53</v>
      </c>
    </row>
    <row r="1041" spans="1:17" x14ac:dyDescent="0.3">
      <c r="A1041" s="27" t="s">
        <v>1330</v>
      </c>
      <c r="B1041" s="7" t="str">
        <f>IFERROR(_xlfn.XLOOKUP(A1041,'Customer Names'!$A$2:$A$2336,'Customer Names'!$C$2:$C$2336),"Unknown")</f>
        <v xml:space="preserve">  Shure</v>
      </c>
      <c r="C1041" s="7">
        <f>_xlfn.XLOOKUP(A1041,'Medical Examinations'!$A$2:$A$2336,'Medical Examinations'!$B$2:$B$2336,AVERAGE('Medical Examinations'!$B$2:$B$2336))</f>
        <v>30.78</v>
      </c>
      <c r="D1041" s="7">
        <f>_xlfn.XLOOKUP(A1041,'Medical Examinations'!$A$2:$A$2336,'Medical Examinations'!$C$2:$C$2336,AVERAGE('Medical Examinations'!$C$2:$C$2336))</f>
        <v>10.74</v>
      </c>
      <c r="E1041" s="7" t="str">
        <f>_xlfn.XLOOKUP(A1041,'Medical Examinations'!$A:$A,'Medical Examinations'!$D:$D,"Unknown")</f>
        <v>Yes</v>
      </c>
      <c r="F1041" s="7" t="str">
        <f>_xlfn.XLOOKUP(A1041,'Medical Examinations'!$A:$A,'Medical Examinations'!$E:$E,"Unknown")</f>
        <v>No</v>
      </c>
      <c r="G1041" s="7" t="str">
        <f>_xlfn.XLOOKUP(A1041,'Medical Examinations'!$A:$A,'Medical Examinations'!$F:$F,"Unknown")</f>
        <v>No</v>
      </c>
      <c r="H1041" s="43">
        <f>_xlfn.XLOOKUP(Healthcare!A1041,'Medical Examinations'!$A:$A,'Medical Examinations'!$G:$G,0)</f>
        <v>2</v>
      </c>
      <c r="I1041" s="7" t="str">
        <f>_xlfn.XLOOKUP(A1041,'Medical Examinations'!$A:$A,'Medical Examinations'!$H:$H,"Unknown")</f>
        <v>No</v>
      </c>
      <c r="J1041" s="7" t="str" cm="1">
        <f t="array" ref="J1041">_xlfn.IFS(C1041&lt;18.5,"Under Weight",C1041&lt;=24.9,"Normal Weight",C1041&lt;30,"Over weight",C1041&gt;=30,"Obesity")</f>
        <v>Obesity</v>
      </c>
      <c r="K1041" s="7" t="str" cm="1">
        <f t="array" ref="K1041">_xlfn.IFS(D1041="Null","Unknown",D1041&lt;5.7,"Normal",D1041&lt;6.5,"Prediabetes",D1041&gt;=6.5,"Diabetes")</f>
        <v>Diabetes</v>
      </c>
      <c r="L1041" s="7" t="str">
        <f>_xlfn.XLOOKUP(A1041,'Hospitalisation Details'!$A:$A,'Hospitalisation Details'!$J:$J,)</f>
        <v>28-Oct-1970</v>
      </c>
      <c r="M1041" s="22">
        <f>+_xlfn.XLOOKUP(A1041,'Hospitalisation Details'!$A:$A,'Hospitalisation Details'!$F:$F)</f>
        <v>10797.34</v>
      </c>
      <c r="N1041" s="7" t="str">
        <f>_xlfn.XLOOKUP(A1041,'Hospitalisation Details'!$A:$A,'Hospitalisation Details'!$G:$G)</f>
        <v>tier - 3</v>
      </c>
      <c r="O1041" s="7" t="str">
        <f>_xlfn.XLOOKUP(A1041,'Hospitalisation Details'!$A:$A,'Hospitalisation Details'!$H:$H)</f>
        <v>tier - 2</v>
      </c>
      <c r="P1041" s="7" t="str">
        <f>_xlfn.XLOOKUP(A1041,'Hospitalisation Details'!$A:$A,'Hospitalisation Details'!$I:$I)</f>
        <v>R1023</v>
      </c>
      <c r="Q1041" s="28">
        <f>_xlfn.XLOOKUP(A1041,'Hospitalisation Details'!$A:$A,'Hospitalisation Details'!$K:$K)</f>
        <v>53</v>
      </c>
    </row>
    <row r="1042" spans="1:17" x14ac:dyDescent="0.3">
      <c r="A1042" s="27" t="s">
        <v>1329</v>
      </c>
      <c r="B1042" s="7" t="str">
        <f>IFERROR(_xlfn.XLOOKUP(A1042,'Customer Names'!$A$2:$A$2336,'Customer Names'!$C$2:$C$2336),"Unknown")</f>
        <v xml:space="preserve">  Richard</v>
      </c>
      <c r="C1042" s="7">
        <f>_xlfn.XLOOKUP(A1042,'Medical Examinations'!$A$2:$A$2336,'Medical Examinations'!$B$2:$B$2336,AVERAGE('Medical Examinations'!$B$2:$B$2336))</f>
        <v>28.975000000000001</v>
      </c>
      <c r="D1042" s="7">
        <f>_xlfn.XLOOKUP(A1042,'Medical Examinations'!$A$2:$A$2336,'Medical Examinations'!$C$2:$C$2336,AVERAGE('Medical Examinations'!$C$2:$C$2336))</f>
        <v>7.69</v>
      </c>
      <c r="E1042" s="7" t="str">
        <f>_xlfn.XLOOKUP(A1042,'Medical Examinations'!$A:$A,'Medical Examinations'!$D:$D,"Unknown")</f>
        <v>Yes</v>
      </c>
      <c r="F1042" s="7" t="str">
        <f>_xlfn.XLOOKUP(A1042,'Medical Examinations'!$A:$A,'Medical Examinations'!$E:$E,"Unknown")</f>
        <v>No</v>
      </c>
      <c r="G1042" s="7" t="str">
        <f>_xlfn.XLOOKUP(A1042,'Medical Examinations'!$A:$A,'Medical Examinations'!$F:$F,"Unknown")</f>
        <v>No</v>
      </c>
      <c r="H1042" s="43">
        <f>_xlfn.XLOOKUP(Healthcare!A1042,'Medical Examinations'!$A:$A,'Medical Examinations'!$G:$G,0)</f>
        <v>0</v>
      </c>
      <c r="I1042" s="7" t="str">
        <f>_xlfn.XLOOKUP(A1042,'Medical Examinations'!$A:$A,'Medical Examinations'!$H:$H,"Unknown")</f>
        <v>No</v>
      </c>
      <c r="J1042" s="7" t="str" cm="1">
        <f t="array" ref="J1042">_xlfn.IFS(C1042&lt;18.5,"Under Weight",C1042&lt;=24.9,"Normal Weight",C1042&lt;30,"Over weight",C1042&gt;=30,"Obesity")</f>
        <v>Over weight</v>
      </c>
      <c r="K1042" s="7" t="str" cm="1">
        <f t="array" ref="K1042">_xlfn.IFS(D1042="Null","Unknown",D1042&lt;5.7,"Normal",D1042&lt;6.5,"Prediabetes",D1042&gt;=6.5,"Diabetes")</f>
        <v>Diabetes</v>
      </c>
      <c r="L1042" s="7" t="str">
        <f>_xlfn.XLOOKUP(A1042,'Hospitalisation Details'!$A:$A,'Hospitalisation Details'!$J:$J,)</f>
        <v>23-Oct-1967</v>
      </c>
      <c r="M1042" s="22">
        <f>+_xlfn.XLOOKUP(A1042,'Hospitalisation Details'!$A:$A,'Hospitalisation Details'!$F:$F)</f>
        <v>10796.35</v>
      </c>
      <c r="N1042" s="7" t="str">
        <f>_xlfn.XLOOKUP(A1042,'Hospitalisation Details'!$A:$A,'Hospitalisation Details'!$G:$G)</f>
        <v>tier - 3</v>
      </c>
      <c r="O1042" s="7" t="str">
        <f>_xlfn.XLOOKUP(A1042,'Hospitalisation Details'!$A:$A,'Hospitalisation Details'!$H:$H)</f>
        <v>tier - 1</v>
      </c>
      <c r="P1042" s="7" t="str">
        <f>_xlfn.XLOOKUP(A1042,'Hospitalisation Details'!$A:$A,'Hospitalisation Details'!$I:$I)</f>
        <v>R1019</v>
      </c>
      <c r="Q1042" s="28">
        <f>_xlfn.XLOOKUP(A1042,'Hospitalisation Details'!$A:$A,'Hospitalisation Details'!$K:$K)</f>
        <v>56</v>
      </c>
    </row>
    <row r="1043" spans="1:17" x14ac:dyDescent="0.3">
      <c r="A1043" s="27" t="s">
        <v>1328</v>
      </c>
      <c r="B1043" s="7" t="str">
        <f>IFERROR(_xlfn.XLOOKUP(A1043,'Customer Names'!$A$2:$A$2336,'Customer Names'!$C$2:$C$2336),"Unknown")</f>
        <v xml:space="preserve">  Brenda</v>
      </c>
      <c r="C1043" s="7">
        <f>_xlfn.XLOOKUP(A1043,'Medical Examinations'!$A$2:$A$2336,'Medical Examinations'!$B$2:$B$2336,AVERAGE('Medical Examinations'!$B$2:$B$2336))</f>
        <v>33.4</v>
      </c>
      <c r="D1043" s="7">
        <f>_xlfn.XLOOKUP(A1043,'Medical Examinations'!$A$2:$A$2336,'Medical Examinations'!$C$2:$C$2336,AVERAGE('Medical Examinations'!$C$2:$C$2336))</f>
        <v>4.84</v>
      </c>
      <c r="E1043" s="7" t="str">
        <f>_xlfn.XLOOKUP(A1043,'Medical Examinations'!$A:$A,'Medical Examinations'!$D:$D,"Unknown")</f>
        <v>No</v>
      </c>
      <c r="F1043" s="7" t="str">
        <f>_xlfn.XLOOKUP(A1043,'Medical Examinations'!$A:$A,'Medical Examinations'!$E:$E,"Unknown")</f>
        <v>No</v>
      </c>
      <c r="G1043" s="7" t="str">
        <f>_xlfn.XLOOKUP(A1043,'Medical Examinations'!$A:$A,'Medical Examinations'!$F:$F,"Unknown")</f>
        <v>No</v>
      </c>
      <c r="H1043" s="43">
        <f>_xlfn.XLOOKUP(Healthcare!A1043,'Medical Examinations'!$A:$A,'Medical Examinations'!$G:$G,0)</f>
        <v>0</v>
      </c>
      <c r="I1043" s="7" t="str">
        <f>_xlfn.XLOOKUP(A1043,'Medical Examinations'!$A:$A,'Medical Examinations'!$H:$H,"Unknown")</f>
        <v>No</v>
      </c>
      <c r="J1043" s="7" t="str" cm="1">
        <f t="array" ref="J1043">_xlfn.IFS(C1043&lt;18.5,"Under Weight",C1043&lt;=24.9,"Normal Weight",C1043&lt;30,"Over weight",C1043&gt;=30,"Obesity")</f>
        <v>Obesity</v>
      </c>
      <c r="K1043" s="7" t="str" cm="1">
        <f t="array" ref="K1043">_xlfn.IFS(D1043="Null","Unknown",D1043&lt;5.7,"Normal",D1043&lt;6.5,"Prediabetes",D1043&gt;=6.5,"Diabetes")</f>
        <v>Normal</v>
      </c>
      <c r="L1043" s="7" t="str">
        <f>_xlfn.XLOOKUP(A1043,'Hospitalisation Details'!$A:$A,'Hospitalisation Details'!$J:$J,)</f>
        <v>24-Dec-1999</v>
      </c>
      <c r="M1043" s="22">
        <f>+_xlfn.XLOOKUP(A1043,'Hospitalisation Details'!$A:$A,'Hospitalisation Details'!$F:$F)</f>
        <v>10795.94</v>
      </c>
      <c r="N1043" s="7" t="str">
        <f>_xlfn.XLOOKUP(A1043,'Hospitalisation Details'!$A:$A,'Hospitalisation Details'!$G:$G)</f>
        <v>tier - 3</v>
      </c>
      <c r="O1043" s="7" t="str">
        <f>_xlfn.XLOOKUP(A1043,'Hospitalisation Details'!$A:$A,'Hospitalisation Details'!$H:$H)</f>
        <v>tier - 1</v>
      </c>
      <c r="P1043" s="7" t="str">
        <f>_xlfn.XLOOKUP(A1043,'Hospitalisation Details'!$A:$A,'Hospitalisation Details'!$I:$I)</f>
        <v>R1011</v>
      </c>
      <c r="Q1043" s="28">
        <f>_xlfn.XLOOKUP(A1043,'Hospitalisation Details'!$A:$A,'Hospitalisation Details'!$K:$K)</f>
        <v>24</v>
      </c>
    </row>
    <row r="1044" spans="1:17" x14ac:dyDescent="0.3">
      <c r="A1044" s="27" t="s">
        <v>1327</v>
      </c>
      <c r="B1044" s="7" t="str">
        <f>IFERROR(_xlfn.XLOOKUP(A1044,'Customer Names'!$A$2:$A$2336,'Customer Names'!$C$2:$C$2336),"Unknown")</f>
        <v xml:space="preserve">  Joseph M</v>
      </c>
      <c r="C1044" s="7">
        <f>_xlfn.XLOOKUP(A1044,'Medical Examinations'!$A$2:$A$2336,'Medical Examinations'!$B$2:$B$2336,AVERAGE('Medical Examinations'!$B$2:$B$2336))</f>
        <v>21.5</v>
      </c>
      <c r="D1044" s="7">
        <f>_xlfn.XLOOKUP(A1044,'Medical Examinations'!$A$2:$A$2336,'Medical Examinations'!$C$2:$C$2336,AVERAGE('Medical Examinations'!$C$2:$C$2336))</f>
        <v>9.77</v>
      </c>
      <c r="E1044" s="7" t="str">
        <f>_xlfn.XLOOKUP(A1044,'Medical Examinations'!$A:$A,'Medical Examinations'!$D:$D,"Unknown")</f>
        <v>Yes</v>
      </c>
      <c r="F1044" s="7" t="str">
        <f>_xlfn.XLOOKUP(A1044,'Medical Examinations'!$A:$A,'Medical Examinations'!$E:$E,"Unknown")</f>
        <v>No</v>
      </c>
      <c r="G1044" s="7" t="str">
        <f>_xlfn.XLOOKUP(A1044,'Medical Examinations'!$A:$A,'Medical Examinations'!$F:$F,"Unknown")</f>
        <v>No</v>
      </c>
      <c r="H1044" s="43">
        <f>_xlfn.XLOOKUP(Healthcare!A1044,'Medical Examinations'!$A:$A,'Medical Examinations'!$G:$G,0)</f>
        <v>0</v>
      </c>
      <c r="I1044" s="7" t="str">
        <f>_xlfn.XLOOKUP(A1044,'Medical Examinations'!$A:$A,'Medical Examinations'!$H:$H,"Unknown")</f>
        <v>No</v>
      </c>
      <c r="J1044" s="7" t="str" cm="1">
        <f t="array" ref="J1044">_xlfn.IFS(C1044&lt;18.5,"Under Weight",C1044&lt;=24.9,"Normal Weight",C1044&lt;30,"Over weight",C1044&gt;=30,"Obesity")</f>
        <v>Normal Weight</v>
      </c>
      <c r="K1044" s="7" t="str" cm="1">
        <f t="array" ref="K1044">_xlfn.IFS(D1044="Null","Unknown",D1044&lt;5.7,"Normal",D1044&lt;6.5,"Prediabetes",D1044&gt;=6.5,"Diabetes")</f>
        <v>Diabetes</v>
      </c>
      <c r="L1044" s="7" t="str">
        <f>_xlfn.XLOOKUP(A1044,'Hospitalisation Details'!$A:$A,'Hospitalisation Details'!$J:$J,)</f>
        <v>11-Nov-1967</v>
      </c>
      <c r="M1044" s="22">
        <f>+_xlfn.XLOOKUP(A1044,'Hospitalisation Details'!$A:$A,'Hospitalisation Details'!$F:$F)</f>
        <v>10791.96</v>
      </c>
      <c r="N1044" s="7" t="str">
        <f>_xlfn.XLOOKUP(A1044,'Hospitalisation Details'!$A:$A,'Hospitalisation Details'!$G:$G)</f>
        <v>tier - 3</v>
      </c>
      <c r="O1044" s="7" t="str">
        <f>_xlfn.XLOOKUP(A1044,'Hospitalisation Details'!$A:$A,'Hospitalisation Details'!$H:$H)</f>
        <v>tier - 2</v>
      </c>
      <c r="P1044" s="7" t="str">
        <f>_xlfn.XLOOKUP(A1044,'Hospitalisation Details'!$A:$A,'Hospitalisation Details'!$I:$I)</f>
        <v>R1011</v>
      </c>
      <c r="Q1044" s="28">
        <f>_xlfn.XLOOKUP(A1044,'Hospitalisation Details'!$A:$A,'Hospitalisation Details'!$K:$K)</f>
        <v>56</v>
      </c>
    </row>
    <row r="1045" spans="1:17" x14ac:dyDescent="0.3">
      <c r="A1045" s="27" t="s">
        <v>1326</v>
      </c>
      <c r="B1045" s="7" t="str">
        <f>IFERROR(_xlfn.XLOOKUP(A1045,'Customer Names'!$A$2:$A$2336,'Customer Names'!$C$2:$C$2336),"Unknown")</f>
        <v xml:space="preserve">  Stephen J</v>
      </c>
      <c r="C1045" s="7">
        <f>_xlfn.XLOOKUP(A1045,'Medical Examinations'!$A$2:$A$2336,'Medical Examinations'!$B$2:$B$2336,AVERAGE('Medical Examinations'!$B$2:$B$2336))</f>
        <v>38.14</v>
      </c>
      <c r="D1045" s="7">
        <f>_xlfn.XLOOKUP(A1045,'Medical Examinations'!$A$2:$A$2336,'Medical Examinations'!$C$2:$C$2336,AVERAGE('Medical Examinations'!$C$2:$C$2336))</f>
        <v>5.84</v>
      </c>
      <c r="E1045" s="7" t="str">
        <f>_xlfn.XLOOKUP(A1045,'Medical Examinations'!$A:$A,'Medical Examinations'!$D:$D,"Unknown")</f>
        <v>No</v>
      </c>
      <c r="F1045" s="7" t="str">
        <f>_xlfn.XLOOKUP(A1045,'Medical Examinations'!$A:$A,'Medical Examinations'!$E:$E,"Unknown")</f>
        <v>No</v>
      </c>
      <c r="G1045" s="7" t="str">
        <f>_xlfn.XLOOKUP(A1045,'Medical Examinations'!$A:$A,'Medical Examinations'!$F:$F,"Unknown")</f>
        <v>No</v>
      </c>
      <c r="H1045" s="43">
        <f>_xlfn.XLOOKUP(Healthcare!A1045,'Medical Examinations'!$A:$A,'Medical Examinations'!$G:$G,0)</f>
        <v>0</v>
      </c>
      <c r="I1045" s="7" t="str">
        <f>_xlfn.XLOOKUP(A1045,'Medical Examinations'!$A:$A,'Medical Examinations'!$H:$H,"Unknown")</f>
        <v>No</v>
      </c>
      <c r="J1045" s="7" t="str" cm="1">
        <f t="array" ref="J1045">_xlfn.IFS(C1045&lt;18.5,"Under Weight",C1045&lt;=24.9,"Normal Weight",C1045&lt;30,"Over weight",C1045&gt;=30,"Obesity")</f>
        <v>Obesity</v>
      </c>
      <c r="K1045" s="7" t="str" cm="1">
        <f t="array" ref="K1045">_xlfn.IFS(D1045="Null","Unknown",D1045&lt;5.7,"Normal",D1045&lt;6.5,"Prediabetes",D1045&gt;=6.5,"Diabetes")</f>
        <v>Prediabetes</v>
      </c>
      <c r="L1045" s="7" t="str">
        <f>_xlfn.XLOOKUP(A1045,'Hospitalisation Details'!$A:$A,'Hospitalisation Details'!$J:$J,)</f>
        <v>25-Nov-1989</v>
      </c>
      <c r="M1045" s="22">
        <f>+_xlfn.XLOOKUP(A1045,'Hospitalisation Details'!$A:$A,'Hospitalisation Details'!$F:$F)</f>
        <v>10769.75</v>
      </c>
      <c r="N1045" s="7" t="str">
        <f>_xlfn.XLOOKUP(A1045,'Hospitalisation Details'!$A:$A,'Hospitalisation Details'!$G:$G)</f>
        <v>tier - 3</v>
      </c>
      <c r="O1045" s="7" t="str">
        <f>_xlfn.XLOOKUP(A1045,'Hospitalisation Details'!$A:$A,'Hospitalisation Details'!$H:$H)</f>
        <v>tier - 2</v>
      </c>
      <c r="P1045" s="7" t="str">
        <f>_xlfn.XLOOKUP(A1045,'Hospitalisation Details'!$A:$A,'Hospitalisation Details'!$I:$I)</f>
        <v>R1022</v>
      </c>
      <c r="Q1045" s="28">
        <f>_xlfn.XLOOKUP(A1045,'Hospitalisation Details'!$A:$A,'Hospitalisation Details'!$K:$K)</f>
        <v>34</v>
      </c>
    </row>
    <row r="1046" spans="1:17" x14ac:dyDescent="0.3">
      <c r="A1046" s="27" t="s">
        <v>1325</v>
      </c>
      <c r="B1046" s="7" t="str">
        <f>IFERROR(_xlfn.XLOOKUP(A1046,'Customer Names'!$A$2:$A$2336,'Customer Names'!$C$2:$C$2336),"Unknown")</f>
        <v xml:space="preserve">  Kathya</v>
      </c>
      <c r="C1046" s="7">
        <f>_xlfn.XLOOKUP(A1046,'Medical Examinations'!$A$2:$A$2336,'Medical Examinations'!$B$2:$B$2336,AVERAGE('Medical Examinations'!$B$2:$B$2336))</f>
        <v>35.42</v>
      </c>
      <c r="D1046" s="7">
        <f>_xlfn.XLOOKUP(A1046,'Medical Examinations'!$A$2:$A$2336,'Medical Examinations'!$C$2:$C$2336,AVERAGE('Medical Examinations'!$C$2:$C$2336))</f>
        <v>8.6999999999999993</v>
      </c>
      <c r="E1046" s="7" t="str">
        <f>_xlfn.XLOOKUP(A1046,'Medical Examinations'!$A:$A,'Medical Examinations'!$D:$D,"Unknown")</f>
        <v>Yes</v>
      </c>
      <c r="F1046" s="7" t="str">
        <f>_xlfn.XLOOKUP(A1046,'Medical Examinations'!$A:$A,'Medical Examinations'!$E:$E,"Unknown")</f>
        <v>No</v>
      </c>
      <c r="G1046" s="7" t="str">
        <f>_xlfn.XLOOKUP(A1046,'Medical Examinations'!$A:$A,'Medical Examinations'!$F:$F,"Unknown")</f>
        <v>No</v>
      </c>
      <c r="H1046" s="43">
        <f>_xlfn.XLOOKUP(Healthcare!A1046,'Medical Examinations'!$A:$A,'Medical Examinations'!$G:$G,0)</f>
        <v>1</v>
      </c>
      <c r="I1046" s="7" t="str">
        <f>_xlfn.XLOOKUP(A1046,'Medical Examinations'!$A:$A,'Medical Examinations'!$H:$H,"Unknown")</f>
        <v>No</v>
      </c>
      <c r="J1046" s="7" t="str" cm="1">
        <f t="array" ref="J1046">_xlfn.IFS(C1046&lt;18.5,"Under Weight",C1046&lt;=24.9,"Normal Weight",C1046&lt;30,"Over weight",C1046&gt;=30,"Obesity")</f>
        <v>Obesity</v>
      </c>
      <c r="K1046" s="7" t="str" cm="1">
        <f t="array" ref="K1046">_xlfn.IFS(D1046="Null","Unknown",D1046&lt;5.7,"Normal",D1046&lt;6.5,"Prediabetes",D1046&gt;=6.5,"Diabetes")</f>
        <v>Diabetes</v>
      </c>
      <c r="L1046" s="7" t="str">
        <f>_xlfn.XLOOKUP(A1046,'Hospitalisation Details'!$A:$A,'Hospitalisation Details'!$J:$J,)</f>
        <v>29-Aug-1986</v>
      </c>
      <c r="M1046" s="22">
        <f>+_xlfn.XLOOKUP(A1046,'Hospitalisation Details'!$A:$A,'Hospitalisation Details'!$F:$F)</f>
        <v>10749.02</v>
      </c>
      <c r="N1046" s="7" t="str">
        <f>_xlfn.XLOOKUP(A1046,'Hospitalisation Details'!$A:$A,'Hospitalisation Details'!$G:$G)</f>
        <v>tier - 3</v>
      </c>
      <c r="O1046" s="7" t="str">
        <f>_xlfn.XLOOKUP(A1046,'Hospitalisation Details'!$A:$A,'Hospitalisation Details'!$H:$H)</f>
        <v>tier - 1</v>
      </c>
      <c r="P1046" s="7" t="str">
        <f>_xlfn.XLOOKUP(A1046,'Hospitalisation Details'!$A:$A,'Hospitalisation Details'!$I:$I)</f>
        <v>R1026</v>
      </c>
      <c r="Q1046" s="28">
        <f>_xlfn.XLOOKUP(A1046,'Hospitalisation Details'!$A:$A,'Hospitalisation Details'!$K:$K)</f>
        <v>37</v>
      </c>
    </row>
    <row r="1047" spans="1:17" x14ac:dyDescent="0.3">
      <c r="A1047" s="27" t="s">
        <v>1324</v>
      </c>
      <c r="B1047" s="7" t="str">
        <f>IFERROR(_xlfn.XLOOKUP(A1047,'Customer Names'!$A$2:$A$2336,'Customer Names'!$C$2:$C$2336),"Unknown")</f>
        <v xml:space="preserve">  Wesley</v>
      </c>
      <c r="C1047" s="7">
        <f>_xlfn.XLOOKUP(A1047,'Medical Examinations'!$A$2:$A$2336,'Medical Examinations'!$B$2:$B$2336,AVERAGE('Medical Examinations'!$B$2:$B$2336))</f>
        <v>35.625</v>
      </c>
      <c r="D1047" s="7">
        <f>_xlfn.XLOOKUP(A1047,'Medical Examinations'!$A$2:$A$2336,'Medical Examinations'!$C$2:$C$2336,AVERAGE('Medical Examinations'!$C$2:$C$2336))</f>
        <v>10.79</v>
      </c>
      <c r="E1047" s="7" t="str">
        <f>_xlfn.XLOOKUP(A1047,'Medical Examinations'!$A:$A,'Medical Examinations'!$D:$D,"Unknown")</f>
        <v>No</v>
      </c>
      <c r="F1047" s="7" t="str">
        <f>_xlfn.XLOOKUP(A1047,'Medical Examinations'!$A:$A,'Medical Examinations'!$E:$E,"Unknown")</f>
        <v>No</v>
      </c>
      <c r="G1047" s="7" t="str">
        <f>_xlfn.XLOOKUP(A1047,'Medical Examinations'!$A:$A,'Medical Examinations'!$F:$F,"Unknown")</f>
        <v>No</v>
      </c>
      <c r="H1047" s="43">
        <f>_xlfn.XLOOKUP(Healthcare!A1047,'Medical Examinations'!$A:$A,'Medical Examinations'!$G:$G,0)</f>
        <v>0</v>
      </c>
      <c r="I1047" s="7" t="str">
        <f>_xlfn.XLOOKUP(A1047,'Medical Examinations'!$A:$A,'Medical Examinations'!$H:$H,"Unknown")</f>
        <v>No</v>
      </c>
      <c r="J1047" s="7" t="str" cm="1">
        <f t="array" ref="J1047">_xlfn.IFS(C1047&lt;18.5,"Under Weight",C1047&lt;=24.9,"Normal Weight",C1047&lt;30,"Over weight",C1047&gt;=30,"Obesity")</f>
        <v>Obesity</v>
      </c>
      <c r="K1047" s="7" t="str" cm="1">
        <f t="array" ref="K1047">_xlfn.IFS(D1047="Null","Unknown",D1047&lt;5.7,"Normal",D1047&lt;6.5,"Prediabetes",D1047&gt;=6.5,"Diabetes")</f>
        <v>Diabetes</v>
      </c>
      <c r="L1047" s="7" t="str">
        <f>_xlfn.XLOOKUP(A1047,'Hospitalisation Details'!$A:$A,'Hospitalisation Details'!$J:$J,)</f>
        <v>9-Dec-1974</v>
      </c>
      <c r="M1047" s="22">
        <f>+_xlfn.XLOOKUP(A1047,'Hospitalisation Details'!$A:$A,'Hospitalisation Details'!$F:$F)</f>
        <v>10736.87</v>
      </c>
      <c r="N1047" s="7" t="str">
        <f>_xlfn.XLOOKUP(A1047,'Hospitalisation Details'!$A:$A,'Hospitalisation Details'!$G:$G)</f>
        <v>tier - 3</v>
      </c>
      <c r="O1047" s="7" t="str">
        <f>_xlfn.XLOOKUP(A1047,'Hospitalisation Details'!$A:$A,'Hospitalisation Details'!$H:$H)</f>
        <v>tier - 1</v>
      </c>
      <c r="P1047" s="7" t="str">
        <f>_xlfn.XLOOKUP(A1047,'Hospitalisation Details'!$A:$A,'Hospitalisation Details'!$I:$I)</f>
        <v>R1016</v>
      </c>
      <c r="Q1047" s="28">
        <f>_xlfn.XLOOKUP(A1047,'Hospitalisation Details'!$A:$A,'Hospitalisation Details'!$K:$K)</f>
        <v>49</v>
      </c>
    </row>
    <row r="1048" spans="1:17" x14ac:dyDescent="0.3">
      <c r="A1048" s="27" t="s">
        <v>1323</v>
      </c>
      <c r="B1048" s="7" t="str">
        <f>IFERROR(_xlfn.XLOOKUP(A1048,'Customer Names'!$A$2:$A$2336,'Customer Names'!$C$2:$C$2336),"Unknown")</f>
        <v xml:space="preserve">  Tim</v>
      </c>
      <c r="C1048" s="7">
        <f>_xlfn.XLOOKUP(A1048,'Medical Examinations'!$A$2:$A$2336,'Medical Examinations'!$B$2:$B$2336,AVERAGE('Medical Examinations'!$B$2:$B$2336))</f>
        <v>45.51</v>
      </c>
      <c r="D1048" s="7">
        <f>_xlfn.XLOOKUP(A1048,'Medical Examinations'!$A$2:$A$2336,'Medical Examinations'!$C$2:$C$2336,AVERAGE('Medical Examinations'!$C$2:$C$2336))</f>
        <v>4.32</v>
      </c>
      <c r="E1048" s="7" t="str">
        <f>_xlfn.XLOOKUP(A1048,'Medical Examinations'!$A:$A,'Medical Examinations'!$D:$D,"Unknown")</f>
        <v>No</v>
      </c>
      <c r="F1048" s="7" t="str">
        <f>_xlfn.XLOOKUP(A1048,'Medical Examinations'!$A:$A,'Medical Examinations'!$E:$E,"Unknown")</f>
        <v>No</v>
      </c>
      <c r="G1048" s="7" t="str">
        <f>_xlfn.XLOOKUP(A1048,'Medical Examinations'!$A:$A,'Medical Examinations'!$F:$F,"Unknown")</f>
        <v>No</v>
      </c>
      <c r="H1048" s="43">
        <f>_xlfn.XLOOKUP(Healthcare!A1048,'Medical Examinations'!$A:$A,'Medical Examinations'!$G:$G,0)</f>
        <v>1</v>
      </c>
      <c r="I1048" s="7" t="str">
        <f>_xlfn.XLOOKUP(A1048,'Medical Examinations'!$A:$A,'Medical Examinations'!$H:$H,"Unknown")</f>
        <v>No</v>
      </c>
      <c r="J1048" s="7" t="str" cm="1">
        <f t="array" ref="J1048">_xlfn.IFS(C1048&lt;18.5,"Under Weight",C1048&lt;=24.9,"Normal Weight",C1048&lt;30,"Over weight",C1048&gt;=30,"Obesity")</f>
        <v>Obesity</v>
      </c>
      <c r="K1048" s="7" t="str" cm="1">
        <f t="array" ref="K1048">_xlfn.IFS(D1048="Null","Unknown",D1048&lt;5.7,"Normal",D1048&lt;6.5,"Prediabetes",D1048&gt;=6.5,"Diabetes")</f>
        <v>Normal</v>
      </c>
      <c r="L1048" s="7" t="str">
        <f>_xlfn.XLOOKUP(A1048,'Hospitalisation Details'!$A:$A,'Hospitalisation Details'!$J:$J,)</f>
        <v>25-Jun-1992</v>
      </c>
      <c r="M1048" s="22">
        <f>+_xlfn.XLOOKUP(A1048,'Hospitalisation Details'!$A:$A,'Hospitalisation Details'!$F:$F)</f>
        <v>10719.57</v>
      </c>
      <c r="N1048" s="7" t="str">
        <f>_xlfn.XLOOKUP(A1048,'Hospitalisation Details'!$A:$A,'Hospitalisation Details'!$G:$G)</f>
        <v>tier - 3</v>
      </c>
      <c r="O1048" s="7" t="str">
        <f>_xlfn.XLOOKUP(A1048,'Hospitalisation Details'!$A:$A,'Hospitalisation Details'!$H:$H)</f>
        <v>tier - 1</v>
      </c>
      <c r="P1048" s="7" t="str">
        <f>_xlfn.XLOOKUP(A1048,'Hospitalisation Details'!$A:$A,'Hospitalisation Details'!$I:$I)</f>
        <v>R1012</v>
      </c>
      <c r="Q1048" s="28">
        <f>_xlfn.XLOOKUP(A1048,'Hospitalisation Details'!$A:$A,'Hospitalisation Details'!$K:$K)</f>
        <v>31</v>
      </c>
    </row>
    <row r="1049" spans="1:17" x14ac:dyDescent="0.3">
      <c r="A1049" s="27" t="s">
        <v>1322</v>
      </c>
      <c r="B1049" s="7" t="str">
        <f>IFERROR(_xlfn.XLOOKUP(A1049,'Customer Names'!$A$2:$A$2336,'Customer Names'!$C$2:$C$2336),"Unknown")</f>
        <v xml:space="preserve">  Jamie L</v>
      </c>
      <c r="C1049" s="7">
        <f>_xlfn.XLOOKUP(A1049,'Medical Examinations'!$A$2:$A$2336,'Medical Examinations'!$B$2:$B$2336,AVERAGE('Medical Examinations'!$B$2:$B$2336))</f>
        <v>37.1</v>
      </c>
      <c r="D1049" s="7">
        <f>_xlfn.XLOOKUP(A1049,'Medical Examinations'!$A$2:$A$2336,'Medical Examinations'!$C$2:$C$2336,AVERAGE('Medical Examinations'!$C$2:$C$2336))</f>
        <v>7.19</v>
      </c>
      <c r="E1049" s="7" t="str">
        <f>_xlfn.XLOOKUP(A1049,'Medical Examinations'!$A:$A,'Medical Examinations'!$D:$D,"Unknown")</f>
        <v>Yes</v>
      </c>
      <c r="F1049" s="7" t="str">
        <f>_xlfn.XLOOKUP(A1049,'Medical Examinations'!$A:$A,'Medical Examinations'!$E:$E,"Unknown")</f>
        <v>No</v>
      </c>
      <c r="G1049" s="7" t="str">
        <f>_xlfn.XLOOKUP(A1049,'Medical Examinations'!$A:$A,'Medical Examinations'!$F:$F,"Unknown")</f>
        <v>No</v>
      </c>
      <c r="H1049" s="43">
        <f>_xlfn.XLOOKUP(Healthcare!A1049,'Medical Examinations'!$A:$A,'Medical Examinations'!$G:$G,0)</f>
        <v>0</v>
      </c>
      <c r="I1049" s="7" t="str">
        <f>_xlfn.XLOOKUP(A1049,'Medical Examinations'!$A:$A,'Medical Examinations'!$H:$H,"Unknown")</f>
        <v>No</v>
      </c>
      <c r="J1049" s="7" t="str" cm="1">
        <f t="array" ref="J1049">_xlfn.IFS(C1049&lt;18.5,"Under Weight",C1049&lt;=24.9,"Normal Weight",C1049&lt;30,"Over weight",C1049&gt;=30,"Obesity")</f>
        <v>Obesity</v>
      </c>
      <c r="K1049" s="7" t="str" cm="1">
        <f t="array" ref="K1049">_xlfn.IFS(D1049="Null","Unknown",D1049&lt;5.7,"Normal",D1049&lt;6.5,"Prediabetes",D1049&gt;=6.5,"Diabetes")</f>
        <v>Diabetes</v>
      </c>
      <c r="L1049" s="7" t="str">
        <f>_xlfn.XLOOKUP(A1049,'Hospitalisation Details'!$A:$A,'Hospitalisation Details'!$J:$J,)</f>
        <v>5-Oct-1967</v>
      </c>
      <c r="M1049" s="22">
        <f>+_xlfn.XLOOKUP(A1049,'Hospitalisation Details'!$A:$A,'Hospitalisation Details'!$F:$F)</f>
        <v>10713.64</v>
      </c>
      <c r="N1049" s="7" t="str">
        <f>_xlfn.XLOOKUP(A1049,'Hospitalisation Details'!$A:$A,'Hospitalisation Details'!$G:$G)</f>
        <v>tier - 3</v>
      </c>
      <c r="O1049" s="7" t="str">
        <f>_xlfn.XLOOKUP(A1049,'Hospitalisation Details'!$A:$A,'Hospitalisation Details'!$H:$H)</f>
        <v>tier - 3</v>
      </c>
      <c r="P1049" s="7" t="str">
        <f>_xlfn.XLOOKUP(A1049,'Hospitalisation Details'!$A:$A,'Hospitalisation Details'!$I:$I)</f>
        <v>R1011</v>
      </c>
      <c r="Q1049" s="28">
        <f>_xlfn.XLOOKUP(A1049,'Hospitalisation Details'!$A:$A,'Hospitalisation Details'!$K:$K)</f>
        <v>56</v>
      </c>
    </row>
    <row r="1050" spans="1:17" x14ac:dyDescent="0.3">
      <c r="A1050" s="27" t="s">
        <v>1321</v>
      </c>
      <c r="B1050" s="7" t="str">
        <f>IFERROR(_xlfn.XLOOKUP(A1050,'Customer Names'!$A$2:$A$2336,'Customer Names'!$C$2:$C$2336),"Unknown")</f>
        <v xml:space="preserve">  Alexandra</v>
      </c>
      <c r="C1050" s="7">
        <f>_xlfn.XLOOKUP(A1050,'Medical Examinations'!$A$2:$A$2336,'Medical Examinations'!$B$2:$B$2336,AVERAGE('Medical Examinations'!$B$2:$B$2336))</f>
        <v>30.5</v>
      </c>
      <c r="D1050" s="7">
        <f>_xlfn.XLOOKUP(A1050,'Medical Examinations'!$A$2:$A$2336,'Medical Examinations'!$C$2:$C$2336,AVERAGE('Medical Examinations'!$C$2:$C$2336))</f>
        <v>11.94</v>
      </c>
      <c r="E1050" s="7" t="str">
        <f>_xlfn.XLOOKUP(A1050,'Medical Examinations'!$A:$A,'Medical Examinations'!$D:$D,"Unknown")</f>
        <v>Yes</v>
      </c>
      <c r="F1050" s="7" t="str">
        <f>_xlfn.XLOOKUP(A1050,'Medical Examinations'!$A:$A,'Medical Examinations'!$E:$E,"Unknown")</f>
        <v>No</v>
      </c>
      <c r="G1050" s="7" t="str">
        <f>_xlfn.XLOOKUP(A1050,'Medical Examinations'!$A:$A,'Medical Examinations'!$F:$F,"Unknown")</f>
        <v>No</v>
      </c>
      <c r="H1050" s="43">
        <f>_xlfn.XLOOKUP(Healthcare!A1050,'Medical Examinations'!$A:$A,'Medical Examinations'!$G:$G,0)</f>
        <v>0</v>
      </c>
      <c r="I1050" s="7" t="str">
        <f>_xlfn.XLOOKUP(A1050,'Medical Examinations'!$A:$A,'Medical Examinations'!$H:$H,"Unknown")</f>
        <v>No</v>
      </c>
      <c r="J1050" s="7" t="str" cm="1">
        <f t="array" ref="J1050">_xlfn.IFS(C1050&lt;18.5,"Under Weight",C1050&lt;=24.9,"Normal Weight",C1050&lt;30,"Over weight",C1050&gt;=30,"Obesity")</f>
        <v>Obesity</v>
      </c>
      <c r="K1050" s="7" t="str" cm="1">
        <f t="array" ref="K1050">_xlfn.IFS(D1050="Null","Unknown",D1050&lt;5.7,"Normal",D1050&lt;6.5,"Prediabetes",D1050&gt;=6.5,"Diabetes")</f>
        <v>Diabetes</v>
      </c>
      <c r="L1050" s="7" t="str">
        <f>_xlfn.XLOOKUP(A1050,'Hospitalisation Details'!$A:$A,'Hospitalisation Details'!$J:$J,)</f>
        <v>30-Jul-1967</v>
      </c>
      <c r="M1050" s="22">
        <f>+_xlfn.XLOOKUP(A1050,'Hospitalisation Details'!$A:$A,'Hospitalisation Details'!$F:$F)</f>
        <v>10704.47</v>
      </c>
      <c r="N1050" s="7" t="str">
        <f>_xlfn.XLOOKUP(A1050,'Hospitalisation Details'!$A:$A,'Hospitalisation Details'!$G:$G)</f>
        <v>tier - 3</v>
      </c>
      <c r="O1050" s="7" t="str">
        <f>_xlfn.XLOOKUP(A1050,'Hospitalisation Details'!$A:$A,'Hospitalisation Details'!$H:$H)</f>
        <v>tier - 2</v>
      </c>
      <c r="P1050" s="7" t="str">
        <f>_xlfn.XLOOKUP(A1050,'Hospitalisation Details'!$A:$A,'Hospitalisation Details'!$I:$I)</f>
        <v>R1011</v>
      </c>
      <c r="Q1050" s="28">
        <f>_xlfn.XLOOKUP(A1050,'Hospitalisation Details'!$A:$A,'Hospitalisation Details'!$K:$K)</f>
        <v>56</v>
      </c>
    </row>
    <row r="1051" spans="1:17" x14ac:dyDescent="0.3">
      <c r="A1051" s="27" t="s">
        <v>1320</v>
      </c>
      <c r="B1051" s="7" t="str">
        <f>IFERROR(_xlfn.XLOOKUP(A1051,'Customer Names'!$A$2:$A$2336,'Customer Names'!$C$2:$C$2336),"Unknown")</f>
        <v xml:space="preserve">  Tiffany</v>
      </c>
      <c r="C1051" s="7">
        <f>_xlfn.XLOOKUP(A1051,'Medical Examinations'!$A$2:$A$2336,'Medical Examinations'!$B$2:$B$2336,AVERAGE('Medical Examinations'!$B$2:$B$2336))</f>
        <v>28.16</v>
      </c>
      <c r="D1051" s="7">
        <f>_xlfn.XLOOKUP(A1051,'Medical Examinations'!$A$2:$A$2336,'Medical Examinations'!$C$2:$C$2336,AVERAGE('Medical Examinations'!$C$2:$C$2336))</f>
        <v>5.56</v>
      </c>
      <c r="E1051" s="7" t="str">
        <f>_xlfn.XLOOKUP(A1051,'Medical Examinations'!$A:$A,'Medical Examinations'!$D:$D,"Unknown")</f>
        <v>No</v>
      </c>
      <c r="F1051" s="7" t="str">
        <f>_xlfn.XLOOKUP(A1051,'Medical Examinations'!$A:$A,'Medical Examinations'!$E:$E,"Unknown")</f>
        <v>No</v>
      </c>
      <c r="G1051" s="7" t="str">
        <f>_xlfn.XLOOKUP(A1051,'Medical Examinations'!$A:$A,'Medical Examinations'!$F:$F,"Unknown")</f>
        <v>No</v>
      </c>
      <c r="H1051" s="43">
        <f>_xlfn.XLOOKUP(Healthcare!A1051,'Medical Examinations'!$A:$A,'Medical Examinations'!$G:$G,0)</f>
        <v>2</v>
      </c>
      <c r="I1051" s="7" t="str">
        <f>_xlfn.XLOOKUP(A1051,'Medical Examinations'!$A:$A,'Medical Examinations'!$H:$H,"Unknown")</f>
        <v>No</v>
      </c>
      <c r="J1051" s="7" t="str" cm="1">
        <f t="array" ref="J1051">_xlfn.IFS(C1051&lt;18.5,"Under Weight",C1051&lt;=24.9,"Normal Weight",C1051&lt;30,"Over weight",C1051&gt;=30,"Obesity")</f>
        <v>Over weight</v>
      </c>
      <c r="K1051" s="7" t="str" cm="1">
        <f t="array" ref="K1051">_xlfn.IFS(D1051="Null","Unknown",D1051&lt;5.7,"Normal",D1051&lt;6.5,"Prediabetes",D1051&gt;=6.5,"Diabetes")</f>
        <v>Normal</v>
      </c>
      <c r="L1051" s="7" t="str">
        <f>_xlfn.XLOOKUP(A1051,'Hospitalisation Details'!$A:$A,'Hospitalisation Details'!$J:$J,)</f>
        <v>24-Oct-1972</v>
      </c>
      <c r="M1051" s="22">
        <f>+_xlfn.XLOOKUP(A1051,'Hospitalisation Details'!$A:$A,'Hospitalisation Details'!$F:$F)</f>
        <v>10702.64</v>
      </c>
      <c r="N1051" s="7" t="str">
        <f>_xlfn.XLOOKUP(A1051,'Hospitalisation Details'!$A:$A,'Hospitalisation Details'!$G:$G)</f>
        <v>tier - 3</v>
      </c>
      <c r="O1051" s="7" t="str">
        <f>_xlfn.XLOOKUP(A1051,'Hospitalisation Details'!$A:$A,'Hospitalisation Details'!$H:$H)</f>
        <v>tier - 3</v>
      </c>
      <c r="P1051" s="7" t="str">
        <f>_xlfn.XLOOKUP(A1051,'Hospitalisation Details'!$A:$A,'Hospitalisation Details'!$I:$I)</f>
        <v>R1013</v>
      </c>
      <c r="Q1051" s="28">
        <f>_xlfn.XLOOKUP(A1051,'Hospitalisation Details'!$A:$A,'Hospitalisation Details'!$K:$K)</f>
        <v>51</v>
      </c>
    </row>
    <row r="1052" spans="1:17" x14ac:dyDescent="0.3">
      <c r="A1052" s="27" t="s">
        <v>1319</v>
      </c>
      <c r="B1052" s="7" t="str">
        <f>IFERROR(_xlfn.XLOOKUP(A1052,'Customer Names'!$A$2:$A$2336,'Customer Names'!$C$2:$C$2336),"Unknown")</f>
        <v xml:space="preserve">  Rebecca J</v>
      </c>
      <c r="C1052" s="7">
        <f>_xlfn.XLOOKUP(A1052,'Medical Examinations'!$A$2:$A$2336,'Medical Examinations'!$B$2:$B$2336,AVERAGE('Medical Examinations'!$B$2:$B$2336))</f>
        <v>29.1</v>
      </c>
      <c r="D1052" s="7">
        <f>_xlfn.XLOOKUP(A1052,'Medical Examinations'!$A$2:$A$2336,'Medical Examinations'!$C$2:$C$2336,AVERAGE('Medical Examinations'!$C$2:$C$2336))</f>
        <v>5.64</v>
      </c>
      <c r="E1052" s="7" t="str">
        <f>_xlfn.XLOOKUP(A1052,'Medical Examinations'!$A:$A,'Medical Examinations'!$D:$D,"Unknown")</f>
        <v>Yes</v>
      </c>
      <c r="F1052" s="7" t="str">
        <f>_xlfn.XLOOKUP(A1052,'Medical Examinations'!$A:$A,'Medical Examinations'!$E:$E,"Unknown")</f>
        <v>No</v>
      </c>
      <c r="G1052" s="7" t="str">
        <f>_xlfn.XLOOKUP(A1052,'Medical Examinations'!$A:$A,'Medical Examinations'!$F:$F,"Unknown")</f>
        <v>No</v>
      </c>
      <c r="H1052" s="43">
        <f>_xlfn.XLOOKUP(Healthcare!A1052,'Medical Examinations'!$A:$A,'Medical Examinations'!$G:$G,0)</f>
        <v>0</v>
      </c>
      <c r="I1052" s="7" t="str">
        <f>_xlfn.XLOOKUP(A1052,'Medical Examinations'!$A:$A,'Medical Examinations'!$H:$H,"Unknown")</f>
        <v>No</v>
      </c>
      <c r="J1052" s="7" t="str" cm="1">
        <f t="array" ref="J1052">_xlfn.IFS(C1052&lt;18.5,"Under Weight",C1052&lt;=24.9,"Normal Weight",C1052&lt;30,"Over weight",C1052&gt;=30,"Obesity")</f>
        <v>Over weight</v>
      </c>
      <c r="K1052" s="7" t="str" cm="1">
        <f t="array" ref="K1052">_xlfn.IFS(D1052="Null","Unknown",D1052&lt;5.7,"Normal",D1052&lt;6.5,"Prediabetes",D1052&gt;=6.5,"Diabetes")</f>
        <v>Normal</v>
      </c>
      <c r="L1052" s="7" t="str">
        <f>_xlfn.XLOOKUP(A1052,'Hospitalisation Details'!$A:$A,'Hospitalisation Details'!$J:$J,)</f>
        <v>30-Sep-1976</v>
      </c>
      <c r="M1052" s="22">
        <f>+_xlfn.XLOOKUP(A1052,'Hospitalisation Details'!$A:$A,'Hospitalisation Details'!$F:$F)</f>
        <v>10698.38</v>
      </c>
      <c r="N1052" s="7" t="str">
        <f>_xlfn.XLOOKUP(A1052,'Hospitalisation Details'!$A:$A,'Hospitalisation Details'!$G:$G)</f>
        <v>tier - 3</v>
      </c>
      <c r="O1052" s="7" t="str">
        <f>_xlfn.XLOOKUP(A1052,'Hospitalisation Details'!$A:$A,'Hospitalisation Details'!$H:$H)</f>
        <v>tier - 1</v>
      </c>
      <c r="P1052" s="7" t="str">
        <f>_xlfn.XLOOKUP(A1052,'Hospitalisation Details'!$A:$A,'Hospitalisation Details'!$I:$I)</f>
        <v>R1025</v>
      </c>
      <c r="Q1052" s="28">
        <f>_xlfn.XLOOKUP(A1052,'Hospitalisation Details'!$A:$A,'Hospitalisation Details'!$K:$K)</f>
        <v>47</v>
      </c>
    </row>
    <row r="1053" spans="1:17" x14ac:dyDescent="0.3">
      <c r="A1053" s="27" t="s">
        <v>1318</v>
      </c>
      <c r="B1053" s="7" t="str">
        <f>IFERROR(_xlfn.XLOOKUP(A1053,'Customer Names'!$A$2:$A$2336,'Customer Names'!$C$2:$C$2336),"Unknown")</f>
        <v xml:space="preserve">  Austin T</v>
      </c>
      <c r="C1053" s="7">
        <f>_xlfn.XLOOKUP(A1053,'Medical Examinations'!$A$2:$A$2336,'Medical Examinations'!$B$2:$B$2336,AVERAGE('Medical Examinations'!$B$2:$B$2336))</f>
        <v>30.22</v>
      </c>
      <c r="D1053" s="7">
        <f>_xlfn.XLOOKUP(A1053,'Medical Examinations'!$A$2:$A$2336,'Medical Examinations'!$C$2:$C$2336,AVERAGE('Medical Examinations'!$C$2:$C$2336))</f>
        <v>4.6500000000000004</v>
      </c>
      <c r="E1053" s="7" t="str">
        <f>_xlfn.XLOOKUP(A1053,'Medical Examinations'!$A:$A,'Medical Examinations'!$D:$D,"Unknown")</f>
        <v>No</v>
      </c>
      <c r="F1053" s="7" t="str">
        <f>_xlfn.XLOOKUP(A1053,'Medical Examinations'!$A:$A,'Medical Examinations'!$E:$E,"Unknown")</f>
        <v>No</v>
      </c>
      <c r="G1053" s="7" t="str">
        <f>_xlfn.XLOOKUP(A1053,'Medical Examinations'!$A:$A,'Medical Examinations'!$F:$F,"Unknown")</f>
        <v>No</v>
      </c>
      <c r="H1053" s="43">
        <f>_xlfn.XLOOKUP(Healthcare!A1053,'Medical Examinations'!$A:$A,'Medical Examinations'!$G:$G,0)</f>
        <v>0</v>
      </c>
      <c r="I1053" s="7" t="str">
        <f>_xlfn.XLOOKUP(A1053,'Medical Examinations'!$A:$A,'Medical Examinations'!$H:$H,"Unknown")</f>
        <v>No</v>
      </c>
      <c r="J1053" s="7" t="str" cm="1">
        <f t="array" ref="J1053">_xlfn.IFS(C1053&lt;18.5,"Under Weight",C1053&lt;=24.9,"Normal Weight",C1053&lt;30,"Over weight",C1053&gt;=30,"Obesity")</f>
        <v>Obesity</v>
      </c>
      <c r="K1053" s="7" t="str" cm="1">
        <f t="array" ref="K1053">_xlfn.IFS(D1053="Null","Unknown",D1053&lt;5.7,"Normal",D1053&lt;6.5,"Prediabetes",D1053&gt;=6.5,"Diabetes")</f>
        <v>Normal</v>
      </c>
      <c r="L1053" s="7" t="str">
        <f>_xlfn.XLOOKUP(A1053,'Hospitalisation Details'!$A:$A,'Hospitalisation Details'!$J:$J,)</f>
        <v>2-Aug-1977</v>
      </c>
      <c r="M1053" s="22">
        <f>+_xlfn.XLOOKUP(A1053,'Hospitalisation Details'!$A:$A,'Hospitalisation Details'!$F:$F)</f>
        <v>10690.11</v>
      </c>
      <c r="N1053" s="7" t="str">
        <f>_xlfn.XLOOKUP(A1053,'Hospitalisation Details'!$A:$A,'Hospitalisation Details'!$G:$G)</f>
        <v>tier - 3</v>
      </c>
      <c r="O1053" s="7" t="str">
        <f>_xlfn.XLOOKUP(A1053,'Hospitalisation Details'!$A:$A,'Hospitalisation Details'!$H:$H)</f>
        <v>tier - 2</v>
      </c>
      <c r="P1053" s="7" t="str">
        <f>_xlfn.XLOOKUP(A1053,'Hospitalisation Details'!$A:$A,'Hospitalisation Details'!$I:$I)</f>
        <v>R1021</v>
      </c>
      <c r="Q1053" s="28">
        <f>_xlfn.XLOOKUP(A1053,'Hospitalisation Details'!$A:$A,'Hospitalisation Details'!$K:$K)</f>
        <v>46</v>
      </c>
    </row>
    <row r="1054" spans="1:17" x14ac:dyDescent="0.3">
      <c r="A1054" s="27" t="s">
        <v>1317</v>
      </c>
      <c r="B1054" s="7" t="str">
        <f>IFERROR(_xlfn.XLOOKUP(A1054,'Customer Names'!$A$2:$A$2336,'Customer Names'!$C$2:$C$2336),"Unknown")</f>
        <v xml:space="preserve">  Jamie T</v>
      </c>
      <c r="C1054" s="7">
        <f>_xlfn.XLOOKUP(A1054,'Medical Examinations'!$A$2:$A$2336,'Medical Examinations'!$B$2:$B$2336,AVERAGE('Medical Examinations'!$B$2:$B$2336))</f>
        <v>24.29</v>
      </c>
      <c r="D1054" s="7">
        <f>_xlfn.XLOOKUP(A1054,'Medical Examinations'!$A$2:$A$2336,'Medical Examinations'!$C$2:$C$2336,AVERAGE('Medical Examinations'!$C$2:$C$2336))</f>
        <v>9.0500000000000007</v>
      </c>
      <c r="E1054" s="7" t="str">
        <f>_xlfn.XLOOKUP(A1054,'Medical Examinations'!$A:$A,'Medical Examinations'!$D:$D,"Unknown")</f>
        <v>No</v>
      </c>
      <c r="F1054" s="7" t="str">
        <f>_xlfn.XLOOKUP(A1054,'Medical Examinations'!$A:$A,'Medical Examinations'!$E:$E,"Unknown")</f>
        <v>No</v>
      </c>
      <c r="G1054" s="7" t="str">
        <f>_xlfn.XLOOKUP(A1054,'Medical Examinations'!$A:$A,'Medical Examinations'!$F:$F,"Unknown")</f>
        <v>No</v>
      </c>
      <c r="H1054" s="43">
        <f>_xlfn.XLOOKUP(Healthcare!A1054,'Medical Examinations'!$A:$A,'Medical Examinations'!$G:$G,0)</f>
        <v>0</v>
      </c>
      <c r="I1054" s="7" t="str">
        <f>_xlfn.XLOOKUP(A1054,'Medical Examinations'!$A:$A,'Medical Examinations'!$H:$H,"Unknown")</f>
        <v>No</v>
      </c>
      <c r="J1054" s="7" t="str" cm="1">
        <f t="array" ref="J1054">_xlfn.IFS(C1054&lt;18.5,"Under Weight",C1054&lt;=24.9,"Normal Weight",C1054&lt;30,"Over weight",C1054&gt;=30,"Obesity")</f>
        <v>Normal Weight</v>
      </c>
      <c r="K1054" s="7" t="str" cm="1">
        <f t="array" ref="K1054">_xlfn.IFS(D1054="Null","Unknown",D1054&lt;5.7,"Normal",D1054&lt;6.5,"Prediabetes",D1054&gt;=6.5,"Diabetes")</f>
        <v>Diabetes</v>
      </c>
      <c r="L1054" s="7" t="str">
        <f>_xlfn.XLOOKUP(A1054,'Hospitalisation Details'!$A:$A,'Hospitalisation Details'!$J:$J,)</f>
        <v>7-Sep-1962</v>
      </c>
      <c r="M1054" s="22">
        <f>+_xlfn.XLOOKUP(A1054,'Hospitalisation Details'!$A:$A,'Hospitalisation Details'!$F:$F)</f>
        <v>10676.83</v>
      </c>
      <c r="N1054" s="7" t="str">
        <f>_xlfn.XLOOKUP(A1054,'Hospitalisation Details'!$A:$A,'Hospitalisation Details'!$G:$G)</f>
        <v>tier - 3</v>
      </c>
      <c r="O1054" s="7" t="str">
        <f>_xlfn.XLOOKUP(A1054,'Hospitalisation Details'!$A:$A,'Hospitalisation Details'!$H:$H)</f>
        <v>tier - 3</v>
      </c>
      <c r="P1054" s="7" t="str">
        <f>_xlfn.XLOOKUP(A1054,'Hospitalisation Details'!$A:$A,'Hospitalisation Details'!$I:$I)</f>
        <v>R1013</v>
      </c>
      <c r="Q1054" s="28">
        <f>_xlfn.XLOOKUP(A1054,'Hospitalisation Details'!$A:$A,'Hospitalisation Details'!$K:$K)</f>
        <v>61</v>
      </c>
    </row>
    <row r="1055" spans="1:17" x14ac:dyDescent="0.3">
      <c r="A1055" s="27" t="s">
        <v>1316</v>
      </c>
      <c r="B1055" s="7" t="str">
        <f>IFERROR(_xlfn.XLOOKUP(A1055,'Customer Names'!$A$2:$A$2336,'Customer Names'!$C$2:$C$2336),"Unknown")</f>
        <v xml:space="preserve">  Matthew T</v>
      </c>
      <c r="C1055" s="7">
        <f>_xlfn.XLOOKUP(A1055,'Medical Examinations'!$A$2:$A$2336,'Medical Examinations'!$B$2:$B$2336,AVERAGE('Medical Examinations'!$B$2:$B$2336))</f>
        <v>29.39</v>
      </c>
      <c r="D1055" s="7">
        <f>_xlfn.XLOOKUP(A1055,'Medical Examinations'!$A$2:$A$2336,'Medical Examinations'!$C$2:$C$2336,AVERAGE('Medical Examinations'!$C$2:$C$2336))</f>
        <v>4.5199999999999996</v>
      </c>
      <c r="E1055" s="7" t="str">
        <f>_xlfn.XLOOKUP(A1055,'Medical Examinations'!$A:$A,'Medical Examinations'!$D:$D,"Unknown")</f>
        <v>Yes</v>
      </c>
      <c r="F1055" s="7" t="str">
        <f>_xlfn.XLOOKUP(A1055,'Medical Examinations'!$A:$A,'Medical Examinations'!$E:$E,"Unknown")</f>
        <v>No</v>
      </c>
      <c r="G1055" s="7" t="str">
        <f>_xlfn.XLOOKUP(A1055,'Medical Examinations'!$A:$A,'Medical Examinations'!$F:$F,"Unknown")</f>
        <v>No</v>
      </c>
      <c r="H1055" s="43">
        <f>_xlfn.XLOOKUP(Healthcare!A1055,'Medical Examinations'!$A:$A,'Medical Examinations'!$G:$G,0)</f>
        <v>0</v>
      </c>
      <c r="I1055" s="7" t="str">
        <f>_xlfn.XLOOKUP(A1055,'Medical Examinations'!$A:$A,'Medical Examinations'!$H:$H,"Unknown")</f>
        <v>No</v>
      </c>
      <c r="J1055" s="7" t="str" cm="1">
        <f t="array" ref="J1055">_xlfn.IFS(C1055&lt;18.5,"Under Weight",C1055&lt;=24.9,"Normal Weight",C1055&lt;30,"Over weight",C1055&gt;=30,"Obesity")</f>
        <v>Over weight</v>
      </c>
      <c r="K1055" s="7" t="str" cm="1">
        <f t="array" ref="K1055">_xlfn.IFS(D1055="Null","Unknown",D1055&lt;5.7,"Normal",D1055&lt;6.5,"Prediabetes",D1055&gt;=6.5,"Diabetes")</f>
        <v>Normal</v>
      </c>
      <c r="L1055" s="7" t="str">
        <f>_xlfn.XLOOKUP(A1055,'Hospitalisation Details'!$A:$A,'Hospitalisation Details'!$J:$J,)</f>
        <v>22-Nov-1976</v>
      </c>
      <c r="M1055" s="22">
        <f>+_xlfn.XLOOKUP(A1055,'Hospitalisation Details'!$A:$A,'Hospitalisation Details'!$F:$F)</f>
        <v>10665.44</v>
      </c>
      <c r="N1055" s="7" t="str">
        <f>_xlfn.XLOOKUP(A1055,'Hospitalisation Details'!$A:$A,'Hospitalisation Details'!$G:$G)</f>
        <v>tier - 3</v>
      </c>
      <c r="O1055" s="7" t="str">
        <f>_xlfn.XLOOKUP(A1055,'Hospitalisation Details'!$A:$A,'Hospitalisation Details'!$H:$H)</f>
        <v>tier - 2</v>
      </c>
      <c r="P1055" s="7" t="str">
        <f>_xlfn.XLOOKUP(A1055,'Hospitalisation Details'!$A:$A,'Hospitalisation Details'!$I:$I)</f>
        <v>R1021</v>
      </c>
      <c r="Q1055" s="28">
        <f>_xlfn.XLOOKUP(A1055,'Hospitalisation Details'!$A:$A,'Hospitalisation Details'!$K:$K)</f>
        <v>47</v>
      </c>
    </row>
    <row r="1056" spans="1:17" x14ac:dyDescent="0.3">
      <c r="A1056" s="27" t="s">
        <v>1315</v>
      </c>
      <c r="B1056" s="7" t="str">
        <f>IFERROR(_xlfn.XLOOKUP(A1056,'Customer Names'!$A$2:$A$2336,'Customer Names'!$C$2:$C$2336),"Unknown")</f>
        <v xml:space="preserve">  Emily</v>
      </c>
      <c r="C1056" s="7">
        <f>_xlfn.XLOOKUP(A1056,'Medical Examinations'!$A$2:$A$2336,'Medical Examinations'!$B$2:$B$2336,AVERAGE('Medical Examinations'!$B$2:$B$2336))</f>
        <v>25.66</v>
      </c>
      <c r="D1056" s="7">
        <f>_xlfn.XLOOKUP(A1056,'Medical Examinations'!$A$2:$A$2336,'Medical Examinations'!$C$2:$C$2336,AVERAGE('Medical Examinations'!$C$2:$C$2336))</f>
        <v>4.62</v>
      </c>
      <c r="E1056" s="7" t="str">
        <f>_xlfn.XLOOKUP(A1056,'Medical Examinations'!$A:$A,'Medical Examinations'!$D:$D,"Unknown")</f>
        <v>Yes</v>
      </c>
      <c r="F1056" s="7" t="str">
        <f>_xlfn.XLOOKUP(A1056,'Medical Examinations'!$A:$A,'Medical Examinations'!$E:$E,"Unknown")</f>
        <v>No</v>
      </c>
      <c r="G1056" s="7" t="str">
        <f>_xlfn.XLOOKUP(A1056,'Medical Examinations'!$A:$A,'Medical Examinations'!$F:$F,"Unknown")</f>
        <v>No</v>
      </c>
      <c r="H1056" s="43">
        <f>_xlfn.XLOOKUP(Healthcare!A1056,'Medical Examinations'!$A:$A,'Medical Examinations'!$G:$G,0)</f>
        <v>1</v>
      </c>
      <c r="I1056" s="7" t="str">
        <f>_xlfn.XLOOKUP(A1056,'Medical Examinations'!$A:$A,'Medical Examinations'!$H:$H,"Unknown")</f>
        <v>No</v>
      </c>
      <c r="J1056" s="7" t="str" cm="1">
        <f t="array" ref="J1056">_xlfn.IFS(C1056&lt;18.5,"Under Weight",C1056&lt;=24.9,"Normal Weight",C1056&lt;30,"Over weight",C1056&gt;=30,"Obesity")</f>
        <v>Over weight</v>
      </c>
      <c r="K1056" s="7" t="str" cm="1">
        <f t="array" ref="K1056">_xlfn.IFS(D1056="Null","Unknown",D1056&lt;5.7,"Normal",D1056&lt;6.5,"Prediabetes",D1056&gt;=6.5,"Diabetes")</f>
        <v>Normal</v>
      </c>
      <c r="L1056" s="7" t="str">
        <f>_xlfn.XLOOKUP(A1056,'Hospitalisation Details'!$A:$A,'Hospitalisation Details'!$J:$J,)</f>
        <v>8-Aug-1964</v>
      </c>
      <c r="M1056" s="22">
        <f>+_xlfn.XLOOKUP(A1056,'Hospitalisation Details'!$A:$A,'Hospitalisation Details'!$F:$F)</f>
        <v>10627.81</v>
      </c>
      <c r="N1056" s="7" t="str">
        <f>_xlfn.XLOOKUP(A1056,'Hospitalisation Details'!$A:$A,'Hospitalisation Details'!$G:$G)</f>
        <v>tier - 3</v>
      </c>
      <c r="O1056" s="7" t="str">
        <f>_xlfn.XLOOKUP(A1056,'Hospitalisation Details'!$A:$A,'Hospitalisation Details'!$H:$H)</f>
        <v>tier - 3</v>
      </c>
      <c r="P1056" s="7" t="str">
        <f>_xlfn.XLOOKUP(A1056,'Hospitalisation Details'!$A:$A,'Hospitalisation Details'!$I:$I)</f>
        <v>R1013</v>
      </c>
      <c r="Q1056" s="28">
        <f>_xlfn.XLOOKUP(A1056,'Hospitalisation Details'!$A:$A,'Hospitalisation Details'!$K:$K)</f>
        <v>59</v>
      </c>
    </row>
    <row r="1057" spans="1:17" x14ac:dyDescent="0.3">
      <c r="A1057" s="27" t="s">
        <v>1314</v>
      </c>
      <c r="B1057" s="7" t="str">
        <f>IFERROR(_xlfn.XLOOKUP(A1057,'Customer Names'!$A$2:$A$2336,'Customer Names'!$C$2:$C$2336),"Unknown")</f>
        <v xml:space="preserve">  Gillian</v>
      </c>
      <c r="C1057" s="7">
        <f>_xlfn.XLOOKUP(A1057,'Medical Examinations'!$A$2:$A$2336,'Medical Examinations'!$B$2:$B$2336,AVERAGE('Medical Examinations'!$B$2:$B$2336))</f>
        <v>39.11</v>
      </c>
      <c r="D1057" s="7">
        <f>_xlfn.XLOOKUP(A1057,'Medical Examinations'!$A$2:$A$2336,'Medical Examinations'!$C$2:$C$2336,AVERAGE('Medical Examinations'!$C$2:$C$2336))</f>
        <v>5.87</v>
      </c>
      <c r="E1057" s="7" t="str">
        <f>_xlfn.XLOOKUP(A1057,'Medical Examinations'!$A:$A,'Medical Examinations'!$D:$D,"Unknown")</f>
        <v>No</v>
      </c>
      <c r="F1057" s="7" t="str">
        <f>_xlfn.XLOOKUP(A1057,'Medical Examinations'!$A:$A,'Medical Examinations'!$E:$E,"Unknown")</f>
        <v>No</v>
      </c>
      <c r="G1057" s="7" t="str">
        <f>_xlfn.XLOOKUP(A1057,'Medical Examinations'!$A:$A,'Medical Examinations'!$F:$F,"Unknown")</f>
        <v>No</v>
      </c>
      <c r="H1057" s="43">
        <f>_xlfn.XLOOKUP(Healthcare!A1057,'Medical Examinations'!$A:$A,'Medical Examinations'!$G:$G,0)</f>
        <v>0</v>
      </c>
      <c r="I1057" s="7" t="str">
        <f>_xlfn.XLOOKUP(A1057,'Medical Examinations'!$A:$A,'Medical Examinations'!$H:$H,"Unknown")</f>
        <v>No</v>
      </c>
      <c r="J1057" s="7" t="str" cm="1">
        <f t="array" ref="J1057">_xlfn.IFS(C1057&lt;18.5,"Under Weight",C1057&lt;=24.9,"Normal Weight",C1057&lt;30,"Over weight",C1057&gt;=30,"Obesity")</f>
        <v>Obesity</v>
      </c>
      <c r="K1057" s="7" t="str" cm="1">
        <f t="array" ref="K1057">_xlfn.IFS(D1057="Null","Unknown",D1057&lt;5.7,"Normal",D1057&lt;6.5,"Prediabetes",D1057&gt;=6.5,"Diabetes")</f>
        <v>Prediabetes</v>
      </c>
      <c r="L1057" s="7" t="str">
        <f>_xlfn.XLOOKUP(A1057,'Hospitalisation Details'!$A:$A,'Hospitalisation Details'!$J:$J,)</f>
        <v>6-Jul-1990</v>
      </c>
      <c r="M1057" s="22">
        <f>+_xlfn.XLOOKUP(A1057,'Hospitalisation Details'!$A:$A,'Hospitalisation Details'!$F:$F)</f>
        <v>10620.26</v>
      </c>
      <c r="N1057" s="7" t="str">
        <f>_xlfn.XLOOKUP(A1057,'Hospitalisation Details'!$A:$A,'Hospitalisation Details'!$G:$G)</f>
        <v>tier - 3</v>
      </c>
      <c r="O1057" s="7" t="str">
        <f>_xlfn.XLOOKUP(A1057,'Hospitalisation Details'!$A:$A,'Hospitalisation Details'!$H:$H)</f>
        <v>tier - 3</v>
      </c>
      <c r="P1057" s="7" t="str">
        <f>_xlfn.XLOOKUP(A1057,'Hospitalisation Details'!$A:$A,'Hospitalisation Details'!$I:$I)</f>
        <v>R1012</v>
      </c>
      <c r="Q1057" s="28">
        <f>_xlfn.XLOOKUP(A1057,'Hospitalisation Details'!$A:$A,'Hospitalisation Details'!$K:$K)</f>
        <v>33</v>
      </c>
    </row>
    <row r="1058" spans="1:17" x14ac:dyDescent="0.3">
      <c r="A1058" s="27" t="s">
        <v>1313</v>
      </c>
      <c r="B1058" s="7" t="str">
        <f>IFERROR(_xlfn.XLOOKUP(A1058,'Customer Names'!$A$2:$A$2336,'Customer Names'!$C$2:$C$2336),"Unknown")</f>
        <v xml:space="preserve">  Brenn E</v>
      </c>
      <c r="C1058" s="7">
        <f>_xlfn.XLOOKUP(A1058,'Medical Examinations'!$A$2:$A$2336,'Medical Examinations'!$B$2:$B$2336,AVERAGE('Medical Examinations'!$B$2:$B$2336))</f>
        <v>43.78</v>
      </c>
      <c r="D1058" s="7">
        <f>_xlfn.XLOOKUP(A1058,'Medical Examinations'!$A$2:$A$2336,'Medical Examinations'!$C$2:$C$2336,AVERAGE('Medical Examinations'!$C$2:$C$2336))</f>
        <v>5.71</v>
      </c>
      <c r="E1058" s="7" t="str">
        <f>_xlfn.XLOOKUP(A1058,'Medical Examinations'!$A:$A,'Medical Examinations'!$D:$D,"Unknown")</f>
        <v>No</v>
      </c>
      <c r="F1058" s="7" t="str">
        <f>_xlfn.XLOOKUP(A1058,'Medical Examinations'!$A:$A,'Medical Examinations'!$E:$E,"Unknown")</f>
        <v>No</v>
      </c>
      <c r="G1058" s="7" t="str">
        <f>_xlfn.XLOOKUP(A1058,'Medical Examinations'!$A:$A,'Medical Examinations'!$F:$F,"Unknown")</f>
        <v>No</v>
      </c>
      <c r="H1058" s="43">
        <f>_xlfn.XLOOKUP(Healthcare!A1058,'Medical Examinations'!$A:$A,'Medical Examinations'!$G:$G,0)</f>
        <v>1</v>
      </c>
      <c r="I1058" s="7" t="str">
        <f>_xlfn.XLOOKUP(A1058,'Medical Examinations'!$A:$A,'Medical Examinations'!$H:$H,"Unknown")</f>
        <v>No</v>
      </c>
      <c r="J1058" s="7" t="str" cm="1">
        <f t="array" ref="J1058">_xlfn.IFS(C1058&lt;18.5,"Under Weight",C1058&lt;=24.9,"Normal Weight",C1058&lt;30,"Over weight",C1058&gt;=30,"Obesity")</f>
        <v>Obesity</v>
      </c>
      <c r="K1058" s="7" t="str" cm="1">
        <f t="array" ref="K1058">_xlfn.IFS(D1058="Null","Unknown",D1058&lt;5.7,"Normal",D1058&lt;6.5,"Prediabetes",D1058&gt;=6.5,"Diabetes")</f>
        <v>Prediabetes</v>
      </c>
      <c r="L1058" s="7" t="str">
        <f>_xlfn.XLOOKUP(A1058,'Hospitalisation Details'!$A:$A,'Hospitalisation Details'!$J:$J,)</f>
        <v>23-Jul-1992</v>
      </c>
      <c r="M1058" s="22">
        <f>+_xlfn.XLOOKUP(A1058,'Hospitalisation Details'!$A:$A,'Hospitalisation Details'!$F:$F)</f>
        <v>10617.04</v>
      </c>
      <c r="N1058" s="7" t="str">
        <f>_xlfn.XLOOKUP(A1058,'Hospitalisation Details'!$A:$A,'Hospitalisation Details'!$G:$G)</f>
        <v>tier - 3</v>
      </c>
      <c r="O1058" s="7" t="str">
        <f>_xlfn.XLOOKUP(A1058,'Hospitalisation Details'!$A:$A,'Hospitalisation Details'!$H:$H)</f>
        <v>tier - 3</v>
      </c>
      <c r="P1058" s="7" t="str">
        <f>_xlfn.XLOOKUP(A1058,'Hospitalisation Details'!$A:$A,'Hospitalisation Details'!$I:$I)</f>
        <v>R1026</v>
      </c>
      <c r="Q1058" s="28">
        <f>_xlfn.XLOOKUP(A1058,'Hospitalisation Details'!$A:$A,'Hospitalisation Details'!$K:$K)</f>
        <v>31</v>
      </c>
    </row>
    <row r="1059" spans="1:17" x14ac:dyDescent="0.3">
      <c r="A1059" s="27" t="s">
        <v>1312</v>
      </c>
      <c r="B1059" s="7" t="str">
        <f>IFERROR(_xlfn.XLOOKUP(A1059,'Customer Names'!$A$2:$A$2336,'Customer Names'!$C$2:$C$2336),"Unknown")</f>
        <v xml:space="preserve">  Lisa M</v>
      </c>
      <c r="C1059" s="7">
        <f>_xlfn.XLOOKUP(A1059,'Medical Examinations'!$A$2:$A$2336,'Medical Examinations'!$B$2:$B$2336,AVERAGE('Medical Examinations'!$B$2:$B$2336))</f>
        <v>24.35</v>
      </c>
      <c r="D1059" s="7">
        <f>_xlfn.XLOOKUP(A1059,'Medical Examinations'!$A$2:$A$2336,'Medical Examinations'!$C$2:$C$2336,AVERAGE('Medical Examinations'!$C$2:$C$2336))</f>
        <v>9.08</v>
      </c>
      <c r="E1059" s="7" t="str">
        <f>_xlfn.XLOOKUP(A1059,'Medical Examinations'!$A:$A,'Medical Examinations'!$D:$D,"Unknown")</f>
        <v>No</v>
      </c>
      <c r="F1059" s="7" t="str">
        <f>_xlfn.XLOOKUP(A1059,'Medical Examinations'!$A:$A,'Medical Examinations'!$E:$E,"Unknown")</f>
        <v>No</v>
      </c>
      <c r="G1059" s="7" t="str">
        <f>_xlfn.XLOOKUP(A1059,'Medical Examinations'!$A:$A,'Medical Examinations'!$F:$F,"Unknown")</f>
        <v>No</v>
      </c>
      <c r="H1059" s="43">
        <f>_xlfn.XLOOKUP(Healthcare!A1059,'Medical Examinations'!$A:$A,'Medical Examinations'!$G:$G,0)</f>
        <v>0</v>
      </c>
      <c r="I1059" s="7" t="str">
        <f>_xlfn.XLOOKUP(A1059,'Medical Examinations'!$A:$A,'Medical Examinations'!$H:$H,"Unknown")</f>
        <v>No</v>
      </c>
      <c r="J1059" s="7" t="str" cm="1">
        <f t="array" ref="J1059">_xlfn.IFS(C1059&lt;18.5,"Under Weight",C1059&lt;=24.9,"Normal Weight",C1059&lt;30,"Over weight",C1059&gt;=30,"Obesity")</f>
        <v>Normal Weight</v>
      </c>
      <c r="K1059" s="7" t="str" cm="1">
        <f t="array" ref="K1059">_xlfn.IFS(D1059="Null","Unknown",D1059&lt;5.7,"Normal",D1059&lt;6.5,"Prediabetes",D1059&gt;=6.5,"Diabetes")</f>
        <v>Diabetes</v>
      </c>
      <c r="L1059" s="7" t="str">
        <f>_xlfn.XLOOKUP(A1059,'Hospitalisation Details'!$A:$A,'Hospitalisation Details'!$J:$J,)</f>
        <v>27-Jun-1965</v>
      </c>
      <c r="M1059" s="22">
        <f>+_xlfn.XLOOKUP(A1059,'Hospitalisation Details'!$A:$A,'Hospitalisation Details'!$F:$F)</f>
        <v>10608.67</v>
      </c>
      <c r="N1059" s="7" t="str">
        <f>_xlfn.XLOOKUP(A1059,'Hospitalisation Details'!$A:$A,'Hospitalisation Details'!$G:$G)</f>
        <v>tier - 3</v>
      </c>
      <c r="O1059" s="7" t="str">
        <f>_xlfn.XLOOKUP(A1059,'Hospitalisation Details'!$A:$A,'Hospitalisation Details'!$H:$H)</f>
        <v>tier - 3</v>
      </c>
      <c r="P1059" s="7" t="str">
        <f>_xlfn.XLOOKUP(A1059,'Hospitalisation Details'!$A:$A,'Hospitalisation Details'!$I:$I)</f>
        <v>R1012</v>
      </c>
      <c r="Q1059" s="28">
        <f>_xlfn.XLOOKUP(A1059,'Hospitalisation Details'!$A:$A,'Hospitalisation Details'!$K:$K)</f>
        <v>58</v>
      </c>
    </row>
    <row r="1060" spans="1:17" x14ac:dyDescent="0.3">
      <c r="A1060" s="27" t="s">
        <v>1311</v>
      </c>
      <c r="B1060" s="7" t="str">
        <f>IFERROR(_xlfn.XLOOKUP(A1060,'Customer Names'!$A$2:$A$2336,'Customer Names'!$C$2:$C$2336),"Unknown")</f>
        <v xml:space="preserve">  Matt</v>
      </c>
      <c r="C1060" s="7">
        <f>_xlfn.XLOOKUP(A1060,'Medical Examinations'!$A$2:$A$2336,'Medical Examinations'!$B$2:$B$2336,AVERAGE('Medical Examinations'!$B$2:$B$2336))</f>
        <v>40.299999999999997</v>
      </c>
      <c r="D1060" s="7">
        <f>_xlfn.XLOOKUP(A1060,'Medical Examinations'!$A$2:$A$2336,'Medical Examinations'!$C$2:$C$2336,AVERAGE('Medical Examinations'!$C$2:$C$2336))</f>
        <v>5.3</v>
      </c>
      <c r="E1060" s="7" t="str">
        <f>_xlfn.XLOOKUP(A1060,'Medical Examinations'!$A:$A,'Medical Examinations'!$D:$D,"Unknown")</f>
        <v>Yes</v>
      </c>
      <c r="F1060" s="7" t="str">
        <f>_xlfn.XLOOKUP(A1060,'Medical Examinations'!$A:$A,'Medical Examinations'!$E:$E,"Unknown")</f>
        <v>No</v>
      </c>
      <c r="G1060" s="7" t="str">
        <f>_xlfn.XLOOKUP(A1060,'Medical Examinations'!$A:$A,'Medical Examinations'!$F:$F,"Unknown")</f>
        <v>No</v>
      </c>
      <c r="H1060" s="43">
        <f>_xlfn.XLOOKUP(Healthcare!A1060,'Medical Examinations'!$A:$A,'Medical Examinations'!$G:$G,0)</f>
        <v>2</v>
      </c>
      <c r="I1060" s="7" t="str">
        <f>_xlfn.XLOOKUP(A1060,'Medical Examinations'!$A:$A,'Medical Examinations'!$H:$H,"Unknown")</f>
        <v>No</v>
      </c>
      <c r="J1060" s="7" t="str" cm="1">
        <f t="array" ref="J1060">_xlfn.IFS(C1060&lt;18.5,"Under Weight",C1060&lt;=24.9,"Normal Weight",C1060&lt;30,"Over weight",C1060&gt;=30,"Obesity")</f>
        <v>Obesity</v>
      </c>
      <c r="K1060" s="7" t="str" cm="1">
        <f t="array" ref="K1060">_xlfn.IFS(D1060="Null","Unknown",D1060&lt;5.7,"Normal",D1060&lt;6.5,"Prediabetes",D1060&gt;=6.5,"Diabetes")</f>
        <v>Normal</v>
      </c>
      <c r="L1060" s="7" t="str">
        <f>_xlfn.XLOOKUP(A1060,'Hospitalisation Details'!$A:$A,'Hospitalisation Details'!$J:$J,)</f>
        <v>2-Jul-1966</v>
      </c>
      <c r="M1060" s="22">
        <f>+_xlfn.XLOOKUP(A1060,'Hospitalisation Details'!$A:$A,'Hospitalisation Details'!$F:$F)</f>
        <v>10602.39</v>
      </c>
      <c r="N1060" s="7" t="str">
        <f>_xlfn.XLOOKUP(A1060,'Hospitalisation Details'!$A:$A,'Hospitalisation Details'!$G:$G)</f>
        <v>tier - 3</v>
      </c>
      <c r="O1060" s="7" t="str">
        <f>_xlfn.XLOOKUP(A1060,'Hospitalisation Details'!$A:$A,'Hospitalisation Details'!$H:$H)</f>
        <v>tier - 3</v>
      </c>
      <c r="P1060" s="7" t="str">
        <f>_xlfn.XLOOKUP(A1060,'Hospitalisation Details'!$A:$A,'Hospitalisation Details'!$I:$I)</f>
        <v>R1011</v>
      </c>
      <c r="Q1060" s="28">
        <f>_xlfn.XLOOKUP(A1060,'Hospitalisation Details'!$A:$A,'Hospitalisation Details'!$K:$K)</f>
        <v>57</v>
      </c>
    </row>
    <row r="1061" spans="1:17" x14ac:dyDescent="0.3">
      <c r="A1061" s="27" t="s">
        <v>1310</v>
      </c>
      <c r="B1061" s="7" t="str">
        <f>IFERROR(_xlfn.XLOOKUP(A1061,'Customer Names'!$A$2:$A$2336,'Customer Names'!$C$2:$C$2336),"Unknown")</f>
        <v xml:space="preserve">  Thomas A</v>
      </c>
      <c r="C1061" s="7">
        <f>_xlfn.XLOOKUP(A1061,'Medical Examinations'!$A$2:$A$2336,'Medical Examinations'!$B$2:$B$2336,AVERAGE('Medical Examinations'!$B$2:$B$2336))</f>
        <v>32.774999999999999</v>
      </c>
      <c r="D1061" s="7">
        <f>_xlfn.XLOOKUP(A1061,'Medical Examinations'!$A$2:$A$2336,'Medical Examinations'!$C$2:$C$2336,AVERAGE('Medical Examinations'!$C$2:$C$2336))</f>
        <v>11.76</v>
      </c>
      <c r="E1061" s="7" t="str">
        <f>_xlfn.XLOOKUP(A1061,'Medical Examinations'!$A:$A,'Medical Examinations'!$D:$D,"Unknown")</f>
        <v>Yes</v>
      </c>
      <c r="F1061" s="7" t="str">
        <f>_xlfn.XLOOKUP(A1061,'Medical Examinations'!$A:$A,'Medical Examinations'!$E:$E,"Unknown")</f>
        <v>No</v>
      </c>
      <c r="G1061" s="7" t="str">
        <f>_xlfn.XLOOKUP(A1061,'Medical Examinations'!$A:$A,'Medical Examinations'!$F:$F,"Unknown")</f>
        <v>No</v>
      </c>
      <c r="H1061" s="43">
        <f>_xlfn.XLOOKUP(Healthcare!A1061,'Medical Examinations'!$A:$A,'Medical Examinations'!$G:$G,0)</f>
        <v>0</v>
      </c>
      <c r="I1061" s="7" t="str">
        <f>_xlfn.XLOOKUP(A1061,'Medical Examinations'!$A:$A,'Medical Examinations'!$H:$H,"Unknown")</f>
        <v>No</v>
      </c>
      <c r="J1061" s="7" t="str" cm="1">
        <f t="array" ref="J1061">_xlfn.IFS(C1061&lt;18.5,"Under Weight",C1061&lt;=24.9,"Normal Weight",C1061&lt;30,"Over weight",C1061&gt;=30,"Obesity")</f>
        <v>Obesity</v>
      </c>
      <c r="K1061" s="7" t="str" cm="1">
        <f t="array" ref="K1061">_xlfn.IFS(D1061="Null","Unknown",D1061&lt;5.7,"Normal",D1061&lt;6.5,"Prediabetes",D1061&gt;=6.5,"Diabetes")</f>
        <v>Diabetes</v>
      </c>
      <c r="L1061" s="7" t="str">
        <f>_xlfn.XLOOKUP(A1061,'Hospitalisation Details'!$A:$A,'Hospitalisation Details'!$J:$J,)</f>
        <v>23-Jun-1967</v>
      </c>
      <c r="M1061" s="22">
        <f>+_xlfn.XLOOKUP(A1061,'Hospitalisation Details'!$A:$A,'Hospitalisation Details'!$F:$F)</f>
        <v>10601.63</v>
      </c>
      <c r="N1061" s="7" t="str">
        <f>_xlfn.XLOOKUP(A1061,'Hospitalisation Details'!$A:$A,'Hospitalisation Details'!$G:$G)</f>
        <v>tier - 3</v>
      </c>
      <c r="O1061" s="7" t="str">
        <f>_xlfn.XLOOKUP(A1061,'Hospitalisation Details'!$A:$A,'Hospitalisation Details'!$H:$H)</f>
        <v>tier - 2</v>
      </c>
      <c r="P1061" s="7" t="str">
        <f>_xlfn.XLOOKUP(A1061,'Hospitalisation Details'!$A:$A,'Hospitalisation Details'!$I:$I)</f>
        <v>R1012</v>
      </c>
      <c r="Q1061" s="28">
        <f>_xlfn.XLOOKUP(A1061,'Hospitalisation Details'!$A:$A,'Hospitalisation Details'!$K:$K)</f>
        <v>56</v>
      </c>
    </row>
    <row r="1062" spans="1:17" x14ac:dyDescent="0.3">
      <c r="A1062" s="27" t="s">
        <v>1309</v>
      </c>
      <c r="B1062" s="7" t="str">
        <f>IFERROR(_xlfn.XLOOKUP(A1062,'Customer Names'!$A$2:$A$2336,'Customer Names'!$C$2:$C$2336),"Unknown")</f>
        <v xml:space="preserve">  Kevin J</v>
      </c>
      <c r="C1062" s="7">
        <f>_xlfn.XLOOKUP(A1062,'Medical Examinations'!$A$2:$A$2336,'Medical Examinations'!$B$2:$B$2336,AVERAGE('Medical Examinations'!$B$2:$B$2336))</f>
        <v>39.6</v>
      </c>
      <c r="D1062" s="7">
        <f>_xlfn.XLOOKUP(A1062,'Medical Examinations'!$A$2:$A$2336,'Medical Examinations'!$C$2:$C$2336,AVERAGE('Medical Examinations'!$C$2:$C$2336))</f>
        <v>5.1100000000000003</v>
      </c>
      <c r="E1062" s="7" t="str">
        <f>_xlfn.XLOOKUP(A1062,'Medical Examinations'!$A:$A,'Medical Examinations'!$D:$D,"Unknown")</f>
        <v>Yes</v>
      </c>
      <c r="F1062" s="7" t="str">
        <f>_xlfn.XLOOKUP(A1062,'Medical Examinations'!$A:$A,'Medical Examinations'!$E:$E,"Unknown")</f>
        <v>No</v>
      </c>
      <c r="G1062" s="7" t="str">
        <f>_xlfn.XLOOKUP(A1062,'Medical Examinations'!$A:$A,'Medical Examinations'!$F:$F,"Unknown")</f>
        <v>No</v>
      </c>
      <c r="H1062" s="43">
        <f>_xlfn.XLOOKUP(Healthcare!A1062,'Medical Examinations'!$A:$A,'Medical Examinations'!$G:$G,0)</f>
        <v>2</v>
      </c>
      <c r="I1062" s="7" t="str">
        <f>_xlfn.XLOOKUP(A1062,'Medical Examinations'!$A:$A,'Medical Examinations'!$H:$H,"Unknown")</f>
        <v>No</v>
      </c>
      <c r="J1062" s="7" t="str" cm="1">
        <f t="array" ref="J1062">_xlfn.IFS(C1062&lt;18.5,"Under Weight",C1062&lt;=24.9,"Normal Weight",C1062&lt;30,"Over weight",C1062&gt;=30,"Obesity")</f>
        <v>Obesity</v>
      </c>
      <c r="K1062" s="7" t="str" cm="1">
        <f t="array" ref="K1062">_xlfn.IFS(D1062="Null","Unknown",D1062&lt;5.7,"Normal",D1062&lt;6.5,"Prediabetes",D1062&gt;=6.5,"Diabetes")</f>
        <v>Normal</v>
      </c>
      <c r="L1062" s="7" t="str">
        <f>_xlfn.XLOOKUP(A1062,'Hospitalisation Details'!$A:$A,'Hospitalisation Details'!$J:$J,)</f>
        <v>20-Jul-1966</v>
      </c>
      <c r="M1062" s="22">
        <f>+_xlfn.XLOOKUP(A1062,'Hospitalisation Details'!$A:$A,'Hospitalisation Details'!$F:$F)</f>
        <v>10601.41</v>
      </c>
      <c r="N1062" s="7" t="str">
        <f>_xlfn.XLOOKUP(A1062,'Hospitalisation Details'!$A:$A,'Hospitalisation Details'!$G:$G)</f>
        <v>tier - 3</v>
      </c>
      <c r="O1062" s="7" t="str">
        <f>_xlfn.XLOOKUP(A1062,'Hospitalisation Details'!$A:$A,'Hospitalisation Details'!$H:$H)</f>
        <v>tier - 2</v>
      </c>
      <c r="P1062" s="7" t="str">
        <f>_xlfn.XLOOKUP(A1062,'Hospitalisation Details'!$A:$A,'Hospitalisation Details'!$I:$I)</f>
        <v>R1011</v>
      </c>
      <c r="Q1062" s="28">
        <f>_xlfn.XLOOKUP(A1062,'Hospitalisation Details'!$A:$A,'Hospitalisation Details'!$K:$K)</f>
        <v>57</v>
      </c>
    </row>
    <row r="1063" spans="1:17" x14ac:dyDescent="0.3">
      <c r="A1063" s="27" t="s">
        <v>1308</v>
      </c>
      <c r="B1063" s="7" t="str">
        <f>IFERROR(_xlfn.XLOOKUP(A1063,'Customer Names'!$A$2:$A$2336,'Customer Names'!$C$2:$C$2336),"Unknown")</f>
        <v xml:space="preserve">  William H</v>
      </c>
      <c r="C1063" s="7">
        <f>_xlfn.XLOOKUP(A1063,'Medical Examinations'!$A$2:$A$2336,'Medical Examinations'!$B$2:$B$2336,AVERAGE('Medical Examinations'!$B$2:$B$2336))</f>
        <v>30.97</v>
      </c>
      <c r="D1063" s="7">
        <f>_xlfn.XLOOKUP(A1063,'Medical Examinations'!$A$2:$A$2336,'Medical Examinations'!$C$2:$C$2336,AVERAGE('Medical Examinations'!$C$2:$C$2336))</f>
        <v>5.54</v>
      </c>
      <c r="E1063" s="7" t="str">
        <f>_xlfn.XLOOKUP(A1063,'Medical Examinations'!$A:$A,'Medical Examinations'!$D:$D,"Unknown")</f>
        <v>No</v>
      </c>
      <c r="F1063" s="7" t="str">
        <f>_xlfn.XLOOKUP(A1063,'Medical Examinations'!$A:$A,'Medical Examinations'!$E:$E,"Unknown")</f>
        <v>No</v>
      </c>
      <c r="G1063" s="7" t="str">
        <f>_xlfn.XLOOKUP(A1063,'Medical Examinations'!$A:$A,'Medical Examinations'!$F:$F,"Unknown")</f>
        <v>No</v>
      </c>
      <c r="H1063" s="43">
        <f>_xlfn.XLOOKUP(Healthcare!A1063,'Medical Examinations'!$A:$A,'Medical Examinations'!$G:$G,0)</f>
        <v>2</v>
      </c>
      <c r="I1063" s="7" t="str">
        <f>_xlfn.XLOOKUP(A1063,'Medical Examinations'!$A:$A,'Medical Examinations'!$H:$H,"Unknown")</f>
        <v>No</v>
      </c>
      <c r="J1063" s="7" t="str" cm="1">
        <f t="array" ref="J1063">_xlfn.IFS(C1063&lt;18.5,"Under Weight",C1063&lt;=24.9,"Normal Weight",C1063&lt;30,"Over weight",C1063&gt;=30,"Obesity")</f>
        <v>Obesity</v>
      </c>
      <c r="K1063" s="7" t="str" cm="1">
        <f t="array" ref="K1063">_xlfn.IFS(D1063="Null","Unknown",D1063&lt;5.7,"Normal",D1063&lt;6.5,"Prediabetes",D1063&gt;=6.5,"Diabetes")</f>
        <v>Normal</v>
      </c>
      <c r="L1063" s="7" t="str">
        <f>_xlfn.XLOOKUP(A1063,'Hospitalisation Details'!$A:$A,'Hospitalisation Details'!$J:$J,)</f>
        <v>14-Dec-1972</v>
      </c>
      <c r="M1063" s="22">
        <f>+_xlfn.XLOOKUP(A1063,'Hospitalisation Details'!$A:$A,'Hospitalisation Details'!$F:$F)</f>
        <v>10600.55</v>
      </c>
      <c r="N1063" s="7" t="str">
        <f>_xlfn.XLOOKUP(A1063,'Hospitalisation Details'!$A:$A,'Hospitalisation Details'!$G:$G)</f>
        <v>tier - 3</v>
      </c>
      <c r="O1063" s="7" t="str">
        <f>_xlfn.XLOOKUP(A1063,'Hospitalisation Details'!$A:$A,'Hospitalisation Details'!$H:$H)</f>
        <v>tier - 1</v>
      </c>
      <c r="P1063" s="7" t="str">
        <f>_xlfn.XLOOKUP(A1063,'Hospitalisation Details'!$A:$A,'Hospitalisation Details'!$I:$I)</f>
        <v>R1012</v>
      </c>
      <c r="Q1063" s="28">
        <f>_xlfn.XLOOKUP(A1063,'Hospitalisation Details'!$A:$A,'Hospitalisation Details'!$K:$K)</f>
        <v>51</v>
      </c>
    </row>
    <row r="1064" spans="1:17" x14ac:dyDescent="0.3">
      <c r="A1064" s="27" t="s">
        <v>1307</v>
      </c>
      <c r="B1064" s="7" t="str">
        <f>IFERROR(_xlfn.XLOOKUP(A1064,'Customer Names'!$A$2:$A$2336,'Customer Names'!$C$2:$C$2336),"Unknown")</f>
        <v xml:space="preserve">  Gal</v>
      </c>
      <c r="C1064" s="7">
        <f>_xlfn.XLOOKUP(A1064,'Medical Examinations'!$A$2:$A$2336,'Medical Examinations'!$B$2:$B$2336,AVERAGE('Medical Examinations'!$B$2:$B$2336))</f>
        <v>27.645</v>
      </c>
      <c r="D1064" s="7">
        <f>_xlfn.XLOOKUP(A1064,'Medical Examinations'!$A$2:$A$2336,'Medical Examinations'!$C$2:$C$2336,AVERAGE('Medical Examinations'!$C$2:$C$2336))</f>
        <v>8.8699999999999992</v>
      </c>
      <c r="E1064" s="7" t="str">
        <f>_xlfn.XLOOKUP(A1064,'Medical Examinations'!$A:$A,'Medical Examinations'!$D:$D,"Unknown")</f>
        <v>Yes</v>
      </c>
      <c r="F1064" s="7" t="str">
        <f>_xlfn.XLOOKUP(A1064,'Medical Examinations'!$A:$A,'Medical Examinations'!$E:$E,"Unknown")</f>
        <v>No</v>
      </c>
      <c r="G1064" s="7" t="str">
        <f>_xlfn.XLOOKUP(A1064,'Medical Examinations'!$A:$A,'Medical Examinations'!$F:$F,"Unknown")</f>
        <v>No</v>
      </c>
      <c r="H1064" s="43">
        <f>_xlfn.XLOOKUP(Healthcare!A1064,'Medical Examinations'!$A:$A,'Medical Examinations'!$G:$G,0)</f>
        <v>0</v>
      </c>
      <c r="I1064" s="7" t="str">
        <f>_xlfn.XLOOKUP(A1064,'Medical Examinations'!$A:$A,'Medical Examinations'!$H:$H,"Unknown")</f>
        <v>No</v>
      </c>
      <c r="J1064" s="7" t="str" cm="1">
        <f t="array" ref="J1064">_xlfn.IFS(C1064&lt;18.5,"Under Weight",C1064&lt;=24.9,"Normal Weight",C1064&lt;30,"Over weight",C1064&gt;=30,"Obesity")</f>
        <v>Over weight</v>
      </c>
      <c r="K1064" s="7" t="str" cm="1">
        <f t="array" ref="K1064">_xlfn.IFS(D1064="Null","Unknown",D1064&lt;5.7,"Normal",D1064&lt;6.5,"Prediabetes",D1064&gt;=6.5,"Diabetes")</f>
        <v>Diabetes</v>
      </c>
      <c r="L1064" s="7" t="str">
        <f>_xlfn.XLOOKUP(A1064,'Hospitalisation Details'!$A:$A,'Hospitalisation Details'!$J:$J,)</f>
        <v>29-Nov-1967</v>
      </c>
      <c r="M1064" s="22">
        <f>+_xlfn.XLOOKUP(A1064,'Hospitalisation Details'!$A:$A,'Hospitalisation Details'!$F:$F)</f>
        <v>10594.5</v>
      </c>
      <c r="N1064" s="7" t="str">
        <f>_xlfn.XLOOKUP(A1064,'Hospitalisation Details'!$A:$A,'Hospitalisation Details'!$G:$G)</f>
        <v>tier - 3</v>
      </c>
      <c r="O1064" s="7" t="str">
        <f>_xlfn.XLOOKUP(A1064,'Hospitalisation Details'!$A:$A,'Hospitalisation Details'!$H:$H)</f>
        <v>tier - 1</v>
      </c>
      <c r="P1064" s="7" t="str">
        <f>_xlfn.XLOOKUP(A1064,'Hospitalisation Details'!$A:$A,'Hospitalisation Details'!$I:$I)</f>
        <v>R1012</v>
      </c>
      <c r="Q1064" s="28">
        <f>_xlfn.XLOOKUP(A1064,'Hospitalisation Details'!$A:$A,'Hospitalisation Details'!$K:$K)</f>
        <v>56</v>
      </c>
    </row>
    <row r="1065" spans="1:17" x14ac:dyDescent="0.3">
      <c r="A1065" s="27" t="s">
        <v>1306</v>
      </c>
      <c r="B1065" s="7" t="str">
        <f>IFERROR(_xlfn.XLOOKUP(A1065,'Customer Names'!$A$2:$A$2336,'Customer Names'!$C$2:$C$2336),"Unknown")</f>
        <v xml:space="preserve">  Anton</v>
      </c>
      <c r="C1065" s="7">
        <f>_xlfn.XLOOKUP(A1065,'Medical Examinations'!$A$2:$A$2336,'Medical Examinations'!$B$2:$B$2336,AVERAGE('Medical Examinations'!$B$2:$B$2336))</f>
        <v>34.43</v>
      </c>
      <c r="D1065" s="7">
        <f>_xlfn.XLOOKUP(A1065,'Medical Examinations'!$A$2:$A$2336,'Medical Examinations'!$C$2:$C$2336,AVERAGE('Medical Examinations'!$C$2:$C$2336))</f>
        <v>5.96</v>
      </c>
      <c r="E1065" s="7" t="str">
        <f>_xlfn.XLOOKUP(A1065,'Medical Examinations'!$A:$A,'Medical Examinations'!$D:$D,"Unknown")</f>
        <v>Yes</v>
      </c>
      <c r="F1065" s="7" t="str">
        <f>_xlfn.XLOOKUP(A1065,'Medical Examinations'!$A:$A,'Medical Examinations'!$E:$E,"Unknown")</f>
        <v>No</v>
      </c>
      <c r="G1065" s="7" t="str">
        <f>_xlfn.XLOOKUP(A1065,'Medical Examinations'!$A:$A,'Medical Examinations'!$F:$F,"Unknown")</f>
        <v>No</v>
      </c>
      <c r="H1065" s="43">
        <f>_xlfn.XLOOKUP(Healthcare!A1065,'Medical Examinations'!$A:$A,'Medical Examinations'!$G:$G,0)</f>
        <v>2</v>
      </c>
      <c r="I1065" s="7" t="str">
        <f>_xlfn.XLOOKUP(A1065,'Medical Examinations'!$A:$A,'Medical Examinations'!$H:$H,"Unknown")</f>
        <v>No</v>
      </c>
      <c r="J1065" s="7" t="str" cm="1">
        <f t="array" ref="J1065">_xlfn.IFS(C1065&lt;18.5,"Under Weight",C1065&lt;=24.9,"Normal Weight",C1065&lt;30,"Over weight",C1065&gt;=30,"Obesity")</f>
        <v>Obesity</v>
      </c>
      <c r="K1065" s="7" t="str" cm="1">
        <f t="array" ref="K1065">_xlfn.IFS(D1065="Null","Unknown",D1065&lt;5.7,"Normal",D1065&lt;6.5,"Prediabetes",D1065&gt;=6.5,"Diabetes")</f>
        <v>Prediabetes</v>
      </c>
      <c r="L1065" s="7" t="str">
        <f>_xlfn.XLOOKUP(A1065,'Hospitalisation Details'!$A:$A,'Hospitalisation Details'!$J:$J,)</f>
        <v>3-Nov-1966</v>
      </c>
      <c r="M1065" s="22">
        <f>+_xlfn.XLOOKUP(A1065,'Hospitalisation Details'!$A:$A,'Hospitalisation Details'!$F:$F)</f>
        <v>10594.23</v>
      </c>
      <c r="N1065" s="7" t="str">
        <f>_xlfn.XLOOKUP(A1065,'Hospitalisation Details'!$A:$A,'Hospitalisation Details'!$G:$G)</f>
        <v>tier - 3</v>
      </c>
      <c r="O1065" s="7" t="str">
        <f>_xlfn.XLOOKUP(A1065,'Hospitalisation Details'!$A:$A,'Hospitalisation Details'!$H:$H)</f>
        <v>tier - 3</v>
      </c>
      <c r="P1065" s="7" t="str">
        <f>_xlfn.XLOOKUP(A1065,'Hospitalisation Details'!$A:$A,'Hospitalisation Details'!$I:$I)</f>
        <v>R1013</v>
      </c>
      <c r="Q1065" s="28">
        <f>_xlfn.XLOOKUP(A1065,'Hospitalisation Details'!$A:$A,'Hospitalisation Details'!$K:$K)</f>
        <v>57</v>
      </c>
    </row>
    <row r="1066" spans="1:17" x14ac:dyDescent="0.3">
      <c r="A1066" s="27" t="s">
        <v>1305</v>
      </c>
      <c r="B1066" s="7" t="str">
        <f>IFERROR(_xlfn.XLOOKUP(A1066,'Customer Names'!$A$2:$A$2336,'Customer Names'!$C$2:$C$2336),"Unknown")</f>
        <v xml:space="preserve">  Yazmin</v>
      </c>
      <c r="C1066" s="7">
        <f>_xlfn.XLOOKUP(A1066,'Medical Examinations'!$A$2:$A$2336,'Medical Examinations'!$B$2:$B$2336,AVERAGE('Medical Examinations'!$B$2:$B$2336))</f>
        <v>39.6</v>
      </c>
      <c r="D1066" s="7">
        <f>_xlfn.XLOOKUP(A1066,'Medical Examinations'!$A$2:$A$2336,'Medical Examinations'!$C$2:$C$2336,AVERAGE('Medical Examinations'!$C$2:$C$2336))</f>
        <v>4.4400000000000004</v>
      </c>
      <c r="E1066" s="7" t="str">
        <f>_xlfn.XLOOKUP(A1066,'Medical Examinations'!$A:$A,'Medical Examinations'!$D:$D,"Unknown")</f>
        <v>Yes</v>
      </c>
      <c r="F1066" s="7" t="str">
        <f>_xlfn.XLOOKUP(A1066,'Medical Examinations'!$A:$A,'Medical Examinations'!$E:$E,"Unknown")</f>
        <v>No</v>
      </c>
      <c r="G1066" s="7" t="str">
        <f>_xlfn.XLOOKUP(A1066,'Medical Examinations'!$A:$A,'Medical Examinations'!$F:$F,"Unknown")</f>
        <v>Yes</v>
      </c>
      <c r="H1066" s="43">
        <f>_xlfn.XLOOKUP(Healthcare!A1066,'Medical Examinations'!$A:$A,'Medical Examinations'!$G:$G,0)</f>
        <v>1</v>
      </c>
      <c r="I1066" s="7" t="str">
        <f>_xlfn.XLOOKUP(A1066,'Medical Examinations'!$A:$A,'Medical Examinations'!$H:$H,"Unknown")</f>
        <v>No</v>
      </c>
      <c r="J1066" s="7" t="str" cm="1">
        <f t="array" ref="J1066">_xlfn.IFS(C1066&lt;18.5,"Under Weight",C1066&lt;=24.9,"Normal Weight",C1066&lt;30,"Over weight",C1066&gt;=30,"Obesity")</f>
        <v>Obesity</v>
      </c>
      <c r="K1066" s="7" t="str" cm="1">
        <f t="array" ref="K1066">_xlfn.IFS(D1066="Null","Unknown",D1066&lt;5.7,"Normal",D1066&lt;6.5,"Prediabetes",D1066&gt;=6.5,"Diabetes")</f>
        <v>Normal</v>
      </c>
      <c r="L1066" s="7" t="str">
        <f>_xlfn.XLOOKUP(A1066,'Hospitalisation Details'!$A:$A,'Hospitalisation Details'!$J:$J,)</f>
        <v>25-Dec-1969</v>
      </c>
      <c r="M1066" s="22">
        <f>+_xlfn.XLOOKUP(A1066,'Hospitalisation Details'!$A:$A,'Hospitalisation Details'!$F:$F)</f>
        <v>10579.71</v>
      </c>
      <c r="N1066" s="7" t="str">
        <f>_xlfn.XLOOKUP(A1066,'Hospitalisation Details'!$A:$A,'Hospitalisation Details'!$G:$G)</f>
        <v>tier - 3</v>
      </c>
      <c r="O1066" s="7" t="str">
        <f>_xlfn.XLOOKUP(A1066,'Hospitalisation Details'!$A:$A,'Hospitalisation Details'!$H:$H)</f>
        <v>tier - 3</v>
      </c>
      <c r="P1066" s="7" t="str">
        <f>_xlfn.XLOOKUP(A1066,'Hospitalisation Details'!$A:$A,'Hospitalisation Details'!$I:$I)</f>
        <v>R1013</v>
      </c>
      <c r="Q1066" s="28">
        <f>_xlfn.XLOOKUP(A1066,'Hospitalisation Details'!$A:$A,'Hospitalisation Details'!$K:$K)</f>
        <v>54</v>
      </c>
    </row>
    <row r="1067" spans="1:17" x14ac:dyDescent="0.3">
      <c r="A1067" s="27" t="s">
        <v>1304</v>
      </c>
      <c r="B1067" s="7" t="str">
        <f>IFERROR(_xlfn.XLOOKUP(A1067,'Customer Names'!$A$2:$A$2336,'Customer Names'!$C$2:$C$2336),"Unknown")</f>
        <v xml:space="preserve">  Florian</v>
      </c>
      <c r="C1067" s="7">
        <f>_xlfn.XLOOKUP(A1067,'Medical Examinations'!$A$2:$A$2336,'Medical Examinations'!$B$2:$B$2336,AVERAGE('Medical Examinations'!$B$2:$B$2336))</f>
        <v>22.1</v>
      </c>
      <c r="D1067" s="7">
        <f>_xlfn.XLOOKUP(A1067,'Medical Examinations'!$A$2:$A$2336,'Medical Examinations'!$C$2:$C$2336,AVERAGE('Medical Examinations'!$C$2:$C$2336))</f>
        <v>4.6500000000000004</v>
      </c>
      <c r="E1067" s="7" t="str">
        <f>_xlfn.XLOOKUP(A1067,'Medical Examinations'!$A:$A,'Medical Examinations'!$D:$D,"Unknown")</f>
        <v>Yes</v>
      </c>
      <c r="F1067" s="7" t="str">
        <f>_xlfn.XLOOKUP(A1067,'Medical Examinations'!$A:$A,'Medical Examinations'!$E:$E,"Unknown")</f>
        <v>No</v>
      </c>
      <c r="G1067" s="7" t="str">
        <f>_xlfn.XLOOKUP(A1067,'Medical Examinations'!$A:$A,'Medical Examinations'!$F:$F,"Unknown")</f>
        <v>No</v>
      </c>
      <c r="H1067" s="43">
        <f>_xlfn.XLOOKUP(Healthcare!A1067,'Medical Examinations'!$A:$A,'Medical Examinations'!$G:$G,0)</f>
        <v>2</v>
      </c>
      <c r="I1067" s="7" t="str">
        <f>_xlfn.XLOOKUP(A1067,'Medical Examinations'!$A:$A,'Medical Examinations'!$H:$H,"Unknown")</f>
        <v>No</v>
      </c>
      <c r="J1067" s="7" t="str" cm="1">
        <f t="array" ref="J1067">_xlfn.IFS(C1067&lt;18.5,"Under Weight",C1067&lt;=24.9,"Normal Weight",C1067&lt;30,"Over weight",C1067&gt;=30,"Obesity")</f>
        <v>Normal Weight</v>
      </c>
      <c r="K1067" s="7" t="str" cm="1">
        <f t="array" ref="K1067">_xlfn.IFS(D1067="Null","Unknown",D1067&lt;5.7,"Normal",D1067&lt;6.5,"Prediabetes",D1067&gt;=6.5,"Diabetes")</f>
        <v>Normal</v>
      </c>
      <c r="L1067" s="7" t="str">
        <f>_xlfn.XLOOKUP(A1067,'Hospitalisation Details'!$A:$A,'Hospitalisation Details'!$J:$J,)</f>
        <v>11-Dec-1966</v>
      </c>
      <c r="M1067" s="22">
        <f>+_xlfn.XLOOKUP(A1067,'Hospitalisation Details'!$A:$A,'Hospitalisation Details'!$F:$F)</f>
        <v>10577.09</v>
      </c>
      <c r="N1067" s="7" t="str">
        <f>_xlfn.XLOOKUP(A1067,'Hospitalisation Details'!$A:$A,'Hospitalisation Details'!$G:$G)</f>
        <v>tier - 3</v>
      </c>
      <c r="O1067" s="7" t="str">
        <f>_xlfn.XLOOKUP(A1067,'Hospitalisation Details'!$A:$A,'Hospitalisation Details'!$H:$H)</f>
        <v>tier - 3</v>
      </c>
      <c r="P1067" s="7" t="str">
        <f>_xlfn.XLOOKUP(A1067,'Hospitalisation Details'!$A:$A,'Hospitalisation Details'!$I:$I)</f>
        <v>R1011</v>
      </c>
      <c r="Q1067" s="28">
        <f>_xlfn.XLOOKUP(A1067,'Hospitalisation Details'!$A:$A,'Hospitalisation Details'!$K:$K)</f>
        <v>57</v>
      </c>
    </row>
    <row r="1068" spans="1:17" x14ac:dyDescent="0.3">
      <c r="A1068" s="27" t="s">
        <v>1303</v>
      </c>
      <c r="B1068" s="7" t="str">
        <f>IFERROR(_xlfn.XLOOKUP(A1068,'Customer Names'!$A$2:$A$2336,'Customer Names'!$C$2:$C$2336),"Unknown")</f>
        <v xml:space="preserve">  Karen L</v>
      </c>
      <c r="C1068" s="7">
        <f>_xlfn.XLOOKUP(A1068,'Medical Examinations'!$A$2:$A$2336,'Medical Examinations'!$B$2:$B$2336,AVERAGE('Medical Examinations'!$B$2:$B$2336))</f>
        <v>33.25</v>
      </c>
      <c r="D1068" s="7">
        <f>_xlfn.XLOOKUP(A1068,'Medical Examinations'!$A$2:$A$2336,'Medical Examinations'!$C$2:$C$2336,AVERAGE('Medical Examinations'!$C$2:$C$2336))</f>
        <v>5.64</v>
      </c>
      <c r="E1068" s="7" t="str">
        <f>_xlfn.XLOOKUP(A1068,'Medical Examinations'!$A:$A,'Medical Examinations'!$D:$D,"Unknown")</f>
        <v>Yes</v>
      </c>
      <c r="F1068" s="7" t="str">
        <f>_xlfn.XLOOKUP(A1068,'Medical Examinations'!$A:$A,'Medical Examinations'!$E:$E,"Unknown")</f>
        <v>No</v>
      </c>
      <c r="G1068" s="7" t="str">
        <f>_xlfn.XLOOKUP(A1068,'Medical Examinations'!$A:$A,'Medical Examinations'!$F:$F,"Unknown")</f>
        <v>Yes</v>
      </c>
      <c r="H1068" s="43">
        <f>_xlfn.XLOOKUP(Healthcare!A1068,'Medical Examinations'!$A:$A,'Medical Examinations'!$G:$G,0)</f>
        <v>1</v>
      </c>
      <c r="I1068" s="7" t="str">
        <f>_xlfn.XLOOKUP(A1068,'Medical Examinations'!$A:$A,'Medical Examinations'!$H:$H,"Unknown")</f>
        <v>No</v>
      </c>
      <c r="J1068" s="7" t="str" cm="1">
        <f t="array" ref="J1068">_xlfn.IFS(C1068&lt;18.5,"Under Weight",C1068&lt;=24.9,"Normal Weight",C1068&lt;30,"Over weight",C1068&gt;=30,"Obesity")</f>
        <v>Obesity</v>
      </c>
      <c r="K1068" s="7" t="str" cm="1">
        <f t="array" ref="K1068">_xlfn.IFS(D1068="Null","Unknown",D1068&lt;5.7,"Normal",D1068&lt;6.5,"Prediabetes",D1068&gt;=6.5,"Diabetes")</f>
        <v>Normal</v>
      </c>
      <c r="L1068" s="7" t="str">
        <f>_xlfn.XLOOKUP(A1068,'Hospitalisation Details'!$A:$A,'Hospitalisation Details'!$J:$J,)</f>
        <v>17-Jul-1969</v>
      </c>
      <c r="M1068" s="22">
        <f>+_xlfn.XLOOKUP(A1068,'Hospitalisation Details'!$A:$A,'Hospitalisation Details'!$F:$F)</f>
        <v>10564.88</v>
      </c>
      <c r="N1068" s="7" t="str">
        <f>_xlfn.XLOOKUP(A1068,'Hospitalisation Details'!$A:$A,'Hospitalisation Details'!$G:$G)</f>
        <v>tier - 3</v>
      </c>
      <c r="O1068" s="7" t="str">
        <f>_xlfn.XLOOKUP(A1068,'Hospitalisation Details'!$A:$A,'Hospitalisation Details'!$H:$H)</f>
        <v>tier - 1</v>
      </c>
      <c r="P1068" s="7" t="str">
        <f>_xlfn.XLOOKUP(A1068,'Hospitalisation Details'!$A:$A,'Hospitalisation Details'!$I:$I)</f>
        <v>R1024</v>
      </c>
      <c r="Q1068" s="28">
        <f>_xlfn.XLOOKUP(A1068,'Hospitalisation Details'!$A:$A,'Hospitalisation Details'!$K:$K)</f>
        <v>54</v>
      </c>
    </row>
    <row r="1069" spans="1:17" x14ac:dyDescent="0.3">
      <c r="A1069" s="27" t="s">
        <v>1302</v>
      </c>
      <c r="B1069" s="7" t="str">
        <f>IFERROR(_xlfn.XLOOKUP(A1069,'Customer Names'!$A$2:$A$2336,'Customer Names'!$C$2:$C$2336),"Unknown")</f>
        <v xml:space="preserve">  Scott</v>
      </c>
      <c r="C1069" s="7">
        <f>_xlfn.XLOOKUP(A1069,'Medical Examinations'!$A$2:$A$2336,'Medical Examinations'!$B$2:$B$2336,AVERAGE('Medical Examinations'!$B$2:$B$2336))</f>
        <v>33.33</v>
      </c>
      <c r="D1069" s="7">
        <f>_xlfn.XLOOKUP(A1069,'Medical Examinations'!$A$2:$A$2336,'Medical Examinations'!$C$2:$C$2336,AVERAGE('Medical Examinations'!$C$2:$C$2336))</f>
        <v>10.19</v>
      </c>
      <c r="E1069" s="7" t="str">
        <f>_xlfn.XLOOKUP(A1069,'Medical Examinations'!$A:$A,'Medical Examinations'!$D:$D,"Unknown")</f>
        <v>No</v>
      </c>
      <c r="F1069" s="7" t="str">
        <f>_xlfn.XLOOKUP(A1069,'Medical Examinations'!$A:$A,'Medical Examinations'!$E:$E,"Unknown")</f>
        <v>No</v>
      </c>
      <c r="G1069" s="7" t="str">
        <f>_xlfn.XLOOKUP(A1069,'Medical Examinations'!$A:$A,'Medical Examinations'!$F:$F,"Unknown")</f>
        <v>No</v>
      </c>
      <c r="H1069" s="43">
        <f>_xlfn.XLOOKUP(Healthcare!A1069,'Medical Examinations'!$A:$A,'Medical Examinations'!$G:$G,0)</f>
        <v>0</v>
      </c>
      <c r="I1069" s="7" t="str">
        <f>_xlfn.XLOOKUP(A1069,'Medical Examinations'!$A:$A,'Medical Examinations'!$H:$H,"Unknown")</f>
        <v>No</v>
      </c>
      <c r="J1069" s="7" t="str" cm="1">
        <f t="array" ref="J1069">_xlfn.IFS(C1069&lt;18.5,"Under Weight",C1069&lt;=24.9,"Normal Weight",C1069&lt;30,"Over weight",C1069&gt;=30,"Obesity")</f>
        <v>Obesity</v>
      </c>
      <c r="K1069" s="7" t="str" cm="1">
        <f t="array" ref="K1069">_xlfn.IFS(D1069="Null","Unknown",D1069&lt;5.7,"Normal",D1069&lt;6.5,"Prediabetes",D1069&gt;=6.5,"Diabetes")</f>
        <v>Diabetes</v>
      </c>
      <c r="L1069" s="7" t="str">
        <f>_xlfn.XLOOKUP(A1069,'Hospitalisation Details'!$A:$A,'Hospitalisation Details'!$J:$J,)</f>
        <v>29-Jun-1971</v>
      </c>
      <c r="M1069" s="22">
        <f>+_xlfn.XLOOKUP(A1069,'Hospitalisation Details'!$A:$A,'Hospitalisation Details'!$F:$F)</f>
        <v>10560.49</v>
      </c>
      <c r="N1069" s="7" t="str">
        <f>_xlfn.XLOOKUP(A1069,'Hospitalisation Details'!$A:$A,'Hospitalisation Details'!$G:$G)</f>
        <v>tier - 3</v>
      </c>
      <c r="O1069" s="7" t="str">
        <f>_xlfn.XLOOKUP(A1069,'Hospitalisation Details'!$A:$A,'Hospitalisation Details'!$H:$H)</f>
        <v>tier - 2</v>
      </c>
      <c r="P1069" s="7" t="str">
        <f>_xlfn.XLOOKUP(A1069,'Hospitalisation Details'!$A:$A,'Hospitalisation Details'!$I:$I)</f>
        <v>R1013</v>
      </c>
      <c r="Q1069" s="28">
        <f>_xlfn.XLOOKUP(A1069,'Hospitalisation Details'!$A:$A,'Hospitalisation Details'!$K:$K)</f>
        <v>52</v>
      </c>
    </row>
    <row r="1070" spans="1:17" x14ac:dyDescent="0.3">
      <c r="A1070" s="27" t="s">
        <v>1301</v>
      </c>
      <c r="B1070" s="7" t="str">
        <f>IFERROR(_xlfn.XLOOKUP(A1070,'Customer Names'!$A$2:$A$2336,'Customer Names'!$C$2:$C$2336),"Unknown")</f>
        <v xml:space="preserve">  Claire</v>
      </c>
      <c r="C1070" s="7">
        <f>_xlfn.XLOOKUP(A1070,'Medical Examinations'!$A$2:$A$2336,'Medical Examinations'!$B$2:$B$2336,AVERAGE('Medical Examinations'!$B$2:$B$2336))</f>
        <v>30.5</v>
      </c>
      <c r="D1070" s="7">
        <f>_xlfn.XLOOKUP(A1070,'Medical Examinations'!$A$2:$A$2336,'Medical Examinations'!$C$2:$C$2336,AVERAGE('Medical Examinations'!$C$2:$C$2336))</f>
        <v>10.79</v>
      </c>
      <c r="E1070" s="7" t="str">
        <f>_xlfn.XLOOKUP(A1070,'Medical Examinations'!$A:$A,'Medical Examinations'!$D:$D,"Unknown")</f>
        <v>No</v>
      </c>
      <c r="F1070" s="7" t="str">
        <f>_xlfn.XLOOKUP(A1070,'Medical Examinations'!$A:$A,'Medical Examinations'!$E:$E,"Unknown")</f>
        <v>No</v>
      </c>
      <c r="G1070" s="7" t="str">
        <f>_xlfn.XLOOKUP(A1070,'Medical Examinations'!$A:$A,'Medical Examinations'!$F:$F,"Unknown")</f>
        <v>No</v>
      </c>
      <c r="H1070" s="43">
        <f>_xlfn.XLOOKUP(Healthcare!A1070,'Medical Examinations'!$A:$A,'Medical Examinations'!$G:$G,0)</f>
        <v>0</v>
      </c>
      <c r="I1070" s="7" t="str">
        <f>_xlfn.XLOOKUP(A1070,'Medical Examinations'!$A:$A,'Medical Examinations'!$H:$H,"Unknown")</f>
        <v>No</v>
      </c>
      <c r="J1070" s="7" t="str" cm="1">
        <f t="array" ref="J1070">_xlfn.IFS(C1070&lt;18.5,"Under Weight",C1070&lt;=24.9,"Normal Weight",C1070&lt;30,"Over weight",C1070&gt;=30,"Obesity")</f>
        <v>Obesity</v>
      </c>
      <c r="K1070" s="7" t="str" cm="1">
        <f t="array" ref="K1070">_xlfn.IFS(D1070="Null","Unknown",D1070&lt;5.7,"Normal",D1070&lt;6.5,"Prediabetes",D1070&gt;=6.5,"Diabetes")</f>
        <v>Diabetes</v>
      </c>
      <c r="L1070" s="7" t="str">
        <f>_xlfn.XLOOKUP(A1070,'Hospitalisation Details'!$A:$A,'Hospitalisation Details'!$J:$J,)</f>
        <v>26-Sep-1971</v>
      </c>
      <c r="M1070" s="22">
        <f>+_xlfn.XLOOKUP(A1070,'Hospitalisation Details'!$A:$A,'Hospitalisation Details'!$F:$F)</f>
        <v>10546.48</v>
      </c>
      <c r="N1070" s="7" t="str">
        <f>_xlfn.XLOOKUP(A1070,'Hospitalisation Details'!$A:$A,'Hospitalisation Details'!$G:$G)</f>
        <v>tier - 3</v>
      </c>
      <c r="O1070" s="7" t="str">
        <f>_xlfn.XLOOKUP(A1070,'Hospitalisation Details'!$A:$A,'Hospitalisation Details'!$H:$H)</f>
        <v>tier - 3</v>
      </c>
      <c r="P1070" s="7" t="str">
        <f>_xlfn.XLOOKUP(A1070,'Hospitalisation Details'!$A:$A,'Hospitalisation Details'!$I:$I)</f>
        <v>R1011</v>
      </c>
      <c r="Q1070" s="28">
        <f>_xlfn.XLOOKUP(A1070,'Hospitalisation Details'!$A:$A,'Hospitalisation Details'!$K:$K)</f>
        <v>52</v>
      </c>
    </row>
    <row r="1071" spans="1:17" x14ac:dyDescent="0.3">
      <c r="A1071" s="27" t="s">
        <v>1300</v>
      </c>
      <c r="B1071" s="7" t="str">
        <f>IFERROR(_xlfn.XLOOKUP(A1071,'Customer Names'!$A$2:$A$2336,'Customer Names'!$C$2:$C$2336),"Unknown")</f>
        <v xml:space="preserve">  Lynn M</v>
      </c>
      <c r="C1071" s="7">
        <f>_xlfn.XLOOKUP(A1071,'Medical Examinations'!$A$2:$A$2336,'Medical Examinations'!$B$2:$B$2336,AVERAGE('Medical Examinations'!$B$2:$B$2336))</f>
        <v>30.3</v>
      </c>
      <c r="D1071" s="7">
        <f>_xlfn.XLOOKUP(A1071,'Medical Examinations'!$A$2:$A$2336,'Medical Examinations'!$C$2:$C$2336,AVERAGE('Medical Examinations'!$C$2:$C$2336))</f>
        <v>4.24</v>
      </c>
      <c r="E1071" s="7" t="str">
        <f>_xlfn.XLOOKUP(A1071,'Medical Examinations'!$A:$A,'Medical Examinations'!$D:$D,"Unknown")</f>
        <v>No</v>
      </c>
      <c r="F1071" s="7" t="str">
        <f>_xlfn.XLOOKUP(A1071,'Medical Examinations'!$A:$A,'Medical Examinations'!$E:$E,"Unknown")</f>
        <v>No</v>
      </c>
      <c r="G1071" s="7" t="str">
        <f>_xlfn.XLOOKUP(A1071,'Medical Examinations'!$A:$A,'Medical Examinations'!$F:$F,"Unknown")</f>
        <v>No</v>
      </c>
      <c r="H1071" s="43">
        <f>_xlfn.XLOOKUP(Healthcare!A1071,'Medical Examinations'!$A:$A,'Medical Examinations'!$G:$G,0)</f>
        <v>0</v>
      </c>
      <c r="I1071" s="7" t="str">
        <f>_xlfn.XLOOKUP(A1071,'Medical Examinations'!$A:$A,'Medical Examinations'!$H:$H,"Unknown")</f>
        <v>No</v>
      </c>
      <c r="J1071" s="7" t="str" cm="1">
        <f t="array" ref="J1071">_xlfn.IFS(C1071&lt;18.5,"Under Weight",C1071&lt;=24.9,"Normal Weight",C1071&lt;30,"Over weight",C1071&gt;=30,"Obesity")</f>
        <v>Obesity</v>
      </c>
      <c r="K1071" s="7" t="str" cm="1">
        <f t="array" ref="K1071">_xlfn.IFS(D1071="Null","Unknown",D1071&lt;5.7,"Normal",D1071&lt;6.5,"Prediabetes",D1071&gt;=6.5,"Diabetes")</f>
        <v>Normal</v>
      </c>
      <c r="L1071" s="7" t="str">
        <f>_xlfn.XLOOKUP(A1071,'Hospitalisation Details'!$A:$A,'Hospitalisation Details'!$J:$J,)</f>
        <v>25-Oct-1977</v>
      </c>
      <c r="M1071" s="22">
        <f>+_xlfn.XLOOKUP(A1071,'Hospitalisation Details'!$A:$A,'Hospitalisation Details'!$F:$F)</f>
        <v>10495.6</v>
      </c>
      <c r="N1071" s="7" t="str">
        <f>_xlfn.XLOOKUP(A1071,'Hospitalisation Details'!$A:$A,'Hospitalisation Details'!$G:$G)</f>
        <v>tier - 3</v>
      </c>
      <c r="O1071" s="7" t="str">
        <f>_xlfn.XLOOKUP(A1071,'Hospitalisation Details'!$A:$A,'Hospitalisation Details'!$H:$H)</f>
        <v>tier - 1</v>
      </c>
      <c r="P1071" s="7" t="str">
        <f>_xlfn.XLOOKUP(A1071,'Hospitalisation Details'!$A:$A,'Hospitalisation Details'!$I:$I)</f>
        <v>R1012</v>
      </c>
      <c r="Q1071" s="28">
        <f>_xlfn.XLOOKUP(A1071,'Hospitalisation Details'!$A:$A,'Hospitalisation Details'!$K:$K)</f>
        <v>46</v>
      </c>
    </row>
    <row r="1072" spans="1:17" x14ac:dyDescent="0.3">
      <c r="A1072" s="27" t="s">
        <v>1299</v>
      </c>
      <c r="B1072" s="7" t="str">
        <f>IFERROR(_xlfn.XLOOKUP(A1072,'Customer Names'!$A$2:$A$2336,'Customer Names'!$C$2:$C$2336),"Unknown")</f>
        <v xml:space="preserve">  Sharon</v>
      </c>
      <c r="C1072" s="7">
        <f>_xlfn.XLOOKUP(A1072,'Medical Examinations'!$A$2:$A$2336,'Medical Examinations'!$B$2:$B$2336,AVERAGE('Medical Examinations'!$B$2:$B$2336))</f>
        <v>26.22</v>
      </c>
      <c r="D1072" s="7">
        <f>_xlfn.XLOOKUP(A1072,'Medical Examinations'!$A$2:$A$2336,'Medical Examinations'!$C$2:$C$2336,AVERAGE('Medical Examinations'!$C$2:$C$2336))</f>
        <v>5.83</v>
      </c>
      <c r="E1072" s="7" t="str">
        <f>_xlfn.XLOOKUP(A1072,'Medical Examinations'!$A:$A,'Medical Examinations'!$D:$D,"Unknown")</f>
        <v>No</v>
      </c>
      <c r="F1072" s="7" t="str">
        <f>_xlfn.XLOOKUP(A1072,'Medical Examinations'!$A:$A,'Medical Examinations'!$E:$E,"Unknown")</f>
        <v>No</v>
      </c>
      <c r="G1072" s="7" t="str">
        <f>_xlfn.XLOOKUP(A1072,'Medical Examinations'!$A:$A,'Medical Examinations'!$F:$F,"Unknown")</f>
        <v>No</v>
      </c>
      <c r="H1072" s="43">
        <f>_xlfn.XLOOKUP(Healthcare!A1072,'Medical Examinations'!$A:$A,'Medical Examinations'!$G:$G,0)</f>
        <v>2</v>
      </c>
      <c r="I1072" s="7" t="str">
        <f>_xlfn.XLOOKUP(A1072,'Medical Examinations'!$A:$A,'Medical Examinations'!$H:$H,"Unknown")</f>
        <v>No</v>
      </c>
      <c r="J1072" s="7" t="str" cm="1">
        <f t="array" ref="J1072">_xlfn.IFS(C1072&lt;18.5,"Under Weight",C1072&lt;=24.9,"Normal Weight",C1072&lt;30,"Over weight",C1072&gt;=30,"Obesity")</f>
        <v>Over weight</v>
      </c>
      <c r="K1072" s="7" t="str" cm="1">
        <f t="array" ref="K1072">_xlfn.IFS(D1072="Null","Unknown",D1072&lt;5.7,"Normal",D1072&lt;6.5,"Prediabetes",D1072&gt;=6.5,"Diabetes")</f>
        <v>Prediabetes</v>
      </c>
      <c r="L1072" s="7" t="str">
        <f>_xlfn.XLOOKUP(A1072,'Hospitalisation Details'!$A:$A,'Hospitalisation Details'!$J:$J,)</f>
        <v>19-Oct-1972</v>
      </c>
      <c r="M1072" s="22">
        <f>+_xlfn.XLOOKUP(A1072,'Hospitalisation Details'!$A:$A,'Hospitalisation Details'!$F:$F)</f>
        <v>10493.95</v>
      </c>
      <c r="N1072" s="7" t="str">
        <f>_xlfn.XLOOKUP(A1072,'Hospitalisation Details'!$A:$A,'Hospitalisation Details'!$G:$G)</f>
        <v>tier - 3</v>
      </c>
      <c r="O1072" s="7" t="str">
        <f>_xlfn.XLOOKUP(A1072,'Hospitalisation Details'!$A:$A,'Hospitalisation Details'!$H:$H)</f>
        <v>tier - 1</v>
      </c>
      <c r="P1072" s="7" t="str">
        <f>_xlfn.XLOOKUP(A1072,'Hospitalisation Details'!$A:$A,'Hospitalisation Details'!$I:$I)</f>
        <v>R1012</v>
      </c>
      <c r="Q1072" s="28">
        <f>_xlfn.XLOOKUP(A1072,'Hospitalisation Details'!$A:$A,'Hospitalisation Details'!$K:$K)</f>
        <v>51</v>
      </c>
    </row>
    <row r="1073" spans="1:17" x14ac:dyDescent="0.3">
      <c r="A1073" s="27" t="s">
        <v>1298</v>
      </c>
      <c r="B1073" s="7" t="str">
        <f>IFERROR(_xlfn.XLOOKUP(A1073,'Customer Names'!$A$2:$A$2336,'Customer Names'!$C$2:$C$2336),"Unknown")</f>
        <v xml:space="preserve">  Candice</v>
      </c>
      <c r="C1073" s="7">
        <f>_xlfn.XLOOKUP(A1073,'Medical Examinations'!$A$2:$A$2336,'Medical Examinations'!$B$2:$B$2336,AVERAGE('Medical Examinations'!$B$2:$B$2336))</f>
        <v>29.99</v>
      </c>
      <c r="D1073" s="7">
        <f>_xlfn.XLOOKUP(A1073,'Medical Examinations'!$A$2:$A$2336,'Medical Examinations'!$C$2:$C$2336,AVERAGE('Medical Examinations'!$C$2:$C$2336))</f>
        <v>11.85</v>
      </c>
      <c r="E1073" s="7" t="str">
        <f>_xlfn.XLOOKUP(A1073,'Medical Examinations'!$A:$A,'Medical Examinations'!$D:$D,"Unknown")</f>
        <v>No</v>
      </c>
      <c r="F1073" s="7" t="str">
        <f>_xlfn.XLOOKUP(A1073,'Medical Examinations'!$A:$A,'Medical Examinations'!$E:$E,"Unknown")</f>
        <v>No</v>
      </c>
      <c r="G1073" s="7" t="str">
        <f>_xlfn.XLOOKUP(A1073,'Medical Examinations'!$A:$A,'Medical Examinations'!$F:$F,"Unknown")</f>
        <v>No</v>
      </c>
      <c r="H1073" s="43">
        <f>_xlfn.XLOOKUP(Healthcare!A1073,'Medical Examinations'!$A:$A,'Medical Examinations'!$G:$G,0)</f>
        <v>0</v>
      </c>
      <c r="I1073" s="7" t="str">
        <f>_xlfn.XLOOKUP(A1073,'Medical Examinations'!$A:$A,'Medical Examinations'!$H:$H,"Unknown")</f>
        <v>No</v>
      </c>
      <c r="J1073" s="7" t="str" cm="1">
        <f t="array" ref="J1073">_xlfn.IFS(C1073&lt;18.5,"Under Weight",C1073&lt;=24.9,"Normal Weight",C1073&lt;30,"Over weight",C1073&gt;=30,"Obesity")</f>
        <v>Over weight</v>
      </c>
      <c r="K1073" s="7" t="str" cm="1">
        <f t="array" ref="K1073">_xlfn.IFS(D1073="Null","Unknown",D1073&lt;5.7,"Normal",D1073&lt;6.5,"Prediabetes",D1073&gt;=6.5,"Diabetes")</f>
        <v>Diabetes</v>
      </c>
      <c r="L1073" s="7" t="str">
        <f>_xlfn.XLOOKUP(A1073,'Hospitalisation Details'!$A:$A,'Hospitalisation Details'!$J:$J,)</f>
        <v>21-Aug-1978</v>
      </c>
      <c r="M1073" s="22">
        <f>+_xlfn.XLOOKUP(A1073,'Hospitalisation Details'!$A:$A,'Hospitalisation Details'!$F:$F)</f>
        <v>10486.55</v>
      </c>
      <c r="N1073" s="7" t="str">
        <f>_xlfn.XLOOKUP(A1073,'Hospitalisation Details'!$A:$A,'Hospitalisation Details'!$G:$G)</f>
        <v>tier - 3</v>
      </c>
      <c r="O1073" s="7" t="str">
        <f>_xlfn.XLOOKUP(A1073,'Hospitalisation Details'!$A:$A,'Hospitalisation Details'!$H:$H)</f>
        <v>tier - 3</v>
      </c>
      <c r="P1073" s="7" t="str">
        <f>_xlfn.XLOOKUP(A1073,'Hospitalisation Details'!$A:$A,'Hospitalisation Details'!$I:$I)</f>
        <v>R1025</v>
      </c>
      <c r="Q1073" s="28">
        <f>_xlfn.XLOOKUP(A1073,'Hospitalisation Details'!$A:$A,'Hospitalisation Details'!$K:$K)</f>
        <v>45</v>
      </c>
    </row>
    <row r="1074" spans="1:17" x14ac:dyDescent="0.3">
      <c r="A1074" s="27" t="s">
        <v>1297</v>
      </c>
      <c r="B1074" s="7" t="str">
        <f>IFERROR(_xlfn.XLOOKUP(A1074,'Customer Names'!$A$2:$A$2336,'Customer Names'!$C$2:$C$2336),"Unknown")</f>
        <v xml:space="preserve">  Jennifer D</v>
      </c>
      <c r="C1074" s="7">
        <f>_xlfn.XLOOKUP(A1074,'Medical Examinations'!$A$2:$A$2336,'Medical Examinations'!$B$2:$B$2336,AVERAGE('Medical Examinations'!$B$2:$B$2336))</f>
        <v>36.380000000000003</v>
      </c>
      <c r="D1074" s="7">
        <f>_xlfn.XLOOKUP(A1074,'Medical Examinations'!$A$2:$A$2336,'Medical Examinations'!$C$2:$C$2336,AVERAGE('Medical Examinations'!$C$2:$C$2336))</f>
        <v>5.98</v>
      </c>
      <c r="E1074" s="7" t="str">
        <f>_xlfn.XLOOKUP(A1074,'Medical Examinations'!$A:$A,'Medical Examinations'!$D:$D,"Unknown")</f>
        <v>No</v>
      </c>
      <c r="F1074" s="7" t="str">
        <f>_xlfn.XLOOKUP(A1074,'Medical Examinations'!$A:$A,'Medical Examinations'!$E:$E,"Unknown")</f>
        <v>No</v>
      </c>
      <c r="G1074" s="7" t="str">
        <f>_xlfn.XLOOKUP(A1074,'Medical Examinations'!$A:$A,'Medical Examinations'!$F:$F,"Unknown")</f>
        <v>No</v>
      </c>
      <c r="H1074" s="43">
        <f>_xlfn.XLOOKUP(Healthcare!A1074,'Medical Examinations'!$A:$A,'Medical Examinations'!$G:$G,0)</f>
        <v>1</v>
      </c>
      <c r="I1074" s="7" t="str">
        <f>_xlfn.XLOOKUP(A1074,'Medical Examinations'!$A:$A,'Medical Examinations'!$H:$H,"Unknown")</f>
        <v>No</v>
      </c>
      <c r="J1074" s="7" t="str" cm="1">
        <f t="array" ref="J1074">_xlfn.IFS(C1074&lt;18.5,"Under Weight",C1074&lt;=24.9,"Normal Weight",C1074&lt;30,"Over weight",C1074&gt;=30,"Obesity")</f>
        <v>Obesity</v>
      </c>
      <c r="K1074" s="7" t="str" cm="1">
        <f t="array" ref="K1074">_xlfn.IFS(D1074="Null","Unknown",D1074&lt;5.7,"Normal",D1074&lt;6.5,"Prediabetes",D1074&gt;=6.5,"Diabetes")</f>
        <v>Prediabetes</v>
      </c>
      <c r="L1074" s="7" t="str">
        <f>_xlfn.XLOOKUP(A1074,'Hospitalisation Details'!$A:$A,'Hospitalisation Details'!$J:$J,)</f>
        <v>28-Jun-1987</v>
      </c>
      <c r="M1074" s="22">
        <f>+_xlfn.XLOOKUP(A1074,'Hospitalisation Details'!$A:$A,'Hospitalisation Details'!$F:$F)</f>
        <v>10464.83</v>
      </c>
      <c r="N1074" s="7" t="str">
        <f>_xlfn.XLOOKUP(A1074,'Hospitalisation Details'!$A:$A,'Hospitalisation Details'!$G:$G)</f>
        <v>tier - 3</v>
      </c>
      <c r="O1074" s="7" t="str">
        <f>_xlfn.XLOOKUP(A1074,'Hospitalisation Details'!$A:$A,'Hospitalisation Details'!$H:$H)</f>
        <v>tier - 1</v>
      </c>
      <c r="P1074" s="7" t="str">
        <f>_xlfn.XLOOKUP(A1074,'Hospitalisation Details'!$A:$A,'Hospitalisation Details'!$I:$I)</f>
        <v>R1012</v>
      </c>
      <c r="Q1074" s="28">
        <f>_xlfn.XLOOKUP(A1074,'Hospitalisation Details'!$A:$A,'Hospitalisation Details'!$K:$K)</f>
        <v>36</v>
      </c>
    </row>
    <row r="1075" spans="1:17" x14ac:dyDescent="0.3">
      <c r="A1075" s="27" t="s">
        <v>1296</v>
      </c>
      <c r="B1075" s="7" t="str">
        <f>IFERROR(_xlfn.XLOOKUP(A1075,'Customer Names'!$A$2:$A$2336,'Customer Names'!$C$2:$C$2336),"Unknown")</f>
        <v xml:space="preserve">  Eric</v>
      </c>
      <c r="C1075" s="7">
        <f>_xlfn.XLOOKUP(A1075,'Medical Examinations'!$A$2:$A$2336,'Medical Examinations'!$B$2:$B$2336,AVERAGE('Medical Examinations'!$B$2:$B$2336))</f>
        <v>31.16</v>
      </c>
      <c r="D1075" s="7">
        <f>_xlfn.XLOOKUP(A1075,'Medical Examinations'!$A$2:$A$2336,'Medical Examinations'!$C$2:$C$2336,AVERAGE('Medical Examinations'!$C$2:$C$2336))</f>
        <v>4.26</v>
      </c>
      <c r="E1075" s="7" t="str">
        <f>_xlfn.XLOOKUP(A1075,'Medical Examinations'!$A:$A,'Medical Examinations'!$D:$D,"Unknown")</f>
        <v>Yes</v>
      </c>
      <c r="F1075" s="7" t="str">
        <f>_xlfn.XLOOKUP(A1075,'Medical Examinations'!$A:$A,'Medical Examinations'!$E:$E,"Unknown")</f>
        <v>No</v>
      </c>
      <c r="G1075" s="7" t="str">
        <f>_xlfn.XLOOKUP(A1075,'Medical Examinations'!$A:$A,'Medical Examinations'!$F:$F,"Unknown")</f>
        <v>Yes</v>
      </c>
      <c r="H1075" s="43">
        <f>_xlfn.XLOOKUP(Healthcare!A1075,'Medical Examinations'!$A:$A,'Medical Examinations'!$G:$G,0)</f>
        <v>1</v>
      </c>
      <c r="I1075" s="7" t="str">
        <f>_xlfn.XLOOKUP(A1075,'Medical Examinations'!$A:$A,'Medical Examinations'!$H:$H,"Unknown")</f>
        <v>No</v>
      </c>
      <c r="J1075" s="7" t="str" cm="1">
        <f t="array" ref="J1075">_xlfn.IFS(C1075&lt;18.5,"Under Weight",C1075&lt;=24.9,"Normal Weight",C1075&lt;30,"Over weight",C1075&gt;=30,"Obesity")</f>
        <v>Obesity</v>
      </c>
      <c r="K1075" s="7" t="str" cm="1">
        <f t="array" ref="K1075">_xlfn.IFS(D1075="Null","Unknown",D1075&lt;5.7,"Normal",D1075&lt;6.5,"Prediabetes",D1075&gt;=6.5,"Diabetes")</f>
        <v>Normal</v>
      </c>
      <c r="L1075" s="7" t="str">
        <f>_xlfn.XLOOKUP(A1075,'Hospitalisation Details'!$A:$A,'Hospitalisation Details'!$J:$J,)</f>
        <v>22-Sep-1969</v>
      </c>
      <c r="M1075" s="22">
        <f>+_xlfn.XLOOKUP(A1075,'Hospitalisation Details'!$A:$A,'Hospitalisation Details'!$F:$F)</f>
        <v>10461.98</v>
      </c>
      <c r="N1075" s="7" t="str">
        <f>_xlfn.XLOOKUP(A1075,'Hospitalisation Details'!$A:$A,'Hospitalisation Details'!$G:$G)</f>
        <v>tier - 3</v>
      </c>
      <c r="O1075" s="7" t="str">
        <f>_xlfn.XLOOKUP(A1075,'Hospitalisation Details'!$A:$A,'Hospitalisation Details'!$H:$H)</f>
        <v>tier - 1</v>
      </c>
      <c r="P1075" s="7" t="str">
        <f>_xlfn.XLOOKUP(A1075,'Hospitalisation Details'!$A:$A,'Hospitalisation Details'!$I:$I)</f>
        <v>R1012</v>
      </c>
      <c r="Q1075" s="28">
        <f>_xlfn.XLOOKUP(A1075,'Hospitalisation Details'!$A:$A,'Hospitalisation Details'!$K:$K)</f>
        <v>54</v>
      </c>
    </row>
    <row r="1076" spans="1:17" x14ac:dyDescent="0.3">
      <c r="A1076" s="27" t="s">
        <v>1295</v>
      </c>
      <c r="B1076" s="7" t="str">
        <f>IFERROR(_xlfn.XLOOKUP(A1076,'Customer Names'!$A$2:$A$2336,'Customer Names'!$C$2:$C$2336),"Unknown")</f>
        <v xml:space="preserve">  Bryan</v>
      </c>
      <c r="C1076" s="7">
        <f>_xlfn.XLOOKUP(A1076,'Medical Examinations'!$A$2:$A$2336,'Medical Examinations'!$B$2:$B$2336,AVERAGE('Medical Examinations'!$B$2:$B$2336))</f>
        <v>25.55</v>
      </c>
      <c r="D1076" s="7">
        <f>_xlfn.XLOOKUP(A1076,'Medical Examinations'!$A$2:$A$2336,'Medical Examinations'!$C$2:$C$2336,AVERAGE('Medical Examinations'!$C$2:$C$2336))</f>
        <v>4.96</v>
      </c>
      <c r="E1076" s="7" t="str">
        <f>_xlfn.XLOOKUP(A1076,'Medical Examinations'!$A:$A,'Medical Examinations'!$D:$D,"Unknown")</f>
        <v>Yes</v>
      </c>
      <c r="F1076" s="7" t="str">
        <f>_xlfn.XLOOKUP(A1076,'Medical Examinations'!$A:$A,'Medical Examinations'!$E:$E,"Unknown")</f>
        <v>No</v>
      </c>
      <c r="G1076" s="7" t="str">
        <f>_xlfn.XLOOKUP(A1076,'Medical Examinations'!$A:$A,'Medical Examinations'!$F:$F,"Unknown")</f>
        <v>No</v>
      </c>
      <c r="H1076" s="43">
        <f>_xlfn.XLOOKUP(Healthcare!A1076,'Medical Examinations'!$A:$A,'Medical Examinations'!$G:$G,0)</f>
        <v>1</v>
      </c>
      <c r="I1076" s="7" t="str">
        <f>_xlfn.XLOOKUP(A1076,'Medical Examinations'!$A:$A,'Medical Examinations'!$H:$H,"Unknown")</f>
        <v>No</v>
      </c>
      <c r="J1076" s="7" t="str" cm="1">
        <f t="array" ref="J1076">_xlfn.IFS(C1076&lt;18.5,"Under Weight",C1076&lt;=24.9,"Normal Weight",C1076&lt;30,"Over weight",C1076&gt;=30,"Obesity")</f>
        <v>Over weight</v>
      </c>
      <c r="K1076" s="7" t="str" cm="1">
        <f t="array" ref="K1076">_xlfn.IFS(D1076="Null","Unknown",D1076&lt;5.7,"Normal",D1076&lt;6.5,"Prediabetes",D1076&gt;=6.5,"Diabetes")</f>
        <v>Normal</v>
      </c>
      <c r="L1076" s="7" t="str">
        <f>_xlfn.XLOOKUP(A1076,'Hospitalisation Details'!$A:$A,'Hospitalisation Details'!$J:$J,)</f>
        <v>27-Jul-1964</v>
      </c>
      <c r="M1076" s="22">
        <f>+_xlfn.XLOOKUP(A1076,'Hospitalisation Details'!$A:$A,'Hospitalisation Details'!$F:$F)</f>
        <v>10459.19</v>
      </c>
      <c r="N1076" s="7" t="str">
        <f>_xlfn.XLOOKUP(A1076,'Hospitalisation Details'!$A:$A,'Hospitalisation Details'!$G:$G)</f>
        <v>tier - 3</v>
      </c>
      <c r="O1076" s="7" t="str">
        <f>_xlfn.XLOOKUP(A1076,'Hospitalisation Details'!$A:$A,'Hospitalisation Details'!$H:$H)</f>
        <v>tier - 1</v>
      </c>
      <c r="P1076" s="7" t="str">
        <f>_xlfn.XLOOKUP(A1076,'Hospitalisation Details'!$A:$A,'Hospitalisation Details'!$I:$I)</f>
        <v>R1013</v>
      </c>
      <c r="Q1076" s="28">
        <f>_xlfn.XLOOKUP(A1076,'Hospitalisation Details'!$A:$A,'Hospitalisation Details'!$K:$K)</f>
        <v>59</v>
      </c>
    </row>
    <row r="1077" spans="1:17" x14ac:dyDescent="0.3">
      <c r="A1077" s="27" t="s">
        <v>1294</v>
      </c>
      <c r="B1077" s="7" t="str">
        <f>IFERROR(_xlfn.XLOOKUP(A1077,'Customer Names'!$A$2:$A$2336,'Customer Names'!$C$2:$C$2336),"Unknown")</f>
        <v xml:space="preserve">  Devon R</v>
      </c>
      <c r="C1077" s="7">
        <f>_xlfn.XLOOKUP(A1077,'Medical Examinations'!$A$2:$A$2336,'Medical Examinations'!$B$2:$B$2336,AVERAGE('Medical Examinations'!$B$2:$B$2336))</f>
        <v>28.77</v>
      </c>
      <c r="D1077" s="7">
        <f>_xlfn.XLOOKUP(A1077,'Medical Examinations'!$A$2:$A$2336,'Medical Examinations'!$C$2:$C$2336,AVERAGE('Medical Examinations'!$C$2:$C$2336))</f>
        <v>4</v>
      </c>
      <c r="E1077" s="7" t="str">
        <f>_xlfn.XLOOKUP(A1077,'Medical Examinations'!$A:$A,'Medical Examinations'!$D:$D,"Unknown")</f>
        <v>Yes</v>
      </c>
      <c r="F1077" s="7" t="str">
        <f>_xlfn.XLOOKUP(A1077,'Medical Examinations'!$A:$A,'Medical Examinations'!$E:$E,"Unknown")</f>
        <v>No</v>
      </c>
      <c r="G1077" s="7" t="str">
        <f>_xlfn.XLOOKUP(A1077,'Medical Examinations'!$A:$A,'Medical Examinations'!$F:$F,"Unknown")</f>
        <v>No</v>
      </c>
      <c r="H1077" s="43">
        <f>_xlfn.XLOOKUP(Healthcare!A1077,'Medical Examinations'!$A:$A,'Medical Examinations'!$G:$G,0)</f>
        <v>0</v>
      </c>
      <c r="I1077" s="7" t="str">
        <f>_xlfn.XLOOKUP(A1077,'Medical Examinations'!$A:$A,'Medical Examinations'!$H:$H,"Unknown")</f>
        <v>No</v>
      </c>
      <c r="J1077" s="7" t="str" cm="1">
        <f t="array" ref="J1077">_xlfn.IFS(C1077&lt;18.5,"Under Weight",C1077&lt;=24.9,"Normal Weight",C1077&lt;30,"Over weight",C1077&gt;=30,"Obesity")</f>
        <v>Over weight</v>
      </c>
      <c r="K1077" s="7" t="str" cm="1">
        <f t="array" ref="K1077">_xlfn.IFS(D1077="Null","Unknown",D1077&lt;5.7,"Normal",D1077&lt;6.5,"Prediabetes",D1077&gt;=6.5,"Diabetes")</f>
        <v>Normal</v>
      </c>
      <c r="L1077" s="7" t="str">
        <f>_xlfn.XLOOKUP(A1077,'Hospitalisation Details'!$A:$A,'Hospitalisation Details'!$J:$J,)</f>
        <v>3-Aug-1976</v>
      </c>
      <c r="M1077" s="22">
        <f>+_xlfn.XLOOKUP(A1077,'Hospitalisation Details'!$A:$A,'Hospitalisation Details'!$F:$F)</f>
        <v>10455.14</v>
      </c>
      <c r="N1077" s="7" t="str">
        <f>_xlfn.XLOOKUP(A1077,'Hospitalisation Details'!$A:$A,'Hospitalisation Details'!$G:$G)</f>
        <v>tier - 3</v>
      </c>
      <c r="O1077" s="7" t="str">
        <f>_xlfn.XLOOKUP(A1077,'Hospitalisation Details'!$A:$A,'Hospitalisation Details'!$H:$H)</f>
        <v>tier - 2</v>
      </c>
      <c r="P1077" s="7" t="str">
        <f>_xlfn.XLOOKUP(A1077,'Hospitalisation Details'!$A:$A,'Hospitalisation Details'!$I:$I)</f>
        <v>R1021</v>
      </c>
      <c r="Q1077" s="28">
        <f>_xlfn.XLOOKUP(A1077,'Hospitalisation Details'!$A:$A,'Hospitalisation Details'!$K:$K)</f>
        <v>47</v>
      </c>
    </row>
    <row r="1078" spans="1:17" x14ac:dyDescent="0.3">
      <c r="A1078" s="27" t="s">
        <v>1293</v>
      </c>
      <c r="B1078" s="7" t="str">
        <f>IFERROR(_xlfn.XLOOKUP(A1078,'Customer Names'!$A$2:$A$2336,'Customer Names'!$C$2:$C$2336),"Unknown")</f>
        <v xml:space="preserve">  Elena</v>
      </c>
      <c r="C1078" s="7">
        <f>_xlfn.XLOOKUP(A1078,'Medical Examinations'!$A$2:$A$2336,'Medical Examinations'!$B$2:$B$2336,AVERAGE('Medical Examinations'!$B$2:$B$2336))</f>
        <v>23.14</v>
      </c>
      <c r="D1078" s="7">
        <f>_xlfn.XLOOKUP(A1078,'Medical Examinations'!$A$2:$A$2336,'Medical Examinations'!$C$2:$C$2336,AVERAGE('Medical Examinations'!$C$2:$C$2336))</f>
        <v>4.1500000000000004</v>
      </c>
      <c r="E1078" s="7" t="str">
        <f>_xlfn.XLOOKUP(A1078,'Medical Examinations'!$A:$A,'Medical Examinations'!$D:$D,"Unknown")</f>
        <v>Yes</v>
      </c>
      <c r="F1078" s="7" t="str">
        <f>_xlfn.XLOOKUP(A1078,'Medical Examinations'!$A:$A,'Medical Examinations'!$E:$E,"Unknown")</f>
        <v>No</v>
      </c>
      <c r="G1078" s="7" t="str">
        <f>_xlfn.XLOOKUP(A1078,'Medical Examinations'!$A:$A,'Medical Examinations'!$F:$F,"Unknown")</f>
        <v>No</v>
      </c>
      <c r="H1078" s="43">
        <f>_xlfn.XLOOKUP(Healthcare!A1078,'Medical Examinations'!$A:$A,'Medical Examinations'!$G:$G,0)</f>
        <v>1</v>
      </c>
      <c r="I1078" s="7" t="str">
        <f>_xlfn.XLOOKUP(A1078,'Medical Examinations'!$A:$A,'Medical Examinations'!$H:$H,"Unknown")</f>
        <v>No</v>
      </c>
      <c r="J1078" s="7" t="str" cm="1">
        <f t="array" ref="J1078">_xlfn.IFS(C1078&lt;18.5,"Under Weight",C1078&lt;=24.9,"Normal Weight",C1078&lt;30,"Over weight",C1078&gt;=30,"Obesity")</f>
        <v>Normal Weight</v>
      </c>
      <c r="K1078" s="7" t="str" cm="1">
        <f t="array" ref="K1078">_xlfn.IFS(D1078="Null","Unknown",D1078&lt;5.7,"Normal",D1078&lt;6.5,"Prediabetes",D1078&gt;=6.5,"Diabetes")</f>
        <v>Normal</v>
      </c>
      <c r="L1078" s="7" t="str">
        <f>_xlfn.XLOOKUP(A1078,'Hospitalisation Details'!$A:$A,'Hospitalisation Details'!$J:$J,)</f>
        <v>14-Oct-1964</v>
      </c>
      <c r="M1078" s="22">
        <f>+_xlfn.XLOOKUP(A1078,'Hospitalisation Details'!$A:$A,'Hospitalisation Details'!$F:$F)</f>
        <v>10455.1</v>
      </c>
      <c r="N1078" s="7" t="str">
        <f>_xlfn.XLOOKUP(A1078,'Hospitalisation Details'!$A:$A,'Hospitalisation Details'!$G:$G)</f>
        <v>tier - 3</v>
      </c>
      <c r="O1078" s="7" t="str">
        <f>_xlfn.XLOOKUP(A1078,'Hospitalisation Details'!$A:$A,'Hospitalisation Details'!$H:$H)</f>
        <v>tier - 1</v>
      </c>
      <c r="P1078" s="7" t="str">
        <f>_xlfn.XLOOKUP(A1078,'Hospitalisation Details'!$A:$A,'Hospitalisation Details'!$I:$I)</f>
        <v>R1012</v>
      </c>
      <c r="Q1078" s="28">
        <f>_xlfn.XLOOKUP(A1078,'Hospitalisation Details'!$A:$A,'Hospitalisation Details'!$K:$K)</f>
        <v>59</v>
      </c>
    </row>
    <row r="1079" spans="1:17" x14ac:dyDescent="0.3">
      <c r="A1079" s="27" t="s">
        <v>1292</v>
      </c>
      <c r="B1079" s="7" t="str">
        <f>IFERROR(_xlfn.XLOOKUP(A1079,'Customer Names'!$A$2:$A$2336,'Customer Names'!$C$2:$C$2336),"Unknown")</f>
        <v xml:space="preserve">  Chris</v>
      </c>
      <c r="C1079" s="7">
        <f>_xlfn.XLOOKUP(A1079,'Medical Examinations'!$A$2:$A$2336,'Medical Examinations'!$B$2:$B$2336,AVERAGE('Medical Examinations'!$B$2:$B$2336))</f>
        <v>39.6</v>
      </c>
      <c r="D1079" s="7">
        <f>_xlfn.XLOOKUP(A1079,'Medical Examinations'!$A$2:$A$2336,'Medical Examinations'!$C$2:$C$2336,AVERAGE('Medical Examinations'!$C$2:$C$2336))</f>
        <v>11.36</v>
      </c>
      <c r="E1079" s="7" t="str">
        <f>_xlfn.XLOOKUP(A1079,'Medical Examinations'!$A:$A,'Medical Examinations'!$D:$D,"Unknown")</f>
        <v>No</v>
      </c>
      <c r="F1079" s="7" t="str">
        <f>_xlfn.XLOOKUP(A1079,'Medical Examinations'!$A:$A,'Medical Examinations'!$E:$E,"Unknown")</f>
        <v>No</v>
      </c>
      <c r="G1079" s="7" t="str">
        <f>_xlfn.XLOOKUP(A1079,'Medical Examinations'!$A:$A,'Medical Examinations'!$F:$F,"Unknown")</f>
        <v>No</v>
      </c>
      <c r="H1079" s="43">
        <f>_xlfn.XLOOKUP(Healthcare!A1079,'Medical Examinations'!$A:$A,'Medical Examinations'!$G:$G,0)</f>
        <v>0</v>
      </c>
      <c r="I1079" s="7" t="str">
        <f>_xlfn.XLOOKUP(A1079,'Medical Examinations'!$A:$A,'Medical Examinations'!$H:$H,"Unknown")</f>
        <v>No</v>
      </c>
      <c r="J1079" s="7" t="str" cm="1">
        <f t="array" ref="J1079">_xlfn.IFS(C1079&lt;18.5,"Under Weight",C1079&lt;=24.9,"Normal Weight",C1079&lt;30,"Over weight",C1079&gt;=30,"Obesity")</f>
        <v>Obesity</v>
      </c>
      <c r="K1079" s="7" t="str" cm="1">
        <f t="array" ref="K1079">_xlfn.IFS(D1079="Null","Unknown",D1079&lt;5.7,"Normal",D1079&lt;6.5,"Prediabetes",D1079&gt;=6.5,"Diabetes")</f>
        <v>Diabetes</v>
      </c>
      <c r="L1079" s="7" t="str">
        <f>_xlfn.XLOOKUP(A1079,'Hospitalisation Details'!$A:$A,'Hospitalisation Details'!$J:$J,)</f>
        <v>8-Nov-1968</v>
      </c>
      <c r="M1079" s="22">
        <f>+_xlfn.XLOOKUP(A1079,'Hospitalisation Details'!$A:$A,'Hospitalisation Details'!$F:$F)</f>
        <v>10450.549999999999</v>
      </c>
      <c r="N1079" s="7" t="str">
        <f>_xlfn.XLOOKUP(A1079,'Hospitalisation Details'!$A:$A,'Hospitalisation Details'!$G:$G)</f>
        <v>tier - 3</v>
      </c>
      <c r="O1079" s="7" t="str">
        <f>_xlfn.XLOOKUP(A1079,'Hospitalisation Details'!$A:$A,'Hospitalisation Details'!$H:$H)</f>
        <v>tier - 1</v>
      </c>
      <c r="P1079" s="7" t="str">
        <f>_xlfn.XLOOKUP(A1079,'Hospitalisation Details'!$A:$A,'Hospitalisation Details'!$I:$I)</f>
        <v>R1011</v>
      </c>
      <c r="Q1079" s="28">
        <f>_xlfn.XLOOKUP(A1079,'Hospitalisation Details'!$A:$A,'Hospitalisation Details'!$K:$K)</f>
        <v>55</v>
      </c>
    </row>
    <row r="1080" spans="1:17" x14ac:dyDescent="0.3">
      <c r="A1080" s="27" t="s">
        <v>1291</v>
      </c>
      <c r="B1080" s="7" t="str">
        <f>IFERROR(_xlfn.XLOOKUP(A1080,'Customer Names'!$A$2:$A$2336,'Customer Names'!$C$2:$C$2336),"Unknown")</f>
        <v xml:space="preserve">  Bert</v>
      </c>
      <c r="C1080" s="7">
        <f>_xlfn.XLOOKUP(A1080,'Medical Examinations'!$A$2:$A$2336,'Medical Examinations'!$B$2:$B$2336,AVERAGE('Medical Examinations'!$B$2:$B$2336))</f>
        <v>29.2</v>
      </c>
      <c r="D1080" s="7">
        <f>_xlfn.XLOOKUP(A1080,'Medical Examinations'!$A$2:$A$2336,'Medical Examinations'!$C$2:$C$2336,AVERAGE('Medical Examinations'!$C$2:$C$2336))</f>
        <v>7.53</v>
      </c>
      <c r="E1080" s="7" t="str">
        <f>_xlfn.XLOOKUP(A1080,'Medical Examinations'!$A:$A,'Medical Examinations'!$D:$D,"Unknown")</f>
        <v>No</v>
      </c>
      <c r="F1080" s="7" t="str">
        <f>_xlfn.XLOOKUP(A1080,'Medical Examinations'!$A:$A,'Medical Examinations'!$E:$E,"Unknown")</f>
        <v>No</v>
      </c>
      <c r="G1080" s="7" t="str">
        <f>_xlfn.XLOOKUP(A1080,'Medical Examinations'!$A:$A,'Medical Examinations'!$F:$F,"Unknown")</f>
        <v>No</v>
      </c>
      <c r="H1080" s="43">
        <f>_xlfn.XLOOKUP(Healthcare!A1080,'Medical Examinations'!$A:$A,'Medical Examinations'!$G:$G,0)</f>
        <v>0</v>
      </c>
      <c r="I1080" s="7" t="str">
        <f>_xlfn.XLOOKUP(A1080,'Medical Examinations'!$A:$A,'Medical Examinations'!$H:$H,"Unknown")</f>
        <v>No</v>
      </c>
      <c r="J1080" s="7" t="str" cm="1">
        <f t="array" ref="J1080">_xlfn.IFS(C1080&lt;18.5,"Under Weight",C1080&lt;=24.9,"Normal Weight",C1080&lt;30,"Over weight",C1080&gt;=30,"Obesity")</f>
        <v>Over weight</v>
      </c>
      <c r="K1080" s="7" t="str" cm="1">
        <f t="array" ref="K1080">_xlfn.IFS(D1080="Null","Unknown",D1080&lt;5.7,"Normal",D1080&lt;6.5,"Prediabetes",D1080&gt;=6.5,"Diabetes")</f>
        <v>Diabetes</v>
      </c>
      <c r="L1080" s="7" t="str">
        <f>_xlfn.XLOOKUP(A1080,'Hospitalisation Details'!$A:$A,'Hospitalisation Details'!$J:$J,)</f>
        <v>29-Aug-1968</v>
      </c>
      <c r="M1080" s="22">
        <f>+_xlfn.XLOOKUP(A1080,'Hospitalisation Details'!$A:$A,'Hospitalisation Details'!$F:$F)</f>
        <v>10436.1</v>
      </c>
      <c r="N1080" s="7" t="str">
        <f>_xlfn.XLOOKUP(A1080,'Hospitalisation Details'!$A:$A,'Hospitalisation Details'!$G:$G)</f>
        <v>tier - 3</v>
      </c>
      <c r="O1080" s="7" t="str">
        <f>_xlfn.XLOOKUP(A1080,'Hospitalisation Details'!$A:$A,'Hospitalisation Details'!$H:$H)</f>
        <v>tier - 3</v>
      </c>
      <c r="P1080" s="7" t="str">
        <f>_xlfn.XLOOKUP(A1080,'Hospitalisation Details'!$A:$A,'Hospitalisation Details'!$I:$I)</f>
        <v>R1011</v>
      </c>
      <c r="Q1080" s="28">
        <f>_xlfn.XLOOKUP(A1080,'Hospitalisation Details'!$A:$A,'Hospitalisation Details'!$K:$K)</f>
        <v>55</v>
      </c>
    </row>
    <row r="1081" spans="1:17" x14ac:dyDescent="0.3">
      <c r="A1081" s="27" t="s">
        <v>1290</v>
      </c>
      <c r="B1081" s="7" t="str">
        <f>IFERROR(_xlfn.XLOOKUP(A1081,'Customer Names'!$A$2:$A$2336,'Customer Names'!$C$2:$C$2336),"Unknown")</f>
        <v xml:space="preserve">  John P</v>
      </c>
      <c r="C1081" s="7">
        <f>_xlfn.XLOOKUP(A1081,'Medical Examinations'!$A$2:$A$2336,'Medical Examinations'!$B$2:$B$2336,AVERAGE('Medical Examinations'!$B$2:$B$2336))</f>
        <v>32.774999999999999</v>
      </c>
      <c r="D1081" s="7">
        <f>_xlfn.XLOOKUP(A1081,'Medical Examinations'!$A$2:$A$2336,'Medical Examinations'!$C$2:$C$2336,AVERAGE('Medical Examinations'!$C$2:$C$2336))</f>
        <v>7.95</v>
      </c>
      <c r="E1081" s="7" t="str">
        <f>_xlfn.XLOOKUP(A1081,'Medical Examinations'!$A:$A,'Medical Examinations'!$D:$D,"Unknown")</f>
        <v>No</v>
      </c>
      <c r="F1081" s="7" t="str">
        <f>_xlfn.XLOOKUP(A1081,'Medical Examinations'!$A:$A,'Medical Examinations'!$E:$E,"Unknown")</f>
        <v>No</v>
      </c>
      <c r="G1081" s="7" t="str">
        <f>_xlfn.XLOOKUP(A1081,'Medical Examinations'!$A:$A,'Medical Examinations'!$F:$F,"Unknown")</f>
        <v>No</v>
      </c>
      <c r="H1081" s="43">
        <f>_xlfn.XLOOKUP(Healthcare!A1081,'Medical Examinations'!$A:$A,'Medical Examinations'!$G:$G,0)</f>
        <v>0</v>
      </c>
      <c r="I1081" s="7" t="str">
        <f>_xlfn.XLOOKUP(A1081,'Medical Examinations'!$A:$A,'Medical Examinations'!$H:$H,"Unknown")</f>
        <v>No</v>
      </c>
      <c r="J1081" s="7" t="str" cm="1">
        <f t="array" ref="J1081">_xlfn.IFS(C1081&lt;18.5,"Under Weight",C1081&lt;=24.9,"Normal Weight",C1081&lt;30,"Over weight",C1081&gt;=30,"Obesity")</f>
        <v>Obesity</v>
      </c>
      <c r="K1081" s="7" t="str" cm="1">
        <f t="array" ref="K1081">_xlfn.IFS(D1081="Null","Unknown",D1081&lt;5.7,"Normal",D1081&lt;6.5,"Prediabetes",D1081&gt;=6.5,"Diabetes")</f>
        <v>Diabetes</v>
      </c>
      <c r="L1081" s="7" t="str">
        <f>_xlfn.XLOOKUP(A1081,'Hospitalisation Details'!$A:$A,'Hospitalisation Details'!$J:$J,)</f>
        <v>23-Aug-1968</v>
      </c>
      <c r="M1081" s="22">
        <f>+_xlfn.XLOOKUP(A1081,'Hospitalisation Details'!$A:$A,'Hospitalisation Details'!$F:$F)</f>
        <v>10435.07</v>
      </c>
      <c r="N1081" s="7" t="str">
        <f>_xlfn.XLOOKUP(A1081,'Hospitalisation Details'!$A:$A,'Hospitalisation Details'!$G:$G)</f>
        <v>tier - 3</v>
      </c>
      <c r="O1081" s="7" t="str">
        <f>_xlfn.XLOOKUP(A1081,'Hospitalisation Details'!$A:$A,'Hospitalisation Details'!$H:$H)</f>
        <v>tier - 1</v>
      </c>
      <c r="P1081" s="7" t="str">
        <f>_xlfn.XLOOKUP(A1081,'Hospitalisation Details'!$A:$A,'Hospitalisation Details'!$I:$I)</f>
        <v>R1016</v>
      </c>
      <c r="Q1081" s="28">
        <f>_xlfn.XLOOKUP(A1081,'Hospitalisation Details'!$A:$A,'Hospitalisation Details'!$K:$K)</f>
        <v>55</v>
      </c>
    </row>
    <row r="1082" spans="1:17" x14ac:dyDescent="0.3">
      <c r="A1082" s="27" t="s">
        <v>1289</v>
      </c>
      <c r="B1082" s="7" t="str">
        <f>IFERROR(_xlfn.XLOOKUP(A1082,'Customer Names'!$A$2:$A$2336,'Customer Names'!$C$2:$C$2336),"Unknown")</f>
        <v xml:space="preserve">  Daniel P</v>
      </c>
      <c r="C1082" s="7">
        <f>_xlfn.XLOOKUP(A1082,'Medical Examinations'!$A$2:$A$2336,'Medical Examinations'!$B$2:$B$2336,AVERAGE('Medical Examinations'!$B$2:$B$2336))</f>
        <v>24.035</v>
      </c>
      <c r="D1082" s="7">
        <f>_xlfn.XLOOKUP(A1082,'Medical Examinations'!$A$2:$A$2336,'Medical Examinations'!$C$2:$C$2336,AVERAGE('Medical Examinations'!$C$2:$C$2336))</f>
        <v>8.5</v>
      </c>
      <c r="E1082" s="7" t="str">
        <f>_xlfn.XLOOKUP(A1082,'Medical Examinations'!$A:$A,'Medical Examinations'!$D:$D,"Unknown")</f>
        <v>No</v>
      </c>
      <c r="F1082" s="7" t="str">
        <f>_xlfn.XLOOKUP(A1082,'Medical Examinations'!$A:$A,'Medical Examinations'!$E:$E,"Unknown")</f>
        <v>No</v>
      </c>
      <c r="G1082" s="7" t="str">
        <f>_xlfn.XLOOKUP(A1082,'Medical Examinations'!$A:$A,'Medical Examinations'!$F:$F,"Unknown")</f>
        <v>No</v>
      </c>
      <c r="H1082" s="43">
        <f>_xlfn.XLOOKUP(Healthcare!A1082,'Medical Examinations'!$A:$A,'Medical Examinations'!$G:$G,0)</f>
        <v>0</v>
      </c>
      <c r="I1082" s="7" t="str">
        <f>_xlfn.XLOOKUP(A1082,'Medical Examinations'!$A:$A,'Medical Examinations'!$H:$H,"Unknown")</f>
        <v>No</v>
      </c>
      <c r="J1082" s="7" t="str" cm="1">
        <f t="array" ref="J1082">_xlfn.IFS(C1082&lt;18.5,"Under Weight",C1082&lt;=24.9,"Normal Weight",C1082&lt;30,"Over weight",C1082&gt;=30,"Obesity")</f>
        <v>Normal Weight</v>
      </c>
      <c r="K1082" s="7" t="str" cm="1">
        <f t="array" ref="K1082">_xlfn.IFS(D1082="Null","Unknown",D1082&lt;5.7,"Normal",D1082&lt;6.5,"Prediabetes",D1082&gt;=6.5,"Diabetes")</f>
        <v>Diabetes</v>
      </c>
      <c r="L1082" s="7" t="str">
        <f>_xlfn.XLOOKUP(A1082,'Hospitalisation Details'!$A:$A,'Hospitalisation Details'!$J:$J,)</f>
        <v>27-Dec-1968</v>
      </c>
      <c r="M1082" s="22">
        <f>+_xlfn.XLOOKUP(A1082,'Hospitalisation Details'!$A:$A,'Hospitalisation Details'!$F:$F)</f>
        <v>10422.92</v>
      </c>
      <c r="N1082" s="7" t="str">
        <f>_xlfn.XLOOKUP(A1082,'Hospitalisation Details'!$A:$A,'Hospitalisation Details'!$G:$G)</f>
        <v>tier - 3</v>
      </c>
      <c r="O1082" s="7" t="str">
        <f>_xlfn.XLOOKUP(A1082,'Hospitalisation Details'!$A:$A,'Hospitalisation Details'!$H:$H)</f>
        <v>tier - 1</v>
      </c>
      <c r="P1082" s="7" t="str">
        <f>_xlfn.XLOOKUP(A1082,'Hospitalisation Details'!$A:$A,'Hospitalisation Details'!$I:$I)</f>
        <v>R1017</v>
      </c>
      <c r="Q1082" s="28">
        <f>_xlfn.XLOOKUP(A1082,'Hospitalisation Details'!$A:$A,'Hospitalisation Details'!$K:$K)</f>
        <v>55</v>
      </c>
    </row>
    <row r="1083" spans="1:17" x14ac:dyDescent="0.3">
      <c r="A1083" s="27" t="s">
        <v>1288</v>
      </c>
      <c r="B1083" s="7" t="str">
        <f>IFERROR(_xlfn.XLOOKUP(A1083,'Customer Names'!$A$2:$A$2336,'Customer Names'!$C$2:$C$2336),"Unknown")</f>
        <v xml:space="preserve">  Lisa K</v>
      </c>
      <c r="C1083" s="7">
        <f>_xlfn.XLOOKUP(A1083,'Medical Examinations'!$A$2:$A$2336,'Medical Examinations'!$B$2:$B$2336,AVERAGE('Medical Examinations'!$B$2:$B$2336))</f>
        <v>30.55</v>
      </c>
      <c r="D1083" s="7">
        <f>_xlfn.XLOOKUP(A1083,'Medical Examinations'!$A$2:$A$2336,'Medical Examinations'!$C$2:$C$2336,AVERAGE('Medical Examinations'!$C$2:$C$2336))</f>
        <v>5.89</v>
      </c>
      <c r="E1083" s="7" t="str">
        <f>_xlfn.XLOOKUP(A1083,'Medical Examinations'!$A:$A,'Medical Examinations'!$D:$D,"Unknown")</f>
        <v>No</v>
      </c>
      <c r="F1083" s="7" t="str">
        <f>_xlfn.XLOOKUP(A1083,'Medical Examinations'!$A:$A,'Medical Examinations'!$E:$E,"Unknown")</f>
        <v>No</v>
      </c>
      <c r="G1083" s="7" t="str">
        <f>_xlfn.XLOOKUP(A1083,'Medical Examinations'!$A:$A,'Medical Examinations'!$F:$F,"Unknown")</f>
        <v>Yes</v>
      </c>
      <c r="H1083" s="43">
        <f>_xlfn.XLOOKUP(Healthcare!A1083,'Medical Examinations'!$A:$A,'Medical Examinations'!$G:$G,0)</f>
        <v>1</v>
      </c>
      <c r="I1083" s="7" t="str">
        <f>_xlfn.XLOOKUP(A1083,'Medical Examinations'!$A:$A,'Medical Examinations'!$H:$H,"Unknown")</f>
        <v>No</v>
      </c>
      <c r="J1083" s="7" t="str" cm="1">
        <f t="array" ref="J1083">_xlfn.IFS(C1083&lt;18.5,"Under Weight",C1083&lt;=24.9,"Normal Weight",C1083&lt;30,"Over weight",C1083&gt;=30,"Obesity")</f>
        <v>Obesity</v>
      </c>
      <c r="K1083" s="7" t="str" cm="1">
        <f t="array" ref="K1083">_xlfn.IFS(D1083="Null","Unknown",D1083&lt;5.7,"Normal",D1083&lt;6.5,"Prediabetes",D1083&gt;=6.5,"Diabetes")</f>
        <v>Prediabetes</v>
      </c>
      <c r="L1083" s="7" t="str">
        <f>_xlfn.XLOOKUP(A1083,'Hospitalisation Details'!$A:$A,'Hospitalisation Details'!$J:$J,)</f>
        <v>25-Nov-1979</v>
      </c>
      <c r="M1083" s="22">
        <f>+_xlfn.XLOOKUP(A1083,'Hospitalisation Details'!$A:$A,'Hospitalisation Details'!$F:$F)</f>
        <v>10419.65</v>
      </c>
      <c r="N1083" s="7" t="str">
        <f>_xlfn.XLOOKUP(A1083,'Hospitalisation Details'!$A:$A,'Hospitalisation Details'!$G:$G)</f>
        <v>tier - 3</v>
      </c>
      <c r="O1083" s="7" t="str">
        <f>_xlfn.XLOOKUP(A1083,'Hospitalisation Details'!$A:$A,'Hospitalisation Details'!$H:$H)</f>
        <v>tier - 2</v>
      </c>
      <c r="P1083" s="7" t="str">
        <f>_xlfn.XLOOKUP(A1083,'Hospitalisation Details'!$A:$A,'Hospitalisation Details'!$I:$I)</f>
        <v>R1025</v>
      </c>
      <c r="Q1083" s="28">
        <f>_xlfn.XLOOKUP(A1083,'Hospitalisation Details'!$A:$A,'Hospitalisation Details'!$K:$K)</f>
        <v>44</v>
      </c>
    </row>
    <row r="1084" spans="1:17" x14ac:dyDescent="0.3">
      <c r="A1084" s="27" t="s">
        <v>1287</v>
      </c>
      <c r="B1084" s="7" t="str">
        <f>IFERROR(_xlfn.XLOOKUP(A1084,'Customer Names'!$A$2:$A$2336,'Customer Names'!$C$2:$C$2336),"Unknown")</f>
        <v xml:space="preserve">  Kristine</v>
      </c>
      <c r="C1084" s="7">
        <f>_xlfn.XLOOKUP(A1084,'Medical Examinations'!$A$2:$A$2336,'Medical Examinations'!$B$2:$B$2336,AVERAGE('Medical Examinations'!$B$2:$B$2336))</f>
        <v>28.81</v>
      </c>
      <c r="D1084" s="7">
        <f>_xlfn.XLOOKUP(A1084,'Medical Examinations'!$A$2:$A$2336,'Medical Examinations'!$C$2:$C$2336,AVERAGE('Medical Examinations'!$C$2:$C$2336))</f>
        <v>8.76</v>
      </c>
      <c r="E1084" s="7" t="str">
        <f>_xlfn.XLOOKUP(A1084,'Medical Examinations'!$A:$A,'Medical Examinations'!$D:$D,"Unknown")</f>
        <v>No</v>
      </c>
      <c r="F1084" s="7" t="str">
        <f>_xlfn.XLOOKUP(A1084,'Medical Examinations'!$A:$A,'Medical Examinations'!$E:$E,"Unknown")</f>
        <v>No</v>
      </c>
      <c r="G1084" s="7" t="str">
        <f>_xlfn.XLOOKUP(A1084,'Medical Examinations'!$A:$A,'Medical Examinations'!$F:$F,"Unknown")</f>
        <v>No</v>
      </c>
      <c r="H1084" s="43">
        <f>_xlfn.XLOOKUP(Healthcare!A1084,'Medical Examinations'!$A:$A,'Medical Examinations'!$G:$G,0)</f>
        <v>2</v>
      </c>
      <c r="I1084" s="7" t="str">
        <f>_xlfn.XLOOKUP(A1084,'Medical Examinations'!$A:$A,'Medical Examinations'!$H:$H,"Unknown")</f>
        <v>No</v>
      </c>
      <c r="J1084" s="7" t="str" cm="1">
        <f t="array" ref="J1084">_xlfn.IFS(C1084&lt;18.5,"Under Weight",C1084&lt;=24.9,"Normal Weight",C1084&lt;30,"Over weight",C1084&gt;=30,"Obesity")</f>
        <v>Over weight</v>
      </c>
      <c r="K1084" s="7" t="str" cm="1">
        <f t="array" ref="K1084">_xlfn.IFS(D1084="Null","Unknown",D1084&lt;5.7,"Normal",D1084&lt;6.5,"Prediabetes",D1084&gt;=6.5,"Diabetes")</f>
        <v>Diabetes</v>
      </c>
      <c r="L1084" s="7" t="str">
        <f>_xlfn.XLOOKUP(A1084,'Hospitalisation Details'!$A:$A,'Hospitalisation Details'!$J:$J,)</f>
        <v>11-Oct-1973</v>
      </c>
      <c r="M1084" s="22">
        <f>+_xlfn.XLOOKUP(A1084,'Hospitalisation Details'!$A:$A,'Hospitalisation Details'!$F:$F)</f>
        <v>10419.59</v>
      </c>
      <c r="N1084" s="7" t="str">
        <f>_xlfn.XLOOKUP(A1084,'Hospitalisation Details'!$A:$A,'Hospitalisation Details'!$G:$G)</f>
        <v>tier - 3</v>
      </c>
      <c r="O1084" s="7" t="str">
        <f>_xlfn.XLOOKUP(A1084,'Hospitalisation Details'!$A:$A,'Hospitalisation Details'!$H:$H)</f>
        <v>tier - 2</v>
      </c>
      <c r="P1084" s="7" t="str">
        <f>_xlfn.XLOOKUP(A1084,'Hospitalisation Details'!$A:$A,'Hospitalisation Details'!$I:$I)</f>
        <v>R1025</v>
      </c>
      <c r="Q1084" s="28">
        <f>_xlfn.XLOOKUP(A1084,'Hospitalisation Details'!$A:$A,'Hospitalisation Details'!$K:$K)</f>
        <v>50</v>
      </c>
    </row>
    <row r="1085" spans="1:17" x14ac:dyDescent="0.3">
      <c r="A1085" s="27" t="s">
        <v>1286</v>
      </c>
      <c r="B1085" s="7" t="str">
        <f>IFERROR(_xlfn.XLOOKUP(A1085,'Customer Names'!$A$2:$A$2336,'Customer Names'!$C$2:$C$2336),"Unknown")</f>
        <v xml:space="preserve">  Paul A</v>
      </c>
      <c r="C1085" s="7">
        <f>_xlfn.XLOOKUP(A1085,'Medical Examinations'!$A$2:$A$2336,'Medical Examinations'!$B$2:$B$2336,AVERAGE('Medical Examinations'!$B$2:$B$2336))</f>
        <v>31.66</v>
      </c>
      <c r="D1085" s="7">
        <f>_xlfn.XLOOKUP(A1085,'Medical Examinations'!$A$2:$A$2336,'Medical Examinations'!$C$2:$C$2336,AVERAGE('Medical Examinations'!$C$2:$C$2336))</f>
        <v>4.1100000000000003</v>
      </c>
      <c r="E1085" s="7" t="str">
        <f>_xlfn.XLOOKUP(A1085,'Medical Examinations'!$A:$A,'Medical Examinations'!$D:$D,"Unknown")</f>
        <v>No</v>
      </c>
      <c r="F1085" s="7" t="str">
        <f>_xlfn.XLOOKUP(A1085,'Medical Examinations'!$A:$A,'Medical Examinations'!$E:$E,"Unknown")</f>
        <v>No</v>
      </c>
      <c r="G1085" s="7" t="str">
        <f>_xlfn.XLOOKUP(A1085,'Medical Examinations'!$A:$A,'Medical Examinations'!$F:$F,"Unknown")</f>
        <v>No</v>
      </c>
      <c r="H1085" s="43">
        <f>_xlfn.XLOOKUP(Healthcare!A1085,'Medical Examinations'!$A:$A,'Medical Examinations'!$G:$G,0)</f>
        <v>0</v>
      </c>
      <c r="I1085" s="7" t="str">
        <f>_xlfn.XLOOKUP(A1085,'Medical Examinations'!$A:$A,'Medical Examinations'!$H:$H,"Unknown")</f>
        <v>No</v>
      </c>
      <c r="J1085" s="7" t="str" cm="1">
        <f t="array" ref="J1085">_xlfn.IFS(C1085&lt;18.5,"Under Weight",C1085&lt;=24.9,"Normal Weight",C1085&lt;30,"Over weight",C1085&gt;=30,"Obesity")</f>
        <v>Obesity</v>
      </c>
      <c r="K1085" s="7" t="str" cm="1">
        <f t="array" ref="K1085">_xlfn.IFS(D1085="Null","Unknown",D1085&lt;5.7,"Normal",D1085&lt;6.5,"Prediabetes",D1085&gt;=6.5,"Diabetes")</f>
        <v>Normal</v>
      </c>
      <c r="L1085" s="7" t="str">
        <f>_xlfn.XLOOKUP(A1085,'Hospitalisation Details'!$A:$A,'Hospitalisation Details'!$J:$J,)</f>
        <v>24-Oct-1980</v>
      </c>
      <c r="M1085" s="22">
        <f>+_xlfn.XLOOKUP(A1085,'Hospitalisation Details'!$A:$A,'Hospitalisation Details'!$F:$F)</f>
        <v>10407.98</v>
      </c>
      <c r="N1085" s="7" t="str">
        <f>_xlfn.XLOOKUP(A1085,'Hospitalisation Details'!$A:$A,'Hospitalisation Details'!$G:$G)</f>
        <v>tier - 3</v>
      </c>
      <c r="O1085" s="7" t="str">
        <f>_xlfn.XLOOKUP(A1085,'Hospitalisation Details'!$A:$A,'Hospitalisation Details'!$H:$H)</f>
        <v>tier - 1</v>
      </c>
      <c r="P1085" s="7" t="str">
        <f>_xlfn.XLOOKUP(A1085,'Hospitalisation Details'!$A:$A,'Hospitalisation Details'!$I:$I)</f>
        <v>R1021</v>
      </c>
      <c r="Q1085" s="28">
        <f>_xlfn.XLOOKUP(A1085,'Hospitalisation Details'!$A:$A,'Hospitalisation Details'!$K:$K)</f>
        <v>43</v>
      </c>
    </row>
    <row r="1086" spans="1:17" x14ac:dyDescent="0.3">
      <c r="A1086" s="27" t="s">
        <v>1285</v>
      </c>
      <c r="B1086" s="7" t="str">
        <f>IFERROR(_xlfn.XLOOKUP(A1086,'Customer Names'!$A$2:$A$2336,'Customer Names'!$C$2:$C$2336),"Unknown")</f>
        <v xml:space="preserve">  Bryan</v>
      </c>
      <c r="C1086" s="7">
        <f>_xlfn.XLOOKUP(A1086,'Medical Examinations'!$A$2:$A$2336,'Medical Examinations'!$B$2:$B$2336,AVERAGE('Medical Examinations'!$B$2:$B$2336))</f>
        <v>28.215</v>
      </c>
      <c r="D1086" s="7">
        <f>_xlfn.XLOOKUP(A1086,'Medical Examinations'!$A$2:$A$2336,'Medical Examinations'!$C$2:$C$2336,AVERAGE('Medical Examinations'!$C$2:$C$2336))</f>
        <v>7.56</v>
      </c>
      <c r="E1086" s="7" t="str">
        <f>_xlfn.XLOOKUP(A1086,'Medical Examinations'!$A:$A,'Medical Examinations'!$D:$D,"Unknown")</f>
        <v>Yes</v>
      </c>
      <c r="F1086" s="7" t="str">
        <f>_xlfn.XLOOKUP(A1086,'Medical Examinations'!$A:$A,'Medical Examinations'!$E:$E,"Unknown")</f>
        <v>No</v>
      </c>
      <c r="G1086" s="7" t="str">
        <f>_xlfn.XLOOKUP(A1086,'Medical Examinations'!$A:$A,'Medical Examinations'!$F:$F,"Unknown")</f>
        <v>No</v>
      </c>
      <c r="H1086" s="43">
        <f>_xlfn.XLOOKUP(Healthcare!A1086,'Medical Examinations'!$A:$A,'Medical Examinations'!$G:$G,0)</f>
        <v>1</v>
      </c>
      <c r="I1086" s="7" t="str">
        <f>_xlfn.XLOOKUP(A1086,'Medical Examinations'!$A:$A,'Medical Examinations'!$H:$H,"Unknown")</f>
        <v>No</v>
      </c>
      <c r="J1086" s="7" t="str" cm="1">
        <f t="array" ref="J1086">_xlfn.IFS(C1086&lt;18.5,"Under Weight",C1086&lt;=24.9,"Normal Weight",C1086&lt;30,"Over weight",C1086&gt;=30,"Obesity")</f>
        <v>Over weight</v>
      </c>
      <c r="K1086" s="7" t="str" cm="1">
        <f t="array" ref="K1086">_xlfn.IFS(D1086="Null","Unknown",D1086&lt;5.7,"Normal",D1086&lt;6.5,"Prediabetes",D1086&gt;=6.5,"Diabetes")</f>
        <v>Diabetes</v>
      </c>
      <c r="L1086" s="7" t="str">
        <f>_xlfn.XLOOKUP(A1086,'Hospitalisation Details'!$A:$A,'Hospitalisation Details'!$J:$J,)</f>
        <v>5-Jun-1975</v>
      </c>
      <c r="M1086" s="22">
        <f>+_xlfn.XLOOKUP(A1086,'Hospitalisation Details'!$A:$A,'Hospitalisation Details'!$F:$F)</f>
        <v>10407.09</v>
      </c>
      <c r="N1086" s="7" t="str">
        <f>_xlfn.XLOOKUP(A1086,'Hospitalisation Details'!$A:$A,'Hospitalisation Details'!$G:$G)</f>
        <v>tier - 3</v>
      </c>
      <c r="O1086" s="7" t="str">
        <f>_xlfn.XLOOKUP(A1086,'Hospitalisation Details'!$A:$A,'Hospitalisation Details'!$H:$H)</f>
        <v>tier - 1</v>
      </c>
      <c r="P1086" s="7" t="str">
        <f>_xlfn.XLOOKUP(A1086,'Hospitalisation Details'!$A:$A,'Hospitalisation Details'!$I:$I)</f>
        <v>R1015</v>
      </c>
      <c r="Q1086" s="28">
        <f>_xlfn.XLOOKUP(A1086,'Hospitalisation Details'!$A:$A,'Hospitalisation Details'!$K:$K)</f>
        <v>48</v>
      </c>
    </row>
    <row r="1087" spans="1:17" x14ac:dyDescent="0.3">
      <c r="A1087" s="27" t="s">
        <v>1284</v>
      </c>
      <c r="B1087" s="7" t="str">
        <f>IFERROR(_xlfn.XLOOKUP(A1087,'Customer Names'!$A$2:$A$2336,'Customer Names'!$C$2:$C$2336),"Unknown")</f>
        <v xml:space="preserve">  Chris</v>
      </c>
      <c r="C1087" s="7">
        <f>_xlfn.XLOOKUP(A1087,'Medical Examinations'!$A$2:$A$2336,'Medical Examinations'!$B$2:$B$2336,AVERAGE('Medical Examinations'!$B$2:$B$2336))</f>
        <v>26.12</v>
      </c>
      <c r="D1087" s="7">
        <f>_xlfn.XLOOKUP(A1087,'Medical Examinations'!$A$2:$A$2336,'Medical Examinations'!$C$2:$C$2336,AVERAGE('Medical Examinations'!$C$2:$C$2336))</f>
        <v>4.17</v>
      </c>
      <c r="E1087" s="7" t="str">
        <f>_xlfn.XLOOKUP(A1087,'Medical Examinations'!$A:$A,'Medical Examinations'!$D:$D,"Unknown")</f>
        <v>Yes</v>
      </c>
      <c r="F1087" s="7" t="str">
        <f>_xlfn.XLOOKUP(A1087,'Medical Examinations'!$A:$A,'Medical Examinations'!$E:$E,"Unknown")</f>
        <v>No</v>
      </c>
      <c r="G1087" s="7" t="str">
        <f>_xlfn.XLOOKUP(A1087,'Medical Examinations'!$A:$A,'Medical Examinations'!$F:$F,"Unknown")</f>
        <v>Yes</v>
      </c>
      <c r="H1087" s="43">
        <f>_xlfn.XLOOKUP(Healthcare!A1087,'Medical Examinations'!$A:$A,'Medical Examinations'!$G:$G,0)</f>
        <v>1</v>
      </c>
      <c r="I1087" s="7" t="str">
        <f>_xlfn.XLOOKUP(A1087,'Medical Examinations'!$A:$A,'Medical Examinations'!$H:$H,"Unknown")</f>
        <v>No</v>
      </c>
      <c r="J1087" s="7" t="str" cm="1">
        <f t="array" ref="J1087">_xlfn.IFS(C1087&lt;18.5,"Under Weight",C1087&lt;=24.9,"Normal Weight",C1087&lt;30,"Over weight",C1087&gt;=30,"Obesity")</f>
        <v>Over weight</v>
      </c>
      <c r="K1087" s="7" t="str" cm="1">
        <f t="array" ref="K1087">_xlfn.IFS(D1087="Null","Unknown",D1087&lt;5.7,"Normal",D1087&lt;6.5,"Prediabetes",D1087&gt;=6.5,"Diabetes")</f>
        <v>Normal</v>
      </c>
      <c r="L1087" s="7" t="str">
        <f>_xlfn.XLOOKUP(A1087,'Hospitalisation Details'!$A:$A,'Hospitalisation Details'!$J:$J,)</f>
        <v>7-Jul-1969</v>
      </c>
      <c r="M1087" s="22">
        <f>+_xlfn.XLOOKUP(A1087,'Hospitalisation Details'!$A:$A,'Hospitalisation Details'!$F:$F)</f>
        <v>10403.27</v>
      </c>
      <c r="N1087" s="7" t="str">
        <f>_xlfn.XLOOKUP(A1087,'Hospitalisation Details'!$A:$A,'Hospitalisation Details'!$G:$G)</f>
        <v>tier - 3</v>
      </c>
      <c r="O1087" s="7" t="str">
        <f>_xlfn.XLOOKUP(A1087,'Hospitalisation Details'!$A:$A,'Hospitalisation Details'!$H:$H)</f>
        <v>tier - 2</v>
      </c>
      <c r="P1087" s="7" t="str">
        <f>_xlfn.XLOOKUP(A1087,'Hospitalisation Details'!$A:$A,'Hospitalisation Details'!$I:$I)</f>
        <v>R1020</v>
      </c>
      <c r="Q1087" s="28">
        <f>_xlfn.XLOOKUP(A1087,'Hospitalisation Details'!$A:$A,'Hospitalisation Details'!$K:$K)</f>
        <v>54</v>
      </c>
    </row>
    <row r="1088" spans="1:17" x14ac:dyDescent="0.3">
      <c r="A1088" s="27" t="s">
        <v>1283</v>
      </c>
      <c r="B1088" s="7" t="str">
        <f>IFERROR(_xlfn.XLOOKUP(A1088,'Customer Names'!$A$2:$A$2336,'Customer Names'!$C$2:$C$2336),"Unknown")</f>
        <v xml:space="preserve">  Milah B</v>
      </c>
      <c r="C1088" s="7">
        <f>_xlfn.XLOOKUP(A1088,'Medical Examinations'!$A$2:$A$2336,'Medical Examinations'!$B$2:$B$2336,AVERAGE('Medical Examinations'!$B$2:$B$2336))</f>
        <v>36.630000000000003</v>
      </c>
      <c r="D1088" s="7">
        <f>_xlfn.XLOOKUP(A1088,'Medical Examinations'!$A$2:$A$2336,'Medical Examinations'!$C$2:$C$2336,AVERAGE('Medical Examinations'!$C$2:$C$2336))</f>
        <v>11.42</v>
      </c>
      <c r="E1088" s="7" t="str">
        <f>_xlfn.XLOOKUP(A1088,'Medical Examinations'!$A:$A,'Medical Examinations'!$D:$D,"Unknown")</f>
        <v>No</v>
      </c>
      <c r="F1088" s="7" t="str">
        <f>_xlfn.XLOOKUP(A1088,'Medical Examinations'!$A:$A,'Medical Examinations'!$E:$E,"Unknown")</f>
        <v>No</v>
      </c>
      <c r="G1088" s="7" t="str">
        <f>_xlfn.XLOOKUP(A1088,'Medical Examinations'!$A:$A,'Medical Examinations'!$F:$F,"Unknown")</f>
        <v>No</v>
      </c>
      <c r="H1088" s="43">
        <f>_xlfn.XLOOKUP(Healthcare!A1088,'Medical Examinations'!$A:$A,'Medical Examinations'!$G:$G,0)</f>
        <v>2</v>
      </c>
      <c r="I1088" s="7" t="str">
        <f>_xlfn.XLOOKUP(A1088,'Medical Examinations'!$A:$A,'Medical Examinations'!$H:$H,"Unknown")</f>
        <v>No</v>
      </c>
      <c r="J1088" s="7" t="str" cm="1">
        <f t="array" ref="J1088">_xlfn.IFS(C1088&lt;18.5,"Under Weight",C1088&lt;=24.9,"Normal Weight",C1088&lt;30,"Over weight",C1088&gt;=30,"Obesity")</f>
        <v>Obesity</v>
      </c>
      <c r="K1088" s="7" t="str" cm="1">
        <f t="array" ref="K1088">_xlfn.IFS(D1088="Null","Unknown",D1088&lt;5.7,"Normal",D1088&lt;6.5,"Prediabetes",D1088&gt;=6.5,"Diabetes")</f>
        <v>Diabetes</v>
      </c>
      <c r="L1088" s="7" t="str">
        <f>_xlfn.XLOOKUP(A1088,'Hospitalisation Details'!$A:$A,'Hospitalisation Details'!$J:$J,)</f>
        <v>19-Sep-1973</v>
      </c>
      <c r="M1088" s="22">
        <f>+_xlfn.XLOOKUP(A1088,'Hospitalisation Details'!$A:$A,'Hospitalisation Details'!$F:$F)</f>
        <v>10381.48</v>
      </c>
      <c r="N1088" s="7" t="str">
        <f>_xlfn.XLOOKUP(A1088,'Hospitalisation Details'!$A:$A,'Hospitalisation Details'!$G:$G)</f>
        <v>tier - 3</v>
      </c>
      <c r="O1088" s="7" t="str">
        <f>_xlfn.XLOOKUP(A1088,'Hospitalisation Details'!$A:$A,'Hospitalisation Details'!$H:$H)</f>
        <v>tier - 3</v>
      </c>
      <c r="P1088" s="7" t="str">
        <f>_xlfn.XLOOKUP(A1088,'Hospitalisation Details'!$A:$A,'Hospitalisation Details'!$I:$I)</f>
        <v>R1013</v>
      </c>
      <c r="Q1088" s="28">
        <f>_xlfn.XLOOKUP(A1088,'Hospitalisation Details'!$A:$A,'Hospitalisation Details'!$K:$K)</f>
        <v>50</v>
      </c>
    </row>
    <row r="1089" spans="1:17" x14ac:dyDescent="0.3">
      <c r="A1089" s="27" t="s">
        <v>1282</v>
      </c>
      <c r="B1089" s="7" t="str">
        <f>IFERROR(_xlfn.XLOOKUP(A1089,'Customer Names'!$A$2:$A$2336,'Customer Names'!$C$2:$C$2336),"Unknown")</f>
        <v xml:space="preserve">  Annette M</v>
      </c>
      <c r="C1089" s="7">
        <f>_xlfn.XLOOKUP(A1089,'Medical Examinations'!$A$2:$A$2336,'Medical Examinations'!$B$2:$B$2336,AVERAGE('Medical Examinations'!$B$2:$B$2336))</f>
        <v>33.344999999999999</v>
      </c>
      <c r="D1089" s="7">
        <f>_xlfn.XLOOKUP(A1089,'Medical Examinations'!$A$2:$A$2336,'Medical Examinations'!$C$2:$C$2336,AVERAGE('Medical Examinations'!$C$2:$C$2336))</f>
        <v>7.33</v>
      </c>
      <c r="E1089" s="7" t="str">
        <f>_xlfn.XLOOKUP(A1089,'Medical Examinations'!$A:$A,'Medical Examinations'!$D:$D,"Unknown")</f>
        <v>No</v>
      </c>
      <c r="F1089" s="7" t="str">
        <f>_xlfn.XLOOKUP(A1089,'Medical Examinations'!$A:$A,'Medical Examinations'!$E:$E,"Unknown")</f>
        <v>No</v>
      </c>
      <c r="G1089" s="7" t="str">
        <f>_xlfn.XLOOKUP(A1089,'Medical Examinations'!$A:$A,'Medical Examinations'!$F:$F,"Unknown")</f>
        <v>No</v>
      </c>
      <c r="H1089" s="43">
        <f>_xlfn.XLOOKUP(Healthcare!A1089,'Medical Examinations'!$A:$A,'Medical Examinations'!$G:$G,0)</f>
        <v>2</v>
      </c>
      <c r="I1089" s="7" t="str">
        <f>_xlfn.XLOOKUP(A1089,'Medical Examinations'!$A:$A,'Medical Examinations'!$H:$H,"Unknown")</f>
        <v>No</v>
      </c>
      <c r="J1089" s="7" t="str" cm="1">
        <f t="array" ref="J1089">_xlfn.IFS(C1089&lt;18.5,"Under Weight",C1089&lt;=24.9,"Normal Weight",C1089&lt;30,"Over weight",C1089&gt;=30,"Obesity")</f>
        <v>Obesity</v>
      </c>
      <c r="K1089" s="7" t="str" cm="1">
        <f t="array" ref="K1089">_xlfn.IFS(D1089="Null","Unknown",D1089&lt;5.7,"Normal",D1089&lt;6.5,"Prediabetes",D1089&gt;=6.5,"Diabetes")</f>
        <v>Diabetes</v>
      </c>
      <c r="L1089" s="7" t="str">
        <f>_xlfn.XLOOKUP(A1089,'Hospitalisation Details'!$A:$A,'Hospitalisation Details'!$J:$J,)</f>
        <v>29-Sep-1973</v>
      </c>
      <c r="M1089" s="22">
        <f>+_xlfn.XLOOKUP(A1089,'Hospitalisation Details'!$A:$A,'Hospitalisation Details'!$F:$F)</f>
        <v>10370.91</v>
      </c>
      <c r="N1089" s="7" t="str">
        <f>_xlfn.XLOOKUP(A1089,'Hospitalisation Details'!$A:$A,'Hospitalisation Details'!$G:$G)</f>
        <v>tier - 3</v>
      </c>
      <c r="O1089" s="7" t="str">
        <f>_xlfn.XLOOKUP(A1089,'Hospitalisation Details'!$A:$A,'Hospitalisation Details'!$H:$H)</f>
        <v>tier - 3</v>
      </c>
      <c r="P1089" s="7" t="str">
        <f>_xlfn.XLOOKUP(A1089,'Hospitalisation Details'!$A:$A,'Hospitalisation Details'!$I:$I)</f>
        <v>R1024</v>
      </c>
      <c r="Q1089" s="28">
        <f>_xlfn.XLOOKUP(A1089,'Hospitalisation Details'!$A:$A,'Hospitalisation Details'!$K:$K)</f>
        <v>50</v>
      </c>
    </row>
    <row r="1090" spans="1:17" x14ac:dyDescent="0.3">
      <c r="A1090" s="27" t="s">
        <v>1281</v>
      </c>
      <c r="B1090" s="7" t="str">
        <f>IFERROR(_xlfn.XLOOKUP(A1090,'Customer Names'!$A$2:$A$2336,'Customer Names'!$C$2:$C$2336),"Unknown")</f>
        <v xml:space="preserve">  Yoko</v>
      </c>
      <c r="C1090" s="7">
        <f>_xlfn.XLOOKUP(A1090,'Medical Examinations'!$A$2:$A$2336,'Medical Examinations'!$B$2:$B$2336,AVERAGE('Medical Examinations'!$B$2:$B$2336))</f>
        <v>27.11</v>
      </c>
      <c r="D1090" s="7">
        <f>_xlfn.XLOOKUP(A1090,'Medical Examinations'!$A$2:$A$2336,'Medical Examinations'!$C$2:$C$2336,AVERAGE('Medical Examinations'!$C$2:$C$2336))</f>
        <v>6.7</v>
      </c>
      <c r="E1090" s="7" t="str">
        <f>_xlfn.XLOOKUP(A1090,'Medical Examinations'!$A:$A,'Medical Examinations'!$D:$D,"Unknown")</f>
        <v>No</v>
      </c>
      <c r="F1090" s="7" t="str">
        <f>_xlfn.XLOOKUP(A1090,'Medical Examinations'!$A:$A,'Medical Examinations'!$E:$E,"Unknown")</f>
        <v>No</v>
      </c>
      <c r="G1090" s="7" t="str">
        <f>_xlfn.XLOOKUP(A1090,'Medical Examinations'!$A:$A,'Medical Examinations'!$F:$F,"Unknown")</f>
        <v>No</v>
      </c>
      <c r="H1090" s="43">
        <f>_xlfn.XLOOKUP(Healthcare!A1090,'Medical Examinations'!$A:$A,'Medical Examinations'!$G:$G,0)</f>
        <v>0</v>
      </c>
      <c r="I1090" s="7" t="str">
        <f>_xlfn.XLOOKUP(A1090,'Medical Examinations'!$A:$A,'Medical Examinations'!$H:$H,"Unknown")</f>
        <v>No</v>
      </c>
      <c r="J1090" s="7" t="str" cm="1">
        <f t="array" ref="J1090">_xlfn.IFS(C1090&lt;18.5,"Under Weight",C1090&lt;=24.9,"Normal Weight",C1090&lt;30,"Over weight",C1090&gt;=30,"Obesity")</f>
        <v>Over weight</v>
      </c>
      <c r="K1090" s="7" t="str" cm="1">
        <f t="array" ref="K1090">_xlfn.IFS(D1090="Null","Unknown",D1090&lt;5.7,"Normal",D1090&lt;6.5,"Prediabetes",D1090&gt;=6.5,"Diabetes")</f>
        <v>Diabetes</v>
      </c>
      <c r="L1090" s="7" t="str">
        <f>_xlfn.XLOOKUP(A1090,'Hospitalisation Details'!$A:$A,'Hospitalisation Details'!$J:$J,)</f>
        <v>6-Sep-1971</v>
      </c>
      <c r="M1090" s="22">
        <f>+_xlfn.XLOOKUP(A1090,'Hospitalisation Details'!$A:$A,'Hospitalisation Details'!$F:$F)</f>
        <v>10356.67</v>
      </c>
      <c r="N1090" s="7" t="str">
        <f>_xlfn.XLOOKUP(A1090,'Hospitalisation Details'!$A:$A,'Hospitalisation Details'!$G:$G)</f>
        <v>tier - 3</v>
      </c>
      <c r="O1090" s="7" t="str">
        <f>_xlfn.XLOOKUP(A1090,'Hospitalisation Details'!$A:$A,'Hospitalisation Details'!$H:$H)</f>
        <v>tier - 1</v>
      </c>
      <c r="P1090" s="7" t="str">
        <f>_xlfn.XLOOKUP(A1090,'Hospitalisation Details'!$A:$A,'Hospitalisation Details'!$I:$I)</f>
        <v>R1025</v>
      </c>
      <c r="Q1090" s="28">
        <f>_xlfn.XLOOKUP(A1090,'Hospitalisation Details'!$A:$A,'Hospitalisation Details'!$K:$K)</f>
        <v>52</v>
      </c>
    </row>
    <row r="1091" spans="1:17" x14ac:dyDescent="0.3">
      <c r="A1091" s="27" t="s">
        <v>1280</v>
      </c>
      <c r="B1091" s="7" t="str">
        <f>IFERROR(_xlfn.XLOOKUP(A1091,'Customer Names'!$A$2:$A$2336,'Customer Names'!$C$2:$C$2336),"Unknown")</f>
        <v xml:space="preserve">  Laura</v>
      </c>
      <c r="C1091" s="7">
        <f>_xlfn.XLOOKUP(A1091,'Medical Examinations'!$A$2:$A$2336,'Medical Examinations'!$B$2:$B$2336,AVERAGE('Medical Examinations'!$B$2:$B$2336))</f>
        <v>26.6</v>
      </c>
      <c r="D1091" s="7">
        <f>_xlfn.XLOOKUP(A1091,'Medical Examinations'!$A$2:$A$2336,'Medical Examinations'!$C$2:$C$2336,AVERAGE('Medical Examinations'!$C$2:$C$2336))</f>
        <v>5.27</v>
      </c>
      <c r="E1091" s="7" t="str">
        <f>_xlfn.XLOOKUP(A1091,'Medical Examinations'!$A:$A,'Medical Examinations'!$D:$D,"Unknown")</f>
        <v>Yes</v>
      </c>
      <c r="F1091" s="7" t="str">
        <f>_xlfn.XLOOKUP(A1091,'Medical Examinations'!$A:$A,'Medical Examinations'!$E:$E,"Unknown")</f>
        <v>No</v>
      </c>
      <c r="G1091" s="7" t="str">
        <f>_xlfn.XLOOKUP(A1091,'Medical Examinations'!$A:$A,'Medical Examinations'!$F:$F,"Unknown")</f>
        <v>Yes</v>
      </c>
      <c r="H1091" s="43">
        <f>_xlfn.XLOOKUP(Healthcare!A1091,'Medical Examinations'!$A:$A,'Medical Examinations'!$G:$G,0)</f>
        <v>1</v>
      </c>
      <c r="I1091" s="7" t="str">
        <f>_xlfn.XLOOKUP(A1091,'Medical Examinations'!$A:$A,'Medical Examinations'!$H:$H,"Unknown")</f>
        <v>No</v>
      </c>
      <c r="J1091" s="7" t="str" cm="1">
        <f t="array" ref="J1091">_xlfn.IFS(C1091&lt;18.5,"Under Weight",C1091&lt;=24.9,"Normal Weight",C1091&lt;30,"Over weight",C1091&gt;=30,"Obesity")</f>
        <v>Over weight</v>
      </c>
      <c r="K1091" s="7" t="str" cm="1">
        <f t="array" ref="K1091">_xlfn.IFS(D1091="Null","Unknown",D1091&lt;5.7,"Normal",D1091&lt;6.5,"Prediabetes",D1091&gt;=6.5,"Diabetes")</f>
        <v>Normal</v>
      </c>
      <c r="L1091" s="7" t="str">
        <f>_xlfn.XLOOKUP(A1091,'Hospitalisation Details'!$A:$A,'Hospitalisation Details'!$J:$J,)</f>
        <v>17-Jun-1969</v>
      </c>
      <c r="M1091" s="22">
        <f>+_xlfn.XLOOKUP(A1091,'Hospitalisation Details'!$A:$A,'Hospitalisation Details'!$F:$F)</f>
        <v>10355.64</v>
      </c>
      <c r="N1091" s="7" t="str">
        <f>_xlfn.XLOOKUP(A1091,'Hospitalisation Details'!$A:$A,'Hospitalisation Details'!$G:$G)</f>
        <v>tier - 3</v>
      </c>
      <c r="O1091" s="7" t="str">
        <f>_xlfn.XLOOKUP(A1091,'Hospitalisation Details'!$A:$A,'Hospitalisation Details'!$H:$H)</f>
        <v>tier - 1</v>
      </c>
      <c r="P1091" s="7" t="str">
        <f>_xlfn.XLOOKUP(A1091,'Hospitalisation Details'!$A:$A,'Hospitalisation Details'!$I:$I)</f>
        <v>R1012</v>
      </c>
      <c r="Q1091" s="28">
        <f>_xlfn.XLOOKUP(A1091,'Hospitalisation Details'!$A:$A,'Hospitalisation Details'!$K:$K)</f>
        <v>54</v>
      </c>
    </row>
    <row r="1092" spans="1:17" x14ac:dyDescent="0.3">
      <c r="A1092" s="27" t="s">
        <v>1279</v>
      </c>
      <c r="B1092" s="7" t="str">
        <f>IFERROR(_xlfn.XLOOKUP(A1092,'Customer Names'!$A$2:$A$2336,'Customer Names'!$C$2:$C$2336),"Unknown")</f>
        <v xml:space="preserve">  Tess A</v>
      </c>
      <c r="C1092" s="7">
        <f>_xlfn.XLOOKUP(A1092,'Medical Examinations'!$A$2:$A$2336,'Medical Examinations'!$B$2:$B$2336,AVERAGE('Medical Examinations'!$B$2:$B$2336))</f>
        <v>30.41</v>
      </c>
      <c r="D1092" s="7">
        <f>_xlfn.XLOOKUP(A1092,'Medical Examinations'!$A$2:$A$2336,'Medical Examinations'!$C$2:$C$2336,AVERAGE('Medical Examinations'!$C$2:$C$2336))</f>
        <v>7.72</v>
      </c>
      <c r="E1092" s="7" t="str">
        <f>_xlfn.XLOOKUP(A1092,'Medical Examinations'!$A:$A,'Medical Examinations'!$D:$D,"Unknown")</f>
        <v>No</v>
      </c>
      <c r="F1092" s="7" t="str">
        <f>_xlfn.XLOOKUP(A1092,'Medical Examinations'!$A:$A,'Medical Examinations'!$E:$E,"Unknown")</f>
        <v>No</v>
      </c>
      <c r="G1092" s="7" t="str">
        <f>_xlfn.XLOOKUP(A1092,'Medical Examinations'!$A:$A,'Medical Examinations'!$F:$F,"Unknown")</f>
        <v>No</v>
      </c>
      <c r="H1092" s="43">
        <f>_xlfn.XLOOKUP(Healthcare!A1092,'Medical Examinations'!$A:$A,'Medical Examinations'!$G:$G,0)</f>
        <v>0</v>
      </c>
      <c r="I1092" s="7" t="str">
        <f>_xlfn.XLOOKUP(A1092,'Medical Examinations'!$A:$A,'Medical Examinations'!$H:$H,"Unknown")</f>
        <v>No</v>
      </c>
      <c r="J1092" s="7" t="str" cm="1">
        <f t="array" ref="J1092">_xlfn.IFS(C1092&lt;18.5,"Under Weight",C1092&lt;=24.9,"Normal Weight",C1092&lt;30,"Over weight",C1092&gt;=30,"Obesity")</f>
        <v>Obesity</v>
      </c>
      <c r="K1092" s="7" t="str" cm="1">
        <f t="array" ref="K1092">_xlfn.IFS(D1092="Null","Unknown",D1092&lt;5.7,"Normal",D1092&lt;6.5,"Prediabetes",D1092&gt;=6.5,"Diabetes")</f>
        <v>Diabetes</v>
      </c>
      <c r="L1092" s="7" t="str">
        <f>_xlfn.XLOOKUP(A1092,'Hospitalisation Details'!$A:$A,'Hospitalisation Details'!$J:$J,)</f>
        <v>29-Sep-1974</v>
      </c>
      <c r="M1092" s="22">
        <f>+_xlfn.XLOOKUP(A1092,'Hospitalisation Details'!$A:$A,'Hospitalisation Details'!$F:$F)</f>
        <v>10352.48</v>
      </c>
      <c r="N1092" s="7" t="str">
        <f>_xlfn.XLOOKUP(A1092,'Hospitalisation Details'!$A:$A,'Hospitalisation Details'!$G:$G)</f>
        <v>tier - 3</v>
      </c>
      <c r="O1092" s="7" t="str">
        <f>_xlfn.XLOOKUP(A1092,'Hospitalisation Details'!$A:$A,'Hospitalisation Details'!$H:$H)</f>
        <v>tier - 1</v>
      </c>
      <c r="P1092" s="7" t="str">
        <f>_xlfn.XLOOKUP(A1092,'Hospitalisation Details'!$A:$A,'Hospitalisation Details'!$I:$I)</f>
        <v>R1012</v>
      </c>
      <c r="Q1092" s="28">
        <f>_xlfn.XLOOKUP(A1092,'Hospitalisation Details'!$A:$A,'Hospitalisation Details'!$K:$K)</f>
        <v>49</v>
      </c>
    </row>
    <row r="1093" spans="1:17" x14ac:dyDescent="0.3">
      <c r="A1093" s="27" t="s">
        <v>1278</v>
      </c>
      <c r="B1093" s="7" t="str">
        <f>IFERROR(_xlfn.XLOOKUP(A1093,'Customer Names'!$A$2:$A$2336,'Customer Names'!$C$2:$C$2336),"Unknown")</f>
        <v xml:space="preserve">  William G</v>
      </c>
      <c r="C1093" s="7">
        <f>_xlfn.XLOOKUP(A1093,'Medical Examinations'!$A$2:$A$2336,'Medical Examinations'!$B$2:$B$2336,AVERAGE('Medical Examinations'!$B$2:$B$2336))</f>
        <v>28.98</v>
      </c>
      <c r="D1093" s="7">
        <f>_xlfn.XLOOKUP(A1093,'Medical Examinations'!$A$2:$A$2336,'Medical Examinations'!$C$2:$C$2336,AVERAGE('Medical Examinations'!$C$2:$C$2336))</f>
        <v>8.68</v>
      </c>
      <c r="E1093" s="7" t="str">
        <f>_xlfn.XLOOKUP(A1093,'Medical Examinations'!$A:$A,'Medical Examinations'!$D:$D,"Unknown")</f>
        <v>No</v>
      </c>
      <c r="F1093" s="7" t="str">
        <f>_xlfn.XLOOKUP(A1093,'Medical Examinations'!$A:$A,'Medical Examinations'!$E:$E,"Unknown")</f>
        <v>No</v>
      </c>
      <c r="G1093" s="7" t="str">
        <f>_xlfn.XLOOKUP(A1093,'Medical Examinations'!$A:$A,'Medical Examinations'!$F:$F,"Unknown")</f>
        <v>No</v>
      </c>
      <c r="H1093" s="43">
        <f>_xlfn.XLOOKUP(Healthcare!A1093,'Medical Examinations'!$A:$A,'Medical Examinations'!$G:$G,0)</f>
        <v>2</v>
      </c>
      <c r="I1093" s="7" t="str">
        <f>_xlfn.XLOOKUP(A1093,'Medical Examinations'!$A:$A,'Medical Examinations'!$H:$H,"Unknown")</f>
        <v>No</v>
      </c>
      <c r="J1093" s="7" t="str" cm="1">
        <f t="array" ref="J1093">_xlfn.IFS(C1093&lt;18.5,"Under Weight",C1093&lt;=24.9,"Normal Weight",C1093&lt;30,"Over weight",C1093&gt;=30,"Obesity")</f>
        <v>Over weight</v>
      </c>
      <c r="K1093" s="7" t="str" cm="1">
        <f t="array" ref="K1093">_xlfn.IFS(D1093="Null","Unknown",D1093&lt;5.7,"Normal",D1093&lt;6.5,"Prediabetes",D1093&gt;=6.5,"Diabetes")</f>
        <v>Diabetes</v>
      </c>
      <c r="L1093" s="7" t="str">
        <f>_xlfn.XLOOKUP(A1093,'Hospitalisation Details'!$A:$A,'Hospitalisation Details'!$J:$J,)</f>
        <v>8-Aug-1973</v>
      </c>
      <c r="M1093" s="22">
        <f>+_xlfn.XLOOKUP(A1093,'Hospitalisation Details'!$A:$A,'Hospitalisation Details'!$F:$F)</f>
        <v>10345.93</v>
      </c>
      <c r="N1093" s="7" t="str">
        <f>_xlfn.XLOOKUP(A1093,'Hospitalisation Details'!$A:$A,'Hospitalisation Details'!$G:$G)</f>
        <v>tier - 3</v>
      </c>
      <c r="O1093" s="7" t="str">
        <f>_xlfn.XLOOKUP(A1093,'Hospitalisation Details'!$A:$A,'Hospitalisation Details'!$H:$H)</f>
        <v>tier - 2</v>
      </c>
      <c r="P1093" s="7" t="str">
        <f>_xlfn.XLOOKUP(A1093,'Hospitalisation Details'!$A:$A,'Hospitalisation Details'!$I:$I)</f>
        <v>R1021</v>
      </c>
      <c r="Q1093" s="28">
        <f>_xlfn.XLOOKUP(A1093,'Hospitalisation Details'!$A:$A,'Hospitalisation Details'!$K:$K)</f>
        <v>50</v>
      </c>
    </row>
    <row r="1094" spans="1:17" x14ac:dyDescent="0.3">
      <c r="A1094" s="27" t="s">
        <v>1277</v>
      </c>
      <c r="B1094" s="7" t="str">
        <f>IFERROR(_xlfn.XLOOKUP(A1094,'Customer Names'!$A$2:$A$2336,'Customer Names'!$C$2:$C$2336),"Unknown")</f>
        <v xml:space="preserve">  Paige</v>
      </c>
      <c r="C1094" s="7">
        <f>_xlfn.XLOOKUP(A1094,'Medical Examinations'!$A$2:$A$2336,'Medical Examinations'!$B$2:$B$2336,AVERAGE('Medical Examinations'!$B$2:$B$2336))</f>
        <v>31.24</v>
      </c>
      <c r="D1094" s="7">
        <f>_xlfn.XLOOKUP(A1094,'Medical Examinations'!$A$2:$A$2336,'Medical Examinations'!$C$2:$C$2336,AVERAGE('Medical Examinations'!$C$2:$C$2336))</f>
        <v>9.8000000000000007</v>
      </c>
      <c r="E1094" s="7" t="str">
        <f>_xlfn.XLOOKUP(A1094,'Medical Examinations'!$A:$A,'Medical Examinations'!$D:$D,"Unknown")</f>
        <v>No</v>
      </c>
      <c r="F1094" s="7" t="str">
        <f>_xlfn.XLOOKUP(A1094,'Medical Examinations'!$A:$A,'Medical Examinations'!$E:$E,"Unknown")</f>
        <v>No</v>
      </c>
      <c r="G1094" s="7" t="str">
        <f>_xlfn.XLOOKUP(A1094,'Medical Examinations'!$A:$A,'Medical Examinations'!$F:$F,"Unknown")</f>
        <v>No</v>
      </c>
      <c r="H1094" s="43">
        <f>_xlfn.XLOOKUP(Healthcare!A1094,'Medical Examinations'!$A:$A,'Medical Examinations'!$G:$G,0)</f>
        <v>0</v>
      </c>
      <c r="I1094" s="7" t="str">
        <f>_xlfn.XLOOKUP(A1094,'Medical Examinations'!$A:$A,'Medical Examinations'!$H:$H,"Unknown")</f>
        <v>No</v>
      </c>
      <c r="J1094" s="7" t="str" cm="1">
        <f t="array" ref="J1094">_xlfn.IFS(C1094&lt;18.5,"Under Weight",C1094&lt;=24.9,"Normal Weight",C1094&lt;30,"Over weight",C1094&gt;=30,"Obesity")</f>
        <v>Obesity</v>
      </c>
      <c r="K1094" s="7" t="str" cm="1">
        <f t="array" ref="K1094">_xlfn.IFS(D1094="Null","Unknown",D1094&lt;5.7,"Normal",D1094&lt;6.5,"Prediabetes",D1094&gt;=6.5,"Diabetes")</f>
        <v>Diabetes</v>
      </c>
      <c r="L1094" s="7" t="str">
        <f>_xlfn.XLOOKUP(A1094,'Hospitalisation Details'!$A:$A,'Hospitalisation Details'!$J:$J,)</f>
        <v>19-Jul-1968</v>
      </c>
      <c r="M1094" s="22">
        <f>+_xlfn.XLOOKUP(A1094,'Hospitalisation Details'!$A:$A,'Hospitalisation Details'!$F:$F)</f>
        <v>10338.93</v>
      </c>
      <c r="N1094" s="7" t="str">
        <f>_xlfn.XLOOKUP(A1094,'Hospitalisation Details'!$A:$A,'Hospitalisation Details'!$G:$G)</f>
        <v>tier - 3</v>
      </c>
      <c r="O1094" s="7" t="str">
        <f>_xlfn.XLOOKUP(A1094,'Hospitalisation Details'!$A:$A,'Hospitalisation Details'!$H:$H)</f>
        <v>tier - 1</v>
      </c>
      <c r="P1094" s="7" t="str">
        <f>_xlfn.XLOOKUP(A1094,'Hospitalisation Details'!$A:$A,'Hospitalisation Details'!$I:$I)</f>
        <v>R1013</v>
      </c>
      <c r="Q1094" s="28">
        <f>_xlfn.XLOOKUP(A1094,'Hospitalisation Details'!$A:$A,'Hospitalisation Details'!$K:$K)</f>
        <v>55</v>
      </c>
    </row>
    <row r="1095" spans="1:17" x14ac:dyDescent="0.3">
      <c r="A1095" s="27" t="s">
        <v>1276</v>
      </c>
      <c r="B1095" s="7" t="str">
        <f>IFERROR(_xlfn.XLOOKUP(A1095,'Customer Names'!$A$2:$A$2336,'Customer Names'!$C$2:$C$2336),"Unknown")</f>
        <v xml:space="preserve">  Matthew J</v>
      </c>
      <c r="C1095" s="7">
        <f>_xlfn.XLOOKUP(A1095,'Medical Examinations'!$A$2:$A$2336,'Medical Examinations'!$B$2:$B$2336,AVERAGE('Medical Examinations'!$B$2:$B$2336))</f>
        <v>31.54</v>
      </c>
      <c r="D1095" s="7">
        <f>_xlfn.XLOOKUP(A1095,'Medical Examinations'!$A$2:$A$2336,'Medical Examinations'!$C$2:$C$2336,AVERAGE('Medical Examinations'!$C$2:$C$2336))</f>
        <v>4.4400000000000004</v>
      </c>
      <c r="E1095" s="7" t="str">
        <f>_xlfn.XLOOKUP(A1095,'Medical Examinations'!$A:$A,'Medical Examinations'!$D:$D,"Unknown")</f>
        <v>No</v>
      </c>
      <c r="F1095" s="7" t="str">
        <f>_xlfn.XLOOKUP(A1095,'Medical Examinations'!$A:$A,'Medical Examinations'!$E:$E,"Unknown")</f>
        <v>No</v>
      </c>
      <c r="G1095" s="7" t="str">
        <f>_xlfn.XLOOKUP(A1095,'Medical Examinations'!$A:$A,'Medical Examinations'!$F:$F,"Unknown")</f>
        <v>No</v>
      </c>
      <c r="H1095" s="43">
        <f>_xlfn.XLOOKUP(Healthcare!A1095,'Medical Examinations'!$A:$A,'Medical Examinations'!$G:$G,0)</f>
        <v>0</v>
      </c>
      <c r="I1095" s="7" t="str">
        <f>_xlfn.XLOOKUP(A1095,'Medical Examinations'!$A:$A,'Medical Examinations'!$H:$H,"Unknown")</f>
        <v>No</v>
      </c>
      <c r="J1095" s="7" t="str" cm="1">
        <f t="array" ref="J1095">_xlfn.IFS(C1095&lt;18.5,"Under Weight",C1095&lt;=24.9,"Normal Weight",C1095&lt;30,"Over weight",C1095&gt;=30,"Obesity")</f>
        <v>Obesity</v>
      </c>
      <c r="K1095" s="7" t="str" cm="1">
        <f t="array" ref="K1095">_xlfn.IFS(D1095="Null","Unknown",D1095&lt;5.7,"Normal",D1095&lt;6.5,"Prediabetes",D1095&gt;=6.5,"Diabetes")</f>
        <v>Normal</v>
      </c>
      <c r="L1095" s="7" t="str">
        <f>_xlfn.XLOOKUP(A1095,'Hospitalisation Details'!$A:$A,'Hospitalisation Details'!$J:$J,)</f>
        <v>21-Jul-1982</v>
      </c>
      <c r="M1095" s="22">
        <f>+_xlfn.XLOOKUP(A1095,'Hospitalisation Details'!$A:$A,'Hospitalisation Details'!$F:$F)</f>
        <v>10329.06</v>
      </c>
      <c r="N1095" s="7" t="str">
        <f>_xlfn.XLOOKUP(A1095,'Hospitalisation Details'!$A:$A,'Hospitalisation Details'!$G:$G)</f>
        <v>tier - 3</v>
      </c>
      <c r="O1095" s="7" t="str">
        <f>_xlfn.XLOOKUP(A1095,'Hospitalisation Details'!$A:$A,'Hospitalisation Details'!$H:$H)</f>
        <v>tier - 1</v>
      </c>
      <c r="P1095" s="7" t="str">
        <f>_xlfn.XLOOKUP(A1095,'Hospitalisation Details'!$A:$A,'Hospitalisation Details'!$I:$I)</f>
        <v>R1021</v>
      </c>
      <c r="Q1095" s="28">
        <f>_xlfn.XLOOKUP(A1095,'Hospitalisation Details'!$A:$A,'Hospitalisation Details'!$K:$K)</f>
        <v>41</v>
      </c>
    </row>
    <row r="1096" spans="1:17" x14ac:dyDescent="0.3">
      <c r="A1096" s="27" t="s">
        <v>1275</v>
      </c>
      <c r="B1096" s="7" t="str">
        <f>IFERROR(_xlfn.XLOOKUP(A1096,'Customer Names'!$A$2:$A$2336,'Customer Names'!$C$2:$C$2336),"Unknown")</f>
        <v xml:space="preserve">  Matthew</v>
      </c>
      <c r="C1096" s="7">
        <f>_xlfn.XLOOKUP(A1096,'Medical Examinations'!$A$2:$A$2336,'Medical Examinations'!$B$2:$B$2336,AVERAGE('Medical Examinations'!$B$2:$B$2336))</f>
        <v>38.6</v>
      </c>
      <c r="D1096" s="7">
        <f>_xlfn.XLOOKUP(A1096,'Medical Examinations'!$A$2:$A$2336,'Medical Examinations'!$C$2:$C$2336,AVERAGE('Medical Examinations'!$C$2:$C$2336))</f>
        <v>7.19</v>
      </c>
      <c r="E1096" s="7" t="str">
        <f>_xlfn.XLOOKUP(A1096,'Medical Examinations'!$A:$A,'Medical Examinations'!$D:$D,"Unknown")</f>
        <v>Yes</v>
      </c>
      <c r="F1096" s="7" t="str">
        <f>_xlfn.XLOOKUP(A1096,'Medical Examinations'!$A:$A,'Medical Examinations'!$E:$E,"Unknown")</f>
        <v>No</v>
      </c>
      <c r="G1096" s="7" t="str">
        <f>_xlfn.XLOOKUP(A1096,'Medical Examinations'!$A:$A,'Medical Examinations'!$F:$F,"Unknown")</f>
        <v>No</v>
      </c>
      <c r="H1096" s="43">
        <f>_xlfn.XLOOKUP(Healthcare!A1096,'Medical Examinations'!$A:$A,'Medical Examinations'!$G:$G,0)</f>
        <v>2</v>
      </c>
      <c r="I1096" s="7" t="str">
        <f>_xlfn.XLOOKUP(A1096,'Medical Examinations'!$A:$A,'Medical Examinations'!$H:$H,"Unknown")</f>
        <v>No</v>
      </c>
      <c r="J1096" s="7" t="str" cm="1">
        <f t="array" ref="J1096">_xlfn.IFS(C1096&lt;18.5,"Under Weight",C1096&lt;=24.9,"Normal Weight",C1096&lt;30,"Over weight",C1096&gt;=30,"Obesity")</f>
        <v>Obesity</v>
      </c>
      <c r="K1096" s="7" t="str" cm="1">
        <f t="array" ref="K1096">_xlfn.IFS(D1096="Null","Unknown",D1096&lt;5.7,"Normal",D1096&lt;6.5,"Prediabetes",D1096&gt;=6.5,"Diabetes")</f>
        <v>Diabetes</v>
      </c>
      <c r="L1096" s="7" t="str">
        <f>_xlfn.XLOOKUP(A1096,'Hospitalisation Details'!$A:$A,'Hospitalisation Details'!$J:$J,)</f>
        <v>1-Dec-1970</v>
      </c>
      <c r="M1096" s="22">
        <f>+_xlfn.XLOOKUP(A1096,'Hospitalisation Details'!$A:$A,'Hospitalisation Details'!$F:$F)</f>
        <v>10325.209999999999</v>
      </c>
      <c r="N1096" s="7" t="str">
        <f>_xlfn.XLOOKUP(A1096,'Hospitalisation Details'!$A:$A,'Hospitalisation Details'!$G:$G)</f>
        <v>tier - 3</v>
      </c>
      <c r="O1096" s="7" t="str">
        <f>_xlfn.XLOOKUP(A1096,'Hospitalisation Details'!$A:$A,'Hospitalisation Details'!$H:$H)</f>
        <v>tier - 3</v>
      </c>
      <c r="P1096" s="7" t="str">
        <f>_xlfn.XLOOKUP(A1096,'Hospitalisation Details'!$A:$A,'Hospitalisation Details'!$I:$I)</f>
        <v>R1011</v>
      </c>
      <c r="Q1096" s="28">
        <f>_xlfn.XLOOKUP(A1096,'Hospitalisation Details'!$A:$A,'Hospitalisation Details'!$K:$K)</f>
        <v>53</v>
      </c>
    </row>
    <row r="1097" spans="1:17" x14ac:dyDescent="0.3">
      <c r="A1097" s="27" t="s">
        <v>1274</v>
      </c>
      <c r="B1097" s="7" t="str">
        <f>IFERROR(_xlfn.XLOOKUP(A1097,'Customer Names'!$A$2:$A$2336,'Customer Names'!$C$2:$C$2336),"Unknown")</f>
        <v xml:space="preserve">  Maria</v>
      </c>
      <c r="C1097" s="7">
        <f>_xlfn.XLOOKUP(A1097,'Medical Examinations'!$A$2:$A$2336,'Medical Examinations'!$B$2:$B$2336,AVERAGE('Medical Examinations'!$B$2:$B$2336))</f>
        <v>37.950000000000003</v>
      </c>
      <c r="D1097" s="7">
        <f>_xlfn.XLOOKUP(A1097,'Medical Examinations'!$A$2:$A$2336,'Medical Examinations'!$C$2:$C$2336,AVERAGE('Medical Examinations'!$C$2:$C$2336))</f>
        <v>6.06</v>
      </c>
      <c r="E1097" s="7" t="str">
        <f>_xlfn.XLOOKUP(A1097,'Medical Examinations'!$A:$A,'Medical Examinations'!$D:$D,"Unknown")</f>
        <v>No</v>
      </c>
      <c r="F1097" s="7" t="str">
        <f>_xlfn.XLOOKUP(A1097,'Medical Examinations'!$A:$A,'Medical Examinations'!$E:$E,"Unknown")</f>
        <v>No</v>
      </c>
      <c r="G1097" s="7" t="str">
        <f>_xlfn.XLOOKUP(A1097,'Medical Examinations'!$A:$A,'Medical Examinations'!$F:$F,"Unknown")</f>
        <v>No</v>
      </c>
      <c r="H1097" s="43">
        <f>_xlfn.XLOOKUP(Healthcare!A1097,'Medical Examinations'!$A:$A,'Medical Examinations'!$G:$G,0)</f>
        <v>0</v>
      </c>
      <c r="I1097" s="7" t="str">
        <f>_xlfn.XLOOKUP(A1097,'Medical Examinations'!$A:$A,'Medical Examinations'!$H:$H,"Unknown")</f>
        <v>No</v>
      </c>
      <c r="J1097" s="7" t="str" cm="1">
        <f t="array" ref="J1097">_xlfn.IFS(C1097&lt;18.5,"Under Weight",C1097&lt;=24.9,"Normal Weight",C1097&lt;30,"Over weight",C1097&gt;=30,"Obesity")</f>
        <v>Obesity</v>
      </c>
      <c r="K1097" s="7" t="str" cm="1">
        <f t="array" ref="K1097">_xlfn.IFS(D1097="Null","Unknown",D1097&lt;5.7,"Normal",D1097&lt;6.5,"Prediabetes",D1097&gt;=6.5,"Diabetes")</f>
        <v>Prediabetes</v>
      </c>
      <c r="L1097" s="7" t="str">
        <f>_xlfn.XLOOKUP(A1097,'Hospitalisation Details'!$A:$A,'Hospitalisation Details'!$J:$J,)</f>
        <v>21-Aug-1991</v>
      </c>
      <c r="M1097" s="22">
        <f>+_xlfn.XLOOKUP(A1097,'Hospitalisation Details'!$A:$A,'Hospitalisation Details'!$F:$F)</f>
        <v>10322.9</v>
      </c>
      <c r="N1097" s="7" t="str">
        <f>_xlfn.XLOOKUP(A1097,'Hospitalisation Details'!$A:$A,'Hospitalisation Details'!$G:$G)</f>
        <v>tier - 3</v>
      </c>
      <c r="O1097" s="7" t="str">
        <f>_xlfn.XLOOKUP(A1097,'Hospitalisation Details'!$A:$A,'Hospitalisation Details'!$H:$H)</f>
        <v>tier - 1</v>
      </c>
      <c r="P1097" s="7" t="str">
        <f>_xlfn.XLOOKUP(A1097,'Hospitalisation Details'!$A:$A,'Hospitalisation Details'!$I:$I)</f>
        <v>R1026</v>
      </c>
      <c r="Q1097" s="28">
        <f>_xlfn.XLOOKUP(A1097,'Hospitalisation Details'!$A:$A,'Hospitalisation Details'!$K:$K)</f>
        <v>32</v>
      </c>
    </row>
    <row r="1098" spans="1:17" x14ac:dyDescent="0.3">
      <c r="A1098" s="27" t="s">
        <v>1273</v>
      </c>
      <c r="B1098" s="7" t="str">
        <f>IFERROR(_xlfn.XLOOKUP(A1098,'Customer Names'!$A$2:$A$2336,'Customer Names'!$C$2:$C$2336),"Unknown")</f>
        <v xml:space="preserve">  Stephanie D</v>
      </c>
      <c r="C1098" s="7">
        <f>_xlfn.XLOOKUP(A1098,'Medical Examinations'!$A$2:$A$2336,'Medical Examinations'!$B$2:$B$2336,AVERAGE('Medical Examinations'!$B$2:$B$2336))</f>
        <v>38.97</v>
      </c>
      <c r="D1098" s="7">
        <f>_xlfn.XLOOKUP(A1098,'Medical Examinations'!$A$2:$A$2336,'Medical Examinations'!$C$2:$C$2336,AVERAGE('Medical Examinations'!$C$2:$C$2336))</f>
        <v>5.12</v>
      </c>
      <c r="E1098" s="7" t="str">
        <f>_xlfn.XLOOKUP(A1098,'Medical Examinations'!$A:$A,'Medical Examinations'!$D:$D,"Unknown")</f>
        <v>No</v>
      </c>
      <c r="F1098" s="7" t="str">
        <f>_xlfn.XLOOKUP(A1098,'Medical Examinations'!$A:$A,'Medical Examinations'!$E:$E,"Unknown")</f>
        <v>No</v>
      </c>
      <c r="G1098" s="7" t="str">
        <f>_xlfn.XLOOKUP(A1098,'Medical Examinations'!$A:$A,'Medical Examinations'!$F:$F,"Unknown")</f>
        <v>No</v>
      </c>
      <c r="H1098" s="43">
        <f>_xlfn.XLOOKUP(Healthcare!A1098,'Medical Examinations'!$A:$A,'Medical Examinations'!$G:$G,0)</f>
        <v>0</v>
      </c>
      <c r="I1098" s="7" t="str">
        <f>_xlfn.XLOOKUP(A1098,'Medical Examinations'!$A:$A,'Medical Examinations'!$H:$H,"Unknown")</f>
        <v>No</v>
      </c>
      <c r="J1098" s="7" t="str" cm="1">
        <f t="array" ref="J1098">_xlfn.IFS(C1098&lt;18.5,"Under Weight",C1098&lt;=24.9,"Normal Weight",C1098&lt;30,"Over weight",C1098&gt;=30,"Obesity")</f>
        <v>Obesity</v>
      </c>
      <c r="K1098" s="7" t="str" cm="1">
        <f t="array" ref="K1098">_xlfn.IFS(D1098="Null","Unknown",D1098&lt;5.7,"Normal",D1098&lt;6.5,"Prediabetes",D1098&gt;=6.5,"Diabetes")</f>
        <v>Normal</v>
      </c>
      <c r="L1098" s="7" t="str">
        <f>_xlfn.XLOOKUP(A1098,'Hospitalisation Details'!$A:$A,'Hospitalisation Details'!$J:$J,)</f>
        <v>17-Nov-1991</v>
      </c>
      <c r="M1098" s="22">
        <f>+_xlfn.XLOOKUP(A1098,'Hospitalisation Details'!$A:$A,'Hospitalisation Details'!$F:$F)</f>
        <v>10315.91</v>
      </c>
      <c r="N1098" s="7" t="str">
        <f>_xlfn.XLOOKUP(A1098,'Hospitalisation Details'!$A:$A,'Hospitalisation Details'!$G:$G)</f>
        <v>tier - 3</v>
      </c>
      <c r="O1098" s="7" t="str">
        <f>_xlfn.XLOOKUP(A1098,'Hospitalisation Details'!$A:$A,'Hospitalisation Details'!$H:$H)</f>
        <v>tier - 2</v>
      </c>
      <c r="P1098" s="7" t="str">
        <f>_xlfn.XLOOKUP(A1098,'Hospitalisation Details'!$A:$A,'Hospitalisation Details'!$I:$I)</f>
        <v>R1012</v>
      </c>
      <c r="Q1098" s="28">
        <f>_xlfn.XLOOKUP(A1098,'Hospitalisation Details'!$A:$A,'Hospitalisation Details'!$K:$K)</f>
        <v>32</v>
      </c>
    </row>
    <row r="1099" spans="1:17" x14ac:dyDescent="0.3">
      <c r="A1099" s="27" t="s">
        <v>1272</v>
      </c>
      <c r="B1099" s="7" t="str">
        <f>IFERROR(_xlfn.XLOOKUP(A1099,'Customer Names'!$A$2:$A$2336,'Customer Names'!$C$2:$C$2336),"Unknown")</f>
        <v xml:space="preserve">  Tiffany</v>
      </c>
      <c r="C1099" s="7">
        <f>_xlfn.XLOOKUP(A1099,'Medical Examinations'!$A$2:$A$2336,'Medical Examinations'!$B$2:$B$2336,AVERAGE('Medical Examinations'!$B$2:$B$2336))</f>
        <v>21.2</v>
      </c>
      <c r="D1099" s="7">
        <f>_xlfn.XLOOKUP(A1099,'Medical Examinations'!$A$2:$A$2336,'Medical Examinations'!$C$2:$C$2336,AVERAGE('Medical Examinations'!$C$2:$C$2336))</f>
        <v>10.72</v>
      </c>
      <c r="E1099" s="7" t="str">
        <f>_xlfn.XLOOKUP(A1099,'Medical Examinations'!$A:$A,'Medical Examinations'!$D:$D,"Unknown")</f>
        <v>No</v>
      </c>
      <c r="F1099" s="7" t="str">
        <f>_xlfn.XLOOKUP(A1099,'Medical Examinations'!$A:$A,'Medical Examinations'!$E:$E,"Unknown")</f>
        <v>No</v>
      </c>
      <c r="G1099" s="7" t="str">
        <f>_xlfn.XLOOKUP(A1099,'Medical Examinations'!$A:$A,'Medical Examinations'!$F:$F,"Unknown")</f>
        <v>No</v>
      </c>
      <c r="H1099" s="43">
        <f>_xlfn.XLOOKUP(Healthcare!A1099,'Medical Examinations'!$A:$A,'Medical Examinations'!$G:$G,0)</f>
        <v>0</v>
      </c>
      <c r="I1099" s="7" t="str">
        <f>_xlfn.XLOOKUP(A1099,'Medical Examinations'!$A:$A,'Medical Examinations'!$H:$H,"Unknown")</f>
        <v>No</v>
      </c>
      <c r="J1099" s="7" t="str" cm="1">
        <f t="array" ref="J1099">_xlfn.IFS(C1099&lt;18.5,"Under Weight",C1099&lt;=24.9,"Normal Weight",C1099&lt;30,"Over weight",C1099&gt;=30,"Obesity")</f>
        <v>Normal Weight</v>
      </c>
      <c r="K1099" s="7" t="str" cm="1">
        <f t="array" ref="K1099">_xlfn.IFS(D1099="Null","Unknown",D1099&lt;5.7,"Normal",D1099&lt;6.5,"Prediabetes",D1099&gt;=6.5,"Diabetes")</f>
        <v>Diabetes</v>
      </c>
      <c r="L1099" s="7" t="str">
        <f>_xlfn.XLOOKUP(A1099,'Hospitalisation Details'!$A:$A,'Hospitalisation Details'!$J:$J,)</f>
        <v>12-Jul-1962</v>
      </c>
      <c r="M1099" s="22">
        <f>+_xlfn.XLOOKUP(A1099,'Hospitalisation Details'!$A:$A,'Hospitalisation Details'!$F:$F)</f>
        <v>10310.780000000001</v>
      </c>
      <c r="N1099" s="7" t="str">
        <f>_xlfn.XLOOKUP(A1099,'Hospitalisation Details'!$A:$A,'Hospitalisation Details'!$G:$G)</f>
        <v>tier - 3</v>
      </c>
      <c r="O1099" s="7" t="str">
        <f>_xlfn.XLOOKUP(A1099,'Hospitalisation Details'!$A:$A,'Hospitalisation Details'!$H:$H)</f>
        <v>tier - 3</v>
      </c>
      <c r="P1099" s="7" t="str">
        <f>_xlfn.XLOOKUP(A1099,'Hospitalisation Details'!$A:$A,'Hospitalisation Details'!$I:$I)</f>
        <v>R1012</v>
      </c>
      <c r="Q1099" s="28">
        <f>_xlfn.XLOOKUP(A1099,'Hospitalisation Details'!$A:$A,'Hospitalisation Details'!$K:$K)</f>
        <v>61</v>
      </c>
    </row>
    <row r="1100" spans="1:17" x14ac:dyDescent="0.3">
      <c r="A1100" s="27" t="s">
        <v>1271</v>
      </c>
      <c r="B1100" s="7" t="str">
        <f>IFERROR(_xlfn.XLOOKUP(A1100,'Customer Names'!$A$2:$A$2336,'Customer Names'!$C$2:$C$2336),"Unknown")</f>
        <v xml:space="preserve">  Sara M</v>
      </c>
      <c r="C1100" s="7">
        <f>_xlfn.XLOOKUP(A1100,'Medical Examinations'!$A$2:$A$2336,'Medical Examinations'!$B$2:$B$2336,AVERAGE('Medical Examinations'!$B$2:$B$2336))</f>
        <v>23.96</v>
      </c>
      <c r="D1100" s="7">
        <f>_xlfn.XLOOKUP(A1100,'Medical Examinations'!$A$2:$A$2336,'Medical Examinations'!$C$2:$C$2336,AVERAGE('Medical Examinations'!$C$2:$C$2336))</f>
        <v>9.58</v>
      </c>
      <c r="E1100" s="7" t="str">
        <f>_xlfn.XLOOKUP(A1100,'Medical Examinations'!$A:$A,'Medical Examinations'!$D:$D,"Unknown")</f>
        <v>Yes</v>
      </c>
      <c r="F1100" s="7" t="str">
        <f>_xlfn.XLOOKUP(A1100,'Medical Examinations'!$A:$A,'Medical Examinations'!$E:$E,"Unknown")</f>
        <v>No</v>
      </c>
      <c r="G1100" s="7" t="str">
        <f>_xlfn.XLOOKUP(A1100,'Medical Examinations'!$A:$A,'Medical Examinations'!$F:$F,"Unknown")</f>
        <v>Yes</v>
      </c>
      <c r="H1100" s="43">
        <f>_xlfn.XLOOKUP(Healthcare!A1100,'Medical Examinations'!$A:$A,'Medical Examinations'!$G:$G,0)</f>
        <v>1</v>
      </c>
      <c r="I1100" s="7" t="str">
        <f>_xlfn.XLOOKUP(A1100,'Medical Examinations'!$A:$A,'Medical Examinations'!$H:$H,"Unknown")</f>
        <v>No</v>
      </c>
      <c r="J1100" s="7" t="str" cm="1">
        <f t="array" ref="J1100">_xlfn.IFS(C1100&lt;18.5,"Under Weight",C1100&lt;=24.9,"Normal Weight",C1100&lt;30,"Over weight",C1100&gt;=30,"Obesity")</f>
        <v>Normal Weight</v>
      </c>
      <c r="K1100" s="7" t="str" cm="1">
        <f t="array" ref="K1100">_xlfn.IFS(D1100="Null","Unknown",D1100&lt;5.7,"Normal",D1100&lt;6.5,"Prediabetes",D1100&gt;=6.5,"Diabetes")</f>
        <v>Diabetes</v>
      </c>
      <c r="L1100" s="7" t="str">
        <f>_xlfn.XLOOKUP(A1100,'Hospitalisation Details'!$A:$A,'Hospitalisation Details'!$J:$J,)</f>
        <v>24-Sep-1963</v>
      </c>
      <c r="M1100" s="22">
        <f>+_xlfn.XLOOKUP(A1100,'Hospitalisation Details'!$A:$A,'Hospitalisation Details'!$F:$F)</f>
        <v>10308.040000000001</v>
      </c>
      <c r="N1100" s="7" t="str">
        <f>_xlfn.XLOOKUP(A1100,'Hospitalisation Details'!$A:$A,'Hospitalisation Details'!$G:$G)</f>
        <v>tier - 3</v>
      </c>
      <c r="O1100" s="7" t="str">
        <f>_xlfn.XLOOKUP(A1100,'Hospitalisation Details'!$A:$A,'Hospitalisation Details'!$H:$H)</f>
        <v>tier - 1</v>
      </c>
      <c r="P1100" s="7" t="str">
        <f>_xlfn.XLOOKUP(A1100,'Hospitalisation Details'!$A:$A,'Hospitalisation Details'!$I:$I)</f>
        <v>R1013</v>
      </c>
      <c r="Q1100" s="28">
        <f>_xlfn.XLOOKUP(A1100,'Hospitalisation Details'!$A:$A,'Hospitalisation Details'!$K:$K)</f>
        <v>60</v>
      </c>
    </row>
    <row r="1101" spans="1:17" x14ac:dyDescent="0.3">
      <c r="A1101" s="27" t="s">
        <v>1270</v>
      </c>
      <c r="B1101" s="7" t="str">
        <f>IFERROR(_xlfn.XLOOKUP(A1101,'Customer Names'!$A$2:$A$2336,'Customer Names'!$C$2:$C$2336),"Unknown")</f>
        <v xml:space="preserve">  Scott A</v>
      </c>
      <c r="C1101" s="7">
        <f>_xlfn.XLOOKUP(A1101,'Medical Examinations'!$A$2:$A$2336,'Medical Examinations'!$B$2:$B$2336,AVERAGE('Medical Examinations'!$B$2:$B$2336))</f>
        <v>35.93</v>
      </c>
      <c r="D1101" s="7">
        <f>_xlfn.XLOOKUP(A1101,'Medical Examinations'!$A$2:$A$2336,'Medical Examinations'!$C$2:$C$2336,AVERAGE('Medical Examinations'!$C$2:$C$2336))</f>
        <v>6.4</v>
      </c>
      <c r="E1101" s="7" t="str">
        <f>_xlfn.XLOOKUP(A1101,'Medical Examinations'!$A:$A,'Medical Examinations'!$D:$D,"Unknown")</f>
        <v>Yes</v>
      </c>
      <c r="F1101" s="7" t="str">
        <f>_xlfn.XLOOKUP(A1101,'Medical Examinations'!$A:$A,'Medical Examinations'!$E:$E,"Unknown")</f>
        <v>No</v>
      </c>
      <c r="G1101" s="7" t="str">
        <f>_xlfn.XLOOKUP(A1101,'Medical Examinations'!$A:$A,'Medical Examinations'!$F:$F,"Unknown")</f>
        <v>No</v>
      </c>
      <c r="H1101" s="43">
        <f>_xlfn.XLOOKUP(Healthcare!A1101,'Medical Examinations'!$A:$A,'Medical Examinations'!$G:$G,0)</f>
        <v>1</v>
      </c>
      <c r="I1101" s="7" t="str">
        <f>_xlfn.XLOOKUP(A1101,'Medical Examinations'!$A:$A,'Medical Examinations'!$H:$H,"Unknown")</f>
        <v>No</v>
      </c>
      <c r="J1101" s="7" t="str" cm="1">
        <f t="array" ref="J1101">_xlfn.IFS(C1101&lt;18.5,"Under Weight",C1101&lt;=24.9,"Normal Weight",C1101&lt;30,"Over weight",C1101&gt;=30,"Obesity")</f>
        <v>Obesity</v>
      </c>
      <c r="K1101" s="7" t="str" cm="1">
        <f t="array" ref="K1101">_xlfn.IFS(D1101="Null","Unknown",D1101&lt;5.7,"Normal",D1101&lt;6.5,"Prediabetes",D1101&gt;=6.5,"Diabetes")</f>
        <v>Prediabetes</v>
      </c>
      <c r="L1101" s="7" t="str">
        <f>_xlfn.XLOOKUP(A1101,'Hospitalisation Details'!$A:$A,'Hospitalisation Details'!$J:$J,)</f>
        <v>14-Sep-1988</v>
      </c>
      <c r="M1101" s="22">
        <f>+_xlfn.XLOOKUP(A1101,'Hospitalisation Details'!$A:$A,'Hospitalisation Details'!$F:$F)</f>
        <v>10276.99</v>
      </c>
      <c r="N1101" s="7" t="str">
        <f>_xlfn.XLOOKUP(A1101,'Hospitalisation Details'!$A:$A,'Hospitalisation Details'!$G:$G)</f>
        <v>tier - 3</v>
      </c>
      <c r="O1101" s="7" t="str">
        <f>_xlfn.XLOOKUP(A1101,'Hospitalisation Details'!$A:$A,'Hospitalisation Details'!$H:$H)</f>
        <v>tier - 1</v>
      </c>
      <c r="P1101" s="7" t="str">
        <f>_xlfn.XLOOKUP(A1101,'Hospitalisation Details'!$A:$A,'Hospitalisation Details'!$I:$I)</f>
        <v>R1021</v>
      </c>
      <c r="Q1101" s="28">
        <f>_xlfn.XLOOKUP(A1101,'Hospitalisation Details'!$A:$A,'Hospitalisation Details'!$K:$K)</f>
        <v>35</v>
      </c>
    </row>
    <row r="1102" spans="1:17" x14ac:dyDescent="0.3">
      <c r="A1102" s="27" t="s">
        <v>1269</v>
      </c>
      <c r="B1102" s="7" t="str">
        <f>IFERROR(_xlfn.XLOOKUP(A1102,'Customer Names'!$A$2:$A$2336,'Customer Names'!$C$2:$C$2336),"Unknown")</f>
        <v xml:space="preserve">  Lauren</v>
      </c>
      <c r="C1102" s="7">
        <f>_xlfn.XLOOKUP(A1102,'Medical Examinations'!$A$2:$A$2336,'Medical Examinations'!$B$2:$B$2336,AVERAGE('Medical Examinations'!$B$2:$B$2336))</f>
        <v>26.11</v>
      </c>
      <c r="D1102" s="7">
        <f>_xlfn.XLOOKUP(A1102,'Medical Examinations'!$A$2:$A$2336,'Medical Examinations'!$C$2:$C$2336,AVERAGE('Medical Examinations'!$C$2:$C$2336))</f>
        <v>6.8</v>
      </c>
      <c r="E1102" s="7" t="str">
        <f>_xlfn.XLOOKUP(A1102,'Medical Examinations'!$A:$A,'Medical Examinations'!$D:$D,"Unknown")</f>
        <v>Yes</v>
      </c>
      <c r="F1102" s="7" t="str">
        <f>_xlfn.XLOOKUP(A1102,'Medical Examinations'!$A:$A,'Medical Examinations'!$E:$E,"Unknown")</f>
        <v>No</v>
      </c>
      <c r="G1102" s="7" t="str">
        <f>_xlfn.XLOOKUP(A1102,'Medical Examinations'!$A:$A,'Medical Examinations'!$F:$F,"Unknown")</f>
        <v>No</v>
      </c>
      <c r="H1102" s="43">
        <f>_xlfn.XLOOKUP(Healthcare!A1102,'Medical Examinations'!$A:$A,'Medical Examinations'!$G:$G,0)</f>
        <v>2</v>
      </c>
      <c r="I1102" s="7" t="str">
        <f>_xlfn.XLOOKUP(A1102,'Medical Examinations'!$A:$A,'Medical Examinations'!$H:$H,"Unknown")</f>
        <v>No</v>
      </c>
      <c r="J1102" s="7" t="str" cm="1">
        <f t="array" ref="J1102">_xlfn.IFS(C1102&lt;18.5,"Under Weight",C1102&lt;=24.9,"Normal Weight",C1102&lt;30,"Over weight",C1102&gt;=30,"Obesity")</f>
        <v>Over weight</v>
      </c>
      <c r="K1102" s="7" t="str" cm="1">
        <f t="array" ref="K1102">_xlfn.IFS(D1102="Null","Unknown",D1102&lt;5.7,"Normal",D1102&lt;6.5,"Prediabetes",D1102&gt;=6.5,"Diabetes")</f>
        <v>Diabetes</v>
      </c>
      <c r="L1102" s="7" t="str">
        <f>_xlfn.XLOOKUP(A1102,'Hospitalisation Details'!$A:$A,'Hospitalisation Details'!$J:$J,)</f>
        <v>21-Jun-1970</v>
      </c>
      <c r="M1102" s="22">
        <f>+_xlfn.XLOOKUP(A1102,'Hospitalisation Details'!$A:$A,'Hospitalisation Details'!$F:$F)</f>
        <v>10274.33</v>
      </c>
      <c r="N1102" s="7" t="str">
        <f>_xlfn.XLOOKUP(A1102,'Hospitalisation Details'!$A:$A,'Hospitalisation Details'!$G:$G)</f>
        <v>tier - 3</v>
      </c>
      <c r="O1102" s="7" t="str">
        <f>_xlfn.XLOOKUP(A1102,'Hospitalisation Details'!$A:$A,'Hospitalisation Details'!$H:$H)</f>
        <v>tier - 1</v>
      </c>
      <c r="P1102" s="7" t="str">
        <f>_xlfn.XLOOKUP(A1102,'Hospitalisation Details'!$A:$A,'Hospitalisation Details'!$I:$I)</f>
        <v>R1024</v>
      </c>
      <c r="Q1102" s="28">
        <f>_xlfn.XLOOKUP(A1102,'Hospitalisation Details'!$A:$A,'Hospitalisation Details'!$K:$K)</f>
        <v>53</v>
      </c>
    </row>
    <row r="1103" spans="1:17" x14ac:dyDescent="0.3">
      <c r="A1103" s="27" t="s">
        <v>1268</v>
      </c>
      <c r="B1103" s="7" t="str">
        <f>IFERROR(_xlfn.XLOOKUP(A1103,'Customer Names'!$A$2:$A$2336,'Customer Names'!$C$2:$C$2336),"Unknown")</f>
        <v xml:space="preserve">  Scott</v>
      </c>
      <c r="C1103" s="7">
        <f>_xlfn.XLOOKUP(A1103,'Medical Examinations'!$A$2:$A$2336,'Medical Examinations'!$B$2:$B$2336,AVERAGE('Medical Examinations'!$B$2:$B$2336))</f>
        <v>32.299999999999997</v>
      </c>
      <c r="D1103" s="7">
        <f>_xlfn.XLOOKUP(A1103,'Medical Examinations'!$A$2:$A$2336,'Medical Examinations'!$C$2:$C$2336,AVERAGE('Medical Examinations'!$C$2:$C$2336))</f>
        <v>9.48</v>
      </c>
      <c r="E1103" s="7" t="str">
        <f>_xlfn.XLOOKUP(A1103,'Medical Examinations'!$A:$A,'Medical Examinations'!$D:$D,"Unknown")</f>
        <v>No</v>
      </c>
      <c r="F1103" s="7" t="str">
        <f>_xlfn.XLOOKUP(A1103,'Medical Examinations'!$A:$A,'Medical Examinations'!$E:$E,"Unknown")</f>
        <v>No</v>
      </c>
      <c r="G1103" s="7" t="str">
        <f>_xlfn.XLOOKUP(A1103,'Medical Examinations'!$A:$A,'Medical Examinations'!$F:$F,"Unknown")</f>
        <v>No</v>
      </c>
      <c r="H1103" s="43">
        <f>_xlfn.XLOOKUP(Healthcare!A1103,'Medical Examinations'!$A:$A,'Medical Examinations'!$G:$G,0)</f>
        <v>2</v>
      </c>
      <c r="I1103" s="7" t="str">
        <f>_xlfn.XLOOKUP(A1103,'Medical Examinations'!$A:$A,'Medical Examinations'!$H:$H,"Unknown")</f>
        <v>No</v>
      </c>
      <c r="J1103" s="7" t="str" cm="1">
        <f t="array" ref="J1103">_xlfn.IFS(C1103&lt;18.5,"Under Weight",C1103&lt;=24.9,"Normal Weight",C1103&lt;30,"Over weight",C1103&gt;=30,"Obesity")</f>
        <v>Obesity</v>
      </c>
      <c r="K1103" s="7" t="str" cm="1">
        <f t="array" ref="K1103">_xlfn.IFS(D1103="Null","Unknown",D1103&lt;5.7,"Normal",D1103&lt;6.5,"Prediabetes",D1103&gt;=6.5,"Diabetes")</f>
        <v>Diabetes</v>
      </c>
      <c r="L1103" s="7" t="str">
        <f>_xlfn.XLOOKUP(A1103,'Hospitalisation Details'!$A:$A,'Hospitalisation Details'!$J:$J,)</f>
        <v>27-Nov-1973</v>
      </c>
      <c r="M1103" s="22">
        <f>+_xlfn.XLOOKUP(A1103,'Hospitalisation Details'!$A:$A,'Hospitalisation Details'!$F:$F)</f>
        <v>10269.459999999999</v>
      </c>
      <c r="N1103" s="7" t="str">
        <f>_xlfn.XLOOKUP(A1103,'Hospitalisation Details'!$A:$A,'Hospitalisation Details'!$G:$G)</f>
        <v>tier - 3</v>
      </c>
      <c r="O1103" s="7" t="str">
        <f>_xlfn.XLOOKUP(A1103,'Hospitalisation Details'!$A:$A,'Hospitalisation Details'!$H:$H)</f>
        <v>tier - 3</v>
      </c>
      <c r="P1103" s="7" t="str">
        <f>_xlfn.XLOOKUP(A1103,'Hospitalisation Details'!$A:$A,'Hospitalisation Details'!$I:$I)</f>
        <v>R1012</v>
      </c>
      <c r="Q1103" s="28">
        <f>_xlfn.XLOOKUP(A1103,'Hospitalisation Details'!$A:$A,'Hospitalisation Details'!$K:$K)</f>
        <v>50</v>
      </c>
    </row>
    <row r="1104" spans="1:17" x14ac:dyDescent="0.3">
      <c r="A1104" s="27" t="s">
        <v>1267</v>
      </c>
      <c r="B1104" s="7" t="str">
        <f>IFERROR(_xlfn.XLOOKUP(A1104,'Customer Names'!$A$2:$A$2336,'Customer Names'!$C$2:$C$2336),"Unknown")</f>
        <v xml:space="preserve">  Brian A</v>
      </c>
      <c r="C1104" s="7">
        <f>_xlfn.XLOOKUP(A1104,'Medical Examinations'!$A$2:$A$2336,'Medical Examinations'!$B$2:$B$2336,AVERAGE('Medical Examinations'!$B$2:$B$2336))</f>
        <v>28.69</v>
      </c>
      <c r="D1104" s="7">
        <f>_xlfn.XLOOKUP(A1104,'Medical Examinations'!$A$2:$A$2336,'Medical Examinations'!$C$2:$C$2336,AVERAGE('Medical Examinations'!$C$2:$C$2336))</f>
        <v>7.45</v>
      </c>
      <c r="E1104" s="7" t="str">
        <f>_xlfn.XLOOKUP(A1104,'Medical Examinations'!$A:$A,'Medical Examinations'!$D:$D,"Unknown")</f>
        <v>No</v>
      </c>
      <c r="F1104" s="7" t="str">
        <f>_xlfn.XLOOKUP(A1104,'Medical Examinations'!$A:$A,'Medical Examinations'!$E:$E,"Unknown")</f>
        <v>No</v>
      </c>
      <c r="G1104" s="7" t="str">
        <f>_xlfn.XLOOKUP(A1104,'Medical Examinations'!$A:$A,'Medical Examinations'!$F:$F,"Unknown")</f>
        <v>No</v>
      </c>
      <c r="H1104" s="43">
        <f>_xlfn.XLOOKUP(Healthcare!A1104,'Medical Examinations'!$A:$A,'Medical Examinations'!$G:$G,0)</f>
        <v>2</v>
      </c>
      <c r="I1104" s="7" t="str">
        <f>_xlfn.XLOOKUP(A1104,'Medical Examinations'!$A:$A,'Medical Examinations'!$H:$H,"Unknown")</f>
        <v>No</v>
      </c>
      <c r="J1104" s="7" t="str" cm="1">
        <f t="array" ref="J1104">_xlfn.IFS(C1104&lt;18.5,"Under Weight",C1104&lt;=24.9,"Normal Weight",C1104&lt;30,"Over weight",C1104&gt;=30,"Obesity")</f>
        <v>Over weight</v>
      </c>
      <c r="K1104" s="7" t="str" cm="1">
        <f t="array" ref="K1104">_xlfn.IFS(D1104="Null","Unknown",D1104&lt;5.7,"Normal",D1104&lt;6.5,"Prediabetes",D1104&gt;=6.5,"Diabetes")</f>
        <v>Diabetes</v>
      </c>
      <c r="L1104" s="7" t="str">
        <f>_xlfn.XLOOKUP(A1104,'Hospitalisation Details'!$A:$A,'Hospitalisation Details'!$J:$J,)</f>
        <v>5-Sep-1973</v>
      </c>
      <c r="M1104" s="22">
        <f>+_xlfn.XLOOKUP(A1104,'Hospitalisation Details'!$A:$A,'Hospitalisation Details'!$F:$F)</f>
        <v>10264.44</v>
      </c>
      <c r="N1104" s="7" t="str">
        <f>_xlfn.XLOOKUP(A1104,'Hospitalisation Details'!$A:$A,'Hospitalisation Details'!$G:$G)</f>
        <v>tier - 3</v>
      </c>
      <c r="O1104" s="7" t="str">
        <f>_xlfn.XLOOKUP(A1104,'Hospitalisation Details'!$A:$A,'Hospitalisation Details'!$H:$H)</f>
        <v>tier - 2</v>
      </c>
      <c r="P1104" s="7" t="str">
        <f>_xlfn.XLOOKUP(A1104,'Hospitalisation Details'!$A:$A,'Hospitalisation Details'!$I:$I)</f>
        <v>R1012</v>
      </c>
      <c r="Q1104" s="28">
        <f>_xlfn.XLOOKUP(A1104,'Hospitalisation Details'!$A:$A,'Hospitalisation Details'!$K:$K)</f>
        <v>50</v>
      </c>
    </row>
    <row r="1105" spans="1:17" x14ac:dyDescent="0.3">
      <c r="A1105" s="27" t="s">
        <v>1266</v>
      </c>
      <c r="B1105" s="7" t="str">
        <f>IFERROR(_xlfn.XLOOKUP(A1105,'Customer Names'!$A$2:$A$2336,'Customer Names'!$C$2:$C$2336),"Unknown")</f>
        <v xml:space="preserve">  Kaitlin R</v>
      </c>
      <c r="C1105" s="7">
        <f>_xlfn.XLOOKUP(A1105,'Medical Examinations'!$A$2:$A$2336,'Medical Examinations'!$B$2:$B$2336,AVERAGE('Medical Examinations'!$B$2:$B$2336))</f>
        <v>31.28</v>
      </c>
      <c r="D1105" s="7">
        <f>_xlfn.XLOOKUP(A1105,'Medical Examinations'!$A$2:$A$2336,'Medical Examinations'!$C$2:$C$2336,AVERAGE('Medical Examinations'!$C$2:$C$2336))</f>
        <v>6.94</v>
      </c>
      <c r="E1105" s="7" t="str">
        <f>_xlfn.XLOOKUP(A1105,'Medical Examinations'!$A:$A,'Medical Examinations'!$D:$D,"Unknown")</f>
        <v>Yes</v>
      </c>
      <c r="F1105" s="7" t="str">
        <f>_xlfn.XLOOKUP(A1105,'Medical Examinations'!$A:$A,'Medical Examinations'!$E:$E,"Unknown")</f>
        <v>No</v>
      </c>
      <c r="G1105" s="7" t="str">
        <f>_xlfn.XLOOKUP(A1105,'Medical Examinations'!$A:$A,'Medical Examinations'!$F:$F,"Unknown")</f>
        <v>No</v>
      </c>
      <c r="H1105" s="43">
        <f>_xlfn.XLOOKUP(Healthcare!A1105,'Medical Examinations'!$A:$A,'Medical Examinations'!$G:$G,0)</f>
        <v>1</v>
      </c>
      <c r="I1105" s="7" t="str">
        <f>_xlfn.XLOOKUP(A1105,'Medical Examinations'!$A:$A,'Medical Examinations'!$H:$H,"Unknown")</f>
        <v>No</v>
      </c>
      <c r="J1105" s="7" t="str" cm="1">
        <f t="array" ref="J1105">_xlfn.IFS(C1105&lt;18.5,"Under Weight",C1105&lt;=24.9,"Normal Weight",C1105&lt;30,"Over weight",C1105&gt;=30,"Obesity")</f>
        <v>Obesity</v>
      </c>
      <c r="K1105" s="7" t="str" cm="1">
        <f t="array" ref="K1105">_xlfn.IFS(D1105="Null","Unknown",D1105&lt;5.7,"Normal",D1105&lt;6.5,"Prediabetes",D1105&gt;=6.5,"Diabetes")</f>
        <v>Diabetes</v>
      </c>
      <c r="L1105" s="7" t="str">
        <f>_xlfn.XLOOKUP(A1105,'Hospitalisation Details'!$A:$A,'Hospitalisation Details'!$J:$J,)</f>
        <v>15-Aug-1975</v>
      </c>
      <c r="M1105" s="22">
        <f>+_xlfn.XLOOKUP(A1105,'Hospitalisation Details'!$A:$A,'Hospitalisation Details'!$F:$F)</f>
        <v>10259.129999999999</v>
      </c>
      <c r="N1105" s="7" t="str">
        <f>_xlfn.XLOOKUP(A1105,'Hospitalisation Details'!$A:$A,'Hospitalisation Details'!$G:$G)</f>
        <v>tier - 3</v>
      </c>
      <c r="O1105" s="7" t="str">
        <f>_xlfn.XLOOKUP(A1105,'Hospitalisation Details'!$A:$A,'Hospitalisation Details'!$H:$H)</f>
        <v>tier - 2</v>
      </c>
      <c r="P1105" s="7" t="str">
        <f>_xlfn.XLOOKUP(A1105,'Hospitalisation Details'!$A:$A,'Hospitalisation Details'!$I:$I)</f>
        <v>R1011</v>
      </c>
      <c r="Q1105" s="28">
        <f>_xlfn.XLOOKUP(A1105,'Hospitalisation Details'!$A:$A,'Hospitalisation Details'!$K:$K)</f>
        <v>48</v>
      </c>
    </row>
    <row r="1106" spans="1:17" x14ac:dyDescent="0.3">
      <c r="A1106" s="27" t="s">
        <v>1265</v>
      </c>
      <c r="B1106" s="7" t="str">
        <f>IFERROR(_xlfn.XLOOKUP(A1106,'Customer Names'!$A$2:$A$2336,'Customer Names'!$C$2:$C$2336),"Unknown")</f>
        <v xml:space="preserve">  Mohammad</v>
      </c>
      <c r="C1106" s="7">
        <f>_xlfn.XLOOKUP(A1106,'Medical Examinations'!$A$2:$A$2336,'Medical Examinations'!$B$2:$B$2336,AVERAGE('Medical Examinations'!$B$2:$B$2336))</f>
        <v>30.21</v>
      </c>
      <c r="D1106" s="7">
        <f>_xlfn.XLOOKUP(A1106,'Medical Examinations'!$A$2:$A$2336,'Medical Examinations'!$C$2:$C$2336,AVERAGE('Medical Examinations'!$C$2:$C$2336))</f>
        <v>7.83</v>
      </c>
      <c r="E1106" s="7" t="str">
        <f>_xlfn.XLOOKUP(A1106,'Medical Examinations'!$A:$A,'Medical Examinations'!$D:$D,"Unknown")</f>
        <v>No</v>
      </c>
      <c r="F1106" s="7" t="str">
        <f>_xlfn.XLOOKUP(A1106,'Medical Examinations'!$A:$A,'Medical Examinations'!$E:$E,"Unknown")</f>
        <v>No</v>
      </c>
      <c r="G1106" s="7" t="str">
        <f>_xlfn.XLOOKUP(A1106,'Medical Examinations'!$A:$A,'Medical Examinations'!$F:$F,"Unknown")</f>
        <v>No</v>
      </c>
      <c r="H1106" s="43">
        <f>_xlfn.XLOOKUP(Healthcare!A1106,'Medical Examinations'!$A:$A,'Medical Examinations'!$G:$G,0)</f>
        <v>0</v>
      </c>
      <c r="I1106" s="7" t="str">
        <f>_xlfn.XLOOKUP(A1106,'Medical Examinations'!$A:$A,'Medical Examinations'!$H:$H,"Unknown")</f>
        <v>No</v>
      </c>
      <c r="J1106" s="7" t="str" cm="1">
        <f t="array" ref="J1106">_xlfn.IFS(C1106&lt;18.5,"Under Weight",C1106&lt;=24.9,"Normal Weight",C1106&lt;30,"Over weight",C1106&gt;=30,"Obesity")</f>
        <v>Obesity</v>
      </c>
      <c r="K1106" s="7" t="str" cm="1">
        <f t="array" ref="K1106">_xlfn.IFS(D1106="Null","Unknown",D1106&lt;5.7,"Normal",D1106&lt;6.5,"Prediabetes",D1106&gt;=6.5,"Diabetes")</f>
        <v>Diabetes</v>
      </c>
      <c r="L1106" s="7" t="str">
        <f>_xlfn.XLOOKUP(A1106,'Hospitalisation Details'!$A:$A,'Hospitalisation Details'!$J:$J,)</f>
        <v>23-Sep-1968</v>
      </c>
      <c r="M1106" s="22">
        <f>+_xlfn.XLOOKUP(A1106,'Hospitalisation Details'!$A:$A,'Hospitalisation Details'!$F:$F)</f>
        <v>10231.5</v>
      </c>
      <c r="N1106" s="7" t="str">
        <f>_xlfn.XLOOKUP(A1106,'Hospitalisation Details'!$A:$A,'Hospitalisation Details'!$G:$G)</f>
        <v>tier - 3</v>
      </c>
      <c r="O1106" s="7" t="str">
        <f>_xlfn.XLOOKUP(A1106,'Hospitalisation Details'!$A:$A,'Hospitalisation Details'!$H:$H)</f>
        <v>tier - 1</v>
      </c>
      <c r="P1106" s="7" t="str">
        <f>_xlfn.XLOOKUP(A1106,'Hospitalisation Details'!$A:$A,'Hospitalisation Details'!$I:$I)</f>
        <v>R1012</v>
      </c>
      <c r="Q1106" s="28">
        <f>_xlfn.XLOOKUP(A1106,'Hospitalisation Details'!$A:$A,'Hospitalisation Details'!$K:$K)</f>
        <v>55</v>
      </c>
    </row>
    <row r="1107" spans="1:17" x14ac:dyDescent="0.3">
      <c r="A1107" s="27" t="s">
        <v>1264</v>
      </c>
      <c r="B1107" s="7" t="str">
        <f>IFERROR(_xlfn.XLOOKUP(A1107,'Customer Names'!$A$2:$A$2336,'Customer Names'!$C$2:$C$2336),"Unknown")</f>
        <v xml:space="preserve">  Charlie</v>
      </c>
      <c r="C1107" s="7">
        <f>_xlfn.XLOOKUP(A1107,'Medical Examinations'!$A$2:$A$2336,'Medical Examinations'!$B$2:$B$2336,AVERAGE('Medical Examinations'!$B$2:$B$2336))</f>
        <v>38.28</v>
      </c>
      <c r="D1107" s="7">
        <f>_xlfn.XLOOKUP(A1107,'Medical Examinations'!$A$2:$A$2336,'Medical Examinations'!$C$2:$C$2336,AVERAGE('Medical Examinations'!$C$2:$C$2336))</f>
        <v>10.17</v>
      </c>
      <c r="E1107" s="7" t="str">
        <f>_xlfn.XLOOKUP(A1107,'Medical Examinations'!$A:$A,'Medical Examinations'!$D:$D,"Unknown")</f>
        <v>Yes</v>
      </c>
      <c r="F1107" s="7" t="str">
        <f>_xlfn.XLOOKUP(A1107,'Medical Examinations'!$A:$A,'Medical Examinations'!$E:$E,"Unknown")</f>
        <v>No</v>
      </c>
      <c r="G1107" s="7" t="str">
        <f>_xlfn.XLOOKUP(A1107,'Medical Examinations'!$A:$A,'Medical Examinations'!$F:$F,"Unknown")</f>
        <v>No</v>
      </c>
      <c r="H1107" s="43">
        <f>_xlfn.XLOOKUP(Healthcare!A1107,'Medical Examinations'!$A:$A,'Medical Examinations'!$G:$G,0)</f>
        <v>0</v>
      </c>
      <c r="I1107" s="7" t="str">
        <f>_xlfn.XLOOKUP(A1107,'Medical Examinations'!$A:$A,'Medical Examinations'!$H:$H,"Unknown")</f>
        <v>No</v>
      </c>
      <c r="J1107" s="7" t="str" cm="1">
        <f t="array" ref="J1107">_xlfn.IFS(C1107&lt;18.5,"Under Weight",C1107&lt;=24.9,"Normal Weight",C1107&lt;30,"Over weight",C1107&gt;=30,"Obesity")</f>
        <v>Obesity</v>
      </c>
      <c r="K1107" s="7" t="str" cm="1">
        <f t="array" ref="K1107">_xlfn.IFS(D1107="Null","Unknown",D1107&lt;5.7,"Normal",D1107&lt;6.5,"Prediabetes",D1107&gt;=6.5,"Diabetes")</f>
        <v>Diabetes</v>
      </c>
      <c r="L1107" s="7" t="str">
        <f>_xlfn.XLOOKUP(A1107,'Hospitalisation Details'!$A:$A,'Hospitalisation Details'!$J:$J,)</f>
        <v>28-Jun-1967</v>
      </c>
      <c r="M1107" s="22">
        <f>+_xlfn.XLOOKUP(A1107,'Hospitalisation Details'!$A:$A,'Hospitalisation Details'!$F:$F)</f>
        <v>10226.280000000001</v>
      </c>
      <c r="N1107" s="7" t="str">
        <f>_xlfn.XLOOKUP(A1107,'Hospitalisation Details'!$A:$A,'Hospitalisation Details'!$G:$G)</f>
        <v>tier - 3</v>
      </c>
      <c r="O1107" s="7" t="str">
        <f>_xlfn.XLOOKUP(A1107,'Hospitalisation Details'!$A:$A,'Hospitalisation Details'!$H:$H)</f>
        <v>tier - 3</v>
      </c>
      <c r="P1107" s="7" t="str">
        <f>_xlfn.XLOOKUP(A1107,'Hospitalisation Details'!$A:$A,'Hospitalisation Details'!$I:$I)</f>
        <v>R1013</v>
      </c>
      <c r="Q1107" s="28">
        <f>_xlfn.XLOOKUP(A1107,'Hospitalisation Details'!$A:$A,'Hospitalisation Details'!$K:$K)</f>
        <v>56</v>
      </c>
    </row>
    <row r="1108" spans="1:17" x14ac:dyDescent="0.3">
      <c r="A1108" s="27" t="s">
        <v>1263</v>
      </c>
      <c r="B1108" s="7" t="str">
        <f>IFERROR(_xlfn.XLOOKUP(A1108,'Customer Names'!$A$2:$A$2336,'Customer Names'!$C$2:$C$2336),"Unknown")</f>
        <v xml:space="preserve">  Brent</v>
      </c>
      <c r="C1108" s="7">
        <f>_xlfn.XLOOKUP(A1108,'Medical Examinations'!$A$2:$A$2336,'Medical Examinations'!$B$2:$B$2336,AVERAGE('Medical Examinations'!$B$2:$B$2336))</f>
        <v>29.9</v>
      </c>
      <c r="D1108" s="7">
        <f>_xlfn.XLOOKUP(A1108,'Medical Examinations'!$A$2:$A$2336,'Medical Examinations'!$C$2:$C$2336,AVERAGE('Medical Examinations'!$C$2:$C$2336))</f>
        <v>8.9600000000000009</v>
      </c>
      <c r="E1108" s="7" t="str">
        <f>_xlfn.XLOOKUP(A1108,'Medical Examinations'!$A:$A,'Medical Examinations'!$D:$D,"Unknown")</f>
        <v>Yes</v>
      </c>
      <c r="F1108" s="7" t="str">
        <f>_xlfn.XLOOKUP(A1108,'Medical Examinations'!$A:$A,'Medical Examinations'!$E:$E,"Unknown")</f>
        <v>No</v>
      </c>
      <c r="G1108" s="7" t="str">
        <f>_xlfn.XLOOKUP(A1108,'Medical Examinations'!$A:$A,'Medical Examinations'!$F:$F,"Unknown")</f>
        <v>No</v>
      </c>
      <c r="H1108" s="43">
        <f>_xlfn.XLOOKUP(Healthcare!A1108,'Medical Examinations'!$A:$A,'Medical Examinations'!$G:$G,0)</f>
        <v>0</v>
      </c>
      <c r="I1108" s="7" t="str">
        <f>_xlfn.XLOOKUP(A1108,'Medical Examinations'!$A:$A,'Medical Examinations'!$H:$H,"Unknown")</f>
        <v>No</v>
      </c>
      <c r="J1108" s="7" t="str" cm="1">
        <f t="array" ref="J1108">_xlfn.IFS(C1108&lt;18.5,"Under Weight",C1108&lt;=24.9,"Normal Weight",C1108&lt;30,"Over weight",C1108&gt;=30,"Obesity")</f>
        <v>Over weight</v>
      </c>
      <c r="K1108" s="7" t="str" cm="1">
        <f t="array" ref="K1108">_xlfn.IFS(D1108="Null","Unknown",D1108&lt;5.7,"Normal",D1108&lt;6.5,"Prediabetes",D1108&gt;=6.5,"Diabetes")</f>
        <v>Diabetes</v>
      </c>
      <c r="L1108" s="7" t="str">
        <f>_xlfn.XLOOKUP(A1108,'Hospitalisation Details'!$A:$A,'Hospitalisation Details'!$J:$J,)</f>
        <v>26-Sep-1967</v>
      </c>
      <c r="M1108" s="22">
        <f>+_xlfn.XLOOKUP(A1108,'Hospitalisation Details'!$A:$A,'Hospitalisation Details'!$F:$F)</f>
        <v>10214.64</v>
      </c>
      <c r="N1108" s="7" t="str">
        <f>_xlfn.XLOOKUP(A1108,'Hospitalisation Details'!$A:$A,'Hospitalisation Details'!$G:$G)</f>
        <v>tier - 3</v>
      </c>
      <c r="O1108" s="7" t="str">
        <f>_xlfn.XLOOKUP(A1108,'Hospitalisation Details'!$A:$A,'Hospitalisation Details'!$H:$H)</f>
        <v>tier - 2</v>
      </c>
      <c r="P1108" s="7" t="str">
        <f>_xlfn.XLOOKUP(A1108,'Hospitalisation Details'!$A:$A,'Hospitalisation Details'!$I:$I)</f>
        <v>R1011</v>
      </c>
      <c r="Q1108" s="28">
        <f>_xlfn.XLOOKUP(A1108,'Hospitalisation Details'!$A:$A,'Hospitalisation Details'!$K:$K)</f>
        <v>56</v>
      </c>
    </row>
    <row r="1109" spans="1:17" x14ac:dyDescent="0.3">
      <c r="A1109" s="27" t="s">
        <v>1262</v>
      </c>
      <c r="B1109" s="7" t="str">
        <f>IFERROR(_xlfn.XLOOKUP(A1109,'Customer Names'!$A$2:$A$2336,'Customer Names'!$C$2:$C$2336),"Unknown")</f>
        <v xml:space="preserve">  Kelli M</v>
      </c>
      <c r="C1109" s="7">
        <f>_xlfn.XLOOKUP(A1109,'Medical Examinations'!$A$2:$A$2336,'Medical Examinations'!$B$2:$B$2336,AVERAGE('Medical Examinations'!$B$2:$B$2336))</f>
        <v>23.18</v>
      </c>
      <c r="D1109" s="7">
        <f>_xlfn.XLOOKUP(A1109,'Medical Examinations'!$A$2:$A$2336,'Medical Examinations'!$C$2:$C$2336,AVERAGE('Medical Examinations'!$C$2:$C$2336))</f>
        <v>6.96</v>
      </c>
      <c r="E1109" s="7" t="str">
        <f>_xlfn.XLOOKUP(A1109,'Medical Examinations'!$A:$A,'Medical Examinations'!$D:$D,"Unknown")</f>
        <v>Yes</v>
      </c>
      <c r="F1109" s="7" t="str">
        <f>_xlfn.XLOOKUP(A1109,'Medical Examinations'!$A:$A,'Medical Examinations'!$E:$E,"Unknown")</f>
        <v>No</v>
      </c>
      <c r="G1109" s="7" t="str">
        <f>_xlfn.XLOOKUP(A1109,'Medical Examinations'!$A:$A,'Medical Examinations'!$F:$F,"Unknown")</f>
        <v>No</v>
      </c>
      <c r="H1109" s="43">
        <f>_xlfn.XLOOKUP(Healthcare!A1109,'Medical Examinations'!$A:$A,'Medical Examinations'!$G:$G,0)</f>
        <v>2</v>
      </c>
      <c r="I1109" s="7" t="str">
        <f>_xlfn.XLOOKUP(A1109,'Medical Examinations'!$A:$A,'Medical Examinations'!$H:$H,"Unknown")</f>
        <v>No</v>
      </c>
      <c r="J1109" s="7" t="str" cm="1">
        <f t="array" ref="J1109">_xlfn.IFS(C1109&lt;18.5,"Under Weight",C1109&lt;=24.9,"Normal Weight",C1109&lt;30,"Over weight",C1109&gt;=30,"Obesity")</f>
        <v>Normal Weight</v>
      </c>
      <c r="K1109" s="7" t="str" cm="1">
        <f t="array" ref="K1109">_xlfn.IFS(D1109="Null","Unknown",D1109&lt;5.7,"Normal",D1109&lt;6.5,"Prediabetes",D1109&gt;=6.5,"Diabetes")</f>
        <v>Diabetes</v>
      </c>
      <c r="L1109" s="7" t="str">
        <f>_xlfn.XLOOKUP(A1109,'Hospitalisation Details'!$A:$A,'Hospitalisation Details'!$J:$J,)</f>
        <v>24-Dec-1970</v>
      </c>
      <c r="M1109" s="22">
        <f>+_xlfn.XLOOKUP(A1109,'Hospitalisation Details'!$A:$A,'Hospitalisation Details'!$F:$F)</f>
        <v>10197.77</v>
      </c>
      <c r="N1109" s="7" t="str">
        <f>_xlfn.XLOOKUP(A1109,'Hospitalisation Details'!$A:$A,'Hospitalisation Details'!$G:$G)</f>
        <v>tier - 3</v>
      </c>
      <c r="O1109" s="7" t="str">
        <f>_xlfn.XLOOKUP(A1109,'Hospitalisation Details'!$A:$A,'Hospitalisation Details'!$H:$H)</f>
        <v>tier - 1</v>
      </c>
      <c r="P1109" s="7" t="str">
        <f>_xlfn.XLOOKUP(A1109,'Hospitalisation Details'!$A:$A,'Hospitalisation Details'!$I:$I)</f>
        <v>R1024</v>
      </c>
      <c r="Q1109" s="28">
        <f>_xlfn.XLOOKUP(A1109,'Hospitalisation Details'!$A:$A,'Hospitalisation Details'!$K:$K)</f>
        <v>53</v>
      </c>
    </row>
    <row r="1110" spans="1:17" x14ac:dyDescent="0.3">
      <c r="A1110" s="27" t="s">
        <v>1261</v>
      </c>
      <c r="B1110" s="7" t="str">
        <f>IFERROR(_xlfn.XLOOKUP(A1110,'Customer Names'!$A$2:$A$2336,'Customer Names'!$C$2:$C$2336),"Unknown")</f>
        <v xml:space="preserve">  Sheridan H</v>
      </c>
      <c r="C1110" s="7">
        <f>_xlfn.XLOOKUP(A1110,'Medical Examinations'!$A$2:$A$2336,'Medical Examinations'!$B$2:$B$2336,AVERAGE('Medical Examinations'!$B$2:$B$2336))</f>
        <v>33.020000000000003</v>
      </c>
      <c r="D1110" s="7">
        <f>_xlfn.XLOOKUP(A1110,'Medical Examinations'!$A$2:$A$2336,'Medical Examinations'!$C$2:$C$2336,AVERAGE('Medical Examinations'!$C$2:$C$2336))</f>
        <v>5.07</v>
      </c>
      <c r="E1110" s="7" t="str">
        <f>_xlfn.XLOOKUP(A1110,'Medical Examinations'!$A:$A,'Medical Examinations'!$D:$D,"Unknown")</f>
        <v>Yes</v>
      </c>
      <c r="F1110" s="7" t="str">
        <f>_xlfn.XLOOKUP(A1110,'Medical Examinations'!$A:$A,'Medical Examinations'!$E:$E,"Unknown")</f>
        <v>No</v>
      </c>
      <c r="G1110" s="7" t="str">
        <f>_xlfn.XLOOKUP(A1110,'Medical Examinations'!$A:$A,'Medical Examinations'!$F:$F,"Unknown")</f>
        <v>No</v>
      </c>
      <c r="H1110" s="43">
        <f>_xlfn.XLOOKUP(Healthcare!A1110,'Medical Examinations'!$A:$A,'Medical Examinations'!$G:$G,0)</f>
        <v>0</v>
      </c>
      <c r="I1110" s="7" t="str">
        <f>_xlfn.XLOOKUP(A1110,'Medical Examinations'!$A:$A,'Medical Examinations'!$H:$H,"Unknown")</f>
        <v>No</v>
      </c>
      <c r="J1110" s="7" t="str" cm="1">
        <f t="array" ref="J1110">_xlfn.IFS(C1110&lt;18.5,"Under Weight",C1110&lt;=24.9,"Normal Weight",C1110&lt;30,"Over weight",C1110&gt;=30,"Obesity")</f>
        <v>Obesity</v>
      </c>
      <c r="K1110" s="7" t="str" cm="1">
        <f t="array" ref="K1110">_xlfn.IFS(D1110="Null","Unknown",D1110&lt;5.7,"Normal",D1110&lt;6.5,"Prediabetes",D1110&gt;=6.5,"Diabetes")</f>
        <v>Normal</v>
      </c>
      <c r="L1110" s="7" t="str">
        <f>_xlfn.XLOOKUP(A1110,'Hospitalisation Details'!$A:$A,'Hospitalisation Details'!$J:$J,)</f>
        <v>16-Oct-1985</v>
      </c>
      <c r="M1110" s="22">
        <f>+_xlfn.XLOOKUP(A1110,'Hospitalisation Details'!$A:$A,'Hospitalisation Details'!$F:$F)</f>
        <v>10191.82</v>
      </c>
      <c r="N1110" s="7" t="str">
        <f>_xlfn.XLOOKUP(A1110,'Hospitalisation Details'!$A:$A,'Hospitalisation Details'!$G:$G)</f>
        <v>tier - 3</v>
      </c>
      <c r="O1110" s="7" t="str">
        <f>_xlfn.XLOOKUP(A1110,'Hospitalisation Details'!$A:$A,'Hospitalisation Details'!$H:$H)</f>
        <v>tier - 2</v>
      </c>
      <c r="P1110" s="7" t="str">
        <f>_xlfn.XLOOKUP(A1110,'Hospitalisation Details'!$A:$A,'Hospitalisation Details'!$I:$I)</f>
        <v>R1026</v>
      </c>
      <c r="Q1110" s="28">
        <f>_xlfn.XLOOKUP(A1110,'Hospitalisation Details'!$A:$A,'Hospitalisation Details'!$K:$K)</f>
        <v>38</v>
      </c>
    </row>
    <row r="1111" spans="1:17" x14ac:dyDescent="0.3">
      <c r="A1111" s="27" t="s">
        <v>1260</v>
      </c>
      <c r="B1111" s="7" t="str">
        <f>IFERROR(_xlfn.XLOOKUP(A1111,'Customer Names'!$A$2:$A$2336,'Customer Names'!$C$2:$C$2336),"Unknown")</f>
        <v xml:space="preserve">  Sarah M</v>
      </c>
      <c r="C1111" s="7">
        <f>_xlfn.XLOOKUP(A1111,'Medical Examinations'!$A$2:$A$2336,'Medical Examinations'!$B$2:$B$2336,AVERAGE('Medical Examinations'!$B$2:$B$2336))</f>
        <v>27.29</v>
      </c>
      <c r="D1111" s="7">
        <f>_xlfn.XLOOKUP(A1111,'Medical Examinations'!$A$2:$A$2336,'Medical Examinations'!$C$2:$C$2336,AVERAGE('Medical Examinations'!$C$2:$C$2336))</f>
        <v>5.85</v>
      </c>
      <c r="E1111" s="7" t="str">
        <f>_xlfn.XLOOKUP(A1111,'Medical Examinations'!$A:$A,'Medical Examinations'!$D:$D,"Unknown")</f>
        <v>No</v>
      </c>
      <c r="F1111" s="7" t="str">
        <f>_xlfn.XLOOKUP(A1111,'Medical Examinations'!$A:$A,'Medical Examinations'!$E:$E,"Unknown")</f>
        <v>No</v>
      </c>
      <c r="G1111" s="7" t="str">
        <f>_xlfn.XLOOKUP(A1111,'Medical Examinations'!$A:$A,'Medical Examinations'!$F:$F,"Unknown")</f>
        <v>No</v>
      </c>
      <c r="H1111" s="43">
        <f>_xlfn.XLOOKUP(Healthcare!A1111,'Medical Examinations'!$A:$A,'Medical Examinations'!$G:$G,0)</f>
        <v>2</v>
      </c>
      <c r="I1111" s="7" t="str">
        <f>_xlfn.XLOOKUP(A1111,'Medical Examinations'!$A:$A,'Medical Examinations'!$H:$H,"Unknown")</f>
        <v>No</v>
      </c>
      <c r="J1111" s="7" t="str" cm="1">
        <f t="array" ref="J1111">_xlfn.IFS(C1111&lt;18.5,"Under Weight",C1111&lt;=24.9,"Normal Weight",C1111&lt;30,"Over weight",C1111&gt;=30,"Obesity")</f>
        <v>Over weight</v>
      </c>
      <c r="K1111" s="7" t="str" cm="1">
        <f t="array" ref="K1111">_xlfn.IFS(D1111="Null","Unknown",D1111&lt;5.7,"Normal",D1111&lt;6.5,"Prediabetes",D1111&gt;=6.5,"Diabetes")</f>
        <v>Prediabetes</v>
      </c>
      <c r="L1111" s="7" t="str">
        <f>_xlfn.XLOOKUP(A1111,'Hospitalisation Details'!$A:$A,'Hospitalisation Details'!$J:$J,)</f>
        <v>10-Jul-1972</v>
      </c>
      <c r="M1111" s="22">
        <f>+_xlfn.XLOOKUP(A1111,'Hospitalisation Details'!$A:$A,'Hospitalisation Details'!$F:$F)</f>
        <v>10160.870000000001</v>
      </c>
      <c r="N1111" s="7" t="str">
        <f>_xlfn.XLOOKUP(A1111,'Hospitalisation Details'!$A:$A,'Hospitalisation Details'!$G:$G)</f>
        <v>tier - 3</v>
      </c>
      <c r="O1111" s="7" t="str">
        <f>_xlfn.XLOOKUP(A1111,'Hospitalisation Details'!$A:$A,'Hospitalisation Details'!$H:$H)</f>
        <v>tier - 3</v>
      </c>
      <c r="P1111" s="7" t="str">
        <f>_xlfn.XLOOKUP(A1111,'Hospitalisation Details'!$A:$A,'Hospitalisation Details'!$I:$I)</f>
        <v>R1025</v>
      </c>
      <c r="Q1111" s="28">
        <f>_xlfn.XLOOKUP(A1111,'Hospitalisation Details'!$A:$A,'Hospitalisation Details'!$K:$K)</f>
        <v>51</v>
      </c>
    </row>
    <row r="1112" spans="1:17" x14ac:dyDescent="0.3">
      <c r="A1112" s="27" t="s">
        <v>1259</v>
      </c>
      <c r="B1112" s="7" t="str">
        <f>IFERROR(_xlfn.XLOOKUP(A1112,'Customer Names'!$A$2:$A$2336,'Customer Names'!$C$2:$C$2336),"Unknown")</f>
        <v xml:space="preserve">  Jennifer</v>
      </c>
      <c r="C1112" s="7">
        <f>_xlfn.XLOOKUP(A1112,'Medical Examinations'!$A$2:$A$2336,'Medical Examinations'!$B$2:$B$2336,AVERAGE('Medical Examinations'!$B$2:$B$2336))</f>
        <v>23.18</v>
      </c>
      <c r="D1112" s="7">
        <f>_xlfn.XLOOKUP(A1112,'Medical Examinations'!$A$2:$A$2336,'Medical Examinations'!$C$2:$C$2336,AVERAGE('Medical Examinations'!$C$2:$C$2336))</f>
        <v>10.56</v>
      </c>
      <c r="E1112" s="7" t="str">
        <f>_xlfn.XLOOKUP(A1112,'Medical Examinations'!$A:$A,'Medical Examinations'!$D:$D,"Unknown")</f>
        <v>No</v>
      </c>
      <c r="F1112" s="7" t="str">
        <f>_xlfn.XLOOKUP(A1112,'Medical Examinations'!$A:$A,'Medical Examinations'!$E:$E,"Unknown")</f>
        <v>No</v>
      </c>
      <c r="G1112" s="7" t="str">
        <f>_xlfn.XLOOKUP(A1112,'Medical Examinations'!$A:$A,'Medical Examinations'!$F:$F,"Unknown")</f>
        <v>No</v>
      </c>
      <c r="H1112" s="43">
        <f>_xlfn.XLOOKUP(Healthcare!A1112,'Medical Examinations'!$A:$A,'Medical Examinations'!$G:$G,0)</f>
        <v>2</v>
      </c>
      <c r="I1112" s="7" t="str">
        <f>_xlfn.XLOOKUP(A1112,'Medical Examinations'!$A:$A,'Medical Examinations'!$H:$H,"Unknown")</f>
        <v>No</v>
      </c>
      <c r="J1112" s="7" t="str" cm="1">
        <f t="array" ref="J1112">_xlfn.IFS(C1112&lt;18.5,"Under Weight",C1112&lt;=24.9,"Normal Weight",C1112&lt;30,"Over weight",C1112&gt;=30,"Obesity")</f>
        <v>Normal Weight</v>
      </c>
      <c r="K1112" s="7" t="str" cm="1">
        <f t="array" ref="K1112">_xlfn.IFS(D1112="Null","Unknown",D1112&lt;5.7,"Normal",D1112&lt;6.5,"Prediabetes",D1112&gt;=6.5,"Diabetes")</f>
        <v>Diabetes</v>
      </c>
      <c r="L1112" s="7" t="str">
        <f>_xlfn.XLOOKUP(A1112,'Hospitalisation Details'!$A:$A,'Hospitalisation Details'!$J:$J,)</f>
        <v>13-Oct-1973</v>
      </c>
      <c r="M1112" s="22">
        <f>+_xlfn.XLOOKUP(A1112,'Hospitalisation Details'!$A:$A,'Hospitalisation Details'!$F:$F)</f>
        <v>10156.780000000001</v>
      </c>
      <c r="N1112" s="7" t="str">
        <f>_xlfn.XLOOKUP(A1112,'Hospitalisation Details'!$A:$A,'Hospitalisation Details'!$G:$G)</f>
        <v>tier - 3</v>
      </c>
      <c r="O1112" s="7" t="str">
        <f>_xlfn.XLOOKUP(A1112,'Hospitalisation Details'!$A:$A,'Hospitalisation Details'!$H:$H)</f>
        <v>tier - 2</v>
      </c>
      <c r="P1112" s="7" t="str">
        <f>_xlfn.XLOOKUP(A1112,'Hospitalisation Details'!$A:$A,'Hospitalisation Details'!$I:$I)</f>
        <v>R1012</v>
      </c>
      <c r="Q1112" s="28">
        <f>_xlfn.XLOOKUP(A1112,'Hospitalisation Details'!$A:$A,'Hospitalisation Details'!$K:$K)</f>
        <v>50</v>
      </c>
    </row>
    <row r="1113" spans="1:17" x14ac:dyDescent="0.3">
      <c r="A1113" s="27" t="s">
        <v>1258</v>
      </c>
      <c r="B1113" s="7" t="str">
        <f>IFERROR(_xlfn.XLOOKUP(A1113,'Customer Names'!$A$2:$A$2336,'Customer Names'!$C$2:$C$2336),"Unknown")</f>
        <v xml:space="preserve">  Laura J</v>
      </c>
      <c r="C1113" s="7">
        <f>_xlfn.XLOOKUP(A1113,'Medical Examinations'!$A$2:$A$2336,'Medical Examinations'!$B$2:$B$2336,AVERAGE('Medical Examinations'!$B$2:$B$2336))</f>
        <v>32.659999999999997</v>
      </c>
      <c r="D1113" s="7">
        <f>_xlfn.XLOOKUP(A1113,'Medical Examinations'!$A$2:$A$2336,'Medical Examinations'!$C$2:$C$2336,AVERAGE('Medical Examinations'!$C$2:$C$2336))</f>
        <v>8.92</v>
      </c>
      <c r="E1113" s="7" t="str">
        <f>_xlfn.XLOOKUP(A1113,'Medical Examinations'!$A:$A,'Medical Examinations'!$D:$D,"Unknown")</f>
        <v>Yes</v>
      </c>
      <c r="F1113" s="7" t="str">
        <f>_xlfn.XLOOKUP(A1113,'Medical Examinations'!$A:$A,'Medical Examinations'!$E:$E,"Unknown")</f>
        <v>No</v>
      </c>
      <c r="G1113" s="7" t="str">
        <f>_xlfn.XLOOKUP(A1113,'Medical Examinations'!$A:$A,'Medical Examinations'!$F:$F,"Unknown")</f>
        <v>No</v>
      </c>
      <c r="H1113" s="43">
        <f>_xlfn.XLOOKUP(Healthcare!A1113,'Medical Examinations'!$A:$A,'Medical Examinations'!$G:$G,0)</f>
        <v>0</v>
      </c>
      <c r="I1113" s="7" t="str">
        <f>_xlfn.XLOOKUP(A1113,'Medical Examinations'!$A:$A,'Medical Examinations'!$H:$H,"Unknown")</f>
        <v>No</v>
      </c>
      <c r="J1113" s="7" t="str" cm="1">
        <f t="array" ref="J1113">_xlfn.IFS(C1113&lt;18.5,"Under Weight",C1113&lt;=24.9,"Normal Weight",C1113&lt;30,"Over weight",C1113&gt;=30,"Obesity")</f>
        <v>Obesity</v>
      </c>
      <c r="K1113" s="7" t="str" cm="1">
        <f t="array" ref="K1113">_xlfn.IFS(D1113="Null","Unknown",D1113&lt;5.7,"Normal",D1113&lt;6.5,"Prediabetes",D1113&gt;=6.5,"Diabetes")</f>
        <v>Diabetes</v>
      </c>
      <c r="L1113" s="7" t="str">
        <f>_xlfn.XLOOKUP(A1113,'Hospitalisation Details'!$A:$A,'Hospitalisation Details'!$J:$J,)</f>
        <v>12-Jun-1981</v>
      </c>
      <c r="M1113" s="22">
        <f>+_xlfn.XLOOKUP(A1113,'Hospitalisation Details'!$A:$A,'Hospitalisation Details'!$F:$F)</f>
        <v>10146.129999999999</v>
      </c>
      <c r="N1113" s="7" t="str">
        <f>_xlfn.XLOOKUP(A1113,'Hospitalisation Details'!$A:$A,'Hospitalisation Details'!$G:$G)</f>
        <v>tier - 3</v>
      </c>
      <c r="O1113" s="7" t="str">
        <f>_xlfn.XLOOKUP(A1113,'Hospitalisation Details'!$A:$A,'Hospitalisation Details'!$H:$H)</f>
        <v>tier - 1</v>
      </c>
      <c r="P1113" s="7" t="str">
        <f>_xlfn.XLOOKUP(A1113,'Hospitalisation Details'!$A:$A,'Hospitalisation Details'!$I:$I)</f>
        <v>R1025</v>
      </c>
      <c r="Q1113" s="28">
        <f>_xlfn.XLOOKUP(A1113,'Hospitalisation Details'!$A:$A,'Hospitalisation Details'!$K:$K)</f>
        <v>42</v>
      </c>
    </row>
    <row r="1114" spans="1:17" x14ac:dyDescent="0.3">
      <c r="A1114" s="27" t="s">
        <v>1257</v>
      </c>
      <c r="B1114" s="7" t="str">
        <f>IFERROR(_xlfn.XLOOKUP(A1114,'Customer Names'!$A$2:$A$2336,'Customer Names'!$C$2:$C$2336),"Unknown")</f>
        <v xml:space="preserve">  Thomas</v>
      </c>
      <c r="C1114" s="7">
        <f>_xlfn.XLOOKUP(A1114,'Medical Examinations'!$A$2:$A$2336,'Medical Examinations'!$B$2:$B$2336,AVERAGE('Medical Examinations'!$B$2:$B$2336))</f>
        <v>30.78</v>
      </c>
      <c r="D1114" s="7">
        <f>_xlfn.XLOOKUP(A1114,'Medical Examinations'!$A$2:$A$2336,'Medical Examinations'!$C$2:$C$2336,AVERAGE('Medical Examinations'!$C$2:$C$2336))</f>
        <v>8.6300000000000008</v>
      </c>
      <c r="E1114" s="7" t="str">
        <f>_xlfn.XLOOKUP(A1114,'Medical Examinations'!$A:$A,'Medical Examinations'!$D:$D,"Unknown")</f>
        <v>No</v>
      </c>
      <c r="F1114" s="7" t="str">
        <f>_xlfn.XLOOKUP(A1114,'Medical Examinations'!$A:$A,'Medical Examinations'!$E:$E,"Unknown")</f>
        <v>No</v>
      </c>
      <c r="G1114" s="7" t="str">
        <f>_xlfn.XLOOKUP(A1114,'Medical Examinations'!$A:$A,'Medical Examinations'!$F:$F,"Unknown")</f>
        <v>No</v>
      </c>
      <c r="H1114" s="43">
        <f>_xlfn.XLOOKUP(Healthcare!A1114,'Medical Examinations'!$A:$A,'Medical Examinations'!$G:$G,0)</f>
        <v>0</v>
      </c>
      <c r="I1114" s="7" t="str">
        <f>_xlfn.XLOOKUP(A1114,'Medical Examinations'!$A:$A,'Medical Examinations'!$H:$H,"Unknown")</f>
        <v>No</v>
      </c>
      <c r="J1114" s="7" t="str" cm="1">
        <f t="array" ref="J1114">_xlfn.IFS(C1114&lt;18.5,"Under Weight",C1114&lt;=24.9,"Normal Weight",C1114&lt;30,"Over weight",C1114&gt;=30,"Obesity")</f>
        <v>Obesity</v>
      </c>
      <c r="K1114" s="7" t="str" cm="1">
        <f t="array" ref="K1114">_xlfn.IFS(D1114="Null","Unknown",D1114&lt;5.7,"Normal",D1114&lt;6.5,"Prediabetes",D1114&gt;=6.5,"Diabetes")</f>
        <v>Diabetes</v>
      </c>
      <c r="L1114" s="7" t="str">
        <f>_xlfn.XLOOKUP(A1114,'Hospitalisation Details'!$A:$A,'Hospitalisation Details'!$J:$J,)</f>
        <v>30-Dec-1974</v>
      </c>
      <c r="M1114" s="22">
        <f>+_xlfn.XLOOKUP(A1114,'Hospitalisation Details'!$A:$A,'Hospitalisation Details'!$F:$F)</f>
        <v>10141.14</v>
      </c>
      <c r="N1114" s="7" t="str">
        <f>_xlfn.XLOOKUP(A1114,'Hospitalisation Details'!$A:$A,'Hospitalisation Details'!$G:$G)</f>
        <v>tier - 3</v>
      </c>
      <c r="O1114" s="7" t="str">
        <f>_xlfn.XLOOKUP(A1114,'Hospitalisation Details'!$A:$A,'Hospitalisation Details'!$H:$H)</f>
        <v>tier - 1</v>
      </c>
      <c r="P1114" s="7" t="str">
        <f>_xlfn.XLOOKUP(A1114,'Hospitalisation Details'!$A:$A,'Hospitalisation Details'!$I:$I)</f>
        <v>R1016</v>
      </c>
      <c r="Q1114" s="28">
        <f>_xlfn.XLOOKUP(A1114,'Hospitalisation Details'!$A:$A,'Hospitalisation Details'!$K:$K)</f>
        <v>49</v>
      </c>
    </row>
    <row r="1115" spans="1:17" x14ac:dyDescent="0.3">
      <c r="A1115" s="27" t="s">
        <v>1256</v>
      </c>
      <c r="B1115" s="7" t="str">
        <f>IFERROR(_xlfn.XLOOKUP(A1115,'Customer Names'!$A$2:$A$2336,'Customer Names'!$C$2:$C$2336),"Unknown")</f>
        <v xml:space="preserve">  Gisele</v>
      </c>
      <c r="C1115" s="7">
        <f>_xlfn.XLOOKUP(A1115,'Medical Examinations'!$A$2:$A$2336,'Medical Examinations'!$B$2:$B$2336,AVERAGE('Medical Examinations'!$B$2:$B$2336))</f>
        <v>47.2</v>
      </c>
      <c r="D1115" s="7">
        <f>_xlfn.XLOOKUP(A1115,'Medical Examinations'!$A$2:$A$2336,'Medical Examinations'!$C$2:$C$2336,AVERAGE('Medical Examinations'!$C$2:$C$2336))</f>
        <v>6.29</v>
      </c>
      <c r="E1115" s="7" t="str">
        <f>_xlfn.XLOOKUP(A1115,'Medical Examinations'!$A:$A,'Medical Examinations'!$D:$D,"Unknown")</f>
        <v>Yes</v>
      </c>
      <c r="F1115" s="7" t="str">
        <f>_xlfn.XLOOKUP(A1115,'Medical Examinations'!$A:$A,'Medical Examinations'!$E:$E,"Unknown")</f>
        <v>No</v>
      </c>
      <c r="G1115" s="7" t="str">
        <f>_xlfn.XLOOKUP(A1115,'Medical Examinations'!$A:$A,'Medical Examinations'!$F:$F,"Unknown")</f>
        <v>Yes</v>
      </c>
      <c r="H1115" s="43">
        <f>_xlfn.XLOOKUP(Healthcare!A1115,'Medical Examinations'!$A:$A,'Medical Examinations'!$G:$G,0)</f>
        <v>1</v>
      </c>
      <c r="I1115" s="7" t="str">
        <f>_xlfn.XLOOKUP(A1115,'Medical Examinations'!$A:$A,'Medical Examinations'!$H:$H,"Unknown")</f>
        <v>No</v>
      </c>
      <c r="J1115" s="7" t="str" cm="1">
        <f t="array" ref="J1115">_xlfn.IFS(C1115&lt;18.5,"Under Weight",C1115&lt;=24.9,"Normal Weight",C1115&lt;30,"Over weight",C1115&gt;=30,"Obesity")</f>
        <v>Obesity</v>
      </c>
      <c r="K1115" s="7" t="str" cm="1">
        <f t="array" ref="K1115">_xlfn.IFS(D1115="Null","Unknown",D1115&lt;5.7,"Normal",D1115&lt;6.5,"Prediabetes",D1115&gt;=6.5,"Diabetes")</f>
        <v>Prediabetes</v>
      </c>
      <c r="L1115" s="7" t="str">
        <f>_xlfn.XLOOKUP(A1115,'Hospitalisation Details'!$A:$A,'Hospitalisation Details'!$J:$J,)</f>
        <v>5-Sep-1997</v>
      </c>
      <c r="M1115" s="22">
        <f>+_xlfn.XLOOKUP(A1115,'Hospitalisation Details'!$A:$A,'Hospitalisation Details'!$F:$F)</f>
        <v>10139.84</v>
      </c>
      <c r="N1115" s="7" t="str">
        <f>_xlfn.XLOOKUP(A1115,'Hospitalisation Details'!$A:$A,'Hospitalisation Details'!$G:$G)</f>
        <v>tier - 3</v>
      </c>
      <c r="O1115" s="7" t="str">
        <f>_xlfn.XLOOKUP(A1115,'Hospitalisation Details'!$A:$A,'Hospitalisation Details'!$H:$H)</f>
        <v>tier - 2</v>
      </c>
      <c r="P1115" s="7" t="str">
        <f>_xlfn.XLOOKUP(A1115,'Hospitalisation Details'!$A:$A,'Hospitalisation Details'!$I:$I)</f>
        <v>R1012</v>
      </c>
      <c r="Q1115" s="28">
        <f>_xlfn.XLOOKUP(A1115,'Hospitalisation Details'!$A:$A,'Hospitalisation Details'!$K:$K)</f>
        <v>26</v>
      </c>
    </row>
    <row r="1116" spans="1:17" x14ac:dyDescent="0.3">
      <c r="A1116" s="27" t="s">
        <v>1255</v>
      </c>
      <c r="B1116" s="7" t="str">
        <f>IFERROR(_xlfn.XLOOKUP(A1116,'Customer Names'!$A$2:$A$2336,'Customer Names'!$C$2:$C$2336),"Unknown")</f>
        <v xml:space="preserve">  Myra L</v>
      </c>
      <c r="C1116" s="7">
        <f>_xlfn.XLOOKUP(A1116,'Medical Examinations'!$A$2:$A$2336,'Medical Examinations'!$B$2:$B$2336,AVERAGE('Medical Examinations'!$B$2:$B$2336))</f>
        <v>31.6</v>
      </c>
      <c r="D1116" s="7">
        <f>_xlfn.XLOOKUP(A1116,'Medical Examinations'!$A$2:$A$2336,'Medical Examinations'!$C$2:$C$2336,AVERAGE('Medical Examinations'!$C$2:$C$2336))</f>
        <v>5.75</v>
      </c>
      <c r="E1116" s="7" t="str">
        <f>_xlfn.XLOOKUP(A1116,'Medical Examinations'!$A:$A,'Medical Examinations'!$D:$D,"Unknown")</f>
        <v>No</v>
      </c>
      <c r="F1116" s="7" t="str">
        <f>_xlfn.XLOOKUP(A1116,'Medical Examinations'!$A:$A,'Medical Examinations'!$E:$E,"Unknown")</f>
        <v>No</v>
      </c>
      <c r="G1116" s="7" t="str">
        <f>_xlfn.XLOOKUP(A1116,'Medical Examinations'!$A:$A,'Medical Examinations'!$F:$F,"Unknown")</f>
        <v>No</v>
      </c>
      <c r="H1116" s="43">
        <f>_xlfn.XLOOKUP(Healthcare!A1116,'Medical Examinations'!$A:$A,'Medical Examinations'!$G:$G,0)</f>
        <v>2</v>
      </c>
      <c r="I1116" s="7" t="str">
        <f>_xlfn.XLOOKUP(A1116,'Medical Examinations'!$A:$A,'Medical Examinations'!$H:$H,"Unknown")</f>
        <v>No</v>
      </c>
      <c r="J1116" s="7" t="str" cm="1">
        <f t="array" ref="J1116">_xlfn.IFS(C1116&lt;18.5,"Under Weight",C1116&lt;=24.9,"Normal Weight",C1116&lt;30,"Over weight",C1116&gt;=30,"Obesity")</f>
        <v>Obesity</v>
      </c>
      <c r="K1116" s="7" t="str" cm="1">
        <f t="array" ref="K1116">_xlfn.IFS(D1116="Null","Unknown",D1116&lt;5.7,"Normal",D1116&lt;6.5,"Prediabetes",D1116&gt;=6.5,"Diabetes")</f>
        <v>Prediabetes</v>
      </c>
      <c r="L1116" s="7" t="str">
        <f>_xlfn.XLOOKUP(A1116,'Hospitalisation Details'!$A:$A,'Hospitalisation Details'!$J:$J,)</f>
        <v>16-Nov-1972</v>
      </c>
      <c r="M1116" s="22">
        <f>+_xlfn.XLOOKUP(A1116,'Hospitalisation Details'!$A:$A,'Hospitalisation Details'!$F:$F)</f>
        <v>10118.42</v>
      </c>
      <c r="N1116" s="7" t="str">
        <f>_xlfn.XLOOKUP(A1116,'Hospitalisation Details'!$A:$A,'Hospitalisation Details'!$G:$G)</f>
        <v>tier - 3</v>
      </c>
      <c r="O1116" s="7" t="str">
        <f>_xlfn.XLOOKUP(A1116,'Hospitalisation Details'!$A:$A,'Hospitalisation Details'!$H:$H)</f>
        <v>tier - 3</v>
      </c>
      <c r="P1116" s="7" t="str">
        <f>_xlfn.XLOOKUP(A1116,'Hospitalisation Details'!$A:$A,'Hospitalisation Details'!$I:$I)</f>
        <v>R1011</v>
      </c>
      <c r="Q1116" s="28">
        <f>_xlfn.XLOOKUP(A1116,'Hospitalisation Details'!$A:$A,'Hospitalisation Details'!$K:$K)</f>
        <v>51</v>
      </c>
    </row>
    <row r="1117" spans="1:17" x14ac:dyDescent="0.3">
      <c r="A1117" s="27" t="s">
        <v>1254</v>
      </c>
      <c r="B1117" s="7" t="str">
        <f>IFERROR(_xlfn.XLOOKUP(A1117,'Customer Names'!$A$2:$A$2336,'Customer Names'!$C$2:$C$2336),"Unknown")</f>
        <v xml:space="preserve">  Melissa M</v>
      </c>
      <c r="C1117" s="7">
        <f>_xlfn.XLOOKUP(A1117,'Medical Examinations'!$A$2:$A$2336,'Medical Examinations'!$B$2:$B$2336,AVERAGE('Medical Examinations'!$B$2:$B$2336))</f>
        <v>33.914999999999999</v>
      </c>
      <c r="D1117" s="7">
        <f>_xlfn.XLOOKUP(A1117,'Medical Examinations'!$A$2:$A$2336,'Medical Examinations'!$C$2:$C$2336,AVERAGE('Medical Examinations'!$C$2:$C$2336))</f>
        <v>6.66</v>
      </c>
      <c r="E1117" s="7" t="str">
        <f>_xlfn.XLOOKUP(A1117,'Medical Examinations'!$A:$A,'Medical Examinations'!$D:$D,"Unknown")</f>
        <v>Yes</v>
      </c>
      <c r="F1117" s="7" t="str">
        <f>_xlfn.XLOOKUP(A1117,'Medical Examinations'!$A:$A,'Medical Examinations'!$E:$E,"Unknown")</f>
        <v>No</v>
      </c>
      <c r="G1117" s="7" t="str">
        <f>_xlfn.XLOOKUP(A1117,'Medical Examinations'!$A:$A,'Medical Examinations'!$F:$F,"Unknown")</f>
        <v>No</v>
      </c>
      <c r="H1117" s="43">
        <f>_xlfn.XLOOKUP(Healthcare!A1117,'Medical Examinations'!$A:$A,'Medical Examinations'!$G:$G,0)</f>
        <v>1</v>
      </c>
      <c r="I1117" s="7" t="str">
        <f>_xlfn.XLOOKUP(A1117,'Medical Examinations'!$A:$A,'Medical Examinations'!$H:$H,"Unknown")</f>
        <v>No</v>
      </c>
      <c r="J1117" s="7" t="str" cm="1">
        <f t="array" ref="J1117">_xlfn.IFS(C1117&lt;18.5,"Under Weight",C1117&lt;=24.9,"Normal Weight",C1117&lt;30,"Over weight",C1117&gt;=30,"Obesity")</f>
        <v>Obesity</v>
      </c>
      <c r="K1117" s="7" t="str" cm="1">
        <f t="array" ref="K1117">_xlfn.IFS(D1117="Null","Unknown",D1117&lt;5.7,"Normal",D1117&lt;6.5,"Prediabetes",D1117&gt;=6.5,"Diabetes")</f>
        <v>Diabetes</v>
      </c>
      <c r="L1117" s="7" t="str">
        <f>_xlfn.XLOOKUP(A1117,'Hospitalisation Details'!$A:$A,'Hospitalisation Details'!$J:$J,)</f>
        <v>2-Jul-1975</v>
      </c>
      <c r="M1117" s="22">
        <f>+_xlfn.XLOOKUP(A1117,'Hospitalisation Details'!$A:$A,'Hospitalisation Details'!$F:$F)</f>
        <v>10115.01</v>
      </c>
      <c r="N1117" s="7" t="str">
        <f>_xlfn.XLOOKUP(A1117,'Hospitalisation Details'!$A:$A,'Hospitalisation Details'!$G:$G)</f>
        <v>tier - 3</v>
      </c>
      <c r="O1117" s="7" t="str">
        <f>_xlfn.XLOOKUP(A1117,'Hospitalisation Details'!$A:$A,'Hospitalisation Details'!$H:$H)</f>
        <v>tier - 3</v>
      </c>
      <c r="P1117" s="7" t="str">
        <f>_xlfn.XLOOKUP(A1117,'Hospitalisation Details'!$A:$A,'Hospitalisation Details'!$I:$I)</f>
        <v>R1012</v>
      </c>
      <c r="Q1117" s="28">
        <f>_xlfn.XLOOKUP(A1117,'Hospitalisation Details'!$A:$A,'Hospitalisation Details'!$K:$K)</f>
        <v>48</v>
      </c>
    </row>
    <row r="1118" spans="1:17" x14ac:dyDescent="0.3">
      <c r="A1118" s="27" t="s">
        <v>1253</v>
      </c>
      <c r="B1118" s="7" t="str">
        <f>IFERROR(_xlfn.XLOOKUP(A1118,'Customer Names'!$A$2:$A$2336,'Customer Names'!$C$2:$C$2336),"Unknown")</f>
        <v xml:space="preserve">  Eleanor F</v>
      </c>
      <c r="C1118" s="7">
        <f>_xlfn.XLOOKUP(A1118,'Medical Examinations'!$A$2:$A$2336,'Medical Examinations'!$B$2:$B$2336,AVERAGE('Medical Examinations'!$B$2:$B$2336))</f>
        <v>23.54</v>
      </c>
      <c r="D1118" s="7">
        <f>_xlfn.XLOOKUP(A1118,'Medical Examinations'!$A$2:$A$2336,'Medical Examinations'!$C$2:$C$2336,AVERAGE('Medical Examinations'!$C$2:$C$2336))</f>
        <v>5.0999999999999996</v>
      </c>
      <c r="E1118" s="7" t="str">
        <f>_xlfn.XLOOKUP(A1118,'Medical Examinations'!$A:$A,'Medical Examinations'!$D:$D,"Unknown")</f>
        <v>No</v>
      </c>
      <c r="F1118" s="7" t="str">
        <f>_xlfn.XLOOKUP(A1118,'Medical Examinations'!$A:$A,'Medical Examinations'!$E:$E,"Unknown")</f>
        <v>No</v>
      </c>
      <c r="G1118" s="7" t="str">
        <f>_xlfn.XLOOKUP(A1118,'Medical Examinations'!$A:$A,'Medical Examinations'!$F:$F,"Unknown")</f>
        <v>No</v>
      </c>
      <c r="H1118" s="43">
        <f>_xlfn.XLOOKUP(Healthcare!A1118,'Medical Examinations'!$A:$A,'Medical Examinations'!$G:$G,0)</f>
        <v>2</v>
      </c>
      <c r="I1118" s="7" t="str">
        <f>_xlfn.XLOOKUP(A1118,'Medical Examinations'!$A:$A,'Medical Examinations'!$H:$H,"Unknown")</f>
        <v>No</v>
      </c>
      <c r="J1118" s="7" t="str" cm="1">
        <f t="array" ref="J1118">_xlfn.IFS(C1118&lt;18.5,"Under Weight",C1118&lt;=24.9,"Normal Weight",C1118&lt;30,"Over weight",C1118&gt;=30,"Obesity")</f>
        <v>Normal Weight</v>
      </c>
      <c r="K1118" s="7" t="str" cm="1">
        <f t="array" ref="K1118">_xlfn.IFS(D1118="Null","Unknown",D1118&lt;5.7,"Normal",D1118&lt;6.5,"Prediabetes",D1118&gt;=6.5,"Diabetes")</f>
        <v>Normal</v>
      </c>
      <c r="L1118" s="7" t="str">
        <f>_xlfn.XLOOKUP(A1118,'Hospitalisation Details'!$A:$A,'Hospitalisation Details'!$J:$J,)</f>
        <v>8-Aug-1972</v>
      </c>
      <c r="M1118" s="22">
        <f>+_xlfn.XLOOKUP(A1118,'Hospitalisation Details'!$A:$A,'Hospitalisation Details'!$F:$F)</f>
        <v>10107.219999999999</v>
      </c>
      <c r="N1118" s="7" t="str">
        <f>_xlfn.XLOOKUP(A1118,'Hospitalisation Details'!$A:$A,'Hospitalisation Details'!$G:$G)</f>
        <v>tier - 3</v>
      </c>
      <c r="O1118" s="7" t="str">
        <f>_xlfn.XLOOKUP(A1118,'Hospitalisation Details'!$A:$A,'Hospitalisation Details'!$H:$H)</f>
        <v>tier - 1</v>
      </c>
      <c r="P1118" s="7" t="str">
        <f>_xlfn.XLOOKUP(A1118,'Hospitalisation Details'!$A:$A,'Hospitalisation Details'!$I:$I)</f>
        <v>R1013</v>
      </c>
      <c r="Q1118" s="28">
        <f>_xlfn.XLOOKUP(A1118,'Hospitalisation Details'!$A:$A,'Hospitalisation Details'!$K:$K)</f>
        <v>51</v>
      </c>
    </row>
    <row r="1119" spans="1:17" x14ac:dyDescent="0.3">
      <c r="A1119" s="27" t="s">
        <v>1252</v>
      </c>
      <c r="B1119" s="7" t="str">
        <f>IFERROR(_xlfn.XLOOKUP(A1119,'Customer Names'!$A$2:$A$2336,'Customer Names'!$C$2:$C$2336),"Unknown")</f>
        <v xml:space="preserve">  Elizabeth</v>
      </c>
      <c r="C1119" s="7">
        <f>_xlfn.XLOOKUP(A1119,'Medical Examinations'!$A$2:$A$2336,'Medical Examinations'!$B$2:$B$2336,AVERAGE('Medical Examinations'!$B$2:$B$2336))</f>
        <v>27.074999999999999</v>
      </c>
      <c r="D1119" s="7">
        <f>_xlfn.XLOOKUP(A1119,'Medical Examinations'!$A$2:$A$2336,'Medical Examinations'!$C$2:$C$2336,AVERAGE('Medical Examinations'!$C$2:$C$2336))</f>
        <v>4.41</v>
      </c>
      <c r="E1119" s="7" t="str">
        <f>_xlfn.XLOOKUP(A1119,'Medical Examinations'!$A:$A,'Medical Examinations'!$D:$D,"Unknown")</f>
        <v>No</v>
      </c>
      <c r="F1119" s="7" t="str">
        <f>_xlfn.XLOOKUP(A1119,'Medical Examinations'!$A:$A,'Medical Examinations'!$E:$E,"Unknown")</f>
        <v>No</v>
      </c>
      <c r="G1119" s="7" t="str">
        <f>_xlfn.XLOOKUP(A1119,'Medical Examinations'!$A:$A,'Medical Examinations'!$F:$F,"Unknown")</f>
        <v>No</v>
      </c>
      <c r="H1119" s="43">
        <f>_xlfn.XLOOKUP(Healthcare!A1119,'Medical Examinations'!$A:$A,'Medical Examinations'!$G:$G,0)</f>
        <v>2</v>
      </c>
      <c r="I1119" s="7" t="str">
        <f>_xlfn.XLOOKUP(A1119,'Medical Examinations'!$A:$A,'Medical Examinations'!$H:$H,"Unknown")</f>
        <v>No</v>
      </c>
      <c r="J1119" s="7" t="str" cm="1">
        <f t="array" ref="J1119">_xlfn.IFS(C1119&lt;18.5,"Under Weight",C1119&lt;=24.9,"Normal Weight",C1119&lt;30,"Over weight",C1119&gt;=30,"Obesity")</f>
        <v>Over weight</v>
      </c>
      <c r="K1119" s="7" t="str" cm="1">
        <f t="array" ref="K1119">_xlfn.IFS(D1119="Null","Unknown",D1119&lt;5.7,"Normal",D1119&lt;6.5,"Prediabetes",D1119&gt;=6.5,"Diabetes")</f>
        <v>Normal</v>
      </c>
      <c r="L1119" s="7" t="str">
        <f>_xlfn.XLOOKUP(A1119,'Hospitalisation Details'!$A:$A,'Hospitalisation Details'!$J:$J,)</f>
        <v>19-Oct-1972</v>
      </c>
      <c r="M1119" s="22">
        <f>+_xlfn.XLOOKUP(A1119,'Hospitalisation Details'!$A:$A,'Hospitalisation Details'!$F:$F)</f>
        <v>10106.129999999999</v>
      </c>
      <c r="N1119" s="7" t="str">
        <f>_xlfn.XLOOKUP(A1119,'Hospitalisation Details'!$A:$A,'Hospitalisation Details'!$G:$G)</f>
        <v>tier - 3</v>
      </c>
      <c r="O1119" s="7" t="str">
        <f>_xlfn.XLOOKUP(A1119,'Hospitalisation Details'!$A:$A,'Hospitalisation Details'!$H:$H)</f>
        <v>tier - 1</v>
      </c>
      <c r="P1119" s="7" t="str">
        <f>_xlfn.XLOOKUP(A1119,'Hospitalisation Details'!$A:$A,'Hospitalisation Details'!$I:$I)</f>
        <v>R1024</v>
      </c>
      <c r="Q1119" s="28">
        <f>_xlfn.XLOOKUP(A1119,'Hospitalisation Details'!$A:$A,'Hospitalisation Details'!$K:$K)</f>
        <v>51</v>
      </c>
    </row>
    <row r="1120" spans="1:17" x14ac:dyDescent="0.3">
      <c r="A1120" s="27" t="s">
        <v>1251</v>
      </c>
      <c r="B1120" s="7" t="str">
        <f>IFERROR(_xlfn.XLOOKUP(A1120,'Customer Names'!$A$2:$A$2336,'Customer Names'!$C$2:$C$2336),"Unknown")</f>
        <v xml:space="preserve">  Kenneth</v>
      </c>
      <c r="C1120" s="7">
        <f>_xlfn.XLOOKUP(A1120,'Medical Examinations'!$A$2:$A$2336,'Medical Examinations'!$B$2:$B$2336,AVERAGE('Medical Examinations'!$B$2:$B$2336))</f>
        <v>25.8</v>
      </c>
      <c r="D1120" s="7">
        <f>_xlfn.XLOOKUP(A1120,'Medical Examinations'!$A$2:$A$2336,'Medical Examinations'!$C$2:$C$2336,AVERAGE('Medical Examinations'!$C$2:$C$2336))</f>
        <v>5.52</v>
      </c>
      <c r="E1120" s="7" t="str">
        <f>_xlfn.XLOOKUP(A1120,'Medical Examinations'!$A:$A,'Medical Examinations'!$D:$D,"Unknown")</f>
        <v>Yes</v>
      </c>
      <c r="F1120" s="7" t="str">
        <f>_xlfn.XLOOKUP(A1120,'Medical Examinations'!$A:$A,'Medical Examinations'!$E:$E,"Unknown")</f>
        <v>No</v>
      </c>
      <c r="G1120" s="7" t="str">
        <f>_xlfn.XLOOKUP(A1120,'Medical Examinations'!$A:$A,'Medical Examinations'!$F:$F,"Unknown")</f>
        <v>No</v>
      </c>
      <c r="H1120" s="43">
        <f>_xlfn.XLOOKUP(Healthcare!A1120,'Medical Examinations'!$A:$A,'Medical Examinations'!$G:$G,0)</f>
        <v>0</v>
      </c>
      <c r="I1120" s="7" t="str">
        <f>_xlfn.XLOOKUP(A1120,'Medical Examinations'!$A:$A,'Medical Examinations'!$H:$H,"Unknown")</f>
        <v>No</v>
      </c>
      <c r="J1120" s="7" t="str" cm="1">
        <f t="array" ref="J1120">_xlfn.IFS(C1120&lt;18.5,"Under Weight",C1120&lt;=24.9,"Normal Weight",C1120&lt;30,"Over weight",C1120&gt;=30,"Obesity")</f>
        <v>Over weight</v>
      </c>
      <c r="K1120" s="7" t="str" cm="1">
        <f t="array" ref="K1120">_xlfn.IFS(D1120="Null","Unknown",D1120&lt;5.7,"Normal",D1120&lt;6.5,"Prediabetes",D1120&gt;=6.5,"Diabetes")</f>
        <v>Normal</v>
      </c>
      <c r="L1120" s="7" t="str">
        <f>_xlfn.XLOOKUP(A1120,'Hospitalisation Details'!$A:$A,'Hospitalisation Details'!$J:$J,)</f>
        <v>19-Dec-1976</v>
      </c>
      <c r="M1120" s="22">
        <f>+_xlfn.XLOOKUP(A1120,'Hospitalisation Details'!$A:$A,'Hospitalisation Details'!$F:$F)</f>
        <v>10096.969999999999</v>
      </c>
      <c r="N1120" s="7" t="str">
        <f>_xlfn.XLOOKUP(A1120,'Hospitalisation Details'!$A:$A,'Hospitalisation Details'!$G:$G)</f>
        <v>tier - 3</v>
      </c>
      <c r="O1120" s="7" t="str">
        <f>_xlfn.XLOOKUP(A1120,'Hospitalisation Details'!$A:$A,'Hospitalisation Details'!$H:$H)</f>
        <v>tier - 2</v>
      </c>
      <c r="P1120" s="7" t="str">
        <f>_xlfn.XLOOKUP(A1120,'Hospitalisation Details'!$A:$A,'Hospitalisation Details'!$I:$I)</f>
        <v>R1011</v>
      </c>
      <c r="Q1120" s="28">
        <f>_xlfn.XLOOKUP(A1120,'Hospitalisation Details'!$A:$A,'Hospitalisation Details'!$K:$K)</f>
        <v>47</v>
      </c>
    </row>
    <row r="1121" spans="1:17" x14ac:dyDescent="0.3">
      <c r="A1121" s="27" t="s">
        <v>1250</v>
      </c>
      <c r="B1121" s="7" t="str">
        <f>IFERROR(_xlfn.XLOOKUP(A1121,'Customer Names'!$A$2:$A$2336,'Customer Names'!$C$2:$C$2336),"Unknown")</f>
        <v xml:space="preserve">  Robert G</v>
      </c>
      <c r="C1121" s="7">
        <f>_xlfn.XLOOKUP(A1121,'Medical Examinations'!$A$2:$A$2336,'Medical Examinations'!$B$2:$B$2336,AVERAGE('Medical Examinations'!$B$2:$B$2336))</f>
        <v>36.1</v>
      </c>
      <c r="D1121" s="7">
        <f>_xlfn.XLOOKUP(A1121,'Medical Examinations'!$A$2:$A$2336,'Medical Examinations'!$C$2:$C$2336,AVERAGE('Medical Examinations'!$C$2:$C$2336))</f>
        <v>4.62</v>
      </c>
      <c r="E1121" s="7" t="str">
        <f>_xlfn.XLOOKUP(A1121,'Medical Examinations'!$A:$A,'Medical Examinations'!$D:$D,"Unknown")</f>
        <v>Yes</v>
      </c>
      <c r="F1121" s="7" t="str">
        <f>_xlfn.XLOOKUP(A1121,'Medical Examinations'!$A:$A,'Medical Examinations'!$E:$E,"Unknown")</f>
        <v>No</v>
      </c>
      <c r="G1121" s="7" t="str">
        <f>_xlfn.XLOOKUP(A1121,'Medical Examinations'!$A:$A,'Medical Examinations'!$F:$F,"Unknown")</f>
        <v>Yes</v>
      </c>
      <c r="H1121" s="43">
        <f>_xlfn.XLOOKUP(Healthcare!A1121,'Medical Examinations'!$A:$A,'Medical Examinations'!$G:$G,0)</f>
        <v>1</v>
      </c>
      <c r="I1121" s="7" t="str">
        <f>_xlfn.XLOOKUP(A1121,'Medical Examinations'!$A:$A,'Medical Examinations'!$H:$H,"Unknown")</f>
        <v>No</v>
      </c>
      <c r="J1121" s="7" t="str" cm="1">
        <f t="array" ref="J1121">_xlfn.IFS(C1121&lt;18.5,"Under Weight",C1121&lt;=24.9,"Normal Weight",C1121&lt;30,"Over weight",C1121&gt;=30,"Obesity")</f>
        <v>Obesity</v>
      </c>
      <c r="K1121" s="7" t="str" cm="1">
        <f t="array" ref="K1121">_xlfn.IFS(D1121="Null","Unknown",D1121&lt;5.7,"Normal",D1121&lt;6.5,"Prediabetes",D1121&gt;=6.5,"Diabetes")</f>
        <v>Normal</v>
      </c>
      <c r="L1121" s="7" t="str">
        <f>_xlfn.XLOOKUP(A1121,'Hospitalisation Details'!$A:$A,'Hospitalisation Details'!$J:$J,)</f>
        <v>3-Jul-1969</v>
      </c>
      <c r="M1121" s="22">
        <f>+_xlfn.XLOOKUP(A1121,'Hospitalisation Details'!$A:$A,'Hospitalisation Details'!$F:$F)</f>
        <v>10085.85</v>
      </c>
      <c r="N1121" s="7" t="str">
        <f>_xlfn.XLOOKUP(A1121,'Hospitalisation Details'!$A:$A,'Hospitalisation Details'!$G:$G)</f>
        <v>tier - 3</v>
      </c>
      <c r="O1121" s="7" t="str">
        <f>_xlfn.XLOOKUP(A1121,'Hospitalisation Details'!$A:$A,'Hospitalisation Details'!$H:$H)</f>
        <v>tier - 3</v>
      </c>
      <c r="P1121" s="7" t="str">
        <f>_xlfn.XLOOKUP(A1121,'Hospitalisation Details'!$A:$A,'Hospitalisation Details'!$I:$I)</f>
        <v>R1011</v>
      </c>
      <c r="Q1121" s="28">
        <f>_xlfn.XLOOKUP(A1121,'Hospitalisation Details'!$A:$A,'Hospitalisation Details'!$K:$K)</f>
        <v>54</v>
      </c>
    </row>
    <row r="1122" spans="1:17" x14ac:dyDescent="0.3">
      <c r="A1122" s="27" t="s">
        <v>1249</v>
      </c>
      <c r="B1122" s="7" t="str">
        <f>IFERROR(_xlfn.XLOOKUP(A1122,'Customer Names'!$A$2:$A$2336,'Customer Names'!$C$2:$C$2336),"Unknown")</f>
        <v xml:space="preserve">  Thomas C</v>
      </c>
      <c r="C1122" s="7">
        <f>_xlfn.XLOOKUP(A1122,'Medical Examinations'!$A$2:$A$2336,'Medical Examinations'!$B$2:$B$2336,AVERAGE('Medical Examinations'!$B$2:$B$2336))</f>
        <v>30.495000000000001</v>
      </c>
      <c r="D1122" s="7">
        <f>_xlfn.XLOOKUP(A1122,'Medical Examinations'!$A$2:$A$2336,'Medical Examinations'!$C$2:$C$2336,AVERAGE('Medical Examinations'!$C$2:$C$2336))</f>
        <v>5.74</v>
      </c>
      <c r="E1122" s="7" t="str">
        <f>_xlfn.XLOOKUP(A1122,'Medical Examinations'!$A:$A,'Medical Examinations'!$D:$D,"Unknown")</f>
        <v>Yes</v>
      </c>
      <c r="F1122" s="7" t="str">
        <f>_xlfn.XLOOKUP(A1122,'Medical Examinations'!$A:$A,'Medical Examinations'!$E:$E,"Unknown")</f>
        <v>No</v>
      </c>
      <c r="G1122" s="7" t="str">
        <f>_xlfn.XLOOKUP(A1122,'Medical Examinations'!$A:$A,'Medical Examinations'!$F:$F,"Unknown")</f>
        <v>Yes</v>
      </c>
      <c r="H1122" s="43">
        <f>_xlfn.XLOOKUP(Healthcare!A1122,'Medical Examinations'!$A:$A,'Medical Examinations'!$G:$G,0)</f>
        <v>1</v>
      </c>
      <c r="I1122" s="7" t="str">
        <f>_xlfn.XLOOKUP(A1122,'Medical Examinations'!$A:$A,'Medical Examinations'!$H:$H,"Unknown")</f>
        <v>No</v>
      </c>
      <c r="J1122" s="7" t="str" cm="1">
        <f t="array" ref="J1122">_xlfn.IFS(C1122&lt;18.5,"Under Weight",C1122&lt;=24.9,"Normal Weight",C1122&lt;30,"Over weight",C1122&gt;=30,"Obesity")</f>
        <v>Obesity</v>
      </c>
      <c r="K1122" s="7" t="str" cm="1">
        <f t="array" ref="K1122">_xlfn.IFS(D1122="Null","Unknown",D1122&lt;5.7,"Normal",D1122&lt;6.5,"Prediabetes",D1122&gt;=6.5,"Diabetes")</f>
        <v>Prediabetes</v>
      </c>
      <c r="L1122" s="7" t="str">
        <f>_xlfn.XLOOKUP(A1122,'Hospitalisation Details'!$A:$A,'Hospitalisation Details'!$J:$J,)</f>
        <v>27-Oct-1969</v>
      </c>
      <c r="M1122" s="22">
        <f>+_xlfn.XLOOKUP(A1122,'Hospitalisation Details'!$A:$A,'Hospitalisation Details'!$F:$F)</f>
        <v>10072.06</v>
      </c>
      <c r="N1122" s="7" t="str">
        <f>_xlfn.XLOOKUP(A1122,'Hospitalisation Details'!$A:$A,'Hospitalisation Details'!$G:$G)</f>
        <v>tier - 3</v>
      </c>
      <c r="O1122" s="7" t="str">
        <f>_xlfn.XLOOKUP(A1122,'Hospitalisation Details'!$A:$A,'Hospitalisation Details'!$H:$H)</f>
        <v>tier - 1</v>
      </c>
      <c r="P1122" s="7" t="str">
        <f>_xlfn.XLOOKUP(A1122,'Hospitalisation Details'!$A:$A,'Hospitalisation Details'!$I:$I)</f>
        <v>R1017</v>
      </c>
      <c r="Q1122" s="28">
        <f>_xlfn.XLOOKUP(A1122,'Hospitalisation Details'!$A:$A,'Hospitalisation Details'!$K:$K)</f>
        <v>54</v>
      </c>
    </row>
    <row r="1123" spans="1:17" x14ac:dyDescent="0.3">
      <c r="A1123" s="27" t="s">
        <v>1248</v>
      </c>
      <c r="B1123" s="7" t="str">
        <f>IFERROR(_xlfn.XLOOKUP(A1123,'Customer Names'!$A$2:$A$2336,'Customer Names'!$C$2:$C$2336),"Unknown")</f>
        <v xml:space="preserve">  Matthew J</v>
      </c>
      <c r="C1123" s="7">
        <f>_xlfn.XLOOKUP(A1123,'Medical Examinations'!$A$2:$A$2336,'Medical Examinations'!$B$2:$B$2336,AVERAGE('Medical Examinations'!$B$2:$B$2336))</f>
        <v>21.4</v>
      </c>
      <c r="D1123" s="7">
        <f>_xlfn.XLOOKUP(A1123,'Medical Examinations'!$A$2:$A$2336,'Medical Examinations'!$C$2:$C$2336,AVERAGE('Medical Examinations'!$C$2:$C$2336))</f>
        <v>6.3</v>
      </c>
      <c r="E1123" s="7" t="str">
        <f>_xlfn.XLOOKUP(A1123,'Medical Examinations'!$A:$A,'Medical Examinations'!$D:$D,"Unknown")</f>
        <v>Yes</v>
      </c>
      <c r="F1123" s="7" t="str">
        <f>_xlfn.XLOOKUP(A1123,'Medical Examinations'!$A:$A,'Medical Examinations'!$E:$E,"Unknown")</f>
        <v>No</v>
      </c>
      <c r="G1123" s="7" t="str">
        <f>_xlfn.XLOOKUP(A1123,'Medical Examinations'!$A:$A,'Medical Examinations'!$F:$F,"Unknown")</f>
        <v>Yes</v>
      </c>
      <c r="H1123" s="43">
        <f>_xlfn.XLOOKUP(Healthcare!A1123,'Medical Examinations'!$A:$A,'Medical Examinations'!$G:$G,0)</f>
        <v>1</v>
      </c>
      <c r="I1123" s="7" t="str">
        <f>_xlfn.XLOOKUP(A1123,'Medical Examinations'!$A:$A,'Medical Examinations'!$H:$H,"Unknown")</f>
        <v>No</v>
      </c>
      <c r="J1123" s="7" t="str" cm="1">
        <f t="array" ref="J1123">_xlfn.IFS(C1123&lt;18.5,"Under Weight",C1123&lt;=24.9,"Normal Weight",C1123&lt;30,"Over weight",C1123&gt;=30,"Obesity")</f>
        <v>Normal Weight</v>
      </c>
      <c r="K1123" s="7" t="str" cm="1">
        <f t="array" ref="K1123">_xlfn.IFS(D1123="Null","Unknown",D1123&lt;5.7,"Normal",D1123&lt;6.5,"Prediabetes",D1123&gt;=6.5,"Diabetes")</f>
        <v>Prediabetes</v>
      </c>
      <c r="L1123" s="7" t="str">
        <f>_xlfn.XLOOKUP(A1123,'Hospitalisation Details'!$A:$A,'Hospitalisation Details'!$J:$J,)</f>
        <v>22-Aug-1969</v>
      </c>
      <c r="M1123" s="22">
        <f>+_xlfn.XLOOKUP(A1123,'Hospitalisation Details'!$A:$A,'Hospitalisation Details'!$F:$F)</f>
        <v>10065.41</v>
      </c>
      <c r="N1123" s="7" t="str">
        <f>_xlfn.XLOOKUP(A1123,'Hospitalisation Details'!$A:$A,'Hospitalisation Details'!$G:$G)</f>
        <v>tier - 3</v>
      </c>
      <c r="O1123" s="7" t="str">
        <f>_xlfn.XLOOKUP(A1123,'Hospitalisation Details'!$A:$A,'Hospitalisation Details'!$H:$H)</f>
        <v>tier - 2</v>
      </c>
      <c r="P1123" s="7" t="str">
        <f>_xlfn.XLOOKUP(A1123,'Hospitalisation Details'!$A:$A,'Hospitalisation Details'!$I:$I)</f>
        <v>R1011</v>
      </c>
      <c r="Q1123" s="28">
        <f>_xlfn.XLOOKUP(A1123,'Hospitalisation Details'!$A:$A,'Hospitalisation Details'!$K:$K)</f>
        <v>54</v>
      </c>
    </row>
    <row r="1124" spans="1:17" x14ac:dyDescent="0.3">
      <c r="A1124" s="27" t="s">
        <v>1247</v>
      </c>
      <c r="B1124" s="7" t="str">
        <f>IFERROR(_xlfn.XLOOKUP(A1124,'Customer Names'!$A$2:$A$2336,'Customer Names'!$C$2:$C$2336),"Unknown")</f>
        <v xml:space="preserve">  Mallory D</v>
      </c>
      <c r="C1124" s="7">
        <f>_xlfn.XLOOKUP(A1124,'Medical Examinations'!$A$2:$A$2336,'Medical Examinations'!$B$2:$B$2336,AVERAGE('Medical Examinations'!$B$2:$B$2336))</f>
        <v>32.299999999999997</v>
      </c>
      <c r="D1124" s="7">
        <f>_xlfn.XLOOKUP(A1124,'Medical Examinations'!$A$2:$A$2336,'Medical Examinations'!$C$2:$C$2336,AVERAGE('Medical Examinations'!$C$2:$C$2336))</f>
        <v>10.27</v>
      </c>
      <c r="E1124" s="7" t="str">
        <f>_xlfn.XLOOKUP(A1124,'Medical Examinations'!$A:$A,'Medical Examinations'!$D:$D,"Unknown")</f>
        <v>No</v>
      </c>
      <c r="F1124" s="7" t="str">
        <f>_xlfn.XLOOKUP(A1124,'Medical Examinations'!$A:$A,'Medical Examinations'!$E:$E,"Unknown")</f>
        <v>No</v>
      </c>
      <c r="G1124" s="7" t="str">
        <f>_xlfn.XLOOKUP(A1124,'Medical Examinations'!$A:$A,'Medical Examinations'!$F:$F,"Unknown")</f>
        <v>No</v>
      </c>
      <c r="H1124" s="43">
        <f>_xlfn.XLOOKUP(Healthcare!A1124,'Medical Examinations'!$A:$A,'Medical Examinations'!$G:$G,0)</f>
        <v>0</v>
      </c>
      <c r="I1124" s="7" t="str">
        <f>_xlfn.XLOOKUP(A1124,'Medical Examinations'!$A:$A,'Medical Examinations'!$H:$H,"Unknown")</f>
        <v>No</v>
      </c>
      <c r="J1124" s="7" t="str" cm="1">
        <f t="array" ref="J1124">_xlfn.IFS(C1124&lt;18.5,"Under Weight",C1124&lt;=24.9,"Normal Weight",C1124&lt;30,"Over weight",C1124&gt;=30,"Obesity")</f>
        <v>Obesity</v>
      </c>
      <c r="K1124" s="7" t="str" cm="1">
        <f t="array" ref="K1124">_xlfn.IFS(D1124="Null","Unknown",D1124&lt;5.7,"Normal",D1124&lt;6.5,"Prediabetes",D1124&gt;=6.5,"Diabetes")</f>
        <v>Diabetes</v>
      </c>
      <c r="L1124" s="7" t="str">
        <f>_xlfn.XLOOKUP(A1124,'Hospitalisation Details'!$A:$A,'Hospitalisation Details'!$J:$J,)</f>
        <v>30-Aug-1974</v>
      </c>
      <c r="M1124" s="22">
        <f>+_xlfn.XLOOKUP(A1124,'Hospitalisation Details'!$A:$A,'Hospitalisation Details'!$F:$F)</f>
        <v>10043.25</v>
      </c>
      <c r="N1124" s="7" t="str">
        <f>_xlfn.XLOOKUP(A1124,'Hospitalisation Details'!$A:$A,'Hospitalisation Details'!$G:$G)</f>
        <v>tier - 3</v>
      </c>
      <c r="O1124" s="7" t="str">
        <f>_xlfn.XLOOKUP(A1124,'Hospitalisation Details'!$A:$A,'Hospitalisation Details'!$H:$H)</f>
        <v>tier - 2</v>
      </c>
      <c r="P1124" s="7" t="str">
        <f>_xlfn.XLOOKUP(A1124,'Hospitalisation Details'!$A:$A,'Hospitalisation Details'!$I:$I)</f>
        <v>R1024</v>
      </c>
      <c r="Q1124" s="28">
        <f>_xlfn.XLOOKUP(A1124,'Hospitalisation Details'!$A:$A,'Hospitalisation Details'!$K:$K)</f>
        <v>49</v>
      </c>
    </row>
    <row r="1125" spans="1:17" x14ac:dyDescent="0.3">
      <c r="A1125" s="27" t="s">
        <v>1246</v>
      </c>
      <c r="B1125" s="7" t="str">
        <f>IFERROR(_xlfn.XLOOKUP(A1125,'Customer Names'!$A$2:$A$2336,'Customer Names'!$C$2:$C$2336),"Unknown")</f>
        <v xml:space="preserve">  Christopher D</v>
      </c>
      <c r="C1125" s="7">
        <f>_xlfn.XLOOKUP(A1125,'Medical Examinations'!$A$2:$A$2336,'Medical Examinations'!$B$2:$B$2336,AVERAGE('Medical Examinations'!$B$2:$B$2336))</f>
        <v>29.78</v>
      </c>
      <c r="D1125" s="7">
        <f>_xlfn.XLOOKUP(A1125,'Medical Examinations'!$A$2:$A$2336,'Medical Examinations'!$C$2:$C$2336,AVERAGE('Medical Examinations'!$C$2:$C$2336))</f>
        <v>5.85</v>
      </c>
      <c r="E1125" s="7" t="str">
        <f>_xlfn.XLOOKUP(A1125,'Medical Examinations'!$A:$A,'Medical Examinations'!$D:$D,"Unknown")</f>
        <v>No</v>
      </c>
      <c r="F1125" s="7" t="str">
        <f>_xlfn.XLOOKUP(A1125,'Medical Examinations'!$A:$A,'Medical Examinations'!$E:$E,"Unknown")</f>
        <v>No</v>
      </c>
      <c r="G1125" s="7" t="str">
        <f>_xlfn.XLOOKUP(A1125,'Medical Examinations'!$A:$A,'Medical Examinations'!$F:$F,"Unknown")</f>
        <v>Yes</v>
      </c>
      <c r="H1125" s="43">
        <f>_xlfn.XLOOKUP(Healthcare!A1125,'Medical Examinations'!$A:$A,'Medical Examinations'!$G:$G,0)</f>
        <v>1</v>
      </c>
      <c r="I1125" s="7" t="str">
        <f>_xlfn.XLOOKUP(A1125,'Medical Examinations'!$A:$A,'Medical Examinations'!$H:$H,"Unknown")</f>
        <v>No</v>
      </c>
      <c r="J1125" s="7" t="str" cm="1">
        <f t="array" ref="J1125">_xlfn.IFS(C1125&lt;18.5,"Under Weight",C1125&lt;=24.9,"Normal Weight",C1125&lt;30,"Over weight",C1125&gt;=30,"Obesity")</f>
        <v>Over weight</v>
      </c>
      <c r="K1125" s="7" t="str" cm="1">
        <f t="array" ref="K1125">_xlfn.IFS(D1125="Null","Unknown",D1125&lt;5.7,"Normal",D1125&lt;6.5,"Prediabetes",D1125&gt;=6.5,"Diabetes")</f>
        <v>Prediabetes</v>
      </c>
      <c r="L1125" s="7" t="str">
        <f>_xlfn.XLOOKUP(A1125,'Hospitalisation Details'!$A:$A,'Hospitalisation Details'!$J:$J,)</f>
        <v>28-Dec-1979</v>
      </c>
      <c r="M1125" s="22">
        <f>+_xlfn.XLOOKUP(A1125,'Hospitalisation Details'!$A:$A,'Hospitalisation Details'!$F:$F)</f>
        <v>10027.15</v>
      </c>
      <c r="N1125" s="7" t="str">
        <f>_xlfn.XLOOKUP(A1125,'Hospitalisation Details'!$A:$A,'Hospitalisation Details'!$G:$G)</f>
        <v>tier - 3</v>
      </c>
      <c r="O1125" s="7" t="str">
        <f>_xlfn.XLOOKUP(A1125,'Hospitalisation Details'!$A:$A,'Hospitalisation Details'!$H:$H)</f>
        <v>tier - 1</v>
      </c>
      <c r="P1125" s="7" t="str">
        <f>_xlfn.XLOOKUP(A1125,'Hospitalisation Details'!$A:$A,'Hospitalisation Details'!$I:$I)</f>
        <v>R1021</v>
      </c>
      <c r="Q1125" s="28">
        <f>_xlfn.XLOOKUP(A1125,'Hospitalisation Details'!$A:$A,'Hospitalisation Details'!$K:$K)</f>
        <v>44</v>
      </c>
    </row>
    <row r="1126" spans="1:17" x14ac:dyDescent="0.3">
      <c r="A1126" s="27" t="s">
        <v>1245</v>
      </c>
      <c r="B1126" s="7" t="str">
        <f>IFERROR(_xlfn.XLOOKUP(A1126,'Customer Names'!$A$2:$A$2336,'Customer Names'!$C$2:$C$2336),"Unknown")</f>
        <v xml:space="preserve">  Jamie</v>
      </c>
      <c r="C1126" s="7">
        <f>_xlfn.XLOOKUP(A1126,'Medical Examinations'!$A$2:$A$2336,'Medical Examinations'!$B$2:$B$2336,AVERAGE('Medical Examinations'!$B$2:$B$2336))</f>
        <v>34.76</v>
      </c>
      <c r="D1126" s="7">
        <f>_xlfn.XLOOKUP(A1126,'Medical Examinations'!$A$2:$A$2336,'Medical Examinations'!$C$2:$C$2336,AVERAGE('Medical Examinations'!$C$2:$C$2336))</f>
        <v>5.92</v>
      </c>
      <c r="E1126" s="7" t="str">
        <f>_xlfn.XLOOKUP(A1126,'Medical Examinations'!$A:$A,'Medical Examinations'!$D:$D,"Unknown")</f>
        <v>Yes</v>
      </c>
      <c r="F1126" s="7" t="str">
        <f>_xlfn.XLOOKUP(A1126,'Medical Examinations'!$A:$A,'Medical Examinations'!$E:$E,"Unknown")</f>
        <v>No</v>
      </c>
      <c r="G1126" s="7" t="str">
        <f>_xlfn.XLOOKUP(A1126,'Medical Examinations'!$A:$A,'Medical Examinations'!$F:$F,"Unknown")</f>
        <v>No</v>
      </c>
      <c r="H1126" s="43">
        <f>_xlfn.XLOOKUP(Healthcare!A1126,'Medical Examinations'!$A:$A,'Medical Examinations'!$G:$G,0)</f>
        <v>1</v>
      </c>
      <c r="I1126" s="7" t="str">
        <f>_xlfn.XLOOKUP(A1126,'Medical Examinations'!$A:$A,'Medical Examinations'!$H:$H,"Unknown")</f>
        <v>No</v>
      </c>
      <c r="J1126" s="7" t="str" cm="1">
        <f t="array" ref="J1126">_xlfn.IFS(C1126&lt;18.5,"Under Weight",C1126&lt;=24.9,"Normal Weight",C1126&lt;30,"Over weight",C1126&gt;=30,"Obesity")</f>
        <v>Obesity</v>
      </c>
      <c r="K1126" s="7" t="str" cm="1">
        <f t="array" ref="K1126">_xlfn.IFS(D1126="Null","Unknown",D1126&lt;5.7,"Normal",D1126&lt;6.5,"Prediabetes",D1126&gt;=6.5,"Diabetes")</f>
        <v>Prediabetes</v>
      </c>
      <c r="L1126" s="7" t="str">
        <f>_xlfn.XLOOKUP(A1126,'Hospitalisation Details'!$A:$A,'Hospitalisation Details'!$J:$J,)</f>
        <v>3-Jul-1988</v>
      </c>
      <c r="M1126" s="22">
        <f>+_xlfn.XLOOKUP(A1126,'Hospitalisation Details'!$A:$A,'Hospitalisation Details'!$F:$F)</f>
        <v>10011.44</v>
      </c>
      <c r="N1126" s="7" t="str">
        <f>_xlfn.XLOOKUP(A1126,'Hospitalisation Details'!$A:$A,'Hospitalisation Details'!$G:$G)</f>
        <v>tier - 3</v>
      </c>
      <c r="O1126" s="7" t="str">
        <f>_xlfn.XLOOKUP(A1126,'Hospitalisation Details'!$A:$A,'Hospitalisation Details'!$H:$H)</f>
        <v>tier - 3</v>
      </c>
      <c r="P1126" s="7" t="str">
        <f>_xlfn.XLOOKUP(A1126,'Hospitalisation Details'!$A:$A,'Hospitalisation Details'!$I:$I)</f>
        <v>R1026</v>
      </c>
      <c r="Q1126" s="28">
        <f>_xlfn.XLOOKUP(A1126,'Hospitalisation Details'!$A:$A,'Hospitalisation Details'!$K:$K)</f>
        <v>35</v>
      </c>
    </row>
    <row r="1127" spans="1:17" x14ac:dyDescent="0.3">
      <c r="A1127" s="27" t="s">
        <v>1244</v>
      </c>
      <c r="B1127" s="7" t="str">
        <f>IFERROR(_xlfn.XLOOKUP(A1127,'Customer Names'!$A$2:$A$2336,'Customer Names'!$C$2:$C$2336),"Unknown")</f>
        <v xml:space="preserve">  Ariell</v>
      </c>
      <c r="C1127" s="7">
        <f>_xlfn.XLOOKUP(A1127,'Medical Examinations'!$A$2:$A$2336,'Medical Examinations'!$B$2:$B$2336,AVERAGE('Medical Examinations'!$B$2:$B$2336))</f>
        <v>18.335000000000001</v>
      </c>
      <c r="D1127" s="7">
        <f>_xlfn.XLOOKUP(A1127,'Medical Examinations'!$A$2:$A$2336,'Medical Examinations'!$C$2:$C$2336,AVERAGE('Medical Examinations'!$C$2:$C$2336))</f>
        <v>10.01</v>
      </c>
      <c r="E1127" s="7" t="str">
        <f>_xlfn.XLOOKUP(A1127,'Medical Examinations'!$A:$A,'Medical Examinations'!$D:$D,"Unknown")</f>
        <v>Yes</v>
      </c>
      <c r="F1127" s="7" t="str">
        <f>_xlfn.XLOOKUP(A1127,'Medical Examinations'!$A:$A,'Medical Examinations'!$E:$E,"Unknown")</f>
        <v>No</v>
      </c>
      <c r="G1127" s="7" t="str">
        <f>_xlfn.XLOOKUP(A1127,'Medical Examinations'!$A:$A,'Medical Examinations'!$F:$F,"Unknown")</f>
        <v>No</v>
      </c>
      <c r="H1127" s="43">
        <f>_xlfn.XLOOKUP(Healthcare!A1127,'Medical Examinations'!$A:$A,'Medical Examinations'!$G:$G,0)</f>
        <v>2</v>
      </c>
      <c r="I1127" s="7" t="str">
        <f>_xlfn.XLOOKUP(A1127,'Medical Examinations'!$A:$A,'Medical Examinations'!$H:$H,"Unknown")</f>
        <v>No</v>
      </c>
      <c r="J1127" s="7" t="str" cm="1">
        <f t="array" ref="J1127">_xlfn.IFS(C1127&lt;18.5,"Under Weight",C1127&lt;=24.9,"Normal Weight",C1127&lt;30,"Over weight",C1127&gt;=30,"Obesity")</f>
        <v>Under Weight</v>
      </c>
      <c r="K1127" s="7" t="str" cm="1">
        <f t="array" ref="K1127">_xlfn.IFS(D1127="Null","Unknown",D1127&lt;5.7,"Normal",D1127&lt;6.5,"Prediabetes",D1127&gt;=6.5,"Diabetes")</f>
        <v>Diabetes</v>
      </c>
      <c r="L1127" s="7" t="str">
        <f>_xlfn.XLOOKUP(A1127,'Hospitalisation Details'!$A:$A,'Hospitalisation Details'!$J:$J,)</f>
        <v>11-Aug-1970</v>
      </c>
      <c r="M1127" s="22">
        <f>+_xlfn.XLOOKUP(A1127,'Hospitalisation Details'!$A:$A,'Hospitalisation Details'!$F:$F)</f>
        <v>9991.0400000000009</v>
      </c>
      <c r="N1127" s="7" t="str">
        <f>_xlfn.XLOOKUP(A1127,'Hospitalisation Details'!$A:$A,'Hospitalisation Details'!$G:$G)</f>
        <v>tier - 2</v>
      </c>
      <c r="O1127" s="7" t="str">
        <f>_xlfn.XLOOKUP(A1127,'Hospitalisation Details'!$A:$A,'Hospitalisation Details'!$H:$H)</f>
        <v>tier - 3</v>
      </c>
      <c r="P1127" s="7" t="str">
        <f>_xlfn.XLOOKUP(A1127,'Hospitalisation Details'!$A:$A,'Hospitalisation Details'!$I:$I)</f>
        <v>R1012</v>
      </c>
      <c r="Q1127" s="28">
        <f>_xlfn.XLOOKUP(A1127,'Hospitalisation Details'!$A:$A,'Hospitalisation Details'!$K:$K)</f>
        <v>53</v>
      </c>
    </row>
    <row r="1128" spans="1:17" x14ac:dyDescent="0.3">
      <c r="A1128" s="27" t="s">
        <v>1243</v>
      </c>
      <c r="B1128" s="7" t="str">
        <f>IFERROR(_xlfn.XLOOKUP(A1128,'Customer Names'!$A$2:$A$2336,'Customer Names'!$C$2:$C$2336),"Unknown")</f>
        <v xml:space="preserve">  Christopher</v>
      </c>
      <c r="C1128" s="7">
        <f>_xlfn.XLOOKUP(A1128,'Medical Examinations'!$A$2:$A$2336,'Medical Examinations'!$B$2:$B$2336,AVERAGE('Medical Examinations'!$B$2:$B$2336))</f>
        <v>32.299999999999997</v>
      </c>
      <c r="D1128" s="7">
        <f>_xlfn.XLOOKUP(A1128,'Medical Examinations'!$A$2:$A$2336,'Medical Examinations'!$C$2:$C$2336,AVERAGE('Medical Examinations'!$C$2:$C$2336))</f>
        <v>9.59</v>
      </c>
      <c r="E1128" s="7" t="str">
        <f>_xlfn.XLOOKUP(A1128,'Medical Examinations'!$A:$A,'Medical Examinations'!$D:$D,"Unknown")</f>
        <v>No</v>
      </c>
      <c r="F1128" s="7" t="str">
        <f>_xlfn.XLOOKUP(A1128,'Medical Examinations'!$A:$A,'Medical Examinations'!$E:$E,"Unknown")</f>
        <v>No</v>
      </c>
      <c r="G1128" s="7" t="str">
        <f>_xlfn.XLOOKUP(A1128,'Medical Examinations'!$A:$A,'Medical Examinations'!$F:$F,"Unknown")</f>
        <v>No</v>
      </c>
      <c r="H1128" s="43">
        <f>_xlfn.XLOOKUP(Healthcare!A1128,'Medical Examinations'!$A:$A,'Medical Examinations'!$G:$G,0)</f>
        <v>0</v>
      </c>
      <c r="I1128" s="7" t="str">
        <f>_xlfn.XLOOKUP(A1128,'Medical Examinations'!$A:$A,'Medical Examinations'!$H:$H,"Unknown")</f>
        <v>No</v>
      </c>
      <c r="J1128" s="7" t="str" cm="1">
        <f t="array" ref="J1128">_xlfn.IFS(C1128&lt;18.5,"Under Weight",C1128&lt;=24.9,"Normal Weight",C1128&lt;30,"Over weight",C1128&gt;=30,"Obesity")</f>
        <v>Obesity</v>
      </c>
      <c r="K1128" s="7" t="str" cm="1">
        <f t="array" ref="K1128">_xlfn.IFS(D1128="Null","Unknown",D1128&lt;5.7,"Normal",D1128&lt;6.5,"Prediabetes",D1128&gt;=6.5,"Diabetes")</f>
        <v>Diabetes</v>
      </c>
      <c r="L1128" s="7" t="str">
        <f>_xlfn.XLOOKUP(A1128,'Hospitalisation Details'!$A:$A,'Hospitalisation Details'!$J:$J,)</f>
        <v>6-Oct-1971</v>
      </c>
      <c r="M1128" s="22">
        <f>+_xlfn.XLOOKUP(A1128,'Hospitalisation Details'!$A:$A,'Hospitalisation Details'!$F:$F)</f>
        <v>9964.06</v>
      </c>
      <c r="N1128" s="7" t="str">
        <f>_xlfn.XLOOKUP(A1128,'Hospitalisation Details'!$A:$A,'Hospitalisation Details'!$G:$G)</f>
        <v>tier - 2</v>
      </c>
      <c r="O1128" s="7" t="str">
        <f>_xlfn.XLOOKUP(A1128,'Hospitalisation Details'!$A:$A,'Hospitalisation Details'!$H:$H)</f>
        <v>tier - 2</v>
      </c>
      <c r="P1128" s="7" t="str">
        <f>_xlfn.XLOOKUP(A1128,'Hospitalisation Details'!$A:$A,'Hospitalisation Details'!$I:$I)</f>
        <v>R1019</v>
      </c>
      <c r="Q1128" s="28">
        <f>_xlfn.XLOOKUP(A1128,'Hospitalisation Details'!$A:$A,'Hospitalisation Details'!$K:$K)</f>
        <v>52</v>
      </c>
    </row>
    <row r="1129" spans="1:17" x14ac:dyDescent="0.3">
      <c r="A1129" s="27" t="s">
        <v>1242</v>
      </c>
      <c r="B1129" s="7" t="str">
        <f>IFERROR(_xlfn.XLOOKUP(A1129,'Customer Names'!$A$2:$A$2336,'Customer Names'!$C$2:$C$2336),"Unknown")</f>
        <v xml:space="preserve">  Ryan</v>
      </c>
      <c r="C1129" s="7">
        <f>_xlfn.XLOOKUP(A1129,'Medical Examinations'!$A$2:$A$2336,'Medical Examinations'!$B$2:$B$2336,AVERAGE('Medical Examinations'!$B$2:$B$2336))</f>
        <v>27.74</v>
      </c>
      <c r="D1129" s="7">
        <f>_xlfn.XLOOKUP(A1129,'Medical Examinations'!$A$2:$A$2336,'Medical Examinations'!$C$2:$C$2336,AVERAGE('Medical Examinations'!$C$2:$C$2336))</f>
        <v>10.37</v>
      </c>
      <c r="E1129" s="7" t="str">
        <f>_xlfn.XLOOKUP(A1129,'Medical Examinations'!$A:$A,'Medical Examinations'!$D:$D,"Unknown")</f>
        <v>No</v>
      </c>
      <c r="F1129" s="7" t="str">
        <f>_xlfn.XLOOKUP(A1129,'Medical Examinations'!$A:$A,'Medical Examinations'!$E:$E,"Unknown")</f>
        <v>No</v>
      </c>
      <c r="G1129" s="7" t="str">
        <f>_xlfn.XLOOKUP(A1129,'Medical Examinations'!$A:$A,'Medical Examinations'!$F:$F,"Unknown")</f>
        <v>No</v>
      </c>
      <c r="H1129" s="43">
        <f>_xlfn.XLOOKUP(Healthcare!A1129,'Medical Examinations'!$A:$A,'Medical Examinations'!$G:$G,0)</f>
        <v>0</v>
      </c>
      <c r="I1129" s="7" t="str">
        <f>_xlfn.XLOOKUP(A1129,'Medical Examinations'!$A:$A,'Medical Examinations'!$H:$H,"Unknown")</f>
        <v>No</v>
      </c>
      <c r="J1129" s="7" t="str" cm="1">
        <f t="array" ref="J1129">_xlfn.IFS(C1129&lt;18.5,"Under Weight",C1129&lt;=24.9,"Normal Weight",C1129&lt;30,"Over weight",C1129&gt;=30,"Obesity")</f>
        <v>Over weight</v>
      </c>
      <c r="K1129" s="7" t="str" cm="1">
        <f t="array" ref="K1129">_xlfn.IFS(D1129="Null","Unknown",D1129&lt;5.7,"Normal",D1129&lt;6.5,"Prediabetes",D1129&gt;=6.5,"Diabetes")</f>
        <v>Diabetes</v>
      </c>
      <c r="L1129" s="7" t="str">
        <f>_xlfn.XLOOKUP(A1129,'Hospitalisation Details'!$A:$A,'Hospitalisation Details'!$J:$J,)</f>
        <v>26-Dec-1971</v>
      </c>
      <c r="M1129" s="22">
        <f>+_xlfn.XLOOKUP(A1129,'Hospitalisation Details'!$A:$A,'Hospitalisation Details'!$F:$F)</f>
        <v>9957.7199999999993</v>
      </c>
      <c r="N1129" s="7" t="str">
        <f>_xlfn.XLOOKUP(A1129,'Hospitalisation Details'!$A:$A,'Hospitalisation Details'!$G:$G)</f>
        <v>tier - 2</v>
      </c>
      <c r="O1129" s="7" t="str">
        <f>_xlfn.XLOOKUP(A1129,'Hospitalisation Details'!$A:$A,'Hospitalisation Details'!$H:$H)</f>
        <v>tier - 3</v>
      </c>
      <c r="P1129" s="7" t="str">
        <f>_xlfn.XLOOKUP(A1129,'Hospitalisation Details'!$A:$A,'Hospitalisation Details'!$I:$I)</f>
        <v>R1018</v>
      </c>
      <c r="Q1129" s="28">
        <f>_xlfn.XLOOKUP(A1129,'Hospitalisation Details'!$A:$A,'Hospitalisation Details'!$K:$K)</f>
        <v>52</v>
      </c>
    </row>
    <row r="1130" spans="1:17" x14ac:dyDescent="0.3">
      <c r="A1130" s="27" t="s">
        <v>1241</v>
      </c>
      <c r="B1130" s="7" t="str">
        <f>IFERROR(_xlfn.XLOOKUP(A1130,'Customer Names'!$A$2:$A$2336,'Customer Names'!$C$2:$C$2336),"Unknown")</f>
        <v xml:space="preserve">  Thomas B</v>
      </c>
      <c r="C1130" s="7">
        <f>_xlfn.XLOOKUP(A1130,'Medical Examinations'!$A$2:$A$2336,'Medical Examinations'!$B$2:$B$2336,AVERAGE('Medical Examinations'!$B$2:$B$2336))</f>
        <v>24</v>
      </c>
      <c r="D1130" s="7">
        <f>_xlfn.XLOOKUP(A1130,'Medical Examinations'!$A$2:$A$2336,'Medical Examinations'!$C$2:$C$2336,AVERAGE('Medical Examinations'!$C$2:$C$2336))</f>
        <v>4.01</v>
      </c>
      <c r="E1130" s="7" t="str">
        <f>_xlfn.XLOOKUP(A1130,'Medical Examinations'!$A:$A,'Medical Examinations'!$D:$D,"Unknown")</f>
        <v>Yes</v>
      </c>
      <c r="F1130" s="7" t="str">
        <f>_xlfn.XLOOKUP(A1130,'Medical Examinations'!$A:$A,'Medical Examinations'!$E:$E,"Unknown")</f>
        <v>No</v>
      </c>
      <c r="G1130" s="7" t="str">
        <f>_xlfn.XLOOKUP(A1130,'Medical Examinations'!$A:$A,'Medical Examinations'!$F:$F,"Unknown")</f>
        <v>No</v>
      </c>
      <c r="H1130" s="43">
        <f>_xlfn.XLOOKUP(Healthcare!A1130,'Medical Examinations'!$A:$A,'Medical Examinations'!$G:$G,0)</f>
        <v>1</v>
      </c>
      <c r="I1130" s="7" t="str">
        <f>_xlfn.XLOOKUP(A1130,'Medical Examinations'!$A:$A,'Medical Examinations'!$H:$H,"Unknown")</f>
        <v>No</v>
      </c>
      <c r="J1130" s="7" t="str" cm="1">
        <f t="array" ref="J1130">_xlfn.IFS(C1130&lt;18.5,"Under Weight",C1130&lt;=24.9,"Normal Weight",C1130&lt;30,"Over weight",C1130&gt;=30,"Obesity")</f>
        <v>Normal Weight</v>
      </c>
      <c r="K1130" s="7" t="str" cm="1">
        <f t="array" ref="K1130">_xlfn.IFS(D1130="Null","Unknown",D1130&lt;5.7,"Normal",D1130&lt;6.5,"Prediabetes",D1130&gt;=6.5,"Diabetes")</f>
        <v>Normal</v>
      </c>
      <c r="L1130" s="7" t="str">
        <f>_xlfn.XLOOKUP(A1130,'Hospitalisation Details'!$A:$A,'Hospitalisation Details'!$J:$J,)</f>
        <v>11-Sep-1964</v>
      </c>
      <c r="M1130" s="22">
        <f>+_xlfn.XLOOKUP(A1130,'Hospitalisation Details'!$A:$A,'Hospitalisation Details'!$F:$F)</f>
        <v>9933.44</v>
      </c>
      <c r="N1130" s="7" t="str">
        <f>_xlfn.XLOOKUP(A1130,'Hospitalisation Details'!$A:$A,'Hospitalisation Details'!$G:$G)</f>
        <v>tier - 3</v>
      </c>
      <c r="O1130" s="7" t="str">
        <f>_xlfn.XLOOKUP(A1130,'Hospitalisation Details'!$A:$A,'Hospitalisation Details'!$H:$H)</f>
        <v>tier - 3</v>
      </c>
      <c r="P1130" s="7" t="str">
        <f>_xlfn.XLOOKUP(A1130,'Hospitalisation Details'!$A:$A,'Hospitalisation Details'!$I:$I)</f>
        <v>R1013</v>
      </c>
      <c r="Q1130" s="28">
        <f>_xlfn.XLOOKUP(A1130,'Hospitalisation Details'!$A:$A,'Hospitalisation Details'!$K:$K)</f>
        <v>59</v>
      </c>
    </row>
    <row r="1131" spans="1:17" x14ac:dyDescent="0.3">
      <c r="A1131" s="27" t="s">
        <v>1240</v>
      </c>
      <c r="B1131" s="7" t="str">
        <f>IFERROR(_xlfn.XLOOKUP(A1131,'Customer Names'!$A$2:$A$2336,'Customer Names'!$C$2:$C$2336),"Unknown")</f>
        <v xml:space="preserve">  Katie</v>
      </c>
      <c r="C1131" s="7">
        <f>_xlfn.XLOOKUP(A1131,'Medical Examinations'!$A$2:$A$2336,'Medical Examinations'!$B$2:$B$2336,AVERAGE('Medical Examinations'!$B$2:$B$2336))</f>
        <v>31.78</v>
      </c>
      <c r="D1131" s="7">
        <f>_xlfn.XLOOKUP(A1131,'Medical Examinations'!$A$2:$A$2336,'Medical Examinations'!$C$2:$C$2336,AVERAGE('Medical Examinations'!$C$2:$C$2336))</f>
        <v>4.24</v>
      </c>
      <c r="E1131" s="7" t="str">
        <f>_xlfn.XLOOKUP(A1131,'Medical Examinations'!$A:$A,'Medical Examinations'!$D:$D,"Unknown")</f>
        <v>Yes</v>
      </c>
      <c r="F1131" s="7" t="str">
        <f>_xlfn.XLOOKUP(A1131,'Medical Examinations'!$A:$A,'Medical Examinations'!$E:$E,"Unknown")</f>
        <v>No</v>
      </c>
      <c r="G1131" s="7" t="str">
        <f>_xlfn.XLOOKUP(A1131,'Medical Examinations'!$A:$A,'Medical Examinations'!$F:$F,"Unknown")</f>
        <v>Yes</v>
      </c>
      <c r="H1131" s="43">
        <f>_xlfn.XLOOKUP(Healthcare!A1131,'Medical Examinations'!$A:$A,'Medical Examinations'!$G:$G,0)</f>
        <v>1</v>
      </c>
      <c r="I1131" s="7" t="str">
        <f>_xlfn.XLOOKUP(A1131,'Medical Examinations'!$A:$A,'Medical Examinations'!$H:$H,"Unknown")</f>
        <v>No</v>
      </c>
      <c r="J1131" s="7" t="str" cm="1">
        <f t="array" ref="J1131">_xlfn.IFS(C1131&lt;18.5,"Under Weight",C1131&lt;=24.9,"Normal Weight",C1131&lt;30,"Over weight",C1131&gt;=30,"Obesity")</f>
        <v>Obesity</v>
      </c>
      <c r="K1131" s="7" t="str" cm="1">
        <f t="array" ref="K1131">_xlfn.IFS(D1131="Null","Unknown",D1131&lt;5.7,"Normal",D1131&lt;6.5,"Prediabetes",D1131&gt;=6.5,"Diabetes")</f>
        <v>Normal</v>
      </c>
      <c r="L1131" s="7" t="str">
        <f>_xlfn.XLOOKUP(A1131,'Hospitalisation Details'!$A:$A,'Hospitalisation Details'!$J:$J,)</f>
        <v>3-Dec-1983</v>
      </c>
      <c r="M1131" s="22">
        <f>+_xlfn.XLOOKUP(A1131,'Hospitalisation Details'!$A:$A,'Hospitalisation Details'!$F:$F)</f>
        <v>9931.9599999999991</v>
      </c>
      <c r="N1131" s="7" t="str">
        <f>_xlfn.XLOOKUP(A1131,'Hospitalisation Details'!$A:$A,'Hospitalisation Details'!$G:$G)</f>
        <v>tier - 2</v>
      </c>
      <c r="O1131" s="7" t="str">
        <f>_xlfn.XLOOKUP(A1131,'Hospitalisation Details'!$A:$A,'Hospitalisation Details'!$H:$H)</f>
        <v>tier - 2</v>
      </c>
      <c r="P1131" s="7" t="str">
        <f>_xlfn.XLOOKUP(A1131,'Hospitalisation Details'!$A:$A,'Hospitalisation Details'!$I:$I)</f>
        <v>R1012</v>
      </c>
      <c r="Q1131" s="28">
        <f>_xlfn.XLOOKUP(A1131,'Hospitalisation Details'!$A:$A,'Hospitalisation Details'!$K:$K)</f>
        <v>40</v>
      </c>
    </row>
    <row r="1132" spans="1:17" x14ac:dyDescent="0.3">
      <c r="A1132" s="27" t="s">
        <v>1239</v>
      </c>
      <c r="B1132" s="7" t="str">
        <f>IFERROR(_xlfn.XLOOKUP(A1132,'Customer Names'!$A$2:$A$2336,'Customer Names'!$C$2:$C$2336),"Unknown")</f>
        <v xml:space="preserve">  Rachelle L</v>
      </c>
      <c r="C1132" s="7">
        <f>_xlfn.XLOOKUP(A1132,'Medical Examinations'!$A$2:$A$2336,'Medical Examinations'!$B$2:$B$2336,AVERAGE('Medical Examinations'!$B$2:$B$2336))</f>
        <v>32.25</v>
      </c>
      <c r="D1132" s="7">
        <f>_xlfn.XLOOKUP(A1132,'Medical Examinations'!$A$2:$A$2336,'Medical Examinations'!$C$2:$C$2336,AVERAGE('Medical Examinations'!$C$2:$C$2336))</f>
        <v>5.36</v>
      </c>
      <c r="E1132" s="7" t="str">
        <f>_xlfn.XLOOKUP(A1132,'Medical Examinations'!$A:$A,'Medical Examinations'!$D:$D,"Unknown")</f>
        <v>Yes</v>
      </c>
      <c r="F1132" s="7" t="str">
        <f>_xlfn.XLOOKUP(A1132,'Medical Examinations'!$A:$A,'Medical Examinations'!$E:$E,"Unknown")</f>
        <v>No</v>
      </c>
      <c r="G1132" s="7" t="str">
        <f>_xlfn.XLOOKUP(A1132,'Medical Examinations'!$A:$A,'Medical Examinations'!$F:$F,"Unknown")</f>
        <v>No</v>
      </c>
      <c r="H1132" s="43">
        <f>_xlfn.XLOOKUP(Healthcare!A1132,'Medical Examinations'!$A:$A,'Medical Examinations'!$G:$G,0)</f>
        <v>0</v>
      </c>
      <c r="I1132" s="7" t="str">
        <f>_xlfn.XLOOKUP(A1132,'Medical Examinations'!$A:$A,'Medical Examinations'!$H:$H,"Unknown")</f>
        <v>No</v>
      </c>
      <c r="J1132" s="7" t="str" cm="1">
        <f t="array" ref="J1132">_xlfn.IFS(C1132&lt;18.5,"Under Weight",C1132&lt;=24.9,"Normal Weight",C1132&lt;30,"Over weight",C1132&gt;=30,"Obesity")</f>
        <v>Obesity</v>
      </c>
      <c r="K1132" s="7" t="str" cm="1">
        <f t="array" ref="K1132">_xlfn.IFS(D1132="Null","Unknown",D1132&lt;5.7,"Normal",D1132&lt;6.5,"Prediabetes",D1132&gt;=6.5,"Diabetes")</f>
        <v>Normal</v>
      </c>
      <c r="L1132" s="7" t="str">
        <f>_xlfn.XLOOKUP(A1132,'Hospitalisation Details'!$A:$A,'Hospitalisation Details'!$J:$J,)</f>
        <v>19-Aug-1985</v>
      </c>
      <c r="M1132" s="22">
        <f>+_xlfn.XLOOKUP(A1132,'Hospitalisation Details'!$A:$A,'Hospitalisation Details'!$F:$F)</f>
        <v>9930.64</v>
      </c>
      <c r="N1132" s="7" t="str">
        <f>_xlfn.XLOOKUP(A1132,'Hospitalisation Details'!$A:$A,'Hospitalisation Details'!$G:$G)</f>
        <v>tier - 2</v>
      </c>
      <c r="O1132" s="7" t="str">
        <f>_xlfn.XLOOKUP(A1132,'Hospitalisation Details'!$A:$A,'Hospitalisation Details'!$H:$H)</f>
        <v>tier - 3</v>
      </c>
      <c r="P1132" s="7" t="str">
        <f>_xlfn.XLOOKUP(A1132,'Hospitalisation Details'!$A:$A,'Hospitalisation Details'!$I:$I)</f>
        <v>R1025</v>
      </c>
      <c r="Q1132" s="28">
        <f>_xlfn.XLOOKUP(A1132,'Hospitalisation Details'!$A:$A,'Hospitalisation Details'!$K:$K)</f>
        <v>38</v>
      </c>
    </row>
    <row r="1133" spans="1:17" x14ac:dyDescent="0.3">
      <c r="A1133" s="27" t="s">
        <v>1238</v>
      </c>
      <c r="B1133" s="7" t="str">
        <f>IFERROR(_xlfn.XLOOKUP(A1133,'Customer Names'!$A$2:$A$2336,'Customer Names'!$C$2:$C$2336),"Unknown")</f>
        <v xml:space="preserve">  Colleen</v>
      </c>
      <c r="C1133" s="7">
        <f>_xlfn.XLOOKUP(A1133,'Medical Examinations'!$A$2:$A$2336,'Medical Examinations'!$B$2:$B$2336,AVERAGE('Medical Examinations'!$B$2:$B$2336))</f>
        <v>30.114999999999998</v>
      </c>
      <c r="D1133" s="7">
        <f>_xlfn.XLOOKUP(A1133,'Medical Examinations'!$A$2:$A$2336,'Medical Examinations'!$C$2:$C$2336,AVERAGE('Medical Examinations'!$C$2:$C$2336))</f>
        <v>4.99</v>
      </c>
      <c r="E1133" s="7" t="str">
        <f>_xlfn.XLOOKUP(A1133,'Medical Examinations'!$A:$A,'Medical Examinations'!$D:$D,"Unknown")</f>
        <v>No</v>
      </c>
      <c r="F1133" s="7" t="str">
        <f>_xlfn.XLOOKUP(A1133,'Medical Examinations'!$A:$A,'Medical Examinations'!$E:$E,"Unknown")</f>
        <v>No</v>
      </c>
      <c r="G1133" s="7" t="str">
        <f>_xlfn.XLOOKUP(A1133,'Medical Examinations'!$A:$A,'Medical Examinations'!$F:$F,"Unknown")</f>
        <v>No</v>
      </c>
      <c r="H1133" s="43">
        <f>_xlfn.XLOOKUP(Healthcare!A1133,'Medical Examinations'!$A:$A,'Medical Examinations'!$G:$G,0)</f>
        <v>2</v>
      </c>
      <c r="I1133" s="7" t="str">
        <f>_xlfn.XLOOKUP(A1133,'Medical Examinations'!$A:$A,'Medical Examinations'!$H:$H,"Unknown")</f>
        <v>No</v>
      </c>
      <c r="J1133" s="7" t="str" cm="1">
        <f t="array" ref="J1133">_xlfn.IFS(C1133&lt;18.5,"Under Weight",C1133&lt;=24.9,"Normal Weight",C1133&lt;30,"Over weight",C1133&gt;=30,"Obesity")</f>
        <v>Obesity</v>
      </c>
      <c r="K1133" s="7" t="str" cm="1">
        <f t="array" ref="K1133">_xlfn.IFS(D1133="Null","Unknown",D1133&lt;5.7,"Normal",D1133&lt;6.5,"Prediabetes",D1133&gt;=6.5,"Diabetes")</f>
        <v>Normal</v>
      </c>
      <c r="L1133" s="7" t="str">
        <f>_xlfn.XLOOKUP(A1133,'Hospitalisation Details'!$A:$A,'Hospitalisation Details'!$J:$J,)</f>
        <v>14-Sep-1972</v>
      </c>
      <c r="M1133" s="22">
        <f>+_xlfn.XLOOKUP(A1133,'Hospitalisation Details'!$A:$A,'Hospitalisation Details'!$F:$F)</f>
        <v>9910.36</v>
      </c>
      <c r="N1133" s="7" t="str">
        <f>_xlfn.XLOOKUP(A1133,'Hospitalisation Details'!$A:$A,'Hospitalisation Details'!$G:$G)</f>
        <v>tier - 2</v>
      </c>
      <c r="O1133" s="7" t="str">
        <f>_xlfn.XLOOKUP(A1133,'Hospitalisation Details'!$A:$A,'Hospitalisation Details'!$H:$H)</f>
        <v>tier - 3</v>
      </c>
      <c r="P1133" s="7" t="str">
        <f>_xlfn.XLOOKUP(A1133,'Hospitalisation Details'!$A:$A,'Hospitalisation Details'!$I:$I)</f>
        <v>R1012</v>
      </c>
      <c r="Q1133" s="28">
        <f>_xlfn.XLOOKUP(A1133,'Hospitalisation Details'!$A:$A,'Hospitalisation Details'!$K:$K)</f>
        <v>51</v>
      </c>
    </row>
    <row r="1134" spans="1:17" x14ac:dyDescent="0.3">
      <c r="A1134" s="27" t="s">
        <v>1237</v>
      </c>
      <c r="B1134" s="7" t="str">
        <f>IFERROR(_xlfn.XLOOKUP(A1134,'Customer Names'!$A$2:$A$2336,'Customer Names'!$C$2:$C$2336),"Unknown")</f>
        <v xml:space="preserve">  Gregory A</v>
      </c>
      <c r="C1134" s="7">
        <f>_xlfn.XLOOKUP(A1134,'Medical Examinations'!$A$2:$A$2336,'Medical Examinations'!$B$2:$B$2336,AVERAGE('Medical Examinations'!$B$2:$B$2336))</f>
        <v>22.41</v>
      </c>
      <c r="D1134" s="7">
        <f>_xlfn.XLOOKUP(A1134,'Medical Examinations'!$A$2:$A$2336,'Medical Examinations'!$C$2:$C$2336,AVERAGE('Medical Examinations'!$C$2:$C$2336))</f>
        <v>8.68</v>
      </c>
      <c r="E1134" s="7" t="str">
        <f>_xlfn.XLOOKUP(A1134,'Medical Examinations'!$A:$A,'Medical Examinations'!$D:$D,"Unknown")</f>
        <v>No</v>
      </c>
      <c r="F1134" s="7" t="str">
        <f>_xlfn.XLOOKUP(A1134,'Medical Examinations'!$A:$A,'Medical Examinations'!$E:$E,"Unknown")</f>
        <v>No</v>
      </c>
      <c r="G1134" s="7" t="str">
        <f>_xlfn.XLOOKUP(A1134,'Medical Examinations'!$A:$A,'Medical Examinations'!$F:$F,"Unknown")</f>
        <v>No</v>
      </c>
      <c r="H1134" s="43">
        <f>_xlfn.XLOOKUP(Healthcare!A1134,'Medical Examinations'!$A:$A,'Medical Examinations'!$G:$G,0)</f>
        <v>0</v>
      </c>
      <c r="I1134" s="7" t="str">
        <f>_xlfn.XLOOKUP(A1134,'Medical Examinations'!$A:$A,'Medical Examinations'!$H:$H,"Unknown")</f>
        <v>No</v>
      </c>
      <c r="J1134" s="7" t="str" cm="1">
        <f t="array" ref="J1134">_xlfn.IFS(C1134&lt;18.5,"Under Weight",C1134&lt;=24.9,"Normal Weight",C1134&lt;30,"Over weight",C1134&gt;=30,"Obesity")</f>
        <v>Normal Weight</v>
      </c>
      <c r="K1134" s="7" t="str" cm="1">
        <f t="array" ref="K1134">_xlfn.IFS(D1134="Null","Unknown",D1134&lt;5.7,"Normal",D1134&lt;6.5,"Prediabetes",D1134&gt;=6.5,"Diabetes")</f>
        <v>Diabetes</v>
      </c>
      <c r="L1134" s="7" t="str">
        <f>_xlfn.XLOOKUP(A1134,'Hospitalisation Details'!$A:$A,'Hospitalisation Details'!$J:$J,)</f>
        <v>17-Aug-1962</v>
      </c>
      <c r="M1134" s="22">
        <f>+_xlfn.XLOOKUP(A1134,'Hospitalisation Details'!$A:$A,'Hospitalisation Details'!$F:$F)</f>
        <v>9907.83</v>
      </c>
      <c r="N1134" s="7" t="str">
        <f>_xlfn.XLOOKUP(A1134,'Hospitalisation Details'!$A:$A,'Hospitalisation Details'!$G:$G)</f>
        <v>tier - 3</v>
      </c>
      <c r="O1134" s="7" t="str">
        <f>_xlfn.XLOOKUP(A1134,'Hospitalisation Details'!$A:$A,'Hospitalisation Details'!$H:$H)</f>
        <v>tier - 2</v>
      </c>
      <c r="P1134" s="7" t="str">
        <f>_xlfn.XLOOKUP(A1134,'Hospitalisation Details'!$A:$A,'Hospitalisation Details'!$I:$I)</f>
        <v>R1013</v>
      </c>
      <c r="Q1134" s="28">
        <f>_xlfn.XLOOKUP(A1134,'Hospitalisation Details'!$A:$A,'Hospitalisation Details'!$K:$K)</f>
        <v>61</v>
      </c>
    </row>
    <row r="1135" spans="1:17" x14ac:dyDescent="0.3">
      <c r="A1135" s="27" t="s">
        <v>1236</v>
      </c>
      <c r="B1135" s="7" t="str">
        <f>IFERROR(_xlfn.XLOOKUP(A1135,'Customer Names'!$A$2:$A$2336,'Customer Names'!$C$2:$C$2336),"Unknown")</f>
        <v xml:space="preserve">  Lara</v>
      </c>
      <c r="C1135" s="7">
        <f>_xlfn.XLOOKUP(A1135,'Medical Examinations'!$A$2:$A$2336,'Medical Examinations'!$B$2:$B$2336,AVERAGE('Medical Examinations'!$B$2:$B$2336))</f>
        <v>45.72</v>
      </c>
      <c r="D1135" s="7">
        <f>_xlfn.XLOOKUP(A1135,'Medical Examinations'!$A$2:$A$2336,'Medical Examinations'!$C$2:$C$2336,AVERAGE('Medical Examinations'!$C$2:$C$2336))</f>
        <v>4.2300000000000004</v>
      </c>
      <c r="E1135" s="7" t="str">
        <f>_xlfn.XLOOKUP(A1135,'Medical Examinations'!$A:$A,'Medical Examinations'!$D:$D,"Unknown")</f>
        <v>Yes</v>
      </c>
      <c r="F1135" s="7" t="str">
        <f>_xlfn.XLOOKUP(A1135,'Medical Examinations'!$A:$A,'Medical Examinations'!$E:$E,"Unknown")</f>
        <v>No</v>
      </c>
      <c r="G1135" s="7" t="str">
        <f>_xlfn.XLOOKUP(A1135,'Medical Examinations'!$A:$A,'Medical Examinations'!$F:$F,"Unknown")</f>
        <v>No</v>
      </c>
      <c r="H1135" s="43">
        <f>_xlfn.XLOOKUP(Healthcare!A1135,'Medical Examinations'!$A:$A,'Medical Examinations'!$G:$G,0)</f>
        <v>0</v>
      </c>
      <c r="I1135" s="7" t="str">
        <f>_xlfn.XLOOKUP(A1135,'Medical Examinations'!$A:$A,'Medical Examinations'!$H:$H,"Unknown")</f>
        <v>No</v>
      </c>
      <c r="J1135" s="7" t="str" cm="1">
        <f t="array" ref="J1135">_xlfn.IFS(C1135&lt;18.5,"Under Weight",C1135&lt;=24.9,"Normal Weight",C1135&lt;30,"Over weight",C1135&gt;=30,"Obesity")</f>
        <v>Obesity</v>
      </c>
      <c r="K1135" s="7" t="str" cm="1">
        <f t="array" ref="K1135">_xlfn.IFS(D1135="Null","Unknown",D1135&lt;5.7,"Normal",D1135&lt;6.5,"Prediabetes",D1135&gt;=6.5,"Diabetes")</f>
        <v>Normal</v>
      </c>
      <c r="L1135" s="7" t="str">
        <f>_xlfn.XLOOKUP(A1135,'Hospitalisation Details'!$A:$A,'Hospitalisation Details'!$J:$J,)</f>
        <v>8-Jul-1996</v>
      </c>
      <c r="M1135" s="22">
        <f>+_xlfn.XLOOKUP(A1135,'Hospitalisation Details'!$A:$A,'Hospitalisation Details'!$F:$F)</f>
        <v>9894.69</v>
      </c>
      <c r="N1135" s="7" t="str">
        <f>_xlfn.XLOOKUP(A1135,'Hospitalisation Details'!$A:$A,'Hospitalisation Details'!$G:$G)</f>
        <v>tier - 2</v>
      </c>
      <c r="O1135" s="7" t="str">
        <f>_xlfn.XLOOKUP(A1135,'Hospitalisation Details'!$A:$A,'Hospitalisation Details'!$H:$H)</f>
        <v>tier - 3</v>
      </c>
      <c r="P1135" s="7" t="str">
        <f>_xlfn.XLOOKUP(A1135,'Hospitalisation Details'!$A:$A,'Hospitalisation Details'!$I:$I)</f>
        <v>R1012</v>
      </c>
      <c r="Q1135" s="28">
        <f>_xlfn.XLOOKUP(A1135,'Hospitalisation Details'!$A:$A,'Hospitalisation Details'!$K:$K)</f>
        <v>27</v>
      </c>
    </row>
    <row r="1136" spans="1:17" x14ac:dyDescent="0.3">
      <c r="A1136" s="27" t="s">
        <v>1235</v>
      </c>
      <c r="B1136" s="7" t="str">
        <f>IFERROR(_xlfn.XLOOKUP(A1136,'Customer Names'!$A$2:$A$2336,'Customer Names'!$C$2:$C$2336),"Unknown")</f>
        <v xml:space="preserve">  Megan</v>
      </c>
      <c r="C1136" s="7">
        <f>_xlfn.XLOOKUP(A1136,'Medical Examinations'!$A$2:$A$2336,'Medical Examinations'!$B$2:$B$2336,AVERAGE('Medical Examinations'!$B$2:$B$2336))</f>
        <v>25</v>
      </c>
      <c r="D1136" s="7">
        <f>_xlfn.XLOOKUP(A1136,'Medical Examinations'!$A$2:$A$2336,'Medical Examinations'!$C$2:$C$2336,AVERAGE('Medical Examinations'!$C$2:$C$2336))</f>
        <v>5.32</v>
      </c>
      <c r="E1136" s="7" t="str">
        <f>_xlfn.XLOOKUP(A1136,'Medical Examinations'!$A:$A,'Medical Examinations'!$D:$D,"Unknown")</f>
        <v>Yes</v>
      </c>
      <c r="F1136" s="7" t="str">
        <f>_xlfn.XLOOKUP(A1136,'Medical Examinations'!$A:$A,'Medical Examinations'!$E:$E,"Unknown")</f>
        <v>No</v>
      </c>
      <c r="G1136" s="7" t="str">
        <f>_xlfn.XLOOKUP(A1136,'Medical Examinations'!$A:$A,'Medical Examinations'!$F:$F,"Unknown")</f>
        <v>No</v>
      </c>
      <c r="H1136" s="43">
        <f>_xlfn.XLOOKUP(Healthcare!A1136,'Medical Examinations'!$A:$A,'Medical Examinations'!$G:$G,0)</f>
        <v>2</v>
      </c>
      <c r="I1136" s="7" t="str">
        <f>_xlfn.XLOOKUP(A1136,'Medical Examinations'!$A:$A,'Medical Examinations'!$H:$H,"Unknown")</f>
        <v>No</v>
      </c>
      <c r="J1136" s="7" t="str" cm="1">
        <f t="array" ref="J1136">_xlfn.IFS(C1136&lt;18.5,"Under Weight",C1136&lt;=24.9,"Normal Weight",C1136&lt;30,"Over weight",C1136&gt;=30,"Obesity")</f>
        <v>Over weight</v>
      </c>
      <c r="K1136" s="7" t="str" cm="1">
        <f t="array" ref="K1136">_xlfn.IFS(D1136="Null","Unknown",D1136&lt;5.7,"Normal",D1136&lt;6.5,"Prediabetes",D1136&gt;=6.5,"Diabetes")</f>
        <v>Normal</v>
      </c>
      <c r="L1136" s="7" t="str">
        <f>_xlfn.XLOOKUP(A1136,'Hospitalisation Details'!$A:$A,'Hospitalisation Details'!$J:$J,)</f>
        <v>5-Nov-1966</v>
      </c>
      <c r="M1136" s="22">
        <f>+_xlfn.XLOOKUP(A1136,'Hospitalisation Details'!$A:$A,'Hospitalisation Details'!$F:$F)</f>
        <v>9890.23</v>
      </c>
      <c r="N1136" s="7" t="str">
        <f>_xlfn.XLOOKUP(A1136,'Hospitalisation Details'!$A:$A,'Hospitalisation Details'!$G:$G)</f>
        <v>tier - 3</v>
      </c>
      <c r="O1136" s="7" t="str">
        <f>_xlfn.XLOOKUP(A1136,'Hospitalisation Details'!$A:$A,'Hospitalisation Details'!$H:$H)</f>
        <v>tier - 3</v>
      </c>
      <c r="P1136" s="7" t="str">
        <f>_xlfn.XLOOKUP(A1136,'Hospitalisation Details'!$A:$A,'Hospitalisation Details'!$I:$I)</f>
        <v>R1013</v>
      </c>
      <c r="Q1136" s="28">
        <f>_xlfn.XLOOKUP(A1136,'Hospitalisation Details'!$A:$A,'Hospitalisation Details'!$K:$K)</f>
        <v>57</v>
      </c>
    </row>
    <row r="1137" spans="1:17" x14ac:dyDescent="0.3">
      <c r="A1137" s="27" t="s">
        <v>1234</v>
      </c>
      <c r="B1137" s="7" t="str">
        <f>IFERROR(_xlfn.XLOOKUP(A1137,'Customer Names'!$A$2:$A$2336,'Customer Names'!$C$2:$C$2336),"Unknown")</f>
        <v xml:space="preserve">  Sara</v>
      </c>
      <c r="C1137" s="7">
        <f>_xlfn.XLOOKUP(A1137,'Medical Examinations'!$A$2:$A$2336,'Medical Examinations'!$B$2:$B$2336,AVERAGE('Medical Examinations'!$B$2:$B$2336))</f>
        <v>39.5</v>
      </c>
      <c r="D1137" s="7">
        <f>_xlfn.XLOOKUP(A1137,'Medical Examinations'!$A$2:$A$2336,'Medical Examinations'!$C$2:$C$2336,AVERAGE('Medical Examinations'!$C$2:$C$2336))</f>
        <v>6.66</v>
      </c>
      <c r="E1137" s="7" t="str">
        <f>_xlfn.XLOOKUP(A1137,'Medical Examinations'!$A:$A,'Medical Examinations'!$D:$D,"Unknown")</f>
        <v>No</v>
      </c>
      <c r="F1137" s="7" t="str">
        <f>_xlfn.XLOOKUP(A1137,'Medical Examinations'!$A:$A,'Medical Examinations'!$E:$E,"Unknown")</f>
        <v>No</v>
      </c>
      <c r="G1137" s="7" t="str">
        <f>_xlfn.XLOOKUP(A1137,'Medical Examinations'!$A:$A,'Medical Examinations'!$F:$F,"Unknown")</f>
        <v>No</v>
      </c>
      <c r="H1137" s="43">
        <f>_xlfn.XLOOKUP(Healthcare!A1137,'Medical Examinations'!$A:$A,'Medical Examinations'!$G:$G,0)</f>
        <v>0</v>
      </c>
      <c r="I1137" s="7" t="str">
        <f>_xlfn.XLOOKUP(A1137,'Medical Examinations'!$A:$A,'Medical Examinations'!$H:$H,"Unknown")</f>
        <v>No</v>
      </c>
      <c r="J1137" s="7" t="str" cm="1">
        <f t="array" ref="J1137">_xlfn.IFS(C1137&lt;18.5,"Under Weight",C1137&lt;=24.9,"Normal Weight",C1137&lt;30,"Over weight",C1137&gt;=30,"Obesity")</f>
        <v>Obesity</v>
      </c>
      <c r="K1137" s="7" t="str" cm="1">
        <f t="array" ref="K1137">_xlfn.IFS(D1137="Null","Unknown",D1137&lt;5.7,"Normal",D1137&lt;6.5,"Prediabetes",D1137&gt;=6.5,"Diabetes")</f>
        <v>Diabetes</v>
      </c>
      <c r="L1137" s="7" t="str">
        <f>_xlfn.XLOOKUP(A1137,'Hospitalisation Details'!$A:$A,'Hospitalisation Details'!$J:$J,)</f>
        <v>8-Nov-1971</v>
      </c>
      <c r="M1137" s="22">
        <f>+_xlfn.XLOOKUP(A1137,'Hospitalisation Details'!$A:$A,'Hospitalisation Details'!$F:$F)</f>
        <v>9880.07</v>
      </c>
      <c r="N1137" s="7" t="str">
        <f>_xlfn.XLOOKUP(A1137,'Hospitalisation Details'!$A:$A,'Hospitalisation Details'!$G:$G)</f>
        <v>tier - 2</v>
      </c>
      <c r="O1137" s="7" t="str">
        <f>_xlfn.XLOOKUP(A1137,'Hospitalisation Details'!$A:$A,'Hospitalisation Details'!$H:$H)</f>
        <v>tier - 3</v>
      </c>
      <c r="P1137" s="7" t="str">
        <f>_xlfn.XLOOKUP(A1137,'Hospitalisation Details'!$A:$A,'Hospitalisation Details'!$I:$I)</f>
        <v>R1011</v>
      </c>
      <c r="Q1137" s="28">
        <f>_xlfn.XLOOKUP(A1137,'Hospitalisation Details'!$A:$A,'Hospitalisation Details'!$K:$K)</f>
        <v>52</v>
      </c>
    </row>
    <row r="1138" spans="1:17" x14ac:dyDescent="0.3">
      <c r="A1138" s="27" t="s">
        <v>1233</v>
      </c>
      <c r="B1138" s="7" t="str">
        <f>IFERROR(_xlfn.XLOOKUP(A1138,'Customer Names'!$A$2:$A$2336,'Customer Names'!$C$2:$C$2336),"Unknown")</f>
        <v xml:space="preserve">  Lucie J</v>
      </c>
      <c r="C1138" s="7">
        <f>_xlfn.XLOOKUP(A1138,'Medical Examinations'!$A$2:$A$2336,'Medical Examinations'!$B$2:$B$2336,AVERAGE('Medical Examinations'!$B$2:$B$2336))</f>
        <v>37.729999999999997</v>
      </c>
      <c r="D1138" s="7">
        <f>_xlfn.XLOOKUP(A1138,'Medical Examinations'!$A$2:$A$2336,'Medical Examinations'!$C$2:$C$2336,AVERAGE('Medical Examinations'!$C$2:$C$2336))</f>
        <v>7.4</v>
      </c>
      <c r="E1138" s="7" t="str">
        <f>_xlfn.XLOOKUP(A1138,'Medical Examinations'!$A:$A,'Medical Examinations'!$D:$D,"Unknown")</f>
        <v>No</v>
      </c>
      <c r="F1138" s="7" t="str">
        <f>_xlfn.XLOOKUP(A1138,'Medical Examinations'!$A:$A,'Medical Examinations'!$E:$E,"Unknown")</f>
        <v>No</v>
      </c>
      <c r="G1138" s="7" t="str">
        <f>_xlfn.XLOOKUP(A1138,'Medical Examinations'!$A:$A,'Medical Examinations'!$F:$F,"Unknown")</f>
        <v>No</v>
      </c>
      <c r="H1138" s="43">
        <f>_xlfn.XLOOKUP(Healthcare!A1138,'Medical Examinations'!$A:$A,'Medical Examinations'!$G:$G,0)</f>
        <v>0</v>
      </c>
      <c r="I1138" s="7" t="str">
        <f>_xlfn.XLOOKUP(A1138,'Medical Examinations'!$A:$A,'Medical Examinations'!$H:$H,"Unknown")</f>
        <v>No</v>
      </c>
      <c r="J1138" s="7" t="str" cm="1">
        <f t="array" ref="J1138">_xlfn.IFS(C1138&lt;18.5,"Under Weight",C1138&lt;=24.9,"Normal Weight",C1138&lt;30,"Over weight",C1138&gt;=30,"Obesity")</f>
        <v>Obesity</v>
      </c>
      <c r="K1138" s="7" t="str" cm="1">
        <f t="array" ref="K1138">_xlfn.IFS(D1138="Null","Unknown",D1138&lt;5.7,"Normal",D1138&lt;6.5,"Prediabetes",D1138&gt;=6.5,"Diabetes")</f>
        <v>Diabetes</v>
      </c>
      <c r="L1138" s="7" t="str">
        <f>_xlfn.XLOOKUP(A1138,'Hospitalisation Details'!$A:$A,'Hospitalisation Details'!$J:$J,)</f>
        <v>3-Oct-1971</v>
      </c>
      <c r="M1138" s="22">
        <f>+_xlfn.XLOOKUP(A1138,'Hospitalisation Details'!$A:$A,'Hospitalisation Details'!$F:$F)</f>
        <v>9877.61</v>
      </c>
      <c r="N1138" s="7" t="str">
        <f>_xlfn.XLOOKUP(A1138,'Hospitalisation Details'!$A:$A,'Hospitalisation Details'!$G:$G)</f>
        <v>tier - 2</v>
      </c>
      <c r="O1138" s="7" t="str">
        <f>_xlfn.XLOOKUP(A1138,'Hospitalisation Details'!$A:$A,'Hospitalisation Details'!$H:$H)</f>
        <v>tier - 1</v>
      </c>
      <c r="P1138" s="7" t="str">
        <f>_xlfn.XLOOKUP(A1138,'Hospitalisation Details'!$A:$A,'Hospitalisation Details'!$I:$I)</f>
        <v>R1013</v>
      </c>
      <c r="Q1138" s="28">
        <f>_xlfn.XLOOKUP(A1138,'Hospitalisation Details'!$A:$A,'Hospitalisation Details'!$K:$K)</f>
        <v>52</v>
      </c>
    </row>
    <row r="1139" spans="1:17" x14ac:dyDescent="0.3">
      <c r="A1139" s="27" t="s">
        <v>1232</v>
      </c>
      <c r="B1139" s="7" t="str">
        <f>IFERROR(_xlfn.XLOOKUP(A1139,'Customer Names'!$A$2:$A$2336,'Customer Names'!$C$2:$C$2336),"Unknown")</f>
        <v xml:space="preserve">  Elizabeth S</v>
      </c>
      <c r="C1139" s="7">
        <f>_xlfn.XLOOKUP(A1139,'Medical Examinations'!$A$2:$A$2336,'Medical Examinations'!$B$2:$B$2336,AVERAGE('Medical Examinations'!$B$2:$B$2336))</f>
        <v>40.659999999999997</v>
      </c>
      <c r="D1139" s="7">
        <f>_xlfn.XLOOKUP(A1139,'Medical Examinations'!$A$2:$A$2336,'Medical Examinations'!$C$2:$C$2336,AVERAGE('Medical Examinations'!$C$2:$C$2336))</f>
        <v>10.08</v>
      </c>
      <c r="E1139" s="7" t="str">
        <f>_xlfn.XLOOKUP(A1139,'Medical Examinations'!$A:$A,'Medical Examinations'!$D:$D,"Unknown")</f>
        <v>No</v>
      </c>
      <c r="F1139" s="7" t="str">
        <f>_xlfn.XLOOKUP(A1139,'Medical Examinations'!$A:$A,'Medical Examinations'!$E:$E,"Unknown")</f>
        <v>No</v>
      </c>
      <c r="G1139" s="7" t="str">
        <f>_xlfn.XLOOKUP(A1139,'Medical Examinations'!$A:$A,'Medical Examinations'!$F:$F,"Unknown")</f>
        <v>No</v>
      </c>
      <c r="H1139" s="43">
        <f>_xlfn.XLOOKUP(Healthcare!A1139,'Medical Examinations'!$A:$A,'Medical Examinations'!$G:$G,0)</f>
        <v>0</v>
      </c>
      <c r="I1139" s="7" t="str">
        <f>_xlfn.XLOOKUP(A1139,'Medical Examinations'!$A:$A,'Medical Examinations'!$H:$H,"Unknown")</f>
        <v>No</v>
      </c>
      <c r="J1139" s="7" t="str" cm="1">
        <f t="array" ref="J1139">_xlfn.IFS(C1139&lt;18.5,"Under Weight",C1139&lt;=24.9,"Normal Weight",C1139&lt;30,"Over weight",C1139&gt;=30,"Obesity")</f>
        <v>Obesity</v>
      </c>
      <c r="K1139" s="7" t="str" cm="1">
        <f t="array" ref="K1139">_xlfn.IFS(D1139="Null","Unknown",D1139&lt;5.7,"Normal",D1139&lt;6.5,"Prediabetes",D1139&gt;=6.5,"Diabetes")</f>
        <v>Diabetes</v>
      </c>
      <c r="L1139" s="7" t="str">
        <f>_xlfn.XLOOKUP(A1139,'Hospitalisation Details'!$A:$A,'Hospitalisation Details'!$J:$J,)</f>
        <v>3-Jul-1971</v>
      </c>
      <c r="M1139" s="22">
        <f>+_xlfn.XLOOKUP(A1139,'Hospitalisation Details'!$A:$A,'Hospitalisation Details'!$F:$F)</f>
        <v>9875.68</v>
      </c>
      <c r="N1139" s="7" t="str">
        <f>_xlfn.XLOOKUP(A1139,'Hospitalisation Details'!$A:$A,'Hospitalisation Details'!$G:$G)</f>
        <v>tier - 2</v>
      </c>
      <c r="O1139" s="7" t="str">
        <f>_xlfn.XLOOKUP(A1139,'Hospitalisation Details'!$A:$A,'Hospitalisation Details'!$H:$H)</f>
        <v>tier - 3</v>
      </c>
      <c r="P1139" s="7" t="str">
        <f>_xlfn.XLOOKUP(A1139,'Hospitalisation Details'!$A:$A,'Hospitalisation Details'!$I:$I)</f>
        <v>R1024</v>
      </c>
      <c r="Q1139" s="28">
        <f>_xlfn.XLOOKUP(A1139,'Hospitalisation Details'!$A:$A,'Hospitalisation Details'!$K:$K)</f>
        <v>52</v>
      </c>
    </row>
    <row r="1140" spans="1:17" x14ac:dyDescent="0.3">
      <c r="A1140" s="27" t="s">
        <v>1231</v>
      </c>
      <c r="B1140" s="7" t="str">
        <f>IFERROR(_xlfn.XLOOKUP(A1140,'Customer Names'!$A$2:$A$2336,'Customer Names'!$C$2:$C$2336),"Unknown")</f>
        <v xml:space="preserve">  Carma S</v>
      </c>
      <c r="C1140" s="7">
        <f>_xlfn.XLOOKUP(A1140,'Medical Examinations'!$A$2:$A$2336,'Medical Examinations'!$B$2:$B$2336,AVERAGE('Medical Examinations'!$B$2:$B$2336))</f>
        <v>34.200000000000003</v>
      </c>
      <c r="D1140" s="7">
        <f>_xlfn.XLOOKUP(A1140,'Medical Examinations'!$A$2:$A$2336,'Medical Examinations'!$C$2:$C$2336,AVERAGE('Medical Examinations'!$C$2:$C$2336))</f>
        <v>8.58</v>
      </c>
      <c r="E1140" s="7" t="str">
        <f>_xlfn.XLOOKUP(A1140,'Medical Examinations'!$A:$A,'Medical Examinations'!$D:$D,"Unknown")</f>
        <v>No</v>
      </c>
      <c r="F1140" s="7" t="str">
        <f>_xlfn.XLOOKUP(A1140,'Medical Examinations'!$A:$A,'Medical Examinations'!$E:$E,"Unknown")</f>
        <v>No</v>
      </c>
      <c r="G1140" s="7" t="str">
        <f>_xlfn.XLOOKUP(A1140,'Medical Examinations'!$A:$A,'Medical Examinations'!$F:$F,"Unknown")</f>
        <v>No</v>
      </c>
      <c r="H1140" s="43">
        <f>_xlfn.XLOOKUP(Healthcare!A1140,'Medical Examinations'!$A:$A,'Medical Examinations'!$G:$G,0)</f>
        <v>0</v>
      </c>
      <c r="I1140" s="7" t="str">
        <f>_xlfn.XLOOKUP(A1140,'Medical Examinations'!$A:$A,'Medical Examinations'!$H:$H,"Unknown")</f>
        <v>No</v>
      </c>
      <c r="J1140" s="7" t="str" cm="1">
        <f t="array" ref="J1140">_xlfn.IFS(C1140&lt;18.5,"Under Weight",C1140&lt;=24.9,"Normal Weight",C1140&lt;30,"Over weight",C1140&gt;=30,"Obesity")</f>
        <v>Obesity</v>
      </c>
      <c r="K1140" s="7" t="str" cm="1">
        <f t="array" ref="K1140">_xlfn.IFS(D1140="Null","Unknown",D1140&lt;5.7,"Normal",D1140&lt;6.5,"Prediabetes",D1140&gt;=6.5,"Diabetes")</f>
        <v>Diabetes</v>
      </c>
      <c r="L1140" s="7" t="str">
        <f>_xlfn.XLOOKUP(A1140,'Hospitalisation Details'!$A:$A,'Hospitalisation Details'!$J:$J,)</f>
        <v>22-Dec-1971</v>
      </c>
      <c r="M1140" s="22">
        <f>+_xlfn.XLOOKUP(A1140,'Hospitalisation Details'!$A:$A,'Hospitalisation Details'!$F:$F)</f>
        <v>9872.7000000000007</v>
      </c>
      <c r="N1140" s="7" t="str">
        <f>_xlfn.XLOOKUP(A1140,'Hospitalisation Details'!$A:$A,'Hospitalisation Details'!$G:$G)</f>
        <v>tier - 2</v>
      </c>
      <c r="O1140" s="7" t="str">
        <f>_xlfn.XLOOKUP(A1140,'Hospitalisation Details'!$A:$A,'Hospitalisation Details'!$H:$H)</f>
        <v>tier - 2</v>
      </c>
      <c r="P1140" s="7" t="str">
        <f>_xlfn.XLOOKUP(A1140,'Hospitalisation Details'!$A:$A,'Hospitalisation Details'!$I:$I)</f>
        <v>R1011</v>
      </c>
      <c r="Q1140" s="28">
        <f>_xlfn.XLOOKUP(A1140,'Hospitalisation Details'!$A:$A,'Hospitalisation Details'!$K:$K)</f>
        <v>52</v>
      </c>
    </row>
    <row r="1141" spans="1:17" x14ac:dyDescent="0.3">
      <c r="A1141" s="27" t="s">
        <v>1230</v>
      </c>
      <c r="B1141" s="7" t="str">
        <f>IFERROR(_xlfn.XLOOKUP(A1141,'Customer Names'!$A$2:$A$2336,'Customer Names'!$C$2:$C$2336),"Unknown")</f>
        <v xml:space="preserve">  Ryan</v>
      </c>
      <c r="C1141" s="7">
        <f>_xlfn.XLOOKUP(A1141,'Medical Examinations'!$A$2:$A$2336,'Medical Examinations'!$B$2:$B$2336,AVERAGE('Medical Examinations'!$B$2:$B$2336))</f>
        <v>46.51</v>
      </c>
      <c r="D1141" s="7">
        <f>_xlfn.XLOOKUP(A1141,'Medical Examinations'!$A$2:$A$2336,'Medical Examinations'!$C$2:$C$2336,AVERAGE('Medical Examinations'!$C$2:$C$2336))</f>
        <v>5.84</v>
      </c>
      <c r="E1141" s="7" t="str">
        <f>_xlfn.XLOOKUP(A1141,'Medical Examinations'!$A:$A,'Medical Examinations'!$D:$D,"Unknown")</f>
        <v>No</v>
      </c>
      <c r="F1141" s="7" t="str">
        <f>_xlfn.XLOOKUP(A1141,'Medical Examinations'!$A:$A,'Medical Examinations'!$E:$E,"Unknown")</f>
        <v>No</v>
      </c>
      <c r="G1141" s="7" t="str">
        <f>_xlfn.XLOOKUP(A1141,'Medical Examinations'!$A:$A,'Medical Examinations'!$F:$F,"Unknown")</f>
        <v>No</v>
      </c>
      <c r="H1141" s="43">
        <f>_xlfn.XLOOKUP(Healthcare!A1141,'Medical Examinations'!$A:$A,'Medical Examinations'!$G:$G,0)</f>
        <v>1</v>
      </c>
      <c r="I1141" s="7" t="str">
        <f>_xlfn.XLOOKUP(A1141,'Medical Examinations'!$A:$A,'Medical Examinations'!$H:$H,"Unknown")</f>
        <v>No</v>
      </c>
      <c r="J1141" s="7" t="str" cm="1">
        <f t="array" ref="J1141">_xlfn.IFS(C1141&lt;18.5,"Under Weight",C1141&lt;=24.9,"Normal Weight",C1141&lt;30,"Over weight",C1141&gt;=30,"Obesity")</f>
        <v>Obesity</v>
      </c>
      <c r="K1141" s="7" t="str" cm="1">
        <f t="array" ref="K1141">_xlfn.IFS(D1141="Null","Unknown",D1141&lt;5.7,"Normal",D1141&lt;6.5,"Prediabetes",D1141&gt;=6.5,"Diabetes")</f>
        <v>Prediabetes</v>
      </c>
      <c r="L1141" s="7" t="str">
        <f>_xlfn.XLOOKUP(A1141,'Hospitalisation Details'!$A:$A,'Hospitalisation Details'!$J:$J,)</f>
        <v>6-Jul-1998</v>
      </c>
      <c r="M1141" s="22">
        <f>+_xlfn.XLOOKUP(A1141,'Hospitalisation Details'!$A:$A,'Hospitalisation Details'!$F:$F)</f>
        <v>9870.59</v>
      </c>
      <c r="N1141" s="7" t="str">
        <f>_xlfn.XLOOKUP(A1141,'Hospitalisation Details'!$A:$A,'Hospitalisation Details'!$G:$G)</f>
        <v>tier - 2</v>
      </c>
      <c r="O1141" s="7" t="str">
        <f>_xlfn.XLOOKUP(A1141,'Hospitalisation Details'!$A:$A,'Hospitalisation Details'!$H:$H)</f>
        <v>tier - 2</v>
      </c>
      <c r="P1141" s="7" t="str">
        <f>_xlfn.XLOOKUP(A1141,'Hospitalisation Details'!$A:$A,'Hospitalisation Details'!$I:$I)</f>
        <v>R1023</v>
      </c>
      <c r="Q1141" s="28">
        <f>_xlfn.XLOOKUP(A1141,'Hospitalisation Details'!$A:$A,'Hospitalisation Details'!$K:$K)</f>
        <v>25</v>
      </c>
    </row>
    <row r="1142" spans="1:17" x14ac:dyDescent="0.3">
      <c r="A1142" s="27" t="s">
        <v>1229</v>
      </c>
      <c r="B1142" s="7" t="str">
        <f>IFERROR(_xlfn.XLOOKUP(A1142,'Customer Names'!$A$2:$A$2336,'Customer Names'!$C$2:$C$2336),"Unknown")</f>
        <v xml:space="preserve">  Daniel</v>
      </c>
      <c r="C1142" s="7">
        <f>_xlfn.XLOOKUP(A1142,'Medical Examinations'!$A$2:$A$2336,'Medical Examinations'!$B$2:$B$2336,AVERAGE('Medical Examinations'!$B$2:$B$2336))</f>
        <v>28.88</v>
      </c>
      <c r="D1142" s="7">
        <f>_xlfn.XLOOKUP(A1142,'Medical Examinations'!$A$2:$A$2336,'Medical Examinations'!$C$2:$C$2336,AVERAGE('Medical Examinations'!$C$2:$C$2336))</f>
        <v>4.8600000000000003</v>
      </c>
      <c r="E1142" s="7" t="str">
        <f>_xlfn.XLOOKUP(A1142,'Medical Examinations'!$A:$A,'Medical Examinations'!$D:$D,"Unknown")</f>
        <v>Yes</v>
      </c>
      <c r="F1142" s="7" t="str">
        <f>_xlfn.XLOOKUP(A1142,'Medical Examinations'!$A:$A,'Medical Examinations'!$E:$E,"Unknown")</f>
        <v>No</v>
      </c>
      <c r="G1142" s="7" t="str">
        <f>_xlfn.XLOOKUP(A1142,'Medical Examinations'!$A:$A,'Medical Examinations'!$F:$F,"Unknown")</f>
        <v>Yes</v>
      </c>
      <c r="H1142" s="43">
        <f>_xlfn.XLOOKUP(Healthcare!A1142,'Medical Examinations'!$A:$A,'Medical Examinations'!$G:$G,0)</f>
        <v>1</v>
      </c>
      <c r="I1142" s="7" t="str">
        <f>_xlfn.XLOOKUP(A1142,'Medical Examinations'!$A:$A,'Medical Examinations'!$H:$H,"Unknown")</f>
        <v>No</v>
      </c>
      <c r="J1142" s="7" t="str" cm="1">
        <f t="array" ref="J1142">_xlfn.IFS(C1142&lt;18.5,"Under Weight",C1142&lt;=24.9,"Normal Weight",C1142&lt;30,"Over weight",C1142&gt;=30,"Obesity")</f>
        <v>Over weight</v>
      </c>
      <c r="K1142" s="7" t="str" cm="1">
        <f t="array" ref="K1142">_xlfn.IFS(D1142="Null","Unknown",D1142&lt;5.7,"Normal",D1142&lt;6.5,"Prediabetes",D1142&gt;=6.5,"Diabetes")</f>
        <v>Normal</v>
      </c>
      <c r="L1142" s="7" t="str">
        <f>_xlfn.XLOOKUP(A1142,'Hospitalisation Details'!$A:$A,'Hospitalisation Details'!$J:$J,)</f>
        <v>13-Aug-1969</v>
      </c>
      <c r="M1142" s="22">
        <f>+_xlfn.XLOOKUP(A1142,'Hospitalisation Details'!$A:$A,'Hospitalisation Details'!$F:$F)</f>
        <v>9869.81</v>
      </c>
      <c r="N1142" s="7" t="str">
        <f>_xlfn.XLOOKUP(A1142,'Hospitalisation Details'!$A:$A,'Hospitalisation Details'!$G:$G)</f>
        <v>tier - 3</v>
      </c>
      <c r="O1142" s="7" t="str">
        <f>_xlfn.XLOOKUP(A1142,'Hospitalisation Details'!$A:$A,'Hospitalisation Details'!$H:$H)</f>
        <v>tier - 3</v>
      </c>
      <c r="P1142" s="7" t="str">
        <f>_xlfn.XLOOKUP(A1142,'Hospitalisation Details'!$A:$A,'Hospitalisation Details'!$I:$I)</f>
        <v>R1012</v>
      </c>
      <c r="Q1142" s="28">
        <f>_xlfn.XLOOKUP(A1142,'Hospitalisation Details'!$A:$A,'Hospitalisation Details'!$K:$K)</f>
        <v>54</v>
      </c>
    </row>
    <row r="1143" spans="1:17" x14ac:dyDescent="0.3">
      <c r="A1143" s="27" t="s">
        <v>1228</v>
      </c>
      <c r="B1143" s="7" t="str">
        <f>IFERROR(_xlfn.XLOOKUP(A1143,'Customer Names'!$A$2:$A$2336,'Customer Names'!$C$2:$C$2336),"Unknown")</f>
        <v xml:space="preserve">  Sarah</v>
      </c>
      <c r="C1143" s="7">
        <f>_xlfn.XLOOKUP(A1143,'Medical Examinations'!$A$2:$A$2336,'Medical Examinations'!$B$2:$B$2336,AVERAGE('Medical Examinations'!$B$2:$B$2336))</f>
        <v>33.914999999999999</v>
      </c>
      <c r="D1143" s="7">
        <f>_xlfn.XLOOKUP(A1143,'Medical Examinations'!$A$2:$A$2336,'Medical Examinations'!$C$2:$C$2336,AVERAGE('Medical Examinations'!$C$2:$C$2336))</f>
        <v>11.52</v>
      </c>
      <c r="E1143" s="7" t="str">
        <f>_xlfn.XLOOKUP(A1143,'Medical Examinations'!$A:$A,'Medical Examinations'!$D:$D,"Unknown")</f>
        <v>No</v>
      </c>
      <c r="F1143" s="7" t="str">
        <f>_xlfn.XLOOKUP(A1143,'Medical Examinations'!$A:$A,'Medical Examinations'!$E:$E,"Unknown")</f>
        <v>No</v>
      </c>
      <c r="G1143" s="7" t="str">
        <f>_xlfn.XLOOKUP(A1143,'Medical Examinations'!$A:$A,'Medical Examinations'!$F:$F,"Unknown")</f>
        <v>No</v>
      </c>
      <c r="H1143" s="43">
        <f>_xlfn.XLOOKUP(Healthcare!A1143,'Medical Examinations'!$A:$A,'Medical Examinations'!$G:$G,0)</f>
        <v>0</v>
      </c>
      <c r="I1143" s="7" t="str">
        <f>_xlfn.XLOOKUP(A1143,'Medical Examinations'!$A:$A,'Medical Examinations'!$H:$H,"Unknown")</f>
        <v>No</v>
      </c>
      <c r="J1143" s="7" t="str" cm="1">
        <f t="array" ref="J1143">_xlfn.IFS(C1143&lt;18.5,"Under Weight",C1143&lt;=24.9,"Normal Weight",C1143&lt;30,"Over weight",C1143&gt;=30,"Obesity")</f>
        <v>Obesity</v>
      </c>
      <c r="K1143" s="7" t="str" cm="1">
        <f t="array" ref="K1143">_xlfn.IFS(D1143="Null","Unknown",D1143&lt;5.7,"Normal",D1143&lt;6.5,"Prediabetes",D1143&gt;=6.5,"Diabetes")</f>
        <v>Diabetes</v>
      </c>
      <c r="L1143" s="7" t="str">
        <f>_xlfn.XLOOKUP(A1143,'Hospitalisation Details'!$A:$A,'Hospitalisation Details'!$J:$J,)</f>
        <v>9-Nov-1971</v>
      </c>
      <c r="M1143" s="22">
        <f>+_xlfn.XLOOKUP(A1143,'Hospitalisation Details'!$A:$A,'Hospitalisation Details'!$F:$F)</f>
        <v>9866.2999999999993</v>
      </c>
      <c r="N1143" s="7" t="str">
        <f>_xlfn.XLOOKUP(A1143,'Hospitalisation Details'!$A:$A,'Hospitalisation Details'!$G:$G)</f>
        <v>tier - 2</v>
      </c>
      <c r="O1143" s="7" t="str">
        <f>_xlfn.XLOOKUP(A1143,'Hospitalisation Details'!$A:$A,'Hospitalisation Details'!$H:$H)</f>
        <v>tier - 3</v>
      </c>
      <c r="P1143" s="7" t="str">
        <f>_xlfn.XLOOKUP(A1143,'Hospitalisation Details'!$A:$A,'Hospitalisation Details'!$I:$I)</f>
        <v>R1024</v>
      </c>
      <c r="Q1143" s="28">
        <f>_xlfn.XLOOKUP(A1143,'Hospitalisation Details'!$A:$A,'Hospitalisation Details'!$K:$K)</f>
        <v>52</v>
      </c>
    </row>
    <row r="1144" spans="1:17" x14ac:dyDescent="0.3">
      <c r="A1144" s="27" t="s">
        <v>1227</v>
      </c>
      <c r="B1144" s="7" t="str">
        <f>IFERROR(_xlfn.XLOOKUP(A1144,'Customer Names'!$A$2:$A$2336,'Customer Names'!$C$2:$C$2336),"Unknown")</f>
        <v xml:space="preserve">  Matthew J</v>
      </c>
      <c r="C1144" s="7">
        <f>_xlfn.XLOOKUP(A1144,'Medical Examinations'!$A$2:$A$2336,'Medical Examinations'!$B$2:$B$2336,AVERAGE('Medical Examinations'!$B$2:$B$2336))</f>
        <v>24.32</v>
      </c>
      <c r="D1144" s="7">
        <f>_xlfn.XLOOKUP(A1144,'Medical Examinations'!$A$2:$A$2336,'Medical Examinations'!$C$2:$C$2336,AVERAGE('Medical Examinations'!$C$2:$C$2336))</f>
        <v>6.15</v>
      </c>
      <c r="E1144" s="7" t="str">
        <f>_xlfn.XLOOKUP(A1144,'Medical Examinations'!$A:$A,'Medical Examinations'!$D:$D,"Unknown")</f>
        <v>Yes</v>
      </c>
      <c r="F1144" s="7" t="str">
        <f>_xlfn.XLOOKUP(A1144,'Medical Examinations'!$A:$A,'Medical Examinations'!$E:$E,"Unknown")</f>
        <v>No</v>
      </c>
      <c r="G1144" s="7" t="str">
        <f>_xlfn.XLOOKUP(A1144,'Medical Examinations'!$A:$A,'Medical Examinations'!$F:$F,"Unknown")</f>
        <v>Yes</v>
      </c>
      <c r="H1144" s="43">
        <f>_xlfn.XLOOKUP(Healthcare!A1144,'Medical Examinations'!$A:$A,'Medical Examinations'!$G:$G,0)</f>
        <v>1</v>
      </c>
      <c r="I1144" s="7" t="str">
        <f>_xlfn.XLOOKUP(A1144,'Medical Examinations'!$A:$A,'Medical Examinations'!$H:$H,"Unknown")</f>
        <v>No</v>
      </c>
      <c r="J1144" s="7" t="str" cm="1">
        <f t="array" ref="J1144">_xlfn.IFS(C1144&lt;18.5,"Under Weight",C1144&lt;=24.9,"Normal Weight",C1144&lt;30,"Over weight",C1144&gt;=30,"Obesity")</f>
        <v>Normal Weight</v>
      </c>
      <c r="K1144" s="7" t="str" cm="1">
        <f t="array" ref="K1144">_xlfn.IFS(D1144="Null","Unknown",D1144&lt;5.7,"Normal",D1144&lt;6.5,"Prediabetes",D1144&gt;=6.5,"Diabetes")</f>
        <v>Prediabetes</v>
      </c>
      <c r="L1144" s="7" t="str">
        <f>_xlfn.XLOOKUP(A1144,'Hospitalisation Details'!$A:$A,'Hospitalisation Details'!$J:$J,)</f>
        <v>20-Oct-1969</v>
      </c>
      <c r="M1144" s="22">
        <f>+_xlfn.XLOOKUP(A1144,'Hospitalisation Details'!$A:$A,'Hospitalisation Details'!$F:$F)</f>
        <v>9863.4699999999993</v>
      </c>
      <c r="N1144" s="7" t="str">
        <f>_xlfn.XLOOKUP(A1144,'Hospitalisation Details'!$A:$A,'Hospitalisation Details'!$G:$G)</f>
        <v>tier - 3</v>
      </c>
      <c r="O1144" s="7" t="str">
        <f>_xlfn.XLOOKUP(A1144,'Hospitalisation Details'!$A:$A,'Hospitalisation Details'!$H:$H)</f>
        <v>tier - 3</v>
      </c>
      <c r="P1144" s="7" t="str">
        <f>_xlfn.XLOOKUP(A1144,'Hospitalisation Details'!$A:$A,'Hospitalisation Details'!$I:$I)</f>
        <v>R1012</v>
      </c>
      <c r="Q1144" s="28">
        <f>_xlfn.XLOOKUP(A1144,'Hospitalisation Details'!$A:$A,'Hospitalisation Details'!$K:$K)</f>
        <v>54</v>
      </c>
    </row>
    <row r="1145" spans="1:17" x14ac:dyDescent="0.3">
      <c r="A1145" s="27" t="s">
        <v>1226</v>
      </c>
      <c r="B1145" s="7" t="str">
        <f>IFERROR(_xlfn.XLOOKUP(A1145,'Customer Names'!$A$2:$A$2336,'Customer Names'!$C$2:$C$2336),"Unknown")</f>
        <v xml:space="preserve">  Francesca</v>
      </c>
      <c r="C1145" s="7">
        <f>_xlfn.XLOOKUP(A1145,'Medical Examinations'!$A$2:$A$2336,'Medical Examinations'!$B$2:$B$2336,AVERAGE('Medical Examinations'!$B$2:$B$2336))</f>
        <v>25.8</v>
      </c>
      <c r="D1145" s="7">
        <f>_xlfn.XLOOKUP(A1145,'Medical Examinations'!$A$2:$A$2336,'Medical Examinations'!$C$2:$C$2336,AVERAGE('Medical Examinations'!$C$2:$C$2336))</f>
        <v>9.94</v>
      </c>
      <c r="E1145" s="7" t="str">
        <f>_xlfn.XLOOKUP(A1145,'Medical Examinations'!$A:$A,'Medical Examinations'!$D:$D,"Unknown")</f>
        <v>No</v>
      </c>
      <c r="F1145" s="7" t="str">
        <f>_xlfn.XLOOKUP(A1145,'Medical Examinations'!$A:$A,'Medical Examinations'!$E:$E,"Unknown")</f>
        <v>No</v>
      </c>
      <c r="G1145" s="7" t="str">
        <f>_xlfn.XLOOKUP(A1145,'Medical Examinations'!$A:$A,'Medical Examinations'!$F:$F,"Unknown")</f>
        <v>No</v>
      </c>
      <c r="H1145" s="43">
        <f>_xlfn.XLOOKUP(Healthcare!A1145,'Medical Examinations'!$A:$A,'Medical Examinations'!$G:$G,0)</f>
        <v>0</v>
      </c>
      <c r="I1145" s="7" t="str">
        <f>_xlfn.XLOOKUP(A1145,'Medical Examinations'!$A:$A,'Medical Examinations'!$H:$H,"Unknown")</f>
        <v>No</v>
      </c>
      <c r="J1145" s="7" t="str" cm="1">
        <f t="array" ref="J1145">_xlfn.IFS(C1145&lt;18.5,"Under Weight",C1145&lt;=24.9,"Normal Weight",C1145&lt;30,"Over weight",C1145&gt;=30,"Obesity")</f>
        <v>Over weight</v>
      </c>
      <c r="K1145" s="7" t="str" cm="1">
        <f t="array" ref="K1145">_xlfn.IFS(D1145="Null","Unknown",D1145&lt;5.7,"Normal",D1145&lt;6.5,"Prediabetes",D1145&gt;=6.5,"Diabetes")</f>
        <v>Diabetes</v>
      </c>
      <c r="L1145" s="7" t="str">
        <f>_xlfn.XLOOKUP(A1145,'Hospitalisation Details'!$A:$A,'Hospitalisation Details'!$J:$J,)</f>
        <v>17-Jul-1971</v>
      </c>
      <c r="M1145" s="22">
        <f>+_xlfn.XLOOKUP(A1145,'Hospitalisation Details'!$A:$A,'Hospitalisation Details'!$F:$F)</f>
        <v>9861.0300000000007</v>
      </c>
      <c r="N1145" s="7" t="str">
        <f>_xlfn.XLOOKUP(A1145,'Hospitalisation Details'!$A:$A,'Hospitalisation Details'!$G:$G)</f>
        <v>tier - 2</v>
      </c>
      <c r="O1145" s="7" t="str">
        <f>_xlfn.XLOOKUP(A1145,'Hospitalisation Details'!$A:$A,'Hospitalisation Details'!$H:$H)</f>
        <v>tier - 2</v>
      </c>
      <c r="P1145" s="7" t="str">
        <f>_xlfn.XLOOKUP(A1145,'Hospitalisation Details'!$A:$A,'Hospitalisation Details'!$I:$I)</f>
        <v>R1011</v>
      </c>
      <c r="Q1145" s="28">
        <f>_xlfn.XLOOKUP(A1145,'Hospitalisation Details'!$A:$A,'Hospitalisation Details'!$K:$K)</f>
        <v>52</v>
      </c>
    </row>
    <row r="1146" spans="1:17" x14ac:dyDescent="0.3">
      <c r="A1146" s="27" t="s">
        <v>1225</v>
      </c>
      <c r="B1146" s="7" t="str">
        <f>IFERROR(_xlfn.XLOOKUP(A1146,'Customer Names'!$A$2:$A$2336,'Customer Names'!$C$2:$C$2336),"Unknown")</f>
        <v xml:space="preserve">  Nicole</v>
      </c>
      <c r="C1146" s="7">
        <f>_xlfn.XLOOKUP(A1146,'Medical Examinations'!$A$2:$A$2336,'Medical Examinations'!$B$2:$B$2336,AVERAGE('Medical Examinations'!$B$2:$B$2336))</f>
        <v>21.56</v>
      </c>
      <c r="D1146" s="7">
        <f>_xlfn.XLOOKUP(A1146,'Medical Examinations'!$A$2:$A$2336,'Medical Examinations'!$C$2:$C$2336,AVERAGE('Medical Examinations'!$C$2:$C$2336))</f>
        <v>10.56</v>
      </c>
      <c r="E1146" s="7" t="str">
        <f>_xlfn.XLOOKUP(A1146,'Medical Examinations'!$A:$A,'Medical Examinations'!$D:$D,"Unknown")</f>
        <v>No</v>
      </c>
      <c r="F1146" s="7" t="str">
        <f>_xlfn.XLOOKUP(A1146,'Medical Examinations'!$A:$A,'Medical Examinations'!$E:$E,"Unknown")</f>
        <v>No</v>
      </c>
      <c r="G1146" s="7" t="str">
        <f>_xlfn.XLOOKUP(A1146,'Medical Examinations'!$A:$A,'Medical Examinations'!$F:$F,"Unknown")</f>
        <v>No</v>
      </c>
      <c r="H1146" s="43">
        <f>_xlfn.XLOOKUP(Healthcare!A1146,'Medical Examinations'!$A:$A,'Medical Examinations'!$G:$G,0)</f>
        <v>0</v>
      </c>
      <c r="I1146" s="7" t="str">
        <f>_xlfn.XLOOKUP(A1146,'Medical Examinations'!$A:$A,'Medical Examinations'!$H:$H,"Unknown")</f>
        <v>No</v>
      </c>
      <c r="J1146" s="7" t="str" cm="1">
        <f t="array" ref="J1146">_xlfn.IFS(C1146&lt;18.5,"Under Weight",C1146&lt;=24.9,"Normal Weight",C1146&lt;30,"Over weight",C1146&gt;=30,"Obesity")</f>
        <v>Normal Weight</v>
      </c>
      <c r="K1146" s="7" t="str" cm="1">
        <f t="array" ref="K1146">_xlfn.IFS(D1146="Null","Unknown",D1146&lt;5.7,"Normal",D1146&lt;6.5,"Prediabetes",D1146&gt;=6.5,"Diabetes")</f>
        <v>Diabetes</v>
      </c>
      <c r="L1146" s="7" t="str">
        <f>_xlfn.XLOOKUP(A1146,'Hospitalisation Details'!$A:$A,'Hospitalisation Details'!$J:$J,)</f>
        <v>23-Oct-1971</v>
      </c>
      <c r="M1146" s="22">
        <f>+_xlfn.XLOOKUP(A1146,'Hospitalisation Details'!$A:$A,'Hospitalisation Details'!$F:$F)</f>
        <v>9855.1299999999992</v>
      </c>
      <c r="N1146" s="7" t="str">
        <f>_xlfn.XLOOKUP(A1146,'Hospitalisation Details'!$A:$A,'Hospitalisation Details'!$G:$G)</f>
        <v>tier - 2</v>
      </c>
      <c r="O1146" s="7" t="str">
        <f>_xlfn.XLOOKUP(A1146,'Hospitalisation Details'!$A:$A,'Hospitalisation Details'!$H:$H)</f>
        <v>tier - 3</v>
      </c>
      <c r="P1146" s="7" t="str">
        <f>_xlfn.XLOOKUP(A1146,'Hospitalisation Details'!$A:$A,'Hospitalisation Details'!$I:$I)</f>
        <v>R1013</v>
      </c>
      <c r="Q1146" s="28">
        <f>_xlfn.XLOOKUP(A1146,'Hospitalisation Details'!$A:$A,'Hospitalisation Details'!$K:$K)</f>
        <v>52</v>
      </c>
    </row>
    <row r="1147" spans="1:17" x14ac:dyDescent="0.3">
      <c r="A1147" s="27" t="s">
        <v>1224</v>
      </c>
      <c r="B1147" s="7" t="str">
        <f>IFERROR(_xlfn.XLOOKUP(A1147,'Customer Names'!$A$2:$A$2336,'Customer Names'!$C$2:$C$2336),"Unknown")</f>
        <v xml:space="preserve">  Toshiyuki</v>
      </c>
      <c r="C1147" s="7">
        <f>_xlfn.XLOOKUP(A1147,'Medical Examinations'!$A$2:$A$2336,'Medical Examinations'!$B$2:$B$2336,AVERAGE('Medical Examinations'!$B$2:$B$2336))</f>
        <v>31.6</v>
      </c>
      <c r="D1147" s="7">
        <f>_xlfn.XLOOKUP(A1147,'Medical Examinations'!$A$2:$A$2336,'Medical Examinations'!$C$2:$C$2336,AVERAGE('Medical Examinations'!$C$2:$C$2336))</f>
        <v>6.79</v>
      </c>
      <c r="E1147" s="7" t="str">
        <f>_xlfn.XLOOKUP(A1147,'Medical Examinations'!$A:$A,'Medical Examinations'!$D:$D,"Unknown")</f>
        <v>No</v>
      </c>
      <c r="F1147" s="7" t="str">
        <f>_xlfn.XLOOKUP(A1147,'Medical Examinations'!$A:$A,'Medical Examinations'!$E:$E,"Unknown")</f>
        <v>No</v>
      </c>
      <c r="G1147" s="7" t="str">
        <f>_xlfn.XLOOKUP(A1147,'Medical Examinations'!$A:$A,'Medical Examinations'!$F:$F,"Unknown")</f>
        <v>No</v>
      </c>
      <c r="H1147" s="43">
        <f>_xlfn.XLOOKUP(Healthcare!A1147,'Medical Examinations'!$A:$A,'Medical Examinations'!$G:$G,0)</f>
        <v>0</v>
      </c>
      <c r="I1147" s="7" t="str">
        <f>_xlfn.XLOOKUP(A1147,'Medical Examinations'!$A:$A,'Medical Examinations'!$H:$H,"Unknown")</f>
        <v>No</v>
      </c>
      <c r="J1147" s="7" t="str" cm="1">
        <f t="array" ref="J1147">_xlfn.IFS(C1147&lt;18.5,"Under Weight",C1147&lt;=24.9,"Normal Weight",C1147&lt;30,"Over weight",C1147&gt;=30,"Obesity")</f>
        <v>Obesity</v>
      </c>
      <c r="K1147" s="7" t="str" cm="1">
        <f t="array" ref="K1147">_xlfn.IFS(D1147="Null","Unknown",D1147&lt;5.7,"Normal",D1147&lt;6.5,"Prediabetes",D1147&gt;=6.5,"Diabetes")</f>
        <v>Diabetes</v>
      </c>
      <c r="L1147" s="7" t="str">
        <f>_xlfn.XLOOKUP(A1147,'Hospitalisation Details'!$A:$A,'Hospitalisation Details'!$J:$J,)</f>
        <v>4-Nov-1968</v>
      </c>
      <c r="M1147" s="22">
        <f>+_xlfn.XLOOKUP(A1147,'Hospitalisation Details'!$A:$A,'Hospitalisation Details'!$F:$F)</f>
        <v>9850.43</v>
      </c>
      <c r="N1147" s="7" t="str">
        <f>_xlfn.XLOOKUP(A1147,'Hospitalisation Details'!$A:$A,'Hospitalisation Details'!$G:$G)</f>
        <v>tier - 3</v>
      </c>
      <c r="O1147" s="7" t="str">
        <f>_xlfn.XLOOKUP(A1147,'Hospitalisation Details'!$A:$A,'Hospitalisation Details'!$H:$H)</f>
        <v>tier - 3</v>
      </c>
      <c r="P1147" s="7" t="str">
        <f>_xlfn.XLOOKUP(A1147,'Hospitalisation Details'!$A:$A,'Hospitalisation Details'!$I:$I)</f>
        <v>R1011</v>
      </c>
      <c r="Q1147" s="28">
        <f>_xlfn.XLOOKUP(A1147,'Hospitalisation Details'!$A:$A,'Hospitalisation Details'!$K:$K)</f>
        <v>55</v>
      </c>
    </row>
    <row r="1148" spans="1:17" x14ac:dyDescent="0.3">
      <c r="A1148" s="27" t="s">
        <v>1223</v>
      </c>
      <c r="B1148" s="7" t="str">
        <f>IFERROR(_xlfn.XLOOKUP(A1148,'Customer Names'!$A$2:$A$2336,'Customer Names'!$C$2:$C$2336),"Unknown")</f>
        <v xml:space="preserve">  Tom L</v>
      </c>
      <c r="C1148" s="7">
        <f>_xlfn.XLOOKUP(A1148,'Medical Examinations'!$A$2:$A$2336,'Medical Examinations'!$B$2:$B$2336,AVERAGE('Medical Examinations'!$B$2:$B$2336))</f>
        <v>42.93</v>
      </c>
      <c r="D1148" s="7">
        <f>_xlfn.XLOOKUP(A1148,'Medical Examinations'!$A$2:$A$2336,'Medical Examinations'!$C$2:$C$2336,AVERAGE('Medical Examinations'!$C$2:$C$2336))</f>
        <v>4.8</v>
      </c>
      <c r="E1148" s="7" t="str">
        <f>_xlfn.XLOOKUP(A1148,'Medical Examinations'!$A:$A,'Medical Examinations'!$D:$D,"Unknown")</f>
        <v>No</v>
      </c>
      <c r="F1148" s="7" t="str">
        <f>_xlfn.XLOOKUP(A1148,'Medical Examinations'!$A:$A,'Medical Examinations'!$E:$E,"Unknown")</f>
        <v>No</v>
      </c>
      <c r="G1148" s="7" t="str">
        <f>_xlfn.XLOOKUP(A1148,'Medical Examinations'!$A:$A,'Medical Examinations'!$F:$F,"Unknown")</f>
        <v>No</v>
      </c>
      <c r="H1148" s="43">
        <f>_xlfn.XLOOKUP(Healthcare!A1148,'Medical Examinations'!$A:$A,'Medical Examinations'!$G:$G,0)</f>
        <v>1</v>
      </c>
      <c r="I1148" s="7" t="str">
        <f>_xlfn.XLOOKUP(A1148,'Medical Examinations'!$A:$A,'Medical Examinations'!$H:$H,"Unknown")</f>
        <v>No</v>
      </c>
      <c r="J1148" s="7" t="str" cm="1">
        <f t="array" ref="J1148">_xlfn.IFS(C1148&lt;18.5,"Under Weight",C1148&lt;=24.9,"Normal Weight",C1148&lt;30,"Over weight",C1148&gt;=30,"Obesity")</f>
        <v>Obesity</v>
      </c>
      <c r="K1148" s="7" t="str" cm="1">
        <f t="array" ref="K1148">_xlfn.IFS(D1148="Null","Unknown",D1148&lt;5.7,"Normal",D1148&lt;6.5,"Prediabetes",D1148&gt;=6.5,"Diabetes")</f>
        <v>Normal</v>
      </c>
      <c r="L1148" s="7" t="str">
        <f>_xlfn.XLOOKUP(A1148,'Hospitalisation Details'!$A:$A,'Hospitalisation Details'!$J:$J,)</f>
        <v>13-Aug-1992</v>
      </c>
      <c r="M1148" s="22">
        <f>+_xlfn.XLOOKUP(A1148,'Hospitalisation Details'!$A:$A,'Hospitalisation Details'!$F:$F)</f>
        <v>9844.4500000000007</v>
      </c>
      <c r="N1148" s="7" t="str">
        <f>_xlfn.XLOOKUP(A1148,'Hospitalisation Details'!$A:$A,'Hospitalisation Details'!$G:$G)</f>
        <v>tier - 2</v>
      </c>
      <c r="O1148" s="7" t="str">
        <f>_xlfn.XLOOKUP(A1148,'Hospitalisation Details'!$A:$A,'Hospitalisation Details'!$H:$H)</f>
        <v>tier - 1</v>
      </c>
      <c r="P1148" s="7" t="str">
        <f>_xlfn.XLOOKUP(A1148,'Hospitalisation Details'!$A:$A,'Hospitalisation Details'!$I:$I)</f>
        <v>R1012</v>
      </c>
      <c r="Q1148" s="28">
        <f>_xlfn.XLOOKUP(A1148,'Hospitalisation Details'!$A:$A,'Hospitalisation Details'!$K:$K)</f>
        <v>31</v>
      </c>
    </row>
    <row r="1149" spans="1:17" x14ac:dyDescent="0.3">
      <c r="A1149" s="27" t="s">
        <v>1222</v>
      </c>
      <c r="B1149" s="7" t="str">
        <f>IFERROR(_xlfn.XLOOKUP(A1149,'Customer Names'!$A$2:$A$2336,'Customer Names'!$C$2:$C$2336),"Unknown")</f>
        <v xml:space="preserve">  Brian</v>
      </c>
      <c r="C1149" s="7">
        <f>_xlfn.XLOOKUP(A1149,'Medical Examinations'!$A$2:$A$2336,'Medical Examinations'!$B$2:$B$2336,AVERAGE('Medical Examinations'!$B$2:$B$2336))</f>
        <v>26.72</v>
      </c>
      <c r="D1149" s="7">
        <f>_xlfn.XLOOKUP(A1149,'Medical Examinations'!$A$2:$A$2336,'Medical Examinations'!$C$2:$C$2336,AVERAGE('Medical Examinations'!$C$2:$C$2336))</f>
        <v>5.75</v>
      </c>
      <c r="E1149" s="7" t="str">
        <f>_xlfn.XLOOKUP(A1149,'Medical Examinations'!$A:$A,'Medical Examinations'!$D:$D,"Unknown")</f>
        <v>No</v>
      </c>
      <c r="F1149" s="7" t="str">
        <f>_xlfn.XLOOKUP(A1149,'Medical Examinations'!$A:$A,'Medical Examinations'!$E:$E,"Unknown")</f>
        <v>No</v>
      </c>
      <c r="G1149" s="7" t="str">
        <f>_xlfn.XLOOKUP(A1149,'Medical Examinations'!$A:$A,'Medical Examinations'!$F:$F,"Unknown")</f>
        <v>No</v>
      </c>
      <c r="H1149" s="43">
        <f>_xlfn.XLOOKUP(Healthcare!A1149,'Medical Examinations'!$A:$A,'Medical Examinations'!$G:$G,0)</f>
        <v>2</v>
      </c>
      <c r="I1149" s="7" t="str">
        <f>_xlfn.XLOOKUP(A1149,'Medical Examinations'!$A:$A,'Medical Examinations'!$H:$H,"Unknown")</f>
        <v>No</v>
      </c>
      <c r="J1149" s="7" t="str" cm="1">
        <f t="array" ref="J1149">_xlfn.IFS(C1149&lt;18.5,"Under Weight",C1149&lt;=24.9,"Normal Weight",C1149&lt;30,"Over weight",C1149&gt;=30,"Obesity")</f>
        <v>Over weight</v>
      </c>
      <c r="K1149" s="7" t="str" cm="1">
        <f t="array" ref="K1149">_xlfn.IFS(D1149="Null","Unknown",D1149&lt;5.7,"Normal",D1149&lt;6.5,"Prediabetes",D1149&gt;=6.5,"Diabetes")</f>
        <v>Prediabetes</v>
      </c>
      <c r="L1149" s="7" t="str">
        <f>_xlfn.XLOOKUP(A1149,'Hospitalisation Details'!$A:$A,'Hospitalisation Details'!$J:$J,)</f>
        <v>26-Sep-1972</v>
      </c>
      <c r="M1149" s="22">
        <f>+_xlfn.XLOOKUP(A1149,'Hospitalisation Details'!$A:$A,'Hospitalisation Details'!$F:$F)</f>
        <v>9836.2099999999991</v>
      </c>
      <c r="N1149" s="7" t="str">
        <f>_xlfn.XLOOKUP(A1149,'Hospitalisation Details'!$A:$A,'Hospitalisation Details'!$G:$G)</f>
        <v>tier - 2</v>
      </c>
      <c r="O1149" s="7" t="str">
        <f>_xlfn.XLOOKUP(A1149,'Hospitalisation Details'!$A:$A,'Hospitalisation Details'!$H:$H)</f>
        <v>tier - 3</v>
      </c>
      <c r="P1149" s="7" t="str">
        <f>_xlfn.XLOOKUP(A1149,'Hospitalisation Details'!$A:$A,'Hospitalisation Details'!$I:$I)</f>
        <v>R1021</v>
      </c>
      <c r="Q1149" s="28">
        <f>_xlfn.XLOOKUP(A1149,'Hospitalisation Details'!$A:$A,'Hospitalisation Details'!$K:$K)</f>
        <v>51</v>
      </c>
    </row>
    <row r="1150" spans="1:17" x14ac:dyDescent="0.3">
      <c r="A1150" s="27" t="s">
        <v>1221</v>
      </c>
      <c r="B1150" s="7" t="str">
        <f>IFERROR(_xlfn.XLOOKUP(A1150,'Customer Names'!$A$2:$A$2336,'Customer Names'!$C$2:$C$2336),"Unknown")</f>
        <v xml:space="preserve">  Matthew</v>
      </c>
      <c r="C1150" s="7">
        <f>_xlfn.XLOOKUP(A1150,'Medical Examinations'!$A$2:$A$2336,'Medical Examinations'!$B$2:$B$2336,AVERAGE('Medical Examinations'!$B$2:$B$2336))</f>
        <v>26.67</v>
      </c>
      <c r="D1150" s="7">
        <f>_xlfn.XLOOKUP(A1150,'Medical Examinations'!$A$2:$A$2336,'Medical Examinations'!$C$2:$C$2336,AVERAGE('Medical Examinations'!$C$2:$C$2336))</f>
        <v>5.81</v>
      </c>
      <c r="E1150" s="7" t="str">
        <f>_xlfn.XLOOKUP(A1150,'Medical Examinations'!$A:$A,'Medical Examinations'!$D:$D,"Unknown")</f>
        <v>No</v>
      </c>
      <c r="F1150" s="7" t="str">
        <f>_xlfn.XLOOKUP(A1150,'Medical Examinations'!$A:$A,'Medical Examinations'!$E:$E,"Unknown")</f>
        <v>No</v>
      </c>
      <c r="G1150" s="7" t="str">
        <f>_xlfn.XLOOKUP(A1150,'Medical Examinations'!$A:$A,'Medical Examinations'!$F:$F,"Unknown")</f>
        <v>No</v>
      </c>
      <c r="H1150" s="43">
        <f>_xlfn.XLOOKUP(Healthcare!A1150,'Medical Examinations'!$A:$A,'Medical Examinations'!$G:$G,0)</f>
        <v>2</v>
      </c>
      <c r="I1150" s="7" t="str">
        <f>_xlfn.XLOOKUP(A1150,'Medical Examinations'!$A:$A,'Medical Examinations'!$H:$H,"Unknown")</f>
        <v>No</v>
      </c>
      <c r="J1150" s="7" t="str" cm="1">
        <f t="array" ref="J1150">_xlfn.IFS(C1150&lt;18.5,"Under Weight",C1150&lt;=24.9,"Normal Weight",C1150&lt;30,"Over weight",C1150&gt;=30,"Obesity")</f>
        <v>Over weight</v>
      </c>
      <c r="K1150" s="7" t="str" cm="1">
        <f t="array" ref="K1150">_xlfn.IFS(D1150="Null","Unknown",D1150&lt;5.7,"Normal",D1150&lt;6.5,"Prediabetes",D1150&gt;=6.5,"Diabetes")</f>
        <v>Prediabetes</v>
      </c>
      <c r="L1150" s="7" t="str">
        <f>_xlfn.XLOOKUP(A1150,'Hospitalisation Details'!$A:$A,'Hospitalisation Details'!$J:$J,)</f>
        <v>28-Jun-1972</v>
      </c>
      <c r="M1150" s="22">
        <f>+_xlfn.XLOOKUP(A1150,'Hospitalisation Details'!$A:$A,'Hospitalisation Details'!$F:$F)</f>
        <v>9819.25</v>
      </c>
      <c r="N1150" s="7" t="str">
        <f>_xlfn.XLOOKUP(A1150,'Hospitalisation Details'!$A:$A,'Hospitalisation Details'!$G:$G)</f>
        <v>tier - 2</v>
      </c>
      <c r="O1150" s="7" t="str">
        <f>_xlfn.XLOOKUP(A1150,'Hospitalisation Details'!$A:$A,'Hospitalisation Details'!$H:$H)</f>
        <v>tier - 2</v>
      </c>
      <c r="P1150" s="7" t="str">
        <f>_xlfn.XLOOKUP(A1150,'Hospitalisation Details'!$A:$A,'Hospitalisation Details'!$I:$I)</f>
        <v>R1021</v>
      </c>
      <c r="Q1150" s="28">
        <f>_xlfn.XLOOKUP(A1150,'Hospitalisation Details'!$A:$A,'Hospitalisation Details'!$K:$K)</f>
        <v>51</v>
      </c>
    </row>
    <row r="1151" spans="1:17" x14ac:dyDescent="0.3">
      <c r="A1151" s="27" t="s">
        <v>1220</v>
      </c>
      <c r="B1151" s="7" t="str">
        <f>IFERROR(_xlfn.XLOOKUP(A1151,'Customer Names'!$A$2:$A$2336,'Customer Names'!$C$2:$C$2336),"Unknown")</f>
        <v xml:space="preserve">  Julee</v>
      </c>
      <c r="C1151" s="7">
        <f>_xlfn.XLOOKUP(A1151,'Medical Examinations'!$A$2:$A$2336,'Medical Examinations'!$B$2:$B$2336,AVERAGE('Medical Examinations'!$B$2:$B$2336))</f>
        <v>42.68</v>
      </c>
      <c r="D1151" s="7">
        <f>_xlfn.XLOOKUP(A1151,'Medical Examinations'!$A$2:$A$2336,'Medical Examinations'!$C$2:$C$2336,AVERAGE('Medical Examinations'!$C$2:$C$2336))</f>
        <v>9.2799999999999994</v>
      </c>
      <c r="E1151" s="7" t="str">
        <f>_xlfn.XLOOKUP(A1151,'Medical Examinations'!$A:$A,'Medical Examinations'!$D:$D,"Unknown")</f>
        <v>No</v>
      </c>
      <c r="F1151" s="7" t="str">
        <f>_xlfn.XLOOKUP(A1151,'Medical Examinations'!$A:$A,'Medical Examinations'!$E:$E,"Unknown")</f>
        <v>No</v>
      </c>
      <c r="G1151" s="7" t="str">
        <f>_xlfn.XLOOKUP(A1151,'Medical Examinations'!$A:$A,'Medical Examinations'!$F:$F,"Unknown")</f>
        <v>No</v>
      </c>
      <c r="H1151" s="43">
        <f>_xlfn.XLOOKUP(Healthcare!A1151,'Medical Examinations'!$A:$A,'Medical Examinations'!$G:$G,0)</f>
        <v>2</v>
      </c>
      <c r="I1151" s="7" t="str">
        <f>_xlfn.XLOOKUP(A1151,'Medical Examinations'!$A:$A,'Medical Examinations'!$H:$H,"Unknown")</f>
        <v>No</v>
      </c>
      <c r="J1151" s="7" t="str" cm="1">
        <f t="array" ref="J1151">_xlfn.IFS(C1151&lt;18.5,"Under Weight",C1151&lt;=24.9,"Normal Weight",C1151&lt;30,"Over weight",C1151&gt;=30,"Obesity")</f>
        <v>Obesity</v>
      </c>
      <c r="K1151" s="7" t="str" cm="1">
        <f t="array" ref="K1151">_xlfn.IFS(D1151="Null","Unknown",D1151&lt;5.7,"Normal",D1151&lt;6.5,"Prediabetes",D1151&gt;=6.5,"Diabetes")</f>
        <v>Diabetes</v>
      </c>
      <c r="L1151" s="7" t="str">
        <f>_xlfn.XLOOKUP(A1151,'Hospitalisation Details'!$A:$A,'Hospitalisation Details'!$J:$J,)</f>
        <v>17-Sep-1973</v>
      </c>
      <c r="M1151" s="22">
        <f>+_xlfn.XLOOKUP(A1151,'Hospitalisation Details'!$A:$A,'Hospitalisation Details'!$F:$F)</f>
        <v>9800.89</v>
      </c>
      <c r="N1151" s="7" t="str">
        <f>_xlfn.XLOOKUP(A1151,'Hospitalisation Details'!$A:$A,'Hospitalisation Details'!$G:$G)</f>
        <v>tier - 2</v>
      </c>
      <c r="O1151" s="7" t="str">
        <f>_xlfn.XLOOKUP(A1151,'Hospitalisation Details'!$A:$A,'Hospitalisation Details'!$H:$H)</f>
        <v>tier - 1</v>
      </c>
      <c r="P1151" s="7" t="str">
        <f>_xlfn.XLOOKUP(A1151,'Hospitalisation Details'!$A:$A,'Hospitalisation Details'!$I:$I)</f>
        <v>R1013</v>
      </c>
      <c r="Q1151" s="28">
        <f>_xlfn.XLOOKUP(A1151,'Hospitalisation Details'!$A:$A,'Hospitalisation Details'!$K:$K)</f>
        <v>50</v>
      </c>
    </row>
    <row r="1152" spans="1:17" x14ac:dyDescent="0.3">
      <c r="A1152" s="27" t="s">
        <v>1219</v>
      </c>
      <c r="B1152" s="7" t="str">
        <f>IFERROR(_xlfn.XLOOKUP(A1152,'Customer Names'!$A$2:$A$2336,'Customer Names'!$C$2:$C$2336),"Unknown")</f>
        <v xml:space="preserve">  Christopher M</v>
      </c>
      <c r="C1152" s="7">
        <f>_xlfn.XLOOKUP(A1152,'Medical Examinations'!$A$2:$A$2336,'Medical Examinations'!$B$2:$B$2336,AVERAGE('Medical Examinations'!$B$2:$B$2336))</f>
        <v>24.31</v>
      </c>
      <c r="D1152" s="7">
        <f>_xlfn.XLOOKUP(A1152,'Medical Examinations'!$A$2:$A$2336,'Medical Examinations'!$C$2:$C$2336,AVERAGE('Medical Examinations'!$C$2:$C$2336))</f>
        <v>6.37</v>
      </c>
      <c r="E1152" s="7" t="str">
        <f>_xlfn.XLOOKUP(A1152,'Medical Examinations'!$A:$A,'Medical Examinations'!$D:$D,"Unknown")</f>
        <v>No</v>
      </c>
      <c r="F1152" s="7" t="str">
        <f>_xlfn.XLOOKUP(A1152,'Medical Examinations'!$A:$A,'Medical Examinations'!$E:$E,"Unknown")</f>
        <v>No</v>
      </c>
      <c r="G1152" s="7" t="str">
        <f>_xlfn.XLOOKUP(A1152,'Medical Examinations'!$A:$A,'Medical Examinations'!$F:$F,"Unknown")</f>
        <v>No</v>
      </c>
      <c r="H1152" s="43">
        <f>_xlfn.XLOOKUP(Healthcare!A1152,'Medical Examinations'!$A:$A,'Medical Examinations'!$G:$G,0)</f>
        <v>0</v>
      </c>
      <c r="I1152" s="7" t="str">
        <f>_xlfn.XLOOKUP(A1152,'Medical Examinations'!$A:$A,'Medical Examinations'!$H:$H,"Unknown")</f>
        <v>No</v>
      </c>
      <c r="J1152" s="7" t="str" cm="1">
        <f t="array" ref="J1152">_xlfn.IFS(C1152&lt;18.5,"Under Weight",C1152&lt;=24.9,"Normal Weight",C1152&lt;30,"Over weight",C1152&gt;=30,"Obesity")</f>
        <v>Normal Weight</v>
      </c>
      <c r="K1152" s="7" t="str" cm="1">
        <f t="array" ref="K1152">_xlfn.IFS(D1152="Null","Unknown",D1152&lt;5.7,"Normal",D1152&lt;6.5,"Prediabetes",D1152&gt;=6.5,"Diabetes")</f>
        <v>Prediabetes</v>
      </c>
      <c r="L1152" s="7" t="str">
        <f>_xlfn.XLOOKUP(A1152,'Hospitalisation Details'!$A:$A,'Hospitalisation Details'!$J:$J,)</f>
        <v>7-Jun-1977</v>
      </c>
      <c r="M1152" s="22">
        <f>+_xlfn.XLOOKUP(A1152,'Hospitalisation Details'!$A:$A,'Hospitalisation Details'!$F:$F)</f>
        <v>9788.8700000000008</v>
      </c>
      <c r="N1152" s="7" t="str">
        <f>_xlfn.XLOOKUP(A1152,'Hospitalisation Details'!$A:$A,'Hospitalisation Details'!$G:$G)</f>
        <v>tier - 3</v>
      </c>
      <c r="O1152" s="7" t="str">
        <f>_xlfn.XLOOKUP(A1152,'Hospitalisation Details'!$A:$A,'Hospitalisation Details'!$H:$H)</f>
        <v>tier - 2</v>
      </c>
      <c r="P1152" s="7" t="str">
        <f>_xlfn.XLOOKUP(A1152,'Hospitalisation Details'!$A:$A,'Hospitalisation Details'!$I:$I)</f>
        <v>R1013</v>
      </c>
      <c r="Q1152" s="28">
        <f>_xlfn.XLOOKUP(A1152,'Hospitalisation Details'!$A:$A,'Hospitalisation Details'!$K:$K)</f>
        <v>46</v>
      </c>
    </row>
    <row r="1153" spans="1:17" x14ac:dyDescent="0.3">
      <c r="A1153" s="27" t="s">
        <v>1218</v>
      </c>
      <c r="B1153" s="7" t="str">
        <f>IFERROR(_xlfn.XLOOKUP(A1153,'Customer Names'!$A$2:$A$2336,'Customer Names'!$C$2:$C$2336),"Unknown")</f>
        <v xml:space="preserve">  Ciaran</v>
      </c>
      <c r="C1153" s="7">
        <f>_xlfn.XLOOKUP(A1153,'Medical Examinations'!$A$2:$A$2336,'Medical Examinations'!$B$2:$B$2336,AVERAGE('Medical Examinations'!$B$2:$B$2336))</f>
        <v>44.75</v>
      </c>
      <c r="D1153" s="7">
        <f>_xlfn.XLOOKUP(A1153,'Medical Examinations'!$A$2:$A$2336,'Medical Examinations'!$C$2:$C$2336,AVERAGE('Medical Examinations'!$C$2:$C$2336))</f>
        <v>5.09</v>
      </c>
      <c r="E1153" s="7" t="str">
        <f>_xlfn.XLOOKUP(A1153,'Medical Examinations'!$A:$A,'Medical Examinations'!$D:$D,"Unknown")</f>
        <v>Yes</v>
      </c>
      <c r="F1153" s="7" t="str">
        <f>_xlfn.XLOOKUP(A1153,'Medical Examinations'!$A:$A,'Medical Examinations'!$E:$E,"Unknown")</f>
        <v>No</v>
      </c>
      <c r="G1153" s="7" t="str">
        <f>_xlfn.XLOOKUP(A1153,'Medical Examinations'!$A:$A,'Medical Examinations'!$F:$F,"Unknown")</f>
        <v>No</v>
      </c>
      <c r="H1153" s="43">
        <f>_xlfn.XLOOKUP(Healthcare!A1153,'Medical Examinations'!$A:$A,'Medical Examinations'!$G:$G,0)</f>
        <v>0</v>
      </c>
      <c r="I1153" s="7" t="str">
        <f>_xlfn.XLOOKUP(A1153,'Medical Examinations'!$A:$A,'Medical Examinations'!$H:$H,"Unknown")</f>
        <v>No</v>
      </c>
      <c r="J1153" s="7" t="str" cm="1">
        <f t="array" ref="J1153">_xlfn.IFS(C1153&lt;18.5,"Under Weight",C1153&lt;=24.9,"Normal Weight",C1153&lt;30,"Over weight",C1153&gt;=30,"Obesity")</f>
        <v>Obesity</v>
      </c>
      <c r="K1153" s="7" t="str" cm="1">
        <f t="array" ref="K1153">_xlfn.IFS(D1153="Null","Unknown",D1153&lt;5.7,"Normal",D1153&lt;6.5,"Prediabetes",D1153&gt;=6.5,"Diabetes")</f>
        <v>Normal</v>
      </c>
      <c r="L1153" s="7" t="str">
        <f>_xlfn.XLOOKUP(A1153,'Hospitalisation Details'!$A:$A,'Hospitalisation Details'!$J:$J,)</f>
        <v>8-Aug-1996</v>
      </c>
      <c r="M1153" s="22">
        <f>+_xlfn.XLOOKUP(A1153,'Hospitalisation Details'!$A:$A,'Hospitalisation Details'!$F:$F)</f>
        <v>9787.32</v>
      </c>
      <c r="N1153" s="7" t="str">
        <f>_xlfn.XLOOKUP(A1153,'Hospitalisation Details'!$A:$A,'Hospitalisation Details'!$G:$G)</f>
        <v>tier - 2</v>
      </c>
      <c r="O1153" s="7" t="str">
        <f>_xlfn.XLOOKUP(A1153,'Hospitalisation Details'!$A:$A,'Hospitalisation Details'!$H:$H)</f>
        <v>tier - 3</v>
      </c>
      <c r="P1153" s="7" t="str">
        <f>_xlfn.XLOOKUP(A1153,'Hospitalisation Details'!$A:$A,'Hospitalisation Details'!$I:$I)</f>
        <v>R1023</v>
      </c>
      <c r="Q1153" s="28">
        <f>_xlfn.XLOOKUP(A1153,'Hospitalisation Details'!$A:$A,'Hospitalisation Details'!$K:$K)</f>
        <v>27</v>
      </c>
    </row>
    <row r="1154" spans="1:17" x14ac:dyDescent="0.3">
      <c r="A1154" s="27" t="s">
        <v>1217</v>
      </c>
      <c r="B1154" s="7" t="str">
        <f>IFERROR(_xlfn.XLOOKUP(A1154,'Customer Names'!$A$2:$A$2336,'Customer Names'!$C$2:$C$2336),"Unknown")</f>
        <v xml:space="preserve">  Kara</v>
      </c>
      <c r="C1154" s="7">
        <f>_xlfn.XLOOKUP(A1154,'Medical Examinations'!$A$2:$A$2336,'Medical Examinations'!$B$2:$B$2336,AVERAGE('Medical Examinations'!$B$2:$B$2336))</f>
        <v>30.78</v>
      </c>
      <c r="D1154" s="7">
        <f>_xlfn.XLOOKUP(A1154,'Medical Examinations'!$A$2:$A$2336,'Medical Examinations'!$C$2:$C$2336,AVERAGE('Medical Examinations'!$C$2:$C$2336))</f>
        <v>7.94</v>
      </c>
      <c r="E1154" s="7" t="str">
        <f>_xlfn.XLOOKUP(A1154,'Medical Examinations'!$A:$A,'Medical Examinations'!$D:$D,"Unknown")</f>
        <v>No</v>
      </c>
      <c r="F1154" s="7" t="str">
        <f>_xlfn.XLOOKUP(A1154,'Medical Examinations'!$A:$A,'Medical Examinations'!$E:$E,"Unknown")</f>
        <v>No</v>
      </c>
      <c r="G1154" s="7" t="str">
        <f>_xlfn.XLOOKUP(A1154,'Medical Examinations'!$A:$A,'Medical Examinations'!$F:$F,"Unknown")</f>
        <v>No</v>
      </c>
      <c r="H1154" s="43">
        <f>_xlfn.XLOOKUP(Healthcare!A1154,'Medical Examinations'!$A:$A,'Medical Examinations'!$G:$G,0)</f>
        <v>2</v>
      </c>
      <c r="I1154" s="7" t="str">
        <f>_xlfn.XLOOKUP(A1154,'Medical Examinations'!$A:$A,'Medical Examinations'!$H:$H,"Unknown")</f>
        <v>No</v>
      </c>
      <c r="J1154" s="7" t="str" cm="1">
        <f t="array" ref="J1154">_xlfn.IFS(C1154&lt;18.5,"Under Weight",C1154&lt;=24.9,"Normal Weight",C1154&lt;30,"Over weight",C1154&gt;=30,"Obesity")</f>
        <v>Obesity</v>
      </c>
      <c r="K1154" s="7" t="str" cm="1">
        <f t="array" ref="K1154">_xlfn.IFS(D1154="Null","Unknown",D1154&lt;5.7,"Normal",D1154&lt;6.5,"Prediabetes",D1154&gt;=6.5,"Diabetes")</f>
        <v>Diabetes</v>
      </c>
      <c r="L1154" s="7" t="str">
        <f>_xlfn.XLOOKUP(A1154,'Hospitalisation Details'!$A:$A,'Hospitalisation Details'!$J:$J,)</f>
        <v>7-Jul-1973</v>
      </c>
      <c r="M1154" s="22">
        <f>+_xlfn.XLOOKUP(A1154,'Hospitalisation Details'!$A:$A,'Hospitalisation Details'!$F:$F)</f>
        <v>9778.35</v>
      </c>
      <c r="N1154" s="7" t="str">
        <f>_xlfn.XLOOKUP(A1154,'Hospitalisation Details'!$A:$A,'Hospitalisation Details'!$G:$G)</f>
        <v>tier - 2</v>
      </c>
      <c r="O1154" s="7" t="str">
        <f>_xlfn.XLOOKUP(A1154,'Hospitalisation Details'!$A:$A,'Hospitalisation Details'!$H:$H)</f>
        <v>tier - 2</v>
      </c>
      <c r="P1154" s="7" t="str">
        <f>_xlfn.XLOOKUP(A1154,'Hospitalisation Details'!$A:$A,'Hospitalisation Details'!$I:$I)</f>
        <v>R1024</v>
      </c>
      <c r="Q1154" s="28">
        <f>_xlfn.XLOOKUP(A1154,'Hospitalisation Details'!$A:$A,'Hospitalisation Details'!$K:$K)</f>
        <v>50</v>
      </c>
    </row>
    <row r="1155" spans="1:17" x14ac:dyDescent="0.3">
      <c r="A1155" s="27" t="s">
        <v>1216</v>
      </c>
      <c r="B1155" s="7" t="str">
        <f>IFERROR(_xlfn.XLOOKUP(A1155,'Customer Names'!$A$2:$A$2336,'Customer Names'!$C$2:$C$2336),"Unknown")</f>
        <v xml:space="preserve">  Makie</v>
      </c>
      <c r="C1155" s="7">
        <f>_xlfn.XLOOKUP(A1155,'Medical Examinations'!$A$2:$A$2336,'Medical Examinations'!$B$2:$B$2336,AVERAGE('Medical Examinations'!$B$2:$B$2336))</f>
        <v>21.86</v>
      </c>
      <c r="D1155" s="7">
        <f>_xlfn.XLOOKUP(A1155,'Medical Examinations'!$A$2:$A$2336,'Medical Examinations'!$C$2:$C$2336,AVERAGE('Medical Examinations'!$C$2:$C$2336))</f>
        <v>10.95</v>
      </c>
      <c r="E1155" s="7" t="str">
        <f>_xlfn.XLOOKUP(A1155,'Medical Examinations'!$A:$A,'Medical Examinations'!$D:$D,"Unknown")</f>
        <v>No</v>
      </c>
      <c r="F1155" s="7" t="str">
        <f>_xlfn.XLOOKUP(A1155,'Medical Examinations'!$A:$A,'Medical Examinations'!$E:$E,"Unknown")</f>
        <v>No</v>
      </c>
      <c r="G1155" s="7" t="str">
        <f>_xlfn.XLOOKUP(A1155,'Medical Examinations'!$A:$A,'Medical Examinations'!$F:$F,"Unknown")</f>
        <v>No</v>
      </c>
      <c r="H1155" s="43">
        <f>_xlfn.XLOOKUP(Healthcare!A1155,'Medical Examinations'!$A:$A,'Medical Examinations'!$G:$G,0)</f>
        <v>0</v>
      </c>
      <c r="I1155" s="7" t="str">
        <f>_xlfn.XLOOKUP(A1155,'Medical Examinations'!$A:$A,'Medical Examinations'!$H:$H,"Unknown")</f>
        <v>No</v>
      </c>
      <c r="J1155" s="7" t="str" cm="1">
        <f t="array" ref="J1155">_xlfn.IFS(C1155&lt;18.5,"Under Weight",C1155&lt;=24.9,"Normal Weight",C1155&lt;30,"Over weight",C1155&gt;=30,"Obesity")</f>
        <v>Normal Weight</v>
      </c>
      <c r="K1155" s="7" t="str" cm="1">
        <f t="array" ref="K1155">_xlfn.IFS(D1155="Null","Unknown",D1155&lt;5.7,"Normal",D1155&lt;6.5,"Prediabetes",D1155&gt;=6.5,"Diabetes")</f>
        <v>Diabetes</v>
      </c>
      <c r="L1155" s="7" t="str">
        <f>_xlfn.XLOOKUP(A1155,'Hospitalisation Details'!$A:$A,'Hospitalisation Details'!$J:$J,)</f>
        <v>5-Sep-1965</v>
      </c>
      <c r="M1155" s="22">
        <f>+_xlfn.XLOOKUP(A1155,'Hospitalisation Details'!$A:$A,'Hospitalisation Details'!$F:$F)</f>
        <v>9764.08</v>
      </c>
      <c r="N1155" s="7" t="str">
        <f>_xlfn.XLOOKUP(A1155,'Hospitalisation Details'!$A:$A,'Hospitalisation Details'!$G:$G)</f>
        <v>tier - 3</v>
      </c>
      <c r="O1155" s="7" t="str">
        <f>_xlfn.XLOOKUP(A1155,'Hospitalisation Details'!$A:$A,'Hospitalisation Details'!$H:$H)</f>
        <v>tier - 1</v>
      </c>
      <c r="P1155" s="7" t="str">
        <f>_xlfn.XLOOKUP(A1155,'Hospitalisation Details'!$A:$A,'Hospitalisation Details'!$I:$I)</f>
        <v>R1012</v>
      </c>
      <c r="Q1155" s="28">
        <f>_xlfn.XLOOKUP(A1155,'Hospitalisation Details'!$A:$A,'Hospitalisation Details'!$K:$K)</f>
        <v>58</v>
      </c>
    </row>
    <row r="1156" spans="1:17" x14ac:dyDescent="0.3">
      <c r="A1156" s="27" t="s">
        <v>1215</v>
      </c>
      <c r="B1156" s="7" t="str">
        <f>IFERROR(_xlfn.XLOOKUP(A1156,'Customer Names'!$A$2:$A$2336,'Customer Names'!$C$2:$C$2336),"Unknown")</f>
        <v xml:space="preserve">  Emily E</v>
      </c>
      <c r="C1156" s="7">
        <f>_xlfn.XLOOKUP(A1156,'Medical Examinations'!$A$2:$A$2336,'Medical Examinations'!$B$2:$B$2336,AVERAGE('Medical Examinations'!$B$2:$B$2336))</f>
        <v>49.09</v>
      </c>
      <c r="D1156" s="7">
        <f>_xlfn.XLOOKUP(A1156,'Medical Examinations'!$A$2:$A$2336,'Medical Examinations'!$C$2:$C$2336,AVERAGE('Medical Examinations'!$C$2:$C$2336))</f>
        <v>6.3</v>
      </c>
      <c r="E1156" s="7" t="str">
        <f>_xlfn.XLOOKUP(A1156,'Medical Examinations'!$A:$A,'Medical Examinations'!$D:$D,"Unknown")</f>
        <v>Yes</v>
      </c>
      <c r="F1156" s="7" t="str">
        <f>_xlfn.XLOOKUP(A1156,'Medical Examinations'!$A:$A,'Medical Examinations'!$E:$E,"Unknown")</f>
        <v>No</v>
      </c>
      <c r="G1156" s="7" t="str">
        <f>_xlfn.XLOOKUP(A1156,'Medical Examinations'!$A:$A,'Medical Examinations'!$F:$F,"Unknown")</f>
        <v>No</v>
      </c>
      <c r="H1156" s="43">
        <f>_xlfn.XLOOKUP(Healthcare!A1156,'Medical Examinations'!$A:$A,'Medical Examinations'!$G:$G,0)</f>
        <v>0</v>
      </c>
      <c r="I1156" s="7" t="str">
        <f>_xlfn.XLOOKUP(A1156,'Medical Examinations'!$A:$A,'Medical Examinations'!$H:$H,"Unknown")</f>
        <v>No</v>
      </c>
      <c r="J1156" s="7" t="str" cm="1">
        <f t="array" ref="J1156">_xlfn.IFS(C1156&lt;18.5,"Under Weight",C1156&lt;=24.9,"Normal Weight",C1156&lt;30,"Over weight",C1156&gt;=30,"Obesity")</f>
        <v>Obesity</v>
      </c>
      <c r="K1156" s="7" t="str" cm="1">
        <f t="array" ref="K1156">_xlfn.IFS(D1156="Null","Unknown",D1156&lt;5.7,"Normal",D1156&lt;6.5,"Prediabetes",D1156&gt;=6.5,"Diabetes")</f>
        <v>Prediabetes</v>
      </c>
      <c r="L1156" s="7" t="str">
        <f>_xlfn.XLOOKUP(A1156,'Hospitalisation Details'!$A:$A,'Hospitalisation Details'!$J:$J,)</f>
        <v>14-Jul-2001</v>
      </c>
      <c r="M1156" s="22">
        <f>+_xlfn.XLOOKUP(A1156,'Hospitalisation Details'!$A:$A,'Hospitalisation Details'!$F:$F)</f>
        <v>9753.49</v>
      </c>
      <c r="N1156" s="7" t="str">
        <f>_xlfn.XLOOKUP(A1156,'Hospitalisation Details'!$A:$A,'Hospitalisation Details'!$G:$G)</f>
        <v>tier - 2</v>
      </c>
      <c r="O1156" s="7" t="str">
        <f>_xlfn.XLOOKUP(A1156,'Hospitalisation Details'!$A:$A,'Hospitalisation Details'!$H:$H)</f>
        <v>tier - 2</v>
      </c>
      <c r="P1156" s="7" t="str">
        <f>_xlfn.XLOOKUP(A1156,'Hospitalisation Details'!$A:$A,'Hospitalisation Details'!$I:$I)</f>
        <v>R1012</v>
      </c>
      <c r="Q1156" s="28">
        <f>_xlfn.XLOOKUP(A1156,'Hospitalisation Details'!$A:$A,'Hospitalisation Details'!$K:$K)</f>
        <v>22</v>
      </c>
    </row>
    <row r="1157" spans="1:17" x14ac:dyDescent="0.3">
      <c r="A1157" s="27" t="s">
        <v>1214</v>
      </c>
      <c r="B1157" s="7" t="str">
        <f>IFERROR(_xlfn.XLOOKUP(A1157,'Customer Names'!$A$2:$A$2336,'Customer Names'!$C$2:$C$2336),"Unknown")</f>
        <v xml:space="preserve">  Cary</v>
      </c>
      <c r="C1157" s="7">
        <f>_xlfn.XLOOKUP(A1157,'Medical Examinations'!$A$2:$A$2336,'Medical Examinations'!$B$2:$B$2336,AVERAGE('Medical Examinations'!$B$2:$B$2336))</f>
        <v>47.74</v>
      </c>
      <c r="D1157" s="7">
        <f>_xlfn.XLOOKUP(A1157,'Medical Examinations'!$A$2:$A$2336,'Medical Examinations'!$C$2:$C$2336,AVERAGE('Medical Examinations'!$C$2:$C$2336))</f>
        <v>8.0500000000000007</v>
      </c>
      <c r="E1157" s="7" t="str">
        <f>_xlfn.XLOOKUP(A1157,'Medical Examinations'!$A:$A,'Medical Examinations'!$D:$D,"Unknown")</f>
        <v>Yes</v>
      </c>
      <c r="F1157" s="7" t="str">
        <f>_xlfn.XLOOKUP(A1157,'Medical Examinations'!$A:$A,'Medical Examinations'!$E:$E,"Unknown")</f>
        <v>No</v>
      </c>
      <c r="G1157" s="7" t="str">
        <f>_xlfn.XLOOKUP(A1157,'Medical Examinations'!$A:$A,'Medical Examinations'!$F:$F,"Unknown")</f>
        <v>No</v>
      </c>
      <c r="H1157" s="43">
        <f>_xlfn.XLOOKUP(Healthcare!A1157,'Medical Examinations'!$A:$A,'Medical Examinations'!$G:$G,0)</f>
        <v>2</v>
      </c>
      <c r="I1157" s="7" t="str">
        <f>_xlfn.XLOOKUP(A1157,'Medical Examinations'!$A:$A,'Medical Examinations'!$H:$H,"Unknown")</f>
        <v>No</v>
      </c>
      <c r="J1157" s="7" t="str" cm="1">
        <f t="array" ref="J1157">_xlfn.IFS(C1157&lt;18.5,"Under Weight",C1157&lt;=24.9,"Normal Weight",C1157&lt;30,"Over weight",C1157&gt;=30,"Obesity")</f>
        <v>Obesity</v>
      </c>
      <c r="K1157" s="7" t="str" cm="1">
        <f t="array" ref="K1157">_xlfn.IFS(D1157="Null","Unknown",D1157&lt;5.7,"Normal",D1157&lt;6.5,"Prediabetes",D1157&gt;=6.5,"Diabetes")</f>
        <v>Diabetes</v>
      </c>
      <c r="L1157" s="7" t="str">
        <f>_xlfn.XLOOKUP(A1157,'Hospitalisation Details'!$A:$A,'Hospitalisation Details'!$J:$J,)</f>
        <v>4-Jul-1970</v>
      </c>
      <c r="M1157" s="22">
        <f>+_xlfn.XLOOKUP(A1157,'Hospitalisation Details'!$A:$A,'Hospitalisation Details'!$F:$F)</f>
        <v>9748.91</v>
      </c>
      <c r="N1157" s="7" t="str">
        <f>_xlfn.XLOOKUP(A1157,'Hospitalisation Details'!$A:$A,'Hospitalisation Details'!$G:$G)</f>
        <v>tier - 2</v>
      </c>
      <c r="O1157" s="7" t="str">
        <f>_xlfn.XLOOKUP(A1157,'Hospitalisation Details'!$A:$A,'Hospitalisation Details'!$H:$H)</f>
        <v>tier - 1</v>
      </c>
      <c r="P1157" s="7" t="str">
        <f>_xlfn.XLOOKUP(A1157,'Hospitalisation Details'!$A:$A,'Hospitalisation Details'!$I:$I)</f>
        <v>R1013</v>
      </c>
      <c r="Q1157" s="28">
        <f>_xlfn.XLOOKUP(A1157,'Hospitalisation Details'!$A:$A,'Hospitalisation Details'!$K:$K)</f>
        <v>53</v>
      </c>
    </row>
    <row r="1158" spans="1:17" x14ac:dyDescent="0.3">
      <c r="A1158" s="27" t="s">
        <v>1213</v>
      </c>
      <c r="B1158" s="7" t="str">
        <f>IFERROR(_xlfn.XLOOKUP(A1158,'Customer Names'!$A$2:$A$2336,'Customer Names'!$C$2:$C$2336),"Unknown")</f>
        <v xml:space="preserve">  Steven</v>
      </c>
      <c r="C1158" s="7">
        <f>_xlfn.XLOOKUP(A1158,'Medical Examinations'!$A$2:$A$2336,'Medical Examinations'!$B$2:$B$2336,AVERAGE('Medical Examinations'!$B$2:$B$2336))</f>
        <v>30.2</v>
      </c>
      <c r="D1158" s="7">
        <f>_xlfn.XLOOKUP(A1158,'Medical Examinations'!$A$2:$A$2336,'Medical Examinations'!$C$2:$C$2336,AVERAGE('Medical Examinations'!$C$2:$C$2336))</f>
        <v>9.8800000000000008</v>
      </c>
      <c r="E1158" s="7" t="str">
        <f>_xlfn.XLOOKUP(A1158,'Medical Examinations'!$A:$A,'Medical Examinations'!$D:$D,"Unknown")</f>
        <v>Yes</v>
      </c>
      <c r="F1158" s="7" t="str">
        <f>_xlfn.XLOOKUP(A1158,'Medical Examinations'!$A:$A,'Medical Examinations'!$E:$E,"Unknown")</f>
        <v>No</v>
      </c>
      <c r="G1158" s="7" t="str">
        <f>_xlfn.XLOOKUP(A1158,'Medical Examinations'!$A:$A,'Medical Examinations'!$F:$F,"Unknown")</f>
        <v>No</v>
      </c>
      <c r="H1158" s="43">
        <f>_xlfn.XLOOKUP(Healthcare!A1158,'Medical Examinations'!$A:$A,'Medical Examinations'!$G:$G,0)</f>
        <v>2</v>
      </c>
      <c r="I1158" s="7" t="str">
        <f>_xlfn.XLOOKUP(A1158,'Medical Examinations'!$A:$A,'Medical Examinations'!$H:$H,"Unknown")</f>
        <v>No</v>
      </c>
      <c r="J1158" s="7" t="str" cm="1">
        <f t="array" ref="J1158">_xlfn.IFS(C1158&lt;18.5,"Under Weight",C1158&lt;=24.9,"Normal Weight",C1158&lt;30,"Over weight",C1158&gt;=30,"Obesity")</f>
        <v>Obesity</v>
      </c>
      <c r="K1158" s="7" t="str" cm="1">
        <f t="array" ref="K1158">_xlfn.IFS(D1158="Null","Unknown",D1158&lt;5.7,"Normal",D1158&lt;6.5,"Prediabetes",D1158&gt;=6.5,"Diabetes")</f>
        <v>Diabetes</v>
      </c>
      <c r="L1158" s="7" t="str">
        <f>_xlfn.XLOOKUP(A1158,'Hospitalisation Details'!$A:$A,'Hospitalisation Details'!$J:$J,)</f>
        <v>18-Aug-1970</v>
      </c>
      <c r="M1158" s="22">
        <f>+_xlfn.XLOOKUP(A1158,'Hospitalisation Details'!$A:$A,'Hospitalisation Details'!$F:$F)</f>
        <v>9724.5300000000007</v>
      </c>
      <c r="N1158" s="7" t="str">
        <f>_xlfn.XLOOKUP(A1158,'Hospitalisation Details'!$A:$A,'Hospitalisation Details'!$G:$G)</f>
        <v>tier - 3</v>
      </c>
      <c r="O1158" s="7" t="str">
        <f>_xlfn.XLOOKUP(A1158,'Hospitalisation Details'!$A:$A,'Hospitalisation Details'!$H:$H)</f>
        <v>tier - 1</v>
      </c>
      <c r="P1158" s="7" t="str">
        <f>_xlfn.XLOOKUP(A1158,'Hospitalisation Details'!$A:$A,'Hospitalisation Details'!$I:$I)</f>
        <v>R1011</v>
      </c>
      <c r="Q1158" s="28">
        <f>_xlfn.XLOOKUP(A1158,'Hospitalisation Details'!$A:$A,'Hospitalisation Details'!$K:$K)</f>
        <v>53</v>
      </c>
    </row>
    <row r="1159" spans="1:17" x14ac:dyDescent="0.3">
      <c r="A1159" s="27" t="s">
        <v>1212</v>
      </c>
      <c r="B1159" s="7" t="str">
        <f>IFERROR(_xlfn.XLOOKUP(A1159,'Customer Names'!$A$2:$A$2336,'Customer Names'!$C$2:$C$2336),"Unknown")</f>
        <v xml:space="preserve">  Jose Antonio Sr</v>
      </c>
      <c r="C1159" s="7">
        <f>_xlfn.XLOOKUP(A1159,'Medical Examinations'!$A$2:$A$2336,'Medical Examinations'!$B$2:$B$2336,AVERAGE('Medical Examinations'!$B$2:$B$2336))</f>
        <v>33.25</v>
      </c>
      <c r="D1159" s="7">
        <f>_xlfn.XLOOKUP(A1159,'Medical Examinations'!$A$2:$A$2336,'Medical Examinations'!$C$2:$C$2336,AVERAGE('Medical Examinations'!$C$2:$C$2336))</f>
        <v>7.42</v>
      </c>
      <c r="E1159" s="7" t="str">
        <f>_xlfn.XLOOKUP(A1159,'Medical Examinations'!$A:$A,'Medical Examinations'!$D:$D,"Unknown")</f>
        <v>Yes</v>
      </c>
      <c r="F1159" s="7" t="str">
        <f>_xlfn.XLOOKUP(A1159,'Medical Examinations'!$A:$A,'Medical Examinations'!$E:$E,"Unknown")</f>
        <v>No</v>
      </c>
      <c r="G1159" s="7" t="str">
        <f>_xlfn.XLOOKUP(A1159,'Medical Examinations'!$A:$A,'Medical Examinations'!$F:$F,"Unknown")</f>
        <v>No</v>
      </c>
      <c r="H1159" s="43">
        <f>_xlfn.XLOOKUP(Healthcare!A1159,'Medical Examinations'!$A:$A,'Medical Examinations'!$G:$G,0)</f>
        <v>2</v>
      </c>
      <c r="I1159" s="7" t="str">
        <f>_xlfn.XLOOKUP(A1159,'Medical Examinations'!$A:$A,'Medical Examinations'!$H:$H,"Unknown")</f>
        <v>No</v>
      </c>
      <c r="J1159" s="7" t="str" cm="1">
        <f t="array" ref="J1159">_xlfn.IFS(C1159&lt;18.5,"Under Weight",C1159&lt;=24.9,"Normal Weight",C1159&lt;30,"Over weight",C1159&gt;=30,"Obesity")</f>
        <v>Obesity</v>
      </c>
      <c r="K1159" s="7" t="str" cm="1">
        <f t="array" ref="K1159">_xlfn.IFS(D1159="Null","Unknown",D1159&lt;5.7,"Normal",D1159&lt;6.5,"Prediabetes",D1159&gt;=6.5,"Diabetes")</f>
        <v>Diabetes</v>
      </c>
      <c r="L1159" s="7" t="str">
        <f>_xlfn.XLOOKUP(A1159,'Hospitalisation Details'!$A:$A,'Hospitalisation Details'!$J:$J,)</f>
        <v>12-Sep-1970</v>
      </c>
      <c r="M1159" s="22">
        <f>+_xlfn.XLOOKUP(A1159,'Hospitalisation Details'!$A:$A,'Hospitalisation Details'!$F:$F)</f>
        <v>9722.77</v>
      </c>
      <c r="N1159" s="7" t="str">
        <f>_xlfn.XLOOKUP(A1159,'Hospitalisation Details'!$A:$A,'Hospitalisation Details'!$G:$G)</f>
        <v>tier - 3</v>
      </c>
      <c r="O1159" s="7" t="str">
        <f>_xlfn.XLOOKUP(A1159,'Hospitalisation Details'!$A:$A,'Hospitalisation Details'!$H:$H)</f>
        <v>tier - 1</v>
      </c>
      <c r="P1159" s="7" t="str">
        <f>_xlfn.XLOOKUP(A1159,'Hospitalisation Details'!$A:$A,'Hospitalisation Details'!$I:$I)</f>
        <v>R1016</v>
      </c>
      <c r="Q1159" s="28">
        <f>_xlfn.XLOOKUP(A1159,'Hospitalisation Details'!$A:$A,'Hospitalisation Details'!$K:$K)</f>
        <v>53</v>
      </c>
    </row>
    <row r="1160" spans="1:17" x14ac:dyDescent="0.3">
      <c r="A1160" s="27" t="s">
        <v>1211</v>
      </c>
      <c r="B1160" s="7" t="str">
        <f>IFERROR(_xlfn.XLOOKUP(A1160,'Customer Names'!$A$2:$A$2336,'Customer Names'!$C$2:$C$2336),"Unknown")</f>
        <v xml:space="preserve">  Tatiana</v>
      </c>
      <c r="C1160" s="7">
        <f>_xlfn.XLOOKUP(A1160,'Medical Examinations'!$A$2:$A$2336,'Medical Examinations'!$B$2:$B$2336,AVERAGE('Medical Examinations'!$B$2:$B$2336))</f>
        <v>26.6</v>
      </c>
      <c r="D1160" s="7">
        <f>_xlfn.XLOOKUP(A1160,'Medical Examinations'!$A$2:$A$2336,'Medical Examinations'!$C$2:$C$2336,AVERAGE('Medical Examinations'!$C$2:$C$2336))</f>
        <v>8.4499999999999993</v>
      </c>
      <c r="E1160" s="7" t="str">
        <f>_xlfn.XLOOKUP(A1160,'Medical Examinations'!$A:$A,'Medical Examinations'!$D:$D,"Unknown")</f>
        <v>Yes</v>
      </c>
      <c r="F1160" s="7" t="str">
        <f>_xlfn.XLOOKUP(A1160,'Medical Examinations'!$A:$A,'Medical Examinations'!$E:$E,"Unknown")</f>
        <v>No</v>
      </c>
      <c r="G1160" s="7" t="str">
        <f>_xlfn.XLOOKUP(A1160,'Medical Examinations'!$A:$A,'Medical Examinations'!$F:$F,"Unknown")</f>
        <v>No</v>
      </c>
      <c r="H1160" s="43">
        <f>_xlfn.XLOOKUP(Healthcare!A1160,'Medical Examinations'!$A:$A,'Medical Examinations'!$G:$G,0)</f>
        <v>1</v>
      </c>
      <c r="I1160" s="7" t="str">
        <f>_xlfn.XLOOKUP(A1160,'Medical Examinations'!$A:$A,'Medical Examinations'!$H:$H,"Unknown")</f>
        <v>No</v>
      </c>
      <c r="J1160" s="7" t="str" cm="1">
        <f t="array" ref="J1160">_xlfn.IFS(C1160&lt;18.5,"Under Weight",C1160&lt;=24.9,"Normal Weight",C1160&lt;30,"Over weight",C1160&gt;=30,"Obesity")</f>
        <v>Over weight</v>
      </c>
      <c r="K1160" s="7" t="str" cm="1">
        <f t="array" ref="K1160">_xlfn.IFS(D1160="Null","Unknown",D1160&lt;5.7,"Normal",D1160&lt;6.5,"Prediabetes",D1160&gt;=6.5,"Diabetes")</f>
        <v>Diabetes</v>
      </c>
      <c r="L1160" s="7" t="str">
        <f>_xlfn.XLOOKUP(A1160,'Hospitalisation Details'!$A:$A,'Hospitalisation Details'!$J:$J,)</f>
        <v>27-Jun-1975</v>
      </c>
      <c r="M1160" s="22">
        <f>+_xlfn.XLOOKUP(A1160,'Hospitalisation Details'!$A:$A,'Hospitalisation Details'!$F:$F)</f>
        <v>9715.84</v>
      </c>
      <c r="N1160" s="7" t="str">
        <f>_xlfn.XLOOKUP(A1160,'Hospitalisation Details'!$A:$A,'Hospitalisation Details'!$G:$G)</f>
        <v>tier - 2</v>
      </c>
      <c r="O1160" s="7" t="str">
        <f>_xlfn.XLOOKUP(A1160,'Hospitalisation Details'!$A:$A,'Hospitalisation Details'!$H:$H)</f>
        <v>tier - 1</v>
      </c>
      <c r="P1160" s="7" t="str">
        <f>_xlfn.XLOOKUP(A1160,'Hospitalisation Details'!$A:$A,'Hospitalisation Details'!$I:$I)</f>
        <v>R1024</v>
      </c>
      <c r="Q1160" s="28">
        <f>_xlfn.XLOOKUP(A1160,'Hospitalisation Details'!$A:$A,'Hospitalisation Details'!$K:$K)</f>
        <v>48</v>
      </c>
    </row>
    <row r="1161" spans="1:17" x14ac:dyDescent="0.3">
      <c r="A1161" s="27" t="s">
        <v>1210</v>
      </c>
      <c r="B1161" s="7" t="str">
        <f>IFERROR(_xlfn.XLOOKUP(A1161,'Customer Names'!$A$2:$A$2336,'Customer Names'!$C$2:$C$2336),"Unknown")</f>
        <v xml:space="preserve">  Dan T</v>
      </c>
      <c r="C1161" s="7">
        <f>_xlfn.XLOOKUP(A1161,'Medical Examinations'!$A$2:$A$2336,'Medical Examinations'!$B$2:$B$2336,AVERAGE('Medical Examinations'!$B$2:$B$2336))</f>
        <v>26.35</v>
      </c>
      <c r="D1161" s="7">
        <f>_xlfn.XLOOKUP(A1161,'Medical Examinations'!$A$2:$A$2336,'Medical Examinations'!$C$2:$C$2336,AVERAGE('Medical Examinations'!$C$2:$C$2336))</f>
        <v>6.21</v>
      </c>
      <c r="E1161" s="7" t="str">
        <f>_xlfn.XLOOKUP(A1161,'Medical Examinations'!$A:$A,'Medical Examinations'!$D:$D,"Unknown")</f>
        <v>No</v>
      </c>
      <c r="F1161" s="7" t="str">
        <f>_xlfn.XLOOKUP(A1161,'Medical Examinations'!$A:$A,'Medical Examinations'!$E:$E,"Unknown")</f>
        <v>No</v>
      </c>
      <c r="G1161" s="7" t="str">
        <f>_xlfn.XLOOKUP(A1161,'Medical Examinations'!$A:$A,'Medical Examinations'!$F:$F,"Unknown")</f>
        <v>No</v>
      </c>
      <c r="H1161" s="43">
        <f>_xlfn.XLOOKUP(Healthcare!A1161,'Medical Examinations'!$A:$A,'Medical Examinations'!$G:$G,0)</f>
        <v>2</v>
      </c>
      <c r="I1161" s="7" t="str">
        <f>_xlfn.XLOOKUP(A1161,'Medical Examinations'!$A:$A,'Medical Examinations'!$H:$H,"Unknown")</f>
        <v>No</v>
      </c>
      <c r="J1161" s="7" t="str" cm="1">
        <f t="array" ref="J1161">_xlfn.IFS(C1161&lt;18.5,"Under Weight",C1161&lt;=24.9,"Normal Weight",C1161&lt;30,"Over weight",C1161&gt;=30,"Obesity")</f>
        <v>Over weight</v>
      </c>
      <c r="K1161" s="7" t="str" cm="1">
        <f t="array" ref="K1161">_xlfn.IFS(D1161="Null","Unknown",D1161&lt;5.7,"Normal",D1161&lt;6.5,"Prediabetes",D1161&gt;=6.5,"Diabetes")</f>
        <v>Prediabetes</v>
      </c>
      <c r="L1161" s="7" t="str">
        <f>_xlfn.XLOOKUP(A1161,'Hospitalisation Details'!$A:$A,'Hospitalisation Details'!$J:$J,)</f>
        <v>10-Jul-1972</v>
      </c>
      <c r="M1161" s="22">
        <f>+_xlfn.XLOOKUP(A1161,'Hospitalisation Details'!$A:$A,'Hospitalisation Details'!$F:$F)</f>
        <v>9710.7099999999991</v>
      </c>
      <c r="N1161" s="7" t="str">
        <f>_xlfn.XLOOKUP(A1161,'Hospitalisation Details'!$A:$A,'Hospitalisation Details'!$G:$G)</f>
        <v>tier - 2</v>
      </c>
      <c r="O1161" s="7" t="str">
        <f>_xlfn.XLOOKUP(A1161,'Hospitalisation Details'!$A:$A,'Hospitalisation Details'!$H:$H)</f>
        <v>tier - 1</v>
      </c>
      <c r="P1161" s="7" t="str">
        <f>_xlfn.XLOOKUP(A1161,'Hospitalisation Details'!$A:$A,'Hospitalisation Details'!$I:$I)</f>
        <v>R1021</v>
      </c>
      <c r="Q1161" s="28">
        <f>_xlfn.XLOOKUP(A1161,'Hospitalisation Details'!$A:$A,'Hospitalisation Details'!$K:$K)</f>
        <v>51</v>
      </c>
    </row>
    <row r="1162" spans="1:17" x14ac:dyDescent="0.3">
      <c r="A1162" s="27" t="s">
        <v>1209</v>
      </c>
      <c r="B1162" s="7" t="str">
        <f>IFERROR(_xlfn.XLOOKUP(A1162,'Customer Names'!$A$2:$A$2336,'Customer Names'!$C$2:$C$2336),"Unknown")</f>
        <v xml:space="preserve">  Liisa A</v>
      </c>
      <c r="C1162" s="7">
        <f>_xlfn.XLOOKUP(A1162,'Medical Examinations'!$A$2:$A$2336,'Medical Examinations'!$B$2:$B$2336,AVERAGE('Medical Examinations'!$B$2:$B$2336))</f>
        <v>39.994999999999997</v>
      </c>
      <c r="D1162" s="7">
        <f>_xlfn.XLOOKUP(A1162,'Medical Examinations'!$A$2:$A$2336,'Medical Examinations'!$C$2:$C$2336,AVERAGE('Medical Examinations'!$C$2:$C$2336))</f>
        <v>4.6500000000000004</v>
      </c>
      <c r="E1162" s="7" t="str">
        <f>_xlfn.XLOOKUP(A1162,'Medical Examinations'!$A:$A,'Medical Examinations'!$D:$D,"Unknown")</f>
        <v>No</v>
      </c>
      <c r="F1162" s="7" t="str">
        <f>_xlfn.XLOOKUP(A1162,'Medical Examinations'!$A:$A,'Medical Examinations'!$E:$E,"Unknown")</f>
        <v>No</v>
      </c>
      <c r="G1162" s="7" t="str">
        <f>_xlfn.XLOOKUP(A1162,'Medical Examinations'!$A:$A,'Medical Examinations'!$F:$F,"Unknown")</f>
        <v>No</v>
      </c>
      <c r="H1162" s="43">
        <f>_xlfn.XLOOKUP(Healthcare!A1162,'Medical Examinations'!$A:$A,'Medical Examinations'!$G:$G,0)</f>
        <v>0</v>
      </c>
      <c r="I1162" s="7" t="str">
        <f>_xlfn.XLOOKUP(A1162,'Medical Examinations'!$A:$A,'Medical Examinations'!$H:$H,"Unknown")</f>
        <v>No</v>
      </c>
      <c r="J1162" s="7" t="str" cm="1">
        <f t="array" ref="J1162">_xlfn.IFS(C1162&lt;18.5,"Under Weight",C1162&lt;=24.9,"Normal Weight",C1162&lt;30,"Over weight",C1162&gt;=30,"Obesity")</f>
        <v>Obesity</v>
      </c>
      <c r="K1162" s="7" t="str" cm="1">
        <f t="array" ref="K1162">_xlfn.IFS(D1162="Null","Unknown",D1162&lt;5.7,"Normal",D1162&lt;6.5,"Prediabetes",D1162&gt;=6.5,"Diabetes")</f>
        <v>Normal</v>
      </c>
      <c r="L1162" s="7" t="str">
        <f>_xlfn.XLOOKUP(A1162,'Hospitalisation Details'!$A:$A,'Hospitalisation Details'!$J:$J,)</f>
        <v>19-Sep-1977</v>
      </c>
      <c r="M1162" s="22">
        <f>+_xlfn.XLOOKUP(A1162,'Hospitalisation Details'!$A:$A,'Hospitalisation Details'!$F:$F)</f>
        <v>9704.67</v>
      </c>
      <c r="N1162" s="7" t="str">
        <f>_xlfn.XLOOKUP(A1162,'Hospitalisation Details'!$A:$A,'Hospitalisation Details'!$G:$G)</f>
        <v>tier - 2</v>
      </c>
      <c r="O1162" s="7" t="str">
        <f>_xlfn.XLOOKUP(A1162,'Hospitalisation Details'!$A:$A,'Hospitalisation Details'!$H:$H)</f>
        <v>tier - 3</v>
      </c>
      <c r="P1162" s="7" t="str">
        <f>_xlfn.XLOOKUP(A1162,'Hospitalisation Details'!$A:$A,'Hospitalisation Details'!$I:$I)</f>
        <v>R1024</v>
      </c>
      <c r="Q1162" s="28">
        <f>_xlfn.XLOOKUP(A1162,'Hospitalisation Details'!$A:$A,'Hospitalisation Details'!$K:$K)</f>
        <v>46</v>
      </c>
    </row>
    <row r="1163" spans="1:17" x14ac:dyDescent="0.3">
      <c r="A1163" s="27" t="s">
        <v>1208</v>
      </c>
      <c r="B1163" s="7" t="str">
        <f>IFERROR(_xlfn.XLOOKUP(A1163,'Customer Names'!$A$2:$A$2336,'Customer Names'!$C$2:$C$2336),"Unknown")</f>
        <v xml:space="preserve">  Kathryn E</v>
      </c>
      <c r="C1163" s="7">
        <f>_xlfn.XLOOKUP(A1163,'Medical Examinations'!$A$2:$A$2336,'Medical Examinations'!$B$2:$B$2336,AVERAGE('Medical Examinations'!$B$2:$B$2336))</f>
        <v>22.92</v>
      </c>
      <c r="D1163" s="7">
        <f>_xlfn.XLOOKUP(A1163,'Medical Examinations'!$A$2:$A$2336,'Medical Examinations'!$C$2:$C$2336,AVERAGE('Medical Examinations'!$C$2:$C$2336))</f>
        <v>5.87</v>
      </c>
      <c r="E1163" s="7" t="str">
        <f>_xlfn.XLOOKUP(A1163,'Medical Examinations'!$A:$A,'Medical Examinations'!$D:$D,"Unknown")</f>
        <v>Yes</v>
      </c>
      <c r="F1163" s="7" t="str">
        <f>_xlfn.XLOOKUP(A1163,'Medical Examinations'!$A:$A,'Medical Examinations'!$E:$E,"Unknown")</f>
        <v>No</v>
      </c>
      <c r="G1163" s="7" t="str">
        <f>_xlfn.XLOOKUP(A1163,'Medical Examinations'!$A:$A,'Medical Examinations'!$F:$F,"Unknown")</f>
        <v>No</v>
      </c>
      <c r="H1163" s="43">
        <f>_xlfn.XLOOKUP(Healthcare!A1163,'Medical Examinations'!$A:$A,'Medical Examinations'!$G:$G,0)</f>
        <v>1</v>
      </c>
      <c r="I1163" s="7" t="str">
        <f>_xlfn.XLOOKUP(A1163,'Medical Examinations'!$A:$A,'Medical Examinations'!$H:$H,"Unknown")</f>
        <v>No</v>
      </c>
      <c r="J1163" s="7" t="str" cm="1">
        <f t="array" ref="J1163">_xlfn.IFS(C1163&lt;18.5,"Under Weight",C1163&lt;=24.9,"Normal Weight",C1163&lt;30,"Over weight",C1163&gt;=30,"Obesity")</f>
        <v>Normal Weight</v>
      </c>
      <c r="K1163" s="7" t="str" cm="1">
        <f t="array" ref="K1163">_xlfn.IFS(D1163="Null","Unknown",D1163&lt;5.7,"Normal",D1163&lt;6.5,"Prediabetes",D1163&gt;=6.5,"Diabetes")</f>
        <v>Prediabetes</v>
      </c>
      <c r="L1163" s="7" t="str">
        <f>_xlfn.XLOOKUP(A1163,'Hospitalisation Details'!$A:$A,'Hospitalisation Details'!$J:$J,)</f>
        <v>7-Nov-1964</v>
      </c>
      <c r="M1163" s="22">
        <f>+_xlfn.XLOOKUP(A1163,'Hospitalisation Details'!$A:$A,'Hospitalisation Details'!$F:$F)</f>
        <v>9698.42</v>
      </c>
      <c r="N1163" s="7" t="str">
        <f>_xlfn.XLOOKUP(A1163,'Hospitalisation Details'!$A:$A,'Hospitalisation Details'!$G:$G)</f>
        <v>tier - 3</v>
      </c>
      <c r="O1163" s="7" t="str">
        <f>_xlfn.XLOOKUP(A1163,'Hospitalisation Details'!$A:$A,'Hospitalisation Details'!$H:$H)</f>
        <v>tier - 3</v>
      </c>
      <c r="P1163" s="7" t="str">
        <f>_xlfn.XLOOKUP(A1163,'Hospitalisation Details'!$A:$A,'Hospitalisation Details'!$I:$I)</f>
        <v>R1013</v>
      </c>
      <c r="Q1163" s="28">
        <f>_xlfn.XLOOKUP(A1163,'Hospitalisation Details'!$A:$A,'Hospitalisation Details'!$K:$K)</f>
        <v>59</v>
      </c>
    </row>
    <row r="1164" spans="1:17" x14ac:dyDescent="0.3">
      <c r="A1164" s="27" t="s">
        <v>1207</v>
      </c>
      <c r="B1164" s="7" t="str">
        <f>IFERROR(_xlfn.XLOOKUP(A1164,'Customer Names'!$A$2:$A$2336,'Customer Names'!$C$2:$C$2336),"Unknown")</f>
        <v xml:space="preserve">  Maxwell</v>
      </c>
      <c r="C1164" s="7">
        <f>_xlfn.XLOOKUP(A1164,'Medical Examinations'!$A$2:$A$2336,'Medical Examinations'!$B$2:$B$2336,AVERAGE('Medical Examinations'!$B$2:$B$2336))</f>
        <v>24.78</v>
      </c>
      <c r="D1164" s="7">
        <f>_xlfn.XLOOKUP(A1164,'Medical Examinations'!$A$2:$A$2336,'Medical Examinations'!$C$2:$C$2336,AVERAGE('Medical Examinations'!$C$2:$C$2336))</f>
        <v>4.24</v>
      </c>
      <c r="E1164" s="7" t="str">
        <f>_xlfn.XLOOKUP(A1164,'Medical Examinations'!$A:$A,'Medical Examinations'!$D:$D,"Unknown")</f>
        <v>Yes</v>
      </c>
      <c r="F1164" s="7" t="str">
        <f>_xlfn.XLOOKUP(A1164,'Medical Examinations'!$A:$A,'Medical Examinations'!$E:$E,"Unknown")</f>
        <v>No</v>
      </c>
      <c r="G1164" s="7" t="str">
        <f>_xlfn.XLOOKUP(A1164,'Medical Examinations'!$A:$A,'Medical Examinations'!$F:$F,"Unknown")</f>
        <v>No</v>
      </c>
      <c r="H1164" s="43">
        <f>_xlfn.XLOOKUP(Healthcare!A1164,'Medical Examinations'!$A:$A,'Medical Examinations'!$G:$G,0)</f>
        <v>2</v>
      </c>
      <c r="I1164" s="7" t="str">
        <f>_xlfn.XLOOKUP(A1164,'Medical Examinations'!$A:$A,'Medical Examinations'!$H:$H,"Unknown")</f>
        <v>No</v>
      </c>
      <c r="J1164" s="7" t="str" cm="1">
        <f t="array" ref="J1164">_xlfn.IFS(C1164&lt;18.5,"Under Weight",C1164&lt;=24.9,"Normal Weight",C1164&lt;30,"Over weight",C1164&gt;=30,"Obesity")</f>
        <v>Normal Weight</v>
      </c>
      <c r="K1164" s="7" t="str" cm="1">
        <f t="array" ref="K1164">_xlfn.IFS(D1164="Null","Unknown",D1164&lt;5.7,"Normal",D1164&lt;6.5,"Prediabetes",D1164&gt;=6.5,"Diabetes")</f>
        <v>Normal</v>
      </c>
      <c r="L1164" s="7" t="str">
        <f>_xlfn.XLOOKUP(A1164,'Hospitalisation Details'!$A:$A,'Hospitalisation Details'!$J:$J,)</f>
        <v>16-Sep-1966</v>
      </c>
      <c r="M1164" s="22">
        <f>+_xlfn.XLOOKUP(A1164,'Hospitalisation Details'!$A:$A,'Hospitalisation Details'!$F:$F)</f>
        <v>9684.2900000000009</v>
      </c>
      <c r="N1164" s="7" t="str">
        <f>_xlfn.XLOOKUP(A1164,'Hospitalisation Details'!$A:$A,'Hospitalisation Details'!$G:$G)</f>
        <v>tier - 3</v>
      </c>
      <c r="O1164" s="7" t="str">
        <f>_xlfn.XLOOKUP(A1164,'Hospitalisation Details'!$A:$A,'Hospitalisation Details'!$H:$H)</f>
        <v>tier - 2</v>
      </c>
      <c r="P1164" s="7" t="str">
        <f>_xlfn.XLOOKUP(A1164,'Hospitalisation Details'!$A:$A,'Hospitalisation Details'!$I:$I)</f>
        <v>R1013</v>
      </c>
      <c r="Q1164" s="28">
        <f>_xlfn.XLOOKUP(A1164,'Hospitalisation Details'!$A:$A,'Hospitalisation Details'!$K:$K)</f>
        <v>57</v>
      </c>
    </row>
    <row r="1165" spans="1:17" x14ac:dyDescent="0.3">
      <c r="A1165" s="27" t="s">
        <v>1206</v>
      </c>
      <c r="B1165" s="7" t="str">
        <f>IFERROR(_xlfn.XLOOKUP(A1165,'Customer Names'!$A$2:$A$2336,'Customer Names'!$C$2:$C$2336),"Unknown")</f>
        <v xml:space="preserve">  Pascale</v>
      </c>
      <c r="C1165" s="7">
        <f>_xlfn.XLOOKUP(A1165,'Medical Examinations'!$A$2:$A$2336,'Medical Examinations'!$B$2:$B$2336,AVERAGE('Medical Examinations'!$B$2:$B$2336))</f>
        <v>34.07</v>
      </c>
      <c r="D1165" s="7">
        <f>_xlfn.XLOOKUP(A1165,'Medical Examinations'!$A$2:$A$2336,'Medical Examinations'!$C$2:$C$2336,AVERAGE('Medical Examinations'!$C$2:$C$2336))</f>
        <v>7.81</v>
      </c>
      <c r="E1165" s="7" t="str">
        <f>_xlfn.XLOOKUP(A1165,'Medical Examinations'!$A:$A,'Medical Examinations'!$D:$D,"Unknown")</f>
        <v>Yes</v>
      </c>
      <c r="F1165" s="7" t="str">
        <f>_xlfn.XLOOKUP(A1165,'Medical Examinations'!$A:$A,'Medical Examinations'!$E:$E,"Unknown")</f>
        <v>No</v>
      </c>
      <c r="G1165" s="7" t="str">
        <f>_xlfn.XLOOKUP(A1165,'Medical Examinations'!$A:$A,'Medical Examinations'!$F:$F,"Unknown")</f>
        <v>No</v>
      </c>
      <c r="H1165" s="43">
        <f>_xlfn.XLOOKUP(Healthcare!A1165,'Medical Examinations'!$A:$A,'Medical Examinations'!$G:$G,0)</f>
        <v>0</v>
      </c>
      <c r="I1165" s="7" t="str">
        <f>_xlfn.XLOOKUP(A1165,'Medical Examinations'!$A:$A,'Medical Examinations'!$H:$H,"Unknown")</f>
        <v>No</v>
      </c>
      <c r="J1165" s="7" t="str" cm="1">
        <f t="array" ref="J1165">_xlfn.IFS(C1165&lt;18.5,"Under Weight",C1165&lt;=24.9,"Normal Weight",C1165&lt;30,"Over weight",C1165&gt;=30,"Obesity")</f>
        <v>Obesity</v>
      </c>
      <c r="K1165" s="7" t="str" cm="1">
        <f t="array" ref="K1165">_xlfn.IFS(D1165="Null","Unknown",D1165&lt;5.7,"Normal",D1165&lt;6.5,"Prediabetes",D1165&gt;=6.5,"Diabetes")</f>
        <v>Diabetes</v>
      </c>
      <c r="L1165" s="7" t="str">
        <f>_xlfn.XLOOKUP(A1165,'Hospitalisation Details'!$A:$A,'Hospitalisation Details'!$J:$J,)</f>
        <v>8-Aug-1981</v>
      </c>
      <c r="M1165" s="22">
        <f>+_xlfn.XLOOKUP(A1165,'Hospitalisation Details'!$A:$A,'Hospitalisation Details'!$F:$F)</f>
        <v>9664.34</v>
      </c>
      <c r="N1165" s="7" t="str">
        <f>_xlfn.XLOOKUP(A1165,'Hospitalisation Details'!$A:$A,'Hospitalisation Details'!$G:$G)</f>
        <v>tier - 2</v>
      </c>
      <c r="O1165" s="7" t="str">
        <f>_xlfn.XLOOKUP(A1165,'Hospitalisation Details'!$A:$A,'Hospitalisation Details'!$H:$H)</f>
        <v>tier - 3</v>
      </c>
      <c r="P1165" s="7" t="str">
        <f>_xlfn.XLOOKUP(A1165,'Hospitalisation Details'!$A:$A,'Hospitalisation Details'!$I:$I)</f>
        <v>R1011</v>
      </c>
      <c r="Q1165" s="28">
        <f>_xlfn.XLOOKUP(A1165,'Hospitalisation Details'!$A:$A,'Hospitalisation Details'!$K:$K)</f>
        <v>42</v>
      </c>
    </row>
    <row r="1166" spans="1:17" x14ac:dyDescent="0.3">
      <c r="A1166" s="27" t="s">
        <v>1205</v>
      </c>
      <c r="B1166" s="7" t="str">
        <f>IFERROR(_xlfn.XLOOKUP(A1166,'Customer Names'!$A$2:$A$2336,'Customer Names'!$C$2:$C$2336),"Unknown")</f>
        <v xml:space="preserve">  Becca</v>
      </c>
      <c r="C1166" s="7">
        <f>_xlfn.XLOOKUP(A1166,'Medical Examinations'!$A$2:$A$2336,'Medical Examinations'!$B$2:$B$2336,AVERAGE('Medical Examinations'!$B$2:$B$2336))</f>
        <v>30.14</v>
      </c>
      <c r="D1166" s="7">
        <f>_xlfn.XLOOKUP(A1166,'Medical Examinations'!$A$2:$A$2336,'Medical Examinations'!$C$2:$C$2336,AVERAGE('Medical Examinations'!$C$2:$C$2336))</f>
        <v>9.85</v>
      </c>
      <c r="E1166" s="7" t="str">
        <f>_xlfn.XLOOKUP(A1166,'Medical Examinations'!$A:$A,'Medical Examinations'!$D:$D,"Unknown")</f>
        <v>No</v>
      </c>
      <c r="F1166" s="7" t="str">
        <f>_xlfn.XLOOKUP(A1166,'Medical Examinations'!$A:$A,'Medical Examinations'!$E:$E,"Unknown")</f>
        <v>No</v>
      </c>
      <c r="G1166" s="7" t="str">
        <f>_xlfn.XLOOKUP(A1166,'Medical Examinations'!$A:$A,'Medical Examinations'!$F:$F,"Unknown")</f>
        <v>No</v>
      </c>
      <c r="H1166" s="43">
        <f>_xlfn.XLOOKUP(Healthcare!A1166,'Medical Examinations'!$A:$A,'Medical Examinations'!$G:$G,0)</f>
        <v>0</v>
      </c>
      <c r="I1166" s="7" t="str">
        <f>_xlfn.XLOOKUP(A1166,'Medical Examinations'!$A:$A,'Medical Examinations'!$H:$H,"Unknown")</f>
        <v>No</v>
      </c>
      <c r="J1166" s="7" t="str" cm="1">
        <f t="array" ref="J1166">_xlfn.IFS(C1166&lt;18.5,"Under Weight",C1166&lt;=24.9,"Normal Weight",C1166&lt;30,"Over weight",C1166&gt;=30,"Obesity")</f>
        <v>Obesity</v>
      </c>
      <c r="K1166" s="7" t="str" cm="1">
        <f t="array" ref="K1166">_xlfn.IFS(D1166="Null","Unknown",D1166&lt;5.7,"Normal",D1166&lt;6.5,"Prediabetes",D1166&gt;=6.5,"Diabetes")</f>
        <v>Diabetes</v>
      </c>
      <c r="L1166" s="7" t="str">
        <f>_xlfn.XLOOKUP(A1166,'Hospitalisation Details'!$A:$A,'Hospitalisation Details'!$J:$J,)</f>
        <v>8-Jul-1974</v>
      </c>
      <c r="M1166" s="22">
        <f>+_xlfn.XLOOKUP(A1166,'Hospitalisation Details'!$A:$A,'Hospitalisation Details'!$F:$F)</f>
        <v>9653.81</v>
      </c>
      <c r="N1166" s="7" t="str">
        <f>_xlfn.XLOOKUP(A1166,'Hospitalisation Details'!$A:$A,'Hospitalisation Details'!$G:$G)</f>
        <v>tier - 2</v>
      </c>
      <c r="O1166" s="7" t="str">
        <f>_xlfn.XLOOKUP(A1166,'Hospitalisation Details'!$A:$A,'Hospitalisation Details'!$H:$H)</f>
        <v>tier - 2</v>
      </c>
      <c r="P1166" s="7" t="str">
        <f>_xlfn.XLOOKUP(A1166,'Hospitalisation Details'!$A:$A,'Hospitalisation Details'!$I:$I)</f>
        <v>R1011</v>
      </c>
      <c r="Q1166" s="28">
        <f>_xlfn.XLOOKUP(A1166,'Hospitalisation Details'!$A:$A,'Hospitalisation Details'!$K:$K)</f>
        <v>49</v>
      </c>
    </row>
    <row r="1167" spans="1:17" x14ac:dyDescent="0.3">
      <c r="A1167" s="27" t="s">
        <v>1204</v>
      </c>
      <c r="B1167" s="7" t="str">
        <f>IFERROR(_xlfn.XLOOKUP(A1167,'Customer Names'!$A$2:$A$2336,'Customer Names'!$C$2:$C$2336),"Unknown")</f>
        <v xml:space="preserve">  Grace</v>
      </c>
      <c r="C1167" s="7">
        <f>_xlfn.XLOOKUP(A1167,'Medical Examinations'!$A$2:$A$2336,'Medical Examinations'!$B$2:$B$2336,AVERAGE('Medical Examinations'!$B$2:$B$2336))</f>
        <v>18.05</v>
      </c>
      <c r="D1167" s="7">
        <f>_xlfn.XLOOKUP(A1167,'Medical Examinations'!$A$2:$A$2336,'Medical Examinations'!$C$2:$C$2336,AVERAGE('Medical Examinations'!$C$2:$C$2336))</f>
        <v>6.94</v>
      </c>
      <c r="E1167" s="7" t="str">
        <f>_xlfn.XLOOKUP(A1167,'Medical Examinations'!$A:$A,'Medical Examinations'!$D:$D,"Unknown")</f>
        <v>No</v>
      </c>
      <c r="F1167" s="7" t="str">
        <f>_xlfn.XLOOKUP(A1167,'Medical Examinations'!$A:$A,'Medical Examinations'!$E:$E,"Unknown")</f>
        <v>No</v>
      </c>
      <c r="G1167" s="7" t="str">
        <f>_xlfn.XLOOKUP(A1167,'Medical Examinations'!$A:$A,'Medical Examinations'!$F:$F,"Unknown")</f>
        <v>No</v>
      </c>
      <c r="H1167" s="43">
        <f>_xlfn.XLOOKUP(Healthcare!A1167,'Medical Examinations'!$A:$A,'Medical Examinations'!$G:$G,0)</f>
        <v>0</v>
      </c>
      <c r="I1167" s="7" t="str">
        <f>_xlfn.XLOOKUP(A1167,'Medical Examinations'!$A:$A,'Medical Examinations'!$H:$H,"Unknown")</f>
        <v>No</v>
      </c>
      <c r="J1167" s="7" t="str" cm="1">
        <f t="array" ref="J1167">_xlfn.IFS(C1167&lt;18.5,"Under Weight",C1167&lt;=24.9,"Normal Weight",C1167&lt;30,"Over weight",C1167&gt;=30,"Obesity")</f>
        <v>Under Weight</v>
      </c>
      <c r="K1167" s="7" t="str" cm="1">
        <f t="array" ref="K1167">_xlfn.IFS(D1167="Null","Unknown",D1167&lt;5.7,"Normal",D1167&lt;6.5,"Prediabetes",D1167&gt;=6.5,"Diabetes")</f>
        <v>Diabetes</v>
      </c>
      <c r="L1167" s="7" t="str">
        <f>_xlfn.XLOOKUP(A1167,'Hospitalisation Details'!$A:$A,'Hospitalisation Details'!$J:$J,)</f>
        <v>19-Jul-1971</v>
      </c>
      <c r="M1167" s="22">
        <f>+_xlfn.XLOOKUP(A1167,'Hospitalisation Details'!$A:$A,'Hospitalisation Details'!$F:$F)</f>
        <v>9644.25</v>
      </c>
      <c r="N1167" s="7" t="str">
        <f>_xlfn.XLOOKUP(A1167,'Hospitalisation Details'!$A:$A,'Hospitalisation Details'!$G:$G)</f>
        <v>tier - 2</v>
      </c>
      <c r="O1167" s="7" t="str">
        <f>_xlfn.XLOOKUP(A1167,'Hospitalisation Details'!$A:$A,'Hospitalisation Details'!$H:$H)</f>
        <v>tier - 1</v>
      </c>
      <c r="P1167" s="7" t="str">
        <f>_xlfn.XLOOKUP(A1167,'Hospitalisation Details'!$A:$A,'Hospitalisation Details'!$I:$I)</f>
        <v>R1012</v>
      </c>
      <c r="Q1167" s="28">
        <f>_xlfn.XLOOKUP(A1167,'Hospitalisation Details'!$A:$A,'Hospitalisation Details'!$K:$K)</f>
        <v>52</v>
      </c>
    </row>
    <row r="1168" spans="1:17" x14ac:dyDescent="0.3">
      <c r="A1168" s="27" t="s">
        <v>1203</v>
      </c>
      <c r="B1168" s="7" t="str">
        <f>IFERROR(_xlfn.XLOOKUP(A1168,'Customer Names'!$A$2:$A$2336,'Customer Names'!$C$2:$C$2336),"Unknown")</f>
        <v xml:space="preserve">  Samantha</v>
      </c>
      <c r="C1168" s="7">
        <f>_xlfn.XLOOKUP(A1168,'Medical Examinations'!$A$2:$A$2336,'Medical Examinations'!$B$2:$B$2336,AVERAGE('Medical Examinations'!$B$2:$B$2336))</f>
        <v>37.4</v>
      </c>
      <c r="D1168" s="7">
        <f>_xlfn.XLOOKUP(A1168,'Medical Examinations'!$A$2:$A$2336,'Medical Examinations'!$C$2:$C$2336,AVERAGE('Medical Examinations'!$C$2:$C$2336))</f>
        <v>11.3</v>
      </c>
      <c r="E1168" s="7" t="str">
        <f>_xlfn.XLOOKUP(A1168,'Medical Examinations'!$A:$A,'Medical Examinations'!$D:$D,"Unknown")</f>
        <v>Yes</v>
      </c>
      <c r="F1168" s="7" t="str">
        <f>_xlfn.XLOOKUP(A1168,'Medical Examinations'!$A:$A,'Medical Examinations'!$E:$E,"Unknown")</f>
        <v>No</v>
      </c>
      <c r="G1168" s="7" t="str">
        <f>_xlfn.XLOOKUP(A1168,'Medical Examinations'!$A:$A,'Medical Examinations'!$F:$F,"Unknown")</f>
        <v>No</v>
      </c>
      <c r="H1168" s="43">
        <f>_xlfn.XLOOKUP(Healthcare!A1168,'Medical Examinations'!$A:$A,'Medical Examinations'!$G:$G,0)</f>
        <v>2</v>
      </c>
      <c r="I1168" s="7" t="str">
        <f>_xlfn.XLOOKUP(A1168,'Medical Examinations'!$A:$A,'Medical Examinations'!$H:$H,"Unknown")</f>
        <v>No</v>
      </c>
      <c r="J1168" s="7" t="str" cm="1">
        <f t="array" ref="J1168">_xlfn.IFS(C1168&lt;18.5,"Under Weight",C1168&lt;=24.9,"Normal Weight",C1168&lt;30,"Over weight",C1168&gt;=30,"Obesity")</f>
        <v>Obesity</v>
      </c>
      <c r="K1168" s="7" t="str" cm="1">
        <f t="array" ref="K1168">_xlfn.IFS(D1168="Null","Unknown",D1168&lt;5.7,"Normal",D1168&lt;6.5,"Prediabetes",D1168&gt;=6.5,"Diabetes")</f>
        <v>Diabetes</v>
      </c>
      <c r="L1168" s="7" t="str">
        <f>_xlfn.XLOOKUP(A1168,'Hospitalisation Details'!$A:$A,'Hospitalisation Details'!$J:$J,)</f>
        <v>30-Sep-1970</v>
      </c>
      <c r="M1168" s="22">
        <f>+_xlfn.XLOOKUP(A1168,'Hospitalisation Details'!$A:$A,'Hospitalisation Details'!$F:$F)</f>
        <v>9634.5400000000009</v>
      </c>
      <c r="N1168" s="7" t="str">
        <f>_xlfn.XLOOKUP(A1168,'Hospitalisation Details'!$A:$A,'Hospitalisation Details'!$G:$G)</f>
        <v>tier - 2</v>
      </c>
      <c r="O1168" s="7" t="str">
        <f>_xlfn.XLOOKUP(A1168,'Hospitalisation Details'!$A:$A,'Hospitalisation Details'!$H:$H)</f>
        <v>tier - 2</v>
      </c>
      <c r="P1168" s="7" t="str">
        <f>_xlfn.XLOOKUP(A1168,'Hospitalisation Details'!$A:$A,'Hospitalisation Details'!$I:$I)</f>
        <v>R1011</v>
      </c>
      <c r="Q1168" s="28">
        <f>_xlfn.XLOOKUP(A1168,'Hospitalisation Details'!$A:$A,'Hospitalisation Details'!$K:$K)</f>
        <v>53</v>
      </c>
    </row>
    <row r="1169" spans="1:17" x14ac:dyDescent="0.3">
      <c r="A1169" s="27" t="s">
        <v>1202</v>
      </c>
      <c r="B1169" s="7" t="str">
        <f>IFERROR(_xlfn.XLOOKUP(A1169,'Customer Names'!$A$2:$A$2336,'Customer Names'!$C$2:$C$2336),"Unknown")</f>
        <v xml:space="preserve">  Nicole R</v>
      </c>
      <c r="C1169" s="7">
        <f>_xlfn.XLOOKUP(A1169,'Medical Examinations'!$A$2:$A$2336,'Medical Examinations'!$B$2:$B$2336,AVERAGE('Medical Examinations'!$B$2:$B$2336))</f>
        <v>25.75</v>
      </c>
      <c r="D1169" s="7">
        <f>_xlfn.XLOOKUP(A1169,'Medical Examinations'!$A$2:$A$2336,'Medical Examinations'!$C$2:$C$2336,AVERAGE('Medical Examinations'!$C$2:$C$2336))</f>
        <v>9.23</v>
      </c>
      <c r="E1169" s="7" t="str">
        <f>_xlfn.XLOOKUP(A1169,'Medical Examinations'!$A:$A,'Medical Examinations'!$D:$D,"Unknown")</f>
        <v>No</v>
      </c>
      <c r="F1169" s="7" t="str">
        <f>_xlfn.XLOOKUP(A1169,'Medical Examinations'!$A:$A,'Medical Examinations'!$E:$E,"Unknown")</f>
        <v>No</v>
      </c>
      <c r="G1169" s="7" t="str">
        <f>_xlfn.XLOOKUP(A1169,'Medical Examinations'!$A:$A,'Medical Examinations'!$F:$F,"Unknown")</f>
        <v>No</v>
      </c>
      <c r="H1169" s="43">
        <f>_xlfn.XLOOKUP(Healthcare!A1169,'Medical Examinations'!$A:$A,'Medical Examinations'!$G:$G,0)</f>
        <v>0</v>
      </c>
      <c r="I1169" s="7" t="str">
        <f>_xlfn.XLOOKUP(A1169,'Medical Examinations'!$A:$A,'Medical Examinations'!$H:$H,"Unknown")</f>
        <v>No</v>
      </c>
      <c r="J1169" s="7" t="str" cm="1">
        <f t="array" ref="J1169">_xlfn.IFS(C1169&lt;18.5,"Under Weight",C1169&lt;=24.9,"Normal Weight",C1169&lt;30,"Over weight",C1169&gt;=30,"Obesity")</f>
        <v>Over weight</v>
      </c>
      <c r="K1169" s="7" t="str" cm="1">
        <f t="array" ref="K1169">_xlfn.IFS(D1169="Null","Unknown",D1169&lt;5.7,"Normal",D1169&lt;6.5,"Prediabetes",D1169&gt;=6.5,"Diabetes")</f>
        <v>Diabetes</v>
      </c>
      <c r="L1169" s="7" t="str">
        <f>_xlfn.XLOOKUP(A1169,'Hospitalisation Details'!$A:$A,'Hospitalisation Details'!$J:$J,)</f>
        <v>22-Jun-1968</v>
      </c>
      <c r="M1169" s="22">
        <f>+_xlfn.XLOOKUP(A1169,'Hospitalisation Details'!$A:$A,'Hospitalisation Details'!$F:$F)</f>
        <v>9630.91</v>
      </c>
      <c r="N1169" s="7" t="str">
        <f>_xlfn.XLOOKUP(A1169,'Hospitalisation Details'!$A:$A,'Hospitalisation Details'!$G:$G)</f>
        <v>tier - 3</v>
      </c>
      <c r="O1169" s="7" t="str">
        <f>_xlfn.XLOOKUP(A1169,'Hospitalisation Details'!$A:$A,'Hospitalisation Details'!$H:$H)</f>
        <v>tier - 2</v>
      </c>
      <c r="P1169" s="7" t="str">
        <f>_xlfn.XLOOKUP(A1169,'Hospitalisation Details'!$A:$A,'Hospitalisation Details'!$I:$I)</f>
        <v>R1013</v>
      </c>
      <c r="Q1169" s="28">
        <f>_xlfn.XLOOKUP(A1169,'Hospitalisation Details'!$A:$A,'Hospitalisation Details'!$K:$K)</f>
        <v>55</v>
      </c>
    </row>
    <row r="1170" spans="1:17" x14ac:dyDescent="0.3">
      <c r="A1170" s="27" t="s">
        <v>1201</v>
      </c>
      <c r="B1170" s="7" t="str">
        <f>IFERROR(_xlfn.XLOOKUP(A1170,'Customer Names'!$A$2:$A$2336,'Customer Names'!$C$2:$C$2336),"Unknown")</f>
        <v xml:space="preserve">  David W</v>
      </c>
      <c r="C1170" s="7">
        <f>_xlfn.XLOOKUP(A1170,'Medical Examinations'!$A$2:$A$2336,'Medical Examinations'!$B$2:$B$2336,AVERAGE('Medical Examinations'!$B$2:$B$2336))</f>
        <v>32.299999999999997</v>
      </c>
      <c r="D1170" s="7">
        <f>_xlfn.XLOOKUP(A1170,'Medical Examinations'!$A$2:$A$2336,'Medical Examinations'!$C$2:$C$2336,AVERAGE('Medical Examinations'!$C$2:$C$2336))</f>
        <v>4.37</v>
      </c>
      <c r="E1170" s="7" t="str">
        <f>_xlfn.XLOOKUP(A1170,'Medical Examinations'!$A:$A,'Medical Examinations'!$D:$D,"Unknown")</f>
        <v>No</v>
      </c>
      <c r="F1170" s="7" t="str">
        <f>_xlfn.XLOOKUP(A1170,'Medical Examinations'!$A:$A,'Medical Examinations'!$E:$E,"Unknown")</f>
        <v>No</v>
      </c>
      <c r="G1170" s="7" t="str">
        <f>_xlfn.XLOOKUP(A1170,'Medical Examinations'!$A:$A,'Medical Examinations'!$F:$F,"Unknown")</f>
        <v>No</v>
      </c>
      <c r="H1170" s="43">
        <f>_xlfn.XLOOKUP(Healthcare!A1170,'Medical Examinations'!$A:$A,'Medical Examinations'!$G:$G,0)</f>
        <v>2</v>
      </c>
      <c r="I1170" s="7" t="str">
        <f>_xlfn.XLOOKUP(A1170,'Medical Examinations'!$A:$A,'Medical Examinations'!$H:$H,"Unknown")</f>
        <v>No</v>
      </c>
      <c r="J1170" s="7" t="str" cm="1">
        <f t="array" ref="J1170">_xlfn.IFS(C1170&lt;18.5,"Under Weight",C1170&lt;=24.9,"Normal Weight",C1170&lt;30,"Over weight",C1170&gt;=30,"Obesity")</f>
        <v>Obesity</v>
      </c>
      <c r="K1170" s="7" t="str" cm="1">
        <f t="array" ref="K1170">_xlfn.IFS(D1170="Null","Unknown",D1170&lt;5.7,"Normal",D1170&lt;6.5,"Prediabetes",D1170&gt;=6.5,"Diabetes")</f>
        <v>Normal</v>
      </c>
      <c r="L1170" s="7" t="str">
        <f>_xlfn.XLOOKUP(A1170,'Hospitalisation Details'!$A:$A,'Hospitalisation Details'!$J:$J,)</f>
        <v>23-Oct-1972</v>
      </c>
      <c r="M1170" s="22">
        <f>+_xlfn.XLOOKUP(A1170,'Hospitalisation Details'!$A:$A,'Hospitalisation Details'!$F:$F)</f>
        <v>9630.4</v>
      </c>
      <c r="N1170" s="7" t="str">
        <f>_xlfn.XLOOKUP(A1170,'Hospitalisation Details'!$A:$A,'Hospitalisation Details'!$G:$G)</f>
        <v>tier - 2</v>
      </c>
      <c r="O1170" s="7" t="str">
        <f>_xlfn.XLOOKUP(A1170,'Hospitalisation Details'!$A:$A,'Hospitalisation Details'!$H:$H)</f>
        <v>tier - 2</v>
      </c>
      <c r="P1170" s="7" t="str">
        <f>_xlfn.XLOOKUP(A1170,'Hospitalisation Details'!$A:$A,'Hospitalisation Details'!$I:$I)</f>
        <v>R1011</v>
      </c>
      <c r="Q1170" s="28">
        <f>_xlfn.XLOOKUP(A1170,'Hospitalisation Details'!$A:$A,'Hospitalisation Details'!$K:$K)</f>
        <v>51</v>
      </c>
    </row>
    <row r="1171" spans="1:17" x14ac:dyDescent="0.3">
      <c r="A1171" s="27" t="s">
        <v>1200</v>
      </c>
      <c r="B1171" s="7" t="str">
        <f>IFERROR(_xlfn.XLOOKUP(A1171,'Customer Names'!$A$2:$A$2336,'Customer Names'!$C$2:$C$2336),"Unknown")</f>
        <v xml:space="preserve">  Grant</v>
      </c>
      <c r="C1171" s="7">
        <f>_xlfn.XLOOKUP(A1171,'Medical Examinations'!$A$2:$A$2336,'Medical Examinations'!$B$2:$B$2336,AVERAGE('Medical Examinations'!$B$2:$B$2336))</f>
        <v>28.61</v>
      </c>
      <c r="D1171" s="7">
        <f>_xlfn.XLOOKUP(A1171,'Medical Examinations'!$A$2:$A$2336,'Medical Examinations'!$C$2:$C$2336,AVERAGE('Medical Examinations'!$C$2:$C$2336))</f>
        <v>5.76</v>
      </c>
      <c r="E1171" s="7" t="str">
        <f>_xlfn.XLOOKUP(A1171,'Medical Examinations'!$A:$A,'Medical Examinations'!$D:$D,"Unknown")</f>
        <v>No</v>
      </c>
      <c r="F1171" s="7" t="str">
        <f>_xlfn.XLOOKUP(A1171,'Medical Examinations'!$A:$A,'Medical Examinations'!$E:$E,"Unknown")</f>
        <v>No</v>
      </c>
      <c r="G1171" s="7" t="str">
        <f>_xlfn.XLOOKUP(A1171,'Medical Examinations'!$A:$A,'Medical Examinations'!$F:$F,"Unknown")</f>
        <v>Yes</v>
      </c>
      <c r="H1171" s="43">
        <f>_xlfn.XLOOKUP(Healthcare!A1171,'Medical Examinations'!$A:$A,'Medical Examinations'!$G:$G,0)</f>
        <v>1</v>
      </c>
      <c r="I1171" s="7" t="str">
        <f>_xlfn.XLOOKUP(A1171,'Medical Examinations'!$A:$A,'Medical Examinations'!$H:$H,"Unknown")</f>
        <v>No</v>
      </c>
      <c r="J1171" s="7" t="str" cm="1">
        <f t="array" ref="J1171">_xlfn.IFS(C1171&lt;18.5,"Under Weight",C1171&lt;=24.9,"Normal Weight",C1171&lt;30,"Over weight",C1171&gt;=30,"Obesity")</f>
        <v>Over weight</v>
      </c>
      <c r="K1171" s="7" t="str" cm="1">
        <f t="array" ref="K1171">_xlfn.IFS(D1171="Null","Unknown",D1171&lt;5.7,"Normal",D1171&lt;6.5,"Prediabetes",D1171&gt;=6.5,"Diabetes")</f>
        <v>Prediabetes</v>
      </c>
      <c r="L1171" s="7" t="str">
        <f>_xlfn.XLOOKUP(A1171,'Hospitalisation Details'!$A:$A,'Hospitalisation Details'!$J:$J,)</f>
        <v>19-Dec-1979</v>
      </c>
      <c r="M1171" s="22">
        <f>+_xlfn.XLOOKUP(A1171,'Hospitalisation Details'!$A:$A,'Hospitalisation Details'!$F:$F)</f>
        <v>9630.2999999999993</v>
      </c>
      <c r="N1171" s="7" t="str">
        <f>_xlfn.XLOOKUP(A1171,'Hospitalisation Details'!$A:$A,'Hospitalisation Details'!$G:$G)</f>
        <v>tier - 2</v>
      </c>
      <c r="O1171" s="7" t="str">
        <f>_xlfn.XLOOKUP(A1171,'Hospitalisation Details'!$A:$A,'Hospitalisation Details'!$H:$H)</f>
        <v>tier - 2</v>
      </c>
      <c r="P1171" s="7" t="str">
        <f>_xlfn.XLOOKUP(A1171,'Hospitalisation Details'!$A:$A,'Hospitalisation Details'!$I:$I)</f>
        <v>R1021</v>
      </c>
      <c r="Q1171" s="28">
        <f>_xlfn.XLOOKUP(A1171,'Hospitalisation Details'!$A:$A,'Hospitalisation Details'!$K:$K)</f>
        <v>44</v>
      </c>
    </row>
    <row r="1172" spans="1:17" x14ac:dyDescent="0.3">
      <c r="A1172" s="27" t="s">
        <v>1199</v>
      </c>
      <c r="B1172" s="7" t="str">
        <f>IFERROR(_xlfn.XLOOKUP(A1172,'Customer Names'!$A$2:$A$2336,'Customer Names'!$C$2:$C$2336),"Unknown")</f>
        <v xml:space="preserve">  Sophia</v>
      </c>
      <c r="C1172" s="7">
        <f>_xlfn.XLOOKUP(A1172,'Medical Examinations'!$A$2:$A$2336,'Medical Examinations'!$B$2:$B$2336,AVERAGE('Medical Examinations'!$B$2:$B$2336))</f>
        <v>45.41</v>
      </c>
      <c r="D1172" s="7">
        <f>_xlfn.XLOOKUP(A1172,'Medical Examinations'!$A$2:$A$2336,'Medical Examinations'!$C$2:$C$2336,AVERAGE('Medical Examinations'!$C$2:$C$2336))</f>
        <v>4.96</v>
      </c>
      <c r="E1172" s="7" t="str">
        <f>_xlfn.XLOOKUP(A1172,'Medical Examinations'!$A:$A,'Medical Examinations'!$D:$D,"Unknown")</f>
        <v>No</v>
      </c>
      <c r="F1172" s="7" t="str">
        <f>_xlfn.XLOOKUP(A1172,'Medical Examinations'!$A:$A,'Medical Examinations'!$E:$E,"Unknown")</f>
        <v>No</v>
      </c>
      <c r="G1172" s="7" t="str">
        <f>_xlfn.XLOOKUP(A1172,'Medical Examinations'!$A:$A,'Medical Examinations'!$F:$F,"Unknown")</f>
        <v>No</v>
      </c>
      <c r="H1172" s="43">
        <f>_xlfn.XLOOKUP(Healthcare!A1172,'Medical Examinations'!$A:$A,'Medical Examinations'!$G:$G,0)</f>
        <v>1</v>
      </c>
      <c r="I1172" s="7" t="str">
        <f>_xlfn.XLOOKUP(A1172,'Medical Examinations'!$A:$A,'Medical Examinations'!$H:$H,"Unknown")</f>
        <v>No</v>
      </c>
      <c r="J1172" s="7" t="str" cm="1">
        <f t="array" ref="J1172">_xlfn.IFS(C1172&lt;18.5,"Under Weight",C1172&lt;=24.9,"Normal Weight",C1172&lt;30,"Over weight",C1172&gt;=30,"Obesity")</f>
        <v>Obesity</v>
      </c>
      <c r="K1172" s="7" t="str" cm="1">
        <f t="array" ref="K1172">_xlfn.IFS(D1172="Null","Unknown",D1172&lt;5.7,"Normal",D1172&lt;6.5,"Prediabetes",D1172&gt;=6.5,"Diabetes")</f>
        <v>Normal</v>
      </c>
      <c r="L1172" s="7" t="str">
        <f>_xlfn.XLOOKUP(A1172,'Hospitalisation Details'!$A:$A,'Hospitalisation Details'!$J:$J,)</f>
        <v>23-Jun-1998</v>
      </c>
      <c r="M1172" s="22">
        <f>+_xlfn.XLOOKUP(A1172,'Hospitalisation Details'!$A:$A,'Hospitalisation Details'!$F:$F)</f>
        <v>9628.7900000000009</v>
      </c>
      <c r="N1172" s="7" t="str">
        <f>_xlfn.XLOOKUP(A1172,'Hospitalisation Details'!$A:$A,'Hospitalisation Details'!$G:$G)</f>
        <v>tier - 2</v>
      </c>
      <c r="O1172" s="7" t="str">
        <f>_xlfn.XLOOKUP(A1172,'Hospitalisation Details'!$A:$A,'Hospitalisation Details'!$H:$H)</f>
        <v>tier - 2</v>
      </c>
      <c r="P1172" s="7" t="str">
        <f>_xlfn.XLOOKUP(A1172,'Hospitalisation Details'!$A:$A,'Hospitalisation Details'!$I:$I)</f>
        <v>R1026</v>
      </c>
      <c r="Q1172" s="28">
        <f>_xlfn.XLOOKUP(A1172,'Hospitalisation Details'!$A:$A,'Hospitalisation Details'!$K:$K)</f>
        <v>25</v>
      </c>
    </row>
    <row r="1173" spans="1:17" x14ac:dyDescent="0.3">
      <c r="A1173" s="27" t="s">
        <v>1198</v>
      </c>
      <c r="B1173" s="7" t="str">
        <f>IFERROR(_xlfn.XLOOKUP(A1173,'Customer Names'!$A$2:$A$2336,'Customer Names'!$C$2:$C$2336),"Unknown")</f>
        <v xml:space="preserve">  Christina</v>
      </c>
      <c r="C1173" s="7">
        <f>_xlfn.XLOOKUP(A1173,'Medical Examinations'!$A$2:$A$2336,'Medical Examinations'!$B$2:$B$2336,AVERAGE('Medical Examinations'!$B$2:$B$2336))</f>
        <v>31.2</v>
      </c>
      <c r="D1173" s="7">
        <f>_xlfn.XLOOKUP(A1173,'Medical Examinations'!$A$2:$A$2336,'Medical Examinations'!$C$2:$C$2336,AVERAGE('Medical Examinations'!$C$2:$C$2336))</f>
        <v>11.04</v>
      </c>
      <c r="E1173" s="7" t="str">
        <f>_xlfn.XLOOKUP(A1173,'Medical Examinations'!$A:$A,'Medical Examinations'!$D:$D,"Unknown")</f>
        <v>Yes</v>
      </c>
      <c r="F1173" s="7" t="str">
        <f>_xlfn.XLOOKUP(A1173,'Medical Examinations'!$A:$A,'Medical Examinations'!$E:$E,"Unknown")</f>
        <v>No</v>
      </c>
      <c r="G1173" s="7" t="str">
        <f>_xlfn.XLOOKUP(A1173,'Medical Examinations'!$A:$A,'Medical Examinations'!$F:$F,"Unknown")</f>
        <v>No</v>
      </c>
      <c r="H1173" s="43">
        <f>_xlfn.XLOOKUP(Healthcare!A1173,'Medical Examinations'!$A:$A,'Medical Examinations'!$G:$G,0)</f>
        <v>2</v>
      </c>
      <c r="I1173" s="7" t="str">
        <f>_xlfn.XLOOKUP(A1173,'Medical Examinations'!$A:$A,'Medical Examinations'!$H:$H,"Unknown")</f>
        <v>No</v>
      </c>
      <c r="J1173" s="7" t="str" cm="1">
        <f t="array" ref="J1173">_xlfn.IFS(C1173&lt;18.5,"Under Weight",C1173&lt;=24.9,"Normal Weight",C1173&lt;30,"Over weight",C1173&gt;=30,"Obesity")</f>
        <v>Obesity</v>
      </c>
      <c r="K1173" s="7" t="str" cm="1">
        <f t="array" ref="K1173">_xlfn.IFS(D1173="Null","Unknown",D1173&lt;5.7,"Normal",D1173&lt;6.5,"Prediabetes",D1173&gt;=6.5,"Diabetes")</f>
        <v>Diabetes</v>
      </c>
      <c r="L1173" s="7" t="str">
        <f>_xlfn.XLOOKUP(A1173,'Hospitalisation Details'!$A:$A,'Hospitalisation Details'!$J:$J,)</f>
        <v>16-Dec-1970</v>
      </c>
      <c r="M1173" s="22">
        <f>+_xlfn.XLOOKUP(A1173,'Hospitalisation Details'!$A:$A,'Hospitalisation Details'!$F:$F)</f>
        <v>9625.92</v>
      </c>
      <c r="N1173" s="7" t="str">
        <f>_xlfn.XLOOKUP(A1173,'Hospitalisation Details'!$A:$A,'Hospitalisation Details'!$G:$G)</f>
        <v>tier - 2</v>
      </c>
      <c r="O1173" s="7" t="str">
        <f>_xlfn.XLOOKUP(A1173,'Hospitalisation Details'!$A:$A,'Hospitalisation Details'!$H:$H)</f>
        <v>tier - 3</v>
      </c>
      <c r="P1173" s="7" t="str">
        <f>_xlfn.XLOOKUP(A1173,'Hospitalisation Details'!$A:$A,'Hospitalisation Details'!$I:$I)</f>
        <v>R1011</v>
      </c>
      <c r="Q1173" s="28">
        <f>_xlfn.XLOOKUP(A1173,'Hospitalisation Details'!$A:$A,'Hospitalisation Details'!$K:$K)</f>
        <v>53</v>
      </c>
    </row>
    <row r="1174" spans="1:17" x14ac:dyDescent="0.3">
      <c r="A1174" s="27" t="s">
        <v>1197</v>
      </c>
      <c r="B1174" s="7" t="str">
        <f>IFERROR(_xlfn.XLOOKUP(A1174,'Customer Names'!$A$2:$A$2336,'Customer Names'!$C$2:$C$2336),"Unknown")</f>
        <v xml:space="preserve">  Sam L</v>
      </c>
      <c r="C1174" s="7">
        <f>_xlfn.XLOOKUP(A1174,'Medical Examinations'!$A$2:$A$2336,'Medical Examinations'!$B$2:$B$2336,AVERAGE('Medical Examinations'!$B$2:$B$2336))</f>
        <v>29.83</v>
      </c>
      <c r="D1174" s="7">
        <f>_xlfn.XLOOKUP(A1174,'Medical Examinations'!$A$2:$A$2336,'Medical Examinations'!$C$2:$C$2336,AVERAGE('Medical Examinations'!$C$2:$C$2336))</f>
        <v>7.81</v>
      </c>
      <c r="E1174" s="7" t="str">
        <f>_xlfn.XLOOKUP(A1174,'Medical Examinations'!$A:$A,'Medical Examinations'!$D:$D,"Unknown")</f>
        <v>Yes</v>
      </c>
      <c r="F1174" s="7" t="str">
        <f>_xlfn.XLOOKUP(A1174,'Medical Examinations'!$A:$A,'Medical Examinations'!$E:$E,"Unknown")</f>
        <v>No</v>
      </c>
      <c r="G1174" s="7" t="str">
        <f>_xlfn.XLOOKUP(A1174,'Medical Examinations'!$A:$A,'Medical Examinations'!$F:$F,"Unknown")</f>
        <v>No</v>
      </c>
      <c r="H1174" s="43">
        <f>_xlfn.XLOOKUP(Healthcare!A1174,'Medical Examinations'!$A:$A,'Medical Examinations'!$G:$G,0)</f>
        <v>1</v>
      </c>
      <c r="I1174" s="7" t="str">
        <f>_xlfn.XLOOKUP(A1174,'Medical Examinations'!$A:$A,'Medical Examinations'!$H:$H,"Unknown")</f>
        <v>No</v>
      </c>
      <c r="J1174" s="7" t="str" cm="1">
        <f t="array" ref="J1174">_xlfn.IFS(C1174&lt;18.5,"Under Weight",C1174&lt;=24.9,"Normal Weight",C1174&lt;30,"Over weight",C1174&gt;=30,"Obesity")</f>
        <v>Over weight</v>
      </c>
      <c r="K1174" s="7" t="str" cm="1">
        <f t="array" ref="K1174">_xlfn.IFS(D1174="Null","Unknown",D1174&lt;5.7,"Normal",D1174&lt;6.5,"Prediabetes",D1174&gt;=6.5,"Diabetes")</f>
        <v>Diabetes</v>
      </c>
      <c r="L1174" s="7" t="str">
        <f>_xlfn.XLOOKUP(A1174,'Hospitalisation Details'!$A:$A,'Hospitalisation Details'!$J:$J,)</f>
        <v>29-Oct-1975</v>
      </c>
      <c r="M1174" s="22">
        <f>+_xlfn.XLOOKUP(A1174,'Hospitalisation Details'!$A:$A,'Hospitalisation Details'!$F:$F)</f>
        <v>9620.33</v>
      </c>
      <c r="N1174" s="7" t="str">
        <f>_xlfn.XLOOKUP(A1174,'Hospitalisation Details'!$A:$A,'Hospitalisation Details'!$G:$G)</f>
        <v>tier - 3</v>
      </c>
      <c r="O1174" s="7" t="str">
        <f>_xlfn.XLOOKUP(A1174,'Hospitalisation Details'!$A:$A,'Hospitalisation Details'!$H:$H)</f>
        <v>tier - 3</v>
      </c>
      <c r="P1174" s="7" t="str">
        <f>_xlfn.XLOOKUP(A1174,'Hospitalisation Details'!$A:$A,'Hospitalisation Details'!$I:$I)</f>
        <v>R1012</v>
      </c>
      <c r="Q1174" s="28">
        <f>_xlfn.XLOOKUP(A1174,'Hospitalisation Details'!$A:$A,'Hospitalisation Details'!$K:$K)</f>
        <v>48</v>
      </c>
    </row>
    <row r="1175" spans="1:17" x14ac:dyDescent="0.3">
      <c r="A1175" s="27" t="s">
        <v>1196</v>
      </c>
      <c r="B1175" s="7" t="str">
        <f>IFERROR(_xlfn.XLOOKUP(A1175,'Customer Names'!$A$2:$A$2336,'Customer Names'!$C$2:$C$2336),"Unknown")</f>
        <v xml:space="preserve">  Haley R</v>
      </c>
      <c r="C1175" s="7">
        <f>_xlfn.XLOOKUP(A1175,'Medical Examinations'!$A$2:$A$2336,'Medical Examinations'!$B$2:$B$2336,AVERAGE('Medical Examinations'!$B$2:$B$2336))</f>
        <v>29.06</v>
      </c>
      <c r="D1175" s="7">
        <f>_xlfn.XLOOKUP(A1175,'Medical Examinations'!$A$2:$A$2336,'Medical Examinations'!$C$2:$C$2336,AVERAGE('Medical Examinations'!$C$2:$C$2336))</f>
        <v>4.55</v>
      </c>
      <c r="E1175" s="7" t="str">
        <f>_xlfn.XLOOKUP(A1175,'Medical Examinations'!$A:$A,'Medical Examinations'!$D:$D,"Unknown")</f>
        <v>No</v>
      </c>
      <c r="F1175" s="7" t="str">
        <f>_xlfn.XLOOKUP(A1175,'Medical Examinations'!$A:$A,'Medical Examinations'!$E:$E,"Unknown")</f>
        <v>No</v>
      </c>
      <c r="G1175" s="7" t="str">
        <f>_xlfn.XLOOKUP(A1175,'Medical Examinations'!$A:$A,'Medical Examinations'!$F:$F,"Unknown")</f>
        <v>No</v>
      </c>
      <c r="H1175" s="43">
        <f>_xlfn.XLOOKUP(Healthcare!A1175,'Medical Examinations'!$A:$A,'Medical Examinations'!$G:$G,0)</f>
        <v>0</v>
      </c>
      <c r="I1175" s="7" t="str">
        <f>_xlfn.XLOOKUP(A1175,'Medical Examinations'!$A:$A,'Medical Examinations'!$H:$H,"Unknown")</f>
        <v>No</v>
      </c>
      <c r="J1175" s="7" t="str" cm="1">
        <f t="array" ref="J1175">_xlfn.IFS(C1175&lt;18.5,"Under Weight",C1175&lt;=24.9,"Normal Weight",C1175&lt;30,"Over weight",C1175&gt;=30,"Obesity")</f>
        <v>Over weight</v>
      </c>
      <c r="K1175" s="7" t="str" cm="1">
        <f t="array" ref="K1175">_xlfn.IFS(D1175="Null","Unknown",D1175&lt;5.7,"Normal",D1175&lt;6.5,"Prediabetes",D1175&gt;=6.5,"Diabetes")</f>
        <v>Normal</v>
      </c>
      <c r="L1175" s="7" t="str">
        <f>_xlfn.XLOOKUP(A1175,'Hospitalisation Details'!$A:$A,'Hospitalisation Details'!$J:$J,)</f>
        <v>29-Aug-1982</v>
      </c>
      <c r="M1175" s="22">
        <f>+_xlfn.XLOOKUP(A1175,'Hospitalisation Details'!$A:$A,'Hospitalisation Details'!$F:$F)</f>
        <v>9619.18</v>
      </c>
      <c r="N1175" s="7" t="str">
        <f>_xlfn.XLOOKUP(A1175,'Hospitalisation Details'!$A:$A,'Hospitalisation Details'!$G:$G)</f>
        <v>tier - 2</v>
      </c>
      <c r="O1175" s="7" t="str">
        <f>_xlfn.XLOOKUP(A1175,'Hospitalisation Details'!$A:$A,'Hospitalisation Details'!$H:$H)</f>
        <v>tier - 1</v>
      </c>
      <c r="P1175" s="7" t="str">
        <f>_xlfn.XLOOKUP(A1175,'Hospitalisation Details'!$A:$A,'Hospitalisation Details'!$I:$I)</f>
        <v>R1025</v>
      </c>
      <c r="Q1175" s="28">
        <f>_xlfn.XLOOKUP(A1175,'Hospitalisation Details'!$A:$A,'Hospitalisation Details'!$K:$K)</f>
        <v>41</v>
      </c>
    </row>
    <row r="1176" spans="1:17" x14ac:dyDescent="0.3">
      <c r="A1176" s="27" t="s">
        <v>1195</v>
      </c>
      <c r="B1176" s="7" t="str">
        <f>IFERROR(_xlfn.XLOOKUP(A1176,'Customer Names'!$A$2:$A$2336,'Customer Names'!$C$2:$C$2336),"Unknown")</f>
        <v xml:space="preserve">  Ethan</v>
      </c>
      <c r="C1176" s="7">
        <f>_xlfn.XLOOKUP(A1176,'Medical Examinations'!$A$2:$A$2336,'Medical Examinations'!$B$2:$B$2336,AVERAGE('Medical Examinations'!$B$2:$B$2336))</f>
        <v>27.454999999999998</v>
      </c>
      <c r="D1176" s="7">
        <f>_xlfn.XLOOKUP(A1176,'Medical Examinations'!$A$2:$A$2336,'Medical Examinations'!$C$2:$C$2336,AVERAGE('Medical Examinations'!$C$2:$C$2336))</f>
        <v>6.13</v>
      </c>
      <c r="E1176" s="7" t="str">
        <f>_xlfn.XLOOKUP(A1176,'Medical Examinations'!$A:$A,'Medical Examinations'!$D:$D,"Unknown")</f>
        <v>No</v>
      </c>
      <c r="F1176" s="7" t="str">
        <f>_xlfn.XLOOKUP(A1176,'Medical Examinations'!$A:$A,'Medical Examinations'!$E:$E,"Unknown")</f>
        <v>No</v>
      </c>
      <c r="G1176" s="7" t="str">
        <f>_xlfn.XLOOKUP(A1176,'Medical Examinations'!$A:$A,'Medical Examinations'!$F:$F,"Unknown")</f>
        <v>No</v>
      </c>
      <c r="H1176" s="43">
        <f>_xlfn.XLOOKUP(Healthcare!A1176,'Medical Examinations'!$A:$A,'Medical Examinations'!$G:$G,0)</f>
        <v>2</v>
      </c>
      <c r="I1176" s="7" t="str">
        <f>_xlfn.XLOOKUP(A1176,'Medical Examinations'!$A:$A,'Medical Examinations'!$H:$H,"Unknown")</f>
        <v>No</v>
      </c>
      <c r="J1176" s="7" t="str" cm="1">
        <f t="array" ref="J1176">_xlfn.IFS(C1176&lt;18.5,"Under Weight",C1176&lt;=24.9,"Normal Weight",C1176&lt;30,"Over weight",C1176&gt;=30,"Obesity")</f>
        <v>Over weight</v>
      </c>
      <c r="K1176" s="7" t="str" cm="1">
        <f t="array" ref="K1176">_xlfn.IFS(D1176="Null","Unknown",D1176&lt;5.7,"Normal",D1176&lt;6.5,"Prediabetes",D1176&gt;=6.5,"Diabetes")</f>
        <v>Prediabetes</v>
      </c>
      <c r="L1176" s="7" t="str">
        <f>_xlfn.XLOOKUP(A1176,'Hospitalisation Details'!$A:$A,'Hospitalisation Details'!$J:$J,)</f>
        <v>27-Dec-1972</v>
      </c>
      <c r="M1176" s="22">
        <f>+_xlfn.XLOOKUP(A1176,'Hospitalisation Details'!$A:$A,'Hospitalisation Details'!$F:$F)</f>
        <v>9617.66</v>
      </c>
      <c r="N1176" s="7" t="str">
        <f>_xlfn.XLOOKUP(A1176,'Hospitalisation Details'!$A:$A,'Hospitalisation Details'!$G:$G)</f>
        <v>tier - 3</v>
      </c>
      <c r="O1176" s="7" t="str">
        <f>_xlfn.XLOOKUP(A1176,'Hospitalisation Details'!$A:$A,'Hospitalisation Details'!$H:$H)</f>
        <v>tier - 3</v>
      </c>
      <c r="P1176" s="7" t="str">
        <f>_xlfn.XLOOKUP(A1176,'Hospitalisation Details'!$A:$A,'Hospitalisation Details'!$I:$I)</f>
        <v>R1016</v>
      </c>
      <c r="Q1176" s="28">
        <f>_xlfn.XLOOKUP(A1176,'Hospitalisation Details'!$A:$A,'Hospitalisation Details'!$K:$K)</f>
        <v>51</v>
      </c>
    </row>
    <row r="1177" spans="1:17" x14ac:dyDescent="0.3">
      <c r="A1177" s="27" t="s">
        <v>1194</v>
      </c>
      <c r="B1177" s="7" t="str">
        <f>IFERROR(_xlfn.XLOOKUP(A1177,'Customer Names'!$A$2:$A$2336,'Customer Names'!$C$2:$C$2336),"Unknown")</f>
        <v xml:space="preserve">  Andrew W</v>
      </c>
      <c r="C1177" s="7">
        <f>_xlfn.XLOOKUP(A1177,'Medical Examinations'!$A$2:$A$2336,'Medical Examinations'!$B$2:$B$2336,AVERAGE('Medical Examinations'!$B$2:$B$2336))</f>
        <v>23.01</v>
      </c>
      <c r="D1177" s="7">
        <f>_xlfn.XLOOKUP(A1177,'Medical Examinations'!$A$2:$A$2336,'Medical Examinations'!$C$2:$C$2336,AVERAGE('Medical Examinations'!$C$2:$C$2336))</f>
        <v>6.04</v>
      </c>
      <c r="E1177" s="7" t="str">
        <f>_xlfn.XLOOKUP(A1177,'Medical Examinations'!$A:$A,'Medical Examinations'!$D:$D,"Unknown")</f>
        <v>Yes</v>
      </c>
      <c r="F1177" s="7" t="str">
        <f>_xlfn.XLOOKUP(A1177,'Medical Examinations'!$A:$A,'Medical Examinations'!$E:$E,"Unknown")</f>
        <v>No</v>
      </c>
      <c r="G1177" s="7" t="str">
        <f>_xlfn.XLOOKUP(A1177,'Medical Examinations'!$A:$A,'Medical Examinations'!$F:$F,"Unknown")</f>
        <v>No</v>
      </c>
      <c r="H1177" s="43">
        <f>_xlfn.XLOOKUP(Healthcare!A1177,'Medical Examinations'!$A:$A,'Medical Examinations'!$G:$G,0)</f>
        <v>1</v>
      </c>
      <c r="I1177" s="7" t="str">
        <f>_xlfn.XLOOKUP(A1177,'Medical Examinations'!$A:$A,'Medical Examinations'!$H:$H,"Unknown")</f>
        <v>No</v>
      </c>
      <c r="J1177" s="7" t="str" cm="1">
        <f t="array" ref="J1177">_xlfn.IFS(C1177&lt;18.5,"Under Weight",C1177&lt;=24.9,"Normal Weight",C1177&lt;30,"Over weight",C1177&gt;=30,"Obesity")</f>
        <v>Normal Weight</v>
      </c>
      <c r="K1177" s="7" t="str" cm="1">
        <f t="array" ref="K1177">_xlfn.IFS(D1177="Null","Unknown",D1177&lt;5.7,"Normal",D1177&lt;6.5,"Prediabetes",D1177&gt;=6.5,"Diabetes")</f>
        <v>Prediabetes</v>
      </c>
      <c r="L1177" s="7" t="str">
        <f>_xlfn.XLOOKUP(A1177,'Hospitalisation Details'!$A:$A,'Hospitalisation Details'!$J:$J,)</f>
        <v>15-Dec-1964</v>
      </c>
      <c r="M1177" s="22">
        <f>+_xlfn.XLOOKUP(A1177,'Hospitalisation Details'!$A:$A,'Hospitalisation Details'!$F:$F)</f>
        <v>9597.6299999999992</v>
      </c>
      <c r="N1177" s="7" t="str">
        <f>_xlfn.XLOOKUP(A1177,'Hospitalisation Details'!$A:$A,'Hospitalisation Details'!$G:$G)</f>
        <v>tier - 3</v>
      </c>
      <c r="O1177" s="7" t="str">
        <f>_xlfn.XLOOKUP(A1177,'Hospitalisation Details'!$A:$A,'Hospitalisation Details'!$H:$H)</f>
        <v>tier - 3</v>
      </c>
      <c r="P1177" s="7" t="str">
        <f>_xlfn.XLOOKUP(A1177,'Hospitalisation Details'!$A:$A,'Hospitalisation Details'!$I:$I)</f>
        <v>R1013</v>
      </c>
      <c r="Q1177" s="28">
        <f>_xlfn.XLOOKUP(A1177,'Hospitalisation Details'!$A:$A,'Hospitalisation Details'!$K:$K)</f>
        <v>59</v>
      </c>
    </row>
    <row r="1178" spans="1:17" x14ac:dyDescent="0.3">
      <c r="A1178" s="27" t="s">
        <v>1193</v>
      </c>
      <c r="B1178" s="7" t="str">
        <f>IFERROR(_xlfn.XLOOKUP(A1178,'Customer Names'!$A$2:$A$2336,'Customer Names'!$C$2:$C$2336),"Unknown")</f>
        <v xml:space="preserve">  Mark G</v>
      </c>
      <c r="C1178" s="7">
        <f>_xlfn.XLOOKUP(A1178,'Medical Examinations'!$A$2:$A$2336,'Medical Examinations'!$B$2:$B$2336,AVERAGE('Medical Examinations'!$B$2:$B$2336))</f>
        <v>31.39</v>
      </c>
      <c r="D1178" s="7">
        <f>_xlfn.XLOOKUP(A1178,'Medical Examinations'!$A$2:$A$2336,'Medical Examinations'!$C$2:$C$2336,AVERAGE('Medical Examinations'!$C$2:$C$2336))</f>
        <v>8.85</v>
      </c>
      <c r="E1178" s="7" t="str">
        <f>_xlfn.XLOOKUP(A1178,'Medical Examinations'!$A:$A,'Medical Examinations'!$D:$D,"Unknown")</f>
        <v>Yes</v>
      </c>
      <c r="F1178" s="7" t="str">
        <f>_xlfn.XLOOKUP(A1178,'Medical Examinations'!$A:$A,'Medical Examinations'!$E:$E,"Unknown")</f>
        <v>No</v>
      </c>
      <c r="G1178" s="7" t="str">
        <f>_xlfn.XLOOKUP(A1178,'Medical Examinations'!$A:$A,'Medical Examinations'!$F:$F,"Unknown")</f>
        <v>No</v>
      </c>
      <c r="H1178" s="43">
        <f>_xlfn.XLOOKUP(Healthcare!A1178,'Medical Examinations'!$A:$A,'Medical Examinations'!$G:$G,0)</f>
        <v>0</v>
      </c>
      <c r="I1178" s="7" t="str">
        <f>_xlfn.XLOOKUP(A1178,'Medical Examinations'!$A:$A,'Medical Examinations'!$H:$H,"Unknown")</f>
        <v>No</v>
      </c>
      <c r="J1178" s="7" t="str" cm="1">
        <f t="array" ref="J1178">_xlfn.IFS(C1178&lt;18.5,"Under Weight",C1178&lt;=24.9,"Normal Weight",C1178&lt;30,"Over weight",C1178&gt;=30,"Obesity")</f>
        <v>Obesity</v>
      </c>
      <c r="K1178" s="7" t="str" cm="1">
        <f t="array" ref="K1178">_xlfn.IFS(D1178="Null","Unknown",D1178&lt;5.7,"Normal",D1178&lt;6.5,"Prediabetes",D1178&gt;=6.5,"Diabetes")</f>
        <v>Diabetes</v>
      </c>
      <c r="L1178" s="7" t="str">
        <f>_xlfn.XLOOKUP(A1178,'Hospitalisation Details'!$A:$A,'Hospitalisation Details'!$J:$J,)</f>
        <v>18-Oct-1981</v>
      </c>
      <c r="M1178" s="22">
        <f>+_xlfn.XLOOKUP(A1178,'Hospitalisation Details'!$A:$A,'Hospitalisation Details'!$F:$F)</f>
        <v>9584.0400000000009</v>
      </c>
      <c r="N1178" s="7" t="str">
        <f>_xlfn.XLOOKUP(A1178,'Hospitalisation Details'!$A:$A,'Hospitalisation Details'!$G:$G)</f>
        <v>tier - 2</v>
      </c>
      <c r="O1178" s="7" t="str">
        <f>_xlfn.XLOOKUP(A1178,'Hospitalisation Details'!$A:$A,'Hospitalisation Details'!$H:$H)</f>
        <v>tier - 1</v>
      </c>
      <c r="P1178" s="7" t="str">
        <f>_xlfn.XLOOKUP(A1178,'Hospitalisation Details'!$A:$A,'Hospitalisation Details'!$I:$I)</f>
        <v>R1021</v>
      </c>
      <c r="Q1178" s="28">
        <f>_xlfn.XLOOKUP(A1178,'Hospitalisation Details'!$A:$A,'Hospitalisation Details'!$K:$K)</f>
        <v>42</v>
      </c>
    </row>
    <row r="1179" spans="1:17" x14ac:dyDescent="0.3">
      <c r="A1179" s="27" t="s">
        <v>1192</v>
      </c>
      <c r="B1179" s="7" t="str">
        <f>IFERROR(_xlfn.XLOOKUP(A1179,'Customer Names'!$A$2:$A$2336,'Customer Names'!$C$2:$C$2336),"Unknown")</f>
        <v xml:space="preserve">  Kasey E</v>
      </c>
      <c r="C1179" s="7">
        <f>_xlfn.XLOOKUP(A1179,'Medical Examinations'!$A$2:$A$2336,'Medical Examinations'!$B$2:$B$2336,AVERAGE('Medical Examinations'!$B$2:$B$2336))</f>
        <v>34.770000000000003</v>
      </c>
      <c r="D1179" s="7">
        <f>_xlfn.XLOOKUP(A1179,'Medical Examinations'!$A$2:$A$2336,'Medical Examinations'!$C$2:$C$2336,AVERAGE('Medical Examinations'!$C$2:$C$2336))</f>
        <v>10.54</v>
      </c>
      <c r="E1179" s="7" t="str">
        <f>_xlfn.XLOOKUP(A1179,'Medical Examinations'!$A:$A,'Medical Examinations'!$D:$D,"Unknown")</f>
        <v>No</v>
      </c>
      <c r="F1179" s="7" t="str">
        <f>_xlfn.XLOOKUP(A1179,'Medical Examinations'!$A:$A,'Medical Examinations'!$E:$E,"Unknown")</f>
        <v>No</v>
      </c>
      <c r="G1179" s="7" t="str">
        <f>_xlfn.XLOOKUP(A1179,'Medical Examinations'!$A:$A,'Medical Examinations'!$F:$F,"Unknown")</f>
        <v>No</v>
      </c>
      <c r="H1179" s="43">
        <f>_xlfn.XLOOKUP(Healthcare!A1179,'Medical Examinations'!$A:$A,'Medical Examinations'!$G:$G,0)</f>
        <v>2</v>
      </c>
      <c r="I1179" s="7" t="str">
        <f>_xlfn.XLOOKUP(A1179,'Medical Examinations'!$A:$A,'Medical Examinations'!$H:$H,"Unknown")</f>
        <v>No</v>
      </c>
      <c r="J1179" s="7" t="str" cm="1">
        <f t="array" ref="J1179">_xlfn.IFS(C1179&lt;18.5,"Under Weight",C1179&lt;=24.9,"Normal Weight",C1179&lt;30,"Over weight",C1179&gt;=30,"Obesity")</f>
        <v>Obesity</v>
      </c>
      <c r="K1179" s="7" t="str" cm="1">
        <f t="array" ref="K1179">_xlfn.IFS(D1179="Null","Unknown",D1179&lt;5.7,"Normal",D1179&lt;6.5,"Prediabetes",D1179&gt;=6.5,"Diabetes")</f>
        <v>Diabetes</v>
      </c>
      <c r="L1179" s="7" t="str">
        <f>_xlfn.XLOOKUP(A1179,'Hospitalisation Details'!$A:$A,'Hospitalisation Details'!$J:$J,)</f>
        <v>28-Nov-1973</v>
      </c>
      <c r="M1179" s="22">
        <f>+_xlfn.XLOOKUP(A1179,'Hospitalisation Details'!$A:$A,'Hospitalisation Details'!$F:$F)</f>
        <v>9583.89</v>
      </c>
      <c r="N1179" s="7" t="str">
        <f>_xlfn.XLOOKUP(A1179,'Hospitalisation Details'!$A:$A,'Hospitalisation Details'!$G:$G)</f>
        <v>tier - 2</v>
      </c>
      <c r="O1179" s="7" t="str">
        <f>_xlfn.XLOOKUP(A1179,'Hospitalisation Details'!$A:$A,'Hospitalisation Details'!$H:$H)</f>
        <v>tier - 3</v>
      </c>
      <c r="P1179" s="7" t="str">
        <f>_xlfn.XLOOKUP(A1179,'Hospitalisation Details'!$A:$A,'Hospitalisation Details'!$I:$I)</f>
        <v>R1012</v>
      </c>
      <c r="Q1179" s="28">
        <f>_xlfn.XLOOKUP(A1179,'Hospitalisation Details'!$A:$A,'Hospitalisation Details'!$K:$K)</f>
        <v>50</v>
      </c>
    </row>
    <row r="1180" spans="1:17" x14ac:dyDescent="0.3">
      <c r="A1180" s="27" t="s">
        <v>1191</v>
      </c>
      <c r="B1180" s="7" t="str">
        <f>IFERROR(_xlfn.XLOOKUP(A1180,'Customer Names'!$A$2:$A$2336,'Customer Names'!$C$2:$C$2336),"Unknown")</f>
        <v xml:space="preserve">  Jeff</v>
      </c>
      <c r="C1180" s="7">
        <f>_xlfn.XLOOKUP(A1180,'Medical Examinations'!$A$2:$A$2336,'Medical Examinations'!$B$2:$B$2336,AVERAGE('Medical Examinations'!$B$2:$B$2336))</f>
        <v>24.48</v>
      </c>
      <c r="D1180" s="7">
        <f>_xlfn.XLOOKUP(A1180,'Medical Examinations'!$A$2:$A$2336,'Medical Examinations'!$C$2:$C$2336,AVERAGE('Medical Examinations'!$C$2:$C$2336))</f>
        <v>4.37</v>
      </c>
      <c r="E1180" s="7" t="str">
        <f>_xlfn.XLOOKUP(A1180,'Medical Examinations'!$A:$A,'Medical Examinations'!$D:$D,"Unknown")</f>
        <v>Yes</v>
      </c>
      <c r="F1180" s="7" t="str">
        <f>_xlfn.XLOOKUP(A1180,'Medical Examinations'!$A:$A,'Medical Examinations'!$E:$E,"Unknown")</f>
        <v>No</v>
      </c>
      <c r="G1180" s="7" t="str">
        <f>_xlfn.XLOOKUP(A1180,'Medical Examinations'!$A:$A,'Medical Examinations'!$F:$F,"Unknown")</f>
        <v>No</v>
      </c>
      <c r="H1180" s="43">
        <f>_xlfn.XLOOKUP(Healthcare!A1180,'Medical Examinations'!$A:$A,'Medical Examinations'!$G:$G,0)</f>
        <v>2</v>
      </c>
      <c r="I1180" s="7" t="str">
        <f>_xlfn.XLOOKUP(A1180,'Medical Examinations'!$A:$A,'Medical Examinations'!$H:$H,"Unknown")</f>
        <v>No</v>
      </c>
      <c r="J1180" s="7" t="str" cm="1">
        <f t="array" ref="J1180">_xlfn.IFS(C1180&lt;18.5,"Under Weight",C1180&lt;=24.9,"Normal Weight",C1180&lt;30,"Over weight",C1180&gt;=30,"Obesity")</f>
        <v>Normal Weight</v>
      </c>
      <c r="K1180" s="7" t="str" cm="1">
        <f t="array" ref="K1180">_xlfn.IFS(D1180="Null","Unknown",D1180&lt;5.7,"Normal",D1180&lt;6.5,"Prediabetes",D1180&gt;=6.5,"Diabetes")</f>
        <v>Normal</v>
      </c>
      <c r="L1180" s="7" t="str">
        <f>_xlfn.XLOOKUP(A1180,'Hospitalisation Details'!$A:$A,'Hospitalisation Details'!$J:$J,)</f>
        <v>4-Dec-1966</v>
      </c>
      <c r="M1180" s="22">
        <f>+_xlfn.XLOOKUP(A1180,'Hospitalisation Details'!$A:$A,'Hospitalisation Details'!$F:$F)</f>
        <v>9582.5400000000009</v>
      </c>
      <c r="N1180" s="7" t="str">
        <f>_xlfn.XLOOKUP(A1180,'Hospitalisation Details'!$A:$A,'Hospitalisation Details'!$G:$G)</f>
        <v>tier - 3</v>
      </c>
      <c r="O1180" s="7" t="str">
        <f>_xlfn.XLOOKUP(A1180,'Hospitalisation Details'!$A:$A,'Hospitalisation Details'!$H:$H)</f>
        <v>tier - 2</v>
      </c>
      <c r="P1180" s="7" t="str">
        <f>_xlfn.XLOOKUP(A1180,'Hospitalisation Details'!$A:$A,'Hospitalisation Details'!$I:$I)</f>
        <v>R1013</v>
      </c>
      <c r="Q1180" s="28">
        <f>_xlfn.XLOOKUP(A1180,'Hospitalisation Details'!$A:$A,'Hospitalisation Details'!$K:$K)</f>
        <v>57</v>
      </c>
    </row>
    <row r="1181" spans="1:17" x14ac:dyDescent="0.3">
      <c r="A1181" s="27" t="s">
        <v>1190</v>
      </c>
      <c r="B1181" s="7" t="str">
        <f>IFERROR(_xlfn.XLOOKUP(A1181,'Customer Names'!$A$2:$A$2336,'Customer Names'!$C$2:$C$2336),"Unknown")</f>
        <v xml:space="preserve">  Amy</v>
      </c>
      <c r="C1181" s="7">
        <f>_xlfn.XLOOKUP(A1181,'Medical Examinations'!$A$2:$A$2336,'Medical Examinations'!$B$2:$B$2336,AVERAGE('Medical Examinations'!$B$2:$B$2336))</f>
        <v>22.61</v>
      </c>
      <c r="D1181" s="7">
        <f>_xlfn.XLOOKUP(A1181,'Medical Examinations'!$A$2:$A$2336,'Medical Examinations'!$C$2:$C$2336,AVERAGE('Medical Examinations'!$C$2:$C$2336))</f>
        <v>9.6300000000000008</v>
      </c>
      <c r="E1181" s="7" t="str">
        <f>_xlfn.XLOOKUP(A1181,'Medical Examinations'!$A:$A,'Medical Examinations'!$D:$D,"Unknown")</f>
        <v>No</v>
      </c>
      <c r="F1181" s="7" t="str">
        <f>_xlfn.XLOOKUP(A1181,'Medical Examinations'!$A:$A,'Medical Examinations'!$E:$E,"Unknown")</f>
        <v>No</v>
      </c>
      <c r="G1181" s="7" t="str">
        <f>_xlfn.XLOOKUP(A1181,'Medical Examinations'!$A:$A,'Medical Examinations'!$F:$F,"Unknown")</f>
        <v>No</v>
      </c>
      <c r="H1181" s="43">
        <f>_xlfn.XLOOKUP(Healthcare!A1181,'Medical Examinations'!$A:$A,'Medical Examinations'!$G:$G,0)</f>
        <v>2</v>
      </c>
      <c r="I1181" s="7" t="str">
        <f>_xlfn.XLOOKUP(A1181,'Medical Examinations'!$A:$A,'Medical Examinations'!$H:$H,"Unknown")</f>
        <v>No</v>
      </c>
      <c r="J1181" s="7" t="str" cm="1">
        <f t="array" ref="J1181">_xlfn.IFS(C1181&lt;18.5,"Under Weight",C1181&lt;=24.9,"Normal Weight",C1181&lt;30,"Over weight",C1181&gt;=30,"Obesity")</f>
        <v>Normal Weight</v>
      </c>
      <c r="K1181" s="7" t="str" cm="1">
        <f t="array" ref="K1181">_xlfn.IFS(D1181="Null","Unknown",D1181&lt;5.7,"Normal",D1181&lt;6.5,"Prediabetes",D1181&gt;=6.5,"Diabetes")</f>
        <v>Diabetes</v>
      </c>
      <c r="L1181" s="7" t="str">
        <f>_xlfn.XLOOKUP(A1181,'Hospitalisation Details'!$A:$A,'Hospitalisation Details'!$J:$J,)</f>
        <v>1-Dec-1973</v>
      </c>
      <c r="M1181" s="22">
        <f>+_xlfn.XLOOKUP(A1181,'Hospitalisation Details'!$A:$A,'Hospitalisation Details'!$F:$F)</f>
        <v>9566.99</v>
      </c>
      <c r="N1181" s="7" t="str">
        <f>_xlfn.XLOOKUP(A1181,'Hospitalisation Details'!$A:$A,'Hospitalisation Details'!$G:$G)</f>
        <v>tier - 2</v>
      </c>
      <c r="O1181" s="7" t="str">
        <f>_xlfn.XLOOKUP(A1181,'Hospitalisation Details'!$A:$A,'Hospitalisation Details'!$H:$H)</f>
        <v>tier - 1</v>
      </c>
      <c r="P1181" s="7" t="str">
        <f>_xlfn.XLOOKUP(A1181,'Hospitalisation Details'!$A:$A,'Hospitalisation Details'!$I:$I)</f>
        <v>R1012</v>
      </c>
      <c r="Q1181" s="28">
        <f>_xlfn.XLOOKUP(A1181,'Hospitalisation Details'!$A:$A,'Hospitalisation Details'!$K:$K)</f>
        <v>50</v>
      </c>
    </row>
    <row r="1182" spans="1:17" x14ac:dyDescent="0.3">
      <c r="A1182" s="27" t="s">
        <v>1189</v>
      </c>
      <c r="B1182" s="7" t="str">
        <f>IFERROR(_xlfn.XLOOKUP(A1182,'Customer Names'!$A$2:$A$2336,'Customer Names'!$C$2:$C$2336),"Unknown")</f>
        <v xml:space="preserve">  Adam</v>
      </c>
      <c r="C1182" s="7">
        <f>_xlfn.XLOOKUP(A1182,'Medical Examinations'!$A$2:$A$2336,'Medical Examinations'!$B$2:$B$2336,AVERAGE('Medical Examinations'!$B$2:$B$2336))</f>
        <v>34.299999999999997</v>
      </c>
      <c r="D1182" s="7">
        <f>_xlfn.XLOOKUP(A1182,'Medical Examinations'!$A$2:$A$2336,'Medical Examinations'!$C$2:$C$2336,AVERAGE('Medical Examinations'!$C$2:$C$2336))</f>
        <v>10.37</v>
      </c>
      <c r="E1182" s="7" t="str">
        <f>_xlfn.XLOOKUP(A1182,'Medical Examinations'!$A:$A,'Medical Examinations'!$D:$D,"Unknown")</f>
        <v>No</v>
      </c>
      <c r="F1182" s="7" t="str">
        <f>_xlfn.XLOOKUP(A1182,'Medical Examinations'!$A:$A,'Medical Examinations'!$E:$E,"Unknown")</f>
        <v>No</v>
      </c>
      <c r="G1182" s="7" t="str">
        <f>_xlfn.XLOOKUP(A1182,'Medical Examinations'!$A:$A,'Medical Examinations'!$F:$F,"Unknown")</f>
        <v>No</v>
      </c>
      <c r="H1182" s="43">
        <f>_xlfn.XLOOKUP(Healthcare!A1182,'Medical Examinations'!$A:$A,'Medical Examinations'!$G:$G,0)</f>
        <v>0</v>
      </c>
      <c r="I1182" s="7" t="str">
        <f>_xlfn.XLOOKUP(A1182,'Medical Examinations'!$A:$A,'Medical Examinations'!$H:$H,"Unknown")</f>
        <v>No</v>
      </c>
      <c r="J1182" s="7" t="str" cm="1">
        <f t="array" ref="J1182">_xlfn.IFS(C1182&lt;18.5,"Under Weight",C1182&lt;=24.9,"Normal Weight",C1182&lt;30,"Over weight",C1182&gt;=30,"Obesity")</f>
        <v>Obesity</v>
      </c>
      <c r="K1182" s="7" t="str" cm="1">
        <f t="array" ref="K1182">_xlfn.IFS(D1182="Null","Unknown",D1182&lt;5.7,"Normal",D1182&lt;6.5,"Prediabetes",D1182&gt;=6.5,"Diabetes")</f>
        <v>Diabetes</v>
      </c>
      <c r="L1182" s="7" t="str">
        <f>_xlfn.XLOOKUP(A1182,'Hospitalisation Details'!$A:$A,'Hospitalisation Details'!$J:$J,)</f>
        <v>14-Aug-1974</v>
      </c>
      <c r="M1182" s="22">
        <f>+_xlfn.XLOOKUP(A1182,'Hospitalisation Details'!$A:$A,'Hospitalisation Details'!$F:$F)</f>
        <v>9563.0300000000007</v>
      </c>
      <c r="N1182" s="7" t="str">
        <f>_xlfn.XLOOKUP(A1182,'Hospitalisation Details'!$A:$A,'Hospitalisation Details'!$G:$G)</f>
        <v>tier - 3</v>
      </c>
      <c r="O1182" s="7" t="str">
        <f>_xlfn.XLOOKUP(A1182,'Hospitalisation Details'!$A:$A,'Hospitalisation Details'!$H:$H)</f>
        <v>tier - 1</v>
      </c>
      <c r="P1182" s="7" t="str">
        <f>_xlfn.XLOOKUP(A1182,'Hospitalisation Details'!$A:$A,'Hospitalisation Details'!$I:$I)</f>
        <v>R1011</v>
      </c>
      <c r="Q1182" s="28">
        <f>_xlfn.XLOOKUP(A1182,'Hospitalisation Details'!$A:$A,'Hospitalisation Details'!$K:$K)</f>
        <v>49</v>
      </c>
    </row>
    <row r="1183" spans="1:17" x14ac:dyDescent="0.3">
      <c r="A1183" s="27" t="s">
        <v>1188</v>
      </c>
      <c r="B1183" s="7" t="str">
        <f>IFERROR(_xlfn.XLOOKUP(A1183,'Customer Names'!$A$2:$A$2336,'Customer Names'!$C$2:$C$2336),"Unknown")</f>
        <v xml:space="preserve">  Kristin M</v>
      </c>
      <c r="C1183" s="7">
        <f>_xlfn.XLOOKUP(A1183,'Medical Examinations'!$A$2:$A$2336,'Medical Examinations'!$B$2:$B$2336,AVERAGE('Medical Examinations'!$B$2:$B$2336))</f>
        <v>46.09</v>
      </c>
      <c r="D1183" s="7">
        <f>_xlfn.XLOOKUP(A1183,'Medical Examinations'!$A$2:$A$2336,'Medical Examinations'!$C$2:$C$2336,AVERAGE('Medical Examinations'!$C$2:$C$2336))</f>
        <v>5.44</v>
      </c>
      <c r="E1183" s="7" t="str">
        <f>_xlfn.XLOOKUP(A1183,'Medical Examinations'!$A:$A,'Medical Examinations'!$D:$D,"Unknown")</f>
        <v>No</v>
      </c>
      <c r="F1183" s="7" t="str">
        <f>_xlfn.XLOOKUP(A1183,'Medical Examinations'!$A:$A,'Medical Examinations'!$E:$E,"Unknown")</f>
        <v>No</v>
      </c>
      <c r="G1183" s="7" t="str">
        <f>_xlfn.XLOOKUP(A1183,'Medical Examinations'!$A:$A,'Medical Examinations'!$F:$F,"Unknown")</f>
        <v>No</v>
      </c>
      <c r="H1183" s="43">
        <f>_xlfn.XLOOKUP(Healthcare!A1183,'Medical Examinations'!$A:$A,'Medical Examinations'!$G:$G,0)</f>
        <v>2</v>
      </c>
      <c r="I1183" s="7" t="str">
        <f>_xlfn.XLOOKUP(A1183,'Medical Examinations'!$A:$A,'Medical Examinations'!$H:$H,"Unknown")</f>
        <v>No</v>
      </c>
      <c r="J1183" s="7" t="str" cm="1">
        <f t="array" ref="J1183">_xlfn.IFS(C1183&lt;18.5,"Under Weight",C1183&lt;=24.9,"Normal Weight",C1183&lt;30,"Over weight",C1183&gt;=30,"Obesity")</f>
        <v>Obesity</v>
      </c>
      <c r="K1183" s="7" t="str" cm="1">
        <f t="array" ref="K1183">_xlfn.IFS(D1183="Null","Unknown",D1183&lt;5.7,"Normal",D1183&lt;6.5,"Prediabetes",D1183&gt;=6.5,"Diabetes")</f>
        <v>Normal</v>
      </c>
      <c r="L1183" s="7" t="str">
        <f>_xlfn.XLOOKUP(A1183,'Hospitalisation Details'!$A:$A,'Hospitalisation Details'!$J:$J,)</f>
        <v>22-Sep-1972</v>
      </c>
      <c r="M1183" s="22">
        <f>+_xlfn.XLOOKUP(A1183,'Hospitalisation Details'!$A:$A,'Hospitalisation Details'!$F:$F)</f>
        <v>9549.57</v>
      </c>
      <c r="N1183" s="7" t="str">
        <f>_xlfn.XLOOKUP(A1183,'Hospitalisation Details'!$A:$A,'Hospitalisation Details'!$G:$G)</f>
        <v>tier - 2</v>
      </c>
      <c r="O1183" s="7" t="str">
        <f>_xlfn.XLOOKUP(A1183,'Hospitalisation Details'!$A:$A,'Hospitalisation Details'!$H:$H)</f>
        <v>tier - 1</v>
      </c>
      <c r="P1183" s="7" t="str">
        <f>_xlfn.XLOOKUP(A1183,'Hospitalisation Details'!$A:$A,'Hospitalisation Details'!$I:$I)</f>
        <v>R1013</v>
      </c>
      <c r="Q1183" s="28">
        <f>_xlfn.XLOOKUP(A1183,'Hospitalisation Details'!$A:$A,'Hospitalisation Details'!$K:$K)</f>
        <v>51</v>
      </c>
    </row>
    <row r="1184" spans="1:17" x14ac:dyDescent="0.3">
      <c r="A1184" s="27" t="s">
        <v>1187</v>
      </c>
      <c r="B1184" s="7" t="str">
        <f>IFERROR(_xlfn.XLOOKUP(A1184,'Customer Names'!$A$2:$A$2336,'Customer Names'!$C$2:$C$2336),"Unknown")</f>
        <v xml:space="preserve">  Mary-Lynn B</v>
      </c>
      <c r="C1184" s="7">
        <f>_xlfn.XLOOKUP(A1184,'Medical Examinations'!$A$2:$A$2336,'Medical Examinations'!$B$2:$B$2336,AVERAGE('Medical Examinations'!$B$2:$B$2336))</f>
        <v>44.744999999999997</v>
      </c>
      <c r="D1184" s="7">
        <f>_xlfn.XLOOKUP(A1184,'Medical Examinations'!$A$2:$A$2336,'Medical Examinations'!$C$2:$C$2336,AVERAGE('Medical Examinations'!$C$2:$C$2336))</f>
        <v>5.19</v>
      </c>
      <c r="E1184" s="7" t="str">
        <f>_xlfn.XLOOKUP(A1184,'Medical Examinations'!$A:$A,'Medical Examinations'!$D:$D,"Unknown")</f>
        <v>No</v>
      </c>
      <c r="F1184" s="7" t="str">
        <f>_xlfn.XLOOKUP(A1184,'Medical Examinations'!$A:$A,'Medical Examinations'!$E:$E,"Unknown")</f>
        <v>No</v>
      </c>
      <c r="G1184" s="7" t="str">
        <f>_xlfn.XLOOKUP(A1184,'Medical Examinations'!$A:$A,'Medical Examinations'!$F:$F,"Unknown")</f>
        <v>No</v>
      </c>
      <c r="H1184" s="43">
        <f>_xlfn.XLOOKUP(Healthcare!A1184,'Medical Examinations'!$A:$A,'Medical Examinations'!$G:$G,0)</f>
        <v>2</v>
      </c>
      <c r="I1184" s="7" t="str">
        <f>_xlfn.XLOOKUP(A1184,'Medical Examinations'!$A:$A,'Medical Examinations'!$H:$H,"Unknown")</f>
        <v>No</v>
      </c>
      <c r="J1184" s="7" t="str" cm="1">
        <f t="array" ref="J1184">_xlfn.IFS(C1184&lt;18.5,"Under Weight",C1184&lt;=24.9,"Normal Weight",C1184&lt;30,"Over weight",C1184&gt;=30,"Obesity")</f>
        <v>Obesity</v>
      </c>
      <c r="K1184" s="7" t="str" cm="1">
        <f t="array" ref="K1184">_xlfn.IFS(D1184="Null","Unknown",D1184&lt;5.7,"Normal",D1184&lt;6.5,"Prediabetes",D1184&gt;=6.5,"Diabetes")</f>
        <v>Normal</v>
      </c>
      <c r="L1184" s="7" t="str">
        <f>_xlfn.XLOOKUP(A1184,'Hospitalisation Details'!$A:$A,'Hospitalisation Details'!$J:$J,)</f>
        <v>22-Sep-1972</v>
      </c>
      <c r="M1184" s="22">
        <f>+_xlfn.XLOOKUP(A1184,'Hospitalisation Details'!$A:$A,'Hospitalisation Details'!$F:$F)</f>
        <v>9541.7000000000007</v>
      </c>
      <c r="N1184" s="7" t="str">
        <f>_xlfn.XLOOKUP(A1184,'Hospitalisation Details'!$A:$A,'Hospitalisation Details'!$G:$G)</f>
        <v>tier - 2</v>
      </c>
      <c r="O1184" s="7" t="str">
        <f>_xlfn.XLOOKUP(A1184,'Hospitalisation Details'!$A:$A,'Hospitalisation Details'!$H:$H)</f>
        <v>tier - 1</v>
      </c>
      <c r="P1184" s="7" t="str">
        <f>_xlfn.XLOOKUP(A1184,'Hospitalisation Details'!$A:$A,'Hospitalisation Details'!$I:$I)</f>
        <v>R1024</v>
      </c>
      <c r="Q1184" s="28">
        <f>_xlfn.XLOOKUP(A1184,'Hospitalisation Details'!$A:$A,'Hospitalisation Details'!$K:$K)</f>
        <v>51</v>
      </c>
    </row>
    <row r="1185" spans="1:17" x14ac:dyDescent="0.3">
      <c r="A1185" s="27" t="s">
        <v>1186</v>
      </c>
      <c r="B1185" s="7" t="str">
        <f>IFERROR(_xlfn.XLOOKUP(A1185,'Customer Names'!$A$2:$A$2336,'Customer Names'!$C$2:$C$2336),"Unknown")</f>
        <v xml:space="preserve">  Jamie A</v>
      </c>
      <c r="C1185" s="7">
        <f>_xlfn.XLOOKUP(A1185,'Medical Examinations'!$A$2:$A$2336,'Medical Examinations'!$B$2:$B$2336,AVERAGE('Medical Examinations'!$B$2:$B$2336))</f>
        <v>26.33</v>
      </c>
      <c r="D1185" s="7">
        <f>_xlfn.XLOOKUP(A1185,'Medical Examinations'!$A$2:$A$2336,'Medical Examinations'!$C$2:$C$2336,AVERAGE('Medical Examinations'!$C$2:$C$2336))</f>
        <v>11.8</v>
      </c>
      <c r="E1185" s="7" t="str">
        <f>_xlfn.XLOOKUP(A1185,'Medical Examinations'!$A:$A,'Medical Examinations'!$D:$D,"Unknown")</f>
        <v>Yes</v>
      </c>
      <c r="F1185" s="7" t="str">
        <f>_xlfn.XLOOKUP(A1185,'Medical Examinations'!$A:$A,'Medical Examinations'!$E:$E,"Unknown")</f>
        <v>No</v>
      </c>
      <c r="G1185" s="7" t="str">
        <f>_xlfn.XLOOKUP(A1185,'Medical Examinations'!$A:$A,'Medical Examinations'!$F:$F,"Unknown")</f>
        <v>No</v>
      </c>
      <c r="H1185" s="43">
        <f>_xlfn.XLOOKUP(Healthcare!A1185,'Medical Examinations'!$A:$A,'Medical Examinations'!$G:$G,0)</f>
        <v>1</v>
      </c>
      <c r="I1185" s="7" t="str">
        <f>_xlfn.XLOOKUP(A1185,'Medical Examinations'!$A:$A,'Medical Examinations'!$H:$H,"Unknown")</f>
        <v>No</v>
      </c>
      <c r="J1185" s="7" t="str" cm="1">
        <f t="array" ref="J1185">_xlfn.IFS(C1185&lt;18.5,"Under Weight",C1185&lt;=24.9,"Normal Weight",C1185&lt;30,"Over weight",C1185&gt;=30,"Obesity")</f>
        <v>Over weight</v>
      </c>
      <c r="K1185" s="7" t="str" cm="1">
        <f t="array" ref="K1185">_xlfn.IFS(D1185="Null","Unknown",D1185&lt;5.7,"Normal",D1185&lt;6.5,"Prediabetes",D1185&gt;=6.5,"Diabetes")</f>
        <v>Diabetes</v>
      </c>
      <c r="L1185" s="7" t="str">
        <f>_xlfn.XLOOKUP(A1185,'Hospitalisation Details'!$A:$A,'Hospitalisation Details'!$J:$J,)</f>
        <v>28-Jul-1975</v>
      </c>
      <c r="M1185" s="22">
        <f>+_xlfn.XLOOKUP(A1185,'Hospitalisation Details'!$A:$A,'Hospitalisation Details'!$F:$F)</f>
        <v>9540.17</v>
      </c>
      <c r="N1185" s="7" t="str">
        <f>_xlfn.XLOOKUP(A1185,'Hospitalisation Details'!$A:$A,'Hospitalisation Details'!$G:$G)</f>
        <v>tier - 2</v>
      </c>
      <c r="O1185" s="7" t="str">
        <f>_xlfn.XLOOKUP(A1185,'Hospitalisation Details'!$A:$A,'Hospitalisation Details'!$H:$H)</f>
        <v>tier - 2</v>
      </c>
      <c r="P1185" s="7" t="str">
        <f>_xlfn.XLOOKUP(A1185,'Hospitalisation Details'!$A:$A,'Hospitalisation Details'!$I:$I)</f>
        <v>R1024</v>
      </c>
      <c r="Q1185" s="28">
        <f>_xlfn.XLOOKUP(A1185,'Hospitalisation Details'!$A:$A,'Hospitalisation Details'!$K:$K)</f>
        <v>48</v>
      </c>
    </row>
    <row r="1186" spans="1:17" x14ac:dyDescent="0.3">
      <c r="A1186" s="27" t="s">
        <v>1185</v>
      </c>
      <c r="B1186" s="7" t="str">
        <f>IFERROR(_xlfn.XLOOKUP(A1186,'Customer Names'!$A$2:$A$2336,'Customer Names'!$C$2:$C$2336),"Unknown")</f>
        <v xml:space="preserve">  Jeffrey A</v>
      </c>
      <c r="C1186" s="7">
        <f>_xlfn.XLOOKUP(A1186,'Medical Examinations'!$A$2:$A$2336,'Medical Examinations'!$B$2:$B$2336,AVERAGE('Medical Examinations'!$B$2:$B$2336))</f>
        <v>26.6</v>
      </c>
      <c r="D1186" s="7">
        <f>_xlfn.XLOOKUP(A1186,'Medical Examinations'!$A$2:$A$2336,'Medical Examinations'!$C$2:$C$2336,AVERAGE('Medical Examinations'!$C$2:$C$2336))</f>
        <v>8.3800000000000008</v>
      </c>
      <c r="E1186" s="7" t="str">
        <f>_xlfn.XLOOKUP(A1186,'Medical Examinations'!$A:$A,'Medical Examinations'!$D:$D,"Unknown")</f>
        <v>No</v>
      </c>
      <c r="F1186" s="7" t="str">
        <f>_xlfn.XLOOKUP(A1186,'Medical Examinations'!$A:$A,'Medical Examinations'!$E:$E,"Unknown")</f>
        <v>No</v>
      </c>
      <c r="G1186" s="7" t="str">
        <f>_xlfn.XLOOKUP(A1186,'Medical Examinations'!$A:$A,'Medical Examinations'!$F:$F,"Unknown")</f>
        <v>No</v>
      </c>
      <c r="H1186" s="43">
        <f>_xlfn.XLOOKUP(Healthcare!A1186,'Medical Examinations'!$A:$A,'Medical Examinations'!$G:$G,0)</f>
        <v>2</v>
      </c>
      <c r="I1186" s="7" t="str">
        <f>_xlfn.XLOOKUP(A1186,'Medical Examinations'!$A:$A,'Medical Examinations'!$H:$H,"Unknown")</f>
        <v>No</v>
      </c>
      <c r="J1186" s="7" t="str" cm="1">
        <f t="array" ref="J1186">_xlfn.IFS(C1186&lt;18.5,"Under Weight",C1186&lt;=24.9,"Normal Weight",C1186&lt;30,"Over weight",C1186&gt;=30,"Obesity")</f>
        <v>Over weight</v>
      </c>
      <c r="K1186" s="7" t="str" cm="1">
        <f t="array" ref="K1186">_xlfn.IFS(D1186="Null","Unknown",D1186&lt;5.7,"Normal",D1186&lt;6.5,"Prediabetes",D1186&gt;=6.5,"Diabetes")</f>
        <v>Diabetes</v>
      </c>
      <c r="L1186" s="7" t="str">
        <f>_xlfn.XLOOKUP(A1186,'Hospitalisation Details'!$A:$A,'Hospitalisation Details'!$J:$J,)</f>
        <v>21-Dec-1973</v>
      </c>
      <c r="M1186" s="22">
        <f>+_xlfn.XLOOKUP(A1186,'Hospitalisation Details'!$A:$A,'Hospitalisation Details'!$F:$F)</f>
        <v>9538.65</v>
      </c>
      <c r="N1186" s="7" t="str">
        <f>_xlfn.XLOOKUP(A1186,'Hospitalisation Details'!$A:$A,'Hospitalisation Details'!$G:$G)</f>
        <v>tier - 2</v>
      </c>
      <c r="O1186" s="7" t="str">
        <f>_xlfn.XLOOKUP(A1186,'Hospitalisation Details'!$A:$A,'Hospitalisation Details'!$H:$H)</f>
        <v>tier - 3</v>
      </c>
      <c r="P1186" s="7" t="str">
        <f>_xlfn.XLOOKUP(A1186,'Hospitalisation Details'!$A:$A,'Hospitalisation Details'!$I:$I)</f>
        <v>R1021</v>
      </c>
      <c r="Q1186" s="28">
        <f>_xlfn.XLOOKUP(A1186,'Hospitalisation Details'!$A:$A,'Hospitalisation Details'!$K:$K)</f>
        <v>50</v>
      </c>
    </row>
    <row r="1187" spans="1:17" x14ac:dyDescent="0.3">
      <c r="A1187" s="27" t="s">
        <v>1184</v>
      </c>
      <c r="B1187" s="7" t="str">
        <f>IFERROR(_xlfn.XLOOKUP(A1187,'Customer Names'!$A$2:$A$2336,'Customer Names'!$C$2:$C$2336),"Unknown")</f>
        <v xml:space="preserve">  Nicole</v>
      </c>
      <c r="C1187" s="7">
        <f>_xlfn.XLOOKUP(A1187,'Medical Examinations'!$A$2:$A$2336,'Medical Examinations'!$B$2:$B$2336,AVERAGE('Medical Examinations'!$B$2:$B$2336))</f>
        <v>27.5</v>
      </c>
      <c r="D1187" s="7">
        <f>_xlfn.XLOOKUP(A1187,'Medical Examinations'!$A$2:$A$2336,'Medical Examinations'!$C$2:$C$2336,AVERAGE('Medical Examinations'!$C$2:$C$2336))</f>
        <v>7.58</v>
      </c>
      <c r="E1187" s="7" t="str">
        <f>_xlfn.XLOOKUP(A1187,'Medical Examinations'!$A:$A,'Medical Examinations'!$D:$D,"Unknown")</f>
        <v>No</v>
      </c>
      <c r="F1187" s="7" t="str">
        <f>_xlfn.XLOOKUP(A1187,'Medical Examinations'!$A:$A,'Medical Examinations'!$E:$E,"Unknown")</f>
        <v>No</v>
      </c>
      <c r="G1187" s="7" t="str">
        <f>_xlfn.XLOOKUP(A1187,'Medical Examinations'!$A:$A,'Medical Examinations'!$F:$F,"Unknown")</f>
        <v>No</v>
      </c>
      <c r="H1187" s="43">
        <f>_xlfn.XLOOKUP(Healthcare!A1187,'Medical Examinations'!$A:$A,'Medical Examinations'!$G:$G,0)</f>
        <v>0</v>
      </c>
      <c r="I1187" s="7" t="str">
        <f>_xlfn.XLOOKUP(A1187,'Medical Examinations'!$A:$A,'Medical Examinations'!$H:$H,"Unknown")</f>
        <v>No</v>
      </c>
      <c r="J1187" s="7" t="str" cm="1">
        <f t="array" ref="J1187">_xlfn.IFS(C1187&lt;18.5,"Under Weight",C1187&lt;=24.9,"Normal Weight",C1187&lt;30,"Over weight",C1187&gt;=30,"Obesity")</f>
        <v>Over weight</v>
      </c>
      <c r="K1187" s="7" t="str" cm="1">
        <f t="array" ref="K1187">_xlfn.IFS(D1187="Null","Unknown",D1187&lt;5.7,"Normal",D1187&lt;6.5,"Prediabetes",D1187&gt;=6.5,"Diabetes")</f>
        <v>Diabetes</v>
      </c>
      <c r="L1187" s="7" t="str">
        <f>_xlfn.XLOOKUP(A1187,'Hospitalisation Details'!$A:$A,'Hospitalisation Details'!$J:$J,)</f>
        <v>29-Nov-1971</v>
      </c>
      <c r="M1187" s="22">
        <f>+_xlfn.XLOOKUP(A1187,'Hospitalisation Details'!$A:$A,'Hospitalisation Details'!$F:$F)</f>
        <v>9528.9</v>
      </c>
      <c r="N1187" s="7" t="str">
        <f>_xlfn.XLOOKUP(A1187,'Hospitalisation Details'!$A:$A,'Hospitalisation Details'!$G:$G)</f>
        <v>tier - 2</v>
      </c>
      <c r="O1187" s="7" t="str">
        <f>_xlfn.XLOOKUP(A1187,'Hospitalisation Details'!$A:$A,'Hospitalisation Details'!$H:$H)</f>
        <v>tier - 2</v>
      </c>
      <c r="P1187" s="7" t="str">
        <f>_xlfn.XLOOKUP(A1187,'Hospitalisation Details'!$A:$A,'Hospitalisation Details'!$I:$I)</f>
        <v>R1011</v>
      </c>
      <c r="Q1187" s="28">
        <f>_xlfn.XLOOKUP(A1187,'Hospitalisation Details'!$A:$A,'Hospitalisation Details'!$K:$K)</f>
        <v>52</v>
      </c>
    </row>
    <row r="1188" spans="1:17" x14ac:dyDescent="0.3">
      <c r="A1188" s="27" t="s">
        <v>1183</v>
      </c>
      <c r="B1188" s="7" t="str">
        <f>IFERROR(_xlfn.XLOOKUP(A1188,'Customer Names'!$A$2:$A$2336,'Customer Names'!$C$2:$C$2336),"Unknown")</f>
        <v xml:space="preserve">  Audrey</v>
      </c>
      <c r="C1188" s="7">
        <f>_xlfn.XLOOKUP(A1188,'Medical Examinations'!$A$2:$A$2336,'Medical Examinations'!$B$2:$B$2336,AVERAGE('Medical Examinations'!$B$2:$B$2336))</f>
        <v>41.55</v>
      </c>
      <c r="D1188" s="7">
        <f>_xlfn.XLOOKUP(A1188,'Medical Examinations'!$A$2:$A$2336,'Medical Examinations'!$C$2:$C$2336,AVERAGE('Medical Examinations'!$C$2:$C$2336))</f>
        <v>4.6100000000000003</v>
      </c>
      <c r="E1188" s="7" t="str">
        <f>_xlfn.XLOOKUP(A1188,'Medical Examinations'!$A:$A,'Medical Examinations'!$D:$D,"Unknown")</f>
        <v>No</v>
      </c>
      <c r="F1188" s="7" t="str">
        <f>_xlfn.XLOOKUP(A1188,'Medical Examinations'!$A:$A,'Medical Examinations'!$E:$E,"Unknown")</f>
        <v>No</v>
      </c>
      <c r="G1188" s="7" t="str">
        <f>_xlfn.XLOOKUP(A1188,'Medical Examinations'!$A:$A,'Medical Examinations'!$F:$F,"Unknown")</f>
        <v>No</v>
      </c>
      <c r="H1188" s="43">
        <f>_xlfn.XLOOKUP(Healthcare!A1188,'Medical Examinations'!$A:$A,'Medical Examinations'!$G:$G,0)</f>
        <v>1</v>
      </c>
      <c r="I1188" s="7" t="str">
        <f>_xlfn.XLOOKUP(A1188,'Medical Examinations'!$A:$A,'Medical Examinations'!$H:$H,"Unknown")</f>
        <v>No</v>
      </c>
      <c r="J1188" s="7" t="str" cm="1">
        <f t="array" ref="J1188">_xlfn.IFS(C1188&lt;18.5,"Under Weight",C1188&lt;=24.9,"Normal Weight",C1188&lt;30,"Over weight",C1188&gt;=30,"Obesity")</f>
        <v>Obesity</v>
      </c>
      <c r="K1188" s="7" t="str" cm="1">
        <f t="array" ref="K1188">_xlfn.IFS(D1188="Null","Unknown",D1188&lt;5.7,"Normal",D1188&lt;6.5,"Prediabetes",D1188&gt;=6.5,"Diabetes")</f>
        <v>Normal</v>
      </c>
      <c r="L1188" s="7" t="str">
        <f>_xlfn.XLOOKUP(A1188,'Hospitalisation Details'!$A:$A,'Hospitalisation Details'!$J:$J,)</f>
        <v>22-Aug-1992</v>
      </c>
      <c r="M1188" s="22">
        <f>+_xlfn.XLOOKUP(A1188,'Hospitalisation Details'!$A:$A,'Hospitalisation Details'!$F:$F)</f>
        <v>9507.68</v>
      </c>
      <c r="N1188" s="7" t="str">
        <f>_xlfn.XLOOKUP(A1188,'Hospitalisation Details'!$A:$A,'Hospitalisation Details'!$G:$G)</f>
        <v>tier - 2</v>
      </c>
      <c r="O1188" s="7" t="str">
        <f>_xlfn.XLOOKUP(A1188,'Hospitalisation Details'!$A:$A,'Hospitalisation Details'!$H:$H)</f>
        <v>tier - 1</v>
      </c>
      <c r="P1188" s="7" t="str">
        <f>_xlfn.XLOOKUP(A1188,'Hospitalisation Details'!$A:$A,'Hospitalisation Details'!$I:$I)</f>
        <v>R1012</v>
      </c>
      <c r="Q1188" s="28">
        <f>_xlfn.XLOOKUP(A1188,'Hospitalisation Details'!$A:$A,'Hospitalisation Details'!$K:$K)</f>
        <v>31</v>
      </c>
    </row>
    <row r="1189" spans="1:17" x14ac:dyDescent="0.3">
      <c r="A1189" s="27" t="s">
        <v>1182</v>
      </c>
      <c r="B1189" s="7" t="str">
        <f>IFERROR(_xlfn.XLOOKUP(A1189,'Customer Names'!$A$2:$A$2336,'Customer Names'!$C$2:$C$2336),"Unknown")</f>
        <v xml:space="preserve">  Jacob</v>
      </c>
      <c r="C1189" s="7">
        <f>_xlfn.XLOOKUP(A1189,'Medical Examinations'!$A$2:$A$2336,'Medical Examinations'!$B$2:$B$2336,AVERAGE('Medical Examinations'!$B$2:$B$2336))</f>
        <v>41.47</v>
      </c>
      <c r="D1189" s="7">
        <f>_xlfn.XLOOKUP(A1189,'Medical Examinations'!$A$2:$A$2336,'Medical Examinations'!$C$2:$C$2336,AVERAGE('Medical Examinations'!$C$2:$C$2336))</f>
        <v>4.7</v>
      </c>
      <c r="E1189" s="7" t="str">
        <f>_xlfn.XLOOKUP(A1189,'Medical Examinations'!$A:$A,'Medical Examinations'!$D:$D,"Unknown")</f>
        <v>Yes</v>
      </c>
      <c r="F1189" s="7" t="str">
        <f>_xlfn.XLOOKUP(A1189,'Medical Examinations'!$A:$A,'Medical Examinations'!$E:$E,"Unknown")</f>
        <v>No</v>
      </c>
      <c r="G1189" s="7" t="str">
        <f>_xlfn.XLOOKUP(A1189,'Medical Examinations'!$A:$A,'Medical Examinations'!$F:$F,"Unknown")</f>
        <v>Yes</v>
      </c>
      <c r="H1189" s="43">
        <f>_xlfn.XLOOKUP(Healthcare!A1189,'Medical Examinations'!$A:$A,'Medical Examinations'!$G:$G,0)</f>
        <v>1</v>
      </c>
      <c r="I1189" s="7" t="str">
        <f>_xlfn.XLOOKUP(A1189,'Medical Examinations'!$A:$A,'Medical Examinations'!$H:$H,"Unknown")</f>
        <v>No</v>
      </c>
      <c r="J1189" s="7" t="str" cm="1">
        <f t="array" ref="J1189">_xlfn.IFS(C1189&lt;18.5,"Under Weight",C1189&lt;=24.9,"Normal Weight",C1189&lt;30,"Over weight",C1189&gt;=30,"Obesity")</f>
        <v>Obesity</v>
      </c>
      <c r="K1189" s="7" t="str" cm="1">
        <f t="array" ref="K1189">_xlfn.IFS(D1189="Null","Unknown",D1189&lt;5.7,"Normal",D1189&lt;6.5,"Prediabetes",D1189&gt;=6.5,"Diabetes")</f>
        <v>Normal</v>
      </c>
      <c r="L1189" s="7" t="str">
        <f>_xlfn.XLOOKUP(A1189,'Hospitalisation Details'!$A:$A,'Hospitalisation Details'!$J:$J,)</f>
        <v>24-Aug-1969</v>
      </c>
      <c r="M1189" s="22">
        <f>+_xlfn.XLOOKUP(A1189,'Hospitalisation Details'!$A:$A,'Hospitalisation Details'!$F:$F)</f>
        <v>9504.31</v>
      </c>
      <c r="N1189" s="7" t="str">
        <f>_xlfn.XLOOKUP(A1189,'Hospitalisation Details'!$A:$A,'Hospitalisation Details'!$G:$G)</f>
        <v>tier - 3</v>
      </c>
      <c r="O1189" s="7" t="str">
        <f>_xlfn.XLOOKUP(A1189,'Hospitalisation Details'!$A:$A,'Hospitalisation Details'!$H:$H)</f>
        <v>tier - 2</v>
      </c>
      <c r="P1189" s="7" t="str">
        <f>_xlfn.XLOOKUP(A1189,'Hospitalisation Details'!$A:$A,'Hospitalisation Details'!$I:$I)</f>
        <v>R1013</v>
      </c>
      <c r="Q1189" s="28">
        <f>_xlfn.XLOOKUP(A1189,'Hospitalisation Details'!$A:$A,'Hospitalisation Details'!$K:$K)</f>
        <v>54</v>
      </c>
    </row>
    <row r="1190" spans="1:17" x14ac:dyDescent="0.3">
      <c r="A1190" s="27" t="s">
        <v>1181</v>
      </c>
      <c r="B1190" s="7" t="str">
        <f>IFERROR(_xlfn.XLOOKUP(A1190,'Customer Names'!$A$2:$A$2336,'Customer Names'!$C$2:$C$2336),"Unknown")</f>
        <v xml:space="preserve">  Daniel S</v>
      </c>
      <c r="C1190" s="7">
        <f>_xlfn.XLOOKUP(A1190,'Medical Examinations'!$A$2:$A$2336,'Medical Examinations'!$B$2:$B$2336,AVERAGE('Medical Examinations'!$B$2:$B$2336))</f>
        <v>24.795000000000002</v>
      </c>
      <c r="D1190" s="7">
        <f>_xlfn.XLOOKUP(A1190,'Medical Examinations'!$A$2:$A$2336,'Medical Examinations'!$C$2:$C$2336,AVERAGE('Medical Examinations'!$C$2:$C$2336))</f>
        <v>6.05</v>
      </c>
      <c r="E1190" s="7" t="str">
        <f>_xlfn.XLOOKUP(A1190,'Medical Examinations'!$A:$A,'Medical Examinations'!$D:$D,"Unknown")</f>
        <v>Yes</v>
      </c>
      <c r="F1190" s="7" t="str">
        <f>_xlfn.XLOOKUP(A1190,'Medical Examinations'!$A:$A,'Medical Examinations'!$E:$E,"Unknown")</f>
        <v>No</v>
      </c>
      <c r="G1190" s="7" t="str">
        <f>_xlfn.XLOOKUP(A1190,'Medical Examinations'!$A:$A,'Medical Examinations'!$F:$F,"Unknown")</f>
        <v>No</v>
      </c>
      <c r="H1190" s="43">
        <f>_xlfn.XLOOKUP(Healthcare!A1190,'Medical Examinations'!$A:$A,'Medical Examinations'!$G:$G,0)</f>
        <v>0</v>
      </c>
      <c r="I1190" s="7" t="str">
        <f>_xlfn.XLOOKUP(A1190,'Medical Examinations'!$A:$A,'Medical Examinations'!$H:$H,"Unknown")</f>
        <v>No</v>
      </c>
      <c r="J1190" s="7" t="str" cm="1">
        <f t="array" ref="J1190">_xlfn.IFS(C1190&lt;18.5,"Under Weight",C1190&lt;=24.9,"Normal Weight",C1190&lt;30,"Over weight",C1190&gt;=30,"Obesity")</f>
        <v>Normal Weight</v>
      </c>
      <c r="K1190" s="7" t="str" cm="1">
        <f t="array" ref="K1190">_xlfn.IFS(D1190="Null","Unknown",D1190&lt;5.7,"Normal",D1190&lt;6.5,"Prediabetes",D1190&gt;=6.5,"Diabetes")</f>
        <v>Prediabetes</v>
      </c>
      <c r="L1190" s="7" t="str">
        <f>_xlfn.XLOOKUP(A1190,'Hospitalisation Details'!$A:$A,'Hospitalisation Details'!$J:$J,)</f>
        <v>28-Nov-1976</v>
      </c>
      <c r="M1190" s="22">
        <f>+_xlfn.XLOOKUP(A1190,'Hospitalisation Details'!$A:$A,'Hospitalisation Details'!$F:$F)</f>
        <v>9500.57</v>
      </c>
      <c r="N1190" s="7" t="str">
        <f>_xlfn.XLOOKUP(A1190,'Hospitalisation Details'!$A:$A,'Hospitalisation Details'!$G:$G)</f>
        <v>tier - 2</v>
      </c>
      <c r="O1190" s="7" t="str">
        <f>_xlfn.XLOOKUP(A1190,'Hospitalisation Details'!$A:$A,'Hospitalisation Details'!$H:$H)</f>
        <v>tier - 3</v>
      </c>
      <c r="P1190" s="7" t="str">
        <f>_xlfn.XLOOKUP(A1190,'Hospitalisation Details'!$A:$A,'Hospitalisation Details'!$I:$I)</f>
        <v>R1017</v>
      </c>
      <c r="Q1190" s="28">
        <f>_xlfn.XLOOKUP(A1190,'Hospitalisation Details'!$A:$A,'Hospitalisation Details'!$K:$K)</f>
        <v>47</v>
      </c>
    </row>
    <row r="1191" spans="1:17" x14ac:dyDescent="0.3">
      <c r="A1191" s="27" t="s">
        <v>1180</v>
      </c>
      <c r="B1191" s="7" t="str">
        <f>IFERROR(_xlfn.XLOOKUP(A1191,'Customer Names'!$A$2:$A$2336,'Customer Names'!$C$2:$C$2336),"Unknown")</f>
        <v xml:space="preserve">  Marc C</v>
      </c>
      <c r="C1191" s="7">
        <f>_xlfn.XLOOKUP(A1191,'Medical Examinations'!$A$2:$A$2336,'Medical Examinations'!$B$2:$B$2336,AVERAGE('Medical Examinations'!$B$2:$B$2336))</f>
        <v>29.48</v>
      </c>
      <c r="D1191" s="7">
        <f>_xlfn.XLOOKUP(A1191,'Medical Examinations'!$A$2:$A$2336,'Medical Examinations'!$C$2:$C$2336,AVERAGE('Medical Examinations'!$C$2:$C$2336))</f>
        <v>5.63</v>
      </c>
      <c r="E1191" s="7" t="str">
        <f>_xlfn.XLOOKUP(A1191,'Medical Examinations'!$A:$A,'Medical Examinations'!$D:$D,"Unknown")</f>
        <v>Yes</v>
      </c>
      <c r="F1191" s="7" t="str">
        <f>_xlfn.XLOOKUP(A1191,'Medical Examinations'!$A:$A,'Medical Examinations'!$E:$E,"Unknown")</f>
        <v>No</v>
      </c>
      <c r="G1191" s="7" t="str">
        <f>_xlfn.XLOOKUP(A1191,'Medical Examinations'!$A:$A,'Medical Examinations'!$F:$F,"Unknown")</f>
        <v>Yes</v>
      </c>
      <c r="H1191" s="43">
        <f>_xlfn.XLOOKUP(Healthcare!A1191,'Medical Examinations'!$A:$A,'Medical Examinations'!$G:$G,0)</f>
        <v>1</v>
      </c>
      <c r="I1191" s="7" t="str">
        <f>_xlfn.XLOOKUP(A1191,'Medical Examinations'!$A:$A,'Medical Examinations'!$H:$H,"Unknown")</f>
        <v>No</v>
      </c>
      <c r="J1191" s="7" t="str" cm="1">
        <f t="array" ref="J1191">_xlfn.IFS(C1191&lt;18.5,"Under Weight",C1191&lt;=24.9,"Normal Weight",C1191&lt;30,"Over weight",C1191&gt;=30,"Obesity")</f>
        <v>Over weight</v>
      </c>
      <c r="K1191" s="7" t="str" cm="1">
        <f t="array" ref="K1191">_xlfn.IFS(D1191="Null","Unknown",D1191&lt;5.7,"Normal",D1191&lt;6.5,"Prediabetes",D1191&gt;=6.5,"Diabetes")</f>
        <v>Normal</v>
      </c>
      <c r="L1191" s="7" t="str">
        <f>_xlfn.XLOOKUP(A1191,'Hospitalisation Details'!$A:$A,'Hospitalisation Details'!$J:$J,)</f>
        <v>4-Jun-1969</v>
      </c>
      <c r="M1191" s="22">
        <f>+_xlfn.XLOOKUP(A1191,'Hospitalisation Details'!$A:$A,'Hospitalisation Details'!$F:$F)</f>
        <v>9487.64</v>
      </c>
      <c r="N1191" s="7" t="str">
        <f>_xlfn.XLOOKUP(A1191,'Hospitalisation Details'!$A:$A,'Hospitalisation Details'!$G:$G)</f>
        <v>tier - 2</v>
      </c>
      <c r="O1191" s="7" t="str">
        <f>_xlfn.XLOOKUP(A1191,'Hospitalisation Details'!$A:$A,'Hospitalisation Details'!$H:$H)</f>
        <v>tier - 2</v>
      </c>
      <c r="P1191" s="7" t="str">
        <f>_xlfn.XLOOKUP(A1191,'Hospitalisation Details'!$A:$A,'Hospitalisation Details'!$I:$I)</f>
        <v>R1013</v>
      </c>
      <c r="Q1191" s="28">
        <f>_xlfn.XLOOKUP(A1191,'Hospitalisation Details'!$A:$A,'Hospitalisation Details'!$K:$K)</f>
        <v>54</v>
      </c>
    </row>
    <row r="1192" spans="1:17" x14ac:dyDescent="0.3">
      <c r="A1192" s="27" t="s">
        <v>1179</v>
      </c>
      <c r="B1192" s="7" t="str">
        <f>IFERROR(_xlfn.XLOOKUP(A1192,'Customer Names'!$A$2:$A$2336,'Customer Names'!$C$2:$C$2336),"Unknown")</f>
        <v xml:space="preserve">  Mark S</v>
      </c>
      <c r="C1192" s="7">
        <f>_xlfn.XLOOKUP(A1192,'Medical Examinations'!$A$2:$A$2336,'Medical Examinations'!$B$2:$B$2336,AVERAGE('Medical Examinations'!$B$2:$B$2336))</f>
        <v>28.09</v>
      </c>
      <c r="D1192" s="7">
        <f>_xlfn.XLOOKUP(A1192,'Medical Examinations'!$A$2:$A$2336,'Medical Examinations'!$C$2:$C$2336,AVERAGE('Medical Examinations'!$C$2:$C$2336))</f>
        <v>6.06</v>
      </c>
      <c r="E1192" s="7" t="str">
        <f>_xlfn.XLOOKUP(A1192,'Medical Examinations'!$A:$A,'Medical Examinations'!$D:$D,"Unknown")</f>
        <v>No</v>
      </c>
      <c r="F1192" s="7" t="str">
        <f>_xlfn.XLOOKUP(A1192,'Medical Examinations'!$A:$A,'Medical Examinations'!$E:$E,"Unknown")</f>
        <v>No</v>
      </c>
      <c r="G1192" s="7" t="str">
        <f>_xlfn.XLOOKUP(A1192,'Medical Examinations'!$A:$A,'Medical Examinations'!$F:$F,"Unknown")</f>
        <v>Yes</v>
      </c>
      <c r="H1192" s="43">
        <f>_xlfn.XLOOKUP(Healthcare!A1192,'Medical Examinations'!$A:$A,'Medical Examinations'!$G:$G,0)</f>
        <v>1</v>
      </c>
      <c r="I1192" s="7" t="str">
        <f>_xlfn.XLOOKUP(A1192,'Medical Examinations'!$A:$A,'Medical Examinations'!$H:$H,"Unknown")</f>
        <v>No</v>
      </c>
      <c r="J1192" s="7" t="str" cm="1">
        <f t="array" ref="J1192">_xlfn.IFS(C1192&lt;18.5,"Under Weight",C1192&lt;=24.9,"Normal Weight",C1192&lt;30,"Over weight",C1192&gt;=30,"Obesity")</f>
        <v>Over weight</v>
      </c>
      <c r="K1192" s="7" t="str" cm="1">
        <f t="array" ref="K1192">_xlfn.IFS(D1192="Null","Unknown",D1192&lt;5.7,"Normal",D1192&lt;6.5,"Prediabetes",D1192&gt;=6.5,"Diabetes")</f>
        <v>Prediabetes</v>
      </c>
      <c r="L1192" s="7" t="str">
        <f>_xlfn.XLOOKUP(A1192,'Hospitalisation Details'!$A:$A,'Hospitalisation Details'!$J:$J,)</f>
        <v>17-Jul-1979</v>
      </c>
      <c r="M1192" s="22">
        <f>+_xlfn.XLOOKUP(A1192,'Hospitalisation Details'!$A:$A,'Hospitalisation Details'!$F:$F)</f>
        <v>9453.92</v>
      </c>
      <c r="N1192" s="7" t="str">
        <f>_xlfn.XLOOKUP(A1192,'Hospitalisation Details'!$A:$A,'Hospitalisation Details'!$G:$G)</f>
        <v>tier - 2</v>
      </c>
      <c r="O1192" s="7" t="str">
        <f>_xlfn.XLOOKUP(A1192,'Hospitalisation Details'!$A:$A,'Hospitalisation Details'!$H:$H)</f>
        <v>tier - 2</v>
      </c>
      <c r="P1192" s="7" t="str">
        <f>_xlfn.XLOOKUP(A1192,'Hospitalisation Details'!$A:$A,'Hospitalisation Details'!$I:$I)</f>
        <v>R1021</v>
      </c>
      <c r="Q1192" s="28">
        <f>_xlfn.XLOOKUP(A1192,'Hospitalisation Details'!$A:$A,'Hospitalisation Details'!$K:$K)</f>
        <v>44</v>
      </c>
    </row>
    <row r="1193" spans="1:17" x14ac:dyDescent="0.3">
      <c r="A1193" s="27" t="s">
        <v>1178</v>
      </c>
      <c r="B1193" s="7" t="str">
        <f>IFERROR(_xlfn.XLOOKUP(A1193,'Customer Names'!$A$2:$A$2336,'Customer Names'!$C$2:$C$2336),"Unknown")</f>
        <v xml:space="preserve">  Dan</v>
      </c>
      <c r="C1193" s="7">
        <f>_xlfn.XLOOKUP(A1193,'Medical Examinations'!$A$2:$A$2336,'Medical Examinations'!$B$2:$B$2336,AVERAGE('Medical Examinations'!$B$2:$B$2336))</f>
        <v>32.729999999999997</v>
      </c>
      <c r="D1193" s="7">
        <f>_xlfn.XLOOKUP(A1193,'Medical Examinations'!$A$2:$A$2336,'Medical Examinations'!$C$2:$C$2336,AVERAGE('Medical Examinations'!$C$2:$C$2336))</f>
        <v>5.19</v>
      </c>
      <c r="E1193" s="7" t="str">
        <f>_xlfn.XLOOKUP(A1193,'Medical Examinations'!$A:$A,'Medical Examinations'!$D:$D,"Unknown")</f>
        <v>No</v>
      </c>
      <c r="F1193" s="7" t="str">
        <f>_xlfn.XLOOKUP(A1193,'Medical Examinations'!$A:$A,'Medical Examinations'!$E:$E,"Unknown")</f>
        <v>No</v>
      </c>
      <c r="G1193" s="7" t="str">
        <f>_xlfn.XLOOKUP(A1193,'Medical Examinations'!$A:$A,'Medical Examinations'!$F:$F,"Unknown")</f>
        <v>No</v>
      </c>
      <c r="H1193" s="43">
        <f>_xlfn.XLOOKUP(Healthcare!A1193,'Medical Examinations'!$A:$A,'Medical Examinations'!$G:$G,0)</f>
        <v>1</v>
      </c>
      <c r="I1193" s="7" t="str">
        <f>_xlfn.XLOOKUP(A1193,'Medical Examinations'!$A:$A,'Medical Examinations'!$H:$H,"Unknown")</f>
        <v>No</v>
      </c>
      <c r="J1193" s="7" t="str" cm="1">
        <f t="array" ref="J1193">_xlfn.IFS(C1193&lt;18.5,"Under Weight",C1193&lt;=24.9,"Normal Weight",C1193&lt;30,"Over weight",C1193&gt;=30,"Obesity")</f>
        <v>Obesity</v>
      </c>
      <c r="K1193" s="7" t="str" cm="1">
        <f t="array" ref="K1193">_xlfn.IFS(D1193="Null","Unknown",D1193&lt;5.7,"Normal",D1193&lt;6.5,"Prediabetes",D1193&gt;=6.5,"Diabetes")</f>
        <v>Normal</v>
      </c>
      <c r="L1193" s="7" t="str">
        <f>_xlfn.XLOOKUP(A1193,'Hospitalisation Details'!$A:$A,'Hospitalisation Details'!$J:$J,)</f>
        <v>14-Nov-1987</v>
      </c>
      <c r="M1193" s="22">
        <f>+_xlfn.XLOOKUP(A1193,'Hospitalisation Details'!$A:$A,'Hospitalisation Details'!$F:$F)</f>
        <v>9448.42</v>
      </c>
      <c r="N1193" s="7" t="str">
        <f>_xlfn.XLOOKUP(A1193,'Hospitalisation Details'!$A:$A,'Hospitalisation Details'!$G:$G)</f>
        <v>tier - 2</v>
      </c>
      <c r="O1193" s="7" t="str">
        <f>_xlfn.XLOOKUP(A1193,'Hospitalisation Details'!$A:$A,'Hospitalisation Details'!$H:$H)</f>
        <v>tier - 3</v>
      </c>
      <c r="P1193" s="7" t="str">
        <f>_xlfn.XLOOKUP(A1193,'Hospitalisation Details'!$A:$A,'Hospitalisation Details'!$I:$I)</f>
        <v>R1021</v>
      </c>
      <c r="Q1193" s="28">
        <f>_xlfn.XLOOKUP(A1193,'Hospitalisation Details'!$A:$A,'Hospitalisation Details'!$K:$K)</f>
        <v>36</v>
      </c>
    </row>
    <row r="1194" spans="1:17" x14ac:dyDescent="0.3">
      <c r="A1194" s="27" t="s">
        <v>1177</v>
      </c>
      <c r="B1194" s="7" t="str">
        <f>IFERROR(_xlfn.XLOOKUP(A1194,'Customer Names'!$A$2:$A$2336,'Customer Names'!$C$2:$C$2336),"Unknown")</f>
        <v xml:space="preserve">  Gabriela</v>
      </c>
      <c r="C1194" s="7">
        <f>_xlfn.XLOOKUP(A1194,'Medical Examinations'!$A$2:$A$2336,'Medical Examinations'!$B$2:$B$2336,AVERAGE('Medical Examinations'!$B$2:$B$2336))</f>
        <v>27.36</v>
      </c>
      <c r="D1194" s="7">
        <f>_xlfn.XLOOKUP(A1194,'Medical Examinations'!$A$2:$A$2336,'Medical Examinations'!$C$2:$C$2336,AVERAGE('Medical Examinations'!$C$2:$C$2336))</f>
        <v>8.9600000000000009</v>
      </c>
      <c r="E1194" s="7" t="str">
        <f>_xlfn.XLOOKUP(A1194,'Medical Examinations'!$A:$A,'Medical Examinations'!$D:$D,"Unknown")</f>
        <v>No</v>
      </c>
      <c r="F1194" s="7" t="str">
        <f>_xlfn.XLOOKUP(A1194,'Medical Examinations'!$A:$A,'Medical Examinations'!$E:$E,"Unknown")</f>
        <v>No</v>
      </c>
      <c r="G1194" s="7" t="str">
        <f>_xlfn.XLOOKUP(A1194,'Medical Examinations'!$A:$A,'Medical Examinations'!$F:$F,"Unknown")</f>
        <v>No</v>
      </c>
      <c r="H1194" s="43">
        <f>_xlfn.XLOOKUP(Healthcare!A1194,'Medical Examinations'!$A:$A,'Medical Examinations'!$G:$G,0)</f>
        <v>0</v>
      </c>
      <c r="I1194" s="7" t="str">
        <f>_xlfn.XLOOKUP(A1194,'Medical Examinations'!$A:$A,'Medical Examinations'!$H:$H,"Unknown")</f>
        <v>No</v>
      </c>
      <c r="J1194" s="7" t="str" cm="1">
        <f t="array" ref="J1194">_xlfn.IFS(C1194&lt;18.5,"Under Weight",C1194&lt;=24.9,"Normal Weight",C1194&lt;30,"Over weight",C1194&gt;=30,"Obesity")</f>
        <v>Over weight</v>
      </c>
      <c r="K1194" s="7" t="str" cm="1">
        <f t="array" ref="K1194">_xlfn.IFS(D1194="Null","Unknown",D1194&lt;5.7,"Normal",D1194&lt;6.5,"Prediabetes",D1194&gt;=6.5,"Diabetes")</f>
        <v>Diabetes</v>
      </c>
      <c r="L1194" s="7" t="str">
        <f>_xlfn.XLOOKUP(A1194,'Hospitalisation Details'!$A:$A,'Hospitalisation Details'!$J:$J,)</f>
        <v>8-Jun-1974</v>
      </c>
      <c r="M1194" s="22">
        <f>+_xlfn.XLOOKUP(A1194,'Hospitalisation Details'!$A:$A,'Hospitalisation Details'!$F:$F)</f>
        <v>9447.3799999999992</v>
      </c>
      <c r="N1194" s="7" t="str">
        <f>_xlfn.XLOOKUP(A1194,'Hospitalisation Details'!$A:$A,'Hospitalisation Details'!$G:$G)</f>
        <v>tier - 2</v>
      </c>
      <c r="O1194" s="7" t="str">
        <f>_xlfn.XLOOKUP(A1194,'Hospitalisation Details'!$A:$A,'Hospitalisation Details'!$H:$H)</f>
        <v>tier - 3</v>
      </c>
      <c r="P1194" s="7" t="str">
        <f>_xlfn.XLOOKUP(A1194,'Hospitalisation Details'!$A:$A,'Hospitalisation Details'!$I:$I)</f>
        <v>R1024</v>
      </c>
      <c r="Q1194" s="28">
        <f>_xlfn.XLOOKUP(A1194,'Hospitalisation Details'!$A:$A,'Hospitalisation Details'!$K:$K)</f>
        <v>49</v>
      </c>
    </row>
    <row r="1195" spans="1:17" x14ac:dyDescent="0.3">
      <c r="A1195" s="27" t="s">
        <v>1176</v>
      </c>
      <c r="B1195" s="7" t="str">
        <f>IFERROR(_xlfn.XLOOKUP(A1195,'Customer Names'!$A$2:$A$2336,'Customer Names'!$C$2:$C$2336),"Unknown")</f>
        <v xml:space="preserve">  Amanda</v>
      </c>
      <c r="C1195" s="7">
        <f>_xlfn.XLOOKUP(A1195,'Medical Examinations'!$A$2:$A$2336,'Medical Examinations'!$B$2:$B$2336,AVERAGE('Medical Examinations'!$B$2:$B$2336))</f>
        <v>27.265000000000001</v>
      </c>
      <c r="D1195" s="7">
        <f>_xlfn.XLOOKUP(A1195,'Medical Examinations'!$A$2:$A$2336,'Medical Examinations'!$C$2:$C$2336,AVERAGE('Medical Examinations'!$C$2:$C$2336))</f>
        <v>11.39</v>
      </c>
      <c r="E1195" s="7" t="str">
        <f>_xlfn.XLOOKUP(A1195,'Medical Examinations'!$A:$A,'Medical Examinations'!$D:$D,"Unknown")</f>
        <v>No</v>
      </c>
      <c r="F1195" s="7" t="str">
        <f>_xlfn.XLOOKUP(A1195,'Medical Examinations'!$A:$A,'Medical Examinations'!$E:$E,"Unknown")</f>
        <v>No</v>
      </c>
      <c r="G1195" s="7" t="str">
        <f>_xlfn.XLOOKUP(A1195,'Medical Examinations'!$A:$A,'Medical Examinations'!$F:$F,"Unknown")</f>
        <v>No</v>
      </c>
      <c r="H1195" s="43">
        <f>_xlfn.XLOOKUP(Healthcare!A1195,'Medical Examinations'!$A:$A,'Medical Examinations'!$G:$G,0)</f>
        <v>0</v>
      </c>
      <c r="I1195" s="7" t="str">
        <f>_xlfn.XLOOKUP(A1195,'Medical Examinations'!$A:$A,'Medical Examinations'!$H:$H,"Unknown")</f>
        <v>No</v>
      </c>
      <c r="J1195" s="7" t="str" cm="1">
        <f t="array" ref="J1195">_xlfn.IFS(C1195&lt;18.5,"Under Weight",C1195&lt;=24.9,"Normal Weight",C1195&lt;30,"Over weight",C1195&gt;=30,"Obesity")</f>
        <v>Over weight</v>
      </c>
      <c r="K1195" s="7" t="str" cm="1">
        <f t="array" ref="K1195">_xlfn.IFS(D1195="Null","Unknown",D1195&lt;5.7,"Normal",D1195&lt;6.5,"Prediabetes",D1195&gt;=6.5,"Diabetes")</f>
        <v>Diabetes</v>
      </c>
      <c r="L1195" s="7" t="str">
        <f>_xlfn.XLOOKUP(A1195,'Hospitalisation Details'!$A:$A,'Hospitalisation Details'!$J:$J,)</f>
        <v>27-Nov-1974</v>
      </c>
      <c r="M1195" s="22">
        <f>+_xlfn.XLOOKUP(A1195,'Hospitalisation Details'!$A:$A,'Hospitalisation Details'!$F:$F)</f>
        <v>9447.25</v>
      </c>
      <c r="N1195" s="7" t="str">
        <f>_xlfn.XLOOKUP(A1195,'Hospitalisation Details'!$A:$A,'Hospitalisation Details'!$G:$G)</f>
        <v>tier - 2</v>
      </c>
      <c r="O1195" s="7" t="str">
        <f>_xlfn.XLOOKUP(A1195,'Hospitalisation Details'!$A:$A,'Hospitalisation Details'!$H:$H)</f>
        <v>tier - 1</v>
      </c>
      <c r="P1195" s="7" t="str">
        <f>_xlfn.XLOOKUP(A1195,'Hospitalisation Details'!$A:$A,'Hospitalisation Details'!$I:$I)</f>
        <v>R1024</v>
      </c>
      <c r="Q1195" s="28">
        <f>_xlfn.XLOOKUP(A1195,'Hospitalisation Details'!$A:$A,'Hospitalisation Details'!$K:$K)</f>
        <v>49</v>
      </c>
    </row>
    <row r="1196" spans="1:17" x14ac:dyDescent="0.3">
      <c r="A1196" s="27" t="s">
        <v>1175</v>
      </c>
      <c r="B1196" s="7" t="str">
        <f>IFERROR(_xlfn.XLOOKUP(A1196,'Customer Names'!$A$2:$A$2336,'Customer Names'!$C$2:$C$2336),"Unknown")</f>
        <v xml:space="preserve">  Dara</v>
      </c>
      <c r="C1196" s="7">
        <f>_xlfn.XLOOKUP(A1196,'Medical Examinations'!$A$2:$A$2336,'Medical Examinations'!$B$2:$B$2336,AVERAGE('Medical Examinations'!$B$2:$B$2336))</f>
        <v>48.07</v>
      </c>
      <c r="D1196" s="7">
        <f>_xlfn.XLOOKUP(A1196,'Medical Examinations'!$A$2:$A$2336,'Medical Examinations'!$C$2:$C$2336,AVERAGE('Medical Examinations'!$C$2:$C$2336))</f>
        <v>4.0599999999999996</v>
      </c>
      <c r="E1196" s="7" t="str">
        <f>_xlfn.XLOOKUP(A1196,'Medical Examinations'!$A:$A,'Medical Examinations'!$D:$D,"Unknown")</f>
        <v>Yes</v>
      </c>
      <c r="F1196" s="7" t="str">
        <f>_xlfn.XLOOKUP(A1196,'Medical Examinations'!$A:$A,'Medical Examinations'!$E:$E,"Unknown")</f>
        <v>No</v>
      </c>
      <c r="G1196" s="7" t="str">
        <f>_xlfn.XLOOKUP(A1196,'Medical Examinations'!$A:$A,'Medical Examinations'!$F:$F,"Unknown")</f>
        <v>No</v>
      </c>
      <c r="H1196" s="43">
        <f>_xlfn.XLOOKUP(Healthcare!A1196,'Medical Examinations'!$A:$A,'Medical Examinations'!$G:$G,0)</f>
        <v>0</v>
      </c>
      <c r="I1196" s="7" t="str">
        <f>_xlfn.XLOOKUP(A1196,'Medical Examinations'!$A:$A,'Medical Examinations'!$H:$H,"Unknown")</f>
        <v>No</v>
      </c>
      <c r="J1196" s="7" t="str" cm="1">
        <f t="array" ref="J1196">_xlfn.IFS(C1196&lt;18.5,"Under Weight",C1196&lt;=24.9,"Normal Weight",C1196&lt;30,"Over weight",C1196&gt;=30,"Obesity")</f>
        <v>Obesity</v>
      </c>
      <c r="K1196" s="7" t="str" cm="1">
        <f t="array" ref="K1196">_xlfn.IFS(D1196="Null","Unknown",D1196&lt;5.7,"Normal",D1196&lt;6.5,"Prediabetes",D1196&gt;=6.5,"Diabetes")</f>
        <v>Normal</v>
      </c>
      <c r="L1196" s="7" t="str">
        <f>_xlfn.XLOOKUP(A1196,'Hospitalisation Details'!$A:$A,'Hospitalisation Details'!$J:$J,)</f>
        <v>3-Nov-1976</v>
      </c>
      <c r="M1196" s="22">
        <f>+_xlfn.XLOOKUP(A1196,'Hospitalisation Details'!$A:$A,'Hospitalisation Details'!$F:$F)</f>
        <v>9432.93</v>
      </c>
      <c r="N1196" s="7" t="str">
        <f>_xlfn.XLOOKUP(A1196,'Hospitalisation Details'!$A:$A,'Hospitalisation Details'!$G:$G)</f>
        <v>tier - 2</v>
      </c>
      <c r="O1196" s="7" t="str">
        <f>_xlfn.XLOOKUP(A1196,'Hospitalisation Details'!$A:$A,'Hospitalisation Details'!$H:$H)</f>
        <v>tier - 1</v>
      </c>
      <c r="P1196" s="7" t="str">
        <f>_xlfn.XLOOKUP(A1196,'Hospitalisation Details'!$A:$A,'Hospitalisation Details'!$I:$I)</f>
        <v>R1024</v>
      </c>
      <c r="Q1196" s="28">
        <f>_xlfn.XLOOKUP(A1196,'Hospitalisation Details'!$A:$A,'Hospitalisation Details'!$K:$K)</f>
        <v>47</v>
      </c>
    </row>
    <row r="1197" spans="1:17" x14ac:dyDescent="0.3">
      <c r="A1197" s="27" t="s">
        <v>1174</v>
      </c>
      <c r="B1197" s="7" t="str">
        <f>IFERROR(_xlfn.XLOOKUP(A1197,'Customer Names'!$A$2:$A$2336,'Customer Names'!$C$2:$C$2336),"Unknown")</f>
        <v xml:space="preserve">  Rachelle R</v>
      </c>
      <c r="C1197" s="7">
        <f>_xlfn.XLOOKUP(A1197,'Medical Examinations'!$A$2:$A$2336,'Medical Examinations'!$B$2:$B$2336,AVERAGE('Medical Examinations'!$B$2:$B$2336))</f>
        <v>30.8</v>
      </c>
      <c r="D1197" s="7">
        <f>_xlfn.XLOOKUP(A1197,'Medical Examinations'!$A$2:$A$2336,'Medical Examinations'!$C$2:$C$2336,AVERAGE('Medical Examinations'!$C$2:$C$2336))</f>
        <v>5.23</v>
      </c>
      <c r="E1197" s="7" t="str">
        <f>_xlfn.XLOOKUP(A1197,'Medical Examinations'!$A:$A,'Medical Examinations'!$D:$D,"Unknown")</f>
        <v>Yes</v>
      </c>
      <c r="F1197" s="7" t="str">
        <f>_xlfn.XLOOKUP(A1197,'Medical Examinations'!$A:$A,'Medical Examinations'!$E:$E,"Unknown")</f>
        <v>No</v>
      </c>
      <c r="G1197" s="7" t="str">
        <f>_xlfn.XLOOKUP(A1197,'Medical Examinations'!$A:$A,'Medical Examinations'!$F:$F,"Unknown")</f>
        <v>No</v>
      </c>
      <c r="H1197" s="43">
        <f>_xlfn.XLOOKUP(Healthcare!A1197,'Medical Examinations'!$A:$A,'Medical Examinations'!$G:$G,0)</f>
        <v>0</v>
      </c>
      <c r="I1197" s="7" t="str">
        <f>_xlfn.XLOOKUP(A1197,'Medical Examinations'!$A:$A,'Medical Examinations'!$H:$H,"Unknown")</f>
        <v>No</v>
      </c>
      <c r="J1197" s="7" t="str" cm="1">
        <f t="array" ref="J1197">_xlfn.IFS(C1197&lt;18.5,"Under Weight",C1197&lt;=24.9,"Normal Weight",C1197&lt;30,"Over weight",C1197&gt;=30,"Obesity")</f>
        <v>Obesity</v>
      </c>
      <c r="K1197" s="7" t="str" cm="1">
        <f t="array" ref="K1197">_xlfn.IFS(D1197="Null","Unknown",D1197&lt;5.7,"Normal",D1197&lt;6.5,"Prediabetes",D1197&gt;=6.5,"Diabetes")</f>
        <v>Normal</v>
      </c>
      <c r="L1197" s="7" t="str">
        <f>_xlfn.XLOOKUP(A1197,'Hospitalisation Details'!$A:$A,'Hospitalisation Details'!$J:$J,)</f>
        <v>30-Oct-1976</v>
      </c>
      <c r="M1197" s="22">
        <f>+_xlfn.XLOOKUP(A1197,'Hospitalisation Details'!$A:$A,'Hospitalisation Details'!$F:$F)</f>
        <v>9414.92</v>
      </c>
      <c r="N1197" s="7" t="str">
        <f>_xlfn.XLOOKUP(A1197,'Hospitalisation Details'!$A:$A,'Hospitalisation Details'!$G:$G)</f>
        <v>tier - 2</v>
      </c>
      <c r="O1197" s="7" t="str">
        <f>_xlfn.XLOOKUP(A1197,'Hospitalisation Details'!$A:$A,'Hospitalisation Details'!$H:$H)</f>
        <v>tier - 2</v>
      </c>
      <c r="P1197" s="7" t="str">
        <f>_xlfn.XLOOKUP(A1197,'Hospitalisation Details'!$A:$A,'Hospitalisation Details'!$I:$I)</f>
        <v>R1011</v>
      </c>
      <c r="Q1197" s="28">
        <f>_xlfn.XLOOKUP(A1197,'Hospitalisation Details'!$A:$A,'Hospitalisation Details'!$K:$K)</f>
        <v>47</v>
      </c>
    </row>
    <row r="1198" spans="1:17" x14ac:dyDescent="0.3">
      <c r="A1198" s="27" t="s">
        <v>1173</v>
      </c>
      <c r="B1198" s="7" t="str">
        <f>IFERROR(_xlfn.XLOOKUP(A1198,'Customer Names'!$A$2:$A$2336,'Customer Names'!$C$2:$C$2336),"Unknown")</f>
        <v xml:space="preserve">  Brenda J</v>
      </c>
      <c r="C1198" s="7">
        <f>_xlfn.XLOOKUP(A1198,'Medical Examinations'!$A$2:$A$2336,'Medical Examinations'!$B$2:$B$2336,AVERAGE('Medical Examinations'!$B$2:$B$2336))</f>
        <v>32.299999999999997</v>
      </c>
      <c r="D1198" s="7">
        <f>_xlfn.XLOOKUP(A1198,'Medical Examinations'!$A$2:$A$2336,'Medical Examinations'!$C$2:$C$2336,AVERAGE('Medical Examinations'!$C$2:$C$2336))</f>
        <v>5.05</v>
      </c>
      <c r="E1198" s="7" t="str">
        <f>_xlfn.XLOOKUP(A1198,'Medical Examinations'!$A:$A,'Medical Examinations'!$D:$D,"Unknown")</f>
        <v>Yes</v>
      </c>
      <c r="F1198" s="7" t="str">
        <f>_xlfn.XLOOKUP(A1198,'Medical Examinations'!$A:$A,'Medical Examinations'!$E:$E,"Unknown")</f>
        <v>No</v>
      </c>
      <c r="G1198" s="7" t="str">
        <f>_xlfn.XLOOKUP(A1198,'Medical Examinations'!$A:$A,'Medical Examinations'!$F:$F,"Unknown")</f>
        <v>No</v>
      </c>
      <c r="H1198" s="43">
        <f>_xlfn.XLOOKUP(Healthcare!A1198,'Medical Examinations'!$A:$A,'Medical Examinations'!$G:$G,0)</f>
        <v>0</v>
      </c>
      <c r="I1198" s="7" t="str">
        <f>_xlfn.XLOOKUP(A1198,'Medical Examinations'!$A:$A,'Medical Examinations'!$H:$H,"Unknown")</f>
        <v>No</v>
      </c>
      <c r="J1198" s="7" t="str" cm="1">
        <f t="array" ref="J1198">_xlfn.IFS(C1198&lt;18.5,"Under Weight",C1198&lt;=24.9,"Normal Weight",C1198&lt;30,"Over weight",C1198&gt;=30,"Obesity")</f>
        <v>Obesity</v>
      </c>
      <c r="K1198" s="7" t="str" cm="1">
        <f t="array" ref="K1198">_xlfn.IFS(D1198="Null","Unknown",D1198&lt;5.7,"Normal",D1198&lt;6.5,"Prediabetes",D1198&gt;=6.5,"Diabetes")</f>
        <v>Normal</v>
      </c>
      <c r="L1198" s="7" t="str">
        <f>_xlfn.XLOOKUP(A1198,'Hospitalisation Details'!$A:$A,'Hospitalisation Details'!$J:$J,)</f>
        <v>17-Oct-1976</v>
      </c>
      <c r="M1198" s="22">
        <f>+_xlfn.XLOOKUP(A1198,'Hospitalisation Details'!$A:$A,'Hospitalisation Details'!$F:$F)</f>
        <v>9411.01</v>
      </c>
      <c r="N1198" s="7" t="str">
        <f>_xlfn.XLOOKUP(A1198,'Hospitalisation Details'!$A:$A,'Hospitalisation Details'!$G:$G)</f>
        <v>tier - 2</v>
      </c>
      <c r="O1198" s="7" t="str">
        <f>_xlfn.XLOOKUP(A1198,'Hospitalisation Details'!$A:$A,'Hospitalisation Details'!$H:$H)</f>
        <v>tier - 3</v>
      </c>
      <c r="P1198" s="7" t="str">
        <f>_xlfn.XLOOKUP(A1198,'Hospitalisation Details'!$A:$A,'Hospitalisation Details'!$I:$I)</f>
        <v>R1024</v>
      </c>
      <c r="Q1198" s="28">
        <f>_xlfn.XLOOKUP(A1198,'Hospitalisation Details'!$A:$A,'Hospitalisation Details'!$K:$K)</f>
        <v>47</v>
      </c>
    </row>
    <row r="1199" spans="1:17" x14ac:dyDescent="0.3">
      <c r="A1199" s="27" t="s">
        <v>1172</v>
      </c>
      <c r="B1199" s="7" t="str">
        <f>IFERROR(_xlfn.XLOOKUP(A1199,'Customer Names'!$A$2:$A$2336,'Customer Names'!$C$2:$C$2336),"Unknown")</f>
        <v xml:space="preserve">  Tim</v>
      </c>
      <c r="C1199" s="7">
        <f>_xlfn.XLOOKUP(A1199,'Medical Examinations'!$A$2:$A$2336,'Medical Examinations'!$B$2:$B$2336,AVERAGE('Medical Examinations'!$B$2:$B$2336))</f>
        <v>39.700000000000003</v>
      </c>
      <c r="D1199" s="7">
        <f>_xlfn.XLOOKUP(A1199,'Medical Examinations'!$A$2:$A$2336,'Medical Examinations'!$C$2:$C$2336,AVERAGE('Medical Examinations'!$C$2:$C$2336))</f>
        <v>7.34</v>
      </c>
      <c r="E1199" s="7" t="str">
        <f>_xlfn.XLOOKUP(A1199,'Medical Examinations'!$A:$A,'Medical Examinations'!$D:$D,"Unknown")</f>
        <v>No</v>
      </c>
      <c r="F1199" s="7" t="str">
        <f>_xlfn.XLOOKUP(A1199,'Medical Examinations'!$A:$A,'Medical Examinations'!$E:$E,"Unknown")</f>
        <v>No</v>
      </c>
      <c r="G1199" s="7" t="str">
        <f>_xlfn.XLOOKUP(A1199,'Medical Examinations'!$A:$A,'Medical Examinations'!$F:$F,"Unknown")</f>
        <v>No</v>
      </c>
      <c r="H1199" s="43">
        <f>_xlfn.XLOOKUP(Healthcare!A1199,'Medical Examinations'!$A:$A,'Medical Examinations'!$G:$G,0)</f>
        <v>0</v>
      </c>
      <c r="I1199" s="7" t="str">
        <f>_xlfn.XLOOKUP(A1199,'Medical Examinations'!$A:$A,'Medical Examinations'!$H:$H,"Unknown")</f>
        <v>No</v>
      </c>
      <c r="J1199" s="7" t="str" cm="1">
        <f t="array" ref="J1199">_xlfn.IFS(C1199&lt;18.5,"Under Weight",C1199&lt;=24.9,"Normal Weight",C1199&lt;30,"Over weight",C1199&gt;=30,"Obesity")</f>
        <v>Obesity</v>
      </c>
      <c r="K1199" s="7" t="str" cm="1">
        <f t="array" ref="K1199">_xlfn.IFS(D1199="Null","Unknown",D1199&lt;5.7,"Normal",D1199&lt;6.5,"Prediabetes",D1199&gt;=6.5,"Diabetes")</f>
        <v>Diabetes</v>
      </c>
      <c r="L1199" s="7" t="str">
        <f>_xlfn.XLOOKUP(A1199,'Hospitalisation Details'!$A:$A,'Hospitalisation Details'!$J:$J,)</f>
        <v>20-Oct-1971</v>
      </c>
      <c r="M1199" s="22">
        <f>+_xlfn.XLOOKUP(A1199,'Hospitalisation Details'!$A:$A,'Hospitalisation Details'!$F:$F)</f>
        <v>9391.35</v>
      </c>
      <c r="N1199" s="7" t="str">
        <f>_xlfn.XLOOKUP(A1199,'Hospitalisation Details'!$A:$A,'Hospitalisation Details'!$G:$G)</f>
        <v>tier - 3</v>
      </c>
      <c r="O1199" s="7" t="str">
        <f>_xlfn.XLOOKUP(A1199,'Hospitalisation Details'!$A:$A,'Hospitalisation Details'!$H:$H)</f>
        <v>tier - 3</v>
      </c>
      <c r="P1199" s="7" t="str">
        <f>_xlfn.XLOOKUP(A1199,'Hospitalisation Details'!$A:$A,'Hospitalisation Details'!$I:$I)</f>
        <v>R1011</v>
      </c>
      <c r="Q1199" s="28">
        <f>_xlfn.XLOOKUP(A1199,'Hospitalisation Details'!$A:$A,'Hospitalisation Details'!$K:$K)</f>
        <v>52</v>
      </c>
    </row>
    <row r="1200" spans="1:17" x14ac:dyDescent="0.3">
      <c r="A1200" s="27" t="s">
        <v>1171</v>
      </c>
      <c r="B1200" s="7" t="str">
        <f>IFERROR(_xlfn.XLOOKUP(A1200,'Customer Names'!$A$2:$A$2336,'Customer Names'!$C$2:$C$2336),"Unknown")</f>
        <v xml:space="preserve">  Sylvain</v>
      </c>
      <c r="C1200" s="7">
        <f>_xlfn.XLOOKUP(A1200,'Medical Examinations'!$A$2:$A$2336,'Medical Examinations'!$B$2:$B$2336,AVERAGE('Medical Examinations'!$B$2:$B$2336))</f>
        <v>35.97</v>
      </c>
      <c r="D1200" s="7">
        <f>_xlfn.XLOOKUP(A1200,'Medical Examinations'!$A$2:$A$2336,'Medical Examinations'!$C$2:$C$2336,AVERAGE('Medical Examinations'!$C$2:$C$2336))</f>
        <v>8.1300000000000008</v>
      </c>
      <c r="E1200" s="7" t="str">
        <f>_xlfn.XLOOKUP(A1200,'Medical Examinations'!$A:$A,'Medical Examinations'!$D:$D,"Unknown")</f>
        <v>No</v>
      </c>
      <c r="F1200" s="7" t="str">
        <f>_xlfn.XLOOKUP(A1200,'Medical Examinations'!$A:$A,'Medical Examinations'!$E:$E,"Unknown")</f>
        <v>No</v>
      </c>
      <c r="G1200" s="7" t="str">
        <f>_xlfn.XLOOKUP(A1200,'Medical Examinations'!$A:$A,'Medical Examinations'!$F:$F,"Unknown")</f>
        <v>No</v>
      </c>
      <c r="H1200" s="43">
        <f>_xlfn.XLOOKUP(Healthcare!A1200,'Medical Examinations'!$A:$A,'Medical Examinations'!$G:$G,0)</f>
        <v>0</v>
      </c>
      <c r="I1200" s="7" t="str">
        <f>_xlfn.XLOOKUP(A1200,'Medical Examinations'!$A:$A,'Medical Examinations'!$H:$H,"Unknown")</f>
        <v>No</v>
      </c>
      <c r="J1200" s="7" t="str" cm="1">
        <f t="array" ref="J1200">_xlfn.IFS(C1200&lt;18.5,"Under Weight",C1200&lt;=24.9,"Normal Weight",C1200&lt;30,"Over weight",C1200&gt;=30,"Obesity")</f>
        <v>Obesity</v>
      </c>
      <c r="K1200" s="7" t="str" cm="1">
        <f t="array" ref="K1200">_xlfn.IFS(D1200="Null","Unknown",D1200&lt;5.7,"Normal",D1200&lt;6.5,"Prediabetes",D1200&gt;=6.5,"Diabetes")</f>
        <v>Diabetes</v>
      </c>
      <c r="L1200" s="7" t="str">
        <f>_xlfn.XLOOKUP(A1200,'Hospitalisation Details'!$A:$A,'Hospitalisation Details'!$J:$J,)</f>
        <v>29-Dec-1971</v>
      </c>
      <c r="M1200" s="22">
        <f>+_xlfn.XLOOKUP(A1200,'Hospitalisation Details'!$A:$A,'Hospitalisation Details'!$F:$F)</f>
        <v>9386.16</v>
      </c>
      <c r="N1200" s="7" t="str">
        <f>_xlfn.XLOOKUP(A1200,'Hospitalisation Details'!$A:$A,'Hospitalisation Details'!$G:$G)</f>
        <v>tier - 3</v>
      </c>
      <c r="O1200" s="7" t="str">
        <f>_xlfn.XLOOKUP(A1200,'Hospitalisation Details'!$A:$A,'Hospitalisation Details'!$H:$H)</f>
        <v>tier - 2</v>
      </c>
      <c r="P1200" s="7" t="str">
        <f>_xlfn.XLOOKUP(A1200,'Hospitalisation Details'!$A:$A,'Hospitalisation Details'!$I:$I)</f>
        <v>R1013</v>
      </c>
      <c r="Q1200" s="28">
        <f>_xlfn.XLOOKUP(A1200,'Hospitalisation Details'!$A:$A,'Hospitalisation Details'!$K:$K)</f>
        <v>52</v>
      </c>
    </row>
    <row r="1201" spans="1:17" x14ac:dyDescent="0.3">
      <c r="A1201" s="27" t="s">
        <v>1170</v>
      </c>
      <c r="B1201" s="7" t="str">
        <f>IFERROR(_xlfn.XLOOKUP(A1201,'Customer Names'!$A$2:$A$2336,'Customer Names'!$C$2:$C$2336),"Unknown")</f>
        <v xml:space="preserve">  Lisa M</v>
      </c>
      <c r="C1201" s="7">
        <f>_xlfn.XLOOKUP(A1201,'Medical Examinations'!$A$2:$A$2336,'Medical Examinations'!$B$2:$B$2336,AVERAGE('Medical Examinations'!$B$2:$B$2336))</f>
        <v>25.86</v>
      </c>
      <c r="D1201" s="7">
        <f>_xlfn.XLOOKUP(A1201,'Medical Examinations'!$A$2:$A$2336,'Medical Examinations'!$C$2:$C$2336,AVERAGE('Medical Examinations'!$C$2:$C$2336))</f>
        <v>6.68</v>
      </c>
      <c r="E1201" s="7" t="str">
        <f>_xlfn.XLOOKUP(A1201,'Medical Examinations'!$A:$A,'Medical Examinations'!$D:$D,"Unknown")</f>
        <v>Yes</v>
      </c>
      <c r="F1201" s="7" t="str">
        <f>_xlfn.XLOOKUP(A1201,'Medical Examinations'!$A:$A,'Medical Examinations'!$E:$E,"Unknown")</f>
        <v>No</v>
      </c>
      <c r="G1201" s="7" t="str">
        <f>_xlfn.XLOOKUP(A1201,'Medical Examinations'!$A:$A,'Medical Examinations'!$F:$F,"Unknown")</f>
        <v>No</v>
      </c>
      <c r="H1201" s="43">
        <f>_xlfn.XLOOKUP(Healthcare!A1201,'Medical Examinations'!$A:$A,'Medical Examinations'!$G:$G,0)</f>
        <v>1</v>
      </c>
      <c r="I1201" s="7" t="str">
        <f>_xlfn.XLOOKUP(A1201,'Medical Examinations'!$A:$A,'Medical Examinations'!$H:$H,"Unknown")</f>
        <v>No</v>
      </c>
      <c r="J1201" s="7" t="str" cm="1">
        <f t="array" ref="J1201">_xlfn.IFS(C1201&lt;18.5,"Under Weight",C1201&lt;=24.9,"Normal Weight",C1201&lt;30,"Over weight",C1201&gt;=30,"Obesity")</f>
        <v>Over weight</v>
      </c>
      <c r="K1201" s="7" t="str" cm="1">
        <f t="array" ref="K1201">_xlfn.IFS(D1201="Null","Unknown",D1201&lt;5.7,"Normal",D1201&lt;6.5,"Prediabetes",D1201&gt;=6.5,"Diabetes")</f>
        <v>Diabetes</v>
      </c>
      <c r="L1201" s="7" t="str">
        <f>_xlfn.XLOOKUP(A1201,'Hospitalisation Details'!$A:$A,'Hospitalisation Details'!$J:$J,)</f>
        <v>2-Dec-1975</v>
      </c>
      <c r="M1201" s="22">
        <f>+_xlfn.XLOOKUP(A1201,'Hospitalisation Details'!$A:$A,'Hospitalisation Details'!$F:$F)</f>
        <v>9380.75</v>
      </c>
      <c r="N1201" s="7" t="str">
        <f>_xlfn.XLOOKUP(A1201,'Hospitalisation Details'!$A:$A,'Hospitalisation Details'!$G:$G)</f>
        <v>tier - 2</v>
      </c>
      <c r="O1201" s="7" t="str">
        <f>_xlfn.XLOOKUP(A1201,'Hospitalisation Details'!$A:$A,'Hospitalisation Details'!$H:$H)</f>
        <v>tier - 2</v>
      </c>
      <c r="P1201" s="7" t="str">
        <f>_xlfn.XLOOKUP(A1201,'Hospitalisation Details'!$A:$A,'Hospitalisation Details'!$I:$I)</f>
        <v>R1024</v>
      </c>
      <c r="Q1201" s="28">
        <f>_xlfn.XLOOKUP(A1201,'Hospitalisation Details'!$A:$A,'Hospitalisation Details'!$K:$K)</f>
        <v>48</v>
      </c>
    </row>
    <row r="1202" spans="1:17" x14ac:dyDescent="0.3">
      <c r="A1202" s="27" t="s">
        <v>1169</v>
      </c>
      <c r="B1202" s="7" t="str">
        <f>IFERROR(_xlfn.XLOOKUP(A1202,'Customer Names'!$A$2:$A$2336,'Customer Names'!$C$2:$C$2336),"Unknown")</f>
        <v xml:space="preserve">  Ryan</v>
      </c>
      <c r="C1202" s="7">
        <f>_xlfn.XLOOKUP(A1202,'Medical Examinations'!$A$2:$A$2336,'Medical Examinations'!$B$2:$B$2336,AVERAGE('Medical Examinations'!$B$2:$B$2336))</f>
        <v>30.03</v>
      </c>
      <c r="D1202" s="7">
        <f>_xlfn.XLOOKUP(A1202,'Medical Examinations'!$A$2:$A$2336,'Medical Examinations'!$C$2:$C$2336,AVERAGE('Medical Examinations'!$C$2:$C$2336))</f>
        <v>11.51</v>
      </c>
      <c r="E1202" s="7" t="str">
        <f>_xlfn.XLOOKUP(A1202,'Medical Examinations'!$A:$A,'Medical Examinations'!$D:$D,"Unknown")</f>
        <v>No</v>
      </c>
      <c r="F1202" s="7" t="str">
        <f>_xlfn.XLOOKUP(A1202,'Medical Examinations'!$A:$A,'Medical Examinations'!$E:$E,"Unknown")</f>
        <v>No</v>
      </c>
      <c r="G1202" s="7" t="str">
        <f>_xlfn.XLOOKUP(A1202,'Medical Examinations'!$A:$A,'Medical Examinations'!$F:$F,"Unknown")</f>
        <v>No</v>
      </c>
      <c r="H1202" s="43">
        <f>_xlfn.XLOOKUP(Healthcare!A1202,'Medical Examinations'!$A:$A,'Medical Examinations'!$G:$G,0)</f>
        <v>0</v>
      </c>
      <c r="I1202" s="7" t="str">
        <f>_xlfn.XLOOKUP(A1202,'Medical Examinations'!$A:$A,'Medical Examinations'!$H:$H,"Unknown")</f>
        <v>No</v>
      </c>
      <c r="J1202" s="7" t="str" cm="1">
        <f t="array" ref="J1202">_xlfn.IFS(C1202&lt;18.5,"Under Weight",C1202&lt;=24.9,"Normal Weight",C1202&lt;30,"Over weight",C1202&gt;=30,"Obesity")</f>
        <v>Obesity</v>
      </c>
      <c r="K1202" s="7" t="str" cm="1">
        <f t="array" ref="K1202">_xlfn.IFS(D1202="Null","Unknown",D1202&lt;5.7,"Normal",D1202&lt;6.5,"Prediabetes",D1202&gt;=6.5,"Diabetes")</f>
        <v>Diabetes</v>
      </c>
      <c r="L1202" s="7" t="str">
        <f>_xlfn.XLOOKUP(A1202,'Hospitalisation Details'!$A:$A,'Hospitalisation Details'!$J:$J,)</f>
        <v>26-Nov-1971</v>
      </c>
      <c r="M1202" s="22">
        <f>+_xlfn.XLOOKUP(A1202,'Hospitalisation Details'!$A:$A,'Hospitalisation Details'!$F:$F)</f>
        <v>9377.9</v>
      </c>
      <c r="N1202" s="7" t="str">
        <f>_xlfn.XLOOKUP(A1202,'Hospitalisation Details'!$A:$A,'Hospitalisation Details'!$G:$G)</f>
        <v>tier - 2</v>
      </c>
      <c r="O1202" s="7" t="str">
        <f>_xlfn.XLOOKUP(A1202,'Hospitalisation Details'!$A:$A,'Hospitalisation Details'!$H:$H)</f>
        <v>tier - 1</v>
      </c>
      <c r="P1202" s="7" t="str">
        <f>_xlfn.XLOOKUP(A1202,'Hospitalisation Details'!$A:$A,'Hospitalisation Details'!$I:$I)</f>
        <v>R1013</v>
      </c>
      <c r="Q1202" s="28">
        <f>_xlfn.XLOOKUP(A1202,'Hospitalisation Details'!$A:$A,'Hospitalisation Details'!$K:$K)</f>
        <v>52</v>
      </c>
    </row>
    <row r="1203" spans="1:17" x14ac:dyDescent="0.3">
      <c r="A1203" s="27" t="s">
        <v>1168</v>
      </c>
      <c r="B1203" s="7" t="str">
        <f>IFERROR(_xlfn.XLOOKUP(A1203,'Customer Names'!$A$2:$A$2336,'Customer Names'!$C$2:$C$2336),"Unknown")</f>
        <v xml:space="preserve">  Kaitlin M</v>
      </c>
      <c r="C1203" s="7">
        <f>_xlfn.XLOOKUP(A1203,'Medical Examinations'!$A$2:$A$2336,'Medical Examinations'!$B$2:$B$2336,AVERAGE('Medical Examinations'!$B$2:$B$2336))</f>
        <v>25.76</v>
      </c>
      <c r="D1203" s="7">
        <f>_xlfn.XLOOKUP(A1203,'Medical Examinations'!$A$2:$A$2336,'Medical Examinations'!$C$2:$C$2336,AVERAGE('Medical Examinations'!$C$2:$C$2336))</f>
        <v>6.02</v>
      </c>
      <c r="E1203" s="7" t="str">
        <f>_xlfn.XLOOKUP(A1203,'Medical Examinations'!$A:$A,'Medical Examinations'!$D:$D,"Unknown")</f>
        <v>Yes</v>
      </c>
      <c r="F1203" s="7" t="str">
        <f>_xlfn.XLOOKUP(A1203,'Medical Examinations'!$A:$A,'Medical Examinations'!$E:$E,"Unknown")</f>
        <v>No</v>
      </c>
      <c r="G1203" s="7" t="str">
        <f>_xlfn.XLOOKUP(A1203,'Medical Examinations'!$A:$A,'Medical Examinations'!$F:$F,"Unknown")</f>
        <v>Yes</v>
      </c>
      <c r="H1203" s="43">
        <f>_xlfn.XLOOKUP(Healthcare!A1203,'Medical Examinations'!$A:$A,'Medical Examinations'!$G:$G,0)</f>
        <v>1</v>
      </c>
      <c r="I1203" s="7" t="str">
        <f>_xlfn.XLOOKUP(A1203,'Medical Examinations'!$A:$A,'Medical Examinations'!$H:$H,"Unknown")</f>
        <v>No</v>
      </c>
      <c r="J1203" s="7" t="str" cm="1">
        <f t="array" ref="J1203">_xlfn.IFS(C1203&lt;18.5,"Under Weight",C1203&lt;=24.9,"Normal Weight",C1203&lt;30,"Over weight",C1203&gt;=30,"Obesity")</f>
        <v>Over weight</v>
      </c>
      <c r="K1203" s="7" t="str" cm="1">
        <f t="array" ref="K1203">_xlfn.IFS(D1203="Null","Unknown",D1203&lt;5.7,"Normal",D1203&lt;6.5,"Prediabetes",D1203&gt;=6.5,"Diabetes")</f>
        <v>Prediabetes</v>
      </c>
      <c r="L1203" s="7" t="str">
        <f>_xlfn.XLOOKUP(A1203,'Hospitalisation Details'!$A:$A,'Hospitalisation Details'!$J:$J,)</f>
        <v>24-Nov-1969</v>
      </c>
      <c r="M1203" s="22">
        <f>+_xlfn.XLOOKUP(A1203,'Hospitalisation Details'!$A:$A,'Hospitalisation Details'!$F:$F)</f>
        <v>9377.4500000000007</v>
      </c>
      <c r="N1203" s="7" t="str">
        <f>_xlfn.XLOOKUP(A1203,'Hospitalisation Details'!$A:$A,'Hospitalisation Details'!$G:$G)</f>
        <v>tier - 2</v>
      </c>
      <c r="O1203" s="7" t="str">
        <f>_xlfn.XLOOKUP(A1203,'Hospitalisation Details'!$A:$A,'Hospitalisation Details'!$H:$H)</f>
        <v>tier - 3</v>
      </c>
      <c r="P1203" s="7" t="str">
        <f>_xlfn.XLOOKUP(A1203,'Hospitalisation Details'!$A:$A,'Hospitalisation Details'!$I:$I)</f>
        <v>R1013</v>
      </c>
      <c r="Q1203" s="28">
        <f>_xlfn.XLOOKUP(A1203,'Hospitalisation Details'!$A:$A,'Hospitalisation Details'!$K:$K)</f>
        <v>54</v>
      </c>
    </row>
    <row r="1204" spans="1:17" x14ac:dyDescent="0.3">
      <c r="A1204" s="27" t="s">
        <v>1167</v>
      </c>
      <c r="B1204" s="7" t="str">
        <f>IFERROR(_xlfn.XLOOKUP(A1204,'Customer Names'!$A$2:$A$2336,'Customer Names'!$C$2:$C$2336),"Unknown")</f>
        <v xml:space="preserve">  William R</v>
      </c>
      <c r="C1204" s="7">
        <f>_xlfn.XLOOKUP(A1204,'Medical Examinations'!$A$2:$A$2336,'Medical Examinations'!$B$2:$B$2336,AVERAGE('Medical Examinations'!$B$2:$B$2336))</f>
        <v>22.42</v>
      </c>
      <c r="D1204" s="7">
        <f>_xlfn.XLOOKUP(A1204,'Medical Examinations'!$A$2:$A$2336,'Medical Examinations'!$C$2:$C$2336,AVERAGE('Medical Examinations'!$C$2:$C$2336))</f>
        <v>7.96</v>
      </c>
      <c r="E1204" s="7" t="str">
        <f>_xlfn.XLOOKUP(A1204,'Medical Examinations'!$A:$A,'Medical Examinations'!$D:$D,"Unknown")</f>
        <v>No</v>
      </c>
      <c r="F1204" s="7" t="str">
        <f>_xlfn.XLOOKUP(A1204,'Medical Examinations'!$A:$A,'Medical Examinations'!$E:$E,"Unknown")</f>
        <v>No</v>
      </c>
      <c r="G1204" s="7" t="str">
        <f>_xlfn.XLOOKUP(A1204,'Medical Examinations'!$A:$A,'Medical Examinations'!$F:$F,"Unknown")</f>
        <v>No</v>
      </c>
      <c r="H1204" s="43">
        <f>_xlfn.XLOOKUP(Healthcare!A1204,'Medical Examinations'!$A:$A,'Medical Examinations'!$G:$G,0)</f>
        <v>0</v>
      </c>
      <c r="I1204" s="7" t="str">
        <f>_xlfn.XLOOKUP(A1204,'Medical Examinations'!$A:$A,'Medical Examinations'!$H:$H,"Unknown")</f>
        <v>No</v>
      </c>
      <c r="J1204" s="7" t="str" cm="1">
        <f t="array" ref="J1204">_xlfn.IFS(C1204&lt;18.5,"Under Weight",C1204&lt;=24.9,"Normal Weight",C1204&lt;30,"Over weight",C1204&gt;=30,"Obesity")</f>
        <v>Normal Weight</v>
      </c>
      <c r="K1204" s="7" t="str" cm="1">
        <f t="array" ref="K1204">_xlfn.IFS(D1204="Null","Unknown",D1204&lt;5.7,"Normal",D1204&lt;6.5,"Prediabetes",D1204&gt;=6.5,"Diabetes")</f>
        <v>Diabetes</v>
      </c>
      <c r="L1204" s="7" t="str">
        <f>_xlfn.XLOOKUP(A1204,'Hospitalisation Details'!$A:$A,'Hospitalisation Details'!$J:$J,)</f>
        <v>8-Oct-1971</v>
      </c>
      <c r="M1204" s="22">
        <f>+_xlfn.XLOOKUP(A1204,'Hospitalisation Details'!$A:$A,'Hospitalisation Details'!$F:$F)</f>
        <v>9361.33</v>
      </c>
      <c r="N1204" s="7" t="str">
        <f>_xlfn.XLOOKUP(A1204,'Hospitalisation Details'!$A:$A,'Hospitalisation Details'!$G:$G)</f>
        <v>tier - 3</v>
      </c>
      <c r="O1204" s="7" t="str">
        <f>_xlfn.XLOOKUP(A1204,'Hospitalisation Details'!$A:$A,'Hospitalisation Details'!$H:$H)</f>
        <v>tier - 1</v>
      </c>
      <c r="P1204" s="7" t="str">
        <f>_xlfn.XLOOKUP(A1204,'Hospitalisation Details'!$A:$A,'Hospitalisation Details'!$I:$I)</f>
        <v>R1016</v>
      </c>
      <c r="Q1204" s="28">
        <f>_xlfn.XLOOKUP(A1204,'Hospitalisation Details'!$A:$A,'Hospitalisation Details'!$K:$K)</f>
        <v>52</v>
      </c>
    </row>
    <row r="1205" spans="1:17" x14ac:dyDescent="0.3">
      <c r="A1205" s="27" t="s">
        <v>1166</v>
      </c>
      <c r="B1205" s="7" t="str">
        <f>IFERROR(_xlfn.XLOOKUP(A1205,'Customer Names'!$A$2:$A$2336,'Customer Names'!$C$2:$C$2336),"Unknown")</f>
        <v xml:space="preserve">  Bruce</v>
      </c>
      <c r="C1205" s="7">
        <f>_xlfn.XLOOKUP(A1205,'Medical Examinations'!$A$2:$A$2336,'Medical Examinations'!$B$2:$B$2336,AVERAGE('Medical Examinations'!$B$2:$B$2336))</f>
        <v>33.18</v>
      </c>
      <c r="D1205" s="7">
        <f>_xlfn.XLOOKUP(A1205,'Medical Examinations'!$A$2:$A$2336,'Medical Examinations'!$C$2:$C$2336,AVERAGE('Medical Examinations'!$C$2:$C$2336))</f>
        <v>6.01</v>
      </c>
      <c r="E1205" s="7" t="str">
        <f>_xlfn.XLOOKUP(A1205,'Medical Examinations'!$A:$A,'Medical Examinations'!$D:$D,"Unknown")</f>
        <v>Yes</v>
      </c>
      <c r="F1205" s="7" t="str">
        <f>_xlfn.XLOOKUP(A1205,'Medical Examinations'!$A:$A,'Medical Examinations'!$E:$E,"Unknown")</f>
        <v>No</v>
      </c>
      <c r="G1205" s="7" t="str">
        <f>_xlfn.XLOOKUP(A1205,'Medical Examinations'!$A:$A,'Medical Examinations'!$F:$F,"Unknown")</f>
        <v>No</v>
      </c>
      <c r="H1205" s="43">
        <f>_xlfn.XLOOKUP(Healthcare!A1205,'Medical Examinations'!$A:$A,'Medical Examinations'!$G:$G,0)</f>
        <v>1</v>
      </c>
      <c r="I1205" s="7" t="str">
        <f>_xlfn.XLOOKUP(A1205,'Medical Examinations'!$A:$A,'Medical Examinations'!$H:$H,"Unknown")</f>
        <v>No</v>
      </c>
      <c r="J1205" s="7" t="str" cm="1">
        <f t="array" ref="J1205">_xlfn.IFS(C1205&lt;18.5,"Under Weight",C1205&lt;=24.9,"Normal Weight",C1205&lt;30,"Over weight",C1205&gt;=30,"Obesity")</f>
        <v>Obesity</v>
      </c>
      <c r="K1205" s="7" t="str" cm="1">
        <f t="array" ref="K1205">_xlfn.IFS(D1205="Null","Unknown",D1205&lt;5.7,"Normal",D1205&lt;6.5,"Prediabetes",D1205&gt;=6.5,"Diabetes")</f>
        <v>Prediabetes</v>
      </c>
      <c r="L1205" s="7" t="str">
        <f>_xlfn.XLOOKUP(A1205,'Hospitalisation Details'!$A:$A,'Hospitalisation Details'!$J:$J,)</f>
        <v>1-Jul-1988</v>
      </c>
      <c r="M1205" s="22">
        <f>+_xlfn.XLOOKUP(A1205,'Hospitalisation Details'!$A:$A,'Hospitalisation Details'!$F:$F)</f>
        <v>9344.2000000000007</v>
      </c>
      <c r="N1205" s="7" t="str">
        <f>_xlfn.XLOOKUP(A1205,'Hospitalisation Details'!$A:$A,'Hospitalisation Details'!$G:$G)</f>
        <v>tier - 2</v>
      </c>
      <c r="O1205" s="7" t="str">
        <f>_xlfn.XLOOKUP(A1205,'Hospitalisation Details'!$A:$A,'Hospitalisation Details'!$H:$H)</f>
        <v>tier - 1</v>
      </c>
      <c r="P1205" s="7" t="str">
        <f>_xlfn.XLOOKUP(A1205,'Hospitalisation Details'!$A:$A,'Hospitalisation Details'!$I:$I)</f>
        <v>R1021</v>
      </c>
      <c r="Q1205" s="28">
        <f>_xlfn.XLOOKUP(A1205,'Hospitalisation Details'!$A:$A,'Hospitalisation Details'!$K:$K)</f>
        <v>35</v>
      </c>
    </row>
    <row r="1206" spans="1:17" x14ac:dyDescent="0.3">
      <c r="A1206" s="27" t="s">
        <v>1165</v>
      </c>
      <c r="B1206" s="7" t="str">
        <f>IFERROR(_xlfn.XLOOKUP(A1206,'Customer Names'!$A$2:$A$2336,'Customer Names'!$C$2:$C$2336),"Unknown")</f>
        <v xml:space="preserve">  Veronica</v>
      </c>
      <c r="C1206" s="7">
        <f>_xlfn.XLOOKUP(A1206,'Medical Examinations'!$A$2:$A$2336,'Medical Examinations'!$B$2:$B$2336,AVERAGE('Medical Examinations'!$B$2:$B$2336))</f>
        <v>43.04</v>
      </c>
      <c r="D1206" s="7">
        <f>_xlfn.XLOOKUP(A1206,'Medical Examinations'!$A$2:$A$2336,'Medical Examinations'!$C$2:$C$2336,AVERAGE('Medical Examinations'!$C$2:$C$2336))</f>
        <v>5.9</v>
      </c>
      <c r="E1206" s="7" t="str">
        <f>_xlfn.XLOOKUP(A1206,'Medical Examinations'!$A:$A,'Medical Examinations'!$D:$D,"Unknown")</f>
        <v>Yes</v>
      </c>
      <c r="F1206" s="7" t="str">
        <f>_xlfn.XLOOKUP(A1206,'Medical Examinations'!$A:$A,'Medical Examinations'!$E:$E,"Unknown")</f>
        <v>No</v>
      </c>
      <c r="G1206" s="7" t="str">
        <f>_xlfn.XLOOKUP(A1206,'Medical Examinations'!$A:$A,'Medical Examinations'!$F:$F,"Unknown")</f>
        <v>No</v>
      </c>
      <c r="H1206" s="43">
        <f>_xlfn.XLOOKUP(Healthcare!A1206,'Medical Examinations'!$A:$A,'Medical Examinations'!$G:$G,0)</f>
        <v>0</v>
      </c>
      <c r="I1206" s="7" t="str">
        <f>_xlfn.XLOOKUP(A1206,'Medical Examinations'!$A:$A,'Medical Examinations'!$H:$H,"Unknown")</f>
        <v>No</v>
      </c>
      <c r="J1206" s="7" t="str" cm="1">
        <f t="array" ref="J1206">_xlfn.IFS(C1206&lt;18.5,"Under Weight",C1206&lt;=24.9,"Normal Weight",C1206&lt;30,"Over weight",C1206&gt;=30,"Obesity")</f>
        <v>Obesity</v>
      </c>
      <c r="K1206" s="7" t="str" cm="1">
        <f t="array" ref="K1206">_xlfn.IFS(D1206="Null","Unknown",D1206&lt;5.7,"Normal",D1206&lt;6.5,"Prediabetes",D1206&gt;=6.5,"Diabetes")</f>
        <v>Prediabetes</v>
      </c>
      <c r="L1206" s="7" t="str">
        <f>_xlfn.XLOOKUP(A1206,'Hospitalisation Details'!$A:$A,'Hospitalisation Details'!$J:$J,)</f>
        <v>12-Oct-1996</v>
      </c>
      <c r="M1206" s="22">
        <f>+_xlfn.XLOOKUP(A1206,'Hospitalisation Details'!$A:$A,'Hospitalisation Details'!$F:$F)</f>
        <v>9338.61</v>
      </c>
      <c r="N1206" s="7" t="str">
        <f>_xlfn.XLOOKUP(A1206,'Hospitalisation Details'!$A:$A,'Hospitalisation Details'!$G:$G)</f>
        <v>tier - 2</v>
      </c>
      <c r="O1206" s="7" t="str">
        <f>_xlfn.XLOOKUP(A1206,'Hospitalisation Details'!$A:$A,'Hospitalisation Details'!$H:$H)</f>
        <v>tier - 1</v>
      </c>
      <c r="P1206" s="7" t="str">
        <f>_xlfn.XLOOKUP(A1206,'Hospitalisation Details'!$A:$A,'Hospitalisation Details'!$I:$I)</f>
        <v>R1026</v>
      </c>
      <c r="Q1206" s="28">
        <f>_xlfn.XLOOKUP(A1206,'Hospitalisation Details'!$A:$A,'Hospitalisation Details'!$K:$K)</f>
        <v>27</v>
      </c>
    </row>
    <row r="1207" spans="1:17" x14ac:dyDescent="0.3">
      <c r="A1207" s="27" t="s">
        <v>1164</v>
      </c>
      <c r="B1207" s="7" t="str">
        <f>IFERROR(_xlfn.XLOOKUP(A1207,'Customer Names'!$A$2:$A$2336,'Customer Names'!$C$2:$C$2336),"Unknown")</f>
        <v xml:space="preserve">  Warren</v>
      </c>
      <c r="C1207" s="7">
        <f>_xlfn.XLOOKUP(A1207,'Medical Examinations'!$A$2:$A$2336,'Medical Examinations'!$B$2:$B$2336,AVERAGE('Medical Examinations'!$B$2:$B$2336))</f>
        <v>34.15</v>
      </c>
      <c r="D1207" s="7">
        <f>_xlfn.XLOOKUP(A1207,'Medical Examinations'!$A$2:$A$2336,'Medical Examinations'!$C$2:$C$2336,AVERAGE('Medical Examinations'!$C$2:$C$2336))</f>
        <v>4.49</v>
      </c>
      <c r="E1207" s="7" t="str">
        <f>_xlfn.XLOOKUP(A1207,'Medical Examinations'!$A:$A,'Medical Examinations'!$D:$D,"Unknown")</f>
        <v>Yes</v>
      </c>
      <c r="F1207" s="7" t="str">
        <f>_xlfn.XLOOKUP(A1207,'Medical Examinations'!$A:$A,'Medical Examinations'!$E:$E,"Unknown")</f>
        <v>No</v>
      </c>
      <c r="G1207" s="7" t="str">
        <f>_xlfn.XLOOKUP(A1207,'Medical Examinations'!$A:$A,'Medical Examinations'!$F:$F,"Unknown")</f>
        <v>No</v>
      </c>
      <c r="H1207" s="43">
        <f>_xlfn.XLOOKUP(Healthcare!A1207,'Medical Examinations'!$A:$A,'Medical Examinations'!$G:$G,0)</f>
        <v>1</v>
      </c>
      <c r="I1207" s="7" t="str">
        <f>_xlfn.XLOOKUP(A1207,'Medical Examinations'!$A:$A,'Medical Examinations'!$H:$H,"Unknown")</f>
        <v>No</v>
      </c>
      <c r="J1207" s="7" t="str" cm="1">
        <f t="array" ref="J1207">_xlfn.IFS(C1207&lt;18.5,"Under Weight",C1207&lt;=24.9,"Normal Weight",C1207&lt;30,"Over weight",C1207&gt;=30,"Obesity")</f>
        <v>Obesity</v>
      </c>
      <c r="K1207" s="7" t="str" cm="1">
        <f t="array" ref="K1207">_xlfn.IFS(D1207="Null","Unknown",D1207&lt;5.7,"Normal",D1207&lt;6.5,"Prediabetes",D1207&gt;=6.5,"Diabetes")</f>
        <v>Normal</v>
      </c>
      <c r="L1207" s="7" t="str">
        <f>_xlfn.XLOOKUP(A1207,'Hospitalisation Details'!$A:$A,'Hospitalisation Details'!$J:$J,)</f>
        <v>9-Jul-1988</v>
      </c>
      <c r="M1207" s="22">
        <f>+_xlfn.XLOOKUP(A1207,'Hospitalisation Details'!$A:$A,'Hospitalisation Details'!$F:$F)</f>
        <v>9320.26</v>
      </c>
      <c r="N1207" s="7" t="str">
        <f>_xlfn.XLOOKUP(A1207,'Hospitalisation Details'!$A:$A,'Hospitalisation Details'!$G:$G)</f>
        <v>tier - 2</v>
      </c>
      <c r="O1207" s="7" t="str">
        <f>_xlfn.XLOOKUP(A1207,'Hospitalisation Details'!$A:$A,'Hospitalisation Details'!$H:$H)</f>
        <v>tier - 1</v>
      </c>
      <c r="P1207" s="7" t="str">
        <f>_xlfn.XLOOKUP(A1207,'Hospitalisation Details'!$A:$A,'Hospitalisation Details'!$I:$I)</f>
        <v>R1012</v>
      </c>
      <c r="Q1207" s="28">
        <f>_xlfn.XLOOKUP(A1207,'Hospitalisation Details'!$A:$A,'Hospitalisation Details'!$K:$K)</f>
        <v>35</v>
      </c>
    </row>
    <row r="1208" spans="1:17" x14ac:dyDescent="0.3">
      <c r="A1208" s="27" t="s">
        <v>1163</v>
      </c>
      <c r="B1208" s="7" t="str">
        <f>IFERROR(_xlfn.XLOOKUP(A1208,'Customer Names'!$A$2:$A$2336,'Customer Names'!$C$2:$C$2336),"Unknown")</f>
        <v xml:space="preserve">  Daniela</v>
      </c>
      <c r="C1208" s="7">
        <f>_xlfn.XLOOKUP(A1208,'Medical Examinations'!$A$2:$A$2336,'Medical Examinations'!$B$2:$B$2336,AVERAGE('Medical Examinations'!$B$2:$B$2336))</f>
        <v>25.78</v>
      </c>
      <c r="D1208" s="7">
        <f>_xlfn.XLOOKUP(A1208,'Medical Examinations'!$A$2:$A$2336,'Medical Examinations'!$C$2:$C$2336,AVERAGE('Medical Examinations'!$C$2:$C$2336))</f>
        <v>6.25</v>
      </c>
      <c r="E1208" s="7" t="str">
        <f>_xlfn.XLOOKUP(A1208,'Medical Examinations'!$A:$A,'Medical Examinations'!$D:$D,"Unknown")</f>
        <v>No</v>
      </c>
      <c r="F1208" s="7" t="str">
        <f>_xlfn.XLOOKUP(A1208,'Medical Examinations'!$A:$A,'Medical Examinations'!$E:$E,"Unknown")</f>
        <v>No</v>
      </c>
      <c r="G1208" s="7" t="str">
        <f>_xlfn.XLOOKUP(A1208,'Medical Examinations'!$A:$A,'Medical Examinations'!$F:$F,"Unknown")</f>
        <v>No</v>
      </c>
      <c r="H1208" s="43">
        <f>_xlfn.XLOOKUP(Healthcare!A1208,'Medical Examinations'!$A:$A,'Medical Examinations'!$G:$G,0)</f>
        <v>0</v>
      </c>
      <c r="I1208" s="7" t="str">
        <f>_xlfn.XLOOKUP(A1208,'Medical Examinations'!$A:$A,'Medical Examinations'!$H:$H,"Unknown")</f>
        <v>No</v>
      </c>
      <c r="J1208" s="7" t="str" cm="1">
        <f t="array" ref="J1208">_xlfn.IFS(C1208&lt;18.5,"Under Weight",C1208&lt;=24.9,"Normal Weight",C1208&lt;30,"Over weight",C1208&gt;=30,"Obesity")</f>
        <v>Over weight</v>
      </c>
      <c r="K1208" s="7" t="str" cm="1">
        <f t="array" ref="K1208">_xlfn.IFS(D1208="Null","Unknown",D1208&lt;5.7,"Normal",D1208&lt;6.5,"Prediabetes",D1208&gt;=6.5,"Diabetes")</f>
        <v>Prediabetes</v>
      </c>
      <c r="L1208" s="7" t="str">
        <f>_xlfn.XLOOKUP(A1208,'Hospitalisation Details'!$A:$A,'Hospitalisation Details'!$J:$J,)</f>
        <v>12-Oct-1977</v>
      </c>
      <c r="M1208" s="22">
        <f>+_xlfn.XLOOKUP(A1208,'Hospitalisation Details'!$A:$A,'Hospitalisation Details'!$F:$F)</f>
        <v>9315.41</v>
      </c>
      <c r="N1208" s="7" t="str">
        <f>_xlfn.XLOOKUP(A1208,'Hospitalisation Details'!$A:$A,'Hospitalisation Details'!$G:$G)</f>
        <v>tier - 2</v>
      </c>
      <c r="O1208" s="7" t="str">
        <f>_xlfn.XLOOKUP(A1208,'Hospitalisation Details'!$A:$A,'Hospitalisation Details'!$H:$H)</f>
        <v>tier - 1</v>
      </c>
      <c r="P1208" s="7" t="str">
        <f>_xlfn.XLOOKUP(A1208,'Hospitalisation Details'!$A:$A,'Hospitalisation Details'!$I:$I)</f>
        <v>R1024</v>
      </c>
      <c r="Q1208" s="28">
        <f>_xlfn.XLOOKUP(A1208,'Hospitalisation Details'!$A:$A,'Hospitalisation Details'!$K:$K)</f>
        <v>46</v>
      </c>
    </row>
    <row r="1209" spans="1:17" x14ac:dyDescent="0.3">
      <c r="A1209" s="27" t="s">
        <v>1162</v>
      </c>
      <c r="B1209" s="7" t="str">
        <f>IFERROR(_xlfn.XLOOKUP(A1209,'Customer Names'!$A$2:$A$2336,'Customer Names'!$C$2:$C$2336),"Unknown")</f>
        <v xml:space="preserve">  Deirdre A</v>
      </c>
      <c r="C1209" s="7">
        <f>_xlfn.XLOOKUP(A1209,'Medical Examinations'!$A$2:$A$2336,'Medical Examinations'!$B$2:$B$2336,AVERAGE('Medical Examinations'!$B$2:$B$2336))</f>
        <v>21.02</v>
      </c>
      <c r="D1209" s="7">
        <f>_xlfn.XLOOKUP(A1209,'Medical Examinations'!$A$2:$A$2336,'Medical Examinations'!$C$2:$C$2336,AVERAGE('Medical Examinations'!$C$2:$C$2336))</f>
        <v>9.6199999999999992</v>
      </c>
      <c r="E1209" s="7" t="str">
        <f>_xlfn.XLOOKUP(A1209,'Medical Examinations'!$A:$A,'Medical Examinations'!$D:$D,"Unknown")</f>
        <v>Yes</v>
      </c>
      <c r="F1209" s="7" t="str">
        <f>_xlfn.XLOOKUP(A1209,'Medical Examinations'!$A:$A,'Medical Examinations'!$E:$E,"Unknown")</f>
        <v>No</v>
      </c>
      <c r="G1209" s="7" t="str">
        <f>_xlfn.XLOOKUP(A1209,'Medical Examinations'!$A:$A,'Medical Examinations'!$F:$F,"Unknown")</f>
        <v>Yes</v>
      </c>
      <c r="H1209" s="43">
        <f>_xlfn.XLOOKUP(Healthcare!A1209,'Medical Examinations'!$A:$A,'Medical Examinations'!$G:$G,0)</f>
        <v>1</v>
      </c>
      <c r="I1209" s="7" t="str">
        <f>_xlfn.XLOOKUP(A1209,'Medical Examinations'!$A:$A,'Medical Examinations'!$H:$H,"Unknown")</f>
        <v>No</v>
      </c>
      <c r="J1209" s="7" t="str" cm="1">
        <f t="array" ref="J1209">_xlfn.IFS(C1209&lt;18.5,"Under Weight",C1209&lt;=24.9,"Normal Weight",C1209&lt;30,"Over weight",C1209&gt;=30,"Obesity")</f>
        <v>Normal Weight</v>
      </c>
      <c r="K1209" s="7" t="str" cm="1">
        <f t="array" ref="K1209">_xlfn.IFS(D1209="Null","Unknown",D1209&lt;5.7,"Normal",D1209&lt;6.5,"Prediabetes",D1209&gt;=6.5,"Diabetes")</f>
        <v>Diabetes</v>
      </c>
      <c r="L1209" s="7" t="str">
        <f>_xlfn.XLOOKUP(A1209,'Hospitalisation Details'!$A:$A,'Hospitalisation Details'!$J:$J,)</f>
        <v>8-Jun-1963</v>
      </c>
      <c r="M1209" s="22">
        <f>+_xlfn.XLOOKUP(A1209,'Hospitalisation Details'!$A:$A,'Hospitalisation Details'!$F:$F)</f>
        <v>9310.81</v>
      </c>
      <c r="N1209" s="7" t="str">
        <f>_xlfn.XLOOKUP(A1209,'Hospitalisation Details'!$A:$A,'Hospitalisation Details'!$G:$G)</f>
        <v>tier - 3</v>
      </c>
      <c r="O1209" s="7" t="str">
        <f>_xlfn.XLOOKUP(A1209,'Hospitalisation Details'!$A:$A,'Hospitalisation Details'!$H:$H)</f>
        <v>tier - 1</v>
      </c>
      <c r="P1209" s="7" t="str">
        <f>_xlfn.XLOOKUP(A1209,'Hospitalisation Details'!$A:$A,'Hospitalisation Details'!$I:$I)</f>
        <v>R1013</v>
      </c>
      <c r="Q1209" s="28">
        <f>_xlfn.XLOOKUP(A1209,'Hospitalisation Details'!$A:$A,'Hospitalisation Details'!$K:$K)</f>
        <v>60</v>
      </c>
    </row>
    <row r="1210" spans="1:17" x14ac:dyDescent="0.3">
      <c r="A1210" s="27" t="s">
        <v>1161</v>
      </c>
      <c r="B1210" s="7" t="str">
        <f>IFERROR(_xlfn.XLOOKUP(A1210,'Customer Names'!$A$2:$A$2336,'Customer Names'!$C$2:$C$2336),"Unknown")</f>
        <v xml:space="preserve">  Mathias</v>
      </c>
      <c r="C1210" s="7">
        <f>_xlfn.XLOOKUP(A1210,'Medical Examinations'!$A$2:$A$2336,'Medical Examinations'!$B$2:$B$2336,AVERAGE('Medical Examinations'!$B$2:$B$2336))</f>
        <v>37.51</v>
      </c>
      <c r="D1210" s="7">
        <f>_xlfn.XLOOKUP(A1210,'Medical Examinations'!$A$2:$A$2336,'Medical Examinations'!$C$2:$C$2336,AVERAGE('Medical Examinations'!$C$2:$C$2336))</f>
        <v>11.06</v>
      </c>
      <c r="E1210" s="7" t="str">
        <f>_xlfn.XLOOKUP(A1210,'Medical Examinations'!$A:$A,'Medical Examinations'!$D:$D,"Unknown")</f>
        <v>No</v>
      </c>
      <c r="F1210" s="7" t="str">
        <f>_xlfn.XLOOKUP(A1210,'Medical Examinations'!$A:$A,'Medical Examinations'!$E:$E,"Unknown")</f>
        <v>No</v>
      </c>
      <c r="G1210" s="7" t="str">
        <f>_xlfn.XLOOKUP(A1210,'Medical Examinations'!$A:$A,'Medical Examinations'!$F:$F,"Unknown")</f>
        <v>No</v>
      </c>
      <c r="H1210" s="43">
        <f>_xlfn.XLOOKUP(Healthcare!A1210,'Medical Examinations'!$A:$A,'Medical Examinations'!$G:$G,0)</f>
        <v>2</v>
      </c>
      <c r="I1210" s="7" t="str">
        <f>_xlfn.XLOOKUP(A1210,'Medical Examinations'!$A:$A,'Medical Examinations'!$H:$H,"Unknown")</f>
        <v>No</v>
      </c>
      <c r="J1210" s="7" t="str" cm="1">
        <f t="array" ref="J1210">_xlfn.IFS(C1210&lt;18.5,"Under Weight",C1210&lt;=24.9,"Normal Weight",C1210&lt;30,"Over weight",C1210&gt;=30,"Obesity")</f>
        <v>Obesity</v>
      </c>
      <c r="K1210" s="7" t="str" cm="1">
        <f t="array" ref="K1210">_xlfn.IFS(D1210="Null","Unknown",D1210&lt;5.7,"Normal",D1210&lt;6.5,"Prediabetes",D1210&gt;=6.5,"Diabetes")</f>
        <v>Diabetes</v>
      </c>
      <c r="L1210" s="7" t="str">
        <f>_xlfn.XLOOKUP(A1210,'Hospitalisation Details'!$A:$A,'Hospitalisation Details'!$J:$J,)</f>
        <v>16-Oct-1973</v>
      </c>
      <c r="M1210" s="22">
        <f>+_xlfn.XLOOKUP(A1210,'Hospitalisation Details'!$A:$A,'Hospitalisation Details'!$F:$F)</f>
        <v>9304.7000000000007</v>
      </c>
      <c r="N1210" s="7" t="str">
        <f>_xlfn.XLOOKUP(A1210,'Hospitalisation Details'!$A:$A,'Hospitalisation Details'!$G:$G)</f>
        <v>tier - 3</v>
      </c>
      <c r="O1210" s="7" t="str">
        <f>_xlfn.XLOOKUP(A1210,'Hospitalisation Details'!$A:$A,'Hospitalisation Details'!$H:$H)</f>
        <v>tier - 3</v>
      </c>
      <c r="P1210" s="7" t="str">
        <f>_xlfn.XLOOKUP(A1210,'Hospitalisation Details'!$A:$A,'Hospitalisation Details'!$I:$I)</f>
        <v>R1013</v>
      </c>
      <c r="Q1210" s="28">
        <f>_xlfn.XLOOKUP(A1210,'Hospitalisation Details'!$A:$A,'Hospitalisation Details'!$K:$K)</f>
        <v>50</v>
      </c>
    </row>
    <row r="1211" spans="1:17" x14ac:dyDescent="0.3">
      <c r="A1211" s="27" t="s">
        <v>1160</v>
      </c>
      <c r="B1211" s="7" t="str">
        <f>IFERROR(_xlfn.XLOOKUP(A1211,'Customer Names'!$A$2:$A$2336,'Customer Names'!$C$2:$C$2336),"Unknown")</f>
        <v xml:space="preserve">  Matthew</v>
      </c>
      <c r="C1211" s="7">
        <f>_xlfn.XLOOKUP(A1211,'Medical Examinations'!$A$2:$A$2336,'Medical Examinations'!$B$2:$B$2336,AVERAGE('Medical Examinations'!$B$2:$B$2336))</f>
        <v>25.745000000000001</v>
      </c>
      <c r="D1211" s="7">
        <f>_xlfn.XLOOKUP(A1211,'Medical Examinations'!$A$2:$A$2336,'Medical Examinations'!$C$2:$C$2336,AVERAGE('Medical Examinations'!$C$2:$C$2336))</f>
        <v>6.11</v>
      </c>
      <c r="E1211" s="7" t="str">
        <f>_xlfn.XLOOKUP(A1211,'Medical Examinations'!$A:$A,'Medical Examinations'!$D:$D,"Unknown")</f>
        <v>Yes</v>
      </c>
      <c r="F1211" s="7" t="str">
        <f>_xlfn.XLOOKUP(A1211,'Medical Examinations'!$A:$A,'Medical Examinations'!$E:$E,"Unknown")</f>
        <v>No</v>
      </c>
      <c r="G1211" s="7" t="str">
        <f>_xlfn.XLOOKUP(A1211,'Medical Examinations'!$A:$A,'Medical Examinations'!$F:$F,"Unknown")</f>
        <v>No</v>
      </c>
      <c r="H1211" s="43">
        <f>_xlfn.XLOOKUP(Healthcare!A1211,'Medical Examinations'!$A:$A,'Medical Examinations'!$G:$G,0)</f>
        <v>0</v>
      </c>
      <c r="I1211" s="7" t="str">
        <f>_xlfn.XLOOKUP(A1211,'Medical Examinations'!$A:$A,'Medical Examinations'!$H:$H,"Unknown")</f>
        <v>No</v>
      </c>
      <c r="J1211" s="7" t="str" cm="1">
        <f t="array" ref="J1211">_xlfn.IFS(C1211&lt;18.5,"Under Weight",C1211&lt;=24.9,"Normal Weight",C1211&lt;30,"Over weight",C1211&gt;=30,"Obesity")</f>
        <v>Over weight</v>
      </c>
      <c r="K1211" s="7" t="str" cm="1">
        <f t="array" ref="K1211">_xlfn.IFS(D1211="Null","Unknown",D1211&lt;5.7,"Normal",D1211&lt;6.5,"Prediabetes",D1211&gt;=6.5,"Diabetes")</f>
        <v>Prediabetes</v>
      </c>
      <c r="L1211" s="7" t="str">
        <f>_xlfn.XLOOKUP(A1211,'Hospitalisation Details'!$A:$A,'Hospitalisation Details'!$J:$J,)</f>
        <v>3-Nov-1976</v>
      </c>
      <c r="M1211" s="22">
        <f>+_xlfn.XLOOKUP(A1211,'Hospitalisation Details'!$A:$A,'Hospitalisation Details'!$F:$F)</f>
        <v>9301.89</v>
      </c>
      <c r="N1211" s="7" t="str">
        <f>_xlfn.XLOOKUP(A1211,'Hospitalisation Details'!$A:$A,'Hospitalisation Details'!$G:$G)</f>
        <v>tier - 2</v>
      </c>
      <c r="O1211" s="7" t="str">
        <f>_xlfn.XLOOKUP(A1211,'Hospitalisation Details'!$A:$A,'Hospitalisation Details'!$H:$H)</f>
        <v>tier - 1</v>
      </c>
      <c r="P1211" s="7" t="str">
        <f>_xlfn.XLOOKUP(A1211,'Hospitalisation Details'!$A:$A,'Hospitalisation Details'!$I:$I)</f>
        <v>R1012</v>
      </c>
      <c r="Q1211" s="28">
        <f>_xlfn.XLOOKUP(A1211,'Hospitalisation Details'!$A:$A,'Hospitalisation Details'!$K:$K)</f>
        <v>47</v>
      </c>
    </row>
    <row r="1212" spans="1:17" x14ac:dyDescent="0.3">
      <c r="A1212" s="27" t="s">
        <v>1159</v>
      </c>
      <c r="B1212" s="7" t="str">
        <f>IFERROR(_xlfn.XLOOKUP(A1212,'Customer Names'!$A$2:$A$2336,'Customer Names'!$C$2:$C$2336),"Unknown")</f>
        <v xml:space="preserve">  Kurt</v>
      </c>
      <c r="C1212" s="7">
        <f>_xlfn.XLOOKUP(A1212,'Medical Examinations'!$A$2:$A$2336,'Medical Examinations'!$B$2:$B$2336,AVERAGE('Medical Examinations'!$B$2:$B$2336))</f>
        <v>31.35</v>
      </c>
      <c r="D1212" s="7">
        <f>_xlfn.XLOOKUP(A1212,'Medical Examinations'!$A$2:$A$2336,'Medical Examinations'!$C$2:$C$2336,AVERAGE('Medical Examinations'!$C$2:$C$2336))</f>
        <v>11.49</v>
      </c>
      <c r="E1212" s="7" t="str">
        <f>_xlfn.XLOOKUP(A1212,'Medical Examinations'!$A:$A,'Medical Examinations'!$D:$D,"Unknown")</f>
        <v>No</v>
      </c>
      <c r="F1212" s="7" t="str">
        <f>_xlfn.XLOOKUP(A1212,'Medical Examinations'!$A:$A,'Medical Examinations'!$E:$E,"Unknown")</f>
        <v>No</v>
      </c>
      <c r="G1212" s="7" t="str">
        <f>_xlfn.XLOOKUP(A1212,'Medical Examinations'!$A:$A,'Medical Examinations'!$F:$F,"Unknown")</f>
        <v>No</v>
      </c>
      <c r="H1212" s="43">
        <f>_xlfn.XLOOKUP(Healthcare!A1212,'Medical Examinations'!$A:$A,'Medical Examinations'!$G:$G,0)</f>
        <v>2</v>
      </c>
      <c r="I1212" s="7" t="str">
        <f>_xlfn.XLOOKUP(A1212,'Medical Examinations'!$A:$A,'Medical Examinations'!$H:$H,"Unknown")</f>
        <v>No</v>
      </c>
      <c r="J1212" s="7" t="str" cm="1">
        <f t="array" ref="J1212">_xlfn.IFS(C1212&lt;18.5,"Under Weight",C1212&lt;=24.9,"Normal Weight",C1212&lt;30,"Over weight",C1212&gt;=30,"Obesity")</f>
        <v>Obesity</v>
      </c>
      <c r="K1212" s="7" t="str" cm="1">
        <f t="array" ref="K1212">_xlfn.IFS(D1212="Null","Unknown",D1212&lt;5.7,"Normal",D1212&lt;6.5,"Prediabetes",D1212&gt;=6.5,"Diabetes")</f>
        <v>Diabetes</v>
      </c>
      <c r="L1212" s="7" t="str">
        <f>_xlfn.XLOOKUP(A1212,'Hospitalisation Details'!$A:$A,'Hospitalisation Details'!$J:$J,)</f>
        <v>18-Sep-1973</v>
      </c>
      <c r="M1212" s="22">
        <f>+_xlfn.XLOOKUP(A1212,'Hospitalisation Details'!$A:$A,'Hospitalisation Details'!$F:$F)</f>
        <v>9290.14</v>
      </c>
      <c r="N1212" s="7" t="str">
        <f>_xlfn.XLOOKUP(A1212,'Hospitalisation Details'!$A:$A,'Hospitalisation Details'!$G:$G)</f>
        <v>tier - 3</v>
      </c>
      <c r="O1212" s="7" t="str">
        <f>_xlfn.XLOOKUP(A1212,'Hospitalisation Details'!$A:$A,'Hospitalisation Details'!$H:$H)</f>
        <v>tier - 3</v>
      </c>
      <c r="P1212" s="7" t="str">
        <f>_xlfn.XLOOKUP(A1212,'Hospitalisation Details'!$A:$A,'Hospitalisation Details'!$I:$I)</f>
        <v>R1016</v>
      </c>
      <c r="Q1212" s="28">
        <f>_xlfn.XLOOKUP(A1212,'Hospitalisation Details'!$A:$A,'Hospitalisation Details'!$K:$K)</f>
        <v>50</v>
      </c>
    </row>
    <row r="1213" spans="1:17" x14ac:dyDescent="0.3">
      <c r="A1213" s="27" t="s">
        <v>1158</v>
      </c>
      <c r="B1213" s="7" t="str">
        <f>IFERROR(_xlfn.XLOOKUP(A1213,'Customer Names'!$A$2:$A$2336,'Customer Names'!$C$2:$C$2336),"Unknown")</f>
        <v xml:space="preserve">  Samuel</v>
      </c>
      <c r="C1213" s="7">
        <f>_xlfn.XLOOKUP(A1213,'Medical Examinations'!$A$2:$A$2336,'Medical Examinations'!$B$2:$B$2336,AVERAGE('Medical Examinations'!$B$2:$B$2336))</f>
        <v>29.83</v>
      </c>
      <c r="D1213" s="7">
        <f>_xlfn.XLOOKUP(A1213,'Medical Examinations'!$A$2:$A$2336,'Medical Examinations'!$C$2:$C$2336,AVERAGE('Medical Examinations'!$C$2:$C$2336))</f>
        <v>8.68</v>
      </c>
      <c r="E1213" s="7" t="str">
        <f>_xlfn.XLOOKUP(A1213,'Medical Examinations'!$A:$A,'Medical Examinations'!$D:$D,"Unknown")</f>
        <v>No</v>
      </c>
      <c r="F1213" s="7" t="str">
        <f>_xlfn.XLOOKUP(A1213,'Medical Examinations'!$A:$A,'Medical Examinations'!$E:$E,"Unknown")</f>
        <v>No</v>
      </c>
      <c r="G1213" s="7" t="str">
        <f>_xlfn.XLOOKUP(A1213,'Medical Examinations'!$A:$A,'Medical Examinations'!$F:$F,"Unknown")</f>
        <v>No</v>
      </c>
      <c r="H1213" s="43">
        <f>_xlfn.XLOOKUP(Healthcare!A1213,'Medical Examinations'!$A:$A,'Medical Examinations'!$G:$G,0)</f>
        <v>2</v>
      </c>
      <c r="I1213" s="7" t="str">
        <f>_xlfn.XLOOKUP(A1213,'Medical Examinations'!$A:$A,'Medical Examinations'!$H:$H,"Unknown")</f>
        <v>No</v>
      </c>
      <c r="J1213" s="7" t="str" cm="1">
        <f t="array" ref="J1213">_xlfn.IFS(C1213&lt;18.5,"Under Weight",C1213&lt;=24.9,"Normal Weight",C1213&lt;30,"Over weight",C1213&gt;=30,"Obesity")</f>
        <v>Over weight</v>
      </c>
      <c r="K1213" s="7" t="str" cm="1">
        <f t="array" ref="K1213">_xlfn.IFS(D1213="Null","Unknown",D1213&lt;5.7,"Normal",D1213&lt;6.5,"Prediabetes",D1213&gt;=6.5,"Diabetes")</f>
        <v>Diabetes</v>
      </c>
      <c r="L1213" s="7" t="str">
        <f>_xlfn.XLOOKUP(A1213,'Hospitalisation Details'!$A:$A,'Hospitalisation Details'!$J:$J,)</f>
        <v>16-Oct-1973</v>
      </c>
      <c r="M1213" s="22">
        <f>+_xlfn.XLOOKUP(A1213,'Hospitalisation Details'!$A:$A,'Hospitalisation Details'!$F:$F)</f>
        <v>9288.0300000000007</v>
      </c>
      <c r="N1213" s="7" t="str">
        <f>_xlfn.XLOOKUP(A1213,'Hospitalisation Details'!$A:$A,'Hospitalisation Details'!$G:$G)</f>
        <v>tier - 2</v>
      </c>
      <c r="O1213" s="7" t="str">
        <f>_xlfn.XLOOKUP(A1213,'Hospitalisation Details'!$A:$A,'Hospitalisation Details'!$H:$H)</f>
        <v>tier - 3</v>
      </c>
      <c r="P1213" s="7" t="str">
        <f>_xlfn.XLOOKUP(A1213,'Hospitalisation Details'!$A:$A,'Hospitalisation Details'!$I:$I)</f>
        <v>R1018</v>
      </c>
      <c r="Q1213" s="28">
        <f>_xlfn.XLOOKUP(A1213,'Hospitalisation Details'!$A:$A,'Hospitalisation Details'!$K:$K)</f>
        <v>50</v>
      </c>
    </row>
    <row r="1214" spans="1:17" x14ac:dyDescent="0.3">
      <c r="A1214" s="27" t="s">
        <v>1157</v>
      </c>
      <c r="B1214" s="7" t="str">
        <f>IFERROR(_xlfn.XLOOKUP(A1214,'Customer Names'!$A$2:$A$2336,'Customer Names'!$C$2:$C$2336),"Unknown")</f>
        <v xml:space="preserve">  Emily</v>
      </c>
      <c r="C1214" s="7">
        <f>_xlfn.XLOOKUP(A1214,'Medical Examinations'!$A$2:$A$2336,'Medical Examinations'!$B$2:$B$2336,AVERAGE('Medical Examinations'!$B$2:$B$2336))</f>
        <v>25.49</v>
      </c>
      <c r="D1214" s="7">
        <f>_xlfn.XLOOKUP(A1214,'Medical Examinations'!$A$2:$A$2336,'Medical Examinations'!$C$2:$C$2336,AVERAGE('Medical Examinations'!$C$2:$C$2336))</f>
        <v>5.68</v>
      </c>
      <c r="E1214" s="7" t="str">
        <f>_xlfn.XLOOKUP(A1214,'Medical Examinations'!$A:$A,'Medical Examinations'!$D:$D,"Unknown")</f>
        <v>Yes</v>
      </c>
      <c r="F1214" s="7" t="str">
        <f>_xlfn.XLOOKUP(A1214,'Medical Examinations'!$A:$A,'Medical Examinations'!$E:$E,"Unknown")</f>
        <v>No</v>
      </c>
      <c r="G1214" s="7" t="str">
        <f>_xlfn.XLOOKUP(A1214,'Medical Examinations'!$A:$A,'Medical Examinations'!$F:$F,"Unknown")</f>
        <v>Yes</v>
      </c>
      <c r="H1214" s="43">
        <f>_xlfn.XLOOKUP(Healthcare!A1214,'Medical Examinations'!$A:$A,'Medical Examinations'!$G:$G,0)</f>
        <v>1</v>
      </c>
      <c r="I1214" s="7" t="str">
        <f>_xlfn.XLOOKUP(A1214,'Medical Examinations'!$A:$A,'Medical Examinations'!$H:$H,"Unknown")</f>
        <v>No</v>
      </c>
      <c r="J1214" s="7" t="str" cm="1">
        <f t="array" ref="J1214">_xlfn.IFS(C1214&lt;18.5,"Under Weight",C1214&lt;=24.9,"Normal Weight",C1214&lt;30,"Over weight",C1214&gt;=30,"Obesity")</f>
        <v>Over weight</v>
      </c>
      <c r="K1214" s="7" t="str" cm="1">
        <f t="array" ref="K1214">_xlfn.IFS(D1214="Null","Unknown",D1214&lt;5.7,"Normal",D1214&lt;6.5,"Prediabetes",D1214&gt;=6.5,"Diabetes")</f>
        <v>Normal</v>
      </c>
      <c r="L1214" s="7" t="str">
        <f>_xlfn.XLOOKUP(A1214,'Hospitalisation Details'!$A:$A,'Hospitalisation Details'!$J:$J,)</f>
        <v>26-Nov-1969</v>
      </c>
      <c r="M1214" s="22">
        <f>+_xlfn.XLOOKUP(A1214,'Hospitalisation Details'!$A:$A,'Hospitalisation Details'!$F:$F)</f>
        <v>9285.8700000000008</v>
      </c>
      <c r="N1214" s="7" t="str">
        <f>_xlfn.XLOOKUP(A1214,'Hospitalisation Details'!$A:$A,'Hospitalisation Details'!$G:$G)</f>
        <v>tier - 2</v>
      </c>
      <c r="O1214" s="7" t="str">
        <f>_xlfn.XLOOKUP(A1214,'Hospitalisation Details'!$A:$A,'Hospitalisation Details'!$H:$H)</f>
        <v>tier - 3</v>
      </c>
      <c r="P1214" s="7" t="str">
        <f>_xlfn.XLOOKUP(A1214,'Hospitalisation Details'!$A:$A,'Hospitalisation Details'!$I:$I)</f>
        <v>R1013</v>
      </c>
      <c r="Q1214" s="28">
        <f>_xlfn.XLOOKUP(A1214,'Hospitalisation Details'!$A:$A,'Hospitalisation Details'!$K:$K)</f>
        <v>54</v>
      </c>
    </row>
    <row r="1215" spans="1:17" x14ac:dyDescent="0.3">
      <c r="A1215" s="27" t="s">
        <v>1156</v>
      </c>
      <c r="B1215" s="7" t="str">
        <f>IFERROR(_xlfn.XLOOKUP(A1215,'Customer Names'!$A$2:$A$2336,'Customer Names'!$C$2:$C$2336),"Unknown")</f>
        <v xml:space="preserve">  Tiffany</v>
      </c>
      <c r="C1215" s="7">
        <f>_xlfn.XLOOKUP(A1215,'Medical Examinations'!$A$2:$A$2336,'Medical Examinations'!$B$2:$B$2336,AVERAGE('Medical Examinations'!$B$2:$B$2336))</f>
        <v>34.1</v>
      </c>
      <c r="D1215" s="7">
        <f>_xlfn.XLOOKUP(A1215,'Medical Examinations'!$A$2:$A$2336,'Medical Examinations'!$C$2:$C$2336,AVERAGE('Medical Examinations'!$C$2:$C$2336))</f>
        <v>8.4499999999999993</v>
      </c>
      <c r="E1215" s="7" t="str">
        <f>_xlfn.XLOOKUP(A1215,'Medical Examinations'!$A:$A,'Medical Examinations'!$D:$D,"Unknown")</f>
        <v>No</v>
      </c>
      <c r="F1215" s="7" t="str">
        <f>_xlfn.XLOOKUP(A1215,'Medical Examinations'!$A:$A,'Medical Examinations'!$E:$E,"Unknown")</f>
        <v>No</v>
      </c>
      <c r="G1215" s="7" t="str">
        <f>_xlfn.XLOOKUP(A1215,'Medical Examinations'!$A:$A,'Medical Examinations'!$F:$F,"Unknown")</f>
        <v>No</v>
      </c>
      <c r="H1215" s="43">
        <f>_xlfn.XLOOKUP(Healthcare!A1215,'Medical Examinations'!$A:$A,'Medical Examinations'!$G:$G,0)</f>
        <v>0</v>
      </c>
      <c r="I1215" s="7" t="str">
        <f>_xlfn.XLOOKUP(A1215,'Medical Examinations'!$A:$A,'Medical Examinations'!$H:$H,"Unknown")</f>
        <v>No</v>
      </c>
      <c r="J1215" s="7" t="str" cm="1">
        <f t="array" ref="J1215">_xlfn.IFS(C1215&lt;18.5,"Under Weight",C1215&lt;=24.9,"Normal Weight",C1215&lt;30,"Over weight",C1215&gt;=30,"Obesity")</f>
        <v>Obesity</v>
      </c>
      <c r="K1215" s="7" t="str" cm="1">
        <f t="array" ref="K1215">_xlfn.IFS(D1215="Null","Unknown",D1215&lt;5.7,"Normal",D1215&lt;6.5,"Prediabetes",D1215&gt;=6.5,"Diabetes")</f>
        <v>Diabetes</v>
      </c>
      <c r="L1215" s="7" t="str">
        <f>_xlfn.XLOOKUP(A1215,'Hospitalisation Details'!$A:$A,'Hospitalisation Details'!$J:$J,)</f>
        <v>2-Jul-1971</v>
      </c>
      <c r="M1215" s="22">
        <f>+_xlfn.XLOOKUP(A1215,'Hospitalisation Details'!$A:$A,'Hospitalisation Details'!$F:$F)</f>
        <v>9283.56</v>
      </c>
      <c r="N1215" s="7" t="str">
        <f>_xlfn.XLOOKUP(A1215,'Hospitalisation Details'!$A:$A,'Hospitalisation Details'!$G:$G)</f>
        <v>tier - 2</v>
      </c>
      <c r="O1215" s="7" t="str">
        <f>_xlfn.XLOOKUP(A1215,'Hospitalisation Details'!$A:$A,'Hospitalisation Details'!$H:$H)</f>
        <v>tier - 3</v>
      </c>
      <c r="P1215" s="7" t="str">
        <f>_xlfn.XLOOKUP(A1215,'Hospitalisation Details'!$A:$A,'Hospitalisation Details'!$I:$I)</f>
        <v>R1013</v>
      </c>
      <c r="Q1215" s="28">
        <f>_xlfn.XLOOKUP(A1215,'Hospitalisation Details'!$A:$A,'Hospitalisation Details'!$K:$K)</f>
        <v>52</v>
      </c>
    </row>
    <row r="1216" spans="1:17" x14ac:dyDescent="0.3">
      <c r="A1216" s="27" t="s">
        <v>1155</v>
      </c>
      <c r="B1216" s="7" t="str">
        <f>IFERROR(_xlfn.XLOOKUP(A1216,'Customer Names'!$A$2:$A$2336,'Customer Names'!$C$2:$C$2336),"Unknown")</f>
        <v xml:space="preserve">  Alex F</v>
      </c>
      <c r="C1216" s="7">
        <f>_xlfn.XLOOKUP(A1216,'Medical Examinations'!$A$2:$A$2336,'Medical Examinations'!$B$2:$B$2336,AVERAGE('Medical Examinations'!$B$2:$B$2336))</f>
        <v>25.84</v>
      </c>
      <c r="D1216" s="7">
        <f>_xlfn.XLOOKUP(A1216,'Medical Examinations'!$A$2:$A$2336,'Medical Examinations'!$C$2:$C$2336,AVERAGE('Medical Examinations'!$C$2:$C$2336))</f>
        <v>8.51</v>
      </c>
      <c r="E1216" s="7" t="str">
        <f>_xlfn.XLOOKUP(A1216,'Medical Examinations'!$A:$A,'Medical Examinations'!$D:$D,"Unknown")</f>
        <v>No</v>
      </c>
      <c r="F1216" s="7" t="str">
        <f>_xlfn.XLOOKUP(A1216,'Medical Examinations'!$A:$A,'Medical Examinations'!$E:$E,"Unknown")</f>
        <v>No</v>
      </c>
      <c r="G1216" s="7" t="str">
        <f>_xlfn.XLOOKUP(A1216,'Medical Examinations'!$A:$A,'Medical Examinations'!$F:$F,"Unknown")</f>
        <v>No</v>
      </c>
      <c r="H1216" s="43">
        <f>_xlfn.XLOOKUP(Healthcare!A1216,'Medical Examinations'!$A:$A,'Medical Examinations'!$G:$G,0)</f>
        <v>2</v>
      </c>
      <c r="I1216" s="7" t="str">
        <f>_xlfn.XLOOKUP(A1216,'Medical Examinations'!$A:$A,'Medical Examinations'!$H:$H,"Unknown")</f>
        <v>No</v>
      </c>
      <c r="J1216" s="7" t="str" cm="1">
        <f t="array" ref="J1216">_xlfn.IFS(C1216&lt;18.5,"Under Weight",C1216&lt;=24.9,"Normal Weight",C1216&lt;30,"Over weight",C1216&gt;=30,"Obesity")</f>
        <v>Over weight</v>
      </c>
      <c r="K1216" s="7" t="str" cm="1">
        <f t="array" ref="K1216">_xlfn.IFS(D1216="Null","Unknown",D1216&lt;5.7,"Normal",D1216&lt;6.5,"Prediabetes",D1216&gt;=6.5,"Diabetes")</f>
        <v>Diabetes</v>
      </c>
      <c r="L1216" s="7" t="str">
        <f>_xlfn.XLOOKUP(A1216,'Hospitalisation Details'!$A:$A,'Hospitalisation Details'!$J:$J,)</f>
        <v>27-Oct-1973</v>
      </c>
      <c r="M1216" s="22">
        <f>+_xlfn.XLOOKUP(A1216,'Hospitalisation Details'!$A:$A,'Hospitalisation Details'!$F:$F)</f>
        <v>9282.48</v>
      </c>
      <c r="N1216" s="7" t="str">
        <f>_xlfn.XLOOKUP(A1216,'Hospitalisation Details'!$A:$A,'Hospitalisation Details'!$G:$G)</f>
        <v>tier - 3</v>
      </c>
      <c r="O1216" s="7" t="str">
        <f>_xlfn.XLOOKUP(A1216,'Hospitalisation Details'!$A:$A,'Hospitalisation Details'!$H:$H)</f>
        <v>tier - 2</v>
      </c>
      <c r="P1216" s="7" t="str">
        <f>_xlfn.XLOOKUP(A1216,'Hospitalisation Details'!$A:$A,'Hospitalisation Details'!$I:$I)</f>
        <v>R1016</v>
      </c>
      <c r="Q1216" s="28">
        <f>_xlfn.XLOOKUP(A1216,'Hospitalisation Details'!$A:$A,'Hospitalisation Details'!$K:$K)</f>
        <v>50</v>
      </c>
    </row>
    <row r="1217" spans="1:17" x14ac:dyDescent="0.3">
      <c r="A1217" s="27" t="s">
        <v>1154</v>
      </c>
      <c r="B1217" s="7" t="str">
        <f>IFERROR(_xlfn.XLOOKUP(A1217,'Customer Names'!$A$2:$A$2336,'Customer Names'!$C$2:$C$2336),"Unknown")</f>
        <v xml:space="preserve">  Alice</v>
      </c>
      <c r="C1217" s="7">
        <f>_xlfn.XLOOKUP(A1217,'Medical Examinations'!$A$2:$A$2336,'Medical Examinations'!$B$2:$B$2336,AVERAGE('Medical Examinations'!$B$2:$B$2336))</f>
        <v>20.6</v>
      </c>
      <c r="D1217" s="7">
        <f>_xlfn.XLOOKUP(A1217,'Medical Examinations'!$A$2:$A$2336,'Medical Examinations'!$C$2:$C$2336,AVERAGE('Medical Examinations'!$C$2:$C$2336))</f>
        <v>7.62</v>
      </c>
      <c r="E1217" s="7" t="str">
        <f>_xlfn.XLOOKUP(A1217,'Medical Examinations'!$A:$A,'Medical Examinations'!$D:$D,"Unknown")</f>
        <v>No</v>
      </c>
      <c r="F1217" s="7" t="str">
        <f>_xlfn.XLOOKUP(A1217,'Medical Examinations'!$A:$A,'Medical Examinations'!$E:$E,"Unknown")</f>
        <v>No</v>
      </c>
      <c r="G1217" s="7" t="str">
        <f>_xlfn.XLOOKUP(A1217,'Medical Examinations'!$A:$A,'Medical Examinations'!$F:$F,"Unknown")</f>
        <v>No</v>
      </c>
      <c r="H1217" s="43">
        <f>_xlfn.XLOOKUP(Healthcare!A1217,'Medical Examinations'!$A:$A,'Medical Examinations'!$G:$G,0)</f>
        <v>0</v>
      </c>
      <c r="I1217" s="7" t="str">
        <f>_xlfn.XLOOKUP(A1217,'Medical Examinations'!$A:$A,'Medical Examinations'!$H:$H,"Unknown")</f>
        <v>No</v>
      </c>
      <c r="J1217" s="7" t="str" cm="1">
        <f t="array" ref="J1217">_xlfn.IFS(C1217&lt;18.5,"Under Weight",C1217&lt;=24.9,"Normal Weight",C1217&lt;30,"Over weight",C1217&gt;=30,"Obesity")</f>
        <v>Normal Weight</v>
      </c>
      <c r="K1217" s="7" t="str" cm="1">
        <f t="array" ref="K1217">_xlfn.IFS(D1217="Null","Unknown",D1217&lt;5.7,"Normal",D1217&lt;6.5,"Prediabetes",D1217&gt;=6.5,"Diabetes")</f>
        <v>Diabetes</v>
      </c>
      <c r="L1217" s="7" t="str">
        <f>_xlfn.XLOOKUP(A1217,'Hospitalisation Details'!$A:$A,'Hospitalisation Details'!$J:$J,)</f>
        <v>6-Aug-1971</v>
      </c>
      <c r="M1217" s="22">
        <f>+_xlfn.XLOOKUP(A1217,'Hospitalisation Details'!$A:$A,'Hospitalisation Details'!$F:$F)</f>
        <v>9264.7999999999993</v>
      </c>
      <c r="N1217" s="7" t="str">
        <f>_xlfn.XLOOKUP(A1217,'Hospitalisation Details'!$A:$A,'Hospitalisation Details'!$G:$G)</f>
        <v>tier - 2</v>
      </c>
      <c r="O1217" s="7" t="str">
        <f>_xlfn.XLOOKUP(A1217,'Hospitalisation Details'!$A:$A,'Hospitalisation Details'!$H:$H)</f>
        <v>tier - 1</v>
      </c>
      <c r="P1217" s="7" t="str">
        <f>_xlfn.XLOOKUP(A1217,'Hospitalisation Details'!$A:$A,'Hospitalisation Details'!$I:$I)</f>
        <v>R1011</v>
      </c>
      <c r="Q1217" s="28">
        <f>_xlfn.XLOOKUP(A1217,'Hospitalisation Details'!$A:$A,'Hospitalisation Details'!$K:$K)</f>
        <v>52</v>
      </c>
    </row>
    <row r="1218" spans="1:17" x14ac:dyDescent="0.3">
      <c r="A1218" s="27" t="s">
        <v>1153</v>
      </c>
      <c r="B1218" s="7" t="str">
        <f>IFERROR(_xlfn.XLOOKUP(A1218,'Customer Names'!$A$2:$A$2336,'Customer Names'!$C$2:$C$2336),"Unknown")</f>
        <v xml:space="preserve">  Allison M</v>
      </c>
      <c r="C1218" s="7">
        <f>_xlfn.XLOOKUP(A1218,'Medical Examinations'!$A$2:$A$2336,'Medical Examinations'!$B$2:$B$2336,AVERAGE('Medical Examinations'!$B$2:$B$2336))</f>
        <v>28.88</v>
      </c>
      <c r="D1218" s="7">
        <f>_xlfn.XLOOKUP(A1218,'Medical Examinations'!$A$2:$A$2336,'Medical Examinations'!$C$2:$C$2336,AVERAGE('Medical Examinations'!$C$2:$C$2336))</f>
        <v>10.18</v>
      </c>
      <c r="E1218" s="7" t="str">
        <f>_xlfn.XLOOKUP(A1218,'Medical Examinations'!$A:$A,'Medical Examinations'!$D:$D,"Unknown")</f>
        <v>No</v>
      </c>
      <c r="F1218" s="7" t="str">
        <f>_xlfn.XLOOKUP(A1218,'Medical Examinations'!$A:$A,'Medical Examinations'!$E:$E,"Unknown")</f>
        <v>No</v>
      </c>
      <c r="G1218" s="7" t="str">
        <f>_xlfn.XLOOKUP(A1218,'Medical Examinations'!$A:$A,'Medical Examinations'!$F:$F,"Unknown")</f>
        <v>No</v>
      </c>
      <c r="H1218" s="43">
        <f>_xlfn.XLOOKUP(Healthcare!A1218,'Medical Examinations'!$A:$A,'Medical Examinations'!$G:$G,0)</f>
        <v>0</v>
      </c>
      <c r="I1218" s="7" t="str">
        <f>_xlfn.XLOOKUP(A1218,'Medical Examinations'!$A:$A,'Medical Examinations'!$H:$H,"Unknown")</f>
        <v>No</v>
      </c>
      <c r="J1218" s="7" t="str" cm="1">
        <f t="array" ref="J1218">_xlfn.IFS(C1218&lt;18.5,"Under Weight",C1218&lt;=24.9,"Normal Weight",C1218&lt;30,"Over weight",C1218&gt;=30,"Obesity")</f>
        <v>Over weight</v>
      </c>
      <c r="K1218" s="7" t="str" cm="1">
        <f t="array" ref="K1218">_xlfn.IFS(D1218="Null","Unknown",D1218&lt;5.7,"Normal",D1218&lt;6.5,"Prediabetes",D1218&gt;=6.5,"Diabetes")</f>
        <v>Diabetes</v>
      </c>
      <c r="L1218" s="7" t="str">
        <f>_xlfn.XLOOKUP(A1218,'Hospitalisation Details'!$A:$A,'Hospitalisation Details'!$J:$J,)</f>
        <v>21-Aug-1974</v>
      </c>
      <c r="M1218" s="22">
        <f>+_xlfn.XLOOKUP(A1218,'Hospitalisation Details'!$A:$A,'Hospitalisation Details'!$F:$F)</f>
        <v>9249.5</v>
      </c>
      <c r="N1218" s="7" t="str">
        <f>_xlfn.XLOOKUP(A1218,'Hospitalisation Details'!$A:$A,'Hospitalisation Details'!$G:$G)</f>
        <v>tier - 2</v>
      </c>
      <c r="O1218" s="7" t="str">
        <f>_xlfn.XLOOKUP(A1218,'Hospitalisation Details'!$A:$A,'Hospitalisation Details'!$H:$H)</f>
        <v>tier - 1</v>
      </c>
      <c r="P1218" s="7" t="str">
        <f>_xlfn.XLOOKUP(A1218,'Hospitalisation Details'!$A:$A,'Hospitalisation Details'!$I:$I)</f>
        <v>R1012</v>
      </c>
      <c r="Q1218" s="28">
        <f>_xlfn.XLOOKUP(A1218,'Hospitalisation Details'!$A:$A,'Hospitalisation Details'!$K:$K)</f>
        <v>49</v>
      </c>
    </row>
    <row r="1219" spans="1:17" x14ac:dyDescent="0.3">
      <c r="A1219" s="27" t="s">
        <v>1152</v>
      </c>
      <c r="B1219" s="7" t="str">
        <f>IFERROR(_xlfn.XLOOKUP(A1219,'Customer Names'!$A$2:$A$2336,'Customer Names'!$C$2:$C$2336),"Unknown")</f>
        <v xml:space="preserve">  Johannes Fiskerstand</v>
      </c>
      <c r="C1219" s="7">
        <f>_xlfn.XLOOKUP(A1219,'Medical Examinations'!$A$2:$A$2336,'Medical Examinations'!$B$2:$B$2336,AVERAGE('Medical Examinations'!$B$2:$B$2336))</f>
        <v>28.24</v>
      </c>
      <c r="D1219" s="7">
        <f>_xlfn.XLOOKUP(A1219,'Medical Examinations'!$A$2:$A$2336,'Medical Examinations'!$C$2:$C$2336,AVERAGE('Medical Examinations'!$C$2:$C$2336))</f>
        <v>5.36</v>
      </c>
      <c r="E1219" s="7" t="str">
        <f>_xlfn.XLOOKUP(A1219,'Medical Examinations'!$A:$A,'Medical Examinations'!$D:$D,"Unknown")</f>
        <v>No</v>
      </c>
      <c r="F1219" s="7" t="str">
        <f>_xlfn.XLOOKUP(A1219,'Medical Examinations'!$A:$A,'Medical Examinations'!$E:$E,"Unknown")</f>
        <v>No</v>
      </c>
      <c r="G1219" s="7" t="str">
        <f>_xlfn.XLOOKUP(A1219,'Medical Examinations'!$A:$A,'Medical Examinations'!$F:$F,"Unknown")</f>
        <v>No</v>
      </c>
      <c r="H1219" s="43">
        <f>_xlfn.XLOOKUP(Healthcare!A1219,'Medical Examinations'!$A:$A,'Medical Examinations'!$G:$G,0)</f>
        <v>0</v>
      </c>
      <c r="I1219" s="7" t="str">
        <f>_xlfn.XLOOKUP(A1219,'Medical Examinations'!$A:$A,'Medical Examinations'!$H:$H,"Unknown")</f>
        <v>No</v>
      </c>
      <c r="J1219" s="7" t="str" cm="1">
        <f t="array" ref="J1219">_xlfn.IFS(C1219&lt;18.5,"Under Weight",C1219&lt;=24.9,"Normal Weight",C1219&lt;30,"Over weight",C1219&gt;=30,"Obesity")</f>
        <v>Over weight</v>
      </c>
      <c r="K1219" s="7" t="str" cm="1">
        <f t="array" ref="K1219">_xlfn.IFS(D1219="Null","Unknown",D1219&lt;5.7,"Normal",D1219&lt;6.5,"Prediabetes",D1219&gt;=6.5,"Diabetes")</f>
        <v>Normal</v>
      </c>
      <c r="L1219" s="7" t="str">
        <f>_xlfn.XLOOKUP(A1219,'Hospitalisation Details'!$A:$A,'Hospitalisation Details'!$J:$J,)</f>
        <v>5-Oct-1980</v>
      </c>
      <c r="M1219" s="22">
        <f>+_xlfn.XLOOKUP(A1219,'Hospitalisation Details'!$A:$A,'Hospitalisation Details'!$F:$F)</f>
        <v>9247.94</v>
      </c>
      <c r="N1219" s="7" t="str">
        <f>_xlfn.XLOOKUP(A1219,'Hospitalisation Details'!$A:$A,'Hospitalisation Details'!$G:$G)</f>
        <v>tier - 2</v>
      </c>
      <c r="O1219" s="7" t="str">
        <f>_xlfn.XLOOKUP(A1219,'Hospitalisation Details'!$A:$A,'Hospitalisation Details'!$H:$H)</f>
        <v>tier - 1</v>
      </c>
      <c r="P1219" s="7" t="str">
        <f>_xlfn.XLOOKUP(A1219,'Hospitalisation Details'!$A:$A,'Hospitalisation Details'!$I:$I)</f>
        <v>R1021</v>
      </c>
      <c r="Q1219" s="28">
        <f>_xlfn.XLOOKUP(A1219,'Hospitalisation Details'!$A:$A,'Hospitalisation Details'!$K:$K)</f>
        <v>43</v>
      </c>
    </row>
    <row r="1220" spans="1:17" x14ac:dyDescent="0.3">
      <c r="A1220" s="27" t="s">
        <v>1151</v>
      </c>
      <c r="B1220" s="7" t="str">
        <f>IFERROR(_xlfn.XLOOKUP(A1220,'Customer Names'!$A$2:$A$2336,'Customer Names'!$C$2:$C$2336),"Unknown")</f>
        <v xml:space="preserve">  Stephen</v>
      </c>
      <c r="C1220" s="7">
        <f>_xlfn.XLOOKUP(A1220,'Medical Examinations'!$A$2:$A$2336,'Medical Examinations'!$B$2:$B$2336,AVERAGE('Medical Examinations'!$B$2:$B$2336))</f>
        <v>25.46</v>
      </c>
      <c r="D1220" s="7">
        <f>_xlfn.XLOOKUP(A1220,'Medical Examinations'!$A$2:$A$2336,'Medical Examinations'!$C$2:$C$2336,AVERAGE('Medical Examinations'!$C$2:$C$2336))</f>
        <v>11.78</v>
      </c>
      <c r="E1220" s="7" t="str">
        <f>_xlfn.XLOOKUP(A1220,'Medical Examinations'!$A:$A,'Medical Examinations'!$D:$D,"Unknown")</f>
        <v>Yes</v>
      </c>
      <c r="F1220" s="7" t="str">
        <f>_xlfn.XLOOKUP(A1220,'Medical Examinations'!$A:$A,'Medical Examinations'!$E:$E,"Unknown")</f>
        <v>No</v>
      </c>
      <c r="G1220" s="7" t="str">
        <f>_xlfn.XLOOKUP(A1220,'Medical Examinations'!$A:$A,'Medical Examinations'!$F:$F,"Unknown")</f>
        <v>No</v>
      </c>
      <c r="H1220" s="43">
        <f>_xlfn.XLOOKUP(Healthcare!A1220,'Medical Examinations'!$A:$A,'Medical Examinations'!$G:$G,0)</f>
        <v>1</v>
      </c>
      <c r="I1220" s="7" t="str">
        <f>_xlfn.XLOOKUP(A1220,'Medical Examinations'!$A:$A,'Medical Examinations'!$H:$H,"Unknown")</f>
        <v>No</v>
      </c>
      <c r="J1220" s="7" t="str" cm="1">
        <f t="array" ref="J1220">_xlfn.IFS(C1220&lt;18.5,"Under Weight",C1220&lt;=24.9,"Normal Weight",C1220&lt;30,"Over weight",C1220&gt;=30,"Obesity")</f>
        <v>Over weight</v>
      </c>
      <c r="K1220" s="7" t="str" cm="1">
        <f t="array" ref="K1220">_xlfn.IFS(D1220="Null","Unknown",D1220&lt;5.7,"Normal",D1220&lt;6.5,"Prediabetes",D1220&gt;=6.5,"Diabetes")</f>
        <v>Diabetes</v>
      </c>
      <c r="L1220" s="7" t="str">
        <f>_xlfn.XLOOKUP(A1220,'Hospitalisation Details'!$A:$A,'Hospitalisation Details'!$J:$J,)</f>
        <v>6-Dec-1975</v>
      </c>
      <c r="M1220" s="22">
        <f>+_xlfn.XLOOKUP(A1220,'Hospitalisation Details'!$A:$A,'Hospitalisation Details'!$F:$F)</f>
        <v>9225.26</v>
      </c>
      <c r="N1220" s="7" t="str">
        <f>_xlfn.XLOOKUP(A1220,'Hospitalisation Details'!$A:$A,'Hospitalisation Details'!$G:$G)</f>
        <v>tier - 3</v>
      </c>
      <c r="O1220" s="7" t="str">
        <f>_xlfn.XLOOKUP(A1220,'Hospitalisation Details'!$A:$A,'Hospitalisation Details'!$H:$H)</f>
        <v>tier - 3</v>
      </c>
      <c r="P1220" s="7" t="str">
        <f>_xlfn.XLOOKUP(A1220,'Hospitalisation Details'!$A:$A,'Hospitalisation Details'!$I:$I)</f>
        <v>R1015</v>
      </c>
      <c r="Q1220" s="28">
        <f>_xlfn.XLOOKUP(A1220,'Hospitalisation Details'!$A:$A,'Hospitalisation Details'!$K:$K)</f>
        <v>48</v>
      </c>
    </row>
    <row r="1221" spans="1:17" x14ac:dyDescent="0.3">
      <c r="A1221" s="27" t="s">
        <v>1150</v>
      </c>
      <c r="B1221" s="7" t="str">
        <f>IFERROR(_xlfn.XLOOKUP(A1221,'Customer Names'!$A$2:$A$2336,'Customer Names'!$C$2:$C$2336),"Unknown")</f>
        <v xml:space="preserve">  Jon M</v>
      </c>
      <c r="C1221" s="7">
        <f>_xlfn.XLOOKUP(A1221,'Medical Examinations'!$A$2:$A$2336,'Medical Examinations'!$B$2:$B$2336,AVERAGE('Medical Examinations'!$B$2:$B$2336))</f>
        <v>29.64</v>
      </c>
      <c r="D1221" s="7">
        <f>_xlfn.XLOOKUP(A1221,'Medical Examinations'!$A$2:$A$2336,'Medical Examinations'!$C$2:$C$2336,AVERAGE('Medical Examinations'!$C$2:$C$2336))</f>
        <v>10.82</v>
      </c>
      <c r="E1221" s="7" t="str">
        <f>_xlfn.XLOOKUP(A1221,'Medical Examinations'!$A:$A,'Medical Examinations'!$D:$D,"Unknown")</f>
        <v>Yes</v>
      </c>
      <c r="F1221" s="7" t="str">
        <f>_xlfn.XLOOKUP(A1221,'Medical Examinations'!$A:$A,'Medical Examinations'!$E:$E,"Unknown")</f>
        <v>No</v>
      </c>
      <c r="G1221" s="7" t="str">
        <f>_xlfn.XLOOKUP(A1221,'Medical Examinations'!$A:$A,'Medical Examinations'!$F:$F,"Unknown")</f>
        <v>No</v>
      </c>
      <c r="H1221" s="43">
        <f>_xlfn.XLOOKUP(Healthcare!A1221,'Medical Examinations'!$A:$A,'Medical Examinations'!$G:$G,0)</f>
        <v>0</v>
      </c>
      <c r="I1221" s="7" t="str">
        <f>_xlfn.XLOOKUP(A1221,'Medical Examinations'!$A:$A,'Medical Examinations'!$H:$H,"Unknown")</f>
        <v>No</v>
      </c>
      <c r="J1221" s="7" t="str" cm="1">
        <f t="array" ref="J1221">_xlfn.IFS(C1221&lt;18.5,"Under Weight",C1221&lt;=24.9,"Normal Weight",C1221&lt;30,"Over weight",C1221&gt;=30,"Obesity")</f>
        <v>Over weight</v>
      </c>
      <c r="K1221" s="7" t="str" cm="1">
        <f t="array" ref="K1221">_xlfn.IFS(D1221="Null","Unknown",D1221&lt;5.7,"Normal",D1221&lt;6.5,"Prediabetes",D1221&gt;=6.5,"Diabetes")</f>
        <v>Diabetes</v>
      </c>
      <c r="L1221" s="7" t="str">
        <f>_xlfn.XLOOKUP(A1221,'Hospitalisation Details'!$A:$A,'Hospitalisation Details'!$J:$J,)</f>
        <v>5-Dec-1981</v>
      </c>
      <c r="M1221" s="22">
        <f>+_xlfn.XLOOKUP(A1221,'Hospitalisation Details'!$A:$A,'Hospitalisation Details'!$F:$F)</f>
        <v>9222.4</v>
      </c>
      <c r="N1221" s="7" t="str">
        <f>_xlfn.XLOOKUP(A1221,'Hospitalisation Details'!$A:$A,'Hospitalisation Details'!$G:$G)</f>
        <v>tier - 2</v>
      </c>
      <c r="O1221" s="7" t="str">
        <f>_xlfn.XLOOKUP(A1221,'Hospitalisation Details'!$A:$A,'Hospitalisation Details'!$H:$H)</f>
        <v>tier - 3</v>
      </c>
      <c r="P1221" s="7" t="str">
        <f>_xlfn.XLOOKUP(A1221,'Hospitalisation Details'!$A:$A,'Hospitalisation Details'!$I:$I)</f>
        <v>R1019</v>
      </c>
      <c r="Q1221" s="28">
        <f>_xlfn.XLOOKUP(A1221,'Hospitalisation Details'!$A:$A,'Hospitalisation Details'!$K:$K)</f>
        <v>42</v>
      </c>
    </row>
    <row r="1222" spans="1:17" x14ac:dyDescent="0.3">
      <c r="A1222" s="27" t="s">
        <v>1149</v>
      </c>
      <c r="B1222" s="7" t="str">
        <f>IFERROR(_xlfn.XLOOKUP(A1222,'Customer Names'!$A$2:$A$2336,'Customer Names'!$C$2:$C$2336),"Unknown")</f>
        <v xml:space="preserve">  Fasil</v>
      </c>
      <c r="C1222" s="7">
        <f>_xlfn.XLOOKUP(A1222,'Medical Examinations'!$A$2:$A$2336,'Medical Examinations'!$B$2:$B$2336,AVERAGE('Medical Examinations'!$B$2:$B$2336))</f>
        <v>31.27</v>
      </c>
      <c r="D1222" s="7">
        <f>_xlfn.XLOOKUP(A1222,'Medical Examinations'!$A$2:$A$2336,'Medical Examinations'!$C$2:$C$2336,AVERAGE('Medical Examinations'!$C$2:$C$2336))</f>
        <v>7.73</v>
      </c>
      <c r="E1222" s="7" t="str">
        <f>_xlfn.XLOOKUP(A1222,'Medical Examinations'!$A:$A,'Medical Examinations'!$D:$D,"Unknown")</f>
        <v>Yes</v>
      </c>
      <c r="F1222" s="7" t="str">
        <f>_xlfn.XLOOKUP(A1222,'Medical Examinations'!$A:$A,'Medical Examinations'!$E:$E,"Unknown")</f>
        <v>No</v>
      </c>
      <c r="G1222" s="7" t="str">
        <f>_xlfn.XLOOKUP(A1222,'Medical Examinations'!$A:$A,'Medical Examinations'!$F:$F,"Unknown")</f>
        <v>No</v>
      </c>
      <c r="H1222" s="43">
        <f>_xlfn.XLOOKUP(Healthcare!A1222,'Medical Examinations'!$A:$A,'Medical Examinations'!$G:$G,0)</f>
        <v>1</v>
      </c>
      <c r="I1222" s="7" t="str">
        <f>_xlfn.XLOOKUP(A1222,'Medical Examinations'!$A:$A,'Medical Examinations'!$H:$H,"Unknown")</f>
        <v>No</v>
      </c>
      <c r="J1222" s="7" t="str" cm="1">
        <f t="array" ref="J1222">_xlfn.IFS(C1222&lt;18.5,"Under Weight",C1222&lt;=24.9,"Normal Weight",C1222&lt;30,"Over weight",C1222&gt;=30,"Obesity")</f>
        <v>Obesity</v>
      </c>
      <c r="K1222" s="7" t="str" cm="1">
        <f t="array" ref="K1222">_xlfn.IFS(D1222="Null","Unknown",D1222&lt;5.7,"Normal",D1222&lt;6.5,"Prediabetes",D1222&gt;=6.5,"Diabetes")</f>
        <v>Diabetes</v>
      </c>
      <c r="L1222" s="7" t="str">
        <f>_xlfn.XLOOKUP(A1222,'Hospitalisation Details'!$A:$A,'Hospitalisation Details'!$J:$J,)</f>
        <v>25-Dec-1986</v>
      </c>
      <c r="M1222" s="22">
        <f>+_xlfn.XLOOKUP(A1222,'Hospitalisation Details'!$A:$A,'Hospitalisation Details'!$F:$F)</f>
        <v>9210.06</v>
      </c>
      <c r="N1222" s="7" t="str">
        <f>_xlfn.XLOOKUP(A1222,'Hospitalisation Details'!$A:$A,'Hospitalisation Details'!$G:$G)</f>
        <v>tier - 2</v>
      </c>
      <c r="O1222" s="7" t="str">
        <f>_xlfn.XLOOKUP(A1222,'Hospitalisation Details'!$A:$A,'Hospitalisation Details'!$H:$H)</f>
        <v>tier - 3</v>
      </c>
      <c r="P1222" s="7" t="str">
        <f>_xlfn.XLOOKUP(A1222,'Hospitalisation Details'!$A:$A,'Hospitalisation Details'!$I:$I)</f>
        <v>R1021</v>
      </c>
      <c r="Q1222" s="28">
        <f>_xlfn.XLOOKUP(A1222,'Hospitalisation Details'!$A:$A,'Hospitalisation Details'!$K:$K)</f>
        <v>37</v>
      </c>
    </row>
    <row r="1223" spans="1:17" x14ac:dyDescent="0.3">
      <c r="A1223" s="27" t="s">
        <v>1148</v>
      </c>
      <c r="B1223" s="7" t="str">
        <f>IFERROR(_xlfn.XLOOKUP(A1223,'Customer Names'!$A$2:$A$2336,'Customer Names'!$C$2:$C$2336),"Unknown")</f>
        <v xml:space="preserve">  Megan C</v>
      </c>
      <c r="C1223" s="7">
        <f>_xlfn.XLOOKUP(A1223,'Medical Examinations'!$A$2:$A$2336,'Medical Examinations'!$B$2:$B$2336,AVERAGE('Medical Examinations'!$B$2:$B$2336))</f>
        <v>19.95</v>
      </c>
      <c r="D1223" s="7">
        <f>_xlfn.XLOOKUP(A1223,'Medical Examinations'!$A$2:$A$2336,'Medical Examinations'!$C$2:$C$2336,AVERAGE('Medical Examinations'!$C$2:$C$2336))</f>
        <v>6.24</v>
      </c>
      <c r="E1223" s="7" t="str">
        <f>_xlfn.XLOOKUP(A1223,'Medical Examinations'!$A:$A,'Medical Examinations'!$D:$D,"Unknown")</f>
        <v>Yes</v>
      </c>
      <c r="F1223" s="7" t="str">
        <f>_xlfn.XLOOKUP(A1223,'Medical Examinations'!$A:$A,'Medical Examinations'!$E:$E,"Unknown")</f>
        <v>No</v>
      </c>
      <c r="G1223" s="7" t="str">
        <f>_xlfn.XLOOKUP(A1223,'Medical Examinations'!$A:$A,'Medical Examinations'!$F:$F,"Unknown")</f>
        <v>No</v>
      </c>
      <c r="H1223" s="43">
        <f>_xlfn.XLOOKUP(Healthcare!A1223,'Medical Examinations'!$A:$A,'Medical Examinations'!$G:$G,0)</f>
        <v>0</v>
      </c>
      <c r="I1223" s="7" t="str">
        <f>_xlfn.XLOOKUP(A1223,'Medical Examinations'!$A:$A,'Medical Examinations'!$H:$H,"Unknown")</f>
        <v>No</v>
      </c>
      <c r="J1223" s="7" t="str" cm="1">
        <f t="array" ref="J1223">_xlfn.IFS(C1223&lt;18.5,"Under Weight",C1223&lt;=24.9,"Normal Weight",C1223&lt;30,"Over weight",C1223&gt;=30,"Obesity")</f>
        <v>Normal Weight</v>
      </c>
      <c r="K1223" s="7" t="str" cm="1">
        <f t="array" ref="K1223">_xlfn.IFS(D1223="Null","Unknown",D1223&lt;5.7,"Normal",D1223&lt;6.5,"Prediabetes",D1223&gt;=6.5,"Diabetes")</f>
        <v>Prediabetes</v>
      </c>
      <c r="L1223" s="7" t="str">
        <f>_xlfn.XLOOKUP(A1223,'Hospitalisation Details'!$A:$A,'Hospitalisation Details'!$J:$J,)</f>
        <v>10-Sep-1976</v>
      </c>
      <c r="M1223" s="22">
        <f>+_xlfn.XLOOKUP(A1223,'Hospitalisation Details'!$A:$A,'Hospitalisation Details'!$F:$F)</f>
        <v>9193.84</v>
      </c>
      <c r="N1223" s="7" t="str">
        <f>_xlfn.XLOOKUP(A1223,'Hospitalisation Details'!$A:$A,'Hospitalisation Details'!$G:$G)</f>
        <v>tier - 2</v>
      </c>
      <c r="O1223" s="7" t="str">
        <f>_xlfn.XLOOKUP(A1223,'Hospitalisation Details'!$A:$A,'Hospitalisation Details'!$H:$H)</f>
        <v>tier - 1</v>
      </c>
      <c r="P1223" s="7" t="str">
        <f>_xlfn.XLOOKUP(A1223,'Hospitalisation Details'!$A:$A,'Hospitalisation Details'!$I:$I)</f>
        <v>R1012</v>
      </c>
      <c r="Q1223" s="28">
        <f>_xlfn.XLOOKUP(A1223,'Hospitalisation Details'!$A:$A,'Hospitalisation Details'!$K:$K)</f>
        <v>47</v>
      </c>
    </row>
    <row r="1224" spans="1:17" x14ac:dyDescent="0.3">
      <c r="A1224" s="27" t="s">
        <v>1147</v>
      </c>
      <c r="B1224" s="7" t="str">
        <f>IFERROR(_xlfn.XLOOKUP(A1224,'Customer Names'!$A$2:$A$2336,'Customer Names'!$C$2:$C$2336),"Unknown")</f>
        <v xml:space="preserve">  Lisa J</v>
      </c>
      <c r="C1224" s="7">
        <f>_xlfn.XLOOKUP(A1224,'Medical Examinations'!$A$2:$A$2336,'Medical Examinations'!$B$2:$B$2336,AVERAGE('Medical Examinations'!$B$2:$B$2336))</f>
        <v>21.3</v>
      </c>
      <c r="D1224" s="7">
        <f>_xlfn.XLOOKUP(A1224,'Medical Examinations'!$A$2:$A$2336,'Medical Examinations'!$C$2:$C$2336,AVERAGE('Medical Examinations'!$C$2:$C$2336))</f>
        <v>10.42</v>
      </c>
      <c r="E1224" s="7" t="str">
        <f>_xlfn.XLOOKUP(A1224,'Medical Examinations'!$A:$A,'Medical Examinations'!$D:$D,"Unknown")</f>
        <v>No</v>
      </c>
      <c r="F1224" s="7" t="str">
        <f>_xlfn.XLOOKUP(A1224,'Medical Examinations'!$A:$A,'Medical Examinations'!$E:$E,"Unknown")</f>
        <v>No</v>
      </c>
      <c r="G1224" s="7" t="str">
        <f>_xlfn.XLOOKUP(A1224,'Medical Examinations'!$A:$A,'Medical Examinations'!$F:$F,"Unknown")</f>
        <v>No</v>
      </c>
      <c r="H1224" s="43">
        <f>_xlfn.XLOOKUP(Healthcare!A1224,'Medical Examinations'!$A:$A,'Medical Examinations'!$G:$G,0)</f>
        <v>2</v>
      </c>
      <c r="I1224" s="7" t="str">
        <f>_xlfn.XLOOKUP(A1224,'Medical Examinations'!$A:$A,'Medical Examinations'!$H:$H,"Unknown")</f>
        <v>No</v>
      </c>
      <c r="J1224" s="7" t="str" cm="1">
        <f t="array" ref="J1224">_xlfn.IFS(C1224&lt;18.5,"Under Weight",C1224&lt;=24.9,"Normal Weight",C1224&lt;30,"Over weight",C1224&gt;=30,"Obesity")</f>
        <v>Normal Weight</v>
      </c>
      <c r="K1224" s="7" t="str" cm="1">
        <f t="array" ref="K1224">_xlfn.IFS(D1224="Null","Unknown",D1224&lt;5.7,"Normal",D1224&lt;6.5,"Prediabetes",D1224&gt;=6.5,"Diabetes")</f>
        <v>Diabetes</v>
      </c>
      <c r="L1224" s="7" t="str">
        <f>_xlfn.XLOOKUP(A1224,'Hospitalisation Details'!$A:$A,'Hospitalisation Details'!$J:$J,)</f>
        <v>25-Dec-1973</v>
      </c>
      <c r="M1224" s="22">
        <f>+_xlfn.XLOOKUP(A1224,'Hospitalisation Details'!$A:$A,'Hospitalisation Details'!$F:$F)</f>
        <v>9182.17</v>
      </c>
      <c r="N1224" s="7" t="str">
        <f>_xlfn.XLOOKUP(A1224,'Hospitalisation Details'!$A:$A,'Hospitalisation Details'!$G:$G)</f>
        <v>tier - 2</v>
      </c>
      <c r="O1224" s="7" t="str">
        <f>_xlfn.XLOOKUP(A1224,'Hospitalisation Details'!$A:$A,'Hospitalisation Details'!$H:$H)</f>
        <v>tier - 3</v>
      </c>
      <c r="P1224" s="7" t="str">
        <f>_xlfn.XLOOKUP(A1224,'Hospitalisation Details'!$A:$A,'Hospitalisation Details'!$I:$I)</f>
        <v>R1011</v>
      </c>
      <c r="Q1224" s="28">
        <f>_xlfn.XLOOKUP(A1224,'Hospitalisation Details'!$A:$A,'Hospitalisation Details'!$K:$K)</f>
        <v>50</v>
      </c>
    </row>
    <row r="1225" spans="1:17" x14ac:dyDescent="0.3">
      <c r="A1225" s="27" t="s">
        <v>1146</v>
      </c>
      <c r="B1225" s="7" t="str">
        <f>IFERROR(_xlfn.XLOOKUP(A1225,'Customer Names'!$A$2:$A$2336,'Customer Names'!$C$2:$C$2336),"Unknown")</f>
        <v xml:space="preserve">  Doron P</v>
      </c>
      <c r="C1225" s="7">
        <f>_xlfn.XLOOKUP(A1225,'Medical Examinations'!$A$2:$A$2336,'Medical Examinations'!$B$2:$B$2336,AVERAGE('Medical Examinations'!$B$2:$B$2336))</f>
        <v>31.635000000000002</v>
      </c>
      <c r="D1225" s="7">
        <f>_xlfn.XLOOKUP(A1225,'Medical Examinations'!$A$2:$A$2336,'Medical Examinations'!$C$2:$C$2336,AVERAGE('Medical Examinations'!$C$2:$C$2336))</f>
        <v>11.11</v>
      </c>
      <c r="E1225" s="7" t="str">
        <f>_xlfn.XLOOKUP(A1225,'Medical Examinations'!$A:$A,'Medical Examinations'!$D:$D,"Unknown")</f>
        <v>No</v>
      </c>
      <c r="F1225" s="7" t="str">
        <f>_xlfn.XLOOKUP(A1225,'Medical Examinations'!$A:$A,'Medical Examinations'!$E:$E,"Unknown")</f>
        <v>No</v>
      </c>
      <c r="G1225" s="7" t="str">
        <f>_xlfn.XLOOKUP(A1225,'Medical Examinations'!$A:$A,'Medical Examinations'!$F:$F,"Unknown")</f>
        <v>No</v>
      </c>
      <c r="H1225" s="43">
        <f>_xlfn.XLOOKUP(Healthcare!A1225,'Medical Examinations'!$A:$A,'Medical Examinations'!$G:$G,0)</f>
        <v>0</v>
      </c>
      <c r="I1225" s="7" t="str">
        <f>_xlfn.XLOOKUP(A1225,'Medical Examinations'!$A:$A,'Medical Examinations'!$H:$H,"Unknown")</f>
        <v>No</v>
      </c>
      <c r="J1225" s="7" t="str" cm="1">
        <f t="array" ref="J1225">_xlfn.IFS(C1225&lt;18.5,"Under Weight",C1225&lt;=24.9,"Normal Weight",C1225&lt;30,"Over weight",C1225&gt;=30,"Obesity")</f>
        <v>Obesity</v>
      </c>
      <c r="K1225" s="7" t="str" cm="1">
        <f t="array" ref="K1225">_xlfn.IFS(D1225="Null","Unknown",D1225&lt;5.7,"Normal",D1225&lt;6.5,"Prediabetes",D1225&gt;=6.5,"Diabetes")</f>
        <v>Diabetes</v>
      </c>
      <c r="L1225" s="7" t="str">
        <f>_xlfn.XLOOKUP(A1225,'Hospitalisation Details'!$A:$A,'Hospitalisation Details'!$J:$J,)</f>
        <v>29-Dec-1971</v>
      </c>
      <c r="M1225" s="22">
        <f>+_xlfn.XLOOKUP(A1225,'Hospitalisation Details'!$A:$A,'Hospitalisation Details'!$F:$F)</f>
        <v>9174.14</v>
      </c>
      <c r="N1225" s="7" t="str">
        <f>_xlfn.XLOOKUP(A1225,'Hospitalisation Details'!$A:$A,'Hospitalisation Details'!$G:$G)</f>
        <v>tier - 3</v>
      </c>
      <c r="O1225" s="7" t="str">
        <f>_xlfn.XLOOKUP(A1225,'Hospitalisation Details'!$A:$A,'Hospitalisation Details'!$H:$H)</f>
        <v>tier - 1</v>
      </c>
      <c r="P1225" s="7" t="str">
        <f>_xlfn.XLOOKUP(A1225,'Hospitalisation Details'!$A:$A,'Hospitalisation Details'!$I:$I)</f>
        <v>R1012</v>
      </c>
      <c r="Q1225" s="28">
        <f>_xlfn.XLOOKUP(A1225,'Hospitalisation Details'!$A:$A,'Hospitalisation Details'!$K:$K)</f>
        <v>52</v>
      </c>
    </row>
    <row r="1226" spans="1:17" x14ac:dyDescent="0.3">
      <c r="A1226" s="27" t="s">
        <v>1145</v>
      </c>
      <c r="B1226" s="7" t="str">
        <f>IFERROR(_xlfn.XLOOKUP(A1226,'Customer Names'!$A$2:$A$2336,'Customer Names'!$C$2:$C$2336),"Unknown")</f>
        <v xml:space="preserve">  Katharina</v>
      </c>
      <c r="C1226" s="7">
        <f>_xlfn.XLOOKUP(A1226,'Medical Examinations'!$A$2:$A$2336,'Medical Examinations'!$B$2:$B$2336,AVERAGE('Medical Examinations'!$B$2:$B$2336))</f>
        <v>23.9</v>
      </c>
      <c r="D1226" s="7">
        <f>_xlfn.XLOOKUP(A1226,'Medical Examinations'!$A$2:$A$2336,'Medical Examinations'!$C$2:$C$2336,AVERAGE('Medical Examinations'!$C$2:$C$2336))</f>
        <v>7.67</v>
      </c>
      <c r="E1226" s="7" t="str">
        <f>_xlfn.XLOOKUP(A1226,'Medical Examinations'!$A:$A,'Medical Examinations'!$D:$D,"Unknown")</f>
        <v>Yes</v>
      </c>
      <c r="F1226" s="7" t="str">
        <f>_xlfn.XLOOKUP(A1226,'Medical Examinations'!$A:$A,'Medical Examinations'!$E:$E,"Unknown")</f>
        <v>No</v>
      </c>
      <c r="G1226" s="7" t="str">
        <f>_xlfn.XLOOKUP(A1226,'Medical Examinations'!$A:$A,'Medical Examinations'!$F:$F,"Unknown")</f>
        <v>No</v>
      </c>
      <c r="H1226" s="43">
        <f>_xlfn.XLOOKUP(Healthcare!A1226,'Medical Examinations'!$A:$A,'Medical Examinations'!$G:$G,0)</f>
        <v>2</v>
      </c>
      <c r="I1226" s="7" t="str">
        <f>_xlfn.XLOOKUP(A1226,'Medical Examinations'!$A:$A,'Medical Examinations'!$H:$H,"Unknown")</f>
        <v>No</v>
      </c>
      <c r="J1226" s="7" t="str" cm="1">
        <f t="array" ref="J1226">_xlfn.IFS(C1226&lt;18.5,"Under Weight",C1226&lt;=24.9,"Normal Weight",C1226&lt;30,"Over weight",C1226&gt;=30,"Obesity")</f>
        <v>Normal Weight</v>
      </c>
      <c r="K1226" s="7" t="str" cm="1">
        <f t="array" ref="K1226">_xlfn.IFS(D1226="Null","Unknown",D1226&lt;5.7,"Normal",D1226&lt;6.5,"Prediabetes",D1226&gt;=6.5,"Diabetes")</f>
        <v>Diabetes</v>
      </c>
      <c r="L1226" s="7" t="str">
        <f>_xlfn.XLOOKUP(A1226,'Hospitalisation Details'!$A:$A,'Hospitalisation Details'!$J:$J,)</f>
        <v>24-Oct-1970</v>
      </c>
      <c r="M1226" s="22">
        <f>+_xlfn.XLOOKUP(A1226,'Hospitalisation Details'!$A:$A,'Hospitalisation Details'!$F:$F)</f>
        <v>9171.75</v>
      </c>
      <c r="N1226" s="7" t="str">
        <f>_xlfn.XLOOKUP(A1226,'Hospitalisation Details'!$A:$A,'Hospitalisation Details'!$G:$G)</f>
        <v>tier - 2</v>
      </c>
      <c r="O1226" s="7" t="str">
        <f>_xlfn.XLOOKUP(A1226,'Hospitalisation Details'!$A:$A,'Hospitalisation Details'!$H:$H)</f>
        <v>tier - 2</v>
      </c>
      <c r="P1226" s="7" t="str">
        <f>_xlfn.XLOOKUP(A1226,'Hospitalisation Details'!$A:$A,'Hospitalisation Details'!$I:$I)</f>
        <v>R1012</v>
      </c>
      <c r="Q1226" s="28">
        <f>_xlfn.XLOOKUP(A1226,'Hospitalisation Details'!$A:$A,'Hospitalisation Details'!$K:$K)</f>
        <v>53</v>
      </c>
    </row>
    <row r="1227" spans="1:17" x14ac:dyDescent="0.3">
      <c r="A1227" s="27" t="s">
        <v>1144</v>
      </c>
      <c r="B1227" s="7" t="str">
        <f>IFERROR(_xlfn.XLOOKUP(A1227,'Customer Names'!$A$2:$A$2336,'Customer Names'!$C$2:$C$2336),"Unknown")</f>
        <v xml:space="preserve">  Carl</v>
      </c>
      <c r="C1227" s="7">
        <f>_xlfn.XLOOKUP(A1227,'Medical Examinations'!$A$2:$A$2336,'Medical Examinations'!$B$2:$B$2336,AVERAGE('Medical Examinations'!$B$2:$B$2336))</f>
        <v>34.15</v>
      </c>
      <c r="D1227" s="7">
        <f>_xlfn.XLOOKUP(A1227,'Medical Examinations'!$A$2:$A$2336,'Medical Examinations'!$C$2:$C$2336,AVERAGE('Medical Examinations'!$C$2:$C$2336))</f>
        <v>6.15</v>
      </c>
      <c r="E1227" s="7" t="str">
        <f>_xlfn.XLOOKUP(A1227,'Medical Examinations'!$A:$A,'Medical Examinations'!$D:$D,"Unknown")</f>
        <v>No</v>
      </c>
      <c r="F1227" s="7" t="str">
        <f>_xlfn.XLOOKUP(A1227,'Medical Examinations'!$A:$A,'Medical Examinations'!$E:$E,"Unknown")</f>
        <v>No</v>
      </c>
      <c r="G1227" s="7" t="str">
        <f>_xlfn.XLOOKUP(A1227,'Medical Examinations'!$A:$A,'Medical Examinations'!$F:$F,"Unknown")</f>
        <v>No</v>
      </c>
      <c r="H1227" s="43">
        <f>_xlfn.XLOOKUP(Healthcare!A1227,'Medical Examinations'!$A:$A,'Medical Examinations'!$G:$G,0)</f>
        <v>0</v>
      </c>
      <c r="I1227" s="7" t="str">
        <f>_xlfn.XLOOKUP(A1227,'Medical Examinations'!$A:$A,'Medical Examinations'!$H:$H,"Unknown")</f>
        <v>No</v>
      </c>
      <c r="J1227" s="7" t="str" cm="1">
        <f t="array" ref="J1227">_xlfn.IFS(C1227&lt;18.5,"Under Weight",C1227&lt;=24.9,"Normal Weight",C1227&lt;30,"Over weight",C1227&gt;=30,"Obesity")</f>
        <v>Obesity</v>
      </c>
      <c r="K1227" s="7" t="str" cm="1">
        <f t="array" ref="K1227">_xlfn.IFS(D1227="Null","Unknown",D1227&lt;5.7,"Normal",D1227&lt;6.5,"Prediabetes",D1227&gt;=6.5,"Diabetes")</f>
        <v>Prediabetes</v>
      </c>
      <c r="L1227" s="7" t="str">
        <f>_xlfn.XLOOKUP(A1227,'Hospitalisation Details'!$A:$A,'Hospitalisation Details'!$J:$J,)</f>
        <v>23-Aug-1990</v>
      </c>
      <c r="M1227" s="22">
        <f>+_xlfn.XLOOKUP(A1227,'Hospitalisation Details'!$A:$A,'Hospitalisation Details'!$F:$F)</f>
        <v>9159.51</v>
      </c>
      <c r="N1227" s="7" t="str">
        <f>_xlfn.XLOOKUP(A1227,'Hospitalisation Details'!$A:$A,'Hospitalisation Details'!$G:$G)</f>
        <v>tier - 2</v>
      </c>
      <c r="O1227" s="7" t="str">
        <f>_xlfn.XLOOKUP(A1227,'Hospitalisation Details'!$A:$A,'Hospitalisation Details'!$H:$H)</f>
        <v>tier - 2</v>
      </c>
      <c r="P1227" s="7" t="str">
        <f>_xlfn.XLOOKUP(A1227,'Hospitalisation Details'!$A:$A,'Hospitalisation Details'!$I:$I)</f>
        <v>R1021</v>
      </c>
      <c r="Q1227" s="28">
        <f>_xlfn.XLOOKUP(A1227,'Hospitalisation Details'!$A:$A,'Hospitalisation Details'!$K:$K)</f>
        <v>33</v>
      </c>
    </row>
    <row r="1228" spans="1:17" x14ac:dyDescent="0.3">
      <c r="A1228" s="27" t="s">
        <v>1143</v>
      </c>
      <c r="B1228" s="7" t="str">
        <f>IFERROR(_xlfn.XLOOKUP(A1228,'Customer Names'!$A$2:$A$2336,'Customer Names'!$C$2:$C$2336),"Unknown")</f>
        <v xml:space="preserve">  Kelsey J</v>
      </c>
      <c r="C1228" s="7">
        <f>_xlfn.XLOOKUP(A1228,'Medical Examinations'!$A$2:$A$2336,'Medical Examinations'!$B$2:$B$2336,AVERAGE('Medical Examinations'!$B$2:$B$2336))</f>
        <v>28.71</v>
      </c>
      <c r="D1228" s="7">
        <f>_xlfn.XLOOKUP(A1228,'Medical Examinations'!$A$2:$A$2336,'Medical Examinations'!$C$2:$C$2336,AVERAGE('Medical Examinations'!$C$2:$C$2336))</f>
        <v>5.71</v>
      </c>
      <c r="E1228" s="7" t="str">
        <f>_xlfn.XLOOKUP(A1228,'Medical Examinations'!$A:$A,'Medical Examinations'!$D:$D,"Unknown")</f>
        <v>No</v>
      </c>
      <c r="F1228" s="7" t="str">
        <f>_xlfn.XLOOKUP(A1228,'Medical Examinations'!$A:$A,'Medical Examinations'!$E:$E,"Unknown")</f>
        <v>No</v>
      </c>
      <c r="G1228" s="7" t="str">
        <f>_xlfn.XLOOKUP(A1228,'Medical Examinations'!$A:$A,'Medical Examinations'!$F:$F,"Unknown")</f>
        <v>No</v>
      </c>
      <c r="H1228" s="43">
        <f>_xlfn.XLOOKUP(Healthcare!A1228,'Medical Examinations'!$A:$A,'Medical Examinations'!$G:$G,0)</f>
        <v>0</v>
      </c>
      <c r="I1228" s="7" t="str">
        <f>_xlfn.XLOOKUP(A1228,'Medical Examinations'!$A:$A,'Medical Examinations'!$H:$H,"Unknown")</f>
        <v>No</v>
      </c>
      <c r="J1228" s="7" t="str" cm="1">
        <f t="array" ref="J1228">_xlfn.IFS(C1228&lt;18.5,"Under Weight",C1228&lt;=24.9,"Normal Weight",C1228&lt;30,"Over weight",C1228&gt;=30,"Obesity")</f>
        <v>Over weight</v>
      </c>
      <c r="K1228" s="7" t="str" cm="1">
        <f t="array" ref="K1228">_xlfn.IFS(D1228="Null","Unknown",D1228&lt;5.7,"Normal",D1228&lt;6.5,"Prediabetes",D1228&gt;=6.5,"Diabetes")</f>
        <v>Prediabetes</v>
      </c>
      <c r="L1228" s="7" t="str">
        <f>_xlfn.XLOOKUP(A1228,'Hospitalisation Details'!$A:$A,'Hospitalisation Details'!$J:$J,)</f>
        <v>8-Dec-1982</v>
      </c>
      <c r="M1228" s="22">
        <f>+_xlfn.XLOOKUP(A1228,'Hospitalisation Details'!$A:$A,'Hospitalisation Details'!$F:$F)</f>
        <v>9147.5</v>
      </c>
      <c r="N1228" s="7" t="str">
        <f>_xlfn.XLOOKUP(A1228,'Hospitalisation Details'!$A:$A,'Hospitalisation Details'!$G:$G)</f>
        <v>tier - 2</v>
      </c>
      <c r="O1228" s="7" t="str">
        <f>_xlfn.XLOOKUP(A1228,'Hospitalisation Details'!$A:$A,'Hospitalisation Details'!$H:$H)</f>
        <v>tier - 1</v>
      </c>
      <c r="P1228" s="7" t="str">
        <f>_xlfn.XLOOKUP(A1228,'Hospitalisation Details'!$A:$A,'Hospitalisation Details'!$I:$I)</f>
        <v>R1012</v>
      </c>
      <c r="Q1228" s="28">
        <f>_xlfn.XLOOKUP(A1228,'Hospitalisation Details'!$A:$A,'Hospitalisation Details'!$K:$K)</f>
        <v>41</v>
      </c>
    </row>
    <row r="1229" spans="1:17" x14ac:dyDescent="0.3">
      <c r="A1229" s="27" t="s">
        <v>1142</v>
      </c>
      <c r="B1229" s="7" t="str">
        <f>IFERROR(_xlfn.XLOOKUP(A1229,'Customer Names'!$A$2:$A$2336,'Customer Names'!$C$2:$C$2336),"Unknown")</f>
        <v xml:space="preserve">  Stephen A</v>
      </c>
      <c r="C1229" s="7">
        <f>_xlfn.XLOOKUP(A1229,'Medical Examinations'!$A$2:$A$2336,'Medical Examinations'!$B$2:$B$2336,AVERAGE('Medical Examinations'!$B$2:$B$2336))</f>
        <v>36.700000000000003</v>
      </c>
      <c r="D1229" s="7">
        <f>_xlfn.XLOOKUP(A1229,'Medical Examinations'!$A$2:$A$2336,'Medical Examinations'!$C$2:$C$2336,AVERAGE('Medical Examinations'!$C$2:$C$2336))</f>
        <v>8.6999999999999993</v>
      </c>
      <c r="E1229" s="7" t="str">
        <f>_xlfn.XLOOKUP(A1229,'Medical Examinations'!$A:$A,'Medical Examinations'!$D:$D,"Unknown")</f>
        <v>Yes</v>
      </c>
      <c r="F1229" s="7" t="str">
        <f>_xlfn.XLOOKUP(A1229,'Medical Examinations'!$A:$A,'Medical Examinations'!$E:$E,"Unknown")</f>
        <v>No</v>
      </c>
      <c r="G1229" s="7" t="str">
        <f>_xlfn.XLOOKUP(A1229,'Medical Examinations'!$A:$A,'Medical Examinations'!$F:$F,"Unknown")</f>
        <v>No</v>
      </c>
      <c r="H1229" s="43">
        <f>_xlfn.XLOOKUP(Healthcare!A1229,'Medical Examinations'!$A:$A,'Medical Examinations'!$G:$G,0)</f>
        <v>2</v>
      </c>
      <c r="I1229" s="7" t="str">
        <f>_xlfn.XLOOKUP(A1229,'Medical Examinations'!$A:$A,'Medical Examinations'!$H:$H,"Unknown")</f>
        <v>No</v>
      </c>
      <c r="J1229" s="7" t="str" cm="1">
        <f t="array" ref="J1229">_xlfn.IFS(C1229&lt;18.5,"Under Weight",C1229&lt;=24.9,"Normal Weight",C1229&lt;30,"Over weight",C1229&gt;=30,"Obesity")</f>
        <v>Obesity</v>
      </c>
      <c r="K1229" s="7" t="str" cm="1">
        <f t="array" ref="K1229">_xlfn.IFS(D1229="Null","Unknown",D1229&lt;5.7,"Normal",D1229&lt;6.5,"Prediabetes",D1229&gt;=6.5,"Diabetes")</f>
        <v>Diabetes</v>
      </c>
      <c r="L1229" s="7" t="str">
        <f>_xlfn.XLOOKUP(A1229,'Hospitalisation Details'!$A:$A,'Hospitalisation Details'!$J:$J,)</f>
        <v>18-Oct-1970</v>
      </c>
      <c r="M1229" s="22">
        <f>+_xlfn.XLOOKUP(A1229,'Hospitalisation Details'!$A:$A,'Hospitalisation Details'!$F:$F)</f>
        <v>9144.57</v>
      </c>
      <c r="N1229" s="7" t="str">
        <f>_xlfn.XLOOKUP(A1229,'Hospitalisation Details'!$A:$A,'Hospitalisation Details'!$G:$G)</f>
        <v>tier - 3</v>
      </c>
      <c r="O1229" s="7" t="str">
        <f>_xlfn.XLOOKUP(A1229,'Hospitalisation Details'!$A:$A,'Hospitalisation Details'!$H:$H)</f>
        <v>tier - 2</v>
      </c>
      <c r="P1229" s="7" t="str">
        <f>_xlfn.XLOOKUP(A1229,'Hospitalisation Details'!$A:$A,'Hospitalisation Details'!$I:$I)</f>
        <v>R1011</v>
      </c>
      <c r="Q1229" s="28">
        <f>_xlfn.XLOOKUP(A1229,'Hospitalisation Details'!$A:$A,'Hospitalisation Details'!$K:$K)</f>
        <v>53</v>
      </c>
    </row>
    <row r="1230" spans="1:17" x14ac:dyDescent="0.3">
      <c r="A1230" s="27" t="s">
        <v>1141</v>
      </c>
      <c r="B1230" s="7" t="str">
        <f>IFERROR(_xlfn.XLOOKUP(A1230,'Customer Names'!$A$2:$A$2336,'Customer Names'!$C$2:$C$2336),"Unknown")</f>
        <v xml:space="preserve">  Dan</v>
      </c>
      <c r="C1230" s="7">
        <f>_xlfn.XLOOKUP(A1230,'Medical Examinations'!$A$2:$A$2336,'Medical Examinations'!$B$2:$B$2336,AVERAGE('Medical Examinations'!$B$2:$B$2336))</f>
        <v>34.1</v>
      </c>
      <c r="D1230" s="7">
        <f>_xlfn.XLOOKUP(A1230,'Medical Examinations'!$A$2:$A$2336,'Medical Examinations'!$C$2:$C$2336,AVERAGE('Medical Examinations'!$C$2:$C$2336))</f>
        <v>9.0399999999999991</v>
      </c>
      <c r="E1230" s="7" t="str">
        <f>_xlfn.XLOOKUP(A1230,'Medical Examinations'!$A:$A,'Medical Examinations'!$D:$D,"Unknown")</f>
        <v>Yes</v>
      </c>
      <c r="F1230" s="7" t="str">
        <f>_xlfn.XLOOKUP(A1230,'Medical Examinations'!$A:$A,'Medical Examinations'!$E:$E,"Unknown")</f>
        <v>No</v>
      </c>
      <c r="G1230" s="7" t="str">
        <f>_xlfn.XLOOKUP(A1230,'Medical Examinations'!$A:$A,'Medical Examinations'!$F:$F,"Unknown")</f>
        <v>No</v>
      </c>
      <c r="H1230" s="43">
        <f>_xlfn.XLOOKUP(Healthcare!A1230,'Medical Examinations'!$A:$A,'Medical Examinations'!$G:$G,0)</f>
        <v>2</v>
      </c>
      <c r="I1230" s="7" t="str">
        <f>_xlfn.XLOOKUP(A1230,'Medical Examinations'!$A:$A,'Medical Examinations'!$H:$H,"Unknown")</f>
        <v>No</v>
      </c>
      <c r="J1230" s="7" t="str" cm="1">
        <f t="array" ref="J1230">_xlfn.IFS(C1230&lt;18.5,"Under Weight",C1230&lt;=24.9,"Normal Weight",C1230&lt;30,"Over weight",C1230&gt;=30,"Obesity")</f>
        <v>Obesity</v>
      </c>
      <c r="K1230" s="7" t="str" cm="1">
        <f t="array" ref="K1230">_xlfn.IFS(D1230="Null","Unknown",D1230&lt;5.7,"Normal",D1230&lt;6.5,"Prediabetes",D1230&gt;=6.5,"Diabetes")</f>
        <v>Diabetes</v>
      </c>
      <c r="L1230" s="7" t="str">
        <f>_xlfn.XLOOKUP(A1230,'Hospitalisation Details'!$A:$A,'Hospitalisation Details'!$J:$J,)</f>
        <v>12-Aug-1970</v>
      </c>
      <c r="M1230" s="22">
        <f>+_xlfn.XLOOKUP(A1230,'Hospitalisation Details'!$A:$A,'Hospitalisation Details'!$F:$F)</f>
        <v>9140.9500000000007</v>
      </c>
      <c r="N1230" s="7" t="str">
        <f>_xlfn.XLOOKUP(A1230,'Hospitalisation Details'!$A:$A,'Hospitalisation Details'!$G:$G)</f>
        <v>tier - 3</v>
      </c>
      <c r="O1230" s="7" t="str">
        <f>_xlfn.XLOOKUP(A1230,'Hospitalisation Details'!$A:$A,'Hospitalisation Details'!$H:$H)</f>
        <v>tier - 3</v>
      </c>
      <c r="P1230" s="7" t="str">
        <f>_xlfn.XLOOKUP(A1230,'Hospitalisation Details'!$A:$A,'Hospitalisation Details'!$I:$I)</f>
        <v>R1013</v>
      </c>
      <c r="Q1230" s="28">
        <f>_xlfn.XLOOKUP(A1230,'Hospitalisation Details'!$A:$A,'Hospitalisation Details'!$K:$K)</f>
        <v>53</v>
      </c>
    </row>
    <row r="1231" spans="1:17" x14ac:dyDescent="0.3">
      <c r="A1231" s="27" t="s">
        <v>1140</v>
      </c>
      <c r="B1231" s="7" t="str">
        <f>IFERROR(_xlfn.XLOOKUP(A1231,'Customer Names'!$A$2:$A$2336,'Customer Names'!$C$2:$C$2336),"Unknown")</f>
        <v xml:space="preserve">  Katie C</v>
      </c>
      <c r="C1231" s="7">
        <f>_xlfn.XLOOKUP(A1231,'Medical Examinations'!$A$2:$A$2336,'Medical Examinations'!$B$2:$B$2336,AVERAGE('Medical Examinations'!$B$2:$B$2336))</f>
        <v>25.7</v>
      </c>
      <c r="D1231" s="7">
        <f>_xlfn.XLOOKUP(A1231,'Medical Examinations'!$A$2:$A$2336,'Medical Examinations'!$C$2:$C$2336,AVERAGE('Medical Examinations'!$C$2:$C$2336))</f>
        <v>5.61</v>
      </c>
      <c r="E1231" s="7" t="str">
        <f>_xlfn.XLOOKUP(A1231,'Medical Examinations'!$A:$A,'Medical Examinations'!$D:$D,"Unknown")</f>
        <v>No</v>
      </c>
      <c r="F1231" s="7" t="str">
        <f>_xlfn.XLOOKUP(A1231,'Medical Examinations'!$A:$A,'Medical Examinations'!$E:$E,"Unknown")</f>
        <v>No</v>
      </c>
      <c r="G1231" s="7" t="str">
        <f>_xlfn.XLOOKUP(A1231,'Medical Examinations'!$A:$A,'Medical Examinations'!$F:$F,"Unknown")</f>
        <v>No</v>
      </c>
      <c r="H1231" s="43">
        <f>_xlfn.XLOOKUP(Healthcare!A1231,'Medical Examinations'!$A:$A,'Medical Examinations'!$G:$G,0)</f>
        <v>0</v>
      </c>
      <c r="I1231" s="7" t="str">
        <f>_xlfn.XLOOKUP(A1231,'Medical Examinations'!$A:$A,'Medical Examinations'!$H:$H,"Unknown")</f>
        <v>No</v>
      </c>
      <c r="J1231" s="7" t="str" cm="1">
        <f t="array" ref="J1231">_xlfn.IFS(C1231&lt;18.5,"Under Weight",C1231&lt;=24.9,"Normal Weight",C1231&lt;30,"Over weight",C1231&gt;=30,"Obesity")</f>
        <v>Over weight</v>
      </c>
      <c r="K1231" s="7" t="str" cm="1">
        <f t="array" ref="K1231">_xlfn.IFS(D1231="Null","Unknown",D1231&lt;5.7,"Normal",D1231&lt;6.5,"Prediabetes",D1231&gt;=6.5,"Diabetes")</f>
        <v>Normal</v>
      </c>
      <c r="L1231" s="7" t="str">
        <f>_xlfn.XLOOKUP(A1231,'Hospitalisation Details'!$A:$A,'Hospitalisation Details'!$J:$J,)</f>
        <v>2-Dec-1977</v>
      </c>
      <c r="M1231" s="22">
        <f>+_xlfn.XLOOKUP(A1231,'Hospitalisation Details'!$A:$A,'Hospitalisation Details'!$F:$F)</f>
        <v>9101.7999999999993</v>
      </c>
      <c r="N1231" s="7" t="str">
        <f>_xlfn.XLOOKUP(A1231,'Hospitalisation Details'!$A:$A,'Hospitalisation Details'!$G:$G)</f>
        <v>tier - 2</v>
      </c>
      <c r="O1231" s="7" t="str">
        <f>_xlfn.XLOOKUP(A1231,'Hospitalisation Details'!$A:$A,'Hospitalisation Details'!$H:$H)</f>
        <v>tier - 1</v>
      </c>
      <c r="P1231" s="7" t="str">
        <f>_xlfn.XLOOKUP(A1231,'Hospitalisation Details'!$A:$A,'Hospitalisation Details'!$I:$I)</f>
        <v>R1011</v>
      </c>
      <c r="Q1231" s="28">
        <f>_xlfn.XLOOKUP(A1231,'Hospitalisation Details'!$A:$A,'Hospitalisation Details'!$K:$K)</f>
        <v>46</v>
      </c>
    </row>
    <row r="1232" spans="1:17" x14ac:dyDescent="0.3">
      <c r="A1232" s="27" t="s">
        <v>1139</v>
      </c>
      <c r="B1232" s="7" t="str">
        <f>IFERROR(_xlfn.XLOOKUP(A1232,'Customer Names'!$A$2:$A$2336,'Customer Names'!$C$2:$C$2336),"Unknown")</f>
        <v xml:space="preserve">  Melissa K</v>
      </c>
      <c r="C1232" s="7">
        <f>_xlfn.XLOOKUP(A1232,'Medical Examinations'!$A$2:$A$2336,'Medical Examinations'!$B$2:$B$2336,AVERAGE('Medical Examinations'!$B$2:$B$2336))</f>
        <v>21.68</v>
      </c>
      <c r="D1232" s="7">
        <f>_xlfn.XLOOKUP(A1232,'Medical Examinations'!$A$2:$A$2336,'Medical Examinations'!$C$2:$C$2336,AVERAGE('Medical Examinations'!$C$2:$C$2336))</f>
        <v>8.1199999999999992</v>
      </c>
      <c r="E1232" s="7" t="str">
        <f>_xlfn.XLOOKUP(A1232,'Medical Examinations'!$A:$A,'Medical Examinations'!$D:$D,"Unknown")</f>
        <v>No</v>
      </c>
      <c r="F1232" s="7" t="str">
        <f>_xlfn.XLOOKUP(A1232,'Medical Examinations'!$A:$A,'Medical Examinations'!$E:$E,"Unknown")</f>
        <v>No</v>
      </c>
      <c r="G1232" s="7" t="str">
        <f>_xlfn.XLOOKUP(A1232,'Medical Examinations'!$A:$A,'Medical Examinations'!$F:$F,"Unknown")</f>
        <v>No</v>
      </c>
      <c r="H1232" s="43">
        <f>_xlfn.XLOOKUP(Healthcare!A1232,'Medical Examinations'!$A:$A,'Medical Examinations'!$G:$G,0)</f>
        <v>0</v>
      </c>
      <c r="I1232" s="7" t="str">
        <f>_xlfn.XLOOKUP(A1232,'Medical Examinations'!$A:$A,'Medical Examinations'!$H:$H,"Unknown")</f>
        <v>No</v>
      </c>
      <c r="J1232" s="7" t="str" cm="1">
        <f t="array" ref="J1232">_xlfn.IFS(C1232&lt;18.5,"Under Weight",C1232&lt;=24.9,"Normal Weight",C1232&lt;30,"Over weight",C1232&gt;=30,"Obesity")</f>
        <v>Normal Weight</v>
      </c>
      <c r="K1232" s="7" t="str" cm="1">
        <f t="array" ref="K1232">_xlfn.IFS(D1232="Null","Unknown",D1232&lt;5.7,"Normal",D1232&lt;6.5,"Prediabetes",D1232&gt;=6.5,"Diabetes")</f>
        <v>Diabetes</v>
      </c>
      <c r="L1232" s="7" t="str">
        <f>_xlfn.XLOOKUP(A1232,'Hospitalisation Details'!$A:$A,'Hospitalisation Details'!$J:$J,)</f>
        <v>9-Nov-1965</v>
      </c>
      <c r="M1232" s="22">
        <f>+_xlfn.XLOOKUP(A1232,'Hospitalisation Details'!$A:$A,'Hospitalisation Details'!$F:$F)</f>
        <v>9095.94</v>
      </c>
      <c r="N1232" s="7" t="str">
        <f>_xlfn.XLOOKUP(A1232,'Hospitalisation Details'!$A:$A,'Hospitalisation Details'!$G:$G)</f>
        <v>tier - 3</v>
      </c>
      <c r="O1232" s="7" t="str">
        <f>_xlfn.XLOOKUP(A1232,'Hospitalisation Details'!$A:$A,'Hospitalisation Details'!$H:$H)</f>
        <v>tier - 1</v>
      </c>
      <c r="P1232" s="7" t="str">
        <f>_xlfn.XLOOKUP(A1232,'Hospitalisation Details'!$A:$A,'Hospitalisation Details'!$I:$I)</f>
        <v>R1011</v>
      </c>
      <c r="Q1232" s="28">
        <f>_xlfn.XLOOKUP(A1232,'Hospitalisation Details'!$A:$A,'Hospitalisation Details'!$K:$K)</f>
        <v>58</v>
      </c>
    </row>
    <row r="1233" spans="1:17" x14ac:dyDescent="0.3">
      <c r="A1233" s="27" t="s">
        <v>1138</v>
      </c>
      <c r="B1233" s="7" t="str">
        <f>IFERROR(_xlfn.XLOOKUP(A1233,'Customer Names'!$A$2:$A$2336,'Customer Names'!$C$2:$C$2336),"Unknown")</f>
        <v xml:space="preserve">  Kara H</v>
      </c>
      <c r="C1233" s="7">
        <f>_xlfn.XLOOKUP(A1233,'Medical Examinations'!$A$2:$A$2336,'Medical Examinations'!$B$2:$B$2336,AVERAGE('Medical Examinations'!$B$2:$B$2336))</f>
        <v>25.175000000000001</v>
      </c>
      <c r="D1233" s="7">
        <f>_xlfn.XLOOKUP(A1233,'Medical Examinations'!$A$2:$A$2336,'Medical Examinations'!$C$2:$C$2336,AVERAGE('Medical Examinations'!$C$2:$C$2336))</f>
        <v>4.74</v>
      </c>
      <c r="E1233" s="7" t="str">
        <f>_xlfn.XLOOKUP(A1233,'Medical Examinations'!$A:$A,'Medical Examinations'!$D:$D,"Unknown")</f>
        <v>No</v>
      </c>
      <c r="F1233" s="7" t="str">
        <f>_xlfn.XLOOKUP(A1233,'Medical Examinations'!$A:$A,'Medical Examinations'!$E:$E,"Unknown")</f>
        <v>No</v>
      </c>
      <c r="G1233" s="7" t="str">
        <f>_xlfn.XLOOKUP(A1233,'Medical Examinations'!$A:$A,'Medical Examinations'!$F:$F,"Unknown")</f>
        <v>No</v>
      </c>
      <c r="H1233" s="43">
        <f>_xlfn.XLOOKUP(Healthcare!A1233,'Medical Examinations'!$A:$A,'Medical Examinations'!$G:$G,0)</f>
        <v>0</v>
      </c>
      <c r="I1233" s="7" t="str">
        <f>_xlfn.XLOOKUP(A1233,'Medical Examinations'!$A:$A,'Medical Examinations'!$H:$H,"Unknown")</f>
        <v>No</v>
      </c>
      <c r="J1233" s="7" t="str" cm="1">
        <f t="array" ref="J1233">_xlfn.IFS(C1233&lt;18.5,"Under Weight",C1233&lt;=24.9,"Normal Weight",C1233&lt;30,"Over weight",C1233&gt;=30,"Obesity")</f>
        <v>Over weight</v>
      </c>
      <c r="K1233" s="7" t="str" cm="1">
        <f t="array" ref="K1233">_xlfn.IFS(D1233="Null","Unknown",D1233&lt;5.7,"Normal",D1233&lt;6.5,"Prediabetes",D1233&gt;=6.5,"Diabetes")</f>
        <v>Normal</v>
      </c>
      <c r="L1233" s="7" t="str">
        <f>_xlfn.XLOOKUP(A1233,'Hospitalisation Details'!$A:$A,'Hospitalisation Details'!$J:$J,)</f>
        <v>4-Nov-1977</v>
      </c>
      <c r="M1233" s="22">
        <f>+_xlfn.XLOOKUP(A1233,'Hospitalisation Details'!$A:$A,'Hospitalisation Details'!$F:$F)</f>
        <v>9095.07</v>
      </c>
      <c r="N1233" s="7" t="str">
        <f>_xlfn.XLOOKUP(A1233,'Hospitalisation Details'!$A:$A,'Hospitalisation Details'!$G:$G)</f>
        <v>tier - 2</v>
      </c>
      <c r="O1233" s="7" t="str">
        <f>_xlfn.XLOOKUP(A1233,'Hospitalisation Details'!$A:$A,'Hospitalisation Details'!$H:$H)</f>
        <v>tier - 2</v>
      </c>
      <c r="P1233" s="7" t="str">
        <f>_xlfn.XLOOKUP(A1233,'Hospitalisation Details'!$A:$A,'Hospitalisation Details'!$I:$I)</f>
        <v>R1024</v>
      </c>
      <c r="Q1233" s="28">
        <f>_xlfn.XLOOKUP(A1233,'Hospitalisation Details'!$A:$A,'Hospitalisation Details'!$K:$K)</f>
        <v>46</v>
      </c>
    </row>
    <row r="1234" spans="1:17" x14ac:dyDescent="0.3">
      <c r="A1234" s="27" t="s">
        <v>1137</v>
      </c>
      <c r="B1234" s="7" t="str">
        <f>IFERROR(_xlfn.XLOOKUP(A1234,'Customer Names'!$A$2:$A$2336,'Customer Names'!$C$2:$C$2336),"Unknown")</f>
        <v xml:space="preserve">  Juan Carlos</v>
      </c>
      <c r="C1234" s="7">
        <f>_xlfn.XLOOKUP(A1234,'Medical Examinations'!$A$2:$A$2336,'Medical Examinations'!$B$2:$B$2336,AVERAGE('Medical Examinations'!$B$2:$B$2336))</f>
        <v>44.77</v>
      </c>
      <c r="D1234" s="7">
        <f>_xlfn.XLOOKUP(A1234,'Medical Examinations'!$A$2:$A$2336,'Medical Examinations'!$C$2:$C$2336,AVERAGE('Medical Examinations'!$C$2:$C$2336))</f>
        <v>4.0599999999999996</v>
      </c>
      <c r="E1234" s="7" t="str">
        <f>_xlfn.XLOOKUP(A1234,'Medical Examinations'!$A:$A,'Medical Examinations'!$D:$D,"Unknown")</f>
        <v>No</v>
      </c>
      <c r="F1234" s="7" t="str">
        <f>_xlfn.XLOOKUP(A1234,'Medical Examinations'!$A:$A,'Medical Examinations'!$E:$E,"Unknown")</f>
        <v>No</v>
      </c>
      <c r="G1234" s="7" t="str">
        <f>_xlfn.XLOOKUP(A1234,'Medical Examinations'!$A:$A,'Medical Examinations'!$F:$F,"Unknown")</f>
        <v>No</v>
      </c>
      <c r="H1234" s="43">
        <f>_xlfn.XLOOKUP(Healthcare!A1234,'Medical Examinations'!$A:$A,'Medical Examinations'!$G:$G,0)</f>
        <v>2</v>
      </c>
      <c r="I1234" s="7" t="str">
        <f>_xlfn.XLOOKUP(A1234,'Medical Examinations'!$A:$A,'Medical Examinations'!$H:$H,"Unknown")</f>
        <v>No</v>
      </c>
      <c r="J1234" s="7" t="str" cm="1">
        <f t="array" ref="J1234">_xlfn.IFS(C1234&lt;18.5,"Under Weight",C1234&lt;=24.9,"Normal Weight",C1234&lt;30,"Over weight",C1234&gt;=30,"Obesity")</f>
        <v>Obesity</v>
      </c>
      <c r="K1234" s="7" t="str" cm="1">
        <f t="array" ref="K1234">_xlfn.IFS(D1234="Null","Unknown",D1234&lt;5.7,"Normal",D1234&lt;6.5,"Prediabetes",D1234&gt;=6.5,"Diabetes")</f>
        <v>Normal</v>
      </c>
      <c r="L1234" s="7" t="str">
        <f>_xlfn.XLOOKUP(A1234,'Hospitalisation Details'!$A:$A,'Hospitalisation Details'!$J:$J,)</f>
        <v>2-Dec-1972</v>
      </c>
      <c r="M1234" s="22">
        <f>+_xlfn.XLOOKUP(A1234,'Hospitalisation Details'!$A:$A,'Hospitalisation Details'!$F:$F)</f>
        <v>9058.73</v>
      </c>
      <c r="N1234" s="7" t="str">
        <f>_xlfn.XLOOKUP(A1234,'Hospitalisation Details'!$A:$A,'Hospitalisation Details'!$G:$G)</f>
        <v>tier - 3</v>
      </c>
      <c r="O1234" s="7" t="str">
        <f>_xlfn.XLOOKUP(A1234,'Hospitalisation Details'!$A:$A,'Hospitalisation Details'!$H:$H)</f>
        <v>tier - 2</v>
      </c>
      <c r="P1234" s="7" t="str">
        <f>_xlfn.XLOOKUP(A1234,'Hospitalisation Details'!$A:$A,'Hospitalisation Details'!$I:$I)</f>
        <v>R1013</v>
      </c>
      <c r="Q1234" s="28">
        <f>_xlfn.XLOOKUP(A1234,'Hospitalisation Details'!$A:$A,'Hospitalisation Details'!$K:$K)</f>
        <v>51</v>
      </c>
    </row>
    <row r="1235" spans="1:17" x14ac:dyDescent="0.3">
      <c r="A1235" s="27" t="s">
        <v>1136</v>
      </c>
      <c r="B1235" s="7" t="str">
        <f>IFERROR(_xlfn.XLOOKUP(A1235,'Customer Names'!$A$2:$A$2336,'Customer Names'!$C$2:$C$2336),"Unknown")</f>
        <v xml:space="preserve">  John III</v>
      </c>
      <c r="C1235" s="7">
        <f>_xlfn.XLOOKUP(A1235,'Medical Examinations'!$A$2:$A$2336,'Medical Examinations'!$B$2:$B$2336,AVERAGE('Medical Examinations'!$B$2:$B$2336))</f>
        <v>37.07</v>
      </c>
      <c r="D1235" s="7">
        <f>_xlfn.XLOOKUP(A1235,'Medical Examinations'!$A$2:$A$2336,'Medical Examinations'!$C$2:$C$2336,AVERAGE('Medical Examinations'!$C$2:$C$2336))</f>
        <v>5.69</v>
      </c>
      <c r="E1235" s="7" t="str">
        <f>_xlfn.XLOOKUP(A1235,'Medical Examinations'!$A:$A,'Medical Examinations'!$D:$D,"Unknown")</f>
        <v>No</v>
      </c>
      <c r="F1235" s="7" t="str">
        <f>_xlfn.XLOOKUP(A1235,'Medical Examinations'!$A:$A,'Medical Examinations'!$E:$E,"Unknown")</f>
        <v>No</v>
      </c>
      <c r="G1235" s="7" t="str">
        <f>_xlfn.XLOOKUP(A1235,'Medical Examinations'!$A:$A,'Medical Examinations'!$F:$F,"Unknown")</f>
        <v>No</v>
      </c>
      <c r="H1235" s="43">
        <f>_xlfn.XLOOKUP(Healthcare!A1235,'Medical Examinations'!$A:$A,'Medical Examinations'!$G:$G,0)</f>
        <v>2</v>
      </c>
      <c r="I1235" s="7" t="str">
        <f>_xlfn.XLOOKUP(A1235,'Medical Examinations'!$A:$A,'Medical Examinations'!$H:$H,"Unknown")</f>
        <v>No</v>
      </c>
      <c r="J1235" s="7" t="str" cm="1">
        <f t="array" ref="J1235">_xlfn.IFS(C1235&lt;18.5,"Under Weight",C1235&lt;=24.9,"Normal Weight",C1235&lt;30,"Over weight",C1235&gt;=30,"Obesity")</f>
        <v>Obesity</v>
      </c>
      <c r="K1235" s="7" t="str" cm="1">
        <f t="array" ref="K1235">_xlfn.IFS(D1235="Null","Unknown",D1235&lt;5.7,"Normal",D1235&lt;6.5,"Prediabetes",D1235&gt;=6.5,"Diabetes")</f>
        <v>Normal</v>
      </c>
      <c r="L1235" s="7" t="str">
        <f>_xlfn.XLOOKUP(A1235,'Hospitalisation Details'!$A:$A,'Hospitalisation Details'!$J:$J,)</f>
        <v>7-Dec-1972</v>
      </c>
      <c r="M1235" s="22">
        <f>+_xlfn.XLOOKUP(A1235,'Hospitalisation Details'!$A:$A,'Hospitalisation Details'!$F:$F)</f>
        <v>9048.0300000000007</v>
      </c>
      <c r="N1235" s="7" t="str">
        <f>_xlfn.XLOOKUP(A1235,'Hospitalisation Details'!$A:$A,'Hospitalisation Details'!$G:$G)</f>
        <v>tier - 2</v>
      </c>
      <c r="O1235" s="7" t="str">
        <f>_xlfn.XLOOKUP(A1235,'Hospitalisation Details'!$A:$A,'Hospitalisation Details'!$H:$H)</f>
        <v>tier - 2</v>
      </c>
      <c r="P1235" s="7" t="str">
        <f>_xlfn.XLOOKUP(A1235,'Hospitalisation Details'!$A:$A,'Hospitalisation Details'!$I:$I)</f>
        <v>R1013</v>
      </c>
      <c r="Q1235" s="28">
        <f>_xlfn.XLOOKUP(A1235,'Hospitalisation Details'!$A:$A,'Hospitalisation Details'!$K:$K)</f>
        <v>51</v>
      </c>
    </row>
    <row r="1236" spans="1:17" x14ac:dyDescent="0.3">
      <c r="A1236" s="27" t="s">
        <v>1135</v>
      </c>
      <c r="B1236" s="7" t="str">
        <f>IFERROR(_xlfn.XLOOKUP(A1236,'Customer Names'!$A$2:$A$2336,'Customer Names'!$C$2:$C$2336),"Unknown")</f>
        <v xml:space="preserve">  Sarah M</v>
      </c>
      <c r="C1236" s="7">
        <f>_xlfn.XLOOKUP(A1236,'Medical Examinations'!$A$2:$A$2336,'Medical Examinations'!$B$2:$B$2336,AVERAGE('Medical Examinations'!$B$2:$B$2336))</f>
        <v>39.799999999999997</v>
      </c>
      <c r="D1236" s="7">
        <f>_xlfn.XLOOKUP(A1236,'Medical Examinations'!$A$2:$A$2336,'Medical Examinations'!$C$2:$C$2336,AVERAGE('Medical Examinations'!$C$2:$C$2336))</f>
        <v>5.66</v>
      </c>
      <c r="E1236" s="7" t="str">
        <f>_xlfn.XLOOKUP(A1236,'Medical Examinations'!$A:$A,'Medical Examinations'!$D:$D,"Unknown")</f>
        <v>No</v>
      </c>
      <c r="F1236" s="7" t="str">
        <f>_xlfn.XLOOKUP(A1236,'Medical Examinations'!$A:$A,'Medical Examinations'!$E:$E,"Unknown")</f>
        <v>No</v>
      </c>
      <c r="G1236" s="7" t="str">
        <f>_xlfn.XLOOKUP(A1236,'Medical Examinations'!$A:$A,'Medical Examinations'!$F:$F,"Unknown")</f>
        <v>Yes</v>
      </c>
      <c r="H1236" s="43">
        <f>_xlfn.XLOOKUP(Healthcare!A1236,'Medical Examinations'!$A:$A,'Medical Examinations'!$G:$G,0)</f>
        <v>1</v>
      </c>
      <c r="I1236" s="7" t="str">
        <f>_xlfn.XLOOKUP(A1236,'Medical Examinations'!$A:$A,'Medical Examinations'!$H:$H,"Unknown")</f>
        <v>No</v>
      </c>
      <c r="J1236" s="7" t="str" cm="1">
        <f t="array" ref="J1236">_xlfn.IFS(C1236&lt;18.5,"Under Weight",C1236&lt;=24.9,"Normal Weight",C1236&lt;30,"Over weight",C1236&gt;=30,"Obesity")</f>
        <v>Obesity</v>
      </c>
      <c r="K1236" s="7" t="str" cm="1">
        <f t="array" ref="K1236">_xlfn.IFS(D1236="Null","Unknown",D1236&lt;5.7,"Normal",D1236&lt;6.5,"Prediabetes",D1236&gt;=6.5,"Diabetes")</f>
        <v>Normal</v>
      </c>
      <c r="L1236" s="7" t="str">
        <f>_xlfn.XLOOKUP(A1236,'Hospitalisation Details'!$A:$A,'Hospitalisation Details'!$J:$J,)</f>
        <v>1-Dec-1993</v>
      </c>
      <c r="M1236" s="22">
        <f>+_xlfn.XLOOKUP(A1236,'Hospitalisation Details'!$A:$A,'Hospitalisation Details'!$F:$F)</f>
        <v>9010.2000000000007</v>
      </c>
      <c r="N1236" s="7" t="str">
        <f>_xlfn.XLOOKUP(A1236,'Hospitalisation Details'!$A:$A,'Hospitalisation Details'!$G:$G)</f>
        <v>tier - 2</v>
      </c>
      <c r="O1236" s="7" t="str">
        <f>_xlfn.XLOOKUP(A1236,'Hospitalisation Details'!$A:$A,'Hospitalisation Details'!$H:$H)</f>
        <v>tier - 3</v>
      </c>
      <c r="P1236" s="7" t="str">
        <f>_xlfn.XLOOKUP(A1236,'Hospitalisation Details'!$A:$A,'Hospitalisation Details'!$I:$I)</f>
        <v>R1026</v>
      </c>
      <c r="Q1236" s="28">
        <f>_xlfn.XLOOKUP(A1236,'Hospitalisation Details'!$A:$A,'Hospitalisation Details'!$K:$K)</f>
        <v>30</v>
      </c>
    </row>
    <row r="1237" spans="1:17" x14ac:dyDescent="0.3">
      <c r="A1237" s="27" t="s">
        <v>1134</v>
      </c>
      <c r="B1237" s="7" t="str">
        <f>IFERROR(_xlfn.XLOOKUP(A1237,'Customer Names'!$A$2:$A$2336,'Customer Names'!$C$2:$C$2336),"Unknown")</f>
        <v xml:space="preserve">  Kristin C</v>
      </c>
      <c r="C1237" s="7">
        <f>_xlfn.XLOOKUP(A1237,'Medical Examinations'!$A$2:$A$2336,'Medical Examinations'!$B$2:$B$2336,AVERAGE('Medical Examinations'!$B$2:$B$2336))</f>
        <v>26.36</v>
      </c>
      <c r="D1237" s="7">
        <f>_xlfn.XLOOKUP(A1237,'Medical Examinations'!$A$2:$A$2336,'Medical Examinations'!$C$2:$C$2336,AVERAGE('Medical Examinations'!$C$2:$C$2336))</f>
        <v>4.32</v>
      </c>
      <c r="E1237" s="7" t="str">
        <f>_xlfn.XLOOKUP(A1237,'Medical Examinations'!$A:$A,'Medical Examinations'!$D:$D,"Unknown")</f>
        <v>No</v>
      </c>
      <c r="F1237" s="7" t="str">
        <f>_xlfn.XLOOKUP(A1237,'Medical Examinations'!$A:$A,'Medical Examinations'!$E:$E,"Unknown")</f>
        <v>No</v>
      </c>
      <c r="G1237" s="7" t="str">
        <f>_xlfn.XLOOKUP(A1237,'Medical Examinations'!$A:$A,'Medical Examinations'!$F:$F,"Unknown")</f>
        <v>Yes</v>
      </c>
      <c r="H1237" s="43">
        <f>_xlfn.XLOOKUP(Healthcare!A1237,'Medical Examinations'!$A:$A,'Medical Examinations'!$G:$G,0)</f>
        <v>1</v>
      </c>
      <c r="I1237" s="7" t="str">
        <f>_xlfn.XLOOKUP(A1237,'Medical Examinations'!$A:$A,'Medical Examinations'!$H:$H,"Unknown")</f>
        <v>No</v>
      </c>
      <c r="J1237" s="7" t="str" cm="1">
        <f t="array" ref="J1237">_xlfn.IFS(C1237&lt;18.5,"Under Weight",C1237&lt;=24.9,"Normal Weight",C1237&lt;30,"Over weight",C1237&gt;=30,"Obesity")</f>
        <v>Over weight</v>
      </c>
      <c r="K1237" s="7" t="str" cm="1">
        <f t="array" ref="K1237">_xlfn.IFS(D1237="Null","Unknown",D1237&lt;5.7,"Normal",D1237&lt;6.5,"Prediabetes",D1237&gt;=6.5,"Diabetes")</f>
        <v>Normal</v>
      </c>
      <c r="L1237" s="7" t="str">
        <f>_xlfn.XLOOKUP(A1237,'Hospitalisation Details'!$A:$A,'Hospitalisation Details'!$J:$J,)</f>
        <v>16-Dec-1979</v>
      </c>
      <c r="M1237" s="22">
        <f>+_xlfn.XLOOKUP(A1237,'Hospitalisation Details'!$A:$A,'Hospitalisation Details'!$F:$F)</f>
        <v>8998.43</v>
      </c>
      <c r="N1237" s="7" t="str">
        <f>_xlfn.XLOOKUP(A1237,'Hospitalisation Details'!$A:$A,'Hospitalisation Details'!$G:$G)</f>
        <v>tier - 2</v>
      </c>
      <c r="O1237" s="7" t="str">
        <f>_xlfn.XLOOKUP(A1237,'Hospitalisation Details'!$A:$A,'Hospitalisation Details'!$H:$H)</f>
        <v>tier - 1</v>
      </c>
      <c r="P1237" s="7" t="str">
        <f>_xlfn.XLOOKUP(A1237,'Hospitalisation Details'!$A:$A,'Hospitalisation Details'!$I:$I)</f>
        <v>R1025</v>
      </c>
      <c r="Q1237" s="28">
        <f>_xlfn.XLOOKUP(A1237,'Hospitalisation Details'!$A:$A,'Hospitalisation Details'!$K:$K)</f>
        <v>44</v>
      </c>
    </row>
    <row r="1238" spans="1:17" x14ac:dyDescent="0.3">
      <c r="A1238" s="27" t="s">
        <v>1133</v>
      </c>
      <c r="B1238" s="7" t="str">
        <f>IFERROR(_xlfn.XLOOKUP(A1238,'Customer Names'!$A$2:$A$2336,'Customer Names'!$C$2:$C$2336),"Unknown")</f>
        <v xml:space="preserve">  Casey M</v>
      </c>
      <c r="C1238" s="7">
        <f>_xlfn.XLOOKUP(A1238,'Medical Examinations'!$A$2:$A$2336,'Medical Examinations'!$B$2:$B$2336,AVERAGE('Medical Examinations'!$B$2:$B$2336))</f>
        <v>29.925000000000001</v>
      </c>
      <c r="D1238" s="7">
        <f>_xlfn.XLOOKUP(A1238,'Medical Examinations'!$A$2:$A$2336,'Medical Examinations'!$C$2:$C$2336,AVERAGE('Medical Examinations'!$C$2:$C$2336))</f>
        <v>8.2899999999999991</v>
      </c>
      <c r="E1238" s="7" t="str">
        <f>_xlfn.XLOOKUP(A1238,'Medical Examinations'!$A:$A,'Medical Examinations'!$D:$D,"Unknown")</f>
        <v>No</v>
      </c>
      <c r="F1238" s="7" t="str">
        <f>_xlfn.XLOOKUP(A1238,'Medical Examinations'!$A:$A,'Medical Examinations'!$E:$E,"Unknown")</f>
        <v>No</v>
      </c>
      <c r="G1238" s="7" t="str">
        <f>_xlfn.XLOOKUP(A1238,'Medical Examinations'!$A:$A,'Medical Examinations'!$F:$F,"Unknown")</f>
        <v>No</v>
      </c>
      <c r="H1238" s="43">
        <f>_xlfn.XLOOKUP(Healthcare!A1238,'Medical Examinations'!$A:$A,'Medical Examinations'!$G:$G,0)</f>
        <v>2</v>
      </c>
      <c r="I1238" s="7" t="str">
        <f>_xlfn.XLOOKUP(A1238,'Medical Examinations'!$A:$A,'Medical Examinations'!$H:$H,"Unknown")</f>
        <v>No</v>
      </c>
      <c r="J1238" s="7" t="str" cm="1">
        <f t="array" ref="J1238">_xlfn.IFS(C1238&lt;18.5,"Under Weight",C1238&lt;=24.9,"Normal Weight",C1238&lt;30,"Over weight",C1238&gt;=30,"Obesity")</f>
        <v>Over weight</v>
      </c>
      <c r="K1238" s="7" t="str" cm="1">
        <f t="array" ref="K1238">_xlfn.IFS(D1238="Null","Unknown",D1238&lt;5.7,"Normal",D1238&lt;6.5,"Prediabetes",D1238&gt;=6.5,"Diabetes")</f>
        <v>Diabetes</v>
      </c>
      <c r="L1238" s="7" t="str">
        <f>_xlfn.XLOOKUP(A1238,'Hospitalisation Details'!$A:$A,'Hospitalisation Details'!$J:$J,)</f>
        <v>11-Oct-1973</v>
      </c>
      <c r="M1238" s="22">
        <f>+_xlfn.XLOOKUP(A1238,'Hospitalisation Details'!$A:$A,'Hospitalisation Details'!$F:$F)</f>
        <v>8988.16</v>
      </c>
      <c r="N1238" s="7" t="str">
        <f>_xlfn.XLOOKUP(A1238,'Hospitalisation Details'!$A:$A,'Hospitalisation Details'!$G:$G)</f>
        <v>tier - 2</v>
      </c>
      <c r="O1238" s="7" t="str">
        <f>_xlfn.XLOOKUP(A1238,'Hospitalisation Details'!$A:$A,'Hospitalisation Details'!$H:$H)</f>
        <v>tier - 1</v>
      </c>
      <c r="P1238" s="7" t="str">
        <f>_xlfn.XLOOKUP(A1238,'Hospitalisation Details'!$A:$A,'Hospitalisation Details'!$I:$I)</f>
        <v>R1012</v>
      </c>
      <c r="Q1238" s="28">
        <f>_xlfn.XLOOKUP(A1238,'Hospitalisation Details'!$A:$A,'Hospitalisation Details'!$K:$K)</f>
        <v>50</v>
      </c>
    </row>
    <row r="1239" spans="1:17" x14ac:dyDescent="0.3">
      <c r="A1239" s="27" t="s">
        <v>1132</v>
      </c>
      <c r="B1239" s="7" t="str">
        <f>IFERROR(_xlfn.XLOOKUP(A1239,'Customer Names'!$A$2:$A$2336,'Customer Names'!$C$2:$C$2336),"Unknown")</f>
        <v xml:space="preserve">  Samuel</v>
      </c>
      <c r="C1239" s="7">
        <f>_xlfn.XLOOKUP(A1239,'Medical Examinations'!$A$2:$A$2336,'Medical Examinations'!$B$2:$B$2336,AVERAGE('Medical Examinations'!$B$2:$B$2336))</f>
        <v>37.29</v>
      </c>
      <c r="D1239" s="7">
        <f>_xlfn.XLOOKUP(A1239,'Medical Examinations'!$A$2:$A$2336,'Medical Examinations'!$C$2:$C$2336,AVERAGE('Medical Examinations'!$C$2:$C$2336))</f>
        <v>10.46</v>
      </c>
      <c r="E1239" s="7" t="str">
        <f>_xlfn.XLOOKUP(A1239,'Medical Examinations'!$A:$A,'Medical Examinations'!$D:$D,"Unknown")</f>
        <v>No</v>
      </c>
      <c r="F1239" s="7" t="str">
        <f>_xlfn.XLOOKUP(A1239,'Medical Examinations'!$A:$A,'Medical Examinations'!$E:$E,"Unknown")</f>
        <v>No</v>
      </c>
      <c r="G1239" s="7" t="str">
        <f>_xlfn.XLOOKUP(A1239,'Medical Examinations'!$A:$A,'Medical Examinations'!$F:$F,"Unknown")</f>
        <v>No</v>
      </c>
      <c r="H1239" s="43">
        <f>_xlfn.XLOOKUP(Healthcare!A1239,'Medical Examinations'!$A:$A,'Medical Examinations'!$G:$G,0)</f>
        <v>0</v>
      </c>
      <c r="I1239" s="7" t="str">
        <f>_xlfn.XLOOKUP(A1239,'Medical Examinations'!$A:$A,'Medical Examinations'!$H:$H,"Unknown")</f>
        <v>No</v>
      </c>
      <c r="J1239" s="7" t="str" cm="1">
        <f t="array" ref="J1239">_xlfn.IFS(C1239&lt;18.5,"Under Weight",C1239&lt;=24.9,"Normal Weight",C1239&lt;30,"Over weight",C1239&gt;=30,"Obesity")</f>
        <v>Obesity</v>
      </c>
      <c r="K1239" s="7" t="str" cm="1">
        <f t="array" ref="K1239">_xlfn.IFS(D1239="Null","Unknown",D1239&lt;5.7,"Normal",D1239&lt;6.5,"Prediabetes",D1239&gt;=6.5,"Diabetes")</f>
        <v>Diabetes</v>
      </c>
      <c r="L1239" s="7" t="str">
        <f>_xlfn.XLOOKUP(A1239,'Hospitalisation Details'!$A:$A,'Hospitalisation Details'!$J:$J,)</f>
        <v>21-Jul-1974</v>
      </c>
      <c r="M1239" s="22">
        <f>+_xlfn.XLOOKUP(A1239,'Hospitalisation Details'!$A:$A,'Hospitalisation Details'!$F:$F)</f>
        <v>8978.19</v>
      </c>
      <c r="N1239" s="7" t="str">
        <f>_xlfn.XLOOKUP(A1239,'Hospitalisation Details'!$A:$A,'Hospitalisation Details'!$G:$G)</f>
        <v>tier - 2</v>
      </c>
      <c r="O1239" s="7" t="str">
        <f>_xlfn.XLOOKUP(A1239,'Hospitalisation Details'!$A:$A,'Hospitalisation Details'!$H:$H)</f>
        <v>tier - 2</v>
      </c>
      <c r="P1239" s="7" t="str">
        <f>_xlfn.XLOOKUP(A1239,'Hospitalisation Details'!$A:$A,'Hospitalisation Details'!$I:$I)</f>
        <v>R1013</v>
      </c>
      <c r="Q1239" s="28">
        <f>_xlfn.XLOOKUP(A1239,'Hospitalisation Details'!$A:$A,'Hospitalisation Details'!$K:$K)</f>
        <v>49</v>
      </c>
    </row>
    <row r="1240" spans="1:17" x14ac:dyDescent="0.3">
      <c r="A1240" s="27" t="s">
        <v>1131</v>
      </c>
      <c r="B1240" s="7" t="str">
        <f>IFERROR(_xlfn.XLOOKUP(A1240,'Customer Names'!$A$2:$A$2336,'Customer Names'!$C$2:$C$2336),"Unknown")</f>
        <v xml:space="preserve">  Braulio</v>
      </c>
      <c r="C1240" s="7">
        <f>_xlfn.XLOOKUP(A1240,'Medical Examinations'!$A$2:$A$2336,'Medical Examinations'!$B$2:$B$2336,AVERAGE('Medical Examinations'!$B$2:$B$2336))</f>
        <v>30.2</v>
      </c>
      <c r="D1240" s="7">
        <f>_xlfn.XLOOKUP(A1240,'Medical Examinations'!$A$2:$A$2336,'Medical Examinations'!$C$2:$C$2336,AVERAGE('Medical Examinations'!$C$2:$C$2336))</f>
        <v>11.96</v>
      </c>
      <c r="E1240" s="7" t="str">
        <f>_xlfn.XLOOKUP(A1240,'Medical Examinations'!$A:$A,'Medical Examinations'!$D:$D,"Unknown")</f>
        <v>No</v>
      </c>
      <c r="F1240" s="7" t="str">
        <f>_xlfn.XLOOKUP(A1240,'Medical Examinations'!$A:$A,'Medical Examinations'!$E:$E,"Unknown")</f>
        <v>No</v>
      </c>
      <c r="G1240" s="7" t="str">
        <f>_xlfn.XLOOKUP(A1240,'Medical Examinations'!$A:$A,'Medical Examinations'!$F:$F,"Unknown")</f>
        <v>No</v>
      </c>
      <c r="H1240" s="43">
        <f>_xlfn.XLOOKUP(Healthcare!A1240,'Medical Examinations'!$A:$A,'Medical Examinations'!$G:$G,0)</f>
        <v>0</v>
      </c>
      <c r="I1240" s="7" t="str">
        <f>_xlfn.XLOOKUP(A1240,'Medical Examinations'!$A:$A,'Medical Examinations'!$H:$H,"Unknown")</f>
        <v>No</v>
      </c>
      <c r="J1240" s="7" t="str" cm="1">
        <f t="array" ref="J1240">_xlfn.IFS(C1240&lt;18.5,"Under Weight",C1240&lt;=24.9,"Normal Weight",C1240&lt;30,"Over weight",C1240&gt;=30,"Obesity")</f>
        <v>Obesity</v>
      </c>
      <c r="K1240" s="7" t="str" cm="1">
        <f t="array" ref="K1240">_xlfn.IFS(D1240="Null","Unknown",D1240&lt;5.7,"Normal",D1240&lt;6.5,"Prediabetes",D1240&gt;=6.5,"Diabetes")</f>
        <v>Diabetes</v>
      </c>
      <c r="L1240" s="7" t="str">
        <f>_xlfn.XLOOKUP(A1240,'Hospitalisation Details'!$A:$A,'Hospitalisation Details'!$J:$J,)</f>
        <v>8-Sep-1974</v>
      </c>
      <c r="M1240" s="22">
        <f>+_xlfn.XLOOKUP(A1240,'Hospitalisation Details'!$A:$A,'Hospitalisation Details'!$F:$F)</f>
        <v>8968.33</v>
      </c>
      <c r="N1240" s="7" t="str">
        <f>_xlfn.XLOOKUP(A1240,'Hospitalisation Details'!$A:$A,'Hospitalisation Details'!$G:$G)</f>
        <v>tier - 3</v>
      </c>
      <c r="O1240" s="7" t="str">
        <f>_xlfn.XLOOKUP(A1240,'Hospitalisation Details'!$A:$A,'Hospitalisation Details'!$H:$H)</f>
        <v>tier - 2</v>
      </c>
      <c r="P1240" s="7" t="str">
        <f>_xlfn.XLOOKUP(A1240,'Hospitalisation Details'!$A:$A,'Hospitalisation Details'!$I:$I)</f>
        <v>R1011</v>
      </c>
      <c r="Q1240" s="28">
        <f>_xlfn.XLOOKUP(A1240,'Hospitalisation Details'!$A:$A,'Hospitalisation Details'!$K:$K)</f>
        <v>49</v>
      </c>
    </row>
    <row r="1241" spans="1:17" x14ac:dyDescent="0.3">
      <c r="A1241" s="27" t="s">
        <v>1130</v>
      </c>
      <c r="B1241" s="7" t="str">
        <f>IFERROR(_xlfn.XLOOKUP(A1241,'Customer Names'!$A$2:$A$2336,'Customer Names'!$C$2:$C$2336),"Unknown")</f>
        <v xml:space="preserve">  Anne-Marie</v>
      </c>
      <c r="C1241" s="7">
        <f>_xlfn.XLOOKUP(A1241,'Medical Examinations'!$A$2:$A$2336,'Medical Examinations'!$B$2:$B$2336,AVERAGE('Medical Examinations'!$B$2:$B$2336))</f>
        <v>24.225000000000001</v>
      </c>
      <c r="D1241" s="7">
        <f>_xlfn.XLOOKUP(A1241,'Medical Examinations'!$A$2:$A$2336,'Medical Examinations'!$C$2:$C$2336,AVERAGE('Medical Examinations'!$C$2:$C$2336))</f>
        <v>4.25</v>
      </c>
      <c r="E1241" s="7" t="str">
        <f>_xlfn.XLOOKUP(A1241,'Medical Examinations'!$A:$A,'Medical Examinations'!$D:$D,"Unknown")</f>
        <v>Yes</v>
      </c>
      <c r="F1241" s="7" t="str">
        <f>_xlfn.XLOOKUP(A1241,'Medical Examinations'!$A:$A,'Medical Examinations'!$E:$E,"Unknown")</f>
        <v>No</v>
      </c>
      <c r="G1241" s="7" t="str">
        <f>_xlfn.XLOOKUP(A1241,'Medical Examinations'!$A:$A,'Medical Examinations'!$F:$F,"Unknown")</f>
        <v>Yes</v>
      </c>
      <c r="H1241" s="43">
        <f>_xlfn.XLOOKUP(Healthcare!A1241,'Medical Examinations'!$A:$A,'Medical Examinations'!$G:$G,0)</f>
        <v>1</v>
      </c>
      <c r="I1241" s="7" t="str">
        <f>_xlfn.XLOOKUP(A1241,'Medical Examinations'!$A:$A,'Medical Examinations'!$H:$H,"Unknown")</f>
        <v>No</v>
      </c>
      <c r="J1241" s="7" t="str" cm="1">
        <f t="array" ref="J1241">_xlfn.IFS(C1241&lt;18.5,"Under Weight",C1241&lt;=24.9,"Normal Weight",C1241&lt;30,"Over weight",C1241&gt;=30,"Obesity")</f>
        <v>Normal Weight</v>
      </c>
      <c r="K1241" s="7" t="str" cm="1">
        <f t="array" ref="K1241">_xlfn.IFS(D1241="Null","Unknown",D1241&lt;5.7,"Normal",D1241&lt;6.5,"Prediabetes",D1241&gt;=6.5,"Diabetes")</f>
        <v>Normal</v>
      </c>
      <c r="L1241" s="7" t="str">
        <f>_xlfn.XLOOKUP(A1241,'Hospitalisation Details'!$A:$A,'Hospitalisation Details'!$J:$J,)</f>
        <v>15-Jul-1983</v>
      </c>
      <c r="M1241" s="22">
        <f>+_xlfn.XLOOKUP(A1241,'Hospitalisation Details'!$A:$A,'Hospitalisation Details'!$F:$F)</f>
        <v>8965.7999999999993</v>
      </c>
      <c r="N1241" s="7" t="str">
        <f>_xlfn.XLOOKUP(A1241,'Hospitalisation Details'!$A:$A,'Hospitalisation Details'!$G:$G)</f>
        <v>tier - 2</v>
      </c>
      <c r="O1241" s="7" t="str">
        <f>_xlfn.XLOOKUP(A1241,'Hospitalisation Details'!$A:$A,'Hospitalisation Details'!$H:$H)</f>
        <v>tier - 3</v>
      </c>
      <c r="P1241" s="7" t="str">
        <f>_xlfn.XLOOKUP(A1241,'Hospitalisation Details'!$A:$A,'Hospitalisation Details'!$I:$I)</f>
        <v>R1012</v>
      </c>
      <c r="Q1241" s="28">
        <f>_xlfn.XLOOKUP(A1241,'Hospitalisation Details'!$A:$A,'Hospitalisation Details'!$K:$K)</f>
        <v>40</v>
      </c>
    </row>
    <row r="1242" spans="1:17" x14ac:dyDescent="0.3">
      <c r="A1242" s="27" t="s">
        <v>1129</v>
      </c>
      <c r="B1242" s="7" t="str">
        <f>IFERROR(_xlfn.XLOOKUP(A1242,'Customer Names'!$A$2:$A$2336,'Customer Names'!$C$2:$C$2336),"Unknown")</f>
        <v xml:space="preserve">  Samuel K</v>
      </c>
      <c r="C1242" s="7">
        <f>_xlfn.XLOOKUP(A1242,'Medical Examinations'!$A$2:$A$2336,'Medical Examinations'!$B$2:$B$2336,AVERAGE('Medical Examinations'!$B$2:$B$2336))</f>
        <v>31.445</v>
      </c>
      <c r="D1242" s="7">
        <f>_xlfn.XLOOKUP(A1242,'Medical Examinations'!$A$2:$A$2336,'Medical Examinations'!$C$2:$C$2336,AVERAGE('Medical Examinations'!$C$2:$C$2336))</f>
        <v>8.33</v>
      </c>
      <c r="E1242" s="7" t="str">
        <f>_xlfn.XLOOKUP(A1242,'Medical Examinations'!$A:$A,'Medical Examinations'!$D:$D,"Unknown")</f>
        <v>No</v>
      </c>
      <c r="F1242" s="7" t="str">
        <f>_xlfn.XLOOKUP(A1242,'Medical Examinations'!$A:$A,'Medical Examinations'!$E:$E,"Unknown")</f>
        <v>No</v>
      </c>
      <c r="G1242" s="7" t="str">
        <f>_xlfn.XLOOKUP(A1242,'Medical Examinations'!$A:$A,'Medical Examinations'!$F:$F,"Unknown")</f>
        <v>No</v>
      </c>
      <c r="H1242" s="43">
        <f>_xlfn.XLOOKUP(Healthcare!A1242,'Medical Examinations'!$A:$A,'Medical Examinations'!$G:$G,0)</f>
        <v>0</v>
      </c>
      <c r="I1242" s="7" t="str">
        <f>_xlfn.XLOOKUP(A1242,'Medical Examinations'!$A:$A,'Medical Examinations'!$H:$H,"Unknown")</f>
        <v>No</v>
      </c>
      <c r="J1242" s="7" t="str" cm="1">
        <f t="array" ref="J1242">_xlfn.IFS(C1242&lt;18.5,"Under Weight",C1242&lt;=24.9,"Normal Weight",C1242&lt;30,"Over weight",C1242&gt;=30,"Obesity")</f>
        <v>Obesity</v>
      </c>
      <c r="K1242" s="7" t="str" cm="1">
        <f t="array" ref="K1242">_xlfn.IFS(D1242="Null","Unknown",D1242&lt;5.7,"Normal",D1242&lt;6.5,"Prediabetes",D1242&gt;=6.5,"Diabetes")</f>
        <v>Diabetes</v>
      </c>
      <c r="L1242" s="7" t="str">
        <f>_xlfn.XLOOKUP(A1242,'Hospitalisation Details'!$A:$A,'Hospitalisation Details'!$J:$J,)</f>
        <v>17-Aug-1974</v>
      </c>
      <c r="M1242" s="22">
        <f>+_xlfn.XLOOKUP(A1242,'Hospitalisation Details'!$A:$A,'Hospitalisation Details'!$F:$F)</f>
        <v>8964.06</v>
      </c>
      <c r="N1242" s="7" t="str">
        <f>_xlfn.XLOOKUP(A1242,'Hospitalisation Details'!$A:$A,'Hospitalisation Details'!$G:$G)</f>
        <v>tier - 3</v>
      </c>
      <c r="O1242" s="7" t="str">
        <f>_xlfn.XLOOKUP(A1242,'Hospitalisation Details'!$A:$A,'Hospitalisation Details'!$H:$H)</f>
        <v>tier - 2</v>
      </c>
      <c r="P1242" s="7" t="str">
        <f>_xlfn.XLOOKUP(A1242,'Hospitalisation Details'!$A:$A,'Hospitalisation Details'!$I:$I)</f>
        <v>R1016</v>
      </c>
      <c r="Q1242" s="28">
        <f>_xlfn.XLOOKUP(A1242,'Hospitalisation Details'!$A:$A,'Hospitalisation Details'!$K:$K)</f>
        <v>49</v>
      </c>
    </row>
    <row r="1243" spans="1:17" x14ac:dyDescent="0.3">
      <c r="A1243" s="27" t="s">
        <v>1128</v>
      </c>
      <c r="B1243" s="7" t="str">
        <f>IFERROR(_xlfn.XLOOKUP(A1243,'Customer Names'!$A$2:$A$2336,'Customer Names'!$C$2:$C$2336),"Unknown")</f>
        <v xml:space="preserve">  Yuki</v>
      </c>
      <c r="C1243" s="7">
        <f>_xlfn.XLOOKUP(A1243,'Medical Examinations'!$A$2:$A$2336,'Medical Examinations'!$B$2:$B$2336,AVERAGE('Medical Examinations'!$B$2:$B$2336))</f>
        <v>38.880000000000003</v>
      </c>
      <c r="D1243" s="7">
        <f>_xlfn.XLOOKUP(A1243,'Medical Examinations'!$A$2:$A$2336,'Medical Examinations'!$C$2:$C$2336,AVERAGE('Medical Examinations'!$C$2:$C$2336))</f>
        <v>4.29</v>
      </c>
      <c r="E1243" s="7" t="str">
        <f>_xlfn.XLOOKUP(A1243,'Medical Examinations'!$A:$A,'Medical Examinations'!$D:$D,"Unknown")</f>
        <v>No</v>
      </c>
      <c r="F1243" s="7" t="str">
        <f>_xlfn.XLOOKUP(A1243,'Medical Examinations'!$A:$A,'Medical Examinations'!$E:$E,"Unknown")</f>
        <v>No</v>
      </c>
      <c r="G1243" s="7" t="str">
        <f>_xlfn.XLOOKUP(A1243,'Medical Examinations'!$A:$A,'Medical Examinations'!$F:$F,"Unknown")</f>
        <v>No</v>
      </c>
      <c r="H1243" s="43">
        <f>_xlfn.XLOOKUP(Healthcare!A1243,'Medical Examinations'!$A:$A,'Medical Examinations'!$G:$G,0)</f>
        <v>1</v>
      </c>
      <c r="I1243" s="7" t="str">
        <f>_xlfn.XLOOKUP(A1243,'Medical Examinations'!$A:$A,'Medical Examinations'!$H:$H,"Unknown")</f>
        <v>No</v>
      </c>
      <c r="J1243" s="7" t="str" cm="1">
        <f t="array" ref="J1243">_xlfn.IFS(C1243&lt;18.5,"Under Weight",C1243&lt;=24.9,"Normal Weight",C1243&lt;30,"Over weight",C1243&gt;=30,"Obesity")</f>
        <v>Obesity</v>
      </c>
      <c r="K1243" s="7" t="str" cm="1">
        <f t="array" ref="K1243">_xlfn.IFS(D1243="Null","Unknown",D1243&lt;5.7,"Normal",D1243&lt;6.5,"Prediabetes",D1243&gt;=6.5,"Diabetes")</f>
        <v>Normal</v>
      </c>
      <c r="L1243" s="7" t="str">
        <f>_xlfn.XLOOKUP(A1243,'Hospitalisation Details'!$A:$A,'Hospitalisation Details'!$J:$J,)</f>
        <v>27-Sep-1992</v>
      </c>
      <c r="M1243" s="22">
        <f>+_xlfn.XLOOKUP(A1243,'Hospitalisation Details'!$A:$A,'Hospitalisation Details'!$F:$F)</f>
        <v>8954.99</v>
      </c>
      <c r="N1243" s="7" t="str">
        <f>_xlfn.XLOOKUP(A1243,'Hospitalisation Details'!$A:$A,'Hospitalisation Details'!$G:$G)</f>
        <v>tier - 2</v>
      </c>
      <c r="O1243" s="7" t="str">
        <f>_xlfn.XLOOKUP(A1243,'Hospitalisation Details'!$A:$A,'Hospitalisation Details'!$H:$H)</f>
        <v>tier - 3</v>
      </c>
      <c r="P1243" s="7" t="str">
        <f>_xlfn.XLOOKUP(A1243,'Hospitalisation Details'!$A:$A,'Hospitalisation Details'!$I:$I)</f>
        <v>R1026</v>
      </c>
      <c r="Q1243" s="28">
        <f>_xlfn.XLOOKUP(A1243,'Hospitalisation Details'!$A:$A,'Hospitalisation Details'!$K:$K)</f>
        <v>31</v>
      </c>
    </row>
    <row r="1244" spans="1:17" x14ac:dyDescent="0.3">
      <c r="A1244" s="27" t="s">
        <v>1127</v>
      </c>
      <c r="B1244" s="7" t="str">
        <f>IFERROR(_xlfn.XLOOKUP(A1244,'Customer Names'!$A$2:$A$2336,'Customer Names'!$C$2:$C$2336),"Unknown")</f>
        <v xml:space="preserve">  Rafer</v>
      </c>
      <c r="C1244" s="7">
        <f>_xlfn.XLOOKUP(A1244,'Medical Examinations'!$A$2:$A$2336,'Medical Examinations'!$B$2:$B$2336,AVERAGE('Medical Examinations'!$B$2:$B$2336))</f>
        <v>43.89</v>
      </c>
      <c r="D1244" s="7">
        <f>_xlfn.XLOOKUP(A1244,'Medical Examinations'!$A$2:$A$2336,'Medical Examinations'!$C$2:$C$2336,AVERAGE('Medical Examinations'!$C$2:$C$2336))</f>
        <v>6.32</v>
      </c>
      <c r="E1244" s="7" t="str">
        <f>_xlfn.XLOOKUP(A1244,'Medical Examinations'!$A:$A,'Medical Examinations'!$D:$D,"Unknown")</f>
        <v>Yes</v>
      </c>
      <c r="F1244" s="7" t="str">
        <f>_xlfn.XLOOKUP(A1244,'Medical Examinations'!$A:$A,'Medical Examinations'!$E:$E,"Unknown")</f>
        <v>No</v>
      </c>
      <c r="G1244" s="7" t="str">
        <f>_xlfn.XLOOKUP(A1244,'Medical Examinations'!$A:$A,'Medical Examinations'!$F:$F,"Unknown")</f>
        <v>No</v>
      </c>
      <c r="H1244" s="43">
        <f>_xlfn.XLOOKUP(Healthcare!A1244,'Medical Examinations'!$A:$A,'Medical Examinations'!$G:$G,0)</f>
        <v>0</v>
      </c>
      <c r="I1244" s="7" t="str">
        <f>_xlfn.XLOOKUP(A1244,'Medical Examinations'!$A:$A,'Medical Examinations'!$H:$H,"Unknown")</f>
        <v>No</v>
      </c>
      <c r="J1244" s="7" t="str" cm="1">
        <f t="array" ref="J1244">_xlfn.IFS(C1244&lt;18.5,"Under Weight",C1244&lt;=24.9,"Normal Weight",C1244&lt;30,"Over weight",C1244&gt;=30,"Obesity")</f>
        <v>Obesity</v>
      </c>
      <c r="K1244" s="7" t="str" cm="1">
        <f t="array" ref="K1244">_xlfn.IFS(D1244="Null","Unknown",D1244&lt;5.7,"Normal",D1244&lt;6.5,"Prediabetes",D1244&gt;=6.5,"Diabetes")</f>
        <v>Prediabetes</v>
      </c>
      <c r="L1244" s="7" t="str">
        <f>_xlfn.XLOOKUP(A1244,'Hospitalisation Details'!$A:$A,'Hospitalisation Details'!$J:$J,)</f>
        <v>25-Dec-1976</v>
      </c>
      <c r="M1244" s="22">
        <f>+_xlfn.XLOOKUP(A1244,'Hospitalisation Details'!$A:$A,'Hospitalisation Details'!$F:$F)</f>
        <v>8944.1200000000008</v>
      </c>
      <c r="N1244" s="7" t="str">
        <f>_xlfn.XLOOKUP(A1244,'Hospitalisation Details'!$A:$A,'Hospitalisation Details'!$G:$G)</f>
        <v>tier - 3</v>
      </c>
      <c r="O1244" s="7" t="str">
        <f>_xlfn.XLOOKUP(A1244,'Hospitalisation Details'!$A:$A,'Hospitalisation Details'!$H:$H)</f>
        <v>tier - 2</v>
      </c>
      <c r="P1244" s="7" t="str">
        <f>_xlfn.XLOOKUP(A1244,'Hospitalisation Details'!$A:$A,'Hospitalisation Details'!$I:$I)</f>
        <v>R1013</v>
      </c>
      <c r="Q1244" s="28">
        <f>_xlfn.XLOOKUP(A1244,'Hospitalisation Details'!$A:$A,'Hospitalisation Details'!$K:$K)</f>
        <v>47</v>
      </c>
    </row>
    <row r="1245" spans="1:17" x14ac:dyDescent="0.3">
      <c r="A1245" s="27" t="s">
        <v>1126</v>
      </c>
      <c r="B1245" s="7" t="str">
        <f>IFERROR(_xlfn.XLOOKUP(A1245,'Customer Names'!$A$2:$A$2336,'Customer Names'!$C$2:$C$2336),"Unknown")</f>
        <v xml:space="preserve">  Claire</v>
      </c>
      <c r="C1245" s="7">
        <f>_xlfn.XLOOKUP(A1245,'Medical Examinations'!$A$2:$A$2336,'Medical Examinations'!$B$2:$B$2336,AVERAGE('Medical Examinations'!$B$2:$B$2336))</f>
        <v>25.6</v>
      </c>
      <c r="D1245" s="7">
        <f>_xlfn.XLOOKUP(A1245,'Medical Examinations'!$A$2:$A$2336,'Medical Examinations'!$C$2:$C$2336,AVERAGE('Medical Examinations'!$C$2:$C$2336))</f>
        <v>5.65</v>
      </c>
      <c r="E1245" s="7" t="str">
        <f>_xlfn.XLOOKUP(A1245,'Medical Examinations'!$A:$A,'Medical Examinations'!$D:$D,"Unknown")</f>
        <v>No</v>
      </c>
      <c r="F1245" s="7" t="str">
        <f>_xlfn.XLOOKUP(A1245,'Medical Examinations'!$A:$A,'Medical Examinations'!$E:$E,"Unknown")</f>
        <v>No</v>
      </c>
      <c r="G1245" s="7" t="str">
        <f>_xlfn.XLOOKUP(A1245,'Medical Examinations'!$A:$A,'Medical Examinations'!$F:$F,"Unknown")</f>
        <v>No</v>
      </c>
      <c r="H1245" s="43">
        <f>_xlfn.XLOOKUP(Healthcare!A1245,'Medical Examinations'!$A:$A,'Medical Examinations'!$G:$G,0)</f>
        <v>2</v>
      </c>
      <c r="I1245" s="7" t="str">
        <f>_xlfn.XLOOKUP(A1245,'Medical Examinations'!$A:$A,'Medical Examinations'!$H:$H,"Unknown")</f>
        <v>No</v>
      </c>
      <c r="J1245" s="7" t="str" cm="1">
        <f t="array" ref="J1245">_xlfn.IFS(C1245&lt;18.5,"Under Weight",C1245&lt;=24.9,"Normal Weight",C1245&lt;30,"Over weight",C1245&gt;=30,"Obesity")</f>
        <v>Over weight</v>
      </c>
      <c r="K1245" s="7" t="str" cm="1">
        <f t="array" ref="K1245">_xlfn.IFS(D1245="Null","Unknown",D1245&lt;5.7,"Normal",D1245&lt;6.5,"Prediabetes",D1245&gt;=6.5,"Diabetes")</f>
        <v>Normal</v>
      </c>
      <c r="L1245" s="7" t="str">
        <f>_xlfn.XLOOKUP(A1245,'Hospitalisation Details'!$A:$A,'Hospitalisation Details'!$J:$J,)</f>
        <v>6-Jun-1972</v>
      </c>
      <c r="M1245" s="22">
        <f>+_xlfn.XLOOKUP(A1245,'Hospitalisation Details'!$A:$A,'Hospitalisation Details'!$F:$F)</f>
        <v>8932.08</v>
      </c>
      <c r="N1245" s="7" t="str">
        <f>_xlfn.XLOOKUP(A1245,'Hospitalisation Details'!$A:$A,'Hospitalisation Details'!$G:$G)</f>
        <v>tier - 2</v>
      </c>
      <c r="O1245" s="7" t="str">
        <f>_xlfn.XLOOKUP(A1245,'Hospitalisation Details'!$A:$A,'Hospitalisation Details'!$H:$H)</f>
        <v>tier - 1</v>
      </c>
      <c r="P1245" s="7" t="str">
        <f>_xlfn.XLOOKUP(A1245,'Hospitalisation Details'!$A:$A,'Hospitalisation Details'!$I:$I)</f>
        <v>R1011</v>
      </c>
      <c r="Q1245" s="28">
        <f>_xlfn.XLOOKUP(A1245,'Hospitalisation Details'!$A:$A,'Hospitalisation Details'!$K:$K)</f>
        <v>51</v>
      </c>
    </row>
    <row r="1246" spans="1:17" x14ac:dyDescent="0.3">
      <c r="A1246" s="27" t="s">
        <v>1125</v>
      </c>
      <c r="B1246" s="7" t="str">
        <f>IFERROR(_xlfn.XLOOKUP(A1246,'Customer Names'!$A$2:$A$2336,'Customer Names'!$C$2:$C$2336),"Unknown")</f>
        <v xml:space="preserve">  Erynn J</v>
      </c>
      <c r="C1246" s="7">
        <f>_xlfn.XLOOKUP(A1246,'Medical Examinations'!$A$2:$A$2336,'Medical Examinations'!$B$2:$B$2336,AVERAGE('Medical Examinations'!$B$2:$B$2336))</f>
        <v>29.545000000000002</v>
      </c>
      <c r="D1246" s="7">
        <f>_xlfn.XLOOKUP(A1246,'Medical Examinations'!$A$2:$A$2336,'Medical Examinations'!$C$2:$C$2336,AVERAGE('Medical Examinations'!$C$2:$C$2336))</f>
        <v>8.41</v>
      </c>
      <c r="E1246" s="7" t="str">
        <f>_xlfn.XLOOKUP(A1246,'Medical Examinations'!$A:$A,'Medical Examinations'!$D:$D,"Unknown")</f>
        <v>Yes</v>
      </c>
      <c r="F1246" s="7" t="str">
        <f>_xlfn.XLOOKUP(A1246,'Medical Examinations'!$A:$A,'Medical Examinations'!$E:$E,"Unknown")</f>
        <v>No</v>
      </c>
      <c r="G1246" s="7" t="str">
        <f>_xlfn.XLOOKUP(A1246,'Medical Examinations'!$A:$A,'Medical Examinations'!$F:$F,"Unknown")</f>
        <v>No</v>
      </c>
      <c r="H1246" s="43">
        <f>_xlfn.XLOOKUP(Healthcare!A1246,'Medical Examinations'!$A:$A,'Medical Examinations'!$G:$G,0)</f>
        <v>1</v>
      </c>
      <c r="I1246" s="7" t="str">
        <f>_xlfn.XLOOKUP(A1246,'Medical Examinations'!$A:$A,'Medical Examinations'!$H:$H,"Unknown")</f>
        <v>No</v>
      </c>
      <c r="J1246" s="7" t="str" cm="1">
        <f t="array" ref="J1246">_xlfn.IFS(C1246&lt;18.5,"Under Weight",C1246&lt;=24.9,"Normal Weight",C1246&lt;30,"Over weight",C1246&gt;=30,"Obesity")</f>
        <v>Over weight</v>
      </c>
      <c r="K1246" s="7" t="str" cm="1">
        <f t="array" ref="K1246">_xlfn.IFS(D1246="Null","Unknown",D1246&lt;5.7,"Normal",D1246&lt;6.5,"Prediabetes",D1246&gt;=6.5,"Diabetes")</f>
        <v>Diabetes</v>
      </c>
      <c r="L1246" s="7" t="str">
        <f>_xlfn.XLOOKUP(A1246,'Hospitalisation Details'!$A:$A,'Hospitalisation Details'!$J:$J,)</f>
        <v>7-Jul-1975</v>
      </c>
      <c r="M1246" s="22">
        <f>+_xlfn.XLOOKUP(A1246,'Hospitalisation Details'!$A:$A,'Hospitalisation Details'!$F:$F)</f>
        <v>8930.93</v>
      </c>
      <c r="N1246" s="7" t="str">
        <f>_xlfn.XLOOKUP(A1246,'Hospitalisation Details'!$A:$A,'Hospitalisation Details'!$G:$G)</f>
        <v>tier - 2</v>
      </c>
      <c r="O1246" s="7" t="str">
        <f>_xlfn.XLOOKUP(A1246,'Hospitalisation Details'!$A:$A,'Hospitalisation Details'!$H:$H)</f>
        <v>tier - 2</v>
      </c>
      <c r="P1246" s="7" t="str">
        <f>_xlfn.XLOOKUP(A1246,'Hospitalisation Details'!$A:$A,'Hospitalisation Details'!$I:$I)</f>
        <v>R1012</v>
      </c>
      <c r="Q1246" s="28">
        <f>_xlfn.XLOOKUP(A1246,'Hospitalisation Details'!$A:$A,'Hospitalisation Details'!$K:$K)</f>
        <v>48</v>
      </c>
    </row>
    <row r="1247" spans="1:17" x14ac:dyDescent="0.3">
      <c r="A1247" s="27" t="s">
        <v>1124</v>
      </c>
      <c r="B1247" s="7" t="str">
        <f>IFERROR(_xlfn.XLOOKUP(A1247,'Customer Names'!$A$2:$A$2336,'Customer Names'!$C$2:$C$2336),"Unknown")</f>
        <v xml:space="preserve">  Mahesh</v>
      </c>
      <c r="C1247" s="7">
        <f>_xlfn.XLOOKUP(A1247,'Medical Examinations'!$A$2:$A$2336,'Medical Examinations'!$B$2:$B$2336,AVERAGE('Medical Examinations'!$B$2:$B$2336))</f>
        <v>23.25</v>
      </c>
      <c r="D1247" s="7">
        <f>_xlfn.XLOOKUP(A1247,'Medical Examinations'!$A$2:$A$2336,'Medical Examinations'!$C$2:$C$2336,AVERAGE('Medical Examinations'!$C$2:$C$2336))</f>
        <v>11.96</v>
      </c>
      <c r="E1247" s="7" t="str">
        <f>_xlfn.XLOOKUP(A1247,'Medical Examinations'!$A:$A,'Medical Examinations'!$D:$D,"Unknown")</f>
        <v>Yes</v>
      </c>
      <c r="F1247" s="7" t="str">
        <f>_xlfn.XLOOKUP(A1247,'Medical Examinations'!$A:$A,'Medical Examinations'!$E:$E,"Unknown")</f>
        <v>No</v>
      </c>
      <c r="G1247" s="7" t="str">
        <f>_xlfn.XLOOKUP(A1247,'Medical Examinations'!$A:$A,'Medical Examinations'!$F:$F,"Unknown")</f>
        <v>No</v>
      </c>
      <c r="H1247" s="43">
        <f>_xlfn.XLOOKUP(Healthcare!A1247,'Medical Examinations'!$A:$A,'Medical Examinations'!$G:$G,0)</f>
        <v>0</v>
      </c>
      <c r="I1247" s="7" t="str">
        <f>_xlfn.XLOOKUP(A1247,'Medical Examinations'!$A:$A,'Medical Examinations'!$H:$H,"Unknown")</f>
        <v>No</v>
      </c>
      <c r="J1247" s="7" t="str" cm="1">
        <f t="array" ref="J1247">_xlfn.IFS(C1247&lt;18.5,"Under Weight",C1247&lt;=24.9,"Normal Weight",C1247&lt;30,"Over weight",C1247&gt;=30,"Obesity")</f>
        <v>Normal Weight</v>
      </c>
      <c r="K1247" s="7" t="str" cm="1">
        <f t="array" ref="K1247">_xlfn.IFS(D1247="Null","Unknown",D1247&lt;5.7,"Normal",D1247&lt;6.5,"Prediabetes",D1247&gt;=6.5,"Diabetes")</f>
        <v>Diabetes</v>
      </c>
      <c r="L1247" s="7" t="str">
        <f>_xlfn.XLOOKUP(A1247,'Hospitalisation Details'!$A:$A,'Hospitalisation Details'!$J:$J,)</f>
        <v>6-Sep-1967</v>
      </c>
      <c r="M1247" s="22">
        <f>+_xlfn.XLOOKUP(A1247,'Hospitalisation Details'!$A:$A,'Hospitalisation Details'!$F:$F)</f>
        <v>8908.4699999999993</v>
      </c>
      <c r="N1247" s="7" t="str">
        <f>_xlfn.XLOOKUP(A1247,'Hospitalisation Details'!$A:$A,'Hospitalisation Details'!$G:$G)</f>
        <v>tier - 3</v>
      </c>
      <c r="O1247" s="7" t="str">
        <f>_xlfn.XLOOKUP(A1247,'Hospitalisation Details'!$A:$A,'Hospitalisation Details'!$H:$H)</f>
        <v>tier - 2</v>
      </c>
      <c r="P1247" s="7" t="str">
        <f>_xlfn.XLOOKUP(A1247,'Hospitalisation Details'!$A:$A,'Hospitalisation Details'!$I:$I)</f>
        <v>R1013</v>
      </c>
      <c r="Q1247" s="28">
        <f>_xlfn.XLOOKUP(A1247,'Hospitalisation Details'!$A:$A,'Hospitalisation Details'!$K:$K)</f>
        <v>56</v>
      </c>
    </row>
    <row r="1248" spans="1:17" x14ac:dyDescent="0.3">
      <c r="A1248" s="27" t="s">
        <v>1123</v>
      </c>
      <c r="B1248" s="7" t="str">
        <f>IFERROR(_xlfn.XLOOKUP(A1248,'Customer Names'!$A$2:$A$2336,'Customer Names'!$C$2:$C$2336),"Unknown")</f>
        <v xml:space="preserve">  Stanley</v>
      </c>
      <c r="C1248" s="7">
        <f>_xlfn.XLOOKUP(A1248,'Medical Examinations'!$A$2:$A$2336,'Medical Examinations'!$B$2:$B$2336,AVERAGE('Medical Examinations'!$B$2:$B$2336))</f>
        <v>43.95</v>
      </c>
      <c r="D1248" s="7">
        <f>_xlfn.XLOOKUP(A1248,'Medical Examinations'!$A$2:$A$2336,'Medical Examinations'!$C$2:$C$2336,AVERAGE('Medical Examinations'!$C$2:$C$2336))</f>
        <v>5.17</v>
      </c>
      <c r="E1248" s="7" t="str">
        <f>_xlfn.XLOOKUP(A1248,'Medical Examinations'!$A:$A,'Medical Examinations'!$D:$D,"Unknown")</f>
        <v>Yes</v>
      </c>
      <c r="F1248" s="7" t="str">
        <f>_xlfn.XLOOKUP(A1248,'Medical Examinations'!$A:$A,'Medical Examinations'!$E:$E,"Unknown")</f>
        <v>No</v>
      </c>
      <c r="G1248" s="7" t="str">
        <f>_xlfn.XLOOKUP(A1248,'Medical Examinations'!$A:$A,'Medical Examinations'!$F:$F,"Unknown")</f>
        <v>Yes</v>
      </c>
      <c r="H1248" s="43">
        <f>_xlfn.XLOOKUP(Healthcare!A1248,'Medical Examinations'!$A:$A,'Medical Examinations'!$G:$G,0)</f>
        <v>1</v>
      </c>
      <c r="I1248" s="7" t="str">
        <f>_xlfn.XLOOKUP(A1248,'Medical Examinations'!$A:$A,'Medical Examinations'!$H:$H,"Unknown")</f>
        <v>No</v>
      </c>
      <c r="J1248" s="7" t="str" cm="1">
        <f t="array" ref="J1248">_xlfn.IFS(C1248&lt;18.5,"Under Weight",C1248&lt;=24.9,"Normal Weight",C1248&lt;30,"Over weight",C1248&gt;=30,"Obesity")</f>
        <v>Obesity</v>
      </c>
      <c r="K1248" s="7" t="str" cm="1">
        <f t="array" ref="K1248">_xlfn.IFS(D1248="Null","Unknown",D1248&lt;5.7,"Normal",D1248&lt;6.5,"Prediabetes",D1248&gt;=6.5,"Diabetes")</f>
        <v>Normal</v>
      </c>
      <c r="L1248" s="7" t="str">
        <f>_xlfn.XLOOKUP(A1248,'Hospitalisation Details'!$A:$A,'Hospitalisation Details'!$J:$J,)</f>
        <v>28-Nov-1997</v>
      </c>
      <c r="M1248" s="22">
        <f>+_xlfn.XLOOKUP(A1248,'Hospitalisation Details'!$A:$A,'Hospitalisation Details'!$F:$F)</f>
        <v>8906.14</v>
      </c>
      <c r="N1248" s="7" t="str">
        <f>_xlfn.XLOOKUP(A1248,'Hospitalisation Details'!$A:$A,'Hospitalisation Details'!$G:$G)</f>
        <v>tier - 2</v>
      </c>
      <c r="O1248" s="7" t="str">
        <f>_xlfn.XLOOKUP(A1248,'Hospitalisation Details'!$A:$A,'Hospitalisation Details'!$H:$H)</f>
        <v>tier - 2</v>
      </c>
      <c r="P1248" s="7" t="str">
        <f>_xlfn.XLOOKUP(A1248,'Hospitalisation Details'!$A:$A,'Hospitalisation Details'!$I:$I)</f>
        <v>R1012</v>
      </c>
      <c r="Q1248" s="28">
        <f>_xlfn.XLOOKUP(A1248,'Hospitalisation Details'!$A:$A,'Hospitalisation Details'!$K:$K)</f>
        <v>26</v>
      </c>
    </row>
    <row r="1249" spans="1:17" x14ac:dyDescent="0.3">
      <c r="A1249" s="27" t="s">
        <v>1122</v>
      </c>
      <c r="B1249" s="7" t="str">
        <f>IFERROR(_xlfn.XLOOKUP(A1249,'Customer Names'!$A$2:$A$2336,'Customer Names'!$C$2:$C$2336),"Unknown")</f>
        <v xml:space="preserve">  Gregory</v>
      </c>
      <c r="C1249" s="7">
        <f>_xlfn.XLOOKUP(A1249,'Medical Examinations'!$A$2:$A$2336,'Medical Examinations'!$B$2:$B$2336,AVERAGE('Medical Examinations'!$B$2:$B$2336))</f>
        <v>21.85</v>
      </c>
      <c r="D1249" s="7">
        <f>_xlfn.XLOOKUP(A1249,'Medical Examinations'!$A$2:$A$2336,'Medical Examinations'!$C$2:$C$2336,AVERAGE('Medical Examinations'!$C$2:$C$2336))</f>
        <v>8.76</v>
      </c>
      <c r="E1249" s="7" t="str">
        <f>_xlfn.XLOOKUP(A1249,'Medical Examinations'!$A:$A,'Medical Examinations'!$D:$D,"Unknown")</f>
        <v>No</v>
      </c>
      <c r="F1249" s="7" t="str">
        <f>_xlfn.XLOOKUP(A1249,'Medical Examinations'!$A:$A,'Medical Examinations'!$E:$E,"Unknown")</f>
        <v>No</v>
      </c>
      <c r="G1249" s="7" t="str">
        <f>_xlfn.XLOOKUP(A1249,'Medical Examinations'!$A:$A,'Medical Examinations'!$F:$F,"Unknown")</f>
        <v>No</v>
      </c>
      <c r="H1249" s="43">
        <f>_xlfn.XLOOKUP(Healthcare!A1249,'Medical Examinations'!$A:$A,'Medical Examinations'!$G:$G,0)</f>
        <v>0</v>
      </c>
      <c r="I1249" s="7" t="str">
        <f>_xlfn.XLOOKUP(A1249,'Medical Examinations'!$A:$A,'Medical Examinations'!$H:$H,"Unknown")</f>
        <v>No</v>
      </c>
      <c r="J1249" s="7" t="str" cm="1">
        <f t="array" ref="J1249">_xlfn.IFS(C1249&lt;18.5,"Under Weight",C1249&lt;=24.9,"Normal Weight",C1249&lt;30,"Over weight",C1249&gt;=30,"Obesity")</f>
        <v>Normal Weight</v>
      </c>
      <c r="K1249" s="7" t="str" cm="1">
        <f t="array" ref="K1249">_xlfn.IFS(D1249="Null","Unknown",D1249&lt;5.7,"Normal",D1249&lt;6.5,"Prediabetes",D1249&gt;=6.5,"Diabetes")</f>
        <v>Diabetes</v>
      </c>
      <c r="L1249" s="7" t="str">
        <f>_xlfn.XLOOKUP(A1249,'Hospitalisation Details'!$A:$A,'Hospitalisation Details'!$J:$J,)</f>
        <v>16-Dec-1978</v>
      </c>
      <c r="M1249" s="22">
        <f>+_xlfn.XLOOKUP(A1249,'Hospitalisation Details'!$A:$A,'Hospitalisation Details'!$F:$F)</f>
        <v>8891.14</v>
      </c>
      <c r="N1249" s="7" t="str">
        <f>_xlfn.XLOOKUP(A1249,'Hospitalisation Details'!$A:$A,'Hospitalisation Details'!$G:$G)</f>
        <v>tier - 2</v>
      </c>
      <c r="O1249" s="7" t="str">
        <f>_xlfn.XLOOKUP(A1249,'Hospitalisation Details'!$A:$A,'Hospitalisation Details'!$H:$H)</f>
        <v>tier - 3</v>
      </c>
      <c r="P1249" s="7" t="str">
        <f>_xlfn.XLOOKUP(A1249,'Hospitalisation Details'!$A:$A,'Hospitalisation Details'!$I:$I)</f>
        <v>R1017</v>
      </c>
      <c r="Q1249" s="28">
        <f>_xlfn.XLOOKUP(A1249,'Hospitalisation Details'!$A:$A,'Hospitalisation Details'!$K:$K)</f>
        <v>45</v>
      </c>
    </row>
    <row r="1250" spans="1:17" x14ac:dyDescent="0.3">
      <c r="A1250" s="27" t="s">
        <v>1121</v>
      </c>
      <c r="B1250" s="7" t="str">
        <f>IFERROR(_xlfn.XLOOKUP(A1250,'Customer Names'!$A$2:$A$2336,'Customer Names'!$C$2:$C$2336),"Unknown")</f>
        <v xml:space="preserve">  Eric</v>
      </c>
      <c r="C1250" s="7">
        <f>_xlfn.XLOOKUP(A1250,'Medical Examinations'!$A$2:$A$2336,'Medical Examinations'!$B$2:$B$2336,AVERAGE('Medical Examinations'!$B$2:$B$2336))</f>
        <v>25.73</v>
      </c>
      <c r="D1250" s="7">
        <f>_xlfn.XLOOKUP(A1250,'Medical Examinations'!$A$2:$A$2336,'Medical Examinations'!$C$2:$C$2336,AVERAGE('Medical Examinations'!$C$2:$C$2336))</f>
        <v>7.99</v>
      </c>
      <c r="E1250" s="7" t="str">
        <f>_xlfn.XLOOKUP(A1250,'Medical Examinations'!$A:$A,'Medical Examinations'!$D:$D,"Unknown")</f>
        <v>No</v>
      </c>
      <c r="F1250" s="7" t="str">
        <f>_xlfn.XLOOKUP(A1250,'Medical Examinations'!$A:$A,'Medical Examinations'!$E:$E,"Unknown")</f>
        <v>No</v>
      </c>
      <c r="G1250" s="7" t="str">
        <f>_xlfn.XLOOKUP(A1250,'Medical Examinations'!$A:$A,'Medical Examinations'!$F:$F,"Unknown")</f>
        <v>No</v>
      </c>
      <c r="H1250" s="43">
        <f>_xlfn.XLOOKUP(Healthcare!A1250,'Medical Examinations'!$A:$A,'Medical Examinations'!$G:$G,0)</f>
        <v>2</v>
      </c>
      <c r="I1250" s="7" t="str">
        <f>_xlfn.XLOOKUP(A1250,'Medical Examinations'!$A:$A,'Medical Examinations'!$H:$H,"Unknown")</f>
        <v>No</v>
      </c>
      <c r="J1250" s="7" t="str" cm="1">
        <f t="array" ref="J1250">_xlfn.IFS(C1250&lt;18.5,"Under Weight",C1250&lt;=24.9,"Normal Weight",C1250&lt;30,"Over weight",C1250&gt;=30,"Obesity")</f>
        <v>Over weight</v>
      </c>
      <c r="K1250" s="7" t="str" cm="1">
        <f t="array" ref="K1250">_xlfn.IFS(D1250="Null","Unknown",D1250&lt;5.7,"Normal",D1250&lt;6.5,"Prediabetes",D1250&gt;=6.5,"Diabetes")</f>
        <v>Diabetes</v>
      </c>
      <c r="L1250" s="7" t="str">
        <f>_xlfn.XLOOKUP(A1250,'Hospitalisation Details'!$A:$A,'Hospitalisation Details'!$J:$J,)</f>
        <v>9-Sep-1973</v>
      </c>
      <c r="M1250" s="22">
        <f>+_xlfn.XLOOKUP(A1250,'Hospitalisation Details'!$A:$A,'Hospitalisation Details'!$F:$F)</f>
        <v>8890.59</v>
      </c>
      <c r="N1250" s="7" t="str">
        <f>_xlfn.XLOOKUP(A1250,'Hospitalisation Details'!$A:$A,'Hospitalisation Details'!$G:$G)</f>
        <v>tier - 2</v>
      </c>
      <c r="O1250" s="7" t="str">
        <f>_xlfn.XLOOKUP(A1250,'Hospitalisation Details'!$A:$A,'Hospitalisation Details'!$H:$H)</f>
        <v>tier - 3</v>
      </c>
      <c r="P1250" s="7" t="str">
        <f>_xlfn.XLOOKUP(A1250,'Hospitalisation Details'!$A:$A,'Hospitalisation Details'!$I:$I)</f>
        <v>R1012</v>
      </c>
      <c r="Q1250" s="28">
        <f>_xlfn.XLOOKUP(A1250,'Hospitalisation Details'!$A:$A,'Hospitalisation Details'!$K:$K)</f>
        <v>50</v>
      </c>
    </row>
    <row r="1251" spans="1:17" x14ac:dyDescent="0.3">
      <c r="A1251" s="27" t="s">
        <v>1120</v>
      </c>
      <c r="B1251" s="7" t="str">
        <f>IFERROR(_xlfn.XLOOKUP(A1251,'Customer Names'!$A$2:$A$2336,'Customer Names'!$C$2:$C$2336),"Unknown")</f>
        <v xml:space="preserve">  Rachel M</v>
      </c>
      <c r="C1251" s="7">
        <f>_xlfn.XLOOKUP(A1251,'Medical Examinations'!$A$2:$A$2336,'Medical Examinations'!$B$2:$B$2336,AVERAGE('Medical Examinations'!$B$2:$B$2336))</f>
        <v>32.229999999999997</v>
      </c>
      <c r="D1251" s="7">
        <f>_xlfn.XLOOKUP(A1251,'Medical Examinations'!$A$2:$A$2336,'Medical Examinations'!$C$2:$C$2336,AVERAGE('Medical Examinations'!$C$2:$C$2336))</f>
        <v>8.59</v>
      </c>
      <c r="E1251" s="7" t="str">
        <f>_xlfn.XLOOKUP(A1251,'Medical Examinations'!$A:$A,'Medical Examinations'!$D:$D,"Unknown")</f>
        <v>No</v>
      </c>
      <c r="F1251" s="7" t="str">
        <f>_xlfn.XLOOKUP(A1251,'Medical Examinations'!$A:$A,'Medical Examinations'!$E:$E,"Unknown")</f>
        <v>No</v>
      </c>
      <c r="G1251" s="7" t="str">
        <f>_xlfn.XLOOKUP(A1251,'Medical Examinations'!$A:$A,'Medical Examinations'!$F:$F,"Unknown")</f>
        <v>No</v>
      </c>
      <c r="H1251" s="43">
        <f>_xlfn.XLOOKUP(Healthcare!A1251,'Medical Examinations'!$A:$A,'Medical Examinations'!$G:$G,0)</f>
        <v>0</v>
      </c>
      <c r="I1251" s="7" t="str">
        <f>_xlfn.XLOOKUP(A1251,'Medical Examinations'!$A:$A,'Medical Examinations'!$H:$H,"Unknown")</f>
        <v>No</v>
      </c>
      <c r="J1251" s="7" t="str" cm="1">
        <f t="array" ref="J1251">_xlfn.IFS(C1251&lt;18.5,"Under Weight",C1251&lt;=24.9,"Normal Weight",C1251&lt;30,"Over weight",C1251&gt;=30,"Obesity")</f>
        <v>Obesity</v>
      </c>
      <c r="K1251" s="7" t="str" cm="1">
        <f t="array" ref="K1251">_xlfn.IFS(D1251="Null","Unknown",D1251&lt;5.7,"Normal",D1251&lt;6.5,"Prediabetes",D1251&gt;=6.5,"Diabetes")</f>
        <v>Diabetes</v>
      </c>
      <c r="L1251" s="7" t="str">
        <f>_xlfn.XLOOKUP(A1251,'Hospitalisation Details'!$A:$A,'Hospitalisation Details'!$J:$J,)</f>
        <v>18-Jun-1974</v>
      </c>
      <c r="M1251" s="22">
        <f>+_xlfn.XLOOKUP(A1251,'Hospitalisation Details'!$A:$A,'Hospitalisation Details'!$F:$F)</f>
        <v>8871.15</v>
      </c>
      <c r="N1251" s="7" t="str">
        <f>_xlfn.XLOOKUP(A1251,'Hospitalisation Details'!$A:$A,'Hospitalisation Details'!$G:$G)</f>
        <v>tier - 2</v>
      </c>
      <c r="O1251" s="7" t="str">
        <f>_xlfn.XLOOKUP(A1251,'Hospitalisation Details'!$A:$A,'Hospitalisation Details'!$H:$H)</f>
        <v>tier - 3</v>
      </c>
      <c r="P1251" s="7" t="str">
        <f>_xlfn.XLOOKUP(A1251,'Hospitalisation Details'!$A:$A,'Hospitalisation Details'!$I:$I)</f>
        <v>R1013</v>
      </c>
      <c r="Q1251" s="28">
        <f>_xlfn.XLOOKUP(A1251,'Hospitalisation Details'!$A:$A,'Hospitalisation Details'!$K:$K)</f>
        <v>49</v>
      </c>
    </row>
    <row r="1252" spans="1:17" x14ac:dyDescent="0.3">
      <c r="A1252" s="27" t="s">
        <v>1119</v>
      </c>
      <c r="B1252" s="7" t="str">
        <f>IFERROR(_xlfn.XLOOKUP(A1252,'Customer Names'!$A$2:$A$2336,'Customer Names'!$C$2:$C$2336),"Unknown")</f>
        <v xml:space="preserve">  Fritz</v>
      </c>
      <c r="C1252" s="7">
        <f>_xlfn.XLOOKUP(A1252,'Medical Examinations'!$A$2:$A$2336,'Medical Examinations'!$B$2:$B$2336,AVERAGE('Medical Examinations'!$B$2:$B$2336))</f>
        <v>32.204999999999998</v>
      </c>
      <c r="D1252" s="7">
        <f>_xlfn.XLOOKUP(A1252,'Medical Examinations'!$A$2:$A$2336,'Medical Examinations'!$C$2:$C$2336,AVERAGE('Medical Examinations'!$C$2:$C$2336))</f>
        <v>6.14</v>
      </c>
      <c r="E1252" s="7" t="str">
        <f>_xlfn.XLOOKUP(A1252,'Medical Examinations'!$A:$A,'Medical Examinations'!$D:$D,"Unknown")</f>
        <v>No</v>
      </c>
      <c r="F1252" s="7" t="str">
        <f>_xlfn.XLOOKUP(A1252,'Medical Examinations'!$A:$A,'Medical Examinations'!$E:$E,"Unknown")</f>
        <v>No</v>
      </c>
      <c r="G1252" s="7" t="str">
        <f>_xlfn.XLOOKUP(A1252,'Medical Examinations'!$A:$A,'Medical Examinations'!$F:$F,"Unknown")</f>
        <v>No</v>
      </c>
      <c r="H1252" s="43">
        <f>_xlfn.XLOOKUP(Healthcare!A1252,'Medical Examinations'!$A:$A,'Medical Examinations'!$G:$G,0)</f>
        <v>2</v>
      </c>
      <c r="I1252" s="7" t="str">
        <f>_xlfn.XLOOKUP(A1252,'Medical Examinations'!$A:$A,'Medical Examinations'!$H:$H,"Unknown")</f>
        <v>No</v>
      </c>
      <c r="J1252" s="7" t="str" cm="1">
        <f t="array" ref="J1252">_xlfn.IFS(C1252&lt;18.5,"Under Weight",C1252&lt;=24.9,"Normal Weight",C1252&lt;30,"Over weight",C1252&gt;=30,"Obesity")</f>
        <v>Obesity</v>
      </c>
      <c r="K1252" s="7" t="str" cm="1">
        <f t="array" ref="K1252">_xlfn.IFS(D1252="Null","Unknown",D1252&lt;5.7,"Normal",D1252&lt;6.5,"Prediabetes",D1252&gt;=6.5,"Diabetes")</f>
        <v>Prediabetes</v>
      </c>
      <c r="L1252" s="7" t="str">
        <f>_xlfn.XLOOKUP(A1252,'Hospitalisation Details'!$A:$A,'Hospitalisation Details'!$J:$J,)</f>
        <v>22-Nov-1972</v>
      </c>
      <c r="M1252" s="22">
        <f>+_xlfn.XLOOKUP(A1252,'Hospitalisation Details'!$A:$A,'Hospitalisation Details'!$F:$F)</f>
        <v>8835.26</v>
      </c>
      <c r="N1252" s="7" t="str">
        <f>_xlfn.XLOOKUP(A1252,'Hospitalisation Details'!$A:$A,'Hospitalisation Details'!$G:$G)</f>
        <v>tier - 3</v>
      </c>
      <c r="O1252" s="7" t="str">
        <f>_xlfn.XLOOKUP(A1252,'Hospitalisation Details'!$A:$A,'Hospitalisation Details'!$H:$H)</f>
        <v>tier - 2</v>
      </c>
      <c r="P1252" s="7" t="str">
        <f>_xlfn.XLOOKUP(A1252,'Hospitalisation Details'!$A:$A,'Hospitalisation Details'!$I:$I)</f>
        <v>R1012</v>
      </c>
      <c r="Q1252" s="28">
        <f>_xlfn.XLOOKUP(A1252,'Hospitalisation Details'!$A:$A,'Hospitalisation Details'!$K:$K)</f>
        <v>51</v>
      </c>
    </row>
    <row r="1253" spans="1:17" x14ac:dyDescent="0.3">
      <c r="A1253" s="27" t="s">
        <v>1118</v>
      </c>
      <c r="B1253" s="7" t="str">
        <f>IFERROR(_xlfn.XLOOKUP(A1253,'Customer Names'!$A$2:$A$2336,'Customer Names'!$C$2:$C$2336),"Unknown")</f>
        <v xml:space="preserve">  Brad</v>
      </c>
      <c r="C1253" s="7">
        <f>_xlfn.XLOOKUP(A1253,'Medical Examinations'!$A$2:$A$2336,'Medical Examinations'!$B$2:$B$2336,AVERAGE('Medical Examinations'!$B$2:$B$2336))</f>
        <v>26.41</v>
      </c>
      <c r="D1253" s="7">
        <f>_xlfn.XLOOKUP(A1253,'Medical Examinations'!$A$2:$A$2336,'Medical Examinations'!$C$2:$C$2336,AVERAGE('Medical Examinations'!$C$2:$C$2336))</f>
        <v>4.08</v>
      </c>
      <c r="E1253" s="7" t="str">
        <f>_xlfn.XLOOKUP(A1253,'Medical Examinations'!$A:$A,'Medical Examinations'!$D:$D,"Unknown")</f>
        <v>No</v>
      </c>
      <c r="F1253" s="7" t="str">
        <f>_xlfn.XLOOKUP(A1253,'Medical Examinations'!$A:$A,'Medical Examinations'!$E:$E,"Unknown")</f>
        <v>No</v>
      </c>
      <c r="G1253" s="7" t="str">
        <f>_xlfn.XLOOKUP(A1253,'Medical Examinations'!$A:$A,'Medical Examinations'!$F:$F,"Unknown")</f>
        <v>No</v>
      </c>
      <c r="H1253" s="43">
        <f>_xlfn.XLOOKUP(Healthcare!A1253,'Medical Examinations'!$A:$A,'Medical Examinations'!$G:$G,0)</f>
        <v>2</v>
      </c>
      <c r="I1253" s="7" t="str">
        <f>_xlfn.XLOOKUP(A1253,'Medical Examinations'!$A:$A,'Medical Examinations'!$H:$H,"Unknown")</f>
        <v>No</v>
      </c>
      <c r="J1253" s="7" t="str" cm="1">
        <f t="array" ref="J1253">_xlfn.IFS(C1253&lt;18.5,"Under Weight",C1253&lt;=24.9,"Normal Weight",C1253&lt;30,"Over weight",C1253&gt;=30,"Obesity")</f>
        <v>Over weight</v>
      </c>
      <c r="K1253" s="7" t="str" cm="1">
        <f t="array" ref="K1253">_xlfn.IFS(D1253="Null","Unknown",D1253&lt;5.7,"Normal",D1253&lt;6.5,"Prediabetes",D1253&gt;=6.5,"Diabetes")</f>
        <v>Normal</v>
      </c>
      <c r="L1253" s="7" t="str">
        <f>_xlfn.XLOOKUP(A1253,'Hospitalisation Details'!$A:$A,'Hospitalisation Details'!$J:$J,)</f>
        <v>14-Nov-1972</v>
      </c>
      <c r="M1253" s="22">
        <f>+_xlfn.XLOOKUP(A1253,'Hospitalisation Details'!$A:$A,'Hospitalisation Details'!$F:$F)</f>
        <v>8827.2099999999991</v>
      </c>
      <c r="N1253" s="7" t="str">
        <f>_xlfn.XLOOKUP(A1253,'Hospitalisation Details'!$A:$A,'Hospitalisation Details'!$G:$G)</f>
        <v>tier - 3</v>
      </c>
      <c r="O1253" s="7" t="str">
        <f>_xlfn.XLOOKUP(A1253,'Hospitalisation Details'!$A:$A,'Hospitalisation Details'!$H:$H)</f>
        <v>tier - 1</v>
      </c>
      <c r="P1253" s="7" t="str">
        <f>_xlfn.XLOOKUP(A1253,'Hospitalisation Details'!$A:$A,'Hospitalisation Details'!$I:$I)</f>
        <v>R1012</v>
      </c>
      <c r="Q1253" s="28">
        <f>_xlfn.XLOOKUP(A1253,'Hospitalisation Details'!$A:$A,'Hospitalisation Details'!$K:$K)</f>
        <v>51</v>
      </c>
    </row>
    <row r="1254" spans="1:17" x14ac:dyDescent="0.3">
      <c r="A1254" s="27" t="s">
        <v>1117</v>
      </c>
      <c r="B1254" s="7" t="str">
        <f>IFERROR(_xlfn.XLOOKUP(A1254,'Customer Names'!$A$2:$A$2336,'Customer Names'!$C$2:$C$2336),"Unknown")</f>
        <v xml:space="preserve">  Claire M</v>
      </c>
      <c r="C1254" s="7">
        <f>_xlfn.XLOOKUP(A1254,'Medical Examinations'!$A$2:$A$2336,'Medical Examinations'!$B$2:$B$2336,AVERAGE('Medical Examinations'!$B$2:$B$2336))</f>
        <v>30.2</v>
      </c>
      <c r="D1254" s="7">
        <f>_xlfn.XLOOKUP(A1254,'Medical Examinations'!$A$2:$A$2336,'Medical Examinations'!$C$2:$C$2336,AVERAGE('Medical Examinations'!$C$2:$C$2336))</f>
        <v>6.25</v>
      </c>
      <c r="E1254" s="7" t="str">
        <f>_xlfn.XLOOKUP(A1254,'Medical Examinations'!$A:$A,'Medical Examinations'!$D:$D,"Unknown")</f>
        <v>Yes</v>
      </c>
      <c r="F1254" s="7" t="str">
        <f>_xlfn.XLOOKUP(A1254,'Medical Examinations'!$A:$A,'Medical Examinations'!$E:$E,"Unknown")</f>
        <v>No</v>
      </c>
      <c r="G1254" s="7" t="str">
        <f>_xlfn.XLOOKUP(A1254,'Medical Examinations'!$A:$A,'Medical Examinations'!$F:$F,"Unknown")</f>
        <v>No</v>
      </c>
      <c r="H1254" s="43">
        <f>_xlfn.XLOOKUP(Healthcare!A1254,'Medical Examinations'!$A:$A,'Medical Examinations'!$G:$G,0)</f>
        <v>0</v>
      </c>
      <c r="I1254" s="7" t="str">
        <f>_xlfn.XLOOKUP(A1254,'Medical Examinations'!$A:$A,'Medical Examinations'!$H:$H,"Unknown")</f>
        <v>No</v>
      </c>
      <c r="J1254" s="7" t="str" cm="1">
        <f t="array" ref="J1254">_xlfn.IFS(C1254&lt;18.5,"Under Weight",C1254&lt;=24.9,"Normal Weight",C1254&lt;30,"Over weight",C1254&gt;=30,"Obesity")</f>
        <v>Obesity</v>
      </c>
      <c r="K1254" s="7" t="str" cm="1">
        <f t="array" ref="K1254">_xlfn.IFS(D1254="Null","Unknown",D1254&lt;5.7,"Normal",D1254&lt;6.5,"Prediabetes",D1254&gt;=6.5,"Diabetes")</f>
        <v>Prediabetes</v>
      </c>
      <c r="L1254" s="7" t="str">
        <f>_xlfn.XLOOKUP(A1254,'Hospitalisation Details'!$A:$A,'Hospitalisation Details'!$J:$J,)</f>
        <v>14-Jul-1976</v>
      </c>
      <c r="M1254" s="22">
        <f>+_xlfn.XLOOKUP(A1254,'Hospitalisation Details'!$A:$A,'Hospitalisation Details'!$F:$F)</f>
        <v>8825.09</v>
      </c>
      <c r="N1254" s="7" t="str">
        <f>_xlfn.XLOOKUP(A1254,'Hospitalisation Details'!$A:$A,'Hospitalisation Details'!$G:$G)</f>
        <v>tier - 2</v>
      </c>
      <c r="O1254" s="7" t="str">
        <f>_xlfn.XLOOKUP(A1254,'Hospitalisation Details'!$A:$A,'Hospitalisation Details'!$H:$H)</f>
        <v>tier - 3</v>
      </c>
      <c r="P1254" s="7" t="str">
        <f>_xlfn.XLOOKUP(A1254,'Hospitalisation Details'!$A:$A,'Hospitalisation Details'!$I:$I)</f>
        <v>R1011</v>
      </c>
      <c r="Q1254" s="28">
        <f>_xlfn.XLOOKUP(A1254,'Hospitalisation Details'!$A:$A,'Hospitalisation Details'!$K:$K)</f>
        <v>47</v>
      </c>
    </row>
    <row r="1255" spans="1:17" x14ac:dyDescent="0.3">
      <c r="A1255" s="27" t="s">
        <v>1116</v>
      </c>
      <c r="B1255" s="7" t="str">
        <f>IFERROR(_xlfn.XLOOKUP(A1255,'Customer Names'!$A$2:$A$2336,'Customer Names'!$C$2:$C$2336),"Unknown")</f>
        <v xml:space="preserve">  Jennifer</v>
      </c>
      <c r="C1255" s="7">
        <f>_xlfn.XLOOKUP(A1255,'Medical Examinations'!$A$2:$A$2336,'Medical Examinations'!$B$2:$B$2336,AVERAGE('Medical Examinations'!$B$2:$B$2336))</f>
        <v>31.26</v>
      </c>
      <c r="D1255" s="7">
        <f>_xlfn.XLOOKUP(A1255,'Medical Examinations'!$A$2:$A$2336,'Medical Examinations'!$C$2:$C$2336,AVERAGE('Medical Examinations'!$C$2:$C$2336))</f>
        <v>5.94</v>
      </c>
      <c r="E1255" s="7" t="str">
        <f>_xlfn.XLOOKUP(A1255,'Medical Examinations'!$A:$A,'Medical Examinations'!$D:$D,"Unknown")</f>
        <v>Yes</v>
      </c>
      <c r="F1255" s="7" t="str">
        <f>_xlfn.XLOOKUP(A1255,'Medical Examinations'!$A:$A,'Medical Examinations'!$E:$E,"Unknown")</f>
        <v>No</v>
      </c>
      <c r="G1255" s="7" t="str">
        <f>_xlfn.XLOOKUP(A1255,'Medical Examinations'!$A:$A,'Medical Examinations'!$F:$F,"Unknown")</f>
        <v>No</v>
      </c>
      <c r="H1255" s="43">
        <f>_xlfn.XLOOKUP(Healthcare!A1255,'Medical Examinations'!$A:$A,'Medical Examinations'!$G:$G,0)</f>
        <v>1</v>
      </c>
      <c r="I1255" s="7" t="str">
        <f>_xlfn.XLOOKUP(A1255,'Medical Examinations'!$A:$A,'Medical Examinations'!$H:$H,"Unknown")</f>
        <v>No</v>
      </c>
      <c r="J1255" s="7" t="str" cm="1">
        <f t="array" ref="J1255">_xlfn.IFS(C1255&lt;18.5,"Under Weight",C1255&lt;=24.9,"Normal Weight",C1255&lt;30,"Over weight",C1255&gt;=30,"Obesity")</f>
        <v>Obesity</v>
      </c>
      <c r="K1255" s="7" t="str" cm="1">
        <f t="array" ref="K1255">_xlfn.IFS(D1255="Null","Unknown",D1255&lt;5.7,"Normal",D1255&lt;6.5,"Prediabetes",D1255&gt;=6.5,"Diabetes")</f>
        <v>Prediabetes</v>
      </c>
      <c r="L1255" s="7" t="str">
        <f>_xlfn.XLOOKUP(A1255,'Hospitalisation Details'!$A:$A,'Hospitalisation Details'!$J:$J,)</f>
        <v>22-Aug-1988</v>
      </c>
      <c r="M1255" s="22">
        <f>+_xlfn.XLOOKUP(A1255,'Hospitalisation Details'!$A:$A,'Hospitalisation Details'!$F:$F)</f>
        <v>8824.27</v>
      </c>
      <c r="N1255" s="7" t="str">
        <f>_xlfn.XLOOKUP(A1255,'Hospitalisation Details'!$A:$A,'Hospitalisation Details'!$G:$G)</f>
        <v>tier - 2</v>
      </c>
      <c r="O1255" s="7" t="str">
        <f>_xlfn.XLOOKUP(A1255,'Hospitalisation Details'!$A:$A,'Hospitalisation Details'!$H:$H)</f>
        <v>tier - 1</v>
      </c>
      <c r="P1255" s="7" t="str">
        <f>_xlfn.XLOOKUP(A1255,'Hospitalisation Details'!$A:$A,'Hospitalisation Details'!$I:$I)</f>
        <v>R1025</v>
      </c>
      <c r="Q1255" s="28">
        <f>_xlfn.XLOOKUP(A1255,'Hospitalisation Details'!$A:$A,'Hospitalisation Details'!$K:$K)</f>
        <v>35</v>
      </c>
    </row>
    <row r="1256" spans="1:17" x14ac:dyDescent="0.3">
      <c r="A1256" s="27" t="s">
        <v>1115</v>
      </c>
      <c r="B1256" s="7" t="str">
        <f>IFERROR(_xlfn.XLOOKUP(A1256,'Customer Names'!$A$2:$A$2336,'Customer Names'!$C$2:$C$2336),"Unknown")</f>
        <v xml:space="preserve">  Maria S</v>
      </c>
      <c r="C1256" s="7">
        <f>_xlfn.XLOOKUP(A1256,'Medical Examinations'!$A$2:$A$2336,'Medical Examinations'!$B$2:$B$2336,AVERAGE('Medical Examinations'!$B$2:$B$2336))</f>
        <v>33.725000000000001</v>
      </c>
      <c r="D1256" s="7">
        <f>_xlfn.XLOOKUP(A1256,'Medical Examinations'!$A$2:$A$2336,'Medical Examinations'!$C$2:$C$2336,AVERAGE('Medical Examinations'!$C$2:$C$2336))</f>
        <v>6.45</v>
      </c>
      <c r="E1256" s="7" t="str">
        <f>_xlfn.XLOOKUP(A1256,'Medical Examinations'!$A:$A,'Medical Examinations'!$D:$D,"Unknown")</f>
        <v>Yes</v>
      </c>
      <c r="F1256" s="7" t="str">
        <f>_xlfn.XLOOKUP(A1256,'Medical Examinations'!$A:$A,'Medical Examinations'!$E:$E,"Unknown")</f>
        <v>No</v>
      </c>
      <c r="G1256" s="7" t="str">
        <f>_xlfn.XLOOKUP(A1256,'Medical Examinations'!$A:$A,'Medical Examinations'!$F:$F,"Unknown")</f>
        <v>No</v>
      </c>
      <c r="H1256" s="43">
        <f>_xlfn.XLOOKUP(Healthcare!A1256,'Medical Examinations'!$A:$A,'Medical Examinations'!$G:$G,0)</f>
        <v>0</v>
      </c>
      <c r="I1256" s="7" t="str">
        <f>_xlfn.XLOOKUP(A1256,'Medical Examinations'!$A:$A,'Medical Examinations'!$H:$H,"Unknown")</f>
        <v>No</v>
      </c>
      <c r="J1256" s="7" t="str" cm="1">
        <f t="array" ref="J1256">_xlfn.IFS(C1256&lt;18.5,"Under Weight",C1256&lt;=24.9,"Normal Weight",C1256&lt;30,"Over weight",C1256&gt;=30,"Obesity")</f>
        <v>Obesity</v>
      </c>
      <c r="K1256" s="7" t="str" cm="1">
        <f t="array" ref="K1256">_xlfn.IFS(D1256="Null","Unknown",D1256&lt;5.7,"Normal",D1256&lt;6.5,"Prediabetes",D1256&gt;=6.5,"Diabetes")</f>
        <v>Prediabetes</v>
      </c>
      <c r="L1256" s="7" t="str">
        <f>_xlfn.XLOOKUP(A1256,'Hospitalisation Details'!$A:$A,'Hospitalisation Details'!$J:$J,)</f>
        <v>19-Oct-1976</v>
      </c>
      <c r="M1256" s="22">
        <f>+_xlfn.XLOOKUP(A1256,'Hospitalisation Details'!$A:$A,'Hospitalisation Details'!$F:$F)</f>
        <v>8823.99</v>
      </c>
      <c r="N1256" s="7" t="str">
        <f>_xlfn.XLOOKUP(A1256,'Hospitalisation Details'!$A:$A,'Hospitalisation Details'!$G:$G)</f>
        <v>tier - 2</v>
      </c>
      <c r="O1256" s="7" t="str">
        <f>_xlfn.XLOOKUP(A1256,'Hospitalisation Details'!$A:$A,'Hospitalisation Details'!$H:$H)</f>
        <v>tier - 3</v>
      </c>
      <c r="P1256" s="7" t="str">
        <f>_xlfn.XLOOKUP(A1256,'Hospitalisation Details'!$A:$A,'Hospitalisation Details'!$I:$I)</f>
        <v>R1024</v>
      </c>
      <c r="Q1256" s="28">
        <f>_xlfn.XLOOKUP(A1256,'Hospitalisation Details'!$A:$A,'Hospitalisation Details'!$K:$K)</f>
        <v>47</v>
      </c>
    </row>
    <row r="1257" spans="1:17" x14ac:dyDescent="0.3">
      <c r="A1257" s="27" t="s">
        <v>1114</v>
      </c>
      <c r="B1257" s="7" t="str">
        <f>IFERROR(_xlfn.XLOOKUP(A1257,'Customer Names'!$A$2:$A$2336,'Customer Names'!$C$2:$C$2336),"Unknown")</f>
        <v xml:space="preserve">  Katherine E</v>
      </c>
      <c r="C1257" s="7">
        <f>_xlfn.XLOOKUP(A1257,'Medical Examinations'!$A$2:$A$2336,'Medical Examinations'!$B$2:$B$2336,AVERAGE('Medical Examinations'!$B$2:$B$2336))</f>
        <v>28.9</v>
      </c>
      <c r="D1257" s="7">
        <f>_xlfn.XLOOKUP(A1257,'Medical Examinations'!$A$2:$A$2336,'Medical Examinations'!$C$2:$C$2336,AVERAGE('Medical Examinations'!$C$2:$C$2336))</f>
        <v>5.74</v>
      </c>
      <c r="E1257" s="7" t="str">
        <f>_xlfn.XLOOKUP(A1257,'Medical Examinations'!$A:$A,'Medical Examinations'!$D:$D,"Unknown")</f>
        <v>Yes</v>
      </c>
      <c r="F1257" s="7" t="str">
        <f>_xlfn.XLOOKUP(A1257,'Medical Examinations'!$A:$A,'Medical Examinations'!$E:$E,"Unknown")</f>
        <v>No</v>
      </c>
      <c r="G1257" s="7" t="str">
        <f>_xlfn.XLOOKUP(A1257,'Medical Examinations'!$A:$A,'Medical Examinations'!$F:$F,"Unknown")</f>
        <v>No</v>
      </c>
      <c r="H1257" s="43">
        <f>_xlfn.XLOOKUP(Healthcare!A1257,'Medical Examinations'!$A:$A,'Medical Examinations'!$G:$G,0)</f>
        <v>0</v>
      </c>
      <c r="I1257" s="7" t="str">
        <f>_xlfn.XLOOKUP(A1257,'Medical Examinations'!$A:$A,'Medical Examinations'!$H:$H,"Unknown")</f>
        <v>No</v>
      </c>
      <c r="J1257" s="7" t="str" cm="1">
        <f t="array" ref="J1257">_xlfn.IFS(C1257&lt;18.5,"Under Weight",C1257&lt;=24.9,"Normal Weight",C1257&lt;30,"Over weight",C1257&gt;=30,"Obesity")</f>
        <v>Over weight</v>
      </c>
      <c r="K1257" s="7" t="str" cm="1">
        <f t="array" ref="K1257">_xlfn.IFS(D1257="Null","Unknown",D1257&lt;5.7,"Normal",D1257&lt;6.5,"Prediabetes",D1257&gt;=6.5,"Diabetes")</f>
        <v>Prediabetes</v>
      </c>
      <c r="L1257" s="7" t="str">
        <f>_xlfn.XLOOKUP(A1257,'Hospitalisation Details'!$A:$A,'Hospitalisation Details'!$J:$J,)</f>
        <v>14-Jun-1976</v>
      </c>
      <c r="M1257" s="22">
        <f>+_xlfn.XLOOKUP(A1257,'Hospitalisation Details'!$A:$A,'Hospitalisation Details'!$F:$F)</f>
        <v>8823.2800000000007</v>
      </c>
      <c r="N1257" s="7" t="str">
        <f>_xlfn.XLOOKUP(A1257,'Hospitalisation Details'!$A:$A,'Hospitalisation Details'!$G:$G)</f>
        <v>tier - 2</v>
      </c>
      <c r="O1257" s="7" t="str">
        <f>_xlfn.XLOOKUP(A1257,'Hospitalisation Details'!$A:$A,'Hospitalisation Details'!$H:$H)</f>
        <v>tier - 1</v>
      </c>
      <c r="P1257" s="7" t="str">
        <f>_xlfn.XLOOKUP(A1257,'Hospitalisation Details'!$A:$A,'Hospitalisation Details'!$I:$I)</f>
        <v>R1011</v>
      </c>
      <c r="Q1257" s="28">
        <f>_xlfn.XLOOKUP(A1257,'Hospitalisation Details'!$A:$A,'Hospitalisation Details'!$K:$K)</f>
        <v>47</v>
      </c>
    </row>
    <row r="1258" spans="1:17" x14ac:dyDescent="0.3">
      <c r="A1258" s="27" t="s">
        <v>1113</v>
      </c>
      <c r="B1258" s="7" t="str">
        <f>IFERROR(_xlfn.XLOOKUP(A1258,'Customer Names'!$A$2:$A$2336,'Customer Names'!$C$2:$C$2336),"Unknown")</f>
        <v xml:space="preserve">  Michael</v>
      </c>
      <c r="C1258" s="7">
        <f>_xlfn.XLOOKUP(A1258,'Medical Examinations'!$A$2:$A$2336,'Medical Examinations'!$B$2:$B$2336,AVERAGE('Medical Examinations'!$B$2:$B$2336))</f>
        <v>45.69</v>
      </c>
      <c r="D1258" s="7">
        <f>_xlfn.XLOOKUP(A1258,'Medical Examinations'!$A$2:$A$2336,'Medical Examinations'!$C$2:$C$2336,AVERAGE('Medical Examinations'!$C$2:$C$2336))</f>
        <v>4.43</v>
      </c>
      <c r="E1258" s="7" t="str">
        <f>_xlfn.XLOOKUP(A1258,'Medical Examinations'!$A:$A,'Medical Examinations'!$D:$D,"Unknown")</f>
        <v>Yes</v>
      </c>
      <c r="F1258" s="7" t="str">
        <f>_xlfn.XLOOKUP(A1258,'Medical Examinations'!$A:$A,'Medical Examinations'!$E:$E,"Unknown")</f>
        <v>No</v>
      </c>
      <c r="G1258" s="7" t="str">
        <f>_xlfn.XLOOKUP(A1258,'Medical Examinations'!$A:$A,'Medical Examinations'!$F:$F,"Unknown")</f>
        <v>No</v>
      </c>
      <c r="H1258" s="43">
        <f>_xlfn.XLOOKUP(Healthcare!A1258,'Medical Examinations'!$A:$A,'Medical Examinations'!$G:$G,0)</f>
        <v>0</v>
      </c>
      <c r="I1258" s="7" t="str">
        <f>_xlfn.XLOOKUP(A1258,'Medical Examinations'!$A:$A,'Medical Examinations'!$H:$H,"Unknown")</f>
        <v>No</v>
      </c>
      <c r="J1258" s="7" t="str" cm="1">
        <f t="array" ref="J1258">_xlfn.IFS(C1258&lt;18.5,"Under Weight",C1258&lt;=24.9,"Normal Weight",C1258&lt;30,"Over weight",C1258&gt;=30,"Obesity")</f>
        <v>Obesity</v>
      </c>
      <c r="K1258" s="7" t="str" cm="1">
        <f t="array" ref="K1258">_xlfn.IFS(D1258="Null","Unknown",D1258&lt;5.7,"Normal",D1258&lt;6.5,"Prediabetes",D1258&gt;=6.5,"Diabetes")</f>
        <v>Normal</v>
      </c>
      <c r="L1258" s="7" t="str">
        <f>_xlfn.XLOOKUP(A1258,'Hospitalisation Details'!$A:$A,'Hospitalisation Details'!$J:$J,)</f>
        <v>7-Nov-2001</v>
      </c>
      <c r="M1258" s="22">
        <f>+_xlfn.XLOOKUP(A1258,'Hospitalisation Details'!$A:$A,'Hospitalisation Details'!$F:$F)</f>
        <v>8821.8799999999992</v>
      </c>
      <c r="N1258" s="7" t="str">
        <f>_xlfn.XLOOKUP(A1258,'Hospitalisation Details'!$A:$A,'Hospitalisation Details'!$G:$G)</f>
        <v>tier - 2</v>
      </c>
      <c r="O1258" s="7" t="str">
        <f>_xlfn.XLOOKUP(A1258,'Hospitalisation Details'!$A:$A,'Hospitalisation Details'!$H:$H)</f>
        <v>tier - 3</v>
      </c>
      <c r="P1258" s="7" t="str">
        <f>_xlfn.XLOOKUP(A1258,'Hospitalisation Details'!$A:$A,'Hospitalisation Details'!$I:$I)</f>
        <v>R1023</v>
      </c>
      <c r="Q1258" s="28">
        <f>_xlfn.XLOOKUP(A1258,'Hospitalisation Details'!$A:$A,'Hospitalisation Details'!$K:$K)</f>
        <v>22</v>
      </c>
    </row>
    <row r="1259" spans="1:17" x14ac:dyDescent="0.3">
      <c r="A1259" s="27" t="s">
        <v>1112</v>
      </c>
      <c r="B1259" s="7" t="str">
        <f>IFERROR(_xlfn.XLOOKUP(A1259,'Customer Names'!$A$2:$A$2336,'Customer Names'!$C$2:$C$2336),"Unknown")</f>
        <v xml:space="preserve">  Roxanne</v>
      </c>
      <c r="C1259" s="7">
        <f>_xlfn.XLOOKUP(A1259,'Medical Examinations'!$A$2:$A$2336,'Medical Examinations'!$B$2:$B$2336,AVERAGE('Medical Examinations'!$B$2:$B$2336))</f>
        <v>21.03</v>
      </c>
      <c r="D1259" s="7">
        <f>_xlfn.XLOOKUP(A1259,'Medical Examinations'!$A$2:$A$2336,'Medical Examinations'!$C$2:$C$2336,AVERAGE('Medical Examinations'!$C$2:$C$2336))</f>
        <v>6.5</v>
      </c>
      <c r="E1259" s="7" t="str">
        <f>_xlfn.XLOOKUP(A1259,'Medical Examinations'!$A:$A,'Medical Examinations'!$D:$D,"Unknown")</f>
        <v>No</v>
      </c>
      <c r="F1259" s="7" t="str">
        <f>_xlfn.XLOOKUP(A1259,'Medical Examinations'!$A:$A,'Medical Examinations'!$E:$E,"Unknown")</f>
        <v>No</v>
      </c>
      <c r="G1259" s="7" t="str">
        <f>_xlfn.XLOOKUP(A1259,'Medical Examinations'!$A:$A,'Medical Examinations'!$F:$F,"Unknown")</f>
        <v>No</v>
      </c>
      <c r="H1259" s="43">
        <f>_xlfn.XLOOKUP(Healthcare!A1259,'Medical Examinations'!$A:$A,'Medical Examinations'!$G:$G,0)</f>
        <v>0</v>
      </c>
      <c r="I1259" s="7" t="str">
        <f>_xlfn.XLOOKUP(A1259,'Medical Examinations'!$A:$A,'Medical Examinations'!$H:$H,"Unknown")</f>
        <v>No</v>
      </c>
      <c r="J1259" s="7" t="str" cm="1">
        <f t="array" ref="J1259">_xlfn.IFS(C1259&lt;18.5,"Under Weight",C1259&lt;=24.9,"Normal Weight",C1259&lt;30,"Over weight",C1259&gt;=30,"Obesity")</f>
        <v>Normal Weight</v>
      </c>
      <c r="K1259" s="7" t="str" cm="1">
        <f t="array" ref="K1259">_xlfn.IFS(D1259="Null","Unknown",D1259&lt;5.7,"Normal",D1259&lt;6.5,"Prediabetes",D1259&gt;=6.5,"Diabetes")</f>
        <v>Diabetes</v>
      </c>
      <c r="L1259" s="7" t="str">
        <f>_xlfn.XLOOKUP(A1259,'Hospitalisation Details'!$A:$A,'Hospitalisation Details'!$J:$J,)</f>
        <v>29-Aug-1965</v>
      </c>
      <c r="M1259" s="22">
        <f>+_xlfn.XLOOKUP(A1259,'Hospitalisation Details'!$A:$A,'Hospitalisation Details'!$F:$F)</f>
        <v>8800.49</v>
      </c>
      <c r="N1259" s="7" t="str">
        <f>_xlfn.XLOOKUP(A1259,'Hospitalisation Details'!$A:$A,'Hospitalisation Details'!$G:$G)</f>
        <v>tier - 3</v>
      </c>
      <c r="O1259" s="7" t="str">
        <f>_xlfn.XLOOKUP(A1259,'Hospitalisation Details'!$A:$A,'Hospitalisation Details'!$H:$H)</f>
        <v>tier - 2</v>
      </c>
      <c r="P1259" s="7" t="str">
        <f>_xlfn.XLOOKUP(A1259,'Hospitalisation Details'!$A:$A,'Hospitalisation Details'!$I:$I)</f>
        <v>R1013</v>
      </c>
      <c r="Q1259" s="28">
        <f>_xlfn.XLOOKUP(A1259,'Hospitalisation Details'!$A:$A,'Hospitalisation Details'!$K:$K)</f>
        <v>58</v>
      </c>
    </row>
    <row r="1260" spans="1:17" x14ac:dyDescent="0.3">
      <c r="A1260" s="27" t="s">
        <v>1111</v>
      </c>
      <c r="B1260" s="7" t="str">
        <f>IFERROR(_xlfn.XLOOKUP(A1260,'Customer Names'!$A$2:$A$2336,'Customer Names'!$C$2:$C$2336),"Unknown")</f>
        <v xml:space="preserve">  Israel</v>
      </c>
      <c r="C1260" s="7">
        <f>_xlfn.XLOOKUP(A1260,'Medical Examinations'!$A$2:$A$2336,'Medical Examinations'!$B$2:$B$2336,AVERAGE('Medical Examinations'!$B$2:$B$2336))</f>
        <v>37</v>
      </c>
      <c r="D1260" s="7">
        <f>_xlfn.XLOOKUP(A1260,'Medical Examinations'!$A$2:$A$2336,'Medical Examinations'!$C$2:$C$2336,AVERAGE('Medical Examinations'!$C$2:$C$2336))</f>
        <v>8.75</v>
      </c>
      <c r="E1260" s="7" t="str">
        <f>_xlfn.XLOOKUP(A1260,'Medical Examinations'!$A:$A,'Medical Examinations'!$D:$D,"Unknown")</f>
        <v>No</v>
      </c>
      <c r="F1260" s="7" t="str">
        <f>_xlfn.XLOOKUP(A1260,'Medical Examinations'!$A:$A,'Medical Examinations'!$E:$E,"Unknown")</f>
        <v>No</v>
      </c>
      <c r="G1260" s="7" t="str">
        <f>_xlfn.XLOOKUP(A1260,'Medical Examinations'!$A:$A,'Medical Examinations'!$F:$F,"Unknown")</f>
        <v>No</v>
      </c>
      <c r="H1260" s="43">
        <f>_xlfn.XLOOKUP(Healthcare!A1260,'Medical Examinations'!$A:$A,'Medical Examinations'!$G:$G,0)</f>
        <v>0</v>
      </c>
      <c r="I1260" s="7" t="str">
        <f>_xlfn.XLOOKUP(A1260,'Medical Examinations'!$A:$A,'Medical Examinations'!$H:$H,"Unknown")</f>
        <v>No</v>
      </c>
      <c r="J1260" s="7" t="str" cm="1">
        <f t="array" ref="J1260">_xlfn.IFS(C1260&lt;18.5,"Under Weight",C1260&lt;=24.9,"Normal Weight",C1260&lt;30,"Over weight",C1260&gt;=30,"Obesity")</f>
        <v>Obesity</v>
      </c>
      <c r="K1260" s="7" t="str" cm="1">
        <f t="array" ref="K1260">_xlfn.IFS(D1260="Null","Unknown",D1260&lt;5.7,"Normal",D1260&lt;6.5,"Prediabetes",D1260&gt;=6.5,"Diabetes")</f>
        <v>Diabetes</v>
      </c>
      <c r="L1260" s="7" t="str">
        <f>_xlfn.XLOOKUP(A1260,'Hospitalisation Details'!$A:$A,'Hospitalisation Details'!$J:$J,)</f>
        <v>18-Jun-1971</v>
      </c>
      <c r="M1260" s="22">
        <f>+_xlfn.XLOOKUP(A1260,'Hospitalisation Details'!$A:$A,'Hospitalisation Details'!$F:$F)</f>
        <v>8798.59</v>
      </c>
      <c r="N1260" s="7" t="str">
        <f>_xlfn.XLOOKUP(A1260,'Hospitalisation Details'!$A:$A,'Hospitalisation Details'!$G:$G)</f>
        <v>tier - 2</v>
      </c>
      <c r="O1260" s="7" t="str">
        <f>_xlfn.XLOOKUP(A1260,'Hospitalisation Details'!$A:$A,'Hospitalisation Details'!$H:$H)</f>
        <v>tier - 1</v>
      </c>
      <c r="P1260" s="7" t="str">
        <f>_xlfn.XLOOKUP(A1260,'Hospitalisation Details'!$A:$A,'Hospitalisation Details'!$I:$I)</f>
        <v>R1011</v>
      </c>
      <c r="Q1260" s="28">
        <f>_xlfn.XLOOKUP(A1260,'Hospitalisation Details'!$A:$A,'Hospitalisation Details'!$K:$K)</f>
        <v>52</v>
      </c>
    </row>
    <row r="1261" spans="1:17" x14ac:dyDescent="0.3">
      <c r="A1261" s="27" t="s">
        <v>1110</v>
      </c>
      <c r="B1261" s="7" t="str">
        <f>IFERROR(_xlfn.XLOOKUP(A1261,'Customer Names'!$A$2:$A$2336,'Customer Names'!$C$2:$C$2336),"Unknown")</f>
        <v xml:space="preserve">  Samalya</v>
      </c>
      <c r="C1261" s="7">
        <f>_xlfn.XLOOKUP(A1261,'Medical Examinations'!$A$2:$A$2336,'Medical Examinations'!$B$2:$B$2336,AVERAGE('Medical Examinations'!$B$2:$B$2336))</f>
        <v>25.4</v>
      </c>
      <c r="D1261" s="7">
        <f>_xlfn.XLOOKUP(A1261,'Medical Examinations'!$A$2:$A$2336,'Medical Examinations'!$C$2:$C$2336,AVERAGE('Medical Examinations'!$C$2:$C$2336))</f>
        <v>11.96</v>
      </c>
      <c r="E1261" s="7" t="str">
        <f>_xlfn.XLOOKUP(A1261,'Medical Examinations'!$A:$A,'Medical Examinations'!$D:$D,"Unknown")</f>
        <v>No</v>
      </c>
      <c r="F1261" s="7" t="str">
        <f>_xlfn.XLOOKUP(A1261,'Medical Examinations'!$A:$A,'Medical Examinations'!$E:$E,"Unknown")</f>
        <v>No</v>
      </c>
      <c r="G1261" s="7" t="str">
        <f>_xlfn.XLOOKUP(A1261,'Medical Examinations'!$A:$A,'Medical Examinations'!$F:$F,"Unknown")</f>
        <v>No</v>
      </c>
      <c r="H1261" s="43">
        <f>_xlfn.XLOOKUP(Healthcare!A1261,'Medical Examinations'!$A:$A,'Medical Examinations'!$G:$G,0)</f>
        <v>0</v>
      </c>
      <c r="I1261" s="7" t="str">
        <f>_xlfn.XLOOKUP(A1261,'Medical Examinations'!$A:$A,'Medical Examinations'!$H:$H,"Unknown")</f>
        <v>No</v>
      </c>
      <c r="J1261" s="7" t="str" cm="1">
        <f t="array" ref="J1261">_xlfn.IFS(C1261&lt;18.5,"Under Weight",C1261&lt;=24.9,"Normal Weight",C1261&lt;30,"Over weight",C1261&gt;=30,"Obesity")</f>
        <v>Over weight</v>
      </c>
      <c r="K1261" s="7" t="str" cm="1">
        <f t="array" ref="K1261">_xlfn.IFS(D1261="Null","Unknown",D1261&lt;5.7,"Normal",D1261&lt;6.5,"Prediabetes",D1261&gt;=6.5,"Diabetes")</f>
        <v>Diabetes</v>
      </c>
      <c r="L1261" s="7" t="str">
        <f>_xlfn.XLOOKUP(A1261,'Hospitalisation Details'!$A:$A,'Hospitalisation Details'!$J:$J,)</f>
        <v>23-Aug-1971</v>
      </c>
      <c r="M1261" s="22">
        <f>+_xlfn.XLOOKUP(A1261,'Hospitalisation Details'!$A:$A,'Hospitalisation Details'!$F:$F)</f>
        <v>8782.4699999999993</v>
      </c>
      <c r="N1261" s="7" t="str">
        <f>_xlfn.XLOOKUP(A1261,'Hospitalisation Details'!$A:$A,'Hospitalisation Details'!$G:$G)</f>
        <v>tier - 2</v>
      </c>
      <c r="O1261" s="7" t="str">
        <f>_xlfn.XLOOKUP(A1261,'Hospitalisation Details'!$A:$A,'Hospitalisation Details'!$H:$H)</f>
        <v>tier - 3</v>
      </c>
      <c r="P1261" s="7" t="str">
        <f>_xlfn.XLOOKUP(A1261,'Hospitalisation Details'!$A:$A,'Hospitalisation Details'!$I:$I)</f>
        <v>R1011</v>
      </c>
      <c r="Q1261" s="28">
        <f>_xlfn.XLOOKUP(A1261,'Hospitalisation Details'!$A:$A,'Hospitalisation Details'!$K:$K)</f>
        <v>52</v>
      </c>
    </row>
    <row r="1262" spans="1:17" x14ac:dyDescent="0.3">
      <c r="A1262" s="27" t="s">
        <v>1109</v>
      </c>
      <c r="B1262" s="7" t="str">
        <f>IFERROR(_xlfn.XLOOKUP(A1262,'Customer Names'!$A$2:$A$2336,'Customer Names'!$C$2:$C$2336),"Unknown")</f>
        <v xml:space="preserve">  Peter</v>
      </c>
      <c r="C1262" s="7">
        <f>_xlfn.XLOOKUP(A1262,'Medical Examinations'!$A$2:$A$2336,'Medical Examinations'!$B$2:$B$2336,AVERAGE('Medical Examinations'!$B$2:$B$2336))</f>
        <v>32.299999999999997</v>
      </c>
      <c r="D1262" s="7">
        <f>_xlfn.XLOOKUP(A1262,'Medical Examinations'!$A$2:$A$2336,'Medical Examinations'!$C$2:$C$2336,AVERAGE('Medical Examinations'!$C$2:$C$2336))</f>
        <v>10.54</v>
      </c>
      <c r="E1262" s="7" t="str">
        <f>_xlfn.XLOOKUP(A1262,'Medical Examinations'!$A:$A,'Medical Examinations'!$D:$D,"Unknown")</f>
        <v>No</v>
      </c>
      <c r="F1262" s="7" t="str">
        <f>_xlfn.XLOOKUP(A1262,'Medical Examinations'!$A:$A,'Medical Examinations'!$E:$E,"Unknown")</f>
        <v>No</v>
      </c>
      <c r="G1262" s="7" t="str">
        <f>_xlfn.XLOOKUP(A1262,'Medical Examinations'!$A:$A,'Medical Examinations'!$F:$F,"Unknown")</f>
        <v>No</v>
      </c>
      <c r="H1262" s="43">
        <f>_xlfn.XLOOKUP(Healthcare!A1262,'Medical Examinations'!$A:$A,'Medical Examinations'!$G:$G,0)</f>
        <v>0</v>
      </c>
      <c r="I1262" s="7" t="str">
        <f>_xlfn.XLOOKUP(A1262,'Medical Examinations'!$A:$A,'Medical Examinations'!$H:$H,"Unknown")</f>
        <v>No</v>
      </c>
      <c r="J1262" s="7" t="str" cm="1">
        <f t="array" ref="J1262">_xlfn.IFS(C1262&lt;18.5,"Under Weight",C1262&lt;=24.9,"Normal Weight",C1262&lt;30,"Over weight",C1262&gt;=30,"Obesity")</f>
        <v>Obesity</v>
      </c>
      <c r="K1262" s="7" t="str" cm="1">
        <f t="array" ref="K1262">_xlfn.IFS(D1262="Null","Unknown",D1262&lt;5.7,"Normal",D1262&lt;6.5,"Prediabetes",D1262&gt;=6.5,"Diabetes")</f>
        <v>Diabetes</v>
      </c>
      <c r="L1262" s="7" t="str">
        <f>_xlfn.XLOOKUP(A1262,'Hospitalisation Details'!$A:$A,'Hospitalisation Details'!$J:$J,)</f>
        <v>6-Sep-1974</v>
      </c>
      <c r="M1262" s="22">
        <f>+_xlfn.XLOOKUP(A1262,'Hospitalisation Details'!$A:$A,'Hospitalisation Details'!$F:$F)</f>
        <v>8765.25</v>
      </c>
      <c r="N1262" s="7" t="str">
        <f>_xlfn.XLOOKUP(A1262,'Hospitalisation Details'!$A:$A,'Hospitalisation Details'!$G:$G)</f>
        <v>tier - 2</v>
      </c>
      <c r="O1262" s="7" t="str">
        <f>_xlfn.XLOOKUP(A1262,'Hospitalisation Details'!$A:$A,'Hospitalisation Details'!$H:$H)</f>
        <v>tier - 3</v>
      </c>
      <c r="P1262" s="7" t="str">
        <f>_xlfn.XLOOKUP(A1262,'Hospitalisation Details'!$A:$A,'Hospitalisation Details'!$I:$I)</f>
        <v>R1012</v>
      </c>
      <c r="Q1262" s="28">
        <f>_xlfn.XLOOKUP(A1262,'Hospitalisation Details'!$A:$A,'Hospitalisation Details'!$K:$K)</f>
        <v>49</v>
      </c>
    </row>
    <row r="1263" spans="1:17" x14ac:dyDescent="0.3">
      <c r="A1263" s="27" t="s">
        <v>1108</v>
      </c>
      <c r="B1263" s="7" t="str">
        <f>IFERROR(_xlfn.XLOOKUP(A1263,'Customer Names'!$A$2:$A$2336,'Customer Names'!$C$2:$C$2336),"Unknown")</f>
        <v xml:space="preserve">  Alicia</v>
      </c>
      <c r="C1263" s="7">
        <f>_xlfn.XLOOKUP(A1263,'Medical Examinations'!$A$2:$A$2336,'Medical Examinations'!$B$2:$B$2336,AVERAGE('Medical Examinations'!$B$2:$B$2336))</f>
        <v>23.94</v>
      </c>
      <c r="D1263" s="7">
        <f>_xlfn.XLOOKUP(A1263,'Medical Examinations'!$A$2:$A$2336,'Medical Examinations'!$C$2:$C$2336,AVERAGE('Medical Examinations'!$C$2:$C$2336))</f>
        <v>4.54</v>
      </c>
      <c r="E1263" s="7" t="str">
        <f>_xlfn.XLOOKUP(A1263,'Medical Examinations'!$A:$A,'Medical Examinations'!$D:$D,"Unknown")</f>
        <v>Yes</v>
      </c>
      <c r="F1263" s="7" t="str">
        <f>_xlfn.XLOOKUP(A1263,'Medical Examinations'!$A:$A,'Medical Examinations'!$E:$E,"Unknown")</f>
        <v>No</v>
      </c>
      <c r="G1263" s="7" t="str">
        <f>_xlfn.XLOOKUP(A1263,'Medical Examinations'!$A:$A,'Medical Examinations'!$F:$F,"Unknown")</f>
        <v>Yes</v>
      </c>
      <c r="H1263" s="43">
        <f>_xlfn.XLOOKUP(Healthcare!A1263,'Medical Examinations'!$A:$A,'Medical Examinations'!$G:$G,0)</f>
        <v>1</v>
      </c>
      <c r="I1263" s="7" t="str">
        <f>_xlfn.XLOOKUP(A1263,'Medical Examinations'!$A:$A,'Medical Examinations'!$H:$H,"Unknown")</f>
        <v>No</v>
      </c>
      <c r="J1263" s="7" t="str" cm="1">
        <f t="array" ref="J1263">_xlfn.IFS(C1263&lt;18.5,"Under Weight",C1263&lt;=24.9,"Normal Weight",C1263&lt;30,"Over weight",C1263&gt;=30,"Obesity")</f>
        <v>Normal Weight</v>
      </c>
      <c r="K1263" s="7" t="str" cm="1">
        <f t="array" ref="K1263">_xlfn.IFS(D1263="Null","Unknown",D1263&lt;5.7,"Normal",D1263&lt;6.5,"Prediabetes",D1263&gt;=6.5,"Diabetes")</f>
        <v>Normal</v>
      </c>
      <c r="L1263" s="7" t="str">
        <f>_xlfn.XLOOKUP(A1263,'Hospitalisation Details'!$A:$A,'Hospitalisation Details'!$J:$J,)</f>
        <v>9-Sep-1969</v>
      </c>
      <c r="M1263" s="22">
        <f>+_xlfn.XLOOKUP(A1263,'Hospitalisation Details'!$A:$A,'Hospitalisation Details'!$F:$F)</f>
        <v>8760.1200000000008</v>
      </c>
      <c r="N1263" s="7" t="str">
        <f>_xlfn.XLOOKUP(A1263,'Hospitalisation Details'!$A:$A,'Hospitalisation Details'!$G:$G)</f>
        <v>tier - 2</v>
      </c>
      <c r="O1263" s="7" t="str">
        <f>_xlfn.XLOOKUP(A1263,'Hospitalisation Details'!$A:$A,'Hospitalisation Details'!$H:$H)</f>
        <v>tier - 1</v>
      </c>
      <c r="P1263" s="7" t="str">
        <f>_xlfn.XLOOKUP(A1263,'Hospitalisation Details'!$A:$A,'Hospitalisation Details'!$I:$I)</f>
        <v>R1013</v>
      </c>
      <c r="Q1263" s="28">
        <f>_xlfn.XLOOKUP(A1263,'Hospitalisation Details'!$A:$A,'Hospitalisation Details'!$K:$K)</f>
        <v>54</v>
      </c>
    </row>
    <row r="1264" spans="1:17" x14ac:dyDescent="0.3">
      <c r="A1264" s="27" t="s">
        <v>1107</v>
      </c>
      <c r="B1264" s="7" t="str">
        <f>IFERROR(_xlfn.XLOOKUP(A1264,'Customer Names'!$A$2:$A$2336,'Customer Names'!$C$2:$C$2336),"Unknown")</f>
        <v xml:space="preserve">  Sarah K</v>
      </c>
      <c r="C1264" s="7">
        <f>_xlfn.XLOOKUP(A1264,'Medical Examinations'!$A$2:$A$2336,'Medical Examinations'!$B$2:$B$2336,AVERAGE('Medical Examinations'!$B$2:$B$2336))</f>
        <v>46.4</v>
      </c>
      <c r="D1264" s="7">
        <f>_xlfn.XLOOKUP(A1264,'Medical Examinations'!$A$2:$A$2336,'Medical Examinations'!$C$2:$C$2336,AVERAGE('Medical Examinations'!$C$2:$C$2336))</f>
        <v>5.71</v>
      </c>
      <c r="E1264" s="7" t="str">
        <f>_xlfn.XLOOKUP(A1264,'Medical Examinations'!$A:$A,'Medical Examinations'!$D:$D,"Unknown")</f>
        <v>No</v>
      </c>
      <c r="F1264" s="7" t="str">
        <f>_xlfn.XLOOKUP(A1264,'Medical Examinations'!$A:$A,'Medical Examinations'!$E:$E,"Unknown")</f>
        <v>No</v>
      </c>
      <c r="G1264" s="7" t="str">
        <f>_xlfn.XLOOKUP(A1264,'Medical Examinations'!$A:$A,'Medical Examinations'!$F:$F,"Unknown")</f>
        <v>No</v>
      </c>
      <c r="H1264" s="43">
        <f>_xlfn.XLOOKUP(Healthcare!A1264,'Medical Examinations'!$A:$A,'Medical Examinations'!$G:$G,0)</f>
        <v>0</v>
      </c>
      <c r="I1264" s="7" t="str">
        <f>_xlfn.XLOOKUP(A1264,'Medical Examinations'!$A:$A,'Medical Examinations'!$H:$H,"Unknown")</f>
        <v>No</v>
      </c>
      <c r="J1264" s="7" t="str" cm="1">
        <f t="array" ref="J1264">_xlfn.IFS(C1264&lt;18.5,"Under Weight",C1264&lt;=24.9,"Normal Weight",C1264&lt;30,"Over weight",C1264&gt;=30,"Obesity")</f>
        <v>Obesity</v>
      </c>
      <c r="K1264" s="7" t="str" cm="1">
        <f t="array" ref="K1264">_xlfn.IFS(D1264="Null","Unknown",D1264&lt;5.7,"Normal",D1264&lt;6.5,"Prediabetes",D1264&gt;=6.5,"Diabetes")</f>
        <v>Prediabetes</v>
      </c>
      <c r="L1264" s="7" t="str">
        <f>_xlfn.XLOOKUP(A1264,'Hospitalisation Details'!$A:$A,'Hospitalisation Details'!$J:$J,)</f>
        <v>23-Aug-1999</v>
      </c>
      <c r="M1264" s="22">
        <f>+_xlfn.XLOOKUP(A1264,'Hospitalisation Details'!$A:$A,'Hospitalisation Details'!$F:$F)</f>
        <v>8747.68</v>
      </c>
      <c r="N1264" s="7" t="str">
        <f>_xlfn.XLOOKUP(A1264,'Hospitalisation Details'!$A:$A,'Hospitalisation Details'!$G:$G)</f>
        <v>tier - 2</v>
      </c>
      <c r="O1264" s="7" t="str">
        <f>_xlfn.XLOOKUP(A1264,'Hospitalisation Details'!$A:$A,'Hospitalisation Details'!$H:$H)</f>
        <v>tier - 3</v>
      </c>
      <c r="P1264" s="7" t="str">
        <f>_xlfn.XLOOKUP(A1264,'Hospitalisation Details'!$A:$A,'Hospitalisation Details'!$I:$I)</f>
        <v>R1011</v>
      </c>
      <c r="Q1264" s="28">
        <f>_xlfn.XLOOKUP(A1264,'Hospitalisation Details'!$A:$A,'Hospitalisation Details'!$K:$K)</f>
        <v>24</v>
      </c>
    </row>
    <row r="1265" spans="1:17" x14ac:dyDescent="0.3">
      <c r="A1265" s="27" t="s">
        <v>1106</v>
      </c>
      <c r="B1265" s="7" t="str">
        <f>IFERROR(_xlfn.XLOOKUP(A1265,'Customer Names'!$A$2:$A$2336,'Customer Names'!$C$2:$C$2336),"Unknown")</f>
        <v xml:space="preserve">  Guomin</v>
      </c>
      <c r="C1265" s="7">
        <f>_xlfn.XLOOKUP(A1265,'Medical Examinations'!$A$2:$A$2336,'Medical Examinations'!$B$2:$B$2336,AVERAGE('Medical Examinations'!$B$2:$B$2336))</f>
        <v>40.375</v>
      </c>
      <c r="D1265" s="7">
        <f>_xlfn.XLOOKUP(A1265,'Medical Examinations'!$A$2:$A$2336,'Medical Examinations'!$C$2:$C$2336,AVERAGE('Medical Examinations'!$C$2:$C$2336))</f>
        <v>6.25</v>
      </c>
      <c r="E1265" s="7" t="str">
        <f>_xlfn.XLOOKUP(A1265,'Medical Examinations'!$A:$A,'Medical Examinations'!$D:$D,"Unknown")</f>
        <v>Yes</v>
      </c>
      <c r="F1265" s="7" t="str">
        <f>_xlfn.XLOOKUP(A1265,'Medical Examinations'!$A:$A,'Medical Examinations'!$E:$E,"Unknown")</f>
        <v>No</v>
      </c>
      <c r="G1265" s="7" t="str">
        <f>_xlfn.XLOOKUP(A1265,'Medical Examinations'!$A:$A,'Medical Examinations'!$F:$F,"Unknown")</f>
        <v>No</v>
      </c>
      <c r="H1265" s="43">
        <f>_xlfn.XLOOKUP(Healthcare!A1265,'Medical Examinations'!$A:$A,'Medical Examinations'!$G:$G,0)</f>
        <v>0</v>
      </c>
      <c r="I1265" s="7" t="str">
        <f>_xlfn.XLOOKUP(A1265,'Medical Examinations'!$A:$A,'Medical Examinations'!$H:$H,"Unknown")</f>
        <v>No</v>
      </c>
      <c r="J1265" s="7" t="str" cm="1">
        <f t="array" ref="J1265">_xlfn.IFS(C1265&lt;18.5,"Under Weight",C1265&lt;=24.9,"Normal Weight",C1265&lt;30,"Over weight",C1265&gt;=30,"Obesity")</f>
        <v>Obesity</v>
      </c>
      <c r="K1265" s="7" t="str" cm="1">
        <f t="array" ref="K1265">_xlfn.IFS(D1265="Null","Unknown",D1265&lt;5.7,"Normal",D1265&lt;6.5,"Prediabetes",D1265&gt;=6.5,"Diabetes")</f>
        <v>Prediabetes</v>
      </c>
      <c r="L1265" s="7" t="str">
        <f>_xlfn.XLOOKUP(A1265,'Hospitalisation Details'!$A:$A,'Hospitalisation Details'!$J:$J,)</f>
        <v>17-Jun-1976</v>
      </c>
      <c r="M1265" s="22">
        <f>+_xlfn.XLOOKUP(A1265,'Hospitalisation Details'!$A:$A,'Hospitalisation Details'!$F:$F)</f>
        <v>8733.23</v>
      </c>
      <c r="N1265" s="7" t="str">
        <f>_xlfn.XLOOKUP(A1265,'Hospitalisation Details'!$A:$A,'Hospitalisation Details'!$G:$G)</f>
        <v>tier - 2</v>
      </c>
      <c r="O1265" s="7" t="str">
        <f>_xlfn.XLOOKUP(A1265,'Hospitalisation Details'!$A:$A,'Hospitalisation Details'!$H:$H)</f>
        <v>tier - 3</v>
      </c>
      <c r="P1265" s="7" t="str">
        <f>_xlfn.XLOOKUP(A1265,'Hospitalisation Details'!$A:$A,'Hospitalisation Details'!$I:$I)</f>
        <v>R1012</v>
      </c>
      <c r="Q1265" s="28">
        <f>_xlfn.XLOOKUP(A1265,'Hospitalisation Details'!$A:$A,'Hospitalisation Details'!$K:$K)</f>
        <v>47</v>
      </c>
    </row>
    <row r="1266" spans="1:17" x14ac:dyDescent="0.3">
      <c r="A1266" s="27" t="s">
        <v>1105</v>
      </c>
      <c r="B1266" s="7" t="str">
        <f>IFERROR(_xlfn.XLOOKUP(A1266,'Customer Names'!$A$2:$A$2336,'Customer Names'!$C$2:$C$2336),"Unknown")</f>
        <v xml:space="preserve">  Javier</v>
      </c>
      <c r="C1266" s="7">
        <f>_xlfn.XLOOKUP(A1266,'Medical Examinations'!$A$2:$A$2336,'Medical Examinations'!$B$2:$B$2336,AVERAGE('Medical Examinations'!$B$2:$B$2336))</f>
        <v>28.7</v>
      </c>
      <c r="D1266" s="7">
        <f>_xlfn.XLOOKUP(A1266,'Medical Examinations'!$A$2:$A$2336,'Medical Examinations'!$C$2:$C$2336,AVERAGE('Medical Examinations'!$C$2:$C$2336))</f>
        <v>9.4700000000000006</v>
      </c>
      <c r="E1266" s="7" t="str">
        <f>_xlfn.XLOOKUP(A1266,'Medical Examinations'!$A:$A,'Medical Examinations'!$D:$D,"Unknown")</f>
        <v>No</v>
      </c>
      <c r="F1266" s="7" t="str">
        <f>_xlfn.XLOOKUP(A1266,'Medical Examinations'!$A:$A,'Medical Examinations'!$E:$E,"Unknown")</f>
        <v>No</v>
      </c>
      <c r="G1266" s="7" t="str">
        <f>_xlfn.XLOOKUP(A1266,'Medical Examinations'!$A:$A,'Medical Examinations'!$F:$F,"Unknown")</f>
        <v>No</v>
      </c>
      <c r="H1266" s="43">
        <f>_xlfn.XLOOKUP(Healthcare!A1266,'Medical Examinations'!$A:$A,'Medical Examinations'!$G:$G,0)</f>
        <v>2</v>
      </c>
      <c r="I1266" s="7" t="str">
        <f>_xlfn.XLOOKUP(A1266,'Medical Examinations'!$A:$A,'Medical Examinations'!$H:$H,"Unknown")</f>
        <v>No</v>
      </c>
      <c r="J1266" s="7" t="str" cm="1">
        <f t="array" ref="J1266">_xlfn.IFS(C1266&lt;18.5,"Under Weight",C1266&lt;=24.9,"Normal Weight",C1266&lt;30,"Over weight",C1266&gt;=30,"Obesity")</f>
        <v>Over weight</v>
      </c>
      <c r="K1266" s="7" t="str" cm="1">
        <f t="array" ref="K1266">_xlfn.IFS(D1266="Null","Unknown",D1266&lt;5.7,"Normal",D1266&lt;6.5,"Prediabetes",D1266&gt;=6.5,"Diabetes")</f>
        <v>Diabetes</v>
      </c>
      <c r="L1266" s="7" t="str">
        <f>_xlfn.XLOOKUP(A1266,'Hospitalisation Details'!$A:$A,'Hospitalisation Details'!$J:$J,)</f>
        <v>25-Jun-1973</v>
      </c>
      <c r="M1266" s="22">
        <f>+_xlfn.XLOOKUP(A1266,'Hospitalisation Details'!$A:$A,'Hospitalisation Details'!$F:$F)</f>
        <v>8703.4599999999991</v>
      </c>
      <c r="N1266" s="7" t="str">
        <f>_xlfn.XLOOKUP(A1266,'Hospitalisation Details'!$A:$A,'Hospitalisation Details'!$G:$G)</f>
        <v>tier - 3</v>
      </c>
      <c r="O1266" s="7" t="str">
        <f>_xlfn.XLOOKUP(A1266,'Hospitalisation Details'!$A:$A,'Hospitalisation Details'!$H:$H)</f>
        <v>tier - 3</v>
      </c>
      <c r="P1266" s="7" t="str">
        <f>_xlfn.XLOOKUP(A1266,'Hospitalisation Details'!$A:$A,'Hospitalisation Details'!$I:$I)</f>
        <v>R1011</v>
      </c>
      <c r="Q1266" s="28">
        <f>_xlfn.XLOOKUP(A1266,'Hospitalisation Details'!$A:$A,'Hospitalisation Details'!$K:$K)</f>
        <v>50</v>
      </c>
    </row>
    <row r="1267" spans="1:17" x14ac:dyDescent="0.3">
      <c r="A1267" s="27" t="s">
        <v>1104</v>
      </c>
      <c r="B1267" s="7" t="str">
        <f>IFERROR(_xlfn.XLOOKUP(A1267,'Customer Names'!$A$2:$A$2336,'Customer Names'!$C$2:$C$2336),"Unknown")</f>
        <v xml:space="preserve">  Matt</v>
      </c>
      <c r="C1267" s="7">
        <f>_xlfn.XLOOKUP(A1267,'Medical Examinations'!$A$2:$A$2336,'Medical Examinations'!$B$2:$B$2336,AVERAGE('Medical Examinations'!$B$2:$B$2336))</f>
        <v>26.63</v>
      </c>
      <c r="D1267" s="7">
        <f>_xlfn.XLOOKUP(A1267,'Medical Examinations'!$A$2:$A$2336,'Medical Examinations'!$C$2:$C$2336,AVERAGE('Medical Examinations'!$C$2:$C$2336))</f>
        <v>5.7</v>
      </c>
      <c r="E1267" s="7" t="str">
        <f>_xlfn.XLOOKUP(A1267,'Medical Examinations'!$A:$A,'Medical Examinations'!$D:$D,"Unknown")</f>
        <v>No</v>
      </c>
      <c r="F1267" s="7" t="str">
        <f>_xlfn.XLOOKUP(A1267,'Medical Examinations'!$A:$A,'Medical Examinations'!$E:$E,"Unknown")</f>
        <v>No</v>
      </c>
      <c r="G1267" s="7" t="str">
        <f>_xlfn.XLOOKUP(A1267,'Medical Examinations'!$A:$A,'Medical Examinations'!$F:$F,"Unknown")</f>
        <v>No</v>
      </c>
      <c r="H1267" s="43">
        <f>_xlfn.XLOOKUP(Healthcare!A1267,'Medical Examinations'!$A:$A,'Medical Examinations'!$G:$G,0)</f>
        <v>0</v>
      </c>
      <c r="I1267" s="7" t="str">
        <f>_xlfn.XLOOKUP(A1267,'Medical Examinations'!$A:$A,'Medical Examinations'!$H:$H,"Unknown")</f>
        <v>No</v>
      </c>
      <c r="J1267" s="7" t="str" cm="1">
        <f t="array" ref="J1267">_xlfn.IFS(C1267&lt;18.5,"Under Weight",C1267&lt;=24.9,"Normal Weight",C1267&lt;30,"Over weight",C1267&gt;=30,"Obesity")</f>
        <v>Over weight</v>
      </c>
      <c r="K1267" s="7" t="str" cm="1">
        <f t="array" ref="K1267">_xlfn.IFS(D1267="Null","Unknown",D1267&lt;5.7,"Normal",D1267&lt;6.5,"Prediabetes",D1267&gt;=6.5,"Diabetes")</f>
        <v>Prediabetes</v>
      </c>
      <c r="L1267" s="7" t="str">
        <f>_xlfn.XLOOKUP(A1267,'Hospitalisation Details'!$A:$A,'Hospitalisation Details'!$J:$J,)</f>
        <v>28-Oct-1980</v>
      </c>
      <c r="M1267" s="22">
        <f>+_xlfn.XLOOKUP(A1267,'Hospitalisation Details'!$A:$A,'Hospitalisation Details'!$F:$F)</f>
        <v>8701.84</v>
      </c>
      <c r="N1267" s="7" t="str">
        <f>_xlfn.XLOOKUP(A1267,'Hospitalisation Details'!$A:$A,'Hospitalisation Details'!$G:$G)</f>
        <v>tier - 2</v>
      </c>
      <c r="O1267" s="7" t="str">
        <f>_xlfn.XLOOKUP(A1267,'Hospitalisation Details'!$A:$A,'Hospitalisation Details'!$H:$H)</f>
        <v>tier - 3</v>
      </c>
      <c r="P1267" s="7" t="str">
        <f>_xlfn.XLOOKUP(A1267,'Hospitalisation Details'!$A:$A,'Hospitalisation Details'!$I:$I)</f>
        <v>R1021</v>
      </c>
      <c r="Q1267" s="28">
        <f>_xlfn.XLOOKUP(A1267,'Hospitalisation Details'!$A:$A,'Hospitalisation Details'!$K:$K)</f>
        <v>43</v>
      </c>
    </row>
    <row r="1268" spans="1:17" x14ac:dyDescent="0.3">
      <c r="A1268" s="27" t="s">
        <v>1103</v>
      </c>
      <c r="B1268" s="7" t="str">
        <f>IFERROR(_xlfn.XLOOKUP(A1268,'Customer Names'!$A$2:$A$2336,'Customer Names'!$C$2:$C$2336),"Unknown")</f>
        <v xml:space="preserve">  Thomas S</v>
      </c>
      <c r="C1268" s="7">
        <f>_xlfn.XLOOKUP(A1268,'Medical Examinations'!$A$2:$A$2336,'Medical Examinations'!$B$2:$B$2336,AVERAGE('Medical Examinations'!$B$2:$B$2336))</f>
        <v>22.515000000000001</v>
      </c>
      <c r="D1268" s="7">
        <f>_xlfn.XLOOKUP(A1268,'Medical Examinations'!$A$2:$A$2336,'Medical Examinations'!$C$2:$C$2336,AVERAGE('Medical Examinations'!$C$2:$C$2336))</f>
        <v>11.18</v>
      </c>
      <c r="E1268" s="7" t="str">
        <f>_xlfn.XLOOKUP(A1268,'Medical Examinations'!$A:$A,'Medical Examinations'!$D:$D,"Unknown")</f>
        <v>No</v>
      </c>
      <c r="F1268" s="7" t="str">
        <f>_xlfn.XLOOKUP(A1268,'Medical Examinations'!$A:$A,'Medical Examinations'!$E:$E,"Unknown")</f>
        <v>No</v>
      </c>
      <c r="G1268" s="7" t="str">
        <f>_xlfn.XLOOKUP(A1268,'Medical Examinations'!$A:$A,'Medical Examinations'!$F:$F,"Unknown")</f>
        <v>No</v>
      </c>
      <c r="H1268" s="43">
        <f>_xlfn.XLOOKUP(Healthcare!A1268,'Medical Examinations'!$A:$A,'Medical Examinations'!$G:$G,0)</f>
        <v>2</v>
      </c>
      <c r="I1268" s="7" t="str">
        <f>_xlfn.XLOOKUP(A1268,'Medical Examinations'!$A:$A,'Medical Examinations'!$H:$H,"Unknown")</f>
        <v>No</v>
      </c>
      <c r="J1268" s="7" t="str" cm="1">
        <f t="array" ref="J1268">_xlfn.IFS(C1268&lt;18.5,"Under Weight",C1268&lt;=24.9,"Normal Weight",C1268&lt;30,"Over weight",C1268&gt;=30,"Obesity")</f>
        <v>Normal Weight</v>
      </c>
      <c r="K1268" s="7" t="str" cm="1">
        <f t="array" ref="K1268">_xlfn.IFS(D1268="Null","Unknown",D1268&lt;5.7,"Normal",D1268&lt;6.5,"Prediabetes",D1268&gt;=6.5,"Diabetes")</f>
        <v>Diabetes</v>
      </c>
      <c r="L1268" s="7" t="str">
        <f>_xlfn.XLOOKUP(A1268,'Hospitalisation Details'!$A:$A,'Hospitalisation Details'!$J:$J,)</f>
        <v>11-Oct-1973</v>
      </c>
      <c r="M1268" s="22">
        <f>+_xlfn.XLOOKUP(A1268,'Hospitalisation Details'!$A:$A,'Hospitalisation Details'!$F:$F)</f>
        <v>8688.86</v>
      </c>
      <c r="N1268" s="7" t="str">
        <f>_xlfn.XLOOKUP(A1268,'Hospitalisation Details'!$A:$A,'Hospitalisation Details'!$G:$G)</f>
        <v>tier - 2</v>
      </c>
      <c r="O1268" s="7" t="str">
        <f>_xlfn.XLOOKUP(A1268,'Hospitalisation Details'!$A:$A,'Hospitalisation Details'!$H:$H)</f>
        <v>tier - 1</v>
      </c>
      <c r="P1268" s="7" t="str">
        <f>_xlfn.XLOOKUP(A1268,'Hospitalisation Details'!$A:$A,'Hospitalisation Details'!$I:$I)</f>
        <v>R1017</v>
      </c>
      <c r="Q1268" s="28">
        <f>_xlfn.XLOOKUP(A1268,'Hospitalisation Details'!$A:$A,'Hospitalisation Details'!$K:$K)</f>
        <v>50</v>
      </c>
    </row>
    <row r="1269" spans="1:17" x14ac:dyDescent="0.3">
      <c r="A1269" s="27" t="s">
        <v>1102</v>
      </c>
      <c r="B1269" s="7" t="str">
        <f>IFERROR(_xlfn.XLOOKUP(A1269,'Customer Names'!$A$2:$A$2336,'Customer Names'!$C$2:$C$2336),"Unknown")</f>
        <v xml:space="preserve">  Martha Patricia</v>
      </c>
      <c r="C1269" s="7">
        <f>_xlfn.XLOOKUP(A1269,'Medical Examinations'!$A$2:$A$2336,'Medical Examinations'!$B$2:$B$2336,AVERAGE('Medical Examinations'!$B$2:$B$2336))</f>
        <v>36.575000000000003</v>
      </c>
      <c r="D1269" s="7">
        <f>_xlfn.XLOOKUP(A1269,'Medical Examinations'!$A$2:$A$2336,'Medical Examinations'!$C$2:$C$2336,AVERAGE('Medical Examinations'!$C$2:$C$2336))</f>
        <v>10.98</v>
      </c>
      <c r="E1269" s="7" t="str">
        <f>_xlfn.XLOOKUP(A1269,'Medical Examinations'!$A:$A,'Medical Examinations'!$D:$D,"Unknown")</f>
        <v>No</v>
      </c>
      <c r="F1269" s="7" t="str">
        <f>_xlfn.XLOOKUP(A1269,'Medical Examinations'!$A:$A,'Medical Examinations'!$E:$E,"Unknown")</f>
        <v>No</v>
      </c>
      <c r="G1269" s="7" t="str">
        <f>_xlfn.XLOOKUP(A1269,'Medical Examinations'!$A:$A,'Medical Examinations'!$F:$F,"Unknown")</f>
        <v>No</v>
      </c>
      <c r="H1269" s="43">
        <f>_xlfn.XLOOKUP(Healthcare!A1269,'Medical Examinations'!$A:$A,'Medical Examinations'!$G:$G,0)</f>
        <v>0</v>
      </c>
      <c r="I1269" s="7" t="str">
        <f>_xlfn.XLOOKUP(A1269,'Medical Examinations'!$A:$A,'Medical Examinations'!$H:$H,"Unknown")</f>
        <v>No</v>
      </c>
      <c r="J1269" s="7" t="str" cm="1">
        <f t="array" ref="J1269">_xlfn.IFS(C1269&lt;18.5,"Under Weight",C1269&lt;=24.9,"Normal Weight",C1269&lt;30,"Over weight",C1269&gt;=30,"Obesity")</f>
        <v>Obesity</v>
      </c>
      <c r="K1269" s="7" t="str" cm="1">
        <f t="array" ref="K1269">_xlfn.IFS(D1269="Null","Unknown",D1269&lt;5.7,"Normal",D1269&lt;6.5,"Prediabetes",D1269&gt;=6.5,"Diabetes")</f>
        <v>Diabetes</v>
      </c>
      <c r="L1269" s="7" t="str">
        <f>_xlfn.XLOOKUP(A1269,'Hospitalisation Details'!$A:$A,'Hospitalisation Details'!$J:$J,)</f>
        <v>16-Aug-1974</v>
      </c>
      <c r="M1269" s="22">
        <f>+_xlfn.XLOOKUP(A1269,'Hospitalisation Details'!$A:$A,'Hospitalisation Details'!$F:$F)</f>
        <v>8671.19</v>
      </c>
      <c r="N1269" s="7" t="str">
        <f>_xlfn.XLOOKUP(A1269,'Hospitalisation Details'!$A:$A,'Hospitalisation Details'!$G:$G)</f>
        <v>tier - 2</v>
      </c>
      <c r="O1269" s="7" t="str">
        <f>_xlfn.XLOOKUP(A1269,'Hospitalisation Details'!$A:$A,'Hospitalisation Details'!$H:$H)</f>
        <v>tier - 1</v>
      </c>
      <c r="P1269" s="7" t="str">
        <f>_xlfn.XLOOKUP(A1269,'Hospitalisation Details'!$A:$A,'Hospitalisation Details'!$I:$I)</f>
        <v>R1012</v>
      </c>
      <c r="Q1269" s="28">
        <f>_xlfn.XLOOKUP(A1269,'Hospitalisation Details'!$A:$A,'Hospitalisation Details'!$K:$K)</f>
        <v>49</v>
      </c>
    </row>
    <row r="1270" spans="1:17" x14ac:dyDescent="0.3">
      <c r="A1270" s="27" t="s">
        <v>1101</v>
      </c>
      <c r="B1270" s="7" t="str">
        <f>IFERROR(_xlfn.XLOOKUP(A1270,'Customer Names'!$A$2:$A$2336,'Customer Names'!$C$2:$C$2336),"Unknown")</f>
        <v xml:space="preserve">  Alicia</v>
      </c>
      <c r="C1270" s="7">
        <f>_xlfn.XLOOKUP(A1270,'Medical Examinations'!$A$2:$A$2336,'Medical Examinations'!$B$2:$B$2336,AVERAGE('Medical Examinations'!$B$2:$B$2336))</f>
        <v>23.66</v>
      </c>
      <c r="D1270" s="7">
        <f>_xlfn.XLOOKUP(A1270,'Medical Examinations'!$A$2:$A$2336,'Medical Examinations'!$C$2:$C$2336,AVERAGE('Medical Examinations'!$C$2:$C$2336))</f>
        <v>5.1100000000000003</v>
      </c>
      <c r="E1270" s="7" t="str">
        <f>_xlfn.XLOOKUP(A1270,'Medical Examinations'!$A:$A,'Medical Examinations'!$D:$D,"Unknown")</f>
        <v>Yes</v>
      </c>
      <c r="F1270" s="7" t="str">
        <f>_xlfn.XLOOKUP(A1270,'Medical Examinations'!$A:$A,'Medical Examinations'!$E:$E,"Unknown")</f>
        <v>No</v>
      </c>
      <c r="G1270" s="7" t="str">
        <f>_xlfn.XLOOKUP(A1270,'Medical Examinations'!$A:$A,'Medical Examinations'!$F:$F,"Unknown")</f>
        <v>Yes</v>
      </c>
      <c r="H1270" s="43">
        <f>_xlfn.XLOOKUP(Healthcare!A1270,'Medical Examinations'!$A:$A,'Medical Examinations'!$G:$G,0)</f>
        <v>1</v>
      </c>
      <c r="I1270" s="7" t="str">
        <f>_xlfn.XLOOKUP(A1270,'Medical Examinations'!$A:$A,'Medical Examinations'!$H:$H,"Unknown")</f>
        <v>No</v>
      </c>
      <c r="J1270" s="7" t="str" cm="1">
        <f t="array" ref="J1270">_xlfn.IFS(C1270&lt;18.5,"Under Weight",C1270&lt;=24.9,"Normal Weight",C1270&lt;30,"Over weight",C1270&gt;=30,"Obesity")</f>
        <v>Normal Weight</v>
      </c>
      <c r="K1270" s="7" t="str" cm="1">
        <f t="array" ref="K1270">_xlfn.IFS(D1270="Null","Unknown",D1270&lt;5.7,"Normal",D1270&lt;6.5,"Prediabetes",D1270&gt;=6.5,"Diabetes")</f>
        <v>Normal</v>
      </c>
      <c r="L1270" s="7" t="str">
        <f>_xlfn.XLOOKUP(A1270,'Hospitalisation Details'!$A:$A,'Hospitalisation Details'!$J:$J,)</f>
        <v>10-Aug-1969</v>
      </c>
      <c r="M1270" s="22">
        <f>+_xlfn.XLOOKUP(A1270,'Hospitalisation Details'!$A:$A,'Hospitalisation Details'!$F:$F)</f>
        <v>8665.14</v>
      </c>
      <c r="N1270" s="7" t="str">
        <f>_xlfn.XLOOKUP(A1270,'Hospitalisation Details'!$A:$A,'Hospitalisation Details'!$G:$G)</f>
        <v>tier - 2</v>
      </c>
      <c r="O1270" s="7" t="str">
        <f>_xlfn.XLOOKUP(A1270,'Hospitalisation Details'!$A:$A,'Hospitalisation Details'!$H:$H)</f>
        <v>tier - 3</v>
      </c>
      <c r="P1270" s="7" t="str">
        <f>_xlfn.XLOOKUP(A1270,'Hospitalisation Details'!$A:$A,'Hospitalisation Details'!$I:$I)</f>
        <v>R1013</v>
      </c>
      <c r="Q1270" s="28">
        <f>_xlfn.XLOOKUP(A1270,'Hospitalisation Details'!$A:$A,'Hospitalisation Details'!$K:$K)</f>
        <v>54</v>
      </c>
    </row>
    <row r="1271" spans="1:17" x14ac:dyDescent="0.3">
      <c r="A1271" s="27" t="s">
        <v>1100</v>
      </c>
      <c r="B1271" s="7" t="str">
        <f>IFERROR(_xlfn.XLOOKUP(A1271,'Customer Names'!$A$2:$A$2336,'Customer Names'!$C$2:$C$2336),"Unknown")</f>
        <v xml:space="preserve">  Jennifer V</v>
      </c>
      <c r="C1271" s="7">
        <f>_xlfn.XLOOKUP(A1271,'Medical Examinations'!$A$2:$A$2336,'Medical Examinations'!$B$2:$B$2336,AVERAGE('Medical Examinations'!$B$2:$B$2336))</f>
        <v>18.62</v>
      </c>
      <c r="D1271" s="7">
        <f>_xlfn.XLOOKUP(A1271,'Medical Examinations'!$A$2:$A$2336,'Medical Examinations'!$C$2:$C$2336,AVERAGE('Medical Examinations'!$C$2:$C$2336))</f>
        <v>10.24</v>
      </c>
      <c r="E1271" s="7" t="str">
        <f>_xlfn.XLOOKUP(A1271,'Medical Examinations'!$A:$A,'Medical Examinations'!$D:$D,"Unknown")</f>
        <v>No</v>
      </c>
      <c r="F1271" s="7" t="str">
        <f>_xlfn.XLOOKUP(A1271,'Medical Examinations'!$A:$A,'Medical Examinations'!$E:$E,"Unknown")</f>
        <v>No</v>
      </c>
      <c r="G1271" s="7" t="str">
        <f>_xlfn.XLOOKUP(A1271,'Medical Examinations'!$A:$A,'Medical Examinations'!$F:$F,"Unknown")</f>
        <v>No</v>
      </c>
      <c r="H1271" s="43">
        <f>_xlfn.XLOOKUP(Healthcare!A1271,'Medical Examinations'!$A:$A,'Medical Examinations'!$G:$G,0)</f>
        <v>0</v>
      </c>
      <c r="I1271" s="7" t="str">
        <f>_xlfn.XLOOKUP(A1271,'Medical Examinations'!$A:$A,'Medical Examinations'!$H:$H,"Unknown")</f>
        <v>No</v>
      </c>
      <c r="J1271" s="7" t="str" cm="1">
        <f t="array" ref="J1271">_xlfn.IFS(C1271&lt;18.5,"Under Weight",C1271&lt;=24.9,"Normal Weight",C1271&lt;30,"Over weight",C1271&gt;=30,"Obesity")</f>
        <v>Normal Weight</v>
      </c>
      <c r="K1271" s="7" t="str" cm="1">
        <f t="array" ref="K1271">_xlfn.IFS(D1271="Null","Unknown",D1271&lt;5.7,"Normal",D1271&lt;6.5,"Prediabetes",D1271&gt;=6.5,"Diabetes")</f>
        <v>Diabetes</v>
      </c>
      <c r="L1271" s="7" t="str">
        <f>_xlfn.XLOOKUP(A1271,'Hospitalisation Details'!$A:$A,'Hospitalisation Details'!$J:$J,)</f>
        <v>21-Oct-1965</v>
      </c>
      <c r="M1271" s="22">
        <f>+_xlfn.XLOOKUP(A1271,'Hospitalisation Details'!$A:$A,'Hospitalisation Details'!$F:$F)</f>
        <v>8665.09</v>
      </c>
      <c r="N1271" s="7" t="str">
        <f>_xlfn.XLOOKUP(A1271,'Hospitalisation Details'!$A:$A,'Hospitalisation Details'!$G:$G)</f>
        <v>tier - 3</v>
      </c>
      <c r="O1271" s="7" t="str">
        <f>_xlfn.XLOOKUP(A1271,'Hospitalisation Details'!$A:$A,'Hospitalisation Details'!$H:$H)</f>
        <v>tier - 2</v>
      </c>
      <c r="P1271" s="7" t="str">
        <f>_xlfn.XLOOKUP(A1271,'Hospitalisation Details'!$A:$A,'Hospitalisation Details'!$I:$I)</f>
        <v>R1012</v>
      </c>
      <c r="Q1271" s="28">
        <f>_xlfn.XLOOKUP(A1271,'Hospitalisation Details'!$A:$A,'Hospitalisation Details'!$K:$K)</f>
        <v>58</v>
      </c>
    </row>
    <row r="1272" spans="1:17" x14ac:dyDescent="0.3">
      <c r="A1272" s="27" t="s">
        <v>1099</v>
      </c>
      <c r="B1272" s="7" t="str">
        <f>IFERROR(_xlfn.XLOOKUP(A1272,'Customer Names'!$A$2:$A$2336,'Customer Names'!$C$2:$C$2336),"Unknown")</f>
        <v xml:space="preserve">  Michael W</v>
      </c>
      <c r="C1272" s="7">
        <f>_xlfn.XLOOKUP(A1272,'Medical Examinations'!$A$2:$A$2336,'Medical Examinations'!$B$2:$B$2336,AVERAGE('Medical Examinations'!$B$2:$B$2336))</f>
        <v>19.190000000000001</v>
      </c>
      <c r="D1272" s="7">
        <f>_xlfn.XLOOKUP(A1272,'Medical Examinations'!$A$2:$A$2336,'Medical Examinations'!$C$2:$C$2336,AVERAGE('Medical Examinations'!$C$2:$C$2336))</f>
        <v>7.71</v>
      </c>
      <c r="E1272" s="7" t="str">
        <f>_xlfn.XLOOKUP(A1272,'Medical Examinations'!$A:$A,'Medical Examinations'!$D:$D,"Unknown")</f>
        <v>Yes</v>
      </c>
      <c r="F1272" s="7" t="str">
        <f>_xlfn.XLOOKUP(A1272,'Medical Examinations'!$A:$A,'Medical Examinations'!$E:$E,"Unknown")</f>
        <v>No</v>
      </c>
      <c r="G1272" s="7" t="str">
        <f>_xlfn.XLOOKUP(A1272,'Medical Examinations'!$A:$A,'Medical Examinations'!$F:$F,"Unknown")</f>
        <v>No</v>
      </c>
      <c r="H1272" s="43">
        <f>_xlfn.XLOOKUP(Healthcare!A1272,'Medical Examinations'!$A:$A,'Medical Examinations'!$G:$G,0)</f>
        <v>1</v>
      </c>
      <c r="I1272" s="7" t="str">
        <f>_xlfn.XLOOKUP(A1272,'Medical Examinations'!$A:$A,'Medical Examinations'!$H:$H,"Unknown")</f>
        <v>No</v>
      </c>
      <c r="J1272" s="7" t="str" cm="1">
        <f t="array" ref="J1272">_xlfn.IFS(C1272&lt;18.5,"Under Weight",C1272&lt;=24.9,"Normal Weight",C1272&lt;30,"Over weight",C1272&gt;=30,"Obesity")</f>
        <v>Normal Weight</v>
      </c>
      <c r="K1272" s="7" t="str" cm="1">
        <f t="array" ref="K1272">_xlfn.IFS(D1272="Null","Unknown",D1272&lt;5.7,"Normal",D1272&lt;6.5,"Prediabetes",D1272&gt;=6.5,"Diabetes")</f>
        <v>Diabetes</v>
      </c>
      <c r="L1272" s="7" t="str">
        <f>_xlfn.XLOOKUP(A1272,'Hospitalisation Details'!$A:$A,'Hospitalisation Details'!$J:$J,)</f>
        <v>3-Aug-1975</v>
      </c>
      <c r="M1272" s="22">
        <f>+_xlfn.XLOOKUP(A1272,'Hospitalisation Details'!$A:$A,'Hospitalisation Details'!$F:$F)</f>
        <v>8627.5400000000009</v>
      </c>
      <c r="N1272" s="7" t="str">
        <f>_xlfn.XLOOKUP(A1272,'Hospitalisation Details'!$A:$A,'Hospitalisation Details'!$G:$G)</f>
        <v>tier - 2</v>
      </c>
      <c r="O1272" s="7" t="str">
        <f>_xlfn.XLOOKUP(A1272,'Hospitalisation Details'!$A:$A,'Hospitalisation Details'!$H:$H)</f>
        <v>tier - 2</v>
      </c>
      <c r="P1272" s="7" t="str">
        <f>_xlfn.XLOOKUP(A1272,'Hospitalisation Details'!$A:$A,'Hospitalisation Details'!$I:$I)</f>
        <v>R1017</v>
      </c>
      <c r="Q1272" s="28">
        <f>_xlfn.XLOOKUP(A1272,'Hospitalisation Details'!$A:$A,'Hospitalisation Details'!$K:$K)</f>
        <v>48</v>
      </c>
    </row>
    <row r="1273" spans="1:17" x14ac:dyDescent="0.3">
      <c r="A1273" s="27" t="s">
        <v>1098</v>
      </c>
      <c r="B1273" s="7" t="str">
        <f>IFERROR(_xlfn.XLOOKUP(A1273,'Customer Names'!$A$2:$A$2336,'Customer Names'!$C$2:$C$2336),"Unknown")</f>
        <v xml:space="preserve">  Eddie C</v>
      </c>
      <c r="C1273" s="7">
        <f>_xlfn.XLOOKUP(A1273,'Medical Examinations'!$A$2:$A$2336,'Medical Examinations'!$B$2:$B$2336,AVERAGE('Medical Examinations'!$B$2:$B$2336))</f>
        <v>27.5</v>
      </c>
      <c r="D1273" s="7">
        <f>_xlfn.XLOOKUP(A1273,'Medical Examinations'!$A$2:$A$2336,'Medical Examinations'!$C$2:$C$2336,AVERAGE('Medical Examinations'!$C$2:$C$2336))</f>
        <v>6.03</v>
      </c>
      <c r="E1273" s="7" t="str">
        <f>_xlfn.XLOOKUP(A1273,'Medical Examinations'!$A:$A,'Medical Examinations'!$D:$D,"Unknown")</f>
        <v>No</v>
      </c>
      <c r="F1273" s="7" t="str">
        <f>_xlfn.XLOOKUP(A1273,'Medical Examinations'!$A:$A,'Medical Examinations'!$E:$E,"Unknown")</f>
        <v>No</v>
      </c>
      <c r="G1273" s="7" t="str">
        <f>_xlfn.XLOOKUP(A1273,'Medical Examinations'!$A:$A,'Medical Examinations'!$F:$F,"Unknown")</f>
        <v>No</v>
      </c>
      <c r="H1273" s="43">
        <f>_xlfn.XLOOKUP(Healthcare!A1273,'Medical Examinations'!$A:$A,'Medical Examinations'!$G:$G,0)</f>
        <v>0</v>
      </c>
      <c r="I1273" s="7" t="str">
        <f>_xlfn.XLOOKUP(A1273,'Medical Examinations'!$A:$A,'Medical Examinations'!$H:$H,"Unknown")</f>
        <v>No</v>
      </c>
      <c r="J1273" s="7" t="str" cm="1">
        <f t="array" ref="J1273">_xlfn.IFS(C1273&lt;18.5,"Under Weight",C1273&lt;=24.9,"Normal Weight",C1273&lt;30,"Over weight",C1273&gt;=30,"Obesity")</f>
        <v>Over weight</v>
      </c>
      <c r="K1273" s="7" t="str" cm="1">
        <f t="array" ref="K1273">_xlfn.IFS(D1273="Null","Unknown",D1273&lt;5.7,"Normal",D1273&lt;6.5,"Prediabetes",D1273&gt;=6.5,"Diabetes")</f>
        <v>Prediabetes</v>
      </c>
      <c r="L1273" s="7" t="str">
        <f>_xlfn.XLOOKUP(A1273,'Hospitalisation Details'!$A:$A,'Hospitalisation Details'!$J:$J,)</f>
        <v>2-Sep-1977</v>
      </c>
      <c r="M1273" s="22">
        <f>+_xlfn.XLOOKUP(A1273,'Hospitalisation Details'!$A:$A,'Hospitalisation Details'!$F:$F)</f>
        <v>8615.2999999999993</v>
      </c>
      <c r="N1273" s="7" t="str">
        <f>_xlfn.XLOOKUP(A1273,'Hospitalisation Details'!$A:$A,'Hospitalisation Details'!$G:$G)</f>
        <v>tier - 2</v>
      </c>
      <c r="O1273" s="7" t="str">
        <f>_xlfn.XLOOKUP(A1273,'Hospitalisation Details'!$A:$A,'Hospitalisation Details'!$H:$H)</f>
        <v>tier - 3</v>
      </c>
      <c r="P1273" s="7" t="str">
        <f>_xlfn.XLOOKUP(A1273,'Hospitalisation Details'!$A:$A,'Hospitalisation Details'!$I:$I)</f>
        <v>R1011</v>
      </c>
      <c r="Q1273" s="28">
        <f>_xlfn.XLOOKUP(A1273,'Hospitalisation Details'!$A:$A,'Hospitalisation Details'!$K:$K)</f>
        <v>46</v>
      </c>
    </row>
    <row r="1274" spans="1:17" x14ac:dyDescent="0.3">
      <c r="A1274" s="27" t="s">
        <v>1097</v>
      </c>
      <c r="B1274" s="7" t="str">
        <f>IFERROR(_xlfn.XLOOKUP(A1274,'Customer Names'!$A$2:$A$2336,'Customer Names'!$C$2:$C$2336),"Unknown")</f>
        <v xml:space="preserve">  Maxime M</v>
      </c>
      <c r="C1274" s="7">
        <f>_xlfn.XLOOKUP(A1274,'Medical Examinations'!$A$2:$A$2336,'Medical Examinations'!$B$2:$B$2336,AVERAGE('Medical Examinations'!$B$2:$B$2336))</f>
        <v>27.36</v>
      </c>
      <c r="D1274" s="7">
        <f>_xlfn.XLOOKUP(A1274,'Medical Examinations'!$A$2:$A$2336,'Medical Examinations'!$C$2:$C$2336,AVERAGE('Medical Examinations'!$C$2:$C$2336))</f>
        <v>5.96</v>
      </c>
      <c r="E1274" s="7" t="str">
        <f>_xlfn.XLOOKUP(A1274,'Medical Examinations'!$A:$A,'Medical Examinations'!$D:$D,"Unknown")</f>
        <v>No</v>
      </c>
      <c r="F1274" s="7" t="str">
        <f>_xlfn.XLOOKUP(A1274,'Medical Examinations'!$A:$A,'Medical Examinations'!$E:$E,"Unknown")</f>
        <v>No</v>
      </c>
      <c r="G1274" s="7" t="str">
        <f>_xlfn.XLOOKUP(A1274,'Medical Examinations'!$A:$A,'Medical Examinations'!$F:$F,"Unknown")</f>
        <v>Yes</v>
      </c>
      <c r="H1274" s="43">
        <f>_xlfn.XLOOKUP(Healthcare!A1274,'Medical Examinations'!$A:$A,'Medical Examinations'!$G:$G,0)</f>
        <v>1</v>
      </c>
      <c r="I1274" s="7" t="str">
        <f>_xlfn.XLOOKUP(A1274,'Medical Examinations'!$A:$A,'Medical Examinations'!$H:$H,"Unknown")</f>
        <v>No</v>
      </c>
      <c r="J1274" s="7" t="str" cm="1">
        <f t="array" ref="J1274">_xlfn.IFS(C1274&lt;18.5,"Under Weight",C1274&lt;=24.9,"Normal Weight",C1274&lt;30,"Over weight",C1274&gt;=30,"Obesity")</f>
        <v>Over weight</v>
      </c>
      <c r="K1274" s="7" t="str" cm="1">
        <f t="array" ref="K1274">_xlfn.IFS(D1274="Null","Unknown",D1274&lt;5.7,"Normal",D1274&lt;6.5,"Prediabetes",D1274&gt;=6.5,"Diabetes")</f>
        <v>Prediabetes</v>
      </c>
      <c r="L1274" s="7" t="str">
        <f>_xlfn.XLOOKUP(A1274,'Hospitalisation Details'!$A:$A,'Hospitalisation Details'!$J:$J,)</f>
        <v>17-Jul-1979</v>
      </c>
      <c r="M1274" s="22">
        <f>+_xlfn.XLOOKUP(A1274,'Hospitalisation Details'!$A:$A,'Hospitalisation Details'!$F:$F)</f>
        <v>8606.2199999999993</v>
      </c>
      <c r="N1274" s="7" t="str">
        <f>_xlfn.XLOOKUP(A1274,'Hospitalisation Details'!$A:$A,'Hospitalisation Details'!$G:$G)</f>
        <v>tier - 1</v>
      </c>
      <c r="O1274" s="7" t="str">
        <f>_xlfn.XLOOKUP(A1274,'Hospitalisation Details'!$A:$A,'Hospitalisation Details'!$H:$H)</f>
        <v>tier - 2</v>
      </c>
      <c r="P1274" s="7" t="str">
        <f>_xlfn.XLOOKUP(A1274,'Hospitalisation Details'!$A:$A,'Hospitalisation Details'!$I:$I)</f>
        <v>R1014</v>
      </c>
      <c r="Q1274" s="28">
        <f>_xlfn.XLOOKUP(A1274,'Hospitalisation Details'!$A:$A,'Hospitalisation Details'!$K:$K)</f>
        <v>44</v>
      </c>
    </row>
    <row r="1275" spans="1:17" x14ac:dyDescent="0.3">
      <c r="A1275" s="27" t="s">
        <v>1096</v>
      </c>
      <c r="B1275" s="7" t="str">
        <f>IFERROR(_xlfn.XLOOKUP(A1275,'Customer Names'!$A$2:$A$2336,'Customer Names'!$C$2:$C$2336),"Unknown")</f>
        <v xml:space="preserve">  Mark D</v>
      </c>
      <c r="C1275" s="7">
        <f>_xlfn.XLOOKUP(A1275,'Medical Examinations'!$A$2:$A$2336,'Medical Examinations'!$B$2:$B$2336,AVERAGE('Medical Examinations'!$B$2:$B$2336))</f>
        <v>20.350000000000001</v>
      </c>
      <c r="D1275" s="7">
        <f>_xlfn.XLOOKUP(A1275,'Medical Examinations'!$A$2:$A$2336,'Medical Examinations'!$C$2:$C$2336,AVERAGE('Medical Examinations'!$C$2:$C$2336))</f>
        <v>4.16</v>
      </c>
      <c r="E1275" s="7" t="str">
        <f>_xlfn.XLOOKUP(A1275,'Medical Examinations'!$A:$A,'Medical Examinations'!$D:$D,"Unknown")</f>
        <v>No</v>
      </c>
      <c r="F1275" s="7" t="str">
        <f>_xlfn.XLOOKUP(A1275,'Medical Examinations'!$A:$A,'Medical Examinations'!$E:$E,"Unknown")</f>
        <v>No</v>
      </c>
      <c r="G1275" s="7" t="str">
        <f>_xlfn.XLOOKUP(A1275,'Medical Examinations'!$A:$A,'Medical Examinations'!$F:$F,"Unknown")</f>
        <v>No</v>
      </c>
      <c r="H1275" s="43">
        <f>_xlfn.XLOOKUP(Healthcare!A1275,'Medical Examinations'!$A:$A,'Medical Examinations'!$G:$G,0)</f>
        <v>0</v>
      </c>
      <c r="I1275" s="7" t="str">
        <f>_xlfn.XLOOKUP(A1275,'Medical Examinations'!$A:$A,'Medical Examinations'!$H:$H,"Unknown")</f>
        <v>No</v>
      </c>
      <c r="J1275" s="7" t="str" cm="1">
        <f t="array" ref="J1275">_xlfn.IFS(C1275&lt;18.5,"Under Weight",C1275&lt;=24.9,"Normal Weight",C1275&lt;30,"Over weight",C1275&gt;=30,"Obesity")</f>
        <v>Normal Weight</v>
      </c>
      <c r="K1275" s="7" t="str" cm="1">
        <f t="array" ref="K1275">_xlfn.IFS(D1275="Null","Unknown",D1275&lt;5.7,"Normal",D1275&lt;6.5,"Prediabetes",D1275&gt;=6.5,"Diabetes")</f>
        <v>Normal</v>
      </c>
      <c r="L1275" s="7" t="str">
        <f>_xlfn.XLOOKUP(A1275,'Hospitalisation Details'!$A:$A,'Hospitalisation Details'!$J:$J,)</f>
        <v>15-Oct-1977</v>
      </c>
      <c r="M1275" s="22">
        <f>+_xlfn.XLOOKUP(A1275,'Hospitalisation Details'!$A:$A,'Hospitalisation Details'!$F:$F)</f>
        <v>8605.36</v>
      </c>
      <c r="N1275" s="7" t="str">
        <f>_xlfn.XLOOKUP(A1275,'Hospitalisation Details'!$A:$A,'Hospitalisation Details'!$G:$G)</f>
        <v>tier - 2</v>
      </c>
      <c r="O1275" s="7" t="str">
        <f>_xlfn.XLOOKUP(A1275,'Hospitalisation Details'!$A:$A,'Hospitalisation Details'!$H:$H)</f>
        <v>tier - 2</v>
      </c>
      <c r="P1275" s="7" t="str">
        <f>_xlfn.XLOOKUP(A1275,'Hospitalisation Details'!$A:$A,'Hospitalisation Details'!$I:$I)</f>
        <v>R1013</v>
      </c>
      <c r="Q1275" s="28">
        <f>_xlfn.XLOOKUP(A1275,'Hospitalisation Details'!$A:$A,'Hospitalisation Details'!$K:$K)</f>
        <v>46</v>
      </c>
    </row>
    <row r="1276" spans="1:17" x14ac:dyDescent="0.3">
      <c r="A1276" s="27" t="s">
        <v>1095</v>
      </c>
      <c r="B1276" s="7" t="str">
        <f>IFERROR(_xlfn.XLOOKUP(A1276,'Customer Names'!$A$2:$A$2336,'Customer Names'!$C$2:$C$2336),"Unknown")</f>
        <v xml:space="preserve">  Adam</v>
      </c>
      <c r="C1276" s="7">
        <f>_xlfn.XLOOKUP(A1276,'Medical Examinations'!$A$2:$A$2336,'Medical Examinations'!$B$2:$B$2336,AVERAGE('Medical Examinations'!$B$2:$B$2336))</f>
        <v>24.035</v>
      </c>
      <c r="D1276" s="7">
        <f>_xlfn.XLOOKUP(A1276,'Medical Examinations'!$A$2:$A$2336,'Medical Examinations'!$C$2:$C$2336,AVERAGE('Medical Examinations'!$C$2:$C$2336))</f>
        <v>6.11</v>
      </c>
      <c r="E1276" s="7" t="str">
        <f>_xlfn.XLOOKUP(A1276,'Medical Examinations'!$A:$A,'Medical Examinations'!$D:$D,"Unknown")</f>
        <v>No</v>
      </c>
      <c r="F1276" s="7" t="str">
        <f>_xlfn.XLOOKUP(A1276,'Medical Examinations'!$A:$A,'Medical Examinations'!$E:$E,"Unknown")</f>
        <v>No</v>
      </c>
      <c r="G1276" s="7" t="str">
        <f>_xlfn.XLOOKUP(A1276,'Medical Examinations'!$A:$A,'Medical Examinations'!$F:$F,"Unknown")</f>
        <v>No</v>
      </c>
      <c r="H1276" s="43">
        <f>_xlfn.XLOOKUP(Healthcare!A1276,'Medical Examinations'!$A:$A,'Medical Examinations'!$G:$G,0)</f>
        <v>0</v>
      </c>
      <c r="I1276" s="7" t="str">
        <f>_xlfn.XLOOKUP(A1276,'Medical Examinations'!$A:$A,'Medical Examinations'!$H:$H,"Unknown")</f>
        <v>No</v>
      </c>
      <c r="J1276" s="7" t="str" cm="1">
        <f t="array" ref="J1276">_xlfn.IFS(C1276&lt;18.5,"Under Weight",C1276&lt;=24.9,"Normal Weight",C1276&lt;30,"Over weight",C1276&gt;=30,"Obesity")</f>
        <v>Normal Weight</v>
      </c>
      <c r="K1276" s="7" t="str" cm="1">
        <f t="array" ref="K1276">_xlfn.IFS(D1276="Null","Unknown",D1276&lt;5.7,"Normal",D1276&lt;6.5,"Prediabetes",D1276&gt;=6.5,"Diabetes")</f>
        <v>Prediabetes</v>
      </c>
      <c r="L1276" s="7" t="str">
        <f>_xlfn.XLOOKUP(A1276,'Hospitalisation Details'!$A:$A,'Hospitalisation Details'!$J:$J,)</f>
        <v>12-Nov-1977</v>
      </c>
      <c r="M1276" s="22">
        <f>+_xlfn.XLOOKUP(A1276,'Hospitalisation Details'!$A:$A,'Hospitalisation Details'!$F:$F)</f>
        <v>8604.48</v>
      </c>
      <c r="N1276" s="7" t="str">
        <f>_xlfn.XLOOKUP(A1276,'Hospitalisation Details'!$A:$A,'Hospitalisation Details'!$G:$G)</f>
        <v>tier - 3</v>
      </c>
      <c r="O1276" s="7" t="str">
        <f>_xlfn.XLOOKUP(A1276,'Hospitalisation Details'!$A:$A,'Hospitalisation Details'!$H:$H)</f>
        <v>tier - 2</v>
      </c>
      <c r="P1276" s="7" t="str">
        <f>_xlfn.XLOOKUP(A1276,'Hospitalisation Details'!$A:$A,'Hospitalisation Details'!$I:$I)</f>
        <v>R1016</v>
      </c>
      <c r="Q1276" s="28">
        <f>_xlfn.XLOOKUP(A1276,'Hospitalisation Details'!$A:$A,'Hospitalisation Details'!$K:$K)</f>
        <v>46</v>
      </c>
    </row>
    <row r="1277" spans="1:17" x14ac:dyDescent="0.3">
      <c r="A1277" s="27" t="s">
        <v>1094</v>
      </c>
      <c r="B1277" s="7" t="str">
        <f>IFERROR(_xlfn.XLOOKUP(A1277,'Customer Names'!$A$2:$A$2336,'Customer Names'!$C$2:$C$2336),"Unknown")</f>
        <v xml:space="preserve">  Justin M</v>
      </c>
      <c r="C1277" s="7">
        <f>_xlfn.XLOOKUP(A1277,'Medical Examinations'!$A$2:$A$2336,'Medical Examinations'!$B$2:$B$2336,AVERAGE('Medical Examinations'!$B$2:$B$2336))</f>
        <v>23.56</v>
      </c>
      <c r="D1277" s="7">
        <f>_xlfn.XLOOKUP(A1277,'Medical Examinations'!$A$2:$A$2336,'Medical Examinations'!$C$2:$C$2336,AVERAGE('Medical Examinations'!$C$2:$C$2336))</f>
        <v>5.97</v>
      </c>
      <c r="E1277" s="7" t="str">
        <f>_xlfn.XLOOKUP(A1277,'Medical Examinations'!$A:$A,'Medical Examinations'!$D:$D,"Unknown")</f>
        <v>No</v>
      </c>
      <c r="F1277" s="7" t="str">
        <f>_xlfn.XLOOKUP(A1277,'Medical Examinations'!$A:$A,'Medical Examinations'!$E:$E,"Unknown")</f>
        <v>No</v>
      </c>
      <c r="G1277" s="7" t="str">
        <f>_xlfn.XLOOKUP(A1277,'Medical Examinations'!$A:$A,'Medical Examinations'!$F:$F,"Unknown")</f>
        <v>No</v>
      </c>
      <c r="H1277" s="43">
        <f>_xlfn.XLOOKUP(Healthcare!A1277,'Medical Examinations'!$A:$A,'Medical Examinations'!$G:$G,0)</f>
        <v>0</v>
      </c>
      <c r="I1277" s="7" t="str">
        <f>_xlfn.XLOOKUP(A1277,'Medical Examinations'!$A:$A,'Medical Examinations'!$H:$H,"Unknown")</f>
        <v>No</v>
      </c>
      <c r="J1277" s="7" t="str" cm="1">
        <f t="array" ref="J1277">_xlfn.IFS(C1277&lt;18.5,"Under Weight",C1277&lt;=24.9,"Normal Weight",C1277&lt;30,"Over weight",C1277&gt;=30,"Obesity")</f>
        <v>Normal Weight</v>
      </c>
      <c r="K1277" s="7" t="str" cm="1">
        <f t="array" ref="K1277">_xlfn.IFS(D1277="Null","Unknown",D1277&lt;5.7,"Normal",D1277&lt;6.5,"Prediabetes",D1277&gt;=6.5,"Diabetes")</f>
        <v>Prediabetes</v>
      </c>
      <c r="L1277" s="7" t="str">
        <f>_xlfn.XLOOKUP(A1277,'Hospitalisation Details'!$A:$A,'Hospitalisation Details'!$J:$J,)</f>
        <v>24-Sep-1977</v>
      </c>
      <c r="M1277" s="22">
        <f>+_xlfn.XLOOKUP(A1277,'Hospitalisation Details'!$A:$A,'Hospitalisation Details'!$F:$F)</f>
        <v>8603.82</v>
      </c>
      <c r="N1277" s="7" t="str">
        <f>_xlfn.XLOOKUP(A1277,'Hospitalisation Details'!$A:$A,'Hospitalisation Details'!$G:$G)</f>
        <v>tier - 2</v>
      </c>
      <c r="O1277" s="7" t="str">
        <f>_xlfn.XLOOKUP(A1277,'Hospitalisation Details'!$A:$A,'Hospitalisation Details'!$H:$H)</f>
        <v>tier - 1</v>
      </c>
      <c r="P1277" s="7" t="str">
        <f>_xlfn.XLOOKUP(A1277,'Hospitalisation Details'!$A:$A,'Hospitalisation Details'!$I:$I)</f>
        <v>R1019</v>
      </c>
      <c r="Q1277" s="28">
        <f>_xlfn.XLOOKUP(A1277,'Hospitalisation Details'!$A:$A,'Hospitalisation Details'!$K:$K)</f>
        <v>46</v>
      </c>
    </row>
    <row r="1278" spans="1:17" x14ac:dyDescent="0.3">
      <c r="A1278" s="27" t="s">
        <v>1093</v>
      </c>
      <c r="B1278" s="7" t="str">
        <f>IFERROR(_xlfn.XLOOKUP(A1278,'Customer Names'!$A$2:$A$2336,'Customer Names'!$C$2:$C$2336),"Unknown")</f>
        <v xml:space="preserve">  Svetlana V</v>
      </c>
      <c r="C1278" s="7">
        <f>_xlfn.XLOOKUP(A1278,'Medical Examinations'!$A$2:$A$2336,'Medical Examinations'!$B$2:$B$2336,AVERAGE('Medical Examinations'!$B$2:$B$2336))</f>
        <v>27.17</v>
      </c>
      <c r="D1278" s="7">
        <f>_xlfn.XLOOKUP(A1278,'Medical Examinations'!$A$2:$A$2336,'Medical Examinations'!$C$2:$C$2336,AVERAGE('Medical Examinations'!$C$2:$C$2336))</f>
        <v>10.81</v>
      </c>
      <c r="E1278" s="7" t="str">
        <f>_xlfn.XLOOKUP(A1278,'Medical Examinations'!$A:$A,'Medical Examinations'!$D:$D,"Unknown")</f>
        <v>No</v>
      </c>
      <c r="F1278" s="7" t="str">
        <f>_xlfn.XLOOKUP(A1278,'Medical Examinations'!$A:$A,'Medical Examinations'!$E:$E,"Unknown")</f>
        <v>No</v>
      </c>
      <c r="G1278" s="7" t="str">
        <f>_xlfn.XLOOKUP(A1278,'Medical Examinations'!$A:$A,'Medical Examinations'!$F:$F,"Unknown")</f>
        <v>No</v>
      </c>
      <c r="H1278" s="43">
        <f>_xlfn.XLOOKUP(Healthcare!A1278,'Medical Examinations'!$A:$A,'Medical Examinations'!$G:$G,0)</f>
        <v>2</v>
      </c>
      <c r="I1278" s="7" t="str">
        <f>_xlfn.XLOOKUP(A1278,'Medical Examinations'!$A:$A,'Medical Examinations'!$H:$H,"Unknown")</f>
        <v>No</v>
      </c>
      <c r="J1278" s="7" t="str" cm="1">
        <f t="array" ref="J1278">_xlfn.IFS(C1278&lt;18.5,"Under Weight",C1278&lt;=24.9,"Normal Weight",C1278&lt;30,"Over weight",C1278&gt;=30,"Obesity")</f>
        <v>Over weight</v>
      </c>
      <c r="K1278" s="7" t="str" cm="1">
        <f t="array" ref="K1278">_xlfn.IFS(D1278="Null","Unknown",D1278&lt;5.7,"Normal",D1278&lt;6.5,"Prediabetes",D1278&gt;=6.5,"Diabetes")</f>
        <v>Diabetes</v>
      </c>
      <c r="L1278" s="7" t="str">
        <f>_xlfn.XLOOKUP(A1278,'Hospitalisation Details'!$A:$A,'Hospitalisation Details'!$J:$J,)</f>
        <v>11-Jul-1973</v>
      </c>
      <c r="M1278" s="22">
        <f>+_xlfn.XLOOKUP(A1278,'Hospitalisation Details'!$A:$A,'Hospitalisation Details'!$F:$F)</f>
        <v>8601.33</v>
      </c>
      <c r="N1278" s="7" t="str">
        <f>_xlfn.XLOOKUP(A1278,'Hospitalisation Details'!$A:$A,'Hospitalisation Details'!$G:$G)</f>
        <v>tier - 2</v>
      </c>
      <c r="O1278" s="7" t="str">
        <f>_xlfn.XLOOKUP(A1278,'Hospitalisation Details'!$A:$A,'Hospitalisation Details'!$H:$H)</f>
        <v>tier - 1</v>
      </c>
      <c r="P1278" s="7" t="str">
        <f>_xlfn.XLOOKUP(A1278,'Hospitalisation Details'!$A:$A,'Hospitalisation Details'!$I:$I)</f>
        <v>R1013</v>
      </c>
      <c r="Q1278" s="28">
        <f>_xlfn.XLOOKUP(A1278,'Hospitalisation Details'!$A:$A,'Hospitalisation Details'!$K:$K)</f>
        <v>50</v>
      </c>
    </row>
    <row r="1279" spans="1:17" x14ac:dyDescent="0.3">
      <c r="A1279" s="27" t="s">
        <v>1092</v>
      </c>
      <c r="B1279" s="7" t="str">
        <f>IFERROR(_xlfn.XLOOKUP(A1279,'Customer Names'!$A$2:$A$2336,'Customer Names'!$C$2:$C$2336),"Unknown")</f>
        <v xml:space="preserve">  Jana L</v>
      </c>
      <c r="C1279" s="7">
        <f>_xlfn.XLOOKUP(A1279,'Medical Examinations'!$A$2:$A$2336,'Medical Examinations'!$B$2:$B$2336,AVERAGE('Medical Examinations'!$B$2:$B$2336))</f>
        <v>34.32</v>
      </c>
      <c r="D1279" s="7">
        <f>_xlfn.XLOOKUP(A1279,'Medical Examinations'!$A$2:$A$2336,'Medical Examinations'!$C$2:$C$2336,AVERAGE('Medical Examinations'!$C$2:$C$2336))</f>
        <v>5.7</v>
      </c>
      <c r="E1279" s="7" t="str">
        <f>_xlfn.XLOOKUP(A1279,'Medical Examinations'!$A:$A,'Medical Examinations'!$D:$D,"Unknown")</f>
        <v>Yes</v>
      </c>
      <c r="F1279" s="7" t="str">
        <f>_xlfn.XLOOKUP(A1279,'Medical Examinations'!$A:$A,'Medical Examinations'!$E:$E,"Unknown")</f>
        <v>No</v>
      </c>
      <c r="G1279" s="7" t="str">
        <f>_xlfn.XLOOKUP(A1279,'Medical Examinations'!$A:$A,'Medical Examinations'!$F:$F,"Unknown")</f>
        <v>Yes</v>
      </c>
      <c r="H1279" s="43">
        <f>_xlfn.XLOOKUP(Healthcare!A1279,'Medical Examinations'!$A:$A,'Medical Examinations'!$G:$G,0)</f>
        <v>1</v>
      </c>
      <c r="I1279" s="7" t="str">
        <f>_xlfn.XLOOKUP(A1279,'Medical Examinations'!$A:$A,'Medical Examinations'!$H:$H,"Unknown")</f>
        <v>No</v>
      </c>
      <c r="J1279" s="7" t="str" cm="1">
        <f t="array" ref="J1279">_xlfn.IFS(C1279&lt;18.5,"Under Weight",C1279&lt;=24.9,"Normal Weight",C1279&lt;30,"Over weight",C1279&gt;=30,"Obesity")</f>
        <v>Obesity</v>
      </c>
      <c r="K1279" s="7" t="str" cm="1">
        <f t="array" ref="K1279">_xlfn.IFS(D1279="Null","Unknown",D1279&lt;5.7,"Normal",D1279&lt;6.5,"Prediabetes",D1279&gt;=6.5,"Diabetes")</f>
        <v>Prediabetes</v>
      </c>
      <c r="L1279" s="7" t="str">
        <f>_xlfn.XLOOKUP(A1279,'Hospitalisation Details'!$A:$A,'Hospitalisation Details'!$J:$J,)</f>
        <v>25-Jul-1983</v>
      </c>
      <c r="M1279" s="22">
        <f>+_xlfn.XLOOKUP(A1279,'Hospitalisation Details'!$A:$A,'Hospitalisation Details'!$F:$F)</f>
        <v>8596.83</v>
      </c>
      <c r="N1279" s="7" t="str">
        <f>_xlfn.XLOOKUP(A1279,'Hospitalisation Details'!$A:$A,'Hospitalisation Details'!$G:$G)</f>
        <v>tier - 2</v>
      </c>
      <c r="O1279" s="7" t="str">
        <f>_xlfn.XLOOKUP(A1279,'Hospitalisation Details'!$A:$A,'Hospitalisation Details'!$H:$H)</f>
        <v>tier - 3</v>
      </c>
      <c r="P1279" s="7" t="str">
        <f>_xlfn.XLOOKUP(A1279,'Hospitalisation Details'!$A:$A,'Hospitalisation Details'!$I:$I)</f>
        <v>R1013</v>
      </c>
      <c r="Q1279" s="28">
        <f>_xlfn.XLOOKUP(A1279,'Hospitalisation Details'!$A:$A,'Hospitalisation Details'!$K:$K)</f>
        <v>40</v>
      </c>
    </row>
    <row r="1280" spans="1:17" x14ac:dyDescent="0.3">
      <c r="A1280" s="27" t="s">
        <v>1091</v>
      </c>
      <c r="B1280" s="7" t="str">
        <f>IFERROR(_xlfn.XLOOKUP(A1280,'Customer Names'!$A$2:$A$2336,'Customer Names'!$C$2:$C$2336),"Unknown")</f>
        <v xml:space="preserve">  Laura</v>
      </c>
      <c r="C1280" s="7">
        <f>_xlfn.XLOOKUP(A1280,'Medical Examinations'!$A$2:$A$2336,'Medical Examinations'!$B$2:$B$2336,AVERAGE('Medical Examinations'!$B$2:$B$2336))</f>
        <v>23.87</v>
      </c>
      <c r="D1280" s="7">
        <f>_xlfn.XLOOKUP(A1280,'Medical Examinations'!$A$2:$A$2336,'Medical Examinations'!$C$2:$C$2336,AVERAGE('Medical Examinations'!$C$2:$C$2336))</f>
        <v>4.7699999999999996</v>
      </c>
      <c r="E1280" s="7" t="str">
        <f>_xlfn.XLOOKUP(A1280,'Medical Examinations'!$A:$A,'Medical Examinations'!$D:$D,"Unknown")</f>
        <v>Yes</v>
      </c>
      <c r="F1280" s="7" t="str">
        <f>_xlfn.XLOOKUP(A1280,'Medical Examinations'!$A:$A,'Medical Examinations'!$E:$E,"Unknown")</f>
        <v>No</v>
      </c>
      <c r="G1280" s="7" t="str">
        <f>_xlfn.XLOOKUP(A1280,'Medical Examinations'!$A:$A,'Medical Examinations'!$F:$F,"Unknown")</f>
        <v>Yes</v>
      </c>
      <c r="H1280" s="43">
        <f>_xlfn.XLOOKUP(Healthcare!A1280,'Medical Examinations'!$A:$A,'Medical Examinations'!$G:$G,0)</f>
        <v>1</v>
      </c>
      <c r="I1280" s="7" t="str">
        <f>_xlfn.XLOOKUP(A1280,'Medical Examinations'!$A:$A,'Medical Examinations'!$H:$H,"Unknown")</f>
        <v>No</v>
      </c>
      <c r="J1280" s="7" t="str" cm="1">
        <f t="array" ref="J1280">_xlfn.IFS(C1280&lt;18.5,"Under Weight",C1280&lt;=24.9,"Normal Weight",C1280&lt;30,"Over weight",C1280&gt;=30,"Obesity")</f>
        <v>Normal Weight</v>
      </c>
      <c r="K1280" s="7" t="str" cm="1">
        <f t="array" ref="K1280">_xlfn.IFS(D1280="Null","Unknown",D1280&lt;5.7,"Normal",D1280&lt;6.5,"Prediabetes",D1280&gt;=6.5,"Diabetes")</f>
        <v>Normal</v>
      </c>
      <c r="L1280" s="7" t="str">
        <f>_xlfn.XLOOKUP(A1280,'Hospitalisation Details'!$A:$A,'Hospitalisation Details'!$J:$J,)</f>
        <v>30-Dec-1983</v>
      </c>
      <c r="M1280" s="22">
        <f>+_xlfn.XLOOKUP(A1280,'Hospitalisation Details'!$A:$A,'Hospitalisation Details'!$F:$F)</f>
        <v>8582.2999999999993</v>
      </c>
      <c r="N1280" s="7" t="str">
        <f>_xlfn.XLOOKUP(A1280,'Hospitalisation Details'!$A:$A,'Hospitalisation Details'!$G:$G)</f>
        <v>tier - 2</v>
      </c>
      <c r="O1280" s="7" t="str">
        <f>_xlfn.XLOOKUP(A1280,'Hospitalisation Details'!$A:$A,'Hospitalisation Details'!$H:$H)</f>
        <v>tier - 1</v>
      </c>
      <c r="P1280" s="7" t="str">
        <f>_xlfn.XLOOKUP(A1280,'Hospitalisation Details'!$A:$A,'Hospitalisation Details'!$I:$I)</f>
        <v>R1013</v>
      </c>
      <c r="Q1280" s="28">
        <f>_xlfn.XLOOKUP(A1280,'Hospitalisation Details'!$A:$A,'Hospitalisation Details'!$K:$K)</f>
        <v>40</v>
      </c>
    </row>
    <row r="1281" spans="1:17" x14ac:dyDescent="0.3">
      <c r="A1281" s="27" t="s">
        <v>1090</v>
      </c>
      <c r="B1281" s="7" t="str">
        <f>IFERROR(_xlfn.XLOOKUP(A1281,'Customer Names'!$A$2:$A$2336,'Customer Names'!$C$2:$C$2336),"Unknown")</f>
        <v xml:space="preserve">  Torrey C III</v>
      </c>
      <c r="C1281" s="7">
        <f>_xlfn.XLOOKUP(A1281,'Medical Examinations'!$A$2:$A$2336,'Medical Examinations'!$B$2:$B$2336,AVERAGE('Medical Examinations'!$B$2:$B$2336))</f>
        <v>30.15</v>
      </c>
      <c r="D1281" s="7">
        <f>_xlfn.XLOOKUP(A1281,'Medical Examinations'!$A$2:$A$2336,'Medical Examinations'!$C$2:$C$2336,AVERAGE('Medical Examinations'!$C$2:$C$2336))</f>
        <v>4.25</v>
      </c>
      <c r="E1281" s="7" t="str">
        <f>_xlfn.XLOOKUP(A1281,'Medical Examinations'!$A:$A,'Medical Examinations'!$D:$D,"Unknown")</f>
        <v>No</v>
      </c>
      <c r="F1281" s="7" t="str">
        <f>_xlfn.XLOOKUP(A1281,'Medical Examinations'!$A:$A,'Medical Examinations'!$E:$E,"Unknown")</f>
        <v>No</v>
      </c>
      <c r="G1281" s="7" t="str">
        <f>_xlfn.XLOOKUP(A1281,'Medical Examinations'!$A:$A,'Medical Examinations'!$F:$F,"Unknown")</f>
        <v>No</v>
      </c>
      <c r="H1281" s="43">
        <f>_xlfn.XLOOKUP(Healthcare!A1281,'Medical Examinations'!$A:$A,'Medical Examinations'!$G:$G,0)</f>
        <v>1</v>
      </c>
      <c r="I1281" s="7" t="str">
        <f>_xlfn.XLOOKUP(A1281,'Medical Examinations'!$A:$A,'Medical Examinations'!$H:$H,"Unknown")</f>
        <v>No</v>
      </c>
      <c r="J1281" s="7" t="str" cm="1">
        <f t="array" ref="J1281">_xlfn.IFS(C1281&lt;18.5,"Under Weight",C1281&lt;=24.9,"Normal Weight",C1281&lt;30,"Over weight",C1281&gt;=30,"Obesity")</f>
        <v>Obesity</v>
      </c>
      <c r="K1281" s="7" t="str" cm="1">
        <f t="array" ref="K1281">_xlfn.IFS(D1281="Null","Unknown",D1281&lt;5.7,"Normal",D1281&lt;6.5,"Prediabetes",D1281&gt;=6.5,"Diabetes")</f>
        <v>Normal</v>
      </c>
      <c r="L1281" s="7" t="str">
        <f>_xlfn.XLOOKUP(A1281,'Hospitalisation Details'!$A:$A,'Hospitalisation Details'!$J:$J,)</f>
        <v>11-Nov-1987</v>
      </c>
      <c r="M1281" s="22">
        <f>+_xlfn.XLOOKUP(A1281,'Hospitalisation Details'!$A:$A,'Hospitalisation Details'!$F:$F)</f>
        <v>8573.2999999999993</v>
      </c>
      <c r="N1281" s="7" t="str">
        <f>_xlfn.XLOOKUP(A1281,'Hospitalisation Details'!$A:$A,'Hospitalisation Details'!$G:$G)</f>
        <v>tier - 2</v>
      </c>
      <c r="O1281" s="7" t="str">
        <f>_xlfn.XLOOKUP(A1281,'Hospitalisation Details'!$A:$A,'Hospitalisation Details'!$H:$H)</f>
        <v>tier - 2</v>
      </c>
      <c r="P1281" s="7" t="str">
        <f>_xlfn.XLOOKUP(A1281,'Hospitalisation Details'!$A:$A,'Hospitalisation Details'!$I:$I)</f>
        <v>R1021</v>
      </c>
      <c r="Q1281" s="28">
        <f>_xlfn.XLOOKUP(A1281,'Hospitalisation Details'!$A:$A,'Hospitalisation Details'!$K:$K)</f>
        <v>36</v>
      </c>
    </row>
    <row r="1282" spans="1:17" x14ac:dyDescent="0.3">
      <c r="A1282" s="27" t="s">
        <v>1089</v>
      </c>
      <c r="B1282" s="7" t="str">
        <f>IFERROR(_xlfn.XLOOKUP(A1282,'Customer Names'!$A$2:$A$2336,'Customer Names'!$C$2:$C$2336),"Unknown")</f>
        <v xml:space="preserve">  Paul</v>
      </c>
      <c r="C1282" s="7">
        <f>_xlfn.XLOOKUP(A1282,'Medical Examinations'!$A$2:$A$2336,'Medical Examinations'!$B$2:$B$2336,AVERAGE('Medical Examinations'!$B$2:$B$2336))</f>
        <v>26.36</v>
      </c>
      <c r="D1282" s="7">
        <f>_xlfn.XLOOKUP(A1282,'Medical Examinations'!$A$2:$A$2336,'Medical Examinations'!$C$2:$C$2336,AVERAGE('Medical Examinations'!$C$2:$C$2336))</f>
        <v>5.52</v>
      </c>
      <c r="E1282" s="7" t="str">
        <f>_xlfn.XLOOKUP(A1282,'Medical Examinations'!$A:$A,'Medical Examinations'!$D:$D,"Unknown")</f>
        <v>No</v>
      </c>
      <c r="F1282" s="7" t="str">
        <f>_xlfn.XLOOKUP(A1282,'Medical Examinations'!$A:$A,'Medical Examinations'!$E:$E,"Unknown")</f>
        <v>No</v>
      </c>
      <c r="G1282" s="7" t="str">
        <f>_xlfn.XLOOKUP(A1282,'Medical Examinations'!$A:$A,'Medical Examinations'!$F:$F,"Unknown")</f>
        <v>No</v>
      </c>
      <c r="H1282" s="43">
        <f>_xlfn.XLOOKUP(Healthcare!A1282,'Medical Examinations'!$A:$A,'Medical Examinations'!$G:$G,0)</f>
        <v>0</v>
      </c>
      <c r="I1282" s="7" t="str">
        <f>_xlfn.XLOOKUP(A1282,'Medical Examinations'!$A:$A,'Medical Examinations'!$H:$H,"Unknown")</f>
        <v>No</v>
      </c>
      <c r="J1282" s="7" t="str" cm="1">
        <f t="array" ref="J1282">_xlfn.IFS(C1282&lt;18.5,"Under Weight",C1282&lt;=24.9,"Normal Weight",C1282&lt;30,"Over weight",C1282&gt;=30,"Obesity")</f>
        <v>Over weight</v>
      </c>
      <c r="K1282" s="7" t="str" cm="1">
        <f t="array" ref="K1282">_xlfn.IFS(D1282="Null","Unknown",D1282&lt;5.7,"Normal",D1282&lt;6.5,"Prediabetes",D1282&gt;=6.5,"Diabetes")</f>
        <v>Normal</v>
      </c>
      <c r="L1282" s="7" t="str">
        <f>_xlfn.XLOOKUP(A1282,'Hospitalisation Details'!$A:$A,'Hospitalisation Details'!$J:$J,)</f>
        <v>6-Dec-1982</v>
      </c>
      <c r="M1282" s="22">
        <f>+_xlfn.XLOOKUP(A1282,'Hospitalisation Details'!$A:$A,'Hospitalisation Details'!$F:$F)</f>
        <v>8572.0400000000009</v>
      </c>
      <c r="N1282" s="7" t="str">
        <f>_xlfn.XLOOKUP(A1282,'Hospitalisation Details'!$A:$A,'Hospitalisation Details'!$G:$G)</f>
        <v>tier - 2</v>
      </c>
      <c r="O1282" s="7" t="str">
        <f>_xlfn.XLOOKUP(A1282,'Hospitalisation Details'!$A:$A,'Hospitalisation Details'!$H:$H)</f>
        <v>tier - 2</v>
      </c>
      <c r="P1282" s="7" t="str">
        <f>_xlfn.XLOOKUP(A1282,'Hospitalisation Details'!$A:$A,'Hospitalisation Details'!$I:$I)</f>
        <v>R1021</v>
      </c>
      <c r="Q1282" s="28">
        <f>_xlfn.XLOOKUP(A1282,'Hospitalisation Details'!$A:$A,'Hospitalisation Details'!$K:$K)</f>
        <v>41</v>
      </c>
    </row>
    <row r="1283" spans="1:17" x14ac:dyDescent="0.3">
      <c r="A1283" s="27" t="s">
        <v>1088</v>
      </c>
      <c r="B1283" s="7" t="str">
        <f>IFERROR(_xlfn.XLOOKUP(A1283,'Customer Names'!$A$2:$A$2336,'Customer Names'!$C$2:$C$2336),"Unknown")</f>
        <v xml:space="preserve">  Jennifer D</v>
      </c>
      <c r="C1283" s="7">
        <f>_xlfn.XLOOKUP(A1283,'Medical Examinations'!$A$2:$A$2336,'Medical Examinations'!$B$2:$B$2336,AVERAGE('Medical Examinations'!$B$2:$B$2336))</f>
        <v>45.32</v>
      </c>
      <c r="D1283" s="7">
        <f>_xlfn.XLOOKUP(A1283,'Medical Examinations'!$A$2:$A$2336,'Medical Examinations'!$C$2:$C$2336,AVERAGE('Medical Examinations'!$C$2:$C$2336))</f>
        <v>6.53</v>
      </c>
      <c r="E1283" s="7" t="str">
        <f>_xlfn.XLOOKUP(A1283,'Medical Examinations'!$A:$A,'Medical Examinations'!$D:$D,"Unknown")</f>
        <v>Yes</v>
      </c>
      <c r="F1283" s="7" t="str">
        <f>_xlfn.XLOOKUP(A1283,'Medical Examinations'!$A:$A,'Medical Examinations'!$E:$E,"Unknown")</f>
        <v>No</v>
      </c>
      <c r="G1283" s="7" t="str">
        <f>_xlfn.XLOOKUP(A1283,'Medical Examinations'!$A:$A,'Medical Examinations'!$F:$F,"Unknown")</f>
        <v>No</v>
      </c>
      <c r="H1283" s="43">
        <f>_xlfn.XLOOKUP(Healthcare!A1283,'Medical Examinations'!$A:$A,'Medical Examinations'!$G:$G,0)</f>
        <v>1</v>
      </c>
      <c r="I1283" s="7" t="str">
        <f>_xlfn.XLOOKUP(A1283,'Medical Examinations'!$A:$A,'Medical Examinations'!$H:$H,"Unknown")</f>
        <v>No</v>
      </c>
      <c r="J1283" s="7" t="str" cm="1">
        <f t="array" ref="J1283">_xlfn.IFS(C1283&lt;18.5,"Under Weight",C1283&lt;=24.9,"Normal Weight",C1283&lt;30,"Over weight",C1283&gt;=30,"Obesity")</f>
        <v>Obesity</v>
      </c>
      <c r="K1283" s="7" t="str" cm="1">
        <f t="array" ref="K1283">_xlfn.IFS(D1283="Null","Unknown",D1283&lt;5.7,"Normal",D1283&lt;6.5,"Prediabetes",D1283&gt;=6.5,"Diabetes")</f>
        <v>Diabetes</v>
      </c>
      <c r="L1283" s="7" t="str">
        <f>_xlfn.XLOOKUP(A1283,'Hospitalisation Details'!$A:$A,'Hospitalisation Details'!$J:$J,)</f>
        <v>26-Sep-1975</v>
      </c>
      <c r="M1283" s="22">
        <f>+_xlfn.XLOOKUP(A1283,'Hospitalisation Details'!$A:$A,'Hospitalisation Details'!$F:$F)</f>
        <v>8569.86</v>
      </c>
      <c r="N1283" s="7" t="str">
        <f>_xlfn.XLOOKUP(A1283,'Hospitalisation Details'!$A:$A,'Hospitalisation Details'!$G:$G)</f>
        <v>tier - 2</v>
      </c>
      <c r="O1283" s="7" t="str">
        <f>_xlfn.XLOOKUP(A1283,'Hospitalisation Details'!$A:$A,'Hospitalisation Details'!$H:$H)</f>
        <v>tier - 3</v>
      </c>
      <c r="P1283" s="7" t="str">
        <f>_xlfn.XLOOKUP(A1283,'Hospitalisation Details'!$A:$A,'Hospitalisation Details'!$I:$I)</f>
        <v>R1013</v>
      </c>
      <c r="Q1283" s="28">
        <f>_xlfn.XLOOKUP(A1283,'Hospitalisation Details'!$A:$A,'Hospitalisation Details'!$K:$K)</f>
        <v>48</v>
      </c>
    </row>
    <row r="1284" spans="1:17" x14ac:dyDescent="0.3">
      <c r="A1284" s="27" t="s">
        <v>1087</v>
      </c>
      <c r="B1284" s="7" t="str">
        <f>IFERROR(_xlfn.XLOOKUP(A1284,'Customer Names'!$A$2:$A$2336,'Customer Names'!$C$2:$C$2336),"Unknown")</f>
        <v xml:space="preserve">  Erik</v>
      </c>
      <c r="C1284" s="7">
        <f>_xlfn.XLOOKUP(A1284,'Medical Examinations'!$A$2:$A$2336,'Medical Examinations'!$B$2:$B$2336,AVERAGE('Medical Examinations'!$B$2:$B$2336))</f>
        <v>31.93</v>
      </c>
      <c r="D1284" s="7">
        <f>_xlfn.XLOOKUP(A1284,'Medical Examinations'!$A$2:$A$2336,'Medical Examinations'!$C$2:$C$2336,AVERAGE('Medical Examinations'!$C$2:$C$2336))</f>
        <v>4.82</v>
      </c>
      <c r="E1284" s="7" t="str">
        <f>_xlfn.XLOOKUP(A1284,'Medical Examinations'!$A:$A,'Medical Examinations'!$D:$D,"Unknown")</f>
        <v>Yes</v>
      </c>
      <c r="F1284" s="7" t="str">
        <f>_xlfn.XLOOKUP(A1284,'Medical Examinations'!$A:$A,'Medical Examinations'!$E:$E,"Unknown")</f>
        <v>No</v>
      </c>
      <c r="G1284" s="7" t="str">
        <f>_xlfn.XLOOKUP(A1284,'Medical Examinations'!$A:$A,'Medical Examinations'!$F:$F,"Unknown")</f>
        <v>No</v>
      </c>
      <c r="H1284" s="43">
        <f>_xlfn.XLOOKUP(Healthcare!A1284,'Medical Examinations'!$A:$A,'Medical Examinations'!$G:$G,0)</f>
        <v>1</v>
      </c>
      <c r="I1284" s="7" t="str">
        <f>_xlfn.XLOOKUP(A1284,'Medical Examinations'!$A:$A,'Medical Examinations'!$H:$H,"Unknown")</f>
        <v>No</v>
      </c>
      <c r="J1284" s="7" t="str" cm="1">
        <f t="array" ref="J1284">_xlfn.IFS(C1284&lt;18.5,"Under Weight",C1284&lt;=24.9,"Normal Weight",C1284&lt;30,"Over weight",C1284&gt;=30,"Obesity")</f>
        <v>Obesity</v>
      </c>
      <c r="K1284" s="7" t="str" cm="1">
        <f t="array" ref="K1284">_xlfn.IFS(D1284="Null","Unknown",D1284&lt;5.7,"Normal",D1284&lt;6.5,"Prediabetes",D1284&gt;=6.5,"Diabetes")</f>
        <v>Normal</v>
      </c>
      <c r="L1284" s="7" t="str">
        <f>_xlfn.XLOOKUP(A1284,'Hospitalisation Details'!$A:$A,'Hospitalisation Details'!$J:$J,)</f>
        <v>21-Sep-1988</v>
      </c>
      <c r="M1284" s="22">
        <f>+_xlfn.XLOOKUP(A1284,'Hospitalisation Details'!$A:$A,'Hospitalisation Details'!$F:$F)</f>
        <v>8567.25</v>
      </c>
      <c r="N1284" s="7" t="str">
        <f>_xlfn.XLOOKUP(A1284,'Hospitalisation Details'!$A:$A,'Hospitalisation Details'!$G:$G)</f>
        <v>tier - 2</v>
      </c>
      <c r="O1284" s="7" t="str">
        <f>_xlfn.XLOOKUP(A1284,'Hospitalisation Details'!$A:$A,'Hospitalisation Details'!$H:$H)</f>
        <v>tier - 1</v>
      </c>
      <c r="P1284" s="7" t="str">
        <f>_xlfn.XLOOKUP(A1284,'Hospitalisation Details'!$A:$A,'Hospitalisation Details'!$I:$I)</f>
        <v>R1012</v>
      </c>
      <c r="Q1284" s="28">
        <f>_xlfn.XLOOKUP(A1284,'Hospitalisation Details'!$A:$A,'Hospitalisation Details'!$K:$K)</f>
        <v>35</v>
      </c>
    </row>
    <row r="1285" spans="1:17" x14ac:dyDescent="0.3">
      <c r="A1285" s="27" t="s">
        <v>1086</v>
      </c>
      <c r="B1285" s="7" t="str">
        <f>IFERROR(_xlfn.XLOOKUP(A1285,'Customer Names'!$A$2:$A$2336,'Customer Names'!$C$2:$C$2336),"Unknown")</f>
        <v xml:space="preserve">  Lana J</v>
      </c>
      <c r="C1285" s="7">
        <f>_xlfn.XLOOKUP(A1285,'Medical Examinations'!$A$2:$A$2336,'Medical Examinations'!$B$2:$B$2336,AVERAGE('Medical Examinations'!$B$2:$B$2336))</f>
        <v>36</v>
      </c>
      <c r="D1285" s="7">
        <f>_xlfn.XLOOKUP(A1285,'Medical Examinations'!$A$2:$A$2336,'Medical Examinations'!$C$2:$C$2336,AVERAGE('Medical Examinations'!$C$2:$C$2336))</f>
        <v>11.94</v>
      </c>
      <c r="E1285" s="7" t="str">
        <f>_xlfn.XLOOKUP(A1285,'Medical Examinations'!$A:$A,'Medical Examinations'!$D:$D,"Unknown")</f>
        <v>Yes</v>
      </c>
      <c r="F1285" s="7" t="str">
        <f>_xlfn.XLOOKUP(A1285,'Medical Examinations'!$A:$A,'Medical Examinations'!$E:$E,"Unknown")</f>
        <v>No</v>
      </c>
      <c r="G1285" s="7" t="str">
        <f>_xlfn.XLOOKUP(A1285,'Medical Examinations'!$A:$A,'Medical Examinations'!$F:$F,"Unknown")</f>
        <v>No</v>
      </c>
      <c r="H1285" s="43">
        <f>_xlfn.XLOOKUP(Healthcare!A1285,'Medical Examinations'!$A:$A,'Medical Examinations'!$G:$G,0)</f>
        <v>1</v>
      </c>
      <c r="I1285" s="7" t="str">
        <f>_xlfn.XLOOKUP(A1285,'Medical Examinations'!$A:$A,'Medical Examinations'!$H:$H,"Unknown")</f>
        <v>No</v>
      </c>
      <c r="J1285" s="7" t="str" cm="1">
        <f t="array" ref="J1285">_xlfn.IFS(C1285&lt;18.5,"Under Weight",C1285&lt;=24.9,"Normal Weight",C1285&lt;30,"Over weight",C1285&gt;=30,"Obesity")</f>
        <v>Obesity</v>
      </c>
      <c r="K1285" s="7" t="str" cm="1">
        <f t="array" ref="K1285">_xlfn.IFS(D1285="Null","Unknown",D1285&lt;5.7,"Normal",D1285&lt;6.5,"Prediabetes",D1285&gt;=6.5,"Diabetes")</f>
        <v>Diabetes</v>
      </c>
      <c r="L1285" s="7" t="str">
        <f>_xlfn.XLOOKUP(A1285,'Hospitalisation Details'!$A:$A,'Hospitalisation Details'!$J:$J,)</f>
        <v>21-Aug-1975</v>
      </c>
      <c r="M1285" s="22">
        <f>+_xlfn.XLOOKUP(A1285,'Hospitalisation Details'!$A:$A,'Hospitalisation Details'!$F:$F)</f>
        <v>8556.91</v>
      </c>
      <c r="N1285" s="7" t="str">
        <f>_xlfn.XLOOKUP(A1285,'Hospitalisation Details'!$A:$A,'Hospitalisation Details'!$G:$G)</f>
        <v>tier - 2</v>
      </c>
      <c r="O1285" s="7" t="str">
        <f>_xlfn.XLOOKUP(A1285,'Hospitalisation Details'!$A:$A,'Hospitalisation Details'!$H:$H)</f>
        <v>tier - 1</v>
      </c>
      <c r="P1285" s="7" t="str">
        <f>_xlfn.XLOOKUP(A1285,'Hospitalisation Details'!$A:$A,'Hospitalisation Details'!$I:$I)</f>
        <v>R1011</v>
      </c>
      <c r="Q1285" s="28">
        <f>_xlfn.XLOOKUP(A1285,'Hospitalisation Details'!$A:$A,'Hospitalisation Details'!$K:$K)</f>
        <v>48</v>
      </c>
    </row>
    <row r="1286" spans="1:17" x14ac:dyDescent="0.3">
      <c r="A1286" s="27" t="s">
        <v>1085</v>
      </c>
      <c r="B1286" s="7" t="str">
        <f>IFERROR(_xlfn.XLOOKUP(A1286,'Customer Names'!$A$2:$A$2336,'Customer Names'!$C$2:$C$2336),"Unknown")</f>
        <v xml:space="preserve">  Rebecca E</v>
      </c>
      <c r="C1286" s="7">
        <f>_xlfn.XLOOKUP(A1286,'Medical Examinations'!$A$2:$A$2336,'Medical Examinations'!$B$2:$B$2336,AVERAGE('Medical Examinations'!$B$2:$B$2336))</f>
        <v>32</v>
      </c>
      <c r="D1286" s="7">
        <f>_xlfn.XLOOKUP(A1286,'Medical Examinations'!$A$2:$A$2336,'Medical Examinations'!$C$2:$C$2336,AVERAGE('Medical Examinations'!$C$2:$C$2336))</f>
        <v>7.85</v>
      </c>
      <c r="E1286" s="7" t="str">
        <f>_xlfn.XLOOKUP(A1286,'Medical Examinations'!$A:$A,'Medical Examinations'!$D:$D,"Unknown")</f>
        <v>Yes</v>
      </c>
      <c r="F1286" s="7" t="str">
        <f>_xlfn.XLOOKUP(A1286,'Medical Examinations'!$A:$A,'Medical Examinations'!$E:$E,"Unknown")</f>
        <v>No</v>
      </c>
      <c r="G1286" s="7" t="str">
        <f>_xlfn.XLOOKUP(A1286,'Medical Examinations'!$A:$A,'Medical Examinations'!$F:$F,"Unknown")</f>
        <v>No</v>
      </c>
      <c r="H1286" s="43">
        <f>_xlfn.XLOOKUP(Healthcare!A1286,'Medical Examinations'!$A:$A,'Medical Examinations'!$G:$G,0)</f>
        <v>1</v>
      </c>
      <c r="I1286" s="7" t="str">
        <f>_xlfn.XLOOKUP(A1286,'Medical Examinations'!$A:$A,'Medical Examinations'!$H:$H,"Unknown")</f>
        <v>No</v>
      </c>
      <c r="J1286" s="7" t="str" cm="1">
        <f t="array" ref="J1286">_xlfn.IFS(C1286&lt;18.5,"Under Weight",C1286&lt;=24.9,"Normal Weight",C1286&lt;30,"Over weight",C1286&gt;=30,"Obesity")</f>
        <v>Obesity</v>
      </c>
      <c r="K1286" s="7" t="str" cm="1">
        <f t="array" ref="K1286">_xlfn.IFS(D1286="Null","Unknown",D1286&lt;5.7,"Normal",D1286&lt;6.5,"Prediabetes",D1286&gt;=6.5,"Diabetes")</f>
        <v>Diabetes</v>
      </c>
      <c r="L1286" s="7" t="str">
        <f>_xlfn.XLOOKUP(A1286,'Hospitalisation Details'!$A:$A,'Hospitalisation Details'!$J:$J,)</f>
        <v>6-Aug-1975</v>
      </c>
      <c r="M1286" s="22">
        <f>+_xlfn.XLOOKUP(A1286,'Hospitalisation Details'!$A:$A,'Hospitalisation Details'!$F:$F)</f>
        <v>8551.35</v>
      </c>
      <c r="N1286" s="7" t="str">
        <f>_xlfn.XLOOKUP(A1286,'Hospitalisation Details'!$A:$A,'Hospitalisation Details'!$G:$G)</f>
        <v>tier - 2</v>
      </c>
      <c r="O1286" s="7" t="str">
        <f>_xlfn.XLOOKUP(A1286,'Hospitalisation Details'!$A:$A,'Hospitalisation Details'!$H:$H)</f>
        <v>tier - 2</v>
      </c>
      <c r="P1286" s="7" t="str">
        <f>_xlfn.XLOOKUP(A1286,'Hospitalisation Details'!$A:$A,'Hospitalisation Details'!$I:$I)</f>
        <v>R1011</v>
      </c>
      <c r="Q1286" s="28">
        <f>_xlfn.XLOOKUP(A1286,'Hospitalisation Details'!$A:$A,'Hospitalisation Details'!$K:$K)</f>
        <v>48</v>
      </c>
    </row>
    <row r="1287" spans="1:17" x14ac:dyDescent="0.3">
      <c r="A1287" s="27" t="s">
        <v>1084</v>
      </c>
      <c r="B1287" s="7" t="str">
        <f>IFERROR(_xlfn.XLOOKUP(A1287,'Customer Names'!$A$2:$A$2336,'Customer Names'!$C$2:$C$2336),"Unknown")</f>
        <v xml:space="preserve">  Katie M</v>
      </c>
      <c r="C1287" s="7">
        <f>_xlfn.XLOOKUP(A1287,'Medical Examinations'!$A$2:$A$2336,'Medical Examinations'!$B$2:$B$2336,AVERAGE('Medical Examinations'!$B$2:$B$2336))</f>
        <v>29.37</v>
      </c>
      <c r="D1287" s="7">
        <f>_xlfn.XLOOKUP(A1287,'Medical Examinations'!$A$2:$A$2336,'Medical Examinations'!$C$2:$C$2336,AVERAGE('Medical Examinations'!$C$2:$C$2336))</f>
        <v>8.01</v>
      </c>
      <c r="E1287" s="7" t="str">
        <f>_xlfn.XLOOKUP(A1287,'Medical Examinations'!$A:$A,'Medical Examinations'!$D:$D,"Unknown")</f>
        <v>Yes</v>
      </c>
      <c r="F1287" s="7" t="str">
        <f>_xlfn.XLOOKUP(A1287,'Medical Examinations'!$A:$A,'Medical Examinations'!$E:$E,"Unknown")</f>
        <v>No</v>
      </c>
      <c r="G1287" s="7" t="str">
        <f>_xlfn.XLOOKUP(A1287,'Medical Examinations'!$A:$A,'Medical Examinations'!$F:$F,"Unknown")</f>
        <v>No</v>
      </c>
      <c r="H1287" s="43">
        <f>_xlfn.XLOOKUP(Healthcare!A1287,'Medical Examinations'!$A:$A,'Medical Examinations'!$G:$G,0)</f>
        <v>1</v>
      </c>
      <c r="I1287" s="7" t="str">
        <f>_xlfn.XLOOKUP(A1287,'Medical Examinations'!$A:$A,'Medical Examinations'!$H:$H,"Unknown")</f>
        <v>No</v>
      </c>
      <c r="J1287" s="7" t="str" cm="1">
        <f t="array" ref="J1287">_xlfn.IFS(C1287&lt;18.5,"Under Weight",C1287&lt;=24.9,"Normal Weight",C1287&lt;30,"Over weight",C1287&gt;=30,"Obesity")</f>
        <v>Over weight</v>
      </c>
      <c r="K1287" s="7" t="str" cm="1">
        <f t="array" ref="K1287">_xlfn.IFS(D1287="Null","Unknown",D1287&lt;5.7,"Normal",D1287&lt;6.5,"Prediabetes",D1287&gt;=6.5,"Diabetes")</f>
        <v>Diabetes</v>
      </c>
      <c r="L1287" s="7" t="str">
        <f>_xlfn.XLOOKUP(A1287,'Hospitalisation Details'!$A:$A,'Hospitalisation Details'!$J:$J,)</f>
        <v>12-Dec-1983</v>
      </c>
      <c r="M1287" s="22">
        <f>+_xlfn.XLOOKUP(A1287,'Hospitalisation Details'!$A:$A,'Hospitalisation Details'!$F:$F)</f>
        <v>8547.69</v>
      </c>
      <c r="N1287" s="7" t="str">
        <f>_xlfn.XLOOKUP(A1287,'Hospitalisation Details'!$A:$A,'Hospitalisation Details'!$G:$G)</f>
        <v>tier - 2</v>
      </c>
      <c r="O1287" s="7" t="str">
        <f>_xlfn.XLOOKUP(A1287,'Hospitalisation Details'!$A:$A,'Hospitalisation Details'!$H:$H)</f>
        <v>tier - 1</v>
      </c>
      <c r="P1287" s="7" t="str">
        <f>_xlfn.XLOOKUP(A1287,'Hospitalisation Details'!$A:$A,'Hospitalisation Details'!$I:$I)</f>
        <v>R1013</v>
      </c>
      <c r="Q1287" s="28">
        <f>_xlfn.XLOOKUP(A1287,'Hospitalisation Details'!$A:$A,'Hospitalisation Details'!$K:$K)</f>
        <v>40</v>
      </c>
    </row>
    <row r="1288" spans="1:17" x14ac:dyDescent="0.3">
      <c r="A1288" s="27" t="s">
        <v>1083</v>
      </c>
      <c r="B1288" s="7" t="str">
        <f>IFERROR(_xlfn.XLOOKUP(A1288,'Customer Names'!$A$2:$A$2336,'Customer Names'!$C$2:$C$2336),"Unknown")</f>
        <v xml:space="preserve">  Elizabeth A</v>
      </c>
      <c r="C1288" s="7">
        <f>_xlfn.XLOOKUP(A1288,'Medical Examinations'!$A$2:$A$2336,'Medical Examinations'!$B$2:$B$2336,AVERAGE('Medical Examinations'!$B$2:$B$2336))</f>
        <v>23.6</v>
      </c>
      <c r="D1288" s="7">
        <f>_xlfn.XLOOKUP(A1288,'Medical Examinations'!$A$2:$A$2336,'Medical Examinations'!$C$2:$C$2336,AVERAGE('Medical Examinations'!$C$2:$C$2336))</f>
        <v>7.4</v>
      </c>
      <c r="E1288" s="7" t="str">
        <f>_xlfn.XLOOKUP(A1288,'Medical Examinations'!$A:$A,'Medical Examinations'!$D:$D,"Unknown")</f>
        <v>Yes</v>
      </c>
      <c r="F1288" s="7" t="str">
        <f>_xlfn.XLOOKUP(A1288,'Medical Examinations'!$A:$A,'Medical Examinations'!$E:$E,"Unknown")</f>
        <v>No</v>
      </c>
      <c r="G1288" s="7" t="str">
        <f>_xlfn.XLOOKUP(A1288,'Medical Examinations'!$A:$A,'Medical Examinations'!$F:$F,"Unknown")</f>
        <v>No</v>
      </c>
      <c r="H1288" s="43">
        <f>_xlfn.XLOOKUP(Healthcare!A1288,'Medical Examinations'!$A:$A,'Medical Examinations'!$G:$G,0)</f>
        <v>1</v>
      </c>
      <c r="I1288" s="7" t="str">
        <f>_xlfn.XLOOKUP(A1288,'Medical Examinations'!$A:$A,'Medical Examinations'!$H:$H,"Unknown")</f>
        <v>No</v>
      </c>
      <c r="J1288" s="7" t="str" cm="1">
        <f t="array" ref="J1288">_xlfn.IFS(C1288&lt;18.5,"Under Weight",C1288&lt;=24.9,"Normal Weight",C1288&lt;30,"Over weight",C1288&gt;=30,"Obesity")</f>
        <v>Normal Weight</v>
      </c>
      <c r="K1288" s="7" t="str" cm="1">
        <f t="array" ref="K1288">_xlfn.IFS(D1288="Null","Unknown",D1288&lt;5.7,"Normal",D1288&lt;6.5,"Prediabetes",D1288&gt;=6.5,"Diabetes")</f>
        <v>Diabetes</v>
      </c>
      <c r="L1288" s="7" t="str">
        <f>_xlfn.XLOOKUP(A1288,'Hospitalisation Details'!$A:$A,'Hospitalisation Details'!$J:$J,)</f>
        <v>6-Nov-1975</v>
      </c>
      <c r="M1288" s="22">
        <f>+_xlfn.XLOOKUP(A1288,'Hospitalisation Details'!$A:$A,'Hospitalisation Details'!$F:$F)</f>
        <v>8539.67</v>
      </c>
      <c r="N1288" s="7" t="str">
        <f>_xlfn.XLOOKUP(A1288,'Hospitalisation Details'!$A:$A,'Hospitalisation Details'!$G:$G)</f>
        <v>tier - 2</v>
      </c>
      <c r="O1288" s="7" t="str">
        <f>_xlfn.XLOOKUP(A1288,'Hospitalisation Details'!$A:$A,'Hospitalisation Details'!$H:$H)</f>
        <v>tier - 3</v>
      </c>
      <c r="P1288" s="7" t="str">
        <f>_xlfn.XLOOKUP(A1288,'Hospitalisation Details'!$A:$A,'Hospitalisation Details'!$I:$I)</f>
        <v>R1011</v>
      </c>
      <c r="Q1288" s="28">
        <f>_xlfn.XLOOKUP(A1288,'Hospitalisation Details'!$A:$A,'Hospitalisation Details'!$K:$K)</f>
        <v>48</v>
      </c>
    </row>
    <row r="1289" spans="1:17" x14ac:dyDescent="0.3">
      <c r="A1289" s="27" t="s">
        <v>1082</v>
      </c>
      <c r="B1289" s="7" t="str">
        <f>IFERROR(_xlfn.XLOOKUP(A1289,'Customer Names'!$A$2:$A$2336,'Customer Names'!$C$2:$C$2336),"Unknown")</f>
        <v xml:space="preserve">  Sarah</v>
      </c>
      <c r="C1289" s="7">
        <f>_xlfn.XLOOKUP(A1289,'Medical Examinations'!$A$2:$A$2336,'Medical Examinations'!$B$2:$B$2336,AVERAGE('Medical Examinations'!$B$2:$B$2336))</f>
        <v>33.155000000000001</v>
      </c>
      <c r="D1289" s="7">
        <f>_xlfn.XLOOKUP(A1289,'Medical Examinations'!$A$2:$A$2336,'Medical Examinations'!$C$2:$C$2336,AVERAGE('Medical Examinations'!$C$2:$C$2336))</f>
        <v>8.3800000000000008</v>
      </c>
      <c r="E1289" s="7" t="str">
        <f>_xlfn.XLOOKUP(A1289,'Medical Examinations'!$A:$A,'Medical Examinations'!$D:$D,"Unknown")</f>
        <v>Yes</v>
      </c>
      <c r="F1289" s="7" t="str">
        <f>_xlfn.XLOOKUP(A1289,'Medical Examinations'!$A:$A,'Medical Examinations'!$E:$E,"Unknown")</f>
        <v>No</v>
      </c>
      <c r="G1289" s="7" t="str">
        <f>_xlfn.XLOOKUP(A1289,'Medical Examinations'!$A:$A,'Medical Examinations'!$F:$F,"Unknown")</f>
        <v>No</v>
      </c>
      <c r="H1289" s="43">
        <f>_xlfn.XLOOKUP(Healthcare!A1289,'Medical Examinations'!$A:$A,'Medical Examinations'!$G:$G,0)</f>
        <v>0</v>
      </c>
      <c r="I1289" s="7" t="str">
        <f>_xlfn.XLOOKUP(A1289,'Medical Examinations'!$A:$A,'Medical Examinations'!$H:$H,"Unknown")</f>
        <v>No</v>
      </c>
      <c r="J1289" s="7" t="str" cm="1">
        <f t="array" ref="J1289">_xlfn.IFS(C1289&lt;18.5,"Under Weight",C1289&lt;=24.9,"Normal Weight",C1289&lt;30,"Over weight",C1289&gt;=30,"Obesity")</f>
        <v>Obesity</v>
      </c>
      <c r="K1289" s="7" t="str" cm="1">
        <f t="array" ref="K1289">_xlfn.IFS(D1289="Null","Unknown",D1289&lt;5.7,"Normal",D1289&lt;6.5,"Prediabetes",D1289&gt;=6.5,"Diabetes")</f>
        <v>Diabetes</v>
      </c>
      <c r="L1289" s="7" t="str">
        <f>_xlfn.XLOOKUP(A1289,'Hospitalisation Details'!$A:$A,'Hospitalisation Details'!$J:$J,)</f>
        <v>27-Dec-1981</v>
      </c>
      <c r="M1289" s="22">
        <f>+_xlfn.XLOOKUP(A1289,'Hospitalisation Details'!$A:$A,'Hospitalisation Details'!$F:$F)</f>
        <v>8538.2900000000009</v>
      </c>
      <c r="N1289" s="7" t="str">
        <f>_xlfn.XLOOKUP(A1289,'Hospitalisation Details'!$A:$A,'Hospitalisation Details'!$G:$G)</f>
        <v>tier - 2</v>
      </c>
      <c r="O1289" s="7" t="str">
        <f>_xlfn.XLOOKUP(A1289,'Hospitalisation Details'!$A:$A,'Hospitalisation Details'!$H:$H)</f>
        <v>tier - 3</v>
      </c>
      <c r="P1289" s="7" t="str">
        <f>_xlfn.XLOOKUP(A1289,'Hospitalisation Details'!$A:$A,'Hospitalisation Details'!$I:$I)</f>
        <v>R1024</v>
      </c>
      <c r="Q1289" s="28">
        <f>_xlfn.XLOOKUP(A1289,'Hospitalisation Details'!$A:$A,'Hospitalisation Details'!$K:$K)</f>
        <v>42</v>
      </c>
    </row>
    <row r="1290" spans="1:17" x14ac:dyDescent="0.3">
      <c r="A1290" s="27" t="s">
        <v>1081</v>
      </c>
      <c r="B1290" s="7" t="str">
        <f>IFERROR(_xlfn.XLOOKUP(A1290,'Customer Names'!$A$2:$A$2336,'Customer Names'!$C$2:$C$2336),"Unknown")</f>
        <v xml:space="preserve">  Annie J</v>
      </c>
      <c r="C1290" s="7">
        <f>_xlfn.XLOOKUP(A1290,'Medical Examinations'!$A$2:$A$2336,'Medical Examinations'!$B$2:$B$2336,AVERAGE('Medical Examinations'!$B$2:$B$2336))</f>
        <v>24.32</v>
      </c>
      <c r="D1290" s="7">
        <f>_xlfn.XLOOKUP(A1290,'Medical Examinations'!$A$2:$A$2336,'Medical Examinations'!$C$2:$C$2336,AVERAGE('Medical Examinations'!$C$2:$C$2336))</f>
        <v>11.56</v>
      </c>
      <c r="E1290" s="7" t="str">
        <f>_xlfn.XLOOKUP(A1290,'Medical Examinations'!$A:$A,'Medical Examinations'!$D:$D,"Unknown")</f>
        <v>Yes</v>
      </c>
      <c r="F1290" s="7" t="str">
        <f>_xlfn.XLOOKUP(A1290,'Medical Examinations'!$A:$A,'Medical Examinations'!$E:$E,"Unknown")</f>
        <v>No</v>
      </c>
      <c r="G1290" s="7" t="str">
        <f>_xlfn.XLOOKUP(A1290,'Medical Examinations'!$A:$A,'Medical Examinations'!$F:$F,"Unknown")</f>
        <v>No</v>
      </c>
      <c r="H1290" s="43">
        <f>_xlfn.XLOOKUP(Healthcare!A1290,'Medical Examinations'!$A:$A,'Medical Examinations'!$G:$G,0)</f>
        <v>1</v>
      </c>
      <c r="I1290" s="7" t="str">
        <f>_xlfn.XLOOKUP(A1290,'Medical Examinations'!$A:$A,'Medical Examinations'!$H:$H,"Unknown")</f>
        <v>No</v>
      </c>
      <c r="J1290" s="7" t="str" cm="1">
        <f t="array" ref="J1290">_xlfn.IFS(C1290&lt;18.5,"Under Weight",C1290&lt;=24.9,"Normal Weight",C1290&lt;30,"Over weight",C1290&gt;=30,"Obesity")</f>
        <v>Normal Weight</v>
      </c>
      <c r="K1290" s="7" t="str" cm="1">
        <f t="array" ref="K1290">_xlfn.IFS(D1290="Null","Unknown",D1290&lt;5.7,"Normal",D1290&lt;6.5,"Prediabetes",D1290&gt;=6.5,"Diabetes")</f>
        <v>Diabetes</v>
      </c>
      <c r="L1290" s="7" t="str">
        <f>_xlfn.XLOOKUP(A1290,'Hospitalisation Details'!$A:$A,'Hospitalisation Details'!$J:$J,)</f>
        <v>24-Jul-1983</v>
      </c>
      <c r="M1290" s="22">
        <f>+_xlfn.XLOOKUP(A1290,'Hospitalisation Details'!$A:$A,'Hospitalisation Details'!$F:$F)</f>
        <v>8534.67</v>
      </c>
      <c r="N1290" s="7" t="str">
        <f>_xlfn.XLOOKUP(A1290,'Hospitalisation Details'!$A:$A,'Hospitalisation Details'!$G:$G)</f>
        <v>tier - 2</v>
      </c>
      <c r="O1290" s="7" t="str">
        <f>_xlfn.XLOOKUP(A1290,'Hospitalisation Details'!$A:$A,'Hospitalisation Details'!$H:$H)</f>
        <v>tier - 3</v>
      </c>
      <c r="P1290" s="7" t="str">
        <f>_xlfn.XLOOKUP(A1290,'Hospitalisation Details'!$A:$A,'Hospitalisation Details'!$I:$I)</f>
        <v>R1024</v>
      </c>
      <c r="Q1290" s="28">
        <f>_xlfn.XLOOKUP(A1290,'Hospitalisation Details'!$A:$A,'Hospitalisation Details'!$K:$K)</f>
        <v>40</v>
      </c>
    </row>
    <row r="1291" spans="1:17" x14ac:dyDescent="0.3">
      <c r="A1291" s="27" t="s">
        <v>1080</v>
      </c>
      <c r="B1291" s="7" t="str">
        <f>IFERROR(_xlfn.XLOOKUP(A1291,'Customer Names'!$A$2:$A$2336,'Customer Names'!$C$2:$C$2336),"Unknown")</f>
        <v xml:space="preserve">  Annie</v>
      </c>
      <c r="C1291" s="7">
        <f>_xlfn.XLOOKUP(A1291,'Medical Examinations'!$A$2:$A$2336,'Medical Examinations'!$B$2:$B$2336,AVERAGE('Medical Examinations'!$B$2:$B$2336))</f>
        <v>36.299999999999997</v>
      </c>
      <c r="D1291" s="7">
        <f>_xlfn.XLOOKUP(A1291,'Medical Examinations'!$A$2:$A$2336,'Medical Examinations'!$C$2:$C$2336,AVERAGE('Medical Examinations'!$C$2:$C$2336))</f>
        <v>4.6100000000000003</v>
      </c>
      <c r="E1291" s="7" t="str">
        <f>_xlfn.XLOOKUP(A1291,'Medical Examinations'!$A:$A,'Medical Examinations'!$D:$D,"Unknown")</f>
        <v>No</v>
      </c>
      <c r="F1291" s="7" t="str">
        <f>_xlfn.XLOOKUP(A1291,'Medical Examinations'!$A:$A,'Medical Examinations'!$E:$E,"Unknown")</f>
        <v>No</v>
      </c>
      <c r="G1291" s="7" t="str">
        <f>_xlfn.XLOOKUP(A1291,'Medical Examinations'!$A:$A,'Medical Examinations'!$F:$F,"Unknown")</f>
        <v>No</v>
      </c>
      <c r="H1291" s="43">
        <f>_xlfn.XLOOKUP(Healthcare!A1291,'Medical Examinations'!$A:$A,'Medical Examinations'!$G:$G,0)</f>
        <v>0</v>
      </c>
      <c r="I1291" s="7" t="str">
        <f>_xlfn.XLOOKUP(A1291,'Medical Examinations'!$A:$A,'Medical Examinations'!$H:$H,"Unknown")</f>
        <v>No</v>
      </c>
      <c r="J1291" s="7" t="str" cm="1">
        <f t="array" ref="J1291">_xlfn.IFS(C1291&lt;18.5,"Under Weight",C1291&lt;=24.9,"Normal Weight",C1291&lt;30,"Over weight",C1291&gt;=30,"Obesity")</f>
        <v>Obesity</v>
      </c>
      <c r="K1291" s="7" t="str" cm="1">
        <f t="array" ref="K1291">_xlfn.IFS(D1291="Null","Unknown",D1291&lt;5.7,"Normal",D1291&lt;6.5,"Prediabetes",D1291&gt;=6.5,"Diabetes")</f>
        <v>Normal</v>
      </c>
      <c r="L1291" s="7" t="str">
        <f>_xlfn.XLOOKUP(A1291,'Hospitalisation Details'!$A:$A,'Hospitalisation Details'!$J:$J,)</f>
        <v>26-Jul-1977</v>
      </c>
      <c r="M1291" s="22">
        <f>+_xlfn.XLOOKUP(A1291,'Hospitalisation Details'!$A:$A,'Hospitalisation Details'!$F:$F)</f>
        <v>8527.5300000000007</v>
      </c>
      <c r="N1291" s="7" t="str">
        <f>_xlfn.XLOOKUP(A1291,'Hospitalisation Details'!$A:$A,'Hospitalisation Details'!$G:$G)</f>
        <v>tier - 2</v>
      </c>
      <c r="O1291" s="7" t="str">
        <f>_xlfn.XLOOKUP(A1291,'Hospitalisation Details'!$A:$A,'Hospitalisation Details'!$H:$H)</f>
        <v>tier - 2</v>
      </c>
      <c r="P1291" s="7" t="str">
        <f>_xlfn.XLOOKUP(A1291,'Hospitalisation Details'!$A:$A,'Hospitalisation Details'!$I:$I)</f>
        <v>R1013</v>
      </c>
      <c r="Q1291" s="28">
        <f>_xlfn.XLOOKUP(A1291,'Hospitalisation Details'!$A:$A,'Hospitalisation Details'!$K:$K)</f>
        <v>46</v>
      </c>
    </row>
    <row r="1292" spans="1:17" x14ac:dyDescent="0.3">
      <c r="A1292" s="27" t="s">
        <v>1079</v>
      </c>
      <c r="B1292" s="7" t="str">
        <f>IFERROR(_xlfn.XLOOKUP(A1292,'Customer Names'!$A$2:$A$2336,'Customer Names'!$C$2:$C$2336),"Unknown")</f>
        <v xml:space="preserve">  Lindsey</v>
      </c>
      <c r="C1292" s="7">
        <f>_xlfn.XLOOKUP(A1292,'Medical Examinations'!$A$2:$A$2336,'Medical Examinations'!$B$2:$B$2336,AVERAGE('Medical Examinations'!$B$2:$B$2336))</f>
        <v>34.4</v>
      </c>
      <c r="D1292" s="7">
        <f>_xlfn.XLOOKUP(A1292,'Medical Examinations'!$A$2:$A$2336,'Medical Examinations'!$C$2:$C$2336,AVERAGE('Medical Examinations'!$C$2:$C$2336))</f>
        <v>4.95</v>
      </c>
      <c r="E1292" s="7" t="str">
        <f>_xlfn.XLOOKUP(A1292,'Medical Examinations'!$A:$A,'Medical Examinations'!$D:$D,"Unknown")</f>
        <v>No</v>
      </c>
      <c r="F1292" s="7" t="str">
        <f>_xlfn.XLOOKUP(A1292,'Medical Examinations'!$A:$A,'Medical Examinations'!$E:$E,"Unknown")</f>
        <v>No</v>
      </c>
      <c r="G1292" s="7" t="str">
        <f>_xlfn.XLOOKUP(A1292,'Medical Examinations'!$A:$A,'Medical Examinations'!$F:$F,"Unknown")</f>
        <v>Yes</v>
      </c>
      <c r="H1292" s="43">
        <f>_xlfn.XLOOKUP(Healthcare!A1292,'Medical Examinations'!$A:$A,'Medical Examinations'!$G:$G,0)</f>
        <v>1</v>
      </c>
      <c r="I1292" s="7" t="str">
        <f>_xlfn.XLOOKUP(A1292,'Medical Examinations'!$A:$A,'Medical Examinations'!$H:$H,"Unknown")</f>
        <v>No</v>
      </c>
      <c r="J1292" s="7" t="str" cm="1">
        <f t="array" ref="J1292">_xlfn.IFS(C1292&lt;18.5,"Under Weight",C1292&lt;=24.9,"Normal Weight",C1292&lt;30,"Over weight",C1292&gt;=30,"Obesity")</f>
        <v>Obesity</v>
      </c>
      <c r="K1292" s="7" t="str" cm="1">
        <f t="array" ref="K1292">_xlfn.IFS(D1292="Null","Unknown",D1292&lt;5.7,"Normal",D1292&lt;6.5,"Prediabetes",D1292&gt;=6.5,"Diabetes")</f>
        <v>Normal</v>
      </c>
      <c r="L1292" s="7" t="str">
        <f>_xlfn.XLOOKUP(A1292,'Hospitalisation Details'!$A:$A,'Hospitalisation Details'!$J:$J,)</f>
        <v>13-Aug-1979</v>
      </c>
      <c r="M1292" s="22">
        <f>+_xlfn.XLOOKUP(A1292,'Hospitalisation Details'!$A:$A,'Hospitalisation Details'!$F:$F)</f>
        <v>8522</v>
      </c>
      <c r="N1292" s="7" t="str">
        <f>_xlfn.XLOOKUP(A1292,'Hospitalisation Details'!$A:$A,'Hospitalisation Details'!$G:$G)</f>
        <v>tier - 2</v>
      </c>
      <c r="O1292" s="7" t="str">
        <f>_xlfn.XLOOKUP(A1292,'Hospitalisation Details'!$A:$A,'Hospitalisation Details'!$H:$H)</f>
        <v>tier - 2</v>
      </c>
      <c r="P1292" s="7" t="str">
        <f>_xlfn.XLOOKUP(A1292,'Hospitalisation Details'!$A:$A,'Hospitalisation Details'!$I:$I)</f>
        <v>R1011</v>
      </c>
      <c r="Q1292" s="28">
        <f>_xlfn.XLOOKUP(A1292,'Hospitalisation Details'!$A:$A,'Hospitalisation Details'!$K:$K)</f>
        <v>44</v>
      </c>
    </row>
    <row r="1293" spans="1:17" x14ac:dyDescent="0.3">
      <c r="A1293" s="27" t="s">
        <v>1078</v>
      </c>
      <c r="B1293" s="7" t="str">
        <f>IFERROR(_xlfn.XLOOKUP(A1293,'Customer Names'!$A$2:$A$2336,'Customer Names'!$C$2:$C$2336),"Unknown")</f>
        <v xml:space="preserve">  Laura</v>
      </c>
      <c r="C1293" s="7">
        <f>_xlfn.XLOOKUP(A1293,'Medical Examinations'!$A$2:$A$2336,'Medical Examinations'!$B$2:$B$2336,AVERAGE('Medical Examinations'!$B$2:$B$2336))</f>
        <v>30.9</v>
      </c>
      <c r="D1293" s="7">
        <f>_xlfn.XLOOKUP(A1293,'Medical Examinations'!$A$2:$A$2336,'Medical Examinations'!$C$2:$C$2336,AVERAGE('Medical Examinations'!$C$2:$C$2336))</f>
        <v>5.04</v>
      </c>
      <c r="E1293" s="7" t="str">
        <f>_xlfn.XLOOKUP(A1293,'Medical Examinations'!$A:$A,'Medical Examinations'!$D:$D,"Unknown")</f>
        <v>No</v>
      </c>
      <c r="F1293" s="7" t="str">
        <f>_xlfn.XLOOKUP(A1293,'Medical Examinations'!$A:$A,'Medical Examinations'!$E:$E,"Unknown")</f>
        <v>No</v>
      </c>
      <c r="G1293" s="7" t="str">
        <f>_xlfn.XLOOKUP(A1293,'Medical Examinations'!$A:$A,'Medical Examinations'!$F:$F,"Unknown")</f>
        <v>No</v>
      </c>
      <c r="H1293" s="43">
        <f>_xlfn.XLOOKUP(Healthcare!A1293,'Medical Examinations'!$A:$A,'Medical Examinations'!$G:$G,0)</f>
        <v>0</v>
      </c>
      <c r="I1293" s="7" t="str">
        <f>_xlfn.XLOOKUP(A1293,'Medical Examinations'!$A:$A,'Medical Examinations'!$H:$H,"Unknown")</f>
        <v>No</v>
      </c>
      <c r="J1293" s="7" t="str" cm="1">
        <f t="array" ref="J1293">_xlfn.IFS(C1293&lt;18.5,"Under Weight",C1293&lt;=24.9,"Normal Weight",C1293&lt;30,"Over weight",C1293&gt;=30,"Obesity")</f>
        <v>Obesity</v>
      </c>
      <c r="K1293" s="7" t="str" cm="1">
        <f t="array" ref="K1293">_xlfn.IFS(D1293="Null","Unknown",D1293&lt;5.7,"Normal",D1293&lt;6.5,"Prediabetes",D1293&gt;=6.5,"Diabetes")</f>
        <v>Normal</v>
      </c>
      <c r="L1293" s="7" t="str">
        <f>_xlfn.XLOOKUP(A1293,'Hospitalisation Details'!$A:$A,'Hospitalisation Details'!$J:$J,)</f>
        <v>29-Dec-1977</v>
      </c>
      <c r="M1293" s="22">
        <f>+_xlfn.XLOOKUP(A1293,'Hospitalisation Details'!$A:$A,'Hospitalisation Details'!$F:$F)</f>
        <v>8520.0300000000007</v>
      </c>
      <c r="N1293" s="7" t="str">
        <f>_xlfn.XLOOKUP(A1293,'Hospitalisation Details'!$A:$A,'Hospitalisation Details'!$G:$G)</f>
        <v>tier - 2</v>
      </c>
      <c r="O1293" s="7" t="str">
        <f>_xlfn.XLOOKUP(A1293,'Hospitalisation Details'!$A:$A,'Hospitalisation Details'!$H:$H)</f>
        <v>tier - 3</v>
      </c>
      <c r="P1293" s="7" t="str">
        <f>_xlfn.XLOOKUP(A1293,'Hospitalisation Details'!$A:$A,'Hospitalisation Details'!$I:$I)</f>
        <v>R1011</v>
      </c>
      <c r="Q1293" s="28">
        <f>_xlfn.XLOOKUP(A1293,'Hospitalisation Details'!$A:$A,'Hospitalisation Details'!$K:$K)</f>
        <v>46</v>
      </c>
    </row>
    <row r="1294" spans="1:17" x14ac:dyDescent="0.3">
      <c r="A1294" s="27" t="s">
        <v>1077</v>
      </c>
      <c r="B1294" s="7" t="str">
        <f>IFERROR(_xlfn.XLOOKUP(A1294,'Customer Names'!$A$2:$A$2336,'Customer Names'!$C$2:$C$2336),"Unknown")</f>
        <v xml:space="preserve">  Amy T</v>
      </c>
      <c r="C1294" s="7">
        <f>_xlfn.XLOOKUP(A1294,'Medical Examinations'!$A$2:$A$2336,'Medical Examinations'!$B$2:$B$2336,AVERAGE('Medical Examinations'!$B$2:$B$2336))</f>
        <v>28.6</v>
      </c>
      <c r="D1294" s="7">
        <f>_xlfn.XLOOKUP(A1294,'Medical Examinations'!$A$2:$A$2336,'Medical Examinations'!$C$2:$C$2336,AVERAGE('Medical Examinations'!$C$2:$C$2336))</f>
        <v>5.42</v>
      </c>
      <c r="E1294" s="7" t="str">
        <f>_xlfn.XLOOKUP(A1294,'Medical Examinations'!$A:$A,'Medical Examinations'!$D:$D,"Unknown")</f>
        <v>No</v>
      </c>
      <c r="F1294" s="7" t="str">
        <f>_xlfn.XLOOKUP(A1294,'Medical Examinations'!$A:$A,'Medical Examinations'!$E:$E,"Unknown")</f>
        <v>No</v>
      </c>
      <c r="G1294" s="7" t="str">
        <f>_xlfn.XLOOKUP(A1294,'Medical Examinations'!$A:$A,'Medical Examinations'!$F:$F,"Unknown")</f>
        <v>No</v>
      </c>
      <c r="H1294" s="43">
        <f>_xlfn.XLOOKUP(Healthcare!A1294,'Medical Examinations'!$A:$A,'Medical Examinations'!$G:$G,0)</f>
        <v>0</v>
      </c>
      <c r="I1294" s="7" t="str">
        <f>_xlfn.XLOOKUP(A1294,'Medical Examinations'!$A:$A,'Medical Examinations'!$H:$H,"Unknown")</f>
        <v>No</v>
      </c>
      <c r="J1294" s="7" t="str" cm="1">
        <f t="array" ref="J1294">_xlfn.IFS(C1294&lt;18.5,"Under Weight",C1294&lt;=24.9,"Normal Weight",C1294&lt;30,"Over weight",C1294&gt;=30,"Obesity")</f>
        <v>Over weight</v>
      </c>
      <c r="K1294" s="7" t="str" cm="1">
        <f t="array" ref="K1294">_xlfn.IFS(D1294="Null","Unknown",D1294&lt;5.7,"Normal",D1294&lt;6.5,"Prediabetes",D1294&gt;=6.5,"Diabetes")</f>
        <v>Normal</v>
      </c>
      <c r="L1294" s="7" t="str">
        <f>_xlfn.XLOOKUP(A1294,'Hospitalisation Details'!$A:$A,'Hospitalisation Details'!$J:$J,)</f>
        <v>21-Jun-1977</v>
      </c>
      <c r="M1294" s="22">
        <f>+_xlfn.XLOOKUP(A1294,'Hospitalisation Details'!$A:$A,'Hospitalisation Details'!$F:$F)</f>
        <v>8516.83</v>
      </c>
      <c r="N1294" s="7" t="str">
        <f>_xlfn.XLOOKUP(A1294,'Hospitalisation Details'!$A:$A,'Hospitalisation Details'!$G:$G)</f>
        <v>tier - 2</v>
      </c>
      <c r="O1294" s="7" t="str">
        <f>_xlfn.XLOOKUP(A1294,'Hospitalisation Details'!$A:$A,'Hospitalisation Details'!$H:$H)</f>
        <v>tier - 1</v>
      </c>
      <c r="P1294" s="7" t="str">
        <f>_xlfn.XLOOKUP(A1294,'Hospitalisation Details'!$A:$A,'Hospitalisation Details'!$I:$I)</f>
        <v>R1013</v>
      </c>
      <c r="Q1294" s="28">
        <f>_xlfn.XLOOKUP(A1294,'Hospitalisation Details'!$A:$A,'Hospitalisation Details'!$K:$K)</f>
        <v>46</v>
      </c>
    </row>
    <row r="1295" spans="1:17" x14ac:dyDescent="0.3">
      <c r="A1295" s="27" t="s">
        <v>1076</v>
      </c>
      <c r="B1295" s="7" t="str">
        <f>IFERROR(_xlfn.XLOOKUP(A1295,'Customer Names'!$A$2:$A$2336,'Customer Names'!$C$2:$C$2336),"Unknown")</f>
        <v xml:space="preserve">  Katarina D</v>
      </c>
      <c r="C1295" s="7">
        <f>_xlfn.XLOOKUP(A1295,'Medical Examinations'!$A$2:$A$2336,'Medical Examinations'!$B$2:$B$2336,AVERAGE('Medical Examinations'!$B$2:$B$2336))</f>
        <v>27.83</v>
      </c>
      <c r="D1295" s="7">
        <f>_xlfn.XLOOKUP(A1295,'Medical Examinations'!$A$2:$A$2336,'Medical Examinations'!$C$2:$C$2336,AVERAGE('Medical Examinations'!$C$2:$C$2336))</f>
        <v>5.39</v>
      </c>
      <c r="E1295" s="7" t="str">
        <f>_xlfn.XLOOKUP(A1295,'Medical Examinations'!$A:$A,'Medical Examinations'!$D:$D,"Unknown")</f>
        <v>No</v>
      </c>
      <c r="F1295" s="7" t="str">
        <f>_xlfn.XLOOKUP(A1295,'Medical Examinations'!$A:$A,'Medical Examinations'!$E:$E,"Unknown")</f>
        <v>No</v>
      </c>
      <c r="G1295" s="7" t="str">
        <f>_xlfn.XLOOKUP(A1295,'Medical Examinations'!$A:$A,'Medical Examinations'!$F:$F,"Unknown")</f>
        <v>No</v>
      </c>
      <c r="H1295" s="43">
        <f>_xlfn.XLOOKUP(Healthcare!A1295,'Medical Examinations'!$A:$A,'Medical Examinations'!$G:$G,0)</f>
        <v>0</v>
      </c>
      <c r="I1295" s="7" t="str">
        <f>_xlfn.XLOOKUP(A1295,'Medical Examinations'!$A:$A,'Medical Examinations'!$H:$H,"Unknown")</f>
        <v>No</v>
      </c>
      <c r="J1295" s="7" t="str" cm="1">
        <f t="array" ref="J1295">_xlfn.IFS(C1295&lt;18.5,"Under Weight",C1295&lt;=24.9,"Normal Weight",C1295&lt;30,"Over weight",C1295&gt;=30,"Obesity")</f>
        <v>Over weight</v>
      </c>
      <c r="K1295" s="7" t="str" cm="1">
        <f t="array" ref="K1295">_xlfn.IFS(D1295="Null","Unknown",D1295&lt;5.7,"Normal",D1295&lt;6.5,"Prediabetes",D1295&gt;=6.5,"Diabetes")</f>
        <v>Normal</v>
      </c>
      <c r="L1295" s="7" t="str">
        <f>_xlfn.XLOOKUP(A1295,'Hospitalisation Details'!$A:$A,'Hospitalisation Details'!$J:$J,)</f>
        <v>26-Dec-1977</v>
      </c>
      <c r="M1295" s="22">
        <f>+_xlfn.XLOOKUP(A1295,'Hospitalisation Details'!$A:$A,'Hospitalisation Details'!$F:$F)</f>
        <v>8515.76</v>
      </c>
      <c r="N1295" s="7" t="str">
        <f>_xlfn.XLOOKUP(A1295,'Hospitalisation Details'!$A:$A,'Hospitalisation Details'!$G:$G)</f>
        <v>tier - 2</v>
      </c>
      <c r="O1295" s="7" t="str">
        <f>_xlfn.XLOOKUP(A1295,'Hospitalisation Details'!$A:$A,'Hospitalisation Details'!$H:$H)</f>
        <v>tier - 2</v>
      </c>
      <c r="P1295" s="7" t="str">
        <f>_xlfn.XLOOKUP(A1295,'Hospitalisation Details'!$A:$A,'Hospitalisation Details'!$I:$I)</f>
        <v>R1013</v>
      </c>
      <c r="Q1295" s="28">
        <f>_xlfn.XLOOKUP(A1295,'Hospitalisation Details'!$A:$A,'Hospitalisation Details'!$K:$K)</f>
        <v>46</v>
      </c>
    </row>
    <row r="1296" spans="1:17" x14ac:dyDescent="0.3">
      <c r="A1296" s="27" t="s">
        <v>1075</v>
      </c>
      <c r="B1296" s="7" t="str">
        <f>IFERROR(_xlfn.XLOOKUP(A1296,'Customer Names'!$A$2:$A$2336,'Customer Names'!$C$2:$C$2336),"Unknown")</f>
        <v xml:space="preserve">  B</v>
      </c>
      <c r="C1296" s="7">
        <f>_xlfn.XLOOKUP(A1296,'Medical Examinations'!$A$2:$A$2336,'Medical Examinations'!$B$2:$B$2336,AVERAGE('Medical Examinations'!$B$2:$B$2336))</f>
        <v>39.64</v>
      </c>
      <c r="D1296" s="7">
        <f>_xlfn.XLOOKUP(A1296,'Medical Examinations'!$A$2:$A$2336,'Medical Examinations'!$C$2:$C$2336,AVERAGE('Medical Examinations'!$C$2:$C$2336))</f>
        <v>6</v>
      </c>
      <c r="E1296" s="7" t="str">
        <f>_xlfn.XLOOKUP(A1296,'Medical Examinations'!$A:$A,'Medical Examinations'!$D:$D,"Unknown")</f>
        <v>No</v>
      </c>
      <c r="F1296" s="7" t="str">
        <f>_xlfn.XLOOKUP(A1296,'Medical Examinations'!$A:$A,'Medical Examinations'!$E:$E,"Unknown")</f>
        <v>No</v>
      </c>
      <c r="G1296" s="7" t="str">
        <f>_xlfn.XLOOKUP(A1296,'Medical Examinations'!$A:$A,'Medical Examinations'!$F:$F,"Unknown")</f>
        <v>Yes</v>
      </c>
      <c r="H1296" s="43">
        <f>_xlfn.XLOOKUP(Healthcare!A1296,'Medical Examinations'!$A:$A,'Medical Examinations'!$G:$G,0)</f>
        <v>1</v>
      </c>
      <c r="I1296" s="7" t="str">
        <f>_xlfn.XLOOKUP(A1296,'Medical Examinations'!$A:$A,'Medical Examinations'!$H:$H,"Unknown")</f>
        <v>No</v>
      </c>
      <c r="J1296" s="7" t="str" cm="1">
        <f t="array" ref="J1296">_xlfn.IFS(C1296&lt;18.5,"Under Weight",C1296&lt;=24.9,"Normal Weight",C1296&lt;30,"Over weight",C1296&gt;=30,"Obesity")</f>
        <v>Obesity</v>
      </c>
      <c r="K1296" s="7" t="str" cm="1">
        <f t="array" ref="K1296">_xlfn.IFS(D1296="Null","Unknown",D1296&lt;5.7,"Normal",D1296&lt;6.5,"Prediabetes",D1296&gt;=6.5,"Diabetes")</f>
        <v>Prediabetes</v>
      </c>
      <c r="L1296" s="7" t="str">
        <f>_xlfn.XLOOKUP(A1296,'Hospitalisation Details'!$A:$A,'Hospitalisation Details'!$J:$J,)</f>
        <v>10-Nov-1993</v>
      </c>
      <c r="M1296" s="22">
        <f>+_xlfn.XLOOKUP(A1296,'Hospitalisation Details'!$A:$A,'Hospitalisation Details'!$F:$F)</f>
        <v>8471.65</v>
      </c>
      <c r="N1296" s="7" t="str">
        <f>_xlfn.XLOOKUP(A1296,'Hospitalisation Details'!$A:$A,'Hospitalisation Details'!$G:$G)</f>
        <v>tier - 2</v>
      </c>
      <c r="O1296" s="7" t="str">
        <f>_xlfn.XLOOKUP(A1296,'Hospitalisation Details'!$A:$A,'Hospitalisation Details'!$H:$H)</f>
        <v>tier - 1</v>
      </c>
      <c r="P1296" s="7" t="str">
        <f>_xlfn.XLOOKUP(A1296,'Hospitalisation Details'!$A:$A,'Hospitalisation Details'!$I:$I)</f>
        <v>R1012</v>
      </c>
      <c r="Q1296" s="28">
        <f>_xlfn.XLOOKUP(A1296,'Hospitalisation Details'!$A:$A,'Hospitalisation Details'!$K:$K)</f>
        <v>30</v>
      </c>
    </row>
    <row r="1297" spans="1:17" x14ac:dyDescent="0.3">
      <c r="A1297" s="27" t="s">
        <v>1074</v>
      </c>
      <c r="B1297" s="7" t="str">
        <f>IFERROR(_xlfn.XLOOKUP(A1297,'Customer Names'!$A$2:$A$2336,'Customer Names'!$C$2:$C$2336),"Unknown")</f>
        <v xml:space="preserve">  Alison</v>
      </c>
      <c r="C1297" s="7">
        <f>_xlfn.XLOOKUP(A1297,'Medical Examinations'!$A$2:$A$2336,'Medical Examinations'!$B$2:$B$2336,AVERAGE('Medical Examinations'!$B$2:$B$2336))</f>
        <v>38.479999999999997</v>
      </c>
      <c r="D1297" s="7">
        <f>_xlfn.XLOOKUP(A1297,'Medical Examinations'!$A$2:$A$2336,'Medical Examinations'!$C$2:$C$2336,AVERAGE('Medical Examinations'!$C$2:$C$2336))</f>
        <v>6.02</v>
      </c>
      <c r="E1297" s="7" t="str">
        <f>_xlfn.XLOOKUP(A1297,'Medical Examinations'!$A:$A,'Medical Examinations'!$D:$D,"Unknown")</f>
        <v>No</v>
      </c>
      <c r="F1297" s="7" t="str">
        <f>_xlfn.XLOOKUP(A1297,'Medical Examinations'!$A:$A,'Medical Examinations'!$E:$E,"Unknown")</f>
        <v>No</v>
      </c>
      <c r="G1297" s="7" t="str">
        <f>_xlfn.XLOOKUP(A1297,'Medical Examinations'!$A:$A,'Medical Examinations'!$F:$F,"Unknown")</f>
        <v>No</v>
      </c>
      <c r="H1297" s="43">
        <f>_xlfn.XLOOKUP(Healthcare!A1297,'Medical Examinations'!$A:$A,'Medical Examinations'!$G:$G,0)</f>
        <v>1</v>
      </c>
      <c r="I1297" s="7" t="str">
        <f>_xlfn.XLOOKUP(A1297,'Medical Examinations'!$A:$A,'Medical Examinations'!$H:$H,"Unknown")</f>
        <v>No</v>
      </c>
      <c r="J1297" s="7" t="str" cm="1">
        <f t="array" ref="J1297">_xlfn.IFS(C1297&lt;18.5,"Under Weight",C1297&lt;=24.9,"Normal Weight",C1297&lt;30,"Over weight",C1297&gt;=30,"Obesity")</f>
        <v>Obesity</v>
      </c>
      <c r="K1297" s="7" t="str" cm="1">
        <f t="array" ref="K1297">_xlfn.IFS(D1297="Null","Unknown",D1297&lt;5.7,"Normal",D1297&lt;6.5,"Prediabetes",D1297&gt;=6.5,"Diabetes")</f>
        <v>Prediabetes</v>
      </c>
      <c r="L1297" s="7" t="str">
        <f>_xlfn.XLOOKUP(A1297,'Hospitalisation Details'!$A:$A,'Hospitalisation Details'!$J:$J,)</f>
        <v>9-Sep-1992</v>
      </c>
      <c r="M1297" s="22">
        <f>+_xlfn.XLOOKUP(A1297,'Hospitalisation Details'!$A:$A,'Hospitalisation Details'!$F:$F)</f>
        <v>8466.35</v>
      </c>
      <c r="N1297" s="7" t="str">
        <f>_xlfn.XLOOKUP(A1297,'Hospitalisation Details'!$A:$A,'Hospitalisation Details'!$G:$G)</f>
        <v>tier - 2</v>
      </c>
      <c r="O1297" s="7" t="str">
        <f>_xlfn.XLOOKUP(A1297,'Hospitalisation Details'!$A:$A,'Hospitalisation Details'!$H:$H)</f>
        <v>tier - 2</v>
      </c>
      <c r="P1297" s="7" t="str">
        <f>_xlfn.XLOOKUP(A1297,'Hospitalisation Details'!$A:$A,'Hospitalisation Details'!$I:$I)</f>
        <v>R1012</v>
      </c>
      <c r="Q1297" s="28">
        <f>_xlfn.XLOOKUP(A1297,'Hospitalisation Details'!$A:$A,'Hospitalisation Details'!$K:$K)</f>
        <v>31</v>
      </c>
    </row>
    <row r="1298" spans="1:17" x14ac:dyDescent="0.3">
      <c r="A1298" s="27" t="s">
        <v>1073</v>
      </c>
      <c r="B1298" s="7" t="str">
        <f>IFERROR(_xlfn.XLOOKUP(A1298,'Customer Names'!$A$2:$A$2336,'Customer Names'!$C$2:$C$2336),"Unknown")</f>
        <v xml:space="preserve">  Neil K</v>
      </c>
      <c r="C1298" s="7">
        <f>_xlfn.XLOOKUP(A1298,'Medical Examinations'!$A$2:$A$2336,'Medical Examinations'!$B$2:$B$2336,AVERAGE('Medical Examinations'!$B$2:$B$2336))</f>
        <v>36.200000000000003</v>
      </c>
      <c r="D1298" s="7">
        <f>_xlfn.XLOOKUP(A1298,'Medical Examinations'!$A$2:$A$2336,'Medical Examinations'!$C$2:$C$2336,AVERAGE('Medical Examinations'!$C$2:$C$2336))</f>
        <v>4.62</v>
      </c>
      <c r="E1298" s="7" t="str">
        <f>_xlfn.XLOOKUP(A1298,'Medical Examinations'!$A:$A,'Medical Examinations'!$D:$D,"Unknown")</f>
        <v>No</v>
      </c>
      <c r="F1298" s="7" t="str">
        <f>_xlfn.XLOOKUP(A1298,'Medical Examinations'!$A:$A,'Medical Examinations'!$E:$E,"Unknown")</f>
        <v>No</v>
      </c>
      <c r="G1298" s="7" t="str">
        <f>_xlfn.XLOOKUP(A1298,'Medical Examinations'!$A:$A,'Medical Examinations'!$F:$F,"Unknown")</f>
        <v>No</v>
      </c>
      <c r="H1298" s="43">
        <f>_xlfn.XLOOKUP(Healthcare!A1298,'Medical Examinations'!$A:$A,'Medical Examinations'!$G:$G,0)</f>
        <v>2</v>
      </c>
      <c r="I1298" s="7" t="str">
        <f>_xlfn.XLOOKUP(A1298,'Medical Examinations'!$A:$A,'Medical Examinations'!$H:$H,"Unknown")</f>
        <v>No</v>
      </c>
      <c r="J1298" s="7" t="str" cm="1">
        <f t="array" ref="J1298">_xlfn.IFS(C1298&lt;18.5,"Under Weight",C1298&lt;=24.9,"Normal Weight",C1298&lt;30,"Over weight",C1298&gt;=30,"Obesity")</f>
        <v>Obesity</v>
      </c>
      <c r="K1298" s="7" t="str" cm="1">
        <f t="array" ref="K1298">_xlfn.IFS(D1298="Null","Unknown",D1298&lt;5.7,"Normal",D1298&lt;6.5,"Prediabetes",D1298&gt;=6.5,"Diabetes")</f>
        <v>Normal</v>
      </c>
      <c r="L1298" s="7" t="str">
        <f>_xlfn.XLOOKUP(A1298,'Hospitalisation Details'!$A:$A,'Hospitalisation Details'!$J:$J,)</f>
        <v>26-Dec-1972</v>
      </c>
      <c r="M1298" s="22">
        <f>+_xlfn.XLOOKUP(A1298,'Hospitalisation Details'!$A:$A,'Hospitalisation Details'!$F:$F)</f>
        <v>8457.82</v>
      </c>
      <c r="N1298" s="7" t="str">
        <f>_xlfn.XLOOKUP(A1298,'Hospitalisation Details'!$A:$A,'Hospitalisation Details'!$G:$G)</f>
        <v>tier - 2</v>
      </c>
      <c r="O1298" s="7" t="str">
        <f>_xlfn.XLOOKUP(A1298,'Hospitalisation Details'!$A:$A,'Hospitalisation Details'!$H:$H)</f>
        <v>tier - 3</v>
      </c>
      <c r="P1298" s="7" t="str">
        <f>_xlfn.XLOOKUP(A1298,'Hospitalisation Details'!$A:$A,'Hospitalisation Details'!$I:$I)</f>
        <v>R1011</v>
      </c>
      <c r="Q1298" s="28">
        <f>_xlfn.XLOOKUP(A1298,'Hospitalisation Details'!$A:$A,'Hospitalisation Details'!$K:$K)</f>
        <v>51</v>
      </c>
    </row>
    <row r="1299" spans="1:17" x14ac:dyDescent="0.3">
      <c r="A1299" s="27" t="s">
        <v>1072</v>
      </c>
      <c r="B1299" s="7" t="str">
        <f>IFERROR(_xlfn.XLOOKUP(A1299,'Customer Names'!$A$2:$A$2336,'Customer Names'!$C$2:$C$2336),"Unknown")</f>
        <v xml:space="preserve">  Anne Hunter</v>
      </c>
      <c r="C1299" s="7">
        <f>_xlfn.XLOOKUP(A1299,'Medical Examinations'!$A$2:$A$2336,'Medical Examinations'!$B$2:$B$2336,AVERAGE('Medical Examinations'!$B$2:$B$2336))</f>
        <v>27.13</v>
      </c>
      <c r="D1299" s="7">
        <f>_xlfn.XLOOKUP(A1299,'Medical Examinations'!$A$2:$A$2336,'Medical Examinations'!$C$2:$C$2336,AVERAGE('Medical Examinations'!$C$2:$C$2336))</f>
        <v>5.59</v>
      </c>
      <c r="E1299" s="7" t="str">
        <f>_xlfn.XLOOKUP(A1299,'Medical Examinations'!$A:$A,'Medical Examinations'!$D:$D,"Unknown")</f>
        <v>No</v>
      </c>
      <c r="F1299" s="7" t="str">
        <f>_xlfn.XLOOKUP(A1299,'Medical Examinations'!$A:$A,'Medical Examinations'!$E:$E,"Unknown")</f>
        <v>No</v>
      </c>
      <c r="G1299" s="7" t="str">
        <f>_xlfn.XLOOKUP(A1299,'Medical Examinations'!$A:$A,'Medical Examinations'!$F:$F,"Unknown")</f>
        <v>No</v>
      </c>
      <c r="H1299" s="43">
        <f>_xlfn.XLOOKUP(Healthcare!A1299,'Medical Examinations'!$A:$A,'Medical Examinations'!$G:$G,0)</f>
        <v>1</v>
      </c>
      <c r="I1299" s="7" t="str">
        <f>_xlfn.XLOOKUP(A1299,'Medical Examinations'!$A:$A,'Medical Examinations'!$H:$H,"Unknown")</f>
        <v>No</v>
      </c>
      <c r="J1299" s="7" t="str" cm="1">
        <f t="array" ref="J1299">_xlfn.IFS(C1299&lt;18.5,"Under Weight",C1299&lt;=24.9,"Normal Weight",C1299&lt;30,"Over weight",C1299&gt;=30,"Obesity")</f>
        <v>Over weight</v>
      </c>
      <c r="K1299" s="7" t="str" cm="1">
        <f t="array" ref="K1299">_xlfn.IFS(D1299="Null","Unknown",D1299&lt;5.7,"Normal",D1299&lt;6.5,"Prediabetes",D1299&gt;=6.5,"Diabetes")</f>
        <v>Normal</v>
      </c>
      <c r="L1299" s="7" t="str">
        <f>_xlfn.XLOOKUP(A1299,'Hospitalisation Details'!$A:$A,'Hospitalisation Details'!$J:$J,)</f>
        <v>19-Jun-1984</v>
      </c>
      <c r="M1299" s="22">
        <f>+_xlfn.XLOOKUP(A1299,'Hospitalisation Details'!$A:$A,'Hospitalisation Details'!$F:$F)</f>
        <v>8450.82</v>
      </c>
      <c r="N1299" s="7" t="str">
        <f>_xlfn.XLOOKUP(A1299,'Hospitalisation Details'!$A:$A,'Hospitalisation Details'!$G:$G)</f>
        <v>tier - 2</v>
      </c>
      <c r="O1299" s="7" t="str">
        <f>_xlfn.XLOOKUP(A1299,'Hospitalisation Details'!$A:$A,'Hospitalisation Details'!$H:$H)</f>
        <v>tier - 2</v>
      </c>
      <c r="P1299" s="7" t="str">
        <f>_xlfn.XLOOKUP(A1299,'Hospitalisation Details'!$A:$A,'Hospitalisation Details'!$I:$I)</f>
        <v>R1025</v>
      </c>
      <c r="Q1299" s="28">
        <f>_xlfn.XLOOKUP(A1299,'Hospitalisation Details'!$A:$A,'Hospitalisation Details'!$K:$K)</f>
        <v>39</v>
      </c>
    </row>
    <row r="1300" spans="1:17" x14ac:dyDescent="0.3">
      <c r="A1300" s="27" t="s">
        <v>1071</v>
      </c>
      <c r="B1300" s="7" t="str">
        <f>IFERROR(_xlfn.XLOOKUP(A1300,'Customer Names'!$A$2:$A$2336,'Customer Names'!$C$2:$C$2336),"Unknown")</f>
        <v xml:space="preserve">  Sandra</v>
      </c>
      <c r="C1300" s="7">
        <f>_xlfn.XLOOKUP(A1300,'Medical Examinations'!$A$2:$A$2336,'Medical Examinations'!$B$2:$B$2336,AVERAGE('Medical Examinations'!$B$2:$B$2336))</f>
        <v>20.75</v>
      </c>
      <c r="D1300" s="7">
        <f>_xlfn.XLOOKUP(A1300,'Medical Examinations'!$A$2:$A$2336,'Medical Examinations'!$C$2:$C$2336,AVERAGE('Medical Examinations'!$C$2:$C$2336))</f>
        <v>5.18</v>
      </c>
      <c r="E1300" s="7" t="str">
        <f>_xlfn.XLOOKUP(A1300,'Medical Examinations'!$A:$A,'Medical Examinations'!$D:$D,"Unknown")</f>
        <v>Yes</v>
      </c>
      <c r="F1300" s="7" t="str">
        <f>_xlfn.XLOOKUP(A1300,'Medical Examinations'!$A:$A,'Medical Examinations'!$E:$E,"Unknown")</f>
        <v>No</v>
      </c>
      <c r="G1300" s="7" t="str">
        <f>_xlfn.XLOOKUP(A1300,'Medical Examinations'!$A:$A,'Medical Examinations'!$F:$F,"Unknown")</f>
        <v>No</v>
      </c>
      <c r="H1300" s="43">
        <f>_xlfn.XLOOKUP(Healthcare!A1300,'Medical Examinations'!$A:$A,'Medical Examinations'!$G:$G,0)</f>
        <v>2</v>
      </c>
      <c r="I1300" s="7" t="str">
        <f>_xlfn.XLOOKUP(A1300,'Medical Examinations'!$A:$A,'Medical Examinations'!$H:$H,"Unknown")</f>
        <v>No</v>
      </c>
      <c r="J1300" s="7" t="str" cm="1">
        <f t="array" ref="J1300">_xlfn.IFS(C1300&lt;18.5,"Under Weight",C1300&lt;=24.9,"Normal Weight",C1300&lt;30,"Over weight",C1300&gt;=30,"Obesity")</f>
        <v>Normal Weight</v>
      </c>
      <c r="K1300" s="7" t="str" cm="1">
        <f t="array" ref="K1300">_xlfn.IFS(D1300="Null","Unknown",D1300&lt;5.7,"Normal",D1300&lt;6.5,"Prediabetes",D1300&gt;=6.5,"Diabetes")</f>
        <v>Normal</v>
      </c>
      <c r="L1300" s="7" t="str">
        <f>_xlfn.XLOOKUP(A1300,'Hospitalisation Details'!$A:$A,'Hospitalisation Details'!$J:$J,)</f>
        <v>12-Jun-1966</v>
      </c>
      <c r="M1300" s="22">
        <f>+_xlfn.XLOOKUP(A1300,'Hospitalisation Details'!$A:$A,'Hospitalisation Details'!$F:$F)</f>
        <v>8448.66</v>
      </c>
      <c r="N1300" s="7" t="str">
        <f>_xlfn.XLOOKUP(A1300,'Hospitalisation Details'!$A:$A,'Hospitalisation Details'!$G:$G)</f>
        <v>tier - 3</v>
      </c>
      <c r="O1300" s="7" t="str">
        <f>_xlfn.XLOOKUP(A1300,'Hospitalisation Details'!$A:$A,'Hospitalisation Details'!$H:$H)</f>
        <v>tier - 1</v>
      </c>
      <c r="P1300" s="7" t="str">
        <f>_xlfn.XLOOKUP(A1300,'Hospitalisation Details'!$A:$A,'Hospitalisation Details'!$I:$I)</f>
        <v>R1013</v>
      </c>
      <c r="Q1300" s="28">
        <f>_xlfn.XLOOKUP(A1300,'Hospitalisation Details'!$A:$A,'Hospitalisation Details'!$K:$K)</f>
        <v>57</v>
      </c>
    </row>
    <row r="1301" spans="1:17" x14ac:dyDescent="0.3">
      <c r="A1301" s="27" t="s">
        <v>1070</v>
      </c>
      <c r="B1301" s="7" t="str">
        <f>IFERROR(_xlfn.XLOOKUP(A1301,'Customer Names'!$A$2:$A$2336,'Customer Names'!$C$2:$C$2336),"Unknown")</f>
        <v xml:space="preserve">  Robert</v>
      </c>
      <c r="C1301" s="7">
        <f>_xlfn.XLOOKUP(A1301,'Medical Examinations'!$A$2:$A$2336,'Medical Examinations'!$B$2:$B$2336,AVERAGE('Medical Examinations'!$B$2:$B$2336))</f>
        <v>26.6</v>
      </c>
      <c r="D1301" s="7">
        <f>_xlfn.XLOOKUP(A1301,'Medical Examinations'!$A$2:$A$2336,'Medical Examinations'!$C$2:$C$2336,AVERAGE('Medical Examinations'!$C$2:$C$2336))</f>
        <v>6.29</v>
      </c>
      <c r="E1301" s="7" t="str">
        <f>_xlfn.XLOOKUP(A1301,'Medical Examinations'!$A:$A,'Medical Examinations'!$D:$D,"Unknown")</f>
        <v>No</v>
      </c>
      <c r="F1301" s="7" t="str">
        <f>_xlfn.XLOOKUP(A1301,'Medical Examinations'!$A:$A,'Medical Examinations'!$E:$E,"Unknown")</f>
        <v>No</v>
      </c>
      <c r="G1301" s="7" t="str">
        <f>_xlfn.XLOOKUP(A1301,'Medical Examinations'!$A:$A,'Medical Examinations'!$F:$F,"Unknown")</f>
        <v>No</v>
      </c>
      <c r="H1301" s="43">
        <f>_xlfn.XLOOKUP(Healthcare!A1301,'Medical Examinations'!$A:$A,'Medical Examinations'!$G:$G,0)</f>
        <v>2</v>
      </c>
      <c r="I1301" s="7" t="str">
        <f>_xlfn.XLOOKUP(A1301,'Medical Examinations'!$A:$A,'Medical Examinations'!$H:$H,"Unknown")</f>
        <v>No</v>
      </c>
      <c r="J1301" s="7" t="str" cm="1">
        <f t="array" ref="J1301">_xlfn.IFS(C1301&lt;18.5,"Under Weight",C1301&lt;=24.9,"Normal Weight",C1301&lt;30,"Over weight",C1301&gt;=30,"Obesity")</f>
        <v>Over weight</v>
      </c>
      <c r="K1301" s="7" t="str" cm="1">
        <f t="array" ref="K1301">_xlfn.IFS(D1301="Null","Unknown",D1301&lt;5.7,"Normal",D1301&lt;6.5,"Prediabetes",D1301&gt;=6.5,"Diabetes")</f>
        <v>Prediabetes</v>
      </c>
      <c r="L1301" s="7" t="str">
        <f>_xlfn.XLOOKUP(A1301,'Hospitalisation Details'!$A:$A,'Hospitalisation Details'!$J:$J,)</f>
        <v>4-Sep-1972</v>
      </c>
      <c r="M1301" s="22">
        <f>+_xlfn.XLOOKUP(A1301,'Hospitalisation Details'!$A:$A,'Hospitalisation Details'!$F:$F)</f>
        <v>8444.4699999999993</v>
      </c>
      <c r="N1301" s="7" t="str">
        <f>_xlfn.XLOOKUP(A1301,'Hospitalisation Details'!$A:$A,'Hospitalisation Details'!$G:$G)</f>
        <v>tier - 3</v>
      </c>
      <c r="O1301" s="7" t="str">
        <f>_xlfn.XLOOKUP(A1301,'Hospitalisation Details'!$A:$A,'Hospitalisation Details'!$H:$H)</f>
        <v>tier - 1</v>
      </c>
      <c r="P1301" s="7" t="str">
        <f>_xlfn.XLOOKUP(A1301,'Hospitalisation Details'!$A:$A,'Hospitalisation Details'!$I:$I)</f>
        <v>R1011</v>
      </c>
      <c r="Q1301" s="28">
        <f>_xlfn.XLOOKUP(A1301,'Hospitalisation Details'!$A:$A,'Hospitalisation Details'!$K:$K)</f>
        <v>51</v>
      </c>
    </row>
    <row r="1302" spans="1:17" x14ac:dyDescent="0.3">
      <c r="A1302" s="27" t="s">
        <v>1069</v>
      </c>
      <c r="B1302" s="7" t="str">
        <f>IFERROR(_xlfn.XLOOKUP(A1302,'Customer Names'!$A$2:$A$2336,'Customer Names'!$C$2:$C$2336),"Unknown")</f>
        <v xml:space="preserve">  Rodney</v>
      </c>
      <c r="C1302" s="7">
        <f>_xlfn.XLOOKUP(A1302,'Medical Examinations'!$A$2:$A$2336,'Medical Examinations'!$B$2:$B$2336,AVERAGE('Medical Examinations'!$B$2:$B$2336))</f>
        <v>25.3</v>
      </c>
      <c r="D1302" s="7">
        <f>_xlfn.XLOOKUP(A1302,'Medical Examinations'!$A$2:$A$2336,'Medical Examinations'!$C$2:$C$2336,AVERAGE('Medical Examinations'!$C$2:$C$2336))</f>
        <v>4.49</v>
      </c>
      <c r="E1302" s="7" t="str">
        <f>_xlfn.XLOOKUP(A1302,'Medical Examinations'!$A:$A,'Medical Examinations'!$D:$D,"Unknown")</f>
        <v>No</v>
      </c>
      <c r="F1302" s="7" t="str">
        <f>_xlfn.XLOOKUP(A1302,'Medical Examinations'!$A:$A,'Medical Examinations'!$E:$E,"Unknown")</f>
        <v>No</v>
      </c>
      <c r="G1302" s="7" t="str">
        <f>_xlfn.XLOOKUP(A1302,'Medical Examinations'!$A:$A,'Medical Examinations'!$F:$F,"Unknown")</f>
        <v>No</v>
      </c>
      <c r="H1302" s="43">
        <f>_xlfn.XLOOKUP(Healthcare!A1302,'Medical Examinations'!$A:$A,'Medical Examinations'!$G:$G,0)</f>
        <v>2</v>
      </c>
      <c r="I1302" s="7" t="str">
        <f>_xlfn.XLOOKUP(A1302,'Medical Examinations'!$A:$A,'Medical Examinations'!$H:$H,"Unknown")</f>
        <v>No</v>
      </c>
      <c r="J1302" s="7" t="str" cm="1">
        <f t="array" ref="J1302">_xlfn.IFS(C1302&lt;18.5,"Under Weight",C1302&lt;=24.9,"Normal Weight",C1302&lt;30,"Over weight",C1302&gt;=30,"Obesity")</f>
        <v>Over weight</v>
      </c>
      <c r="K1302" s="7" t="str" cm="1">
        <f t="array" ref="K1302">_xlfn.IFS(D1302="Null","Unknown",D1302&lt;5.7,"Normal",D1302&lt;6.5,"Prediabetes",D1302&gt;=6.5,"Diabetes")</f>
        <v>Normal</v>
      </c>
      <c r="L1302" s="7" t="str">
        <f>_xlfn.XLOOKUP(A1302,'Hospitalisation Details'!$A:$A,'Hospitalisation Details'!$J:$J,)</f>
        <v>9-Sep-1972</v>
      </c>
      <c r="M1302" s="22">
        <f>+_xlfn.XLOOKUP(A1302,'Hospitalisation Details'!$A:$A,'Hospitalisation Details'!$F:$F)</f>
        <v>8442.67</v>
      </c>
      <c r="N1302" s="7" t="str">
        <f>_xlfn.XLOOKUP(A1302,'Hospitalisation Details'!$A:$A,'Hospitalisation Details'!$G:$G)</f>
        <v>tier - 2</v>
      </c>
      <c r="O1302" s="7" t="str">
        <f>_xlfn.XLOOKUP(A1302,'Hospitalisation Details'!$A:$A,'Hospitalisation Details'!$H:$H)</f>
        <v>tier - 3</v>
      </c>
      <c r="P1302" s="7" t="str">
        <f>_xlfn.XLOOKUP(A1302,'Hospitalisation Details'!$A:$A,'Hospitalisation Details'!$I:$I)</f>
        <v>R1013</v>
      </c>
      <c r="Q1302" s="28">
        <f>_xlfn.XLOOKUP(A1302,'Hospitalisation Details'!$A:$A,'Hospitalisation Details'!$K:$K)</f>
        <v>51</v>
      </c>
    </row>
    <row r="1303" spans="1:17" x14ac:dyDescent="0.3">
      <c r="A1303" s="27" t="s">
        <v>1068</v>
      </c>
      <c r="B1303" s="7" t="str">
        <f>IFERROR(_xlfn.XLOOKUP(A1303,'Customer Names'!$A$2:$A$2336,'Customer Names'!$C$2:$C$2336),"Unknown")</f>
        <v xml:space="preserve">  Carl R</v>
      </c>
      <c r="C1303" s="7">
        <f>_xlfn.XLOOKUP(A1303,'Medical Examinations'!$A$2:$A$2336,'Medical Examinations'!$B$2:$B$2336,AVERAGE('Medical Examinations'!$B$2:$B$2336))</f>
        <v>18.84</v>
      </c>
      <c r="D1303" s="7">
        <f>_xlfn.XLOOKUP(A1303,'Medical Examinations'!$A$2:$A$2336,'Medical Examinations'!$C$2:$C$2336,AVERAGE('Medical Examinations'!$C$2:$C$2336))</f>
        <v>11.82</v>
      </c>
      <c r="E1303" s="7" t="str">
        <f>_xlfn.XLOOKUP(A1303,'Medical Examinations'!$A:$A,'Medical Examinations'!$D:$D,"Unknown")</f>
        <v>Yes</v>
      </c>
      <c r="F1303" s="7" t="str">
        <f>_xlfn.XLOOKUP(A1303,'Medical Examinations'!$A:$A,'Medical Examinations'!$E:$E,"Unknown")</f>
        <v>No</v>
      </c>
      <c r="G1303" s="7" t="str">
        <f>_xlfn.XLOOKUP(A1303,'Medical Examinations'!$A:$A,'Medical Examinations'!$F:$F,"Unknown")</f>
        <v>Yes</v>
      </c>
      <c r="H1303" s="43">
        <f>_xlfn.XLOOKUP(Healthcare!A1303,'Medical Examinations'!$A:$A,'Medical Examinations'!$G:$G,0)</f>
        <v>1</v>
      </c>
      <c r="I1303" s="7" t="str">
        <f>_xlfn.XLOOKUP(A1303,'Medical Examinations'!$A:$A,'Medical Examinations'!$H:$H,"Unknown")</f>
        <v>No</v>
      </c>
      <c r="J1303" s="7" t="str" cm="1">
        <f t="array" ref="J1303">_xlfn.IFS(C1303&lt;18.5,"Under Weight",C1303&lt;=24.9,"Normal Weight",C1303&lt;30,"Over weight",C1303&gt;=30,"Obesity")</f>
        <v>Normal Weight</v>
      </c>
      <c r="K1303" s="7" t="str" cm="1">
        <f t="array" ref="K1303">_xlfn.IFS(D1303="Null","Unknown",D1303&lt;5.7,"Normal",D1303&lt;6.5,"Prediabetes",D1303&gt;=6.5,"Diabetes")</f>
        <v>Diabetes</v>
      </c>
      <c r="L1303" s="7" t="str">
        <f>_xlfn.XLOOKUP(A1303,'Hospitalisation Details'!$A:$A,'Hospitalisation Details'!$J:$J,)</f>
        <v>24-Sep-1963</v>
      </c>
      <c r="M1303" s="22">
        <f>+_xlfn.XLOOKUP(A1303,'Hospitalisation Details'!$A:$A,'Hospitalisation Details'!$F:$F)</f>
        <v>8440.0499999999993</v>
      </c>
      <c r="N1303" s="7" t="str">
        <f>_xlfn.XLOOKUP(A1303,'Hospitalisation Details'!$A:$A,'Hospitalisation Details'!$G:$G)</f>
        <v>tier - 3</v>
      </c>
      <c r="O1303" s="7" t="str">
        <f>_xlfn.XLOOKUP(A1303,'Hospitalisation Details'!$A:$A,'Hospitalisation Details'!$H:$H)</f>
        <v>tier - 2</v>
      </c>
      <c r="P1303" s="7" t="str">
        <f>_xlfn.XLOOKUP(A1303,'Hospitalisation Details'!$A:$A,'Hospitalisation Details'!$I:$I)</f>
        <v>R1013</v>
      </c>
      <c r="Q1303" s="28">
        <f>_xlfn.XLOOKUP(A1303,'Hospitalisation Details'!$A:$A,'Hospitalisation Details'!$K:$K)</f>
        <v>60</v>
      </c>
    </row>
    <row r="1304" spans="1:17" x14ac:dyDescent="0.3">
      <c r="A1304" s="27" t="s">
        <v>1067</v>
      </c>
      <c r="B1304" s="7" t="str">
        <f>IFERROR(_xlfn.XLOOKUP(A1304,'Customer Names'!$A$2:$A$2336,'Customer Names'!$C$2:$C$2336),"Unknown")</f>
        <v xml:space="preserve">  Maximilian</v>
      </c>
      <c r="C1304" s="7">
        <f>_xlfn.XLOOKUP(A1304,'Medical Examinations'!$A$2:$A$2336,'Medical Examinations'!$B$2:$B$2336,AVERAGE('Medical Examinations'!$B$2:$B$2336))</f>
        <v>19.57</v>
      </c>
      <c r="D1304" s="7">
        <f>_xlfn.XLOOKUP(A1304,'Medical Examinations'!$A$2:$A$2336,'Medical Examinations'!$C$2:$C$2336,AVERAGE('Medical Examinations'!$C$2:$C$2336))</f>
        <v>7.41</v>
      </c>
      <c r="E1304" s="7" t="str">
        <f>_xlfn.XLOOKUP(A1304,'Medical Examinations'!$A:$A,'Medical Examinations'!$D:$D,"Unknown")</f>
        <v>Yes</v>
      </c>
      <c r="F1304" s="7" t="str">
        <f>_xlfn.XLOOKUP(A1304,'Medical Examinations'!$A:$A,'Medical Examinations'!$E:$E,"Unknown")</f>
        <v>No</v>
      </c>
      <c r="G1304" s="7" t="str">
        <f>_xlfn.XLOOKUP(A1304,'Medical Examinations'!$A:$A,'Medical Examinations'!$F:$F,"Unknown")</f>
        <v>No</v>
      </c>
      <c r="H1304" s="43">
        <f>_xlfn.XLOOKUP(Healthcare!A1304,'Medical Examinations'!$A:$A,'Medical Examinations'!$G:$G,0)</f>
        <v>1</v>
      </c>
      <c r="I1304" s="7" t="str">
        <f>_xlfn.XLOOKUP(A1304,'Medical Examinations'!$A:$A,'Medical Examinations'!$H:$H,"Unknown")</f>
        <v>No</v>
      </c>
      <c r="J1304" s="7" t="str" cm="1">
        <f t="array" ref="J1304">_xlfn.IFS(C1304&lt;18.5,"Under Weight",C1304&lt;=24.9,"Normal Weight",C1304&lt;30,"Over weight",C1304&gt;=30,"Obesity")</f>
        <v>Normal Weight</v>
      </c>
      <c r="K1304" s="7" t="str" cm="1">
        <f t="array" ref="K1304">_xlfn.IFS(D1304="Null","Unknown",D1304&lt;5.7,"Normal",D1304&lt;6.5,"Prediabetes",D1304&gt;=6.5,"Diabetes")</f>
        <v>Diabetes</v>
      </c>
      <c r="L1304" s="7" t="str">
        <f>_xlfn.XLOOKUP(A1304,'Hospitalisation Details'!$A:$A,'Hospitalisation Details'!$J:$J,)</f>
        <v>28-Sep-1975</v>
      </c>
      <c r="M1304" s="22">
        <f>+_xlfn.XLOOKUP(A1304,'Hospitalisation Details'!$A:$A,'Hospitalisation Details'!$F:$F)</f>
        <v>8428.07</v>
      </c>
      <c r="N1304" s="7" t="str">
        <f>_xlfn.XLOOKUP(A1304,'Hospitalisation Details'!$A:$A,'Hospitalisation Details'!$G:$G)</f>
        <v>tier - 3</v>
      </c>
      <c r="O1304" s="7" t="str">
        <f>_xlfn.XLOOKUP(A1304,'Hospitalisation Details'!$A:$A,'Hospitalisation Details'!$H:$H)</f>
        <v>tier - 2</v>
      </c>
      <c r="P1304" s="7" t="str">
        <f>_xlfn.XLOOKUP(A1304,'Hospitalisation Details'!$A:$A,'Hospitalisation Details'!$I:$I)</f>
        <v>R1012</v>
      </c>
      <c r="Q1304" s="28">
        <f>_xlfn.XLOOKUP(A1304,'Hospitalisation Details'!$A:$A,'Hospitalisation Details'!$K:$K)</f>
        <v>48</v>
      </c>
    </row>
    <row r="1305" spans="1:17" x14ac:dyDescent="0.3">
      <c r="A1305" s="27" t="s">
        <v>1066</v>
      </c>
      <c r="B1305" s="7" t="str">
        <f>IFERROR(_xlfn.XLOOKUP(A1305,'Customer Names'!$A$2:$A$2336,'Customer Names'!$C$2:$C$2336),"Unknown")</f>
        <v xml:space="preserve">  Erik</v>
      </c>
      <c r="C1305" s="7">
        <f>_xlfn.XLOOKUP(A1305,'Medical Examinations'!$A$2:$A$2336,'Medical Examinations'!$B$2:$B$2336,AVERAGE('Medical Examinations'!$B$2:$B$2336))</f>
        <v>30.495000000000001</v>
      </c>
      <c r="D1305" s="7">
        <f>_xlfn.XLOOKUP(A1305,'Medical Examinations'!$A$2:$A$2336,'Medical Examinations'!$C$2:$C$2336,AVERAGE('Medical Examinations'!$C$2:$C$2336))</f>
        <v>5.97</v>
      </c>
      <c r="E1305" s="7" t="str">
        <f>_xlfn.XLOOKUP(A1305,'Medical Examinations'!$A:$A,'Medical Examinations'!$D:$D,"Unknown")</f>
        <v>No</v>
      </c>
      <c r="F1305" s="7" t="str">
        <f>_xlfn.XLOOKUP(A1305,'Medical Examinations'!$A:$A,'Medical Examinations'!$E:$E,"Unknown")</f>
        <v>No</v>
      </c>
      <c r="G1305" s="7" t="str">
        <f>_xlfn.XLOOKUP(A1305,'Medical Examinations'!$A:$A,'Medical Examinations'!$F:$F,"Unknown")</f>
        <v>No</v>
      </c>
      <c r="H1305" s="43">
        <f>_xlfn.XLOOKUP(Healthcare!A1305,'Medical Examinations'!$A:$A,'Medical Examinations'!$G:$G,0)</f>
        <v>0</v>
      </c>
      <c r="I1305" s="7" t="str">
        <f>_xlfn.XLOOKUP(A1305,'Medical Examinations'!$A:$A,'Medical Examinations'!$H:$H,"Unknown")</f>
        <v>No</v>
      </c>
      <c r="J1305" s="7" t="str" cm="1">
        <f t="array" ref="J1305">_xlfn.IFS(C1305&lt;18.5,"Under Weight",C1305&lt;=24.9,"Normal Weight",C1305&lt;30,"Over weight",C1305&gt;=30,"Obesity")</f>
        <v>Obesity</v>
      </c>
      <c r="K1305" s="7" t="str" cm="1">
        <f t="array" ref="K1305">_xlfn.IFS(D1305="Null","Unknown",D1305&lt;5.7,"Normal",D1305&lt;6.5,"Prediabetes",D1305&gt;=6.5,"Diabetes")</f>
        <v>Prediabetes</v>
      </c>
      <c r="L1305" s="7" t="str">
        <f>_xlfn.XLOOKUP(A1305,'Hospitalisation Details'!$A:$A,'Hospitalisation Details'!$J:$J,)</f>
        <v>4-Sep-1977</v>
      </c>
      <c r="M1305" s="22">
        <f>+_xlfn.XLOOKUP(A1305,'Hospitalisation Details'!$A:$A,'Hospitalisation Details'!$F:$F)</f>
        <v>8413.4599999999991</v>
      </c>
      <c r="N1305" s="7" t="str">
        <f>_xlfn.XLOOKUP(A1305,'Hospitalisation Details'!$A:$A,'Hospitalisation Details'!$G:$G)</f>
        <v>tier - 3</v>
      </c>
      <c r="O1305" s="7" t="str">
        <f>_xlfn.XLOOKUP(A1305,'Hospitalisation Details'!$A:$A,'Hospitalisation Details'!$H:$H)</f>
        <v>tier - 1</v>
      </c>
      <c r="P1305" s="7" t="str">
        <f>_xlfn.XLOOKUP(A1305,'Hospitalisation Details'!$A:$A,'Hospitalisation Details'!$I:$I)</f>
        <v>R1012</v>
      </c>
      <c r="Q1305" s="28">
        <f>_xlfn.XLOOKUP(A1305,'Hospitalisation Details'!$A:$A,'Hospitalisation Details'!$K:$K)</f>
        <v>46</v>
      </c>
    </row>
    <row r="1306" spans="1:17" x14ac:dyDescent="0.3">
      <c r="A1306" s="27" t="s">
        <v>1065</v>
      </c>
      <c r="B1306" s="7" t="str">
        <f>IFERROR(_xlfn.XLOOKUP(A1306,'Customer Names'!$A$2:$A$2336,'Customer Names'!$C$2:$C$2336),"Unknown")</f>
        <v xml:space="preserve">  Christopher</v>
      </c>
      <c r="C1306" s="7">
        <f>_xlfn.XLOOKUP(A1306,'Medical Examinations'!$A$2:$A$2336,'Medical Examinations'!$B$2:$B$2336,AVERAGE('Medical Examinations'!$B$2:$B$2336))</f>
        <v>30.114999999999998</v>
      </c>
      <c r="D1306" s="7">
        <f>_xlfn.XLOOKUP(A1306,'Medical Examinations'!$A$2:$A$2336,'Medical Examinations'!$C$2:$C$2336,AVERAGE('Medical Examinations'!$C$2:$C$2336))</f>
        <v>5.74</v>
      </c>
      <c r="E1306" s="7" t="str">
        <f>_xlfn.XLOOKUP(A1306,'Medical Examinations'!$A:$A,'Medical Examinations'!$D:$D,"Unknown")</f>
        <v>No</v>
      </c>
      <c r="F1306" s="7" t="str">
        <f>_xlfn.XLOOKUP(A1306,'Medical Examinations'!$A:$A,'Medical Examinations'!$E:$E,"Unknown")</f>
        <v>No</v>
      </c>
      <c r="G1306" s="7" t="str">
        <f>_xlfn.XLOOKUP(A1306,'Medical Examinations'!$A:$A,'Medical Examinations'!$F:$F,"Unknown")</f>
        <v>Yes</v>
      </c>
      <c r="H1306" s="43">
        <f>_xlfn.XLOOKUP(Healthcare!A1306,'Medical Examinations'!$A:$A,'Medical Examinations'!$G:$G,0)</f>
        <v>1</v>
      </c>
      <c r="I1306" s="7" t="str">
        <f>_xlfn.XLOOKUP(A1306,'Medical Examinations'!$A:$A,'Medical Examinations'!$H:$H,"Unknown")</f>
        <v>No</v>
      </c>
      <c r="J1306" s="7" t="str" cm="1">
        <f t="array" ref="J1306">_xlfn.IFS(C1306&lt;18.5,"Under Weight",C1306&lt;=24.9,"Normal Weight",C1306&lt;30,"Over weight",C1306&gt;=30,"Obesity")</f>
        <v>Obesity</v>
      </c>
      <c r="K1306" s="7" t="str" cm="1">
        <f t="array" ref="K1306">_xlfn.IFS(D1306="Null","Unknown",D1306&lt;5.7,"Normal",D1306&lt;6.5,"Prediabetes",D1306&gt;=6.5,"Diabetes")</f>
        <v>Prediabetes</v>
      </c>
      <c r="L1306" s="7" t="str">
        <f>_xlfn.XLOOKUP(A1306,'Hospitalisation Details'!$A:$A,'Hospitalisation Details'!$J:$J,)</f>
        <v>11-Jun-1979</v>
      </c>
      <c r="M1306" s="22">
        <f>+_xlfn.XLOOKUP(A1306,'Hospitalisation Details'!$A:$A,'Hospitalisation Details'!$F:$F)</f>
        <v>8410.0499999999993</v>
      </c>
      <c r="N1306" s="7" t="str">
        <f>_xlfn.XLOOKUP(A1306,'Hospitalisation Details'!$A:$A,'Hospitalisation Details'!$G:$G)</f>
        <v>tier - 2</v>
      </c>
      <c r="O1306" s="7" t="str">
        <f>_xlfn.XLOOKUP(A1306,'Hospitalisation Details'!$A:$A,'Hospitalisation Details'!$H:$H)</f>
        <v>tier - 2</v>
      </c>
      <c r="P1306" s="7" t="str">
        <f>_xlfn.XLOOKUP(A1306,'Hospitalisation Details'!$A:$A,'Hospitalisation Details'!$I:$I)</f>
        <v>R1012</v>
      </c>
      <c r="Q1306" s="28">
        <f>_xlfn.XLOOKUP(A1306,'Hospitalisation Details'!$A:$A,'Hospitalisation Details'!$K:$K)</f>
        <v>44</v>
      </c>
    </row>
    <row r="1307" spans="1:17" x14ac:dyDescent="0.3">
      <c r="A1307" s="27" t="s">
        <v>1064</v>
      </c>
      <c r="B1307" s="7" t="str">
        <f>IFERROR(_xlfn.XLOOKUP(A1307,'Customer Names'!$A$2:$A$2336,'Customer Names'!$C$2:$C$2336),"Unknown")</f>
        <v xml:space="preserve">  Eirik</v>
      </c>
      <c r="C1307" s="7">
        <f>_xlfn.XLOOKUP(A1307,'Medical Examinations'!$A$2:$A$2336,'Medical Examinations'!$B$2:$B$2336,AVERAGE('Medical Examinations'!$B$2:$B$2336))</f>
        <v>24.78</v>
      </c>
      <c r="D1307" s="7">
        <f>_xlfn.XLOOKUP(A1307,'Medical Examinations'!$A$2:$A$2336,'Medical Examinations'!$C$2:$C$2336,AVERAGE('Medical Examinations'!$C$2:$C$2336))</f>
        <v>9.85</v>
      </c>
      <c r="E1307" s="7" t="str">
        <f>_xlfn.XLOOKUP(A1307,'Medical Examinations'!$A:$A,'Medical Examinations'!$D:$D,"Unknown")</f>
        <v>No</v>
      </c>
      <c r="F1307" s="7" t="str">
        <f>_xlfn.XLOOKUP(A1307,'Medical Examinations'!$A:$A,'Medical Examinations'!$E:$E,"Unknown")</f>
        <v>No</v>
      </c>
      <c r="G1307" s="7" t="str">
        <f>_xlfn.XLOOKUP(A1307,'Medical Examinations'!$A:$A,'Medical Examinations'!$F:$F,"Unknown")</f>
        <v>No</v>
      </c>
      <c r="H1307" s="43">
        <f>_xlfn.XLOOKUP(Healthcare!A1307,'Medical Examinations'!$A:$A,'Medical Examinations'!$G:$G,0)</f>
        <v>0</v>
      </c>
      <c r="I1307" s="7" t="str">
        <f>_xlfn.XLOOKUP(A1307,'Medical Examinations'!$A:$A,'Medical Examinations'!$H:$H,"Unknown")</f>
        <v>No</v>
      </c>
      <c r="J1307" s="7" t="str" cm="1">
        <f t="array" ref="J1307">_xlfn.IFS(C1307&lt;18.5,"Under Weight",C1307&lt;=24.9,"Normal Weight",C1307&lt;30,"Over weight",C1307&gt;=30,"Obesity")</f>
        <v>Normal Weight</v>
      </c>
      <c r="K1307" s="7" t="str" cm="1">
        <f t="array" ref="K1307">_xlfn.IFS(D1307="Null","Unknown",D1307&lt;5.7,"Normal",D1307&lt;6.5,"Prediabetes",D1307&gt;=6.5,"Diabetes")</f>
        <v>Diabetes</v>
      </c>
      <c r="L1307" s="7" t="str">
        <f>_xlfn.XLOOKUP(A1307,'Hospitalisation Details'!$A:$A,'Hospitalisation Details'!$J:$J,)</f>
        <v>18-Sep-1971</v>
      </c>
      <c r="M1307" s="22">
        <f>+_xlfn.XLOOKUP(A1307,'Hospitalisation Details'!$A:$A,'Hospitalisation Details'!$F:$F)</f>
        <v>8400.01</v>
      </c>
      <c r="N1307" s="7" t="str">
        <f>_xlfn.XLOOKUP(A1307,'Hospitalisation Details'!$A:$A,'Hospitalisation Details'!$G:$G)</f>
        <v>tier - 2</v>
      </c>
      <c r="O1307" s="7" t="str">
        <f>_xlfn.XLOOKUP(A1307,'Hospitalisation Details'!$A:$A,'Hospitalisation Details'!$H:$H)</f>
        <v>tier - 3</v>
      </c>
      <c r="P1307" s="7" t="str">
        <f>_xlfn.XLOOKUP(A1307,'Hospitalisation Details'!$A:$A,'Hospitalisation Details'!$I:$I)</f>
        <v>R1013</v>
      </c>
      <c r="Q1307" s="28">
        <f>_xlfn.XLOOKUP(A1307,'Hospitalisation Details'!$A:$A,'Hospitalisation Details'!$K:$K)</f>
        <v>52</v>
      </c>
    </row>
    <row r="1308" spans="1:17" x14ac:dyDescent="0.3">
      <c r="A1308" s="27" t="s">
        <v>1063</v>
      </c>
      <c r="B1308" s="7" t="str">
        <f>IFERROR(_xlfn.XLOOKUP(A1308,'Customer Names'!$A$2:$A$2336,'Customer Names'!$C$2:$C$2336),"Unknown")</f>
        <v xml:space="preserve">  Rik</v>
      </c>
      <c r="C1308" s="7">
        <f>_xlfn.XLOOKUP(A1308,'Medical Examinations'!$A$2:$A$2336,'Medical Examinations'!$B$2:$B$2336,AVERAGE('Medical Examinations'!$B$2:$B$2336))</f>
        <v>24.77</v>
      </c>
      <c r="D1308" s="7">
        <f>_xlfn.XLOOKUP(A1308,'Medical Examinations'!$A$2:$A$2336,'Medical Examinations'!$C$2:$C$2336,AVERAGE('Medical Examinations'!$C$2:$C$2336))</f>
        <v>7.59</v>
      </c>
      <c r="E1308" s="7" t="str">
        <f>_xlfn.XLOOKUP(A1308,'Medical Examinations'!$A:$A,'Medical Examinations'!$D:$D,"Unknown")</f>
        <v>No</v>
      </c>
      <c r="F1308" s="7" t="str">
        <f>_xlfn.XLOOKUP(A1308,'Medical Examinations'!$A:$A,'Medical Examinations'!$E:$E,"Unknown")</f>
        <v>No</v>
      </c>
      <c r="G1308" s="7" t="str">
        <f>_xlfn.XLOOKUP(A1308,'Medical Examinations'!$A:$A,'Medical Examinations'!$F:$F,"Unknown")</f>
        <v>No</v>
      </c>
      <c r="H1308" s="43">
        <f>_xlfn.XLOOKUP(Healthcare!A1308,'Medical Examinations'!$A:$A,'Medical Examinations'!$G:$G,0)</f>
        <v>0</v>
      </c>
      <c r="I1308" s="7" t="str">
        <f>_xlfn.XLOOKUP(A1308,'Medical Examinations'!$A:$A,'Medical Examinations'!$H:$H,"Unknown")</f>
        <v>No</v>
      </c>
      <c r="J1308" s="7" t="str" cm="1">
        <f t="array" ref="J1308">_xlfn.IFS(C1308&lt;18.5,"Under Weight",C1308&lt;=24.9,"Normal Weight",C1308&lt;30,"Over weight",C1308&gt;=30,"Obesity")</f>
        <v>Normal Weight</v>
      </c>
      <c r="K1308" s="7" t="str" cm="1">
        <f t="array" ref="K1308">_xlfn.IFS(D1308="Null","Unknown",D1308&lt;5.7,"Normal",D1308&lt;6.5,"Prediabetes",D1308&gt;=6.5,"Diabetes")</f>
        <v>Diabetes</v>
      </c>
      <c r="L1308" s="7" t="str">
        <f>_xlfn.XLOOKUP(A1308,'Hospitalisation Details'!$A:$A,'Hospitalisation Details'!$J:$J,)</f>
        <v>4-Sep-1971</v>
      </c>
      <c r="M1308" s="22">
        <f>+_xlfn.XLOOKUP(A1308,'Hospitalisation Details'!$A:$A,'Hospitalisation Details'!$F:$F)</f>
        <v>8396.6200000000008</v>
      </c>
      <c r="N1308" s="7" t="str">
        <f>_xlfn.XLOOKUP(A1308,'Hospitalisation Details'!$A:$A,'Hospitalisation Details'!$G:$G)</f>
        <v>tier - 2</v>
      </c>
      <c r="O1308" s="7" t="str">
        <f>_xlfn.XLOOKUP(A1308,'Hospitalisation Details'!$A:$A,'Hospitalisation Details'!$H:$H)</f>
        <v>tier - 3</v>
      </c>
      <c r="P1308" s="7" t="str">
        <f>_xlfn.XLOOKUP(A1308,'Hospitalisation Details'!$A:$A,'Hospitalisation Details'!$I:$I)</f>
        <v>R1013</v>
      </c>
      <c r="Q1308" s="28">
        <f>_xlfn.XLOOKUP(A1308,'Hospitalisation Details'!$A:$A,'Hospitalisation Details'!$K:$K)</f>
        <v>52</v>
      </c>
    </row>
    <row r="1309" spans="1:17" x14ac:dyDescent="0.3">
      <c r="A1309" s="27" t="s">
        <v>1062</v>
      </c>
      <c r="B1309" s="7" t="str">
        <f>IFERROR(_xlfn.XLOOKUP(A1309,'Customer Names'!$A$2:$A$2336,'Customer Names'!$C$2:$C$2336),"Unknown")</f>
        <v xml:space="preserve">  Matthew R</v>
      </c>
      <c r="C1309" s="7">
        <f>_xlfn.XLOOKUP(A1309,'Medical Examinations'!$A$2:$A$2336,'Medical Examinations'!$B$2:$B$2336,AVERAGE('Medical Examinations'!$B$2:$B$2336))</f>
        <v>16.579999999999998</v>
      </c>
      <c r="D1309" s="7">
        <f>_xlfn.XLOOKUP(A1309,'Medical Examinations'!$A$2:$A$2336,'Medical Examinations'!$C$2:$C$2336,AVERAGE('Medical Examinations'!$C$2:$C$2336))</f>
        <v>6.98</v>
      </c>
      <c r="E1309" s="7" t="str">
        <f>_xlfn.XLOOKUP(A1309,'Medical Examinations'!$A:$A,'Medical Examinations'!$D:$D,"Unknown")</f>
        <v>Yes</v>
      </c>
      <c r="F1309" s="7" t="str">
        <f>_xlfn.XLOOKUP(A1309,'Medical Examinations'!$A:$A,'Medical Examinations'!$E:$E,"Unknown")</f>
        <v>No</v>
      </c>
      <c r="G1309" s="7" t="str">
        <f>_xlfn.XLOOKUP(A1309,'Medical Examinations'!$A:$A,'Medical Examinations'!$F:$F,"Unknown")</f>
        <v>Yes</v>
      </c>
      <c r="H1309" s="43">
        <f>_xlfn.XLOOKUP(Healthcare!A1309,'Medical Examinations'!$A:$A,'Medical Examinations'!$G:$G,0)</f>
        <v>1</v>
      </c>
      <c r="I1309" s="7" t="str">
        <f>_xlfn.XLOOKUP(A1309,'Medical Examinations'!$A:$A,'Medical Examinations'!$H:$H,"Unknown")</f>
        <v>No</v>
      </c>
      <c r="J1309" s="7" t="str" cm="1">
        <f t="array" ref="J1309">_xlfn.IFS(C1309&lt;18.5,"Under Weight",C1309&lt;=24.9,"Normal Weight",C1309&lt;30,"Over weight",C1309&gt;=30,"Obesity")</f>
        <v>Under Weight</v>
      </c>
      <c r="K1309" s="7" t="str" cm="1">
        <f t="array" ref="K1309">_xlfn.IFS(D1309="Null","Unknown",D1309&lt;5.7,"Normal",D1309&lt;6.5,"Prediabetes",D1309&gt;=6.5,"Diabetes")</f>
        <v>Diabetes</v>
      </c>
      <c r="L1309" s="7" t="str">
        <f>_xlfn.XLOOKUP(A1309,'Hospitalisation Details'!$A:$A,'Hospitalisation Details'!$J:$J,)</f>
        <v>21-Sep-1963</v>
      </c>
      <c r="M1309" s="22">
        <f>+_xlfn.XLOOKUP(A1309,'Hospitalisation Details'!$A:$A,'Hospitalisation Details'!$F:$F)</f>
        <v>8355.5400000000009</v>
      </c>
      <c r="N1309" s="7" t="str">
        <f>_xlfn.XLOOKUP(A1309,'Hospitalisation Details'!$A:$A,'Hospitalisation Details'!$G:$G)</f>
        <v>tier - 3</v>
      </c>
      <c r="O1309" s="7" t="str">
        <f>_xlfn.XLOOKUP(A1309,'Hospitalisation Details'!$A:$A,'Hospitalisation Details'!$H:$H)</f>
        <v>tier - 3</v>
      </c>
      <c r="P1309" s="7" t="str">
        <f>_xlfn.XLOOKUP(A1309,'Hospitalisation Details'!$A:$A,'Hospitalisation Details'!$I:$I)</f>
        <v>R1012</v>
      </c>
      <c r="Q1309" s="28">
        <f>_xlfn.XLOOKUP(A1309,'Hospitalisation Details'!$A:$A,'Hospitalisation Details'!$K:$K)</f>
        <v>60</v>
      </c>
    </row>
    <row r="1310" spans="1:17" x14ac:dyDescent="0.3">
      <c r="A1310" s="27" t="s">
        <v>1061</v>
      </c>
      <c r="B1310" s="7" t="str">
        <f>IFERROR(_xlfn.XLOOKUP(A1310,'Customer Names'!$A$2:$A$2336,'Customer Names'!$C$2:$C$2336),"Unknown")</f>
        <v xml:space="preserve">  Daniel G</v>
      </c>
      <c r="C1310" s="7">
        <f>_xlfn.XLOOKUP(A1310,'Medical Examinations'!$A$2:$A$2336,'Medical Examinations'!$B$2:$B$2336,AVERAGE('Medical Examinations'!$B$2:$B$2336))</f>
        <v>38.17</v>
      </c>
      <c r="D1310" s="7">
        <f>_xlfn.XLOOKUP(A1310,'Medical Examinations'!$A$2:$A$2336,'Medical Examinations'!$C$2:$C$2336,AVERAGE('Medical Examinations'!$C$2:$C$2336))</f>
        <v>4.7300000000000004</v>
      </c>
      <c r="E1310" s="7" t="str">
        <f>_xlfn.XLOOKUP(A1310,'Medical Examinations'!$A:$A,'Medical Examinations'!$D:$D,"Unknown")</f>
        <v>Yes</v>
      </c>
      <c r="F1310" s="7" t="str">
        <f>_xlfn.XLOOKUP(A1310,'Medical Examinations'!$A:$A,'Medical Examinations'!$E:$E,"Unknown")</f>
        <v>No</v>
      </c>
      <c r="G1310" s="7" t="str">
        <f>_xlfn.XLOOKUP(A1310,'Medical Examinations'!$A:$A,'Medical Examinations'!$F:$F,"Unknown")</f>
        <v>No</v>
      </c>
      <c r="H1310" s="43">
        <f>_xlfn.XLOOKUP(Healthcare!A1310,'Medical Examinations'!$A:$A,'Medical Examinations'!$G:$G,0)</f>
        <v>0</v>
      </c>
      <c r="I1310" s="7" t="str">
        <f>_xlfn.XLOOKUP(A1310,'Medical Examinations'!$A:$A,'Medical Examinations'!$H:$H,"Unknown")</f>
        <v>No</v>
      </c>
      <c r="J1310" s="7" t="str" cm="1">
        <f t="array" ref="J1310">_xlfn.IFS(C1310&lt;18.5,"Under Weight",C1310&lt;=24.9,"Normal Weight",C1310&lt;30,"Over weight",C1310&gt;=30,"Obesity")</f>
        <v>Obesity</v>
      </c>
      <c r="K1310" s="7" t="str" cm="1">
        <f t="array" ref="K1310">_xlfn.IFS(D1310="Null","Unknown",D1310&lt;5.7,"Normal",D1310&lt;6.5,"Prediabetes",D1310&gt;=6.5,"Diabetes")</f>
        <v>Normal</v>
      </c>
      <c r="L1310" s="7" t="str">
        <f>_xlfn.XLOOKUP(A1310,'Hospitalisation Details'!$A:$A,'Hospitalisation Details'!$J:$J,)</f>
        <v>12-Jun-1976</v>
      </c>
      <c r="M1310" s="22">
        <f>+_xlfn.XLOOKUP(A1310,'Hospitalisation Details'!$A:$A,'Hospitalisation Details'!$F:$F)</f>
        <v>8347.16</v>
      </c>
      <c r="N1310" s="7" t="str">
        <f>_xlfn.XLOOKUP(A1310,'Hospitalisation Details'!$A:$A,'Hospitalisation Details'!$G:$G)</f>
        <v>tier - 2</v>
      </c>
      <c r="O1310" s="7" t="str">
        <f>_xlfn.XLOOKUP(A1310,'Hospitalisation Details'!$A:$A,'Hospitalisation Details'!$H:$H)</f>
        <v>tier - 1</v>
      </c>
      <c r="P1310" s="7" t="str">
        <f>_xlfn.XLOOKUP(A1310,'Hospitalisation Details'!$A:$A,'Hospitalisation Details'!$I:$I)</f>
        <v>R1013</v>
      </c>
      <c r="Q1310" s="28">
        <f>_xlfn.XLOOKUP(A1310,'Hospitalisation Details'!$A:$A,'Hospitalisation Details'!$K:$K)</f>
        <v>47</v>
      </c>
    </row>
    <row r="1311" spans="1:17" x14ac:dyDescent="0.3">
      <c r="A1311" s="27" t="s">
        <v>1060</v>
      </c>
      <c r="B1311" s="7" t="str">
        <f>IFERROR(_xlfn.XLOOKUP(A1311,'Customer Names'!$A$2:$A$2336,'Customer Names'!$C$2:$C$2336),"Unknown")</f>
        <v xml:space="preserve">  Yannick</v>
      </c>
      <c r="C1311" s="7">
        <f>_xlfn.XLOOKUP(A1311,'Medical Examinations'!$A$2:$A$2336,'Medical Examinations'!$B$2:$B$2336,AVERAGE('Medical Examinations'!$B$2:$B$2336))</f>
        <v>39.424999999999997</v>
      </c>
      <c r="D1311" s="7">
        <f>_xlfn.XLOOKUP(A1311,'Medical Examinations'!$A$2:$A$2336,'Medical Examinations'!$C$2:$C$2336,AVERAGE('Medical Examinations'!$C$2:$C$2336))</f>
        <v>4.76</v>
      </c>
      <c r="E1311" s="7" t="str">
        <f>_xlfn.XLOOKUP(A1311,'Medical Examinations'!$A:$A,'Medical Examinations'!$D:$D,"Unknown")</f>
        <v>Yes</v>
      </c>
      <c r="F1311" s="7" t="str">
        <f>_xlfn.XLOOKUP(A1311,'Medical Examinations'!$A:$A,'Medical Examinations'!$E:$E,"Unknown")</f>
        <v>No</v>
      </c>
      <c r="G1311" s="7" t="str">
        <f>_xlfn.XLOOKUP(A1311,'Medical Examinations'!$A:$A,'Medical Examinations'!$F:$F,"Unknown")</f>
        <v>No</v>
      </c>
      <c r="H1311" s="43">
        <f>_xlfn.XLOOKUP(Healthcare!A1311,'Medical Examinations'!$A:$A,'Medical Examinations'!$G:$G,0)</f>
        <v>0</v>
      </c>
      <c r="I1311" s="7" t="str">
        <f>_xlfn.XLOOKUP(A1311,'Medical Examinations'!$A:$A,'Medical Examinations'!$H:$H,"Unknown")</f>
        <v>No</v>
      </c>
      <c r="J1311" s="7" t="str" cm="1">
        <f t="array" ref="J1311">_xlfn.IFS(C1311&lt;18.5,"Under Weight",C1311&lt;=24.9,"Normal Weight",C1311&lt;30,"Over weight",C1311&gt;=30,"Obesity")</f>
        <v>Obesity</v>
      </c>
      <c r="K1311" s="7" t="str" cm="1">
        <f t="array" ref="K1311">_xlfn.IFS(D1311="Null","Unknown",D1311&lt;5.7,"Normal",D1311&lt;6.5,"Prediabetes",D1311&gt;=6.5,"Diabetes")</f>
        <v>Normal</v>
      </c>
      <c r="L1311" s="7" t="str">
        <f>_xlfn.XLOOKUP(A1311,'Hospitalisation Details'!$A:$A,'Hospitalisation Details'!$J:$J,)</f>
        <v>7-Jul-1976</v>
      </c>
      <c r="M1311" s="22">
        <f>+_xlfn.XLOOKUP(A1311,'Hospitalisation Details'!$A:$A,'Hospitalisation Details'!$F:$F)</f>
        <v>8342.91</v>
      </c>
      <c r="N1311" s="7" t="str">
        <f>_xlfn.XLOOKUP(A1311,'Hospitalisation Details'!$A:$A,'Hospitalisation Details'!$G:$G)</f>
        <v>tier - 3</v>
      </c>
      <c r="O1311" s="7" t="str">
        <f>_xlfn.XLOOKUP(A1311,'Hospitalisation Details'!$A:$A,'Hospitalisation Details'!$H:$H)</f>
        <v>tier - 1</v>
      </c>
      <c r="P1311" s="7" t="str">
        <f>_xlfn.XLOOKUP(A1311,'Hospitalisation Details'!$A:$A,'Hospitalisation Details'!$I:$I)</f>
        <v>R1016</v>
      </c>
      <c r="Q1311" s="28">
        <f>_xlfn.XLOOKUP(A1311,'Hospitalisation Details'!$A:$A,'Hospitalisation Details'!$K:$K)</f>
        <v>47</v>
      </c>
    </row>
    <row r="1312" spans="1:17" x14ac:dyDescent="0.3">
      <c r="A1312" s="27" t="s">
        <v>1059</v>
      </c>
      <c r="B1312" s="7" t="str">
        <f>IFERROR(_xlfn.XLOOKUP(A1312,'Customer Names'!$A$2:$A$2336,'Customer Names'!$C$2:$C$2336),"Unknown")</f>
        <v xml:space="preserve">  Sean R</v>
      </c>
      <c r="C1312" s="7">
        <f>_xlfn.XLOOKUP(A1312,'Medical Examinations'!$A$2:$A$2336,'Medical Examinations'!$B$2:$B$2336,AVERAGE('Medical Examinations'!$B$2:$B$2336))</f>
        <v>33.44</v>
      </c>
      <c r="D1312" s="7">
        <f>_xlfn.XLOOKUP(A1312,'Medical Examinations'!$A$2:$A$2336,'Medical Examinations'!$C$2:$C$2336,AVERAGE('Medical Examinations'!$C$2:$C$2336))</f>
        <v>6.24</v>
      </c>
      <c r="E1312" s="7" t="str">
        <f>_xlfn.XLOOKUP(A1312,'Medical Examinations'!$A:$A,'Medical Examinations'!$D:$D,"Unknown")</f>
        <v>Yes</v>
      </c>
      <c r="F1312" s="7" t="str">
        <f>_xlfn.XLOOKUP(A1312,'Medical Examinations'!$A:$A,'Medical Examinations'!$E:$E,"Unknown")</f>
        <v>No</v>
      </c>
      <c r="G1312" s="7" t="str">
        <f>_xlfn.XLOOKUP(A1312,'Medical Examinations'!$A:$A,'Medical Examinations'!$F:$F,"Unknown")</f>
        <v>No</v>
      </c>
      <c r="H1312" s="43">
        <f>_xlfn.XLOOKUP(Healthcare!A1312,'Medical Examinations'!$A:$A,'Medical Examinations'!$G:$G,0)</f>
        <v>0</v>
      </c>
      <c r="I1312" s="7" t="str">
        <f>_xlfn.XLOOKUP(A1312,'Medical Examinations'!$A:$A,'Medical Examinations'!$H:$H,"Unknown")</f>
        <v>No</v>
      </c>
      <c r="J1312" s="7" t="str" cm="1">
        <f t="array" ref="J1312">_xlfn.IFS(C1312&lt;18.5,"Under Weight",C1312&lt;=24.9,"Normal Weight",C1312&lt;30,"Over weight",C1312&gt;=30,"Obesity")</f>
        <v>Obesity</v>
      </c>
      <c r="K1312" s="7" t="str" cm="1">
        <f t="array" ref="K1312">_xlfn.IFS(D1312="Null","Unknown",D1312&lt;5.7,"Normal",D1312&lt;6.5,"Prediabetes",D1312&gt;=6.5,"Diabetes")</f>
        <v>Prediabetes</v>
      </c>
      <c r="L1312" s="7" t="str">
        <f>_xlfn.XLOOKUP(A1312,'Hospitalisation Details'!$A:$A,'Hospitalisation Details'!$J:$J,)</f>
        <v>20-Jul-1976</v>
      </c>
      <c r="M1312" s="22">
        <f>+_xlfn.XLOOKUP(A1312,'Hospitalisation Details'!$A:$A,'Hospitalisation Details'!$F:$F)</f>
        <v>8334.59</v>
      </c>
      <c r="N1312" s="7" t="str">
        <f>_xlfn.XLOOKUP(A1312,'Hospitalisation Details'!$A:$A,'Hospitalisation Details'!$G:$G)</f>
        <v>tier - 3</v>
      </c>
      <c r="O1312" s="7" t="str">
        <f>_xlfn.XLOOKUP(A1312,'Hospitalisation Details'!$A:$A,'Hospitalisation Details'!$H:$H)</f>
        <v>tier - 2</v>
      </c>
      <c r="P1312" s="7" t="str">
        <f>_xlfn.XLOOKUP(A1312,'Hospitalisation Details'!$A:$A,'Hospitalisation Details'!$I:$I)</f>
        <v>R1016</v>
      </c>
      <c r="Q1312" s="28">
        <f>_xlfn.XLOOKUP(A1312,'Hospitalisation Details'!$A:$A,'Hospitalisation Details'!$K:$K)</f>
        <v>47</v>
      </c>
    </row>
    <row r="1313" spans="1:17" x14ac:dyDescent="0.3">
      <c r="A1313" s="27" t="s">
        <v>1058</v>
      </c>
      <c r="B1313" s="7" t="str">
        <f>IFERROR(_xlfn.XLOOKUP(A1313,'Customer Names'!$A$2:$A$2336,'Customer Names'!$C$2:$C$2336),"Unknown")</f>
        <v xml:space="preserve">  Peter</v>
      </c>
      <c r="C1313" s="7">
        <f>_xlfn.XLOOKUP(A1313,'Medical Examinations'!$A$2:$A$2336,'Medical Examinations'!$B$2:$B$2336,AVERAGE('Medical Examinations'!$B$2:$B$2336))</f>
        <v>33.344999999999999</v>
      </c>
      <c r="D1313" s="7">
        <f>_xlfn.XLOOKUP(A1313,'Medical Examinations'!$A$2:$A$2336,'Medical Examinations'!$C$2:$C$2336,AVERAGE('Medical Examinations'!$C$2:$C$2336))</f>
        <v>5.44</v>
      </c>
      <c r="E1313" s="7" t="str">
        <f>_xlfn.XLOOKUP(A1313,'Medical Examinations'!$A:$A,'Medical Examinations'!$D:$D,"Unknown")</f>
        <v>Yes</v>
      </c>
      <c r="F1313" s="7" t="str">
        <f>_xlfn.XLOOKUP(A1313,'Medical Examinations'!$A:$A,'Medical Examinations'!$E:$E,"Unknown")</f>
        <v>No</v>
      </c>
      <c r="G1313" s="7" t="str">
        <f>_xlfn.XLOOKUP(A1313,'Medical Examinations'!$A:$A,'Medical Examinations'!$F:$F,"Unknown")</f>
        <v>No</v>
      </c>
      <c r="H1313" s="43">
        <f>_xlfn.XLOOKUP(Healthcare!A1313,'Medical Examinations'!$A:$A,'Medical Examinations'!$G:$G,0)</f>
        <v>0</v>
      </c>
      <c r="I1313" s="7" t="str">
        <f>_xlfn.XLOOKUP(A1313,'Medical Examinations'!$A:$A,'Medical Examinations'!$H:$H,"Unknown")</f>
        <v>No</v>
      </c>
      <c r="J1313" s="7" t="str" cm="1">
        <f t="array" ref="J1313">_xlfn.IFS(C1313&lt;18.5,"Under Weight",C1313&lt;=24.9,"Normal Weight",C1313&lt;30,"Over weight",C1313&gt;=30,"Obesity")</f>
        <v>Obesity</v>
      </c>
      <c r="K1313" s="7" t="str" cm="1">
        <f t="array" ref="K1313">_xlfn.IFS(D1313="Null","Unknown",D1313&lt;5.7,"Normal",D1313&lt;6.5,"Prediabetes",D1313&gt;=6.5,"Diabetes")</f>
        <v>Normal</v>
      </c>
      <c r="L1313" s="7" t="str">
        <f>_xlfn.XLOOKUP(A1313,'Hospitalisation Details'!$A:$A,'Hospitalisation Details'!$J:$J,)</f>
        <v>12-Jul-1976</v>
      </c>
      <c r="M1313" s="22">
        <f>+_xlfn.XLOOKUP(A1313,'Hospitalisation Details'!$A:$A,'Hospitalisation Details'!$F:$F)</f>
        <v>8334.4599999999991</v>
      </c>
      <c r="N1313" s="7" t="str">
        <f>_xlfn.XLOOKUP(A1313,'Hospitalisation Details'!$A:$A,'Hospitalisation Details'!$G:$G)</f>
        <v>tier - 3</v>
      </c>
      <c r="O1313" s="7" t="str">
        <f>_xlfn.XLOOKUP(A1313,'Hospitalisation Details'!$A:$A,'Hospitalisation Details'!$H:$H)</f>
        <v>tier - 2</v>
      </c>
      <c r="P1313" s="7" t="str">
        <f>_xlfn.XLOOKUP(A1313,'Hospitalisation Details'!$A:$A,'Hospitalisation Details'!$I:$I)</f>
        <v>R1016</v>
      </c>
      <c r="Q1313" s="28">
        <f>_xlfn.XLOOKUP(A1313,'Hospitalisation Details'!$A:$A,'Hospitalisation Details'!$K:$K)</f>
        <v>47</v>
      </c>
    </row>
    <row r="1314" spans="1:17" x14ac:dyDescent="0.3">
      <c r="A1314" s="27" t="s">
        <v>1057</v>
      </c>
      <c r="B1314" s="7" t="str">
        <f>IFERROR(_xlfn.XLOOKUP(A1314,'Customer Names'!$A$2:$A$2336,'Customer Names'!$C$2:$C$2336),"Unknown")</f>
        <v xml:space="preserve">  Sara A</v>
      </c>
      <c r="C1314" s="7">
        <f>_xlfn.XLOOKUP(A1314,'Medical Examinations'!$A$2:$A$2336,'Medical Examinations'!$B$2:$B$2336,AVERAGE('Medical Examinations'!$B$2:$B$2336))</f>
        <v>38.79</v>
      </c>
      <c r="D1314" s="7">
        <f>_xlfn.XLOOKUP(A1314,'Medical Examinations'!$A$2:$A$2336,'Medical Examinations'!$C$2:$C$2336,AVERAGE('Medical Examinations'!$C$2:$C$2336))</f>
        <v>5.08</v>
      </c>
      <c r="E1314" s="7" t="str">
        <f>_xlfn.XLOOKUP(A1314,'Medical Examinations'!$A:$A,'Medical Examinations'!$D:$D,"Unknown")</f>
        <v>No</v>
      </c>
      <c r="F1314" s="7" t="str">
        <f>_xlfn.XLOOKUP(A1314,'Medical Examinations'!$A:$A,'Medical Examinations'!$E:$E,"Unknown")</f>
        <v>No</v>
      </c>
      <c r="G1314" s="7" t="str">
        <f>_xlfn.XLOOKUP(A1314,'Medical Examinations'!$A:$A,'Medical Examinations'!$F:$F,"Unknown")</f>
        <v>Yes</v>
      </c>
      <c r="H1314" s="43">
        <f>_xlfn.XLOOKUP(Healthcare!A1314,'Medical Examinations'!$A:$A,'Medical Examinations'!$G:$G,0)</f>
        <v>1</v>
      </c>
      <c r="I1314" s="7" t="str">
        <f>_xlfn.XLOOKUP(A1314,'Medical Examinations'!$A:$A,'Medical Examinations'!$H:$H,"Unknown")</f>
        <v>No</v>
      </c>
      <c r="J1314" s="7" t="str" cm="1">
        <f t="array" ref="J1314">_xlfn.IFS(C1314&lt;18.5,"Under Weight",C1314&lt;=24.9,"Normal Weight",C1314&lt;30,"Over weight",C1314&gt;=30,"Obesity")</f>
        <v>Obesity</v>
      </c>
      <c r="K1314" s="7" t="str" cm="1">
        <f t="array" ref="K1314">_xlfn.IFS(D1314="Null","Unknown",D1314&lt;5.7,"Normal",D1314&lt;6.5,"Prediabetes",D1314&gt;=6.5,"Diabetes")</f>
        <v>Normal</v>
      </c>
      <c r="L1314" s="7" t="str">
        <f>_xlfn.XLOOKUP(A1314,'Hospitalisation Details'!$A:$A,'Hospitalisation Details'!$J:$J,)</f>
        <v>22-Jun-1993</v>
      </c>
      <c r="M1314" s="22">
        <f>+_xlfn.XLOOKUP(A1314,'Hospitalisation Details'!$A:$A,'Hospitalisation Details'!$F:$F)</f>
        <v>8314.65</v>
      </c>
      <c r="N1314" s="7" t="str">
        <f>_xlfn.XLOOKUP(A1314,'Hospitalisation Details'!$A:$A,'Hospitalisation Details'!$G:$G)</f>
        <v>tier - 2</v>
      </c>
      <c r="O1314" s="7" t="str">
        <f>_xlfn.XLOOKUP(A1314,'Hospitalisation Details'!$A:$A,'Hospitalisation Details'!$H:$H)</f>
        <v>tier - 1</v>
      </c>
      <c r="P1314" s="7" t="str">
        <f>_xlfn.XLOOKUP(A1314,'Hospitalisation Details'!$A:$A,'Hospitalisation Details'!$I:$I)</f>
        <v>R1012</v>
      </c>
      <c r="Q1314" s="28">
        <f>_xlfn.XLOOKUP(A1314,'Hospitalisation Details'!$A:$A,'Hospitalisation Details'!$K:$K)</f>
        <v>30</v>
      </c>
    </row>
    <row r="1315" spans="1:17" x14ac:dyDescent="0.3">
      <c r="A1315" s="27" t="s">
        <v>1056</v>
      </c>
      <c r="B1315" s="7" t="str">
        <f>IFERROR(_xlfn.XLOOKUP(A1315,'Customer Names'!$A$2:$A$2336,'Customer Names'!$C$2:$C$2336),"Unknown")</f>
        <v xml:space="preserve">  Erin C</v>
      </c>
      <c r="C1315" s="7">
        <f>_xlfn.XLOOKUP(A1315,'Medical Examinations'!$A$2:$A$2336,'Medical Examinations'!$B$2:$B$2336,AVERAGE('Medical Examinations'!$B$2:$B$2336))</f>
        <v>30.684999999999999</v>
      </c>
      <c r="D1315" s="7">
        <f>_xlfn.XLOOKUP(A1315,'Medical Examinations'!$A$2:$A$2336,'Medical Examinations'!$C$2:$C$2336,AVERAGE('Medical Examinations'!$C$2:$C$2336))</f>
        <v>4.87</v>
      </c>
      <c r="E1315" s="7" t="str">
        <f>_xlfn.XLOOKUP(A1315,'Medical Examinations'!$A:$A,'Medical Examinations'!$D:$D,"Unknown")</f>
        <v>No</v>
      </c>
      <c r="F1315" s="7" t="str">
        <f>_xlfn.XLOOKUP(A1315,'Medical Examinations'!$A:$A,'Medical Examinations'!$E:$E,"Unknown")</f>
        <v>No</v>
      </c>
      <c r="G1315" s="7" t="str">
        <f>_xlfn.XLOOKUP(A1315,'Medical Examinations'!$A:$A,'Medical Examinations'!$F:$F,"Unknown")</f>
        <v>Yes</v>
      </c>
      <c r="H1315" s="43">
        <f>_xlfn.XLOOKUP(Healthcare!A1315,'Medical Examinations'!$A:$A,'Medical Examinations'!$G:$G,0)</f>
        <v>1</v>
      </c>
      <c r="I1315" s="7" t="str">
        <f>_xlfn.XLOOKUP(A1315,'Medical Examinations'!$A:$A,'Medical Examinations'!$H:$H,"Unknown")</f>
        <v>No</v>
      </c>
      <c r="J1315" s="7" t="str" cm="1">
        <f t="array" ref="J1315">_xlfn.IFS(C1315&lt;18.5,"Under Weight",C1315&lt;=24.9,"Normal Weight",C1315&lt;30,"Over weight",C1315&gt;=30,"Obesity")</f>
        <v>Obesity</v>
      </c>
      <c r="K1315" s="7" t="str" cm="1">
        <f t="array" ref="K1315">_xlfn.IFS(D1315="Null","Unknown",D1315&lt;5.7,"Normal",D1315&lt;6.5,"Prediabetes",D1315&gt;=6.5,"Diabetes")</f>
        <v>Normal</v>
      </c>
      <c r="L1315" s="7" t="str">
        <f>_xlfn.XLOOKUP(A1315,'Hospitalisation Details'!$A:$A,'Hospitalisation Details'!$J:$J,)</f>
        <v>7-Aug-1979</v>
      </c>
      <c r="M1315" s="22">
        <f>+_xlfn.XLOOKUP(A1315,'Hospitalisation Details'!$A:$A,'Hospitalisation Details'!$F:$F)</f>
        <v>8310.84</v>
      </c>
      <c r="N1315" s="7" t="str">
        <f>_xlfn.XLOOKUP(A1315,'Hospitalisation Details'!$A:$A,'Hospitalisation Details'!$G:$G)</f>
        <v>tier - 2</v>
      </c>
      <c r="O1315" s="7" t="str">
        <f>_xlfn.XLOOKUP(A1315,'Hospitalisation Details'!$A:$A,'Hospitalisation Details'!$H:$H)</f>
        <v>tier - 2</v>
      </c>
      <c r="P1315" s="7" t="str">
        <f>_xlfn.XLOOKUP(A1315,'Hospitalisation Details'!$A:$A,'Hospitalisation Details'!$I:$I)</f>
        <v>R1012</v>
      </c>
      <c r="Q1315" s="28">
        <f>_xlfn.XLOOKUP(A1315,'Hospitalisation Details'!$A:$A,'Hospitalisation Details'!$K:$K)</f>
        <v>44</v>
      </c>
    </row>
    <row r="1316" spans="1:17" x14ac:dyDescent="0.3">
      <c r="A1316" s="27" t="s">
        <v>1055</v>
      </c>
      <c r="B1316" s="7" t="str">
        <f>IFERROR(_xlfn.XLOOKUP(A1316,'Customer Names'!$A$2:$A$2336,'Customer Names'!$C$2:$C$2336),"Unknown")</f>
        <v xml:space="preserve">  Thibaud</v>
      </c>
      <c r="C1316" s="7">
        <f>_xlfn.XLOOKUP(A1316,'Medical Examinations'!$A$2:$A$2336,'Medical Examinations'!$B$2:$B$2336,AVERAGE('Medical Examinations'!$B$2:$B$2336))</f>
        <v>22.135000000000002</v>
      </c>
      <c r="D1316" s="7">
        <f>_xlfn.XLOOKUP(A1316,'Medical Examinations'!$A$2:$A$2336,'Medical Examinations'!$C$2:$C$2336,AVERAGE('Medical Examinations'!$C$2:$C$2336))</f>
        <v>8.17</v>
      </c>
      <c r="E1316" s="7" t="str">
        <f>_xlfn.XLOOKUP(A1316,'Medical Examinations'!$A:$A,'Medical Examinations'!$D:$D,"Unknown")</f>
        <v>No</v>
      </c>
      <c r="F1316" s="7" t="str">
        <f>_xlfn.XLOOKUP(A1316,'Medical Examinations'!$A:$A,'Medical Examinations'!$E:$E,"Unknown")</f>
        <v>No</v>
      </c>
      <c r="G1316" s="7" t="str">
        <f>_xlfn.XLOOKUP(A1316,'Medical Examinations'!$A:$A,'Medical Examinations'!$F:$F,"Unknown")</f>
        <v>No</v>
      </c>
      <c r="H1316" s="43">
        <f>_xlfn.XLOOKUP(Healthcare!A1316,'Medical Examinations'!$A:$A,'Medical Examinations'!$G:$G,0)</f>
        <v>0</v>
      </c>
      <c r="I1316" s="7" t="str">
        <f>_xlfn.XLOOKUP(A1316,'Medical Examinations'!$A:$A,'Medical Examinations'!$H:$H,"Unknown")</f>
        <v>No</v>
      </c>
      <c r="J1316" s="7" t="str" cm="1">
        <f t="array" ref="J1316">_xlfn.IFS(C1316&lt;18.5,"Under Weight",C1316&lt;=24.9,"Normal Weight",C1316&lt;30,"Over weight",C1316&gt;=30,"Obesity")</f>
        <v>Normal Weight</v>
      </c>
      <c r="K1316" s="7" t="str" cm="1">
        <f t="array" ref="K1316">_xlfn.IFS(D1316="Null","Unknown",D1316&lt;5.7,"Normal",D1316&lt;6.5,"Prediabetes",D1316&gt;=6.5,"Diabetes")</f>
        <v>Diabetes</v>
      </c>
      <c r="L1316" s="7" t="str">
        <f>_xlfn.XLOOKUP(A1316,'Hospitalisation Details'!$A:$A,'Hospitalisation Details'!$J:$J,)</f>
        <v>26-Jun-1978</v>
      </c>
      <c r="M1316" s="22">
        <f>+_xlfn.XLOOKUP(A1316,'Hospitalisation Details'!$A:$A,'Hospitalisation Details'!$F:$F)</f>
        <v>8302.5400000000009</v>
      </c>
      <c r="N1316" s="7" t="str">
        <f>_xlfn.XLOOKUP(A1316,'Hospitalisation Details'!$A:$A,'Hospitalisation Details'!$G:$G)</f>
        <v>tier - 3</v>
      </c>
      <c r="O1316" s="7" t="str">
        <f>_xlfn.XLOOKUP(A1316,'Hospitalisation Details'!$A:$A,'Hospitalisation Details'!$H:$H)</f>
        <v>tier - 3</v>
      </c>
      <c r="P1316" s="7" t="str">
        <f>_xlfn.XLOOKUP(A1316,'Hospitalisation Details'!$A:$A,'Hospitalisation Details'!$I:$I)</f>
        <v>R1016</v>
      </c>
      <c r="Q1316" s="28">
        <f>_xlfn.XLOOKUP(A1316,'Hospitalisation Details'!$A:$A,'Hospitalisation Details'!$K:$K)</f>
        <v>45</v>
      </c>
    </row>
    <row r="1317" spans="1:17" x14ac:dyDescent="0.3">
      <c r="A1317" s="27" t="s">
        <v>1054</v>
      </c>
      <c r="B1317" s="7" t="str">
        <f>IFERROR(_xlfn.XLOOKUP(A1317,'Customer Names'!$A$2:$A$2336,'Customer Names'!$C$2:$C$2336),"Unknown")</f>
        <v xml:space="preserve">  Lisa</v>
      </c>
      <c r="C1317" s="7">
        <f>_xlfn.XLOOKUP(A1317,'Medical Examinations'!$A$2:$A$2336,'Medical Examinations'!$B$2:$B$2336,AVERAGE('Medical Examinations'!$B$2:$B$2336))</f>
        <v>33.33</v>
      </c>
      <c r="D1317" s="7">
        <f>_xlfn.XLOOKUP(A1317,'Medical Examinations'!$A$2:$A$2336,'Medical Examinations'!$C$2:$C$2336,AVERAGE('Medical Examinations'!$C$2:$C$2336))</f>
        <v>7.61</v>
      </c>
      <c r="E1317" s="7" t="str">
        <f>_xlfn.XLOOKUP(A1317,'Medical Examinations'!$A:$A,'Medical Examinations'!$D:$D,"Unknown")</f>
        <v>No</v>
      </c>
      <c r="F1317" s="7" t="str">
        <f>_xlfn.XLOOKUP(A1317,'Medical Examinations'!$A:$A,'Medical Examinations'!$E:$E,"Unknown")</f>
        <v>No</v>
      </c>
      <c r="G1317" s="7" t="str">
        <f>_xlfn.XLOOKUP(A1317,'Medical Examinations'!$A:$A,'Medical Examinations'!$F:$F,"Unknown")</f>
        <v>No</v>
      </c>
      <c r="H1317" s="43">
        <f>_xlfn.XLOOKUP(Healthcare!A1317,'Medical Examinations'!$A:$A,'Medical Examinations'!$G:$G,0)</f>
        <v>0</v>
      </c>
      <c r="I1317" s="7" t="str">
        <f>_xlfn.XLOOKUP(A1317,'Medical Examinations'!$A:$A,'Medical Examinations'!$H:$H,"Unknown")</f>
        <v>No</v>
      </c>
      <c r="J1317" s="7" t="str" cm="1">
        <f t="array" ref="J1317">_xlfn.IFS(C1317&lt;18.5,"Under Weight",C1317&lt;=24.9,"Normal Weight",C1317&lt;30,"Over weight",C1317&gt;=30,"Obesity")</f>
        <v>Obesity</v>
      </c>
      <c r="K1317" s="7" t="str" cm="1">
        <f t="array" ref="K1317">_xlfn.IFS(D1317="Null","Unknown",D1317&lt;5.7,"Normal",D1317&lt;6.5,"Prediabetes",D1317&gt;=6.5,"Diabetes")</f>
        <v>Diabetes</v>
      </c>
      <c r="L1317" s="7" t="str">
        <f>_xlfn.XLOOKUP(A1317,'Hospitalisation Details'!$A:$A,'Hospitalisation Details'!$J:$J,)</f>
        <v>6-Jun-1974</v>
      </c>
      <c r="M1317" s="22">
        <f>+_xlfn.XLOOKUP(A1317,'Hospitalisation Details'!$A:$A,'Hospitalisation Details'!$F:$F)</f>
        <v>8283.68</v>
      </c>
      <c r="N1317" s="7" t="str">
        <f>_xlfn.XLOOKUP(A1317,'Hospitalisation Details'!$A:$A,'Hospitalisation Details'!$G:$G)</f>
        <v>tier - 2</v>
      </c>
      <c r="O1317" s="7" t="str">
        <f>_xlfn.XLOOKUP(A1317,'Hospitalisation Details'!$A:$A,'Hospitalisation Details'!$H:$H)</f>
        <v>tier - 3</v>
      </c>
      <c r="P1317" s="7" t="str">
        <f>_xlfn.XLOOKUP(A1317,'Hospitalisation Details'!$A:$A,'Hospitalisation Details'!$I:$I)</f>
        <v>R1013</v>
      </c>
      <c r="Q1317" s="28">
        <f>_xlfn.XLOOKUP(A1317,'Hospitalisation Details'!$A:$A,'Hospitalisation Details'!$K:$K)</f>
        <v>49</v>
      </c>
    </row>
    <row r="1318" spans="1:17" x14ac:dyDescent="0.3">
      <c r="A1318" s="27" t="s">
        <v>1053</v>
      </c>
      <c r="B1318" s="7" t="str">
        <f>IFERROR(_xlfn.XLOOKUP(A1318,'Customer Names'!$A$2:$A$2336,'Customer Names'!$C$2:$C$2336),"Unknown")</f>
        <v xml:space="preserve">  Gretchen K</v>
      </c>
      <c r="C1318" s="7">
        <f>_xlfn.XLOOKUP(A1318,'Medical Examinations'!$A$2:$A$2336,'Medical Examinations'!$B$2:$B$2336,AVERAGE('Medical Examinations'!$B$2:$B$2336))</f>
        <v>31.13</v>
      </c>
      <c r="D1318" s="7">
        <f>_xlfn.XLOOKUP(A1318,'Medical Examinations'!$A$2:$A$2336,'Medical Examinations'!$C$2:$C$2336,AVERAGE('Medical Examinations'!$C$2:$C$2336))</f>
        <v>10.1</v>
      </c>
      <c r="E1318" s="7" t="str">
        <f>_xlfn.XLOOKUP(A1318,'Medical Examinations'!$A:$A,'Medical Examinations'!$D:$D,"Unknown")</f>
        <v>No</v>
      </c>
      <c r="F1318" s="7" t="str">
        <f>_xlfn.XLOOKUP(A1318,'Medical Examinations'!$A:$A,'Medical Examinations'!$E:$E,"Unknown")</f>
        <v>No</v>
      </c>
      <c r="G1318" s="7" t="str">
        <f>_xlfn.XLOOKUP(A1318,'Medical Examinations'!$A:$A,'Medical Examinations'!$F:$F,"Unknown")</f>
        <v>No</v>
      </c>
      <c r="H1318" s="43">
        <f>_xlfn.XLOOKUP(Healthcare!A1318,'Medical Examinations'!$A:$A,'Medical Examinations'!$G:$G,0)</f>
        <v>0</v>
      </c>
      <c r="I1318" s="7" t="str">
        <f>_xlfn.XLOOKUP(A1318,'Medical Examinations'!$A:$A,'Medical Examinations'!$H:$H,"Unknown")</f>
        <v>No</v>
      </c>
      <c r="J1318" s="7" t="str" cm="1">
        <f t="array" ref="J1318">_xlfn.IFS(C1318&lt;18.5,"Under Weight",C1318&lt;=24.9,"Normal Weight",C1318&lt;30,"Over weight",C1318&gt;=30,"Obesity")</f>
        <v>Obesity</v>
      </c>
      <c r="K1318" s="7" t="str" cm="1">
        <f t="array" ref="K1318">_xlfn.IFS(D1318="Null","Unknown",D1318&lt;5.7,"Normal",D1318&lt;6.5,"Prediabetes",D1318&gt;=6.5,"Diabetes")</f>
        <v>Diabetes</v>
      </c>
      <c r="L1318" s="7" t="str">
        <f>_xlfn.XLOOKUP(A1318,'Hospitalisation Details'!$A:$A,'Hospitalisation Details'!$J:$J,)</f>
        <v>22-Dec-1974</v>
      </c>
      <c r="M1318" s="22">
        <f>+_xlfn.XLOOKUP(A1318,'Hospitalisation Details'!$A:$A,'Hospitalisation Details'!$F:$F)</f>
        <v>8280.6200000000008</v>
      </c>
      <c r="N1318" s="7" t="str">
        <f>_xlfn.XLOOKUP(A1318,'Hospitalisation Details'!$A:$A,'Hospitalisation Details'!$G:$G)</f>
        <v>tier - 2</v>
      </c>
      <c r="O1318" s="7" t="str">
        <f>_xlfn.XLOOKUP(A1318,'Hospitalisation Details'!$A:$A,'Hospitalisation Details'!$H:$H)</f>
        <v>tier - 2</v>
      </c>
      <c r="P1318" s="7" t="str">
        <f>_xlfn.XLOOKUP(A1318,'Hospitalisation Details'!$A:$A,'Hospitalisation Details'!$I:$I)</f>
        <v>R1013</v>
      </c>
      <c r="Q1318" s="28">
        <f>_xlfn.XLOOKUP(A1318,'Hospitalisation Details'!$A:$A,'Hospitalisation Details'!$K:$K)</f>
        <v>49</v>
      </c>
    </row>
    <row r="1319" spans="1:17" x14ac:dyDescent="0.3">
      <c r="A1319" s="27" t="s">
        <v>1052</v>
      </c>
      <c r="B1319" s="7" t="str">
        <f>IFERROR(_xlfn.XLOOKUP(A1319,'Customer Names'!$A$2:$A$2336,'Customer Names'!$C$2:$C$2336),"Unknown")</f>
        <v xml:space="preserve">  Martina</v>
      </c>
      <c r="C1319" s="7">
        <f>_xlfn.XLOOKUP(A1319,'Medical Examinations'!$A$2:$A$2336,'Medical Examinations'!$B$2:$B$2336,AVERAGE('Medical Examinations'!$B$2:$B$2336))</f>
        <v>28.9</v>
      </c>
      <c r="D1319" s="7">
        <f>_xlfn.XLOOKUP(A1319,'Medical Examinations'!$A$2:$A$2336,'Medical Examinations'!$C$2:$C$2336,AVERAGE('Medical Examinations'!$C$2:$C$2336))</f>
        <v>11.24</v>
      </c>
      <c r="E1319" s="7" t="str">
        <f>_xlfn.XLOOKUP(A1319,'Medical Examinations'!$A:$A,'Medical Examinations'!$D:$D,"Unknown")</f>
        <v>No</v>
      </c>
      <c r="F1319" s="7" t="str">
        <f>_xlfn.XLOOKUP(A1319,'Medical Examinations'!$A:$A,'Medical Examinations'!$E:$E,"Unknown")</f>
        <v>No</v>
      </c>
      <c r="G1319" s="7" t="str">
        <f>_xlfn.XLOOKUP(A1319,'Medical Examinations'!$A:$A,'Medical Examinations'!$F:$F,"Unknown")</f>
        <v>No</v>
      </c>
      <c r="H1319" s="43">
        <f>_xlfn.XLOOKUP(Healthcare!A1319,'Medical Examinations'!$A:$A,'Medical Examinations'!$G:$G,0)</f>
        <v>0</v>
      </c>
      <c r="I1319" s="7" t="str">
        <f>_xlfn.XLOOKUP(A1319,'Medical Examinations'!$A:$A,'Medical Examinations'!$H:$H,"Unknown")</f>
        <v>No</v>
      </c>
      <c r="J1319" s="7" t="str" cm="1">
        <f t="array" ref="J1319">_xlfn.IFS(C1319&lt;18.5,"Under Weight",C1319&lt;=24.9,"Normal Weight",C1319&lt;30,"Over weight",C1319&gt;=30,"Obesity")</f>
        <v>Over weight</v>
      </c>
      <c r="K1319" s="7" t="str" cm="1">
        <f t="array" ref="K1319">_xlfn.IFS(D1319="Null","Unknown",D1319&lt;5.7,"Normal",D1319&lt;6.5,"Prediabetes",D1319&gt;=6.5,"Diabetes")</f>
        <v>Diabetes</v>
      </c>
      <c r="L1319" s="7" t="str">
        <f>_xlfn.XLOOKUP(A1319,'Hospitalisation Details'!$A:$A,'Hospitalisation Details'!$J:$J,)</f>
        <v>26-Sep-1974</v>
      </c>
      <c r="M1319" s="22">
        <f>+_xlfn.XLOOKUP(A1319,'Hospitalisation Details'!$A:$A,'Hospitalisation Details'!$F:$F)</f>
        <v>8277.52</v>
      </c>
      <c r="N1319" s="7" t="str">
        <f>_xlfn.XLOOKUP(A1319,'Hospitalisation Details'!$A:$A,'Hospitalisation Details'!$G:$G)</f>
        <v>tier - 2</v>
      </c>
      <c r="O1319" s="7" t="str">
        <f>_xlfn.XLOOKUP(A1319,'Hospitalisation Details'!$A:$A,'Hospitalisation Details'!$H:$H)</f>
        <v>tier - 2</v>
      </c>
      <c r="P1319" s="7" t="str">
        <f>_xlfn.XLOOKUP(A1319,'Hospitalisation Details'!$A:$A,'Hospitalisation Details'!$I:$I)</f>
        <v>R1011</v>
      </c>
      <c r="Q1319" s="28">
        <f>_xlfn.XLOOKUP(A1319,'Hospitalisation Details'!$A:$A,'Hospitalisation Details'!$K:$K)</f>
        <v>49</v>
      </c>
    </row>
    <row r="1320" spans="1:17" x14ac:dyDescent="0.3">
      <c r="A1320" s="27" t="s">
        <v>1051</v>
      </c>
      <c r="B1320" s="7" t="str">
        <f>IFERROR(_xlfn.XLOOKUP(A1320,'Customer Names'!$A$2:$A$2336,'Customer Names'!$C$2:$C$2336),"Unknown")</f>
        <v xml:space="preserve">  Dustin J</v>
      </c>
      <c r="C1320" s="7">
        <f>_xlfn.XLOOKUP(A1320,'Medical Examinations'!$A$2:$A$2336,'Medical Examinations'!$B$2:$B$2336,AVERAGE('Medical Examinations'!$B$2:$B$2336))</f>
        <v>43.31</v>
      </c>
      <c r="D1320" s="7">
        <f>_xlfn.XLOOKUP(A1320,'Medical Examinations'!$A$2:$A$2336,'Medical Examinations'!$C$2:$C$2336,AVERAGE('Medical Examinations'!$C$2:$C$2336))</f>
        <v>6.1</v>
      </c>
      <c r="E1320" s="7" t="str">
        <f>_xlfn.XLOOKUP(A1320,'Medical Examinations'!$A:$A,'Medical Examinations'!$D:$D,"Unknown")</f>
        <v>Yes</v>
      </c>
      <c r="F1320" s="7" t="str">
        <f>_xlfn.XLOOKUP(A1320,'Medical Examinations'!$A:$A,'Medical Examinations'!$E:$E,"Unknown")</f>
        <v>Yes</v>
      </c>
      <c r="G1320" s="7" t="str">
        <f>_xlfn.XLOOKUP(A1320,'Medical Examinations'!$A:$A,'Medical Examinations'!$F:$F,"Unknown")</f>
        <v>No</v>
      </c>
      <c r="H1320" s="43">
        <f>_xlfn.XLOOKUP(Healthcare!A1320,'Medical Examinations'!$A:$A,'Medical Examinations'!$G:$G,0)</f>
        <v>1</v>
      </c>
      <c r="I1320" s="7" t="str">
        <f>_xlfn.XLOOKUP(A1320,'Medical Examinations'!$A:$A,'Medical Examinations'!$H:$H,"Unknown")</f>
        <v>No</v>
      </c>
      <c r="J1320" s="7" t="str" cm="1">
        <f t="array" ref="J1320">_xlfn.IFS(C1320&lt;18.5,"Under Weight",C1320&lt;=24.9,"Normal Weight",C1320&lt;30,"Over weight",C1320&gt;=30,"Obesity")</f>
        <v>Obesity</v>
      </c>
      <c r="K1320" s="7" t="str" cm="1">
        <f t="array" ref="K1320">_xlfn.IFS(D1320="Null","Unknown",D1320&lt;5.7,"Normal",D1320&lt;6.5,"Prediabetes",D1320&gt;=6.5,"Diabetes")</f>
        <v>Prediabetes</v>
      </c>
      <c r="L1320" s="7" t="str">
        <f>_xlfn.XLOOKUP(A1320,'Hospitalisation Details'!$A:$A,'Hospitalisation Details'!$J:$J,)</f>
        <v>28-Nov-2000</v>
      </c>
      <c r="M1320" s="22">
        <f>+_xlfn.XLOOKUP(A1320,'Hospitalisation Details'!$A:$A,'Hospitalisation Details'!$F:$F)</f>
        <v>8271.4599999999991</v>
      </c>
      <c r="N1320" s="7" t="str">
        <f>_xlfn.XLOOKUP(A1320,'Hospitalisation Details'!$A:$A,'Hospitalisation Details'!$G:$G)</f>
        <v>tier - 2</v>
      </c>
      <c r="O1320" s="7" t="str">
        <f>_xlfn.XLOOKUP(A1320,'Hospitalisation Details'!$A:$A,'Hospitalisation Details'!$H:$H)</f>
        <v>tier - 1</v>
      </c>
      <c r="P1320" s="7" t="str">
        <f>_xlfn.XLOOKUP(A1320,'Hospitalisation Details'!$A:$A,'Hospitalisation Details'!$I:$I)</f>
        <v>R1023</v>
      </c>
      <c r="Q1320" s="28">
        <f>_xlfn.XLOOKUP(A1320,'Hospitalisation Details'!$A:$A,'Hospitalisation Details'!$K:$K)</f>
        <v>23</v>
      </c>
    </row>
    <row r="1321" spans="1:17" x14ac:dyDescent="0.3">
      <c r="A1321" s="27" t="s">
        <v>1050</v>
      </c>
      <c r="B1321" s="7" t="str">
        <f>IFERROR(_xlfn.XLOOKUP(A1321,'Customer Names'!$A$2:$A$2336,'Customer Names'!$C$2:$C$2336),"Unknown")</f>
        <v xml:space="preserve">  Kelsey</v>
      </c>
      <c r="C1321" s="7">
        <f>_xlfn.XLOOKUP(A1321,'Medical Examinations'!$A$2:$A$2336,'Medical Examinations'!$B$2:$B$2336,AVERAGE('Medical Examinations'!$B$2:$B$2336))</f>
        <v>22.8</v>
      </c>
      <c r="D1321" s="7">
        <f>_xlfn.XLOOKUP(A1321,'Medical Examinations'!$A$2:$A$2336,'Medical Examinations'!$C$2:$C$2336,AVERAGE('Medical Examinations'!$C$2:$C$2336))</f>
        <v>6.98</v>
      </c>
      <c r="E1321" s="7" t="str">
        <f>_xlfn.XLOOKUP(A1321,'Medical Examinations'!$A:$A,'Medical Examinations'!$D:$D,"Unknown")</f>
        <v>No</v>
      </c>
      <c r="F1321" s="7" t="str">
        <f>_xlfn.XLOOKUP(A1321,'Medical Examinations'!$A:$A,'Medical Examinations'!$E:$E,"Unknown")</f>
        <v>No</v>
      </c>
      <c r="G1321" s="7" t="str">
        <f>_xlfn.XLOOKUP(A1321,'Medical Examinations'!$A:$A,'Medical Examinations'!$F:$F,"Unknown")</f>
        <v>No</v>
      </c>
      <c r="H1321" s="43">
        <f>_xlfn.XLOOKUP(Healthcare!A1321,'Medical Examinations'!$A:$A,'Medical Examinations'!$G:$G,0)</f>
        <v>0</v>
      </c>
      <c r="I1321" s="7" t="str">
        <f>_xlfn.XLOOKUP(A1321,'Medical Examinations'!$A:$A,'Medical Examinations'!$H:$H,"Unknown")</f>
        <v>No</v>
      </c>
      <c r="J1321" s="7" t="str" cm="1">
        <f t="array" ref="J1321">_xlfn.IFS(C1321&lt;18.5,"Under Weight",C1321&lt;=24.9,"Normal Weight",C1321&lt;30,"Over weight",C1321&gt;=30,"Obesity")</f>
        <v>Normal Weight</v>
      </c>
      <c r="K1321" s="7" t="str" cm="1">
        <f t="array" ref="K1321">_xlfn.IFS(D1321="Null","Unknown",D1321&lt;5.7,"Normal",D1321&lt;6.5,"Prediabetes",D1321&gt;=6.5,"Diabetes")</f>
        <v>Diabetes</v>
      </c>
      <c r="L1321" s="7" t="str">
        <f>_xlfn.XLOOKUP(A1321,'Hospitalisation Details'!$A:$A,'Hospitalisation Details'!$J:$J,)</f>
        <v>5-Aug-1974</v>
      </c>
      <c r="M1321" s="22">
        <f>+_xlfn.XLOOKUP(A1321,'Hospitalisation Details'!$A:$A,'Hospitalisation Details'!$F:$F)</f>
        <v>8269.0400000000009</v>
      </c>
      <c r="N1321" s="7" t="str">
        <f>_xlfn.XLOOKUP(A1321,'Hospitalisation Details'!$A:$A,'Hospitalisation Details'!$G:$G)</f>
        <v>tier - 2</v>
      </c>
      <c r="O1321" s="7" t="str">
        <f>_xlfn.XLOOKUP(A1321,'Hospitalisation Details'!$A:$A,'Hospitalisation Details'!$H:$H)</f>
        <v>tier - 1</v>
      </c>
      <c r="P1321" s="7" t="str">
        <f>_xlfn.XLOOKUP(A1321,'Hospitalisation Details'!$A:$A,'Hospitalisation Details'!$I:$I)</f>
        <v>R1011</v>
      </c>
      <c r="Q1321" s="28">
        <f>_xlfn.XLOOKUP(A1321,'Hospitalisation Details'!$A:$A,'Hospitalisation Details'!$K:$K)</f>
        <v>49</v>
      </c>
    </row>
    <row r="1322" spans="1:17" x14ac:dyDescent="0.3">
      <c r="A1322" s="27" t="s">
        <v>1049</v>
      </c>
      <c r="B1322" s="7" t="str">
        <f>IFERROR(_xlfn.XLOOKUP(A1322,'Customer Names'!$A$2:$A$2336,'Customer Names'!$C$2:$C$2336),"Unknown")</f>
        <v xml:space="preserve">  Daniel V</v>
      </c>
      <c r="C1322" s="7">
        <f>_xlfn.XLOOKUP(A1322,'Medical Examinations'!$A$2:$A$2336,'Medical Examinations'!$B$2:$B$2336,AVERAGE('Medical Examinations'!$B$2:$B$2336))</f>
        <v>19.09</v>
      </c>
      <c r="D1322" s="7">
        <f>_xlfn.XLOOKUP(A1322,'Medical Examinations'!$A$2:$A$2336,'Medical Examinations'!$C$2:$C$2336,AVERAGE('Medical Examinations'!$C$2:$C$2336))</f>
        <v>4</v>
      </c>
      <c r="E1322" s="7" t="str">
        <f>_xlfn.XLOOKUP(A1322,'Medical Examinations'!$A:$A,'Medical Examinations'!$D:$D,"Unknown")</f>
        <v>Yes</v>
      </c>
      <c r="F1322" s="7" t="str">
        <f>_xlfn.XLOOKUP(A1322,'Medical Examinations'!$A:$A,'Medical Examinations'!$E:$E,"Unknown")</f>
        <v>No</v>
      </c>
      <c r="G1322" s="7" t="str">
        <f>_xlfn.XLOOKUP(A1322,'Medical Examinations'!$A:$A,'Medical Examinations'!$F:$F,"Unknown")</f>
        <v>No</v>
      </c>
      <c r="H1322" s="43">
        <f>_xlfn.XLOOKUP(Healthcare!A1322,'Medical Examinations'!$A:$A,'Medical Examinations'!$G:$G,0)</f>
        <v>1</v>
      </c>
      <c r="I1322" s="7" t="str">
        <f>_xlfn.XLOOKUP(A1322,'Medical Examinations'!$A:$A,'Medical Examinations'!$H:$H,"Unknown")</f>
        <v>No</v>
      </c>
      <c r="J1322" s="7" t="str" cm="1">
        <f t="array" ref="J1322">_xlfn.IFS(C1322&lt;18.5,"Under Weight",C1322&lt;=24.9,"Normal Weight",C1322&lt;30,"Over weight",C1322&gt;=30,"Obesity")</f>
        <v>Normal Weight</v>
      </c>
      <c r="K1322" s="7" t="str" cm="1">
        <f t="array" ref="K1322">_xlfn.IFS(D1322="Null","Unknown",D1322&lt;5.7,"Normal",D1322&lt;6.5,"Prediabetes",D1322&gt;=6.5,"Diabetes")</f>
        <v>Normal</v>
      </c>
      <c r="L1322" s="7" t="str">
        <f>_xlfn.XLOOKUP(A1322,'Hospitalisation Details'!$A:$A,'Hospitalisation Details'!$J:$J,)</f>
        <v>5-Sep-1964</v>
      </c>
      <c r="M1322" s="22">
        <f>+_xlfn.XLOOKUP(A1322,'Hospitalisation Details'!$A:$A,'Hospitalisation Details'!$F:$F)</f>
        <v>8268</v>
      </c>
      <c r="N1322" s="7" t="str">
        <f>_xlfn.XLOOKUP(A1322,'Hospitalisation Details'!$A:$A,'Hospitalisation Details'!$G:$G)</f>
        <v>tier - 3</v>
      </c>
      <c r="O1322" s="7" t="str">
        <f>_xlfn.XLOOKUP(A1322,'Hospitalisation Details'!$A:$A,'Hospitalisation Details'!$H:$H)</f>
        <v>tier - 3</v>
      </c>
      <c r="P1322" s="7" t="str">
        <f>_xlfn.XLOOKUP(A1322,'Hospitalisation Details'!$A:$A,'Hospitalisation Details'!$I:$I)</f>
        <v>R1013</v>
      </c>
      <c r="Q1322" s="28">
        <f>_xlfn.XLOOKUP(A1322,'Hospitalisation Details'!$A:$A,'Hospitalisation Details'!$K:$K)</f>
        <v>59</v>
      </c>
    </row>
    <row r="1323" spans="1:17" x14ac:dyDescent="0.3">
      <c r="A1323" s="27" t="s">
        <v>1048</v>
      </c>
      <c r="B1323" s="7" t="str">
        <f>IFERROR(_xlfn.XLOOKUP(A1323,'Customer Names'!$A$2:$A$2336,'Customer Names'!$C$2:$C$2336),"Unknown")</f>
        <v xml:space="preserve">  Saeger</v>
      </c>
      <c r="C1323" s="7">
        <f>_xlfn.XLOOKUP(A1323,'Medical Examinations'!$A$2:$A$2336,'Medical Examinations'!$B$2:$B$2336,AVERAGE('Medical Examinations'!$B$2:$B$2336))</f>
        <v>23.37</v>
      </c>
      <c r="D1323" s="7">
        <f>_xlfn.XLOOKUP(A1323,'Medical Examinations'!$A$2:$A$2336,'Medical Examinations'!$C$2:$C$2336,AVERAGE('Medical Examinations'!$C$2:$C$2336))</f>
        <v>4.2300000000000004</v>
      </c>
      <c r="E1323" s="7" t="str">
        <f>_xlfn.XLOOKUP(A1323,'Medical Examinations'!$A:$A,'Medical Examinations'!$D:$D,"Unknown")</f>
        <v>No</v>
      </c>
      <c r="F1323" s="7" t="str">
        <f>_xlfn.XLOOKUP(A1323,'Medical Examinations'!$A:$A,'Medical Examinations'!$E:$E,"Unknown")</f>
        <v>No</v>
      </c>
      <c r="G1323" s="7" t="str">
        <f>_xlfn.XLOOKUP(A1323,'Medical Examinations'!$A:$A,'Medical Examinations'!$F:$F,"Unknown")</f>
        <v>No</v>
      </c>
      <c r="H1323" s="43">
        <f>_xlfn.XLOOKUP(Healthcare!A1323,'Medical Examinations'!$A:$A,'Medical Examinations'!$G:$G,0)</f>
        <v>0</v>
      </c>
      <c r="I1323" s="7" t="str">
        <f>_xlfn.XLOOKUP(A1323,'Medical Examinations'!$A:$A,'Medical Examinations'!$H:$H,"Unknown")</f>
        <v>No</v>
      </c>
      <c r="J1323" s="7" t="str" cm="1">
        <f t="array" ref="J1323">_xlfn.IFS(C1323&lt;18.5,"Under Weight",C1323&lt;=24.9,"Normal Weight",C1323&lt;30,"Over weight",C1323&gt;=30,"Obesity")</f>
        <v>Normal Weight</v>
      </c>
      <c r="K1323" s="7" t="str" cm="1">
        <f t="array" ref="K1323">_xlfn.IFS(D1323="Null","Unknown",D1323&lt;5.7,"Normal",D1323&lt;6.5,"Prediabetes",D1323&gt;=6.5,"Diabetes")</f>
        <v>Normal</v>
      </c>
      <c r="L1323" s="7" t="str">
        <f>_xlfn.XLOOKUP(A1323,'Hospitalisation Details'!$A:$A,'Hospitalisation Details'!$J:$J,)</f>
        <v>27-Sep-1982</v>
      </c>
      <c r="M1323" s="22">
        <f>+_xlfn.XLOOKUP(A1323,'Hospitalisation Details'!$A:$A,'Hospitalisation Details'!$F:$F)</f>
        <v>8252.2800000000007</v>
      </c>
      <c r="N1323" s="7" t="str">
        <f>_xlfn.XLOOKUP(A1323,'Hospitalisation Details'!$A:$A,'Hospitalisation Details'!$G:$G)</f>
        <v>tier - 2</v>
      </c>
      <c r="O1323" s="7" t="str">
        <f>_xlfn.XLOOKUP(A1323,'Hospitalisation Details'!$A:$A,'Hospitalisation Details'!$H:$H)</f>
        <v>tier - 2</v>
      </c>
      <c r="P1323" s="7" t="str">
        <f>_xlfn.XLOOKUP(A1323,'Hospitalisation Details'!$A:$A,'Hospitalisation Details'!$I:$I)</f>
        <v>R1024</v>
      </c>
      <c r="Q1323" s="28">
        <f>_xlfn.XLOOKUP(A1323,'Hospitalisation Details'!$A:$A,'Hospitalisation Details'!$K:$K)</f>
        <v>41</v>
      </c>
    </row>
    <row r="1324" spans="1:17" x14ac:dyDescent="0.3">
      <c r="A1324" s="27" t="s">
        <v>1047</v>
      </c>
      <c r="B1324" s="7" t="str">
        <f>IFERROR(_xlfn.XLOOKUP(A1324,'Customer Names'!$A$2:$A$2336,'Customer Names'!$C$2:$C$2336),"Unknown")</f>
        <v xml:space="preserve">  Buzunesh</v>
      </c>
      <c r="C1324" s="7">
        <f>_xlfn.XLOOKUP(A1324,'Medical Examinations'!$A$2:$A$2336,'Medical Examinations'!$B$2:$B$2336,AVERAGE('Medical Examinations'!$B$2:$B$2336))</f>
        <v>33.44</v>
      </c>
      <c r="D1324" s="7">
        <f>_xlfn.XLOOKUP(A1324,'Medical Examinations'!$A$2:$A$2336,'Medical Examinations'!$C$2:$C$2336,AVERAGE('Medical Examinations'!$C$2:$C$2336))</f>
        <v>4.72</v>
      </c>
      <c r="E1324" s="7" t="str">
        <f>_xlfn.XLOOKUP(A1324,'Medical Examinations'!$A:$A,'Medical Examinations'!$D:$D,"Unknown")</f>
        <v>Yes</v>
      </c>
      <c r="F1324" s="7" t="str">
        <f>_xlfn.XLOOKUP(A1324,'Medical Examinations'!$A:$A,'Medical Examinations'!$E:$E,"Unknown")</f>
        <v>No</v>
      </c>
      <c r="G1324" s="7" t="str">
        <f>_xlfn.XLOOKUP(A1324,'Medical Examinations'!$A:$A,'Medical Examinations'!$F:$F,"Unknown")</f>
        <v>No</v>
      </c>
      <c r="H1324" s="43">
        <f>_xlfn.XLOOKUP(Healthcare!A1324,'Medical Examinations'!$A:$A,'Medical Examinations'!$G:$G,0)</f>
        <v>0</v>
      </c>
      <c r="I1324" s="7" t="str">
        <f>_xlfn.XLOOKUP(A1324,'Medical Examinations'!$A:$A,'Medical Examinations'!$H:$H,"Unknown")</f>
        <v>No</v>
      </c>
      <c r="J1324" s="7" t="str" cm="1">
        <f t="array" ref="J1324">_xlfn.IFS(C1324&lt;18.5,"Under Weight",C1324&lt;=24.9,"Normal Weight",C1324&lt;30,"Over weight",C1324&gt;=30,"Obesity")</f>
        <v>Obesity</v>
      </c>
      <c r="K1324" s="7" t="str" cm="1">
        <f t="array" ref="K1324">_xlfn.IFS(D1324="Null","Unknown",D1324&lt;5.7,"Normal",D1324&lt;6.5,"Prediabetes",D1324&gt;=6.5,"Diabetes")</f>
        <v>Normal</v>
      </c>
      <c r="L1324" s="7" t="str">
        <f>_xlfn.XLOOKUP(A1324,'Hospitalisation Details'!$A:$A,'Hospitalisation Details'!$J:$J,)</f>
        <v>2-Sep-1976</v>
      </c>
      <c r="M1324" s="22">
        <f>+_xlfn.XLOOKUP(A1324,'Hospitalisation Details'!$A:$A,'Hospitalisation Details'!$F:$F)</f>
        <v>8240.59</v>
      </c>
      <c r="N1324" s="7" t="str">
        <f>_xlfn.XLOOKUP(A1324,'Hospitalisation Details'!$A:$A,'Hospitalisation Details'!$G:$G)</f>
        <v>tier - 2</v>
      </c>
      <c r="O1324" s="7" t="str">
        <f>_xlfn.XLOOKUP(A1324,'Hospitalisation Details'!$A:$A,'Hospitalisation Details'!$H:$H)</f>
        <v>tier - 2</v>
      </c>
      <c r="P1324" s="7" t="str">
        <f>_xlfn.XLOOKUP(A1324,'Hospitalisation Details'!$A:$A,'Hospitalisation Details'!$I:$I)</f>
        <v>R1013</v>
      </c>
      <c r="Q1324" s="28">
        <f>_xlfn.XLOOKUP(A1324,'Hospitalisation Details'!$A:$A,'Hospitalisation Details'!$K:$K)</f>
        <v>47</v>
      </c>
    </row>
    <row r="1325" spans="1:17" x14ac:dyDescent="0.3">
      <c r="A1325" s="27" t="s">
        <v>1046</v>
      </c>
      <c r="B1325" s="7" t="str">
        <f>IFERROR(_xlfn.XLOOKUP(A1325,'Customer Names'!$A$2:$A$2336,'Customer Names'!$C$2:$C$2336),"Unknown")</f>
        <v xml:space="preserve">  Mirte</v>
      </c>
      <c r="C1325" s="7">
        <f>_xlfn.XLOOKUP(A1325,'Medical Examinations'!$A$2:$A$2336,'Medical Examinations'!$B$2:$B$2336,AVERAGE('Medical Examinations'!$B$2:$B$2336))</f>
        <v>28.05</v>
      </c>
      <c r="D1325" s="7">
        <f>_xlfn.XLOOKUP(A1325,'Medical Examinations'!$A$2:$A$2336,'Medical Examinations'!$C$2:$C$2336,AVERAGE('Medical Examinations'!$C$2:$C$2336))</f>
        <v>5.63</v>
      </c>
      <c r="E1325" s="7" t="str">
        <f>_xlfn.XLOOKUP(A1325,'Medical Examinations'!$A:$A,'Medical Examinations'!$D:$D,"Unknown")</f>
        <v>Yes</v>
      </c>
      <c r="F1325" s="7" t="str">
        <f>_xlfn.XLOOKUP(A1325,'Medical Examinations'!$A:$A,'Medical Examinations'!$E:$E,"Unknown")</f>
        <v>No</v>
      </c>
      <c r="G1325" s="7" t="str">
        <f>_xlfn.XLOOKUP(A1325,'Medical Examinations'!$A:$A,'Medical Examinations'!$F:$F,"Unknown")</f>
        <v>No</v>
      </c>
      <c r="H1325" s="43">
        <f>_xlfn.XLOOKUP(Healthcare!A1325,'Medical Examinations'!$A:$A,'Medical Examinations'!$G:$G,0)</f>
        <v>0</v>
      </c>
      <c r="I1325" s="7" t="str">
        <f>_xlfn.XLOOKUP(A1325,'Medical Examinations'!$A:$A,'Medical Examinations'!$H:$H,"Unknown")</f>
        <v>No</v>
      </c>
      <c r="J1325" s="7" t="str" cm="1">
        <f t="array" ref="J1325">_xlfn.IFS(C1325&lt;18.5,"Under Weight",C1325&lt;=24.9,"Normal Weight",C1325&lt;30,"Over weight",C1325&gt;=30,"Obesity")</f>
        <v>Over weight</v>
      </c>
      <c r="K1325" s="7" t="str" cm="1">
        <f t="array" ref="K1325">_xlfn.IFS(D1325="Null","Unknown",D1325&lt;5.7,"Normal",D1325&lt;6.5,"Prediabetes",D1325&gt;=6.5,"Diabetes")</f>
        <v>Normal</v>
      </c>
      <c r="L1325" s="7" t="str">
        <f>_xlfn.XLOOKUP(A1325,'Hospitalisation Details'!$A:$A,'Hospitalisation Details'!$J:$J,)</f>
        <v>30-Jun-1976</v>
      </c>
      <c r="M1325" s="22">
        <f>+_xlfn.XLOOKUP(A1325,'Hospitalisation Details'!$A:$A,'Hospitalisation Details'!$F:$F)</f>
        <v>8233.1</v>
      </c>
      <c r="N1325" s="7" t="str">
        <f>_xlfn.XLOOKUP(A1325,'Hospitalisation Details'!$A:$A,'Hospitalisation Details'!$G:$G)</f>
        <v>tier - 2</v>
      </c>
      <c r="O1325" s="7" t="str">
        <f>_xlfn.XLOOKUP(A1325,'Hospitalisation Details'!$A:$A,'Hospitalisation Details'!$H:$H)</f>
        <v>tier - 2</v>
      </c>
      <c r="P1325" s="7" t="str">
        <f>_xlfn.XLOOKUP(A1325,'Hospitalisation Details'!$A:$A,'Hospitalisation Details'!$I:$I)</f>
        <v>R1013</v>
      </c>
      <c r="Q1325" s="28">
        <f>_xlfn.XLOOKUP(A1325,'Hospitalisation Details'!$A:$A,'Hospitalisation Details'!$K:$K)</f>
        <v>47</v>
      </c>
    </row>
    <row r="1326" spans="1:17" x14ac:dyDescent="0.3">
      <c r="A1326" s="27" t="s">
        <v>1045</v>
      </c>
      <c r="B1326" s="7" t="str">
        <f>IFERROR(_xlfn.XLOOKUP(A1326,'Customer Names'!$A$2:$A$2336,'Customer Names'!$C$2:$C$2336),"Unknown")</f>
        <v xml:space="preserve">  Megan</v>
      </c>
      <c r="C1326" s="7">
        <f>_xlfn.XLOOKUP(A1326,'Medical Examinations'!$A$2:$A$2336,'Medical Examinations'!$B$2:$B$2336,AVERAGE('Medical Examinations'!$B$2:$B$2336))</f>
        <v>27.72</v>
      </c>
      <c r="D1326" s="7">
        <f>_xlfn.XLOOKUP(A1326,'Medical Examinations'!$A$2:$A$2336,'Medical Examinations'!$C$2:$C$2336,AVERAGE('Medical Examinations'!$C$2:$C$2336))</f>
        <v>5.83</v>
      </c>
      <c r="E1326" s="7" t="str">
        <f>_xlfn.XLOOKUP(A1326,'Medical Examinations'!$A:$A,'Medical Examinations'!$D:$D,"Unknown")</f>
        <v>Yes</v>
      </c>
      <c r="F1326" s="7" t="str">
        <f>_xlfn.XLOOKUP(A1326,'Medical Examinations'!$A:$A,'Medical Examinations'!$E:$E,"Unknown")</f>
        <v>No</v>
      </c>
      <c r="G1326" s="7" t="str">
        <f>_xlfn.XLOOKUP(A1326,'Medical Examinations'!$A:$A,'Medical Examinations'!$F:$F,"Unknown")</f>
        <v>No</v>
      </c>
      <c r="H1326" s="43">
        <f>_xlfn.XLOOKUP(Healthcare!A1326,'Medical Examinations'!$A:$A,'Medical Examinations'!$G:$G,0)</f>
        <v>0</v>
      </c>
      <c r="I1326" s="7" t="str">
        <f>_xlfn.XLOOKUP(A1326,'Medical Examinations'!$A:$A,'Medical Examinations'!$H:$H,"Unknown")</f>
        <v>No</v>
      </c>
      <c r="J1326" s="7" t="str" cm="1">
        <f t="array" ref="J1326">_xlfn.IFS(C1326&lt;18.5,"Under Weight",C1326&lt;=24.9,"Normal Weight",C1326&lt;30,"Over weight",C1326&gt;=30,"Obesity")</f>
        <v>Over weight</v>
      </c>
      <c r="K1326" s="7" t="str" cm="1">
        <f t="array" ref="K1326">_xlfn.IFS(D1326="Null","Unknown",D1326&lt;5.7,"Normal",D1326&lt;6.5,"Prediabetes",D1326&gt;=6.5,"Diabetes")</f>
        <v>Prediabetes</v>
      </c>
      <c r="L1326" s="7" t="str">
        <f>_xlfn.XLOOKUP(A1326,'Hospitalisation Details'!$A:$A,'Hospitalisation Details'!$J:$J,)</f>
        <v>3-Sep-1976</v>
      </c>
      <c r="M1326" s="22">
        <f>+_xlfn.XLOOKUP(A1326,'Hospitalisation Details'!$A:$A,'Hospitalisation Details'!$F:$F)</f>
        <v>8232.64</v>
      </c>
      <c r="N1326" s="7" t="str">
        <f>_xlfn.XLOOKUP(A1326,'Hospitalisation Details'!$A:$A,'Hospitalisation Details'!$G:$G)</f>
        <v>tier - 2</v>
      </c>
      <c r="O1326" s="7" t="str">
        <f>_xlfn.XLOOKUP(A1326,'Hospitalisation Details'!$A:$A,'Hospitalisation Details'!$H:$H)</f>
        <v>tier - 3</v>
      </c>
      <c r="P1326" s="7" t="str">
        <f>_xlfn.XLOOKUP(A1326,'Hospitalisation Details'!$A:$A,'Hospitalisation Details'!$I:$I)</f>
        <v>R1013</v>
      </c>
      <c r="Q1326" s="28">
        <f>_xlfn.XLOOKUP(A1326,'Hospitalisation Details'!$A:$A,'Hospitalisation Details'!$K:$K)</f>
        <v>47</v>
      </c>
    </row>
    <row r="1327" spans="1:17" x14ac:dyDescent="0.3">
      <c r="A1327" s="27" t="s">
        <v>1044</v>
      </c>
      <c r="B1327" s="7" t="str">
        <f>IFERROR(_xlfn.XLOOKUP(A1327,'Customer Names'!$A$2:$A$2336,'Customer Names'!$C$2:$C$2336),"Unknown")</f>
        <v xml:space="preserve">  Kerry A</v>
      </c>
      <c r="C1327" s="7">
        <f>_xlfn.XLOOKUP(A1327,'Medical Examinations'!$A$2:$A$2336,'Medical Examinations'!$B$2:$B$2336,AVERAGE('Medical Examinations'!$B$2:$B$2336))</f>
        <v>29.81</v>
      </c>
      <c r="D1327" s="7">
        <f>_xlfn.XLOOKUP(A1327,'Medical Examinations'!$A$2:$A$2336,'Medical Examinations'!$C$2:$C$2336,AVERAGE('Medical Examinations'!$C$2:$C$2336))</f>
        <v>9.23</v>
      </c>
      <c r="E1327" s="7" t="str">
        <f>_xlfn.XLOOKUP(A1327,'Medical Examinations'!$A:$A,'Medical Examinations'!$D:$D,"Unknown")</f>
        <v>No</v>
      </c>
      <c r="F1327" s="7" t="str">
        <f>_xlfn.XLOOKUP(A1327,'Medical Examinations'!$A:$A,'Medical Examinations'!$E:$E,"Unknown")</f>
        <v>No</v>
      </c>
      <c r="G1327" s="7" t="str">
        <f>_xlfn.XLOOKUP(A1327,'Medical Examinations'!$A:$A,'Medical Examinations'!$F:$F,"Unknown")</f>
        <v>No</v>
      </c>
      <c r="H1327" s="43">
        <f>_xlfn.XLOOKUP(Healthcare!A1327,'Medical Examinations'!$A:$A,'Medical Examinations'!$G:$G,0)</f>
        <v>0</v>
      </c>
      <c r="I1327" s="7" t="str">
        <f>_xlfn.XLOOKUP(A1327,'Medical Examinations'!$A:$A,'Medical Examinations'!$H:$H,"Unknown")</f>
        <v>No</v>
      </c>
      <c r="J1327" s="7" t="str" cm="1">
        <f t="array" ref="J1327">_xlfn.IFS(C1327&lt;18.5,"Under Weight",C1327&lt;=24.9,"Normal Weight",C1327&lt;30,"Over weight",C1327&gt;=30,"Obesity")</f>
        <v>Over weight</v>
      </c>
      <c r="K1327" s="7" t="str" cm="1">
        <f t="array" ref="K1327">_xlfn.IFS(D1327="Null","Unknown",D1327&lt;5.7,"Normal",D1327&lt;6.5,"Prediabetes",D1327&gt;=6.5,"Diabetes")</f>
        <v>Diabetes</v>
      </c>
      <c r="L1327" s="7" t="str">
        <f>_xlfn.XLOOKUP(A1327,'Hospitalisation Details'!$A:$A,'Hospitalisation Details'!$J:$J,)</f>
        <v>30-Jun-1978</v>
      </c>
      <c r="M1327" s="22">
        <f>+_xlfn.XLOOKUP(A1327,'Hospitalisation Details'!$A:$A,'Hospitalisation Details'!$F:$F)</f>
        <v>8219.2000000000007</v>
      </c>
      <c r="N1327" s="7" t="str">
        <f>_xlfn.XLOOKUP(A1327,'Hospitalisation Details'!$A:$A,'Hospitalisation Details'!$G:$G)</f>
        <v>tier - 2</v>
      </c>
      <c r="O1327" s="7" t="str">
        <f>_xlfn.XLOOKUP(A1327,'Hospitalisation Details'!$A:$A,'Hospitalisation Details'!$H:$H)</f>
        <v>tier - 2</v>
      </c>
      <c r="P1327" s="7" t="str">
        <f>_xlfn.XLOOKUP(A1327,'Hospitalisation Details'!$A:$A,'Hospitalisation Details'!$I:$I)</f>
        <v>R1013</v>
      </c>
      <c r="Q1327" s="28">
        <f>_xlfn.XLOOKUP(A1327,'Hospitalisation Details'!$A:$A,'Hospitalisation Details'!$K:$K)</f>
        <v>45</v>
      </c>
    </row>
    <row r="1328" spans="1:17" x14ac:dyDescent="0.3">
      <c r="A1328" s="27" t="s">
        <v>1043</v>
      </c>
      <c r="B1328" s="7" t="str">
        <f>IFERROR(_xlfn.XLOOKUP(A1328,'Customer Names'!$A$2:$A$2336,'Customer Names'!$C$2:$C$2336),"Unknown")</f>
        <v xml:space="preserve">  Kristin</v>
      </c>
      <c r="C1328" s="7">
        <f>_xlfn.XLOOKUP(A1328,'Medical Examinations'!$A$2:$A$2336,'Medical Examinations'!$B$2:$B$2336,AVERAGE('Medical Examinations'!$B$2:$B$2336))</f>
        <v>23.98</v>
      </c>
      <c r="D1328" s="7">
        <f>_xlfn.XLOOKUP(A1328,'Medical Examinations'!$A$2:$A$2336,'Medical Examinations'!$C$2:$C$2336,AVERAGE('Medical Examinations'!$C$2:$C$2336))</f>
        <v>9.89</v>
      </c>
      <c r="E1328" s="7" t="str">
        <f>_xlfn.XLOOKUP(A1328,'Medical Examinations'!$A:$A,'Medical Examinations'!$D:$D,"Unknown")</f>
        <v>No</v>
      </c>
      <c r="F1328" s="7" t="str">
        <f>_xlfn.XLOOKUP(A1328,'Medical Examinations'!$A:$A,'Medical Examinations'!$E:$E,"Unknown")</f>
        <v>No</v>
      </c>
      <c r="G1328" s="7" t="str">
        <f>_xlfn.XLOOKUP(A1328,'Medical Examinations'!$A:$A,'Medical Examinations'!$F:$F,"Unknown")</f>
        <v>No</v>
      </c>
      <c r="H1328" s="43">
        <f>_xlfn.XLOOKUP(Healthcare!A1328,'Medical Examinations'!$A:$A,'Medical Examinations'!$G:$G,0)</f>
        <v>0</v>
      </c>
      <c r="I1328" s="7" t="str">
        <f>_xlfn.XLOOKUP(A1328,'Medical Examinations'!$A:$A,'Medical Examinations'!$H:$H,"Unknown")</f>
        <v>No</v>
      </c>
      <c r="J1328" s="7" t="str" cm="1">
        <f t="array" ref="J1328">_xlfn.IFS(C1328&lt;18.5,"Under Weight",C1328&lt;=24.9,"Normal Weight",C1328&lt;30,"Over weight",C1328&gt;=30,"Obesity")</f>
        <v>Normal Weight</v>
      </c>
      <c r="K1328" s="7" t="str" cm="1">
        <f t="array" ref="K1328">_xlfn.IFS(D1328="Null","Unknown",D1328&lt;5.7,"Normal",D1328&lt;6.5,"Prediabetes",D1328&gt;=6.5,"Diabetes")</f>
        <v>Diabetes</v>
      </c>
      <c r="L1328" s="7" t="str">
        <f>_xlfn.XLOOKUP(A1328,'Hospitalisation Details'!$A:$A,'Hospitalisation Details'!$J:$J,)</f>
        <v>24-Oct-1978</v>
      </c>
      <c r="M1328" s="22">
        <f>+_xlfn.XLOOKUP(A1328,'Hospitalisation Details'!$A:$A,'Hospitalisation Details'!$F:$F)</f>
        <v>8211.1</v>
      </c>
      <c r="N1328" s="7" t="str">
        <f>_xlfn.XLOOKUP(A1328,'Hospitalisation Details'!$A:$A,'Hospitalisation Details'!$G:$G)</f>
        <v>tier - 2</v>
      </c>
      <c r="O1328" s="7" t="str">
        <f>_xlfn.XLOOKUP(A1328,'Hospitalisation Details'!$A:$A,'Hospitalisation Details'!$H:$H)</f>
        <v>tier - 3</v>
      </c>
      <c r="P1328" s="7" t="str">
        <f>_xlfn.XLOOKUP(A1328,'Hospitalisation Details'!$A:$A,'Hospitalisation Details'!$I:$I)</f>
        <v>R1013</v>
      </c>
      <c r="Q1328" s="28">
        <f>_xlfn.XLOOKUP(A1328,'Hospitalisation Details'!$A:$A,'Hospitalisation Details'!$K:$K)</f>
        <v>45</v>
      </c>
    </row>
    <row r="1329" spans="1:17" x14ac:dyDescent="0.3">
      <c r="A1329" s="27" t="s">
        <v>1042</v>
      </c>
      <c r="B1329" s="7" t="str">
        <f>IFERROR(_xlfn.XLOOKUP(A1329,'Customer Names'!$A$2:$A$2336,'Customer Names'!$C$2:$C$2336),"Unknown")</f>
        <v xml:space="preserve">  Christopher R</v>
      </c>
      <c r="C1329" s="7">
        <f>_xlfn.XLOOKUP(A1329,'Medical Examinations'!$A$2:$A$2336,'Medical Examinations'!$B$2:$B$2336,AVERAGE('Medical Examinations'!$B$2:$B$2336))</f>
        <v>17.34</v>
      </c>
      <c r="D1329" s="7">
        <f>_xlfn.XLOOKUP(A1329,'Medical Examinations'!$A$2:$A$2336,'Medical Examinations'!$C$2:$C$2336,AVERAGE('Medical Examinations'!$C$2:$C$2336))</f>
        <v>12</v>
      </c>
      <c r="E1329" s="7" t="str">
        <f>_xlfn.XLOOKUP(A1329,'Medical Examinations'!$A:$A,'Medical Examinations'!$D:$D,"Unknown")</f>
        <v>No</v>
      </c>
      <c r="F1329" s="7" t="str">
        <f>_xlfn.XLOOKUP(A1329,'Medical Examinations'!$A:$A,'Medical Examinations'!$E:$E,"Unknown")</f>
        <v>No</v>
      </c>
      <c r="G1329" s="7" t="str">
        <f>_xlfn.XLOOKUP(A1329,'Medical Examinations'!$A:$A,'Medical Examinations'!$F:$F,"Unknown")</f>
        <v>No</v>
      </c>
      <c r="H1329" s="43">
        <f>_xlfn.XLOOKUP(Healthcare!A1329,'Medical Examinations'!$A:$A,'Medical Examinations'!$G:$G,0)</f>
        <v>0</v>
      </c>
      <c r="I1329" s="7" t="str">
        <f>_xlfn.XLOOKUP(A1329,'Medical Examinations'!$A:$A,'Medical Examinations'!$H:$H,"Unknown")</f>
        <v>No</v>
      </c>
      <c r="J1329" s="7" t="str" cm="1">
        <f t="array" ref="J1329">_xlfn.IFS(C1329&lt;18.5,"Under Weight",C1329&lt;=24.9,"Normal Weight",C1329&lt;30,"Over weight",C1329&gt;=30,"Obesity")</f>
        <v>Under Weight</v>
      </c>
      <c r="K1329" s="7" t="str" cm="1">
        <f t="array" ref="K1329">_xlfn.IFS(D1329="Null","Unknown",D1329&lt;5.7,"Normal",D1329&lt;6.5,"Prediabetes",D1329&gt;=6.5,"Diabetes")</f>
        <v>Diabetes</v>
      </c>
      <c r="L1329" s="7" t="str">
        <f>_xlfn.XLOOKUP(A1329,'Hospitalisation Details'!$A:$A,'Hospitalisation Details'!$J:$J,)</f>
        <v>23-Nov-1962</v>
      </c>
      <c r="M1329" s="22">
        <f>+_xlfn.XLOOKUP(A1329,'Hospitalisation Details'!$A:$A,'Hospitalisation Details'!$F:$F)</f>
        <v>8188.12</v>
      </c>
      <c r="N1329" s="7" t="str">
        <f>_xlfn.XLOOKUP(A1329,'Hospitalisation Details'!$A:$A,'Hospitalisation Details'!$G:$G)</f>
        <v>tier - 3</v>
      </c>
      <c r="O1329" s="7" t="str">
        <f>_xlfn.XLOOKUP(A1329,'Hospitalisation Details'!$A:$A,'Hospitalisation Details'!$H:$H)</f>
        <v>tier - 3</v>
      </c>
      <c r="P1329" s="7" t="str">
        <f>_xlfn.XLOOKUP(A1329,'Hospitalisation Details'!$A:$A,'Hospitalisation Details'!$I:$I)</f>
        <v>R1013</v>
      </c>
      <c r="Q1329" s="28">
        <f>_xlfn.XLOOKUP(A1329,'Hospitalisation Details'!$A:$A,'Hospitalisation Details'!$K:$K)</f>
        <v>61</v>
      </c>
    </row>
    <row r="1330" spans="1:17" x14ac:dyDescent="0.3">
      <c r="A1330" s="27" t="s">
        <v>1041</v>
      </c>
      <c r="B1330" s="7" t="str">
        <f>IFERROR(_xlfn.XLOOKUP(A1330,'Customer Names'!$A$2:$A$2336,'Customer Names'!$C$2:$C$2336),"Unknown")</f>
        <v xml:space="preserve">  Elizabeth A</v>
      </c>
      <c r="C1330" s="7">
        <f>_xlfn.XLOOKUP(A1330,'Medical Examinations'!$A$2:$A$2336,'Medical Examinations'!$B$2:$B$2336,AVERAGE('Medical Examinations'!$B$2:$B$2336))</f>
        <v>40.39</v>
      </c>
      <c r="D1330" s="7">
        <f>_xlfn.XLOOKUP(A1330,'Medical Examinations'!$A$2:$A$2336,'Medical Examinations'!$C$2:$C$2336,AVERAGE('Medical Examinations'!$C$2:$C$2336))</f>
        <v>4.24</v>
      </c>
      <c r="E1330" s="7" t="str">
        <f>_xlfn.XLOOKUP(A1330,'Medical Examinations'!$A:$A,'Medical Examinations'!$D:$D,"Unknown")</f>
        <v>Yes</v>
      </c>
      <c r="F1330" s="7" t="str">
        <f>_xlfn.XLOOKUP(A1330,'Medical Examinations'!$A:$A,'Medical Examinations'!$E:$E,"Unknown")</f>
        <v>No</v>
      </c>
      <c r="G1330" s="7" t="str">
        <f>_xlfn.XLOOKUP(A1330,'Medical Examinations'!$A:$A,'Medical Examinations'!$F:$F,"Unknown")</f>
        <v>Yes</v>
      </c>
      <c r="H1330" s="43">
        <f>_xlfn.XLOOKUP(Healthcare!A1330,'Medical Examinations'!$A:$A,'Medical Examinations'!$G:$G,0)</f>
        <v>1</v>
      </c>
      <c r="I1330" s="7" t="str">
        <f>_xlfn.XLOOKUP(A1330,'Medical Examinations'!$A:$A,'Medical Examinations'!$H:$H,"Unknown")</f>
        <v>No</v>
      </c>
      <c r="J1330" s="7" t="str" cm="1">
        <f t="array" ref="J1330">_xlfn.IFS(C1330&lt;18.5,"Under Weight",C1330&lt;=24.9,"Normal Weight",C1330&lt;30,"Over weight",C1330&gt;=30,"Obesity")</f>
        <v>Obesity</v>
      </c>
      <c r="K1330" s="7" t="str" cm="1">
        <f t="array" ref="K1330">_xlfn.IFS(D1330="Null","Unknown",D1330&lt;5.7,"Normal",D1330&lt;6.5,"Prediabetes",D1330&gt;=6.5,"Diabetes")</f>
        <v>Normal</v>
      </c>
      <c r="L1330" s="7" t="str">
        <f>_xlfn.XLOOKUP(A1330,'Hospitalisation Details'!$A:$A,'Hospitalisation Details'!$J:$J,)</f>
        <v>21-Oct-1997</v>
      </c>
      <c r="M1330" s="22">
        <f>+_xlfn.XLOOKUP(A1330,'Hospitalisation Details'!$A:$A,'Hospitalisation Details'!$F:$F)</f>
        <v>8182.89</v>
      </c>
      <c r="N1330" s="7" t="str">
        <f>_xlfn.XLOOKUP(A1330,'Hospitalisation Details'!$A:$A,'Hospitalisation Details'!$G:$G)</f>
        <v>tier - 2</v>
      </c>
      <c r="O1330" s="7" t="str">
        <f>_xlfn.XLOOKUP(A1330,'Hospitalisation Details'!$A:$A,'Hospitalisation Details'!$H:$H)</f>
        <v>tier - 1</v>
      </c>
      <c r="P1330" s="7" t="str">
        <f>_xlfn.XLOOKUP(A1330,'Hospitalisation Details'!$A:$A,'Hospitalisation Details'!$I:$I)</f>
        <v>R1026</v>
      </c>
      <c r="Q1330" s="28">
        <f>_xlfn.XLOOKUP(A1330,'Hospitalisation Details'!$A:$A,'Hospitalisation Details'!$K:$K)</f>
        <v>26</v>
      </c>
    </row>
    <row r="1331" spans="1:17" x14ac:dyDescent="0.3">
      <c r="A1331" s="27" t="s">
        <v>1040</v>
      </c>
      <c r="B1331" s="7" t="str">
        <f>IFERROR(_xlfn.XLOOKUP(A1331,'Customer Names'!$A$2:$A$2336,'Customer Names'!$C$2:$C$2336),"Unknown")</f>
        <v xml:space="preserve">  Andrew</v>
      </c>
      <c r="C1331" s="7">
        <f>_xlfn.XLOOKUP(A1331,'Medical Examinations'!$A$2:$A$2336,'Medical Examinations'!$B$2:$B$2336,AVERAGE('Medical Examinations'!$B$2:$B$2336))</f>
        <v>25.96</v>
      </c>
      <c r="D1331" s="7">
        <f>_xlfn.XLOOKUP(A1331,'Medical Examinations'!$A$2:$A$2336,'Medical Examinations'!$C$2:$C$2336,AVERAGE('Medical Examinations'!$C$2:$C$2336))</f>
        <v>4.68</v>
      </c>
      <c r="E1331" s="7" t="str">
        <f>_xlfn.XLOOKUP(A1331,'Medical Examinations'!$A:$A,'Medical Examinations'!$D:$D,"Unknown")</f>
        <v>Yes</v>
      </c>
      <c r="F1331" s="7" t="str">
        <f>_xlfn.XLOOKUP(A1331,'Medical Examinations'!$A:$A,'Medical Examinations'!$E:$E,"Unknown")</f>
        <v>No</v>
      </c>
      <c r="G1331" s="7" t="str">
        <f>_xlfn.XLOOKUP(A1331,'Medical Examinations'!$A:$A,'Medical Examinations'!$F:$F,"Unknown")</f>
        <v>Yes</v>
      </c>
      <c r="H1331" s="43">
        <f>_xlfn.XLOOKUP(Healthcare!A1331,'Medical Examinations'!$A:$A,'Medical Examinations'!$G:$G,0)</f>
        <v>1</v>
      </c>
      <c r="I1331" s="7" t="str">
        <f>_xlfn.XLOOKUP(A1331,'Medical Examinations'!$A:$A,'Medical Examinations'!$H:$H,"Unknown")</f>
        <v>No</v>
      </c>
      <c r="J1331" s="7" t="str" cm="1">
        <f t="array" ref="J1331">_xlfn.IFS(C1331&lt;18.5,"Under Weight",C1331&lt;=24.9,"Normal Weight",C1331&lt;30,"Over weight",C1331&gt;=30,"Obesity")</f>
        <v>Over weight</v>
      </c>
      <c r="K1331" s="7" t="str" cm="1">
        <f t="array" ref="K1331">_xlfn.IFS(D1331="Null","Unknown",D1331&lt;5.7,"Normal",D1331&lt;6.5,"Prediabetes",D1331&gt;=6.5,"Diabetes")</f>
        <v>Normal</v>
      </c>
      <c r="L1331" s="7" t="str">
        <f>_xlfn.XLOOKUP(A1331,'Hospitalisation Details'!$A:$A,'Hospitalisation Details'!$J:$J,)</f>
        <v>8-Jun-1983</v>
      </c>
      <c r="M1331" s="22">
        <f>+_xlfn.XLOOKUP(A1331,'Hospitalisation Details'!$A:$A,'Hospitalisation Details'!$F:$F)</f>
        <v>8179.51</v>
      </c>
      <c r="N1331" s="7" t="str">
        <f>_xlfn.XLOOKUP(A1331,'Hospitalisation Details'!$A:$A,'Hospitalisation Details'!$G:$G)</f>
        <v>tier - 2</v>
      </c>
      <c r="O1331" s="7" t="str">
        <f>_xlfn.XLOOKUP(A1331,'Hospitalisation Details'!$A:$A,'Hospitalisation Details'!$H:$H)</f>
        <v>tier - 2</v>
      </c>
      <c r="P1331" s="7" t="str">
        <f>_xlfn.XLOOKUP(A1331,'Hospitalisation Details'!$A:$A,'Hospitalisation Details'!$I:$I)</f>
        <v>R1020</v>
      </c>
      <c r="Q1331" s="28">
        <f>_xlfn.XLOOKUP(A1331,'Hospitalisation Details'!$A:$A,'Hospitalisation Details'!$K:$K)</f>
        <v>40</v>
      </c>
    </row>
    <row r="1332" spans="1:17" x14ac:dyDescent="0.3">
      <c r="A1332" s="27" t="s">
        <v>1039</v>
      </c>
      <c r="B1332" s="7" t="str">
        <f>IFERROR(_xlfn.XLOOKUP(A1332,'Customer Names'!$A$2:$A$2336,'Customer Names'!$C$2:$C$2336),"Unknown")</f>
        <v xml:space="preserve">  Dawn M</v>
      </c>
      <c r="C1332" s="7">
        <f>_xlfn.XLOOKUP(A1332,'Medical Examinations'!$A$2:$A$2336,'Medical Examinations'!$B$2:$B$2336,AVERAGE('Medical Examinations'!$B$2:$B$2336))</f>
        <v>17.68</v>
      </c>
      <c r="D1332" s="7">
        <f>_xlfn.XLOOKUP(A1332,'Medical Examinations'!$A$2:$A$2336,'Medical Examinations'!$C$2:$C$2336,AVERAGE('Medical Examinations'!$C$2:$C$2336))</f>
        <v>8.57</v>
      </c>
      <c r="E1332" s="7" t="str">
        <f>_xlfn.XLOOKUP(A1332,'Medical Examinations'!$A:$A,'Medical Examinations'!$D:$D,"Unknown")</f>
        <v>Yes</v>
      </c>
      <c r="F1332" s="7" t="str">
        <f>_xlfn.XLOOKUP(A1332,'Medical Examinations'!$A:$A,'Medical Examinations'!$E:$E,"Unknown")</f>
        <v>No</v>
      </c>
      <c r="G1332" s="7" t="str">
        <f>_xlfn.XLOOKUP(A1332,'Medical Examinations'!$A:$A,'Medical Examinations'!$F:$F,"Unknown")</f>
        <v>Yes</v>
      </c>
      <c r="H1332" s="43">
        <f>_xlfn.XLOOKUP(Healthcare!A1332,'Medical Examinations'!$A:$A,'Medical Examinations'!$G:$G,0)</f>
        <v>1</v>
      </c>
      <c r="I1332" s="7" t="str">
        <f>_xlfn.XLOOKUP(A1332,'Medical Examinations'!$A:$A,'Medical Examinations'!$H:$H,"Unknown")</f>
        <v>No</v>
      </c>
      <c r="J1332" s="7" t="str" cm="1">
        <f t="array" ref="J1332">_xlfn.IFS(C1332&lt;18.5,"Under Weight",C1332&lt;=24.9,"Normal Weight",C1332&lt;30,"Over weight",C1332&gt;=30,"Obesity")</f>
        <v>Under Weight</v>
      </c>
      <c r="K1332" s="7" t="str" cm="1">
        <f t="array" ref="K1332">_xlfn.IFS(D1332="Null","Unknown",D1332&lt;5.7,"Normal",D1332&lt;6.5,"Prediabetes",D1332&gt;=6.5,"Diabetes")</f>
        <v>Diabetes</v>
      </c>
      <c r="L1332" s="7" t="str">
        <f>_xlfn.XLOOKUP(A1332,'Hospitalisation Details'!$A:$A,'Hospitalisation Details'!$J:$J,)</f>
        <v>5-Nov-1963</v>
      </c>
      <c r="M1332" s="22">
        <f>+_xlfn.XLOOKUP(A1332,'Hospitalisation Details'!$A:$A,'Hospitalisation Details'!$F:$F)</f>
        <v>8177.9</v>
      </c>
      <c r="N1332" s="7" t="str">
        <f>_xlfn.XLOOKUP(A1332,'Hospitalisation Details'!$A:$A,'Hospitalisation Details'!$G:$G)</f>
        <v>tier - 3</v>
      </c>
      <c r="O1332" s="7" t="str">
        <f>_xlfn.XLOOKUP(A1332,'Hospitalisation Details'!$A:$A,'Hospitalisation Details'!$H:$H)</f>
        <v>tier - 1</v>
      </c>
      <c r="P1332" s="7" t="str">
        <f>_xlfn.XLOOKUP(A1332,'Hospitalisation Details'!$A:$A,'Hospitalisation Details'!$I:$I)</f>
        <v>R1013</v>
      </c>
      <c r="Q1332" s="28">
        <f>_xlfn.XLOOKUP(A1332,'Hospitalisation Details'!$A:$A,'Hospitalisation Details'!$K:$K)</f>
        <v>60</v>
      </c>
    </row>
    <row r="1333" spans="1:17" x14ac:dyDescent="0.3">
      <c r="A1333" s="27" t="s">
        <v>1038</v>
      </c>
      <c r="B1333" s="7" t="str">
        <f>IFERROR(_xlfn.XLOOKUP(A1333,'Customer Names'!$A$2:$A$2336,'Customer Names'!$C$2:$C$2336),"Unknown")</f>
        <v xml:space="preserve">  Jonathan P</v>
      </c>
      <c r="C1333" s="7">
        <f>_xlfn.XLOOKUP(A1333,'Medical Examinations'!$A$2:$A$2336,'Medical Examinations'!$B$2:$B$2336,AVERAGE('Medical Examinations'!$B$2:$B$2336))</f>
        <v>30.875</v>
      </c>
      <c r="D1333" s="7">
        <f>_xlfn.XLOOKUP(A1333,'Medical Examinations'!$A$2:$A$2336,'Medical Examinations'!$C$2:$C$2336,AVERAGE('Medical Examinations'!$C$2:$C$2336))</f>
        <v>4.0999999999999996</v>
      </c>
      <c r="E1333" s="7" t="str">
        <f>_xlfn.XLOOKUP(A1333,'Medical Examinations'!$A:$A,'Medical Examinations'!$D:$D,"Unknown")</f>
        <v>No</v>
      </c>
      <c r="F1333" s="7" t="str">
        <f>_xlfn.XLOOKUP(A1333,'Medical Examinations'!$A:$A,'Medical Examinations'!$E:$E,"Unknown")</f>
        <v>No</v>
      </c>
      <c r="G1333" s="7" t="str">
        <f>_xlfn.XLOOKUP(A1333,'Medical Examinations'!$A:$A,'Medical Examinations'!$F:$F,"Unknown")</f>
        <v>No</v>
      </c>
      <c r="H1333" s="43">
        <f>_xlfn.XLOOKUP(Healthcare!A1333,'Medical Examinations'!$A:$A,'Medical Examinations'!$G:$G,0)</f>
        <v>0</v>
      </c>
      <c r="I1333" s="7" t="str">
        <f>_xlfn.XLOOKUP(A1333,'Medical Examinations'!$A:$A,'Medical Examinations'!$H:$H,"Unknown")</f>
        <v>No</v>
      </c>
      <c r="J1333" s="7" t="str" cm="1">
        <f t="array" ref="J1333">_xlfn.IFS(C1333&lt;18.5,"Under Weight",C1333&lt;=24.9,"Normal Weight",C1333&lt;30,"Over weight",C1333&gt;=30,"Obesity")</f>
        <v>Obesity</v>
      </c>
      <c r="K1333" s="7" t="str" cm="1">
        <f t="array" ref="K1333">_xlfn.IFS(D1333="Null","Unknown",D1333&lt;5.7,"Normal",D1333&lt;6.5,"Prediabetes",D1333&gt;=6.5,"Diabetes")</f>
        <v>Normal</v>
      </c>
      <c r="L1333" s="7" t="str">
        <f>_xlfn.XLOOKUP(A1333,'Hospitalisation Details'!$A:$A,'Hospitalisation Details'!$J:$J,)</f>
        <v>28-Jun-1982</v>
      </c>
      <c r="M1333" s="22">
        <f>+_xlfn.XLOOKUP(A1333,'Hospitalisation Details'!$A:$A,'Hospitalisation Details'!$F:$F)</f>
        <v>8162.72</v>
      </c>
      <c r="N1333" s="7" t="str">
        <f>_xlfn.XLOOKUP(A1333,'Hospitalisation Details'!$A:$A,'Hospitalisation Details'!$G:$G)</f>
        <v>tier - 3</v>
      </c>
      <c r="O1333" s="7" t="str">
        <f>_xlfn.XLOOKUP(A1333,'Hospitalisation Details'!$A:$A,'Hospitalisation Details'!$H:$H)</f>
        <v>tier - 3</v>
      </c>
      <c r="P1333" s="7" t="str">
        <f>_xlfn.XLOOKUP(A1333,'Hospitalisation Details'!$A:$A,'Hospitalisation Details'!$I:$I)</f>
        <v>R1012</v>
      </c>
      <c r="Q1333" s="28">
        <f>_xlfn.XLOOKUP(A1333,'Hospitalisation Details'!$A:$A,'Hospitalisation Details'!$K:$K)</f>
        <v>41</v>
      </c>
    </row>
    <row r="1334" spans="1:17" x14ac:dyDescent="0.3">
      <c r="A1334" s="27" t="s">
        <v>1037</v>
      </c>
      <c r="B1334" s="7" t="str">
        <f>IFERROR(_xlfn.XLOOKUP(A1334,'Customer Names'!$A$2:$A$2336,'Customer Names'!$C$2:$C$2336),"Unknown")</f>
        <v xml:space="preserve">  Gina</v>
      </c>
      <c r="C1334" s="7">
        <f>_xlfn.XLOOKUP(A1334,'Medical Examinations'!$A$2:$A$2336,'Medical Examinations'!$B$2:$B$2336,AVERAGE('Medical Examinations'!$B$2:$B$2336))</f>
        <v>30.81</v>
      </c>
      <c r="D1334" s="7">
        <f>_xlfn.XLOOKUP(A1334,'Medical Examinations'!$A$2:$A$2336,'Medical Examinations'!$C$2:$C$2336,AVERAGE('Medical Examinations'!$C$2:$C$2336))</f>
        <v>4.49</v>
      </c>
      <c r="E1334" s="7" t="str">
        <f>_xlfn.XLOOKUP(A1334,'Medical Examinations'!$A:$A,'Medical Examinations'!$D:$D,"Unknown")</f>
        <v>No</v>
      </c>
      <c r="F1334" s="7" t="str">
        <f>_xlfn.XLOOKUP(A1334,'Medical Examinations'!$A:$A,'Medical Examinations'!$E:$E,"Unknown")</f>
        <v>No</v>
      </c>
      <c r="G1334" s="7" t="str">
        <f>_xlfn.XLOOKUP(A1334,'Medical Examinations'!$A:$A,'Medical Examinations'!$F:$F,"Unknown")</f>
        <v>No</v>
      </c>
      <c r="H1334" s="43">
        <f>_xlfn.XLOOKUP(Healthcare!A1334,'Medical Examinations'!$A:$A,'Medical Examinations'!$G:$G,0)</f>
        <v>0</v>
      </c>
      <c r="I1334" s="7" t="str">
        <f>_xlfn.XLOOKUP(A1334,'Medical Examinations'!$A:$A,'Medical Examinations'!$H:$H,"Unknown")</f>
        <v>No</v>
      </c>
      <c r="J1334" s="7" t="str" cm="1">
        <f t="array" ref="J1334">_xlfn.IFS(C1334&lt;18.5,"Under Weight",C1334&lt;=24.9,"Normal Weight",C1334&lt;30,"Over weight",C1334&gt;=30,"Obesity")</f>
        <v>Obesity</v>
      </c>
      <c r="K1334" s="7" t="str" cm="1">
        <f t="array" ref="K1334">_xlfn.IFS(D1334="Null","Unknown",D1334&lt;5.7,"Normal",D1334&lt;6.5,"Prediabetes",D1334&gt;=6.5,"Diabetes")</f>
        <v>Normal</v>
      </c>
      <c r="L1334" s="7" t="str">
        <f>_xlfn.XLOOKUP(A1334,'Hospitalisation Details'!$A:$A,'Hospitalisation Details'!$J:$J,)</f>
        <v>21-Jun-1990</v>
      </c>
      <c r="M1334" s="22">
        <f>+_xlfn.XLOOKUP(A1334,'Hospitalisation Details'!$A:$A,'Hospitalisation Details'!$F:$F)</f>
        <v>8157.92</v>
      </c>
      <c r="N1334" s="7" t="str">
        <f>_xlfn.XLOOKUP(A1334,'Hospitalisation Details'!$A:$A,'Hospitalisation Details'!$G:$G)</f>
        <v>tier - 2</v>
      </c>
      <c r="O1334" s="7" t="str">
        <f>_xlfn.XLOOKUP(A1334,'Hospitalisation Details'!$A:$A,'Hospitalisation Details'!$H:$H)</f>
        <v>tier - 3</v>
      </c>
      <c r="P1334" s="7" t="str">
        <f>_xlfn.XLOOKUP(A1334,'Hospitalisation Details'!$A:$A,'Hospitalisation Details'!$I:$I)</f>
        <v>R1025</v>
      </c>
      <c r="Q1334" s="28">
        <f>_xlfn.XLOOKUP(A1334,'Hospitalisation Details'!$A:$A,'Hospitalisation Details'!$K:$K)</f>
        <v>33</v>
      </c>
    </row>
    <row r="1335" spans="1:17" x14ac:dyDescent="0.3">
      <c r="A1335" s="27" t="s">
        <v>1036</v>
      </c>
      <c r="B1335" s="7" t="str">
        <f>IFERROR(_xlfn.XLOOKUP(A1335,'Customer Names'!$A$2:$A$2336,'Customer Names'!$C$2:$C$2336),"Unknown")</f>
        <v xml:space="preserve">  Dino</v>
      </c>
      <c r="C1335" s="7">
        <f>_xlfn.XLOOKUP(A1335,'Medical Examinations'!$A$2:$A$2336,'Medical Examinations'!$B$2:$B$2336,AVERAGE('Medical Examinations'!$B$2:$B$2336))</f>
        <v>36.85</v>
      </c>
      <c r="D1335" s="7">
        <f>_xlfn.XLOOKUP(A1335,'Medical Examinations'!$A$2:$A$2336,'Medical Examinations'!$C$2:$C$2336,AVERAGE('Medical Examinations'!$C$2:$C$2336))</f>
        <v>8.8000000000000007</v>
      </c>
      <c r="E1335" s="7" t="str">
        <f>_xlfn.XLOOKUP(A1335,'Medical Examinations'!$A:$A,'Medical Examinations'!$D:$D,"Unknown")</f>
        <v>No</v>
      </c>
      <c r="F1335" s="7" t="str">
        <f>_xlfn.XLOOKUP(A1335,'Medical Examinations'!$A:$A,'Medical Examinations'!$E:$E,"Unknown")</f>
        <v>No</v>
      </c>
      <c r="G1335" s="7" t="str">
        <f>_xlfn.XLOOKUP(A1335,'Medical Examinations'!$A:$A,'Medical Examinations'!$F:$F,"Unknown")</f>
        <v>No</v>
      </c>
      <c r="H1335" s="43">
        <f>_xlfn.XLOOKUP(Healthcare!A1335,'Medical Examinations'!$A:$A,'Medical Examinations'!$G:$G,0)</f>
        <v>2</v>
      </c>
      <c r="I1335" s="7" t="str">
        <f>_xlfn.XLOOKUP(A1335,'Medical Examinations'!$A:$A,'Medical Examinations'!$H:$H,"Unknown")</f>
        <v>No</v>
      </c>
      <c r="J1335" s="7" t="str" cm="1">
        <f t="array" ref="J1335">_xlfn.IFS(C1335&lt;18.5,"Under Weight",C1335&lt;=24.9,"Normal Weight",C1335&lt;30,"Over weight",C1335&gt;=30,"Obesity")</f>
        <v>Obesity</v>
      </c>
      <c r="K1335" s="7" t="str" cm="1">
        <f t="array" ref="K1335">_xlfn.IFS(D1335="Null","Unknown",D1335&lt;5.7,"Normal",D1335&lt;6.5,"Prediabetes",D1335&gt;=6.5,"Diabetes")</f>
        <v>Diabetes</v>
      </c>
      <c r="L1335" s="7" t="str">
        <f>_xlfn.XLOOKUP(A1335,'Hospitalisation Details'!$A:$A,'Hospitalisation Details'!$J:$J,)</f>
        <v>3-Sep-1973</v>
      </c>
      <c r="M1335" s="22">
        <f>+_xlfn.XLOOKUP(A1335,'Hospitalisation Details'!$A:$A,'Hospitalisation Details'!$F:$F)</f>
        <v>8125.78</v>
      </c>
      <c r="N1335" s="7" t="str">
        <f>_xlfn.XLOOKUP(A1335,'Hospitalisation Details'!$A:$A,'Hospitalisation Details'!$G:$G)</f>
        <v>tier - 2</v>
      </c>
      <c r="O1335" s="7" t="str">
        <f>_xlfn.XLOOKUP(A1335,'Hospitalisation Details'!$A:$A,'Hospitalisation Details'!$H:$H)</f>
        <v>tier - 2</v>
      </c>
      <c r="P1335" s="7" t="str">
        <f>_xlfn.XLOOKUP(A1335,'Hospitalisation Details'!$A:$A,'Hospitalisation Details'!$I:$I)</f>
        <v>R1013</v>
      </c>
      <c r="Q1335" s="28">
        <f>_xlfn.XLOOKUP(A1335,'Hospitalisation Details'!$A:$A,'Hospitalisation Details'!$K:$K)</f>
        <v>50</v>
      </c>
    </row>
    <row r="1336" spans="1:17" x14ac:dyDescent="0.3">
      <c r="A1336" s="27" t="s">
        <v>1035</v>
      </c>
      <c r="B1336" s="7" t="str">
        <f>IFERROR(_xlfn.XLOOKUP(A1336,'Customer Names'!$A$2:$A$2336,'Customer Names'!$C$2:$C$2336),"Unknown")</f>
        <v xml:space="preserve">  Jan</v>
      </c>
      <c r="C1336" s="7">
        <f>_xlfn.XLOOKUP(A1336,'Medical Examinations'!$A$2:$A$2336,'Medical Examinations'!$B$2:$B$2336,AVERAGE('Medical Examinations'!$B$2:$B$2336))</f>
        <v>35.86</v>
      </c>
      <c r="D1336" s="7">
        <f>_xlfn.XLOOKUP(A1336,'Medical Examinations'!$A$2:$A$2336,'Medical Examinations'!$C$2:$C$2336,AVERAGE('Medical Examinations'!$C$2:$C$2336))</f>
        <v>7.93</v>
      </c>
      <c r="E1336" s="7" t="str">
        <f>_xlfn.XLOOKUP(A1336,'Medical Examinations'!$A:$A,'Medical Examinations'!$D:$D,"Unknown")</f>
        <v>No</v>
      </c>
      <c r="F1336" s="7" t="str">
        <f>_xlfn.XLOOKUP(A1336,'Medical Examinations'!$A:$A,'Medical Examinations'!$E:$E,"Unknown")</f>
        <v>No</v>
      </c>
      <c r="G1336" s="7" t="str">
        <f>_xlfn.XLOOKUP(A1336,'Medical Examinations'!$A:$A,'Medical Examinations'!$F:$F,"Unknown")</f>
        <v>No</v>
      </c>
      <c r="H1336" s="43">
        <f>_xlfn.XLOOKUP(Healthcare!A1336,'Medical Examinations'!$A:$A,'Medical Examinations'!$G:$G,0)</f>
        <v>2</v>
      </c>
      <c r="I1336" s="7" t="str">
        <f>_xlfn.XLOOKUP(A1336,'Medical Examinations'!$A:$A,'Medical Examinations'!$H:$H,"Unknown")</f>
        <v>No</v>
      </c>
      <c r="J1336" s="7" t="str" cm="1">
        <f t="array" ref="J1336">_xlfn.IFS(C1336&lt;18.5,"Under Weight",C1336&lt;=24.9,"Normal Weight",C1336&lt;30,"Over weight",C1336&gt;=30,"Obesity")</f>
        <v>Obesity</v>
      </c>
      <c r="K1336" s="7" t="str" cm="1">
        <f t="array" ref="K1336">_xlfn.IFS(D1336="Null","Unknown",D1336&lt;5.7,"Normal",D1336&lt;6.5,"Prediabetes",D1336&gt;=6.5,"Diabetes")</f>
        <v>Diabetes</v>
      </c>
      <c r="L1336" s="7" t="str">
        <f>_xlfn.XLOOKUP(A1336,'Hospitalisation Details'!$A:$A,'Hospitalisation Details'!$J:$J,)</f>
        <v>30-Aug-1973</v>
      </c>
      <c r="M1336" s="22">
        <f>+_xlfn.XLOOKUP(A1336,'Hospitalisation Details'!$A:$A,'Hospitalisation Details'!$F:$F)</f>
        <v>8124.41</v>
      </c>
      <c r="N1336" s="7" t="str">
        <f>_xlfn.XLOOKUP(A1336,'Hospitalisation Details'!$A:$A,'Hospitalisation Details'!$G:$G)</f>
        <v>tier - 3</v>
      </c>
      <c r="O1336" s="7" t="str">
        <f>_xlfn.XLOOKUP(A1336,'Hospitalisation Details'!$A:$A,'Hospitalisation Details'!$H:$H)</f>
        <v>tier - 1</v>
      </c>
      <c r="P1336" s="7" t="str">
        <f>_xlfn.XLOOKUP(A1336,'Hospitalisation Details'!$A:$A,'Hospitalisation Details'!$I:$I)</f>
        <v>R1013</v>
      </c>
      <c r="Q1336" s="28">
        <f>_xlfn.XLOOKUP(A1336,'Hospitalisation Details'!$A:$A,'Hospitalisation Details'!$K:$K)</f>
        <v>50</v>
      </c>
    </row>
    <row r="1337" spans="1:17" x14ac:dyDescent="0.3">
      <c r="A1337" s="27" t="s">
        <v>1034</v>
      </c>
      <c r="B1337" s="7" t="str">
        <f>IFERROR(_xlfn.XLOOKUP(A1337,'Customer Names'!$A$2:$A$2336,'Customer Names'!$C$2:$C$2336),"Unknown")</f>
        <v xml:space="preserve">  Jonathan E</v>
      </c>
      <c r="C1337" s="7">
        <f>_xlfn.XLOOKUP(A1337,'Medical Examinations'!$A$2:$A$2336,'Medical Examinations'!$B$2:$B$2336,AVERAGE('Medical Examinations'!$B$2:$B$2336))</f>
        <v>30.3</v>
      </c>
      <c r="D1337" s="7">
        <f>_xlfn.XLOOKUP(A1337,'Medical Examinations'!$A$2:$A$2336,'Medical Examinations'!$C$2:$C$2336,AVERAGE('Medical Examinations'!$C$2:$C$2336))</f>
        <v>9.4499999999999993</v>
      </c>
      <c r="E1337" s="7" t="str">
        <f>_xlfn.XLOOKUP(A1337,'Medical Examinations'!$A:$A,'Medical Examinations'!$D:$D,"Unknown")</f>
        <v>No</v>
      </c>
      <c r="F1337" s="7" t="str">
        <f>_xlfn.XLOOKUP(A1337,'Medical Examinations'!$A:$A,'Medical Examinations'!$E:$E,"Unknown")</f>
        <v>No</v>
      </c>
      <c r="G1337" s="7" t="str">
        <f>_xlfn.XLOOKUP(A1337,'Medical Examinations'!$A:$A,'Medical Examinations'!$F:$F,"Unknown")</f>
        <v>No</v>
      </c>
      <c r="H1337" s="43">
        <f>_xlfn.XLOOKUP(Healthcare!A1337,'Medical Examinations'!$A:$A,'Medical Examinations'!$G:$G,0)</f>
        <v>2</v>
      </c>
      <c r="I1337" s="7" t="str">
        <f>_xlfn.XLOOKUP(A1337,'Medical Examinations'!$A:$A,'Medical Examinations'!$H:$H,"Unknown")</f>
        <v>No</v>
      </c>
      <c r="J1337" s="7" t="str" cm="1">
        <f t="array" ref="J1337">_xlfn.IFS(C1337&lt;18.5,"Under Weight",C1337&lt;=24.9,"Normal Weight",C1337&lt;30,"Over weight",C1337&gt;=30,"Obesity")</f>
        <v>Obesity</v>
      </c>
      <c r="K1337" s="7" t="str" cm="1">
        <f t="array" ref="K1337">_xlfn.IFS(D1337="Null","Unknown",D1337&lt;5.7,"Normal",D1337&lt;6.5,"Prediabetes",D1337&gt;=6.5,"Diabetes")</f>
        <v>Diabetes</v>
      </c>
      <c r="L1337" s="7" t="str">
        <f>_xlfn.XLOOKUP(A1337,'Hospitalisation Details'!$A:$A,'Hospitalisation Details'!$J:$J,)</f>
        <v>16-Dec-1973</v>
      </c>
      <c r="M1337" s="22">
        <f>+_xlfn.XLOOKUP(A1337,'Hospitalisation Details'!$A:$A,'Hospitalisation Details'!$F:$F)</f>
        <v>8116.68</v>
      </c>
      <c r="N1337" s="7" t="str">
        <f>_xlfn.XLOOKUP(A1337,'Hospitalisation Details'!$A:$A,'Hospitalisation Details'!$G:$G)</f>
        <v>tier - 3</v>
      </c>
      <c r="O1337" s="7" t="str">
        <f>_xlfn.XLOOKUP(A1337,'Hospitalisation Details'!$A:$A,'Hospitalisation Details'!$H:$H)</f>
        <v>tier - 1</v>
      </c>
      <c r="P1337" s="7" t="str">
        <f>_xlfn.XLOOKUP(A1337,'Hospitalisation Details'!$A:$A,'Hospitalisation Details'!$I:$I)</f>
        <v>R1011</v>
      </c>
      <c r="Q1337" s="28">
        <f>_xlfn.XLOOKUP(A1337,'Hospitalisation Details'!$A:$A,'Hospitalisation Details'!$K:$K)</f>
        <v>50</v>
      </c>
    </row>
    <row r="1338" spans="1:17" x14ac:dyDescent="0.3">
      <c r="A1338" s="27" t="s">
        <v>1033</v>
      </c>
      <c r="B1338" s="7" t="str">
        <f>IFERROR(_xlfn.XLOOKUP(A1338,'Customer Names'!$A$2:$A$2336,'Customer Names'!$C$2:$C$2336),"Unknown")</f>
        <v xml:space="preserve">  Mark A</v>
      </c>
      <c r="C1338" s="7">
        <f>_xlfn.XLOOKUP(A1338,'Medical Examinations'!$A$2:$A$2336,'Medical Examinations'!$B$2:$B$2336,AVERAGE('Medical Examinations'!$B$2:$B$2336))</f>
        <v>32.015000000000001</v>
      </c>
      <c r="D1338" s="7">
        <f>_xlfn.XLOOKUP(A1338,'Medical Examinations'!$A$2:$A$2336,'Medical Examinations'!$C$2:$C$2336,AVERAGE('Medical Examinations'!$C$2:$C$2336))</f>
        <v>7.67</v>
      </c>
      <c r="E1338" s="7" t="str">
        <f>_xlfn.XLOOKUP(A1338,'Medical Examinations'!$A:$A,'Medical Examinations'!$D:$D,"Unknown")</f>
        <v>No</v>
      </c>
      <c r="F1338" s="7" t="str">
        <f>_xlfn.XLOOKUP(A1338,'Medical Examinations'!$A:$A,'Medical Examinations'!$E:$E,"Unknown")</f>
        <v>No</v>
      </c>
      <c r="G1338" s="7" t="str">
        <f>_xlfn.XLOOKUP(A1338,'Medical Examinations'!$A:$A,'Medical Examinations'!$F:$F,"Unknown")</f>
        <v>No</v>
      </c>
      <c r="H1338" s="43">
        <f>_xlfn.XLOOKUP(Healthcare!A1338,'Medical Examinations'!$A:$A,'Medical Examinations'!$G:$G,0)</f>
        <v>0</v>
      </c>
      <c r="I1338" s="7" t="str">
        <f>_xlfn.XLOOKUP(A1338,'Medical Examinations'!$A:$A,'Medical Examinations'!$H:$H,"Unknown")</f>
        <v>No</v>
      </c>
      <c r="J1338" s="7" t="str" cm="1">
        <f t="array" ref="J1338">_xlfn.IFS(C1338&lt;18.5,"Under Weight",C1338&lt;=24.9,"Normal Weight",C1338&lt;30,"Over weight",C1338&gt;=30,"Obesity")</f>
        <v>Obesity</v>
      </c>
      <c r="K1338" s="7" t="str" cm="1">
        <f t="array" ref="K1338">_xlfn.IFS(D1338="Null","Unknown",D1338&lt;5.7,"Normal",D1338&lt;6.5,"Prediabetes",D1338&gt;=6.5,"Diabetes")</f>
        <v>Diabetes</v>
      </c>
      <c r="L1338" s="7" t="str">
        <f>_xlfn.XLOOKUP(A1338,'Hospitalisation Details'!$A:$A,'Hospitalisation Details'!$J:$J,)</f>
        <v>1-Sep-1978</v>
      </c>
      <c r="M1338" s="22">
        <f>+_xlfn.XLOOKUP(A1338,'Hospitalisation Details'!$A:$A,'Hospitalisation Details'!$F:$F)</f>
        <v>8116.27</v>
      </c>
      <c r="N1338" s="7" t="str">
        <f>_xlfn.XLOOKUP(A1338,'Hospitalisation Details'!$A:$A,'Hospitalisation Details'!$G:$G)</f>
        <v>tier - 3</v>
      </c>
      <c r="O1338" s="7" t="str">
        <f>_xlfn.XLOOKUP(A1338,'Hospitalisation Details'!$A:$A,'Hospitalisation Details'!$H:$H)</f>
        <v>tier - 1</v>
      </c>
      <c r="P1338" s="7" t="str">
        <f>_xlfn.XLOOKUP(A1338,'Hospitalisation Details'!$A:$A,'Hospitalisation Details'!$I:$I)</f>
        <v>R1012</v>
      </c>
      <c r="Q1338" s="28">
        <f>_xlfn.XLOOKUP(A1338,'Hospitalisation Details'!$A:$A,'Hospitalisation Details'!$K:$K)</f>
        <v>45</v>
      </c>
    </row>
    <row r="1339" spans="1:17" x14ac:dyDescent="0.3">
      <c r="A1339" s="27" t="s">
        <v>1032</v>
      </c>
      <c r="B1339" s="7" t="str">
        <f>IFERROR(_xlfn.XLOOKUP(A1339,'Customer Names'!$A$2:$A$2336,'Customer Names'!$C$2:$C$2336),"Unknown")</f>
        <v xml:space="preserve">  Mary</v>
      </c>
      <c r="C1339" s="7">
        <f>_xlfn.XLOOKUP(A1339,'Medical Examinations'!$A$2:$A$2336,'Medical Examinations'!$B$2:$B$2336,AVERAGE('Medical Examinations'!$B$2:$B$2336))</f>
        <v>25.06</v>
      </c>
      <c r="D1339" s="7">
        <f>_xlfn.XLOOKUP(A1339,'Medical Examinations'!$A$2:$A$2336,'Medical Examinations'!$C$2:$C$2336,AVERAGE('Medical Examinations'!$C$2:$C$2336))</f>
        <v>10.53</v>
      </c>
      <c r="E1339" s="7" t="str">
        <f>_xlfn.XLOOKUP(A1339,'Medical Examinations'!$A:$A,'Medical Examinations'!$D:$D,"Unknown")</f>
        <v>No</v>
      </c>
      <c r="F1339" s="7" t="str">
        <f>_xlfn.XLOOKUP(A1339,'Medical Examinations'!$A:$A,'Medical Examinations'!$E:$E,"Unknown")</f>
        <v>No</v>
      </c>
      <c r="G1339" s="7" t="str">
        <f>_xlfn.XLOOKUP(A1339,'Medical Examinations'!$A:$A,'Medical Examinations'!$F:$F,"Unknown")</f>
        <v>No</v>
      </c>
      <c r="H1339" s="43">
        <f>_xlfn.XLOOKUP(Healthcare!A1339,'Medical Examinations'!$A:$A,'Medical Examinations'!$G:$G,0)</f>
        <v>2</v>
      </c>
      <c r="I1339" s="7" t="str">
        <f>_xlfn.XLOOKUP(A1339,'Medical Examinations'!$A:$A,'Medical Examinations'!$H:$H,"Unknown")</f>
        <v>No</v>
      </c>
      <c r="J1339" s="7" t="str" cm="1">
        <f t="array" ref="J1339">_xlfn.IFS(C1339&lt;18.5,"Under Weight",C1339&lt;=24.9,"Normal Weight",C1339&lt;30,"Over weight",C1339&gt;=30,"Obesity")</f>
        <v>Over weight</v>
      </c>
      <c r="K1339" s="7" t="str" cm="1">
        <f t="array" ref="K1339">_xlfn.IFS(D1339="Null","Unknown",D1339&lt;5.7,"Normal",D1339&lt;6.5,"Prediabetes",D1339&gt;=6.5,"Diabetes")</f>
        <v>Diabetes</v>
      </c>
      <c r="L1339" s="7" t="str">
        <f>_xlfn.XLOOKUP(A1339,'Hospitalisation Details'!$A:$A,'Hospitalisation Details'!$J:$J,)</f>
        <v>11-Oct-1973</v>
      </c>
      <c r="M1339" s="22">
        <f>+_xlfn.XLOOKUP(A1339,'Hospitalisation Details'!$A:$A,'Hospitalisation Details'!$F:$F)</f>
        <v>8112.59</v>
      </c>
      <c r="N1339" s="7" t="str">
        <f>_xlfn.XLOOKUP(A1339,'Hospitalisation Details'!$A:$A,'Hospitalisation Details'!$G:$G)</f>
        <v>tier - 2</v>
      </c>
      <c r="O1339" s="7" t="str">
        <f>_xlfn.XLOOKUP(A1339,'Hospitalisation Details'!$A:$A,'Hospitalisation Details'!$H:$H)</f>
        <v>tier - 2</v>
      </c>
      <c r="P1339" s="7" t="str">
        <f>_xlfn.XLOOKUP(A1339,'Hospitalisation Details'!$A:$A,'Hospitalisation Details'!$I:$I)</f>
        <v>R1013</v>
      </c>
      <c r="Q1339" s="28">
        <f>_xlfn.XLOOKUP(A1339,'Hospitalisation Details'!$A:$A,'Hospitalisation Details'!$K:$K)</f>
        <v>50</v>
      </c>
    </row>
    <row r="1340" spans="1:17" x14ac:dyDescent="0.3">
      <c r="A1340" s="27" t="s">
        <v>1031</v>
      </c>
      <c r="B1340" s="7" t="str">
        <f>IFERROR(_xlfn.XLOOKUP(A1340,'Customer Names'!$A$2:$A$2336,'Customer Names'!$C$2:$C$2336),"Unknown")</f>
        <v xml:space="preserve">  Samuel</v>
      </c>
      <c r="C1340" s="7">
        <f>_xlfn.XLOOKUP(A1340,'Medical Examinations'!$A$2:$A$2336,'Medical Examinations'!$B$2:$B$2336,AVERAGE('Medical Examinations'!$B$2:$B$2336))</f>
        <v>18.829999999999998</v>
      </c>
      <c r="D1340" s="7">
        <f>_xlfn.XLOOKUP(A1340,'Medical Examinations'!$A$2:$A$2336,'Medical Examinations'!$C$2:$C$2336,AVERAGE('Medical Examinations'!$C$2:$C$2336))</f>
        <v>10.08</v>
      </c>
      <c r="E1340" s="7" t="str">
        <f>_xlfn.XLOOKUP(A1340,'Medical Examinations'!$A:$A,'Medical Examinations'!$D:$D,"Unknown")</f>
        <v>Yes</v>
      </c>
      <c r="F1340" s="7" t="str">
        <f>_xlfn.XLOOKUP(A1340,'Medical Examinations'!$A:$A,'Medical Examinations'!$E:$E,"Unknown")</f>
        <v>No</v>
      </c>
      <c r="G1340" s="7" t="str">
        <f>_xlfn.XLOOKUP(A1340,'Medical Examinations'!$A:$A,'Medical Examinations'!$F:$F,"Unknown")</f>
        <v>No</v>
      </c>
      <c r="H1340" s="43">
        <f>_xlfn.XLOOKUP(Healthcare!A1340,'Medical Examinations'!$A:$A,'Medical Examinations'!$G:$G,0)</f>
        <v>0</v>
      </c>
      <c r="I1340" s="7" t="str">
        <f>_xlfn.XLOOKUP(A1340,'Medical Examinations'!$A:$A,'Medical Examinations'!$H:$H,"Unknown")</f>
        <v>No</v>
      </c>
      <c r="J1340" s="7" t="str" cm="1">
        <f t="array" ref="J1340">_xlfn.IFS(C1340&lt;18.5,"Under Weight",C1340&lt;=24.9,"Normal Weight",C1340&lt;30,"Over weight",C1340&gt;=30,"Obesity")</f>
        <v>Normal Weight</v>
      </c>
      <c r="K1340" s="7" t="str" cm="1">
        <f t="array" ref="K1340">_xlfn.IFS(D1340="Null","Unknown",D1340&lt;5.7,"Normal",D1340&lt;6.5,"Prediabetes",D1340&gt;=6.5,"Diabetes")</f>
        <v>Diabetes</v>
      </c>
      <c r="L1340" s="7" t="str">
        <f>_xlfn.XLOOKUP(A1340,'Hospitalisation Details'!$A:$A,'Hospitalisation Details'!$J:$J,)</f>
        <v>10-Jun-1967</v>
      </c>
      <c r="M1340" s="22">
        <f>+_xlfn.XLOOKUP(A1340,'Hospitalisation Details'!$A:$A,'Hospitalisation Details'!$F:$F)</f>
        <v>8091.3</v>
      </c>
      <c r="N1340" s="7" t="str">
        <f>_xlfn.XLOOKUP(A1340,'Hospitalisation Details'!$A:$A,'Hospitalisation Details'!$G:$G)</f>
        <v>tier - 3</v>
      </c>
      <c r="O1340" s="7" t="str">
        <f>_xlfn.XLOOKUP(A1340,'Hospitalisation Details'!$A:$A,'Hospitalisation Details'!$H:$H)</f>
        <v>tier - 1</v>
      </c>
      <c r="P1340" s="7" t="str">
        <f>_xlfn.XLOOKUP(A1340,'Hospitalisation Details'!$A:$A,'Hospitalisation Details'!$I:$I)</f>
        <v>R1012</v>
      </c>
      <c r="Q1340" s="28">
        <f>_xlfn.XLOOKUP(A1340,'Hospitalisation Details'!$A:$A,'Hospitalisation Details'!$K:$K)</f>
        <v>56</v>
      </c>
    </row>
    <row r="1341" spans="1:17" x14ac:dyDescent="0.3">
      <c r="A1341" s="27" t="s">
        <v>1030</v>
      </c>
      <c r="B1341" s="7" t="str">
        <f>IFERROR(_xlfn.XLOOKUP(A1341,'Customer Names'!$A$2:$A$2336,'Customer Names'!$C$2:$C$2336),"Unknown")</f>
        <v xml:space="preserve">  Stan J</v>
      </c>
      <c r="C1341" s="7">
        <f>_xlfn.XLOOKUP(A1341,'Medical Examinations'!$A$2:$A$2336,'Medical Examinations'!$B$2:$B$2336,AVERAGE('Medical Examinations'!$B$2:$B$2336))</f>
        <v>47.52</v>
      </c>
      <c r="D1341" s="7">
        <f>_xlfn.XLOOKUP(A1341,'Medical Examinations'!$A$2:$A$2336,'Medical Examinations'!$C$2:$C$2336,AVERAGE('Medical Examinations'!$C$2:$C$2336))</f>
        <v>11.39</v>
      </c>
      <c r="E1341" s="7" t="str">
        <f>_xlfn.XLOOKUP(A1341,'Medical Examinations'!$A:$A,'Medical Examinations'!$D:$D,"Unknown")</f>
        <v>Yes</v>
      </c>
      <c r="F1341" s="7" t="str">
        <f>_xlfn.XLOOKUP(A1341,'Medical Examinations'!$A:$A,'Medical Examinations'!$E:$E,"Unknown")</f>
        <v>No</v>
      </c>
      <c r="G1341" s="7" t="str">
        <f>_xlfn.XLOOKUP(A1341,'Medical Examinations'!$A:$A,'Medical Examinations'!$F:$F,"Unknown")</f>
        <v>No</v>
      </c>
      <c r="H1341" s="43">
        <f>_xlfn.XLOOKUP(Healthcare!A1341,'Medical Examinations'!$A:$A,'Medical Examinations'!$G:$G,0)</f>
        <v>1</v>
      </c>
      <c r="I1341" s="7" t="str">
        <f>_xlfn.XLOOKUP(A1341,'Medical Examinations'!$A:$A,'Medical Examinations'!$H:$H,"Unknown")</f>
        <v>No</v>
      </c>
      <c r="J1341" s="7" t="str" cm="1">
        <f t="array" ref="J1341">_xlfn.IFS(C1341&lt;18.5,"Under Weight",C1341&lt;=24.9,"Normal Weight",C1341&lt;30,"Over weight",C1341&gt;=30,"Obesity")</f>
        <v>Obesity</v>
      </c>
      <c r="K1341" s="7" t="str" cm="1">
        <f t="array" ref="K1341">_xlfn.IFS(D1341="Null","Unknown",D1341&lt;5.7,"Normal",D1341&lt;6.5,"Prediabetes",D1341&gt;=6.5,"Diabetes")</f>
        <v>Diabetes</v>
      </c>
      <c r="L1341" s="7" t="str">
        <f>_xlfn.XLOOKUP(A1341,'Hospitalisation Details'!$A:$A,'Hospitalisation Details'!$J:$J,)</f>
        <v>21-Dec-1975</v>
      </c>
      <c r="M1341" s="22">
        <f>+_xlfn.XLOOKUP(A1341,'Hospitalisation Details'!$A:$A,'Hospitalisation Details'!$F:$F)</f>
        <v>8083.92</v>
      </c>
      <c r="N1341" s="7" t="str">
        <f>_xlfn.XLOOKUP(A1341,'Hospitalisation Details'!$A:$A,'Hospitalisation Details'!$G:$G)</f>
        <v>tier - 3</v>
      </c>
      <c r="O1341" s="7" t="str">
        <f>_xlfn.XLOOKUP(A1341,'Hospitalisation Details'!$A:$A,'Hospitalisation Details'!$H:$H)</f>
        <v>tier - 3</v>
      </c>
      <c r="P1341" s="7" t="str">
        <f>_xlfn.XLOOKUP(A1341,'Hospitalisation Details'!$A:$A,'Hospitalisation Details'!$I:$I)</f>
        <v>R1013</v>
      </c>
      <c r="Q1341" s="28">
        <f>_xlfn.XLOOKUP(A1341,'Hospitalisation Details'!$A:$A,'Hospitalisation Details'!$K:$K)</f>
        <v>48</v>
      </c>
    </row>
    <row r="1342" spans="1:17" x14ac:dyDescent="0.3">
      <c r="A1342" s="27" t="s">
        <v>1029</v>
      </c>
      <c r="B1342" s="7" t="str">
        <f>IFERROR(_xlfn.XLOOKUP(A1342,'Customer Names'!$A$2:$A$2336,'Customer Names'!$C$2:$C$2336),"Unknown")</f>
        <v xml:space="preserve">  Jessica L</v>
      </c>
      <c r="C1342" s="7">
        <f>_xlfn.XLOOKUP(A1342,'Medical Examinations'!$A$2:$A$2336,'Medical Examinations'!$B$2:$B$2336,AVERAGE('Medical Examinations'!$B$2:$B$2336))</f>
        <v>37.82</v>
      </c>
      <c r="D1342" s="7">
        <f>_xlfn.XLOOKUP(A1342,'Medical Examinations'!$A$2:$A$2336,'Medical Examinations'!$C$2:$C$2336,AVERAGE('Medical Examinations'!$C$2:$C$2336))</f>
        <v>6.36</v>
      </c>
      <c r="E1342" s="7" t="str">
        <f>_xlfn.XLOOKUP(A1342,'Medical Examinations'!$A:$A,'Medical Examinations'!$D:$D,"Unknown")</f>
        <v>No</v>
      </c>
      <c r="F1342" s="7" t="str">
        <f>_xlfn.XLOOKUP(A1342,'Medical Examinations'!$A:$A,'Medical Examinations'!$E:$E,"Unknown")</f>
        <v>No</v>
      </c>
      <c r="G1342" s="7" t="str">
        <f>_xlfn.XLOOKUP(A1342,'Medical Examinations'!$A:$A,'Medical Examinations'!$F:$F,"Unknown")</f>
        <v>No</v>
      </c>
      <c r="H1342" s="43">
        <f>_xlfn.XLOOKUP(Healthcare!A1342,'Medical Examinations'!$A:$A,'Medical Examinations'!$G:$G,0)</f>
        <v>0</v>
      </c>
      <c r="I1342" s="7" t="str">
        <f>_xlfn.XLOOKUP(A1342,'Medical Examinations'!$A:$A,'Medical Examinations'!$H:$H,"Unknown")</f>
        <v>No</v>
      </c>
      <c r="J1342" s="7" t="str" cm="1">
        <f t="array" ref="J1342">_xlfn.IFS(C1342&lt;18.5,"Under Weight",C1342&lt;=24.9,"Normal Weight",C1342&lt;30,"Over weight",C1342&gt;=30,"Obesity")</f>
        <v>Obesity</v>
      </c>
      <c r="K1342" s="7" t="str" cm="1">
        <f t="array" ref="K1342">_xlfn.IFS(D1342="Null","Unknown",D1342&lt;5.7,"Normal",D1342&lt;6.5,"Prediabetes",D1342&gt;=6.5,"Diabetes")</f>
        <v>Prediabetes</v>
      </c>
      <c r="L1342" s="7" t="str">
        <f>_xlfn.XLOOKUP(A1342,'Hospitalisation Details'!$A:$A,'Hospitalisation Details'!$J:$J,)</f>
        <v>12-Oct-1994</v>
      </c>
      <c r="M1342" s="22">
        <f>+_xlfn.XLOOKUP(A1342,'Hospitalisation Details'!$A:$A,'Hospitalisation Details'!$F:$F)</f>
        <v>8081.74</v>
      </c>
      <c r="N1342" s="7" t="str">
        <f>_xlfn.XLOOKUP(A1342,'Hospitalisation Details'!$A:$A,'Hospitalisation Details'!$G:$G)</f>
        <v>tier - 2</v>
      </c>
      <c r="O1342" s="7" t="str">
        <f>_xlfn.XLOOKUP(A1342,'Hospitalisation Details'!$A:$A,'Hospitalisation Details'!$H:$H)</f>
        <v>tier - 2</v>
      </c>
      <c r="P1342" s="7" t="str">
        <f>_xlfn.XLOOKUP(A1342,'Hospitalisation Details'!$A:$A,'Hospitalisation Details'!$I:$I)</f>
        <v>R1026</v>
      </c>
      <c r="Q1342" s="28">
        <f>_xlfn.XLOOKUP(A1342,'Hospitalisation Details'!$A:$A,'Hospitalisation Details'!$K:$K)</f>
        <v>29</v>
      </c>
    </row>
    <row r="1343" spans="1:17" x14ac:dyDescent="0.3">
      <c r="A1343" s="27" t="s">
        <v>1028</v>
      </c>
      <c r="B1343" s="7" t="str">
        <f>IFERROR(_xlfn.XLOOKUP(A1343,'Customer Names'!$A$2:$A$2336,'Customer Names'!$C$2:$C$2336),"Unknown")</f>
        <v xml:space="preserve">  Krysta</v>
      </c>
      <c r="C1343" s="7">
        <f>_xlfn.XLOOKUP(A1343,'Medical Examinations'!$A$2:$A$2336,'Medical Examinations'!$B$2:$B$2336,AVERAGE('Medical Examinations'!$B$2:$B$2336))</f>
        <v>44.16</v>
      </c>
      <c r="D1343" s="7">
        <f>_xlfn.XLOOKUP(A1343,'Medical Examinations'!$A$2:$A$2336,'Medical Examinations'!$C$2:$C$2336,AVERAGE('Medical Examinations'!$C$2:$C$2336))</f>
        <v>5.31</v>
      </c>
      <c r="E1343" s="7" t="str">
        <f>_xlfn.XLOOKUP(A1343,'Medical Examinations'!$A:$A,'Medical Examinations'!$D:$D,"Unknown")</f>
        <v>Yes</v>
      </c>
      <c r="F1343" s="7" t="str">
        <f>_xlfn.XLOOKUP(A1343,'Medical Examinations'!$A:$A,'Medical Examinations'!$E:$E,"Unknown")</f>
        <v>No</v>
      </c>
      <c r="G1343" s="7" t="str">
        <f>_xlfn.XLOOKUP(A1343,'Medical Examinations'!$A:$A,'Medical Examinations'!$F:$F,"Unknown")</f>
        <v>No</v>
      </c>
      <c r="H1343" s="43">
        <f>_xlfn.XLOOKUP(Healthcare!A1343,'Medical Examinations'!$A:$A,'Medical Examinations'!$G:$G,0)</f>
        <v>0</v>
      </c>
      <c r="I1343" s="7" t="str">
        <f>_xlfn.XLOOKUP(A1343,'Medical Examinations'!$A:$A,'Medical Examinations'!$H:$H,"Unknown")</f>
        <v>No</v>
      </c>
      <c r="J1343" s="7" t="str" cm="1">
        <f t="array" ref="J1343">_xlfn.IFS(C1343&lt;18.5,"Under Weight",C1343&lt;=24.9,"Normal Weight",C1343&lt;30,"Over weight",C1343&gt;=30,"Obesity")</f>
        <v>Obesity</v>
      </c>
      <c r="K1343" s="7" t="str" cm="1">
        <f t="array" ref="K1343">_xlfn.IFS(D1343="Null","Unknown",D1343&lt;5.7,"Normal",D1343&lt;6.5,"Prediabetes",D1343&gt;=6.5,"Diabetes")</f>
        <v>Normal</v>
      </c>
      <c r="L1343" s="7" t="str">
        <f>_xlfn.XLOOKUP(A1343,'Hospitalisation Details'!$A:$A,'Hospitalisation Details'!$J:$J,)</f>
        <v>28-Aug-2001</v>
      </c>
      <c r="M1343" s="22">
        <f>+_xlfn.XLOOKUP(A1343,'Hospitalisation Details'!$A:$A,'Hospitalisation Details'!$F:$F)</f>
        <v>8081.26</v>
      </c>
      <c r="N1343" s="7" t="str">
        <f>_xlfn.XLOOKUP(A1343,'Hospitalisation Details'!$A:$A,'Hospitalisation Details'!$G:$G)</f>
        <v>tier - 2</v>
      </c>
      <c r="O1343" s="7" t="str">
        <f>_xlfn.XLOOKUP(A1343,'Hospitalisation Details'!$A:$A,'Hospitalisation Details'!$H:$H)</f>
        <v>tier - 2</v>
      </c>
      <c r="P1343" s="7" t="str">
        <f>_xlfn.XLOOKUP(A1343,'Hospitalisation Details'!$A:$A,'Hospitalisation Details'!$I:$I)</f>
        <v>R1012</v>
      </c>
      <c r="Q1343" s="28">
        <f>_xlfn.XLOOKUP(A1343,'Hospitalisation Details'!$A:$A,'Hospitalisation Details'!$K:$K)</f>
        <v>22</v>
      </c>
    </row>
    <row r="1344" spans="1:17" x14ac:dyDescent="0.3">
      <c r="A1344" s="27" t="s">
        <v>1027</v>
      </c>
      <c r="B1344" s="7" t="str">
        <f>IFERROR(_xlfn.XLOOKUP(A1344,'Customer Names'!$A$2:$A$2336,'Customer Names'!$C$2:$C$2336),"Unknown")</f>
        <v xml:space="preserve">  Natascia</v>
      </c>
      <c r="C1344" s="7">
        <f>_xlfn.XLOOKUP(A1344,'Medical Examinations'!$A$2:$A$2336,'Medical Examinations'!$B$2:$B$2336,AVERAGE('Medical Examinations'!$B$2:$B$2336))</f>
        <v>37.049999999999997</v>
      </c>
      <c r="D1344" s="7">
        <f>_xlfn.XLOOKUP(A1344,'Medical Examinations'!$A$2:$A$2336,'Medical Examinations'!$C$2:$C$2336,AVERAGE('Medical Examinations'!$C$2:$C$2336))</f>
        <v>4.74</v>
      </c>
      <c r="E1344" s="7" t="str">
        <f>_xlfn.XLOOKUP(A1344,'Medical Examinations'!$A:$A,'Medical Examinations'!$D:$D,"Unknown")</f>
        <v>No</v>
      </c>
      <c r="F1344" s="7" t="str">
        <f>_xlfn.XLOOKUP(A1344,'Medical Examinations'!$A:$A,'Medical Examinations'!$E:$E,"Unknown")</f>
        <v>No</v>
      </c>
      <c r="G1344" s="7" t="str">
        <f>_xlfn.XLOOKUP(A1344,'Medical Examinations'!$A:$A,'Medical Examinations'!$F:$F,"Unknown")</f>
        <v>Yes</v>
      </c>
      <c r="H1344" s="43">
        <f>_xlfn.XLOOKUP(Healthcare!A1344,'Medical Examinations'!$A:$A,'Medical Examinations'!$G:$G,0)</f>
        <v>1</v>
      </c>
      <c r="I1344" s="7" t="str">
        <f>_xlfn.XLOOKUP(A1344,'Medical Examinations'!$A:$A,'Medical Examinations'!$H:$H,"Unknown")</f>
        <v>No</v>
      </c>
      <c r="J1344" s="7" t="str" cm="1">
        <f t="array" ref="J1344">_xlfn.IFS(C1344&lt;18.5,"Under Weight",C1344&lt;=24.9,"Normal Weight",C1344&lt;30,"Over weight",C1344&gt;=30,"Obesity")</f>
        <v>Obesity</v>
      </c>
      <c r="K1344" s="7" t="str" cm="1">
        <f t="array" ref="K1344">_xlfn.IFS(D1344="Null","Unknown",D1344&lt;5.7,"Normal",D1344&lt;6.5,"Prediabetes",D1344&gt;=6.5,"Diabetes")</f>
        <v>Normal</v>
      </c>
      <c r="L1344" s="7" t="str">
        <f>_xlfn.XLOOKUP(A1344,'Hospitalisation Details'!$A:$A,'Hospitalisation Details'!$J:$J,)</f>
        <v>7-Nov-1993</v>
      </c>
      <c r="M1344" s="22">
        <f>+_xlfn.XLOOKUP(A1344,'Hospitalisation Details'!$A:$A,'Hospitalisation Details'!$F:$F)</f>
        <v>8077.41</v>
      </c>
      <c r="N1344" s="7" t="str">
        <f>_xlfn.XLOOKUP(A1344,'Hospitalisation Details'!$A:$A,'Hospitalisation Details'!$G:$G)</f>
        <v>tier - 2</v>
      </c>
      <c r="O1344" s="7" t="str">
        <f>_xlfn.XLOOKUP(A1344,'Hospitalisation Details'!$A:$A,'Hospitalisation Details'!$H:$H)</f>
        <v>tier - 1</v>
      </c>
      <c r="P1344" s="7" t="str">
        <f>_xlfn.XLOOKUP(A1344,'Hospitalisation Details'!$A:$A,'Hospitalisation Details'!$I:$I)</f>
        <v>R1026</v>
      </c>
      <c r="Q1344" s="28">
        <f>_xlfn.XLOOKUP(A1344,'Hospitalisation Details'!$A:$A,'Hospitalisation Details'!$K:$K)</f>
        <v>30</v>
      </c>
    </row>
    <row r="1345" spans="1:17" x14ac:dyDescent="0.3">
      <c r="A1345" s="27" t="s">
        <v>1026</v>
      </c>
      <c r="B1345" s="7" t="str">
        <f>IFERROR(_xlfn.XLOOKUP(A1345,'Customer Names'!$A$2:$A$2336,'Customer Names'!$C$2:$C$2336),"Unknown")</f>
        <v xml:space="preserve">  Jenny</v>
      </c>
      <c r="C1345" s="7">
        <f>_xlfn.XLOOKUP(A1345,'Medical Examinations'!$A$2:$A$2336,'Medical Examinations'!$B$2:$B$2336,AVERAGE('Medical Examinations'!$B$2:$B$2336))</f>
        <v>18.66</v>
      </c>
      <c r="D1345" s="7">
        <f>_xlfn.XLOOKUP(A1345,'Medical Examinations'!$A$2:$A$2336,'Medical Examinations'!$C$2:$C$2336,AVERAGE('Medical Examinations'!$C$2:$C$2336))</f>
        <v>11.35</v>
      </c>
      <c r="E1345" s="7" t="str">
        <f>_xlfn.XLOOKUP(A1345,'Medical Examinations'!$A:$A,'Medical Examinations'!$D:$D,"Unknown")</f>
        <v>No</v>
      </c>
      <c r="F1345" s="7" t="str">
        <f>_xlfn.XLOOKUP(A1345,'Medical Examinations'!$A:$A,'Medical Examinations'!$E:$E,"Unknown")</f>
        <v>No</v>
      </c>
      <c r="G1345" s="7" t="str">
        <f>_xlfn.XLOOKUP(A1345,'Medical Examinations'!$A:$A,'Medical Examinations'!$F:$F,"Unknown")</f>
        <v>No</v>
      </c>
      <c r="H1345" s="43">
        <f>_xlfn.XLOOKUP(Healthcare!A1345,'Medical Examinations'!$A:$A,'Medical Examinations'!$G:$G,0)</f>
        <v>0</v>
      </c>
      <c r="I1345" s="7" t="str">
        <f>_xlfn.XLOOKUP(A1345,'Medical Examinations'!$A:$A,'Medical Examinations'!$H:$H,"Unknown")</f>
        <v>No</v>
      </c>
      <c r="J1345" s="7" t="str" cm="1">
        <f t="array" ref="J1345">_xlfn.IFS(C1345&lt;18.5,"Under Weight",C1345&lt;=24.9,"Normal Weight",C1345&lt;30,"Over weight",C1345&gt;=30,"Obesity")</f>
        <v>Normal Weight</v>
      </c>
      <c r="K1345" s="7" t="str" cm="1">
        <f t="array" ref="K1345">_xlfn.IFS(D1345="Null","Unknown",D1345&lt;5.7,"Normal",D1345&lt;6.5,"Prediabetes",D1345&gt;=6.5,"Diabetes")</f>
        <v>Diabetes</v>
      </c>
      <c r="L1345" s="7" t="str">
        <f>_xlfn.XLOOKUP(A1345,'Hospitalisation Details'!$A:$A,'Hospitalisation Details'!$J:$J,)</f>
        <v>21-Oct-1965</v>
      </c>
      <c r="M1345" s="22">
        <f>+_xlfn.XLOOKUP(A1345,'Hospitalisation Details'!$A:$A,'Hospitalisation Details'!$F:$F)</f>
        <v>8071.57</v>
      </c>
      <c r="N1345" s="7" t="str">
        <f>_xlfn.XLOOKUP(A1345,'Hospitalisation Details'!$A:$A,'Hospitalisation Details'!$G:$G)</f>
        <v>tier - 3</v>
      </c>
      <c r="O1345" s="7" t="str">
        <f>_xlfn.XLOOKUP(A1345,'Hospitalisation Details'!$A:$A,'Hospitalisation Details'!$H:$H)</f>
        <v>tier - 1</v>
      </c>
      <c r="P1345" s="7" t="str">
        <f>_xlfn.XLOOKUP(A1345,'Hospitalisation Details'!$A:$A,'Hospitalisation Details'!$I:$I)</f>
        <v>R1011</v>
      </c>
      <c r="Q1345" s="28">
        <f>_xlfn.XLOOKUP(A1345,'Hospitalisation Details'!$A:$A,'Hospitalisation Details'!$K:$K)</f>
        <v>58</v>
      </c>
    </row>
    <row r="1346" spans="1:17" x14ac:dyDescent="0.3">
      <c r="A1346" s="27" t="s">
        <v>1025</v>
      </c>
      <c r="B1346" s="7" t="str">
        <f>IFERROR(_xlfn.XLOOKUP(A1346,'Customer Names'!$A$2:$A$2336,'Customer Names'!$C$2:$C$2336),"Unknown")</f>
        <v xml:space="preserve">  Brian</v>
      </c>
      <c r="C1346" s="7">
        <f>_xlfn.XLOOKUP(A1346,'Medical Examinations'!$A$2:$A$2336,'Medical Examinations'!$B$2:$B$2336,AVERAGE('Medical Examinations'!$B$2:$B$2336))</f>
        <v>36.200000000000003</v>
      </c>
      <c r="D1346" s="7">
        <f>_xlfn.XLOOKUP(A1346,'Medical Examinations'!$A$2:$A$2336,'Medical Examinations'!$C$2:$C$2336,AVERAGE('Medical Examinations'!$C$2:$C$2336))</f>
        <v>6.81</v>
      </c>
      <c r="E1346" s="7" t="str">
        <f>_xlfn.XLOOKUP(A1346,'Medical Examinations'!$A:$A,'Medical Examinations'!$D:$D,"Unknown")</f>
        <v>Yes</v>
      </c>
      <c r="F1346" s="7" t="str">
        <f>_xlfn.XLOOKUP(A1346,'Medical Examinations'!$A:$A,'Medical Examinations'!$E:$E,"Unknown")</f>
        <v>No</v>
      </c>
      <c r="G1346" s="7" t="str">
        <f>_xlfn.XLOOKUP(A1346,'Medical Examinations'!$A:$A,'Medical Examinations'!$F:$F,"Unknown")</f>
        <v>No</v>
      </c>
      <c r="H1346" s="43">
        <f>_xlfn.XLOOKUP(Healthcare!A1346,'Medical Examinations'!$A:$A,'Medical Examinations'!$G:$G,0)</f>
        <v>1</v>
      </c>
      <c r="I1346" s="7" t="str">
        <f>_xlfn.XLOOKUP(A1346,'Medical Examinations'!$A:$A,'Medical Examinations'!$H:$H,"Unknown")</f>
        <v>No</v>
      </c>
      <c r="J1346" s="7" t="str" cm="1">
        <f t="array" ref="J1346">_xlfn.IFS(C1346&lt;18.5,"Under Weight",C1346&lt;=24.9,"Normal Weight",C1346&lt;30,"Over weight",C1346&gt;=30,"Obesity")</f>
        <v>Obesity</v>
      </c>
      <c r="K1346" s="7" t="str" cm="1">
        <f t="array" ref="K1346">_xlfn.IFS(D1346="Null","Unknown",D1346&lt;5.7,"Normal",D1346&lt;6.5,"Prediabetes",D1346&gt;=6.5,"Diabetes")</f>
        <v>Diabetes</v>
      </c>
      <c r="L1346" s="7" t="str">
        <f>_xlfn.XLOOKUP(A1346,'Hospitalisation Details'!$A:$A,'Hospitalisation Details'!$J:$J,)</f>
        <v>15-Dec-1975</v>
      </c>
      <c r="M1346" s="22">
        <f>+_xlfn.XLOOKUP(A1346,'Hospitalisation Details'!$A:$A,'Hospitalisation Details'!$F:$F)</f>
        <v>8068.19</v>
      </c>
      <c r="N1346" s="7" t="str">
        <f>_xlfn.XLOOKUP(A1346,'Hospitalisation Details'!$A:$A,'Hospitalisation Details'!$G:$G)</f>
        <v>tier - 3</v>
      </c>
      <c r="O1346" s="7" t="str">
        <f>_xlfn.XLOOKUP(A1346,'Hospitalisation Details'!$A:$A,'Hospitalisation Details'!$H:$H)</f>
        <v>tier - 2</v>
      </c>
      <c r="P1346" s="7" t="str">
        <f>_xlfn.XLOOKUP(A1346,'Hospitalisation Details'!$A:$A,'Hospitalisation Details'!$I:$I)</f>
        <v>R1011</v>
      </c>
      <c r="Q1346" s="28">
        <f>_xlfn.XLOOKUP(A1346,'Hospitalisation Details'!$A:$A,'Hospitalisation Details'!$K:$K)</f>
        <v>48</v>
      </c>
    </row>
    <row r="1347" spans="1:17" x14ac:dyDescent="0.3">
      <c r="A1347" s="27" t="s">
        <v>1024</v>
      </c>
      <c r="B1347" s="7" t="str">
        <f>IFERROR(_xlfn.XLOOKUP(A1347,'Customer Names'!$A$2:$A$2336,'Customer Names'!$C$2:$C$2336),"Unknown")</f>
        <v xml:space="preserve">  Monica</v>
      </c>
      <c r="C1347" s="7">
        <f>_xlfn.XLOOKUP(A1347,'Medical Examinations'!$A$2:$A$2336,'Medical Examinations'!$B$2:$B$2336,AVERAGE('Medical Examinations'!$B$2:$B$2336))</f>
        <v>18.87</v>
      </c>
      <c r="D1347" s="7">
        <f>_xlfn.XLOOKUP(A1347,'Medical Examinations'!$A$2:$A$2336,'Medical Examinations'!$C$2:$C$2336,AVERAGE('Medical Examinations'!$C$2:$C$2336))</f>
        <v>8.06</v>
      </c>
      <c r="E1347" s="7" t="str">
        <f>_xlfn.XLOOKUP(A1347,'Medical Examinations'!$A:$A,'Medical Examinations'!$D:$D,"Unknown")</f>
        <v>No</v>
      </c>
      <c r="F1347" s="7" t="str">
        <f>_xlfn.XLOOKUP(A1347,'Medical Examinations'!$A:$A,'Medical Examinations'!$E:$E,"Unknown")</f>
        <v>No</v>
      </c>
      <c r="G1347" s="7" t="str">
        <f>_xlfn.XLOOKUP(A1347,'Medical Examinations'!$A:$A,'Medical Examinations'!$F:$F,"Unknown")</f>
        <v>No</v>
      </c>
      <c r="H1347" s="43">
        <f>_xlfn.XLOOKUP(Healthcare!A1347,'Medical Examinations'!$A:$A,'Medical Examinations'!$G:$G,0)</f>
        <v>0</v>
      </c>
      <c r="I1347" s="7" t="str">
        <f>_xlfn.XLOOKUP(A1347,'Medical Examinations'!$A:$A,'Medical Examinations'!$H:$H,"Unknown")</f>
        <v>No</v>
      </c>
      <c r="J1347" s="7" t="str" cm="1">
        <f t="array" ref="J1347">_xlfn.IFS(C1347&lt;18.5,"Under Weight",C1347&lt;=24.9,"Normal Weight",C1347&lt;30,"Over weight",C1347&gt;=30,"Obesity")</f>
        <v>Normal Weight</v>
      </c>
      <c r="K1347" s="7" t="str" cm="1">
        <f t="array" ref="K1347">_xlfn.IFS(D1347="Null","Unknown",D1347&lt;5.7,"Normal",D1347&lt;6.5,"Prediabetes",D1347&gt;=6.5,"Diabetes")</f>
        <v>Diabetes</v>
      </c>
      <c r="L1347" s="7" t="str">
        <f>_xlfn.XLOOKUP(A1347,'Hospitalisation Details'!$A:$A,'Hospitalisation Details'!$J:$J,)</f>
        <v>11-Aug-1965</v>
      </c>
      <c r="M1347" s="22">
        <f>+_xlfn.XLOOKUP(A1347,'Hospitalisation Details'!$A:$A,'Hospitalisation Details'!$F:$F)</f>
        <v>8067.83</v>
      </c>
      <c r="N1347" s="7" t="str">
        <f>_xlfn.XLOOKUP(A1347,'Hospitalisation Details'!$A:$A,'Hospitalisation Details'!$G:$G)</f>
        <v>tier - 3</v>
      </c>
      <c r="O1347" s="7" t="str">
        <f>_xlfn.XLOOKUP(A1347,'Hospitalisation Details'!$A:$A,'Hospitalisation Details'!$H:$H)</f>
        <v>tier - 1</v>
      </c>
      <c r="P1347" s="7" t="str">
        <f>_xlfn.XLOOKUP(A1347,'Hospitalisation Details'!$A:$A,'Hospitalisation Details'!$I:$I)</f>
        <v>R1013</v>
      </c>
      <c r="Q1347" s="28">
        <f>_xlfn.XLOOKUP(A1347,'Hospitalisation Details'!$A:$A,'Hospitalisation Details'!$K:$K)</f>
        <v>58</v>
      </c>
    </row>
    <row r="1348" spans="1:17" x14ac:dyDescent="0.3">
      <c r="A1348" s="27" t="s">
        <v>1023</v>
      </c>
      <c r="B1348" s="7" t="str">
        <f>IFERROR(_xlfn.XLOOKUP(A1348,'Customer Names'!$A$2:$A$2336,'Customer Names'!$C$2:$C$2336),"Unknown")</f>
        <v xml:space="preserve">  Tyler</v>
      </c>
      <c r="C1348" s="7">
        <f>_xlfn.XLOOKUP(A1348,'Medical Examinations'!$A$2:$A$2336,'Medical Examinations'!$B$2:$B$2336,AVERAGE('Medical Examinations'!$B$2:$B$2336))</f>
        <v>32.299999999999997</v>
      </c>
      <c r="D1348" s="7">
        <f>_xlfn.XLOOKUP(A1348,'Medical Examinations'!$A$2:$A$2336,'Medical Examinations'!$C$2:$C$2336,AVERAGE('Medical Examinations'!$C$2:$C$2336))</f>
        <v>6.74</v>
      </c>
      <c r="E1348" s="7" t="str">
        <f>_xlfn.XLOOKUP(A1348,'Medical Examinations'!$A:$A,'Medical Examinations'!$D:$D,"Unknown")</f>
        <v>Yes</v>
      </c>
      <c r="F1348" s="7" t="str">
        <f>_xlfn.XLOOKUP(A1348,'Medical Examinations'!$A:$A,'Medical Examinations'!$E:$E,"Unknown")</f>
        <v>No</v>
      </c>
      <c r="G1348" s="7" t="str">
        <f>_xlfn.XLOOKUP(A1348,'Medical Examinations'!$A:$A,'Medical Examinations'!$F:$F,"Unknown")</f>
        <v>No</v>
      </c>
      <c r="H1348" s="43">
        <f>_xlfn.XLOOKUP(Healthcare!A1348,'Medical Examinations'!$A:$A,'Medical Examinations'!$G:$G,0)</f>
        <v>1</v>
      </c>
      <c r="I1348" s="7" t="str">
        <f>_xlfn.XLOOKUP(A1348,'Medical Examinations'!$A:$A,'Medical Examinations'!$H:$H,"Unknown")</f>
        <v>No</v>
      </c>
      <c r="J1348" s="7" t="str" cm="1">
        <f t="array" ref="J1348">_xlfn.IFS(C1348&lt;18.5,"Under Weight",C1348&lt;=24.9,"Normal Weight",C1348&lt;30,"Over weight",C1348&gt;=30,"Obesity")</f>
        <v>Obesity</v>
      </c>
      <c r="K1348" s="7" t="str" cm="1">
        <f t="array" ref="K1348">_xlfn.IFS(D1348="Null","Unknown",D1348&lt;5.7,"Normal",D1348&lt;6.5,"Prediabetes",D1348&gt;=6.5,"Diabetes")</f>
        <v>Diabetes</v>
      </c>
      <c r="L1348" s="7" t="str">
        <f>_xlfn.XLOOKUP(A1348,'Hospitalisation Details'!$A:$A,'Hospitalisation Details'!$J:$J,)</f>
        <v>28-Jun-1975</v>
      </c>
      <c r="M1348" s="22">
        <f>+_xlfn.XLOOKUP(A1348,'Hospitalisation Details'!$A:$A,'Hospitalisation Details'!$F:$F)</f>
        <v>8062.76</v>
      </c>
      <c r="N1348" s="7" t="str">
        <f>_xlfn.XLOOKUP(A1348,'Hospitalisation Details'!$A:$A,'Hospitalisation Details'!$G:$G)</f>
        <v>tier - 3</v>
      </c>
      <c r="O1348" s="7" t="str">
        <f>_xlfn.XLOOKUP(A1348,'Hospitalisation Details'!$A:$A,'Hospitalisation Details'!$H:$H)</f>
        <v>tier - 3</v>
      </c>
      <c r="P1348" s="7" t="str">
        <f>_xlfn.XLOOKUP(A1348,'Hospitalisation Details'!$A:$A,'Hospitalisation Details'!$I:$I)</f>
        <v>R1011</v>
      </c>
      <c r="Q1348" s="28">
        <f>_xlfn.XLOOKUP(A1348,'Hospitalisation Details'!$A:$A,'Hospitalisation Details'!$K:$K)</f>
        <v>48</v>
      </c>
    </row>
    <row r="1349" spans="1:17" x14ac:dyDescent="0.3">
      <c r="A1349" s="27" t="s">
        <v>1022</v>
      </c>
      <c r="B1349" s="7" t="str">
        <f>IFERROR(_xlfn.XLOOKUP(A1349,'Customer Names'!$A$2:$A$2336,'Customer Names'!$C$2:$C$2336),"Unknown")</f>
        <v xml:space="preserve">  Kelly C</v>
      </c>
      <c r="C1349" s="7">
        <f>_xlfn.XLOOKUP(A1349,'Medical Examinations'!$A$2:$A$2336,'Medical Examinations'!$B$2:$B$2336,AVERAGE('Medical Examinations'!$B$2:$B$2336))</f>
        <v>22.64</v>
      </c>
      <c r="D1349" s="7">
        <f>_xlfn.XLOOKUP(A1349,'Medical Examinations'!$A$2:$A$2336,'Medical Examinations'!$C$2:$C$2336,AVERAGE('Medical Examinations'!$C$2:$C$2336))</f>
        <v>6.54</v>
      </c>
      <c r="E1349" s="7" t="str">
        <f>_xlfn.XLOOKUP(A1349,'Medical Examinations'!$A:$A,'Medical Examinations'!$D:$D,"Unknown")</f>
        <v>Yes</v>
      </c>
      <c r="F1349" s="7" t="str">
        <f>_xlfn.XLOOKUP(A1349,'Medical Examinations'!$A:$A,'Medical Examinations'!$E:$E,"Unknown")</f>
        <v>No</v>
      </c>
      <c r="G1349" s="7" t="str">
        <f>_xlfn.XLOOKUP(A1349,'Medical Examinations'!$A:$A,'Medical Examinations'!$F:$F,"Unknown")</f>
        <v>No</v>
      </c>
      <c r="H1349" s="43">
        <f>_xlfn.XLOOKUP(Healthcare!A1349,'Medical Examinations'!$A:$A,'Medical Examinations'!$G:$G,0)</f>
        <v>2</v>
      </c>
      <c r="I1349" s="7" t="str">
        <f>_xlfn.XLOOKUP(A1349,'Medical Examinations'!$A:$A,'Medical Examinations'!$H:$H,"Unknown")</f>
        <v>No</v>
      </c>
      <c r="J1349" s="7" t="str" cm="1">
        <f t="array" ref="J1349">_xlfn.IFS(C1349&lt;18.5,"Under Weight",C1349&lt;=24.9,"Normal Weight",C1349&lt;30,"Over weight",C1349&gt;=30,"Obesity")</f>
        <v>Normal Weight</v>
      </c>
      <c r="K1349" s="7" t="str" cm="1">
        <f t="array" ref="K1349">_xlfn.IFS(D1349="Null","Unknown",D1349&lt;5.7,"Normal",D1349&lt;6.5,"Prediabetes",D1349&gt;=6.5,"Diabetes")</f>
        <v>Diabetes</v>
      </c>
      <c r="L1349" s="7" t="str">
        <f>_xlfn.XLOOKUP(A1349,'Hospitalisation Details'!$A:$A,'Hospitalisation Details'!$J:$J,)</f>
        <v>12-Dec-1970</v>
      </c>
      <c r="M1349" s="22">
        <f>+_xlfn.XLOOKUP(A1349,'Hospitalisation Details'!$A:$A,'Hospitalisation Details'!$F:$F)</f>
        <v>8062.31</v>
      </c>
      <c r="N1349" s="7" t="str">
        <f>_xlfn.XLOOKUP(A1349,'Hospitalisation Details'!$A:$A,'Hospitalisation Details'!$G:$G)</f>
        <v>tier - 2</v>
      </c>
      <c r="O1349" s="7" t="str">
        <f>_xlfn.XLOOKUP(A1349,'Hospitalisation Details'!$A:$A,'Hospitalisation Details'!$H:$H)</f>
        <v>tier - 1</v>
      </c>
      <c r="P1349" s="7" t="str">
        <f>_xlfn.XLOOKUP(A1349,'Hospitalisation Details'!$A:$A,'Hospitalisation Details'!$I:$I)</f>
        <v>R1013</v>
      </c>
      <c r="Q1349" s="28">
        <f>_xlfn.XLOOKUP(A1349,'Hospitalisation Details'!$A:$A,'Hospitalisation Details'!$K:$K)</f>
        <v>53</v>
      </c>
    </row>
    <row r="1350" spans="1:17" x14ac:dyDescent="0.3">
      <c r="A1350" s="27" t="s">
        <v>1021</v>
      </c>
      <c r="B1350" s="7" t="str">
        <f>IFERROR(_xlfn.XLOOKUP(A1350,'Customer Names'!$A$2:$A$2336,'Customer Names'!$C$2:$C$2336),"Unknown")</f>
        <v xml:space="preserve">  Emily</v>
      </c>
      <c r="C1350" s="7">
        <f>_xlfn.XLOOKUP(A1350,'Medical Examinations'!$A$2:$A$2336,'Medical Examinations'!$B$2:$B$2336,AVERAGE('Medical Examinations'!$B$2:$B$2336))</f>
        <v>28.69</v>
      </c>
      <c r="D1350" s="7">
        <f>_xlfn.XLOOKUP(A1350,'Medical Examinations'!$A$2:$A$2336,'Medical Examinations'!$C$2:$C$2336,AVERAGE('Medical Examinations'!$C$2:$C$2336))</f>
        <v>5.4</v>
      </c>
      <c r="E1350" s="7" t="str">
        <f>_xlfn.XLOOKUP(A1350,'Medical Examinations'!$A:$A,'Medical Examinations'!$D:$D,"Unknown")</f>
        <v>No</v>
      </c>
      <c r="F1350" s="7" t="str">
        <f>_xlfn.XLOOKUP(A1350,'Medical Examinations'!$A:$A,'Medical Examinations'!$E:$E,"Unknown")</f>
        <v>No</v>
      </c>
      <c r="G1350" s="7" t="str">
        <f>_xlfn.XLOOKUP(A1350,'Medical Examinations'!$A:$A,'Medical Examinations'!$F:$F,"Unknown")</f>
        <v>No</v>
      </c>
      <c r="H1350" s="43">
        <f>_xlfn.XLOOKUP(Healthcare!A1350,'Medical Examinations'!$A:$A,'Medical Examinations'!$G:$G,0)</f>
        <v>0</v>
      </c>
      <c r="I1350" s="7" t="str">
        <f>_xlfn.XLOOKUP(A1350,'Medical Examinations'!$A:$A,'Medical Examinations'!$H:$H,"Unknown")</f>
        <v>No</v>
      </c>
      <c r="J1350" s="7" t="str" cm="1">
        <f t="array" ref="J1350">_xlfn.IFS(C1350&lt;18.5,"Under Weight",C1350&lt;=24.9,"Normal Weight",C1350&lt;30,"Over weight",C1350&gt;=30,"Obesity")</f>
        <v>Over weight</v>
      </c>
      <c r="K1350" s="7" t="str" cm="1">
        <f t="array" ref="K1350">_xlfn.IFS(D1350="Null","Unknown",D1350&lt;5.7,"Normal",D1350&lt;6.5,"Prediabetes",D1350&gt;=6.5,"Diabetes")</f>
        <v>Normal</v>
      </c>
      <c r="L1350" s="7" t="str">
        <f>_xlfn.XLOOKUP(A1350,'Hospitalisation Details'!$A:$A,'Hospitalisation Details'!$J:$J,)</f>
        <v>27-Dec-1982</v>
      </c>
      <c r="M1350" s="22">
        <f>+_xlfn.XLOOKUP(A1350,'Hospitalisation Details'!$A:$A,'Hospitalisation Details'!$F:$F)</f>
        <v>8059.68</v>
      </c>
      <c r="N1350" s="7" t="str">
        <f>_xlfn.XLOOKUP(A1350,'Hospitalisation Details'!$A:$A,'Hospitalisation Details'!$G:$G)</f>
        <v>tier - 2</v>
      </c>
      <c r="O1350" s="7" t="str">
        <f>_xlfn.XLOOKUP(A1350,'Hospitalisation Details'!$A:$A,'Hospitalisation Details'!$H:$H)</f>
        <v>tier - 3</v>
      </c>
      <c r="P1350" s="7" t="str">
        <f>_xlfn.XLOOKUP(A1350,'Hospitalisation Details'!$A:$A,'Hospitalisation Details'!$I:$I)</f>
        <v>R1012</v>
      </c>
      <c r="Q1350" s="28">
        <f>_xlfn.XLOOKUP(A1350,'Hospitalisation Details'!$A:$A,'Hospitalisation Details'!$K:$K)</f>
        <v>41</v>
      </c>
    </row>
    <row r="1351" spans="1:17" x14ac:dyDescent="0.3">
      <c r="A1351" s="27" t="s">
        <v>1020</v>
      </c>
      <c r="B1351" s="7" t="str">
        <f>IFERROR(_xlfn.XLOOKUP(A1351,'Customer Names'!$A$2:$A$2336,'Customer Names'!$C$2:$C$2336),"Unknown")</f>
        <v xml:space="preserve">  James V</v>
      </c>
      <c r="C1351" s="7">
        <f>_xlfn.XLOOKUP(A1351,'Medical Examinations'!$A$2:$A$2336,'Medical Examinations'!$B$2:$B$2336,AVERAGE('Medical Examinations'!$B$2:$B$2336))</f>
        <v>28.16</v>
      </c>
      <c r="D1351" s="7">
        <f>_xlfn.XLOOKUP(A1351,'Medical Examinations'!$A$2:$A$2336,'Medical Examinations'!$C$2:$C$2336,AVERAGE('Medical Examinations'!$C$2:$C$2336))</f>
        <v>5.58</v>
      </c>
      <c r="E1351" s="7" t="str">
        <f>_xlfn.XLOOKUP(A1351,'Medical Examinations'!$A:$A,'Medical Examinations'!$D:$D,"Unknown")</f>
        <v>Yes</v>
      </c>
      <c r="F1351" s="7" t="str">
        <f>_xlfn.XLOOKUP(A1351,'Medical Examinations'!$A:$A,'Medical Examinations'!$E:$E,"Unknown")</f>
        <v>No</v>
      </c>
      <c r="G1351" s="7" t="str">
        <f>_xlfn.XLOOKUP(A1351,'Medical Examinations'!$A:$A,'Medical Examinations'!$F:$F,"Unknown")</f>
        <v>No</v>
      </c>
      <c r="H1351" s="43">
        <f>_xlfn.XLOOKUP(Healthcare!A1351,'Medical Examinations'!$A:$A,'Medical Examinations'!$G:$G,0)</f>
        <v>0</v>
      </c>
      <c r="I1351" s="7" t="str">
        <f>_xlfn.XLOOKUP(A1351,'Medical Examinations'!$A:$A,'Medical Examinations'!$H:$H,"Unknown")</f>
        <v>No</v>
      </c>
      <c r="J1351" s="7" t="str" cm="1">
        <f t="array" ref="J1351">_xlfn.IFS(C1351&lt;18.5,"Under Weight",C1351&lt;=24.9,"Normal Weight",C1351&lt;30,"Over weight",C1351&gt;=30,"Obesity")</f>
        <v>Over weight</v>
      </c>
      <c r="K1351" s="7" t="str" cm="1">
        <f t="array" ref="K1351">_xlfn.IFS(D1351="Null","Unknown",D1351&lt;5.7,"Normal",D1351&lt;6.5,"Prediabetes",D1351&gt;=6.5,"Diabetes")</f>
        <v>Normal</v>
      </c>
      <c r="L1351" s="7" t="str">
        <f>_xlfn.XLOOKUP(A1351,'Hospitalisation Details'!$A:$A,'Hospitalisation Details'!$J:$J,)</f>
        <v>28-Nov-1985</v>
      </c>
      <c r="M1351" s="22">
        <f>+_xlfn.XLOOKUP(A1351,'Hospitalisation Details'!$A:$A,'Hospitalisation Details'!$F:$F)</f>
        <v>8059.06</v>
      </c>
      <c r="N1351" s="7" t="str">
        <f>_xlfn.XLOOKUP(A1351,'Hospitalisation Details'!$A:$A,'Hospitalisation Details'!$G:$G)</f>
        <v>tier - 2</v>
      </c>
      <c r="O1351" s="7" t="str">
        <f>_xlfn.XLOOKUP(A1351,'Hospitalisation Details'!$A:$A,'Hospitalisation Details'!$H:$H)</f>
        <v>tier - 3</v>
      </c>
      <c r="P1351" s="7" t="str">
        <f>_xlfn.XLOOKUP(A1351,'Hospitalisation Details'!$A:$A,'Hospitalisation Details'!$I:$I)</f>
        <v>R1012</v>
      </c>
      <c r="Q1351" s="28">
        <f>_xlfn.XLOOKUP(A1351,'Hospitalisation Details'!$A:$A,'Hospitalisation Details'!$K:$K)</f>
        <v>38</v>
      </c>
    </row>
    <row r="1352" spans="1:17" x14ac:dyDescent="0.3">
      <c r="A1352" s="27" t="s">
        <v>1019</v>
      </c>
      <c r="B1352" s="7" t="str">
        <f>IFERROR(_xlfn.XLOOKUP(A1352,'Customer Names'!$A$2:$A$2336,'Customer Names'!$C$2:$C$2336),"Unknown")</f>
        <v xml:space="preserve">  Angie</v>
      </c>
      <c r="C1352" s="7">
        <f>_xlfn.XLOOKUP(A1352,'Medical Examinations'!$A$2:$A$2336,'Medical Examinations'!$B$2:$B$2336,AVERAGE('Medical Examinations'!$B$2:$B$2336))</f>
        <v>45.54</v>
      </c>
      <c r="D1352" s="7">
        <f>_xlfn.XLOOKUP(A1352,'Medical Examinations'!$A$2:$A$2336,'Medical Examinations'!$C$2:$C$2336,AVERAGE('Medical Examinations'!$C$2:$C$2336))</f>
        <v>5.84</v>
      </c>
      <c r="E1352" s="7" t="str">
        <f>_xlfn.XLOOKUP(A1352,'Medical Examinations'!$A:$A,'Medical Examinations'!$D:$D,"Unknown")</f>
        <v>No</v>
      </c>
      <c r="F1352" s="7" t="str">
        <f>_xlfn.XLOOKUP(A1352,'Medical Examinations'!$A:$A,'Medical Examinations'!$E:$E,"Unknown")</f>
        <v>No</v>
      </c>
      <c r="G1352" s="7" t="str">
        <f>_xlfn.XLOOKUP(A1352,'Medical Examinations'!$A:$A,'Medical Examinations'!$F:$F,"Unknown")</f>
        <v>Yes</v>
      </c>
      <c r="H1352" s="43">
        <f>_xlfn.XLOOKUP(Healthcare!A1352,'Medical Examinations'!$A:$A,'Medical Examinations'!$G:$G,0)</f>
        <v>1</v>
      </c>
      <c r="I1352" s="7" t="str">
        <f>_xlfn.XLOOKUP(A1352,'Medical Examinations'!$A:$A,'Medical Examinations'!$H:$H,"Unknown")</f>
        <v>No</v>
      </c>
      <c r="J1352" s="7" t="str" cm="1">
        <f t="array" ref="J1352">_xlfn.IFS(C1352&lt;18.5,"Under Weight",C1352&lt;=24.9,"Normal Weight",C1352&lt;30,"Over weight",C1352&gt;=30,"Obesity")</f>
        <v>Obesity</v>
      </c>
      <c r="K1352" s="7" t="str" cm="1">
        <f t="array" ref="K1352">_xlfn.IFS(D1352="Null","Unknown",D1352&lt;5.7,"Normal",D1352&lt;6.5,"Prediabetes",D1352&gt;=6.5,"Diabetes")</f>
        <v>Prediabetes</v>
      </c>
      <c r="L1352" s="7" t="str">
        <f>_xlfn.XLOOKUP(A1352,'Hospitalisation Details'!$A:$A,'Hospitalisation Details'!$J:$J,)</f>
        <v>12-Dec-2003</v>
      </c>
      <c r="M1352" s="22">
        <f>+_xlfn.XLOOKUP(A1352,'Hospitalisation Details'!$A:$A,'Hospitalisation Details'!$F:$F)</f>
        <v>8035.64</v>
      </c>
      <c r="N1352" s="7" t="str">
        <f>_xlfn.XLOOKUP(A1352,'Hospitalisation Details'!$A:$A,'Hospitalisation Details'!$G:$G)</f>
        <v>tier - 2</v>
      </c>
      <c r="O1352" s="7" t="str">
        <f>_xlfn.XLOOKUP(A1352,'Hospitalisation Details'!$A:$A,'Hospitalisation Details'!$H:$H)</f>
        <v>tier - 2</v>
      </c>
      <c r="P1352" s="7" t="str">
        <f>_xlfn.XLOOKUP(A1352,'Hospitalisation Details'!$A:$A,'Hospitalisation Details'!$I:$I)</f>
        <v>R1012</v>
      </c>
      <c r="Q1352" s="28">
        <f>_xlfn.XLOOKUP(A1352,'Hospitalisation Details'!$A:$A,'Hospitalisation Details'!$K:$K)</f>
        <v>20</v>
      </c>
    </row>
    <row r="1353" spans="1:17" x14ac:dyDescent="0.3">
      <c r="A1353" s="27" t="s">
        <v>1018</v>
      </c>
      <c r="B1353" s="7" t="str">
        <f>IFERROR(_xlfn.XLOOKUP(A1353,'Customer Names'!$A$2:$A$2336,'Customer Names'!$C$2:$C$2336),"Unknown")</f>
        <v xml:space="preserve">  Michael J</v>
      </c>
      <c r="C1353" s="7">
        <f>_xlfn.XLOOKUP(A1353,'Medical Examinations'!$A$2:$A$2336,'Medical Examinations'!$B$2:$B$2336,AVERAGE('Medical Examinations'!$B$2:$B$2336))</f>
        <v>28.7</v>
      </c>
      <c r="D1353" s="7">
        <f>_xlfn.XLOOKUP(A1353,'Medical Examinations'!$A$2:$A$2336,'Medical Examinations'!$C$2:$C$2336,AVERAGE('Medical Examinations'!$C$2:$C$2336))</f>
        <v>4.2</v>
      </c>
      <c r="E1353" s="7" t="str">
        <f>_xlfn.XLOOKUP(A1353,'Medical Examinations'!$A:$A,'Medical Examinations'!$D:$D,"Unknown")</f>
        <v>No</v>
      </c>
      <c r="F1353" s="7" t="str">
        <f>_xlfn.XLOOKUP(A1353,'Medical Examinations'!$A:$A,'Medical Examinations'!$E:$E,"Unknown")</f>
        <v>No</v>
      </c>
      <c r="G1353" s="7" t="str">
        <f>_xlfn.XLOOKUP(A1353,'Medical Examinations'!$A:$A,'Medical Examinations'!$F:$F,"Unknown")</f>
        <v>No</v>
      </c>
      <c r="H1353" s="43">
        <f>_xlfn.XLOOKUP(Healthcare!A1353,'Medical Examinations'!$A:$A,'Medical Examinations'!$G:$G,0)</f>
        <v>0</v>
      </c>
      <c r="I1353" s="7" t="str">
        <f>_xlfn.XLOOKUP(A1353,'Medical Examinations'!$A:$A,'Medical Examinations'!$H:$H,"Unknown")</f>
        <v>No</v>
      </c>
      <c r="J1353" s="7" t="str" cm="1">
        <f t="array" ref="J1353">_xlfn.IFS(C1353&lt;18.5,"Under Weight",C1353&lt;=24.9,"Normal Weight",C1353&lt;30,"Over weight",C1353&gt;=30,"Obesity")</f>
        <v>Over weight</v>
      </c>
      <c r="K1353" s="7" t="str" cm="1">
        <f t="array" ref="K1353">_xlfn.IFS(D1353="Null","Unknown",D1353&lt;5.7,"Normal",D1353&lt;6.5,"Prediabetes",D1353&gt;=6.5,"Diabetes")</f>
        <v>Normal</v>
      </c>
      <c r="L1353" s="7" t="str">
        <f>_xlfn.XLOOKUP(A1353,'Hospitalisation Details'!$A:$A,'Hospitalisation Details'!$J:$J,)</f>
        <v>6-Nov-1977</v>
      </c>
      <c r="M1353" s="22">
        <f>+_xlfn.XLOOKUP(A1353,'Hospitalisation Details'!$A:$A,'Hospitalisation Details'!$F:$F)</f>
        <v>8027.97</v>
      </c>
      <c r="N1353" s="7" t="str">
        <f>_xlfn.XLOOKUP(A1353,'Hospitalisation Details'!$A:$A,'Hospitalisation Details'!$G:$G)</f>
        <v>tier - 3</v>
      </c>
      <c r="O1353" s="7" t="str">
        <f>_xlfn.XLOOKUP(A1353,'Hospitalisation Details'!$A:$A,'Hospitalisation Details'!$H:$H)</f>
        <v>tier - 2</v>
      </c>
      <c r="P1353" s="7" t="str">
        <f>_xlfn.XLOOKUP(A1353,'Hospitalisation Details'!$A:$A,'Hospitalisation Details'!$I:$I)</f>
        <v>R1011</v>
      </c>
      <c r="Q1353" s="28">
        <f>_xlfn.XLOOKUP(A1353,'Hospitalisation Details'!$A:$A,'Hospitalisation Details'!$K:$K)</f>
        <v>46</v>
      </c>
    </row>
    <row r="1354" spans="1:17" x14ac:dyDescent="0.3">
      <c r="A1354" s="27" t="s">
        <v>1017</v>
      </c>
      <c r="B1354" s="7" t="str">
        <f>IFERROR(_xlfn.XLOOKUP(A1354,'Customer Names'!$A$2:$A$2336,'Customer Names'!$C$2:$C$2336),"Unknown")</f>
        <v xml:space="preserve">  Sabina</v>
      </c>
      <c r="C1354" s="7">
        <f>_xlfn.XLOOKUP(A1354,'Medical Examinations'!$A$2:$A$2336,'Medical Examinations'!$B$2:$B$2336,AVERAGE('Medical Examinations'!$B$2:$B$2336))</f>
        <v>27.74</v>
      </c>
      <c r="D1354" s="7">
        <f>_xlfn.XLOOKUP(A1354,'Medical Examinations'!$A$2:$A$2336,'Medical Examinations'!$C$2:$C$2336,AVERAGE('Medical Examinations'!$C$2:$C$2336))</f>
        <v>6.06</v>
      </c>
      <c r="E1354" s="7" t="str">
        <f>_xlfn.XLOOKUP(A1354,'Medical Examinations'!$A:$A,'Medical Examinations'!$D:$D,"Unknown")</f>
        <v>Yes</v>
      </c>
      <c r="F1354" s="7" t="str">
        <f>_xlfn.XLOOKUP(A1354,'Medical Examinations'!$A:$A,'Medical Examinations'!$E:$E,"Unknown")</f>
        <v>No</v>
      </c>
      <c r="G1354" s="7" t="str">
        <f>_xlfn.XLOOKUP(A1354,'Medical Examinations'!$A:$A,'Medical Examinations'!$F:$F,"Unknown")</f>
        <v>No</v>
      </c>
      <c r="H1354" s="43">
        <f>_xlfn.XLOOKUP(Healthcare!A1354,'Medical Examinations'!$A:$A,'Medical Examinations'!$G:$G,0)</f>
        <v>0</v>
      </c>
      <c r="I1354" s="7" t="str">
        <f>_xlfn.XLOOKUP(A1354,'Medical Examinations'!$A:$A,'Medical Examinations'!$H:$H,"Unknown")</f>
        <v>No</v>
      </c>
      <c r="J1354" s="7" t="str" cm="1">
        <f t="array" ref="J1354">_xlfn.IFS(C1354&lt;18.5,"Under Weight",C1354&lt;=24.9,"Normal Weight",C1354&lt;30,"Over weight",C1354&gt;=30,"Obesity")</f>
        <v>Over weight</v>
      </c>
      <c r="K1354" s="7" t="str" cm="1">
        <f t="array" ref="K1354">_xlfn.IFS(D1354="Null","Unknown",D1354&lt;5.7,"Normal",D1354&lt;6.5,"Prediabetes",D1354&gt;=6.5,"Diabetes")</f>
        <v>Prediabetes</v>
      </c>
      <c r="L1354" s="7" t="str">
        <f>_xlfn.XLOOKUP(A1354,'Hospitalisation Details'!$A:$A,'Hospitalisation Details'!$J:$J,)</f>
        <v>20-Dec-1976</v>
      </c>
      <c r="M1354" s="22">
        <f>+_xlfn.XLOOKUP(A1354,'Hospitalisation Details'!$A:$A,'Hospitalisation Details'!$F:$F)</f>
        <v>8026.67</v>
      </c>
      <c r="N1354" s="7" t="str">
        <f>_xlfn.XLOOKUP(A1354,'Hospitalisation Details'!$A:$A,'Hospitalisation Details'!$G:$G)</f>
        <v>tier - 2</v>
      </c>
      <c r="O1354" s="7" t="str">
        <f>_xlfn.XLOOKUP(A1354,'Hospitalisation Details'!$A:$A,'Hospitalisation Details'!$H:$H)</f>
        <v>tier - 2</v>
      </c>
      <c r="P1354" s="7" t="str">
        <f>_xlfn.XLOOKUP(A1354,'Hospitalisation Details'!$A:$A,'Hospitalisation Details'!$I:$I)</f>
        <v>R1012</v>
      </c>
      <c r="Q1354" s="28">
        <f>_xlfn.XLOOKUP(A1354,'Hospitalisation Details'!$A:$A,'Hospitalisation Details'!$K:$K)</f>
        <v>47</v>
      </c>
    </row>
    <row r="1355" spans="1:17" x14ac:dyDescent="0.3">
      <c r="A1355" s="27" t="s">
        <v>1016</v>
      </c>
      <c r="B1355" s="7" t="str">
        <f>IFERROR(_xlfn.XLOOKUP(A1355,'Customer Names'!$A$2:$A$2336,'Customer Names'!$C$2:$C$2336),"Unknown")</f>
        <v xml:space="preserve">  Amy C</v>
      </c>
      <c r="C1355" s="7">
        <f>_xlfn.XLOOKUP(A1355,'Medical Examinations'!$A$2:$A$2336,'Medical Examinations'!$B$2:$B$2336,AVERAGE('Medical Examinations'!$B$2:$B$2336))</f>
        <v>36.954999999999998</v>
      </c>
      <c r="D1355" s="7">
        <f>_xlfn.XLOOKUP(A1355,'Medical Examinations'!$A$2:$A$2336,'Medical Examinations'!$C$2:$C$2336,AVERAGE('Medical Examinations'!$C$2:$C$2336))</f>
        <v>7.57</v>
      </c>
      <c r="E1355" s="7" t="str">
        <f>_xlfn.XLOOKUP(A1355,'Medical Examinations'!$A:$A,'Medical Examinations'!$D:$D,"Unknown")</f>
        <v>No</v>
      </c>
      <c r="F1355" s="7" t="str">
        <f>_xlfn.XLOOKUP(A1355,'Medical Examinations'!$A:$A,'Medical Examinations'!$E:$E,"Unknown")</f>
        <v>No</v>
      </c>
      <c r="G1355" s="7" t="str">
        <f>_xlfn.XLOOKUP(A1355,'Medical Examinations'!$A:$A,'Medical Examinations'!$F:$F,"Unknown")</f>
        <v>No</v>
      </c>
      <c r="H1355" s="43">
        <f>_xlfn.XLOOKUP(Healthcare!A1355,'Medical Examinations'!$A:$A,'Medical Examinations'!$G:$G,0)</f>
        <v>0</v>
      </c>
      <c r="I1355" s="7" t="str">
        <f>_xlfn.XLOOKUP(A1355,'Medical Examinations'!$A:$A,'Medical Examinations'!$H:$H,"Unknown")</f>
        <v>No</v>
      </c>
      <c r="J1355" s="7" t="str" cm="1">
        <f t="array" ref="J1355">_xlfn.IFS(C1355&lt;18.5,"Under Weight",C1355&lt;=24.9,"Normal Weight",C1355&lt;30,"Over weight",C1355&gt;=30,"Obesity")</f>
        <v>Obesity</v>
      </c>
      <c r="K1355" s="7" t="str" cm="1">
        <f t="array" ref="K1355">_xlfn.IFS(D1355="Null","Unknown",D1355&lt;5.7,"Normal",D1355&lt;6.5,"Prediabetes",D1355&gt;=6.5,"Diabetes")</f>
        <v>Diabetes</v>
      </c>
      <c r="L1355" s="7" t="str">
        <f>_xlfn.XLOOKUP(A1355,'Hospitalisation Details'!$A:$A,'Hospitalisation Details'!$J:$J,)</f>
        <v>17-Jul-1978</v>
      </c>
      <c r="M1355" s="22">
        <f>+_xlfn.XLOOKUP(A1355,'Hospitalisation Details'!$A:$A,'Hospitalisation Details'!$F:$F)</f>
        <v>8023.14</v>
      </c>
      <c r="N1355" s="7" t="str">
        <f>_xlfn.XLOOKUP(A1355,'Hospitalisation Details'!$A:$A,'Hospitalisation Details'!$G:$G)</f>
        <v>tier - 2</v>
      </c>
      <c r="O1355" s="7" t="str">
        <f>_xlfn.XLOOKUP(A1355,'Hospitalisation Details'!$A:$A,'Hospitalisation Details'!$H:$H)</f>
        <v>tier - 3</v>
      </c>
      <c r="P1355" s="7" t="str">
        <f>_xlfn.XLOOKUP(A1355,'Hospitalisation Details'!$A:$A,'Hospitalisation Details'!$I:$I)</f>
        <v>R1012</v>
      </c>
      <c r="Q1355" s="28">
        <f>_xlfn.XLOOKUP(A1355,'Hospitalisation Details'!$A:$A,'Hospitalisation Details'!$K:$K)</f>
        <v>45</v>
      </c>
    </row>
    <row r="1356" spans="1:17" x14ac:dyDescent="0.3">
      <c r="A1356" s="27" t="s">
        <v>1015</v>
      </c>
      <c r="B1356" s="7" t="str">
        <f>IFERROR(_xlfn.XLOOKUP(A1356,'Customer Names'!$A$2:$A$2336,'Customer Names'!$C$2:$C$2336),"Unknown")</f>
        <v xml:space="preserve">  Victoria U</v>
      </c>
      <c r="C1356" s="7">
        <f>_xlfn.XLOOKUP(A1356,'Medical Examinations'!$A$2:$A$2336,'Medical Examinations'!$B$2:$B$2336,AVERAGE('Medical Examinations'!$B$2:$B$2336))</f>
        <v>30.69</v>
      </c>
      <c r="D1356" s="7">
        <f>_xlfn.XLOOKUP(A1356,'Medical Examinations'!$A$2:$A$2336,'Medical Examinations'!$C$2:$C$2336,AVERAGE('Medical Examinations'!$C$2:$C$2336))</f>
        <v>6.15</v>
      </c>
      <c r="E1356" s="7" t="str">
        <f>_xlfn.XLOOKUP(A1356,'Medical Examinations'!$A:$A,'Medical Examinations'!$D:$D,"Unknown")</f>
        <v>No</v>
      </c>
      <c r="F1356" s="7" t="str">
        <f>_xlfn.XLOOKUP(A1356,'Medical Examinations'!$A:$A,'Medical Examinations'!$E:$E,"Unknown")</f>
        <v>No</v>
      </c>
      <c r="G1356" s="7" t="str">
        <f>_xlfn.XLOOKUP(A1356,'Medical Examinations'!$A:$A,'Medical Examinations'!$F:$F,"Unknown")</f>
        <v>No</v>
      </c>
      <c r="H1356" s="43">
        <f>_xlfn.XLOOKUP(Healthcare!A1356,'Medical Examinations'!$A:$A,'Medical Examinations'!$G:$G,0)</f>
        <v>0</v>
      </c>
      <c r="I1356" s="7" t="str">
        <f>_xlfn.XLOOKUP(A1356,'Medical Examinations'!$A:$A,'Medical Examinations'!$H:$H,"Unknown")</f>
        <v>No</v>
      </c>
      <c r="J1356" s="7" t="str" cm="1">
        <f t="array" ref="J1356">_xlfn.IFS(C1356&lt;18.5,"Under Weight",C1356&lt;=24.9,"Normal Weight",C1356&lt;30,"Over weight",C1356&gt;=30,"Obesity")</f>
        <v>Obesity</v>
      </c>
      <c r="K1356" s="7" t="str" cm="1">
        <f t="array" ref="K1356">_xlfn.IFS(D1356="Null","Unknown",D1356&lt;5.7,"Normal",D1356&lt;6.5,"Prediabetes",D1356&gt;=6.5,"Diabetes")</f>
        <v>Prediabetes</v>
      </c>
      <c r="L1356" s="7" t="str">
        <f>_xlfn.XLOOKUP(A1356,'Hospitalisation Details'!$A:$A,'Hospitalisation Details'!$J:$J,)</f>
        <v>3-Nov-1989</v>
      </c>
      <c r="M1356" s="22">
        <f>+_xlfn.XLOOKUP(A1356,'Hospitalisation Details'!$A:$A,'Hospitalisation Details'!$F:$F)</f>
        <v>8021.11</v>
      </c>
      <c r="N1356" s="7" t="str">
        <f>_xlfn.XLOOKUP(A1356,'Hospitalisation Details'!$A:$A,'Hospitalisation Details'!$G:$G)</f>
        <v>tier - 2</v>
      </c>
      <c r="O1356" s="7" t="str">
        <f>_xlfn.XLOOKUP(A1356,'Hospitalisation Details'!$A:$A,'Hospitalisation Details'!$H:$H)</f>
        <v>tier - 1</v>
      </c>
      <c r="P1356" s="7" t="str">
        <f>_xlfn.XLOOKUP(A1356,'Hospitalisation Details'!$A:$A,'Hospitalisation Details'!$I:$I)</f>
        <v>R1012</v>
      </c>
      <c r="Q1356" s="28">
        <f>_xlfn.XLOOKUP(A1356,'Hospitalisation Details'!$A:$A,'Hospitalisation Details'!$K:$K)</f>
        <v>34</v>
      </c>
    </row>
    <row r="1357" spans="1:17" x14ac:dyDescent="0.3">
      <c r="A1357" s="27" t="s">
        <v>1014</v>
      </c>
      <c r="B1357" s="7" t="str">
        <f>IFERROR(_xlfn.XLOOKUP(A1357,'Customer Names'!$A$2:$A$2336,'Customer Names'!$C$2:$C$2336),"Unknown")</f>
        <v xml:space="preserve">  Amelia B</v>
      </c>
      <c r="C1357" s="7">
        <f>_xlfn.XLOOKUP(A1357,'Medical Examinations'!$A$2:$A$2336,'Medical Examinations'!$B$2:$B$2336,AVERAGE('Medical Examinations'!$B$2:$B$2336))</f>
        <v>24.984999999999999</v>
      </c>
      <c r="D1357" s="7">
        <f>_xlfn.XLOOKUP(A1357,'Medical Examinations'!$A$2:$A$2336,'Medical Examinations'!$C$2:$C$2336,AVERAGE('Medical Examinations'!$C$2:$C$2336))</f>
        <v>4.5599999999999996</v>
      </c>
      <c r="E1357" s="7" t="str">
        <f>_xlfn.XLOOKUP(A1357,'Medical Examinations'!$A:$A,'Medical Examinations'!$D:$D,"Unknown")</f>
        <v>No</v>
      </c>
      <c r="F1357" s="7" t="str">
        <f>_xlfn.XLOOKUP(A1357,'Medical Examinations'!$A:$A,'Medical Examinations'!$E:$E,"Unknown")</f>
        <v>No</v>
      </c>
      <c r="G1357" s="7" t="str">
        <f>_xlfn.XLOOKUP(A1357,'Medical Examinations'!$A:$A,'Medical Examinations'!$F:$F,"Unknown")</f>
        <v>No</v>
      </c>
      <c r="H1357" s="43">
        <f>_xlfn.XLOOKUP(Healthcare!A1357,'Medical Examinations'!$A:$A,'Medical Examinations'!$G:$G,0)</f>
        <v>0</v>
      </c>
      <c r="I1357" s="7" t="str">
        <f>_xlfn.XLOOKUP(A1357,'Medical Examinations'!$A:$A,'Medical Examinations'!$H:$H,"Unknown")</f>
        <v>No</v>
      </c>
      <c r="J1357" s="7" t="str" cm="1">
        <f t="array" ref="J1357">_xlfn.IFS(C1357&lt;18.5,"Under Weight",C1357&lt;=24.9,"Normal Weight",C1357&lt;30,"Over weight",C1357&gt;=30,"Obesity")</f>
        <v>Over weight</v>
      </c>
      <c r="K1357" s="7" t="str" cm="1">
        <f t="array" ref="K1357">_xlfn.IFS(D1357="Null","Unknown",D1357&lt;5.7,"Normal",D1357&lt;6.5,"Prediabetes",D1357&gt;=6.5,"Diabetes")</f>
        <v>Normal</v>
      </c>
      <c r="L1357" s="7" t="str">
        <f>_xlfn.XLOOKUP(A1357,'Hospitalisation Details'!$A:$A,'Hospitalisation Details'!$J:$J,)</f>
        <v>8-Nov-1980</v>
      </c>
      <c r="M1357" s="22">
        <f>+_xlfn.XLOOKUP(A1357,'Hospitalisation Details'!$A:$A,'Hospitalisation Details'!$F:$F)</f>
        <v>8017.06</v>
      </c>
      <c r="N1357" s="7" t="str">
        <f>_xlfn.XLOOKUP(A1357,'Hospitalisation Details'!$A:$A,'Hospitalisation Details'!$G:$G)</f>
        <v>tier - 2</v>
      </c>
      <c r="O1357" s="7" t="str">
        <f>_xlfn.XLOOKUP(A1357,'Hospitalisation Details'!$A:$A,'Hospitalisation Details'!$H:$H)</f>
        <v>tier - 2</v>
      </c>
      <c r="P1357" s="7" t="str">
        <f>_xlfn.XLOOKUP(A1357,'Hospitalisation Details'!$A:$A,'Hospitalisation Details'!$I:$I)</f>
        <v>R1012</v>
      </c>
      <c r="Q1357" s="28">
        <f>_xlfn.XLOOKUP(A1357,'Hospitalisation Details'!$A:$A,'Hospitalisation Details'!$K:$K)</f>
        <v>43</v>
      </c>
    </row>
    <row r="1358" spans="1:17" x14ac:dyDescent="0.3">
      <c r="A1358" s="27" t="s">
        <v>1013</v>
      </c>
      <c r="B1358" s="7" t="str">
        <f>IFERROR(_xlfn.XLOOKUP(A1358,'Customer Names'!$A$2:$A$2336,'Customer Names'!$C$2:$C$2336),"Unknown")</f>
        <v xml:space="preserve">  Jackie J</v>
      </c>
      <c r="C1358" s="7">
        <f>_xlfn.XLOOKUP(A1358,'Medical Examinations'!$A$2:$A$2336,'Medical Examinations'!$B$2:$B$2336,AVERAGE('Medical Examinations'!$B$2:$B$2336))</f>
        <v>39.42</v>
      </c>
      <c r="D1358" s="7">
        <f>_xlfn.XLOOKUP(A1358,'Medical Examinations'!$A$2:$A$2336,'Medical Examinations'!$C$2:$C$2336,AVERAGE('Medical Examinations'!$C$2:$C$2336))</f>
        <v>4.72</v>
      </c>
      <c r="E1358" s="7" t="str">
        <f>_xlfn.XLOOKUP(A1358,'Medical Examinations'!$A:$A,'Medical Examinations'!$D:$D,"Unknown")</f>
        <v>Yes</v>
      </c>
      <c r="F1358" s="7" t="str">
        <f>_xlfn.XLOOKUP(A1358,'Medical Examinations'!$A:$A,'Medical Examinations'!$E:$E,"Unknown")</f>
        <v>No</v>
      </c>
      <c r="G1358" s="7" t="str">
        <f>_xlfn.XLOOKUP(A1358,'Medical Examinations'!$A:$A,'Medical Examinations'!$F:$F,"Unknown")</f>
        <v>No</v>
      </c>
      <c r="H1358" s="43">
        <f>_xlfn.XLOOKUP(Healthcare!A1358,'Medical Examinations'!$A:$A,'Medical Examinations'!$G:$G,0)</f>
        <v>1</v>
      </c>
      <c r="I1358" s="7" t="str">
        <f>_xlfn.XLOOKUP(A1358,'Medical Examinations'!$A:$A,'Medical Examinations'!$H:$H,"Unknown")</f>
        <v>No</v>
      </c>
      <c r="J1358" s="7" t="str" cm="1">
        <f t="array" ref="J1358">_xlfn.IFS(C1358&lt;18.5,"Under Weight",C1358&lt;=24.9,"Normal Weight",C1358&lt;30,"Over weight",C1358&gt;=30,"Obesity")</f>
        <v>Obesity</v>
      </c>
      <c r="K1358" s="7" t="str" cm="1">
        <f t="array" ref="K1358">_xlfn.IFS(D1358="Null","Unknown",D1358&lt;5.7,"Normal",D1358&lt;6.5,"Prediabetes",D1358&gt;=6.5,"Diabetes")</f>
        <v>Normal</v>
      </c>
      <c r="L1358" s="7" t="str">
        <f>_xlfn.XLOOKUP(A1358,'Hospitalisation Details'!$A:$A,'Hospitalisation Details'!$J:$J,)</f>
        <v>18-Sep-1995</v>
      </c>
      <c r="M1358" s="22">
        <f>+_xlfn.XLOOKUP(A1358,'Hospitalisation Details'!$A:$A,'Hospitalisation Details'!$F:$F)</f>
        <v>8014.62</v>
      </c>
      <c r="N1358" s="7" t="str">
        <f>_xlfn.XLOOKUP(A1358,'Hospitalisation Details'!$A:$A,'Hospitalisation Details'!$G:$G)</f>
        <v>tier - 2</v>
      </c>
      <c r="O1358" s="7" t="str">
        <f>_xlfn.XLOOKUP(A1358,'Hospitalisation Details'!$A:$A,'Hospitalisation Details'!$H:$H)</f>
        <v>tier - 3</v>
      </c>
      <c r="P1358" s="7" t="str">
        <f>_xlfn.XLOOKUP(A1358,'Hospitalisation Details'!$A:$A,'Hospitalisation Details'!$I:$I)</f>
        <v>R1012</v>
      </c>
      <c r="Q1358" s="28">
        <f>_xlfn.XLOOKUP(A1358,'Hospitalisation Details'!$A:$A,'Hospitalisation Details'!$K:$K)</f>
        <v>28</v>
      </c>
    </row>
    <row r="1359" spans="1:17" x14ac:dyDescent="0.3">
      <c r="A1359" s="27" t="s">
        <v>1012</v>
      </c>
      <c r="B1359" s="7" t="str">
        <f>IFERROR(_xlfn.XLOOKUP(A1359,'Customer Names'!$A$2:$A$2336,'Customer Names'!$C$2:$C$2336),"Unknown")</f>
        <v xml:space="preserve">  Justin</v>
      </c>
      <c r="C1359" s="7">
        <f>_xlfn.XLOOKUP(A1359,'Medical Examinations'!$A$2:$A$2336,'Medical Examinations'!$B$2:$B$2336,AVERAGE('Medical Examinations'!$B$2:$B$2336))</f>
        <v>16.8</v>
      </c>
      <c r="D1359" s="7">
        <f>_xlfn.XLOOKUP(A1359,'Medical Examinations'!$A$2:$A$2336,'Medical Examinations'!$C$2:$C$2336,AVERAGE('Medical Examinations'!$C$2:$C$2336))</f>
        <v>7.98</v>
      </c>
      <c r="E1359" s="7" t="str">
        <f>_xlfn.XLOOKUP(A1359,'Medical Examinations'!$A:$A,'Medical Examinations'!$D:$D,"Unknown")</f>
        <v>No</v>
      </c>
      <c r="F1359" s="7" t="str">
        <f>_xlfn.XLOOKUP(A1359,'Medical Examinations'!$A:$A,'Medical Examinations'!$E:$E,"Unknown")</f>
        <v>No</v>
      </c>
      <c r="G1359" s="7" t="str">
        <f>_xlfn.XLOOKUP(A1359,'Medical Examinations'!$A:$A,'Medical Examinations'!$F:$F,"Unknown")</f>
        <v>No</v>
      </c>
      <c r="H1359" s="43">
        <f>_xlfn.XLOOKUP(Healthcare!A1359,'Medical Examinations'!$A:$A,'Medical Examinations'!$G:$G,0)</f>
        <v>0</v>
      </c>
      <c r="I1359" s="7" t="str">
        <f>_xlfn.XLOOKUP(A1359,'Medical Examinations'!$A:$A,'Medical Examinations'!$H:$H,"Unknown")</f>
        <v>No</v>
      </c>
      <c r="J1359" s="7" t="str" cm="1">
        <f t="array" ref="J1359">_xlfn.IFS(C1359&lt;18.5,"Under Weight",C1359&lt;=24.9,"Normal Weight",C1359&lt;30,"Over weight",C1359&gt;=30,"Obesity")</f>
        <v>Under Weight</v>
      </c>
      <c r="K1359" s="7" t="str" cm="1">
        <f t="array" ref="K1359">_xlfn.IFS(D1359="Null","Unknown",D1359&lt;5.7,"Normal",D1359&lt;6.5,"Prediabetes",D1359&gt;=6.5,"Diabetes")</f>
        <v>Diabetes</v>
      </c>
      <c r="L1359" s="7" t="str">
        <f>_xlfn.XLOOKUP(A1359,'Hospitalisation Details'!$A:$A,'Hospitalisation Details'!$J:$J,)</f>
        <v>22-Aug-1962</v>
      </c>
      <c r="M1359" s="22">
        <f>+_xlfn.XLOOKUP(A1359,'Hospitalisation Details'!$A:$A,'Hospitalisation Details'!$F:$F)</f>
        <v>8004.96</v>
      </c>
      <c r="N1359" s="7" t="str">
        <f>_xlfn.XLOOKUP(A1359,'Hospitalisation Details'!$A:$A,'Hospitalisation Details'!$G:$G)</f>
        <v>tier - 3</v>
      </c>
      <c r="O1359" s="7" t="str">
        <f>_xlfn.XLOOKUP(A1359,'Hospitalisation Details'!$A:$A,'Hospitalisation Details'!$H:$H)</f>
        <v>tier - 1</v>
      </c>
      <c r="P1359" s="7" t="str">
        <f>_xlfn.XLOOKUP(A1359,'Hospitalisation Details'!$A:$A,'Hospitalisation Details'!$I:$I)</f>
        <v>R1013</v>
      </c>
      <c r="Q1359" s="28">
        <f>_xlfn.XLOOKUP(A1359,'Hospitalisation Details'!$A:$A,'Hospitalisation Details'!$K:$K)</f>
        <v>61</v>
      </c>
    </row>
    <row r="1360" spans="1:17" x14ac:dyDescent="0.3">
      <c r="A1360" s="27" t="s">
        <v>1011</v>
      </c>
      <c r="B1360" s="7" t="str">
        <f>IFERROR(_xlfn.XLOOKUP(A1360,'Customer Names'!$A$2:$A$2336,'Customer Names'!$C$2:$C$2336),"Unknown")</f>
        <v xml:space="preserve">  Kerry</v>
      </c>
      <c r="C1360" s="7">
        <f>_xlfn.XLOOKUP(A1360,'Medical Examinations'!$A$2:$A$2336,'Medical Examinations'!$B$2:$B$2336,AVERAGE('Medical Examinations'!$B$2:$B$2336))</f>
        <v>23.274999999999999</v>
      </c>
      <c r="D1360" s="7">
        <f>_xlfn.XLOOKUP(A1360,'Medical Examinations'!$A$2:$A$2336,'Medical Examinations'!$C$2:$C$2336,AVERAGE('Medical Examinations'!$C$2:$C$2336))</f>
        <v>6.26</v>
      </c>
      <c r="E1360" s="7" t="str">
        <f>_xlfn.XLOOKUP(A1360,'Medical Examinations'!$A:$A,'Medical Examinations'!$D:$D,"Unknown")</f>
        <v>Yes</v>
      </c>
      <c r="F1360" s="7" t="str">
        <f>_xlfn.XLOOKUP(A1360,'Medical Examinations'!$A:$A,'Medical Examinations'!$E:$E,"Unknown")</f>
        <v>No</v>
      </c>
      <c r="G1360" s="7" t="str">
        <f>_xlfn.XLOOKUP(A1360,'Medical Examinations'!$A:$A,'Medical Examinations'!$F:$F,"Unknown")</f>
        <v>Yes</v>
      </c>
      <c r="H1360" s="43">
        <f>_xlfn.XLOOKUP(Healthcare!A1360,'Medical Examinations'!$A:$A,'Medical Examinations'!$G:$G,0)</f>
        <v>1</v>
      </c>
      <c r="I1360" s="7" t="str">
        <f>_xlfn.XLOOKUP(A1360,'Medical Examinations'!$A:$A,'Medical Examinations'!$H:$H,"Unknown")</f>
        <v>No</v>
      </c>
      <c r="J1360" s="7" t="str" cm="1">
        <f t="array" ref="J1360">_xlfn.IFS(C1360&lt;18.5,"Under Weight",C1360&lt;=24.9,"Normal Weight",C1360&lt;30,"Over weight",C1360&gt;=30,"Obesity")</f>
        <v>Normal Weight</v>
      </c>
      <c r="K1360" s="7" t="str" cm="1">
        <f t="array" ref="K1360">_xlfn.IFS(D1360="Null","Unknown",D1360&lt;5.7,"Normal",D1360&lt;6.5,"Prediabetes",D1360&gt;=6.5,"Diabetes")</f>
        <v>Prediabetes</v>
      </c>
      <c r="L1360" s="7" t="str">
        <f>_xlfn.XLOOKUP(A1360,'Hospitalisation Details'!$A:$A,'Hospitalisation Details'!$J:$J,)</f>
        <v>20-Aug-1983</v>
      </c>
      <c r="M1360" s="22">
        <f>+_xlfn.XLOOKUP(A1360,'Hospitalisation Details'!$A:$A,'Hospitalisation Details'!$F:$F)</f>
        <v>7986.48</v>
      </c>
      <c r="N1360" s="7" t="str">
        <f>_xlfn.XLOOKUP(A1360,'Hospitalisation Details'!$A:$A,'Hospitalisation Details'!$G:$G)</f>
        <v>tier - 2</v>
      </c>
      <c r="O1360" s="7" t="str">
        <f>_xlfn.XLOOKUP(A1360,'Hospitalisation Details'!$A:$A,'Hospitalisation Details'!$H:$H)</f>
        <v>tier - 3</v>
      </c>
      <c r="P1360" s="7" t="str">
        <f>_xlfn.XLOOKUP(A1360,'Hospitalisation Details'!$A:$A,'Hospitalisation Details'!$I:$I)</f>
        <v>R1024</v>
      </c>
      <c r="Q1360" s="28">
        <f>_xlfn.XLOOKUP(A1360,'Hospitalisation Details'!$A:$A,'Hospitalisation Details'!$K:$K)</f>
        <v>40</v>
      </c>
    </row>
    <row r="1361" spans="1:17" x14ac:dyDescent="0.3">
      <c r="A1361" s="27" t="s">
        <v>1010</v>
      </c>
      <c r="B1361" s="7" t="str">
        <f>IFERROR(_xlfn.XLOOKUP(A1361,'Customer Names'!$A$2:$A$2336,'Customer Names'!$C$2:$C$2336),"Unknown")</f>
        <v xml:space="preserve">  Cindy G</v>
      </c>
      <c r="C1361" s="7">
        <f>_xlfn.XLOOKUP(A1361,'Medical Examinations'!$A$2:$A$2336,'Medical Examinations'!$B$2:$B$2336,AVERAGE('Medical Examinations'!$B$2:$B$2336))</f>
        <v>22.8</v>
      </c>
      <c r="D1361" s="7">
        <f>_xlfn.XLOOKUP(A1361,'Medical Examinations'!$A$2:$A$2336,'Medical Examinations'!$C$2:$C$2336,AVERAGE('Medical Examinations'!$C$2:$C$2336))</f>
        <v>4.29</v>
      </c>
      <c r="E1361" s="7" t="str">
        <f>_xlfn.XLOOKUP(A1361,'Medical Examinations'!$A:$A,'Medical Examinations'!$D:$D,"Unknown")</f>
        <v>Yes</v>
      </c>
      <c r="F1361" s="7" t="str">
        <f>_xlfn.XLOOKUP(A1361,'Medical Examinations'!$A:$A,'Medical Examinations'!$E:$E,"Unknown")</f>
        <v>No</v>
      </c>
      <c r="G1361" s="7" t="str">
        <f>_xlfn.XLOOKUP(A1361,'Medical Examinations'!$A:$A,'Medical Examinations'!$F:$F,"Unknown")</f>
        <v>Yes</v>
      </c>
      <c r="H1361" s="43">
        <f>_xlfn.XLOOKUP(Healthcare!A1361,'Medical Examinations'!$A:$A,'Medical Examinations'!$G:$G,0)</f>
        <v>1</v>
      </c>
      <c r="I1361" s="7" t="str">
        <f>_xlfn.XLOOKUP(A1361,'Medical Examinations'!$A:$A,'Medical Examinations'!$H:$H,"Unknown")</f>
        <v>No</v>
      </c>
      <c r="J1361" s="7" t="str" cm="1">
        <f t="array" ref="J1361">_xlfn.IFS(C1361&lt;18.5,"Under Weight",C1361&lt;=24.9,"Normal Weight",C1361&lt;30,"Over weight",C1361&gt;=30,"Obesity")</f>
        <v>Normal Weight</v>
      </c>
      <c r="K1361" s="7" t="str" cm="1">
        <f t="array" ref="K1361">_xlfn.IFS(D1361="Null","Unknown",D1361&lt;5.7,"Normal",D1361&lt;6.5,"Prediabetes",D1361&gt;=6.5,"Diabetes")</f>
        <v>Normal</v>
      </c>
      <c r="L1361" s="7" t="str">
        <f>_xlfn.XLOOKUP(A1361,'Hospitalisation Details'!$A:$A,'Hospitalisation Details'!$J:$J,)</f>
        <v>28-Aug-1983</v>
      </c>
      <c r="M1361" s="22">
        <f>+_xlfn.XLOOKUP(A1361,'Hospitalisation Details'!$A:$A,'Hospitalisation Details'!$F:$F)</f>
        <v>7985.82</v>
      </c>
      <c r="N1361" s="7" t="str">
        <f>_xlfn.XLOOKUP(A1361,'Hospitalisation Details'!$A:$A,'Hospitalisation Details'!$G:$G)</f>
        <v>tier - 2</v>
      </c>
      <c r="O1361" s="7" t="str">
        <f>_xlfn.XLOOKUP(A1361,'Hospitalisation Details'!$A:$A,'Hospitalisation Details'!$H:$H)</f>
        <v>tier - 1</v>
      </c>
      <c r="P1361" s="7" t="str">
        <f>_xlfn.XLOOKUP(A1361,'Hospitalisation Details'!$A:$A,'Hospitalisation Details'!$I:$I)</f>
        <v>R1024</v>
      </c>
      <c r="Q1361" s="28">
        <f>_xlfn.XLOOKUP(A1361,'Hospitalisation Details'!$A:$A,'Hospitalisation Details'!$K:$K)</f>
        <v>40</v>
      </c>
    </row>
    <row r="1362" spans="1:17" x14ac:dyDescent="0.3">
      <c r="A1362" s="27" t="s">
        <v>1009</v>
      </c>
      <c r="B1362" s="7" t="str">
        <f>IFERROR(_xlfn.XLOOKUP(A1362,'Customer Names'!$A$2:$A$2336,'Customer Names'!$C$2:$C$2336),"Unknown")</f>
        <v xml:space="preserve">  Gennaro</v>
      </c>
      <c r="C1362" s="7">
        <f>_xlfn.XLOOKUP(A1362,'Medical Examinations'!$A$2:$A$2336,'Medical Examinations'!$B$2:$B$2336,AVERAGE('Medical Examinations'!$B$2:$B$2336))</f>
        <v>24.3</v>
      </c>
      <c r="D1362" s="7">
        <f>_xlfn.XLOOKUP(A1362,'Medical Examinations'!$A$2:$A$2336,'Medical Examinations'!$C$2:$C$2336,AVERAGE('Medical Examinations'!$C$2:$C$2336))</f>
        <v>5.43</v>
      </c>
      <c r="E1362" s="7" t="str">
        <f>_xlfn.XLOOKUP(A1362,'Medical Examinations'!$A:$A,'Medical Examinations'!$D:$D,"Unknown")</f>
        <v>No</v>
      </c>
      <c r="F1362" s="7" t="str">
        <f>_xlfn.XLOOKUP(A1362,'Medical Examinations'!$A:$A,'Medical Examinations'!$E:$E,"Unknown")</f>
        <v>No</v>
      </c>
      <c r="G1362" s="7" t="str">
        <f>_xlfn.XLOOKUP(A1362,'Medical Examinations'!$A:$A,'Medical Examinations'!$F:$F,"Unknown")</f>
        <v>No</v>
      </c>
      <c r="H1362" s="43">
        <f>_xlfn.XLOOKUP(Healthcare!A1362,'Medical Examinations'!$A:$A,'Medical Examinations'!$G:$G,0)</f>
        <v>2</v>
      </c>
      <c r="I1362" s="7" t="str">
        <f>_xlfn.XLOOKUP(A1362,'Medical Examinations'!$A:$A,'Medical Examinations'!$H:$H,"Unknown")</f>
        <v>No</v>
      </c>
      <c r="J1362" s="7" t="str" cm="1">
        <f t="array" ref="J1362">_xlfn.IFS(C1362&lt;18.5,"Under Weight",C1362&lt;=24.9,"Normal Weight",C1362&lt;30,"Over weight",C1362&gt;=30,"Obesity")</f>
        <v>Normal Weight</v>
      </c>
      <c r="K1362" s="7" t="str" cm="1">
        <f t="array" ref="K1362">_xlfn.IFS(D1362="Null","Unknown",D1362&lt;5.7,"Normal",D1362&lt;6.5,"Prediabetes",D1362&gt;=6.5,"Diabetes")</f>
        <v>Normal</v>
      </c>
      <c r="L1362" s="7" t="str">
        <f>_xlfn.XLOOKUP(A1362,'Hospitalisation Details'!$A:$A,'Hospitalisation Details'!$J:$J,)</f>
        <v>23-Nov-1972</v>
      </c>
      <c r="M1362" s="22">
        <f>+_xlfn.XLOOKUP(A1362,'Hospitalisation Details'!$A:$A,'Hospitalisation Details'!$F:$F)</f>
        <v>7980.34</v>
      </c>
      <c r="N1362" s="7" t="str">
        <f>_xlfn.XLOOKUP(A1362,'Hospitalisation Details'!$A:$A,'Hospitalisation Details'!$G:$G)</f>
        <v>tier - 2</v>
      </c>
      <c r="O1362" s="7" t="str">
        <f>_xlfn.XLOOKUP(A1362,'Hospitalisation Details'!$A:$A,'Hospitalisation Details'!$H:$H)</f>
        <v>tier - 2</v>
      </c>
      <c r="P1362" s="7" t="str">
        <f>_xlfn.XLOOKUP(A1362,'Hospitalisation Details'!$A:$A,'Hospitalisation Details'!$I:$I)</f>
        <v>R1013</v>
      </c>
      <c r="Q1362" s="28">
        <f>_xlfn.XLOOKUP(A1362,'Hospitalisation Details'!$A:$A,'Hospitalisation Details'!$K:$K)</f>
        <v>51</v>
      </c>
    </row>
    <row r="1363" spans="1:17" x14ac:dyDescent="0.3">
      <c r="A1363" s="27" t="s">
        <v>1008</v>
      </c>
      <c r="B1363" s="7" t="str">
        <f>IFERROR(_xlfn.XLOOKUP(A1363,'Customer Names'!$A$2:$A$2336,'Customer Names'!$C$2:$C$2336),"Unknown")</f>
        <v xml:space="preserve">  Terry</v>
      </c>
      <c r="C1363" s="7">
        <f>_xlfn.XLOOKUP(A1363,'Medical Examinations'!$A$2:$A$2336,'Medical Examinations'!$B$2:$B$2336,AVERAGE('Medical Examinations'!$B$2:$B$2336))</f>
        <v>25.13</v>
      </c>
      <c r="D1363" s="7">
        <f>_xlfn.XLOOKUP(A1363,'Medical Examinations'!$A$2:$A$2336,'Medical Examinations'!$C$2:$C$2336,AVERAGE('Medical Examinations'!$C$2:$C$2336))</f>
        <v>8</v>
      </c>
      <c r="E1363" s="7" t="str">
        <f>_xlfn.XLOOKUP(A1363,'Medical Examinations'!$A:$A,'Medical Examinations'!$D:$D,"Unknown")</f>
        <v>Yes</v>
      </c>
      <c r="F1363" s="7" t="str">
        <f>_xlfn.XLOOKUP(A1363,'Medical Examinations'!$A:$A,'Medical Examinations'!$E:$E,"Unknown")</f>
        <v>No</v>
      </c>
      <c r="G1363" s="7" t="str">
        <f>_xlfn.XLOOKUP(A1363,'Medical Examinations'!$A:$A,'Medical Examinations'!$F:$F,"Unknown")</f>
        <v>No</v>
      </c>
      <c r="H1363" s="43">
        <f>_xlfn.XLOOKUP(Healthcare!A1363,'Medical Examinations'!$A:$A,'Medical Examinations'!$G:$G,0)</f>
        <v>1</v>
      </c>
      <c r="I1363" s="7" t="str">
        <f>_xlfn.XLOOKUP(A1363,'Medical Examinations'!$A:$A,'Medical Examinations'!$H:$H,"Unknown")</f>
        <v>No</v>
      </c>
      <c r="J1363" s="7" t="str" cm="1">
        <f t="array" ref="J1363">_xlfn.IFS(C1363&lt;18.5,"Under Weight",C1363&lt;=24.9,"Normal Weight",C1363&lt;30,"Over weight",C1363&gt;=30,"Obesity")</f>
        <v>Over weight</v>
      </c>
      <c r="K1363" s="7" t="str" cm="1">
        <f t="array" ref="K1363">_xlfn.IFS(D1363="Null","Unknown",D1363&lt;5.7,"Normal",D1363&lt;6.5,"Prediabetes",D1363&gt;=6.5,"Diabetes")</f>
        <v>Diabetes</v>
      </c>
      <c r="L1363" s="7" t="str">
        <f>_xlfn.XLOOKUP(A1363,'Hospitalisation Details'!$A:$A,'Hospitalisation Details'!$J:$J,)</f>
        <v>10-Aug-1975</v>
      </c>
      <c r="M1363" s="22">
        <f>+_xlfn.XLOOKUP(A1363,'Hospitalisation Details'!$A:$A,'Hospitalisation Details'!$F:$F)</f>
        <v>7966.81</v>
      </c>
      <c r="N1363" s="7" t="str">
        <f>_xlfn.XLOOKUP(A1363,'Hospitalisation Details'!$A:$A,'Hospitalisation Details'!$G:$G)</f>
        <v>tier - 2</v>
      </c>
      <c r="O1363" s="7" t="str">
        <f>_xlfn.XLOOKUP(A1363,'Hospitalisation Details'!$A:$A,'Hospitalisation Details'!$H:$H)</f>
        <v>tier - 2</v>
      </c>
      <c r="P1363" s="7" t="str">
        <f>_xlfn.XLOOKUP(A1363,'Hospitalisation Details'!$A:$A,'Hospitalisation Details'!$I:$I)</f>
        <v>R1013</v>
      </c>
      <c r="Q1363" s="28">
        <f>_xlfn.XLOOKUP(A1363,'Hospitalisation Details'!$A:$A,'Hospitalisation Details'!$K:$K)</f>
        <v>48</v>
      </c>
    </row>
    <row r="1364" spans="1:17" x14ac:dyDescent="0.3">
      <c r="A1364" s="27" t="s">
        <v>1007</v>
      </c>
      <c r="B1364" s="7" t="str">
        <f>IFERROR(_xlfn.XLOOKUP(A1364,'Customer Names'!$A$2:$A$2336,'Customer Names'!$C$2:$C$2336),"Unknown")</f>
        <v xml:space="preserve">  Patrick J</v>
      </c>
      <c r="C1364" s="7">
        <f>_xlfn.XLOOKUP(A1364,'Medical Examinations'!$A$2:$A$2336,'Medical Examinations'!$B$2:$B$2336,AVERAGE('Medical Examinations'!$B$2:$B$2336))</f>
        <v>22.72</v>
      </c>
      <c r="D1364" s="7">
        <f>_xlfn.XLOOKUP(A1364,'Medical Examinations'!$A$2:$A$2336,'Medical Examinations'!$C$2:$C$2336,AVERAGE('Medical Examinations'!$C$2:$C$2336))</f>
        <v>9.9600000000000009</v>
      </c>
      <c r="E1364" s="7" t="str">
        <f>_xlfn.XLOOKUP(A1364,'Medical Examinations'!$A:$A,'Medical Examinations'!$D:$D,"Unknown")</f>
        <v>Yes</v>
      </c>
      <c r="F1364" s="7" t="str">
        <f>_xlfn.XLOOKUP(A1364,'Medical Examinations'!$A:$A,'Medical Examinations'!$E:$E,"Unknown")</f>
        <v>No</v>
      </c>
      <c r="G1364" s="7" t="str">
        <f>_xlfn.XLOOKUP(A1364,'Medical Examinations'!$A:$A,'Medical Examinations'!$F:$F,"Unknown")</f>
        <v>No</v>
      </c>
      <c r="H1364" s="43">
        <f>_xlfn.XLOOKUP(Healthcare!A1364,'Medical Examinations'!$A:$A,'Medical Examinations'!$G:$G,0)</f>
        <v>2</v>
      </c>
      <c r="I1364" s="7" t="str">
        <f>_xlfn.XLOOKUP(A1364,'Medical Examinations'!$A:$A,'Medical Examinations'!$H:$H,"Unknown")</f>
        <v>No</v>
      </c>
      <c r="J1364" s="7" t="str" cm="1">
        <f t="array" ref="J1364">_xlfn.IFS(C1364&lt;18.5,"Under Weight",C1364&lt;=24.9,"Normal Weight",C1364&lt;30,"Over weight",C1364&gt;=30,"Obesity")</f>
        <v>Normal Weight</v>
      </c>
      <c r="K1364" s="7" t="str" cm="1">
        <f t="array" ref="K1364">_xlfn.IFS(D1364="Null","Unknown",D1364&lt;5.7,"Normal",D1364&lt;6.5,"Prediabetes",D1364&gt;=6.5,"Diabetes")</f>
        <v>Diabetes</v>
      </c>
      <c r="L1364" s="7" t="str">
        <f>_xlfn.XLOOKUP(A1364,'Hospitalisation Details'!$A:$A,'Hospitalisation Details'!$J:$J,)</f>
        <v>19-Jun-1970</v>
      </c>
      <c r="M1364" s="22">
        <f>+_xlfn.XLOOKUP(A1364,'Hospitalisation Details'!$A:$A,'Hospitalisation Details'!$F:$F)</f>
        <v>7958.13</v>
      </c>
      <c r="N1364" s="7" t="str">
        <f>_xlfn.XLOOKUP(A1364,'Hospitalisation Details'!$A:$A,'Hospitalisation Details'!$G:$G)</f>
        <v>tier - 2</v>
      </c>
      <c r="O1364" s="7" t="str">
        <f>_xlfn.XLOOKUP(A1364,'Hospitalisation Details'!$A:$A,'Hospitalisation Details'!$H:$H)</f>
        <v>tier - 2</v>
      </c>
      <c r="P1364" s="7" t="str">
        <f>_xlfn.XLOOKUP(A1364,'Hospitalisation Details'!$A:$A,'Hospitalisation Details'!$I:$I)</f>
        <v>R1013</v>
      </c>
      <c r="Q1364" s="28">
        <f>_xlfn.XLOOKUP(A1364,'Hospitalisation Details'!$A:$A,'Hospitalisation Details'!$K:$K)</f>
        <v>53</v>
      </c>
    </row>
    <row r="1365" spans="1:17" x14ac:dyDescent="0.3">
      <c r="A1365" s="27" t="s">
        <v>1006</v>
      </c>
      <c r="B1365" s="7" t="str">
        <f>IFERROR(_xlfn.XLOOKUP(A1365,'Customer Names'!$A$2:$A$2336,'Customer Names'!$C$2:$C$2336),"Unknown")</f>
        <v xml:space="preserve">  Keara</v>
      </c>
      <c r="C1365" s="7">
        <f>_xlfn.XLOOKUP(A1365,'Medical Examinations'!$A$2:$A$2336,'Medical Examinations'!$B$2:$B$2336,AVERAGE('Medical Examinations'!$B$2:$B$2336))</f>
        <v>32.6</v>
      </c>
      <c r="D1365" s="7">
        <f>_xlfn.XLOOKUP(A1365,'Medical Examinations'!$A$2:$A$2336,'Medical Examinations'!$C$2:$C$2336,AVERAGE('Medical Examinations'!$C$2:$C$2336))</f>
        <v>6.8</v>
      </c>
      <c r="E1365" s="7" t="str">
        <f>_xlfn.XLOOKUP(A1365,'Medical Examinations'!$A:$A,'Medical Examinations'!$D:$D,"Unknown")</f>
        <v>Yes</v>
      </c>
      <c r="F1365" s="7" t="str">
        <f>_xlfn.XLOOKUP(A1365,'Medical Examinations'!$A:$A,'Medical Examinations'!$E:$E,"Unknown")</f>
        <v>No</v>
      </c>
      <c r="G1365" s="7" t="str">
        <f>_xlfn.XLOOKUP(A1365,'Medical Examinations'!$A:$A,'Medical Examinations'!$F:$F,"Unknown")</f>
        <v>No</v>
      </c>
      <c r="H1365" s="43">
        <f>_xlfn.XLOOKUP(Healthcare!A1365,'Medical Examinations'!$A:$A,'Medical Examinations'!$G:$G,0)</f>
        <v>0</v>
      </c>
      <c r="I1365" s="7" t="str">
        <f>_xlfn.XLOOKUP(A1365,'Medical Examinations'!$A:$A,'Medical Examinations'!$H:$H,"Unknown")</f>
        <v>No</v>
      </c>
      <c r="J1365" s="7" t="str" cm="1">
        <f t="array" ref="J1365">_xlfn.IFS(C1365&lt;18.5,"Under Weight",C1365&lt;=24.9,"Normal Weight",C1365&lt;30,"Over weight",C1365&gt;=30,"Obesity")</f>
        <v>Obesity</v>
      </c>
      <c r="K1365" s="7" t="str" cm="1">
        <f t="array" ref="K1365">_xlfn.IFS(D1365="Null","Unknown",D1365&lt;5.7,"Normal",D1365&lt;6.5,"Prediabetes",D1365&gt;=6.5,"Diabetes")</f>
        <v>Diabetes</v>
      </c>
      <c r="L1365" s="7" t="str">
        <f>_xlfn.XLOOKUP(A1365,'Hospitalisation Details'!$A:$A,'Hospitalisation Details'!$J:$J,)</f>
        <v>28-Dec-1981</v>
      </c>
      <c r="M1365" s="22">
        <f>+_xlfn.XLOOKUP(A1365,'Hospitalisation Details'!$A:$A,'Hospitalisation Details'!$F:$F)</f>
        <v>7954.52</v>
      </c>
      <c r="N1365" s="7" t="str">
        <f>_xlfn.XLOOKUP(A1365,'Hospitalisation Details'!$A:$A,'Hospitalisation Details'!$G:$G)</f>
        <v>tier - 2</v>
      </c>
      <c r="O1365" s="7" t="str">
        <f>_xlfn.XLOOKUP(A1365,'Hospitalisation Details'!$A:$A,'Hospitalisation Details'!$H:$H)</f>
        <v>tier - 2</v>
      </c>
      <c r="P1365" s="7" t="str">
        <f>_xlfn.XLOOKUP(A1365,'Hospitalisation Details'!$A:$A,'Hospitalisation Details'!$I:$I)</f>
        <v>R1011</v>
      </c>
      <c r="Q1365" s="28">
        <f>_xlfn.XLOOKUP(A1365,'Hospitalisation Details'!$A:$A,'Hospitalisation Details'!$K:$K)</f>
        <v>42</v>
      </c>
    </row>
    <row r="1366" spans="1:17" x14ac:dyDescent="0.3">
      <c r="A1366" s="27" t="s">
        <v>1005</v>
      </c>
      <c r="B1366" s="7" t="str">
        <f>IFERROR(_xlfn.XLOOKUP(A1366,'Customer Names'!$A$2:$A$2336,'Customer Names'!$C$2:$C$2336),"Unknown")</f>
        <v xml:space="preserve">  Nicole</v>
      </c>
      <c r="C1366" s="7">
        <f>_xlfn.XLOOKUP(A1366,'Medical Examinations'!$A$2:$A$2336,'Medical Examinations'!$B$2:$B$2336,AVERAGE('Medical Examinations'!$B$2:$B$2336))</f>
        <v>17.28</v>
      </c>
      <c r="D1366" s="7">
        <f>_xlfn.XLOOKUP(A1366,'Medical Examinations'!$A$2:$A$2336,'Medical Examinations'!$C$2:$C$2336,AVERAGE('Medical Examinations'!$C$2:$C$2336))</f>
        <v>6.22</v>
      </c>
      <c r="E1366" s="7" t="str">
        <f>_xlfn.XLOOKUP(A1366,'Medical Examinations'!$A:$A,'Medical Examinations'!$D:$D,"Unknown")</f>
        <v>Yes</v>
      </c>
      <c r="F1366" s="7" t="str">
        <f>_xlfn.XLOOKUP(A1366,'Medical Examinations'!$A:$A,'Medical Examinations'!$E:$E,"Unknown")</f>
        <v>No</v>
      </c>
      <c r="G1366" s="7" t="str">
        <f>_xlfn.XLOOKUP(A1366,'Medical Examinations'!$A:$A,'Medical Examinations'!$F:$F,"Unknown")</f>
        <v>No</v>
      </c>
      <c r="H1366" s="43">
        <f>_xlfn.XLOOKUP(Healthcare!A1366,'Medical Examinations'!$A:$A,'Medical Examinations'!$G:$G,0)</f>
        <v>2</v>
      </c>
      <c r="I1366" s="7" t="str">
        <f>_xlfn.XLOOKUP(A1366,'Medical Examinations'!$A:$A,'Medical Examinations'!$H:$H,"Unknown")</f>
        <v>No</v>
      </c>
      <c r="J1366" s="7" t="str" cm="1">
        <f t="array" ref="J1366">_xlfn.IFS(C1366&lt;18.5,"Under Weight",C1366&lt;=24.9,"Normal Weight",C1366&lt;30,"Over weight",C1366&gt;=30,"Obesity")</f>
        <v>Under Weight</v>
      </c>
      <c r="K1366" s="7" t="str" cm="1">
        <f t="array" ref="K1366">_xlfn.IFS(D1366="Null","Unknown",D1366&lt;5.7,"Normal",D1366&lt;6.5,"Prediabetes",D1366&gt;=6.5,"Diabetes")</f>
        <v>Prediabetes</v>
      </c>
      <c r="L1366" s="7" t="str">
        <f>_xlfn.XLOOKUP(A1366,'Hospitalisation Details'!$A:$A,'Hospitalisation Details'!$J:$J,)</f>
        <v>9-Jul-1966</v>
      </c>
      <c r="M1366" s="22">
        <f>+_xlfn.XLOOKUP(A1366,'Hospitalisation Details'!$A:$A,'Hospitalisation Details'!$F:$F)</f>
        <v>7953.72</v>
      </c>
      <c r="N1366" s="7" t="str">
        <f>_xlfn.XLOOKUP(A1366,'Hospitalisation Details'!$A:$A,'Hospitalisation Details'!$G:$G)</f>
        <v>tier - 3</v>
      </c>
      <c r="O1366" s="7" t="str">
        <f>_xlfn.XLOOKUP(A1366,'Hospitalisation Details'!$A:$A,'Hospitalisation Details'!$H:$H)</f>
        <v>tier - 3</v>
      </c>
      <c r="P1366" s="7" t="str">
        <f>_xlfn.XLOOKUP(A1366,'Hospitalisation Details'!$A:$A,'Hospitalisation Details'!$I:$I)</f>
        <v>R1012</v>
      </c>
      <c r="Q1366" s="28">
        <f>_xlfn.XLOOKUP(A1366,'Hospitalisation Details'!$A:$A,'Hospitalisation Details'!$K:$K)</f>
        <v>57</v>
      </c>
    </row>
    <row r="1367" spans="1:17" x14ac:dyDescent="0.3">
      <c r="A1367" s="27" t="s">
        <v>1004</v>
      </c>
      <c r="B1367" s="7" t="str">
        <f>IFERROR(_xlfn.XLOOKUP(A1367,'Customer Names'!$A$2:$A$2336,'Customer Names'!$C$2:$C$2336),"Unknown")</f>
        <v xml:space="preserve">  Katena</v>
      </c>
      <c r="C1367" s="7">
        <f>_xlfn.XLOOKUP(A1367,'Medical Examinations'!$A$2:$A$2336,'Medical Examinations'!$B$2:$B$2336,AVERAGE('Medical Examinations'!$B$2:$B$2336))</f>
        <v>27.92</v>
      </c>
      <c r="D1367" s="7">
        <f>_xlfn.XLOOKUP(A1367,'Medical Examinations'!$A$2:$A$2336,'Medical Examinations'!$C$2:$C$2336,AVERAGE('Medical Examinations'!$C$2:$C$2336))</f>
        <v>5.79</v>
      </c>
      <c r="E1367" s="7" t="str">
        <f>_xlfn.XLOOKUP(A1367,'Medical Examinations'!$A:$A,'Medical Examinations'!$D:$D,"Unknown")</f>
        <v>No</v>
      </c>
      <c r="F1367" s="7" t="str">
        <f>_xlfn.XLOOKUP(A1367,'Medical Examinations'!$A:$A,'Medical Examinations'!$E:$E,"Unknown")</f>
        <v>No</v>
      </c>
      <c r="G1367" s="7" t="str">
        <f>_xlfn.XLOOKUP(A1367,'Medical Examinations'!$A:$A,'Medical Examinations'!$F:$F,"Unknown")</f>
        <v>No</v>
      </c>
      <c r="H1367" s="43">
        <f>_xlfn.XLOOKUP(Healthcare!A1367,'Medical Examinations'!$A:$A,'Medical Examinations'!$G:$G,0)</f>
        <v>1</v>
      </c>
      <c r="I1367" s="7" t="str">
        <f>_xlfn.XLOOKUP(A1367,'Medical Examinations'!$A:$A,'Medical Examinations'!$H:$H,"Unknown")</f>
        <v>No</v>
      </c>
      <c r="J1367" s="7" t="str" cm="1">
        <f t="array" ref="J1367">_xlfn.IFS(C1367&lt;18.5,"Under Weight",C1367&lt;=24.9,"Normal Weight",C1367&lt;30,"Over weight",C1367&gt;=30,"Obesity")</f>
        <v>Over weight</v>
      </c>
      <c r="K1367" s="7" t="str" cm="1">
        <f t="array" ref="K1367">_xlfn.IFS(D1367="Null","Unknown",D1367&lt;5.7,"Normal",D1367&lt;6.5,"Prediabetes",D1367&gt;=6.5,"Diabetes")</f>
        <v>Prediabetes</v>
      </c>
      <c r="L1367" s="7" t="str">
        <f>_xlfn.XLOOKUP(A1367,'Hospitalisation Details'!$A:$A,'Hospitalisation Details'!$J:$J,)</f>
        <v>29-Oct-1987</v>
      </c>
      <c r="M1367" s="22">
        <f>+_xlfn.XLOOKUP(A1367,'Hospitalisation Details'!$A:$A,'Hospitalisation Details'!$F:$F)</f>
        <v>7948.22</v>
      </c>
      <c r="N1367" s="7" t="str">
        <f>_xlfn.XLOOKUP(A1367,'Hospitalisation Details'!$A:$A,'Hospitalisation Details'!$G:$G)</f>
        <v>tier - 2</v>
      </c>
      <c r="O1367" s="7" t="str">
        <f>_xlfn.XLOOKUP(A1367,'Hospitalisation Details'!$A:$A,'Hospitalisation Details'!$H:$H)</f>
        <v>tier - 3</v>
      </c>
      <c r="P1367" s="7" t="str">
        <f>_xlfn.XLOOKUP(A1367,'Hospitalisation Details'!$A:$A,'Hospitalisation Details'!$I:$I)</f>
        <v>R1025</v>
      </c>
      <c r="Q1367" s="28">
        <f>_xlfn.XLOOKUP(A1367,'Hospitalisation Details'!$A:$A,'Hospitalisation Details'!$K:$K)</f>
        <v>36</v>
      </c>
    </row>
    <row r="1368" spans="1:17" x14ac:dyDescent="0.3">
      <c r="A1368" s="27" t="s">
        <v>1003</v>
      </c>
      <c r="B1368" s="7" t="str">
        <f>IFERROR(_xlfn.XLOOKUP(A1368,'Customer Names'!$A$2:$A$2336,'Customer Names'!$C$2:$C$2336),"Unknown")</f>
        <v xml:space="preserve">  Bean K</v>
      </c>
      <c r="C1368" s="7">
        <f>_xlfn.XLOOKUP(A1368,'Medical Examinations'!$A$2:$A$2336,'Medical Examinations'!$B$2:$B$2336,AVERAGE('Medical Examinations'!$B$2:$B$2336))</f>
        <v>38.284999999999997</v>
      </c>
      <c r="D1368" s="7">
        <f>_xlfn.XLOOKUP(A1368,'Medical Examinations'!$A$2:$A$2336,'Medical Examinations'!$C$2:$C$2336,AVERAGE('Medical Examinations'!$C$2:$C$2336))</f>
        <v>5.41</v>
      </c>
      <c r="E1368" s="7" t="str">
        <f>_xlfn.XLOOKUP(A1368,'Medical Examinations'!$A:$A,'Medical Examinations'!$D:$D,"Unknown")</f>
        <v>No</v>
      </c>
      <c r="F1368" s="7" t="str">
        <f>_xlfn.XLOOKUP(A1368,'Medical Examinations'!$A:$A,'Medical Examinations'!$E:$E,"Unknown")</f>
        <v>No</v>
      </c>
      <c r="G1368" s="7" t="str">
        <f>_xlfn.XLOOKUP(A1368,'Medical Examinations'!$A:$A,'Medical Examinations'!$F:$F,"Unknown")</f>
        <v>No</v>
      </c>
      <c r="H1368" s="43">
        <f>_xlfn.XLOOKUP(Healthcare!A1368,'Medical Examinations'!$A:$A,'Medical Examinations'!$G:$G,0)</f>
        <v>0</v>
      </c>
      <c r="I1368" s="7" t="str">
        <f>_xlfn.XLOOKUP(A1368,'Medical Examinations'!$A:$A,'Medical Examinations'!$H:$H,"Unknown")</f>
        <v>No</v>
      </c>
      <c r="J1368" s="7" t="str" cm="1">
        <f t="array" ref="J1368">_xlfn.IFS(C1368&lt;18.5,"Under Weight",C1368&lt;=24.9,"Normal Weight",C1368&lt;30,"Over weight",C1368&gt;=30,"Obesity")</f>
        <v>Obesity</v>
      </c>
      <c r="K1368" s="7" t="str" cm="1">
        <f t="array" ref="K1368">_xlfn.IFS(D1368="Null","Unknown",D1368&lt;5.7,"Normal",D1368&lt;6.5,"Prediabetes",D1368&gt;=6.5,"Diabetes")</f>
        <v>Normal</v>
      </c>
      <c r="L1368" s="7" t="str">
        <f>_xlfn.XLOOKUP(A1368,'Hospitalisation Details'!$A:$A,'Hospitalisation Details'!$J:$J,)</f>
        <v>20-Jul-1977</v>
      </c>
      <c r="M1368" s="22">
        <f>+_xlfn.XLOOKUP(A1368,'Hospitalisation Details'!$A:$A,'Hospitalisation Details'!$F:$F)</f>
        <v>7935.29</v>
      </c>
      <c r="N1368" s="7" t="str">
        <f>_xlfn.XLOOKUP(A1368,'Hospitalisation Details'!$A:$A,'Hospitalisation Details'!$G:$G)</f>
        <v>tier - 2</v>
      </c>
      <c r="O1368" s="7" t="str">
        <f>_xlfn.XLOOKUP(A1368,'Hospitalisation Details'!$A:$A,'Hospitalisation Details'!$H:$H)</f>
        <v>tier - 1</v>
      </c>
      <c r="P1368" s="7" t="str">
        <f>_xlfn.XLOOKUP(A1368,'Hospitalisation Details'!$A:$A,'Hospitalisation Details'!$I:$I)</f>
        <v>R1024</v>
      </c>
      <c r="Q1368" s="28">
        <f>_xlfn.XLOOKUP(A1368,'Hospitalisation Details'!$A:$A,'Hospitalisation Details'!$K:$K)</f>
        <v>46</v>
      </c>
    </row>
    <row r="1369" spans="1:17" x14ac:dyDescent="0.3">
      <c r="A1369" s="27" t="s">
        <v>1002</v>
      </c>
      <c r="B1369" s="7" t="str">
        <f>IFERROR(_xlfn.XLOOKUP(A1369,'Customer Names'!$A$2:$A$2336,'Customer Names'!$C$2:$C$2336),"Unknown")</f>
        <v xml:space="preserve">  Brian</v>
      </c>
      <c r="C1369" s="7">
        <f>_xlfn.XLOOKUP(A1369,'Medical Examinations'!$A$2:$A$2336,'Medical Examinations'!$B$2:$B$2336,AVERAGE('Medical Examinations'!$B$2:$B$2336))</f>
        <v>16.48</v>
      </c>
      <c r="D1369" s="7">
        <f>_xlfn.XLOOKUP(A1369,'Medical Examinations'!$A$2:$A$2336,'Medical Examinations'!$C$2:$C$2336,AVERAGE('Medical Examinations'!$C$2:$C$2336))</f>
        <v>11.05</v>
      </c>
      <c r="E1369" s="7" t="str">
        <f>_xlfn.XLOOKUP(A1369,'Medical Examinations'!$A:$A,'Medical Examinations'!$D:$D,"Unknown")</f>
        <v>No</v>
      </c>
      <c r="F1369" s="7" t="str">
        <f>_xlfn.XLOOKUP(A1369,'Medical Examinations'!$A:$A,'Medical Examinations'!$E:$E,"Unknown")</f>
        <v>No</v>
      </c>
      <c r="G1369" s="7" t="str">
        <f>_xlfn.XLOOKUP(A1369,'Medical Examinations'!$A:$A,'Medical Examinations'!$F:$F,"Unknown")</f>
        <v>No</v>
      </c>
      <c r="H1369" s="43">
        <f>_xlfn.XLOOKUP(Healthcare!A1369,'Medical Examinations'!$A:$A,'Medical Examinations'!$G:$G,0)</f>
        <v>0</v>
      </c>
      <c r="I1369" s="7" t="str">
        <f>_xlfn.XLOOKUP(A1369,'Medical Examinations'!$A:$A,'Medical Examinations'!$H:$H,"Unknown")</f>
        <v>No</v>
      </c>
      <c r="J1369" s="7" t="str" cm="1">
        <f t="array" ref="J1369">_xlfn.IFS(C1369&lt;18.5,"Under Weight",C1369&lt;=24.9,"Normal Weight",C1369&lt;30,"Over weight",C1369&gt;=30,"Obesity")</f>
        <v>Under Weight</v>
      </c>
      <c r="K1369" s="7" t="str" cm="1">
        <f t="array" ref="K1369">_xlfn.IFS(D1369="Null","Unknown",D1369&lt;5.7,"Normal",D1369&lt;6.5,"Prediabetes",D1369&gt;=6.5,"Diabetes")</f>
        <v>Diabetes</v>
      </c>
      <c r="L1369" s="7" t="str">
        <f>_xlfn.XLOOKUP(A1369,'Hospitalisation Details'!$A:$A,'Hospitalisation Details'!$J:$J,)</f>
        <v>10-Oct-1962</v>
      </c>
      <c r="M1369" s="22">
        <f>+_xlfn.XLOOKUP(A1369,'Hospitalisation Details'!$A:$A,'Hospitalisation Details'!$F:$F)</f>
        <v>7896.41</v>
      </c>
      <c r="N1369" s="7" t="str">
        <f>_xlfn.XLOOKUP(A1369,'Hospitalisation Details'!$A:$A,'Hospitalisation Details'!$G:$G)</f>
        <v>tier - 3</v>
      </c>
      <c r="O1369" s="7" t="str">
        <f>_xlfn.XLOOKUP(A1369,'Hospitalisation Details'!$A:$A,'Hospitalisation Details'!$H:$H)</f>
        <v>tier - 2</v>
      </c>
      <c r="P1369" s="7" t="str">
        <f>_xlfn.XLOOKUP(A1369,'Hospitalisation Details'!$A:$A,'Hospitalisation Details'!$I:$I)</f>
        <v>R1013</v>
      </c>
      <c r="Q1369" s="28">
        <f>_xlfn.XLOOKUP(A1369,'Hospitalisation Details'!$A:$A,'Hospitalisation Details'!$K:$K)</f>
        <v>61</v>
      </c>
    </row>
    <row r="1370" spans="1:17" x14ac:dyDescent="0.3">
      <c r="A1370" s="27" t="s">
        <v>1001</v>
      </c>
      <c r="B1370" s="7" t="str">
        <f>IFERROR(_xlfn.XLOOKUP(A1370,'Customer Names'!$A$2:$A$2336,'Customer Names'!$C$2:$C$2336),"Unknown")</f>
        <v xml:space="preserve">  Jan-Patrick</v>
      </c>
      <c r="C1370" s="7">
        <f>_xlfn.XLOOKUP(A1370,'Medical Examinations'!$A$2:$A$2336,'Medical Examinations'!$B$2:$B$2336,AVERAGE('Medical Examinations'!$B$2:$B$2336))</f>
        <v>38.57</v>
      </c>
      <c r="D1370" s="7">
        <f>_xlfn.XLOOKUP(A1370,'Medical Examinations'!$A$2:$A$2336,'Medical Examinations'!$C$2:$C$2336,AVERAGE('Medical Examinations'!$C$2:$C$2336))</f>
        <v>6.27</v>
      </c>
      <c r="E1370" s="7" t="str">
        <f>_xlfn.XLOOKUP(A1370,'Medical Examinations'!$A:$A,'Medical Examinations'!$D:$D,"Unknown")</f>
        <v>No</v>
      </c>
      <c r="F1370" s="7" t="str">
        <f>_xlfn.XLOOKUP(A1370,'Medical Examinations'!$A:$A,'Medical Examinations'!$E:$E,"Unknown")</f>
        <v>No</v>
      </c>
      <c r="G1370" s="7" t="str">
        <f>_xlfn.XLOOKUP(A1370,'Medical Examinations'!$A:$A,'Medical Examinations'!$F:$F,"Unknown")</f>
        <v>No</v>
      </c>
      <c r="H1370" s="43">
        <f>_xlfn.XLOOKUP(Healthcare!A1370,'Medical Examinations'!$A:$A,'Medical Examinations'!$G:$G,0)</f>
        <v>0</v>
      </c>
      <c r="I1370" s="7" t="str">
        <f>_xlfn.XLOOKUP(A1370,'Medical Examinations'!$A:$A,'Medical Examinations'!$H:$H,"Unknown")</f>
        <v>No</v>
      </c>
      <c r="J1370" s="7" t="str" cm="1">
        <f t="array" ref="J1370">_xlfn.IFS(C1370&lt;18.5,"Under Weight",C1370&lt;=24.9,"Normal Weight",C1370&lt;30,"Over weight",C1370&gt;=30,"Obesity")</f>
        <v>Obesity</v>
      </c>
      <c r="K1370" s="7" t="str" cm="1">
        <f t="array" ref="K1370">_xlfn.IFS(D1370="Null","Unknown",D1370&lt;5.7,"Normal",D1370&lt;6.5,"Prediabetes",D1370&gt;=6.5,"Diabetes")</f>
        <v>Prediabetes</v>
      </c>
      <c r="L1370" s="7" t="str">
        <f>_xlfn.XLOOKUP(A1370,'Hospitalisation Details'!$A:$A,'Hospitalisation Details'!$J:$J,)</f>
        <v>17-Nov-1994</v>
      </c>
      <c r="M1370" s="22">
        <f>+_xlfn.XLOOKUP(A1370,'Hospitalisation Details'!$A:$A,'Hospitalisation Details'!$F:$F)</f>
        <v>7851.85</v>
      </c>
      <c r="N1370" s="7" t="str">
        <f>_xlfn.XLOOKUP(A1370,'Hospitalisation Details'!$A:$A,'Hospitalisation Details'!$G:$G)</f>
        <v>tier - 2</v>
      </c>
      <c r="O1370" s="7" t="str">
        <f>_xlfn.XLOOKUP(A1370,'Hospitalisation Details'!$A:$A,'Hospitalisation Details'!$H:$H)</f>
        <v>tier - 3</v>
      </c>
      <c r="P1370" s="7" t="str">
        <f>_xlfn.XLOOKUP(A1370,'Hospitalisation Details'!$A:$A,'Hospitalisation Details'!$I:$I)</f>
        <v>R1012</v>
      </c>
      <c r="Q1370" s="28">
        <f>_xlfn.XLOOKUP(A1370,'Hospitalisation Details'!$A:$A,'Hospitalisation Details'!$K:$K)</f>
        <v>29</v>
      </c>
    </row>
    <row r="1371" spans="1:17" x14ac:dyDescent="0.3">
      <c r="A1371" s="27" t="s">
        <v>1000</v>
      </c>
      <c r="B1371" s="7" t="str">
        <f>IFERROR(_xlfn.XLOOKUP(A1371,'Customer Names'!$A$2:$A$2336,'Customer Names'!$C$2:$C$2336),"Unknown")</f>
        <v xml:space="preserve">  Jesse J</v>
      </c>
      <c r="C1371" s="7">
        <f>_xlfn.XLOOKUP(A1371,'Medical Examinations'!$A$2:$A$2336,'Medical Examinations'!$B$2:$B$2336,AVERAGE('Medical Examinations'!$B$2:$B$2336))</f>
        <v>43.85</v>
      </c>
      <c r="D1371" s="7">
        <f>_xlfn.XLOOKUP(A1371,'Medical Examinations'!$A$2:$A$2336,'Medical Examinations'!$C$2:$C$2336,AVERAGE('Medical Examinations'!$C$2:$C$2336))</f>
        <v>4.7699999999999996</v>
      </c>
      <c r="E1371" s="7" t="str">
        <f>_xlfn.XLOOKUP(A1371,'Medical Examinations'!$A:$A,'Medical Examinations'!$D:$D,"Unknown")</f>
        <v>Yes</v>
      </c>
      <c r="F1371" s="7" t="str">
        <f>_xlfn.XLOOKUP(A1371,'Medical Examinations'!$A:$A,'Medical Examinations'!$E:$E,"Unknown")</f>
        <v>No</v>
      </c>
      <c r="G1371" s="7" t="str">
        <f>_xlfn.XLOOKUP(A1371,'Medical Examinations'!$A:$A,'Medical Examinations'!$F:$F,"Unknown")</f>
        <v>No</v>
      </c>
      <c r="H1371" s="43">
        <f>_xlfn.XLOOKUP(Healthcare!A1371,'Medical Examinations'!$A:$A,'Medical Examinations'!$G:$G,0)</f>
        <v>0</v>
      </c>
      <c r="I1371" s="7" t="str">
        <f>_xlfn.XLOOKUP(A1371,'Medical Examinations'!$A:$A,'Medical Examinations'!$H:$H,"Unknown")</f>
        <v>No</v>
      </c>
      <c r="J1371" s="7" t="str" cm="1">
        <f t="array" ref="J1371">_xlfn.IFS(C1371&lt;18.5,"Under Weight",C1371&lt;=24.9,"Normal Weight",C1371&lt;30,"Over weight",C1371&gt;=30,"Obesity")</f>
        <v>Obesity</v>
      </c>
      <c r="K1371" s="7" t="str" cm="1">
        <f t="array" ref="K1371">_xlfn.IFS(D1371="Null","Unknown",D1371&lt;5.7,"Normal",D1371&lt;6.5,"Prediabetes",D1371&gt;=6.5,"Diabetes")</f>
        <v>Normal</v>
      </c>
      <c r="L1371" s="7" t="str">
        <f>_xlfn.XLOOKUP(A1371,'Hospitalisation Details'!$A:$A,'Hospitalisation Details'!$J:$J,)</f>
        <v>5-Oct-2001</v>
      </c>
      <c r="M1371" s="22">
        <f>+_xlfn.XLOOKUP(A1371,'Hospitalisation Details'!$A:$A,'Hospitalisation Details'!$F:$F)</f>
        <v>7844.8</v>
      </c>
      <c r="N1371" s="7" t="str">
        <f>_xlfn.XLOOKUP(A1371,'Hospitalisation Details'!$A:$A,'Hospitalisation Details'!$G:$G)</f>
        <v>tier - 2</v>
      </c>
      <c r="O1371" s="7" t="str">
        <f>_xlfn.XLOOKUP(A1371,'Hospitalisation Details'!$A:$A,'Hospitalisation Details'!$H:$H)</f>
        <v>tier - 2</v>
      </c>
      <c r="P1371" s="7" t="str">
        <f>_xlfn.XLOOKUP(A1371,'Hospitalisation Details'!$A:$A,'Hospitalisation Details'!$I:$I)</f>
        <v>R1012</v>
      </c>
      <c r="Q1371" s="28">
        <f>_xlfn.XLOOKUP(A1371,'Hospitalisation Details'!$A:$A,'Hospitalisation Details'!$K:$K)</f>
        <v>22</v>
      </c>
    </row>
    <row r="1372" spans="1:17" x14ac:dyDescent="0.3">
      <c r="A1372" s="27" t="s">
        <v>999</v>
      </c>
      <c r="B1372" s="7" t="str">
        <f>IFERROR(_xlfn.XLOOKUP(A1372,'Customer Names'!$A$2:$A$2336,'Customer Names'!$C$2:$C$2336),"Unknown")</f>
        <v xml:space="preserve">  Lindsey M</v>
      </c>
      <c r="C1372" s="7">
        <f>_xlfn.XLOOKUP(A1372,'Medical Examinations'!$A$2:$A$2336,'Medical Examinations'!$B$2:$B$2336,AVERAGE('Medical Examinations'!$B$2:$B$2336))</f>
        <v>30.11</v>
      </c>
      <c r="D1372" s="7">
        <f>_xlfn.XLOOKUP(A1372,'Medical Examinations'!$A$2:$A$2336,'Medical Examinations'!$C$2:$C$2336,AVERAGE('Medical Examinations'!$C$2:$C$2336))</f>
        <v>4.08</v>
      </c>
      <c r="E1372" s="7" t="str">
        <f>_xlfn.XLOOKUP(A1372,'Medical Examinations'!$A:$A,'Medical Examinations'!$D:$D,"Unknown")</f>
        <v>No</v>
      </c>
      <c r="F1372" s="7" t="str">
        <f>_xlfn.XLOOKUP(A1372,'Medical Examinations'!$A:$A,'Medical Examinations'!$E:$E,"Unknown")</f>
        <v>No</v>
      </c>
      <c r="G1372" s="7" t="str">
        <f>_xlfn.XLOOKUP(A1372,'Medical Examinations'!$A:$A,'Medical Examinations'!$F:$F,"Unknown")</f>
        <v>No</v>
      </c>
      <c r="H1372" s="43">
        <f>_xlfn.XLOOKUP(Healthcare!A1372,'Medical Examinations'!$A:$A,'Medical Examinations'!$G:$G,0)</f>
        <v>0</v>
      </c>
      <c r="I1372" s="7" t="str">
        <f>_xlfn.XLOOKUP(A1372,'Medical Examinations'!$A:$A,'Medical Examinations'!$H:$H,"Unknown")</f>
        <v>No</v>
      </c>
      <c r="J1372" s="7" t="str" cm="1">
        <f t="array" ref="J1372">_xlfn.IFS(C1372&lt;18.5,"Under Weight",C1372&lt;=24.9,"Normal Weight",C1372&lt;30,"Over weight",C1372&gt;=30,"Obesity")</f>
        <v>Obesity</v>
      </c>
      <c r="K1372" s="7" t="str" cm="1">
        <f t="array" ref="K1372">_xlfn.IFS(D1372="Null","Unknown",D1372&lt;5.7,"Normal",D1372&lt;6.5,"Prediabetes",D1372&gt;=6.5,"Diabetes")</f>
        <v>Normal</v>
      </c>
      <c r="L1372" s="7" t="str">
        <f>_xlfn.XLOOKUP(A1372,'Hospitalisation Details'!$A:$A,'Hospitalisation Details'!$J:$J,)</f>
        <v>12-Oct-1989</v>
      </c>
      <c r="M1372" s="22">
        <f>+_xlfn.XLOOKUP(A1372,'Hospitalisation Details'!$A:$A,'Hospitalisation Details'!$F:$F)</f>
        <v>7824.37</v>
      </c>
      <c r="N1372" s="7" t="str">
        <f>_xlfn.XLOOKUP(A1372,'Hospitalisation Details'!$A:$A,'Hospitalisation Details'!$G:$G)</f>
        <v>tier - 2</v>
      </c>
      <c r="O1372" s="7" t="str">
        <f>_xlfn.XLOOKUP(A1372,'Hospitalisation Details'!$A:$A,'Hospitalisation Details'!$H:$H)</f>
        <v>tier - 2</v>
      </c>
      <c r="P1372" s="7" t="str">
        <f>_xlfn.XLOOKUP(A1372,'Hospitalisation Details'!$A:$A,'Hospitalisation Details'!$I:$I)</f>
        <v>R1012</v>
      </c>
      <c r="Q1372" s="28">
        <f>_xlfn.XLOOKUP(A1372,'Hospitalisation Details'!$A:$A,'Hospitalisation Details'!$K:$K)</f>
        <v>34</v>
      </c>
    </row>
    <row r="1373" spans="1:17" x14ac:dyDescent="0.3">
      <c r="A1373" s="27" t="s">
        <v>998</v>
      </c>
      <c r="B1373" s="7" t="str">
        <f>IFERROR(_xlfn.XLOOKUP(A1373,'Customer Names'!$A$2:$A$2336,'Customer Names'!$C$2:$C$2336),"Unknown")</f>
        <v xml:space="preserve">  Marguerite K</v>
      </c>
      <c r="C1373" s="7">
        <f>_xlfn.XLOOKUP(A1373,'Medical Examinations'!$A$2:$A$2336,'Medical Examinations'!$B$2:$B$2336,AVERAGE('Medical Examinations'!$B$2:$B$2336))</f>
        <v>31.59</v>
      </c>
      <c r="D1373" s="7">
        <f>_xlfn.XLOOKUP(A1373,'Medical Examinations'!$A$2:$A$2336,'Medical Examinations'!$C$2:$C$2336,AVERAGE('Medical Examinations'!$C$2:$C$2336))</f>
        <v>6.01</v>
      </c>
      <c r="E1373" s="7" t="str">
        <f>_xlfn.XLOOKUP(A1373,'Medical Examinations'!$A:$A,'Medical Examinations'!$D:$D,"Unknown")</f>
        <v>No</v>
      </c>
      <c r="F1373" s="7" t="str">
        <f>_xlfn.XLOOKUP(A1373,'Medical Examinations'!$A:$A,'Medical Examinations'!$E:$E,"Unknown")</f>
        <v>No</v>
      </c>
      <c r="G1373" s="7" t="str">
        <f>_xlfn.XLOOKUP(A1373,'Medical Examinations'!$A:$A,'Medical Examinations'!$F:$F,"Unknown")</f>
        <v>No</v>
      </c>
      <c r="H1373" s="43">
        <f>_xlfn.XLOOKUP(Healthcare!A1373,'Medical Examinations'!$A:$A,'Medical Examinations'!$G:$G,0)</f>
        <v>0</v>
      </c>
      <c r="I1373" s="7" t="str">
        <f>_xlfn.XLOOKUP(A1373,'Medical Examinations'!$A:$A,'Medical Examinations'!$H:$H,"Unknown")</f>
        <v>No</v>
      </c>
      <c r="J1373" s="7" t="str" cm="1">
        <f t="array" ref="J1373">_xlfn.IFS(C1373&lt;18.5,"Under Weight",C1373&lt;=24.9,"Normal Weight",C1373&lt;30,"Over weight",C1373&gt;=30,"Obesity")</f>
        <v>Obesity</v>
      </c>
      <c r="K1373" s="7" t="str" cm="1">
        <f t="array" ref="K1373">_xlfn.IFS(D1373="Null","Unknown",D1373&lt;5.7,"Normal",D1373&lt;6.5,"Prediabetes",D1373&gt;=6.5,"Diabetes")</f>
        <v>Prediabetes</v>
      </c>
      <c r="L1373" s="7" t="str">
        <f>_xlfn.XLOOKUP(A1373,'Hospitalisation Details'!$A:$A,'Hospitalisation Details'!$J:$J,)</f>
        <v>21-Dec-1991</v>
      </c>
      <c r="M1373" s="22">
        <f>+_xlfn.XLOOKUP(A1373,'Hospitalisation Details'!$A:$A,'Hospitalisation Details'!$F:$F)</f>
        <v>7812.67</v>
      </c>
      <c r="N1373" s="7" t="str">
        <f>_xlfn.XLOOKUP(A1373,'Hospitalisation Details'!$A:$A,'Hospitalisation Details'!$G:$G)</f>
        <v>tier - 2</v>
      </c>
      <c r="O1373" s="7" t="str">
        <f>_xlfn.XLOOKUP(A1373,'Hospitalisation Details'!$A:$A,'Hospitalisation Details'!$H:$H)</f>
        <v>tier - 1</v>
      </c>
      <c r="P1373" s="7" t="str">
        <f>_xlfn.XLOOKUP(A1373,'Hospitalisation Details'!$A:$A,'Hospitalisation Details'!$I:$I)</f>
        <v>R1012</v>
      </c>
      <c r="Q1373" s="28">
        <f>_xlfn.XLOOKUP(A1373,'Hospitalisation Details'!$A:$A,'Hospitalisation Details'!$K:$K)</f>
        <v>32</v>
      </c>
    </row>
    <row r="1374" spans="1:17" x14ac:dyDescent="0.3">
      <c r="A1374" s="27" t="s">
        <v>997</v>
      </c>
      <c r="B1374" s="7" t="str">
        <f>IFERROR(_xlfn.XLOOKUP(A1374,'Customer Names'!$A$2:$A$2336,'Customer Names'!$C$2:$C$2336),"Unknown")</f>
        <v xml:space="preserve">  Travis</v>
      </c>
      <c r="C1374" s="7">
        <f>_xlfn.XLOOKUP(A1374,'Medical Examinations'!$A$2:$A$2336,'Medical Examinations'!$B$2:$B$2336,AVERAGE('Medical Examinations'!$B$2:$B$2336))</f>
        <v>40.15</v>
      </c>
      <c r="D1374" s="7">
        <f>_xlfn.XLOOKUP(A1374,'Medical Examinations'!$A$2:$A$2336,'Medical Examinations'!$C$2:$C$2336,AVERAGE('Medical Examinations'!$C$2:$C$2336))</f>
        <v>11.84</v>
      </c>
      <c r="E1374" s="7" t="str">
        <f>_xlfn.XLOOKUP(A1374,'Medical Examinations'!$A:$A,'Medical Examinations'!$D:$D,"Unknown")</f>
        <v>No</v>
      </c>
      <c r="F1374" s="7" t="str">
        <f>_xlfn.XLOOKUP(A1374,'Medical Examinations'!$A:$A,'Medical Examinations'!$E:$E,"Unknown")</f>
        <v>No</v>
      </c>
      <c r="G1374" s="7" t="str">
        <f>_xlfn.XLOOKUP(A1374,'Medical Examinations'!$A:$A,'Medical Examinations'!$F:$F,"Unknown")</f>
        <v>No</v>
      </c>
      <c r="H1374" s="43">
        <f>_xlfn.XLOOKUP(Healthcare!A1374,'Medical Examinations'!$A:$A,'Medical Examinations'!$G:$G,0)</f>
        <v>0</v>
      </c>
      <c r="I1374" s="7" t="str">
        <f>_xlfn.XLOOKUP(A1374,'Medical Examinations'!$A:$A,'Medical Examinations'!$H:$H,"Unknown")</f>
        <v>No</v>
      </c>
      <c r="J1374" s="7" t="str" cm="1">
        <f t="array" ref="J1374">_xlfn.IFS(C1374&lt;18.5,"Under Weight",C1374&lt;=24.9,"Normal Weight",C1374&lt;30,"Over weight",C1374&gt;=30,"Obesity")</f>
        <v>Obesity</v>
      </c>
      <c r="K1374" s="7" t="str" cm="1">
        <f t="array" ref="K1374">_xlfn.IFS(D1374="Null","Unknown",D1374&lt;5.7,"Normal",D1374&lt;6.5,"Prediabetes",D1374&gt;=6.5,"Diabetes")</f>
        <v>Diabetes</v>
      </c>
      <c r="L1374" s="7" t="str">
        <f>_xlfn.XLOOKUP(A1374,'Hospitalisation Details'!$A:$A,'Hospitalisation Details'!$J:$J,)</f>
        <v>9-Nov-1974</v>
      </c>
      <c r="M1374" s="22">
        <f>+_xlfn.XLOOKUP(A1374,'Hospitalisation Details'!$A:$A,'Hospitalisation Details'!$F:$F)</f>
        <v>7804.16</v>
      </c>
      <c r="N1374" s="7" t="str">
        <f>_xlfn.XLOOKUP(A1374,'Hospitalisation Details'!$A:$A,'Hospitalisation Details'!$G:$G)</f>
        <v>tier - 2</v>
      </c>
      <c r="O1374" s="7" t="str">
        <f>_xlfn.XLOOKUP(A1374,'Hospitalisation Details'!$A:$A,'Hospitalisation Details'!$H:$H)</f>
        <v>tier - 3</v>
      </c>
      <c r="P1374" s="7" t="str">
        <f>_xlfn.XLOOKUP(A1374,'Hospitalisation Details'!$A:$A,'Hospitalisation Details'!$I:$I)</f>
        <v>R1013</v>
      </c>
      <c r="Q1374" s="28">
        <f>_xlfn.XLOOKUP(A1374,'Hospitalisation Details'!$A:$A,'Hospitalisation Details'!$K:$K)</f>
        <v>49</v>
      </c>
    </row>
    <row r="1375" spans="1:17" x14ac:dyDescent="0.3">
      <c r="A1375" s="27" t="s">
        <v>996</v>
      </c>
      <c r="B1375" s="7" t="str">
        <f>IFERROR(_xlfn.XLOOKUP(A1375,'Customer Names'!$A$2:$A$2336,'Customer Names'!$C$2:$C$2336),"Unknown")</f>
        <v xml:space="preserve">  Ricky</v>
      </c>
      <c r="C1375" s="7">
        <f>_xlfn.XLOOKUP(A1375,'Medical Examinations'!$A$2:$A$2336,'Medical Examinations'!$B$2:$B$2336,AVERAGE('Medical Examinations'!$B$2:$B$2336))</f>
        <v>40.700000000000003</v>
      </c>
      <c r="D1375" s="7">
        <f>_xlfn.XLOOKUP(A1375,'Medical Examinations'!$A$2:$A$2336,'Medical Examinations'!$C$2:$C$2336,AVERAGE('Medical Examinations'!$C$2:$C$2336))</f>
        <v>6.27</v>
      </c>
      <c r="E1375" s="7" t="str">
        <f>_xlfn.XLOOKUP(A1375,'Medical Examinations'!$A:$A,'Medical Examinations'!$D:$D,"Unknown")</f>
        <v>Yes</v>
      </c>
      <c r="F1375" s="7" t="str">
        <f>_xlfn.XLOOKUP(A1375,'Medical Examinations'!$A:$A,'Medical Examinations'!$E:$E,"Unknown")</f>
        <v>No</v>
      </c>
      <c r="G1375" s="7" t="str">
        <f>_xlfn.XLOOKUP(A1375,'Medical Examinations'!$A:$A,'Medical Examinations'!$F:$F,"Unknown")</f>
        <v>Yes</v>
      </c>
      <c r="H1375" s="43">
        <f>_xlfn.XLOOKUP(Healthcare!A1375,'Medical Examinations'!$A:$A,'Medical Examinations'!$G:$G,0)</f>
        <v>1</v>
      </c>
      <c r="I1375" s="7" t="str">
        <f>_xlfn.XLOOKUP(A1375,'Medical Examinations'!$A:$A,'Medical Examinations'!$H:$H,"Unknown")</f>
        <v>No</v>
      </c>
      <c r="J1375" s="7" t="str" cm="1">
        <f t="array" ref="J1375">_xlfn.IFS(C1375&lt;18.5,"Under Weight",C1375&lt;=24.9,"Normal Weight",C1375&lt;30,"Over weight",C1375&gt;=30,"Obesity")</f>
        <v>Obesity</v>
      </c>
      <c r="K1375" s="7" t="str" cm="1">
        <f t="array" ref="K1375">_xlfn.IFS(D1375="Null","Unknown",D1375&lt;5.7,"Normal",D1375&lt;6.5,"Prediabetes",D1375&gt;=6.5,"Diabetes")</f>
        <v>Prediabetes</v>
      </c>
      <c r="L1375" s="7" t="str">
        <f>_xlfn.XLOOKUP(A1375,'Hospitalisation Details'!$A:$A,'Hospitalisation Details'!$J:$J,)</f>
        <v>2-Dec-1997</v>
      </c>
      <c r="M1375" s="22">
        <f>+_xlfn.XLOOKUP(A1375,'Hospitalisation Details'!$A:$A,'Hospitalisation Details'!$F:$F)</f>
        <v>7803.77</v>
      </c>
      <c r="N1375" s="7" t="str">
        <f>_xlfn.XLOOKUP(A1375,'Hospitalisation Details'!$A:$A,'Hospitalisation Details'!$G:$G)</f>
        <v>tier - 2</v>
      </c>
      <c r="O1375" s="7" t="str">
        <f>_xlfn.XLOOKUP(A1375,'Hospitalisation Details'!$A:$A,'Hospitalisation Details'!$H:$H)</f>
        <v>tier - 3</v>
      </c>
      <c r="P1375" s="7" t="str">
        <f>_xlfn.XLOOKUP(A1375,'Hospitalisation Details'!$A:$A,'Hospitalisation Details'!$I:$I)</f>
        <v>R1012</v>
      </c>
      <c r="Q1375" s="28">
        <f>_xlfn.XLOOKUP(A1375,'Hospitalisation Details'!$A:$A,'Hospitalisation Details'!$K:$K)</f>
        <v>26</v>
      </c>
    </row>
    <row r="1376" spans="1:17" x14ac:dyDescent="0.3">
      <c r="A1376" s="27" t="s">
        <v>995</v>
      </c>
      <c r="B1376" s="7" t="str">
        <f>IFERROR(_xlfn.XLOOKUP(A1376,'Customer Names'!$A$2:$A$2336,'Customer Names'!$C$2:$C$2336),"Unknown")</f>
        <v xml:space="preserve">  Colleen L</v>
      </c>
      <c r="C1376" s="7">
        <f>_xlfn.XLOOKUP(A1376,'Medical Examinations'!$A$2:$A$2336,'Medical Examinations'!$B$2:$B$2336,AVERAGE('Medical Examinations'!$B$2:$B$2336))</f>
        <v>40.76</v>
      </c>
      <c r="D1376" s="7">
        <f>_xlfn.XLOOKUP(A1376,'Medical Examinations'!$A$2:$A$2336,'Medical Examinations'!$C$2:$C$2336,AVERAGE('Medical Examinations'!$C$2:$C$2336))</f>
        <v>5.28</v>
      </c>
      <c r="E1376" s="7" t="str">
        <f>_xlfn.XLOOKUP(A1376,'Medical Examinations'!$A:$A,'Medical Examinations'!$D:$D,"Unknown")</f>
        <v>No</v>
      </c>
      <c r="F1376" s="7" t="str">
        <f>_xlfn.XLOOKUP(A1376,'Medical Examinations'!$A:$A,'Medical Examinations'!$E:$E,"Unknown")</f>
        <v>No</v>
      </c>
      <c r="G1376" s="7" t="str">
        <f>_xlfn.XLOOKUP(A1376,'Medical Examinations'!$A:$A,'Medical Examinations'!$F:$F,"Unknown")</f>
        <v>No</v>
      </c>
      <c r="H1376" s="43">
        <f>_xlfn.XLOOKUP(Healthcare!A1376,'Medical Examinations'!$A:$A,'Medical Examinations'!$G:$G,0)</f>
        <v>0</v>
      </c>
      <c r="I1376" s="7" t="str">
        <f>_xlfn.XLOOKUP(A1376,'Medical Examinations'!$A:$A,'Medical Examinations'!$H:$H,"Unknown")</f>
        <v>No</v>
      </c>
      <c r="J1376" s="7" t="str" cm="1">
        <f t="array" ref="J1376">_xlfn.IFS(C1376&lt;18.5,"Under Weight",C1376&lt;=24.9,"Normal Weight",C1376&lt;30,"Over weight",C1376&gt;=30,"Obesity")</f>
        <v>Obesity</v>
      </c>
      <c r="K1376" s="7" t="str" cm="1">
        <f t="array" ref="K1376">_xlfn.IFS(D1376="Null","Unknown",D1376&lt;5.7,"Normal",D1376&lt;6.5,"Prediabetes",D1376&gt;=6.5,"Diabetes")</f>
        <v>Normal</v>
      </c>
      <c r="L1376" s="7" t="str">
        <f>_xlfn.XLOOKUP(A1376,'Hospitalisation Details'!$A:$A,'Hospitalisation Details'!$J:$J,)</f>
        <v>25-Dec-1999</v>
      </c>
      <c r="M1376" s="22">
        <f>+_xlfn.XLOOKUP(A1376,'Hospitalisation Details'!$A:$A,'Hospitalisation Details'!$F:$F)</f>
        <v>7794.68</v>
      </c>
      <c r="N1376" s="7" t="str">
        <f>_xlfn.XLOOKUP(A1376,'Hospitalisation Details'!$A:$A,'Hospitalisation Details'!$G:$G)</f>
        <v>tier - 2</v>
      </c>
      <c r="O1376" s="7" t="str">
        <f>_xlfn.XLOOKUP(A1376,'Hospitalisation Details'!$A:$A,'Hospitalisation Details'!$H:$H)</f>
        <v>tier - 2</v>
      </c>
      <c r="P1376" s="7" t="str">
        <f>_xlfn.XLOOKUP(A1376,'Hospitalisation Details'!$A:$A,'Hospitalisation Details'!$I:$I)</f>
        <v>R1026</v>
      </c>
      <c r="Q1376" s="28">
        <f>_xlfn.XLOOKUP(A1376,'Hospitalisation Details'!$A:$A,'Hospitalisation Details'!$K:$K)</f>
        <v>24</v>
      </c>
    </row>
    <row r="1377" spans="1:17" x14ac:dyDescent="0.3">
      <c r="A1377" s="27" t="s">
        <v>994</v>
      </c>
      <c r="B1377" s="7" t="str">
        <f>IFERROR(_xlfn.XLOOKUP(A1377,'Customer Names'!$A$2:$A$2336,'Customer Names'!$C$2:$C$2336),"Unknown")</f>
        <v xml:space="preserve">  Charlie A</v>
      </c>
      <c r="C1377" s="7">
        <f>_xlfn.XLOOKUP(A1377,'Medical Examinations'!$A$2:$A$2336,'Medical Examinations'!$B$2:$B$2336,AVERAGE('Medical Examinations'!$B$2:$B$2336))</f>
        <v>29.7</v>
      </c>
      <c r="D1377" s="7">
        <f>_xlfn.XLOOKUP(A1377,'Medical Examinations'!$A$2:$A$2336,'Medical Examinations'!$C$2:$C$2336,AVERAGE('Medical Examinations'!$C$2:$C$2336))</f>
        <v>7.03</v>
      </c>
      <c r="E1377" s="7" t="str">
        <f>_xlfn.XLOOKUP(A1377,'Medical Examinations'!$A:$A,'Medical Examinations'!$D:$D,"Unknown")</f>
        <v>No</v>
      </c>
      <c r="F1377" s="7" t="str">
        <f>_xlfn.XLOOKUP(A1377,'Medical Examinations'!$A:$A,'Medical Examinations'!$E:$E,"Unknown")</f>
        <v>No</v>
      </c>
      <c r="G1377" s="7" t="str">
        <f>_xlfn.XLOOKUP(A1377,'Medical Examinations'!$A:$A,'Medical Examinations'!$F:$F,"Unknown")</f>
        <v>No</v>
      </c>
      <c r="H1377" s="43">
        <f>_xlfn.XLOOKUP(Healthcare!A1377,'Medical Examinations'!$A:$A,'Medical Examinations'!$G:$G,0)</f>
        <v>0</v>
      </c>
      <c r="I1377" s="7" t="str">
        <f>_xlfn.XLOOKUP(A1377,'Medical Examinations'!$A:$A,'Medical Examinations'!$H:$H,"Unknown")</f>
        <v>No</v>
      </c>
      <c r="J1377" s="7" t="str" cm="1">
        <f t="array" ref="J1377">_xlfn.IFS(C1377&lt;18.5,"Under Weight",C1377&lt;=24.9,"Normal Weight",C1377&lt;30,"Over weight",C1377&gt;=30,"Obesity")</f>
        <v>Over weight</v>
      </c>
      <c r="K1377" s="7" t="str" cm="1">
        <f t="array" ref="K1377">_xlfn.IFS(D1377="Null","Unknown",D1377&lt;5.7,"Normal",D1377&lt;6.5,"Prediabetes",D1377&gt;=6.5,"Diabetes")</f>
        <v>Diabetes</v>
      </c>
      <c r="L1377" s="7" t="str">
        <f>_xlfn.XLOOKUP(A1377,'Hospitalisation Details'!$A:$A,'Hospitalisation Details'!$J:$J,)</f>
        <v>6-Dec-1974</v>
      </c>
      <c r="M1377" s="22">
        <f>+_xlfn.XLOOKUP(A1377,'Hospitalisation Details'!$A:$A,'Hospitalisation Details'!$F:$F)</f>
        <v>7789.64</v>
      </c>
      <c r="N1377" s="7" t="str">
        <f>_xlfn.XLOOKUP(A1377,'Hospitalisation Details'!$A:$A,'Hospitalisation Details'!$G:$G)</f>
        <v>tier - 1</v>
      </c>
      <c r="O1377" s="7" t="str">
        <f>_xlfn.XLOOKUP(A1377,'Hospitalisation Details'!$A:$A,'Hospitalisation Details'!$H:$H)</f>
        <v>tier - 3</v>
      </c>
      <c r="P1377" s="7" t="str">
        <f>_xlfn.XLOOKUP(A1377,'Hospitalisation Details'!$A:$A,'Hospitalisation Details'!$I:$I)</f>
        <v>R1013</v>
      </c>
      <c r="Q1377" s="28">
        <f>_xlfn.XLOOKUP(A1377,'Hospitalisation Details'!$A:$A,'Hospitalisation Details'!$K:$K)</f>
        <v>49</v>
      </c>
    </row>
    <row r="1378" spans="1:17" x14ac:dyDescent="0.3">
      <c r="A1378" s="27" t="s">
        <v>993</v>
      </c>
      <c r="B1378" s="7" t="str">
        <f>IFERROR(_xlfn.XLOOKUP(A1378,'Customer Names'!$A$2:$A$2336,'Customer Names'!$C$2:$C$2336),"Unknown")</f>
        <v xml:space="preserve">  Rick</v>
      </c>
      <c r="C1378" s="7">
        <f>_xlfn.XLOOKUP(A1378,'Medical Examinations'!$A$2:$A$2336,'Medical Examinations'!$B$2:$B$2336,AVERAGE('Medical Examinations'!$B$2:$B$2336))</f>
        <v>40.58</v>
      </c>
      <c r="D1378" s="7">
        <f>_xlfn.XLOOKUP(A1378,'Medical Examinations'!$A$2:$A$2336,'Medical Examinations'!$C$2:$C$2336,AVERAGE('Medical Examinations'!$C$2:$C$2336))</f>
        <v>5.32</v>
      </c>
      <c r="E1378" s="7" t="str">
        <f>_xlfn.XLOOKUP(A1378,'Medical Examinations'!$A:$A,'Medical Examinations'!$D:$D,"Unknown")</f>
        <v>Yes</v>
      </c>
      <c r="F1378" s="7" t="str">
        <f>_xlfn.XLOOKUP(A1378,'Medical Examinations'!$A:$A,'Medical Examinations'!$E:$E,"Unknown")</f>
        <v>No</v>
      </c>
      <c r="G1378" s="7" t="str">
        <f>_xlfn.XLOOKUP(A1378,'Medical Examinations'!$A:$A,'Medical Examinations'!$F:$F,"Unknown")</f>
        <v>Yes</v>
      </c>
      <c r="H1378" s="43">
        <f>_xlfn.XLOOKUP(Healthcare!A1378,'Medical Examinations'!$A:$A,'Medical Examinations'!$G:$G,0)</f>
        <v>1</v>
      </c>
      <c r="I1378" s="7" t="str">
        <f>_xlfn.XLOOKUP(A1378,'Medical Examinations'!$A:$A,'Medical Examinations'!$H:$H,"Unknown")</f>
        <v>No</v>
      </c>
      <c r="J1378" s="7" t="str" cm="1">
        <f t="array" ref="J1378">_xlfn.IFS(C1378&lt;18.5,"Under Weight",C1378&lt;=24.9,"Normal Weight",C1378&lt;30,"Over weight",C1378&gt;=30,"Obesity")</f>
        <v>Obesity</v>
      </c>
      <c r="K1378" s="7" t="str" cm="1">
        <f t="array" ref="K1378">_xlfn.IFS(D1378="Null","Unknown",D1378&lt;5.7,"Normal",D1378&lt;6.5,"Prediabetes",D1378&gt;=6.5,"Diabetes")</f>
        <v>Normal</v>
      </c>
      <c r="L1378" s="7" t="str">
        <f>_xlfn.XLOOKUP(A1378,'Hospitalisation Details'!$A:$A,'Hospitalisation Details'!$J:$J,)</f>
        <v>21-Dec-1997</v>
      </c>
      <c r="M1378" s="22">
        <f>+_xlfn.XLOOKUP(A1378,'Hospitalisation Details'!$A:$A,'Hospitalisation Details'!$F:$F)</f>
        <v>7763.06</v>
      </c>
      <c r="N1378" s="7" t="str">
        <f>_xlfn.XLOOKUP(A1378,'Hospitalisation Details'!$A:$A,'Hospitalisation Details'!$G:$G)</f>
        <v>tier - 2</v>
      </c>
      <c r="O1378" s="7" t="str">
        <f>_xlfn.XLOOKUP(A1378,'Hospitalisation Details'!$A:$A,'Hospitalisation Details'!$H:$H)</f>
        <v>tier - 1</v>
      </c>
      <c r="P1378" s="7" t="str">
        <f>_xlfn.XLOOKUP(A1378,'Hospitalisation Details'!$A:$A,'Hospitalisation Details'!$I:$I)</f>
        <v>R1012</v>
      </c>
      <c r="Q1378" s="28">
        <f>_xlfn.XLOOKUP(A1378,'Hospitalisation Details'!$A:$A,'Hospitalisation Details'!$K:$K)</f>
        <v>26</v>
      </c>
    </row>
    <row r="1379" spans="1:17" x14ac:dyDescent="0.3">
      <c r="A1379" s="27" t="s">
        <v>992</v>
      </c>
      <c r="B1379" s="7" t="str">
        <f>IFERROR(_xlfn.XLOOKUP(A1379,'Customer Names'!$A$2:$A$2336,'Customer Names'!$C$2:$C$2336),"Unknown")</f>
        <v xml:space="preserve">  Lauren C</v>
      </c>
      <c r="C1379" s="7">
        <f>_xlfn.XLOOKUP(A1379,'Medical Examinations'!$A$2:$A$2336,'Medical Examinations'!$B$2:$B$2336,AVERAGE('Medical Examinations'!$B$2:$B$2336))</f>
        <v>33.06</v>
      </c>
      <c r="D1379" s="7">
        <f>_xlfn.XLOOKUP(A1379,'Medical Examinations'!$A$2:$A$2336,'Medical Examinations'!$C$2:$C$2336,AVERAGE('Medical Examinations'!$C$2:$C$2336))</f>
        <v>9.59</v>
      </c>
      <c r="E1379" s="7" t="str">
        <f>_xlfn.XLOOKUP(A1379,'Medical Examinations'!$A:$A,'Medical Examinations'!$D:$D,"Unknown")</f>
        <v>Yes</v>
      </c>
      <c r="F1379" s="7" t="str">
        <f>_xlfn.XLOOKUP(A1379,'Medical Examinations'!$A:$A,'Medical Examinations'!$E:$E,"Unknown")</f>
        <v>No</v>
      </c>
      <c r="G1379" s="7" t="str">
        <f>_xlfn.XLOOKUP(A1379,'Medical Examinations'!$A:$A,'Medical Examinations'!$F:$F,"Unknown")</f>
        <v>No</v>
      </c>
      <c r="H1379" s="43">
        <f>_xlfn.XLOOKUP(Healthcare!A1379,'Medical Examinations'!$A:$A,'Medical Examinations'!$G:$G,0)</f>
        <v>0</v>
      </c>
      <c r="I1379" s="7" t="str">
        <f>_xlfn.XLOOKUP(A1379,'Medical Examinations'!$A:$A,'Medical Examinations'!$H:$H,"Unknown")</f>
        <v>No</v>
      </c>
      <c r="J1379" s="7" t="str" cm="1">
        <f t="array" ref="J1379">_xlfn.IFS(C1379&lt;18.5,"Under Weight",C1379&lt;=24.9,"Normal Weight",C1379&lt;30,"Over weight",C1379&gt;=30,"Obesity")</f>
        <v>Obesity</v>
      </c>
      <c r="K1379" s="7" t="str" cm="1">
        <f t="array" ref="K1379">_xlfn.IFS(D1379="Null","Unknown",D1379&lt;5.7,"Normal",D1379&lt;6.5,"Prediabetes",D1379&gt;=6.5,"Diabetes")</f>
        <v>Diabetes</v>
      </c>
      <c r="L1379" s="7" t="str">
        <f>_xlfn.XLOOKUP(A1379,'Hospitalisation Details'!$A:$A,'Hospitalisation Details'!$J:$J,)</f>
        <v>30-Jun-1981</v>
      </c>
      <c r="M1379" s="22">
        <f>+_xlfn.XLOOKUP(A1379,'Hospitalisation Details'!$A:$A,'Hospitalisation Details'!$F:$F)</f>
        <v>7749.16</v>
      </c>
      <c r="N1379" s="7" t="str">
        <f>_xlfn.XLOOKUP(A1379,'Hospitalisation Details'!$A:$A,'Hospitalisation Details'!$G:$G)</f>
        <v>tier - 2</v>
      </c>
      <c r="O1379" s="7" t="str">
        <f>_xlfn.XLOOKUP(A1379,'Hospitalisation Details'!$A:$A,'Hospitalisation Details'!$H:$H)</f>
        <v>tier - 1</v>
      </c>
      <c r="P1379" s="7" t="str">
        <f>_xlfn.XLOOKUP(A1379,'Hospitalisation Details'!$A:$A,'Hospitalisation Details'!$I:$I)</f>
        <v>R1012</v>
      </c>
      <c r="Q1379" s="28">
        <f>_xlfn.XLOOKUP(A1379,'Hospitalisation Details'!$A:$A,'Hospitalisation Details'!$K:$K)</f>
        <v>42</v>
      </c>
    </row>
    <row r="1380" spans="1:17" x14ac:dyDescent="0.3">
      <c r="A1380" s="27" t="s">
        <v>991</v>
      </c>
      <c r="B1380" s="7" t="str">
        <f>IFERROR(_xlfn.XLOOKUP(A1380,'Customer Names'!$A$2:$A$2336,'Customer Names'!$C$2:$C$2336),"Unknown")</f>
        <v xml:space="preserve">  Daniel</v>
      </c>
      <c r="C1380" s="7">
        <f>_xlfn.XLOOKUP(A1380,'Medical Examinations'!$A$2:$A$2336,'Medical Examinations'!$B$2:$B$2336,AVERAGE('Medical Examinations'!$B$2:$B$2336))</f>
        <v>26.62</v>
      </c>
      <c r="D1380" s="7">
        <f>_xlfn.XLOOKUP(A1380,'Medical Examinations'!$A$2:$A$2336,'Medical Examinations'!$C$2:$C$2336,AVERAGE('Medical Examinations'!$C$2:$C$2336))</f>
        <v>6.15</v>
      </c>
      <c r="E1380" s="7" t="str">
        <f>_xlfn.XLOOKUP(A1380,'Medical Examinations'!$A:$A,'Medical Examinations'!$D:$D,"Unknown")</f>
        <v>Yes</v>
      </c>
      <c r="F1380" s="7" t="str">
        <f>_xlfn.XLOOKUP(A1380,'Medical Examinations'!$A:$A,'Medical Examinations'!$E:$E,"Unknown")</f>
        <v>No</v>
      </c>
      <c r="G1380" s="7" t="str">
        <f>_xlfn.XLOOKUP(A1380,'Medical Examinations'!$A:$A,'Medical Examinations'!$F:$F,"Unknown")</f>
        <v>No</v>
      </c>
      <c r="H1380" s="43">
        <f>_xlfn.XLOOKUP(Healthcare!A1380,'Medical Examinations'!$A:$A,'Medical Examinations'!$G:$G,0)</f>
        <v>0</v>
      </c>
      <c r="I1380" s="7" t="str">
        <f>_xlfn.XLOOKUP(A1380,'Medical Examinations'!$A:$A,'Medical Examinations'!$H:$H,"Unknown")</f>
        <v>No</v>
      </c>
      <c r="J1380" s="7" t="str" cm="1">
        <f t="array" ref="J1380">_xlfn.IFS(C1380&lt;18.5,"Under Weight",C1380&lt;=24.9,"Normal Weight",C1380&lt;30,"Over weight",C1380&gt;=30,"Obesity")</f>
        <v>Over weight</v>
      </c>
      <c r="K1380" s="7" t="str" cm="1">
        <f t="array" ref="K1380">_xlfn.IFS(D1380="Null","Unknown",D1380&lt;5.7,"Normal",D1380&lt;6.5,"Prediabetes",D1380&gt;=6.5,"Diabetes")</f>
        <v>Prediabetes</v>
      </c>
      <c r="L1380" s="7" t="str">
        <f>_xlfn.XLOOKUP(A1380,'Hospitalisation Details'!$A:$A,'Hospitalisation Details'!$J:$J,)</f>
        <v>12-Dec-1976</v>
      </c>
      <c r="M1380" s="22">
        <f>+_xlfn.XLOOKUP(A1380,'Hospitalisation Details'!$A:$A,'Hospitalisation Details'!$F:$F)</f>
        <v>7742.11</v>
      </c>
      <c r="N1380" s="7" t="str">
        <f>_xlfn.XLOOKUP(A1380,'Hospitalisation Details'!$A:$A,'Hospitalisation Details'!$G:$G)</f>
        <v>tier - 3</v>
      </c>
      <c r="O1380" s="7" t="str">
        <f>_xlfn.XLOOKUP(A1380,'Hospitalisation Details'!$A:$A,'Hospitalisation Details'!$H:$H)</f>
        <v>tier - 2</v>
      </c>
      <c r="P1380" s="7" t="str">
        <f>_xlfn.XLOOKUP(A1380,'Hospitalisation Details'!$A:$A,'Hospitalisation Details'!$I:$I)</f>
        <v>R1013</v>
      </c>
      <c r="Q1380" s="28">
        <f>_xlfn.XLOOKUP(A1380,'Hospitalisation Details'!$A:$A,'Hospitalisation Details'!$K:$K)</f>
        <v>47</v>
      </c>
    </row>
    <row r="1381" spans="1:17" x14ac:dyDescent="0.3">
      <c r="A1381" s="27" t="s">
        <v>990</v>
      </c>
      <c r="B1381" s="7" t="str">
        <f>IFERROR(_xlfn.XLOOKUP(A1381,'Customer Names'!$A$2:$A$2336,'Customer Names'!$C$2:$C$2336),"Unknown")</f>
        <v xml:space="preserve">  Jaime</v>
      </c>
      <c r="C1381" s="7">
        <f>_xlfn.XLOOKUP(A1381,'Medical Examinations'!$A$2:$A$2336,'Medical Examinations'!$B$2:$B$2336,AVERAGE('Medical Examinations'!$B$2:$B$2336))</f>
        <v>37.1</v>
      </c>
      <c r="D1381" s="7">
        <f>_xlfn.XLOOKUP(A1381,'Medical Examinations'!$A$2:$A$2336,'Medical Examinations'!$C$2:$C$2336,AVERAGE('Medical Examinations'!$C$2:$C$2336))</f>
        <v>11.08</v>
      </c>
      <c r="E1381" s="7" t="str">
        <f>_xlfn.XLOOKUP(A1381,'Medical Examinations'!$A:$A,'Medical Examinations'!$D:$D,"Unknown")</f>
        <v>No</v>
      </c>
      <c r="F1381" s="7" t="str">
        <f>_xlfn.XLOOKUP(A1381,'Medical Examinations'!$A:$A,'Medical Examinations'!$E:$E,"Unknown")</f>
        <v>No</v>
      </c>
      <c r="G1381" s="7" t="str">
        <f>_xlfn.XLOOKUP(A1381,'Medical Examinations'!$A:$A,'Medical Examinations'!$F:$F,"Unknown")</f>
        <v>No</v>
      </c>
      <c r="H1381" s="43">
        <f>_xlfn.XLOOKUP(Healthcare!A1381,'Medical Examinations'!$A:$A,'Medical Examinations'!$G:$G,0)</f>
        <v>0</v>
      </c>
      <c r="I1381" s="7" t="str">
        <f>_xlfn.XLOOKUP(A1381,'Medical Examinations'!$A:$A,'Medical Examinations'!$H:$H,"Unknown")</f>
        <v>No</v>
      </c>
      <c r="J1381" s="7" t="str" cm="1">
        <f t="array" ref="J1381">_xlfn.IFS(C1381&lt;18.5,"Under Weight",C1381&lt;=24.9,"Normal Weight",C1381&lt;30,"Over weight",C1381&gt;=30,"Obesity")</f>
        <v>Obesity</v>
      </c>
      <c r="K1381" s="7" t="str" cm="1">
        <f t="array" ref="K1381">_xlfn.IFS(D1381="Null","Unknown",D1381&lt;5.7,"Normal",D1381&lt;6.5,"Prediabetes",D1381&gt;=6.5,"Diabetes")</f>
        <v>Diabetes</v>
      </c>
      <c r="L1381" s="7" t="str">
        <f>_xlfn.XLOOKUP(A1381,'Hospitalisation Details'!$A:$A,'Hospitalisation Details'!$J:$J,)</f>
        <v>4-Sep-1978</v>
      </c>
      <c r="M1381" s="22">
        <f>+_xlfn.XLOOKUP(A1381,'Hospitalisation Details'!$A:$A,'Hospitalisation Details'!$F:$F)</f>
        <v>7740.34</v>
      </c>
      <c r="N1381" s="7" t="str">
        <f>_xlfn.XLOOKUP(A1381,'Hospitalisation Details'!$A:$A,'Hospitalisation Details'!$G:$G)</f>
        <v>tier - 1</v>
      </c>
      <c r="O1381" s="7" t="str">
        <f>_xlfn.XLOOKUP(A1381,'Hospitalisation Details'!$A:$A,'Hospitalisation Details'!$H:$H)</f>
        <v>tier - 1</v>
      </c>
      <c r="P1381" s="7" t="str">
        <f>_xlfn.XLOOKUP(A1381,'Hospitalisation Details'!$A:$A,'Hospitalisation Details'!$I:$I)</f>
        <v>R1011</v>
      </c>
      <c r="Q1381" s="28">
        <f>_xlfn.XLOOKUP(A1381,'Hospitalisation Details'!$A:$A,'Hospitalisation Details'!$K:$K)</f>
        <v>45</v>
      </c>
    </row>
    <row r="1382" spans="1:17" x14ac:dyDescent="0.3">
      <c r="A1382" s="27" t="s">
        <v>989</v>
      </c>
      <c r="B1382" s="7" t="str">
        <f>IFERROR(_xlfn.XLOOKUP(A1382,'Customer Names'!$A$2:$A$2336,'Customer Names'!$C$2:$C$2336),"Unknown")</f>
        <v xml:space="preserve">  Erik R</v>
      </c>
      <c r="C1382" s="7">
        <f>_xlfn.XLOOKUP(A1382,'Medical Examinations'!$A$2:$A$2336,'Medical Examinations'!$B$2:$B$2336,AVERAGE('Medical Examinations'!$B$2:$B$2336))</f>
        <v>18.28</v>
      </c>
      <c r="D1382" s="7">
        <f>_xlfn.XLOOKUP(A1382,'Medical Examinations'!$A$2:$A$2336,'Medical Examinations'!$C$2:$C$2336,AVERAGE('Medical Examinations'!$C$2:$C$2336))</f>
        <v>7.95</v>
      </c>
      <c r="E1382" s="7" t="str">
        <f>_xlfn.XLOOKUP(A1382,'Medical Examinations'!$A:$A,'Medical Examinations'!$D:$D,"Unknown")</f>
        <v>No</v>
      </c>
      <c r="F1382" s="7" t="str">
        <f>_xlfn.XLOOKUP(A1382,'Medical Examinations'!$A:$A,'Medical Examinations'!$E:$E,"Unknown")</f>
        <v>No</v>
      </c>
      <c r="G1382" s="7" t="str">
        <f>_xlfn.XLOOKUP(A1382,'Medical Examinations'!$A:$A,'Medical Examinations'!$F:$F,"Unknown")</f>
        <v>No</v>
      </c>
      <c r="H1382" s="43">
        <f>_xlfn.XLOOKUP(Healthcare!A1382,'Medical Examinations'!$A:$A,'Medical Examinations'!$G:$G,0)</f>
        <v>0</v>
      </c>
      <c r="I1382" s="7" t="str">
        <f>_xlfn.XLOOKUP(A1382,'Medical Examinations'!$A:$A,'Medical Examinations'!$H:$H,"Unknown")</f>
        <v>No</v>
      </c>
      <c r="J1382" s="7" t="str" cm="1">
        <f t="array" ref="J1382">_xlfn.IFS(C1382&lt;18.5,"Under Weight",C1382&lt;=24.9,"Normal Weight",C1382&lt;30,"Over weight",C1382&gt;=30,"Obesity")</f>
        <v>Under Weight</v>
      </c>
      <c r="K1382" s="7" t="str" cm="1">
        <f t="array" ref="K1382">_xlfn.IFS(D1382="Null","Unknown",D1382&lt;5.7,"Normal",D1382&lt;6.5,"Prediabetes",D1382&gt;=6.5,"Diabetes")</f>
        <v>Diabetes</v>
      </c>
      <c r="L1382" s="7" t="str">
        <f>_xlfn.XLOOKUP(A1382,'Hospitalisation Details'!$A:$A,'Hospitalisation Details'!$J:$J,)</f>
        <v>18-Jul-1965</v>
      </c>
      <c r="M1382" s="22">
        <f>+_xlfn.XLOOKUP(A1382,'Hospitalisation Details'!$A:$A,'Hospitalisation Details'!$F:$F)</f>
        <v>7736.39</v>
      </c>
      <c r="N1382" s="7" t="str">
        <f>_xlfn.XLOOKUP(A1382,'Hospitalisation Details'!$A:$A,'Hospitalisation Details'!$G:$G)</f>
        <v>tier - 3</v>
      </c>
      <c r="O1382" s="7" t="str">
        <f>_xlfn.XLOOKUP(A1382,'Hospitalisation Details'!$A:$A,'Hospitalisation Details'!$H:$H)</f>
        <v>tier - 2</v>
      </c>
      <c r="P1382" s="7" t="str">
        <f>_xlfn.XLOOKUP(A1382,'Hospitalisation Details'!$A:$A,'Hospitalisation Details'!$I:$I)</f>
        <v>R1013</v>
      </c>
      <c r="Q1382" s="28">
        <f>_xlfn.XLOOKUP(A1382,'Hospitalisation Details'!$A:$A,'Hospitalisation Details'!$K:$K)</f>
        <v>58</v>
      </c>
    </row>
    <row r="1383" spans="1:17" x14ac:dyDescent="0.3">
      <c r="A1383" s="27" t="s">
        <v>988</v>
      </c>
      <c r="B1383" s="7" t="str">
        <f>IFERROR(_xlfn.XLOOKUP(A1383,'Customer Names'!$A$2:$A$2336,'Customer Names'!$C$2:$C$2336),"Unknown")</f>
        <v xml:space="preserve">  Katie</v>
      </c>
      <c r="C1383" s="7">
        <f>_xlfn.XLOOKUP(A1383,'Medical Examinations'!$A$2:$A$2336,'Medical Examinations'!$B$2:$B$2336,AVERAGE('Medical Examinations'!$B$2:$B$2336))</f>
        <v>35.814999999999998</v>
      </c>
      <c r="D1383" s="7">
        <f>_xlfn.XLOOKUP(A1383,'Medical Examinations'!$A$2:$A$2336,'Medical Examinations'!$C$2:$C$2336,AVERAGE('Medical Examinations'!$C$2:$C$2336))</f>
        <v>6.23</v>
      </c>
      <c r="E1383" s="7" t="str">
        <f>_xlfn.XLOOKUP(A1383,'Medical Examinations'!$A:$A,'Medical Examinations'!$D:$D,"Unknown")</f>
        <v>No</v>
      </c>
      <c r="F1383" s="7" t="str">
        <f>_xlfn.XLOOKUP(A1383,'Medical Examinations'!$A:$A,'Medical Examinations'!$E:$E,"Unknown")</f>
        <v>No</v>
      </c>
      <c r="G1383" s="7" t="str">
        <f>_xlfn.XLOOKUP(A1383,'Medical Examinations'!$A:$A,'Medical Examinations'!$F:$F,"Unknown")</f>
        <v>No</v>
      </c>
      <c r="H1383" s="43">
        <f>_xlfn.XLOOKUP(Healthcare!A1383,'Medical Examinations'!$A:$A,'Medical Examinations'!$G:$G,0)</f>
        <v>0</v>
      </c>
      <c r="I1383" s="7" t="str">
        <f>_xlfn.XLOOKUP(A1383,'Medical Examinations'!$A:$A,'Medical Examinations'!$H:$H,"Unknown")</f>
        <v>No</v>
      </c>
      <c r="J1383" s="7" t="str" cm="1">
        <f t="array" ref="J1383">_xlfn.IFS(C1383&lt;18.5,"Under Weight",C1383&lt;=24.9,"Normal Weight",C1383&lt;30,"Over weight",C1383&gt;=30,"Obesity")</f>
        <v>Obesity</v>
      </c>
      <c r="K1383" s="7" t="str" cm="1">
        <f t="array" ref="K1383">_xlfn.IFS(D1383="Null","Unknown",D1383&lt;5.7,"Normal",D1383&lt;6.5,"Prediabetes",D1383&gt;=6.5,"Diabetes")</f>
        <v>Prediabetes</v>
      </c>
      <c r="L1383" s="7" t="str">
        <f>_xlfn.XLOOKUP(A1383,'Hospitalisation Details'!$A:$A,'Hospitalisation Details'!$J:$J,)</f>
        <v>29-Aug-1977</v>
      </c>
      <c r="M1383" s="22">
        <f>+_xlfn.XLOOKUP(A1383,'Hospitalisation Details'!$A:$A,'Hospitalisation Details'!$F:$F)</f>
        <v>7731.86</v>
      </c>
      <c r="N1383" s="7" t="str">
        <f>_xlfn.XLOOKUP(A1383,'Hospitalisation Details'!$A:$A,'Hospitalisation Details'!$G:$G)</f>
        <v>tier - 2</v>
      </c>
      <c r="O1383" s="7" t="str">
        <f>_xlfn.XLOOKUP(A1383,'Hospitalisation Details'!$A:$A,'Hospitalisation Details'!$H:$H)</f>
        <v>tier - 3</v>
      </c>
      <c r="P1383" s="7" t="str">
        <f>_xlfn.XLOOKUP(A1383,'Hospitalisation Details'!$A:$A,'Hospitalisation Details'!$I:$I)</f>
        <v>R1012</v>
      </c>
      <c r="Q1383" s="28">
        <f>_xlfn.XLOOKUP(A1383,'Hospitalisation Details'!$A:$A,'Hospitalisation Details'!$K:$K)</f>
        <v>46</v>
      </c>
    </row>
    <row r="1384" spans="1:17" x14ac:dyDescent="0.3">
      <c r="A1384" s="27" t="s">
        <v>987</v>
      </c>
      <c r="B1384" s="7" t="str">
        <f>IFERROR(_xlfn.XLOOKUP(A1384,'Customer Names'!$A$2:$A$2336,'Customer Names'!$C$2:$C$2336),"Unknown")</f>
        <v xml:space="preserve">  Thomas A</v>
      </c>
      <c r="C1384" s="7">
        <f>_xlfn.XLOOKUP(A1384,'Medical Examinations'!$A$2:$A$2336,'Medical Examinations'!$B$2:$B$2336,AVERAGE('Medical Examinations'!$B$2:$B$2336))</f>
        <v>30.69</v>
      </c>
      <c r="D1384" s="7">
        <f>_xlfn.XLOOKUP(A1384,'Medical Examinations'!$A$2:$A$2336,'Medical Examinations'!$C$2:$C$2336,AVERAGE('Medical Examinations'!$C$2:$C$2336))</f>
        <v>6.5</v>
      </c>
      <c r="E1384" s="7" t="str">
        <f>_xlfn.XLOOKUP(A1384,'Medical Examinations'!$A:$A,'Medical Examinations'!$D:$D,"Unknown")</f>
        <v>No</v>
      </c>
      <c r="F1384" s="7" t="str">
        <f>_xlfn.XLOOKUP(A1384,'Medical Examinations'!$A:$A,'Medical Examinations'!$E:$E,"Unknown")</f>
        <v>No</v>
      </c>
      <c r="G1384" s="7" t="str">
        <f>_xlfn.XLOOKUP(A1384,'Medical Examinations'!$A:$A,'Medical Examinations'!$F:$F,"Unknown")</f>
        <v>No</v>
      </c>
      <c r="H1384" s="43">
        <f>_xlfn.XLOOKUP(Healthcare!A1384,'Medical Examinations'!$A:$A,'Medical Examinations'!$G:$G,0)</f>
        <v>0</v>
      </c>
      <c r="I1384" s="7" t="str">
        <f>_xlfn.XLOOKUP(A1384,'Medical Examinations'!$A:$A,'Medical Examinations'!$H:$H,"Unknown")</f>
        <v>No</v>
      </c>
      <c r="J1384" s="7" t="str" cm="1">
        <f t="array" ref="J1384">_xlfn.IFS(C1384&lt;18.5,"Under Weight",C1384&lt;=24.9,"Normal Weight",C1384&lt;30,"Over weight",C1384&gt;=30,"Obesity")</f>
        <v>Obesity</v>
      </c>
      <c r="K1384" s="7" t="str" cm="1">
        <f t="array" ref="K1384">_xlfn.IFS(D1384="Null","Unknown",D1384&lt;5.7,"Normal",D1384&lt;6.5,"Prediabetes",D1384&gt;=6.5,"Diabetes")</f>
        <v>Diabetes</v>
      </c>
      <c r="L1384" s="7" t="str">
        <f>_xlfn.XLOOKUP(A1384,'Hospitalisation Details'!$A:$A,'Hospitalisation Details'!$J:$J,)</f>
        <v>4-Dec-1978</v>
      </c>
      <c r="M1384" s="22">
        <f>+_xlfn.XLOOKUP(A1384,'Hospitalisation Details'!$A:$A,'Hospitalisation Details'!$F:$F)</f>
        <v>7731.43</v>
      </c>
      <c r="N1384" s="7" t="str">
        <f>_xlfn.XLOOKUP(A1384,'Hospitalisation Details'!$A:$A,'Hospitalisation Details'!$G:$G)</f>
        <v>tier - 3</v>
      </c>
      <c r="O1384" s="7" t="str">
        <f>_xlfn.XLOOKUP(A1384,'Hospitalisation Details'!$A:$A,'Hospitalisation Details'!$H:$H)</f>
        <v>tier - 2</v>
      </c>
      <c r="P1384" s="7" t="str">
        <f>_xlfn.XLOOKUP(A1384,'Hospitalisation Details'!$A:$A,'Hospitalisation Details'!$I:$I)</f>
        <v>R1013</v>
      </c>
      <c r="Q1384" s="28">
        <f>_xlfn.XLOOKUP(A1384,'Hospitalisation Details'!$A:$A,'Hospitalisation Details'!$K:$K)</f>
        <v>45</v>
      </c>
    </row>
    <row r="1385" spans="1:17" x14ac:dyDescent="0.3">
      <c r="A1385" s="27" t="s">
        <v>986</v>
      </c>
      <c r="B1385" s="7" t="str">
        <f>IFERROR(_xlfn.XLOOKUP(A1385,'Customer Names'!$A$2:$A$2336,'Customer Names'!$C$2:$C$2336),"Unknown")</f>
        <v xml:space="preserve">  Jean-Marc</v>
      </c>
      <c r="C1385" s="7">
        <f>_xlfn.XLOOKUP(A1385,'Medical Examinations'!$A$2:$A$2336,'Medical Examinations'!$B$2:$B$2336,AVERAGE('Medical Examinations'!$B$2:$B$2336))</f>
        <v>26.125</v>
      </c>
      <c r="D1385" s="7">
        <f>_xlfn.XLOOKUP(A1385,'Medical Examinations'!$A$2:$A$2336,'Medical Examinations'!$C$2:$C$2336,AVERAGE('Medical Examinations'!$C$2:$C$2336))</f>
        <v>5.22</v>
      </c>
      <c r="E1385" s="7" t="str">
        <f>_xlfn.XLOOKUP(A1385,'Medical Examinations'!$A:$A,'Medical Examinations'!$D:$D,"Unknown")</f>
        <v>No</v>
      </c>
      <c r="F1385" s="7" t="str">
        <f>_xlfn.XLOOKUP(A1385,'Medical Examinations'!$A:$A,'Medical Examinations'!$E:$E,"Unknown")</f>
        <v>No</v>
      </c>
      <c r="G1385" s="7" t="str">
        <f>_xlfn.XLOOKUP(A1385,'Medical Examinations'!$A:$A,'Medical Examinations'!$F:$F,"Unknown")</f>
        <v>No</v>
      </c>
      <c r="H1385" s="43">
        <f>_xlfn.XLOOKUP(Healthcare!A1385,'Medical Examinations'!$A:$A,'Medical Examinations'!$G:$G,0)</f>
        <v>0</v>
      </c>
      <c r="I1385" s="7" t="str">
        <f>_xlfn.XLOOKUP(A1385,'Medical Examinations'!$A:$A,'Medical Examinations'!$H:$H,"Unknown")</f>
        <v>No</v>
      </c>
      <c r="J1385" s="7" t="str" cm="1">
        <f t="array" ref="J1385">_xlfn.IFS(C1385&lt;18.5,"Under Weight",C1385&lt;=24.9,"Normal Weight",C1385&lt;30,"Over weight",C1385&gt;=30,"Obesity")</f>
        <v>Over weight</v>
      </c>
      <c r="K1385" s="7" t="str" cm="1">
        <f t="array" ref="K1385">_xlfn.IFS(D1385="Null","Unknown",D1385&lt;5.7,"Normal",D1385&lt;6.5,"Prediabetes",D1385&gt;=6.5,"Diabetes")</f>
        <v>Normal</v>
      </c>
      <c r="L1385" s="7" t="str">
        <f>_xlfn.XLOOKUP(A1385,'Hospitalisation Details'!$A:$A,'Hospitalisation Details'!$J:$J,)</f>
        <v>10-Sep-1980</v>
      </c>
      <c r="M1385" s="22">
        <f>+_xlfn.XLOOKUP(A1385,'Hospitalisation Details'!$A:$A,'Hospitalisation Details'!$F:$F)</f>
        <v>7729.65</v>
      </c>
      <c r="N1385" s="7" t="str">
        <f>_xlfn.XLOOKUP(A1385,'Hospitalisation Details'!$A:$A,'Hospitalisation Details'!$G:$G)</f>
        <v>tier - 3</v>
      </c>
      <c r="O1385" s="7" t="str">
        <f>_xlfn.XLOOKUP(A1385,'Hospitalisation Details'!$A:$A,'Hospitalisation Details'!$H:$H)</f>
        <v>tier - 1</v>
      </c>
      <c r="P1385" s="7" t="str">
        <f>_xlfn.XLOOKUP(A1385,'Hospitalisation Details'!$A:$A,'Hospitalisation Details'!$I:$I)</f>
        <v>R1016</v>
      </c>
      <c r="Q1385" s="28">
        <f>_xlfn.XLOOKUP(A1385,'Hospitalisation Details'!$A:$A,'Hospitalisation Details'!$K:$K)</f>
        <v>43</v>
      </c>
    </row>
    <row r="1386" spans="1:17" x14ac:dyDescent="0.3">
      <c r="A1386" s="27" t="s">
        <v>985</v>
      </c>
      <c r="B1386" s="7" t="str">
        <f>IFERROR(_xlfn.XLOOKUP(A1386,'Customer Names'!$A$2:$A$2336,'Customer Names'!$C$2:$C$2336),"Unknown")</f>
        <v xml:space="preserve">  Kerry L</v>
      </c>
      <c r="C1386" s="7">
        <f>_xlfn.XLOOKUP(A1386,'Medical Examinations'!$A$2:$A$2336,'Medical Examinations'!$B$2:$B$2336,AVERAGE('Medical Examinations'!$B$2:$B$2336))</f>
        <v>34.58</v>
      </c>
      <c r="D1386" s="7">
        <f>_xlfn.XLOOKUP(A1386,'Medical Examinations'!$A$2:$A$2336,'Medical Examinations'!$C$2:$C$2336,AVERAGE('Medical Examinations'!$C$2:$C$2336))</f>
        <v>6.3</v>
      </c>
      <c r="E1386" s="7" t="str">
        <f>_xlfn.XLOOKUP(A1386,'Medical Examinations'!$A:$A,'Medical Examinations'!$D:$D,"Unknown")</f>
        <v>No</v>
      </c>
      <c r="F1386" s="7" t="str">
        <f>_xlfn.XLOOKUP(A1386,'Medical Examinations'!$A:$A,'Medical Examinations'!$E:$E,"Unknown")</f>
        <v>No</v>
      </c>
      <c r="G1386" s="7" t="str">
        <f>_xlfn.XLOOKUP(A1386,'Medical Examinations'!$A:$A,'Medical Examinations'!$F:$F,"Unknown")</f>
        <v>Yes</v>
      </c>
      <c r="H1386" s="43">
        <f>_xlfn.XLOOKUP(Healthcare!A1386,'Medical Examinations'!$A:$A,'Medical Examinations'!$G:$G,0)</f>
        <v>1</v>
      </c>
      <c r="I1386" s="7" t="str">
        <f>_xlfn.XLOOKUP(A1386,'Medical Examinations'!$A:$A,'Medical Examinations'!$H:$H,"Unknown")</f>
        <v>No</v>
      </c>
      <c r="J1386" s="7" t="str" cm="1">
        <f t="array" ref="J1386">_xlfn.IFS(C1386&lt;18.5,"Under Weight",C1386&lt;=24.9,"Normal Weight",C1386&lt;30,"Over weight",C1386&gt;=30,"Obesity")</f>
        <v>Obesity</v>
      </c>
      <c r="K1386" s="7" t="str" cm="1">
        <f t="array" ref="K1386">_xlfn.IFS(D1386="Null","Unknown",D1386&lt;5.7,"Normal",D1386&lt;6.5,"Prediabetes",D1386&gt;=6.5,"Diabetes")</f>
        <v>Prediabetes</v>
      </c>
      <c r="L1386" s="7" t="str">
        <f>_xlfn.XLOOKUP(A1386,'Hospitalisation Details'!$A:$A,'Hospitalisation Details'!$J:$J,)</f>
        <v>2-Jun-1979</v>
      </c>
      <c r="M1386" s="22">
        <f>+_xlfn.XLOOKUP(A1386,'Hospitalisation Details'!$A:$A,'Hospitalisation Details'!$F:$F)</f>
        <v>7727.25</v>
      </c>
      <c r="N1386" s="7" t="str">
        <f>_xlfn.XLOOKUP(A1386,'Hospitalisation Details'!$A:$A,'Hospitalisation Details'!$G:$G)</f>
        <v>tier - 2</v>
      </c>
      <c r="O1386" s="7" t="str">
        <f>_xlfn.XLOOKUP(A1386,'Hospitalisation Details'!$A:$A,'Hospitalisation Details'!$H:$H)</f>
        <v>tier - 3</v>
      </c>
      <c r="P1386" s="7" t="str">
        <f>_xlfn.XLOOKUP(A1386,'Hospitalisation Details'!$A:$A,'Hospitalisation Details'!$I:$I)</f>
        <v>R1012</v>
      </c>
      <c r="Q1386" s="28">
        <f>_xlfn.XLOOKUP(A1386,'Hospitalisation Details'!$A:$A,'Hospitalisation Details'!$K:$K)</f>
        <v>44</v>
      </c>
    </row>
    <row r="1387" spans="1:17" x14ac:dyDescent="0.3">
      <c r="A1387" s="27" t="s">
        <v>984</v>
      </c>
      <c r="B1387" s="7" t="str">
        <f>IFERROR(_xlfn.XLOOKUP(A1387,'Customer Names'!$A$2:$A$2336,'Customer Names'!$C$2:$C$2336),"Unknown")</f>
        <v xml:space="preserve">  Ulrich</v>
      </c>
      <c r="C1387" s="7">
        <f>_xlfn.XLOOKUP(A1387,'Medical Examinations'!$A$2:$A$2336,'Medical Examinations'!$B$2:$B$2336,AVERAGE('Medical Examinations'!$B$2:$B$2336))</f>
        <v>27.4</v>
      </c>
      <c r="D1387" s="7">
        <f>_xlfn.XLOOKUP(A1387,'Medical Examinations'!$A$2:$A$2336,'Medical Examinations'!$C$2:$C$2336,AVERAGE('Medical Examinations'!$C$2:$C$2336))</f>
        <v>8.84</v>
      </c>
      <c r="E1387" s="7" t="str">
        <f>_xlfn.XLOOKUP(A1387,'Medical Examinations'!$A:$A,'Medical Examinations'!$D:$D,"Unknown")</f>
        <v>No</v>
      </c>
      <c r="F1387" s="7" t="str">
        <f>_xlfn.XLOOKUP(A1387,'Medical Examinations'!$A:$A,'Medical Examinations'!$E:$E,"Unknown")</f>
        <v>No</v>
      </c>
      <c r="G1387" s="7" t="str">
        <f>_xlfn.XLOOKUP(A1387,'Medical Examinations'!$A:$A,'Medical Examinations'!$F:$F,"Unknown")</f>
        <v>No</v>
      </c>
      <c r="H1387" s="43">
        <f>_xlfn.XLOOKUP(Healthcare!A1387,'Medical Examinations'!$A:$A,'Medical Examinations'!$G:$G,0)</f>
        <v>0</v>
      </c>
      <c r="I1387" s="7" t="str">
        <f>_xlfn.XLOOKUP(A1387,'Medical Examinations'!$A:$A,'Medical Examinations'!$H:$H,"Unknown")</f>
        <v>No</v>
      </c>
      <c r="J1387" s="7" t="str" cm="1">
        <f t="array" ref="J1387">_xlfn.IFS(C1387&lt;18.5,"Under Weight",C1387&lt;=24.9,"Normal Weight",C1387&lt;30,"Over weight",C1387&gt;=30,"Obesity")</f>
        <v>Over weight</v>
      </c>
      <c r="K1387" s="7" t="str" cm="1">
        <f t="array" ref="K1387">_xlfn.IFS(D1387="Null","Unknown",D1387&lt;5.7,"Normal",D1387&lt;6.5,"Prediabetes",D1387&gt;=6.5,"Diabetes")</f>
        <v>Diabetes</v>
      </c>
      <c r="L1387" s="7" t="str">
        <f>_xlfn.XLOOKUP(A1387,'Hospitalisation Details'!$A:$A,'Hospitalisation Details'!$J:$J,)</f>
        <v>29-Dec-1978</v>
      </c>
      <c r="M1387" s="22">
        <f>+_xlfn.XLOOKUP(A1387,'Hospitalisation Details'!$A:$A,'Hospitalisation Details'!$F:$F)</f>
        <v>7726.85</v>
      </c>
      <c r="N1387" s="7" t="str">
        <f>_xlfn.XLOOKUP(A1387,'Hospitalisation Details'!$A:$A,'Hospitalisation Details'!$G:$G)</f>
        <v>tier - 1</v>
      </c>
      <c r="O1387" s="7" t="str">
        <f>_xlfn.XLOOKUP(A1387,'Hospitalisation Details'!$A:$A,'Hospitalisation Details'!$H:$H)</f>
        <v>tier - 2</v>
      </c>
      <c r="P1387" s="7" t="str">
        <f>_xlfn.XLOOKUP(A1387,'Hospitalisation Details'!$A:$A,'Hospitalisation Details'!$I:$I)</f>
        <v>R1011</v>
      </c>
      <c r="Q1387" s="28">
        <f>_xlfn.XLOOKUP(A1387,'Hospitalisation Details'!$A:$A,'Hospitalisation Details'!$K:$K)</f>
        <v>45</v>
      </c>
    </row>
    <row r="1388" spans="1:17" x14ac:dyDescent="0.3">
      <c r="A1388" s="27" t="s">
        <v>983</v>
      </c>
      <c r="B1388" s="7" t="str">
        <f>IFERROR(_xlfn.XLOOKUP(A1388,'Customer Names'!$A$2:$A$2336,'Customer Names'!$C$2:$C$2336),"Unknown")</f>
        <v xml:space="preserve">  Justin P</v>
      </c>
      <c r="C1388" s="7">
        <f>_xlfn.XLOOKUP(A1388,'Medical Examinations'!$A$2:$A$2336,'Medical Examinations'!$B$2:$B$2336,AVERAGE('Medical Examinations'!$B$2:$B$2336))</f>
        <v>27.53</v>
      </c>
      <c r="D1388" s="7">
        <f>_xlfn.XLOOKUP(A1388,'Medical Examinations'!$A$2:$A$2336,'Medical Examinations'!$C$2:$C$2336,AVERAGE('Medical Examinations'!$C$2:$C$2336))</f>
        <v>4.1100000000000003</v>
      </c>
      <c r="E1388" s="7" t="str">
        <f>_xlfn.XLOOKUP(A1388,'Medical Examinations'!$A:$A,'Medical Examinations'!$D:$D,"Unknown")</f>
        <v>No</v>
      </c>
      <c r="F1388" s="7" t="str">
        <f>_xlfn.XLOOKUP(A1388,'Medical Examinations'!$A:$A,'Medical Examinations'!$E:$E,"Unknown")</f>
        <v>No</v>
      </c>
      <c r="G1388" s="7" t="str">
        <f>_xlfn.XLOOKUP(A1388,'Medical Examinations'!$A:$A,'Medical Examinations'!$F:$F,"Unknown")</f>
        <v>No</v>
      </c>
      <c r="H1388" s="43">
        <f>_xlfn.XLOOKUP(Healthcare!A1388,'Medical Examinations'!$A:$A,'Medical Examinations'!$G:$G,0)</f>
        <v>1</v>
      </c>
      <c r="I1388" s="7" t="str">
        <f>_xlfn.XLOOKUP(A1388,'Medical Examinations'!$A:$A,'Medical Examinations'!$H:$H,"Unknown")</f>
        <v>No</v>
      </c>
      <c r="J1388" s="7" t="str" cm="1">
        <f t="array" ref="J1388">_xlfn.IFS(C1388&lt;18.5,"Under Weight",C1388&lt;=24.9,"Normal Weight",C1388&lt;30,"Over weight",C1388&gt;=30,"Obesity")</f>
        <v>Over weight</v>
      </c>
      <c r="K1388" s="7" t="str" cm="1">
        <f t="array" ref="K1388">_xlfn.IFS(D1388="Null","Unknown",D1388&lt;5.7,"Normal",D1388&lt;6.5,"Prediabetes",D1388&gt;=6.5,"Diabetes")</f>
        <v>Normal</v>
      </c>
      <c r="L1388" s="7" t="str">
        <f>_xlfn.XLOOKUP(A1388,'Hospitalisation Details'!$A:$A,'Hospitalisation Details'!$J:$J,)</f>
        <v>12-Jul-1987</v>
      </c>
      <c r="M1388" s="22">
        <f>+_xlfn.XLOOKUP(A1388,'Hospitalisation Details'!$A:$A,'Hospitalisation Details'!$F:$F)</f>
        <v>7684.62</v>
      </c>
      <c r="N1388" s="7" t="str">
        <f>_xlfn.XLOOKUP(A1388,'Hospitalisation Details'!$A:$A,'Hospitalisation Details'!$G:$G)</f>
        <v>tier - 2</v>
      </c>
      <c r="O1388" s="7" t="str">
        <f>_xlfn.XLOOKUP(A1388,'Hospitalisation Details'!$A:$A,'Hospitalisation Details'!$H:$H)</f>
        <v>tier - 3</v>
      </c>
      <c r="P1388" s="7" t="str">
        <f>_xlfn.XLOOKUP(A1388,'Hospitalisation Details'!$A:$A,'Hospitalisation Details'!$I:$I)</f>
        <v>R1021</v>
      </c>
      <c r="Q1388" s="28">
        <f>_xlfn.XLOOKUP(A1388,'Hospitalisation Details'!$A:$A,'Hospitalisation Details'!$K:$K)</f>
        <v>36</v>
      </c>
    </row>
    <row r="1389" spans="1:17" x14ac:dyDescent="0.3">
      <c r="A1389" s="27" t="s">
        <v>982</v>
      </c>
      <c r="B1389" s="7" t="str">
        <f>IFERROR(_xlfn.XLOOKUP(A1389,'Customer Names'!$A$2:$A$2336,'Customer Names'!$C$2:$C$2336),"Unknown")</f>
        <v xml:space="preserve">  Hannah E</v>
      </c>
      <c r="C1389" s="7">
        <f>_xlfn.XLOOKUP(A1389,'Medical Examinations'!$A$2:$A$2336,'Medical Examinations'!$B$2:$B$2336,AVERAGE('Medical Examinations'!$B$2:$B$2336))</f>
        <v>33</v>
      </c>
      <c r="D1389" s="7">
        <f>_xlfn.XLOOKUP(A1389,'Medical Examinations'!$A$2:$A$2336,'Medical Examinations'!$C$2:$C$2336,AVERAGE('Medical Examinations'!$C$2:$C$2336))</f>
        <v>4.57</v>
      </c>
      <c r="E1389" s="7" t="str">
        <f>_xlfn.XLOOKUP(A1389,'Medical Examinations'!$A:$A,'Medical Examinations'!$D:$D,"Unknown")</f>
        <v>No</v>
      </c>
      <c r="F1389" s="7" t="str">
        <f>_xlfn.XLOOKUP(A1389,'Medical Examinations'!$A:$A,'Medical Examinations'!$E:$E,"Unknown")</f>
        <v>No</v>
      </c>
      <c r="G1389" s="7" t="str">
        <f>_xlfn.XLOOKUP(A1389,'Medical Examinations'!$A:$A,'Medical Examinations'!$F:$F,"Unknown")</f>
        <v>No</v>
      </c>
      <c r="H1389" s="43">
        <f>_xlfn.XLOOKUP(Healthcare!A1389,'Medical Examinations'!$A:$A,'Medical Examinations'!$G:$G,0)</f>
        <v>0</v>
      </c>
      <c r="I1389" s="7" t="str">
        <f>_xlfn.XLOOKUP(A1389,'Medical Examinations'!$A:$A,'Medical Examinations'!$H:$H,"Unknown")</f>
        <v>No</v>
      </c>
      <c r="J1389" s="7" t="str" cm="1">
        <f t="array" ref="J1389">_xlfn.IFS(C1389&lt;18.5,"Under Weight",C1389&lt;=24.9,"Normal Weight",C1389&lt;30,"Over weight",C1389&gt;=30,"Obesity")</f>
        <v>Obesity</v>
      </c>
      <c r="K1389" s="7" t="str" cm="1">
        <f t="array" ref="K1389">_xlfn.IFS(D1389="Null","Unknown",D1389&lt;5.7,"Normal",D1389&lt;6.5,"Prediabetes",D1389&gt;=6.5,"Diabetes")</f>
        <v>Normal</v>
      </c>
      <c r="L1389" s="7" t="str">
        <f>_xlfn.XLOOKUP(A1389,'Hospitalisation Details'!$A:$A,'Hospitalisation Details'!$J:$J,)</f>
        <v>18-Dec-1982</v>
      </c>
      <c r="M1389" s="22">
        <f>+_xlfn.XLOOKUP(A1389,'Hospitalisation Details'!$A:$A,'Hospitalisation Details'!$F:$F)</f>
        <v>7682.67</v>
      </c>
      <c r="N1389" s="7" t="str">
        <f>_xlfn.XLOOKUP(A1389,'Hospitalisation Details'!$A:$A,'Hospitalisation Details'!$G:$G)</f>
        <v>tier - 2</v>
      </c>
      <c r="O1389" s="7" t="str">
        <f>_xlfn.XLOOKUP(A1389,'Hospitalisation Details'!$A:$A,'Hospitalisation Details'!$H:$H)</f>
        <v>tier - 1</v>
      </c>
      <c r="P1389" s="7" t="str">
        <f>_xlfn.XLOOKUP(A1389,'Hospitalisation Details'!$A:$A,'Hospitalisation Details'!$I:$I)</f>
        <v>R1013</v>
      </c>
      <c r="Q1389" s="28">
        <f>_xlfn.XLOOKUP(A1389,'Hospitalisation Details'!$A:$A,'Hospitalisation Details'!$K:$K)</f>
        <v>41</v>
      </c>
    </row>
    <row r="1390" spans="1:17" x14ac:dyDescent="0.3">
      <c r="A1390" s="27" t="s">
        <v>981</v>
      </c>
      <c r="B1390" s="7" t="str">
        <f>IFERROR(_xlfn.XLOOKUP(A1390,'Customer Names'!$A$2:$A$2336,'Customer Names'!$C$2:$C$2336),"Unknown")</f>
        <v xml:space="preserve">  David</v>
      </c>
      <c r="C1390" s="7">
        <f>_xlfn.XLOOKUP(A1390,'Medical Examinations'!$A$2:$A$2336,'Medical Examinations'!$B$2:$B$2336,AVERAGE('Medical Examinations'!$B$2:$B$2336))</f>
        <v>25.78</v>
      </c>
      <c r="D1390" s="7">
        <f>_xlfn.XLOOKUP(A1390,'Medical Examinations'!$A$2:$A$2336,'Medical Examinations'!$C$2:$C$2336,AVERAGE('Medical Examinations'!$C$2:$C$2336))</f>
        <v>11.06</v>
      </c>
      <c r="E1390" s="7" t="str">
        <f>_xlfn.XLOOKUP(A1390,'Medical Examinations'!$A:$A,'Medical Examinations'!$D:$D,"Unknown")</f>
        <v>Yes</v>
      </c>
      <c r="F1390" s="7" t="str">
        <f>_xlfn.XLOOKUP(A1390,'Medical Examinations'!$A:$A,'Medical Examinations'!$E:$E,"Unknown")</f>
        <v>No</v>
      </c>
      <c r="G1390" s="7" t="str">
        <f>_xlfn.XLOOKUP(A1390,'Medical Examinations'!$A:$A,'Medical Examinations'!$F:$F,"Unknown")</f>
        <v>No</v>
      </c>
      <c r="H1390" s="43">
        <f>_xlfn.XLOOKUP(Healthcare!A1390,'Medical Examinations'!$A:$A,'Medical Examinations'!$G:$G,0)</f>
        <v>0</v>
      </c>
      <c r="I1390" s="7" t="str">
        <f>_xlfn.XLOOKUP(A1390,'Medical Examinations'!$A:$A,'Medical Examinations'!$H:$H,"Unknown")</f>
        <v>No</v>
      </c>
      <c r="J1390" s="7" t="str" cm="1">
        <f t="array" ref="J1390">_xlfn.IFS(C1390&lt;18.5,"Under Weight",C1390&lt;=24.9,"Normal Weight",C1390&lt;30,"Over weight",C1390&gt;=30,"Obesity")</f>
        <v>Over weight</v>
      </c>
      <c r="K1390" s="7" t="str" cm="1">
        <f t="array" ref="K1390">_xlfn.IFS(D1390="Null","Unknown",D1390&lt;5.7,"Normal",D1390&lt;6.5,"Prediabetes",D1390&gt;=6.5,"Diabetes")</f>
        <v>Diabetes</v>
      </c>
      <c r="L1390" s="7" t="str">
        <f>_xlfn.XLOOKUP(A1390,'Hospitalisation Details'!$A:$A,'Hospitalisation Details'!$J:$J,)</f>
        <v>19-Dec-1981</v>
      </c>
      <c r="M1390" s="22">
        <f>+_xlfn.XLOOKUP(A1390,'Hospitalisation Details'!$A:$A,'Hospitalisation Details'!$F:$F)</f>
        <v>7681.17</v>
      </c>
      <c r="N1390" s="7" t="str">
        <f>_xlfn.XLOOKUP(A1390,'Hospitalisation Details'!$A:$A,'Hospitalisation Details'!$G:$G)</f>
        <v>tier - 2</v>
      </c>
      <c r="O1390" s="7" t="str">
        <f>_xlfn.XLOOKUP(A1390,'Hospitalisation Details'!$A:$A,'Hospitalisation Details'!$H:$H)</f>
        <v>tier - 2</v>
      </c>
      <c r="P1390" s="7" t="str">
        <f>_xlfn.XLOOKUP(A1390,'Hospitalisation Details'!$A:$A,'Hospitalisation Details'!$I:$I)</f>
        <v>R1020</v>
      </c>
      <c r="Q1390" s="28">
        <f>_xlfn.XLOOKUP(A1390,'Hospitalisation Details'!$A:$A,'Hospitalisation Details'!$K:$K)</f>
        <v>42</v>
      </c>
    </row>
    <row r="1391" spans="1:17" x14ac:dyDescent="0.3">
      <c r="A1391" s="27" t="s">
        <v>980</v>
      </c>
      <c r="B1391" s="7" t="str">
        <f>IFERROR(_xlfn.XLOOKUP(A1391,'Customer Names'!$A$2:$A$2336,'Customer Names'!$C$2:$C$2336),"Unknown")</f>
        <v xml:space="preserve">  Jim</v>
      </c>
      <c r="C1391" s="7">
        <f>_xlfn.XLOOKUP(A1391,'Medical Examinations'!$A$2:$A$2336,'Medical Examinations'!$B$2:$B$2336,AVERAGE('Medical Examinations'!$B$2:$B$2336))</f>
        <v>22.66</v>
      </c>
      <c r="D1391" s="7">
        <f>_xlfn.XLOOKUP(A1391,'Medical Examinations'!$A$2:$A$2336,'Medical Examinations'!$C$2:$C$2336,AVERAGE('Medical Examinations'!$C$2:$C$2336))</f>
        <v>10.68</v>
      </c>
      <c r="E1391" s="7" t="str">
        <f>_xlfn.XLOOKUP(A1391,'Medical Examinations'!$A:$A,'Medical Examinations'!$D:$D,"Unknown")</f>
        <v>No</v>
      </c>
      <c r="F1391" s="7" t="str">
        <f>_xlfn.XLOOKUP(A1391,'Medical Examinations'!$A:$A,'Medical Examinations'!$E:$E,"Unknown")</f>
        <v>No</v>
      </c>
      <c r="G1391" s="7" t="str">
        <f>_xlfn.XLOOKUP(A1391,'Medical Examinations'!$A:$A,'Medical Examinations'!$F:$F,"Unknown")</f>
        <v>No</v>
      </c>
      <c r="H1391" s="43">
        <f>_xlfn.XLOOKUP(Healthcare!A1391,'Medical Examinations'!$A:$A,'Medical Examinations'!$G:$G,0)</f>
        <v>0</v>
      </c>
      <c r="I1391" s="7" t="str">
        <f>_xlfn.XLOOKUP(A1391,'Medical Examinations'!$A:$A,'Medical Examinations'!$H:$H,"Unknown")</f>
        <v>No</v>
      </c>
      <c r="J1391" s="7" t="str" cm="1">
        <f t="array" ref="J1391">_xlfn.IFS(C1391&lt;18.5,"Under Weight",C1391&lt;=24.9,"Normal Weight",C1391&lt;30,"Over weight",C1391&gt;=30,"Obesity")</f>
        <v>Normal Weight</v>
      </c>
      <c r="K1391" s="7" t="str" cm="1">
        <f t="array" ref="K1391">_xlfn.IFS(D1391="Null","Unknown",D1391&lt;5.7,"Normal",D1391&lt;6.5,"Prediabetes",D1391&gt;=6.5,"Diabetes")</f>
        <v>Diabetes</v>
      </c>
      <c r="L1391" s="7" t="str">
        <f>_xlfn.XLOOKUP(A1391,'Hospitalisation Details'!$A:$A,'Hospitalisation Details'!$J:$J,)</f>
        <v>11-Oct-1971</v>
      </c>
      <c r="M1391" s="22">
        <f>+_xlfn.XLOOKUP(A1391,'Hospitalisation Details'!$A:$A,'Hospitalisation Details'!$F:$F)</f>
        <v>7680.92</v>
      </c>
      <c r="N1391" s="7" t="str">
        <f>_xlfn.XLOOKUP(A1391,'Hospitalisation Details'!$A:$A,'Hospitalisation Details'!$G:$G)</f>
        <v>tier - 2</v>
      </c>
      <c r="O1391" s="7" t="str">
        <f>_xlfn.XLOOKUP(A1391,'Hospitalisation Details'!$A:$A,'Hospitalisation Details'!$H:$H)</f>
        <v>tier - 1</v>
      </c>
      <c r="P1391" s="7" t="str">
        <f>_xlfn.XLOOKUP(A1391,'Hospitalisation Details'!$A:$A,'Hospitalisation Details'!$I:$I)</f>
        <v>R1013</v>
      </c>
      <c r="Q1391" s="28">
        <f>_xlfn.XLOOKUP(A1391,'Hospitalisation Details'!$A:$A,'Hospitalisation Details'!$K:$K)</f>
        <v>52</v>
      </c>
    </row>
    <row r="1392" spans="1:17" x14ac:dyDescent="0.3">
      <c r="A1392" s="27" t="s">
        <v>979</v>
      </c>
      <c r="B1392" s="7" t="str">
        <f>IFERROR(_xlfn.XLOOKUP(A1392,'Customer Names'!$A$2:$A$2336,'Customer Names'!$C$2:$C$2336),"Unknown")</f>
        <v xml:space="preserve">  Joseph P</v>
      </c>
      <c r="C1392" s="7">
        <f>_xlfn.XLOOKUP(A1392,'Medical Examinations'!$A$2:$A$2336,'Medical Examinations'!$B$2:$B$2336,AVERAGE('Medical Examinations'!$B$2:$B$2336))</f>
        <v>38.81</v>
      </c>
      <c r="D1392" s="7">
        <f>_xlfn.XLOOKUP(A1392,'Medical Examinations'!$A$2:$A$2336,'Medical Examinations'!$C$2:$C$2336,AVERAGE('Medical Examinations'!$C$2:$C$2336))</f>
        <v>6.14</v>
      </c>
      <c r="E1392" s="7" t="str">
        <f>_xlfn.XLOOKUP(A1392,'Medical Examinations'!$A:$A,'Medical Examinations'!$D:$D,"Unknown")</f>
        <v>Yes</v>
      </c>
      <c r="F1392" s="7" t="str">
        <f>_xlfn.XLOOKUP(A1392,'Medical Examinations'!$A:$A,'Medical Examinations'!$E:$E,"Unknown")</f>
        <v>No</v>
      </c>
      <c r="G1392" s="7" t="str">
        <f>_xlfn.XLOOKUP(A1392,'Medical Examinations'!$A:$A,'Medical Examinations'!$F:$F,"Unknown")</f>
        <v>No</v>
      </c>
      <c r="H1392" s="43">
        <f>_xlfn.XLOOKUP(Healthcare!A1392,'Medical Examinations'!$A:$A,'Medical Examinations'!$G:$G,0)</f>
        <v>1</v>
      </c>
      <c r="I1392" s="7" t="str">
        <f>_xlfn.XLOOKUP(A1392,'Medical Examinations'!$A:$A,'Medical Examinations'!$H:$H,"Unknown")</f>
        <v>No</v>
      </c>
      <c r="J1392" s="7" t="str" cm="1">
        <f t="array" ref="J1392">_xlfn.IFS(C1392&lt;18.5,"Under Weight",C1392&lt;=24.9,"Normal Weight",C1392&lt;30,"Over weight",C1392&gt;=30,"Obesity")</f>
        <v>Obesity</v>
      </c>
      <c r="K1392" s="7" t="str" cm="1">
        <f t="array" ref="K1392">_xlfn.IFS(D1392="Null","Unknown",D1392&lt;5.7,"Normal",D1392&lt;6.5,"Prediabetes",D1392&gt;=6.5,"Diabetes")</f>
        <v>Prediabetes</v>
      </c>
      <c r="L1392" s="7" t="str">
        <f>_xlfn.XLOOKUP(A1392,'Hospitalisation Details'!$A:$A,'Hospitalisation Details'!$J:$J,)</f>
        <v>13-Sep-1995</v>
      </c>
      <c r="M1392" s="22">
        <f>+_xlfn.XLOOKUP(A1392,'Hospitalisation Details'!$A:$A,'Hospitalisation Details'!$F:$F)</f>
        <v>7676.4</v>
      </c>
      <c r="N1392" s="7" t="str">
        <f>_xlfn.XLOOKUP(A1392,'Hospitalisation Details'!$A:$A,'Hospitalisation Details'!$G:$G)</f>
        <v>tier - 2</v>
      </c>
      <c r="O1392" s="7" t="str">
        <f>_xlfn.XLOOKUP(A1392,'Hospitalisation Details'!$A:$A,'Hospitalisation Details'!$H:$H)</f>
        <v>tier - 1</v>
      </c>
      <c r="P1392" s="7" t="str">
        <f>_xlfn.XLOOKUP(A1392,'Hospitalisation Details'!$A:$A,'Hospitalisation Details'!$I:$I)</f>
        <v>R1012</v>
      </c>
      <c r="Q1392" s="28">
        <f>_xlfn.XLOOKUP(A1392,'Hospitalisation Details'!$A:$A,'Hospitalisation Details'!$K:$K)</f>
        <v>28</v>
      </c>
    </row>
    <row r="1393" spans="1:17" x14ac:dyDescent="0.3">
      <c r="A1393" s="27" t="s">
        <v>978</v>
      </c>
      <c r="B1393" s="7" t="str">
        <f>IFERROR(_xlfn.XLOOKUP(A1393,'Customer Names'!$A$2:$A$2336,'Customer Names'!$C$2:$C$2336),"Unknown")</f>
        <v xml:space="preserve">  Michael</v>
      </c>
      <c r="C1393" s="7">
        <f>_xlfn.XLOOKUP(A1393,'Medical Examinations'!$A$2:$A$2336,'Medical Examinations'!$B$2:$B$2336,AVERAGE('Medical Examinations'!$B$2:$B$2336))</f>
        <v>38.51</v>
      </c>
      <c r="D1393" s="7">
        <f>_xlfn.XLOOKUP(A1393,'Medical Examinations'!$A$2:$A$2336,'Medical Examinations'!$C$2:$C$2336,AVERAGE('Medical Examinations'!$C$2:$C$2336))</f>
        <v>5.45</v>
      </c>
      <c r="E1393" s="7" t="str">
        <f>_xlfn.XLOOKUP(A1393,'Medical Examinations'!$A:$A,'Medical Examinations'!$D:$D,"Unknown")</f>
        <v>Yes</v>
      </c>
      <c r="F1393" s="7" t="str">
        <f>_xlfn.XLOOKUP(A1393,'Medical Examinations'!$A:$A,'Medical Examinations'!$E:$E,"Unknown")</f>
        <v>No</v>
      </c>
      <c r="G1393" s="7" t="str">
        <f>_xlfn.XLOOKUP(A1393,'Medical Examinations'!$A:$A,'Medical Examinations'!$F:$F,"Unknown")</f>
        <v>No</v>
      </c>
      <c r="H1393" s="43">
        <f>_xlfn.XLOOKUP(Healthcare!A1393,'Medical Examinations'!$A:$A,'Medical Examinations'!$G:$G,0)</f>
        <v>0</v>
      </c>
      <c r="I1393" s="7" t="str">
        <f>_xlfn.XLOOKUP(A1393,'Medical Examinations'!$A:$A,'Medical Examinations'!$H:$H,"Unknown")</f>
        <v>No</v>
      </c>
      <c r="J1393" s="7" t="str" cm="1">
        <f t="array" ref="J1393">_xlfn.IFS(C1393&lt;18.5,"Under Weight",C1393&lt;=24.9,"Normal Weight",C1393&lt;30,"Over weight",C1393&gt;=30,"Obesity")</f>
        <v>Obesity</v>
      </c>
      <c r="K1393" s="7" t="str" cm="1">
        <f t="array" ref="K1393">_xlfn.IFS(D1393="Null","Unknown",D1393&lt;5.7,"Normal",D1393&lt;6.5,"Prediabetes",D1393&gt;=6.5,"Diabetes")</f>
        <v>Normal</v>
      </c>
      <c r="L1393" s="7" t="str">
        <f>_xlfn.XLOOKUP(A1393,'Hospitalisation Details'!$A:$A,'Hospitalisation Details'!$J:$J,)</f>
        <v>24-Nov-1996</v>
      </c>
      <c r="M1393" s="22">
        <f>+_xlfn.XLOOKUP(A1393,'Hospitalisation Details'!$A:$A,'Hospitalisation Details'!$F:$F)</f>
        <v>7670.75</v>
      </c>
      <c r="N1393" s="7" t="str">
        <f>_xlfn.XLOOKUP(A1393,'Hospitalisation Details'!$A:$A,'Hospitalisation Details'!$G:$G)</f>
        <v>tier - 2</v>
      </c>
      <c r="O1393" s="7" t="str">
        <f>_xlfn.XLOOKUP(A1393,'Hospitalisation Details'!$A:$A,'Hospitalisation Details'!$H:$H)</f>
        <v>tier - 2</v>
      </c>
      <c r="P1393" s="7" t="str">
        <f>_xlfn.XLOOKUP(A1393,'Hospitalisation Details'!$A:$A,'Hospitalisation Details'!$I:$I)</f>
        <v>R1022</v>
      </c>
      <c r="Q1393" s="28">
        <f>_xlfn.XLOOKUP(A1393,'Hospitalisation Details'!$A:$A,'Hospitalisation Details'!$K:$K)</f>
        <v>27</v>
      </c>
    </row>
    <row r="1394" spans="1:17" x14ac:dyDescent="0.3">
      <c r="A1394" s="27" t="s">
        <v>977</v>
      </c>
      <c r="B1394" s="7" t="str">
        <f>IFERROR(_xlfn.XLOOKUP(A1394,'Customer Names'!$A$2:$A$2336,'Customer Names'!$C$2:$C$2336),"Unknown")</f>
        <v xml:space="preserve">  Gina M</v>
      </c>
      <c r="C1394" s="7">
        <f>_xlfn.XLOOKUP(A1394,'Medical Examinations'!$A$2:$A$2336,'Medical Examinations'!$B$2:$B$2336,AVERAGE('Medical Examinations'!$B$2:$B$2336))</f>
        <v>22.98</v>
      </c>
      <c r="D1394" s="7">
        <f>_xlfn.XLOOKUP(A1394,'Medical Examinations'!$A$2:$A$2336,'Medical Examinations'!$C$2:$C$2336,AVERAGE('Medical Examinations'!$C$2:$C$2336))</f>
        <v>6.14</v>
      </c>
      <c r="E1394" s="7" t="str">
        <f>_xlfn.XLOOKUP(A1394,'Medical Examinations'!$A:$A,'Medical Examinations'!$D:$D,"Unknown")</f>
        <v>Yes</v>
      </c>
      <c r="F1394" s="7" t="str">
        <f>_xlfn.XLOOKUP(A1394,'Medical Examinations'!$A:$A,'Medical Examinations'!$E:$E,"Unknown")</f>
        <v>No</v>
      </c>
      <c r="G1394" s="7" t="str">
        <f>_xlfn.XLOOKUP(A1394,'Medical Examinations'!$A:$A,'Medical Examinations'!$F:$F,"Unknown")</f>
        <v>No</v>
      </c>
      <c r="H1394" s="43">
        <f>_xlfn.XLOOKUP(Healthcare!A1394,'Medical Examinations'!$A:$A,'Medical Examinations'!$G:$G,0)</f>
        <v>0</v>
      </c>
      <c r="I1394" s="7" t="str">
        <f>_xlfn.XLOOKUP(A1394,'Medical Examinations'!$A:$A,'Medical Examinations'!$H:$H,"Unknown")</f>
        <v>No</v>
      </c>
      <c r="J1394" s="7" t="str" cm="1">
        <f t="array" ref="J1394">_xlfn.IFS(C1394&lt;18.5,"Under Weight",C1394&lt;=24.9,"Normal Weight",C1394&lt;30,"Over weight",C1394&gt;=30,"Obesity")</f>
        <v>Normal Weight</v>
      </c>
      <c r="K1394" s="7" t="str" cm="1">
        <f t="array" ref="K1394">_xlfn.IFS(D1394="Null","Unknown",D1394&lt;5.7,"Normal",D1394&lt;6.5,"Prediabetes",D1394&gt;=6.5,"Diabetes")</f>
        <v>Prediabetes</v>
      </c>
      <c r="L1394" s="7" t="str">
        <f>_xlfn.XLOOKUP(A1394,'Hospitalisation Details'!$A:$A,'Hospitalisation Details'!$J:$J,)</f>
        <v>9-Oct-1976</v>
      </c>
      <c r="M1394" s="22">
        <f>+_xlfn.XLOOKUP(A1394,'Hospitalisation Details'!$A:$A,'Hospitalisation Details'!$F:$F)</f>
        <v>7662.47</v>
      </c>
      <c r="N1394" s="7" t="str">
        <f>_xlfn.XLOOKUP(A1394,'Hospitalisation Details'!$A:$A,'Hospitalisation Details'!$G:$G)</f>
        <v>tier - 2</v>
      </c>
      <c r="O1394" s="7" t="str">
        <f>_xlfn.XLOOKUP(A1394,'Hospitalisation Details'!$A:$A,'Hospitalisation Details'!$H:$H)</f>
        <v>tier - 1</v>
      </c>
      <c r="P1394" s="7" t="str">
        <f>_xlfn.XLOOKUP(A1394,'Hospitalisation Details'!$A:$A,'Hospitalisation Details'!$I:$I)</f>
        <v>R1011</v>
      </c>
      <c r="Q1394" s="28">
        <f>_xlfn.XLOOKUP(A1394,'Hospitalisation Details'!$A:$A,'Hospitalisation Details'!$K:$K)</f>
        <v>47</v>
      </c>
    </row>
    <row r="1395" spans="1:17" x14ac:dyDescent="0.3">
      <c r="A1395" s="27" t="s">
        <v>976</v>
      </c>
      <c r="B1395" s="7" t="str">
        <f>IFERROR(_xlfn.XLOOKUP(A1395,'Customer Names'!$A$2:$A$2336,'Customer Names'!$C$2:$C$2336),"Unknown")</f>
        <v xml:space="preserve">  Shantel C</v>
      </c>
      <c r="C1395" s="7">
        <f>_xlfn.XLOOKUP(A1395,'Medical Examinations'!$A$2:$A$2336,'Medical Examinations'!$B$2:$B$2336,AVERAGE('Medical Examinations'!$B$2:$B$2336))</f>
        <v>15.65</v>
      </c>
      <c r="D1395" s="7">
        <f>_xlfn.XLOOKUP(A1395,'Medical Examinations'!$A$2:$A$2336,'Medical Examinations'!$C$2:$C$2336,AVERAGE('Medical Examinations'!$C$2:$C$2336))</f>
        <v>7.85</v>
      </c>
      <c r="E1395" s="7" t="str">
        <f>_xlfn.XLOOKUP(A1395,'Medical Examinations'!$A:$A,'Medical Examinations'!$D:$D,"Unknown")</f>
        <v>No</v>
      </c>
      <c r="F1395" s="7" t="str">
        <f>_xlfn.XLOOKUP(A1395,'Medical Examinations'!$A:$A,'Medical Examinations'!$E:$E,"Unknown")</f>
        <v>No</v>
      </c>
      <c r="G1395" s="7" t="str">
        <f>_xlfn.XLOOKUP(A1395,'Medical Examinations'!$A:$A,'Medical Examinations'!$F:$F,"Unknown")</f>
        <v>No</v>
      </c>
      <c r="H1395" s="43">
        <f>_xlfn.XLOOKUP(Healthcare!A1395,'Medical Examinations'!$A:$A,'Medical Examinations'!$G:$G,0)</f>
        <v>0</v>
      </c>
      <c r="I1395" s="7" t="str">
        <f>_xlfn.XLOOKUP(A1395,'Medical Examinations'!$A:$A,'Medical Examinations'!$H:$H,"Unknown")</f>
        <v>No</v>
      </c>
      <c r="J1395" s="7" t="str" cm="1">
        <f t="array" ref="J1395">_xlfn.IFS(C1395&lt;18.5,"Under Weight",C1395&lt;=24.9,"Normal Weight",C1395&lt;30,"Over weight",C1395&gt;=30,"Obesity")</f>
        <v>Under Weight</v>
      </c>
      <c r="K1395" s="7" t="str" cm="1">
        <f t="array" ref="K1395">_xlfn.IFS(D1395="Null","Unknown",D1395&lt;5.7,"Normal",D1395&lt;6.5,"Prediabetes",D1395&gt;=6.5,"Diabetes")</f>
        <v>Diabetes</v>
      </c>
      <c r="L1395" s="7" t="str">
        <f>_xlfn.XLOOKUP(A1395,'Hospitalisation Details'!$A:$A,'Hospitalisation Details'!$J:$J,)</f>
        <v>27-Dec-1965</v>
      </c>
      <c r="M1395" s="22">
        <f>+_xlfn.XLOOKUP(A1395,'Hospitalisation Details'!$A:$A,'Hospitalisation Details'!$F:$F)</f>
        <v>7657.69</v>
      </c>
      <c r="N1395" s="7" t="str">
        <f>_xlfn.XLOOKUP(A1395,'Hospitalisation Details'!$A:$A,'Hospitalisation Details'!$G:$G)</f>
        <v>tier - 3</v>
      </c>
      <c r="O1395" s="7" t="str">
        <f>_xlfn.XLOOKUP(A1395,'Hospitalisation Details'!$A:$A,'Hospitalisation Details'!$H:$H)</f>
        <v>tier - 3</v>
      </c>
      <c r="P1395" s="7" t="str">
        <f>_xlfn.XLOOKUP(A1395,'Hospitalisation Details'!$A:$A,'Hospitalisation Details'!$I:$I)</f>
        <v>R1012</v>
      </c>
      <c r="Q1395" s="28">
        <f>_xlfn.XLOOKUP(A1395,'Hospitalisation Details'!$A:$A,'Hospitalisation Details'!$K:$K)</f>
        <v>58</v>
      </c>
    </row>
    <row r="1396" spans="1:17" x14ac:dyDescent="0.3">
      <c r="A1396" s="27" t="s">
        <v>975</v>
      </c>
      <c r="B1396" s="7" t="str">
        <f>IFERROR(_xlfn.XLOOKUP(A1396,'Customer Names'!$A$2:$A$2336,'Customer Names'!$C$2:$C$2336),"Unknown")</f>
        <v xml:space="preserve">  Brian</v>
      </c>
      <c r="C1396" s="7">
        <f>_xlfn.XLOOKUP(A1396,'Medical Examinations'!$A$2:$A$2336,'Medical Examinations'!$B$2:$B$2336,AVERAGE('Medical Examinations'!$B$2:$B$2336))</f>
        <v>39.97</v>
      </c>
      <c r="D1396" s="7">
        <f>_xlfn.XLOOKUP(A1396,'Medical Examinations'!$A$2:$A$2336,'Medical Examinations'!$C$2:$C$2336,AVERAGE('Medical Examinations'!$C$2:$C$2336))</f>
        <v>4.09</v>
      </c>
      <c r="E1396" s="7" t="str">
        <f>_xlfn.XLOOKUP(A1396,'Medical Examinations'!$A:$A,'Medical Examinations'!$D:$D,"Unknown")</f>
        <v>No</v>
      </c>
      <c r="F1396" s="7" t="str">
        <f>_xlfn.XLOOKUP(A1396,'Medical Examinations'!$A:$A,'Medical Examinations'!$E:$E,"Unknown")</f>
        <v>No</v>
      </c>
      <c r="G1396" s="7" t="str">
        <f>_xlfn.XLOOKUP(A1396,'Medical Examinations'!$A:$A,'Medical Examinations'!$F:$F,"Unknown")</f>
        <v>No</v>
      </c>
      <c r="H1396" s="43">
        <f>_xlfn.XLOOKUP(Healthcare!A1396,'Medical Examinations'!$A:$A,'Medical Examinations'!$G:$G,0)</f>
        <v>1</v>
      </c>
      <c r="I1396" s="7" t="str">
        <f>_xlfn.XLOOKUP(A1396,'Medical Examinations'!$A:$A,'Medical Examinations'!$H:$H,"Unknown")</f>
        <v>No</v>
      </c>
      <c r="J1396" s="7" t="str" cm="1">
        <f t="array" ref="J1396">_xlfn.IFS(C1396&lt;18.5,"Under Weight",C1396&lt;=24.9,"Normal Weight",C1396&lt;30,"Over weight",C1396&gt;=30,"Obesity")</f>
        <v>Obesity</v>
      </c>
      <c r="K1396" s="7" t="str" cm="1">
        <f t="array" ref="K1396">_xlfn.IFS(D1396="Null","Unknown",D1396&lt;5.7,"Normal",D1396&lt;6.5,"Prediabetes",D1396&gt;=6.5,"Diabetes")</f>
        <v>Normal</v>
      </c>
      <c r="L1396" s="7" t="str">
        <f>_xlfn.XLOOKUP(A1396,'Hospitalisation Details'!$A:$A,'Hospitalisation Details'!$J:$J,)</f>
        <v>30-Sep-1998</v>
      </c>
      <c r="M1396" s="22">
        <f>+_xlfn.XLOOKUP(A1396,'Hospitalisation Details'!$A:$A,'Hospitalisation Details'!$F:$F)</f>
        <v>7652.26</v>
      </c>
      <c r="N1396" s="7" t="str">
        <f>_xlfn.XLOOKUP(A1396,'Hospitalisation Details'!$A:$A,'Hospitalisation Details'!$G:$G)</f>
        <v>tier - 2</v>
      </c>
      <c r="O1396" s="7" t="str">
        <f>_xlfn.XLOOKUP(A1396,'Hospitalisation Details'!$A:$A,'Hospitalisation Details'!$H:$H)</f>
        <v>tier - 3</v>
      </c>
      <c r="P1396" s="7" t="str">
        <f>_xlfn.XLOOKUP(A1396,'Hospitalisation Details'!$A:$A,'Hospitalisation Details'!$I:$I)</f>
        <v>R1023</v>
      </c>
      <c r="Q1396" s="28">
        <f>_xlfn.XLOOKUP(A1396,'Hospitalisation Details'!$A:$A,'Hospitalisation Details'!$K:$K)</f>
        <v>25</v>
      </c>
    </row>
    <row r="1397" spans="1:17" x14ac:dyDescent="0.3">
      <c r="A1397" s="27" t="s">
        <v>974</v>
      </c>
      <c r="B1397" s="7" t="str">
        <f>IFERROR(_xlfn.XLOOKUP(A1397,'Customer Names'!$A$2:$A$2336,'Customer Names'!$C$2:$C$2336),"Unknown")</f>
        <v xml:space="preserve">  Brian</v>
      </c>
      <c r="C1397" s="7">
        <f>_xlfn.XLOOKUP(A1397,'Medical Examinations'!$A$2:$A$2336,'Medical Examinations'!$B$2:$B$2336,AVERAGE('Medical Examinations'!$B$2:$B$2336))</f>
        <v>37.22</v>
      </c>
      <c r="D1397" s="7">
        <f>_xlfn.XLOOKUP(A1397,'Medical Examinations'!$A$2:$A$2336,'Medical Examinations'!$C$2:$C$2336,AVERAGE('Medical Examinations'!$C$2:$C$2336))</f>
        <v>4.62</v>
      </c>
      <c r="E1397" s="7" t="str">
        <f>_xlfn.XLOOKUP(A1397,'Medical Examinations'!$A:$A,'Medical Examinations'!$D:$D,"Unknown")</f>
        <v>No</v>
      </c>
      <c r="F1397" s="7" t="str">
        <f>_xlfn.XLOOKUP(A1397,'Medical Examinations'!$A:$A,'Medical Examinations'!$E:$E,"Unknown")</f>
        <v>No</v>
      </c>
      <c r="G1397" s="7" t="str">
        <f>_xlfn.XLOOKUP(A1397,'Medical Examinations'!$A:$A,'Medical Examinations'!$F:$F,"Unknown")</f>
        <v>Yes</v>
      </c>
      <c r="H1397" s="43">
        <f>_xlfn.XLOOKUP(Healthcare!A1397,'Medical Examinations'!$A:$A,'Medical Examinations'!$G:$G,0)</f>
        <v>1</v>
      </c>
      <c r="I1397" s="7" t="str">
        <f>_xlfn.XLOOKUP(A1397,'Medical Examinations'!$A:$A,'Medical Examinations'!$H:$H,"Unknown")</f>
        <v>No</v>
      </c>
      <c r="J1397" s="7" t="str" cm="1">
        <f t="array" ref="J1397">_xlfn.IFS(C1397&lt;18.5,"Under Weight",C1397&lt;=24.9,"Normal Weight",C1397&lt;30,"Over weight",C1397&gt;=30,"Obesity")</f>
        <v>Obesity</v>
      </c>
      <c r="K1397" s="7" t="str" cm="1">
        <f t="array" ref="K1397">_xlfn.IFS(D1397="Null","Unknown",D1397&lt;5.7,"Normal",D1397&lt;6.5,"Prediabetes",D1397&gt;=6.5,"Diabetes")</f>
        <v>Normal</v>
      </c>
      <c r="L1397" s="7" t="str">
        <f>_xlfn.XLOOKUP(A1397,'Hospitalisation Details'!$A:$A,'Hospitalisation Details'!$J:$J,)</f>
        <v>10-Aug-1993</v>
      </c>
      <c r="M1397" s="22">
        <f>+_xlfn.XLOOKUP(A1397,'Hospitalisation Details'!$A:$A,'Hospitalisation Details'!$F:$F)</f>
        <v>7650.8</v>
      </c>
      <c r="N1397" s="7" t="str">
        <f>_xlfn.XLOOKUP(A1397,'Hospitalisation Details'!$A:$A,'Hospitalisation Details'!$G:$G)</f>
        <v>tier - 2</v>
      </c>
      <c r="O1397" s="7" t="str">
        <f>_xlfn.XLOOKUP(A1397,'Hospitalisation Details'!$A:$A,'Hospitalisation Details'!$H:$H)</f>
        <v>tier - 2</v>
      </c>
      <c r="P1397" s="7" t="str">
        <f>_xlfn.XLOOKUP(A1397,'Hospitalisation Details'!$A:$A,'Hospitalisation Details'!$I:$I)</f>
        <v>R1012</v>
      </c>
      <c r="Q1397" s="28">
        <f>_xlfn.XLOOKUP(A1397,'Hospitalisation Details'!$A:$A,'Hospitalisation Details'!$K:$K)</f>
        <v>30</v>
      </c>
    </row>
    <row r="1398" spans="1:17" x14ac:dyDescent="0.3">
      <c r="A1398" s="27" t="s">
        <v>973</v>
      </c>
      <c r="B1398" s="7" t="str">
        <f>IFERROR(_xlfn.XLOOKUP(A1398,'Customer Names'!$A$2:$A$2336,'Customer Names'!$C$2:$C$2336),"Unknown")</f>
        <v xml:space="preserve">  Jessica R</v>
      </c>
      <c r="C1398" s="7">
        <f>_xlfn.XLOOKUP(A1398,'Medical Examinations'!$A$2:$A$2336,'Medical Examinations'!$B$2:$B$2336,AVERAGE('Medical Examinations'!$B$2:$B$2336))</f>
        <v>41.325000000000003</v>
      </c>
      <c r="D1398" s="7">
        <f>_xlfn.XLOOKUP(A1398,'Medical Examinations'!$A$2:$A$2336,'Medical Examinations'!$C$2:$C$2336,AVERAGE('Medical Examinations'!$C$2:$C$2336))</f>
        <v>5.77</v>
      </c>
      <c r="E1398" s="7" t="str">
        <f>_xlfn.XLOOKUP(A1398,'Medical Examinations'!$A:$A,'Medical Examinations'!$D:$D,"Unknown")</f>
        <v>No</v>
      </c>
      <c r="F1398" s="7" t="str">
        <f>_xlfn.XLOOKUP(A1398,'Medical Examinations'!$A:$A,'Medical Examinations'!$E:$E,"Unknown")</f>
        <v>No</v>
      </c>
      <c r="G1398" s="7" t="str">
        <f>_xlfn.XLOOKUP(A1398,'Medical Examinations'!$A:$A,'Medical Examinations'!$F:$F,"Unknown")</f>
        <v>No</v>
      </c>
      <c r="H1398" s="43">
        <f>_xlfn.XLOOKUP(Healthcare!A1398,'Medical Examinations'!$A:$A,'Medical Examinations'!$G:$G,0)</f>
        <v>0</v>
      </c>
      <c r="I1398" s="7" t="str">
        <f>_xlfn.XLOOKUP(A1398,'Medical Examinations'!$A:$A,'Medical Examinations'!$H:$H,"Unknown")</f>
        <v>No</v>
      </c>
      <c r="J1398" s="7" t="str" cm="1">
        <f t="array" ref="J1398">_xlfn.IFS(C1398&lt;18.5,"Under Weight",C1398&lt;=24.9,"Normal Weight",C1398&lt;30,"Over weight",C1398&gt;=30,"Obesity")</f>
        <v>Obesity</v>
      </c>
      <c r="K1398" s="7" t="str" cm="1">
        <f t="array" ref="K1398">_xlfn.IFS(D1398="Null","Unknown",D1398&lt;5.7,"Normal",D1398&lt;6.5,"Prediabetes",D1398&gt;=6.5,"Diabetes")</f>
        <v>Prediabetes</v>
      </c>
      <c r="L1398" s="7" t="str">
        <f>_xlfn.XLOOKUP(A1398,'Hospitalisation Details'!$A:$A,'Hospitalisation Details'!$J:$J,)</f>
        <v>16-Oct-1980</v>
      </c>
      <c r="M1398" s="22">
        <f>+_xlfn.XLOOKUP(A1398,'Hospitalisation Details'!$A:$A,'Hospitalisation Details'!$F:$F)</f>
        <v>7650.77</v>
      </c>
      <c r="N1398" s="7" t="str">
        <f>_xlfn.XLOOKUP(A1398,'Hospitalisation Details'!$A:$A,'Hospitalisation Details'!$G:$G)</f>
        <v>tier - 2</v>
      </c>
      <c r="O1398" s="7" t="str">
        <f>_xlfn.XLOOKUP(A1398,'Hospitalisation Details'!$A:$A,'Hospitalisation Details'!$H:$H)</f>
        <v>tier - 2</v>
      </c>
      <c r="P1398" s="7" t="str">
        <f>_xlfn.XLOOKUP(A1398,'Hospitalisation Details'!$A:$A,'Hospitalisation Details'!$I:$I)</f>
        <v>R1024</v>
      </c>
      <c r="Q1398" s="28">
        <f>_xlfn.XLOOKUP(A1398,'Hospitalisation Details'!$A:$A,'Hospitalisation Details'!$K:$K)</f>
        <v>43</v>
      </c>
    </row>
    <row r="1399" spans="1:17" x14ac:dyDescent="0.3">
      <c r="A1399" s="27" t="s">
        <v>972</v>
      </c>
      <c r="B1399" s="7" t="str">
        <f>IFERROR(_xlfn.XLOOKUP(A1399,'Customer Names'!$A$2:$A$2336,'Customer Names'!$C$2:$C$2336),"Unknown")</f>
        <v xml:space="preserve">  Robyn</v>
      </c>
      <c r="C1399" s="7">
        <f>_xlfn.XLOOKUP(A1399,'Medical Examinations'!$A$2:$A$2336,'Medical Examinations'!$B$2:$B$2336,AVERAGE('Medical Examinations'!$B$2:$B$2336))</f>
        <v>40.31</v>
      </c>
      <c r="D1399" s="7">
        <f>_xlfn.XLOOKUP(A1399,'Medical Examinations'!$A$2:$A$2336,'Medical Examinations'!$C$2:$C$2336,AVERAGE('Medical Examinations'!$C$2:$C$2336))</f>
        <v>5.84</v>
      </c>
      <c r="E1399" s="7" t="str">
        <f>_xlfn.XLOOKUP(A1399,'Medical Examinations'!$A:$A,'Medical Examinations'!$D:$D,"Unknown")</f>
        <v>No</v>
      </c>
      <c r="F1399" s="7" t="str">
        <f>_xlfn.XLOOKUP(A1399,'Medical Examinations'!$A:$A,'Medical Examinations'!$E:$E,"Unknown")</f>
        <v>No</v>
      </c>
      <c r="G1399" s="7" t="str">
        <f>_xlfn.XLOOKUP(A1399,'Medical Examinations'!$A:$A,'Medical Examinations'!$F:$F,"Unknown")</f>
        <v>No</v>
      </c>
      <c r="H1399" s="43">
        <f>_xlfn.XLOOKUP(Healthcare!A1399,'Medical Examinations'!$A:$A,'Medical Examinations'!$G:$G,0)</f>
        <v>0</v>
      </c>
      <c r="I1399" s="7" t="str">
        <f>_xlfn.XLOOKUP(A1399,'Medical Examinations'!$A:$A,'Medical Examinations'!$H:$H,"Unknown")</f>
        <v>No</v>
      </c>
      <c r="J1399" s="7" t="str" cm="1">
        <f t="array" ref="J1399">_xlfn.IFS(C1399&lt;18.5,"Under Weight",C1399&lt;=24.9,"Normal Weight",C1399&lt;30,"Over weight",C1399&gt;=30,"Obesity")</f>
        <v>Obesity</v>
      </c>
      <c r="K1399" s="7" t="str" cm="1">
        <f t="array" ref="K1399">_xlfn.IFS(D1399="Null","Unknown",D1399&lt;5.7,"Normal",D1399&lt;6.5,"Prediabetes",D1399&gt;=6.5,"Diabetes")</f>
        <v>Prediabetes</v>
      </c>
      <c r="L1399" s="7" t="str">
        <f>_xlfn.XLOOKUP(A1399,'Hospitalisation Details'!$A:$A,'Hospitalisation Details'!$J:$J,)</f>
        <v>15-Jun-1999</v>
      </c>
      <c r="M1399" s="22">
        <f>+_xlfn.XLOOKUP(A1399,'Hospitalisation Details'!$A:$A,'Hospitalisation Details'!$F:$F)</f>
        <v>7642.05</v>
      </c>
      <c r="N1399" s="7" t="str">
        <f>_xlfn.XLOOKUP(A1399,'Hospitalisation Details'!$A:$A,'Hospitalisation Details'!$G:$G)</f>
        <v>tier - 2</v>
      </c>
      <c r="O1399" s="7" t="str">
        <f>_xlfn.XLOOKUP(A1399,'Hospitalisation Details'!$A:$A,'Hospitalisation Details'!$H:$H)</f>
        <v>tier - 2</v>
      </c>
      <c r="P1399" s="7" t="str">
        <f>_xlfn.XLOOKUP(A1399,'Hospitalisation Details'!$A:$A,'Hospitalisation Details'!$I:$I)</f>
        <v>R1026</v>
      </c>
      <c r="Q1399" s="28">
        <f>_xlfn.XLOOKUP(A1399,'Hospitalisation Details'!$A:$A,'Hospitalisation Details'!$K:$K)</f>
        <v>24</v>
      </c>
    </row>
    <row r="1400" spans="1:17" x14ac:dyDescent="0.3">
      <c r="A1400" s="27" t="s">
        <v>971</v>
      </c>
      <c r="B1400" s="7" t="str">
        <f>IFERROR(_xlfn.XLOOKUP(A1400,'Customer Names'!$A$2:$A$2336,'Customer Names'!$C$2:$C$2336),"Unknown")</f>
        <v xml:space="preserve">  Ashley</v>
      </c>
      <c r="C1400" s="7">
        <f>_xlfn.XLOOKUP(A1400,'Medical Examinations'!$A$2:$A$2336,'Medical Examinations'!$B$2:$B$2336,AVERAGE('Medical Examinations'!$B$2:$B$2336))</f>
        <v>29.48</v>
      </c>
      <c r="D1400" s="7">
        <f>_xlfn.XLOOKUP(A1400,'Medical Examinations'!$A$2:$A$2336,'Medical Examinations'!$C$2:$C$2336,AVERAGE('Medical Examinations'!$C$2:$C$2336))</f>
        <v>4.91</v>
      </c>
      <c r="E1400" s="7" t="str">
        <f>_xlfn.XLOOKUP(A1400,'Medical Examinations'!$A:$A,'Medical Examinations'!$D:$D,"Unknown")</f>
        <v>No</v>
      </c>
      <c r="F1400" s="7" t="str">
        <f>_xlfn.XLOOKUP(A1400,'Medical Examinations'!$A:$A,'Medical Examinations'!$E:$E,"Unknown")</f>
        <v>No</v>
      </c>
      <c r="G1400" s="7" t="str">
        <f>_xlfn.XLOOKUP(A1400,'Medical Examinations'!$A:$A,'Medical Examinations'!$F:$F,"Unknown")</f>
        <v>No</v>
      </c>
      <c r="H1400" s="43">
        <f>_xlfn.XLOOKUP(Healthcare!A1400,'Medical Examinations'!$A:$A,'Medical Examinations'!$G:$G,0)</f>
        <v>0</v>
      </c>
      <c r="I1400" s="7" t="str">
        <f>_xlfn.XLOOKUP(A1400,'Medical Examinations'!$A:$A,'Medical Examinations'!$H:$H,"Unknown")</f>
        <v>No</v>
      </c>
      <c r="J1400" s="7" t="str" cm="1">
        <f t="array" ref="J1400">_xlfn.IFS(C1400&lt;18.5,"Under Weight",C1400&lt;=24.9,"Normal Weight",C1400&lt;30,"Over weight",C1400&gt;=30,"Obesity")</f>
        <v>Over weight</v>
      </c>
      <c r="K1400" s="7" t="str" cm="1">
        <f t="array" ref="K1400">_xlfn.IFS(D1400="Null","Unknown",D1400&lt;5.7,"Normal",D1400&lt;6.5,"Prediabetes",D1400&gt;=6.5,"Diabetes")</f>
        <v>Normal</v>
      </c>
      <c r="L1400" s="7" t="str">
        <f>_xlfn.XLOOKUP(A1400,'Hospitalisation Details'!$A:$A,'Hospitalisation Details'!$J:$J,)</f>
        <v>24-Jul-1980</v>
      </c>
      <c r="M1400" s="22">
        <f>+_xlfn.XLOOKUP(A1400,'Hospitalisation Details'!$A:$A,'Hospitalisation Details'!$F:$F)</f>
        <v>7640.31</v>
      </c>
      <c r="N1400" s="7" t="str">
        <f>_xlfn.XLOOKUP(A1400,'Hospitalisation Details'!$A:$A,'Hospitalisation Details'!$G:$G)</f>
        <v>tier - 2</v>
      </c>
      <c r="O1400" s="7" t="str">
        <f>_xlfn.XLOOKUP(A1400,'Hospitalisation Details'!$A:$A,'Hospitalisation Details'!$H:$H)</f>
        <v>tier - 1</v>
      </c>
      <c r="P1400" s="7" t="str">
        <f>_xlfn.XLOOKUP(A1400,'Hospitalisation Details'!$A:$A,'Hospitalisation Details'!$I:$I)</f>
        <v>R1013</v>
      </c>
      <c r="Q1400" s="28">
        <f>_xlfn.XLOOKUP(A1400,'Hospitalisation Details'!$A:$A,'Hospitalisation Details'!$K:$K)</f>
        <v>43</v>
      </c>
    </row>
    <row r="1401" spans="1:17" x14ac:dyDescent="0.3">
      <c r="A1401" s="27" t="s">
        <v>970</v>
      </c>
      <c r="B1401" s="7" t="str">
        <f>IFERROR(_xlfn.XLOOKUP(A1401,'Customer Names'!$A$2:$A$2336,'Customer Names'!$C$2:$C$2336),"Unknown")</f>
        <v xml:space="preserve">  Dana</v>
      </c>
      <c r="C1401" s="7">
        <f>_xlfn.XLOOKUP(A1401,'Medical Examinations'!$A$2:$A$2336,'Medical Examinations'!$B$2:$B$2336,AVERAGE('Medical Examinations'!$B$2:$B$2336))</f>
        <v>33.155000000000001</v>
      </c>
      <c r="D1401" s="7">
        <f>_xlfn.XLOOKUP(A1401,'Medical Examinations'!$A$2:$A$2336,'Medical Examinations'!$C$2:$C$2336,AVERAGE('Medical Examinations'!$C$2:$C$2336))</f>
        <v>5.07</v>
      </c>
      <c r="E1401" s="7" t="str">
        <f>_xlfn.XLOOKUP(A1401,'Medical Examinations'!$A:$A,'Medical Examinations'!$D:$D,"Unknown")</f>
        <v>No</v>
      </c>
      <c r="F1401" s="7" t="str">
        <f>_xlfn.XLOOKUP(A1401,'Medical Examinations'!$A:$A,'Medical Examinations'!$E:$E,"Unknown")</f>
        <v>No</v>
      </c>
      <c r="G1401" s="7" t="str">
        <f>_xlfn.XLOOKUP(A1401,'Medical Examinations'!$A:$A,'Medical Examinations'!$F:$F,"Unknown")</f>
        <v>No</v>
      </c>
      <c r="H1401" s="43">
        <f>_xlfn.XLOOKUP(Healthcare!A1401,'Medical Examinations'!$A:$A,'Medical Examinations'!$G:$G,0)</f>
        <v>0</v>
      </c>
      <c r="I1401" s="7" t="str">
        <f>_xlfn.XLOOKUP(A1401,'Medical Examinations'!$A:$A,'Medical Examinations'!$H:$H,"Unknown")</f>
        <v>No</v>
      </c>
      <c r="J1401" s="7" t="str" cm="1">
        <f t="array" ref="J1401">_xlfn.IFS(C1401&lt;18.5,"Under Weight",C1401&lt;=24.9,"Normal Weight",C1401&lt;30,"Over weight",C1401&gt;=30,"Obesity")</f>
        <v>Obesity</v>
      </c>
      <c r="K1401" s="7" t="str" cm="1">
        <f t="array" ref="K1401">_xlfn.IFS(D1401="Null","Unknown",D1401&lt;5.7,"Normal",D1401&lt;6.5,"Prediabetes",D1401&gt;=6.5,"Diabetes")</f>
        <v>Normal</v>
      </c>
      <c r="L1401" s="7" t="str">
        <f>_xlfn.XLOOKUP(A1401,'Hospitalisation Details'!$A:$A,'Hospitalisation Details'!$J:$J,)</f>
        <v>20-Jun-1980</v>
      </c>
      <c r="M1401" s="22">
        <f>+_xlfn.XLOOKUP(A1401,'Hospitalisation Details'!$A:$A,'Hospitalisation Details'!$F:$F)</f>
        <v>7639.42</v>
      </c>
      <c r="N1401" s="7" t="str">
        <f>_xlfn.XLOOKUP(A1401,'Hospitalisation Details'!$A:$A,'Hospitalisation Details'!$G:$G)</f>
        <v>tier - 2</v>
      </c>
      <c r="O1401" s="7" t="str">
        <f>_xlfn.XLOOKUP(A1401,'Hospitalisation Details'!$A:$A,'Hospitalisation Details'!$H:$H)</f>
        <v>tier - 2</v>
      </c>
      <c r="P1401" s="7" t="str">
        <f>_xlfn.XLOOKUP(A1401,'Hospitalisation Details'!$A:$A,'Hospitalisation Details'!$I:$I)</f>
        <v>R1024</v>
      </c>
      <c r="Q1401" s="28">
        <f>_xlfn.XLOOKUP(A1401,'Hospitalisation Details'!$A:$A,'Hospitalisation Details'!$K:$K)</f>
        <v>43</v>
      </c>
    </row>
    <row r="1402" spans="1:17" x14ac:dyDescent="0.3">
      <c r="A1402" s="27" t="s">
        <v>969</v>
      </c>
      <c r="B1402" s="7" t="str">
        <f>IFERROR(_xlfn.XLOOKUP(A1402,'Customer Names'!$A$2:$A$2336,'Customer Names'!$C$2:$C$2336),"Unknown")</f>
        <v xml:space="preserve">  Jessica F</v>
      </c>
      <c r="C1402" s="7">
        <f>_xlfn.XLOOKUP(A1402,'Medical Examinations'!$A$2:$A$2336,'Medical Examinations'!$B$2:$B$2336,AVERAGE('Medical Examinations'!$B$2:$B$2336))</f>
        <v>42.85</v>
      </c>
      <c r="D1402" s="7">
        <f>_xlfn.XLOOKUP(A1402,'Medical Examinations'!$A$2:$A$2336,'Medical Examinations'!$C$2:$C$2336,AVERAGE('Medical Examinations'!$C$2:$C$2336))</f>
        <v>5.81</v>
      </c>
      <c r="E1402" s="7" t="str">
        <f>_xlfn.XLOOKUP(A1402,'Medical Examinations'!$A:$A,'Medical Examinations'!$D:$D,"Unknown")</f>
        <v>Yes</v>
      </c>
      <c r="F1402" s="7" t="str">
        <f>_xlfn.XLOOKUP(A1402,'Medical Examinations'!$A:$A,'Medical Examinations'!$E:$E,"Unknown")</f>
        <v>No</v>
      </c>
      <c r="G1402" s="7" t="str">
        <f>_xlfn.XLOOKUP(A1402,'Medical Examinations'!$A:$A,'Medical Examinations'!$F:$F,"Unknown")</f>
        <v>No</v>
      </c>
      <c r="H1402" s="43">
        <f>_xlfn.XLOOKUP(Healthcare!A1402,'Medical Examinations'!$A:$A,'Medical Examinations'!$G:$G,0)</f>
        <v>0</v>
      </c>
      <c r="I1402" s="7" t="str">
        <f>_xlfn.XLOOKUP(A1402,'Medical Examinations'!$A:$A,'Medical Examinations'!$H:$H,"Unknown")</f>
        <v>No</v>
      </c>
      <c r="J1402" s="7" t="str" cm="1">
        <f t="array" ref="J1402">_xlfn.IFS(C1402&lt;18.5,"Under Weight",C1402&lt;=24.9,"Normal Weight",C1402&lt;30,"Over weight",C1402&gt;=30,"Obesity")</f>
        <v>Obesity</v>
      </c>
      <c r="K1402" s="7" t="str" cm="1">
        <f t="array" ref="K1402">_xlfn.IFS(D1402="Null","Unknown",D1402&lt;5.7,"Normal",D1402&lt;6.5,"Prediabetes",D1402&gt;=6.5,"Diabetes")</f>
        <v>Prediabetes</v>
      </c>
      <c r="L1402" s="7" t="str">
        <f>_xlfn.XLOOKUP(A1402,'Hospitalisation Details'!$A:$A,'Hospitalisation Details'!$J:$J,)</f>
        <v>13-Dec-2001</v>
      </c>
      <c r="M1402" s="22">
        <f>+_xlfn.XLOOKUP(A1402,'Hospitalisation Details'!$A:$A,'Hospitalisation Details'!$F:$F)</f>
        <v>7636.92</v>
      </c>
      <c r="N1402" s="7" t="str">
        <f>_xlfn.XLOOKUP(A1402,'Hospitalisation Details'!$A:$A,'Hospitalisation Details'!$G:$G)</f>
        <v>tier - 2</v>
      </c>
      <c r="O1402" s="7" t="str">
        <f>_xlfn.XLOOKUP(A1402,'Hospitalisation Details'!$A:$A,'Hospitalisation Details'!$H:$H)</f>
        <v>tier - 3</v>
      </c>
      <c r="P1402" s="7" t="str">
        <f>_xlfn.XLOOKUP(A1402,'Hospitalisation Details'!$A:$A,'Hospitalisation Details'!$I:$I)</f>
        <v>R1012</v>
      </c>
      <c r="Q1402" s="28">
        <f>_xlfn.XLOOKUP(A1402,'Hospitalisation Details'!$A:$A,'Hospitalisation Details'!$K:$K)</f>
        <v>22</v>
      </c>
    </row>
    <row r="1403" spans="1:17" x14ac:dyDescent="0.3">
      <c r="A1403" s="27" t="s">
        <v>968</v>
      </c>
      <c r="B1403" s="7" t="str">
        <f>IFERROR(_xlfn.XLOOKUP(A1403,'Customer Names'!$A$2:$A$2336,'Customer Names'!$C$2:$C$2336),"Unknown")</f>
        <v xml:space="preserve">  Lindsey</v>
      </c>
      <c r="C1403" s="7">
        <f>_xlfn.XLOOKUP(A1403,'Medical Examinations'!$A$2:$A$2336,'Medical Examinations'!$B$2:$B$2336,AVERAGE('Medical Examinations'!$B$2:$B$2336))</f>
        <v>32.340000000000003</v>
      </c>
      <c r="D1403" s="7">
        <f>_xlfn.XLOOKUP(A1403,'Medical Examinations'!$A$2:$A$2336,'Medical Examinations'!$C$2:$C$2336,AVERAGE('Medical Examinations'!$C$2:$C$2336))</f>
        <v>11.2</v>
      </c>
      <c r="E1403" s="7" t="str">
        <f>_xlfn.XLOOKUP(A1403,'Medical Examinations'!$A:$A,'Medical Examinations'!$D:$D,"Unknown")</f>
        <v>No</v>
      </c>
      <c r="F1403" s="7" t="str">
        <f>_xlfn.XLOOKUP(A1403,'Medical Examinations'!$A:$A,'Medical Examinations'!$E:$E,"Unknown")</f>
        <v>No</v>
      </c>
      <c r="G1403" s="7" t="str">
        <f>_xlfn.XLOOKUP(A1403,'Medical Examinations'!$A:$A,'Medical Examinations'!$F:$F,"Unknown")</f>
        <v>No</v>
      </c>
      <c r="H1403" s="43">
        <f>_xlfn.XLOOKUP(Healthcare!A1403,'Medical Examinations'!$A:$A,'Medical Examinations'!$G:$G,0)</f>
        <v>0</v>
      </c>
      <c r="I1403" s="7" t="str">
        <f>_xlfn.XLOOKUP(A1403,'Medical Examinations'!$A:$A,'Medical Examinations'!$H:$H,"Unknown")</f>
        <v>No</v>
      </c>
      <c r="J1403" s="7" t="str" cm="1">
        <f t="array" ref="J1403">_xlfn.IFS(C1403&lt;18.5,"Under Weight",C1403&lt;=24.9,"Normal Weight",C1403&lt;30,"Over weight",C1403&gt;=30,"Obesity")</f>
        <v>Obesity</v>
      </c>
      <c r="K1403" s="7" t="str" cm="1">
        <f t="array" ref="K1403">_xlfn.IFS(D1403="Null","Unknown",D1403&lt;5.7,"Normal",D1403&lt;6.5,"Prediabetes",D1403&gt;=6.5,"Diabetes")</f>
        <v>Diabetes</v>
      </c>
      <c r="L1403" s="7" t="str">
        <f>_xlfn.XLOOKUP(A1403,'Hospitalisation Details'!$A:$A,'Hospitalisation Details'!$J:$J,)</f>
        <v>24-Aug-1978</v>
      </c>
      <c r="M1403" s="22">
        <f>+_xlfn.XLOOKUP(A1403,'Hospitalisation Details'!$A:$A,'Hospitalisation Details'!$F:$F)</f>
        <v>7633.72</v>
      </c>
      <c r="N1403" s="7" t="str">
        <f>_xlfn.XLOOKUP(A1403,'Hospitalisation Details'!$A:$A,'Hospitalisation Details'!$G:$G)</f>
        <v>tier - 2</v>
      </c>
      <c r="O1403" s="7" t="str">
        <f>_xlfn.XLOOKUP(A1403,'Hospitalisation Details'!$A:$A,'Hospitalisation Details'!$H:$H)</f>
        <v>tier - 1</v>
      </c>
      <c r="P1403" s="7" t="str">
        <f>_xlfn.XLOOKUP(A1403,'Hospitalisation Details'!$A:$A,'Hospitalisation Details'!$I:$I)</f>
        <v>R1013</v>
      </c>
      <c r="Q1403" s="28">
        <f>_xlfn.XLOOKUP(A1403,'Hospitalisation Details'!$A:$A,'Hospitalisation Details'!$K:$K)</f>
        <v>45</v>
      </c>
    </row>
    <row r="1404" spans="1:17" x14ac:dyDescent="0.3">
      <c r="A1404" s="27" t="s">
        <v>967</v>
      </c>
      <c r="B1404" s="7" t="str">
        <f>IFERROR(_xlfn.XLOOKUP(A1404,'Customer Names'!$A$2:$A$2336,'Customer Names'!$C$2:$C$2336),"Unknown")</f>
        <v xml:space="preserve">  Kelly A</v>
      </c>
      <c r="C1404" s="7">
        <f>_xlfn.XLOOKUP(A1404,'Medical Examinations'!$A$2:$A$2336,'Medical Examinations'!$B$2:$B$2336,AVERAGE('Medical Examinations'!$B$2:$B$2336))</f>
        <v>27.5</v>
      </c>
      <c r="D1404" s="7">
        <f>_xlfn.XLOOKUP(A1404,'Medical Examinations'!$A$2:$A$2336,'Medical Examinations'!$C$2:$C$2336,AVERAGE('Medical Examinations'!$C$2:$C$2336))</f>
        <v>10.75</v>
      </c>
      <c r="E1404" s="7" t="str">
        <f>_xlfn.XLOOKUP(A1404,'Medical Examinations'!$A:$A,'Medical Examinations'!$D:$D,"Unknown")</f>
        <v>No</v>
      </c>
      <c r="F1404" s="7" t="str">
        <f>_xlfn.XLOOKUP(A1404,'Medical Examinations'!$A:$A,'Medical Examinations'!$E:$E,"Unknown")</f>
        <v>No</v>
      </c>
      <c r="G1404" s="7" t="str">
        <f>_xlfn.XLOOKUP(A1404,'Medical Examinations'!$A:$A,'Medical Examinations'!$F:$F,"Unknown")</f>
        <v>No</v>
      </c>
      <c r="H1404" s="43">
        <f>_xlfn.XLOOKUP(Healthcare!A1404,'Medical Examinations'!$A:$A,'Medical Examinations'!$G:$G,0)</f>
        <v>0</v>
      </c>
      <c r="I1404" s="7" t="str">
        <f>_xlfn.XLOOKUP(A1404,'Medical Examinations'!$A:$A,'Medical Examinations'!$H:$H,"Unknown")</f>
        <v>No</v>
      </c>
      <c r="J1404" s="7" t="str" cm="1">
        <f t="array" ref="J1404">_xlfn.IFS(C1404&lt;18.5,"Under Weight",C1404&lt;=24.9,"Normal Weight",C1404&lt;30,"Over weight",C1404&gt;=30,"Obesity")</f>
        <v>Over weight</v>
      </c>
      <c r="K1404" s="7" t="str" cm="1">
        <f t="array" ref="K1404">_xlfn.IFS(D1404="Null","Unknown",D1404&lt;5.7,"Normal",D1404&lt;6.5,"Prediabetes",D1404&gt;=6.5,"Diabetes")</f>
        <v>Diabetes</v>
      </c>
      <c r="L1404" s="7" t="str">
        <f>_xlfn.XLOOKUP(A1404,'Hospitalisation Details'!$A:$A,'Hospitalisation Details'!$J:$J,)</f>
        <v>29-Nov-1978</v>
      </c>
      <c r="M1404" s="22">
        <f>+_xlfn.XLOOKUP(A1404,'Hospitalisation Details'!$A:$A,'Hospitalisation Details'!$F:$F)</f>
        <v>7626.99</v>
      </c>
      <c r="N1404" s="7" t="str">
        <f>_xlfn.XLOOKUP(A1404,'Hospitalisation Details'!$A:$A,'Hospitalisation Details'!$G:$G)</f>
        <v>tier - 2</v>
      </c>
      <c r="O1404" s="7" t="str">
        <f>_xlfn.XLOOKUP(A1404,'Hospitalisation Details'!$A:$A,'Hospitalisation Details'!$H:$H)</f>
        <v>tier - 2</v>
      </c>
      <c r="P1404" s="7" t="str">
        <f>_xlfn.XLOOKUP(A1404,'Hospitalisation Details'!$A:$A,'Hospitalisation Details'!$I:$I)</f>
        <v>R1011</v>
      </c>
      <c r="Q1404" s="28">
        <f>_xlfn.XLOOKUP(A1404,'Hospitalisation Details'!$A:$A,'Hospitalisation Details'!$K:$K)</f>
        <v>45</v>
      </c>
    </row>
    <row r="1405" spans="1:17" x14ac:dyDescent="0.3">
      <c r="A1405" s="27" t="s">
        <v>966</v>
      </c>
      <c r="B1405" s="7" t="str">
        <f>IFERROR(_xlfn.XLOOKUP(A1405,'Customer Names'!$A$2:$A$2336,'Customer Names'!$C$2:$C$2336),"Unknown")</f>
        <v xml:space="preserve">  Brooke E</v>
      </c>
      <c r="C1405" s="7">
        <f>_xlfn.XLOOKUP(A1405,'Medical Examinations'!$A$2:$A$2336,'Medical Examinations'!$B$2:$B$2336,AVERAGE('Medical Examinations'!$B$2:$B$2336))</f>
        <v>25.8</v>
      </c>
      <c r="D1405" s="7">
        <f>_xlfn.XLOOKUP(A1405,'Medical Examinations'!$A$2:$A$2336,'Medical Examinations'!$C$2:$C$2336,AVERAGE('Medical Examinations'!$C$2:$C$2336))</f>
        <v>7.8</v>
      </c>
      <c r="E1405" s="7" t="str">
        <f>_xlfn.XLOOKUP(A1405,'Medical Examinations'!$A:$A,'Medical Examinations'!$D:$D,"Unknown")</f>
        <v>No</v>
      </c>
      <c r="F1405" s="7" t="str">
        <f>_xlfn.XLOOKUP(A1405,'Medical Examinations'!$A:$A,'Medical Examinations'!$E:$E,"Unknown")</f>
        <v>No</v>
      </c>
      <c r="G1405" s="7" t="str">
        <f>_xlfn.XLOOKUP(A1405,'Medical Examinations'!$A:$A,'Medical Examinations'!$F:$F,"Unknown")</f>
        <v>No</v>
      </c>
      <c r="H1405" s="43">
        <f>_xlfn.XLOOKUP(Healthcare!A1405,'Medical Examinations'!$A:$A,'Medical Examinations'!$G:$G,0)</f>
        <v>0</v>
      </c>
      <c r="I1405" s="7" t="str">
        <f>_xlfn.XLOOKUP(A1405,'Medical Examinations'!$A:$A,'Medical Examinations'!$H:$H,"Unknown")</f>
        <v>No</v>
      </c>
      <c r="J1405" s="7" t="str" cm="1">
        <f t="array" ref="J1405">_xlfn.IFS(C1405&lt;18.5,"Under Weight",C1405&lt;=24.9,"Normal Weight",C1405&lt;30,"Over weight",C1405&gt;=30,"Obesity")</f>
        <v>Over weight</v>
      </c>
      <c r="K1405" s="7" t="str" cm="1">
        <f t="array" ref="K1405">_xlfn.IFS(D1405="Null","Unknown",D1405&lt;5.7,"Normal",D1405&lt;6.5,"Prediabetes",D1405&gt;=6.5,"Diabetes")</f>
        <v>Diabetes</v>
      </c>
      <c r="L1405" s="7" t="str">
        <f>_xlfn.XLOOKUP(A1405,'Hospitalisation Details'!$A:$A,'Hospitalisation Details'!$J:$J,)</f>
        <v>6-Nov-1978</v>
      </c>
      <c r="M1405" s="22">
        <f>+_xlfn.XLOOKUP(A1405,'Hospitalisation Details'!$A:$A,'Hospitalisation Details'!$F:$F)</f>
        <v>7624.63</v>
      </c>
      <c r="N1405" s="7" t="str">
        <f>_xlfn.XLOOKUP(A1405,'Hospitalisation Details'!$A:$A,'Hospitalisation Details'!$G:$G)</f>
        <v>tier - 2</v>
      </c>
      <c r="O1405" s="7" t="str">
        <f>_xlfn.XLOOKUP(A1405,'Hospitalisation Details'!$A:$A,'Hospitalisation Details'!$H:$H)</f>
        <v>tier - 1</v>
      </c>
      <c r="P1405" s="7" t="str">
        <f>_xlfn.XLOOKUP(A1405,'Hospitalisation Details'!$A:$A,'Hospitalisation Details'!$I:$I)</f>
        <v>R1011</v>
      </c>
      <c r="Q1405" s="28">
        <f>_xlfn.XLOOKUP(A1405,'Hospitalisation Details'!$A:$A,'Hospitalisation Details'!$K:$K)</f>
        <v>45</v>
      </c>
    </row>
    <row r="1406" spans="1:17" x14ac:dyDescent="0.3">
      <c r="A1406" s="27" t="s">
        <v>965</v>
      </c>
      <c r="B1406" s="7" t="str">
        <f>IFERROR(_xlfn.XLOOKUP(A1406,'Customer Names'!$A$2:$A$2336,'Customer Names'!$C$2:$C$2336),"Unknown")</f>
        <v xml:space="preserve">  Katelyn E</v>
      </c>
      <c r="C1406" s="7">
        <f>_xlfn.XLOOKUP(A1406,'Medical Examinations'!$A$2:$A$2336,'Medical Examinations'!$B$2:$B$2336,AVERAGE('Medical Examinations'!$B$2:$B$2336))</f>
        <v>25</v>
      </c>
      <c r="D1406" s="7">
        <f>_xlfn.XLOOKUP(A1406,'Medical Examinations'!$A$2:$A$2336,'Medical Examinations'!$C$2:$C$2336,AVERAGE('Medical Examinations'!$C$2:$C$2336))</f>
        <v>7.04</v>
      </c>
      <c r="E1406" s="7" t="str">
        <f>_xlfn.XLOOKUP(A1406,'Medical Examinations'!$A:$A,'Medical Examinations'!$D:$D,"Unknown")</f>
        <v>No</v>
      </c>
      <c r="F1406" s="7" t="str">
        <f>_xlfn.XLOOKUP(A1406,'Medical Examinations'!$A:$A,'Medical Examinations'!$E:$E,"Unknown")</f>
        <v>No</v>
      </c>
      <c r="G1406" s="7" t="str">
        <f>_xlfn.XLOOKUP(A1406,'Medical Examinations'!$A:$A,'Medical Examinations'!$F:$F,"Unknown")</f>
        <v>No</v>
      </c>
      <c r="H1406" s="43">
        <f>_xlfn.XLOOKUP(Healthcare!A1406,'Medical Examinations'!$A:$A,'Medical Examinations'!$G:$G,0)</f>
        <v>0</v>
      </c>
      <c r="I1406" s="7" t="str">
        <f>_xlfn.XLOOKUP(A1406,'Medical Examinations'!$A:$A,'Medical Examinations'!$H:$H,"Unknown")</f>
        <v>No</v>
      </c>
      <c r="J1406" s="7" t="str" cm="1">
        <f t="array" ref="J1406">_xlfn.IFS(C1406&lt;18.5,"Under Weight",C1406&lt;=24.9,"Normal Weight",C1406&lt;30,"Over weight",C1406&gt;=30,"Obesity")</f>
        <v>Over weight</v>
      </c>
      <c r="K1406" s="7" t="str" cm="1">
        <f t="array" ref="K1406">_xlfn.IFS(D1406="Null","Unknown",D1406&lt;5.7,"Normal",D1406&lt;6.5,"Prediabetes",D1406&gt;=6.5,"Diabetes")</f>
        <v>Diabetes</v>
      </c>
      <c r="L1406" s="7" t="str">
        <f>_xlfn.XLOOKUP(A1406,'Hospitalisation Details'!$A:$A,'Hospitalisation Details'!$J:$J,)</f>
        <v>28-Nov-1978</v>
      </c>
      <c r="M1406" s="22">
        <f>+_xlfn.XLOOKUP(A1406,'Hospitalisation Details'!$A:$A,'Hospitalisation Details'!$F:$F)</f>
        <v>7623.52</v>
      </c>
      <c r="N1406" s="7" t="str">
        <f>_xlfn.XLOOKUP(A1406,'Hospitalisation Details'!$A:$A,'Hospitalisation Details'!$G:$G)</f>
        <v>tier - 2</v>
      </c>
      <c r="O1406" s="7" t="str">
        <f>_xlfn.XLOOKUP(A1406,'Hospitalisation Details'!$A:$A,'Hospitalisation Details'!$H:$H)</f>
        <v>tier - 1</v>
      </c>
      <c r="P1406" s="7" t="str">
        <f>_xlfn.XLOOKUP(A1406,'Hospitalisation Details'!$A:$A,'Hospitalisation Details'!$I:$I)</f>
        <v>R1011</v>
      </c>
      <c r="Q1406" s="28">
        <f>_xlfn.XLOOKUP(A1406,'Hospitalisation Details'!$A:$A,'Hospitalisation Details'!$K:$K)</f>
        <v>45</v>
      </c>
    </row>
    <row r="1407" spans="1:17" x14ac:dyDescent="0.3">
      <c r="A1407" s="27" t="s">
        <v>964</v>
      </c>
      <c r="B1407" s="7" t="str">
        <f>IFERROR(_xlfn.XLOOKUP(A1407,'Customer Names'!$A$2:$A$2336,'Customer Names'!$C$2:$C$2336),"Unknown")</f>
        <v xml:space="preserve">  Adam</v>
      </c>
      <c r="C1407" s="7">
        <f>_xlfn.XLOOKUP(A1407,'Medical Examinations'!$A$2:$A$2336,'Medical Examinations'!$B$2:$B$2336,AVERAGE('Medical Examinations'!$B$2:$B$2336))</f>
        <v>41.2</v>
      </c>
      <c r="D1407" s="7">
        <f>_xlfn.XLOOKUP(A1407,'Medical Examinations'!$A$2:$A$2336,'Medical Examinations'!$C$2:$C$2336,AVERAGE('Medical Examinations'!$C$2:$C$2336))</f>
        <v>4.18</v>
      </c>
      <c r="E1407" s="7" t="str">
        <f>_xlfn.XLOOKUP(A1407,'Medical Examinations'!$A:$A,'Medical Examinations'!$D:$D,"Unknown")</f>
        <v>Yes</v>
      </c>
      <c r="F1407" s="7" t="str">
        <f>_xlfn.XLOOKUP(A1407,'Medical Examinations'!$A:$A,'Medical Examinations'!$E:$E,"Unknown")</f>
        <v>No</v>
      </c>
      <c r="G1407" s="7" t="str">
        <f>_xlfn.XLOOKUP(A1407,'Medical Examinations'!$A:$A,'Medical Examinations'!$F:$F,"Unknown")</f>
        <v>No</v>
      </c>
      <c r="H1407" s="43">
        <f>_xlfn.XLOOKUP(Healthcare!A1407,'Medical Examinations'!$A:$A,'Medical Examinations'!$G:$G,0)</f>
        <v>0</v>
      </c>
      <c r="I1407" s="7" t="str">
        <f>_xlfn.XLOOKUP(A1407,'Medical Examinations'!$A:$A,'Medical Examinations'!$H:$H,"Unknown")</f>
        <v>No</v>
      </c>
      <c r="J1407" s="7" t="str" cm="1">
        <f t="array" ref="J1407">_xlfn.IFS(C1407&lt;18.5,"Under Weight",C1407&lt;=24.9,"Normal Weight",C1407&lt;30,"Over weight",C1407&gt;=30,"Obesity")</f>
        <v>Obesity</v>
      </c>
      <c r="K1407" s="7" t="str" cm="1">
        <f t="array" ref="K1407">_xlfn.IFS(D1407="Null","Unknown",D1407&lt;5.7,"Normal",D1407&lt;6.5,"Prediabetes",D1407&gt;=6.5,"Diabetes")</f>
        <v>Normal</v>
      </c>
      <c r="L1407" s="7" t="str">
        <f>_xlfn.XLOOKUP(A1407,'Hospitalisation Details'!$A:$A,'Hospitalisation Details'!$J:$J,)</f>
        <v>17-Sep-1996</v>
      </c>
      <c r="M1407" s="22">
        <f>+_xlfn.XLOOKUP(A1407,'Hospitalisation Details'!$A:$A,'Hospitalisation Details'!$F:$F)</f>
        <v>7623.13</v>
      </c>
      <c r="N1407" s="7" t="str">
        <f>_xlfn.XLOOKUP(A1407,'Hospitalisation Details'!$A:$A,'Hospitalisation Details'!$G:$G)</f>
        <v>tier - 2</v>
      </c>
      <c r="O1407" s="7" t="str">
        <f>_xlfn.XLOOKUP(A1407,'Hospitalisation Details'!$A:$A,'Hospitalisation Details'!$H:$H)</f>
        <v>tier - 3</v>
      </c>
      <c r="P1407" s="7" t="str">
        <f>_xlfn.XLOOKUP(A1407,'Hospitalisation Details'!$A:$A,'Hospitalisation Details'!$I:$I)</f>
        <v>R1011</v>
      </c>
      <c r="Q1407" s="28">
        <f>_xlfn.XLOOKUP(A1407,'Hospitalisation Details'!$A:$A,'Hospitalisation Details'!$K:$K)</f>
        <v>27</v>
      </c>
    </row>
    <row r="1408" spans="1:17" x14ac:dyDescent="0.3">
      <c r="A1408" s="27" t="s">
        <v>963</v>
      </c>
      <c r="B1408" s="7" t="str">
        <f>IFERROR(_xlfn.XLOOKUP(A1408,'Customer Names'!$A$2:$A$2336,'Customer Names'!$C$2:$C$2336),"Unknown")</f>
        <v xml:space="preserve">  Dana</v>
      </c>
      <c r="C1408" s="7">
        <f>_xlfn.XLOOKUP(A1408,'Medical Examinations'!$A$2:$A$2336,'Medical Examinations'!$B$2:$B$2336,AVERAGE('Medical Examinations'!$B$2:$B$2336))</f>
        <v>17.78</v>
      </c>
      <c r="D1408" s="7">
        <f>_xlfn.XLOOKUP(A1408,'Medical Examinations'!$A$2:$A$2336,'Medical Examinations'!$C$2:$C$2336,AVERAGE('Medical Examinations'!$C$2:$C$2336))</f>
        <v>8.19</v>
      </c>
      <c r="E1408" s="7" t="str">
        <f>_xlfn.XLOOKUP(A1408,'Medical Examinations'!$A:$A,'Medical Examinations'!$D:$D,"Unknown")</f>
        <v>No</v>
      </c>
      <c r="F1408" s="7" t="str">
        <f>_xlfn.XLOOKUP(A1408,'Medical Examinations'!$A:$A,'Medical Examinations'!$E:$E,"Unknown")</f>
        <v>No</v>
      </c>
      <c r="G1408" s="7" t="str">
        <f>_xlfn.XLOOKUP(A1408,'Medical Examinations'!$A:$A,'Medical Examinations'!$F:$F,"Unknown")</f>
        <v>No</v>
      </c>
      <c r="H1408" s="43">
        <f>_xlfn.XLOOKUP(Healthcare!A1408,'Medical Examinations'!$A:$A,'Medical Examinations'!$G:$G,0)</f>
        <v>0</v>
      </c>
      <c r="I1408" s="7" t="str">
        <f>_xlfn.XLOOKUP(A1408,'Medical Examinations'!$A:$A,'Medical Examinations'!$H:$H,"Unknown")</f>
        <v>No</v>
      </c>
      <c r="J1408" s="7" t="str" cm="1">
        <f t="array" ref="J1408">_xlfn.IFS(C1408&lt;18.5,"Under Weight",C1408&lt;=24.9,"Normal Weight",C1408&lt;30,"Over weight",C1408&gt;=30,"Obesity")</f>
        <v>Under Weight</v>
      </c>
      <c r="K1408" s="7" t="str" cm="1">
        <f t="array" ref="K1408">_xlfn.IFS(D1408="Null","Unknown",D1408&lt;5.7,"Normal",D1408&lt;6.5,"Prediabetes",D1408&gt;=6.5,"Diabetes")</f>
        <v>Diabetes</v>
      </c>
      <c r="L1408" s="7" t="str">
        <f>_xlfn.XLOOKUP(A1408,'Hospitalisation Details'!$A:$A,'Hospitalisation Details'!$J:$J,)</f>
        <v>3-Jul-1968</v>
      </c>
      <c r="M1408" s="22">
        <f>+_xlfn.XLOOKUP(A1408,'Hospitalisation Details'!$A:$A,'Hospitalisation Details'!$F:$F)</f>
        <v>7609.6</v>
      </c>
      <c r="N1408" s="7" t="str">
        <f>_xlfn.XLOOKUP(A1408,'Hospitalisation Details'!$A:$A,'Hospitalisation Details'!$G:$G)</f>
        <v>tier - 3</v>
      </c>
      <c r="O1408" s="7" t="str">
        <f>_xlfn.XLOOKUP(A1408,'Hospitalisation Details'!$A:$A,'Hospitalisation Details'!$H:$H)</f>
        <v>tier - 2</v>
      </c>
      <c r="P1408" s="7" t="str">
        <f>_xlfn.XLOOKUP(A1408,'Hospitalisation Details'!$A:$A,'Hospitalisation Details'!$I:$I)</f>
        <v>R1012</v>
      </c>
      <c r="Q1408" s="28">
        <f>_xlfn.XLOOKUP(A1408,'Hospitalisation Details'!$A:$A,'Hospitalisation Details'!$K:$K)</f>
        <v>55</v>
      </c>
    </row>
    <row r="1409" spans="1:17" x14ac:dyDescent="0.3">
      <c r="A1409" s="27" t="s">
        <v>962</v>
      </c>
      <c r="B1409" s="7" t="str">
        <f>IFERROR(_xlfn.XLOOKUP(A1409,'Customer Names'!$A$2:$A$2336,'Customer Names'!$C$2:$C$2336),"Unknown")</f>
        <v xml:space="preserve">  Eric W</v>
      </c>
      <c r="C1409" s="7">
        <f>_xlfn.XLOOKUP(A1409,'Medical Examinations'!$A$2:$A$2336,'Medical Examinations'!$B$2:$B$2336,AVERAGE('Medical Examinations'!$B$2:$B$2336))</f>
        <v>40.119999999999997</v>
      </c>
      <c r="D1409" s="7">
        <f>_xlfn.XLOOKUP(A1409,'Medical Examinations'!$A$2:$A$2336,'Medical Examinations'!$C$2:$C$2336,AVERAGE('Medical Examinations'!$C$2:$C$2336))</f>
        <v>6.22</v>
      </c>
      <c r="E1409" s="7" t="str">
        <f>_xlfn.XLOOKUP(A1409,'Medical Examinations'!$A:$A,'Medical Examinations'!$D:$D,"Unknown")</f>
        <v>Yes</v>
      </c>
      <c r="F1409" s="7" t="str">
        <f>_xlfn.XLOOKUP(A1409,'Medical Examinations'!$A:$A,'Medical Examinations'!$E:$E,"Unknown")</f>
        <v>No</v>
      </c>
      <c r="G1409" s="7" t="str">
        <f>_xlfn.XLOOKUP(A1409,'Medical Examinations'!$A:$A,'Medical Examinations'!$F:$F,"Unknown")</f>
        <v>Yes</v>
      </c>
      <c r="H1409" s="43">
        <f>_xlfn.XLOOKUP(Healthcare!A1409,'Medical Examinations'!$A:$A,'Medical Examinations'!$G:$G,0)</f>
        <v>1</v>
      </c>
      <c r="I1409" s="7" t="str">
        <f>_xlfn.XLOOKUP(A1409,'Medical Examinations'!$A:$A,'Medical Examinations'!$H:$H,"Unknown")</f>
        <v>No</v>
      </c>
      <c r="J1409" s="7" t="str" cm="1">
        <f t="array" ref="J1409">_xlfn.IFS(C1409&lt;18.5,"Under Weight",C1409&lt;=24.9,"Normal Weight",C1409&lt;30,"Over weight",C1409&gt;=30,"Obesity")</f>
        <v>Obesity</v>
      </c>
      <c r="K1409" s="7" t="str" cm="1">
        <f t="array" ref="K1409">_xlfn.IFS(D1409="Null","Unknown",D1409&lt;5.7,"Normal",D1409&lt;6.5,"Prediabetes",D1409&gt;=6.5,"Diabetes")</f>
        <v>Prediabetes</v>
      </c>
      <c r="L1409" s="7" t="str">
        <f>_xlfn.XLOOKUP(A1409,'Hospitalisation Details'!$A:$A,'Hospitalisation Details'!$J:$J,)</f>
        <v>30-Sep-1997</v>
      </c>
      <c r="M1409" s="22">
        <f>+_xlfn.XLOOKUP(A1409,'Hospitalisation Details'!$A:$A,'Hospitalisation Details'!$F:$F)</f>
        <v>7607.03</v>
      </c>
      <c r="N1409" s="7" t="str">
        <f>_xlfn.XLOOKUP(A1409,'Hospitalisation Details'!$A:$A,'Hospitalisation Details'!$G:$G)</f>
        <v>tier - 2</v>
      </c>
      <c r="O1409" s="7" t="str">
        <f>_xlfn.XLOOKUP(A1409,'Hospitalisation Details'!$A:$A,'Hospitalisation Details'!$H:$H)</f>
        <v>tier - 2</v>
      </c>
      <c r="P1409" s="7" t="str">
        <f>_xlfn.XLOOKUP(A1409,'Hospitalisation Details'!$A:$A,'Hospitalisation Details'!$I:$I)</f>
        <v>R1012</v>
      </c>
      <c r="Q1409" s="28">
        <f>_xlfn.XLOOKUP(A1409,'Hospitalisation Details'!$A:$A,'Hospitalisation Details'!$K:$K)</f>
        <v>26</v>
      </c>
    </row>
    <row r="1410" spans="1:17" x14ac:dyDescent="0.3">
      <c r="A1410" s="27" t="s">
        <v>961</v>
      </c>
      <c r="B1410" s="7" t="str">
        <f>IFERROR(_xlfn.XLOOKUP(A1410,'Customer Names'!$A$2:$A$2336,'Customer Names'!$C$2:$C$2336),"Unknown")</f>
        <v xml:space="preserve">  Matthew D</v>
      </c>
      <c r="C1410" s="7">
        <f>_xlfn.XLOOKUP(A1410,'Medical Examinations'!$A$2:$A$2336,'Medical Examinations'!$B$2:$B$2336,AVERAGE('Medical Examinations'!$B$2:$B$2336))</f>
        <v>19.350000000000001</v>
      </c>
      <c r="D1410" s="7">
        <f>_xlfn.XLOOKUP(A1410,'Medical Examinations'!$A$2:$A$2336,'Medical Examinations'!$C$2:$C$2336,AVERAGE('Medical Examinations'!$C$2:$C$2336))</f>
        <v>8.2200000000000006</v>
      </c>
      <c r="E1410" s="7" t="str">
        <f>_xlfn.XLOOKUP(A1410,'Medical Examinations'!$A:$A,'Medical Examinations'!$D:$D,"Unknown")</f>
        <v>Yes</v>
      </c>
      <c r="F1410" s="7" t="str">
        <f>_xlfn.XLOOKUP(A1410,'Medical Examinations'!$A:$A,'Medical Examinations'!$E:$E,"Unknown")</f>
        <v>No</v>
      </c>
      <c r="G1410" s="7" t="str">
        <f>_xlfn.XLOOKUP(A1410,'Medical Examinations'!$A:$A,'Medical Examinations'!$F:$F,"Unknown")</f>
        <v>No</v>
      </c>
      <c r="H1410" s="43">
        <f>_xlfn.XLOOKUP(Healthcare!A1410,'Medical Examinations'!$A:$A,'Medical Examinations'!$G:$G,0)</f>
        <v>0</v>
      </c>
      <c r="I1410" s="7" t="str">
        <f>_xlfn.XLOOKUP(A1410,'Medical Examinations'!$A:$A,'Medical Examinations'!$H:$H,"Unknown")</f>
        <v>No</v>
      </c>
      <c r="J1410" s="7" t="str" cm="1">
        <f t="array" ref="J1410">_xlfn.IFS(C1410&lt;18.5,"Under Weight",C1410&lt;=24.9,"Normal Weight",C1410&lt;30,"Over weight",C1410&gt;=30,"Obesity")</f>
        <v>Normal Weight</v>
      </c>
      <c r="K1410" s="7" t="str" cm="1">
        <f t="array" ref="K1410">_xlfn.IFS(D1410="Null","Unknown",D1410&lt;5.7,"Normal",D1410&lt;6.5,"Prediabetes",D1410&gt;=6.5,"Diabetes")</f>
        <v>Diabetes</v>
      </c>
      <c r="L1410" s="7" t="str">
        <f>_xlfn.XLOOKUP(A1410,'Hospitalisation Details'!$A:$A,'Hospitalisation Details'!$J:$J,)</f>
        <v>17-Jul-1967</v>
      </c>
      <c r="M1410" s="22">
        <f>+_xlfn.XLOOKUP(A1410,'Hospitalisation Details'!$A:$A,'Hospitalisation Details'!$F:$F)</f>
        <v>7585.62</v>
      </c>
      <c r="N1410" s="7" t="str">
        <f>_xlfn.XLOOKUP(A1410,'Hospitalisation Details'!$A:$A,'Hospitalisation Details'!$G:$G)</f>
        <v>tier - 3</v>
      </c>
      <c r="O1410" s="7" t="str">
        <f>_xlfn.XLOOKUP(A1410,'Hospitalisation Details'!$A:$A,'Hospitalisation Details'!$H:$H)</f>
        <v>tier - 2</v>
      </c>
      <c r="P1410" s="7" t="str">
        <f>_xlfn.XLOOKUP(A1410,'Hospitalisation Details'!$A:$A,'Hospitalisation Details'!$I:$I)</f>
        <v>R1013</v>
      </c>
      <c r="Q1410" s="28">
        <f>_xlfn.XLOOKUP(A1410,'Hospitalisation Details'!$A:$A,'Hospitalisation Details'!$K:$K)</f>
        <v>56</v>
      </c>
    </row>
    <row r="1411" spans="1:17" x14ac:dyDescent="0.3">
      <c r="A1411" s="27" t="s">
        <v>960</v>
      </c>
      <c r="B1411" s="7" t="str">
        <f>IFERROR(_xlfn.XLOOKUP(A1411,'Customer Names'!$A$2:$A$2336,'Customer Names'!$C$2:$C$2336),"Unknown")</f>
        <v xml:space="preserve">  Eoghan</v>
      </c>
      <c r="C1411" s="7">
        <f>_xlfn.XLOOKUP(A1411,'Medical Examinations'!$A$2:$A$2336,'Medical Examinations'!$B$2:$B$2336,AVERAGE('Medical Examinations'!$B$2:$B$2336))</f>
        <v>36.69</v>
      </c>
      <c r="D1411" s="7">
        <f>_xlfn.XLOOKUP(A1411,'Medical Examinations'!$A$2:$A$2336,'Medical Examinations'!$C$2:$C$2336,AVERAGE('Medical Examinations'!$C$2:$C$2336))</f>
        <v>6.15</v>
      </c>
      <c r="E1411" s="7" t="str">
        <f>_xlfn.XLOOKUP(A1411,'Medical Examinations'!$A:$A,'Medical Examinations'!$D:$D,"Unknown")</f>
        <v>No</v>
      </c>
      <c r="F1411" s="7" t="str">
        <f>_xlfn.XLOOKUP(A1411,'Medical Examinations'!$A:$A,'Medical Examinations'!$E:$E,"Unknown")</f>
        <v>No</v>
      </c>
      <c r="G1411" s="7" t="str">
        <f>_xlfn.XLOOKUP(A1411,'Medical Examinations'!$A:$A,'Medical Examinations'!$F:$F,"Unknown")</f>
        <v>No</v>
      </c>
      <c r="H1411" s="43">
        <f>_xlfn.XLOOKUP(Healthcare!A1411,'Medical Examinations'!$A:$A,'Medical Examinations'!$G:$G,0)</f>
        <v>0</v>
      </c>
      <c r="I1411" s="7" t="str">
        <f>_xlfn.XLOOKUP(A1411,'Medical Examinations'!$A:$A,'Medical Examinations'!$H:$H,"Unknown")</f>
        <v>No</v>
      </c>
      <c r="J1411" s="7" t="str" cm="1">
        <f t="array" ref="J1411">_xlfn.IFS(C1411&lt;18.5,"Under Weight",C1411&lt;=24.9,"Normal Weight",C1411&lt;30,"Over weight",C1411&gt;=30,"Obesity")</f>
        <v>Obesity</v>
      </c>
      <c r="K1411" s="7" t="str" cm="1">
        <f t="array" ref="K1411">_xlfn.IFS(D1411="Null","Unknown",D1411&lt;5.7,"Normal",D1411&lt;6.5,"Prediabetes",D1411&gt;=6.5,"Diabetes")</f>
        <v>Prediabetes</v>
      </c>
      <c r="L1411" s="7" t="str">
        <f>_xlfn.XLOOKUP(A1411,'Hospitalisation Details'!$A:$A,'Hospitalisation Details'!$J:$J,)</f>
        <v>14-Aug-1994</v>
      </c>
      <c r="M1411" s="22">
        <f>+_xlfn.XLOOKUP(A1411,'Hospitalisation Details'!$A:$A,'Hospitalisation Details'!$F:$F)</f>
        <v>7567.13</v>
      </c>
      <c r="N1411" s="7" t="str">
        <f>_xlfn.XLOOKUP(A1411,'Hospitalisation Details'!$A:$A,'Hospitalisation Details'!$G:$G)</f>
        <v>tier - 2</v>
      </c>
      <c r="O1411" s="7" t="str">
        <f>_xlfn.XLOOKUP(A1411,'Hospitalisation Details'!$A:$A,'Hospitalisation Details'!$H:$H)</f>
        <v>tier - 2</v>
      </c>
      <c r="P1411" s="7" t="str">
        <f>_xlfn.XLOOKUP(A1411,'Hospitalisation Details'!$A:$A,'Hospitalisation Details'!$I:$I)</f>
        <v>R1021</v>
      </c>
      <c r="Q1411" s="28">
        <f>_xlfn.XLOOKUP(A1411,'Hospitalisation Details'!$A:$A,'Hospitalisation Details'!$K:$K)</f>
        <v>29</v>
      </c>
    </row>
    <row r="1412" spans="1:17" x14ac:dyDescent="0.3">
      <c r="A1412" s="27" t="s">
        <v>959</v>
      </c>
      <c r="B1412" s="7" t="str">
        <f>IFERROR(_xlfn.XLOOKUP(A1412,'Customer Names'!$A$2:$A$2336,'Customer Names'!$C$2:$C$2336),"Unknown")</f>
        <v xml:space="preserve">  Pamela W</v>
      </c>
      <c r="C1412" s="7">
        <f>_xlfn.XLOOKUP(A1412,'Medical Examinations'!$A$2:$A$2336,'Medical Examinations'!$B$2:$B$2336,AVERAGE('Medical Examinations'!$B$2:$B$2336))</f>
        <v>28.51</v>
      </c>
      <c r="D1412" s="7">
        <f>_xlfn.XLOOKUP(A1412,'Medical Examinations'!$A$2:$A$2336,'Medical Examinations'!$C$2:$C$2336,AVERAGE('Medical Examinations'!$C$2:$C$2336))</f>
        <v>5.65</v>
      </c>
      <c r="E1412" s="7" t="str">
        <f>_xlfn.XLOOKUP(A1412,'Medical Examinations'!$A:$A,'Medical Examinations'!$D:$D,"Unknown")</f>
        <v>Yes</v>
      </c>
      <c r="F1412" s="7" t="str">
        <f>_xlfn.XLOOKUP(A1412,'Medical Examinations'!$A:$A,'Medical Examinations'!$E:$E,"Unknown")</f>
        <v>No</v>
      </c>
      <c r="G1412" s="7" t="str">
        <f>_xlfn.XLOOKUP(A1412,'Medical Examinations'!$A:$A,'Medical Examinations'!$F:$F,"Unknown")</f>
        <v>No</v>
      </c>
      <c r="H1412" s="43">
        <f>_xlfn.XLOOKUP(Healthcare!A1412,'Medical Examinations'!$A:$A,'Medical Examinations'!$G:$G,0)</f>
        <v>1</v>
      </c>
      <c r="I1412" s="7" t="str">
        <f>_xlfn.XLOOKUP(A1412,'Medical Examinations'!$A:$A,'Medical Examinations'!$H:$H,"Unknown")</f>
        <v>No</v>
      </c>
      <c r="J1412" s="7" t="str" cm="1">
        <f t="array" ref="J1412">_xlfn.IFS(C1412&lt;18.5,"Under Weight",C1412&lt;=24.9,"Normal Weight",C1412&lt;30,"Over weight",C1412&gt;=30,"Obesity")</f>
        <v>Over weight</v>
      </c>
      <c r="K1412" s="7" t="str" cm="1">
        <f t="array" ref="K1412">_xlfn.IFS(D1412="Null","Unknown",D1412&lt;5.7,"Normal",D1412&lt;6.5,"Prediabetes",D1412&gt;=6.5,"Diabetes")</f>
        <v>Normal</v>
      </c>
      <c r="L1412" s="7" t="str">
        <f>_xlfn.XLOOKUP(A1412,'Hospitalisation Details'!$A:$A,'Hospitalisation Details'!$J:$J,)</f>
        <v>15-Dec-1988</v>
      </c>
      <c r="M1412" s="22">
        <f>+_xlfn.XLOOKUP(A1412,'Hospitalisation Details'!$A:$A,'Hospitalisation Details'!$F:$F)</f>
        <v>7538.52</v>
      </c>
      <c r="N1412" s="7" t="str">
        <f>_xlfn.XLOOKUP(A1412,'Hospitalisation Details'!$A:$A,'Hospitalisation Details'!$G:$G)</f>
        <v>tier - 2</v>
      </c>
      <c r="O1412" s="7" t="str">
        <f>_xlfn.XLOOKUP(A1412,'Hospitalisation Details'!$A:$A,'Hospitalisation Details'!$H:$H)</f>
        <v>tier - 2</v>
      </c>
      <c r="P1412" s="7" t="str">
        <f>_xlfn.XLOOKUP(A1412,'Hospitalisation Details'!$A:$A,'Hospitalisation Details'!$I:$I)</f>
        <v>R1012</v>
      </c>
      <c r="Q1412" s="28">
        <f>_xlfn.XLOOKUP(A1412,'Hospitalisation Details'!$A:$A,'Hospitalisation Details'!$K:$K)</f>
        <v>35</v>
      </c>
    </row>
    <row r="1413" spans="1:17" x14ac:dyDescent="0.3">
      <c r="A1413" s="27" t="s">
        <v>958</v>
      </c>
      <c r="B1413" s="7" t="str">
        <f>IFERROR(_xlfn.XLOOKUP(A1413,'Customer Names'!$A$2:$A$2336,'Customer Names'!$C$2:$C$2336),"Unknown")</f>
        <v xml:space="preserve">  Lindsey M</v>
      </c>
      <c r="C1413" s="7">
        <f>_xlfn.XLOOKUP(A1413,'Medical Examinations'!$A$2:$A$2336,'Medical Examinations'!$B$2:$B$2336,AVERAGE('Medical Examinations'!$B$2:$B$2336))</f>
        <v>30.21</v>
      </c>
      <c r="D1413" s="7">
        <f>_xlfn.XLOOKUP(A1413,'Medical Examinations'!$A$2:$A$2336,'Medical Examinations'!$C$2:$C$2336,AVERAGE('Medical Examinations'!$C$2:$C$2336))</f>
        <v>5.5</v>
      </c>
      <c r="E1413" s="7" t="str">
        <f>_xlfn.XLOOKUP(A1413,'Medical Examinations'!$A:$A,'Medical Examinations'!$D:$D,"Unknown")</f>
        <v>No</v>
      </c>
      <c r="F1413" s="7" t="str">
        <f>_xlfn.XLOOKUP(A1413,'Medical Examinations'!$A:$A,'Medical Examinations'!$E:$E,"Unknown")</f>
        <v>No</v>
      </c>
      <c r="G1413" s="7" t="str">
        <f>_xlfn.XLOOKUP(A1413,'Medical Examinations'!$A:$A,'Medical Examinations'!$F:$F,"Unknown")</f>
        <v>No</v>
      </c>
      <c r="H1413" s="43">
        <f>_xlfn.XLOOKUP(Healthcare!A1413,'Medical Examinations'!$A:$A,'Medical Examinations'!$G:$G,0)</f>
        <v>1</v>
      </c>
      <c r="I1413" s="7" t="str">
        <f>_xlfn.XLOOKUP(A1413,'Medical Examinations'!$A:$A,'Medical Examinations'!$H:$H,"Unknown")</f>
        <v>No</v>
      </c>
      <c r="J1413" s="7" t="str" cm="1">
        <f t="array" ref="J1413">_xlfn.IFS(C1413&lt;18.5,"Under Weight",C1413&lt;=24.9,"Normal Weight",C1413&lt;30,"Over weight",C1413&gt;=30,"Obesity")</f>
        <v>Obesity</v>
      </c>
      <c r="K1413" s="7" t="str" cm="1">
        <f t="array" ref="K1413">_xlfn.IFS(D1413="Null","Unknown",D1413&lt;5.7,"Normal",D1413&lt;6.5,"Prediabetes",D1413&gt;=6.5,"Diabetes")</f>
        <v>Normal</v>
      </c>
      <c r="L1413" s="7" t="str">
        <f>_xlfn.XLOOKUP(A1413,'Hospitalisation Details'!$A:$A,'Hospitalisation Details'!$J:$J,)</f>
        <v>22-Aug-1984</v>
      </c>
      <c r="M1413" s="22">
        <f>+_xlfn.XLOOKUP(A1413,'Hospitalisation Details'!$A:$A,'Hospitalisation Details'!$F:$F)</f>
        <v>7537.16</v>
      </c>
      <c r="N1413" s="7" t="str">
        <f>_xlfn.XLOOKUP(A1413,'Hospitalisation Details'!$A:$A,'Hospitalisation Details'!$G:$G)</f>
        <v>tier - 2</v>
      </c>
      <c r="O1413" s="7" t="str">
        <f>_xlfn.XLOOKUP(A1413,'Hospitalisation Details'!$A:$A,'Hospitalisation Details'!$H:$H)</f>
        <v>tier - 2</v>
      </c>
      <c r="P1413" s="7" t="str">
        <f>_xlfn.XLOOKUP(A1413,'Hospitalisation Details'!$A:$A,'Hospitalisation Details'!$I:$I)</f>
        <v>R1012</v>
      </c>
      <c r="Q1413" s="28">
        <f>_xlfn.XLOOKUP(A1413,'Hospitalisation Details'!$A:$A,'Hospitalisation Details'!$K:$K)</f>
        <v>39</v>
      </c>
    </row>
    <row r="1414" spans="1:17" x14ac:dyDescent="0.3">
      <c r="A1414" s="27" t="s">
        <v>957</v>
      </c>
      <c r="B1414" s="7" t="str">
        <f>IFERROR(_xlfn.XLOOKUP(A1414,'Customer Names'!$A$2:$A$2336,'Customer Names'!$C$2:$C$2336),"Unknown")</f>
        <v xml:space="preserve">  Kassie</v>
      </c>
      <c r="C1414" s="7">
        <f>_xlfn.XLOOKUP(A1414,'Medical Examinations'!$A$2:$A$2336,'Medical Examinations'!$B$2:$B$2336,AVERAGE('Medical Examinations'!$B$2:$B$2336))</f>
        <v>24.33</v>
      </c>
      <c r="D1414" s="7">
        <f>_xlfn.XLOOKUP(A1414,'Medical Examinations'!$A$2:$A$2336,'Medical Examinations'!$C$2:$C$2336,AVERAGE('Medical Examinations'!$C$2:$C$2336))</f>
        <v>8</v>
      </c>
      <c r="E1414" s="7" t="str">
        <f>_xlfn.XLOOKUP(A1414,'Medical Examinations'!$A:$A,'Medical Examinations'!$D:$D,"Unknown")</f>
        <v>No</v>
      </c>
      <c r="F1414" s="7" t="str">
        <f>_xlfn.XLOOKUP(A1414,'Medical Examinations'!$A:$A,'Medical Examinations'!$E:$E,"Unknown")</f>
        <v>No</v>
      </c>
      <c r="G1414" s="7" t="str">
        <f>_xlfn.XLOOKUP(A1414,'Medical Examinations'!$A:$A,'Medical Examinations'!$F:$F,"Unknown")</f>
        <v>No</v>
      </c>
      <c r="H1414" s="43">
        <f>_xlfn.XLOOKUP(Healthcare!A1414,'Medical Examinations'!$A:$A,'Medical Examinations'!$G:$G,0)</f>
        <v>0</v>
      </c>
      <c r="I1414" s="7" t="str">
        <f>_xlfn.XLOOKUP(A1414,'Medical Examinations'!$A:$A,'Medical Examinations'!$H:$H,"Unknown")</f>
        <v>No</v>
      </c>
      <c r="J1414" s="7" t="str" cm="1">
        <f t="array" ref="J1414">_xlfn.IFS(C1414&lt;18.5,"Under Weight",C1414&lt;=24.9,"Normal Weight",C1414&lt;30,"Over weight",C1414&gt;=30,"Obesity")</f>
        <v>Normal Weight</v>
      </c>
      <c r="K1414" s="7" t="str" cm="1">
        <f t="array" ref="K1414">_xlfn.IFS(D1414="Null","Unknown",D1414&lt;5.7,"Normal",D1414&lt;6.5,"Prediabetes",D1414&gt;=6.5,"Diabetes")</f>
        <v>Diabetes</v>
      </c>
      <c r="L1414" s="7" t="str">
        <f>_xlfn.XLOOKUP(A1414,'Hospitalisation Details'!$A:$A,'Hospitalisation Details'!$J:$J,)</f>
        <v>14-Dec-1978</v>
      </c>
      <c r="M1414" s="22">
        <f>+_xlfn.XLOOKUP(A1414,'Hospitalisation Details'!$A:$A,'Hospitalisation Details'!$F:$F)</f>
        <v>7531.7</v>
      </c>
      <c r="N1414" s="7" t="str">
        <f>_xlfn.XLOOKUP(A1414,'Hospitalisation Details'!$A:$A,'Hospitalisation Details'!$G:$G)</f>
        <v>tier - 2</v>
      </c>
      <c r="O1414" s="7" t="str">
        <f>_xlfn.XLOOKUP(A1414,'Hospitalisation Details'!$A:$A,'Hospitalisation Details'!$H:$H)</f>
        <v>tier - 1</v>
      </c>
      <c r="P1414" s="7" t="str">
        <f>_xlfn.XLOOKUP(A1414,'Hospitalisation Details'!$A:$A,'Hospitalisation Details'!$I:$I)</f>
        <v>R1013</v>
      </c>
      <c r="Q1414" s="28">
        <f>_xlfn.XLOOKUP(A1414,'Hospitalisation Details'!$A:$A,'Hospitalisation Details'!$K:$K)</f>
        <v>45</v>
      </c>
    </row>
    <row r="1415" spans="1:17" x14ac:dyDescent="0.3">
      <c r="A1415" s="27" t="s">
        <v>956</v>
      </c>
      <c r="B1415" s="7" t="str">
        <f>IFERROR(_xlfn.XLOOKUP(A1415,'Customer Names'!$A$2:$A$2336,'Customer Names'!$C$2:$C$2336),"Unknown")</f>
        <v xml:space="preserve">  Matthew</v>
      </c>
      <c r="C1415" s="7">
        <f>_xlfn.XLOOKUP(A1415,'Medical Examinations'!$A$2:$A$2336,'Medical Examinations'!$B$2:$B$2336,AVERAGE('Medical Examinations'!$B$2:$B$2336))</f>
        <v>19.855</v>
      </c>
      <c r="D1415" s="7">
        <f>_xlfn.XLOOKUP(A1415,'Medical Examinations'!$A$2:$A$2336,'Medical Examinations'!$C$2:$C$2336,AVERAGE('Medical Examinations'!$C$2:$C$2336))</f>
        <v>5.71</v>
      </c>
      <c r="E1415" s="7" t="str">
        <f>_xlfn.XLOOKUP(A1415,'Medical Examinations'!$A:$A,'Medical Examinations'!$D:$D,"Unknown")</f>
        <v>Yes</v>
      </c>
      <c r="F1415" s="7" t="str">
        <f>_xlfn.XLOOKUP(A1415,'Medical Examinations'!$A:$A,'Medical Examinations'!$E:$E,"Unknown")</f>
        <v>No</v>
      </c>
      <c r="G1415" s="7" t="str">
        <f>_xlfn.XLOOKUP(A1415,'Medical Examinations'!$A:$A,'Medical Examinations'!$F:$F,"Unknown")</f>
        <v>No</v>
      </c>
      <c r="H1415" s="43">
        <f>_xlfn.XLOOKUP(Healthcare!A1415,'Medical Examinations'!$A:$A,'Medical Examinations'!$G:$G,0)</f>
        <v>0</v>
      </c>
      <c r="I1415" s="7" t="str">
        <f>_xlfn.XLOOKUP(A1415,'Medical Examinations'!$A:$A,'Medical Examinations'!$H:$H,"Unknown")</f>
        <v>No</v>
      </c>
      <c r="J1415" s="7" t="str" cm="1">
        <f t="array" ref="J1415">_xlfn.IFS(C1415&lt;18.5,"Under Weight",C1415&lt;=24.9,"Normal Weight",C1415&lt;30,"Over weight",C1415&gt;=30,"Obesity")</f>
        <v>Normal Weight</v>
      </c>
      <c r="K1415" s="7" t="str" cm="1">
        <f t="array" ref="K1415">_xlfn.IFS(D1415="Null","Unknown",D1415&lt;5.7,"Normal",D1415&lt;6.5,"Prediabetes",D1415&gt;=6.5,"Diabetes")</f>
        <v>Prediabetes</v>
      </c>
      <c r="L1415" s="7" t="str">
        <f>_xlfn.XLOOKUP(A1415,'Hospitalisation Details'!$A:$A,'Hospitalisation Details'!$J:$J,)</f>
        <v>10-Oct-1976</v>
      </c>
      <c r="M1415" s="22">
        <f>+_xlfn.XLOOKUP(A1415,'Hospitalisation Details'!$A:$A,'Hospitalisation Details'!$F:$F)</f>
        <v>7526.71</v>
      </c>
      <c r="N1415" s="7" t="str">
        <f>_xlfn.XLOOKUP(A1415,'Hospitalisation Details'!$A:$A,'Hospitalisation Details'!$G:$G)</f>
        <v>tier - 3</v>
      </c>
      <c r="O1415" s="7" t="str">
        <f>_xlfn.XLOOKUP(A1415,'Hospitalisation Details'!$A:$A,'Hospitalisation Details'!$H:$H)</f>
        <v>tier - 1</v>
      </c>
      <c r="P1415" s="7" t="str">
        <f>_xlfn.XLOOKUP(A1415,'Hospitalisation Details'!$A:$A,'Hospitalisation Details'!$I:$I)</f>
        <v>R1012</v>
      </c>
      <c r="Q1415" s="28">
        <f>_xlfn.XLOOKUP(A1415,'Hospitalisation Details'!$A:$A,'Hospitalisation Details'!$K:$K)</f>
        <v>47</v>
      </c>
    </row>
    <row r="1416" spans="1:17" x14ac:dyDescent="0.3">
      <c r="A1416" s="27" t="s">
        <v>955</v>
      </c>
      <c r="B1416" s="7" t="str">
        <f>IFERROR(_xlfn.XLOOKUP(A1416,'Customer Names'!$A$2:$A$2336,'Customer Names'!$C$2:$C$2336),"Unknown")</f>
        <v xml:space="preserve">  Ruben Dario</v>
      </c>
      <c r="C1416" s="7">
        <f>_xlfn.XLOOKUP(A1416,'Medical Examinations'!$A$2:$A$2336,'Medical Examinations'!$B$2:$B$2336,AVERAGE('Medical Examinations'!$B$2:$B$2336))</f>
        <v>25.364999999999998</v>
      </c>
      <c r="D1416" s="7">
        <f>_xlfn.XLOOKUP(A1416,'Medical Examinations'!$A$2:$A$2336,'Medical Examinations'!$C$2:$C$2336,AVERAGE('Medical Examinations'!$C$2:$C$2336))</f>
        <v>11.71</v>
      </c>
      <c r="E1416" s="7" t="str">
        <f>_xlfn.XLOOKUP(A1416,'Medical Examinations'!$A:$A,'Medical Examinations'!$D:$D,"Unknown")</f>
        <v>No</v>
      </c>
      <c r="F1416" s="7" t="str">
        <f>_xlfn.XLOOKUP(A1416,'Medical Examinations'!$A:$A,'Medical Examinations'!$E:$E,"Unknown")</f>
        <v>No</v>
      </c>
      <c r="G1416" s="7" t="str">
        <f>_xlfn.XLOOKUP(A1416,'Medical Examinations'!$A:$A,'Medical Examinations'!$F:$F,"Unknown")</f>
        <v>No</v>
      </c>
      <c r="H1416" s="43">
        <f>_xlfn.XLOOKUP(Healthcare!A1416,'Medical Examinations'!$A:$A,'Medical Examinations'!$G:$G,0)</f>
        <v>0</v>
      </c>
      <c r="I1416" s="7" t="str">
        <f>_xlfn.XLOOKUP(A1416,'Medical Examinations'!$A:$A,'Medical Examinations'!$H:$H,"Unknown")</f>
        <v>No</v>
      </c>
      <c r="J1416" s="7" t="str" cm="1">
        <f t="array" ref="J1416">_xlfn.IFS(C1416&lt;18.5,"Under Weight",C1416&lt;=24.9,"Normal Weight",C1416&lt;30,"Over weight",C1416&gt;=30,"Obesity")</f>
        <v>Over weight</v>
      </c>
      <c r="K1416" s="7" t="str" cm="1">
        <f t="array" ref="K1416">_xlfn.IFS(D1416="Null","Unknown",D1416&lt;5.7,"Normal",D1416&lt;6.5,"Prediabetes",D1416&gt;=6.5,"Diabetes")</f>
        <v>Diabetes</v>
      </c>
      <c r="L1416" s="7" t="str">
        <f>_xlfn.XLOOKUP(A1416,'Hospitalisation Details'!$A:$A,'Hospitalisation Details'!$J:$J,)</f>
        <v>18-Oct-1978</v>
      </c>
      <c r="M1416" s="22">
        <f>+_xlfn.XLOOKUP(A1416,'Hospitalisation Details'!$A:$A,'Hospitalisation Details'!$F:$F)</f>
        <v>7518.03</v>
      </c>
      <c r="N1416" s="7" t="str">
        <f>_xlfn.XLOOKUP(A1416,'Hospitalisation Details'!$A:$A,'Hospitalisation Details'!$G:$G)</f>
        <v>tier - 2</v>
      </c>
      <c r="O1416" s="7" t="str">
        <f>_xlfn.XLOOKUP(A1416,'Hospitalisation Details'!$A:$A,'Hospitalisation Details'!$H:$H)</f>
        <v>tier - 3</v>
      </c>
      <c r="P1416" s="7" t="str">
        <f>_xlfn.XLOOKUP(A1416,'Hospitalisation Details'!$A:$A,'Hospitalisation Details'!$I:$I)</f>
        <v>R1012</v>
      </c>
      <c r="Q1416" s="28">
        <f>_xlfn.XLOOKUP(A1416,'Hospitalisation Details'!$A:$A,'Hospitalisation Details'!$K:$K)</f>
        <v>45</v>
      </c>
    </row>
    <row r="1417" spans="1:17" x14ac:dyDescent="0.3">
      <c r="A1417" s="27" t="s">
        <v>954</v>
      </c>
      <c r="B1417" s="7" t="str">
        <f>IFERROR(_xlfn.XLOOKUP(A1417,'Customer Names'!$A$2:$A$2336,'Customer Names'!$C$2:$C$2336),"Unknown")</f>
        <v xml:space="preserve">  Kevin</v>
      </c>
      <c r="C1417" s="7">
        <f>_xlfn.XLOOKUP(A1417,'Medical Examinations'!$A$2:$A$2336,'Medical Examinations'!$B$2:$B$2336,AVERAGE('Medical Examinations'!$B$2:$B$2336))</f>
        <v>29.6</v>
      </c>
      <c r="D1417" s="7">
        <f>_xlfn.XLOOKUP(A1417,'Medical Examinations'!$A$2:$A$2336,'Medical Examinations'!$C$2:$C$2336,AVERAGE('Medical Examinations'!$C$2:$C$2336))</f>
        <v>6.17</v>
      </c>
      <c r="E1417" s="7" t="str">
        <f>_xlfn.XLOOKUP(A1417,'Medical Examinations'!$A:$A,'Medical Examinations'!$D:$D,"Unknown")</f>
        <v>Yes</v>
      </c>
      <c r="F1417" s="7" t="str">
        <f>_xlfn.XLOOKUP(A1417,'Medical Examinations'!$A:$A,'Medical Examinations'!$E:$E,"Unknown")</f>
        <v>No</v>
      </c>
      <c r="G1417" s="7" t="str">
        <f>_xlfn.XLOOKUP(A1417,'Medical Examinations'!$A:$A,'Medical Examinations'!$F:$F,"Unknown")</f>
        <v>Yes</v>
      </c>
      <c r="H1417" s="43">
        <f>_xlfn.XLOOKUP(Healthcare!A1417,'Medical Examinations'!$A:$A,'Medical Examinations'!$G:$G,0)</f>
        <v>1</v>
      </c>
      <c r="I1417" s="7" t="str">
        <f>_xlfn.XLOOKUP(A1417,'Medical Examinations'!$A:$A,'Medical Examinations'!$H:$H,"Unknown")</f>
        <v>No</v>
      </c>
      <c r="J1417" s="7" t="str" cm="1">
        <f t="array" ref="J1417">_xlfn.IFS(C1417&lt;18.5,"Under Weight",C1417&lt;=24.9,"Normal Weight",C1417&lt;30,"Over weight",C1417&gt;=30,"Obesity")</f>
        <v>Over weight</v>
      </c>
      <c r="K1417" s="7" t="str" cm="1">
        <f t="array" ref="K1417">_xlfn.IFS(D1417="Null","Unknown",D1417&lt;5.7,"Normal",D1417&lt;6.5,"Prediabetes",D1417&gt;=6.5,"Diabetes")</f>
        <v>Prediabetes</v>
      </c>
      <c r="L1417" s="7" t="str">
        <f>_xlfn.XLOOKUP(A1417,'Hospitalisation Details'!$A:$A,'Hospitalisation Details'!$J:$J,)</f>
        <v>10-Jul-1983</v>
      </c>
      <c r="M1417" s="22">
        <f>+_xlfn.XLOOKUP(A1417,'Hospitalisation Details'!$A:$A,'Hospitalisation Details'!$F:$F)</f>
        <v>7512.27</v>
      </c>
      <c r="N1417" s="7" t="str">
        <f>_xlfn.XLOOKUP(A1417,'Hospitalisation Details'!$A:$A,'Hospitalisation Details'!$G:$G)</f>
        <v>tier - 3</v>
      </c>
      <c r="O1417" s="7" t="str">
        <f>_xlfn.XLOOKUP(A1417,'Hospitalisation Details'!$A:$A,'Hospitalisation Details'!$H:$H)</f>
        <v>tier - 2</v>
      </c>
      <c r="P1417" s="7" t="str">
        <f>_xlfn.XLOOKUP(A1417,'Hospitalisation Details'!$A:$A,'Hospitalisation Details'!$I:$I)</f>
        <v>R1011</v>
      </c>
      <c r="Q1417" s="28">
        <f>_xlfn.XLOOKUP(A1417,'Hospitalisation Details'!$A:$A,'Hospitalisation Details'!$K:$K)</f>
        <v>40</v>
      </c>
    </row>
    <row r="1418" spans="1:17" x14ac:dyDescent="0.3">
      <c r="A1418" s="27" t="s">
        <v>953</v>
      </c>
      <c r="B1418" s="7" t="str">
        <f>IFERROR(_xlfn.XLOOKUP(A1418,'Customer Names'!$A$2:$A$2336,'Customer Names'!$C$2:$C$2336),"Unknown")</f>
        <v xml:space="preserve">  Lindsay M</v>
      </c>
      <c r="C1418" s="7">
        <f>_xlfn.XLOOKUP(A1418,'Medical Examinations'!$A$2:$A$2336,'Medical Examinations'!$B$2:$B$2336,AVERAGE('Medical Examinations'!$B$2:$B$2336))</f>
        <v>39.43</v>
      </c>
      <c r="D1418" s="7">
        <f>_xlfn.XLOOKUP(A1418,'Medical Examinations'!$A$2:$A$2336,'Medical Examinations'!$C$2:$C$2336,AVERAGE('Medical Examinations'!$C$2:$C$2336))</f>
        <v>6.1</v>
      </c>
      <c r="E1418" s="7" t="str">
        <f>_xlfn.XLOOKUP(A1418,'Medical Examinations'!$A:$A,'Medical Examinations'!$D:$D,"Unknown")</f>
        <v>Yes</v>
      </c>
      <c r="F1418" s="7" t="str">
        <f>_xlfn.XLOOKUP(A1418,'Medical Examinations'!$A:$A,'Medical Examinations'!$E:$E,"Unknown")</f>
        <v>No</v>
      </c>
      <c r="G1418" s="7" t="str">
        <f>_xlfn.XLOOKUP(A1418,'Medical Examinations'!$A:$A,'Medical Examinations'!$F:$F,"Unknown")</f>
        <v>Yes</v>
      </c>
      <c r="H1418" s="43">
        <f>_xlfn.XLOOKUP(Healthcare!A1418,'Medical Examinations'!$A:$A,'Medical Examinations'!$G:$G,0)</f>
        <v>1</v>
      </c>
      <c r="I1418" s="7" t="str">
        <f>_xlfn.XLOOKUP(A1418,'Medical Examinations'!$A:$A,'Medical Examinations'!$H:$H,"Unknown")</f>
        <v>No</v>
      </c>
      <c r="J1418" s="7" t="str" cm="1">
        <f t="array" ref="J1418">_xlfn.IFS(C1418&lt;18.5,"Under Weight",C1418&lt;=24.9,"Normal Weight",C1418&lt;30,"Over weight",C1418&gt;=30,"Obesity")</f>
        <v>Obesity</v>
      </c>
      <c r="K1418" s="7" t="str" cm="1">
        <f t="array" ref="K1418">_xlfn.IFS(D1418="Null","Unknown",D1418&lt;5.7,"Normal",D1418&lt;6.5,"Prediabetes",D1418&gt;=6.5,"Diabetes")</f>
        <v>Prediabetes</v>
      </c>
      <c r="L1418" s="7" t="str">
        <f>_xlfn.XLOOKUP(A1418,'Hospitalisation Details'!$A:$A,'Hospitalisation Details'!$J:$J,)</f>
        <v>28-Oct-1997</v>
      </c>
      <c r="M1418" s="22">
        <f>+_xlfn.XLOOKUP(A1418,'Hospitalisation Details'!$A:$A,'Hospitalisation Details'!$F:$F)</f>
        <v>7504.3</v>
      </c>
      <c r="N1418" s="7" t="str">
        <f>_xlfn.XLOOKUP(A1418,'Hospitalisation Details'!$A:$A,'Hospitalisation Details'!$G:$G)</f>
        <v>tier - 2</v>
      </c>
      <c r="O1418" s="7" t="str">
        <f>_xlfn.XLOOKUP(A1418,'Hospitalisation Details'!$A:$A,'Hospitalisation Details'!$H:$H)</f>
        <v>tier - 1</v>
      </c>
      <c r="P1418" s="7" t="str">
        <f>_xlfn.XLOOKUP(A1418,'Hospitalisation Details'!$A:$A,'Hospitalisation Details'!$I:$I)</f>
        <v>R1012</v>
      </c>
      <c r="Q1418" s="28">
        <f>_xlfn.XLOOKUP(A1418,'Hospitalisation Details'!$A:$A,'Hospitalisation Details'!$K:$K)</f>
        <v>26</v>
      </c>
    </row>
    <row r="1419" spans="1:17" x14ac:dyDescent="0.3">
      <c r="A1419" s="27" t="s">
        <v>952</v>
      </c>
      <c r="B1419" s="7" t="str">
        <f>IFERROR(_xlfn.XLOOKUP(A1419,'Customer Names'!$A$2:$A$2336,'Customer Names'!$C$2:$C$2336),"Unknown")</f>
        <v xml:space="preserve">  Amanda</v>
      </c>
      <c r="C1419" s="7">
        <f>_xlfn.XLOOKUP(A1419,'Medical Examinations'!$A$2:$A$2336,'Medical Examinations'!$B$2:$B$2336,AVERAGE('Medical Examinations'!$B$2:$B$2336))</f>
        <v>27.34</v>
      </c>
      <c r="D1419" s="7">
        <f>_xlfn.XLOOKUP(A1419,'Medical Examinations'!$A$2:$A$2336,'Medical Examinations'!$C$2:$C$2336,AVERAGE('Medical Examinations'!$C$2:$C$2336))</f>
        <v>5.19</v>
      </c>
      <c r="E1419" s="7" t="str">
        <f>_xlfn.XLOOKUP(A1419,'Medical Examinations'!$A:$A,'Medical Examinations'!$D:$D,"Unknown")</f>
        <v>Yes</v>
      </c>
      <c r="F1419" s="7" t="str">
        <f>_xlfn.XLOOKUP(A1419,'Medical Examinations'!$A:$A,'Medical Examinations'!$E:$E,"Unknown")</f>
        <v>No</v>
      </c>
      <c r="G1419" s="7" t="str">
        <f>_xlfn.XLOOKUP(A1419,'Medical Examinations'!$A:$A,'Medical Examinations'!$F:$F,"Unknown")</f>
        <v>No</v>
      </c>
      <c r="H1419" s="43">
        <f>_xlfn.XLOOKUP(Healthcare!A1419,'Medical Examinations'!$A:$A,'Medical Examinations'!$G:$G,0)</f>
        <v>1</v>
      </c>
      <c r="I1419" s="7" t="str">
        <f>_xlfn.XLOOKUP(A1419,'Medical Examinations'!$A:$A,'Medical Examinations'!$H:$H,"Unknown")</f>
        <v>No</v>
      </c>
      <c r="J1419" s="7" t="str" cm="1">
        <f t="array" ref="J1419">_xlfn.IFS(C1419&lt;18.5,"Under Weight",C1419&lt;=24.9,"Normal Weight",C1419&lt;30,"Over weight",C1419&gt;=30,"Obesity")</f>
        <v>Over weight</v>
      </c>
      <c r="K1419" s="7" t="str" cm="1">
        <f t="array" ref="K1419">_xlfn.IFS(D1419="Null","Unknown",D1419&lt;5.7,"Normal",D1419&lt;6.5,"Prediabetes",D1419&gt;=6.5,"Diabetes")</f>
        <v>Normal</v>
      </c>
      <c r="L1419" s="7" t="str">
        <f>_xlfn.XLOOKUP(A1419,'Hospitalisation Details'!$A:$A,'Hospitalisation Details'!$J:$J,)</f>
        <v>15-Dec-1988</v>
      </c>
      <c r="M1419" s="22">
        <f>+_xlfn.XLOOKUP(A1419,'Hospitalisation Details'!$A:$A,'Hospitalisation Details'!$F:$F)</f>
        <v>7494.63</v>
      </c>
      <c r="N1419" s="7" t="str">
        <f>_xlfn.XLOOKUP(A1419,'Hospitalisation Details'!$A:$A,'Hospitalisation Details'!$G:$G)</f>
        <v>tier - 2</v>
      </c>
      <c r="O1419" s="7" t="str">
        <f>_xlfn.XLOOKUP(A1419,'Hospitalisation Details'!$A:$A,'Hospitalisation Details'!$H:$H)</f>
        <v>tier - 3</v>
      </c>
      <c r="P1419" s="7" t="str">
        <f>_xlfn.XLOOKUP(A1419,'Hospitalisation Details'!$A:$A,'Hospitalisation Details'!$I:$I)</f>
        <v>R1025</v>
      </c>
      <c r="Q1419" s="28">
        <f>_xlfn.XLOOKUP(A1419,'Hospitalisation Details'!$A:$A,'Hospitalisation Details'!$K:$K)</f>
        <v>35</v>
      </c>
    </row>
    <row r="1420" spans="1:17" x14ac:dyDescent="0.3">
      <c r="A1420" s="27" t="s">
        <v>951</v>
      </c>
      <c r="B1420" s="7" t="str">
        <f>IFERROR(_xlfn.XLOOKUP(A1420,'Customer Names'!$A$2:$A$2336,'Customer Names'!$C$2:$C$2336),"Unknown")</f>
        <v xml:space="preserve">  James</v>
      </c>
      <c r="C1420" s="7">
        <f>_xlfn.XLOOKUP(A1420,'Medical Examinations'!$A$2:$A$2336,'Medical Examinations'!$B$2:$B$2336,AVERAGE('Medical Examinations'!$B$2:$B$2336))</f>
        <v>39.01</v>
      </c>
      <c r="D1420" s="7">
        <f>_xlfn.XLOOKUP(A1420,'Medical Examinations'!$A$2:$A$2336,'Medical Examinations'!$C$2:$C$2336,AVERAGE('Medical Examinations'!$C$2:$C$2336))</f>
        <v>5.37</v>
      </c>
      <c r="E1420" s="7" t="str">
        <f>_xlfn.XLOOKUP(A1420,'Medical Examinations'!$A:$A,'Medical Examinations'!$D:$D,"Unknown")</f>
        <v>Yes</v>
      </c>
      <c r="F1420" s="7" t="str">
        <f>_xlfn.XLOOKUP(A1420,'Medical Examinations'!$A:$A,'Medical Examinations'!$E:$E,"Unknown")</f>
        <v>No</v>
      </c>
      <c r="G1420" s="7" t="str">
        <f>_xlfn.XLOOKUP(A1420,'Medical Examinations'!$A:$A,'Medical Examinations'!$F:$F,"Unknown")</f>
        <v>No</v>
      </c>
      <c r="H1420" s="43">
        <f>_xlfn.XLOOKUP(Healthcare!A1420,'Medical Examinations'!$A:$A,'Medical Examinations'!$G:$G,0)</f>
        <v>0</v>
      </c>
      <c r="I1420" s="7" t="str">
        <f>_xlfn.XLOOKUP(A1420,'Medical Examinations'!$A:$A,'Medical Examinations'!$H:$H,"Unknown")</f>
        <v>No</v>
      </c>
      <c r="J1420" s="7" t="str" cm="1">
        <f t="array" ref="J1420">_xlfn.IFS(C1420&lt;18.5,"Under Weight",C1420&lt;=24.9,"Normal Weight",C1420&lt;30,"Over weight",C1420&gt;=30,"Obesity")</f>
        <v>Obesity</v>
      </c>
      <c r="K1420" s="7" t="str" cm="1">
        <f t="array" ref="K1420">_xlfn.IFS(D1420="Null","Unknown",D1420&lt;5.7,"Normal",D1420&lt;6.5,"Prediabetes",D1420&gt;=6.5,"Diabetes")</f>
        <v>Normal</v>
      </c>
      <c r="L1420" s="7" t="str">
        <f>_xlfn.XLOOKUP(A1420,'Hospitalisation Details'!$A:$A,'Hospitalisation Details'!$J:$J,)</f>
        <v>14-Jun-1996</v>
      </c>
      <c r="M1420" s="22">
        <f>+_xlfn.XLOOKUP(A1420,'Hospitalisation Details'!$A:$A,'Hospitalisation Details'!$F:$F)</f>
        <v>7487.38</v>
      </c>
      <c r="N1420" s="7" t="str">
        <f>_xlfn.XLOOKUP(A1420,'Hospitalisation Details'!$A:$A,'Hospitalisation Details'!$G:$G)</f>
        <v>tier - 2</v>
      </c>
      <c r="O1420" s="7" t="str">
        <f>_xlfn.XLOOKUP(A1420,'Hospitalisation Details'!$A:$A,'Hospitalisation Details'!$H:$H)</f>
        <v>tier - 3</v>
      </c>
      <c r="P1420" s="7" t="str">
        <f>_xlfn.XLOOKUP(A1420,'Hospitalisation Details'!$A:$A,'Hospitalisation Details'!$I:$I)</f>
        <v>R1012</v>
      </c>
      <c r="Q1420" s="28">
        <f>_xlfn.XLOOKUP(A1420,'Hospitalisation Details'!$A:$A,'Hospitalisation Details'!$K:$K)</f>
        <v>27</v>
      </c>
    </row>
    <row r="1421" spans="1:17" x14ac:dyDescent="0.3">
      <c r="A1421" s="27" t="s">
        <v>950</v>
      </c>
      <c r="B1421" s="7" t="str">
        <f>IFERROR(_xlfn.XLOOKUP(A1421,'Customer Names'!$A$2:$A$2336,'Customer Names'!$C$2:$C$2336),"Unknown")</f>
        <v xml:space="preserve">  Samuel H</v>
      </c>
      <c r="C1421" s="7">
        <f>_xlfn.XLOOKUP(A1421,'Medical Examinations'!$A$2:$A$2336,'Medical Examinations'!$B$2:$B$2336,AVERAGE('Medical Examinations'!$B$2:$B$2336))</f>
        <v>18.989999999999998</v>
      </c>
      <c r="D1421" s="7">
        <f>_xlfn.XLOOKUP(A1421,'Medical Examinations'!$A$2:$A$2336,'Medical Examinations'!$C$2:$C$2336,AVERAGE('Medical Examinations'!$C$2:$C$2336))</f>
        <v>10.82</v>
      </c>
      <c r="E1421" s="7" t="str">
        <f>_xlfn.XLOOKUP(A1421,'Medical Examinations'!$A:$A,'Medical Examinations'!$D:$D,"Unknown")</f>
        <v>Yes</v>
      </c>
      <c r="F1421" s="7" t="str">
        <f>_xlfn.XLOOKUP(A1421,'Medical Examinations'!$A:$A,'Medical Examinations'!$E:$E,"Unknown")</f>
        <v>No</v>
      </c>
      <c r="G1421" s="7" t="str">
        <f>_xlfn.XLOOKUP(A1421,'Medical Examinations'!$A:$A,'Medical Examinations'!$F:$F,"Unknown")</f>
        <v>No</v>
      </c>
      <c r="H1421" s="43">
        <f>_xlfn.XLOOKUP(Healthcare!A1421,'Medical Examinations'!$A:$A,'Medical Examinations'!$G:$G,0)</f>
        <v>0</v>
      </c>
      <c r="I1421" s="7" t="str">
        <f>_xlfn.XLOOKUP(A1421,'Medical Examinations'!$A:$A,'Medical Examinations'!$H:$H,"Unknown")</f>
        <v>No</v>
      </c>
      <c r="J1421" s="7" t="str" cm="1">
        <f t="array" ref="J1421">_xlfn.IFS(C1421&lt;18.5,"Under Weight",C1421&lt;=24.9,"Normal Weight",C1421&lt;30,"Over weight",C1421&gt;=30,"Obesity")</f>
        <v>Normal Weight</v>
      </c>
      <c r="K1421" s="7" t="str" cm="1">
        <f t="array" ref="K1421">_xlfn.IFS(D1421="Null","Unknown",D1421&lt;5.7,"Normal",D1421&lt;6.5,"Prediabetes",D1421&gt;=6.5,"Diabetes")</f>
        <v>Diabetes</v>
      </c>
      <c r="L1421" s="7" t="str">
        <f>_xlfn.XLOOKUP(A1421,'Hospitalisation Details'!$A:$A,'Hospitalisation Details'!$J:$J,)</f>
        <v>4-Aug-1967</v>
      </c>
      <c r="M1421" s="22">
        <f>+_xlfn.XLOOKUP(A1421,'Hospitalisation Details'!$A:$A,'Hospitalisation Details'!$F:$F)</f>
        <v>7463.51</v>
      </c>
      <c r="N1421" s="7" t="str">
        <f>_xlfn.XLOOKUP(A1421,'Hospitalisation Details'!$A:$A,'Hospitalisation Details'!$G:$G)</f>
        <v>tier - 3</v>
      </c>
      <c r="O1421" s="7" t="str">
        <f>_xlfn.XLOOKUP(A1421,'Hospitalisation Details'!$A:$A,'Hospitalisation Details'!$H:$H)</f>
        <v>tier - 3</v>
      </c>
      <c r="P1421" s="7" t="str">
        <f>_xlfn.XLOOKUP(A1421,'Hospitalisation Details'!$A:$A,'Hospitalisation Details'!$I:$I)</f>
        <v>R1013</v>
      </c>
      <c r="Q1421" s="28">
        <f>_xlfn.XLOOKUP(A1421,'Hospitalisation Details'!$A:$A,'Hospitalisation Details'!$K:$K)</f>
        <v>56</v>
      </c>
    </row>
    <row r="1422" spans="1:17" x14ac:dyDescent="0.3">
      <c r="A1422" s="27" t="s">
        <v>949</v>
      </c>
      <c r="B1422" s="7" t="str">
        <f>IFERROR(_xlfn.XLOOKUP(A1422,'Customer Names'!$A$2:$A$2336,'Customer Names'!$C$2:$C$2336),"Unknown")</f>
        <v xml:space="preserve">  Jenni</v>
      </c>
      <c r="C1422" s="7">
        <f>_xlfn.XLOOKUP(A1422,'Medical Examinations'!$A$2:$A$2336,'Medical Examinations'!$B$2:$B$2336,AVERAGE('Medical Examinations'!$B$2:$B$2336))</f>
        <v>42.3</v>
      </c>
      <c r="D1422" s="7">
        <f>_xlfn.XLOOKUP(A1422,'Medical Examinations'!$A$2:$A$2336,'Medical Examinations'!$C$2:$C$2336,AVERAGE('Medical Examinations'!$C$2:$C$2336))</f>
        <v>6.06</v>
      </c>
      <c r="E1422" s="7" t="str">
        <f>_xlfn.XLOOKUP(A1422,'Medical Examinations'!$A:$A,'Medical Examinations'!$D:$D,"Unknown")</f>
        <v>Yes</v>
      </c>
      <c r="F1422" s="7" t="str">
        <f>_xlfn.XLOOKUP(A1422,'Medical Examinations'!$A:$A,'Medical Examinations'!$E:$E,"Unknown")</f>
        <v>No</v>
      </c>
      <c r="G1422" s="7" t="str">
        <f>_xlfn.XLOOKUP(A1422,'Medical Examinations'!$A:$A,'Medical Examinations'!$F:$F,"Unknown")</f>
        <v>No</v>
      </c>
      <c r="H1422" s="43">
        <f>_xlfn.XLOOKUP(Healthcare!A1422,'Medical Examinations'!$A:$A,'Medical Examinations'!$G:$G,0)</f>
        <v>0</v>
      </c>
      <c r="I1422" s="7" t="str">
        <f>_xlfn.XLOOKUP(A1422,'Medical Examinations'!$A:$A,'Medical Examinations'!$H:$H,"Unknown")</f>
        <v>No</v>
      </c>
      <c r="J1422" s="7" t="str" cm="1">
        <f t="array" ref="J1422">_xlfn.IFS(C1422&lt;18.5,"Under Weight",C1422&lt;=24.9,"Normal Weight",C1422&lt;30,"Over weight",C1422&gt;=30,"Obesity")</f>
        <v>Obesity</v>
      </c>
      <c r="K1422" s="7" t="str" cm="1">
        <f t="array" ref="K1422">_xlfn.IFS(D1422="Null","Unknown",D1422&lt;5.7,"Normal",D1422&lt;6.5,"Prediabetes",D1422&gt;=6.5,"Diabetes")</f>
        <v>Prediabetes</v>
      </c>
      <c r="L1422" s="7" t="str">
        <f>_xlfn.XLOOKUP(A1422,'Hospitalisation Details'!$A:$A,'Hospitalisation Details'!$J:$J,)</f>
        <v>1-Jun-2001</v>
      </c>
      <c r="M1422" s="22">
        <f>+_xlfn.XLOOKUP(A1422,'Hospitalisation Details'!$A:$A,'Hospitalisation Details'!$F:$F)</f>
        <v>7450.36</v>
      </c>
      <c r="N1422" s="7" t="str">
        <f>_xlfn.XLOOKUP(A1422,'Hospitalisation Details'!$A:$A,'Hospitalisation Details'!$G:$G)</f>
        <v>tier - 2</v>
      </c>
      <c r="O1422" s="7" t="str">
        <f>_xlfn.XLOOKUP(A1422,'Hospitalisation Details'!$A:$A,'Hospitalisation Details'!$H:$H)</f>
        <v>tier - 2</v>
      </c>
      <c r="P1422" s="7" t="str">
        <f>_xlfn.XLOOKUP(A1422,'Hospitalisation Details'!$A:$A,'Hospitalisation Details'!$I:$I)</f>
        <v>R1012</v>
      </c>
      <c r="Q1422" s="28">
        <f>_xlfn.XLOOKUP(A1422,'Hospitalisation Details'!$A:$A,'Hospitalisation Details'!$K:$K)</f>
        <v>22</v>
      </c>
    </row>
    <row r="1423" spans="1:17" x14ac:dyDescent="0.3">
      <c r="A1423" s="27" t="s">
        <v>948</v>
      </c>
      <c r="B1423" s="7" t="str">
        <f>IFERROR(_xlfn.XLOOKUP(A1423,'Customer Names'!$A$2:$A$2336,'Customer Names'!$C$2:$C$2336),"Unknown")</f>
        <v xml:space="preserve">  Estuardo F</v>
      </c>
      <c r="C1423" s="7">
        <f>_xlfn.XLOOKUP(A1423,'Medical Examinations'!$A$2:$A$2336,'Medical Examinations'!$B$2:$B$2336,AVERAGE('Medical Examinations'!$B$2:$B$2336))</f>
        <v>39.805</v>
      </c>
      <c r="D1423" s="7">
        <f>_xlfn.XLOOKUP(A1423,'Medical Examinations'!$A$2:$A$2336,'Medical Examinations'!$C$2:$C$2336,AVERAGE('Medical Examinations'!$C$2:$C$2336))</f>
        <v>5.91</v>
      </c>
      <c r="E1423" s="7" t="str">
        <f>_xlfn.XLOOKUP(A1423,'Medical Examinations'!$A:$A,'Medical Examinations'!$D:$D,"Unknown")</f>
        <v>No</v>
      </c>
      <c r="F1423" s="7" t="str">
        <f>_xlfn.XLOOKUP(A1423,'Medical Examinations'!$A:$A,'Medical Examinations'!$E:$E,"Unknown")</f>
        <v>No</v>
      </c>
      <c r="G1423" s="7" t="str">
        <f>_xlfn.XLOOKUP(A1423,'Medical Examinations'!$A:$A,'Medical Examinations'!$F:$F,"Unknown")</f>
        <v>No</v>
      </c>
      <c r="H1423" s="43">
        <f>_xlfn.XLOOKUP(Healthcare!A1423,'Medical Examinations'!$A:$A,'Medical Examinations'!$G:$G,0)</f>
        <v>0</v>
      </c>
      <c r="I1423" s="7" t="str">
        <f>_xlfn.XLOOKUP(A1423,'Medical Examinations'!$A:$A,'Medical Examinations'!$H:$H,"Unknown")</f>
        <v>No</v>
      </c>
      <c r="J1423" s="7" t="str" cm="1">
        <f t="array" ref="J1423">_xlfn.IFS(C1423&lt;18.5,"Under Weight",C1423&lt;=24.9,"Normal Weight",C1423&lt;30,"Over weight",C1423&gt;=30,"Obesity")</f>
        <v>Obesity</v>
      </c>
      <c r="K1423" s="7" t="str" cm="1">
        <f t="array" ref="K1423">_xlfn.IFS(D1423="Null","Unknown",D1423&lt;5.7,"Normal",D1423&lt;6.5,"Prediabetes",D1423&gt;=6.5,"Diabetes")</f>
        <v>Prediabetes</v>
      </c>
      <c r="L1423" s="7" t="str">
        <f>_xlfn.XLOOKUP(A1423,'Hospitalisation Details'!$A:$A,'Hospitalisation Details'!$J:$J,)</f>
        <v>30-Sep-1977</v>
      </c>
      <c r="M1423" s="22">
        <f>+_xlfn.XLOOKUP(A1423,'Hospitalisation Details'!$A:$A,'Hospitalisation Details'!$F:$F)</f>
        <v>7448.4</v>
      </c>
      <c r="N1423" s="7" t="str">
        <f>_xlfn.XLOOKUP(A1423,'Hospitalisation Details'!$A:$A,'Hospitalisation Details'!$G:$G)</f>
        <v>tier - 3</v>
      </c>
      <c r="O1423" s="7" t="str">
        <f>_xlfn.XLOOKUP(A1423,'Hospitalisation Details'!$A:$A,'Hospitalisation Details'!$H:$H)</f>
        <v>tier - 3</v>
      </c>
      <c r="P1423" s="7" t="str">
        <f>_xlfn.XLOOKUP(A1423,'Hospitalisation Details'!$A:$A,'Hospitalisation Details'!$I:$I)</f>
        <v>R1017</v>
      </c>
      <c r="Q1423" s="28">
        <f>_xlfn.XLOOKUP(A1423,'Hospitalisation Details'!$A:$A,'Hospitalisation Details'!$K:$K)</f>
        <v>46</v>
      </c>
    </row>
    <row r="1424" spans="1:17" x14ac:dyDescent="0.3">
      <c r="A1424" s="27" t="s">
        <v>947</v>
      </c>
      <c r="B1424" s="7" t="str">
        <f>IFERROR(_xlfn.XLOOKUP(A1424,'Customer Names'!$A$2:$A$2336,'Customer Names'!$C$2:$C$2336),"Unknown")</f>
        <v xml:space="preserve">  Brett</v>
      </c>
      <c r="C1424" s="7">
        <f>_xlfn.XLOOKUP(A1424,'Medical Examinations'!$A$2:$A$2336,'Medical Examinations'!$B$2:$B$2336,AVERAGE('Medical Examinations'!$B$2:$B$2336))</f>
        <v>33.700000000000003</v>
      </c>
      <c r="D1424" s="7">
        <f>_xlfn.XLOOKUP(A1424,'Medical Examinations'!$A$2:$A$2336,'Medical Examinations'!$C$2:$C$2336,AVERAGE('Medical Examinations'!$C$2:$C$2336))</f>
        <v>5.87</v>
      </c>
      <c r="E1424" s="7" t="str">
        <f>_xlfn.XLOOKUP(A1424,'Medical Examinations'!$A:$A,'Medical Examinations'!$D:$D,"Unknown")</f>
        <v>No</v>
      </c>
      <c r="F1424" s="7" t="str">
        <f>_xlfn.XLOOKUP(A1424,'Medical Examinations'!$A:$A,'Medical Examinations'!$E:$E,"Unknown")</f>
        <v>No</v>
      </c>
      <c r="G1424" s="7" t="str">
        <f>_xlfn.XLOOKUP(A1424,'Medical Examinations'!$A:$A,'Medical Examinations'!$F:$F,"Unknown")</f>
        <v>No</v>
      </c>
      <c r="H1424" s="43">
        <f>_xlfn.XLOOKUP(Healthcare!A1424,'Medical Examinations'!$A:$A,'Medical Examinations'!$G:$G,0)</f>
        <v>0</v>
      </c>
      <c r="I1424" s="7" t="str">
        <f>_xlfn.XLOOKUP(A1424,'Medical Examinations'!$A:$A,'Medical Examinations'!$H:$H,"Unknown")</f>
        <v>No</v>
      </c>
      <c r="J1424" s="7" t="str" cm="1">
        <f t="array" ref="J1424">_xlfn.IFS(C1424&lt;18.5,"Under Weight",C1424&lt;=24.9,"Normal Weight",C1424&lt;30,"Over weight",C1424&gt;=30,"Obesity")</f>
        <v>Obesity</v>
      </c>
      <c r="K1424" s="7" t="str" cm="1">
        <f t="array" ref="K1424">_xlfn.IFS(D1424="Null","Unknown",D1424&lt;5.7,"Normal",D1424&lt;6.5,"Prediabetes",D1424&gt;=6.5,"Diabetes")</f>
        <v>Prediabetes</v>
      </c>
      <c r="L1424" s="7" t="str">
        <f>_xlfn.XLOOKUP(A1424,'Hospitalisation Details'!$A:$A,'Hospitalisation Details'!$J:$J,)</f>
        <v>25-Sep-1977</v>
      </c>
      <c r="M1424" s="22">
        <f>+_xlfn.XLOOKUP(A1424,'Hospitalisation Details'!$A:$A,'Hospitalisation Details'!$F:$F)</f>
        <v>7445.92</v>
      </c>
      <c r="N1424" s="7" t="str">
        <f>_xlfn.XLOOKUP(A1424,'Hospitalisation Details'!$A:$A,'Hospitalisation Details'!$G:$G)</f>
        <v>tier - 3</v>
      </c>
      <c r="O1424" s="7" t="str">
        <f>_xlfn.XLOOKUP(A1424,'Hospitalisation Details'!$A:$A,'Hospitalisation Details'!$H:$H)</f>
        <v>tier - 1</v>
      </c>
      <c r="P1424" s="7" t="str">
        <f>_xlfn.XLOOKUP(A1424,'Hospitalisation Details'!$A:$A,'Hospitalisation Details'!$I:$I)</f>
        <v>R1011</v>
      </c>
      <c r="Q1424" s="28">
        <f>_xlfn.XLOOKUP(A1424,'Hospitalisation Details'!$A:$A,'Hospitalisation Details'!$K:$K)</f>
        <v>46</v>
      </c>
    </row>
    <row r="1425" spans="1:17" x14ac:dyDescent="0.3">
      <c r="A1425" s="27" t="s">
        <v>946</v>
      </c>
      <c r="B1425" s="7" t="str">
        <f>IFERROR(_xlfn.XLOOKUP(A1425,'Customer Names'!$A$2:$A$2336,'Customer Names'!$C$2:$C$2336),"Unknown")</f>
        <v xml:space="preserve">  Sharon E</v>
      </c>
      <c r="C1425" s="7">
        <f>_xlfn.XLOOKUP(A1425,'Medical Examinations'!$A$2:$A$2336,'Medical Examinations'!$B$2:$B$2336,AVERAGE('Medical Examinations'!$B$2:$B$2336))</f>
        <v>36.195</v>
      </c>
      <c r="D1425" s="7">
        <f>_xlfn.XLOOKUP(A1425,'Medical Examinations'!$A$2:$A$2336,'Medical Examinations'!$C$2:$C$2336,AVERAGE('Medical Examinations'!$C$2:$C$2336))</f>
        <v>6.22</v>
      </c>
      <c r="E1425" s="7" t="str">
        <f>_xlfn.XLOOKUP(A1425,'Medical Examinations'!$A:$A,'Medical Examinations'!$D:$D,"Unknown")</f>
        <v>No</v>
      </c>
      <c r="F1425" s="7" t="str">
        <f>_xlfn.XLOOKUP(A1425,'Medical Examinations'!$A:$A,'Medical Examinations'!$E:$E,"Unknown")</f>
        <v>No</v>
      </c>
      <c r="G1425" s="7" t="str">
        <f>_xlfn.XLOOKUP(A1425,'Medical Examinations'!$A:$A,'Medical Examinations'!$F:$F,"Unknown")</f>
        <v>No</v>
      </c>
      <c r="H1425" s="43">
        <f>_xlfn.XLOOKUP(Healthcare!A1425,'Medical Examinations'!$A:$A,'Medical Examinations'!$G:$G,0)</f>
        <v>0</v>
      </c>
      <c r="I1425" s="7" t="str">
        <f>_xlfn.XLOOKUP(A1425,'Medical Examinations'!$A:$A,'Medical Examinations'!$H:$H,"Unknown")</f>
        <v>No</v>
      </c>
      <c r="J1425" s="7" t="str" cm="1">
        <f t="array" ref="J1425">_xlfn.IFS(C1425&lt;18.5,"Under Weight",C1425&lt;=24.9,"Normal Weight",C1425&lt;30,"Over weight",C1425&gt;=30,"Obesity")</f>
        <v>Obesity</v>
      </c>
      <c r="K1425" s="7" t="str" cm="1">
        <f t="array" ref="K1425">_xlfn.IFS(D1425="Null","Unknown",D1425&lt;5.7,"Normal",D1425&lt;6.5,"Prediabetes",D1425&gt;=6.5,"Diabetes")</f>
        <v>Prediabetes</v>
      </c>
      <c r="L1425" s="7" t="str">
        <f>_xlfn.XLOOKUP(A1425,'Hospitalisation Details'!$A:$A,'Hospitalisation Details'!$J:$J,)</f>
        <v>7-Jul-1980</v>
      </c>
      <c r="M1425" s="22">
        <f>+_xlfn.XLOOKUP(A1425,'Hospitalisation Details'!$A:$A,'Hospitalisation Details'!$F:$F)</f>
        <v>7443.64</v>
      </c>
      <c r="N1425" s="7" t="str">
        <f>_xlfn.XLOOKUP(A1425,'Hospitalisation Details'!$A:$A,'Hospitalisation Details'!$G:$G)</f>
        <v>tier - 2</v>
      </c>
      <c r="O1425" s="7" t="str">
        <f>_xlfn.XLOOKUP(A1425,'Hospitalisation Details'!$A:$A,'Hospitalisation Details'!$H:$H)</f>
        <v>tier - 3</v>
      </c>
      <c r="P1425" s="7" t="str">
        <f>_xlfn.XLOOKUP(A1425,'Hospitalisation Details'!$A:$A,'Hospitalisation Details'!$I:$I)</f>
        <v>R1012</v>
      </c>
      <c r="Q1425" s="28">
        <f>_xlfn.XLOOKUP(A1425,'Hospitalisation Details'!$A:$A,'Hospitalisation Details'!$K:$K)</f>
        <v>43</v>
      </c>
    </row>
    <row r="1426" spans="1:17" x14ac:dyDescent="0.3">
      <c r="A1426" s="27" t="s">
        <v>945</v>
      </c>
      <c r="B1426" s="7" t="str">
        <f>IFERROR(_xlfn.XLOOKUP(A1426,'Customer Names'!$A$2:$A$2336,'Customer Names'!$C$2:$C$2336),"Unknown")</f>
        <v xml:space="preserve">  Jacob W√¶ver</v>
      </c>
      <c r="C1426" s="7">
        <f>_xlfn.XLOOKUP(A1426,'Medical Examinations'!$A$2:$A$2336,'Medical Examinations'!$B$2:$B$2336,AVERAGE('Medical Examinations'!$B$2:$B$2336))</f>
        <v>32.6</v>
      </c>
      <c r="D1426" s="7">
        <f>_xlfn.XLOOKUP(A1426,'Medical Examinations'!$A$2:$A$2336,'Medical Examinations'!$C$2:$C$2336,AVERAGE('Medical Examinations'!$C$2:$C$2336))</f>
        <v>5.73</v>
      </c>
      <c r="E1426" s="7" t="str">
        <f>_xlfn.XLOOKUP(A1426,'Medical Examinations'!$A:$A,'Medical Examinations'!$D:$D,"Unknown")</f>
        <v>No</v>
      </c>
      <c r="F1426" s="7" t="str">
        <f>_xlfn.XLOOKUP(A1426,'Medical Examinations'!$A:$A,'Medical Examinations'!$E:$E,"Unknown")</f>
        <v>No</v>
      </c>
      <c r="G1426" s="7" t="str">
        <f>_xlfn.XLOOKUP(A1426,'Medical Examinations'!$A:$A,'Medical Examinations'!$F:$F,"Unknown")</f>
        <v>Yes</v>
      </c>
      <c r="H1426" s="43">
        <f>_xlfn.XLOOKUP(Healthcare!A1426,'Medical Examinations'!$A:$A,'Medical Examinations'!$G:$G,0)</f>
        <v>1</v>
      </c>
      <c r="I1426" s="7" t="str">
        <f>_xlfn.XLOOKUP(A1426,'Medical Examinations'!$A:$A,'Medical Examinations'!$H:$H,"Unknown")</f>
        <v>No</v>
      </c>
      <c r="J1426" s="7" t="str" cm="1">
        <f t="array" ref="J1426">_xlfn.IFS(C1426&lt;18.5,"Under Weight",C1426&lt;=24.9,"Normal Weight",C1426&lt;30,"Over weight",C1426&gt;=30,"Obesity")</f>
        <v>Obesity</v>
      </c>
      <c r="K1426" s="7" t="str" cm="1">
        <f t="array" ref="K1426">_xlfn.IFS(D1426="Null","Unknown",D1426&lt;5.7,"Normal",D1426&lt;6.5,"Prediabetes",D1426&gt;=6.5,"Diabetes")</f>
        <v>Prediabetes</v>
      </c>
      <c r="L1426" s="7" t="str">
        <f>_xlfn.XLOOKUP(A1426,'Hospitalisation Details'!$A:$A,'Hospitalisation Details'!$J:$J,)</f>
        <v>1-Sep-1979</v>
      </c>
      <c r="M1426" s="22">
        <f>+_xlfn.XLOOKUP(A1426,'Hospitalisation Details'!$A:$A,'Hospitalisation Details'!$F:$F)</f>
        <v>7441.5</v>
      </c>
      <c r="N1426" s="7" t="str">
        <f>_xlfn.XLOOKUP(A1426,'Hospitalisation Details'!$A:$A,'Hospitalisation Details'!$G:$G)</f>
        <v>tier - 3</v>
      </c>
      <c r="O1426" s="7" t="str">
        <f>_xlfn.XLOOKUP(A1426,'Hospitalisation Details'!$A:$A,'Hospitalisation Details'!$H:$H)</f>
        <v>tier - 2</v>
      </c>
      <c r="P1426" s="7" t="str">
        <f>_xlfn.XLOOKUP(A1426,'Hospitalisation Details'!$A:$A,'Hospitalisation Details'!$I:$I)</f>
        <v>R1011</v>
      </c>
      <c r="Q1426" s="28">
        <f>_xlfn.XLOOKUP(A1426,'Hospitalisation Details'!$A:$A,'Hospitalisation Details'!$K:$K)</f>
        <v>44</v>
      </c>
    </row>
    <row r="1427" spans="1:17" x14ac:dyDescent="0.3">
      <c r="A1427" s="27" t="s">
        <v>944</v>
      </c>
      <c r="B1427" s="7" t="str">
        <f>IFERROR(_xlfn.XLOOKUP(A1427,'Customer Names'!$A$2:$A$2336,'Customer Names'!$C$2:$C$2336),"Unknown")</f>
        <v xml:space="preserve">  Scott</v>
      </c>
      <c r="C1427" s="7">
        <f>_xlfn.XLOOKUP(A1427,'Medical Examinations'!$A$2:$A$2336,'Medical Examinations'!$B$2:$B$2336,AVERAGE('Medical Examinations'!$B$2:$B$2336))</f>
        <v>30.2</v>
      </c>
      <c r="D1427" s="7">
        <f>_xlfn.XLOOKUP(A1427,'Medical Examinations'!$A$2:$A$2336,'Medical Examinations'!$C$2:$C$2336,AVERAGE('Medical Examinations'!$C$2:$C$2336))</f>
        <v>5.7</v>
      </c>
      <c r="E1427" s="7" t="str">
        <f>_xlfn.XLOOKUP(A1427,'Medical Examinations'!$A:$A,'Medical Examinations'!$D:$D,"Unknown")</f>
        <v>No</v>
      </c>
      <c r="F1427" s="7" t="str">
        <f>_xlfn.XLOOKUP(A1427,'Medical Examinations'!$A:$A,'Medical Examinations'!$E:$E,"Unknown")</f>
        <v>No</v>
      </c>
      <c r="G1427" s="7" t="str">
        <f>_xlfn.XLOOKUP(A1427,'Medical Examinations'!$A:$A,'Medical Examinations'!$F:$F,"Unknown")</f>
        <v>No</v>
      </c>
      <c r="H1427" s="43">
        <f>_xlfn.XLOOKUP(Healthcare!A1427,'Medical Examinations'!$A:$A,'Medical Examinations'!$G:$G,0)</f>
        <v>0</v>
      </c>
      <c r="I1427" s="7" t="str">
        <f>_xlfn.XLOOKUP(A1427,'Medical Examinations'!$A:$A,'Medical Examinations'!$H:$H,"Unknown")</f>
        <v>No</v>
      </c>
      <c r="J1427" s="7" t="str" cm="1">
        <f t="array" ref="J1427">_xlfn.IFS(C1427&lt;18.5,"Under Weight",C1427&lt;=24.9,"Normal Weight",C1427&lt;30,"Over weight",C1427&gt;=30,"Obesity")</f>
        <v>Obesity</v>
      </c>
      <c r="K1427" s="7" t="str" cm="1">
        <f t="array" ref="K1427">_xlfn.IFS(D1427="Null","Unknown",D1427&lt;5.7,"Normal",D1427&lt;6.5,"Prediabetes",D1427&gt;=6.5,"Diabetes")</f>
        <v>Prediabetes</v>
      </c>
      <c r="L1427" s="7" t="str">
        <f>_xlfn.XLOOKUP(A1427,'Hospitalisation Details'!$A:$A,'Hospitalisation Details'!$J:$J,)</f>
        <v>25-Aug-1977</v>
      </c>
      <c r="M1427" s="22">
        <f>+_xlfn.XLOOKUP(A1427,'Hospitalisation Details'!$A:$A,'Hospitalisation Details'!$F:$F)</f>
        <v>7441.05</v>
      </c>
      <c r="N1427" s="7" t="str">
        <f>_xlfn.XLOOKUP(A1427,'Hospitalisation Details'!$A:$A,'Hospitalisation Details'!$G:$G)</f>
        <v>tier - 3</v>
      </c>
      <c r="O1427" s="7" t="str">
        <f>_xlfn.XLOOKUP(A1427,'Hospitalisation Details'!$A:$A,'Hospitalisation Details'!$H:$H)</f>
        <v>tier - 2</v>
      </c>
      <c r="P1427" s="7" t="str">
        <f>_xlfn.XLOOKUP(A1427,'Hospitalisation Details'!$A:$A,'Hospitalisation Details'!$I:$I)</f>
        <v>R1011</v>
      </c>
      <c r="Q1427" s="28">
        <f>_xlfn.XLOOKUP(A1427,'Hospitalisation Details'!$A:$A,'Hospitalisation Details'!$K:$K)</f>
        <v>46</v>
      </c>
    </row>
    <row r="1428" spans="1:17" x14ac:dyDescent="0.3">
      <c r="A1428" s="27" t="s">
        <v>943</v>
      </c>
      <c r="B1428" s="7" t="str">
        <f>IFERROR(_xlfn.XLOOKUP(A1428,'Customer Names'!$A$2:$A$2336,'Customer Names'!$C$2:$C$2336),"Unknown")</f>
        <v xml:space="preserve">  Brooke S</v>
      </c>
      <c r="C1428" s="7">
        <f>_xlfn.XLOOKUP(A1428,'Medical Examinations'!$A$2:$A$2336,'Medical Examinations'!$B$2:$B$2336,AVERAGE('Medical Examinations'!$B$2:$B$2336))</f>
        <v>27.645</v>
      </c>
      <c r="D1428" s="7">
        <f>_xlfn.XLOOKUP(A1428,'Medical Examinations'!$A$2:$A$2336,'Medical Examinations'!$C$2:$C$2336,AVERAGE('Medical Examinations'!$C$2:$C$2336))</f>
        <v>9.91</v>
      </c>
      <c r="E1428" s="7" t="str">
        <f>_xlfn.XLOOKUP(A1428,'Medical Examinations'!$A:$A,'Medical Examinations'!$D:$D,"Unknown")</f>
        <v>No</v>
      </c>
      <c r="F1428" s="7" t="str">
        <f>_xlfn.XLOOKUP(A1428,'Medical Examinations'!$A:$A,'Medical Examinations'!$E:$E,"Unknown")</f>
        <v>No</v>
      </c>
      <c r="G1428" s="7" t="str">
        <f>_xlfn.XLOOKUP(A1428,'Medical Examinations'!$A:$A,'Medical Examinations'!$F:$F,"Unknown")</f>
        <v>No</v>
      </c>
      <c r="H1428" s="43">
        <f>_xlfn.XLOOKUP(Healthcare!A1428,'Medical Examinations'!$A:$A,'Medical Examinations'!$G:$G,0)</f>
        <v>0</v>
      </c>
      <c r="I1428" s="7" t="str">
        <f>_xlfn.XLOOKUP(A1428,'Medical Examinations'!$A:$A,'Medical Examinations'!$H:$H,"Unknown")</f>
        <v>No</v>
      </c>
      <c r="J1428" s="7" t="str" cm="1">
        <f t="array" ref="J1428">_xlfn.IFS(C1428&lt;18.5,"Under Weight",C1428&lt;=24.9,"Normal Weight",C1428&lt;30,"Over weight",C1428&gt;=30,"Obesity")</f>
        <v>Over weight</v>
      </c>
      <c r="K1428" s="7" t="str" cm="1">
        <f t="array" ref="K1428">_xlfn.IFS(D1428="Null","Unknown",D1428&lt;5.7,"Normal",D1428&lt;6.5,"Prediabetes",D1428&gt;=6.5,"Diabetes")</f>
        <v>Diabetes</v>
      </c>
      <c r="L1428" s="7" t="str">
        <f>_xlfn.XLOOKUP(A1428,'Hospitalisation Details'!$A:$A,'Hospitalisation Details'!$J:$J,)</f>
        <v>2-Dec-1978</v>
      </c>
      <c r="M1428" s="22">
        <f>+_xlfn.XLOOKUP(A1428,'Hospitalisation Details'!$A:$A,'Hospitalisation Details'!$F:$F)</f>
        <v>7421.19</v>
      </c>
      <c r="N1428" s="7" t="str">
        <f>_xlfn.XLOOKUP(A1428,'Hospitalisation Details'!$A:$A,'Hospitalisation Details'!$G:$G)</f>
        <v>tier - 2</v>
      </c>
      <c r="O1428" s="7" t="str">
        <f>_xlfn.XLOOKUP(A1428,'Hospitalisation Details'!$A:$A,'Hospitalisation Details'!$H:$H)</f>
        <v>tier - 3</v>
      </c>
      <c r="P1428" s="7" t="str">
        <f>_xlfn.XLOOKUP(A1428,'Hospitalisation Details'!$A:$A,'Hospitalisation Details'!$I:$I)</f>
        <v>R1012</v>
      </c>
      <c r="Q1428" s="28">
        <f>_xlfn.XLOOKUP(A1428,'Hospitalisation Details'!$A:$A,'Hospitalisation Details'!$K:$K)</f>
        <v>45</v>
      </c>
    </row>
    <row r="1429" spans="1:17" x14ac:dyDescent="0.3">
      <c r="A1429" s="27" t="s">
        <v>942</v>
      </c>
      <c r="B1429" s="7" t="str">
        <f>IFERROR(_xlfn.XLOOKUP(A1429,'Customer Names'!$A$2:$A$2336,'Customer Names'!$C$2:$C$2336),"Unknown")</f>
        <v xml:space="preserve">  Kaye A</v>
      </c>
      <c r="C1429" s="7">
        <f>_xlfn.XLOOKUP(A1429,'Medical Examinations'!$A$2:$A$2336,'Medical Examinations'!$B$2:$B$2336,AVERAGE('Medical Examinations'!$B$2:$B$2336))</f>
        <v>26.41</v>
      </c>
      <c r="D1429" s="7">
        <f>_xlfn.XLOOKUP(A1429,'Medical Examinations'!$A$2:$A$2336,'Medical Examinations'!$C$2:$C$2336,AVERAGE('Medical Examinations'!$C$2:$C$2336))</f>
        <v>11.4</v>
      </c>
      <c r="E1429" s="7" t="str">
        <f>_xlfn.XLOOKUP(A1429,'Medical Examinations'!$A:$A,'Medical Examinations'!$D:$D,"Unknown")</f>
        <v>No</v>
      </c>
      <c r="F1429" s="7" t="str">
        <f>_xlfn.XLOOKUP(A1429,'Medical Examinations'!$A:$A,'Medical Examinations'!$E:$E,"Unknown")</f>
        <v>No</v>
      </c>
      <c r="G1429" s="7" t="str">
        <f>_xlfn.XLOOKUP(A1429,'Medical Examinations'!$A:$A,'Medical Examinations'!$F:$F,"Unknown")</f>
        <v>No</v>
      </c>
      <c r="H1429" s="43">
        <f>_xlfn.XLOOKUP(Healthcare!A1429,'Medical Examinations'!$A:$A,'Medical Examinations'!$G:$G,0)</f>
        <v>0</v>
      </c>
      <c r="I1429" s="7" t="str">
        <f>_xlfn.XLOOKUP(A1429,'Medical Examinations'!$A:$A,'Medical Examinations'!$H:$H,"Unknown")</f>
        <v>No</v>
      </c>
      <c r="J1429" s="7" t="str" cm="1">
        <f t="array" ref="J1429">_xlfn.IFS(C1429&lt;18.5,"Under Weight",C1429&lt;=24.9,"Normal Weight",C1429&lt;30,"Over weight",C1429&gt;=30,"Obesity")</f>
        <v>Over weight</v>
      </c>
      <c r="K1429" s="7" t="str" cm="1">
        <f t="array" ref="K1429">_xlfn.IFS(D1429="Null","Unknown",D1429&lt;5.7,"Normal",D1429&lt;6.5,"Prediabetes",D1429&gt;=6.5,"Diabetes")</f>
        <v>Diabetes</v>
      </c>
      <c r="L1429" s="7" t="str">
        <f>_xlfn.XLOOKUP(A1429,'Hospitalisation Details'!$A:$A,'Hospitalisation Details'!$J:$J,)</f>
        <v>12-Nov-1978</v>
      </c>
      <c r="M1429" s="22">
        <f>+_xlfn.XLOOKUP(A1429,'Hospitalisation Details'!$A:$A,'Hospitalisation Details'!$F:$F)</f>
        <v>7419.48</v>
      </c>
      <c r="N1429" s="7" t="str">
        <f>_xlfn.XLOOKUP(A1429,'Hospitalisation Details'!$A:$A,'Hospitalisation Details'!$G:$G)</f>
        <v>tier - 2</v>
      </c>
      <c r="O1429" s="7" t="str">
        <f>_xlfn.XLOOKUP(A1429,'Hospitalisation Details'!$A:$A,'Hospitalisation Details'!$H:$H)</f>
        <v>tier - 2</v>
      </c>
      <c r="P1429" s="7" t="str">
        <f>_xlfn.XLOOKUP(A1429,'Hospitalisation Details'!$A:$A,'Hospitalisation Details'!$I:$I)</f>
        <v>R1012</v>
      </c>
      <c r="Q1429" s="28">
        <f>_xlfn.XLOOKUP(A1429,'Hospitalisation Details'!$A:$A,'Hospitalisation Details'!$K:$K)</f>
        <v>45</v>
      </c>
    </row>
    <row r="1430" spans="1:17" x14ac:dyDescent="0.3">
      <c r="A1430" s="27" t="s">
        <v>941</v>
      </c>
      <c r="B1430" s="7" t="str">
        <f>IFERROR(_xlfn.XLOOKUP(A1430,'Customer Names'!$A$2:$A$2336,'Customer Names'!$C$2:$C$2336),"Unknown")</f>
        <v xml:space="preserve">  Carolyn</v>
      </c>
      <c r="C1430" s="7">
        <f>_xlfn.XLOOKUP(A1430,'Medical Examinations'!$A$2:$A$2336,'Medical Examinations'!$B$2:$B$2336,AVERAGE('Medical Examinations'!$B$2:$B$2336))</f>
        <v>34.1</v>
      </c>
      <c r="D1430" s="7">
        <f>_xlfn.XLOOKUP(A1430,'Medical Examinations'!$A$2:$A$2336,'Medical Examinations'!$C$2:$C$2336,AVERAGE('Medical Examinations'!$C$2:$C$2336))</f>
        <v>6.29</v>
      </c>
      <c r="E1430" s="7" t="str">
        <f>_xlfn.XLOOKUP(A1430,'Medical Examinations'!$A:$A,'Medical Examinations'!$D:$D,"Unknown")</f>
        <v>Yes</v>
      </c>
      <c r="F1430" s="7" t="str">
        <f>_xlfn.XLOOKUP(A1430,'Medical Examinations'!$A:$A,'Medical Examinations'!$E:$E,"Unknown")</f>
        <v>No</v>
      </c>
      <c r="G1430" s="7" t="str">
        <f>_xlfn.XLOOKUP(A1430,'Medical Examinations'!$A:$A,'Medical Examinations'!$F:$F,"Unknown")</f>
        <v>Yes</v>
      </c>
      <c r="H1430" s="43">
        <f>_xlfn.XLOOKUP(Healthcare!A1430,'Medical Examinations'!$A:$A,'Medical Examinations'!$G:$G,0)</f>
        <v>1</v>
      </c>
      <c r="I1430" s="7" t="str">
        <f>_xlfn.XLOOKUP(A1430,'Medical Examinations'!$A:$A,'Medical Examinations'!$H:$H,"Unknown")</f>
        <v>No</v>
      </c>
      <c r="J1430" s="7" t="str" cm="1">
        <f t="array" ref="J1430">_xlfn.IFS(C1430&lt;18.5,"Under Weight",C1430&lt;=24.9,"Normal Weight",C1430&lt;30,"Over weight",C1430&gt;=30,"Obesity")</f>
        <v>Obesity</v>
      </c>
      <c r="K1430" s="7" t="str" cm="1">
        <f t="array" ref="K1430">_xlfn.IFS(D1430="Null","Unknown",D1430&lt;5.7,"Normal",D1430&lt;6.5,"Prediabetes",D1430&gt;=6.5,"Diabetes")</f>
        <v>Prediabetes</v>
      </c>
      <c r="L1430" s="7" t="str">
        <f>_xlfn.XLOOKUP(A1430,'Hospitalisation Details'!$A:$A,'Hospitalisation Details'!$J:$J,)</f>
        <v>19-Sep-1983</v>
      </c>
      <c r="M1430" s="22">
        <f>+_xlfn.XLOOKUP(A1430,'Hospitalisation Details'!$A:$A,'Hospitalisation Details'!$F:$F)</f>
        <v>7418.52</v>
      </c>
      <c r="N1430" s="7" t="str">
        <f>_xlfn.XLOOKUP(A1430,'Hospitalisation Details'!$A:$A,'Hospitalisation Details'!$G:$G)</f>
        <v>tier - 2</v>
      </c>
      <c r="O1430" s="7" t="str">
        <f>_xlfn.XLOOKUP(A1430,'Hospitalisation Details'!$A:$A,'Hospitalisation Details'!$H:$H)</f>
        <v>tier - 2</v>
      </c>
      <c r="P1430" s="7" t="str">
        <f>_xlfn.XLOOKUP(A1430,'Hospitalisation Details'!$A:$A,'Hospitalisation Details'!$I:$I)</f>
        <v>R1011</v>
      </c>
      <c r="Q1430" s="28">
        <f>_xlfn.XLOOKUP(A1430,'Hospitalisation Details'!$A:$A,'Hospitalisation Details'!$K:$K)</f>
        <v>40</v>
      </c>
    </row>
    <row r="1431" spans="1:17" x14ac:dyDescent="0.3">
      <c r="A1431" s="27" t="s">
        <v>940</v>
      </c>
      <c r="B1431" s="7" t="str">
        <f>IFERROR(_xlfn.XLOOKUP(A1431,'Customer Names'!$A$2:$A$2336,'Customer Names'!$C$2:$C$2336),"Unknown")</f>
        <v xml:space="preserve">  Daniel C</v>
      </c>
      <c r="C1431" s="7">
        <f>_xlfn.XLOOKUP(A1431,'Medical Examinations'!$A$2:$A$2336,'Medical Examinations'!$B$2:$B$2336,AVERAGE('Medical Examinations'!$B$2:$B$2336))</f>
        <v>17.3</v>
      </c>
      <c r="D1431" s="7">
        <f>_xlfn.XLOOKUP(A1431,'Medical Examinations'!$A$2:$A$2336,'Medical Examinations'!$C$2:$C$2336,AVERAGE('Medical Examinations'!$C$2:$C$2336))</f>
        <v>9.2799999999999994</v>
      </c>
      <c r="E1431" s="7" t="str">
        <f>_xlfn.XLOOKUP(A1431,'Medical Examinations'!$A:$A,'Medical Examinations'!$D:$D,"Unknown")</f>
        <v>No</v>
      </c>
      <c r="F1431" s="7" t="str">
        <f>_xlfn.XLOOKUP(A1431,'Medical Examinations'!$A:$A,'Medical Examinations'!$E:$E,"Unknown")</f>
        <v>No</v>
      </c>
      <c r="G1431" s="7" t="str">
        <f>_xlfn.XLOOKUP(A1431,'Medical Examinations'!$A:$A,'Medical Examinations'!$F:$F,"Unknown")</f>
        <v>No</v>
      </c>
      <c r="H1431" s="43">
        <f>_xlfn.XLOOKUP(Healthcare!A1431,'Medical Examinations'!$A:$A,'Medical Examinations'!$G:$G,0)</f>
        <v>0</v>
      </c>
      <c r="I1431" s="7" t="str">
        <f>_xlfn.XLOOKUP(A1431,'Medical Examinations'!$A:$A,'Medical Examinations'!$H:$H,"Unknown")</f>
        <v>No</v>
      </c>
      <c r="J1431" s="7" t="str" cm="1">
        <f t="array" ref="J1431">_xlfn.IFS(C1431&lt;18.5,"Under Weight",C1431&lt;=24.9,"Normal Weight",C1431&lt;30,"Over weight",C1431&gt;=30,"Obesity")</f>
        <v>Under Weight</v>
      </c>
      <c r="K1431" s="7" t="str" cm="1">
        <f t="array" ref="K1431">_xlfn.IFS(D1431="Null","Unknown",D1431&lt;5.7,"Normal",D1431&lt;6.5,"Prediabetes",D1431&gt;=6.5,"Diabetes")</f>
        <v>Diabetes</v>
      </c>
      <c r="L1431" s="7" t="str">
        <f>_xlfn.XLOOKUP(A1431,'Hospitalisation Details'!$A:$A,'Hospitalisation Details'!$J:$J,)</f>
        <v>5-Dec-1965</v>
      </c>
      <c r="M1431" s="22">
        <f>+_xlfn.XLOOKUP(A1431,'Hospitalisation Details'!$A:$A,'Hospitalisation Details'!$F:$F)</f>
        <v>7403.98</v>
      </c>
      <c r="N1431" s="7" t="str">
        <f>_xlfn.XLOOKUP(A1431,'Hospitalisation Details'!$A:$A,'Hospitalisation Details'!$G:$G)</f>
        <v>tier - 3</v>
      </c>
      <c r="O1431" s="7" t="str">
        <f>_xlfn.XLOOKUP(A1431,'Hospitalisation Details'!$A:$A,'Hospitalisation Details'!$H:$H)</f>
        <v>tier - 2</v>
      </c>
      <c r="P1431" s="7" t="str">
        <f>_xlfn.XLOOKUP(A1431,'Hospitalisation Details'!$A:$A,'Hospitalisation Details'!$I:$I)</f>
        <v>R1013</v>
      </c>
      <c r="Q1431" s="28">
        <f>_xlfn.XLOOKUP(A1431,'Hospitalisation Details'!$A:$A,'Hospitalisation Details'!$K:$K)</f>
        <v>58</v>
      </c>
    </row>
    <row r="1432" spans="1:17" x14ac:dyDescent="0.3">
      <c r="A1432" s="27" t="s">
        <v>939</v>
      </c>
      <c r="B1432" s="7" t="str">
        <f>IFERROR(_xlfn.XLOOKUP(A1432,'Customer Names'!$A$2:$A$2336,'Customer Names'!$C$2:$C$2336),"Unknown")</f>
        <v xml:space="preserve">  Laurie A</v>
      </c>
      <c r="C1432" s="7">
        <f>_xlfn.XLOOKUP(A1432,'Medical Examinations'!$A$2:$A$2336,'Medical Examinations'!$B$2:$B$2336,AVERAGE('Medical Examinations'!$B$2:$B$2336))</f>
        <v>35.020000000000003</v>
      </c>
      <c r="D1432" s="7">
        <f>_xlfn.XLOOKUP(A1432,'Medical Examinations'!$A$2:$A$2336,'Medical Examinations'!$C$2:$C$2336,AVERAGE('Medical Examinations'!$C$2:$C$2336))</f>
        <v>4.78</v>
      </c>
      <c r="E1432" s="7" t="str">
        <f>_xlfn.XLOOKUP(A1432,'Medical Examinations'!$A:$A,'Medical Examinations'!$D:$D,"Unknown")</f>
        <v>No</v>
      </c>
      <c r="F1432" s="7" t="str">
        <f>_xlfn.XLOOKUP(A1432,'Medical Examinations'!$A:$A,'Medical Examinations'!$E:$E,"Unknown")</f>
        <v>No</v>
      </c>
      <c r="G1432" s="7" t="str">
        <f>_xlfn.XLOOKUP(A1432,'Medical Examinations'!$A:$A,'Medical Examinations'!$F:$F,"Unknown")</f>
        <v>Yes</v>
      </c>
      <c r="H1432" s="43">
        <f>_xlfn.XLOOKUP(Healthcare!A1432,'Medical Examinations'!$A:$A,'Medical Examinations'!$G:$G,0)</f>
        <v>1</v>
      </c>
      <c r="I1432" s="7" t="str">
        <f>_xlfn.XLOOKUP(A1432,'Medical Examinations'!$A:$A,'Medical Examinations'!$H:$H,"Unknown")</f>
        <v>No</v>
      </c>
      <c r="J1432" s="7" t="str" cm="1">
        <f t="array" ref="J1432">_xlfn.IFS(C1432&lt;18.5,"Under Weight",C1432&lt;=24.9,"Normal Weight",C1432&lt;30,"Over weight",C1432&gt;=30,"Obesity")</f>
        <v>Obesity</v>
      </c>
      <c r="K1432" s="7" t="str" cm="1">
        <f t="array" ref="K1432">_xlfn.IFS(D1432="Null","Unknown",D1432&lt;5.7,"Normal",D1432&lt;6.5,"Prediabetes",D1432&gt;=6.5,"Diabetes")</f>
        <v>Normal</v>
      </c>
      <c r="L1432" s="7" t="str">
        <f>_xlfn.XLOOKUP(A1432,'Hospitalisation Details'!$A:$A,'Hospitalisation Details'!$J:$J,)</f>
        <v>22-Jul-1993</v>
      </c>
      <c r="M1432" s="22">
        <f>+_xlfn.XLOOKUP(A1432,'Hospitalisation Details'!$A:$A,'Hospitalisation Details'!$F:$F)</f>
        <v>7388.85</v>
      </c>
      <c r="N1432" s="7" t="str">
        <f>_xlfn.XLOOKUP(A1432,'Hospitalisation Details'!$A:$A,'Hospitalisation Details'!$G:$G)</f>
        <v>tier - 2</v>
      </c>
      <c r="O1432" s="7" t="str">
        <f>_xlfn.XLOOKUP(A1432,'Hospitalisation Details'!$A:$A,'Hospitalisation Details'!$H:$H)</f>
        <v>tier - 2</v>
      </c>
      <c r="P1432" s="7" t="str">
        <f>_xlfn.XLOOKUP(A1432,'Hospitalisation Details'!$A:$A,'Hospitalisation Details'!$I:$I)</f>
        <v>R1026</v>
      </c>
      <c r="Q1432" s="28">
        <f>_xlfn.XLOOKUP(A1432,'Hospitalisation Details'!$A:$A,'Hospitalisation Details'!$K:$K)</f>
        <v>30</v>
      </c>
    </row>
    <row r="1433" spans="1:17" x14ac:dyDescent="0.3">
      <c r="A1433" s="27" t="s">
        <v>938</v>
      </c>
      <c r="B1433" s="7" t="str">
        <f>IFERROR(_xlfn.XLOOKUP(A1433,'Customer Names'!$A$2:$A$2336,'Customer Names'!$C$2:$C$2336),"Unknown")</f>
        <v xml:space="preserve">  Nicole</v>
      </c>
      <c r="C1433" s="7">
        <f>_xlfn.XLOOKUP(A1433,'Medical Examinations'!$A$2:$A$2336,'Medical Examinations'!$B$2:$B$2336,AVERAGE('Medical Examinations'!$B$2:$B$2336))</f>
        <v>37.1</v>
      </c>
      <c r="D1433" s="7">
        <f>_xlfn.XLOOKUP(A1433,'Medical Examinations'!$A$2:$A$2336,'Medical Examinations'!$C$2:$C$2336,AVERAGE('Medical Examinations'!$C$2:$C$2336))</f>
        <v>8.8699999999999992</v>
      </c>
      <c r="E1433" s="7" t="str">
        <f>_xlfn.XLOOKUP(A1433,'Medical Examinations'!$A:$A,'Medical Examinations'!$D:$D,"Unknown")</f>
        <v>Yes</v>
      </c>
      <c r="F1433" s="7" t="str">
        <f>_xlfn.XLOOKUP(A1433,'Medical Examinations'!$A:$A,'Medical Examinations'!$E:$E,"Unknown")</f>
        <v>No</v>
      </c>
      <c r="G1433" s="7" t="str">
        <f>_xlfn.XLOOKUP(A1433,'Medical Examinations'!$A:$A,'Medical Examinations'!$F:$F,"Unknown")</f>
        <v>No</v>
      </c>
      <c r="H1433" s="43">
        <f>_xlfn.XLOOKUP(Healthcare!A1433,'Medical Examinations'!$A:$A,'Medical Examinations'!$G:$G,0)</f>
        <v>0</v>
      </c>
      <c r="I1433" s="7" t="str">
        <f>_xlfn.XLOOKUP(A1433,'Medical Examinations'!$A:$A,'Medical Examinations'!$H:$H,"Unknown")</f>
        <v>No</v>
      </c>
      <c r="J1433" s="7" t="str" cm="1">
        <f t="array" ref="J1433">_xlfn.IFS(C1433&lt;18.5,"Under Weight",C1433&lt;=24.9,"Normal Weight",C1433&lt;30,"Over weight",C1433&gt;=30,"Obesity")</f>
        <v>Obesity</v>
      </c>
      <c r="K1433" s="7" t="str" cm="1">
        <f t="array" ref="K1433">_xlfn.IFS(D1433="Null","Unknown",D1433&lt;5.7,"Normal",D1433&lt;6.5,"Prediabetes",D1433&gt;=6.5,"Diabetes")</f>
        <v>Diabetes</v>
      </c>
      <c r="L1433" s="7" t="str">
        <f>_xlfn.XLOOKUP(A1433,'Hospitalisation Details'!$A:$A,'Hospitalisation Details'!$J:$J,)</f>
        <v>24-Nov-1981</v>
      </c>
      <c r="M1433" s="22">
        <f>+_xlfn.XLOOKUP(A1433,'Hospitalisation Details'!$A:$A,'Hospitalisation Details'!$F:$F)</f>
        <v>7371.77</v>
      </c>
      <c r="N1433" s="7" t="str">
        <f>_xlfn.XLOOKUP(A1433,'Hospitalisation Details'!$A:$A,'Hospitalisation Details'!$G:$G)</f>
        <v>tier - 2</v>
      </c>
      <c r="O1433" s="7" t="str">
        <f>_xlfn.XLOOKUP(A1433,'Hospitalisation Details'!$A:$A,'Hospitalisation Details'!$H:$H)</f>
        <v>tier - 1</v>
      </c>
      <c r="P1433" s="7" t="str">
        <f>_xlfn.XLOOKUP(A1433,'Hospitalisation Details'!$A:$A,'Hospitalisation Details'!$I:$I)</f>
        <v>R1011</v>
      </c>
      <c r="Q1433" s="28">
        <f>_xlfn.XLOOKUP(A1433,'Hospitalisation Details'!$A:$A,'Hospitalisation Details'!$K:$K)</f>
        <v>42</v>
      </c>
    </row>
    <row r="1434" spans="1:17" x14ac:dyDescent="0.3">
      <c r="A1434" s="27" t="s">
        <v>937</v>
      </c>
      <c r="B1434" s="7" t="str">
        <f>IFERROR(_xlfn.XLOOKUP(A1434,'Customer Names'!$A$2:$A$2336,'Customer Names'!$C$2:$C$2336),"Unknown")</f>
        <v xml:space="preserve">  Shelby</v>
      </c>
      <c r="C1434" s="7">
        <f>_xlfn.XLOOKUP(A1434,'Medical Examinations'!$A$2:$A$2336,'Medical Examinations'!$B$2:$B$2336,AVERAGE('Medical Examinations'!$B$2:$B$2336))</f>
        <v>16.79</v>
      </c>
      <c r="D1434" s="7">
        <f>_xlfn.XLOOKUP(A1434,'Medical Examinations'!$A$2:$A$2336,'Medical Examinations'!$C$2:$C$2336,AVERAGE('Medical Examinations'!$C$2:$C$2336))</f>
        <v>11.4</v>
      </c>
      <c r="E1434" s="7" t="str">
        <f>_xlfn.XLOOKUP(A1434,'Medical Examinations'!$A:$A,'Medical Examinations'!$D:$D,"Unknown")</f>
        <v>No</v>
      </c>
      <c r="F1434" s="7" t="str">
        <f>_xlfn.XLOOKUP(A1434,'Medical Examinations'!$A:$A,'Medical Examinations'!$E:$E,"Unknown")</f>
        <v>No</v>
      </c>
      <c r="G1434" s="7" t="str">
        <f>_xlfn.XLOOKUP(A1434,'Medical Examinations'!$A:$A,'Medical Examinations'!$F:$F,"Unknown")</f>
        <v>No</v>
      </c>
      <c r="H1434" s="43">
        <f>_xlfn.XLOOKUP(Healthcare!A1434,'Medical Examinations'!$A:$A,'Medical Examinations'!$G:$G,0)</f>
        <v>0</v>
      </c>
      <c r="I1434" s="7" t="str">
        <f>_xlfn.XLOOKUP(A1434,'Medical Examinations'!$A:$A,'Medical Examinations'!$H:$H,"Unknown")</f>
        <v>No</v>
      </c>
      <c r="J1434" s="7" t="str" cm="1">
        <f t="array" ref="J1434">_xlfn.IFS(C1434&lt;18.5,"Under Weight",C1434&lt;=24.9,"Normal Weight",C1434&lt;30,"Over weight",C1434&gt;=30,"Obesity")</f>
        <v>Under Weight</v>
      </c>
      <c r="K1434" s="7" t="str" cm="1">
        <f t="array" ref="K1434">_xlfn.IFS(D1434="Null","Unknown",D1434&lt;5.7,"Normal",D1434&lt;6.5,"Prediabetes",D1434&gt;=6.5,"Diabetes")</f>
        <v>Diabetes</v>
      </c>
      <c r="L1434" s="7" t="str">
        <f>_xlfn.XLOOKUP(A1434,'Hospitalisation Details'!$A:$A,'Hospitalisation Details'!$J:$J,)</f>
        <v>9-Dec-1965</v>
      </c>
      <c r="M1434" s="22">
        <f>+_xlfn.XLOOKUP(A1434,'Hospitalisation Details'!$A:$A,'Hospitalisation Details'!$F:$F)</f>
        <v>7362.31</v>
      </c>
      <c r="N1434" s="7" t="str">
        <f>_xlfn.XLOOKUP(A1434,'Hospitalisation Details'!$A:$A,'Hospitalisation Details'!$G:$G)</f>
        <v>tier - 3</v>
      </c>
      <c r="O1434" s="7" t="str">
        <f>_xlfn.XLOOKUP(A1434,'Hospitalisation Details'!$A:$A,'Hospitalisation Details'!$H:$H)</f>
        <v>tier - 3</v>
      </c>
      <c r="P1434" s="7" t="str">
        <f>_xlfn.XLOOKUP(A1434,'Hospitalisation Details'!$A:$A,'Hospitalisation Details'!$I:$I)</f>
        <v>R1013</v>
      </c>
      <c r="Q1434" s="28">
        <f>_xlfn.XLOOKUP(A1434,'Hospitalisation Details'!$A:$A,'Hospitalisation Details'!$K:$K)</f>
        <v>58</v>
      </c>
    </row>
    <row r="1435" spans="1:17" x14ac:dyDescent="0.3">
      <c r="A1435" s="27" t="s">
        <v>936</v>
      </c>
      <c r="B1435" s="7" t="str">
        <f>IFERROR(_xlfn.XLOOKUP(A1435,'Customer Names'!$A$2:$A$2336,'Customer Names'!$C$2:$C$2336),"Unknown")</f>
        <v xml:space="preserve">  Allison</v>
      </c>
      <c r="C1435" s="7">
        <f>_xlfn.XLOOKUP(A1435,'Medical Examinations'!$A$2:$A$2336,'Medical Examinations'!$B$2:$B$2336,AVERAGE('Medical Examinations'!$B$2:$B$2336))</f>
        <v>31.635000000000002</v>
      </c>
      <c r="D1435" s="7">
        <f>_xlfn.XLOOKUP(A1435,'Medical Examinations'!$A$2:$A$2336,'Medical Examinations'!$C$2:$C$2336,AVERAGE('Medical Examinations'!$C$2:$C$2336))</f>
        <v>9.1300000000000008</v>
      </c>
      <c r="E1435" s="7" t="str">
        <f>_xlfn.XLOOKUP(A1435,'Medical Examinations'!$A:$A,'Medical Examinations'!$D:$D,"Unknown")</f>
        <v>Yes</v>
      </c>
      <c r="F1435" s="7" t="str">
        <f>_xlfn.XLOOKUP(A1435,'Medical Examinations'!$A:$A,'Medical Examinations'!$E:$E,"Unknown")</f>
        <v>No</v>
      </c>
      <c r="G1435" s="7" t="str">
        <f>_xlfn.XLOOKUP(A1435,'Medical Examinations'!$A:$A,'Medical Examinations'!$F:$F,"Unknown")</f>
        <v>No</v>
      </c>
      <c r="H1435" s="43">
        <f>_xlfn.XLOOKUP(Healthcare!A1435,'Medical Examinations'!$A:$A,'Medical Examinations'!$G:$G,0)</f>
        <v>0</v>
      </c>
      <c r="I1435" s="7" t="str">
        <f>_xlfn.XLOOKUP(A1435,'Medical Examinations'!$A:$A,'Medical Examinations'!$H:$H,"Unknown")</f>
        <v>No</v>
      </c>
      <c r="J1435" s="7" t="str" cm="1">
        <f t="array" ref="J1435">_xlfn.IFS(C1435&lt;18.5,"Under Weight",C1435&lt;=24.9,"Normal Weight",C1435&lt;30,"Over weight",C1435&gt;=30,"Obesity")</f>
        <v>Obesity</v>
      </c>
      <c r="K1435" s="7" t="str" cm="1">
        <f t="array" ref="K1435">_xlfn.IFS(D1435="Null","Unknown",D1435&lt;5.7,"Normal",D1435&lt;6.5,"Prediabetes",D1435&gt;=6.5,"Diabetes")</f>
        <v>Diabetes</v>
      </c>
      <c r="L1435" s="7" t="str">
        <f>_xlfn.XLOOKUP(A1435,'Hospitalisation Details'!$A:$A,'Hospitalisation Details'!$J:$J,)</f>
        <v>16-Jul-1981</v>
      </c>
      <c r="M1435" s="22">
        <f>+_xlfn.XLOOKUP(A1435,'Hospitalisation Details'!$A:$A,'Hospitalisation Details'!$F:$F)</f>
        <v>7358.18</v>
      </c>
      <c r="N1435" s="7" t="str">
        <f>_xlfn.XLOOKUP(A1435,'Hospitalisation Details'!$A:$A,'Hospitalisation Details'!$G:$G)</f>
        <v>tier - 2</v>
      </c>
      <c r="O1435" s="7" t="str">
        <f>_xlfn.XLOOKUP(A1435,'Hospitalisation Details'!$A:$A,'Hospitalisation Details'!$H:$H)</f>
        <v>tier - 3</v>
      </c>
      <c r="P1435" s="7" t="str">
        <f>_xlfn.XLOOKUP(A1435,'Hospitalisation Details'!$A:$A,'Hospitalisation Details'!$I:$I)</f>
        <v>R1024</v>
      </c>
      <c r="Q1435" s="28">
        <f>_xlfn.XLOOKUP(A1435,'Hospitalisation Details'!$A:$A,'Hospitalisation Details'!$K:$K)</f>
        <v>42</v>
      </c>
    </row>
    <row r="1436" spans="1:17" x14ac:dyDescent="0.3">
      <c r="A1436" s="27" t="s">
        <v>935</v>
      </c>
      <c r="B1436" s="7" t="str">
        <f>IFERROR(_xlfn.XLOOKUP(A1436,'Customer Names'!$A$2:$A$2336,'Customer Names'!$C$2:$C$2336),"Unknown")</f>
        <v xml:space="preserve">  Leticia</v>
      </c>
      <c r="C1436" s="7">
        <f>_xlfn.XLOOKUP(A1436,'Medical Examinations'!$A$2:$A$2336,'Medical Examinations'!$B$2:$B$2336,AVERAGE('Medical Examinations'!$B$2:$B$2336))</f>
        <v>24.19</v>
      </c>
      <c r="D1436" s="7">
        <f>_xlfn.XLOOKUP(A1436,'Medical Examinations'!$A$2:$A$2336,'Medical Examinations'!$C$2:$C$2336,AVERAGE('Medical Examinations'!$C$2:$C$2336))</f>
        <v>6.22</v>
      </c>
      <c r="E1436" s="7" t="str">
        <f>_xlfn.XLOOKUP(A1436,'Medical Examinations'!$A:$A,'Medical Examinations'!$D:$D,"Unknown")</f>
        <v>Yes</v>
      </c>
      <c r="F1436" s="7" t="str">
        <f>_xlfn.XLOOKUP(A1436,'Medical Examinations'!$A:$A,'Medical Examinations'!$E:$E,"Unknown")</f>
        <v>No</v>
      </c>
      <c r="G1436" s="7" t="str">
        <f>_xlfn.XLOOKUP(A1436,'Medical Examinations'!$A:$A,'Medical Examinations'!$F:$F,"Unknown")</f>
        <v>Yes</v>
      </c>
      <c r="H1436" s="43">
        <f>_xlfn.XLOOKUP(Healthcare!A1436,'Medical Examinations'!$A:$A,'Medical Examinations'!$G:$G,0)</f>
        <v>1</v>
      </c>
      <c r="I1436" s="7" t="str">
        <f>_xlfn.XLOOKUP(A1436,'Medical Examinations'!$A:$A,'Medical Examinations'!$H:$H,"Unknown")</f>
        <v>No</v>
      </c>
      <c r="J1436" s="7" t="str" cm="1">
        <f t="array" ref="J1436">_xlfn.IFS(C1436&lt;18.5,"Under Weight",C1436&lt;=24.9,"Normal Weight",C1436&lt;30,"Over weight",C1436&gt;=30,"Obesity")</f>
        <v>Normal Weight</v>
      </c>
      <c r="K1436" s="7" t="str" cm="1">
        <f t="array" ref="K1436">_xlfn.IFS(D1436="Null","Unknown",D1436&lt;5.7,"Normal",D1436&lt;6.5,"Prediabetes",D1436&gt;=6.5,"Diabetes")</f>
        <v>Prediabetes</v>
      </c>
      <c r="L1436" s="7" t="str">
        <f>_xlfn.XLOOKUP(A1436,'Hospitalisation Details'!$A:$A,'Hospitalisation Details'!$J:$J,)</f>
        <v>21-Jun-1983</v>
      </c>
      <c r="M1436" s="22">
        <f>+_xlfn.XLOOKUP(A1436,'Hospitalisation Details'!$A:$A,'Hospitalisation Details'!$F:$F)</f>
        <v>7357.49</v>
      </c>
      <c r="N1436" s="7" t="str">
        <f>_xlfn.XLOOKUP(A1436,'Hospitalisation Details'!$A:$A,'Hospitalisation Details'!$G:$G)</f>
        <v>tier - 2</v>
      </c>
      <c r="O1436" s="7" t="str">
        <f>_xlfn.XLOOKUP(A1436,'Hospitalisation Details'!$A:$A,'Hospitalisation Details'!$H:$H)</f>
        <v>tier - 2</v>
      </c>
      <c r="P1436" s="7" t="str">
        <f>_xlfn.XLOOKUP(A1436,'Hospitalisation Details'!$A:$A,'Hospitalisation Details'!$I:$I)</f>
        <v>R1012</v>
      </c>
      <c r="Q1436" s="28">
        <f>_xlfn.XLOOKUP(A1436,'Hospitalisation Details'!$A:$A,'Hospitalisation Details'!$K:$K)</f>
        <v>40</v>
      </c>
    </row>
    <row r="1437" spans="1:17" x14ac:dyDescent="0.3">
      <c r="A1437" s="27" t="s">
        <v>934</v>
      </c>
      <c r="B1437" s="7" t="str">
        <f>IFERROR(_xlfn.XLOOKUP(A1437,'Customer Names'!$A$2:$A$2336,'Customer Names'!$C$2:$C$2336),"Unknown")</f>
        <v xml:space="preserve">  John S</v>
      </c>
      <c r="C1437" s="7">
        <f>_xlfn.XLOOKUP(A1437,'Medical Examinations'!$A$2:$A$2336,'Medical Examinations'!$B$2:$B$2336,AVERAGE('Medical Examinations'!$B$2:$B$2336))</f>
        <v>35.29</v>
      </c>
      <c r="D1437" s="7">
        <f>_xlfn.XLOOKUP(A1437,'Medical Examinations'!$A$2:$A$2336,'Medical Examinations'!$C$2:$C$2336,AVERAGE('Medical Examinations'!$C$2:$C$2336))</f>
        <v>5.9</v>
      </c>
      <c r="E1437" s="7" t="str">
        <f>_xlfn.XLOOKUP(A1437,'Medical Examinations'!$A:$A,'Medical Examinations'!$D:$D,"Unknown")</f>
        <v>No</v>
      </c>
      <c r="F1437" s="7" t="str">
        <f>_xlfn.XLOOKUP(A1437,'Medical Examinations'!$A:$A,'Medical Examinations'!$E:$E,"Unknown")</f>
        <v>No</v>
      </c>
      <c r="G1437" s="7" t="str">
        <f>_xlfn.XLOOKUP(A1437,'Medical Examinations'!$A:$A,'Medical Examinations'!$F:$F,"Unknown")</f>
        <v>Yes</v>
      </c>
      <c r="H1437" s="43">
        <f>_xlfn.XLOOKUP(Healthcare!A1437,'Medical Examinations'!$A:$A,'Medical Examinations'!$G:$G,0)</f>
        <v>1</v>
      </c>
      <c r="I1437" s="7" t="str">
        <f>_xlfn.XLOOKUP(A1437,'Medical Examinations'!$A:$A,'Medical Examinations'!$H:$H,"Unknown")</f>
        <v>No</v>
      </c>
      <c r="J1437" s="7" t="str" cm="1">
        <f t="array" ref="J1437">_xlfn.IFS(C1437&lt;18.5,"Under Weight",C1437&lt;=24.9,"Normal Weight",C1437&lt;30,"Over weight",C1437&gt;=30,"Obesity")</f>
        <v>Obesity</v>
      </c>
      <c r="K1437" s="7" t="str" cm="1">
        <f t="array" ref="K1437">_xlfn.IFS(D1437="Null","Unknown",D1437&lt;5.7,"Normal",D1437&lt;6.5,"Prediabetes",D1437&gt;=6.5,"Diabetes")</f>
        <v>Prediabetes</v>
      </c>
      <c r="L1437" s="7" t="str">
        <f>_xlfn.XLOOKUP(A1437,'Hospitalisation Details'!$A:$A,'Hospitalisation Details'!$J:$J,)</f>
        <v>5-Oct-1993</v>
      </c>
      <c r="M1437" s="22">
        <f>+_xlfn.XLOOKUP(A1437,'Hospitalisation Details'!$A:$A,'Hospitalisation Details'!$F:$F)</f>
        <v>7349.12</v>
      </c>
      <c r="N1437" s="7" t="str">
        <f>_xlfn.XLOOKUP(A1437,'Hospitalisation Details'!$A:$A,'Hospitalisation Details'!$G:$G)</f>
        <v>tier - 2</v>
      </c>
      <c r="O1437" s="7" t="str">
        <f>_xlfn.XLOOKUP(A1437,'Hospitalisation Details'!$A:$A,'Hospitalisation Details'!$H:$H)</f>
        <v>tier - 2</v>
      </c>
      <c r="P1437" s="7" t="str">
        <f>_xlfn.XLOOKUP(A1437,'Hospitalisation Details'!$A:$A,'Hospitalisation Details'!$I:$I)</f>
        <v>R1021</v>
      </c>
      <c r="Q1437" s="28">
        <f>_xlfn.XLOOKUP(A1437,'Hospitalisation Details'!$A:$A,'Hospitalisation Details'!$K:$K)</f>
        <v>30</v>
      </c>
    </row>
    <row r="1438" spans="1:17" x14ac:dyDescent="0.3">
      <c r="A1438" s="27" t="s">
        <v>933</v>
      </c>
      <c r="B1438" s="7" t="str">
        <f>IFERROR(_xlfn.XLOOKUP(A1438,'Customer Names'!$A$2:$A$2336,'Customer Names'!$C$2:$C$2336),"Unknown")</f>
        <v xml:space="preserve">  April</v>
      </c>
      <c r="C1438" s="7">
        <f>_xlfn.XLOOKUP(A1438,'Medical Examinations'!$A$2:$A$2336,'Medical Examinations'!$B$2:$B$2336,AVERAGE('Medical Examinations'!$B$2:$B$2336))</f>
        <v>35.299999999999997</v>
      </c>
      <c r="D1438" s="7">
        <f>_xlfn.XLOOKUP(A1438,'Medical Examinations'!$A$2:$A$2336,'Medical Examinations'!$C$2:$C$2336,AVERAGE('Medical Examinations'!$C$2:$C$2336))</f>
        <v>4.45</v>
      </c>
      <c r="E1438" s="7" t="str">
        <f>_xlfn.XLOOKUP(A1438,'Medical Examinations'!$A:$A,'Medical Examinations'!$D:$D,"Unknown")</f>
        <v>No</v>
      </c>
      <c r="F1438" s="7" t="str">
        <f>_xlfn.XLOOKUP(A1438,'Medical Examinations'!$A:$A,'Medical Examinations'!$E:$E,"Unknown")</f>
        <v>No</v>
      </c>
      <c r="G1438" s="7" t="str">
        <f>_xlfn.XLOOKUP(A1438,'Medical Examinations'!$A:$A,'Medical Examinations'!$F:$F,"Unknown")</f>
        <v>No</v>
      </c>
      <c r="H1438" s="43">
        <f>_xlfn.XLOOKUP(Healthcare!A1438,'Medical Examinations'!$A:$A,'Medical Examinations'!$G:$G,0)</f>
        <v>0</v>
      </c>
      <c r="I1438" s="7" t="str">
        <f>_xlfn.XLOOKUP(A1438,'Medical Examinations'!$A:$A,'Medical Examinations'!$H:$H,"Unknown")</f>
        <v>No</v>
      </c>
      <c r="J1438" s="7" t="str" cm="1">
        <f t="array" ref="J1438">_xlfn.IFS(C1438&lt;18.5,"Under Weight",C1438&lt;=24.9,"Normal Weight",C1438&lt;30,"Over weight",C1438&gt;=30,"Obesity")</f>
        <v>Obesity</v>
      </c>
      <c r="K1438" s="7" t="str" cm="1">
        <f t="array" ref="K1438">_xlfn.IFS(D1438="Null","Unknown",D1438&lt;5.7,"Normal",D1438&lt;6.5,"Prediabetes",D1438&gt;=6.5,"Diabetes")</f>
        <v>Normal</v>
      </c>
      <c r="L1438" s="7" t="str">
        <f>_xlfn.XLOOKUP(A1438,'Hospitalisation Details'!$A:$A,'Hospitalisation Details'!$J:$J,)</f>
        <v>1-Dec-1977</v>
      </c>
      <c r="M1438" s="22">
        <f>+_xlfn.XLOOKUP(A1438,'Hospitalisation Details'!$A:$A,'Hospitalisation Details'!$F:$F)</f>
        <v>7348.14</v>
      </c>
      <c r="N1438" s="7" t="str">
        <f>_xlfn.XLOOKUP(A1438,'Hospitalisation Details'!$A:$A,'Hospitalisation Details'!$G:$G)</f>
        <v>tier - 2</v>
      </c>
      <c r="O1438" s="7" t="str">
        <f>_xlfn.XLOOKUP(A1438,'Hospitalisation Details'!$A:$A,'Hospitalisation Details'!$H:$H)</f>
        <v>tier - 1</v>
      </c>
      <c r="P1438" s="7" t="str">
        <f>_xlfn.XLOOKUP(A1438,'Hospitalisation Details'!$A:$A,'Hospitalisation Details'!$I:$I)</f>
        <v>R1011</v>
      </c>
      <c r="Q1438" s="28">
        <f>_xlfn.XLOOKUP(A1438,'Hospitalisation Details'!$A:$A,'Hospitalisation Details'!$K:$K)</f>
        <v>46</v>
      </c>
    </row>
    <row r="1439" spans="1:17" x14ac:dyDescent="0.3">
      <c r="A1439" s="27" t="s">
        <v>932</v>
      </c>
      <c r="B1439" s="7" t="str">
        <f>IFERROR(_xlfn.XLOOKUP(A1439,'Customer Names'!$A$2:$A$2336,'Customer Names'!$C$2:$C$2336),"Unknown")</f>
        <v xml:space="preserve">  Ashley N</v>
      </c>
      <c r="C1439" s="7">
        <f>_xlfn.XLOOKUP(A1439,'Medical Examinations'!$A$2:$A$2336,'Medical Examinations'!$B$2:$B$2336,AVERAGE('Medical Examinations'!$B$2:$B$2336))</f>
        <v>35.64</v>
      </c>
      <c r="D1439" s="7">
        <f>_xlfn.XLOOKUP(A1439,'Medical Examinations'!$A$2:$A$2336,'Medical Examinations'!$C$2:$C$2336,AVERAGE('Medical Examinations'!$C$2:$C$2336))</f>
        <v>6.17</v>
      </c>
      <c r="E1439" s="7" t="str">
        <f>_xlfn.XLOOKUP(A1439,'Medical Examinations'!$A:$A,'Medical Examinations'!$D:$D,"Unknown")</f>
        <v>No</v>
      </c>
      <c r="F1439" s="7" t="str">
        <f>_xlfn.XLOOKUP(A1439,'Medical Examinations'!$A:$A,'Medical Examinations'!$E:$E,"Unknown")</f>
        <v>No</v>
      </c>
      <c r="G1439" s="7" t="str">
        <f>_xlfn.XLOOKUP(A1439,'Medical Examinations'!$A:$A,'Medical Examinations'!$F:$F,"Unknown")</f>
        <v>Yes</v>
      </c>
      <c r="H1439" s="43">
        <f>_xlfn.XLOOKUP(Healthcare!A1439,'Medical Examinations'!$A:$A,'Medical Examinations'!$G:$G,0)</f>
        <v>1</v>
      </c>
      <c r="I1439" s="7" t="str">
        <f>_xlfn.XLOOKUP(A1439,'Medical Examinations'!$A:$A,'Medical Examinations'!$H:$H,"Unknown")</f>
        <v>No</v>
      </c>
      <c r="J1439" s="7" t="str" cm="1">
        <f t="array" ref="J1439">_xlfn.IFS(C1439&lt;18.5,"Under Weight",C1439&lt;=24.9,"Normal Weight",C1439&lt;30,"Over weight",C1439&gt;=30,"Obesity")</f>
        <v>Obesity</v>
      </c>
      <c r="K1439" s="7" t="str" cm="1">
        <f t="array" ref="K1439">_xlfn.IFS(D1439="Null","Unknown",D1439&lt;5.7,"Normal",D1439&lt;6.5,"Prediabetes",D1439&gt;=6.5,"Diabetes")</f>
        <v>Prediabetes</v>
      </c>
      <c r="L1439" s="7" t="str">
        <f>_xlfn.XLOOKUP(A1439,'Hospitalisation Details'!$A:$A,'Hospitalisation Details'!$J:$J,)</f>
        <v>26-Jun-1979</v>
      </c>
      <c r="M1439" s="22">
        <f>+_xlfn.XLOOKUP(A1439,'Hospitalisation Details'!$A:$A,'Hospitalisation Details'!$F:$F)</f>
        <v>7345.73</v>
      </c>
      <c r="N1439" s="7" t="str">
        <f>_xlfn.XLOOKUP(A1439,'Hospitalisation Details'!$A:$A,'Hospitalisation Details'!$G:$G)</f>
        <v>tier - 2</v>
      </c>
      <c r="O1439" s="7" t="str">
        <f>_xlfn.XLOOKUP(A1439,'Hospitalisation Details'!$A:$A,'Hospitalisation Details'!$H:$H)</f>
        <v>tier - 1</v>
      </c>
      <c r="P1439" s="7" t="str">
        <f>_xlfn.XLOOKUP(A1439,'Hospitalisation Details'!$A:$A,'Hospitalisation Details'!$I:$I)</f>
        <v>R1013</v>
      </c>
      <c r="Q1439" s="28">
        <f>_xlfn.XLOOKUP(A1439,'Hospitalisation Details'!$A:$A,'Hospitalisation Details'!$K:$K)</f>
        <v>44</v>
      </c>
    </row>
    <row r="1440" spans="1:17" x14ac:dyDescent="0.3">
      <c r="A1440" s="27" t="s">
        <v>931</v>
      </c>
      <c r="B1440" s="7" t="str">
        <f>IFERROR(_xlfn.XLOOKUP(A1440,'Customer Names'!$A$2:$A$2336,'Customer Names'!$C$2:$C$2336),"Unknown")</f>
        <v xml:space="preserve">  Madeleine</v>
      </c>
      <c r="C1440" s="7">
        <f>_xlfn.XLOOKUP(A1440,'Medical Examinations'!$A$2:$A$2336,'Medical Examinations'!$B$2:$B$2336,AVERAGE('Medical Examinations'!$B$2:$B$2336))</f>
        <v>33.1</v>
      </c>
      <c r="D1440" s="7">
        <f>_xlfn.XLOOKUP(A1440,'Medical Examinations'!$A$2:$A$2336,'Medical Examinations'!$C$2:$C$2336,AVERAGE('Medical Examinations'!$C$2:$C$2336))</f>
        <v>4.93</v>
      </c>
      <c r="E1440" s="7" t="str">
        <f>_xlfn.XLOOKUP(A1440,'Medical Examinations'!$A:$A,'Medical Examinations'!$D:$D,"Unknown")</f>
        <v>No</v>
      </c>
      <c r="F1440" s="7" t="str">
        <f>_xlfn.XLOOKUP(A1440,'Medical Examinations'!$A:$A,'Medical Examinations'!$E:$E,"Unknown")</f>
        <v>No</v>
      </c>
      <c r="G1440" s="7" t="str">
        <f>_xlfn.XLOOKUP(A1440,'Medical Examinations'!$A:$A,'Medical Examinations'!$F:$F,"Unknown")</f>
        <v>No</v>
      </c>
      <c r="H1440" s="43">
        <f>_xlfn.XLOOKUP(Healthcare!A1440,'Medical Examinations'!$A:$A,'Medical Examinations'!$G:$G,0)</f>
        <v>0</v>
      </c>
      <c r="I1440" s="7" t="str">
        <f>_xlfn.XLOOKUP(A1440,'Medical Examinations'!$A:$A,'Medical Examinations'!$H:$H,"Unknown")</f>
        <v>No</v>
      </c>
      <c r="J1440" s="7" t="str" cm="1">
        <f t="array" ref="J1440">_xlfn.IFS(C1440&lt;18.5,"Under Weight",C1440&lt;=24.9,"Normal Weight",C1440&lt;30,"Over weight",C1440&gt;=30,"Obesity")</f>
        <v>Obesity</v>
      </c>
      <c r="K1440" s="7" t="str" cm="1">
        <f t="array" ref="K1440">_xlfn.IFS(D1440="Null","Unknown",D1440&lt;5.7,"Normal",D1440&lt;6.5,"Prediabetes",D1440&gt;=6.5,"Diabetes")</f>
        <v>Normal</v>
      </c>
      <c r="L1440" s="7" t="str">
        <f>_xlfn.XLOOKUP(A1440,'Hospitalisation Details'!$A:$A,'Hospitalisation Details'!$J:$J,)</f>
        <v>18-Dec-1977</v>
      </c>
      <c r="M1440" s="22">
        <f>+_xlfn.XLOOKUP(A1440,'Hospitalisation Details'!$A:$A,'Hospitalisation Details'!$F:$F)</f>
        <v>7345.08</v>
      </c>
      <c r="N1440" s="7" t="str">
        <f>_xlfn.XLOOKUP(A1440,'Hospitalisation Details'!$A:$A,'Hospitalisation Details'!$G:$G)</f>
        <v>tier - 2</v>
      </c>
      <c r="O1440" s="7" t="str">
        <f>_xlfn.XLOOKUP(A1440,'Hospitalisation Details'!$A:$A,'Hospitalisation Details'!$H:$H)</f>
        <v>tier - 1</v>
      </c>
      <c r="P1440" s="7" t="str">
        <f>_xlfn.XLOOKUP(A1440,'Hospitalisation Details'!$A:$A,'Hospitalisation Details'!$I:$I)</f>
        <v>R1011</v>
      </c>
      <c r="Q1440" s="28">
        <f>_xlfn.XLOOKUP(A1440,'Hospitalisation Details'!$A:$A,'Hospitalisation Details'!$K:$K)</f>
        <v>46</v>
      </c>
    </row>
    <row r="1441" spans="1:17" x14ac:dyDescent="0.3">
      <c r="A1441" s="27" t="s">
        <v>930</v>
      </c>
      <c r="B1441" s="7" t="str">
        <f>IFERROR(_xlfn.XLOOKUP(A1441,'Customer Names'!$A$2:$A$2336,'Customer Names'!$C$2:$C$2336),"Unknown")</f>
        <v xml:space="preserve">  Nelly S</v>
      </c>
      <c r="C1441" s="7">
        <f>_xlfn.XLOOKUP(A1441,'Medical Examinations'!$A$2:$A$2336,'Medical Examinations'!$B$2:$B$2336,AVERAGE('Medical Examinations'!$B$2:$B$2336))</f>
        <v>26.41</v>
      </c>
      <c r="D1441" s="7">
        <f>_xlfn.XLOOKUP(A1441,'Medical Examinations'!$A$2:$A$2336,'Medical Examinations'!$C$2:$C$2336,AVERAGE('Medical Examinations'!$C$2:$C$2336))</f>
        <v>7.32</v>
      </c>
      <c r="E1441" s="7" t="str">
        <f>_xlfn.XLOOKUP(A1441,'Medical Examinations'!$A:$A,'Medical Examinations'!$D:$D,"Unknown")</f>
        <v>Yes</v>
      </c>
      <c r="F1441" s="7" t="str">
        <f>_xlfn.XLOOKUP(A1441,'Medical Examinations'!$A:$A,'Medical Examinations'!$E:$E,"Unknown")</f>
        <v>No</v>
      </c>
      <c r="G1441" s="7" t="str">
        <f>_xlfn.XLOOKUP(A1441,'Medical Examinations'!$A:$A,'Medical Examinations'!$F:$F,"Unknown")</f>
        <v>No</v>
      </c>
      <c r="H1441" s="43">
        <f>_xlfn.XLOOKUP(Healthcare!A1441,'Medical Examinations'!$A:$A,'Medical Examinations'!$G:$G,0)</f>
        <v>1</v>
      </c>
      <c r="I1441" s="7" t="str">
        <f>_xlfn.XLOOKUP(A1441,'Medical Examinations'!$A:$A,'Medical Examinations'!$H:$H,"Unknown")</f>
        <v>No</v>
      </c>
      <c r="J1441" s="7" t="str" cm="1">
        <f t="array" ref="J1441">_xlfn.IFS(C1441&lt;18.5,"Under Weight",C1441&lt;=24.9,"Normal Weight",C1441&lt;30,"Over weight",C1441&gt;=30,"Obesity")</f>
        <v>Over weight</v>
      </c>
      <c r="K1441" s="7" t="str" cm="1">
        <f t="array" ref="K1441">_xlfn.IFS(D1441="Null","Unknown",D1441&lt;5.7,"Normal",D1441&lt;6.5,"Prediabetes",D1441&gt;=6.5,"Diabetes")</f>
        <v>Diabetes</v>
      </c>
      <c r="L1441" s="7" t="str">
        <f>_xlfn.XLOOKUP(A1441,'Hospitalisation Details'!$A:$A,'Hospitalisation Details'!$J:$J,)</f>
        <v>15-Jun-1986</v>
      </c>
      <c r="M1441" s="22">
        <f>+_xlfn.XLOOKUP(A1441,'Hospitalisation Details'!$A:$A,'Hospitalisation Details'!$F:$F)</f>
        <v>7339.93</v>
      </c>
      <c r="N1441" s="7" t="str">
        <f>_xlfn.XLOOKUP(A1441,'Hospitalisation Details'!$A:$A,'Hospitalisation Details'!$G:$G)</f>
        <v>tier - 2</v>
      </c>
      <c r="O1441" s="7" t="str">
        <f>_xlfn.XLOOKUP(A1441,'Hospitalisation Details'!$A:$A,'Hospitalisation Details'!$H:$H)</f>
        <v>tier - 2</v>
      </c>
      <c r="P1441" s="7" t="str">
        <f>_xlfn.XLOOKUP(A1441,'Hospitalisation Details'!$A:$A,'Hospitalisation Details'!$I:$I)</f>
        <v>R1012</v>
      </c>
      <c r="Q1441" s="28">
        <f>_xlfn.XLOOKUP(A1441,'Hospitalisation Details'!$A:$A,'Hospitalisation Details'!$K:$K)</f>
        <v>37</v>
      </c>
    </row>
    <row r="1442" spans="1:17" x14ac:dyDescent="0.3">
      <c r="A1442" s="27" t="s">
        <v>929</v>
      </c>
      <c r="B1442" s="7" t="str">
        <f>IFERROR(_xlfn.XLOOKUP(A1442,'Customer Names'!$A$2:$A$2336,'Customer Names'!$C$2:$C$2336),"Unknown")</f>
        <v xml:space="preserve">  Meredith S</v>
      </c>
      <c r="C1442" s="7">
        <f>_xlfn.XLOOKUP(A1442,'Medical Examinations'!$A$2:$A$2336,'Medical Examinations'!$B$2:$B$2336,AVERAGE('Medical Examinations'!$B$2:$B$2336))</f>
        <v>29.9</v>
      </c>
      <c r="D1442" s="7">
        <f>_xlfn.XLOOKUP(A1442,'Medical Examinations'!$A$2:$A$2336,'Medical Examinations'!$C$2:$C$2336,AVERAGE('Medical Examinations'!$C$2:$C$2336))</f>
        <v>5.27</v>
      </c>
      <c r="E1442" s="7" t="str">
        <f>_xlfn.XLOOKUP(A1442,'Medical Examinations'!$A:$A,'Medical Examinations'!$D:$D,"Unknown")</f>
        <v>No</v>
      </c>
      <c r="F1442" s="7" t="str">
        <f>_xlfn.XLOOKUP(A1442,'Medical Examinations'!$A:$A,'Medical Examinations'!$E:$E,"Unknown")</f>
        <v>No</v>
      </c>
      <c r="G1442" s="7" t="str">
        <f>_xlfn.XLOOKUP(A1442,'Medical Examinations'!$A:$A,'Medical Examinations'!$F:$F,"Unknown")</f>
        <v>Yes</v>
      </c>
      <c r="H1442" s="43">
        <f>_xlfn.XLOOKUP(Healthcare!A1442,'Medical Examinations'!$A:$A,'Medical Examinations'!$G:$G,0)</f>
        <v>1</v>
      </c>
      <c r="I1442" s="7" t="str">
        <f>_xlfn.XLOOKUP(A1442,'Medical Examinations'!$A:$A,'Medical Examinations'!$H:$H,"Unknown")</f>
        <v>No</v>
      </c>
      <c r="J1442" s="7" t="str" cm="1">
        <f t="array" ref="J1442">_xlfn.IFS(C1442&lt;18.5,"Under Weight",C1442&lt;=24.9,"Normal Weight",C1442&lt;30,"Over weight",C1442&gt;=30,"Obesity")</f>
        <v>Over weight</v>
      </c>
      <c r="K1442" s="7" t="str" cm="1">
        <f t="array" ref="K1442">_xlfn.IFS(D1442="Null","Unknown",D1442&lt;5.7,"Normal",D1442&lt;6.5,"Prediabetes",D1442&gt;=6.5,"Diabetes")</f>
        <v>Normal</v>
      </c>
      <c r="L1442" s="7" t="str">
        <f>_xlfn.XLOOKUP(A1442,'Hospitalisation Details'!$A:$A,'Hospitalisation Details'!$J:$J,)</f>
        <v>19-Sep-1979</v>
      </c>
      <c r="M1442" s="22">
        <f>+_xlfn.XLOOKUP(A1442,'Hospitalisation Details'!$A:$A,'Hospitalisation Details'!$F:$F)</f>
        <v>7337.75</v>
      </c>
      <c r="N1442" s="7" t="str">
        <f>_xlfn.XLOOKUP(A1442,'Hospitalisation Details'!$A:$A,'Hospitalisation Details'!$G:$G)</f>
        <v>tier - 2</v>
      </c>
      <c r="O1442" s="7" t="str">
        <f>_xlfn.XLOOKUP(A1442,'Hospitalisation Details'!$A:$A,'Hospitalisation Details'!$H:$H)</f>
        <v>tier - 3</v>
      </c>
      <c r="P1442" s="7" t="str">
        <f>_xlfn.XLOOKUP(A1442,'Hospitalisation Details'!$A:$A,'Hospitalisation Details'!$I:$I)</f>
        <v>R1011</v>
      </c>
      <c r="Q1442" s="28">
        <f>_xlfn.XLOOKUP(A1442,'Hospitalisation Details'!$A:$A,'Hospitalisation Details'!$K:$K)</f>
        <v>44</v>
      </c>
    </row>
    <row r="1443" spans="1:17" x14ac:dyDescent="0.3">
      <c r="A1443" s="27" t="s">
        <v>928</v>
      </c>
      <c r="B1443" s="7" t="str">
        <f>IFERROR(_xlfn.XLOOKUP(A1443,'Customer Names'!$A$2:$A$2336,'Customer Names'!$C$2:$C$2336),"Unknown")</f>
        <v xml:space="preserve">  Kevin</v>
      </c>
      <c r="C1443" s="7">
        <f>_xlfn.XLOOKUP(A1443,'Medical Examinations'!$A$2:$A$2336,'Medical Examinations'!$B$2:$B$2336,AVERAGE('Medical Examinations'!$B$2:$B$2336))</f>
        <v>25.24</v>
      </c>
      <c r="D1443" s="7">
        <f>_xlfn.XLOOKUP(A1443,'Medical Examinations'!$A$2:$A$2336,'Medical Examinations'!$C$2:$C$2336,AVERAGE('Medical Examinations'!$C$2:$C$2336))</f>
        <v>5.82</v>
      </c>
      <c r="E1443" s="7" t="str">
        <f>_xlfn.XLOOKUP(A1443,'Medical Examinations'!$A:$A,'Medical Examinations'!$D:$D,"Unknown")</f>
        <v>No</v>
      </c>
      <c r="F1443" s="7" t="str">
        <f>_xlfn.XLOOKUP(A1443,'Medical Examinations'!$A:$A,'Medical Examinations'!$E:$E,"Unknown")</f>
        <v>No</v>
      </c>
      <c r="G1443" s="7" t="str">
        <f>_xlfn.XLOOKUP(A1443,'Medical Examinations'!$A:$A,'Medical Examinations'!$F:$F,"Unknown")</f>
        <v>No</v>
      </c>
      <c r="H1443" s="43">
        <f>_xlfn.XLOOKUP(Healthcare!A1443,'Medical Examinations'!$A:$A,'Medical Examinations'!$G:$G,0)</f>
        <v>1</v>
      </c>
      <c r="I1443" s="7" t="str">
        <f>_xlfn.XLOOKUP(A1443,'Medical Examinations'!$A:$A,'Medical Examinations'!$H:$H,"Unknown")</f>
        <v>No</v>
      </c>
      <c r="J1443" s="7" t="str" cm="1">
        <f t="array" ref="J1443">_xlfn.IFS(C1443&lt;18.5,"Under Weight",C1443&lt;=24.9,"Normal Weight",C1443&lt;30,"Over weight",C1443&gt;=30,"Obesity")</f>
        <v>Over weight</v>
      </c>
      <c r="K1443" s="7" t="str" cm="1">
        <f t="array" ref="K1443">_xlfn.IFS(D1443="Null","Unknown",D1443&lt;5.7,"Normal",D1443&lt;6.5,"Prediabetes",D1443&gt;=6.5,"Diabetes")</f>
        <v>Prediabetes</v>
      </c>
      <c r="L1443" s="7" t="str">
        <f>_xlfn.XLOOKUP(A1443,'Hospitalisation Details'!$A:$A,'Hospitalisation Details'!$J:$J,)</f>
        <v>25-Jul-1984</v>
      </c>
      <c r="M1443" s="22">
        <f>+_xlfn.XLOOKUP(A1443,'Hospitalisation Details'!$A:$A,'Hospitalisation Details'!$F:$F)</f>
        <v>7325.47</v>
      </c>
      <c r="N1443" s="7" t="str">
        <f>_xlfn.XLOOKUP(A1443,'Hospitalisation Details'!$A:$A,'Hospitalisation Details'!$G:$G)</f>
        <v>tier - 2</v>
      </c>
      <c r="O1443" s="7" t="str">
        <f>_xlfn.XLOOKUP(A1443,'Hospitalisation Details'!$A:$A,'Hospitalisation Details'!$H:$H)</f>
        <v>tier - 1</v>
      </c>
      <c r="P1443" s="7" t="str">
        <f>_xlfn.XLOOKUP(A1443,'Hospitalisation Details'!$A:$A,'Hospitalisation Details'!$I:$I)</f>
        <v>R1012</v>
      </c>
      <c r="Q1443" s="28">
        <f>_xlfn.XLOOKUP(A1443,'Hospitalisation Details'!$A:$A,'Hospitalisation Details'!$K:$K)</f>
        <v>39</v>
      </c>
    </row>
    <row r="1444" spans="1:17" x14ac:dyDescent="0.3">
      <c r="A1444" s="27" t="s">
        <v>927</v>
      </c>
      <c r="B1444" s="7" t="str">
        <f>IFERROR(_xlfn.XLOOKUP(A1444,'Customer Names'!$A$2:$A$2336,'Customer Names'!$C$2:$C$2336),"Unknown")</f>
        <v xml:space="preserve">  Lisa</v>
      </c>
      <c r="C1444" s="7">
        <f>_xlfn.XLOOKUP(A1444,'Medical Examinations'!$A$2:$A$2336,'Medical Examinations'!$B$2:$B$2336,AVERAGE('Medical Examinations'!$B$2:$B$2336))</f>
        <v>25.08</v>
      </c>
      <c r="D1444" s="7">
        <f>_xlfn.XLOOKUP(A1444,'Medical Examinations'!$A$2:$A$2336,'Medical Examinations'!$C$2:$C$2336,AVERAGE('Medical Examinations'!$C$2:$C$2336))</f>
        <v>5.8</v>
      </c>
      <c r="E1444" s="7" t="str">
        <f>_xlfn.XLOOKUP(A1444,'Medical Examinations'!$A:$A,'Medical Examinations'!$D:$D,"Unknown")</f>
        <v>No</v>
      </c>
      <c r="F1444" s="7" t="str">
        <f>_xlfn.XLOOKUP(A1444,'Medical Examinations'!$A:$A,'Medical Examinations'!$E:$E,"Unknown")</f>
        <v>No</v>
      </c>
      <c r="G1444" s="7" t="str">
        <f>_xlfn.XLOOKUP(A1444,'Medical Examinations'!$A:$A,'Medical Examinations'!$F:$F,"Unknown")</f>
        <v>Yes</v>
      </c>
      <c r="H1444" s="43">
        <f>_xlfn.XLOOKUP(Healthcare!A1444,'Medical Examinations'!$A:$A,'Medical Examinations'!$G:$G,0)</f>
        <v>1</v>
      </c>
      <c r="I1444" s="7" t="str">
        <f>_xlfn.XLOOKUP(A1444,'Medical Examinations'!$A:$A,'Medical Examinations'!$H:$H,"Unknown")</f>
        <v>No</v>
      </c>
      <c r="J1444" s="7" t="str" cm="1">
        <f t="array" ref="J1444">_xlfn.IFS(C1444&lt;18.5,"Under Weight",C1444&lt;=24.9,"Normal Weight",C1444&lt;30,"Over weight",C1444&gt;=30,"Obesity")</f>
        <v>Over weight</v>
      </c>
      <c r="K1444" s="7" t="str" cm="1">
        <f t="array" ref="K1444">_xlfn.IFS(D1444="Null","Unknown",D1444&lt;5.7,"Normal",D1444&lt;6.5,"Prediabetes",D1444&gt;=6.5,"Diabetes")</f>
        <v>Prediabetes</v>
      </c>
      <c r="L1444" s="7" t="str">
        <f>_xlfn.XLOOKUP(A1444,'Hospitalisation Details'!$A:$A,'Hospitalisation Details'!$J:$J,)</f>
        <v>19-Jun-1979</v>
      </c>
      <c r="M1444" s="22">
        <f>+_xlfn.XLOOKUP(A1444,'Hospitalisation Details'!$A:$A,'Hospitalisation Details'!$F:$F)</f>
        <v>7325.05</v>
      </c>
      <c r="N1444" s="7" t="str">
        <f>_xlfn.XLOOKUP(A1444,'Hospitalisation Details'!$A:$A,'Hospitalisation Details'!$G:$G)</f>
        <v>tier - 2</v>
      </c>
      <c r="O1444" s="7" t="str">
        <f>_xlfn.XLOOKUP(A1444,'Hospitalisation Details'!$A:$A,'Hospitalisation Details'!$H:$H)</f>
        <v>tier - 3</v>
      </c>
      <c r="P1444" s="7" t="str">
        <f>_xlfn.XLOOKUP(A1444,'Hospitalisation Details'!$A:$A,'Hospitalisation Details'!$I:$I)</f>
        <v>R1024</v>
      </c>
      <c r="Q1444" s="28">
        <f>_xlfn.XLOOKUP(A1444,'Hospitalisation Details'!$A:$A,'Hospitalisation Details'!$K:$K)</f>
        <v>44</v>
      </c>
    </row>
    <row r="1445" spans="1:17" x14ac:dyDescent="0.3">
      <c r="A1445" s="27" t="s">
        <v>926</v>
      </c>
      <c r="B1445" s="7" t="str">
        <f>IFERROR(_xlfn.XLOOKUP(A1445,'Customer Names'!$A$2:$A$2336,'Customer Names'!$C$2:$C$2336),"Unknown")</f>
        <v xml:space="preserve">  Katherine A</v>
      </c>
      <c r="C1445" s="7">
        <f>_xlfn.XLOOKUP(A1445,'Medical Examinations'!$A$2:$A$2336,'Medical Examinations'!$B$2:$B$2336,AVERAGE('Medical Examinations'!$B$2:$B$2336))</f>
        <v>29.164999999999999</v>
      </c>
      <c r="D1445" s="7">
        <f>_xlfn.XLOOKUP(A1445,'Medical Examinations'!$A$2:$A$2336,'Medical Examinations'!$C$2:$C$2336,AVERAGE('Medical Examinations'!$C$2:$C$2336))</f>
        <v>4.87</v>
      </c>
      <c r="E1445" s="7" t="str">
        <f>_xlfn.XLOOKUP(A1445,'Medical Examinations'!$A:$A,'Medical Examinations'!$D:$D,"Unknown")</f>
        <v>No</v>
      </c>
      <c r="F1445" s="7" t="str">
        <f>_xlfn.XLOOKUP(A1445,'Medical Examinations'!$A:$A,'Medical Examinations'!$E:$E,"Unknown")</f>
        <v>Yes</v>
      </c>
      <c r="G1445" s="7" t="str">
        <f>_xlfn.XLOOKUP(A1445,'Medical Examinations'!$A:$A,'Medical Examinations'!$F:$F,"Unknown")</f>
        <v>No</v>
      </c>
      <c r="H1445" s="43">
        <f>_xlfn.XLOOKUP(Healthcare!A1445,'Medical Examinations'!$A:$A,'Medical Examinations'!$G:$G,0)</f>
        <v>1</v>
      </c>
      <c r="I1445" s="7" t="str">
        <f>_xlfn.XLOOKUP(A1445,'Medical Examinations'!$A:$A,'Medical Examinations'!$H:$H,"Unknown")</f>
        <v>No</v>
      </c>
      <c r="J1445" s="7" t="str" cm="1">
        <f t="array" ref="J1445">_xlfn.IFS(C1445&lt;18.5,"Under Weight",C1445&lt;=24.9,"Normal Weight",C1445&lt;30,"Over weight",C1445&gt;=30,"Obesity")</f>
        <v>Over weight</v>
      </c>
      <c r="K1445" s="7" t="str" cm="1">
        <f t="array" ref="K1445">_xlfn.IFS(D1445="Null","Unknown",D1445&lt;5.7,"Normal",D1445&lt;6.5,"Prediabetes",D1445&gt;=6.5,"Diabetes")</f>
        <v>Normal</v>
      </c>
      <c r="L1445" s="7" t="str">
        <f>_xlfn.XLOOKUP(A1445,'Hospitalisation Details'!$A:$A,'Hospitalisation Details'!$J:$J,)</f>
        <v>15-Nov-2004</v>
      </c>
      <c r="M1445" s="22">
        <f>+_xlfn.XLOOKUP(A1445,'Hospitalisation Details'!$A:$A,'Hospitalisation Details'!$F:$F)</f>
        <v>7323.73</v>
      </c>
      <c r="N1445" s="7" t="str">
        <f>_xlfn.XLOOKUP(A1445,'Hospitalisation Details'!$A:$A,'Hospitalisation Details'!$G:$G)</f>
        <v>tier - 2</v>
      </c>
      <c r="O1445" s="7" t="str">
        <f>_xlfn.XLOOKUP(A1445,'Hospitalisation Details'!$A:$A,'Hospitalisation Details'!$H:$H)</f>
        <v>tier - 2</v>
      </c>
      <c r="P1445" s="7" t="str">
        <f>_xlfn.XLOOKUP(A1445,'Hospitalisation Details'!$A:$A,'Hospitalisation Details'!$I:$I)</f>
        <v>R1024</v>
      </c>
      <c r="Q1445" s="28">
        <f>_xlfn.XLOOKUP(A1445,'Hospitalisation Details'!$A:$A,'Hospitalisation Details'!$K:$K)</f>
        <v>19</v>
      </c>
    </row>
    <row r="1446" spans="1:17" x14ac:dyDescent="0.3">
      <c r="A1446" s="27" t="s">
        <v>925</v>
      </c>
      <c r="B1446" s="7" t="str">
        <f>IFERROR(_xlfn.XLOOKUP(A1446,'Customer Names'!$A$2:$A$2336,'Customer Names'!$C$2:$C$2336),"Unknown")</f>
        <v xml:space="preserve">  Steve</v>
      </c>
      <c r="C1446" s="7">
        <f>_xlfn.XLOOKUP(A1446,'Medical Examinations'!$A$2:$A$2336,'Medical Examinations'!$B$2:$B$2336,AVERAGE('Medical Examinations'!$B$2:$B$2336))</f>
        <v>15.05</v>
      </c>
      <c r="D1446" s="7">
        <f>_xlfn.XLOOKUP(A1446,'Medical Examinations'!$A$2:$A$2336,'Medical Examinations'!$C$2:$C$2336,AVERAGE('Medical Examinations'!$C$2:$C$2336))</f>
        <v>8.1199999999999992</v>
      </c>
      <c r="E1446" s="7" t="str">
        <f>_xlfn.XLOOKUP(A1446,'Medical Examinations'!$A:$A,'Medical Examinations'!$D:$D,"Unknown")</f>
        <v>No</v>
      </c>
      <c r="F1446" s="7" t="str">
        <f>_xlfn.XLOOKUP(A1446,'Medical Examinations'!$A:$A,'Medical Examinations'!$E:$E,"Unknown")</f>
        <v>No</v>
      </c>
      <c r="G1446" s="7" t="str">
        <f>_xlfn.XLOOKUP(A1446,'Medical Examinations'!$A:$A,'Medical Examinations'!$F:$F,"Unknown")</f>
        <v>No</v>
      </c>
      <c r="H1446" s="43">
        <f>_xlfn.XLOOKUP(Healthcare!A1446,'Medical Examinations'!$A:$A,'Medical Examinations'!$G:$G,0)</f>
        <v>0</v>
      </c>
      <c r="I1446" s="7" t="str">
        <f>_xlfn.XLOOKUP(A1446,'Medical Examinations'!$A:$A,'Medical Examinations'!$H:$H,"Unknown")</f>
        <v>No</v>
      </c>
      <c r="J1446" s="7" t="str" cm="1">
        <f t="array" ref="J1446">_xlfn.IFS(C1446&lt;18.5,"Under Weight",C1446&lt;=24.9,"Normal Weight",C1446&lt;30,"Over weight",C1446&gt;=30,"Obesity")</f>
        <v>Under Weight</v>
      </c>
      <c r="K1446" s="7" t="str" cm="1">
        <f t="array" ref="K1446">_xlfn.IFS(D1446="Null","Unknown",D1446&lt;5.7,"Normal",D1446&lt;6.5,"Prediabetes",D1446&gt;=6.5,"Diabetes")</f>
        <v>Diabetes</v>
      </c>
      <c r="L1446" s="7" t="str">
        <f>_xlfn.XLOOKUP(A1446,'Hospitalisation Details'!$A:$A,'Hospitalisation Details'!$J:$J,)</f>
        <v>11-Jul-1965</v>
      </c>
      <c r="M1446" s="22">
        <f>+_xlfn.XLOOKUP(A1446,'Hospitalisation Details'!$A:$A,'Hospitalisation Details'!$F:$F)</f>
        <v>7322.86</v>
      </c>
      <c r="N1446" s="7" t="str">
        <f>_xlfn.XLOOKUP(A1446,'Hospitalisation Details'!$A:$A,'Hospitalisation Details'!$G:$G)</f>
        <v>tier - 3</v>
      </c>
      <c r="O1446" s="7" t="str">
        <f>_xlfn.XLOOKUP(A1446,'Hospitalisation Details'!$A:$A,'Hospitalisation Details'!$H:$H)</f>
        <v>tier - 3</v>
      </c>
      <c r="P1446" s="7" t="str">
        <f>_xlfn.XLOOKUP(A1446,'Hospitalisation Details'!$A:$A,'Hospitalisation Details'!$I:$I)</f>
        <v>R1012</v>
      </c>
      <c r="Q1446" s="28">
        <f>_xlfn.XLOOKUP(A1446,'Hospitalisation Details'!$A:$A,'Hospitalisation Details'!$K:$K)</f>
        <v>58</v>
      </c>
    </row>
    <row r="1447" spans="1:17" x14ac:dyDescent="0.3">
      <c r="A1447" s="27" t="s">
        <v>924</v>
      </c>
      <c r="B1447" s="7" t="str">
        <f>IFERROR(_xlfn.XLOOKUP(A1447,'Customer Names'!$A$2:$A$2336,'Customer Names'!$C$2:$C$2336),"Unknown")</f>
        <v xml:space="preserve">  Kate L</v>
      </c>
      <c r="C1447" s="7">
        <f>_xlfn.XLOOKUP(A1447,'Medical Examinations'!$A$2:$A$2336,'Medical Examinations'!$B$2:$B$2336,AVERAGE('Medical Examinations'!$B$2:$B$2336))</f>
        <v>19.95</v>
      </c>
      <c r="D1447" s="7">
        <f>_xlfn.XLOOKUP(A1447,'Medical Examinations'!$A$2:$A$2336,'Medical Examinations'!$C$2:$C$2336,AVERAGE('Medical Examinations'!$C$2:$C$2336))</f>
        <v>4.3600000000000003</v>
      </c>
      <c r="E1447" s="7" t="str">
        <f>_xlfn.XLOOKUP(A1447,'Medical Examinations'!$A:$A,'Medical Examinations'!$D:$D,"Unknown")</f>
        <v>No</v>
      </c>
      <c r="F1447" s="7" t="str">
        <f>_xlfn.XLOOKUP(A1447,'Medical Examinations'!$A:$A,'Medical Examinations'!$E:$E,"Unknown")</f>
        <v>No</v>
      </c>
      <c r="G1447" s="7" t="str">
        <f>_xlfn.XLOOKUP(A1447,'Medical Examinations'!$A:$A,'Medical Examinations'!$F:$F,"Unknown")</f>
        <v>No</v>
      </c>
      <c r="H1447" s="43">
        <f>_xlfn.XLOOKUP(Healthcare!A1447,'Medical Examinations'!$A:$A,'Medical Examinations'!$G:$G,0)</f>
        <v>2</v>
      </c>
      <c r="I1447" s="7" t="str">
        <f>_xlfn.XLOOKUP(A1447,'Medical Examinations'!$A:$A,'Medical Examinations'!$H:$H,"Unknown")</f>
        <v>No</v>
      </c>
      <c r="J1447" s="7" t="str" cm="1">
        <f t="array" ref="J1447">_xlfn.IFS(C1447&lt;18.5,"Under Weight",C1447&lt;=24.9,"Normal Weight",C1447&lt;30,"Over weight",C1447&gt;=30,"Obesity")</f>
        <v>Normal Weight</v>
      </c>
      <c r="K1447" s="7" t="str" cm="1">
        <f t="array" ref="K1447">_xlfn.IFS(D1447="Null","Unknown",D1447&lt;5.7,"Normal",D1447&lt;6.5,"Prediabetes",D1447&gt;=6.5,"Diabetes")</f>
        <v>Normal</v>
      </c>
      <c r="L1447" s="7" t="str">
        <f>_xlfn.XLOOKUP(A1447,'Hospitalisation Details'!$A:$A,'Hospitalisation Details'!$J:$J,)</f>
        <v>11-Aug-1972</v>
      </c>
      <c r="M1447" s="22">
        <f>+_xlfn.XLOOKUP(A1447,'Hospitalisation Details'!$A:$A,'Hospitalisation Details'!$F:$F)</f>
        <v>7318.22</v>
      </c>
      <c r="N1447" s="7" t="str">
        <f>_xlfn.XLOOKUP(A1447,'Hospitalisation Details'!$A:$A,'Hospitalisation Details'!$G:$G)</f>
        <v>tier - 2</v>
      </c>
      <c r="O1447" s="7" t="str">
        <f>_xlfn.XLOOKUP(A1447,'Hospitalisation Details'!$A:$A,'Hospitalisation Details'!$H:$H)</f>
        <v>tier - 3</v>
      </c>
      <c r="P1447" s="7" t="str">
        <f>_xlfn.XLOOKUP(A1447,'Hospitalisation Details'!$A:$A,'Hospitalisation Details'!$I:$I)</f>
        <v>R1012</v>
      </c>
      <c r="Q1447" s="28">
        <f>_xlfn.XLOOKUP(A1447,'Hospitalisation Details'!$A:$A,'Hospitalisation Details'!$K:$K)</f>
        <v>51</v>
      </c>
    </row>
    <row r="1448" spans="1:17" x14ac:dyDescent="0.3">
      <c r="A1448" s="27" t="s">
        <v>923</v>
      </c>
      <c r="B1448" s="7" t="str">
        <f>IFERROR(_xlfn.XLOOKUP(A1448,'Customer Names'!$A$2:$A$2336,'Customer Names'!$C$2:$C$2336),"Unknown")</f>
        <v xml:space="preserve">  Beth</v>
      </c>
      <c r="C1448" s="7">
        <f>_xlfn.XLOOKUP(A1448,'Medical Examinations'!$A$2:$A$2336,'Medical Examinations'!$B$2:$B$2336,AVERAGE('Medical Examinations'!$B$2:$B$2336))</f>
        <v>16.66</v>
      </c>
      <c r="D1448" s="7">
        <f>_xlfn.XLOOKUP(A1448,'Medical Examinations'!$A$2:$A$2336,'Medical Examinations'!$C$2:$C$2336,AVERAGE('Medical Examinations'!$C$2:$C$2336))</f>
        <v>9.16</v>
      </c>
      <c r="E1448" s="7" t="str">
        <f>_xlfn.XLOOKUP(A1448,'Medical Examinations'!$A:$A,'Medical Examinations'!$D:$D,"Unknown")</f>
        <v>No</v>
      </c>
      <c r="F1448" s="7" t="str">
        <f>_xlfn.XLOOKUP(A1448,'Medical Examinations'!$A:$A,'Medical Examinations'!$E:$E,"Unknown")</f>
        <v>No</v>
      </c>
      <c r="G1448" s="7" t="str">
        <f>_xlfn.XLOOKUP(A1448,'Medical Examinations'!$A:$A,'Medical Examinations'!$F:$F,"Unknown")</f>
        <v>No</v>
      </c>
      <c r="H1448" s="43">
        <f>_xlfn.XLOOKUP(Healthcare!A1448,'Medical Examinations'!$A:$A,'Medical Examinations'!$G:$G,0)</f>
        <v>0</v>
      </c>
      <c r="I1448" s="7" t="str">
        <f>_xlfn.XLOOKUP(A1448,'Medical Examinations'!$A:$A,'Medical Examinations'!$H:$H,"Unknown")</f>
        <v>No</v>
      </c>
      <c r="J1448" s="7" t="str" cm="1">
        <f t="array" ref="J1448">_xlfn.IFS(C1448&lt;18.5,"Under Weight",C1448&lt;=24.9,"Normal Weight",C1448&lt;30,"Over weight",C1448&gt;=30,"Obesity")</f>
        <v>Under Weight</v>
      </c>
      <c r="K1448" s="7" t="str" cm="1">
        <f t="array" ref="K1448">_xlfn.IFS(D1448="Null","Unknown",D1448&lt;5.7,"Normal",D1448&lt;6.5,"Prediabetes",D1448&gt;=6.5,"Diabetes")</f>
        <v>Diabetes</v>
      </c>
      <c r="L1448" s="7" t="str">
        <f>_xlfn.XLOOKUP(A1448,'Hospitalisation Details'!$A:$A,'Hospitalisation Details'!$J:$J,)</f>
        <v>25-Jun-1965</v>
      </c>
      <c r="M1448" s="22">
        <f>+_xlfn.XLOOKUP(A1448,'Hospitalisation Details'!$A:$A,'Hospitalisation Details'!$F:$F)</f>
        <v>7318.21</v>
      </c>
      <c r="N1448" s="7" t="str">
        <f>_xlfn.XLOOKUP(A1448,'Hospitalisation Details'!$A:$A,'Hospitalisation Details'!$G:$G)</f>
        <v>tier - 3</v>
      </c>
      <c r="O1448" s="7" t="str">
        <f>_xlfn.XLOOKUP(A1448,'Hospitalisation Details'!$A:$A,'Hospitalisation Details'!$H:$H)</f>
        <v>tier - 1</v>
      </c>
      <c r="P1448" s="7" t="str">
        <f>_xlfn.XLOOKUP(A1448,'Hospitalisation Details'!$A:$A,'Hospitalisation Details'!$I:$I)</f>
        <v>R1013</v>
      </c>
      <c r="Q1448" s="28">
        <f>_xlfn.XLOOKUP(A1448,'Hospitalisation Details'!$A:$A,'Hospitalisation Details'!$K:$K)</f>
        <v>58</v>
      </c>
    </row>
    <row r="1449" spans="1:17" x14ac:dyDescent="0.3">
      <c r="A1449" s="27" t="s">
        <v>922</v>
      </c>
      <c r="B1449" s="7" t="str">
        <f>IFERROR(_xlfn.XLOOKUP(A1449,'Customer Names'!$A$2:$A$2336,'Customer Names'!$C$2:$C$2336),"Unknown")</f>
        <v xml:space="preserve">  Katharine</v>
      </c>
      <c r="C1449" s="7">
        <f>_xlfn.XLOOKUP(A1449,'Medical Examinations'!$A$2:$A$2336,'Medical Examinations'!$B$2:$B$2336,AVERAGE('Medical Examinations'!$B$2:$B$2336))</f>
        <v>16.62</v>
      </c>
      <c r="D1449" s="7">
        <f>_xlfn.XLOOKUP(A1449,'Medical Examinations'!$A$2:$A$2336,'Medical Examinations'!$C$2:$C$2336,AVERAGE('Medical Examinations'!$C$2:$C$2336))</f>
        <v>9.14</v>
      </c>
      <c r="E1449" s="7" t="str">
        <f>_xlfn.XLOOKUP(A1449,'Medical Examinations'!$A:$A,'Medical Examinations'!$D:$D,"Unknown")</f>
        <v>No</v>
      </c>
      <c r="F1449" s="7" t="str">
        <f>_xlfn.XLOOKUP(A1449,'Medical Examinations'!$A:$A,'Medical Examinations'!$E:$E,"Unknown")</f>
        <v>No</v>
      </c>
      <c r="G1449" s="7" t="str">
        <f>_xlfn.XLOOKUP(A1449,'Medical Examinations'!$A:$A,'Medical Examinations'!$F:$F,"Unknown")</f>
        <v>No</v>
      </c>
      <c r="H1449" s="43">
        <f>_xlfn.XLOOKUP(Healthcare!A1449,'Medical Examinations'!$A:$A,'Medical Examinations'!$G:$G,0)</f>
        <v>0</v>
      </c>
      <c r="I1449" s="7" t="str">
        <f>_xlfn.XLOOKUP(A1449,'Medical Examinations'!$A:$A,'Medical Examinations'!$H:$H,"Unknown")</f>
        <v>No</v>
      </c>
      <c r="J1449" s="7" t="str" cm="1">
        <f t="array" ref="J1449">_xlfn.IFS(C1449&lt;18.5,"Under Weight",C1449&lt;=24.9,"Normal Weight",C1449&lt;30,"Over weight",C1449&gt;=30,"Obesity")</f>
        <v>Under Weight</v>
      </c>
      <c r="K1449" s="7" t="str" cm="1">
        <f t="array" ref="K1449">_xlfn.IFS(D1449="Null","Unknown",D1449&lt;5.7,"Normal",D1449&lt;6.5,"Prediabetes",D1449&gt;=6.5,"Diabetes")</f>
        <v>Diabetes</v>
      </c>
      <c r="L1449" s="7" t="str">
        <f>_xlfn.XLOOKUP(A1449,'Hospitalisation Details'!$A:$A,'Hospitalisation Details'!$J:$J,)</f>
        <v>6-Jun-1965</v>
      </c>
      <c r="M1449" s="22">
        <f>+_xlfn.XLOOKUP(A1449,'Hospitalisation Details'!$A:$A,'Hospitalisation Details'!$F:$F)</f>
        <v>7304.65</v>
      </c>
      <c r="N1449" s="7" t="str">
        <f>_xlfn.XLOOKUP(A1449,'Hospitalisation Details'!$A:$A,'Hospitalisation Details'!$G:$G)</f>
        <v>tier - 3</v>
      </c>
      <c r="O1449" s="7" t="str">
        <f>_xlfn.XLOOKUP(A1449,'Hospitalisation Details'!$A:$A,'Hospitalisation Details'!$H:$H)</f>
        <v>tier - 3</v>
      </c>
      <c r="P1449" s="7" t="str">
        <f>_xlfn.XLOOKUP(A1449,'Hospitalisation Details'!$A:$A,'Hospitalisation Details'!$I:$I)</f>
        <v>R1013</v>
      </c>
      <c r="Q1449" s="28">
        <f>_xlfn.XLOOKUP(A1449,'Hospitalisation Details'!$A:$A,'Hospitalisation Details'!$K:$K)</f>
        <v>58</v>
      </c>
    </row>
    <row r="1450" spans="1:17" x14ac:dyDescent="0.3">
      <c r="A1450" s="27" t="s">
        <v>921</v>
      </c>
      <c r="B1450" s="7" t="str">
        <f>IFERROR(_xlfn.XLOOKUP(A1450,'Customer Names'!$A$2:$A$2336,'Customer Names'!$C$2:$C$2336),"Unknown")</f>
        <v xml:space="preserve">  Heather L</v>
      </c>
      <c r="C1450" s="7">
        <f>_xlfn.XLOOKUP(A1450,'Medical Examinations'!$A$2:$A$2336,'Medical Examinations'!$B$2:$B$2336,AVERAGE('Medical Examinations'!$B$2:$B$2336))</f>
        <v>15.36</v>
      </c>
      <c r="D1450" s="7">
        <f>_xlfn.XLOOKUP(A1450,'Medical Examinations'!$A$2:$A$2336,'Medical Examinations'!$C$2:$C$2336,AVERAGE('Medical Examinations'!$C$2:$C$2336))</f>
        <v>5.49</v>
      </c>
      <c r="E1450" s="7" t="str">
        <f>_xlfn.XLOOKUP(A1450,'Medical Examinations'!$A:$A,'Medical Examinations'!$D:$D,"Unknown")</f>
        <v>Yes</v>
      </c>
      <c r="F1450" s="7" t="str">
        <f>_xlfn.XLOOKUP(A1450,'Medical Examinations'!$A:$A,'Medical Examinations'!$E:$E,"Unknown")</f>
        <v>No</v>
      </c>
      <c r="G1450" s="7" t="str">
        <f>_xlfn.XLOOKUP(A1450,'Medical Examinations'!$A:$A,'Medical Examinations'!$F:$F,"Unknown")</f>
        <v>No</v>
      </c>
      <c r="H1450" s="43">
        <f>_xlfn.XLOOKUP(Healthcare!A1450,'Medical Examinations'!$A:$A,'Medical Examinations'!$G:$G,0)</f>
        <v>2</v>
      </c>
      <c r="I1450" s="7" t="str">
        <f>_xlfn.XLOOKUP(A1450,'Medical Examinations'!$A:$A,'Medical Examinations'!$H:$H,"Unknown")</f>
        <v>No</v>
      </c>
      <c r="J1450" s="7" t="str" cm="1">
        <f t="array" ref="J1450">_xlfn.IFS(C1450&lt;18.5,"Under Weight",C1450&lt;=24.9,"Normal Weight",C1450&lt;30,"Over weight",C1450&gt;=30,"Obesity")</f>
        <v>Under Weight</v>
      </c>
      <c r="K1450" s="7" t="str" cm="1">
        <f t="array" ref="K1450">_xlfn.IFS(D1450="Null","Unknown",D1450&lt;5.7,"Normal",D1450&lt;6.5,"Prediabetes",D1450&gt;=6.5,"Diabetes")</f>
        <v>Normal</v>
      </c>
      <c r="L1450" s="7" t="str">
        <f>_xlfn.XLOOKUP(A1450,'Hospitalisation Details'!$A:$A,'Hospitalisation Details'!$J:$J,)</f>
        <v>26-Dec-1966</v>
      </c>
      <c r="M1450" s="22">
        <f>+_xlfn.XLOOKUP(A1450,'Hospitalisation Details'!$A:$A,'Hospitalisation Details'!$F:$F)</f>
        <v>7302.46</v>
      </c>
      <c r="N1450" s="7" t="str">
        <f>_xlfn.XLOOKUP(A1450,'Hospitalisation Details'!$A:$A,'Hospitalisation Details'!$G:$G)</f>
        <v>tier - 3</v>
      </c>
      <c r="O1450" s="7" t="str">
        <f>_xlfn.XLOOKUP(A1450,'Hospitalisation Details'!$A:$A,'Hospitalisation Details'!$H:$H)</f>
        <v>tier - 1</v>
      </c>
      <c r="P1450" s="7" t="str">
        <f>_xlfn.XLOOKUP(A1450,'Hospitalisation Details'!$A:$A,'Hospitalisation Details'!$I:$I)</f>
        <v>R1012</v>
      </c>
      <c r="Q1450" s="28">
        <f>_xlfn.XLOOKUP(A1450,'Hospitalisation Details'!$A:$A,'Hospitalisation Details'!$K:$K)</f>
        <v>57</v>
      </c>
    </row>
    <row r="1451" spans="1:17" x14ac:dyDescent="0.3">
      <c r="A1451" s="27" t="s">
        <v>920</v>
      </c>
      <c r="B1451" s="7" t="str">
        <f>IFERROR(_xlfn.XLOOKUP(A1451,'Customer Names'!$A$2:$A$2336,'Customer Names'!$C$2:$C$2336),"Unknown")</f>
        <v xml:space="preserve">  Desiree</v>
      </c>
      <c r="C1451" s="7">
        <f>_xlfn.XLOOKUP(A1451,'Medical Examinations'!$A$2:$A$2336,'Medical Examinations'!$B$2:$B$2336,AVERAGE('Medical Examinations'!$B$2:$B$2336))</f>
        <v>27.74</v>
      </c>
      <c r="D1451" s="7">
        <f>_xlfn.XLOOKUP(A1451,'Medical Examinations'!$A$2:$A$2336,'Medical Examinations'!$C$2:$C$2336,AVERAGE('Medical Examinations'!$C$2:$C$2336))</f>
        <v>5.96</v>
      </c>
      <c r="E1451" s="7" t="str">
        <f>_xlfn.XLOOKUP(A1451,'Medical Examinations'!$A:$A,'Medical Examinations'!$D:$D,"Unknown")</f>
        <v>Yes</v>
      </c>
      <c r="F1451" s="7" t="str">
        <f>_xlfn.XLOOKUP(A1451,'Medical Examinations'!$A:$A,'Medical Examinations'!$E:$E,"Unknown")</f>
        <v>No</v>
      </c>
      <c r="G1451" s="7" t="str">
        <f>_xlfn.XLOOKUP(A1451,'Medical Examinations'!$A:$A,'Medical Examinations'!$F:$F,"Unknown")</f>
        <v>No</v>
      </c>
      <c r="H1451" s="43">
        <f>_xlfn.XLOOKUP(Healthcare!A1451,'Medical Examinations'!$A:$A,'Medical Examinations'!$G:$G,0)</f>
        <v>0</v>
      </c>
      <c r="I1451" s="7" t="str">
        <f>_xlfn.XLOOKUP(A1451,'Medical Examinations'!$A:$A,'Medical Examinations'!$H:$H,"Unknown")</f>
        <v>No</v>
      </c>
      <c r="J1451" s="7" t="str" cm="1">
        <f t="array" ref="J1451">_xlfn.IFS(C1451&lt;18.5,"Under Weight",C1451&lt;=24.9,"Normal Weight",C1451&lt;30,"Over weight",C1451&gt;=30,"Obesity")</f>
        <v>Over weight</v>
      </c>
      <c r="K1451" s="7" t="str" cm="1">
        <f t="array" ref="K1451">_xlfn.IFS(D1451="Null","Unknown",D1451&lt;5.7,"Normal",D1451&lt;6.5,"Prediabetes",D1451&gt;=6.5,"Diabetes")</f>
        <v>Prediabetes</v>
      </c>
      <c r="L1451" s="7" t="str">
        <f>_xlfn.XLOOKUP(A1451,'Hospitalisation Details'!$A:$A,'Hospitalisation Details'!$J:$J,)</f>
        <v>2-Nov-1985</v>
      </c>
      <c r="M1451" s="22">
        <f>+_xlfn.XLOOKUP(A1451,'Hospitalisation Details'!$A:$A,'Hospitalisation Details'!$F:$F)</f>
        <v>7281.51</v>
      </c>
      <c r="N1451" s="7" t="str">
        <f>_xlfn.XLOOKUP(A1451,'Hospitalisation Details'!$A:$A,'Hospitalisation Details'!$G:$G)</f>
        <v>tier - 2</v>
      </c>
      <c r="O1451" s="7" t="str">
        <f>_xlfn.XLOOKUP(A1451,'Hospitalisation Details'!$A:$A,'Hospitalisation Details'!$H:$H)</f>
        <v>tier - 1</v>
      </c>
      <c r="P1451" s="7" t="str">
        <f>_xlfn.XLOOKUP(A1451,'Hospitalisation Details'!$A:$A,'Hospitalisation Details'!$I:$I)</f>
        <v>R1012</v>
      </c>
      <c r="Q1451" s="28">
        <f>_xlfn.XLOOKUP(A1451,'Hospitalisation Details'!$A:$A,'Hospitalisation Details'!$K:$K)</f>
        <v>38</v>
      </c>
    </row>
    <row r="1452" spans="1:17" x14ac:dyDescent="0.3">
      <c r="A1452" s="27" t="s">
        <v>919</v>
      </c>
      <c r="B1452" s="7" t="str">
        <f>IFERROR(_xlfn.XLOOKUP(A1452,'Customer Names'!$A$2:$A$2336,'Customer Names'!$C$2:$C$2336),"Unknown")</f>
        <v xml:space="preserve">  Peter B</v>
      </c>
      <c r="C1452" s="7">
        <f>_xlfn.XLOOKUP(A1452,'Medical Examinations'!$A$2:$A$2336,'Medical Examinations'!$B$2:$B$2336,AVERAGE('Medical Examinations'!$B$2:$B$2336))</f>
        <v>22.44</v>
      </c>
      <c r="D1452" s="7">
        <f>_xlfn.XLOOKUP(A1452,'Medical Examinations'!$A$2:$A$2336,'Medical Examinations'!$C$2:$C$2336,AVERAGE('Medical Examinations'!$C$2:$C$2336))</f>
        <v>4.62</v>
      </c>
      <c r="E1452" s="7" t="str">
        <f>_xlfn.XLOOKUP(A1452,'Medical Examinations'!$A:$A,'Medical Examinations'!$D:$D,"Unknown")</f>
        <v>Yes</v>
      </c>
      <c r="F1452" s="7" t="str">
        <f>_xlfn.XLOOKUP(A1452,'Medical Examinations'!$A:$A,'Medical Examinations'!$E:$E,"Unknown")</f>
        <v>No</v>
      </c>
      <c r="G1452" s="7" t="str">
        <f>_xlfn.XLOOKUP(A1452,'Medical Examinations'!$A:$A,'Medical Examinations'!$F:$F,"Unknown")</f>
        <v>No</v>
      </c>
      <c r="H1452" s="43">
        <f>_xlfn.XLOOKUP(Healthcare!A1452,'Medical Examinations'!$A:$A,'Medical Examinations'!$G:$G,0)</f>
        <v>0</v>
      </c>
      <c r="I1452" s="7" t="str">
        <f>_xlfn.XLOOKUP(A1452,'Medical Examinations'!$A:$A,'Medical Examinations'!$H:$H,"Unknown")</f>
        <v>No</v>
      </c>
      <c r="J1452" s="7" t="str" cm="1">
        <f t="array" ref="J1452">_xlfn.IFS(C1452&lt;18.5,"Under Weight",C1452&lt;=24.9,"Normal Weight",C1452&lt;30,"Over weight",C1452&gt;=30,"Obesity")</f>
        <v>Normal Weight</v>
      </c>
      <c r="K1452" s="7" t="str" cm="1">
        <f t="array" ref="K1452">_xlfn.IFS(D1452="Null","Unknown",D1452&lt;5.7,"Normal",D1452&lt;6.5,"Prediabetes",D1452&gt;=6.5,"Diabetes")</f>
        <v>Normal</v>
      </c>
      <c r="L1452" s="7" t="str">
        <f>_xlfn.XLOOKUP(A1452,'Hospitalisation Details'!$A:$A,'Hospitalisation Details'!$J:$J,)</f>
        <v>18-Dec-1976</v>
      </c>
      <c r="M1452" s="22">
        <f>+_xlfn.XLOOKUP(A1452,'Hospitalisation Details'!$A:$A,'Hospitalisation Details'!$F:$F)</f>
        <v>7273.02</v>
      </c>
      <c r="N1452" s="7" t="str">
        <f>_xlfn.XLOOKUP(A1452,'Hospitalisation Details'!$A:$A,'Hospitalisation Details'!$G:$G)</f>
        <v>tier - 2</v>
      </c>
      <c r="O1452" s="7" t="str">
        <f>_xlfn.XLOOKUP(A1452,'Hospitalisation Details'!$A:$A,'Hospitalisation Details'!$H:$H)</f>
        <v>tier - 1</v>
      </c>
      <c r="P1452" s="7" t="str">
        <f>_xlfn.XLOOKUP(A1452,'Hospitalisation Details'!$A:$A,'Hospitalisation Details'!$I:$I)</f>
        <v>R1013</v>
      </c>
      <c r="Q1452" s="28">
        <f>_xlfn.XLOOKUP(A1452,'Hospitalisation Details'!$A:$A,'Hospitalisation Details'!$K:$K)</f>
        <v>47</v>
      </c>
    </row>
    <row r="1453" spans="1:17" x14ac:dyDescent="0.3">
      <c r="A1453" s="27" t="s">
        <v>918</v>
      </c>
      <c r="B1453" s="7" t="str">
        <f>IFERROR(_xlfn.XLOOKUP(A1453,'Customer Names'!$A$2:$A$2336,'Customer Names'!$C$2:$C$2336),"Unknown")</f>
        <v xml:space="preserve">  Adam</v>
      </c>
      <c r="C1453" s="7">
        <f>_xlfn.XLOOKUP(A1453,'Medical Examinations'!$A$2:$A$2336,'Medical Examinations'!$B$2:$B$2336,AVERAGE('Medical Examinations'!$B$2:$B$2336))</f>
        <v>37.049999999999997</v>
      </c>
      <c r="D1453" s="7">
        <f>_xlfn.XLOOKUP(A1453,'Medical Examinations'!$A$2:$A$2336,'Medical Examinations'!$C$2:$C$2336,AVERAGE('Medical Examinations'!$C$2:$C$2336))</f>
        <v>9.9600000000000009</v>
      </c>
      <c r="E1453" s="7" t="str">
        <f>_xlfn.XLOOKUP(A1453,'Medical Examinations'!$A:$A,'Medical Examinations'!$D:$D,"Unknown")</f>
        <v>Yes</v>
      </c>
      <c r="F1453" s="7" t="str">
        <f>_xlfn.XLOOKUP(A1453,'Medical Examinations'!$A:$A,'Medical Examinations'!$E:$E,"Unknown")</f>
        <v>No</v>
      </c>
      <c r="G1453" s="7" t="str">
        <f>_xlfn.XLOOKUP(A1453,'Medical Examinations'!$A:$A,'Medical Examinations'!$F:$F,"Unknown")</f>
        <v>No</v>
      </c>
      <c r="H1453" s="43">
        <f>_xlfn.XLOOKUP(Healthcare!A1453,'Medical Examinations'!$A:$A,'Medical Examinations'!$G:$G,0)</f>
        <v>0</v>
      </c>
      <c r="I1453" s="7" t="str">
        <f>_xlfn.XLOOKUP(A1453,'Medical Examinations'!$A:$A,'Medical Examinations'!$H:$H,"Unknown")</f>
        <v>No</v>
      </c>
      <c r="J1453" s="7" t="str" cm="1">
        <f t="array" ref="J1453">_xlfn.IFS(C1453&lt;18.5,"Under Weight",C1453&lt;=24.9,"Normal Weight",C1453&lt;30,"Over weight",C1453&gt;=30,"Obesity")</f>
        <v>Obesity</v>
      </c>
      <c r="K1453" s="7" t="str" cm="1">
        <f t="array" ref="K1453">_xlfn.IFS(D1453="Null","Unknown",D1453&lt;5.7,"Normal",D1453&lt;6.5,"Prediabetes",D1453&gt;=6.5,"Diabetes")</f>
        <v>Diabetes</v>
      </c>
      <c r="L1453" s="7" t="str">
        <f>_xlfn.XLOOKUP(A1453,'Hospitalisation Details'!$A:$A,'Hospitalisation Details'!$J:$J,)</f>
        <v>4-Aug-1981</v>
      </c>
      <c r="M1453" s="22">
        <f>+_xlfn.XLOOKUP(A1453,'Hospitalisation Details'!$A:$A,'Hospitalisation Details'!$F:$F)</f>
        <v>7265.7</v>
      </c>
      <c r="N1453" s="7" t="str">
        <f>_xlfn.XLOOKUP(A1453,'Hospitalisation Details'!$A:$A,'Hospitalisation Details'!$G:$G)</f>
        <v>tier - 3</v>
      </c>
      <c r="O1453" s="7" t="str">
        <f>_xlfn.XLOOKUP(A1453,'Hospitalisation Details'!$A:$A,'Hospitalisation Details'!$H:$H)</f>
        <v>tier - 3</v>
      </c>
      <c r="P1453" s="7" t="str">
        <f>_xlfn.XLOOKUP(A1453,'Hospitalisation Details'!$A:$A,'Hospitalisation Details'!$I:$I)</f>
        <v>R1012</v>
      </c>
      <c r="Q1453" s="28">
        <f>_xlfn.XLOOKUP(A1453,'Hospitalisation Details'!$A:$A,'Hospitalisation Details'!$K:$K)</f>
        <v>42</v>
      </c>
    </row>
    <row r="1454" spans="1:17" x14ac:dyDescent="0.3">
      <c r="A1454" s="27" t="s">
        <v>917</v>
      </c>
      <c r="B1454" s="7" t="str">
        <f>IFERROR(_xlfn.XLOOKUP(A1454,'Customer Names'!$A$2:$A$2336,'Customer Names'!$C$2:$C$2336),"Unknown")</f>
        <v xml:space="preserve">  Jeremy J</v>
      </c>
      <c r="C1454" s="7">
        <f>_xlfn.XLOOKUP(A1454,'Medical Examinations'!$A$2:$A$2336,'Medical Examinations'!$B$2:$B$2336,AVERAGE('Medical Examinations'!$B$2:$B$2336))</f>
        <v>22.95</v>
      </c>
      <c r="D1454" s="7">
        <f>_xlfn.XLOOKUP(A1454,'Medical Examinations'!$A$2:$A$2336,'Medical Examinations'!$C$2:$C$2336,AVERAGE('Medical Examinations'!$C$2:$C$2336))</f>
        <v>10.53</v>
      </c>
      <c r="E1454" s="7" t="str">
        <f>_xlfn.XLOOKUP(A1454,'Medical Examinations'!$A:$A,'Medical Examinations'!$D:$D,"Unknown")</f>
        <v>No</v>
      </c>
      <c r="F1454" s="7" t="str">
        <f>_xlfn.XLOOKUP(A1454,'Medical Examinations'!$A:$A,'Medical Examinations'!$E:$E,"Unknown")</f>
        <v>No</v>
      </c>
      <c r="G1454" s="7" t="str">
        <f>_xlfn.XLOOKUP(A1454,'Medical Examinations'!$A:$A,'Medical Examinations'!$F:$F,"Unknown")</f>
        <v>No</v>
      </c>
      <c r="H1454" s="43">
        <f>_xlfn.XLOOKUP(Healthcare!A1454,'Medical Examinations'!$A:$A,'Medical Examinations'!$G:$G,0)</f>
        <v>2</v>
      </c>
      <c r="I1454" s="7" t="str">
        <f>_xlfn.XLOOKUP(A1454,'Medical Examinations'!$A:$A,'Medical Examinations'!$H:$H,"Unknown")</f>
        <v>No</v>
      </c>
      <c r="J1454" s="7" t="str" cm="1">
        <f t="array" ref="J1454">_xlfn.IFS(C1454&lt;18.5,"Under Weight",C1454&lt;=24.9,"Normal Weight",C1454&lt;30,"Over weight",C1454&gt;=30,"Obesity")</f>
        <v>Normal Weight</v>
      </c>
      <c r="K1454" s="7" t="str" cm="1">
        <f t="array" ref="K1454">_xlfn.IFS(D1454="Null","Unknown",D1454&lt;5.7,"Normal",D1454&lt;6.5,"Prediabetes",D1454&gt;=6.5,"Diabetes")</f>
        <v>Diabetes</v>
      </c>
      <c r="L1454" s="7" t="str">
        <f>_xlfn.XLOOKUP(A1454,'Hospitalisation Details'!$A:$A,'Hospitalisation Details'!$J:$J,)</f>
        <v>25-Oct-1973</v>
      </c>
      <c r="M1454" s="22">
        <f>+_xlfn.XLOOKUP(A1454,'Hospitalisation Details'!$A:$A,'Hospitalisation Details'!$F:$F)</f>
        <v>7265.58</v>
      </c>
      <c r="N1454" s="7" t="str">
        <f>_xlfn.XLOOKUP(A1454,'Hospitalisation Details'!$A:$A,'Hospitalisation Details'!$G:$G)</f>
        <v>tier - 2</v>
      </c>
      <c r="O1454" s="7" t="str">
        <f>_xlfn.XLOOKUP(A1454,'Hospitalisation Details'!$A:$A,'Hospitalisation Details'!$H:$H)</f>
        <v>tier - 2</v>
      </c>
      <c r="P1454" s="7" t="str">
        <f>_xlfn.XLOOKUP(A1454,'Hospitalisation Details'!$A:$A,'Hospitalisation Details'!$I:$I)</f>
        <v>R1013</v>
      </c>
      <c r="Q1454" s="28">
        <f>_xlfn.XLOOKUP(A1454,'Hospitalisation Details'!$A:$A,'Hospitalisation Details'!$K:$K)</f>
        <v>50</v>
      </c>
    </row>
    <row r="1455" spans="1:17" x14ac:dyDescent="0.3">
      <c r="A1455" s="27" t="s">
        <v>916</v>
      </c>
      <c r="B1455" s="7" t="str">
        <f>IFERROR(_xlfn.XLOOKUP(A1455,'Customer Names'!$A$2:$A$2336,'Customer Names'!$C$2:$C$2336),"Unknown")</f>
        <v xml:space="preserve">  Adam C</v>
      </c>
      <c r="C1455" s="7">
        <f>_xlfn.XLOOKUP(A1455,'Medical Examinations'!$A$2:$A$2336,'Medical Examinations'!$B$2:$B$2336,AVERAGE('Medical Examinations'!$B$2:$B$2336))</f>
        <v>34.200000000000003</v>
      </c>
      <c r="D1455" s="7">
        <f>_xlfn.XLOOKUP(A1455,'Medical Examinations'!$A$2:$A$2336,'Medical Examinations'!$C$2:$C$2336,AVERAGE('Medical Examinations'!$C$2:$C$2336))</f>
        <v>6.69</v>
      </c>
      <c r="E1455" s="7" t="str">
        <f>_xlfn.XLOOKUP(A1455,'Medical Examinations'!$A:$A,'Medical Examinations'!$D:$D,"Unknown")</f>
        <v>Yes</v>
      </c>
      <c r="F1455" s="7" t="str">
        <f>_xlfn.XLOOKUP(A1455,'Medical Examinations'!$A:$A,'Medical Examinations'!$E:$E,"Unknown")</f>
        <v>No</v>
      </c>
      <c r="G1455" s="7" t="str">
        <f>_xlfn.XLOOKUP(A1455,'Medical Examinations'!$A:$A,'Medical Examinations'!$F:$F,"Unknown")</f>
        <v>No</v>
      </c>
      <c r="H1455" s="43">
        <f>_xlfn.XLOOKUP(Healthcare!A1455,'Medical Examinations'!$A:$A,'Medical Examinations'!$G:$G,0)</f>
        <v>0</v>
      </c>
      <c r="I1455" s="7" t="str">
        <f>_xlfn.XLOOKUP(A1455,'Medical Examinations'!$A:$A,'Medical Examinations'!$H:$H,"Unknown")</f>
        <v>No</v>
      </c>
      <c r="J1455" s="7" t="str" cm="1">
        <f t="array" ref="J1455">_xlfn.IFS(C1455&lt;18.5,"Under Weight",C1455&lt;=24.9,"Normal Weight",C1455&lt;30,"Over weight",C1455&gt;=30,"Obesity")</f>
        <v>Obesity</v>
      </c>
      <c r="K1455" s="7" t="str" cm="1">
        <f t="array" ref="K1455">_xlfn.IFS(D1455="Null","Unknown",D1455&lt;5.7,"Normal",D1455&lt;6.5,"Prediabetes",D1455&gt;=6.5,"Diabetes")</f>
        <v>Diabetes</v>
      </c>
      <c r="L1455" s="7" t="str">
        <f>_xlfn.XLOOKUP(A1455,'Hospitalisation Details'!$A:$A,'Hospitalisation Details'!$J:$J,)</f>
        <v>13-Jun-1981</v>
      </c>
      <c r="M1455" s="22">
        <f>+_xlfn.XLOOKUP(A1455,'Hospitalisation Details'!$A:$A,'Hospitalisation Details'!$F:$F)</f>
        <v>7261.74</v>
      </c>
      <c r="N1455" s="7" t="str">
        <f>_xlfn.XLOOKUP(A1455,'Hospitalisation Details'!$A:$A,'Hospitalisation Details'!$G:$G)</f>
        <v>tier - 3</v>
      </c>
      <c r="O1455" s="7" t="str">
        <f>_xlfn.XLOOKUP(A1455,'Hospitalisation Details'!$A:$A,'Hospitalisation Details'!$H:$H)</f>
        <v>tier - 3</v>
      </c>
      <c r="P1455" s="7" t="str">
        <f>_xlfn.XLOOKUP(A1455,'Hospitalisation Details'!$A:$A,'Hospitalisation Details'!$I:$I)</f>
        <v>R1012</v>
      </c>
      <c r="Q1455" s="28">
        <f>_xlfn.XLOOKUP(A1455,'Hospitalisation Details'!$A:$A,'Hospitalisation Details'!$K:$K)</f>
        <v>42</v>
      </c>
    </row>
    <row r="1456" spans="1:17" x14ac:dyDescent="0.3">
      <c r="A1456" s="27" t="s">
        <v>915</v>
      </c>
      <c r="B1456" s="7" t="str">
        <f>IFERROR(_xlfn.XLOOKUP(A1456,'Customer Names'!$A$2:$A$2336,'Customer Names'!$C$2:$C$2336),"Unknown")</f>
        <v xml:space="preserve">  Jon</v>
      </c>
      <c r="C1456" s="7">
        <f>_xlfn.XLOOKUP(A1456,'Medical Examinations'!$A$2:$A$2336,'Medical Examinations'!$B$2:$B$2336,AVERAGE('Medical Examinations'!$B$2:$B$2336))</f>
        <v>30.59</v>
      </c>
      <c r="D1456" s="7">
        <f>_xlfn.XLOOKUP(A1456,'Medical Examinations'!$A$2:$A$2336,'Medical Examinations'!$C$2:$C$2336,AVERAGE('Medical Examinations'!$C$2:$C$2336))</f>
        <v>9.5500000000000007</v>
      </c>
      <c r="E1456" s="7" t="str">
        <f>_xlfn.XLOOKUP(A1456,'Medical Examinations'!$A:$A,'Medical Examinations'!$D:$D,"Unknown")</f>
        <v>Yes</v>
      </c>
      <c r="F1456" s="7" t="str">
        <f>_xlfn.XLOOKUP(A1456,'Medical Examinations'!$A:$A,'Medical Examinations'!$E:$E,"Unknown")</f>
        <v>No</v>
      </c>
      <c r="G1456" s="7" t="str">
        <f>_xlfn.XLOOKUP(A1456,'Medical Examinations'!$A:$A,'Medical Examinations'!$F:$F,"Unknown")</f>
        <v>No</v>
      </c>
      <c r="H1456" s="43">
        <f>_xlfn.XLOOKUP(Healthcare!A1456,'Medical Examinations'!$A:$A,'Medical Examinations'!$G:$G,0)</f>
        <v>0</v>
      </c>
      <c r="I1456" s="7" t="str">
        <f>_xlfn.XLOOKUP(A1456,'Medical Examinations'!$A:$A,'Medical Examinations'!$H:$H,"Unknown")</f>
        <v>No</v>
      </c>
      <c r="J1456" s="7" t="str" cm="1">
        <f t="array" ref="J1456">_xlfn.IFS(C1456&lt;18.5,"Under Weight",C1456&lt;=24.9,"Normal Weight",C1456&lt;30,"Over weight",C1456&gt;=30,"Obesity")</f>
        <v>Obesity</v>
      </c>
      <c r="K1456" s="7" t="str" cm="1">
        <f t="array" ref="K1456">_xlfn.IFS(D1456="Null","Unknown",D1456&lt;5.7,"Normal",D1456&lt;6.5,"Prediabetes",D1456&gt;=6.5,"Diabetes")</f>
        <v>Diabetes</v>
      </c>
      <c r="L1456" s="7" t="str">
        <f>_xlfn.XLOOKUP(A1456,'Hospitalisation Details'!$A:$A,'Hospitalisation Details'!$J:$J,)</f>
        <v>14-Aug-1981</v>
      </c>
      <c r="M1456" s="22">
        <f>+_xlfn.XLOOKUP(A1456,'Hospitalisation Details'!$A:$A,'Hospitalisation Details'!$F:$F)</f>
        <v>7256.72</v>
      </c>
      <c r="N1456" s="7" t="str">
        <f>_xlfn.XLOOKUP(A1456,'Hospitalisation Details'!$A:$A,'Hospitalisation Details'!$G:$G)</f>
        <v>tier - 3</v>
      </c>
      <c r="O1456" s="7" t="str">
        <f>_xlfn.XLOOKUP(A1456,'Hospitalisation Details'!$A:$A,'Hospitalisation Details'!$H:$H)</f>
        <v>tier - 2</v>
      </c>
      <c r="P1456" s="7" t="str">
        <f>_xlfn.XLOOKUP(A1456,'Hospitalisation Details'!$A:$A,'Hospitalisation Details'!$I:$I)</f>
        <v>R1012</v>
      </c>
      <c r="Q1456" s="28">
        <f>_xlfn.XLOOKUP(A1456,'Hospitalisation Details'!$A:$A,'Hospitalisation Details'!$K:$K)</f>
        <v>42</v>
      </c>
    </row>
    <row r="1457" spans="1:17" x14ac:dyDescent="0.3">
      <c r="A1457" s="27" t="s">
        <v>914</v>
      </c>
      <c r="B1457" s="7" t="str">
        <f>IFERROR(_xlfn.XLOOKUP(A1457,'Customer Names'!$A$2:$A$2336,'Customer Names'!$C$2:$C$2336),"Unknown")</f>
        <v xml:space="preserve">  Steven J</v>
      </c>
      <c r="C1457" s="7">
        <f>_xlfn.XLOOKUP(A1457,'Medical Examinations'!$A$2:$A$2336,'Medical Examinations'!$B$2:$B$2336,AVERAGE('Medical Examinations'!$B$2:$B$2336))</f>
        <v>25.51</v>
      </c>
      <c r="D1457" s="7">
        <f>_xlfn.XLOOKUP(A1457,'Medical Examinations'!$A$2:$A$2336,'Medical Examinations'!$C$2:$C$2336,AVERAGE('Medical Examinations'!$C$2:$C$2336))</f>
        <v>6.05</v>
      </c>
      <c r="E1457" s="7" t="str">
        <f>_xlfn.XLOOKUP(A1457,'Medical Examinations'!$A:$A,'Medical Examinations'!$D:$D,"Unknown")</f>
        <v>No</v>
      </c>
      <c r="F1457" s="7" t="str">
        <f>_xlfn.XLOOKUP(A1457,'Medical Examinations'!$A:$A,'Medical Examinations'!$E:$E,"Unknown")</f>
        <v>No</v>
      </c>
      <c r="G1457" s="7" t="str">
        <f>_xlfn.XLOOKUP(A1457,'Medical Examinations'!$A:$A,'Medical Examinations'!$F:$F,"Unknown")</f>
        <v>No</v>
      </c>
      <c r="H1457" s="43">
        <f>_xlfn.XLOOKUP(Healthcare!A1457,'Medical Examinations'!$A:$A,'Medical Examinations'!$G:$G,0)</f>
        <v>0</v>
      </c>
      <c r="I1457" s="7" t="str">
        <f>_xlfn.XLOOKUP(A1457,'Medical Examinations'!$A:$A,'Medical Examinations'!$H:$H,"Unknown")</f>
        <v>No</v>
      </c>
      <c r="J1457" s="7" t="str" cm="1">
        <f t="array" ref="J1457">_xlfn.IFS(C1457&lt;18.5,"Under Weight",C1457&lt;=24.9,"Normal Weight",C1457&lt;30,"Over weight",C1457&gt;=30,"Obesity")</f>
        <v>Over weight</v>
      </c>
      <c r="K1457" s="7" t="str" cm="1">
        <f t="array" ref="K1457">_xlfn.IFS(D1457="Null","Unknown",D1457&lt;5.7,"Normal",D1457&lt;6.5,"Prediabetes",D1457&gt;=6.5,"Diabetes")</f>
        <v>Prediabetes</v>
      </c>
      <c r="L1457" s="7" t="str">
        <f>_xlfn.XLOOKUP(A1457,'Hospitalisation Details'!$A:$A,'Hospitalisation Details'!$J:$J,)</f>
        <v>24-Jul-1982</v>
      </c>
      <c r="M1457" s="22">
        <f>+_xlfn.XLOOKUP(A1457,'Hospitalisation Details'!$A:$A,'Hospitalisation Details'!$F:$F)</f>
        <v>7248.71</v>
      </c>
      <c r="N1457" s="7" t="str">
        <f>_xlfn.XLOOKUP(A1457,'Hospitalisation Details'!$A:$A,'Hospitalisation Details'!$G:$G)</f>
        <v>tier - 2</v>
      </c>
      <c r="O1457" s="7" t="str">
        <f>_xlfn.XLOOKUP(A1457,'Hospitalisation Details'!$A:$A,'Hospitalisation Details'!$H:$H)</f>
        <v>tier - 1</v>
      </c>
      <c r="P1457" s="7" t="str">
        <f>_xlfn.XLOOKUP(A1457,'Hospitalisation Details'!$A:$A,'Hospitalisation Details'!$I:$I)</f>
        <v>R1013</v>
      </c>
      <c r="Q1457" s="28">
        <f>_xlfn.XLOOKUP(A1457,'Hospitalisation Details'!$A:$A,'Hospitalisation Details'!$K:$K)</f>
        <v>41</v>
      </c>
    </row>
    <row r="1458" spans="1:17" x14ac:dyDescent="0.3">
      <c r="A1458" s="27" t="s">
        <v>913</v>
      </c>
      <c r="B1458" s="7" t="str">
        <f>IFERROR(_xlfn.XLOOKUP(A1458,'Customer Names'!$A$2:$A$2336,'Customer Names'!$C$2:$C$2336),"Unknown")</f>
        <v xml:space="preserve">  Jessica P</v>
      </c>
      <c r="C1458" s="7">
        <f>_xlfn.XLOOKUP(A1458,'Medical Examinations'!$A$2:$A$2336,'Medical Examinations'!$B$2:$B$2336,AVERAGE('Medical Examinations'!$B$2:$B$2336))</f>
        <v>29.04</v>
      </c>
      <c r="D1458" s="7">
        <f>_xlfn.XLOOKUP(A1458,'Medical Examinations'!$A$2:$A$2336,'Medical Examinations'!$C$2:$C$2336,AVERAGE('Medical Examinations'!$C$2:$C$2336))</f>
        <v>10.56</v>
      </c>
      <c r="E1458" s="7" t="str">
        <f>_xlfn.XLOOKUP(A1458,'Medical Examinations'!$A:$A,'Medical Examinations'!$D:$D,"Unknown")</f>
        <v>Yes</v>
      </c>
      <c r="F1458" s="7" t="str">
        <f>_xlfn.XLOOKUP(A1458,'Medical Examinations'!$A:$A,'Medical Examinations'!$E:$E,"Unknown")</f>
        <v>No</v>
      </c>
      <c r="G1458" s="7" t="str">
        <f>_xlfn.XLOOKUP(A1458,'Medical Examinations'!$A:$A,'Medical Examinations'!$F:$F,"Unknown")</f>
        <v>No</v>
      </c>
      <c r="H1458" s="43">
        <f>_xlfn.XLOOKUP(Healthcare!A1458,'Medical Examinations'!$A:$A,'Medical Examinations'!$G:$G,0)</f>
        <v>1</v>
      </c>
      <c r="I1458" s="7" t="str">
        <f>_xlfn.XLOOKUP(A1458,'Medical Examinations'!$A:$A,'Medical Examinations'!$H:$H,"Unknown")</f>
        <v>No</v>
      </c>
      <c r="J1458" s="7" t="str" cm="1">
        <f t="array" ref="J1458">_xlfn.IFS(C1458&lt;18.5,"Under Weight",C1458&lt;=24.9,"Normal Weight",C1458&lt;30,"Over weight",C1458&gt;=30,"Obesity")</f>
        <v>Over weight</v>
      </c>
      <c r="K1458" s="7" t="str" cm="1">
        <f t="array" ref="K1458">_xlfn.IFS(D1458="Null","Unknown",D1458&lt;5.7,"Normal",D1458&lt;6.5,"Prediabetes",D1458&gt;=6.5,"Diabetes")</f>
        <v>Diabetes</v>
      </c>
      <c r="L1458" s="7" t="str">
        <f>_xlfn.XLOOKUP(A1458,'Hospitalisation Details'!$A:$A,'Hospitalisation Details'!$J:$J,)</f>
        <v>2-Sep-1986</v>
      </c>
      <c r="M1458" s="22">
        <f>+_xlfn.XLOOKUP(A1458,'Hospitalisation Details'!$A:$A,'Hospitalisation Details'!$F:$F)</f>
        <v>7243.81</v>
      </c>
      <c r="N1458" s="7" t="str">
        <f>_xlfn.XLOOKUP(A1458,'Hospitalisation Details'!$A:$A,'Hospitalisation Details'!$G:$G)</f>
        <v>tier - 2</v>
      </c>
      <c r="O1458" s="7" t="str">
        <f>_xlfn.XLOOKUP(A1458,'Hospitalisation Details'!$A:$A,'Hospitalisation Details'!$H:$H)</f>
        <v>tier - 3</v>
      </c>
      <c r="P1458" s="7" t="str">
        <f>_xlfn.XLOOKUP(A1458,'Hospitalisation Details'!$A:$A,'Hospitalisation Details'!$I:$I)</f>
        <v>R1013</v>
      </c>
      <c r="Q1458" s="28">
        <f>_xlfn.XLOOKUP(A1458,'Hospitalisation Details'!$A:$A,'Hospitalisation Details'!$K:$K)</f>
        <v>37</v>
      </c>
    </row>
    <row r="1459" spans="1:17" x14ac:dyDescent="0.3">
      <c r="A1459" s="27" t="s">
        <v>912</v>
      </c>
      <c r="B1459" s="7" t="str">
        <f>IFERROR(_xlfn.XLOOKUP(A1459,'Customer Names'!$A$2:$A$2336,'Customer Names'!$C$2:$C$2336),"Unknown")</f>
        <v xml:space="preserve">  Ashley</v>
      </c>
      <c r="C1459" s="7">
        <f>_xlfn.XLOOKUP(A1459,'Medical Examinations'!$A$2:$A$2336,'Medical Examinations'!$B$2:$B$2336,AVERAGE('Medical Examinations'!$B$2:$B$2336))</f>
        <v>22.135000000000002</v>
      </c>
      <c r="D1459" s="7">
        <f>_xlfn.XLOOKUP(A1459,'Medical Examinations'!$A$2:$A$2336,'Medical Examinations'!$C$2:$C$2336,AVERAGE('Medical Examinations'!$C$2:$C$2336))</f>
        <v>10.81</v>
      </c>
      <c r="E1459" s="7" t="str">
        <f>_xlfn.XLOOKUP(A1459,'Medical Examinations'!$A:$A,'Medical Examinations'!$D:$D,"Unknown")</f>
        <v>Yes</v>
      </c>
      <c r="F1459" s="7" t="str">
        <f>_xlfn.XLOOKUP(A1459,'Medical Examinations'!$A:$A,'Medical Examinations'!$E:$E,"Unknown")</f>
        <v>No</v>
      </c>
      <c r="G1459" s="7" t="str">
        <f>_xlfn.XLOOKUP(A1459,'Medical Examinations'!$A:$A,'Medical Examinations'!$F:$F,"Unknown")</f>
        <v>No</v>
      </c>
      <c r="H1459" s="43">
        <f>_xlfn.XLOOKUP(Healthcare!A1459,'Medical Examinations'!$A:$A,'Medical Examinations'!$G:$G,0)</f>
        <v>1</v>
      </c>
      <c r="I1459" s="7" t="str">
        <f>_xlfn.XLOOKUP(A1459,'Medical Examinations'!$A:$A,'Medical Examinations'!$H:$H,"Unknown")</f>
        <v>No</v>
      </c>
      <c r="J1459" s="7" t="str" cm="1">
        <f t="array" ref="J1459">_xlfn.IFS(C1459&lt;18.5,"Under Weight",C1459&lt;=24.9,"Normal Weight",C1459&lt;30,"Over weight",C1459&gt;=30,"Obesity")</f>
        <v>Normal Weight</v>
      </c>
      <c r="K1459" s="7" t="str" cm="1">
        <f t="array" ref="K1459">_xlfn.IFS(D1459="Null","Unknown",D1459&lt;5.7,"Normal",D1459&lt;6.5,"Prediabetes",D1459&gt;=6.5,"Diabetes")</f>
        <v>Diabetes</v>
      </c>
      <c r="L1459" s="7" t="str">
        <f>_xlfn.XLOOKUP(A1459,'Hospitalisation Details'!$A:$A,'Hospitalisation Details'!$J:$J,)</f>
        <v>13-Jul-1986</v>
      </c>
      <c r="M1459" s="22">
        <f>+_xlfn.XLOOKUP(A1459,'Hospitalisation Details'!$A:$A,'Hospitalisation Details'!$F:$F)</f>
        <v>7228.22</v>
      </c>
      <c r="N1459" s="7" t="str">
        <f>_xlfn.XLOOKUP(A1459,'Hospitalisation Details'!$A:$A,'Hospitalisation Details'!$G:$G)</f>
        <v>tier - 2</v>
      </c>
      <c r="O1459" s="7" t="str">
        <f>_xlfn.XLOOKUP(A1459,'Hospitalisation Details'!$A:$A,'Hospitalisation Details'!$H:$H)</f>
        <v>tier - 1</v>
      </c>
      <c r="P1459" s="7" t="str">
        <f>_xlfn.XLOOKUP(A1459,'Hospitalisation Details'!$A:$A,'Hospitalisation Details'!$I:$I)</f>
        <v>R1024</v>
      </c>
      <c r="Q1459" s="28">
        <f>_xlfn.XLOOKUP(A1459,'Hospitalisation Details'!$A:$A,'Hospitalisation Details'!$K:$K)</f>
        <v>37</v>
      </c>
    </row>
    <row r="1460" spans="1:17" x14ac:dyDescent="0.3">
      <c r="A1460" s="27" t="s">
        <v>911</v>
      </c>
      <c r="B1460" s="7" t="str">
        <f>IFERROR(_xlfn.XLOOKUP(A1460,'Customer Names'!$A$2:$A$2336,'Customer Names'!$C$2:$C$2336),"Unknown")</f>
        <v xml:space="preserve">  Arturo H</v>
      </c>
      <c r="C1460" s="7">
        <f>_xlfn.XLOOKUP(A1460,'Medical Examinations'!$A$2:$A$2336,'Medical Examinations'!$B$2:$B$2336,AVERAGE('Medical Examinations'!$B$2:$B$2336))</f>
        <v>21.375</v>
      </c>
      <c r="D1460" s="7">
        <f>_xlfn.XLOOKUP(A1460,'Medical Examinations'!$A$2:$A$2336,'Medical Examinations'!$C$2:$C$2336,AVERAGE('Medical Examinations'!$C$2:$C$2336))</f>
        <v>4.32</v>
      </c>
      <c r="E1460" s="7" t="str">
        <f>_xlfn.XLOOKUP(A1460,'Medical Examinations'!$A:$A,'Medical Examinations'!$D:$D,"Unknown")</f>
        <v>No</v>
      </c>
      <c r="F1460" s="7" t="str">
        <f>_xlfn.XLOOKUP(A1460,'Medical Examinations'!$A:$A,'Medical Examinations'!$E:$E,"Unknown")</f>
        <v>No</v>
      </c>
      <c r="G1460" s="7" t="str">
        <f>_xlfn.XLOOKUP(A1460,'Medical Examinations'!$A:$A,'Medical Examinations'!$F:$F,"Unknown")</f>
        <v>No</v>
      </c>
      <c r="H1460" s="43">
        <f>_xlfn.XLOOKUP(Healthcare!A1460,'Medical Examinations'!$A:$A,'Medical Examinations'!$G:$G,0)</f>
        <v>0</v>
      </c>
      <c r="I1460" s="7" t="str">
        <f>_xlfn.XLOOKUP(A1460,'Medical Examinations'!$A:$A,'Medical Examinations'!$H:$H,"Unknown")</f>
        <v>No</v>
      </c>
      <c r="J1460" s="7" t="str" cm="1">
        <f t="array" ref="J1460">_xlfn.IFS(C1460&lt;18.5,"Under Weight",C1460&lt;=24.9,"Normal Weight",C1460&lt;30,"Over weight",C1460&gt;=30,"Obesity")</f>
        <v>Normal Weight</v>
      </c>
      <c r="K1460" s="7" t="str" cm="1">
        <f t="array" ref="K1460">_xlfn.IFS(D1460="Null","Unknown",D1460&lt;5.7,"Normal",D1460&lt;6.5,"Prediabetes",D1460&gt;=6.5,"Diabetes")</f>
        <v>Normal</v>
      </c>
      <c r="L1460" s="7" t="str">
        <f>_xlfn.XLOOKUP(A1460,'Hospitalisation Details'!$A:$A,'Hospitalisation Details'!$J:$J,)</f>
        <v>15-Sep-1977</v>
      </c>
      <c r="M1460" s="22">
        <f>+_xlfn.XLOOKUP(A1460,'Hospitalisation Details'!$A:$A,'Hospitalisation Details'!$F:$F)</f>
        <v>7222.79</v>
      </c>
      <c r="N1460" s="7" t="str">
        <f>_xlfn.XLOOKUP(A1460,'Hospitalisation Details'!$A:$A,'Hospitalisation Details'!$G:$G)</f>
        <v>tier - 3</v>
      </c>
      <c r="O1460" s="7" t="str">
        <f>_xlfn.XLOOKUP(A1460,'Hospitalisation Details'!$A:$A,'Hospitalisation Details'!$H:$H)</f>
        <v>tier - 3</v>
      </c>
      <c r="P1460" s="7" t="str">
        <f>_xlfn.XLOOKUP(A1460,'Hospitalisation Details'!$A:$A,'Hospitalisation Details'!$I:$I)</f>
        <v>R1012</v>
      </c>
      <c r="Q1460" s="28">
        <f>_xlfn.XLOOKUP(A1460,'Hospitalisation Details'!$A:$A,'Hospitalisation Details'!$K:$K)</f>
        <v>46</v>
      </c>
    </row>
    <row r="1461" spans="1:17" x14ac:dyDescent="0.3">
      <c r="A1461" s="27" t="s">
        <v>910</v>
      </c>
      <c r="B1461" s="7" t="str">
        <f>IFERROR(_xlfn.XLOOKUP(A1461,'Customer Names'!$A$2:$A$2336,'Customer Names'!$C$2:$C$2336),"Unknown")</f>
        <v xml:space="preserve">  Ketil</v>
      </c>
      <c r="C1461" s="7">
        <f>_xlfn.XLOOKUP(A1461,'Medical Examinations'!$A$2:$A$2336,'Medical Examinations'!$B$2:$B$2336,AVERAGE('Medical Examinations'!$B$2:$B$2336))</f>
        <v>29.19</v>
      </c>
      <c r="D1461" s="7">
        <f>_xlfn.XLOOKUP(A1461,'Medical Examinations'!$A$2:$A$2336,'Medical Examinations'!$C$2:$C$2336,AVERAGE('Medical Examinations'!$C$2:$C$2336))</f>
        <v>4.37</v>
      </c>
      <c r="E1461" s="7" t="str">
        <f>_xlfn.XLOOKUP(A1461,'Medical Examinations'!$A:$A,'Medical Examinations'!$D:$D,"Unknown")</f>
        <v>No</v>
      </c>
      <c r="F1461" s="7" t="str">
        <f>_xlfn.XLOOKUP(A1461,'Medical Examinations'!$A:$A,'Medical Examinations'!$E:$E,"Unknown")</f>
        <v>No</v>
      </c>
      <c r="G1461" s="7" t="str">
        <f>_xlfn.XLOOKUP(A1461,'Medical Examinations'!$A:$A,'Medical Examinations'!$F:$F,"Unknown")</f>
        <v>No</v>
      </c>
      <c r="H1461" s="43">
        <f>_xlfn.XLOOKUP(Healthcare!A1461,'Medical Examinations'!$A:$A,'Medical Examinations'!$G:$G,0)</f>
        <v>0</v>
      </c>
      <c r="I1461" s="7" t="str">
        <f>_xlfn.XLOOKUP(A1461,'Medical Examinations'!$A:$A,'Medical Examinations'!$H:$H,"Unknown")</f>
        <v>No</v>
      </c>
      <c r="J1461" s="7" t="str" cm="1">
        <f t="array" ref="J1461">_xlfn.IFS(C1461&lt;18.5,"Under Weight",C1461&lt;=24.9,"Normal Weight",C1461&lt;30,"Over weight",C1461&gt;=30,"Obesity")</f>
        <v>Over weight</v>
      </c>
      <c r="K1461" s="7" t="str" cm="1">
        <f t="array" ref="K1461">_xlfn.IFS(D1461="Null","Unknown",D1461&lt;5.7,"Normal",D1461&lt;6.5,"Prediabetes",D1461&gt;=6.5,"Diabetes")</f>
        <v>Normal</v>
      </c>
      <c r="L1461" s="7" t="str">
        <f>_xlfn.XLOOKUP(A1461,'Hospitalisation Details'!$A:$A,'Hospitalisation Details'!$J:$J,)</f>
        <v>28-Jun-1991</v>
      </c>
      <c r="M1461" s="22">
        <f>+_xlfn.XLOOKUP(A1461,'Hospitalisation Details'!$A:$A,'Hospitalisation Details'!$F:$F)</f>
        <v>7220.25</v>
      </c>
      <c r="N1461" s="7" t="str">
        <f>_xlfn.XLOOKUP(A1461,'Hospitalisation Details'!$A:$A,'Hospitalisation Details'!$G:$G)</f>
        <v>tier - 2</v>
      </c>
      <c r="O1461" s="7" t="str">
        <f>_xlfn.XLOOKUP(A1461,'Hospitalisation Details'!$A:$A,'Hospitalisation Details'!$H:$H)</f>
        <v>tier - 2</v>
      </c>
      <c r="P1461" s="7" t="str">
        <f>_xlfn.XLOOKUP(A1461,'Hospitalisation Details'!$A:$A,'Hospitalisation Details'!$I:$I)</f>
        <v>R1021</v>
      </c>
      <c r="Q1461" s="28">
        <f>_xlfn.XLOOKUP(A1461,'Hospitalisation Details'!$A:$A,'Hospitalisation Details'!$K:$K)</f>
        <v>32</v>
      </c>
    </row>
    <row r="1462" spans="1:17" x14ac:dyDescent="0.3">
      <c r="A1462" s="27" t="s">
        <v>909</v>
      </c>
      <c r="B1462" s="7" t="str">
        <f>IFERROR(_xlfn.XLOOKUP(A1462,'Customer Names'!$A$2:$A$2336,'Customer Names'!$C$2:$C$2336),"Unknown")</f>
        <v xml:space="preserve">  Katie</v>
      </c>
      <c r="C1462" s="7">
        <f>_xlfn.XLOOKUP(A1462,'Medical Examinations'!$A$2:$A$2336,'Medical Examinations'!$B$2:$B$2336,AVERAGE('Medical Examinations'!$B$2:$B$2336))</f>
        <v>31.92</v>
      </c>
      <c r="D1462" s="7">
        <f>_xlfn.XLOOKUP(A1462,'Medical Examinations'!$A$2:$A$2336,'Medical Examinations'!$C$2:$C$2336,AVERAGE('Medical Examinations'!$C$2:$C$2336))</f>
        <v>4.8099999999999996</v>
      </c>
      <c r="E1462" s="7" t="str">
        <f>_xlfn.XLOOKUP(A1462,'Medical Examinations'!$A:$A,'Medical Examinations'!$D:$D,"Unknown")</f>
        <v>Yes</v>
      </c>
      <c r="F1462" s="7" t="str">
        <f>_xlfn.XLOOKUP(A1462,'Medical Examinations'!$A:$A,'Medical Examinations'!$E:$E,"Unknown")</f>
        <v>No</v>
      </c>
      <c r="G1462" s="7" t="str">
        <f>_xlfn.XLOOKUP(A1462,'Medical Examinations'!$A:$A,'Medical Examinations'!$F:$F,"Unknown")</f>
        <v>Yes</v>
      </c>
      <c r="H1462" s="43">
        <f>_xlfn.XLOOKUP(Healthcare!A1462,'Medical Examinations'!$A:$A,'Medical Examinations'!$G:$G,0)</f>
        <v>1</v>
      </c>
      <c r="I1462" s="7" t="str">
        <f>_xlfn.XLOOKUP(A1462,'Medical Examinations'!$A:$A,'Medical Examinations'!$H:$H,"Unknown")</f>
        <v>No</v>
      </c>
      <c r="J1462" s="7" t="str" cm="1">
        <f t="array" ref="J1462">_xlfn.IFS(C1462&lt;18.5,"Under Weight",C1462&lt;=24.9,"Normal Weight",C1462&lt;30,"Over weight",C1462&gt;=30,"Obesity")</f>
        <v>Obesity</v>
      </c>
      <c r="K1462" s="7" t="str" cm="1">
        <f t="array" ref="K1462">_xlfn.IFS(D1462="Null","Unknown",D1462&lt;5.7,"Normal",D1462&lt;6.5,"Prediabetes",D1462&gt;=6.5,"Diabetes")</f>
        <v>Normal</v>
      </c>
      <c r="L1462" s="7" t="str">
        <f>_xlfn.XLOOKUP(A1462,'Hospitalisation Details'!$A:$A,'Hospitalisation Details'!$J:$J,)</f>
        <v>21-Nov-1983</v>
      </c>
      <c r="M1462" s="22">
        <f>+_xlfn.XLOOKUP(A1462,'Hospitalisation Details'!$A:$A,'Hospitalisation Details'!$F:$F)</f>
        <v>7209.49</v>
      </c>
      <c r="N1462" s="7" t="str">
        <f>_xlfn.XLOOKUP(A1462,'Hospitalisation Details'!$A:$A,'Hospitalisation Details'!$G:$G)</f>
        <v>tier - 2</v>
      </c>
      <c r="O1462" s="7" t="str">
        <f>_xlfn.XLOOKUP(A1462,'Hospitalisation Details'!$A:$A,'Hospitalisation Details'!$H:$H)</f>
        <v>tier - 3</v>
      </c>
      <c r="P1462" s="7" t="str">
        <f>_xlfn.XLOOKUP(A1462,'Hospitalisation Details'!$A:$A,'Hospitalisation Details'!$I:$I)</f>
        <v>R1012</v>
      </c>
      <c r="Q1462" s="28">
        <f>_xlfn.XLOOKUP(A1462,'Hospitalisation Details'!$A:$A,'Hospitalisation Details'!$K:$K)</f>
        <v>40</v>
      </c>
    </row>
    <row r="1463" spans="1:17" x14ac:dyDescent="0.3">
      <c r="A1463" s="27" t="s">
        <v>908</v>
      </c>
      <c r="B1463" s="7" t="str">
        <f>IFERROR(_xlfn.XLOOKUP(A1463,'Customer Names'!$A$2:$A$2336,'Customer Names'!$C$2:$C$2336),"Unknown")</f>
        <v xml:space="preserve">  Christi</v>
      </c>
      <c r="C1463" s="7">
        <f>_xlfn.XLOOKUP(A1463,'Medical Examinations'!$A$2:$A$2336,'Medical Examinations'!$B$2:$B$2336,AVERAGE('Medical Examinations'!$B$2:$B$2336))</f>
        <v>26.315000000000001</v>
      </c>
      <c r="D1463" s="7">
        <f>_xlfn.XLOOKUP(A1463,'Medical Examinations'!$A$2:$A$2336,'Medical Examinations'!$C$2:$C$2336,AVERAGE('Medical Examinations'!$C$2:$C$2336))</f>
        <v>4.5599999999999996</v>
      </c>
      <c r="E1463" s="7" t="str">
        <f>_xlfn.XLOOKUP(A1463,'Medical Examinations'!$A:$A,'Medical Examinations'!$D:$D,"Unknown")</f>
        <v>Yes</v>
      </c>
      <c r="F1463" s="7" t="str">
        <f>_xlfn.XLOOKUP(A1463,'Medical Examinations'!$A:$A,'Medical Examinations'!$E:$E,"Unknown")</f>
        <v>No</v>
      </c>
      <c r="G1463" s="7" t="str">
        <f>_xlfn.XLOOKUP(A1463,'Medical Examinations'!$A:$A,'Medical Examinations'!$F:$F,"Unknown")</f>
        <v>Yes</v>
      </c>
      <c r="H1463" s="43">
        <f>_xlfn.XLOOKUP(Healthcare!A1463,'Medical Examinations'!$A:$A,'Medical Examinations'!$G:$G,0)</f>
        <v>1</v>
      </c>
      <c r="I1463" s="7" t="str">
        <f>_xlfn.XLOOKUP(A1463,'Medical Examinations'!$A:$A,'Medical Examinations'!$H:$H,"Unknown")</f>
        <v>No</v>
      </c>
      <c r="J1463" s="7" t="str" cm="1">
        <f t="array" ref="J1463">_xlfn.IFS(C1463&lt;18.5,"Under Weight",C1463&lt;=24.9,"Normal Weight",C1463&lt;30,"Over weight",C1463&gt;=30,"Obesity")</f>
        <v>Over weight</v>
      </c>
      <c r="K1463" s="7" t="str" cm="1">
        <f t="array" ref="K1463">_xlfn.IFS(D1463="Null","Unknown",D1463&lt;5.7,"Normal",D1463&lt;6.5,"Prediabetes",D1463&gt;=6.5,"Diabetes")</f>
        <v>Normal</v>
      </c>
      <c r="L1463" s="7" t="str">
        <f>_xlfn.XLOOKUP(A1463,'Hospitalisation Details'!$A:$A,'Hospitalisation Details'!$J:$J,)</f>
        <v>11-Aug-1983</v>
      </c>
      <c r="M1463" s="22">
        <f>+_xlfn.XLOOKUP(A1463,'Hospitalisation Details'!$A:$A,'Hospitalisation Details'!$F:$F)</f>
        <v>7201.7</v>
      </c>
      <c r="N1463" s="7" t="str">
        <f>_xlfn.XLOOKUP(A1463,'Hospitalisation Details'!$A:$A,'Hospitalisation Details'!$G:$G)</f>
        <v>tier - 2</v>
      </c>
      <c r="O1463" s="7" t="str">
        <f>_xlfn.XLOOKUP(A1463,'Hospitalisation Details'!$A:$A,'Hospitalisation Details'!$H:$H)</f>
        <v>tier - 3</v>
      </c>
      <c r="P1463" s="7" t="str">
        <f>_xlfn.XLOOKUP(A1463,'Hospitalisation Details'!$A:$A,'Hospitalisation Details'!$I:$I)</f>
        <v>R1012</v>
      </c>
      <c r="Q1463" s="28">
        <f>_xlfn.XLOOKUP(A1463,'Hospitalisation Details'!$A:$A,'Hospitalisation Details'!$K:$K)</f>
        <v>40</v>
      </c>
    </row>
    <row r="1464" spans="1:17" x14ac:dyDescent="0.3">
      <c r="A1464" s="27" t="s">
        <v>907</v>
      </c>
      <c r="B1464" s="7" t="str">
        <f>IFERROR(_xlfn.XLOOKUP(A1464,'Customer Names'!$A$2:$A$2336,'Customer Names'!$C$2:$C$2336),"Unknown")</f>
        <v xml:space="preserve">  Alan</v>
      </c>
      <c r="C1464" s="7">
        <f>_xlfn.XLOOKUP(A1464,'Medical Examinations'!$A$2:$A$2336,'Medical Examinations'!$B$2:$B$2336,AVERAGE('Medical Examinations'!$B$2:$B$2336))</f>
        <v>35.299999999999997</v>
      </c>
      <c r="D1464" s="7">
        <f>_xlfn.XLOOKUP(A1464,'Medical Examinations'!$A$2:$A$2336,'Medical Examinations'!$C$2:$C$2336,AVERAGE('Medical Examinations'!$C$2:$C$2336))</f>
        <v>4.3899999999999997</v>
      </c>
      <c r="E1464" s="7" t="str">
        <f>_xlfn.XLOOKUP(A1464,'Medical Examinations'!$A:$A,'Medical Examinations'!$D:$D,"Unknown")</f>
        <v>No</v>
      </c>
      <c r="F1464" s="7" t="str">
        <f>_xlfn.XLOOKUP(A1464,'Medical Examinations'!$A:$A,'Medical Examinations'!$E:$E,"Unknown")</f>
        <v>No</v>
      </c>
      <c r="G1464" s="7" t="str">
        <f>_xlfn.XLOOKUP(A1464,'Medical Examinations'!$A:$A,'Medical Examinations'!$F:$F,"Unknown")</f>
        <v>No</v>
      </c>
      <c r="H1464" s="43">
        <f>_xlfn.XLOOKUP(Healthcare!A1464,'Medical Examinations'!$A:$A,'Medical Examinations'!$G:$G,0)</f>
        <v>0</v>
      </c>
      <c r="I1464" s="7" t="str">
        <f>_xlfn.XLOOKUP(A1464,'Medical Examinations'!$A:$A,'Medical Examinations'!$H:$H,"Unknown")</f>
        <v>No</v>
      </c>
      <c r="J1464" s="7" t="str" cm="1">
        <f t="array" ref="J1464">_xlfn.IFS(C1464&lt;18.5,"Under Weight",C1464&lt;=24.9,"Normal Weight",C1464&lt;30,"Over weight",C1464&gt;=30,"Obesity")</f>
        <v>Obesity</v>
      </c>
      <c r="K1464" s="7" t="str" cm="1">
        <f t="array" ref="K1464">_xlfn.IFS(D1464="Null","Unknown",D1464&lt;5.7,"Normal",D1464&lt;6.5,"Prediabetes",D1464&gt;=6.5,"Diabetes")</f>
        <v>Normal</v>
      </c>
      <c r="L1464" s="7" t="str">
        <f>_xlfn.XLOOKUP(A1464,'Hospitalisation Details'!$A:$A,'Hospitalisation Details'!$J:$J,)</f>
        <v>14-Sep-1982</v>
      </c>
      <c r="M1464" s="22">
        <f>+_xlfn.XLOOKUP(A1464,'Hospitalisation Details'!$A:$A,'Hospitalisation Details'!$F:$F)</f>
        <v>7196.87</v>
      </c>
      <c r="N1464" s="7" t="str">
        <f>_xlfn.XLOOKUP(A1464,'Hospitalisation Details'!$A:$A,'Hospitalisation Details'!$G:$G)</f>
        <v>tier - 3</v>
      </c>
      <c r="O1464" s="7" t="str">
        <f>_xlfn.XLOOKUP(A1464,'Hospitalisation Details'!$A:$A,'Hospitalisation Details'!$H:$H)</f>
        <v>tier - 2</v>
      </c>
      <c r="P1464" s="7" t="str">
        <f>_xlfn.XLOOKUP(A1464,'Hospitalisation Details'!$A:$A,'Hospitalisation Details'!$I:$I)</f>
        <v>R1011</v>
      </c>
      <c r="Q1464" s="28">
        <f>_xlfn.XLOOKUP(A1464,'Hospitalisation Details'!$A:$A,'Hospitalisation Details'!$K:$K)</f>
        <v>41</v>
      </c>
    </row>
    <row r="1465" spans="1:17" x14ac:dyDescent="0.3">
      <c r="A1465" s="27" t="s">
        <v>906</v>
      </c>
      <c r="B1465" s="7" t="str">
        <f>IFERROR(_xlfn.XLOOKUP(A1465,'Customer Names'!$A$2:$A$2336,'Customer Names'!$C$2:$C$2336),"Unknown")</f>
        <v xml:space="preserve">  Edivaldo B</v>
      </c>
      <c r="C1465" s="7">
        <f>_xlfn.XLOOKUP(A1465,'Medical Examinations'!$A$2:$A$2336,'Medical Examinations'!$B$2:$B$2336,AVERAGE('Medical Examinations'!$B$2:$B$2336))</f>
        <v>18.91</v>
      </c>
      <c r="D1465" s="7">
        <f>_xlfn.XLOOKUP(A1465,'Medical Examinations'!$A$2:$A$2336,'Medical Examinations'!$C$2:$C$2336,AVERAGE('Medical Examinations'!$C$2:$C$2336))</f>
        <v>11.44</v>
      </c>
      <c r="E1465" s="7" t="str">
        <f>_xlfn.XLOOKUP(A1465,'Medical Examinations'!$A:$A,'Medical Examinations'!$D:$D,"Unknown")</f>
        <v>No</v>
      </c>
      <c r="F1465" s="7" t="str">
        <f>_xlfn.XLOOKUP(A1465,'Medical Examinations'!$A:$A,'Medical Examinations'!$E:$E,"Unknown")</f>
        <v>No</v>
      </c>
      <c r="G1465" s="7" t="str">
        <f>_xlfn.XLOOKUP(A1465,'Medical Examinations'!$A:$A,'Medical Examinations'!$F:$F,"Unknown")</f>
        <v>No</v>
      </c>
      <c r="H1465" s="43">
        <f>_xlfn.XLOOKUP(Healthcare!A1465,'Medical Examinations'!$A:$A,'Medical Examinations'!$G:$G,0)</f>
        <v>0</v>
      </c>
      <c r="I1465" s="7" t="str">
        <f>_xlfn.XLOOKUP(A1465,'Medical Examinations'!$A:$A,'Medical Examinations'!$H:$H,"Unknown")</f>
        <v>No</v>
      </c>
      <c r="J1465" s="7" t="str" cm="1">
        <f t="array" ref="J1465">_xlfn.IFS(C1465&lt;18.5,"Under Weight",C1465&lt;=24.9,"Normal Weight",C1465&lt;30,"Over weight",C1465&gt;=30,"Obesity")</f>
        <v>Normal Weight</v>
      </c>
      <c r="K1465" s="7" t="str" cm="1">
        <f t="array" ref="K1465">_xlfn.IFS(D1465="Null","Unknown",D1465&lt;5.7,"Normal",D1465&lt;6.5,"Prediabetes",D1465&gt;=6.5,"Diabetes")</f>
        <v>Diabetes</v>
      </c>
      <c r="L1465" s="7" t="str">
        <f>_xlfn.XLOOKUP(A1465,'Hospitalisation Details'!$A:$A,'Hospitalisation Details'!$J:$J,)</f>
        <v>26-Aug-1968</v>
      </c>
      <c r="M1465" s="22">
        <f>+_xlfn.XLOOKUP(A1465,'Hospitalisation Details'!$A:$A,'Hospitalisation Details'!$F:$F)</f>
        <v>7179.52</v>
      </c>
      <c r="N1465" s="7" t="str">
        <f>_xlfn.XLOOKUP(A1465,'Hospitalisation Details'!$A:$A,'Hospitalisation Details'!$G:$G)</f>
        <v>tier - 3</v>
      </c>
      <c r="O1465" s="7" t="str">
        <f>_xlfn.XLOOKUP(A1465,'Hospitalisation Details'!$A:$A,'Hospitalisation Details'!$H:$H)</f>
        <v>tier - 3</v>
      </c>
      <c r="P1465" s="7" t="str">
        <f>_xlfn.XLOOKUP(A1465,'Hospitalisation Details'!$A:$A,'Hospitalisation Details'!$I:$I)</f>
        <v>R1013</v>
      </c>
      <c r="Q1465" s="28">
        <f>_xlfn.XLOOKUP(A1465,'Hospitalisation Details'!$A:$A,'Hospitalisation Details'!$K:$K)</f>
        <v>55</v>
      </c>
    </row>
    <row r="1466" spans="1:17" x14ac:dyDescent="0.3">
      <c r="A1466" s="27" t="s">
        <v>905</v>
      </c>
      <c r="B1466" s="7" t="str">
        <f>IFERROR(_xlfn.XLOOKUP(A1466,'Customer Names'!$A$2:$A$2336,'Customer Names'!$C$2:$C$2336),"Unknown")</f>
        <v xml:space="preserve">  Eve</v>
      </c>
      <c r="C1466" s="7">
        <f>_xlfn.XLOOKUP(A1466,'Medical Examinations'!$A$2:$A$2336,'Medical Examinations'!$B$2:$B$2336,AVERAGE('Medical Examinations'!$B$2:$B$2336))</f>
        <v>22.41</v>
      </c>
      <c r="D1466" s="7">
        <f>_xlfn.XLOOKUP(A1466,'Medical Examinations'!$A$2:$A$2336,'Medical Examinations'!$C$2:$C$2336,AVERAGE('Medical Examinations'!$C$2:$C$2336))</f>
        <v>11.37</v>
      </c>
      <c r="E1466" s="7" t="str">
        <f>_xlfn.XLOOKUP(A1466,'Medical Examinations'!$A:$A,'Medical Examinations'!$D:$D,"Unknown")</f>
        <v>Yes</v>
      </c>
      <c r="F1466" s="7" t="str">
        <f>_xlfn.XLOOKUP(A1466,'Medical Examinations'!$A:$A,'Medical Examinations'!$E:$E,"Unknown")</f>
        <v>No</v>
      </c>
      <c r="G1466" s="7" t="str">
        <f>_xlfn.XLOOKUP(A1466,'Medical Examinations'!$A:$A,'Medical Examinations'!$F:$F,"Unknown")</f>
        <v>No</v>
      </c>
      <c r="H1466" s="43">
        <f>_xlfn.XLOOKUP(Healthcare!A1466,'Medical Examinations'!$A:$A,'Medical Examinations'!$G:$G,0)</f>
        <v>1</v>
      </c>
      <c r="I1466" s="7" t="str">
        <f>_xlfn.XLOOKUP(A1466,'Medical Examinations'!$A:$A,'Medical Examinations'!$H:$H,"Unknown")</f>
        <v>No</v>
      </c>
      <c r="J1466" s="7" t="str" cm="1">
        <f t="array" ref="J1466">_xlfn.IFS(C1466&lt;18.5,"Under Weight",C1466&lt;=24.9,"Normal Weight",C1466&lt;30,"Over weight",C1466&gt;=30,"Obesity")</f>
        <v>Normal Weight</v>
      </c>
      <c r="K1466" s="7" t="str" cm="1">
        <f t="array" ref="K1466">_xlfn.IFS(D1466="Null","Unknown",D1466&lt;5.7,"Normal",D1466&lt;6.5,"Prediabetes",D1466&gt;=6.5,"Diabetes")</f>
        <v>Diabetes</v>
      </c>
      <c r="L1466" s="7" t="str">
        <f>_xlfn.XLOOKUP(A1466,'Hospitalisation Details'!$A:$A,'Hospitalisation Details'!$J:$J,)</f>
        <v>19-Jul-1975</v>
      </c>
      <c r="M1466" s="22">
        <f>+_xlfn.XLOOKUP(A1466,'Hospitalisation Details'!$A:$A,'Hospitalisation Details'!$F:$F)</f>
        <v>7175.51</v>
      </c>
      <c r="N1466" s="7" t="str">
        <f>_xlfn.XLOOKUP(A1466,'Hospitalisation Details'!$A:$A,'Hospitalisation Details'!$G:$G)</f>
        <v>tier - 2</v>
      </c>
      <c r="O1466" s="7" t="str">
        <f>_xlfn.XLOOKUP(A1466,'Hospitalisation Details'!$A:$A,'Hospitalisation Details'!$H:$H)</f>
        <v>tier - 3</v>
      </c>
      <c r="P1466" s="7" t="str">
        <f>_xlfn.XLOOKUP(A1466,'Hospitalisation Details'!$A:$A,'Hospitalisation Details'!$I:$I)</f>
        <v>R1013</v>
      </c>
      <c r="Q1466" s="28">
        <f>_xlfn.XLOOKUP(A1466,'Hospitalisation Details'!$A:$A,'Hospitalisation Details'!$K:$K)</f>
        <v>48</v>
      </c>
    </row>
    <row r="1467" spans="1:17" x14ac:dyDescent="0.3">
      <c r="A1467" s="27" t="s">
        <v>904</v>
      </c>
      <c r="B1467" s="7" t="str">
        <f>IFERROR(_xlfn.XLOOKUP(A1467,'Customer Names'!$A$2:$A$2336,'Customer Names'!$C$2:$C$2336),"Unknown")</f>
        <v xml:space="preserve">  Devin</v>
      </c>
      <c r="C1467" s="7">
        <f>_xlfn.XLOOKUP(A1467,'Medical Examinations'!$A$2:$A$2336,'Medical Examinations'!$B$2:$B$2336,AVERAGE('Medical Examinations'!$B$2:$B$2336))</f>
        <v>22.704999999999998</v>
      </c>
      <c r="D1467" s="7">
        <f>_xlfn.XLOOKUP(A1467,'Medical Examinations'!$A$2:$A$2336,'Medical Examinations'!$C$2:$C$2336,AVERAGE('Medical Examinations'!$C$2:$C$2336))</f>
        <v>6.14</v>
      </c>
      <c r="E1467" s="7" t="str">
        <f>_xlfn.XLOOKUP(A1467,'Medical Examinations'!$A:$A,'Medical Examinations'!$D:$D,"Unknown")</f>
        <v>No</v>
      </c>
      <c r="F1467" s="7" t="str">
        <f>_xlfn.XLOOKUP(A1467,'Medical Examinations'!$A:$A,'Medical Examinations'!$E:$E,"Unknown")</f>
        <v>No</v>
      </c>
      <c r="G1467" s="7" t="str">
        <f>_xlfn.XLOOKUP(A1467,'Medical Examinations'!$A:$A,'Medical Examinations'!$F:$F,"Unknown")</f>
        <v>No</v>
      </c>
      <c r="H1467" s="43">
        <f>_xlfn.XLOOKUP(Healthcare!A1467,'Medical Examinations'!$A:$A,'Medical Examinations'!$G:$G,0)</f>
        <v>0</v>
      </c>
      <c r="I1467" s="7" t="str">
        <f>_xlfn.XLOOKUP(A1467,'Medical Examinations'!$A:$A,'Medical Examinations'!$H:$H,"Unknown")</f>
        <v>No</v>
      </c>
      <c r="J1467" s="7" t="str" cm="1">
        <f t="array" ref="J1467">_xlfn.IFS(C1467&lt;18.5,"Under Weight",C1467&lt;=24.9,"Normal Weight",C1467&lt;30,"Over weight",C1467&gt;=30,"Obesity")</f>
        <v>Normal Weight</v>
      </c>
      <c r="K1467" s="7" t="str" cm="1">
        <f t="array" ref="K1467">_xlfn.IFS(D1467="Null","Unknown",D1467&lt;5.7,"Normal",D1467&lt;6.5,"Prediabetes",D1467&gt;=6.5,"Diabetes")</f>
        <v>Prediabetes</v>
      </c>
      <c r="L1467" s="7" t="str">
        <f>_xlfn.XLOOKUP(A1467,'Hospitalisation Details'!$A:$A,'Hospitalisation Details'!$J:$J,)</f>
        <v>16-Aug-1982</v>
      </c>
      <c r="M1467" s="22">
        <f>+_xlfn.XLOOKUP(A1467,'Hospitalisation Details'!$A:$A,'Hospitalisation Details'!$F:$F)</f>
        <v>7173.36</v>
      </c>
      <c r="N1467" s="7" t="str">
        <f>_xlfn.XLOOKUP(A1467,'Hospitalisation Details'!$A:$A,'Hospitalisation Details'!$G:$G)</f>
        <v>tier - 3</v>
      </c>
      <c r="O1467" s="7" t="str">
        <f>_xlfn.XLOOKUP(A1467,'Hospitalisation Details'!$A:$A,'Hospitalisation Details'!$H:$H)</f>
        <v>tier - 2</v>
      </c>
      <c r="P1467" s="7" t="str">
        <f>_xlfn.XLOOKUP(A1467,'Hospitalisation Details'!$A:$A,'Hospitalisation Details'!$I:$I)</f>
        <v>R1016</v>
      </c>
      <c r="Q1467" s="28">
        <f>_xlfn.XLOOKUP(A1467,'Hospitalisation Details'!$A:$A,'Hospitalisation Details'!$K:$K)</f>
        <v>41</v>
      </c>
    </row>
    <row r="1468" spans="1:17" x14ac:dyDescent="0.3">
      <c r="A1468" s="27" t="s">
        <v>903</v>
      </c>
      <c r="B1468" s="7" t="str">
        <f>IFERROR(_xlfn.XLOOKUP(A1468,'Customer Names'!$A$2:$A$2336,'Customer Names'!$C$2:$C$2336),"Unknown")</f>
        <v xml:space="preserve">  Shaun R</v>
      </c>
      <c r="C1468" s="7">
        <f>_xlfn.XLOOKUP(A1468,'Medical Examinations'!$A$2:$A$2336,'Medical Examinations'!$B$2:$B$2336,AVERAGE('Medical Examinations'!$B$2:$B$2336))</f>
        <v>37.18</v>
      </c>
      <c r="D1468" s="7">
        <f>_xlfn.XLOOKUP(A1468,'Medical Examinations'!$A$2:$A$2336,'Medical Examinations'!$C$2:$C$2336,AVERAGE('Medical Examinations'!$C$2:$C$2336))</f>
        <v>4.8899999999999997</v>
      </c>
      <c r="E1468" s="7" t="str">
        <f>_xlfn.XLOOKUP(A1468,'Medical Examinations'!$A:$A,'Medical Examinations'!$D:$D,"Unknown")</f>
        <v>No</v>
      </c>
      <c r="F1468" s="7" t="str">
        <f>_xlfn.XLOOKUP(A1468,'Medical Examinations'!$A:$A,'Medical Examinations'!$E:$E,"Unknown")</f>
        <v>No</v>
      </c>
      <c r="G1468" s="7" t="str">
        <f>_xlfn.XLOOKUP(A1468,'Medical Examinations'!$A:$A,'Medical Examinations'!$F:$F,"Unknown")</f>
        <v>No</v>
      </c>
      <c r="H1468" s="43">
        <f>_xlfn.XLOOKUP(Healthcare!A1468,'Medical Examinations'!$A:$A,'Medical Examinations'!$G:$G,0)</f>
        <v>0</v>
      </c>
      <c r="I1468" s="7" t="str">
        <f>_xlfn.XLOOKUP(A1468,'Medical Examinations'!$A:$A,'Medical Examinations'!$H:$H,"Unknown")</f>
        <v>No</v>
      </c>
      <c r="J1468" s="7" t="str" cm="1">
        <f t="array" ref="J1468">_xlfn.IFS(C1468&lt;18.5,"Under Weight",C1468&lt;=24.9,"Normal Weight",C1468&lt;30,"Over weight",C1468&gt;=30,"Obesity")</f>
        <v>Obesity</v>
      </c>
      <c r="K1468" s="7" t="str" cm="1">
        <f t="array" ref="K1468">_xlfn.IFS(D1468="Null","Unknown",D1468&lt;5.7,"Normal",D1468&lt;6.5,"Prediabetes",D1468&gt;=6.5,"Diabetes")</f>
        <v>Normal</v>
      </c>
      <c r="L1468" s="7" t="str">
        <f>_xlfn.XLOOKUP(A1468,'Hospitalisation Details'!$A:$A,'Hospitalisation Details'!$J:$J,)</f>
        <v>30-Sep-1980</v>
      </c>
      <c r="M1468" s="22">
        <f>+_xlfn.XLOOKUP(A1468,'Hospitalisation Details'!$A:$A,'Hospitalisation Details'!$F:$F)</f>
        <v>7162.01</v>
      </c>
      <c r="N1468" s="7" t="str">
        <f>_xlfn.XLOOKUP(A1468,'Hospitalisation Details'!$A:$A,'Hospitalisation Details'!$G:$G)</f>
        <v>tier - 2</v>
      </c>
      <c r="O1468" s="7" t="str">
        <f>_xlfn.XLOOKUP(A1468,'Hospitalisation Details'!$A:$A,'Hospitalisation Details'!$H:$H)</f>
        <v>tier - 3</v>
      </c>
      <c r="P1468" s="7" t="str">
        <f>_xlfn.XLOOKUP(A1468,'Hospitalisation Details'!$A:$A,'Hospitalisation Details'!$I:$I)</f>
        <v>R1013</v>
      </c>
      <c r="Q1468" s="28">
        <f>_xlfn.XLOOKUP(A1468,'Hospitalisation Details'!$A:$A,'Hospitalisation Details'!$K:$K)</f>
        <v>43</v>
      </c>
    </row>
    <row r="1469" spans="1:17" x14ac:dyDescent="0.3">
      <c r="A1469" s="27" t="s">
        <v>902</v>
      </c>
      <c r="B1469" s="7" t="str">
        <f>IFERROR(_xlfn.XLOOKUP(A1469,'Customer Names'!$A$2:$A$2336,'Customer Names'!$C$2:$C$2336),"Unknown")</f>
        <v xml:space="preserve">  Adrian</v>
      </c>
      <c r="C1469" s="7">
        <f>_xlfn.XLOOKUP(A1469,'Medical Examinations'!$A$2:$A$2336,'Medical Examinations'!$B$2:$B$2336,AVERAGE('Medical Examinations'!$B$2:$B$2336))</f>
        <v>35.97</v>
      </c>
      <c r="D1469" s="7">
        <f>_xlfn.XLOOKUP(A1469,'Medical Examinations'!$A$2:$A$2336,'Medical Examinations'!$C$2:$C$2336,AVERAGE('Medical Examinations'!$C$2:$C$2336))</f>
        <v>4.5999999999999996</v>
      </c>
      <c r="E1469" s="7" t="str">
        <f>_xlfn.XLOOKUP(A1469,'Medical Examinations'!$A:$A,'Medical Examinations'!$D:$D,"Unknown")</f>
        <v>No</v>
      </c>
      <c r="F1469" s="7" t="str">
        <f>_xlfn.XLOOKUP(A1469,'Medical Examinations'!$A:$A,'Medical Examinations'!$E:$E,"Unknown")</f>
        <v>No</v>
      </c>
      <c r="G1469" s="7" t="str">
        <f>_xlfn.XLOOKUP(A1469,'Medical Examinations'!$A:$A,'Medical Examinations'!$F:$F,"Unknown")</f>
        <v>No</v>
      </c>
      <c r="H1469" s="43">
        <f>_xlfn.XLOOKUP(Healthcare!A1469,'Medical Examinations'!$A:$A,'Medical Examinations'!$G:$G,0)</f>
        <v>0</v>
      </c>
      <c r="I1469" s="7" t="str">
        <f>_xlfn.XLOOKUP(A1469,'Medical Examinations'!$A:$A,'Medical Examinations'!$H:$H,"Unknown")</f>
        <v>No</v>
      </c>
      <c r="J1469" s="7" t="str" cm="1">
        <f t="array" ref="J1469">_xlfn.IFS(C1469&lt;18.5,"Under Weight",C1469&lt;=24.9,"Normal Weight",C1469&lt;30,"Over weight",C1469&gt;=30,"Obesity")</f>
        <v>Obesity</v>
      </c>
      <c r="K1469" s="7" t="str" cm="1">
        <f t="array" ref="K1469">_xlfn.IFS(D1469="Null","Unknown",D1469&lt;5.7,"Normal",D1469&lt;6.5,"Prediabetes",D1469&gt;=6.5,"Diabetes")</f>
        <v>Normal</v>
      </c>
      <c r="L1469" s="7" t="str">
        <f>_xlfn.XLOOKUP(A1469,'Hospitalisation Details'!$A:$A,'Hospitalisation Details'!$J:$J,)</f>
        <v>7-Oct-1980</v>
      </c>
      <c r="M1469" s="22">
        <f>+_xlfn.XLOOKUP(A1469,'Hospitalisation Details'!$A:$A,'Hospitalisation Details'!$F:$F)</f>
        <v>7160.33</v>
      </c>
      <c r="N1469" s="7" t="str">
        <f>_xlfn.XLOOKUP(A1469,'Hospitalisation Details'!$A:$A,'Hospitalisation Details'!$G:$G)</f>
        <v>tier - 2</v>
      </c>
      <c r="O1469" s="7" t="str">
        <f>_xlfn.XLOOKUP(A1469,'Hospitalisation Details'!$A:$A,'Hospitalisation Details'!$H:$H)</f>
        <v>tier - 1</v>
      </c>
      <c r="P1469" s="7" t="str">
        <f>_xlfn.XLOOKUP(A1469,'Hospitalisation Details'!$A:$A,'Hospitalisation Details'!$I:$I)</f>
        <v>R1013</v>
      </c>
      <c r="Q1469" s="28">
        <f>_xlfn.XLOOKUP(A1469,'Hospitalisation Details'!$A:$A,'Hospitalisation Details'!$K:$K)</f>
        <v>43</v>
      </c>
    </row>
    <row r="1470" spans="1:17" x14ac:dyDescent="0.3">
      <c r="A1470" s="27" t="s">
        <v>901</v>
      </c>
      <c r="B1470" s="7" t="str">
        <f>IFERROR(_xlfn.XLOOKUP(A1470,'Customer Names'!$A$2:$A$2336,'Customer Names'!$C$2:$C$2336),"Unknown")</f>
        <v xml:space="preserve">  Andrew</v>
      </c>
      <c r="C1470" s="7">
        <f>_xlfn.XLOOKUP(A1470,'Medical Examinations'!$A$2:$A$2336,'Medical Examinations'!$B$2:$B$2336,AVERAGE('Medical Examinations'!$B$2:$B$2336))</f>
        <v>35.799999999999997</v>
      </c>
      <c r="D1470" s="7">
        <f>_xlfn.XLOOKUP(A1470,'Medical Examinations'!$A$2:$A$2336,'Medical Examinations'!$C$2:$C$2336,AVERAGE('Medical Examinations'!$C$2:$C$2336))</f>
        <v>4.42</v>
      </c>
      <c r="E1470" s="7" t="str">
        <f>_xlfn.XLOOKUP(A1470,'Medical Examinations'!$A:$A,'Medical Examinations'!$D:$D,"Unknown")</f>
        <v>No</v>
      </c>
      <c r="F1470" s="7" t="str">
        <f>_xlfn.XLOOKUP(A1470,'Medical Examinations'!$A:$A,'Medical Examinations'!$E:$E,"Unknown")</f>
        <v>No</v>
      </c>
      <c r="G1470" s="7" t="str">
        <f>_xlfn.XLOOKUP(A1470,'Medical Examinations'!$A:$A,'Medical Examinations'!$F:$F,"Unknown")</f>
        <v>No</v>
      </c>
      <c r="H1470" s="43">
        <f>_xlfn.XLOOKUP(Healthcare!A1470,'Medical Examinations'!$A:$A,'Medical Examinations'!$G:$G,0)</f>
        <v>0</v>
      </c>
      <c r="I1470" s="7" t="str">
        <f>_xlfn.XLOOKUP(A1470,'Medical Examinations'!$A:$A,'Medical Examinations'!$H:$H,"Unknown")</f>
        <v>No</v>
      </c>
      <c r="J1470" s="7" t="str" cm="1">
        <f t="array" ref="J1470">_xlfn.IFS(C1470&lt;18.5,"Under Weight",C1470&lt;=24.9,"Normal Weight",C1470&lt;30,"Over weight",C1470&gt;=30,"Obesity")</f>
        <v>Obesity</v>
      </c>
      <c r="K1470" s="7" t="str" cm="1">
        <f t="array" ref="K1470">_xlfn.IFS(D1470="Null","Unknown",D1470&lt;5.7,"Normal",D1470&lt;6.5,"Prediabetes",D1470&gt;=6.5,"Diabetes")</f>
        <v>Normal</v>
      </c>
      <c r="L1470" s="7" t="str">
        <f>_xlfn.XLOOKUP(A1470,'Hospitalisation Details'!$A:$A,'Hospitalisation Details'!$J:$J,)</f>
        <v>22-Jun-1980</v>
      </c>
      <c r="M1470" s="22">
        <f>+_xlfn.XLOOKUP(A1470,'Hospitalisation Details'!$A:$A,'Hospitalisation Details'!$F:$F)</f>
        <v>7160.09</v>
      </c>
      <c r="N1470" s="7" t="str">
        <f>_xlfn.XLOOKUP(A1470,'Hospitalisation Details'!$A:$A,'Hospitalisation Details'!$G:$G)</f>
        <v>tier - 2</v>
      </c>
      <c r="O1470" s="7" t="str">
        <f>_xlfn.XLOOKUP(A1470,'Hospitalisation Details'!$A:$A,'Hospitalisation Details'!$H:$H)</f>
        <v>tier - 2</v>
      </c>
      <c r="P1470" s="7" t="str">
        <f>_xlfn.XLOOKUP(A1470,'Hospitalisation Details'!$A:$A,'Hospitalisation Details'!$I:$I)</f>
        <v>R1011</v>
      </c>
      <c r="Q1470" s="28">
        <f>_xlfn.XLOOKUP(A1470,'Hospitalisation Details'!$A:$A,'Hospitalisation Details'!$K:$K)</f>
        <v>43</v>
      </c>
    </row>
    <row r="1471" spans="1:17" x14ac:dyDescent="0.3">
      <c r="A1471" s="27" t="s">
        <v>900</v>
      </c>
      <c r="B1471" s="7" t="str">
        <f>IFERROR(_xlfn.XLOOKUP(A1471,'Customer Names'!$A$2:$A$2336,'Customer Names'!$C$2:$C$2336),"Unknown")</f>
        <v xml:space="preserve">  Mallory</v>
      </c>
      <c r="C1471" s="7">
        <f>_xlfn.XLOOKUP(A1471,'Medical Examinations'!$A$2:$A$2336,'Medical Examinations'!$B$2:$B$2336,AVERAGE('Medical Examinations'!$B$2:$B$2336))</f>
        <v>28.31</v>
      </c>
      <c r="D1471" s="7">
        <f>_xlfn.XLOOKUP(A1471,'Medical Examinations'!$A$2:$A$2336,'Medical Examinations'!$C$2:$C$2336,AVERAGE('Medical Examinations'!$C$2:$C$2336))</f>
        <v>7.48</v>
      </c>
      <c r="E1471" s="7" t="str">
        <f>_xlfn.XLOOKUP(A1471,'Medical Examinations'!$A:$A,'Medical Examinations'!$D:$D,"Unknown")</f>
        <v>Yes</v>
      </c>
      <c r="F1471" s="7" t="str">
        <f>_xlfn.XLOOKUP(A1471,'Medical Examinations'!$A:$A,'Medical Examinations'!$E:$E,"Unknown")</f>
        <v>No</v>
      </c>
      <c r="G1471" s="7" t="str">
        <f>_xlfn.XLOOKUP(A1471,'Medical Examinations'!$A:$A,'Medical Examinations'!$F:$F,"Unknown")</f>
        <v>No</v>
      </c>
      <c r="H1471" s="43">
        <f>_xlfn.XLOOKUP(Healthcare!A1471,'Medical Examinations'!$A:$A,'Medical Examinations'!$G:$G,0)</f>
        <v>0</v>
      </c>
      <c r="I1471" s="7" t="str">
        <f>_xlfn.XLOOKUP(A1471,'Medical Examinations'!$A:$A,'Medical Examinations'!$H:$H,"Unknown")</f>
        <v>No</v>
      </c>
      <c r="J1471" s="7" t="str" cm="1">
        <f t="array" ref="J1471">_xlfn.IFS(C1471&lt;18.5,"Under Weight",C1471&lt;=24.9,"Normal Weight",C1471&lt;30,"Over weight",C1471&gt;=30,"Obesity")</f>
        <v>Over weight</v>
      </c>
      <c r="K1471" s="7" t="str" cm="1">
        <f t="array" ref="K1471">_xlfn.IFS(D1471="Null","Unknown",D1471&lt;5.7,"Normal",D1471&lt;6.5,"Prediabetes",D1471&gt;=6.5,"Diabetes")</f>
        <v>Diabetes</v>
      </c>
      <c r="L1471" s="7" t="str">
        <f>_xlfn.XLOOKUP(A1471,'Hospitalisation Details'!$A:$A,'Hospitalisation Details'!$J:$J,)</f>
        <v>17-Jul-1981</v>
      </c>
      <c r="M1471" s="22">
        <f>+_xlfn.XLOOKUP(A1471,'Hospitalisation Details'!$A:$A,'Hospitalisation Details'!$F:$F)</f>
        <v>7153.55</v>
      </c>
      <c r="N1471" s="7" t="str">
        <f>_xlfn.XLOOKUP(A1471,'Hospitalisation Details'!$A:$A,'Hospitalisation Details'!$G:$G)</f>
        <v>tier - 2</v>
      </c>
      <c r="O1471" s="7" t="str">
        <f>_xlfn.XLOOKUP(A1471,'Hospitalisation Details'!$A:$A,'Hospitalisation Details'!$H:$H)</f>
        <v>tier - 1</v>
      </c>
      <c r="P1471" s="7" t="str">
        <f>_xlfn.XLOOKUP(A1471,'Hospitalisation Details'!$A:$A,'Hospitalisation Details'!$I:$I)</f>
        <v>R1012</v>
      </c>
      <c r="Q1471" s="28">
        <f>_xlfn.XLOOKUP(A1471,'Hospitalisation Details'!$A:$A,'Hospitalisation Details'!$K:$K)</f>
        <v>42</v>
      </c>
    </row>
    <row r="1472" spans="1:17" x14ac:dyDescent="0.3">
      <c r="A1472" s="27" t="s">
        <v>899</v>
      </c>
      <c r="B1472" s="7" t="str">
        <f>IFERROR(_xlfn.XLOOKUP(A1472,'Customer Names'!$A$2:$A$2336,'Customer Names'!$C$2:$C$2336),"Unknown")</f>
        <v xml:space="preserve">  Shawn E</v>
      </c>
      <c r="C1472" s="7">
        <f>_xlfn.XLOOKUP(A1472,'Medical Examinations'!$A$2:$A$2336,'Medical Examinations'!$B$2:$B$2336,AVERAGE('Medical Examinations'!$B$2:$B$2336))</f>
        <v>38.06</v>
      </c>
      <c r="D1472" s="7">
        <f>_xlfn.XLOOKUP(A1472,'Medical Examinations'!$A$2:$A$2336,'Medical Examinations'!$C$2:$C$2336,AVERAGE('Medical Examinations'!$C$2:$C$2336))</f>
        <v>10.74</v>
      </c>
      <c r="E1472" s="7" t="str">
        <f>_xlfn.XLOOKUP(A1472,'Medical Examinations'!$A:$A,'Medical Examinations'!$D:$D,"Unknown")</f>
        <v>No</v>
      </c>
      <c r="F1472" s="7" t="str">
        <f>_xlfn.XLOOKUP(A1472,'Medical Examinations'!$A:$A,'Medical Examinations'!$E:$E,"Unknown")</f>
        <v>No</v>
      </c>
      <c r="G1472" s="7" t="str">
        <f>_xlfn.XLOOKUP(A1472,'Medical Examinations'!$A:$A,'Medical Examinations'!$F:$F,"Unknown")</f>
        <v>No</v>
      </c>
      <c r="H1472" s="43">
        <f>_xlfn.XLOOKUP(Healthcare!A1472,'Medical Examinations'!$A:$A,'Medical Examinations'!$G:$G,0)</f>
        <v>0</v>
      </c>
      <c r="I1472" s="7" t="str">
        <f>_xlfn.XLOOKUP(A1472,'Medical Examinations'!$A:$A,'Medical Examinations'!$H:$H,"Unknown")</f>
        <v>No</v>
      </c>
      <c r="J1472" s="7" t="str" cm="1">
        <f t="array" ref="J1472">_xlfn.IFS(C1472&lt;18.5,"Under Weight",C1472&lt;=24.9,"Normal Weight",C1472&lt;30,"Over weight",C1472&gt;=30,"Obesity")</f>
        <v>Obesity</v>
      </c>
      <c r="K1472" s="7" t="str" cm="1">
        <f t="array" ref="K1472">_xlfn.IFS(D1472="Null","Unknown",D1472&lt;5.7,"Normal",D1472&lt;6.5,"Prediabetes",D1472&gt;=6.5,"Diabetes")</f>
        <v>Diabetes</v>
      </c>
      <c r="L1472" s="7" t="str">
        <f>_xlfn.XLOOKUP(A1472,'Hospitalisation Details'!$A:$A,'Hospitalisation Details'!$J:$J,)</f>
        <v>6-Sep-1978</v>
      </c>
      <c r="M1472" s="22">
        <f>+_xlfn.XLOOKUP(A1472,'Hospitalisation Details'!$A:$A,'Hospitalisation Details'!$F:$F)</f>
        <v>7152.67</v>
      </c>
      <c r="N1472" s="7" t="str">
        <f>_xlfn.XLOOKUP(A1472,'Hospitalisation Details'!$A:$A,'Hospitalisation Details'!$G:$G)</f>
        <v>tier - 3</v>
      </c>
      <c r="O1472" s="7" t="str">
        <f>_xlfn.XLOOKUP(A1472,'Hospitalisation Details'!$A:$A,'Hospitalisation Details'!$H:$H)</f>
        <v>tier - 2</v>
      </c>
      <c r="P1472" s="7" t="str">
        <f>_xlfn.XLOOKUP(A1472,'Hospitalisation Details'!$A:$A,'Hospitalisation Details'!$I:$I)</f>
        <v>R1013</v>
      </c>
      <c r="Q1472" s="28">
        <f>_xlfn.XLOOKUP(A1472,'Hospitalisation Details'!$A:$A,'Hospitalisation Details'!$K:$K)</f>
        <v>45</v>
      </c>
    </row>
    <row r="1473" spans="1:17" x14ac:dyDescent="0.3">
      <c r="A1473" s="27" t="s">
        <v>898</v>
      </c>
      <c r="B1473" s="7" t="str">
        <f>IFERROR(_xlfn.XLOOKUP(A1473,'Customer Names'!$A$2:$A$2336,'Customer Names'!$C$2:$C$2336),"Unknown")</f>
        <v xml:space="preserve">  Sarah E</v>
      </c>
      <c r="C1473" s="7">
        <f>_xlfn.XLOOKUP(A1473,'Medical Examinations'!$A$2:$A$2336,'Medical Examinations'!$B$2:$B$2336,AVERAGE('Medical Examinations'!$B$2:$B$2336))</f>
        <v>28</v>
      </c>
      <c r="D1473" s="7">
        <f>_xlfn.XLOOKUP(A1473,'Medical Examinations'!$A$2:$A$2336,'Medical Examinations'!$C$2:$C$2336,AVERAGE('Medical Examinations'!$C$2:$C$2336))</f>
        <v>5.19</v>
      </c>
      <c r="E1473" s="7" t="str">
        <f>_xlfn.XLOOKUP(A1473,'Medical Examinations'!$A:$A,'Medical Examinations'!$D:$D,"Unknown")</f>
        <v>No</v>
      </c>
      <c r="F1473" s="7" t="str">
        <f>_xlfn.XLOOKUP(A1473,'Medical Examinations'!$A:$A,'Medical Examinations'!$E:$E,"Unknown")</f>
        <v>No</v>
      </c>
      <c r="G1473" s="7" t="str">
        <f>_xlfn.XLOOKUP(A1473,'Medical Examinations'!$A:$A,'Medical Examinations'!$F:$F,"Unknown")</f>
        <v>No</v>
      </c>
      <c r="H1473" s="43">
        <f>_xlfn.XLOOKUP(Healthcare!A1473,'Medical Examinations'!$A:$A,'Medical Examinations'!$G:$G,0)</f>
        <v>1</v>
      </c>
      <c r="I1473" s="7" t="str">
        <f>_xlfn.XLOOKUP(A1473,'Medical Examinations'!$A:$A,'Medical Examinations'!$H:$H,"Unknown")</f>
        <v>No</v>
      </c>
      <c r="J1473" s="7" t="str" cm="1">
        <f t="array" ref="J1473">_xlfn.IFS(C1473&lt;18.5,"Under Weight",C1473&lt;=24.9,"Normal Weight",C1473&lt;30,"Over weight",C1473&gt;=30,"Obesity")</f>
        <v>Over weight</v>
      </c>
      <c r="K1473" s="7" t="str" cm="1">
        <f t="array" ref="K1473">_xlfn.IFS(D1473="Null","Unknown",D1473&lt;5.7,"Normal",D1473&lt;6.5,"Prediabetes",D1473&gt;=6.5,"Diabetes")</f>
        <v>Normal</v>
      </c>
      <c r="L1473" s="7" t="str">
        <f>_xlfn.XLOOKUP(A1473,'Hospitalisation Details'!$A:$A,'Hospitalisation Details'!$J:$J,)</f>
        <v>29-Jun-1984</v>
      </c>
      <c r="M1473" s="22">
        <f>+_xlfn.XLOOKUP(A1473,'Hospitalisation Details'!$A:$A,'Hospitalisation Details'!$F:$F)</f>
        <v>7151.09</v>
      </c>
      <c r="N1473" s="7" t="str">
        <f>_xlfn.XLOOKUP(A1473,'Hospitalisation Details'!$A:$A,'Hospitalisation Details'!$G:$G)</f>
        <v>tier - 2</v>
      </c>
      <c r="O1473" s="7" t="str">
        <f>_xlfn.XLOOKUP(A1473,'Hospitalisation Details'!$A:$A,'Hospitalisation Details'!$H:$H)</f>
        <v>tier - 2</v>
      </c>
      <c r="P1473" s="7" t="str">
        <f>_xlfn.XLOOKUP(A1473,'Hospitalisation Details'!$A:$A,'Hospitalisation Details'!$I:$I)</f>
        <v>R1011</v>
      </c>
      <c r="Q1473" s="28">
        <f>_xlfn.XLOOKUP(A1473,'Hospitalisation Details'!$A:$A,'Hospitalisation Details'!$K:$K)</f>
        <v>39</v>
      </c>
    </row>
    <row r="1474" spans="1:17" x14ac:dyDescent="0.3">
      <c r="A1474" s="27" t="s">
        <v>897</v>
      </c>
      <c r="B1474" s="7" t="str">
        <f>IFERROR(_xlfn.XLOOKUP(A1474,'Customer Names'!$A$2:$A$2336,'Customer Names'!$C$2:$C$2336),"Unknown")</f>
        <v xml:space="preserve">  Josh</v>
      </c>
      <c r="C1474" s="7">
        <f>_xlfn.XLOOKUP(A1474,'Medical Examinations'!$A$2:$A$2336,'Medical Examinations'!$B$2:$B$2336,AVERAGE('Medical Examinations'!$B$2:$B$2336))</f>
        <v>34.32</v>
      </c>
      <c r="D1474" s="7">
        <f>_xlfn.XLOOKUP(A1474,'Medical Examinations'!$A$2:$A$2336,'Medical Examinations'!$C$2:$C$2336,AVERAGE('Medical Examinations'!$C$2:$C$2336))</f>
        <v>9.17</v>
      </c>
      <c r="E1474" s="7" t="str">
        <f>_xlfn.XLOOKUP(A1474,'Medical Examinations'!$A:$A,'Medical Examinations'!$D:$D,"Unknown")</f>
        <v>No</v>
      </c>
      <c r="F1474" s="7" t="str">
        <f>_xlfn.XLOOKUP(A1474,'Medical Examinations'!$A:$A,'Medical Examinations'!$E:$E,"Unknown")</f>
        <v>No</v>
      </c>
      <c r="G1474" s="7" t="str">
        <f>_xlfn.XLOOKUP(A1474,'Medical Examinations'!$A:$A,'Medical Examinations'!$F:$F,"Unknown")</f>
        <v>No</v>
      </c>
      <c r="H1474" s="43">
        <f>_xlfn.XLOOKUP(Healthcare!A1474,'Medical Examinations'!$A:$A,'Medical Examinations'!$G:$G,0)</f>
        <v>0</v>
      </c>
      <c r="I1474" s="7" t="str">
        <f>_xlfn.XLOOKUP(A1474,'Medical Examinations'!$A:$A,'Medical Examinations'!$H:$H,"Unknown")</f>
        <v>No</v>
      </c>
      <c r="J1474" s="7" t="str" cm="1">
        <f t="array" ref="J1474">_xlfn.IFS(C1474&lt;18.5,"Under Weight",C1474&lt;=24.9,"Normal Weight",C1474&lt;30,"Over weight",C1474&gt;=30,"Obesity")</f>
        <v>Obesity</v>
      </c>
      <c r="K1474" s="7" t="str" cm="1">
        <f t="array" ref="K1474">_xlfn.IFS(D1474="Null","Unknown",D1474&lt;5.7,"Normal",D1474&lt;6.5,"Prediabetes",D1474&gt;=6.5,"Diabetes")</f>
        <v>Diabetes</v>
      </c>
      <c r="L1474" s="7" t="str">
        <f>_xlfn.XLOOKUP(A1474,'Hospitalisation Details'!$A:$A,'Hospitalisation Details'!$J:$J,)</f>
        <v>30-Jul-1978</v>
      </c>
      <c r="M1474" s="22">
        <f>+_xlfn.XLOOKUP(A1474,'Hospitalisation Details'!$A:$A,'Hospitalisation Details'!$F:$F)</f>
        <v>7147.47</v>
      </c>
      <c r="N1474" s="7" t="str">
        <f>_xlfn.XLOOKUP(A1474,'Hospitalisation Details'!$A:$A,'Hospitalisation Details'!$G:$G)</f>
        <v>tier - 2</v>
      </c>
      <c r="O1474" s="7" t="str">
        <f>_xlfn.XLOOKUP(A1474,'Hospitalisation Details'!$A:$A,'Hospitalisation Details'!$H:$H)</f>
        <v>tier - 3</v>
      </c>
      <c r="P1474" s="7" t="str">
        <f>_xlfn.XLOOKUP(A1474,'Hospitalisation Details'!$A:$A,'Hospitalisation Details'!$I:$I)</f>
        <v>R1013</v>
      </c>
      <c r="Q1474" s="28">
        <f>_xlfn.XLOOKUP(A1474,'Hospitalisation Details'!$A:$A,'Hospitalisation Details'!$K:$K)</f>
        <v>45</v>
      </c>
    </row>
    <row r="1475" spans="1:17" x14ac:dyDescent="0.3">
      <c r="A1475" s="27" t="s">
        <v>896</v>
      </c>
      <c r="B1475" s="7" t="str">
        <f>IFERROR(_xlfn.XLOOKUP(A1475,'Customer Names'!$A$2:$A$2336,'Customer Names'!$C$2:$C$2336),"Unknown")</f>
        <v xml:space="preserve">  Johann A</v>
      </c>
      <c r="C1475" s="7">
        <f>_xlfn.XLOOKUP(A1475,'Medical Examinations'!$A$2:$A$2336,'Medical Examinations'!$B$2:$B$2336,AVERAGE('Medical Examinations'!$B$2:$B$2336))</f>
        <v>22.3</v>
      </c>
      <c r="D1475" s="7">
        <f>_xlfn.XLOOKUP(A1475,'Medical Examinations'!$A$2:$A$2336,'Medical Examinations'!$C$2:$C$2336,AVERAGE('Medical Examinations'!$C$2:$C$2336))</f>
        <v>4.95</v>
      </c>
      <c r="E1475" s="7" t="str">
        <f>_xlfn.XLOOKUP(A1475,'Medical Examinations'!$A:$A,'Medical Examinations'!$D:$D,"Unknown")</f>
        <v>Yes</v>
      </c>
      <c r="F1475" s="7" t="str">
        <f>_xlfn.XLOOKUP(A1475,'Medical Examinations'!$A:$A,'Medical Examinations'!$E:$E,"Unknown")</f>
        <v>No</v>
      </c>
      <c r="G1475" s="7" t="str">
        <f>_xlfn.XLOOKUP(A1475,'Medical Examinations'!$A:$A,'Medical Examinations'!$F:$F,"Unknown")</f>
        <v>No</v>
      </c>
      <c r="H1475" s="43">
        <f>_xlfn.XLOOKUP(Healthcare!A1475,'Medical Examinations'!$A:$A,'Medical Examinations'!$G:$G,0)</f>
        <v>0</v>
      </c>
      <c r="I1475" s="7" t="str">
        <f>_xlfn.XLOOKUP(A1475,'Medical Examinations'!$A:$A,'Medical Examinations'!$H:$H,"Unknown")</f>
        <v>No</v>
      </c>
      <c r="J1475" s="7" t="str" cm="1">
        <f t="array" ref="J1475">_xlfn.IFS(C1475&lt;18.5,"Under Weight",C1475&lt;=24.9,"Normal Weight",C1475&lt;30,"Over weight",C1475&gt;=30,"Obesity")</f>
        <v>Normal Weight</v>
      </c>
      <c r="K1475" s="7" t="str" cm="1">
        <f t="array" ref="K1475">_xlfn.IFS(D1475="Null","Unknown",D1475&lt;5.7,"Normal",D1475&lt;6.5,"Prediabetes",D1475&gt;=6.5,"Diabetes")</f>
        <v>Normal</v>
      </c>
      <c r="L1475" s="7" t="str">
        <f>_xlfn.XLOOKUP(A1475,'Hospitalisation Details'!$A:$A,'Hospitalisation Details'!$J:$J,)</f>
        <v>24-Jun-1976</v>
      </c>
      <c r="M1475" s="22">
        <f>+_xlfn.XLOOKUP(A1475,'Hospitalisation Details'!$A:$A,'Hospitalisation Details'!$F:$F)</f>
        <v>7147.11</v>
      </c>
      <c r="N1475" s="7" t="str">
        <f>_xlfn.XLOOKUP(A1475,'Hospitalisation Details'!$A:$A,'Hospitalisation Details'!$G:$G)</f>
        <v>tier - 3</v>
      </c>
      <c r="O1475" s="7" t="str">
        <f>_xlfn.XLOOKUP(A1475,'Hospitalisation Details'!$A:$A,'Hospitalisation Details'!$H:$H)</f>
        <v>tier - 2</v>
      </c>
      <c r="P1475" s="7" t="str">
        <f>_xlfn.XLOOKUP(A1475,'Hospitalisation Details'!$A:$A,'Hospitalisation Details'!$I:$I)</f>
        <v>R1011</v>
      </c>
      <c r="Q1475" s="28">
        <f>_xlfn.XLOOKUP(A1475,'Hospitalisation Details'!$A:$A,'Hospitalisation Details'!$K:$K)</f>
        <v>47</v>
      </c>
    </row>
    <row r="1476" spans="1:17" x14ac:dyDescent="0.3">
      <c r="A1476" s="27" t="s">
        <v>895</v>
      </c>
      <c r="B1476" s="7" t="str">
        <f>IFERROR(_xlfn.XLOOKUP(A1476,'Customer Names'!$A$2:$A$2336,'Customer Names'!$C$2:$C$2336),"Unknown")</f>
        <v xml:space="preserve">  Robin M</v>
      </c>
      <c r="C1476" s="7">
        <f>_xlfn.XLOOKUP(A1476,'Medical Examinations'!$A$2:$A$2336,'Medical Examinations'!$B$2:$B$2336,AVERAGE('Medical Examinations'!$B$2:$B$2336))</f>
        <v>27.835000000000001</v>
      </c>
      <c r="D1476" s="7">
        <f>_xlfn.XLOOKUP(A1476,'Medical Examinations'!$A$2:$A$2336,'Medical Examinations'!$C$2:$C$2336,AVERAGE('Medical Examinations'!$C$2:$C$2336))</f>
        <v>6.03</v>
      </c>
      <c r="E1476" s="7" t="str">
        <f>_xlfn.XLOOKUP(A1476,'Medical Examinations'!$A:$A,'Medical Examinations'!$D:$D,"Unknown")</f>
        <v>No</v>
      </c>
      <c r="F1476" s="7" t="str">
        <f>_xlfn.XLOOKUP(A1476,'Medical Examinations'!$A:$A,'Medical Examinations'!$E:$E,"Unknown")</f>
        <v>No</v>
      </c>
      <c r="G1476" s="7" t="str">
        <f>_xlfn.XLOOKUP(A1476,'Medical Examinations'!$A:$A,'Medical Examinations'!$F:$F,"Unknown")</f>
        <v>No</v>
      </c>
      <c r="H1476" s="43">
        <f>_xlfn.XLOOKUP(Healthcare!A1476,'Medical Examinations'!$A:$A,'Medical Examinations'!$G:$G,0)</f>
        <v>1</v>
      </c>
      <c r="I1476" s="7" t="str">
        <f>_xlfn.XLOOKUP(A1476,'Medical Examinations'!$A:$A,'Medical Examinations'!$H:$H,"Unknown")</f>
        <v>No</v>
      </c>
      <c r="J1476" s="7" t="str" cm="1">
        <f t="array" ref="J1476">_xlfn.IFS(C1476&lt;18.5,"Under Weight",C1476&lt;=24.9,"Normal Weight",C1476&lt;30,"Over weight",C1476&gt;=30,"Obesity")</f>
        <v>Over weight</v>
      </c>
      <c r="K1476" s="7" t="str" cm="1">
        <f t="array" ref="K1476">_xlfn.IFS(D1476="Null","Unknown",D1476&lt;5.7,"Normal",D1476&lt;6.5,"Prediabetes",D1476&gt;=6.5,"Diabetes")</f>
        <v>Prediabetes</v>
      </c>
      <c r="L1476" s="7" t="str">
        <f>_xlfn.XLOOKUP(A1476,'Hospitalisation Details'!$A:$A,'Hospitalisation Details'!$J:$J,)</f>
        <v>21-Nov-1984</v>
      </c>
      <c r="M1476" s="22">
        <f>+_xlfn.XLOOKUP(A1476,'Hospitalisation Details'!$A:$A,'Hospitalisation Details'!$F:$F)</f>
        <v>7144.86</v>
      </c>
      <c r="N1476" s="7" t="str">
        <f>_xlfn.XLOOKUP(A1476,'Hospitalisation Details'!$A:$A,'Hospitalisation Details'!$G:$G)</f>
        <v>tier - 2</v>
      </c>
      <c r="O1476" s="7" t="str">
        <f>_xlfn.XLOOKUP(A1476,'Hospitalisation Details'!$A:$A,'Hospitalisation Details'!$H:$H)</f>
        <v>tier - 2</v>
      </c>
      <c r="P1476" s="7" t="str">
        <f>_xlfn.XLOOKUP(A1476,'Hospitalisation Details'!$A:$A,'Hospitalisation Details'!$I:$I)</f>
        <v>R1024</v>
      </c>
      <c r="Q1476" s="28">
        <f>_xlfn.XLOOKUP(A1476,'Hospitalisation Details'!$A:$A,'Hospitalisation Details'!$K:$K)</f>
        <v>39</v>
      </c>
    </row>
    <row r="1477" spans="1:17" x14ac:dyDescent="0.3">
      <c r="A1477" s="27" t="s">
        <v>894</v>
      </c>
      <c r="B1477" s="7" t="str">
        <f>IFERROR(_xlfn.XLOOKUP(A1477,'Customer Names'!$A$2:$A$2336,'Customer Names'!$C$2:$C$2336),"Unknown")</f>
        <v xml:space="preserve">  Kyle K</v>
      </c>
      <c r="C1477" s="7">
        <f>_xlfn.XLOOKUP(A1477,'Medical Examinations'!$A$2:$A$2336,'Medical Examinations'!$B$2:$B$2336,AVERAGE('Medical Examinations'!$B$2:$B$2336))</f>
        <v>39.229999999999997</v>
      </c>
      <c r="D1477" s="7">
        <f>_xlfn.XLOOKUP(A1477,'Medical Examinations'!$A$2:$A$2336,'Medical Examinations'!$C$2:$C$2336,AVERAGE('Medical Examinations'!$C$2:$C$2336))</f>
        <v>5.36</v>
      </c>
      <c r="E1477" s="7" t="str">
        <f>_xlfn.XLOOKUP(A1477,'Medical Examinations'!$A:$A,'Medical Examinations'!$D:$D,"Unknown")</f>
        <v>No</v>
      </c>
      <c r="F1477" s="7" t="str">
        <f>_xlfn.XLOOKUP(A1477,'Medical Examinations'!$A:$A,'Medical Examinations'!$E:$E,"Unknown")</f>
        <v>No</v>
      </c>
      <c r="G1477" s="7" t="str">
        <f>_xlfn.XLOOKUP(A1477,'Medical Examinations'!$A:$A,'Medical Examinations'!$F:$F,"Unknown")</f>
        <v>No</v>
      </c>
      <c r="H1477" s="43">
        <f>_xlfn.XLOOKUP(Healthcare!A1477,'Medical Examinations'!$A:$A,'Medical Examinations'!$G:$G,0)</f>
        <v>0</v>
      </c>
      <c r="I1477" s="7" t="str">
        <f>_xlfn.XLOOKUP(A1477,'Medical Examinations'!$A:$A,'Medical Examinations'!$H:$H,"Unknown")</f>
        <v>No</v>
      </c>
      <c r="J1477" s="7" t="str" cm="1">
        <f t="array" ref="J1477">_xlfn.IFS(C1477&lt;18.5,"Under Weight",C1477&lt;=24.9,"Normal Weight",C1477&lt;30,"Over weight",C1477&gt;=30,"Obesity")</f>
        <v>Obesity</v>
      </c>
      <c r="K1477" s="7" t="str" cm="1">
        <f t="array" ref="K1477">_xlfn.IFS(D1477="Null","Unknown",D1477&lt;5.7,"Normal",D1477&lt;6.5,"Prediabetes",D1477&gt;=6.5,"Diabetes")</f>
        <v>Normal</v>
      </c>
      <c r="L1477" s="7" t="str">
        <f>_xlfn.XLOOKUP(A1477,'Hospitalisation Details'!$A:$A,'Hospitalisation Details'!$J:$J,)</f>
        <v>8-Aug-1999</v>
      </c>
      <c r="M1477" s="22">
        <f>+_xlfn.XLOOKUP(A1477,'Hospitalisation Details'!$A:$A,'Hospitalisation Details'!$F:$F)</f>
        <v>7144.4</v>
      </c>
      <c r="N1477" s="7" t="str">
        <f>_xlfn.XLOOKUP(A1477,'Hospitalisation Details'!$A:$A,'Hospitalisation Details'!$G:$G)</f>
        <v>tier - 2</v>
      </c>
      <c r="O1477" s="7" t="str">
        <f>_xlfn.XLOOKUP(A1477,'Hospitalisation Details'!$A:$A,'Hospitalisation Details'!$H:$H)</f>
        <v>tier - 1</v>
      </c>
      <c r="P1477" s="7" t="str">
        <f>_xlfn.XLOOKUP(A1477,'Hospitalisation Details'!$A:$A,'Hospitalisation Details'!$I:$I)</f>
        <v>R1022</v>
      </c>
      <c r="Q1477" s="28">
        <f>_xlfn.XLOOKUP(A1477,'Hospitalisation Details'!$A:$A,'Hospitalisation Details'!$K:$K)</f>
        <v>24</v>
      </c>
    </row>
    <row r="1478" spans="1:17" x14ac:dyDescent="0.3">
      <c r="A1478" s="27" t="s">
        <v>893</v>
      </c>
      <c r="B1478" s="7" t="str">
        <f>IFERROR(_xlfn.XLOOKUP(A1478,'Customer Names'!$A$2:$A$2336,'Customer Names'!$C$2:$C$2336),"Unknown")</f>
        <v xml:space="preserve">  Alison</v>
      </c>
      <c r="C1478" s="7">
        <f>_xlfn.XLOOKUP(A1478,'Medical Examinations'!$A$2:$A$2336,'Medical Examinations'!$B$2:$B$2336,AVERAGE('Medical Examinations'!$B$2:$B$2336))</f>
        <v>19.95</v>
      </c>
      <c r="D1478" s="7">
        <f>_xlfn.XLOOKUP(A1478,'Medical Examinations'!$A$2:$A$2336,'Medical Examinations'!$C$2:$C$2336,AVERAGE('Medical Examinations'!$C$2:$C$2336))</f>
        <v>6.11</v>
      </c>
      <c r="E1478" s="7" t="str">
        <f>_xlfn.XLOOKUP(A1478,'Medical Examinations'!$A:$A,'Medical Examinations'!$D:$D,"Unknown")</f>
        <v>No</v>
      </c>
      <c r="F1478" s="7" t="str">
        <f>_xlfn.XLOOKUP(A1478,'Medical Examinations'!$A:$A,'Medical Examinations'!$E:$E,"Unknown")</f>
        <v>No</v>
      </c>
      <c r="G1478" s="7" t="str">
        <f>_xlfn.XLOOKUP(A1478,'Medical Examinations'!$A:$A,'Medical Examinations'!$F:$F,"Unknown")</f>
        <v>No</v>
      </c>
      <c r="H1478" s="43">
        <f>_xlfn.XLOOKUP(Healthcare!A1478,'Medical Examinations'!$A:$A,'Medical Examinations'!$G:$G,0)</f>
        <v>1</v>
      </c>
      <c r="I1478" s="7" t="str">
        <f>_xlfn.XLOOKUP(A1478,'Medical Examinations'!$A:$A,'Medical Examinations'!$H:$H,"Unknown")</f>
        <v>No</v>
      </c>
      <c r="J1478" s="7" t="str" cm="1">
        <f t="array" ref="J1478">_xlfn.IFS(C1478&lt;18.5,"Under Weight",C1478&lt;=24.9,"Normal Weight",C1478&lt;30,"Over weight",C1478&gt;=30,"Obesity")</f>
        <v>Normal Weight</v>
      </c>
      <c r="K1478" s="7" t="str" cm="1">
        <f t="array" ref="K1478">_xlfn.IFS(D1478="Null","Unknown",D1478&lt;5.7,"Normal",D1478&lt;6.5,"Prediabetes",D1478&gt;=6.5,"Diabetes")</f>
        <v>Prediabetes</v>
      </c>
      <c r="L1478" s="7" t="str">
        <f>_xlfn.XLOOKUP(A1478,'Hospitalisation Details'!$A:$A,'Hospitalisation Details'!$J:$J,)</f>
        <v>7-Jul-1984</v>
      </c>
      <c r="M1478" s="22">
        <f>+_xlfn.XLOOKUP(A1478,'Hospitalisation Details'!$A:$A,'Hospitalisation Details'!$F:$F)</f>
        <v>7133.9</v>
      </c>
      <c r="N1478" s="7" t="str">
        <f>_xlfn.XLOOKUP(A1478,'Hospitalisation Details'!$A:$A,'Hospitalisation Details'!$G:$G)</f>
        <v>tier - 2</v>
      </c>
      <c r="O1478" s="7" t="str">
        <f>_xlfn.XLOOKUP(A1478,'Hospitalisation Details'!$A:$A,'Hospitalisation Details'!$H:$H)</f>
        <v>tier - 1</v>
      </c>
      <c r="P1478" s="7" t="str">
        <f>_xlfn.XLOOKUP(A1478,'Hospitalisation Details'!$A:$A,'Hospitalisation Details'!$I:$I)</f>
        <v>R1024</v>
      </c>
      <c r="Q1478" s="28">
        <f>_xlfn.XLOOKUP(A1478,'Hospitalisation Details'!$A:$A,'Hospitalisation Details'!$K:$K)</f>
        <v>39</v>
      </c>
    </row>
    <row r="1479" spans="1:17" x14ac:dyDescent="0.3">
      <c r="A1479" s="27" t="s">
        <v>892</v>
      </c>
      <c r="B1479" s="7" t="str">
        <f>IFERROR(_xlfn.XLOOKUP(A1479,'Customer Names'!$A$2:$A$2336,'Customer Names'!$C$2:$C$2336),"Unknown")</f>
        <v xml:space="preserve">  Michael A</v>
      </c>
      <c r="C1479" s="7">
        <f>_xlfn.XLOOKUP(A1479,'Medical Examinations'!$A$2:$A$2336,'Medical Examinations'!$B$2:$B$2336,AVERAGE('Medical Examinations'!$B$2:$B$2336))</f>
        <v>34.64</v>
      </c>
      <c r="D1479" s="7">
        <f>_xlfn.XLOOKUP(A1479,'Medical Examinations'!$A$2:$A$2336,'Medical Examinations'!$C$2:$C$2336,AVERAGE('Medical Examinations'!$C$2:$C$2336))</f>
        <v>4.88</v>
      </c>
      <c r="E1479" s="7" t="str">
        <f>_xlfn.XLOOKUP(A1479,'Medical Examinations'!$A:$A,'Medical Examinations'!$D:$D,"Unknown")</f>
        <v>No</v>
      </c>
      <c r="F1479" s="7" t="str">
        <f>_xlfn.XLOOKUP(A1479,'Medical Examinations'!$A:$A,'Medical Examinations'!$E:$E,"Unknown")</f>
        <v>No</v>
      </c>
      <c r="G1479" s="7" t="str">
        <f>_xlfn.XLOOKUP(A1479,'Medical Examinations'!$A:$A,'Medical Examinations'!$F:$F,"Unknown")</f>
        <v>Yes</v>
      </c>
      <c r="H1479" s="43">
        <f>_xlfn.XLOOKUP(Healthcare!A1479,'Medical Examinations'!$A:$A,'Medical Examinations'!$G:$G,0)</f>
        <v>1</v>
      </c>
      <c r="I1479" s="7" t="str">
        <f>_xlfn.XLOOKUP(A1479,'Medical Examinations'!$A:$A,'Medical Examinations'!$H:$H,"Unknown")</f>
        <v>No</v>
      </c>
      <c r="J1479" s="7" t="str" cm="1">
        <f t="array" ref="J1479">_xlfn.IFS(C1479&lt;18.5,"Under Weight",C1479&lt;=24.9,"Normal Weight",C1479&lt;30,"Over weight",C1479&gt;=30,"Obesity")</f>
        <v>Obesity</v>
      </c>
      <c r="K1479" s="7" t="str" cm="1">
        <f t="array" ref="K1479">_xlfn.IFS(D1479="Null","Unknown",D1479&lt;5.7,"Normal",D1479&lt;6.5,"Prediabetes",D1479&gt;=6.5,"Diabetes")</f>
        <v>Normal</v>
      </c>
      <c r="L1479" s="7" t="str">
        <f>_xlfn.XLOOKUP(A1479,'Hospitalisation Details'!$A:$A,'Hospitalisation Details'!$J:$J,)</f>
        <v>1-Aug-1993</v>
      </c>
      <c r="M1479" s="22">
        <f>+_xlfn.XLOOKUP(A1479,'Hospitalisation Details'!$A:$A,'Hospitalisation Details'!$F:$F)</f>
        <v>7128.64</v>
      </c>
      <c r="N1479" s="7" t="str">
        <f>_xlfn.XLOOKUP(A1479,'Hospitalisation Details'!$A:$A,'Hospitalisation Details'!$G:$G)</f>
        <v>tier - 2</v>
      </c>
      <c r="O1479" s="7" t="str">
        <f>_xlfn.XLOOKUP(A1479,'Hospitalisation Details'!$A:$A,'Hospitalisation Details'!$H:$H)</f>
        <v>tier - 2</v>
      </c>
      <c r="P1479" s="7" t="str">
        <f>_xlfn.XLOOKUP(A1479,'Hospitalisation Details'!$A:$A,'Hospitalisation Details'!$I:$I)</f>
        <v>R1021</v>
      </c>
      <c r="Q1479" s="28">
        <f>_xlfn.XLOOKUP(A1479,'Hospitalisation Details'!$A:$A,'Hospitalisation Details'!$K:$K)</f>
        <v>30</v>
      </c>
    </row>
    <row r="1480" spans="1:17" x14ac:dyDescent="0.3">
      <c r="A1480" s="27" t="s">
        <v>891</v>
      </c>
      <c r="B1480" s="7" t="str">
        <f>IFERROR(_xlfn.XLOOKUP(A1480,'Customer Names'!$A$2:$A$2336,'Customer Names'!$C$2:$C$2336),"Unknown")</f>
        <v xml:space="preserve">  Byron A</v>
      </c>
      <c r="C1480" s="7">
        <f>_xlfn.XLOOKUP(A1480,'Medical Examinations'!$A$2:$A$2336,'Medical Examinations'!$B$2:$B$2336,AVERAGE('Medical Examinations'!$B$2:$B$2336))</f>
        <v>18.75</v>
      </c>
      <c r="D1480" s="7">
        <f>_xlfn.XLOOKUP(A1480,'Medical Examinations'!$A$2:$A$2336,'Medical Examinations'!$C$2:$C$2336,AVERAGE('Medical Examinations'!$C$2:$C$2336))</f>
        <v>6.72</v>
      </c>
      <c r="E1480" s="7" t="str">
        <f>_xlfn.XLOOKUP(A1480,'Medical Examinations'!$A:$A,'Medical Examinations'!$D:$D,"Unknown")</f>
        <v>No</v>
      </c>
      <c r="F1480" s="7" t="str">
        <f>_xlfn.XLOOKUP(A1480,'Medical Examinations'!$A:$A,'Medical Examinations'!$E:$E,"Unknown")</f>
        <v>No</v>
      </c>
      <c r="G1480" s="7" t="str">
        <f>_xlfn.XLOOKUP(A1480,'Medical Examinations'!$A:$A,'Medical Examinations'!$F:$F,"Unknown")</f>
        <v>No</v>
      </c>
      <c r="H1480" s="43">
        <f>_xlfn.XLOOKUP(Healthcare!A1480,'Medical Examinations'!$A:$A,'Medical Examinations'!$G:$G,0)</f>
        <v>0</v>
      </c>
      <c r="I1480" s="7" t="str">
        <f>_xlfn.XLOOKUP(A1480,'Medical Examinations'!$A:$A,'Medical Examinations'!$H:$H,"Unknown")</f>
        <v>No</v>
      </c>
      <c r="J1480" s="7" t="str" cm="1">
        <f t="array" ref="J1480">_xlfn.IFS(C1480&lt;18.5,"Under Weight",C1480&lt;=24.9,"Normal Weight",C1480&lt;30,"Over weight",C1480&gt;=30,"Obesity")</f>
        <v>Normal Weight</v>
      </c>
      <c r="K1480" s="7" t="str" cm="1">
        <f t="array" ref="K1480">_xlfn.IFS(D1480="Null","Unknown",D1480&lt;5.7,"Normal",D1480&lt;6.5,"Prediabetes",D1480&gt;=6.5,"Diabetes")</f>
        <v>Diabetes</v>
      </c>
      <c r="L1480" s="7" t="str">
        <f>_xlfn.XLOOKUP(A1480,'Hospitalisation Details'!$A:$A,'Hospitalisation Details'!$J:$J,)</f>
        <v>29-Jun-1968</v>
      </c>
      <c r="M1480" s="22">
        <f>+_xlfn.XLOOKUP(A1480,'Hospitalisation Details'!$A:$A,'Hospitalisation Details'!$F:$F)</f>
        <v>7125.25</v>
      </c>
      <c r="N1480" s="7" t="str">
        <f>_xlfn.XLOOKUP(A1480,'Hospitalisation Details'!$A:$A,'Hospitalisation Details'!$G:$G)</f>
        <v>tier - 3</v>
      </c>
      <c r="O1480" s="7" t="str">
        <f>_xlfn.XLOOKUP(A1480,'Hospitalisation Details'!$A:$A,'Hospitalisation Details'!$H:$H)</f>
        <v>tier - 2</v>
      </c>
      <c r="P1480" s="7" t="str">
        <f>_xlfn.XLOOKUP(A1480,'Hospitalisation Details'!$A:$A,'Hospitalisation Details'!$I:$I)</f>
        <v>R1013</v>
      </c>
      <c r="Q1480" s="28">
        <f>_xlfn.XLOOKUP(A1480,'Hospitalisation Details'!$A:$A,'Hospitalisation Details'!$K:$K)</f>
        <v>55</v>
      </c>
    </row>
    <row r="1481" spans="1:17" x14ac:dyDescent="0.3">
      <c r="A1481" s="27" t="s">
        <v>890</v>
      </c>
      <c r="B1481" s="7" t="str">
        <f>IFERROR(_xlfn.XLOOKUP(A1481,'Customer Names'!$A$2:$A$2336,'Customer Names'!$C$2:$C$2336),"Unknown")</f>
        <v xml:space="preserve">  Carine A</v>
      </c>
      <c r="C1481" s="7">
        <f>_xlfn.XLOOKUP(A1481,'Medical Examinations'!$A$2:$A$2336,'Medical Examinations'!$B$2:$B$2336,AVERAGE('Medical Examinations'!$B$2:$B$2336))</f>
        <v>26.48</v>
      </c>
      <c r="D1481" s="7">
        <f>_xlfn.XLOOKUP(A1481,'Medical Examinations'!$A$2:$A$2336,'Medical Examinations'!$C$2:$C$2336,AVERAGE('Medical Examinations'!$C$2:$C$2336))</f>
        <v>4.2</v>
      </c>
      <c r="E1481" s="7" t="str">
        <f>_xlfn.XLOOKUP(A1481,'Medical Examinations'!$A:$A,'Medical Examinations'!$D:$D,"Unknown")</f>
        <v>No</v>
      </c>
      <c r="F1481" s="7" t="str">
        <f>_xlfn.XLOOKUP(A1481,'Medical Examinations'!$A:$A,'Medical Examinations'!$E:$E,"Unknown")</f>
        <v>No</v>
      </c>
      <c r="G1481" s="7" t="str">
        <f>_xlfn.XLOOKUP(A1481,'Medical Examinations'!$A:$A,'Medical Examinations'!$F:$F,"Unknown")</f>
        <v>No</v>
      </c>
      <c r="H1481" s="43">
        <f>_xlfn.XLOOKUP(Healthcare!A1481,'Medical Examinations'!$A:$A,'Medical Examinations'!$G:$G,0)</f>
        <v>1</v>
      </c>
      <c r="I1481" s="7" t="str">
        <f>_xlfn.XLOOKUP(A1481,'Medical Examinations'!$A:$A,'Medical Examinations'!$H:$H,"Unknown")</f>
        <v>No</v>
      </c>
      <c r="J1481" s="7" t="str" cm="1">
        <f t="array" ref="J1481">_xlfn.IFS(C1481&lt;18.5,"Under Weight",C1481&lt;=24.9,"Normal Weight",C1481&lt;30,"Over weight",C1481&gt;=30,"Obesity")</f>
        <v>Over weight</v>
      </c>
      <c r="K1481" s="7" t="str" cm="1">
        <f t="array" ref="K1481">_xlfn.IFS(D1481="Null","Unknown",D1481&lt;5.7,"Normal",D1481&lt;6.5,"Prediabetes",D1481&gt;=6.5,"Diabetes")</f>
        <v>Normal</v>
      </c>
      <c r="L1481" s="7" t="str">
        <f>_xlfn.XLOOKUP(A1481,'Hospitalisation Details'!$A:$A,'Hospitalisation Details'!$J:$J,)</f>
        <v>11-Aug-1987</v>
      </c>
      <c r="M1481" s="22">
        <f>+_xlfn.XLOOKUP(A1481,'Hospitalisation Details'!$A:$A,'Hospitalisation Details'!$F:$F)</f>
        <v>7106.81</v>
      </c>
      <c r="N1481" s="7" t="str">
        <f>_xlfn.XLOOKUP(A1481,'Hospitalisation Details'!$A:$A,'Hospitalisation Details'!$G:$G)</f>
        <v>tier - 2</v>
      </c>
      <c r="O1481" s="7" t="str">
        <f>_xlfn.XLOOKUP(A1481,'Hospitalisation Details'!$A:$A,'Hospitalisation Details'!$H:$H)</f>
        <v>tier - 1</v>
      </c>
      <c r="P1481" s="7" t="str">
        <f>_xlfn.XLOOKUP(A1481,'Hospitalisation Details'!$A:$A,'Hospitalisation Details'!$I:$I)</f>
        <v>R1012</v>
      </c>
      <c r="Q1481" s="28">
        <f>_xlfn.XLOOKUP(A1481,'Hospitalisation Details'!$A:$A,'Hospitalisation Details'!$K:$K)</f>
        <v>36</v>
      </c>
    </row>
    <row r="1482" spans="1:17" x14ac:dyDescent="0.3">
      <c r="A1482" s="27" t="s">
        <v>889</v>
      </c>
      <c r="B1482" s="7" t="str">
        <f>IFERROR(_xlfn.XLOOKUP(A1482,'Customer Names'!$A$2:$A$2336,'Customer Names'!$C$2:$C$2336),"Unknown")</f>
        <v xml:space="preserve">  Nathaniel</v>
      </c>
      <c r="C1482" s="7">
        <f>_xlfn.XLOOKUP(A1482,'Medical Examinations'!$A$2:$A$2336,'Medical Examinations'!$B$2:$B$2336,AVERAGE('Medical Examinations'!$B$2:$B$2336))</f>
        <v>34.83</v>
      </c>
      <c r="D1482" s="7">
        <f>_xlfn.XLOOKUP(A1482,'Medical Examinations'!$A$2:$A$2336,'Medical Examinations'!$C$2:$C$2336,AVERAGE('Medical Examinations'!$C$2:$C$2336))</f>
        <v>5.79</v>
      </c>
      <c r="E1482" s="7" t="str">
        <f>_xlfn.XLOOKUP(A1482,'Medical Examinations'!$A:$A,'Medical Examinations'!$D:$D,"Unknown")</f>
        <v>No</v>
      </c>
      <c r="F1482" s="7" t="str">
        <f>_xlfn.XLOOKUP(A1482,'Medical Examinations'!$A:$A,'Medical Examinations'!$E:$E,"Unknown")</f>
        <v>No</v>
      </c>
      <c r="G1482" s="7" t="str">
        <f>_xlfn.XLOOKUP(A1482,'Medical Examinations'!$A:$A,'Medical Examinations'!$F:$F,"Unknown")</f>
        <v>No</v>
      </c>
      <c r="H1482" s="43">
        <f>_xlfn.XLOOKUP(Healthcare!A1482,'Medical Examinations'!$A:$A,'Medical Examinations'!$G:$G,0)</f>
        <v>1</v>
      </c>
      <c r="I1482" s="7" t="str">
        <f>_xlfn.XLOOKUP(A1482,'Medical Examinations'!$A:$A,'Medical Examinations'!$H:$H,"Unknown")</f>
        <v>No</v>
      </c>
      <c r="J1482" s="7" t="str" cm="1">
        <f t="array" ref="J1482">_xlfn.IFS(C1482&lt;18.5,"Under Weight",C1482&lt;=24.9,"Normal Weight",C1482&lt;30,"Over weight",C1482&gt;=30,"Obesity")</f>
        <v>Obesity</v>
      </c>
      <c r="K1482" s="7" t="str" cm="1">
        <f t="array" ref="K1482">_xlfn.IFS(D1482="Null","Unknown",D1482&lt;5.7,"Normal",D1482&lt;6.5,"Prediabetes",D1482&gt;=6.5,"Diabetes")</f>
        <v>Prediabetes</v>
      </c>
      <c r="L1482" s="7" t="str">
        <f>_xlfn.XLOOKUP(A1482,'Hospitalisation Details'!$A:$A,'Hospitalisation Details'!$J:$J,)</f>
        <v>18-Jun-1992</v>
      </c>
      <c r="M1482" s="22">
        <f>+_xlfn.XLOOKUP(A1482,'Hospitalisation Details'!$A:$A,'Hospitalisation Details'!$F:$F)</f>
        <v>7096.98</v>
      </c>
      <c r="N1482" s="7" t="str">
        <f>_xlfn.XLOOKUP(A1482,'Hospitalisation Details'!$A:$A,'Hospitalisation Details'!$G:$G)</f>
        <v>tier - 2</v>
      </c>
      <c r="O1482" s="7" t="str">
        <f>_xlfn.XLOOKUP(A1482,'Hospitalisation Details'!$A:$A,'Hospitalisation Details'!$H:$H)</f>
        <v>tier - 2</v>
      </c>
      <c r="P1482" s="7" t="str">
        <f>_xlfn.XLOOKUP(A1482,'Hospitalisation Details'!$A:$A,'Hospitalisation Details'!$I:$I)</f>
        <v>R1012</v>
      </c>
      <c r="Q1482" s="28">
        <f>_xlfn.XLOOKUP(A1482,'Hospitalisation Details'!$A:$A,'Hospitalisation Details'!$K:$K)</f>
        <v>31</v>
      </c>
    </row>
    <row r="1483" spans="1:17" x14ac:dyDescent="0.3">
      <c r="A1483" s="27" t="s">
        <v>888</v>
      </c>
      <c r="B1483" s="7" t="str">
        <f>IFERROR(_xlfn.XLOOKUP(A1483,'Customer Names'!$A$2:$A$2336,'Customer Names'!$C$2:$C$2336),"Unknown")</f>
        <v xml:space="preserve">  Lindsay A</v>
      </c>
      <c r="C1483" s="7">
        <f>_xlfn.XLOOKUP(A1483,'Medical Examinations'!$A$2:$A$2336,'Medical Examinations'!$B$2:$B$2336,AVERAGE('Medical Examinations'!$B$2:$B$2336))</f>
        <v>25.46</v>
      </c>
      <c r="D1483" s="7">
        <f>_xlfn.XLOOKUP(A1483,'Medical Examinations'!$A$2:$A$2336,'Medical Examinations'!$C$2:$C$2336,AVERAGE('Medical Examinations'!$C$2:$C$2336))</f>
        <v>4.29</v>
      </c>
      <c r="E1483" s="7" t="str">
        <f>_xlfn.XLOOKUP(A1483,'Medical Examinations'!$A:$A,'Medical Examinations'!$D:$D,"Unknown")</f>
        <v>No</v>
      </c>
      <c r="F1483" s="7" t="str">
        <f>_xlfn.XLOOKUP(A1483,'Medical Examinations'!$A:$A,'Medical Examinations'!$E:$E,"Unknown")</f>
        <v>No</v>
      </c>
      <c r="G1483" s="7" t="str">
        <f>_xlfn.XLOOKUP(A1483,'Medical Examinations'!$A:$A,'Medical Examinations'!$F:$F,"Unknown")</f>
        <v>No</v>
      </c>
      <c r="H1483" s="43">
        <f>_xlfn.XLOOKUP(Healthcare!A1483,'Medical Examinations'!$A:$A,'Medical Examinations'!$G:$G,0)</f>
        <v>0</v>
      </c>
      <c r="I1483" s="7" t="str">
        <f>_xlfn.XLOOKUP(A1483,'Medical Examinations'!$A:$A,'Medical Examinations'!$H:$H,"Unknown")</f>
        <v>No</v>
      </c>
      <c r="J1483" s="7" t="str" cm="1">
        <f t="array" ref="J1483">_xlfn.IFS(C1483&lt;18.5,"Under Weight",C1483&lt;=24.9,"Normal Weight",C1483&lt;30,"Over weight",C1483&gt;=30,"Obesity")</f>
        <v>Over weight</v>
      </c>
      <c r="K1483" s="7" t="str" cm="1">
        <f t="array" ref="K1483">_xlfn.IFS(D1483="Null","Unknown",D1483&lt;5.7,"Normal",D1483&lt;6.5,"Prediabetes",D1483&gt;=6.5,"Diabetes")</f>
        <v>Normal</v>
      </c>
      <c r="L1483" s="7" t="str">
        <f>_xlfn.XLOOKUP(A1483,'Hospitalisation Details'!$A:$A,'Hospitalisation Details'!$J:$J,)</f>
        <v>6-Oct-1982</v>
      </c>
      <c r="M1483" s="22">
        <f>+_xlfn.XLOOKUP(A1483,'Hospitalisation Details'!$A:$A,'Hospitalisation Details'!$F:$F)</f>
        <v>7077.19</v>
      </c>
      <c r="N1483" s="7" t="str">
        <f>_xlfn.XLOOKUP(A1483,'Hospitalisation Details'!$A:$A,'Hospitalisation Details'!$G:$G)</f>
        <v>tier - 2</v>
      </c>
      <c r="O1483" s="7" t="str">
        <f>_xlfn.XLOOKUP(A1483,'Hospitalisation Details'!$A:$A,'Hospitalisation Details'!$H:$H)</f>
        <v>tier - 3</v>
      </c>
      <c r="P1483" s="7" t="str">
        <f>_xlfn.XLOOKUP(A1483,'Hospitalisation Details'!$A:$A,'Hospitalisation Details'!$I:$I)</f>
        <v>R1024</v>
      </c>
      <c r="Q1483" s="28">
        <f>_xlfn.XLOOKUP(A1483,'Hospitalisation Details'!$A:$A,'Hospitalisation Details'!$K:$K)</f>
        <v>41</v>
      </c>
    </row>
    <row r="1484" spans="1:17" x14ac:dyDescent="0.3">
      <c r="A1484" s="27" t="s">
        <v>887</v>
      </c>
      <c r="B1484" s="7" t="str">
        <f>IFERROR(_xlfn.XLOOKUP(A1484,'Customer Names'!$A$2:$A$2336,'Customer Names'!$C$2:$C$2336),"Unknown")</f>
        <v xml:space="preserve">  Justin R</v>
      </c>
      <c r="C1484" s="7">
        <f>_xlfn.XLOOKUP(A1484,'Medical Examinations'!$A$2:$A$2336,'Medical Examinations'!$B$2:$B$2336,AVERAGE('Medical Examinations'!$B$2:$B$2336))</f>
        <v>23.31</v>
      </c>
      <c r="D1484" s="7">
        <f>_xlfn.XLOOKUP(A1484,'Medical Examinations'!$A$2:$A$2336,'Medical Examinations'!$C$2:$C$2336,AVERAGE('Medical Examinations'!$C$2:$C$2336))</f>
        <v>8.27</v>
      </c>
      <c r="E1484" s="7" t="str">
        <f>_xlfn.XLOOKUP(A1484,'Medical Examinations'!$A:$A,'Medical Examinations'!$D:$D,"Unknown")</f>
        <v>No</v>
      </c>
      <c r="F1484" s="7" t="str">
        <f>_xlfn.XLOOKUP(A1484,'Medical Examinations'!$A:$A,'Medical Examinations'!$E:$E,"Unknown")</f>
        <v>No</v>
      </c>
      <c r="G1484" s="7" t="str">
        <f>_xlfn.XLOOKUP(A1484,'Medical Examinations'!$A:$A,'Medical Examinations'!$F:$F,"Unknown")</f>
        <v>No</v>
      </c>
      <c r="H1484" s="43">
        <f>_xlfn.XLOOKUP(Healthcare!A1484,'Medical Examinations'!$A:$A,'Medical Examinations'!$G:$G,0)</f>
        <v>0</v>
      </c>
      <c r="I1484" s="7" t="str">
        <f>_xlfn.XLOOKUP(A1484,'Medical Examinations'!$A:$A,'Medical Examinations'!$H:$H,"Unknown")</f>
        <v>No</v>
      </c>
      <c r="J1484" s="7" t="str" cm="1">
        <f t="array" ref="J1484">_xlfn.IFS(C1484&lt;18.5,"Under Weight",C1484&lt;=24.9,"Normal Weight",C1484&lt;30,"Over weight",C1484&gt;=30,"Obesity")</f>
        <v>Normal Weight</v>
      </c>
      <c r="K1484" s="7" t="str" cm="1">
        <f t="array" ref="K1484">_xlfn.IFS(D1484="Null","Unknown",D1484&lt;5.7,"Normal",D1484&lt;6.5,"Prediabetes",D1484&gt;=6.5,"Diabetes")</f>
        <v>Diabetes</v>
      </c>
      <c r="L1484" s="7" t="str">
        <f>_xlfn.XLOOKUP(A1484,'Hospitalisation Details'!$A:$A,'Hospitalisation Details'!$J:$J,)</f>
        <v>24-Jun-1978</v>
      </c>
      <c r="M1484" s="22">
        <f>+_xlfn.XLOOKUP(A1484,'Hospitalisation Details'!$A:$A,'Hospitalisation Details'!$F:$F)</f>
        <v>7054.41</v>
      </c>
      <c r="N1484" s="7" t="str">
        <f>_xlfn.XLOOKUP(A1484,'Hospitalisation Details'!$A:$A,'Hospitalisation Details'!$G:$G)</f>
        <v>tier - 2</v>
      </c>
      <c r="O1484" s="7" t="str">
        <f>_xlfn.XLOOKUP(A1484,'Hospitalisation Details'!$A:$A,'Hospitalisation Details'!$H:$H)</f>
        <v>tier - 2</v>
      </c>
      <c r="P1484" s="7" t="str">
        <f>_xlfn.XLOOKUP(A1484,'Hospitalisation Details'!$A:$A,'Hospitalisation Details'!$I:$I)</f>
        <v>R1013</v>
      </c>
      <c r="Q1484" s="28">
        <f>_xlfn.XLOOKUP(A1484,'Hospitalisation Details'!$A:$A,'Hospitalisation Details'!$K:$K)</f>
        <v>45</v>
      </c>
    </row>
    <row r="1485" spans="1:17" x14ac:dyDescent="0.3">
      <c r="A1485" s="27" t="s">
        <v>886</v>
      </c>
      <c r="B1485" s="7" t="str">
        <f>IFERROR(_xlfn.XLOOKUP(A1485,'Customer Names'!$A$2:$A$2336,'Customer Names'!$C$2:$C$2336),"Unknown")</f>
        <v xml:space="preserve">  Casey</v>
      </c>
      <c r="C1485" s="7">
        <f>_xlfn.XLOOKUP(A1485,'Medical Examinations'!$A$2:$A$2336,'Medical Examinations'!$B$2:$B$2336,AVERAGE('Medical Examinations'!$B$2:$B$2336))</f>
        <v>29</v>
      </c>
      <c r="D1485" s="7">
        <f>_xlfn.XLOOKUP(A1485,'Medical Examinations'!$A$2:$A$2336,'Medical Examinations'!$C$2:$C$2336,AVERAGE('Medical Examinations'!$C$2:$C$2336))</f>
        <v>4.5599999999999996</v>
      </c>
      <c r="E1485" s="7" t="str">
        <f>_xlfn.XLOOKUP(A1485,'Medical Examinations'!$A:$A,'Medical Examinations'!$D:$D,"Unknown")</f>
        <v>No</v>
      </c>
      <c r="F1485" s="7" t="str">
        <f>_xlfn.XLOOKUP(A1485,'Medical Examinations'!$A:$A,'Medical Examinations'!$E:$E,"Unknown")</f>
        <v>No</v>
      </c>
      <c r="G1485" s="7" t="str">
        <f>_xlfn.XLOOKUP(A1485,'Medical Examinations'!$A:$A,'Medical Examinations'!$F:$F,"Unknown")</f>
        <v>No</v>
      </c>
      <c r="H1485" s="43">
        <f>_xlfn.XLOOKUP(Healthcare!A1485,'Medical Examinations'!$A:$A,'Medical Examinations'!$G:$G,0)</f>
        <v>0</v>
      </c>
      <c r="I1485" s="7" t="str">
        <f>_xlfn.XLOOKUP(A1485,'Medical Examinations'!$A:$A,'Medical Examinations'!$H:$H,"Unknown")</f>
        <v>No</v>
      </c>
      <c r="J1485" s="7" t="str" cm="1">
        <f t="array" ref="J1485">_xlfn.IFS(C1485&lt;18.5,"Under Weight",C1485&lt;=24.9,"Normal Weight",C1485&lt;30,"Over weight",C1485&gt;=30,"Obesity")</f>
        <v>Over weight</v>
      </c>
      <c r="K1485" s="7" t="str" cm="1">
        <f t="array" ref="K1485">_xlfn.IFS(D1485="Null","Unknown",D1485&lt;5.7,"Normal",D1485&lt;6.5,"Prediabetes",D1485&gt;=6.5,"Diabetes")</f>
        <v>Normal</v>
      </c>
      <c r="L1485" s="7" t="str">
        <f>_xlfn.XLOOKUP(A1485,'Hospitalisation Details'!$A:$A,'Hospitalisation Details'!$J:$J,)</f>
        <v>28-Jun-1980</v>
      </c>
      <c r="M1485" s="22">
        <f>+_xlfn.XLOOKUP(A1485,'Hospitalisation Details'!$A:$A,'Hospitalisation Details'!$F:$F)</f>
        <v>7050.64</v>
      </c>
      <c r="N1485" s="7" t="str">
        <f>_xlfn.XLOOKUP(A1485,'Hospitalisation Details'!$A:$A,'Hospitalisation Details'!$G:$G)</f>
        <v>tier - 2</v>
      </c>
      <c r="O1485" s="7" t="str">
        <f>_xlfn.XLOOKUP(A1485,'Hospitalisation Details'!$A:$A,'Hospitalisation Details'!$H:$H)</f>
        <v>tier - 3</v>
      </c>
      <c r="P1485" s="7" t="str">
        <f>_xlfn.XLOOKUP(A1485,'Hospitalisation Details'!$A:$A,'Hospitalisation Details'!$I:$I)</f>
        <v>R1011</v>
      </c>
      <c r="Q1485" s="28">
        <f>_xlfn.XLOOKUP(A1485,'Hospitalisation Details'!$A:$A,'Hospitalisation Details'!$K:$K)</f>
        <v>43</v>
      </c>
    </row>
    <row r="1486" spans="1:17" x14ac:dyDescent="0.3">
      <c r="A1486" s="27" t="s">
        <v>885</v>
      </c>
      <c r="B1486" s="7" t="str">
        <f>IFERROR(_xlfn.XLOOKUP(A1486,'Customer Names'!$A$2:$A$2336,'Customer Names'!$C$2:$C$2336),"Unknown")</f>
        <v xml:space="preserve">  Amanda L</v>
      </c>
      <c r="C1486" s="7">
        <f>_xlfn.XLOOKUP(A1486,'Medical Examinations'!$A$2:$A$2336,'Medical Examinations'!$B$2:$B$2336,AVERAGE('Medical Examinations'!$B$2:$B$2336))</f>
        <v>32.869999999999997</v>
      </c>
      <c r="D1486" s="7">
        <f>_xlfn.XLOOKUP(A1486,'Medical Examinations'!$A$2:$A$2336,'Medical Examinations'!$C$2:$C$2336,AVERAGE('Medical Examinations'!$C$2:$C$2336))</f>
        <v>5.33</v>
      </c>
      <c r="E1486" s="7" t="str">
        <f>_xlfn.XLOOKUP(A1486,'Medical Examinations'!$A:$A,'Medical Examinations'!$D:$D,"Unknown")</f>
        <v>No</v>
      </c>
      <c r="F1486" s="7" t="str">
        <f>_xlfn.XLOOKUP(A1486,'Medical Examinations'!$A:$A,'Medical Examinations'!$E:$E,"Unknown")</f>
        <v>No</v>
      </c>
      <c r="G1486" s="7" t="str">
        <f>_xlfn.XLOOKUP(A1486,'Medical Examinations'!$A:$A,'Medical Examinations'!$F:$F,"Unknown")</f>
        <v>No</v>
      </c>
      <c r="H1486" s="43">
        <f>_xlfn.XLOOKUP(Healthcare!A1486,'Medical Examinations'!$A:$A,'Medical Examinations'!$G:$G,0)</f>
        <v>0</v>
      </c>
      <c r="I1486" s="7" t="str">
        <f>_xlfn.XLOOKUP(A1486,'Medical Examinations'!$A:$A,'Medical Examinations'!$H:$H,"Unknown")</f>
        <v>No</v>
      </c>
      <c r="J1486" s="7" t="str" cm="1">
        <f t="array" ref="J1486">_xlfn.IFS(C1486&lt;18.5,"Under Weight",C1486&lt;=24.9,"Normal Weight",C1486&lt;30,"Over weight",C1486&gt;=30,"Obesity")</f>
        <v>Obesity</v>
      </c>
      <c r="K1486" s="7" t="str" cm="1">
        <f t="array" ref="K1486">_xlfn.IFS(D1486="Null","Unknown",D1486&lt;5.7,"Normal",D1486&lt;6.5,"Prediabetes",D1486&gt;=6.5,"Diabetes")</f>
        <v>Normal</v>
      </c>
      <c r="L1486" s="7" t="str">
        <f>_xlfn.XLOOKUP(A1486,'Hospitalisation Details'!$A:$A,'Hospitalisation Details'!$J:$J,)</f>
        <v>21-Jul-1980</v>
      </c>
      <c r="M1486" s="22">
        <f>+_xlfn.XLOOKUP(A1486,'Hospitalisation Details'!$A:$A,'Hospitalisation Details'!$F:$F)</f>
        <v>7050.02</v>
      </c>
      <c r="N1486" s="7" t="str">
        <f>_xlfn.XLOOKUP(A1486,'Hospitalisation Details'!$A:$A,'Hospitalisation Details'!$G:$G)</f>
        <v>tier - 2</v>
      </c>
      <c r="O1486" s="7" t="str">
        <f>_xlfn.XLOOKUP(A1486,'Hospitalisation Details'!$A:$A,'Hospitalisation Details'!$H:$H)</f>
        <v>tier - 1</v>
      </c>
      <c r="P1486" s="7" t="str">
        <f>_xlfn.XLOOKUP(A1486,'Hospitalisation Details'!$A:$A,'Hospitalisation Details'!$I:$I)</f>
        <v>R1024</v>
      </c>
      <c r="Q1486" s="28">
        <f>_xlfn.XLOOKUP(A1486,'Hospitalisation Details'!$A:$A,'Hospitalisation Details'!$K:$K)</f>
        <v>43</v>
      </c>
    </row>
    <row r="1487" spans="1:17" x14ac:dyDescent="0.3">
      <c r="A1487" s="27" t="s">
        <v>884</v>
      </c>
      <c r="B1487" s="7" t="str">
        <f>IFERROR(_xlfn.XLOOKUP(A1487,'Customer Names'!$A$2:$A$2336,'Customer Names'!$C$2:$C$2336),"Unknown")</f>
        <v xml:space="preserve">  Ayako N</v>
      </c>
      <c r="C1487" s="7">
        <f>_xlfn.XLOOKUP(A1487,'Medical Examinations'!$A$2:$A$2336,'Medical Examinations'!$B$2:$B$2336,AVERAGE('Medical Examinations'!$B$2:$B$2336))</f>
        <v>26.18</v>
      </c>
      <c r="D1487" s="7">
        <f>_xlfn.XLOOKUP(A1487,'Medical Examinations'!$A$2:$A$2336,'Medical Examinations'!$C$2:$C$2336,AVERAGE('Medical Examinations'!$C$2:$C$2336))</f>
        <v>5.63</v>
      </c>
      <c r="E1487" s="7" t="str">
        <f>_xlfn.XLOOKUP(A1487,'Medical Examinations'!$A:$A,'Medical Examinations'!$D:$D,"Unknown")</f>
        <v>No</v>
      </c>
      <c r="F1487" s="7" t="str">
        <f>_xlfn.XLOOKUP(A1487,'Medical Examinations'!$A:$A,'Medical Examinations'!$E:$E,"Unknown")</f>
        <v>No</v>
      </c>
      <c r="G1487" s="7" t="str">
        <f>_xlfn.XLOOKUP(A1487,'Medical Examinations'!$A:$A,'Medical Examinations'!$F:$F,"Unknown")</f>
        <v>No</v>
      </c>
      <c r="H1487" s="43">
        <f>_xlfn.XLOOKUP(Healthcare!A1487,'Medical Examinations'!$A:$A,'Medical Examinations'!$G:$G,0)</f>
        <v>0</v>
      </c>
      <c r="I1487" s="7" t="str">
        <f>_xlfn.XLOOKUP(A1487,'Medical Examinations'!$A:$A,'Medical Examinations'!$H:$H,"Unknown")</f>
        <v>No</v>
      </c>
      <c r="J1487" s="7" t="str" cm="1">
        <f t="array" ref="J1487">_xlfn.IFS(C1487&lt;18.5,"Under Weight",C1487&lt;=24.9,"Normal Weight",C1487&lt;30,"Over weight",C1487&gt;=30,"Obesity")</f>
        <v>Over weight</v>
      </c>
      <c r="K1487" s="7" t="str" cm="1">
        <f t="array" ref="K1487">_xlfn.IFS(D1487="Null","Unknown",D1487&lt;5.7,"Normal",D1487&lt;6.5,"Prediabetes",D1487&gt;=6.5,"Diabetes")</f>
        <v>Normal</v>
      </c>
      <c r="L1487" s="7" t="str">
        <f>_xlfn.XLOOKUP(A1487,'Hospitalisation Details'!$A:$A,'Hospitalisation Details'!$J:$J,)</f>
        <v>22-Oct-1980</v>
      </c>
      <c r="M1487" s="22">
        <f>+_xlfn.XLOOKUP(A1487,'Hospitalisation Details'!$A:$A,'Hospitalisation Details'!$F:$F)</f>
        <v>7046.72</v>
      </c>
      <c r="N1487" s="7" t="str">
        <f>_xlfn.XLOOKUP(A1487,'Hospitalisation Details'!$A:$A,'Hospitalisation Details'!$G:$G)</f>
        <v>tier - 2</v>
      </c>
      <c r="O1487" s="7" t="str">
        <f>_xlfn.XLOOKUP(A1487,'Hospitalisation Details'!$A:$A,'Hospitalisation Details'!$H:$H)</f>
        <v>tier - 3</v>
      </c>
      <c r="P1487" s="7" t="str">
        <f>_xlfn.XLOOKUP(A1487,'Hospitalisation Details'!$A:$A,'Hospitalisation Details'!$I:$I)</f>
        <v>R1013</v>
      </c>
      <c r="Q1487" s="28">
        <f>_xlfn.XLOOKUP(A1487,'Hospitalisation Details'!$A:$A,'Hospitalisation Details'!$K:$K)</f>
        <v>43</v>
      </c>
    </row>
    <row r="1488" spans="1:17" x14ac:dyDescent="0.3">
      <c r="A1488" s="27" t="s">
        <v>883</v>
      </c>
      <c r="B1488" s="7" t="str">
        <f>IFERROR(_xlfn.XLOOKUP(A1488,'Customer Names'!$A$2:$A$2336,'Customer Names'!$C$2:$C$2336),"Unknown")</f>
        <v xml:space="preserve">  Emilee</v>
      </c>
      <c r="C1488" s="7">
        <f>_xlfn.XLOOKUP(A1488,'Medical Examinations'!$A$2:$A$2336,'Medical Examinations'!$B$2:$B$2336,AVERAGE('Medical Examinations'!$B$2:$B$2336))</f>
        <v>25.3</v>
      </c>
      <c r="D1488" s="7">
        <f>_xlfn.XLOOKUP(A1488,'Medical Examinations'!$A$2:$A$2336,'Medical Examinations'!$C$2:$C$2336,AVERAGE('Medical Examinations'!$C$2:$C$2336))</f>
        <v>5.12</v>
      </c>
      <c r="E1488" s="7" t="str">
        <f>_xlfn.XLOOKUP(A1488,'Medical Examinations'!$A:$A,'Medical Examinations'!$D:$D,"Unknown")</f>
        <v>No</v>
      </c>
      <c r="F1488" s="7" t="str">
        <f>_xlfn.XLOOKUP(A1488,'Medical Examinations'!$A:$A,'Medical Examinations'!$E:$E,"Unknown")</f>
        <v>No</v>
      </c>
      <c r="G1488" s="7" t="str">
        <f>_xlfn.XLOOKUP(A1488,'Medical Examinations'!$A:$A,'Medical Examinations'!$F:$F,"Unknown")</f>
        <v>No</v>
      </c>
      <c r="H1488" s="43">
        <f>_xlfn.XLOOKUP(Healthcare!A1488,'Medical Examinations'!$A:$A,'Medical Examinations'!$G:$G,0)</f>
        <v>0</v>
      </c>
      <c r="I1488" s="7" t="str">
        <f>_xlfn.XLOOKUP(A1488,'Medical Examinations'!$A:$A,'Medical Examinations'!$H:$H,"Unknown")</f>
        <v>No</v>
      </c>
      <c r="J1488" s="7" t="str" cm="1">
        <f t="array" ref="J1488">_xlfn.IFS(C1488&lt;18.5,"Under Weight",C1488&lt;=24.9,"Normal Weight",C1488&lt;30,"Over weight",C1488&gt;=30,"Obesity")</f>
        <v>Over weight</v>
      </c>
      <c r="K1488" s="7" t="str" cm="1">
        <f t="array" ref="K1488">_xlfn.IFS(D1488="Null","Unknown",D1488&lt;5.7,"Normal",D1488&lt;6.5,"Prediabetes",D1488&gt;=6.5,"Diabetes")</f>
        <v>Normal</v>
      </c>
      <c r="L1488" s="7" t="str">
        <f>_xlfn.XLOOKUP(A1488,'Hospitalisation Details'!$A:$A,'Hospitalisation Details'!$J:$J,)</f>
        <v>26-Jul-1980</v>
      </c>
      <c r="M1488" s="22">
        <f>+_xlfn.XLOOKUP(A1488,'Hospitalisation Details'!$A:$A,'Hospitalisation Details'!$F:$F)</f>
        <v>7045.5</v>
      </c>
      <c r="N1488" s="7" t="str">
        <f>_xlfn.XLOOKUP(A1488,'Hospitalisation Details'!$A:$A,'Hospitalisation Details'!$G:$G)</f>
        <v>tier - 2</v>
      </c>
      <c r="O1488" s="7" t="str">
        <f>_xlfn.XLOOKUP(A1488,'Hospitalisation Details'!$A:$A,'Hospitalisation Details'!$H:$H)</f>
        <v>tier - 1</v>
      </c>
      <c r="P1488" s="7" t="str">
        <f>_xlfn.XLOOKUP(A1488,'Hospitalisation Details'!$A:$A,'Hospitalisation Details'!$I:$I)</f>
        <v>R1011</v>
      </c>
      <c r="Q1488" s="28">
        <f>_xlfn.XLOOKUP(A1488,'Hospitalisation Details'!$A:$A,'Hospitalisation Details'!$K:$K)</f>
        <v>43</v>
      </c>
    </row>
    <row r="1489" spans="1:17" x14ac:dyDescent="0.3">
      <c r="A1489" s="27" t="s">
        <v>882</v>
      </c>
      <c r="B1489" s="7" t="str">
        <f>IFERROR(_xlfn.XLOOKUP(A1489,'Customer Names'!$A$2:$A$2336,'Customer Names'!$C$2:$C$2336),"Unknown")</f>
        <v xml:space="preserve">  Stephen M</v>
      </c>
      <c r="C1489" s="7">
        <f>_xlfn.XLOOKUP(A1489,'Medical Examinations'!$A$2:$A$2336,'Medical Examinations'!$B$2:$B$2336,AVERAGE('Medical Examinations'!$B$2:$B$2336))</f>
        <v>36.94</v>
      </c>
      <c r="D1489" s="7">
        <f>_xlfn.XLOOKUP(A1489,'Medical Examinations'!$A$2:$A$2336,'Medical Examinations'!$C$2:$C$2336,AVERAGE('Medical Examinations'!$C$2:$C$2336))</f>
        <v>5.15</v>
      </c>
      <c r="E1489" s="7" t="str">
        <f>_xlfn.XLOOKUP(A1489,'Medical Examinations'!$A:$A,'Medical Examinations'!$D:$D,"Unknown")</f>
        <v>Yes</v>
      </c>
      <c r="F1489" s="7" t="str">
        <f>_xlfn.XLOOKUP(A1489,'Medical Examinations'!$A:$A,'Medical Examinations'!$E:$E,"Unknown")</f>
        <v>No</v>
      </c>
      <c r="G1489" s="7" t="str">
        <f>_xlfn.XLOOKUP(A1489,'Medical Examinations'!$A:$A,'Medical Examinations'!$F:$F,"Unknown")</f>
        <v>No</v>
      </c>
      <c r="H1489" s="43">
        <f>_xlfn.XLOOKUP(Healthcare!A1489,'Medical Examinations'!$A:$A,'Medical Examinations'!$G:$G,0)</f>
        <v>1</v>
      </c>
      <c r="I1489" s="7" t="str">
        <f>_xlfn.XLOOKUP(A1489,'Medical Examinations'!$A:$A,'Medical Examinations'!$H:$H,"Unknown")</f>
        <v>No</v>
      </c>
      <c r="J1489" s="7" t="str" cm="1">
        <f t="array" ref="J1489">_xlfn.IFS(C1489&lt;18.5,"Under Weight",C1489&lt;=24.9,"Normal Weight",C1489&lt;30,"Over weight",C1489&gt;=30,"Obesity")</f>
        <v>Obesity</v>
      </c>
      <c r="K1489" s="7" t="str" cm="1">
        <f t="array" ref="K1489">_xlfn.IFS(D1489="Null","Unknown",D1489&lt;5.7,"Normal",D1489&lt;6.5,"Prediabetes",D1489&gt;=6.5,"Diabetes")</f>
        <v>Normal</v>
      </c>
      <c r="L1489" s="7" t="str">
        <f>_xlfn.XLOOKUP(A1489,'Hospitalisation Details'!$A:$A,'Hospitalisation Details'!$J:$J,)</f>
        <v>29-Oct-1995</v>
      </c>
      <c r="M1489" s="22">
        <f>+_xlfn.XLOOKUP(A1489,'Hospitalisation Details'!$A:$A,'Hospitalisation Details'!$F:$F)</f>
        <v>7042.11</v>
      </c>
      <c r="N1489" s="7" t="str">
        <f>_xlfn.XLOOKUP(A1489,'Hospitalisation Details'!$A:$A,'Hospitalisation Details'!$G:$G)</f>
        <v>tier - 2</v>
      </c>
      <c r="O1489" s="7" t="str">
        <f>_xlfn.XLOOKUP(A1489,'Hospitalisation Details'!$A:$A,'Hospitalisation Details'!$H:$H)</f>
        <v>tier - 3</v>
      </c>
      <c r="P1489" s="7" t="str">
        <f>_xlfn.XLOOKUP(A1489,'Hospitalisation Details'!$A:$A,'Hospitalisation Details'!$I:$I)</f>
        <v>R1012</v>
      </c>
      <c r="Q1489" s="28">
        <f>_xlfn.XLOOKUP(A1489,'Hospitalisation Details'!$A:$A,'Hospitalisation Details'!$K:$K)</f>
        <v>28</v>
      </c>
    </row>
    <row r="1490" spans="1:17" x14ac:dyDescent="0.3">
      <c r="A1490" s="27" t="s">
        <v>881</v>
      </c>
      <c r="B1490" s="7" t="str">
        <f>IFERROR(_xlfn.XLOOKUP(A1490,'Customer Names'!$A$2:$A$2336,'Customer Names'!$C$2:$C$2336),"Unknown")</f>
        <v xml:space="preserve">  Annemarie A</v>
      </c>
      <c r="C1490" s="7">
        <f>_xlfn.XLOOKUP(A1490,'Medical Examinations'!$A$2:$A$2336,'Medical Examinations'!$B$2:$B$2336,AVERAGE('Medical Examinations'!$B$2:$B$2336))</f>
        <v>22.86</v>
      </c>
      <c r="D1490" s="7">
        <f>_xlfn.XLOOKUP(A1490,'Medical Examinations'!$A$2:$A$2336,'Medical Examinations'!$C$2:$C$2336,AVERAGE('Medical Examinations'!$C$2:$C$2336))</f>
        <v>7.5</v>
      </c>
      <c r="E1490" s="7" t="str">
        <f>_xlfn.XLOOKUP(A1490,'Medical Examinations'!$A:$A,'Medical Examinations'!$D:$D,"Unknown")</f>
        <v>No</v>
      </c>
      <c r="F1490" s="7" t="str">
        <f>_xlfn.XLOOKUP(A1490,'Medical Examinations'!$A:$A,'Medical Examinations'!$E:$E,"Unknown")</f>
        <v>No</v>
      </c>
      <c r="G1490" s="7" t="str">
        <f>_xlfn.XLOOKUP(A1490,'Medical Examinations'!$A:$A,'Medical Examinations'!$F:$F,"Unknown")</f>
        <v>No</v>
      </c>
      <c r="H1490" s="43">
        <f>_xlfn.XLOOKUP(Healthcare!A1490,'Medical Examinations'!$A:$A,'Medical Examinations'!$G:$G,0)</f>
        <v>0</v>
      </c>
      <c r="I1490" s="7" t="str">
        <f>_xlfn.XLOOKUP(A1490,'Medical Examinations'!$A:$A,'Medical Examinations'!$H:$H,"Unknown")</f>
        <v>No</v>
      </c>
      <c r="J1490" s="7" t="str" cm="1">
        <f t="array" ref="J1490">_xlfn.IFS(C1490&lt;18.5,"Under Weight",C1490&lt;=24.9,"Normal Weight",C1490&lt;30,"Over weight",C1490&gt;=30,"Obesity")</f>
        <v>Normal Weight</v>
      </c>
      <c r="K1490" s="7" t="str" cm="1">
        <f t="array" ref="K1490">_xlfn.IFS(D1490="Null","Unknown",D1490&lt;5.7,"Normal",D1490&lt;6.5,"Prediabetes",D1490&gt;=6.5,"Diabetes")</f>
        <v>Diabetes</v>
      </c>
      <c r="L1490" s="7" t="str">
        <f>_xlfn.XLOOKUP(A1490,'Hospitalisation Details'!$A:$A,'Hospitalisation Details'!$J:$J,)</f>
        <v>2-Jun-1978</v>
      </c>
      <c r="M1490" s="22">
        <f>+_xlfn.XLOOKUP(A1490,'Hospitalisation Details'!$A:$A,'Hospitalisation Details'!$F:$F)</f>
        <v>7033.08</v>
      </c>
      <c r="N1490" s="7" t="str">
        <f>_xlfn.XLOOKUP(A1490,'Hospitalisation Details'!$A:$A,'Hospitalisation Details'!$G:$G)</f>
        <v>tier - 2</v>
      </c>
      <c r="O1490" s="7" t="str">
        <f>_xlfn.XLOOKUP(A1490,'Hospitalisation Details'!$A:$A,'Hospitalisation Details'!$H:$H)</f>
        <v>tier - 2</v>
      </c>
      <c r="P1490" s="7" t="str">
        <f>_xlfn.XLOOKUP(A1490,'Hospitalisation Details'!$A:$A,'Hospitalisation Details'!$I:$I)</f>
        <v>R1013</v>
      </c>
      <c r="Q1490" s="28">
        <f>_xlfn.XLOOKUP(A1490,'Hospitalisation Details'!$A:$A,'Hospitalisation Details'!$K:$K)</f>
        <v>45</v>
      </c>
    </row>
    <row r="1491" spans="1:17" x14ac:dyDescent="0.3">
      <c r="A1491" s="27" t="s">
        <v>880</v>
      </c>
      <c r="B1491" s="7" t="str">
        <f>IFERROR(_xlfn.XLOOKUP(A1491,'Customer Names'!$A$2:$A$2336,'Customer Names'!$C$2:$C$2336),"Unknown")</f>
        <v xml:space="preserve">  Ashley R</v>
      </c>
      <c r="C1491" s="7">
        <f>_xlfn.XLOOKUP(A1491,'Medical Examinations'!$A$2:$A$2336,'Medical Examinations'!$B$2:$B$2336,AVERAGE('Medical Examinations'!$B$2:$B$2336))</f>
        <v>18.760000000000002</v>
      </c>
      <c r="D1491" s="7">
        <f>_xlfn.XLOOKUP(A1491,'Medical Examinations'!$A$2:$A$2336,'Medical Examinations'!$C$2:$C$2336,AVERAGE('Medical Examinations'!$C$2:$C$2336))</f>
        <v>4.88</v>
      </c>
      <c r="E1491" s="7" t="str">
        <f>_xlfn.XLOOKUP(A1491,'Medical Examinations'!$A:$A,'Medical Examinations'!$D:$D,"Unknown")</f>
        <v>Yes</v>
      </c>
      <c r="F1491" s="7" t="str">
        <f>_xlfn.XLOOKUP(A1491,'Medical Examinations'!$A:$A,'Medical Examinations'!$E:$E,"Unknown")</f>
        <v>No</v>
      </c>
      <c r="G1491" s="7" t="str">
        <f>_xlfn.XLOOKUP(A1491,'Medical Examinations'!$A:$A,'Medical Examinations'!$F:$F,"Unknown")</f>
        <v>Yes</v>
      </c>
      <c r="H1491" s="43">
        <f>_xlfn.XLOOKUP(Healthcare!A1491,'Medical Examinations'!$A:$A,'Medical Examinations'!$G:$G,0)</f>
        <v>1</v>
      </c>
      <c r="I1491" s="7" t="str">
        <f>_xlfn.XLOOKUP(A1491,'Medical Examinations'!$A:$A,'Medical Examinations'!$H:$H,"Unknown")</f>
        <v>No</v>
      </c>
      <c r="J1491" s="7" t="str" cm="1">
        <f t="array" ref="J1491">_xlfn.IFS(C1491&lt;18.5,"Under Weight",C1491&lt;=24.9,"Normal Weight",C1491&lt;30,"Over weight",C1491&gt;=30,"Obesity")</f>
        <v>Normal Weight</v>
      </c>
      <c r="K1491" s="7" t="str" cm="1">
        <f t="array" ref="K1491">_xlfn.IFS(D1491="Null","Unknown",D1491&lt;5.7,"Normal",D1491&lt;6.5,"Prediabetes",D1491&gt;=6.5,"Diabetes")</f>
        <v>Normal</v>
      </c>
      <c r="L1491" s="7" t="str">
        <f>_xlfn.XLOOKUP(A1491,'Hospitalisation Details'!$A:$A,'Hospitalisation Details'!$J:$J,)</f>
        <v>6-Jul-1969</v>
      </c>
      <c r="M1491" s="22">
        <f>+_xlfn.XLOOKUP(A1491,'Hospitalisation Details'!$A:$A,'Hospitalisation Details'!$F:$F)</f>
        <v>7003.1</v>
      </c>
      <c r="N1491" s="7" t="str">
        <f>_xlfn.XLOOKUP(A1491,'Hospitalisation Details'!$A:$A,'Hospitalisation Details'!$G:$G)</f>
        <v>tier - 2</v>
      </c>
      <c r="O1491" s="7" t="str">
        <f>_xlfn.XLOOKUP(A1491,'Hospitalisation Details'!$A:$A,'Hospitalisation Details'!$H:$H)</f>
        <v>tier - 3</v>
      </c>
      <c r="P1491" s="7" t="str">
        <f>_xlfn.XLOOKUP(A1491,'Hospitalisation Details'!$A:$A,'Hospitalisation Details'!$I:$I)</f>
        <v>R1013</v>
      </c>
      <c r="Q1491" s="28">
        <f>_xlfn.XLOOKUP(A1491,'Hospitalisation Details'!$A:$A,'Hospitalisation Details'!$K:$K)</f>
        <v>54</v>
      </c>
    </row>
    <row r="1492" spans="1:17" x14ac:dyDescent="0.3">
      <c r="A1492" s="27" t="s">
        <v>879</v>
      </c>
      <c r="B1492" s="7" t="str">
        <f>IFERROR(_xlfn.XLOOKUP(A1492,'Customer Names'!$A$2:$A$2336,'Customer Names'!$C$2:$C$2336),"Unknown")</f>
        <v xml:space="preserve">  Leslie A</v>
      </c>
      <c r="C1492" s="7">
        <f>_xlfn.XLOOKUP(A1492,'Medical Examinations'!$A$2:$A$2336,'Medical Examinations'!$B$2:$B$2336,AVERAGE('Medical Examinations'!$B$2:$B$2336))</f>
        <v>24.36</v>
      </c>
      <c r="D1492" s="7">
        <f>_xlfn.XLOOKUP(A1492,'Medical Examinations'!$A$2:$A$2336,'Medical Examinations'!$C$2:$C$2336,AVERAGE('Medical Examinations'!$C$2:$C$2336))</f>
        <v>5.57</v>
      </c>
      <c r="E1492" s="7" t="str">
        <f>_xlfn.XLOOKUP(A1492,'Medical Examinations'!$A:$A,'Medical Examinations'!$D:$D,"Unknown")</f>
        <v>No</v>
      </c>
      <c r="F1492" s="7" t="str">
        <f>_xlfn.XLOOKUP(A1492,'Medical Examinations'!$A:$A,'Medical Examinations'!$E:$E,"Unknown")</f>
        <v>No</v>
      </c>
      <c r="G1492" s="7" t="str">
        <f>_xlfn.XLOOKUP(A1492,'Medical Examinations'!$A:$A,'Medical Examinations'!$F:$F,"Unknown")</f>
        <v>No</v>
      </c>
      <c r="H1492" s="43">
        <f>_xlfn.XLOOKUP(Healthcare!A1492,'Medical Examinations'!$A:$A,'Medical Examinations'!$G:$G,0)</f>
        <v>0</v>
      </c>
      <c r="I1492" s="7" t="str">
        <f>_xlfn.XLOOKUP(A1492,'Medical Examinations'!$A:$A,'Medical Examinations'!$H:$H,"Unknown")</f>
        <v>No</v>
      </c>
      <c r="J1492" s="7" t="str" cm="1">
        <f t="array" ref="J1492">_xlfn.IFS(C1492&lt;18.5,"Under Weight",C1492&lt;=24.9,"Normal Weight",C1492&lt;30,"Over weight",C1492&gt;=30,"Obesity")</f>
        <v>Normal Weight</v>
      </c>
      <c r="K1492" s="7" t="str" cm="1">
        <f t="array" ref="K1492">_xlfn.IFS(D1492="Null","Unknown",D1492&lt;5.7,"Normal",D1492&lt;6.5,"Prediabetes",D1492&gt;=6.5,"Diabetes")</f>
        <v>Normal</v>
      </c>
      <c r="L1492" s="7" t="str">
        <f>_xlfn.XLOOKUP(A1492,'Hospitalisation Details'!$A:$A,'Hospitalisation Details'!$J:$J,)</f>
        <v>1-Sep-1982</v>
      </c>
      <c r="M1492" s="22">
        <f>+_xlfn.XLOOKUP(A1492,'Hospitalisation Details'!$A:$A,'Hospitalisation Details'!$F:$F)</f>
        <v>6989.95</v>
      </c>
      <c r="N1492" s="7" t="str">
        <f>_xlfn.XLOOKUP(A1492,'Hospitalisation Details'!$A:$A,'Hospitalisation Details'!$G:$G)</f>
        <v>tier - 2</v>
      </c>
      <c r="O1492" s="7" t="str">
        <f>_xlfn.XLOOKUP(A1492,'Hospitalisation Details'!$A:$A,'Hospitalisation Details'!$H:$H)</f>
        <v>tier - 1</v>
      </c>
      <c r="P1492" s="7" t="str">
        <f>_xlfn.XLOOKUP(A1492,'Hospitalisation Details'!$A:$A,'Hospitalisation Details'!$I:$I)</f>
        <v>R1013</v>
      </c>
      <c r="Q1492" s="28">
        <f>_xlfn.XLOOKUP(A1492,'Hospitalisation Details'!$A:$A,'Hospitalisation Details'!$K:$K)</f>
        <v>41</v>
      </c>
    </row>
    <row r="1493" spans="1:17" x14ac:dyDescent="0.3">
      <c r="A1493" s="27" t="s">
        <v>878</v>
      </c>
      <c r="B1493" s="7" t="str">
        <f>IFERROR(_xlfn.XLOOKUP(A1493,'Customer Names'!$A$2:$A$2336,'Customer Names'!$C$2:$C$2336),"Unknown")</f>
        <v xml:space="preserve">  Mauricio J</v>
      </c>
      <c r="C1493" s="7">
        <f>_xlfn.XLOOKUP(A1493,'Medical Examinations'!$A$2:$A$2336,'Medical Examinations'!$B$2:$B$2336,AVERAGE('Medical Examinations'!$B$2:$B$2336))</f>
        <v>32.299999999999997</v>
      </c>
      <c r="D1493" s="7">
        <f>_xlfn.XLOOKUP(A1493,'Medical Examinations'!$A$2:$A$2336,'Medical Examinations'!$C$2:$C$2336,AVERAGE('Medical Examinations'!$C$2:$C$2336))</f>
        <v>5.31</v>
      </c>
      <c r="E1493" s="7" t="str">
        <f>_xlfn.XLOOKUP(A1493,'Medical Examinations'!$A:$A,'Medical Examinations'!$D:$D,"Unknown")</f>
        <v>No</v>
      </c>
      <c r="F1493" s="7" t="str">
        <f>_xlfn.XLOOKUP(A1493,'Medical Examinations'!$A:$A,'Medical Examinations'!$E:$E,"Unknown")</f>
        <v>No</v>
      </c>
      <c r="G1493" s="7" t="str">
        <f>_xlfn.XLOOKUP(A1493,'Medical Examinations'!$A:$A,'Medical Examinations'!$F:$F,"Unknown")</f>
        <v>No</v>
      </c>
      <c r="H1493" s="43">
        <f>_xlfn.XLOOKUP(Healthcare!A1493,'Medical Examinations'!$A:$A,'Medical Examinations'!$G:$G,0)</f>
        <v>0</v>
      </c>
      <c r="I1493" s="7" t="str">
        <f>_xlfn.XLOOKUP(A1493,'Medical Examinations'!$A:$A,'Medical Examinations'!$H:$H,"Unknown")</f>
        <v>No</v>
      </c>
      <c r="J1493" s="7" t="str" cm="1">
        <f t="array" ref="J1493">_xlfn.IFS(C1493&lt;18.5,"Under Weight",C1493&lt;=24.9,"Normal Weight",C1493&lt;30,"Over weight",C1493&gt;=30,"Obesity")</f>
        <v>Obesity</v>
      </c>
      <c r="K1493" s="7" t="str" cm="1">
        <f t="array" ref="K1493">_xlfn.IFS(D1493="Null","Unknown",D1493&lt;5.7,"Normal",D1493&lt;6.5,"Prediabetes",D1493&gt;=6.5,"Diabetes")</f>
        <v>Normal</v>
      </c>
      <c r="L1493" s="7" t="str">
        <f>_xlfn.XLOOKUP(A1493,'Hospitalisation Details'!$A:$A,'Hospitalisation Details'!$J:$J,)</f>
        <v>18-Oct-1982</v>
      </c>
      <c r="M1493" s="22">
        <f>+_xlfn.XLOOKUP(A1493,'Hospitalisation Details'!$A:$A,'Hospitalisation Details'!$F:$F)</f>
        <v>6986.7</v>
      </c>
      <c r="N1493" s="7" t="str">
        <f>_xlfn.XLOOKUP(A1493,'Hospitalisation Details'!$A:$A,'Hospitalisation Details'!$G:$G)</f>
        <v>tier - 3</v>
      </c>
      <c r="O1493" s="7" t="str">
        <f>_xlfn.XLOOKUP(A1493,'Hospitalisation Details'!$A:$A,'Hospitalisation Details'!$H:$H)</f>
        <v>tier - 1</v>
      </c>
      <c r="P1493" s="7" t="str">
        <f>_xlfn.XLOOKUP(A1493,'Hospitalisation Details'!$A:$A,'Hospitalisation Details'!$I:$I)</f>
        <v>R1012</v>
      </c>
      <c r="Q1493" s="28">
        <f>_xlfn.XLOOKUP(A1493,'Hospitalisation Details'!$A:$A,'Hospitalisation Details'!$K:$K)</f>
        <v>41</v>
      </c>
    </row>
    <row r="1494" spans="1:17" x14ac:dyDescent="0.3">
      <c r="A1494" s="27" t="s">
        <v>877</v>
      </c>
      <c r="B1494" s="7" t="str">
        <f>IFERROR(_xlfn.XLOOKUP(A1494,'Customer Names'!$A$2:$A$2336,'Customer Names'!$C$2:$C$2336),"Unknown")</f>
        <v xml:space="preserve">  Kieran</v>
      </c>
      <c r="C1494" s="7">
        <f>_xlfn.XLOOKUP(A1494,'Medical Examinations'!$A$2:$A$2336,'Medical Examinations'!$B$2:$B$2336,AVERAGE('Medical Examinations'!$B$2:$B$2336))</f>
        <v>22.704999999999998</v>
      </c>
      <c r="D1494" s="7">
        <f>_xlfn.XLOOKUP(A1494,'Medical Examinations'!$A$2:$A$2336,'Medical Examinations'!$C$2:$C$2336,AVERAGE('Medical Examinations'!$C$2:$C$2336))</f>
        <v>4.57</v>
      </c>
      <c r="E1494" s="7" t="str">
        <f>_xlfn.XLOOKUP(A1494,'Medical Examinations'!$A:$A,'Medical Examinations'!$D:$D,"Unknown")</f>
        <v>Yes</v>
      </c>
      <c r="F1494" s="7" t="str">
        <f>_xlfn.XLOOKUP(A1494,'Medical Examinations'!$A:$A,'Medical Examinations'!$E:$E,"Unknown")</f>
        <v>No</v>
      </c>
      <c r="G1494" s="7" t="str">
        <f>_xlfn.XLOOKUP(A1494,'Medical Examinations'!$A:$A,'Medical Examinations'!$F:$F,"Unknown")</f>
        <v>No</v>
      </c>
      <c r="H1494" s="43">
        <f>_xlfn.XLOOKUP(Healthcare!A1494,'Medical Examinations'!$A:$A,'Medical Examinations'!$G:$G,0)</f>
        <v>0</v>
      </c>
      <c r="I1494" s="7" t="str">
        <f>_xlfn.XLOOKUP(A1494,'Medical Examinations'!$A:$A,'Medical Examinations'!$H:$H,"Unknown")</f>
        <v>No</v>
      </c>
      <c r="J1494" s="7" t="str" cm="1">
        <f t="array" ref="J1494">_xlfn.IFS(C1494&lt;18.5,"Under Weight",C1494&lt;=24.9,"Normal Weight",C1494&lt;30,"Over weight",C1494&gt;=30,"Obesity")</f>
        <v>Normal Weight</v>
      </c>
      <c r="K1494" s="7" t="str" cm="1">
        <f t="array" ref="K1494">_xlfn.IFS(D1494="Null","Unknown",D1494&lt;5.7,"Normal",D1494&lt;6.5,"Prediabetes",D1494&gt;=6.5,"Diabetes")</f>
        <v>Normal</v>
      </c>
      <c r="L1494" s="7" t="str">
        <f>_xlfn.XLOOKUP(A1494,'Hospitalisation Details'!$A:$A,'Hospitalisation Details'!$J:$J,)</f>
        <v>10-Dec-1985</v>
      </c>
      <c r="M1494" s="22">
        <f>+_xlfn.XLOOKUP(A1494,'Hospitalisation Details'!$A:$A,'Hospitalisation Details'!$F:$F)</f>
        <v>6985.51</v>
      </c>
      <c r="N1494" s="7" t="str">
        <f>_xlfn.XLOOKUP(A1494,'Hospitalisation Details'!$A:$A,'Hospitalisation Details'!$G:$G)</f>
        <v>tier - 2</v>
      </c>
      <c r="O1494" s="7" t="str">
        <f>_xlfn.XLOOKUP(A1494,'Hospitalisation Details'!$A:$A,'Hospitalisation Details'!$H:$H)</f>
        <v>tier - 2</v>
      </c>
      <c r="P1494" s="7" t="str">
        <f>_xlfn.XLOOKUP(A1494,'Hospitalisation Details'!$A:$A,'Hospitalisation Details'!$I:$I)</f>
        <v>R1019</v>
      </c>
      <c r="Q1494" s="28">
        <f>_xlfn.XLOOKUP(A1494,'Hospitalisation Details'!$A:$A,'Hospitalisation Details'!$K:$K)</f>
        <v>38</v>
      </c>
    </row>
    <row r="1495" spans="1:17" x14ac:dyDescent="0.3">
      <c r="A1495" s="27" t="s">
        <v>876</v>
      </c>
      <c r="B1495" s="7" t="str">
        <f>IFERROR(_xlfn.XLOOKUP(A1495,'Customer Names'!$A$2:$A$2336,'Customer Names'!$C$2:$C$2336),"Unknown")</f>
        <v xml:space="preserve">  Elizabeth A</v>
      </c>
      <c r="C1495" s="7">
        <f>_xlfn.XLOOKUP(A1495,'Medical Examinations'!$A$2:$A$2336,'Medical Examinations'!$B$2:$B$2336,AVERAGE('Medical Examinations'!$B$2:$B$2336))</f>
        <v>21.79</v>
      </c>
      <c r="D1495" s="7">
        <f>_xlfn.XLOOKUP(A1495,'Medical Examinations'!$A$2:$A$2336,'Medical Examinations'!$C$2:$C$2336,AVERAGE('Medical Examinations'!$C$2:$C$2336))</f>
        <v>8.6999999999999993</v>
      </c>
      <c r="E1495" s="7" t="str">
        <f>_xlfn.XLOOKUP(A1495,'Medical Examinations'!$A:$A,'Medical Examinations'!$D:$D,"Unknown")</f>
        <v>Yes</v>
      </c>
      <c r="F1495" s="7" t="str">
        <f>_xlfn.XLOOKUP(A1495,'Medical Examinations'!$A:$A,'Medical Examinations'!$E:$E,"Unknown")</f>
        <v>No</v>
      </c>
      <c r="G1495" s="7" t="str">
        <f>_xlfn.XLOOKUP(A1495,'Medical Examinations'!$A:$A,'Medical Examinations'!$F:$F,"Unknown")</f>
        <v>No</v>
      </c>
      <c r="H1495" s="43">
        <f>_xlfn.XLOOKUP(Healthcare!A1495,'Medical Examinations'!$A:$A,'Medical Examinations'!$G:$G,0)</f>
        <v>1</v>
      </c>
      <c r="I1495" s="7" t="str">
        <f>_xlfn.XLOOKUP(A1495,'Medical Examinations'!$A:$A,'Medical Examinations'!$H:$H,"Unknown")</f>
        <v>No</v>
      </c>
      <c r="J1495" s="7" t="str" cm="1">
        <f t="array" ref="J1495">_xlfn.IFS(C1495&lt;18.5,"Under Weight",C1495&lt;=24.9,"Normal Weight",C1495&lt;30,"Over weight",C1495&gt;=30,"Obesity")</f>
        <v>Normal Weight</v>
      </c>
      <c r="K1495" s="7" t="str" cm="1">
        <f t="array" ref="K1495">_xlfn.IFS(D1495="Null","Unknown",D1495&lt;5.7,"Normal",D1495&lt;6.5,"Prediabetes",D1495&gt;=6.5,"Diabetes")</f>
        <v>Diabetes</v>
      </c>
      <c r="L1495" s="7" t="str">
        <f>_xlfn.XLOOKUP(A1495,'Hospitalisation Details'!$A:$A,'Hospitalisation Details'!$J:$J,)</f>
        <v>3-Jun-1975</v>
      </c>
      <c r="M1495" s="22">
        <f>+_xlfn.XLOOKUP(A1495,'Hospitalisation Details'!$A:$A,'Hospitalisation Details'!$F:$F)</f>
        <v>6965.21</v>
      </c>
      <c r="N1495" s="7" t="str">
        <f>_xlfn.XLOOKUP(A1495,'Hospitalisation Details'!$A:$A,'Hospitalisation Details'!$G:$G)</f>
        <v>tier - 2</v>
      </c>
      <c r="O1495" s="7" t="str">
        <f>_xlfn.XLOOKUP(A1495,'Hospitalisation Details'!$A:$A,'Hospitalisation Details'!$H:$H)</f>
        <v>tier - 3</v>
      </c>
      <c r="P1495" s="7" t="str">
        <f>_xlfn.XLOOKUP(A1495,'Hospitalisation Details'!$A:$A,'Hospitalisation Details'!$I:$I)</f>
        <v>R1013</v>
      </c>
      <c r="Q1495" s="28">
        <f>_xlfn.XLOOKUP(A1495,'Hospitalisation Details'!$A:$A,'Hospitalisation Details'!$K:$K)</f>
        <v>48</v>
      </c>
    </row>
    <row r="1496" spans="1:17" x14ac:dyDescent="0.3">
      <c r="A1496" s="27" t="s">
        <v>875</v>
      </c>
      <c r="B1496" s="7" t="str">
        <f>IFERROR(_xlfn.XLOOKUP(A1496,'Customer Names'!$A$2:$A$2336,'Customer Names'!$C$2:$C$2336),"Unknown")</f>
        <v xml:space="preserve">  Zeke M</v>
      </c>
      <c r="C1496" s="7">
        <f>_xlfn.XLOOKUP(A1496,'Medical Examinations'!$A$2:$A$2336,'Medical Examinations'!$B$2:$B$2336,AVERAGE('Medical Examinations'!$B$2:$B$2336))</f>
        <v>24.52</v>
      </c>
      <c r="D1496" s="7">
        <f>_xlfn.XLOOKUP(A1496,'Medical Examinations'!$A$2:$A$2336,'Medical Examinations'!$C$2:$C$2336,AVERAGE('Medical Examinations'!$C$2:$C$2336))</f>
        <v>4.76</v>
      </c>
      <c r="E1496" s="7" t="str">
        <f>_xlfn.XLOOKUP(A1496,'Medical Examinations'!$A:$A,'Medical Examinations'!$D:$D,"Unknown")</f>
        <v>No</v>
      </c>
      <c r="F1496" s="7" t="str">
        <f>_xlfn.XLOOKUP(A1496,'Medical Examinations'!$A:$A,'Medical Examinations'!$E:$E,"Unknown")</f>
        <v>No</v>
      </c>
      <c r="G1496" s="7" t="str">
        <f>_xlfn.XLOOKUP(A1496,'Medical Examinations'!$A:$A,'Medical Examinations'!$F:$F,"Unknown")</f>
        <v>No</v>
      </c>
      <c r="H1496" s="43">
        <f>_xlfn.XLOOKUP(Healthcare!A1496,'Medical Examinations'!$A:$A,'Medical Examinations'!$G:$G,0)</f>
        <v>0</v>
      </c>
      <c r="I1496" s="7" t="str">
        <f>_xlfn.XLOOKUP(A1496,'Medical Examinations'!$A:$A,'Medical Examinations'!$H:$H,"Unknown")</f>
        <v>No</v>
      </c>
      <c r="J1496" s="7" t="str" cm="1">
        <f t="array" ref="J1496">_xlfn.IFS(C1496&lt;18.5,"Under Weight",C1496&lt;=24.9,"Normal Weight",C1496&lt;30,"Over weight",C1496&gt;=30,"Obesity")</f>
        <v>Normal Weight</v>
      </c>
      <c r="K1496" s="7" t="str" cm="1">
        <f t="array" ref="K1496">_xlfn.IFS(D1496="Null","Unknown",D1496&lt;5.7,"Normal",D1496&lt;6.5,"Prediabetes",D1496&gt;=6.5,"Diabetes")</f>
        <v>Normal</v>
      </c>
      <c r="L1496" s="7" t="str">
        <f>_xlfn.XLOOKUP(A1496,'Hospitalisation Details'!$A:$A,'Hospitalisation Details'!$J:$J,)</f>
        <v>18-Aug-1980</v>
      </c>
      <c r="M1496" s="22">
        <f>+_xlfn.XLOOKUP(A1496,'Hospitalisation Details'!$A:$A,'Hospitalisation Details'!$F:$F)</f>
        <v>6951.12</v>
      </c>
      <c r="N1496" s="7" t="str">
        <f>_xlfn.XLOOKUP(A1496,'Hospitalisation Details'!$A:$A,'Hospitalisation Details'!$G:$G)</f>
        <v>tier - 2</v>
      </c>
      <c r="O1496" s="7" t="str">
        <f>_xlfn.XLOOKUP(A1496,'Hospitalisation Details'!$A:$A,'Hospitalisation Details'!$H:$H)</f>
        <v>tier - 2</v>
      </c>
      <c r="P1496" s="7" t="str">
        <f>_xlfn.XLOOKUP(A1496,'Hospitalisation Details'!$A:$A,'Hospitalisation Details'!$I:$I)</f>
        <v>R1013</v>
      </c>
      <c r="Q1496" s="28">
        <f>_xlfn.XLOOKUP(A1496,'Hospitalisation Details'!$A:$A,'Hospitalisation Details'!$K:$K)</f>
        <v>43</v>
      </c>
    </row>
    <row r="1497" spans="1:17" x14ac:dyDescent="0.3">
      <c r="A1497" s="27" t="s">
        <v>874</v>
      </c>
      <c r="B1497" s="7" t="str">
        <f>IFERROR(_xlfn.XLOOKUP(A1497,'Customer Names'!$A$2:$A$2336,'Customer Names'!$C$2:$C$2336),"Unknown")</f>
        <v xml:space="preserve">  Chip</v>
      </c>
      <c r="C1497" s="7">
        <f>_xlfn.XLOOKUP(A1497,'Medical Examinations'!$A$2:$A$2336,'Medical Examinations'!$B$2:$B$2336,AVERAGE('Medical Examinations'!$B$2:$B$2336))</f>
        <v>39.520000000000003</v>
      </c>
      <c r="D1497" s="7">
        <f>_xlfn.XLOOKUP(A1497,'Medical Examinations'!$A$2:$A$2336,'Medical Examinations'!$C$2:$C$2336,AVERAGE('Medical Examinations'!$C$2:$C$2336))</f>
        <v>11.81</v>
      </c>
      <c r="E1497" s="7" t="str">
        <f>_xlfn.XLOOKUP(A1497,'Medical Examinations'!$A:$A,'Medical Examinations'!$D:$D,"Unknown")</f>
        <v>No</v>
      </c>
      <c r="F1497" s="7" t="str">
        <f>_xlfn.XLOOKUP(A1497,'Medical Examinations'!$A:$A,'Medical Examinations'!$E:$E,"Unknown")</f>
        <v>No</v>
      </c>
      <c r="G1497" s="7" t="str">
        <f>_xlfn.XLOOKUP(A1497,'Medical Examinations'!$A:$A,'Medical Examinations'!$F:$F,"Unknown")</f>
        <v>No</v>
      </c>
      <c r="H1497" s="43">
        <f>_xlfn.XLOOKUP(Healthcare!A1497,'Medical Examinations'!$A:$A,'Medical Examinations'!$G:$G,0)</f>
        <v>0</v>
      </c>
      <c r="I1497" s="7" t="str">
        <f>_xlfn.XLOOKUP(A1497,'Medical Examinations'!$A:$A,'Medical Examinations'!$H:$H,"Unknown")</f>
        <v>No</v>
      </c>
      <c r="J1497" s="7" t="str" cm="1">
        <f t="array" ref="J1497">_xlfn.IFS(C1497&lt;18.5,"Under Weight",C1497&lt;=24.9,"Normal Weight",C1497&lt;30,"Over weight",C1497&gt;=30,"Obesity")</f>
        <v>Obesity</v>
      </c>
      <c r="K1497" s="7" t="str" cm="1">
        <f t="array" ref="K1497">_xlfn.IFS(D1497="Null","Unknown",D1497&lt;5.7,"Normal",D1497&lt;6.5,"Prediabetes",D1497&gt;=6.5,"Diabetes")</f>
        <v>Diabetes</v>
      </c>
      <c r="L1497" s="7" t="str">
        <f>_xlfn.XLOOKUP(A1497,'Hospitalisation Details'!$A:$A,'Hospitalisation Details'!$J:$J,)</f>
        <v>15-Dec-1978</v>
      </c>
      <c r="M1497" s="22">
        <f>+_xlfn.XLOOKUP(A1497,'Hospitalisation Details'!$A:$A,'Hospitalisation Details'!$F:$F)</f>
        <v>6948.7</v>
      </c>
      <c r="N1497" s="7" t="str">
        <f>_xlfn.XLOOKUP(A1497,'Hospitalisation Details'!$A:$A,'Hospitalisation Details'!$G:$G)</f>
        <v>tier - 1</v>
      </c>
      <c r="O1497" s="7" t="str">
        <f>_xlfn.XLOOKUP(A1497,'Hospitalisation Details'!$A:$A,'Hospitalisation Details'!$H:$H)</f>
        <v>tier - 2</v>
      </c>
      <c r="P1497" s="7" t="str">
        <f>_xlfn.XLOOKUP(A1497,'Hospitalisation Details'!$A:$A,'Hospitalisation Details'!$I:$I)</f>
        <v>R1012</v>
      </c>
      <c r="Q1497" s="28">
        <f>_xlfn.XLOOKUP(A1497,'Hospitalisation Details'!$A:$A,'Hospitalisation Details'!$K:$K)</f>
        <v>45</v>
      </c>
    </row>
    <row r="1498" spans="1:17" x14ac:dyDescent="0.3">
      <c r="A1498" s="27" t="s">
        <v>873</v>
      </c>
      <c r="B1498" s="7" t="str">
        <f>IFERROR(_xlfn.XLOOKUP(A1498,'Customer Names'!$A$2:$A$2336,'Customer Names'!$C$2:$C$2336),"Unknown")</f>
        <v xml:space="preserve">  Miguel Angel Sr</v>
      </c>
      <c r="C1498" s="7">
        <f>_xlfn.XLOOKUP(A1498,'Medical Examinations'!$A$2:$A$2336,'Medical Examinations'!$B$2:$B$2336,AVERAGE('Medical Examinations'!$B$2:$B$2336))</f>
        <v>24.49</v>
      </c>
      <c r="D1498" s="7">
        <f>_xlfn.XLOOKUP(A1498,'Medical Examinations'!$A$2:$A$2336,'Medical Examinations'!$C$2:$C$2336,AVERAGE('Medical Examinations'!$C$2:$C$2336))</f>
        <v>4.67</v>
      </c>
      <c r="E1498" s="7" t="str">
        <f>_xlfn.XLOOKUP(A1498,'Medical Examinations'!$A:$A,'Medical Examinations'!$D:$D,"Unknown")</f>
        <v>No</v>
      </c>
      <c r="F1498" s="7" t="str">
        <f>_xlfn.XLOOKUP(A1498,'Medical Examinations'!$A:$A,'Medical Examinations'!$E:$E,"Unknown")</f>
        <v>No</v>
      </c>
      <c r="G1498" s="7" t="str">
        <f>_xlfn.XLOOKUP(A1498,'Medical Examinations'!$A:$A,'Medical Examinations'!$F:$F,"Unknown")</f>
        <v>No</v>
      </c>
      <c r="H1498" s="43">
        <f>_xlfn.XLOOKUP(Healthcare!A1498,'Medical Examinations'!$A:$A,'Medical Examinations'!$G:$G,0)</f>
        <v>0</v>
      </c>
      <c r="I1498" s="7" t="str">
        <f>_xlfn.XLOOKUP(A1498,'Medical Examinations'!$A:$A,'Medical Examinations'!$H:$H,"Unknown")</f>
        <v>No</v>
      </c>
      <c r="J1498" s="7" t="str" cm="1">
        <f t="array" ref="J1498">_xlfn.IFS(C1498&lt;18.5,"Under Weight",C1498&lt;=24.9,"Normal Weight",C1498&lt;30,"Over weight",C1498&gt;=30,"Obesity")</f>
        <v>Normal Weight</v>
      </c>
      <c r="K1498" s="7" t="str" cm="1">
        <f t="array" ref="K1498">_xlfn.IFS(D1498="Null","Unknown",D1498&lt;5.7,"Normal",D1498&lt;6.5,"Prediabetes",D1498&gt;=6.5,"Diabetes")</f>
        <v>Normal</v>
      </c>
      <c r="L1498" s="7" t="str">
        <f>_xlfn.XLOOKUP(A1498,'Hospitalisation Details'!$A:$A,'Hospitalisation Details'!$J:$J,)</f>
        <v>5-Oct-1980</v>
      </c>
      <c r="M1498" s="22">
        <f>+_xlfn.XLOOKUP(A1498,'Hospitalisation Details'!$A:$A,'Hospitalisation Details'!$F:$F)</f>
        <v>6940.94</v>
      </c>
      <c r="N1498" s="7" t="str">
        <f>_xlfn.XLOOKUP(A1498,'Hospitalisation Details'!$A:$A,'Hospitalisation Details'!$G:$G)</f>
        <v>tier - 2</v>
      </c>
      <c r="O1498" s="7" t="str">
        <f>_xlfn.XLOOKUP(A1498,'Hospitalisation Details'!$A:$A,'Hospitalisation Details'!$H:$H)</f>
        <v>tier - 3</v>
      </c>
      <c r="P1498" s="7" t="str">
        <f>_xlfn.XLOOKUP(A1498,'Hospitalisation Details'!$A:$A,'Hospitalisation Details'!$I:$I)</f>
        <v>R1013</v>
      </c>
      <c r="Q1498" s="28">
        <f>_xlfn.XLOOKUP(A1498,'Hospitalisation Details'!$A:$A,'Hospitalisation Details'!$K:$K)</f>
        <v>43</v>
      </c>
    </row>
    <row r="1499" spans="1:17" x14ac:dyDescent="0.3">
      <c r="A1499" s="27" t="s">
        <v>872</v>
      </c>
      <c r="B1499" s="7" t="str">
        <f>IFERROR(_xlfn.XLOOKUP(A1499,'Customer Names'!$A$2:$A$2336,'Customer Names'!$C$2:$C$2336),"Unknown")</f>
        <v xml:space="preserve">  Brian</v>
      </c>
      <c r="C1499" s="7">
        <f>_xlfn.XLOOKUP(A1499,'Medical Examinations'!$A$2:$A$2336,'Medical Examinations'!$B$2:$B$2336,AVERAGE('Medical Examinations'!$B$2:$B$2336))</f>
        <v>26.315000000000001</v>
      </c>
      <c r="D1499" s="7">
        <f>_xlfn.XLOOKUP(A1499,'Medical Examinations'!$A$2:$A$2336,'Medical Examinations'!$C$2:$C$2336,AVERAGE('Medical Examinations'!$C$2:$C$2336))</f>
        <v>6.02</v>
      </c>
      <c r="E1499" s="7" t="str">
        <f>_xlfn.XLOOKUP(A1499,'Medical Examinations'!$A:$A,'Medical Examinations'!$D:$D,"Unknown")</f>
        <v>No</v>
      </c>
      <c r="F1499" s="7" t="str">
        <f>_xlfn.XLOOKUP(A1499,'Medical Examinations'!$A:$A,'Medical Examinations'!$E:$E,"Unknown")</f>
        <v>No</v>
      </c>
      <c r="G1499" s="7" t="str">
        <f>_xlfn.XLOOKUP(A1499,'Medical Examinations'!$A:$A,'Medical Examinations'!$F:$F,"Unknown")</f>
        <v>No</v>
      </c>
      <c r="H1499" s="43">
        <f>_xlfn.XLOOKUP(Healthcare!A1499,'Medical Examinations'!$A:$A,'Medical Examinations'!$G:$G,0)</f>
        <v>0</v>
      </c>
      <c r="I1499" s="7" t="str">
        <f>_xlfn.XLOOKUP(A1499,'Medical Examinations'!$A:$A,'Medical Examinations'!$H:$H,"Unknown")</f>
        <v>No</v>
      </c>
      <c r="J1499" s="7" t="str" cm="1">
        <f t="array" ref="J1499">_xlfn.IFS(C1499&lt;18.5,"Under Weight",C1499&lt;=24.9,"Normal Weight",C1499&lt;30,"Over weight",C1499&gt;=30,"Obesity")</f>
        <v>Over weight</v>
      </c>
      <c r="K1499" s="7" t="str" cm="1">
        <f t="array" ref="K1499">_xlfn.IFS(D1499="Null","Unknown",D1499&lt;5.7,"Normal",D1499&lt;6.5,"Prediabetes",D1499&gt;=6.5,"Diabetes")</f>
        <v>Prediabetes</v>
      </c>
      <c r="L1499" s="7" t="str">
        <f>_xlfn.XLOOKUP(A1499,'Hospitalisation Details'!$A:$A,'Hospitalisation Details'!$J:$J,)</f>
        <v>30-Aug-1980</v>
      </c>
      <c r="M1499" s="22">
        <f>+_xlfn.XLOOKUP(A1499,'Hospitalisation Details'!$A:$A,'Hospitalisation Details'!$F:$F)</f>
        <v>6940.91</v>
      </c>
      <c r="N1499" s="7" t="str">
        <f>_xlfn.XLOOKUP(A1499,'Hospitalisation Details'!$A:$A,'Hospitalisation Details'!$G:$G)</f>
        <v>tier - 2</v>
      </c>
      <c r="O1499" s="7" t="str">
        <f>_xlfn.XLOOKUP(A1499,'Hospitalisation Details'!$A:$A,'Hospitalisation Details'!$H:$H)</f>
        <v>tier - 2</v>
      </c>
      <c r="P1499" s="7" t="str">
        <f>_xlfn.XLOOKUP(A1499,'Hospitalisation Details'!$A:$A,'Hospitalisation Details'!$I:$I)</f>
        <v>R1012</v>
      </c>
      <c r="Q1499" s="28">
        <f>_xlfn.XLOOKUP(A1499,'Hospitalisation Details'!$A:$A,'Hospitalisation Details'!$K:$K)</f>
        <v>43</v>
      </c>
    </row>
    <row r="1500" spans="1:17" x14ac:dyDescent="0.3">
      <c r="A1500" s="27" t="s">
        <v>871</v>
      </c>
      <c r="B1500" s="7" t="str">
        <f>IFERROR(_xlfn.XLOOKUP(A1500,'Customer Names'!$A$2:$A$2336,'Customer Names'!$C$2:$C$2336),"Unknown")</f>
        <v xml:space="preserve">  Meghan</v>
      </c>
      <c r="C1500" s="7">
        <f>_xlfn.XLOOKUP(A1500,'Medical Examinations'!$A$2:$A$2336,'Medical Examinations'!$B$2:$B$2336,AVERAGE('Medical Examinations'!$B$2:$B$2336))</f>
        <v>22.58</v>
      </c>
      <c r="D1500" s="7">
        <f>_xlfn.XLOOKUP(A1500,'Medical Examinations'!$A$2:$A$2336,'Medical Examinations'!$C$2:$C$2336,AVERAGE('Medical Examinations'!$C$2:$C$2336))</f>
        <v>7.46</v>
      </c>
      <c r="E1500" s="7" t="str">
        <f>_xlfn.XLOOKUP(A1500,'Medical Examinations'!$A:$A,'Medical Examinations'!$D:$D,"Unknown")</f>
        <v>No</v>
      </c>
      <c r="F1500" s="7" t="str">
        <f>_xlfn.XLOOKUP(A1500,'Medical Examinations'!$A:$A,'Medical Examinations'!$E:$E,"Unknown")</f>
        <v>No</v>
      </c>
      <c r="G1500" s="7" t="str">
        <f>_xlfn.XLOOKUP(A1500,'Medical Examinations'!$A:$A,'Medical Examinations'!$F:$F,"Unknown")</f>
        <v>No</v>
      </c>
      <c r="H1500" s="43">
        <f>_xlfn.XLOOKUP(Healthcare!A1500,'Medical Examinations'!$A:$A,'Medical Examinations'!$G:$G,0)</f>
        <v>0</v>
      </c>
      <c r="I1500" s="7" t="str">
        <f>_xlfn.XLOOKUP(A1500,'Medical Examinations'!$A:$A,'Medical Examinations'!$H:$H,"Unknown")</f>
        <v>No</v>
      </c>
      <c r="J1500" s="7" t="str" cm="1">
        <f t="array" ref="J1500">_xlfn.IFS(C1500&lt;18.5,"Under Weight",C1500&lt;=24.9,"Normal Weight",C1500&lt;30,"Over weight",C1500&gt;=30,"Obesity")</f>
        <v>Normal Weight</v>
      </c>
      <c r="K1500" s="7" t="str" cm="1">
        <f t="array" ref="K1500">_xlfn.IFS(D1500="Null","Unknown",D1500&lt;5.7,"Normal",D1500&lt;6.5,"Prediabetes",D1500&gt;=6.5,"Diabetes")</f>
        <v>Diabetes</v>
      </c>
      <c r="L1500" s="7" t="str">
        <f>_xlfn.XLOOKUP(A1500,'Hospitalisation Details'!$A:$A,'Hospitalisation Details'!$J:$J,)</f>
        <v>29-Nov-1978</v>
      </c>
      <c r="M1500" s="22">
        <f>+_xlfn.XLOOKUP(A1500,'Hospitalisation Details'!$A:$A,'Hospitalisation Details'!$F:$F)</f>
        <v>6938.11</v>
      </c>
      <c r="N1500" s="7" t="str">
        <f>_xlfn.XLOOKUP(A1500,'Hospitalisation Details'!$A:$A,'Hospitalisation Details'!$G:$G)</f>
        <v>tier - 2</v>
      </c>
      <c r="O1500" s="7" t="str">
        <f>_xlfn.XLOOKUP(A1500,'Hospitalisation Details'!$A:$A,'Hospitalisation Details'!$H:$H)</f>
        <v>tier - 2</v>
      </c>
      <c r="P1500" s="7" t="str">
        <f>_xlfn.XLOOKUP(A1500,'Hospitalisation Details'!$A:$A,'Hospitalisation Details'!$I:$I)</f>
        <v>R1013</v>
      </c>
      <c r="Q1500" s="28">
        <f>_xlfn.XLOOKUP(A1500,'Hospitalisation Details'!$A:$A,'Hospitalisation Details'!$K:$K)</f>
        <v>45</v>
      </c>
    </row>
    <row r="1501" spans="1:17" x14ac:dyDescent="0.3">
      <c r="A1501" s="27" t="s">
        <v>870</v>
      </c>
      <c r="B1501" s="7" t="str">
        <f>IFERROR(_xlfn.XLOOKUP(A1501,'Customer Names'!$A$2:$A$2336,'Customer Names'!$C$2:$C$2336),"Unknown")</f>
        <v xml:space="preserve">  Meredith L</v>
      </c>
      <c r="C1501" s="7">
        <f>_xlfn.XLOOKUP(A1501,'Medical Examinations'!$A$2:$A$2336,'Medical Examinations'!$B$2:$B$2336,AVERAGE('Medical Examinations'!$B$2:$B$2336))</f>
        <v>19.475000000000001</v>
      </c>
      <c r="D1501" s="7">
        <f>_xlfn.XLOOKUP(A1501,'Medical Examinations'!$A$2:$A$2336,'Medical Examinations'!$C$2:$C$2336,AVERAGE('Medical Examinations'!$C$2:$C$2336))</f>
        <v>4.74</v>
      </c>
      <c r="E1501" s="7" t="str">
        <f>_xlfn.XLOOKUP(A1501,'Medical Examinations'!$A:$A,'Medical Examinations'!$D:$D,"Unknown")</f>
        <v>No</v>
      </c>
      <c r="F1501" s="7" t="str">
        <f>_xlfn.XLOOKUP(A1501,'Medical Examinations'!$A:$A,'Medical Examinations'!$E:$E,"Unknown")</f>
        <v>No</v>
      </c>
      <c r="G1501" s="7" t="str">
        <f>_xlfn.XLOOKUP(A1501,'Medical Examinations'!$A:$A,'Medical Examinations'!$F:$F,"Unknown")</f>
        <v>No</v>
      </c>
      <c r="H1501" s="43">
        <f>_xlfn.XLOOKUP(Healthcare!A1501,'Medical Examinations'!$A:$A,'Medical Examinations'!$G:$G,0)</f>
        <v>1</v>
      </c>
      <c r="I1501" s="7" t="str">
        <f>_xlfn.XLOOKUP(A1501,'Medical Examinations'!$A:$A,'Medical Examinations'!$H:$H,"Unknown")</f>
        <v>No</v>
      </c>
      <c r="J1501" s="7" t="str" cm="1">
        <f t="array" ref="J1501">_xlfn.IFS(C1501&lt;18.5,"Under Weight",C1501&lt;=24.9,"Normal Weight",C1501&lt;30,"Over weight",C1501&gt;=30,"Obesity")</f>
        <v>Normal Weight</v>
      </c>
      <c r="K1501" s="7" t="str" cm="1">
        <f t="array" ref="K1501">_xlfn.IFS(D1501="Null","Unknown",D1501&lt;5.7,"Normal",D1501&lt;6.5,"Prediabetes",D1501&gt;=6.5,"Diabetes")</f>
        <v>Normal</v>
      </c>
      <c r="L1501" s="7" t="str">
        <f>_xlfn.XLOOKUP(A1501,'Hospitalisation Details'!$A:$A,'Hospitalisation Details'!$J:$J,)</f>
        <v>5-Sep-1984</v>
      </c>
      <c r="M1501" s="22">
        <f>+_xlfn.XLOOKUP(A1501,'Hospitalisation Details'!$A:$A,'Hospitalisation Details'!$F:$F)</f>
        <v>6933.24</v>
      </c>
      <c r="N1501" s="7" t="str">
        <f>_xlfn.XLOOKUP(A1501,'Hospitalisation Details'!$A:$A,'Hospitalisation Details'!$G:$G)</f>
        <v>tier - 2</v>
      </c>
      <c r="O1501" s="7" t="str">
        <f>_xlfn.XLOOKUP(A1501,'Hospitalisation Details'!$A:$A,'Hospitalisation Details'!$H:$H)</f>
        <v>tier - 3</v>
      </c>
      <c r="P1501" s="7" t="str">
        <f>_xlfn.XLOOKUP(A1501,'Hospitalisation Details'!$A:$A,'Hospitalisation Details'!$I:$I)</f>
        <v>R1012</v>
      </c>
      <c r="Q1501" s="28">
        <f>_xlfn.XLOOKUP(A1501,'Hospitalisation Details'!$A:$A,'Hospitalisation Details'!$K:$K)</f>
        <v>39</v>
      </c>
    </row>
    <row r="1502" spans="1:17" x14ac:dyDescent="0.3">
      <c r="A1502" s="27" t="s">
        <v>869</v>
      </c>
      <c r="B1502" s="7" t="str">
        <f>IFERROR(_xlfn.XLOOKUP(A1502,'Customer Names'!$A$2:$A$2336,'Customer Names'!$C$2:$C$2336),"Unknown")</f>
        <v xml:space="preserve">  Millicent M</v>
      </c>
      <c r="C1502" s="7">
        <f>_xlfn.XLOOKUP(A1502,'Medical Examinations'!$A$2:$A$2336,'Medical Examinations'!$B$2:$B$2336,AVERAGE('Medical Examinations'!$B$2:$B$2336))</f>
        <v>26.33</v>
      </c>
      <c r="D1502" s="7">
        <f>_xlfn.XLOOKUP(A1502,'Medical Examinations'!$A$2:$A$2336,'Medical Examinations'!$C$2:$C$2336,AVERAGE('Medical Examinations'!$C$2:$C$2336))</f>
        <v>4.79</v>
      </c>
      <c r="E1502" s="7" t="str">
        <f>_xlfn.XLOOKUP(A1502,'Medical Examinations'!$A:$A,'Medical Examinations'!$D:$D,"Unknown")</f>
        <v>No</v>
      </c>
      <c r="F1502" s="7" t="str">
        <f>_xlfn.XLOOKUP(A1502,'Medical Examinations'!$A:$A,'Medical Examinations'!$E:$E,"Unknown")</f>
        <v>No</v>
      </c>
      <c r="G1502" s="7" t="str">
        <f>_xlfn.XLOOKUP(A1502,'Medical Examinations'!$A:$A,'Medical Examinations'!$F:$F,"Unknown")</f>
        <v>No</v>
      </c>
      <c r="H1502" s="43">
        <f>_xlfn.XLOOKUP(Healthcare!A1502,'Medical Examinations'!$A:$A,'Medical Examinations'!$G:$G,0)</f>
        <v>0</v>
      </c>
      <c r="I1502" s="7" t="str">
        <f>_xlfn.XLOOKUP(A1502,'Medical Examinations'!$A:$A,'Medical Examinations'!$H:$H,"Unknown")</f>
        <v>No</v>
      </c>
      <c r="J1502" s="7" t="str" cm="1">
        <f t="array" ref="J1502">_xlfn.IFS(C1502&lt;18.5,"Under Weight",C1502&lt;=24.9,"Normal Weight",C1502&lt;30,"Over weight",C1502&gt;=30,"Obesity")</f>
        <v>Over weight</v>
      </c>
      <c r="K1502" s="7" t="str" cm="1">
        <f t="array" ref="K1502">_xlfn.IFS(D1502="Null","Unknown",D1502&lt;5.7,"Normal",D1502&lt;6.5,"Prediabetes",D1502&gt;=6.5,"Diabetes")</f>
        <v>Normal</v>
      </c>
      <c r="L1502" s="7" t="str">
        <f>_xlfn.XLOOKUP(A1502,'Hospitalisation Details'!$A:$A,'Hospitalisation Details'!$J:$J,)</f>
        <v>21-Dec-1989</v>
      </c>
      <c r="M1502" s="22">
        <f>+_xlfn.XLOOKUP(A1502,'Hospitalisation Details'!$A:$A,'Hospitalisation Details'!$F:$F)</f>
        <v>6895.19</v>
      </c>
      <c r="N1502" s="7" t="str">
        <f>_xlfn.XLOOKUP(A1502,'Hospitalisation Details'!$A:$A,'Hospitalisation Details'!$G:$G)</f>
        <v>tier - 2</v>
      </c>
      <c r="O1502" s="7" t="str">
        <f>_xlfn.XLOOKUP(A1502,'Hospitalisation Details'!$A:$A,'Hospitalisation Details'!$H:$H)</f>
        <v>tier - 3</v>
      </c>
      <c r="P1502" s="7" t="str">
        <f>_xlfn.XLOOKUP(A1502,'Hospitalisation Details'!$A:$A,'Hospitalisation Details'!$I:$I)</f>
        <v>R1024</v>
      </c>
      <c r="Q1502" s="28">
        <f>_xlfn.XLOOKUP(A1502,'Hospitalisation Details'!$A:$A,'Hospitalisation Details'!$K:$K)</f>
        <v>34</v>
      </c>
    </row>
    <row r="1503" spans="1:17" x14ac:dyDescent="0.3">
      <c r="A1503" s="27" t="s">
        <v>868</v>
      </c>
      <c r="B1503" s="7" t="str">
        <f>IFERROR(_xlfn.XLOOKUP(A1503,'Customer Names'!$A$2:$A$2336,'Customer Names'!$C$2:$C$2336),"Unknown")</f>
        <v xml:space="preserve">  Kathleen</v>
      </c>
      <c r="C1503" s="7">
        <f>_xlfn.XLOOKUP(A1503,'Medical Examinations'!$A$2:$A$2336,'Medical Examinations'!$B$2:$B$2336,AVERAGE('Medical Examinations'!$B$2:$B$2336))</f>
        <v>17.29</v>
      </c>
      <c r="D1503" s="7">
        <f>_xlfn.XLOOKUP(A1503,'Medical Examinations'!$A$2:$A$2336,'Medical Examinations'!$C$2:$C$2336,AVERAGE('Medical Examinations'!$C$2:$C$2336))</f>
        <v>5.35</v>
      </c>
      <c r="E1503" s="7" t="str">
        <f>_xlfn.XLOOKUP(A1503,'Medical Examinations'!$A:$A,'Medical Examinations'!$D:$D,"Unknown")</f>
        <v>Yes</v>
      </c>
      <c r="F1503" s="7" t="str">
        <f>_xlfn.XLOOKUP(A1503,'Medical Examinations'!$A:$A,'Medical Examinations'!$E:$E,"Unknown")</f>
        <v>No</v>
      </c>
      <c r="G1503" s="7" t="str">
        <f>_xlfn.XLOOKUP(A1503,'Medical Examinations'!$A:$A,'Medical Examinations'!$F:$F,"Unknown")</f>
        <v>No</v>
      </c>
      <c r="H1503" s="43">
        <f>_xlfn.XLOOKUP(Healthcare!A1503,'Medical Examinations'!$A:$A,'Medical Examinations'!$G:$G,0)</f>
        <v>0</v>
      </c>
      <c r="I1503" s="7" t="str">
        <f>_xlfn.XLOOKUP(A1503,'Medical Examinations'!$A:$A,'Medical Examinations'!$H:$H,"Unknown")</f>
        <v>No</v>
      </c>
      <c r="J1503" s="7" t="str" cm="1">
        <f t="array" ref="J1503">_xlfn.IFS(C1503&lt;18.5,"Under Weight",C1503&lt;=24.9,"Normal Weight",C1503&lt;30,"Over weight",C1503&gt;=30,"Obesity")</f>
        <v>Under Weight</v>
      </c>
      <c r="K1503" s="7" t="str" cm="1">
        <f t="array" ref="K1503">_xlfn.IFS(D1503="Null","Unknown",D1503&lt;5.7,"Normal",D1503&lt;6.5,"Prediabetes",D1503&gt;=6.5,"Diabetes")</f>
        <v>Normal</v>
      </c>
      <c r="L1503" s="7" t="str">
        <f>_xlfn.XLOOKUP(A1503,'Hospitalisation Details'!$A:$A,'Hospitalisation Details'!$J:$J,)</f>
        <v>10-Sep-1985</v>
      </c>
      <c r="M1503" s="22">
        <f>+_xlfn.XLOOKUP(A1503,'Hospitalisation Details'!$A:$A,'Hospitalisation Details'!$F:$F)</f>
        <v>6877.98</v>
      </c>
      <c r="N1503" s="7" t="str">
        <f>_xlfn.XLOOKUP(A1503,'Hospitalisation Details'!$A:$A,'Hospitalisation Details'!$G:$G)</f>
        <v>tier - 2</v>
      </c>
      <c r="O1503" s="7" t="str">
        <f>_xlfn.XLOOKUP(A1503,'Hospitalisation Details'!$A:$A,'Hospitalisation Details'!$H:$H)</f>
        <v>tier - 1</v>
      </c>
      <c r="P1503" s="7" t="str">
        <f>_xlfn.XLOOKUP(A1503,'Hospitalisation Details'!$A:$A,'Hospitalisation Details'!$I:$I)</f>
        <v>R1024</v>
      </c>
      <c r="Q1503" s="28">
        <f>_xlfn.XLOOKUP(A1503,'Hospitalisation Details'!$A:$A,'Hospitalisation Details'!$K:$K)</f>
        <v>38</v>
      </c>
    </row>
    <row r="1504" spans="1:17" x14ac:dyDescent="0.3">
      <c r="A1504" s="27" t="s">
        <v>867</v>
      </c>
      <c r="B1504" s="7" t="str">
        <f>IFERROR(_xlfn.XLOOKUP(A1504,'Customer Names'!$A$2:$A$2336,'Customer Names'!$C$2:$C$2336),"Unknown")</f>
        <v xml:space="preserve">  Kimberly K</v>
      </c>
      <c r="C1504" s="7">
        <f>_xlfn.XLOOKUP(A1504,'Medical Examinations'!$A$2:$A$2336,'Medical Examinations'!$B$2:$B$2336,AVERAGE('Medical Examinations'!$B$2:$B$2336))</f>
        <v>42.88</v>
      </c>
      <c r="D1504" s="7">
        <f>_xlfn.XLOOKUP(A1504,'Medical Examinations'!$A$2:$A$2336,'Medical Examinations'!$C$2:$C$2336,AVERAGE('Medical Examinations'!$C$2:$C$2336))</f>
        <v>4.87</v>
      </c>
      <c r="E1504" s="7" t="str">
        <f>_xlfn.XLOOKUP(A1504,'Medical Examinations'!$A:$A,'Medical Examinations'!$D:$D,"Unknown")</f>
        <v>No</v>
      </c>
      <c r="F1504" s="7" t="str">
        <f>_xlfn.XLOOKUP(A1504,'Medical Examinations'!$A:$A,'Medical Examinations'!$E:$E,"Unknown")</f>
        <v>Yes</v>
      </c>
      <c r="G1504" s="7" t="str">
        <f>_xlfn.XLOOKUP(A1504,'Medical Examinations'!$A:$A,'Medical Examinations'!$F:$F,"Unknown")</f>
        <v>No</v>
      </c>
      <c r="H1504" s="43">
        <f>_xlfn.XLOOKUP(Healthcare!A1504,'Medical Examinations'!$A:$A,'Medical Examinations'!$G:$G,0)</f>
        <v>1</v>
      </c>
      <c r="I1504" s="7" t="str">
        <f>_xlfn.XLOOKUP(A1504,'Medical Examinations'!$A:$A,'Medical Examinations'!$H:$H,"Unknown")</f>
        <v>No</v>
      </c>
      <c r="J1504" s="7" t="str" cm="1">
        <f t="array" ref="J1504">_xlfn.IFS(C1504&lt;18.5,"Under Weight",C1504&lt;=24.9,"Normal Weight",C1504&lt;30,"Over weight",C1504&gt;=30,"Obesity")</f>
        <v>Obesity</v>
      </c>
      <c r="K1504" s="7" t="str" cm="1">
        <f t="array" ref="K1504">_xlfn.IFS(D1504="Null","Unknown",D1504&lt;5.7,"Normal",D1504&lt;6.5,"Prediabetes",D1504&gt;=6.5,"Diabetes")</f>
        <v>Normal</v>
      </c>
      <c r="L1504" s="7" t="str">
        <f>_xlfn.XLOOKUP(A1504,'Hospitalisation Details'!$A:$A,'Hospitalisation Details'!$J:$J,)</f>
        <v>24-Dec-2004</v>
      </c>
      <c r="M1504" s="22">
        <f>+_xlfn.XLOOKUP(A1504,'Hospitalisation Details'!$A:$A,'Hospitalisation Details'!$F:$F)</f>
        <v>6876.53</v>
      </c>
      <c r="N1504" s="7" t="str">
        <f>_xlfn.XLOOKUP(A1504,'Hospitalisation Details'!$A:$A,'Hospitalisation Details'!$G:$G)</f>
        <v>tier - 2</v>
      </c>
      <c r="O1504" s="7" t="str">
        <f>_xlfn.XLOOKUP(A1504,'Hospitalisation Details'!$A:$A,'Hospitalisation Details'!$H:$H)</f>
        <v>tier - 1</v>
      </c>
      <c r="P1504" s="7" t="str">
        <f>_xlfn.XLOOKUP(A1504,'Hospitalisation Details'!$A:$A,'Hospitalisation Details'!$I:$I)</f>
        <v>R1012</v>
      </c>
      <c r="Q1504" s="28">
        <f>_xlfn.XLOOKUP(A1504,'Hospitalisation Details'!$A:$A,'Hospitalisation Details'!$K:$K)</f>
        <v>19</v>
      </c>
    </row>
    <row r="1505" spans="1:17" x14ac:dyDescent="0.3">
      <c r="A1505" s="27" t="s">
        <v>866</v>
      </c>
      <c r="B1505" s="7" t="str">
        <f>IFERROR(_xlfn.XLOOKUP(A1505,'Customer Names'!$A$2:$A$2336,'Customer Names'!$C$2:$C$2336),"Unknown")</f>
        <v xml:space="preserve">  Justin C</v>
      </c>
      <c r="C1505" s="7">
        <f>_xlfn.XLOOKUP(A1505,'Medical Examinations'!$A$2:$A$2336,'Medical Examinations'!$B$2:$B$2336,AVERAGE('Medical Examinations'!$B$2:$B$2336))</f>
        <v>32.200000000000003</v>
      </c>
      <c r="D1505" s="7">
        <f>_xlfn.XLOOKUP(A1505,'Medical Examinations'!$A$2:$A$2336,'Medical Examinations'!$C$2:$C$2336,AVERAGE('Medical Examinations'!$C$2:$C$2336))</f>
        <v>10.09</v>
      </c>
      <c r="E1505" s="7" t="str">
        <f>_xlfn.XLOOKUP(A1505,'Medical Examinations'!$A:$A,'Medical Examinations'!$D:$D,"Unknown")</f>
        <v>Yes</v>
      </c>
      <c r="F1505" s="7" t="str">
        <f>_xlfn.XLOOKUP(A1505,'Medical Examinations'!$A:$A,'Medical Examinations'!$E:$E,"Unknown")</f>
        <v>No</v>
      </c>
      <c r="G1505" s="7" t="str">
        <f>_xlfn.XLOOKUP(A1505,'Medical Examinations'!$A:$A,'Medical Examinations'!$F:$F,"Unknown")</f>
        <v>No</v>
      </c>
      <c r="H1505" s="43">
        <f>_xlfn.XLOOKUP(Healthcare!A1505,'Medical Examinations'!$A:$A,'Medical Examinations'!$G:$G,0)</f>
        <v>0</v>
      </c>
      <c r="I1505" s="7" t="str">
        <f>_xlfn.XLOOKUP(A1505,'Medical Examinations'!$A:$A,'Medical Examinations'!$H:$H,"Unknown")</f>
        <v>No</v>
      </c>
      <c r="J1505" s="7" t="str" cm="1">
        <f t="array" ref="J1505">_xlfn.IFS(C1505&lt;18.5,"Under Weight",C1505&lt;=24.9,"Normal Weight",C1505&lt;30,"Over weight",C1505&gt;=30,"Obesity")</f>
        <v>Obesity</v>
      </c>
      <c r="K1505" s="7" t="str" cm="1">
        <f t="array" ref="K1505">_xlfn.IFS(D1505="Null","Unknown",D1505&lt;5.7,"Normal",D1505&lt;6.5,"Prediabetes",D1505&gt;=6.5,"Diabetes")</f>
        <v>Diabetes</v>
      </c>
      <c r="L1505" s="7" t="str">
        <f>_xlfn.XLOOKUP(A1505,'Hospitalisation Details'!$A:$A,'Hospitalisation Details'!$J:$J,)</f>
        <v>23-Jun-1981</v>
      </c>
      <c r="M1505" s="22">
        <f>+_xlfn.XLOOKUP(A1505,'Hospitalisation Details'!$A:$A,'Hospitalisation Details'!$F:$F)</f>
        <v>6875.96</v>
      </c>
      <c r="N1505" s="7" t="str">
        <f>_xlfn.XLOOKUP(A1505,'Hospitalisation Details'!$A:$A,'Hospitalisation Details'!$G:$G)</f>
        <v>tier - 2</v>
      </c>
      <c r="O1505" s="7" t="str">
        <f>_xlfn.XLOOKUP(A1505,'Hospitalisation Details'!$A:$A,'Hospitalisation Details'!$H:$H)</f>
        <v>tier - 2</v>
      </c>
      <c r="P1505" s="7" t="str">
        <f>_xlfn.XLOOKUP(A1505,'Hospitalisation Details'!$A:$A,'Hospitalisation Details'!$I:$I)</f>
        <v>R1011</v>
      </c>
      <c r="Q1505" s="28">
        <f>_xlfn.XLOOKUP(A1505,'Hospitalisation Details'!$A:$A,'Hospitalisation Details'!$K:$K)</f>
        <v>42</v>
      </c>
    </row>
    <row r="1506" spans="1:17" x14ac:dyDescent="0.3">
      <c r="A1506" s="27" t="s">
        <v>865</v>
      </c>
      <c r="B1506" s="7" t="str">
        <f>IFERROR(_xlfn.XLOOKUP(A1506,'Customer Names'!$A$2:$A$2336,'Customer Names'!$C$2:$C$2336),"Unknown")</f>
        <v xml:space="preserve">  Tristan P</v>
      </c>
      <c r="C1506" s="7">
        <f>_xlfn.XLOOKUP(A1506,'Medical Examinations'!$A$2:$A$2336,'Medical Examinations'!$B$2:$B$2336,AVERAGE('Medical Examinations'!$B$2:$B$2336))</f>
        <v>18.75</v>
      </c>
      <c r="D1506" s="7">
        <f>_xlfn.XLOOKUP(A1506,'Medical Examinations'!$A$2:$A$2336,'Medical Examinations'!$C$2:$C$2336,AVERAGE('Medical Examinations'!$C$2:$C$2336))</f>
        <v>5.47</v>
      </c>
      <c r="E1506" s="7" t="str">
        <f>_xlfn.XLOOKUP(A1506,'Medical Examinations'!$A:$A,'Medical Examinations'!$D:$D,"Unknown")</f>
        <v>Yes</v>
      </c>
      <c r="F1506" s="7" t="str">
        <f>_xlfn.XLOOKUP(A1506,'Medical Examinations'!$A:$A,'Medical Examinations'!$E:$E,"Unknown")</f>
        <v>No</v>
      </c>
      <c r="G1506" s="7" t="str">
        <f>_xlfn.XLOOKUP(A1506,'Medical Examinations'!$A:$A,'Medical Examinations'!$F:$F,"Unknown")</f>
        <v>Yes</v>
      </c>
      <c r="H1506" s="43">
        <f>_xlfn.XLOOKUP(Healthcare!A1506,'Medical Examinations'!$A:$A,'Medical Examinations'!$G:$G,0)</f>
        <v>1</v>
      </c>
      <c r="I1506" s="7" t="str">
        <f>_xlfn.XLOOKUP(A1506,'Medical Examinations'!$A:$A,'Medical Examinations'!$H:$H,"Unknown")</f>
        <v>No</v>
      </c>
      <c r="J1506" s="7" t="str" cm="1">
        <f t="array" ref="J1506">_xlfn.IFS(C1506&lt;18.5,"Under Weight",C1506&lt;=24.9,"Normal Weight",C1506&lt;30,"Over weight",C1506&gt;=30,"Obesity")</f>
        <v>Normal Weight</v>
      </c>
      <c r="K1506" s="7" t="str" cm="1">
        <f t="array" ref="K1506">_xlfn.IFS(D1506="Null","Unknown",D1506&lt;5.7,"Normal",D1506&lt;6.5,"Prediabetes",D1506&gt;=6.5,"Diabetes")</f>
        <v>Normal</v>
      </c>
      <c r="L1506" s="7" t="str">
        <f>_xlfn.XLOOKUP(A1506,'Hospitalisation Details'!$A:$A,'Hospitalisation Details'!$J:$J,)</f>
        <v>23-Oct-1969</v>
      </c>
      <c r="M1506" s="22">
        <f>+_xlfn.XLOOKUP(A1506,'Hospitalisation Details'!$A:$A,'Hospitalisation Details'!$F:$F)</f>
        <v>6868.39</v>
      </c>
      <c r="N1506" s="7" t="str">
        <f>_xlfn.XLOOKUP(A1506,'Hospitalisation Details'!$A:$A,'Hospitalisation Details'!$G:$G)</f>
        <v>tier - 2</v>
      </c>
      <c r="O1506" s="7" t="str">
        <f>_xlfn.XLOOKUP(A1506,'Hospitalisation Details'!$A:$A,'Hospitalisation Details'!$H:$H)</f>
        <v>tier - 2</v>
      </c>
      <c r="P1506" s="7" t="str">
        <f>_xlfn.XLOOKUP(A1506,'Hospitalisation Details'!$A:$A,'Hospitalisation Details'!$I:$I)</f>
        <v>R1013</v>
      </c>
      <c r="Q1506" s="28">
        <f>_xlfn.XLOOKUP(A1506,'Hospitalisation Details'!$A:$A,'Hospitalisation Details'!$K:$K)</f>
        <v>54</v>
      </c>
    </row>
    <row r="1507" spans="1:17" x14ac:dyDescent="0.3">
      <c r="A1507" s="27" t="s">
        <v>864</v>
      </c>
      <c r="B1507" s="7" t="str">
        <f>IFERROR(_xlfn.XLOOKUP(A1507,'Customer Names'!$A$2:$A$2336,'Customer Names'!$C$2:$C$2336),"Unknown")</f>
        <v xml:space="preserve">  Traci A</v>
      </c>
      <c r="C1507" s="7">
        <f>_xlfn.XLOOKUP(A1507,'Medical Examinations'!$A$2:$A$2336,'Medical Examinations'!$B$2:$B$2336,AVERAGE('Medical Examinations'!$B$2:$B$2336))</f>
        <v>22.36</v>
      </c>
      <c r="D1507" s="7">
        <f>_xlfn.XLOOKUP(A1507,'Medical Examinations'!$A$2:$A$2336,'Medical Examinations'!$C$2:$C$2336,AVERAGE('Medical Examinations'!$C$2:$C$2336))</f>
        <v>8.6</v>
      </c>
      <c r="E1507" s="7" t="str">
        <f>_xlfn.XLOOKUP(A1507,'Medical Examinations'!$A:$A,'Medical Examinations'!$D:$D,"Unknown")</f>
        <v>No</v>
      </c>
      <c r="F1507" s="7" t="str">
        <f>_xlfn.XLOOKUP(A1507,'Medical Examinations'!$A:$A,'Medical Examinations'!$E:$E,"Unknown")</f>
        <v>No</v>
      </c>
      <c r="G1507" s="7" t="str">
        <f>_xlfn.XLOOKUP(A1507,'Medical Examinations'!$A:$A,'Medical Examinations'!$F:$F,"Unknown")</f>
        <v>No</v>
      </c>
      <c r="H1507" s="43">
        <f>_xlfn.XLOOKUP(Healthcare!A1507,'Medical Examinations'!$A:$A,'Medical Examinations'!$G:$G,0)</f>
        <v>0</v>
      </c>
      <c r="I1507" s="7" t="str">
        <f>_xlfn.XLOOKUP(A1507,'Medical Examinations'!$A:$A,'Medical Examinations'!$H:$H,"Unknown")</f>
        <v>No</v>
      </c>
      <c r="J1507" s="7" t="str" cm="1">
        <f t="array" ref="J1507">_xlfn.IFS(C1507&lt;18.5,"Under Weight",C1507&lt;=24.9,"Normal Weight",C1507&lt;30,"Over weight",C1507&gt;=30,"Obesity")</f>
        <v>Normal Weight</v>
      </c>
      <c r="K1507" s="7" t="str" cm="1">
        <f t="array" ref="K1507">_xlfn.IFS(D1507="Null","Unknown",D1507&lt;5.7,"Normal",D1507&lt;6.5,"Prediabetes",D1507&gt;=6.5,"Diabetes")</f>
        <v>Diabetes</v>
      </c>
      <c r="L1507" s="7" t="str">
        <f>_xlfn.XLOOKUP(A1507,'Hospitalisation Details'!$A:$A,'Hospitalisation Details'!$J:$J,)</f>
        <v>5-Aug-1978</v>
      </c>
      <c r="M1507" s="22">
        <f>+_xlfn.XLOOKUP(A1507,'Hospitalisation Details'!$A:$A,'Hospitalisation Details'!$F:$F)</f>
        <v>6863.49</v>
      </c>
      <c r="N1507" s="7" t="str">
        <f>_xlfn.XLOOKUP(A1507,'Hospitalisation Details'!$A:$A,'Hospitalisation Details'!$G:$G)</f>
        <v>tier - 2</v>
      </c>
      <c r="O1507" s="7" t="str">
        <f>_xlfn.XLOOKUP(A1507,'Hospitalisation Details'!$A:$A,'Hospitalisation Details'!$H:$H)</f>
        <v>tier - 1</v>
      </c>
      <c r="P1507" s="7" t="str">
        <f>_xlfn.XLOOKUP(A1507,'Hospitalisation Details'!$A:$A,'Hospitalisation Details'!$I:$I)</f>
        <v>R1013</v>
      </c>
      <c r="Q1507" s="28">
        <f>_xlfn.XLOOKUP(A1507,'Hospitalisation Details'!$A:$A,'Hospitalisation Details'!$K:$K)</f>
        <v>45</v>
      </c>
    </row>
    <row r="1508" spans="1:17" x14ac:dyDescent="0.3">
      <c r="A1508" s="27" t="s">
        <v>863</v>
      </c>
      <c r="B1508" s="7" t="str">
        <f>IFERROR(_xlfn.XLOOKUP(A1508,'Customer Names'!$A$2:$A$2336,'Customer Names'!$C$2:$C$2336),"Unknown")</f>
        <v xml:space="preserve">  Justin P</v>
      </c>
      <c r="C1508" s="7">
        <f>_xlfn.XLOOKUP(A1508,'Medical Examinations'!$A$2:$A$2336,'Medical Examinations'!$B$2:$B$2336,AVERAGE('Medical Examinations'!$B$2:$B$2336))</f>
        <v>23.94</v>
      </c>
      <c r="D1508" s="7">
        <f>_xlfn.XLOOKUP(A1508,'Medical Examinations'!$A$2:$A$2336,'Medical Examinations'!$C$2:$C$2336,AVERAGE('Medical Examinations'!$C$2:$C$2336))</f>
        <v>10.74</v>
      </c>
      <c r="E1508" s="7" t="str">
        <f>_xlfn.XLOOKUP(A1508,'Medical Examinations'!$A:$A,'Medical Examinations'!$D:$D,"Unknown")</f>
        <v>Yes</v>
      </c>
      <c r="F1508" s="7" t="str">
        <f>_xlfn.XLOOKUP(A1508,'Medical Examinations'!$A:$A,'Medical Examinations'!$E:$E,"Unknown")</f>
        <v>No</v>
      </c>
      <c r="G1508" s="7" t="str">
        <f>_xlfn.XLOOKUP(A1508,'Medical Examinations'!$A:$A,'Medical Examinations'!$F:$F,"Unknown")</f>
        <v>No</v>
      </c>
      <c r="H1508" s="43">
        <f>_xlfn.XLOOKUP(Healthcare!A1508,'Medical Examinations'!$A:$A,'Medical Examinations'!$G:$G,0)</f>
        <v>0</v>
      </c>
      <c r="I1508" s="7" t="str">
        <f>_xlfn.XLOOKUP(A1508,'Medical Examinations'!$A:$A,'Medical Examinations'!$H:$H,"Unknown")</f>
        <v>No</v>
      </c>
      <c r="J1508" s="7" t="str" cm="1">
        <f t="array" ref="J1508">_xlfn.IFS(C1508&lt;18.5,"Under Weight",C1508&lt;=24.9,"Normal Weight",C1508&lt;30,"Over weight",C1508&gt;=30,"Obesity")</f>
        <v>Normal Weight</v>
      </c>
      <c r="K1508" s="7" t="str" cm="1">
        <f t="array" ref="K1508">_xlfn.IFS(D1508="Null","Unknown",D1508&lt;5.7,"Normal",D1508&lt;6.5,"Prediabetes",D1508&gt;=6.5,"Diabetes")</f>
        <v>Diabetes</v>
      </c>
      <c r="L1508" s="7" t="str">
        <f>_xlfn.XLOOKUP(A1508,'Hospitalisation Details'!$A:$A,'Hospitalisation Details'!$J:$J,)</f>
        <v>19-Jun-1981</v>
      </c>
      <c r="M1508" s="22">
        <f>+_xlfn.XLOOKUP(A1508,'Hospitalisation Details'!$A:$A,'Hospitalisation Details'!$F:$F)</f>
        <v>6858.48</v>
      </c>
      <c r="N1508" s="7" t="str">
        <f>_xlfn.XLOOKUP(A1508,'Hospitalisation Details'!$A:$A,'Hospitalisation Details'!$G:$G)</f>
        <v>tier - 2</v>
      </c>
      <c r="O1508" s="7" t="str">
        <f>_xlfn.XLOOKUP(A1508,'Hospitalisation Details'!$A:$A,'Hospitalisation Details'!$H:$H)</f>
        <v>tier - 2</v>
      </c>
      <c r="P1508" s="7" t="str">
        <f>_xlfn.XLOOKUP(A1508,'Hospitalisation Details'!$A:$A,'Hospitalisation Details'!$I:$I)</f>
        <v>R1019</v>
      </c>
      <c r="Q1508" s="28">
        <f>_xlfn.XLOOKUP(A1508,'Hospitalisation Details'!$A:$A,'Hospitalisation Details'!$K:$K)</f>
        <v>42</v>
      </c>
    </row>
    <row r="1509" spans="1:17" x14ac:dyDescent="0.3">
      <c r="A1509" s="27" t="s">
        <v>862</v>
      </c>
      <c r="B1509" s="7" t="str">
        <f>IFERROR(_xlfn.XLOOKUP(A1509,'Customer Names'!$A$2:$A$2336,'Customer Names'!$C$2:$C$2336),"Unknown")</f>
        <v xml:space="preserve">  Logan M</v>
      </c>
      <c r="C1509" s="7">
        <f>_xlfn.XLOOKUP(A1509,'Medical Examinations'!$A$2:$A$2336,'Medical Examinations'!$B$2:$B$2336,AVERAGE('Medical Examinations'!$B$2:$B$2336))</f>
        <v>30.1</v>
      </c>
      <c r="D1509" s="7">
        <f>_xlfn.XLOOKUP(A1509,'Medical Examinations'!$A$2:$A$2336,'Medical Examinations'!$C$2:$C$2336,AVERAGE('Medical Examinations'!$C$2:$C$2336))</f>
        <v>4.3899999999999997</v>
      </c>
      <c r="E1509" s="7" t="str">
        <f>_xlfn.XLOOKUP(A1509,'Medical Examinations'!$A:$A,'Medical Examinations'!$D:$D,"Unknown")</f>
        <v>No</v>
      </c>
      <c r="F1509" s="7" t="str">
        <f>_xlfn.XLOOKUP(A1509,'Medical Examinations'!$A:$A,'Medical Examinations'!$E:$E,"Unknown")</f>
        <v>No</v>
      </c>
      <c r="G1509" s="7" t="str">
        <f>_xlfn.XLOOKUP(A1509,'Medical Examinations'!$A:$A,'Medical Examinations'!$F:$F,"Unknown")</f>
        <v>Yes</v>
      </c>
      <c r="H1509" s="43">
        <f>_xlfn.XLOOKUP(Healthcare!A1509,'Medical Examinations'!$A:$A,'Medical Examinations'!$G:$G,0)</f>
        <v>1</v>
      </c>
      <c r="I1509" s="7" t="str">
        <f>_xlfn.XLOOKUP(A1509,'Medical Examinations'!$A:$A,'Medical Examinations'!$H:$H,"Unknown")</f>
        <v>No</v>
      </c>
      <c r="J1509" s="7" t="str" cm="1">
        <f t="array" ref="J1509">_xlfn.IFS(C1509&lt;18.5,"Under Weight",C1509&lt;=24.9,"Normal Weight",C1509&lt;30,"Over weight",C1509&gt;=30,"Obesity")</f>
        <v>Obesity</v>
      </c>
      <c r="K1509" s="7" t="str" cm="1">
        <f t="array" ref="K1509">_xlfn.IFS(D1509="Null","Unknown",D1509&lt;5.7,"Normal",D1509&lt;6.5,"Prediabetes",D1509&gt;=6.5,"Diabetes")</f>
        <v>Normal</v>
      </c>
      <c r="L1509" s="7" t="str">
        <f>_xlfn.XLOOKUP(A1509,'Hospitalisation Details'!$A:$A,'Hospitalisation Details'!$J:$J,)</f>
        <v>4-Nov-1979</v>
      </c>
      <c r="M1509" s="22">
        <f>+_xlfn.XLOOKUP(A1509,'Hospitalisation Details'!$A:$A,'Hospitalisation Details'!$F:$F)</f>
        <v>6849.03</v>
      </c>
      <c r="N1509" s="7" t="str">
        <f>_xlfn.XLOOKUP(A1509,'Hospitalisation Details'!$A:$A,'Hospitalisation Details'!$G:$G)</f>
        <v>tier - 2</v>
      </c>
      <c r="O1509" s="7" t="str">
        <f>_xlfn.XLOOKUP(A1509,'Hospitalisation Details'!$A:$A,'Hospitalisation Details'!$H:$H)</f>
        <v>tier - 2</v>
      </c>
      <c r="P1509" s="7" t="str">
        <f>_xlfn.XLOOKUP(A1509,'Hospitalisation Details'!$A:$A,'Hospitalisation Details'!$I:$I)</f>
        <v>R1011</v>
      </c>
      <c r="Q1509" s="28">
        <f>_xlfn.XLOOKUP(A1509,'Hospitalisation Details'!$A:$A,'Hospitalisation Details'!$K:$K)</f>
        <v>44</v>
      </c>
    </row>
    <row r="1510" spans="1:17" x14ac:dyDescent="0.3">
      <c r="A1510" s="27" t="s">
        <v>861</v>
      </c>
      <c r="B1510" s="7" t="str">
        <f>IFERROR(_xlfn.XLOOKUP(A1510,'Customer Names'!$A$2:$A$2336,'Customer Names'!$C$2:$C$2336),"Unknown")</f>
        <v xml:space="preserve">  Sebastien</v>
      </c>
      <c r="C1510" s="7">
        <f>_xlfn.XLOOKUP(A1510,'Medical Examinations'!$A$2:$A$2336,'Medical Examinations'!$B$2:$B$2336,AVERAGE('Medical Examinations'!$B$2:$B$2336))</f>
        <v>21.93</v>
      </c>
      <c r="D1510" s="7">
        <f>_xlfn.XLOOKUP(A1510,'Medical Examinations'!$A$2:$A$2336,'Medical Examinations'!$C$2:$C$2336,AVERAGE('Medical Examinations'!$C$2:$C$2336))</f>
        <v>6.3</v>
      </c>
      <c r="E1510" s="7" t="str">
        <f>_xlfn.XLOOKUP(A1510,'Medical Examinations'!$A:$A,'Medical Examinations'!$D:$D,"Unknown")</f>
        <v>No</v>
      </c>
      <c r="F1510" s="7" t="str">
        <f>_xlfn.XLOOKUP(A1510,'Medical Examinations'!$A:$A,'Medical Examinations'!$E:$E,"Unknown")</f>
        <v>No</v>
      </c>
      <c r="G1510" s="7" t="str">
        <f>_xlfn.XLOOKUP(A1510,'Medical Examinations'!$A:$A,'Medical Examinations'!$F:$F,"Unknown")</f>
        <v>No</v>
      </c>
      <c r="H1510" s="43">
        <f>_xlfn.XLOOKUP(Healthcare!A1510,'Medical Examinations'!$A:$A,'Medical Examinations'!$G:$G,0)</f>
        <v>0</v>
      </c>
      <c r="I1510" s="7" t="str">
        <f>_xlfn.XLOOKUP(A1510,'Medical Examinations'!$A:$A,'Medical Examinations'!$H:$H,"Unknown")</f>
        <v>No</v>
      </c>
      <c r="J1510" s="7" t="str" cm="1">
        <f t="array" ref="J1510">_xlfn.IFS(C1510&lt;18.5,"Under Weight",C1510&lt;=24.9,"Normal Weight",C1510&lt;30,"Over weight",C1510&gt;=30,"Obesity")</f>
        <v>Normal Weight</v>
      </c>
      <c r="K1510" s="7" t="str" cm="1">
        <f t="array" ref="K1510">_xlfn.IFS(D1510="Null","Unknown",D1510&lt;5.7,"Normal",D1510&lt;6.5,"Prediabetes",D1510&gt;=6.5,"Diabetes")</f>
        <v>Prediabetes</v>
      </c>
      <c r="L1510" s="7" t="str">
        <f>_xlfn.XLOOKUP(A1510,'Hospitalisation Details'!$A:$A,'Hospitalisation Details'!$J:$J,)</f>
        <v>15-Jun-1977</v>
      </c>
      <c r="M1510" s="22">
        <f>+_xlfn.XLOOKUP(A1510,'Hospitalisation Details'!$A:$A,'Hospitalisation Details'!$F:$F)</f>
        <v>6843.17</v>
      </c>
      <c r="N1510" s="7" t="str">
        <f>_xlfn.XLOOKUP(A1510,'Hospitalisation Details'!$A:$A,'Hospitalisation Details'!$G:$G)</f>
        <v>tier - 2</v>
      </c>
      <c r="O1510" s="7" t="str">
        <f>_xlfn.XLOOKUP(A1510,'Hospitalisation Details'!$A:$A,'Hospitalisation Details'!$H:$H)</f>
        <v>tier - 1</v>
      </c>
      <c r="P1510" s="7" t="str">
        <f>_xlfn.XLOOKUP(A1510,'Hospitalisation Details'!$A:$A,'Hospitalisation Details'!$I:$I)</f>
        <v>R1013</v>
      </c>
      <c r="Q1510" s="28">
        <f>_xlfn.XLOOKUP(A1510,'Hospitalisation Details'!$A:$A,'Hospitalisation Details'!$K:$K)</f>
        <v>46</v>
      </c>
    </row>
    <row r="1511" spans="1:17" x14ac:dyDescent="0.3">
      <c r="A1511" s="27" t="s">
        <v>860</v>
      </c>
      <c r="B1511" s="7" t="str">
        <f>IFERROR(_xlfn.XLOOKUP(A1511,'Customer Names'!$A$2:$A$2336,'Customer Names'!$C$2:$C$2336),"Unknown")</f>
        <v xml:space="preserve">  Tiffany A</v>
      </c>
      <c r="C1511" s="7">
        <f>_xlfn.XLOOKUP(A1511,'Medical Examinations'!$A$2:$A$2336,'Medical Examinations'!$B$2:$B$2336,AVERAGE('Medical Examinations'!$B$2:$B$2336))</f>
        <v>39.75</v>
      </c>
      <c r="D1511" s="7">
        <f>_xlfn.XLOOKUP(A1511,'Medical Examinations'!$A$2:$A$2336,'Medical Examinations'!$C$2:$C$2336,AVERAGE('Medical Examinations'!$C$2:$C$2336))</f>
        <v>5.41</v>
      </c>
      <c r="E1511" s="7" t="str">
        <f>_xlfn.XLOOKUP(A1511,'Medical Examinations'!$A:$A,'Medical Examinations'!$D:$D,"Unknown")</f>
        <v>No</v>
      </c>
      <c r="F1511" s="7" t="str">
        <f>_xlfn.XLOOKUP(A1511,'Medical Examinations'!$A:$A,'Medical Examinations'!$E:$E,"Unknown")</f>
        <v>Yes</v>
      </c>
      <c r="G1511" s="7" t="str">
        <f>_xlfn.XLOOKUP(A1511,'Medical Examinations'!$A:$A,'Medical Examinations'!$F:$F,"Unknown")</f>
        <v>No</v>
      </c>
      <c r="H1511" s="43">
        <f>_xlfn.XLOOKUP(Healthcare!A1511,'Medical Examinations'!$A:$A,'Medical Examinations'!$G:$G,0)</f>
        <v>1</v>
      </c>
      <c r="I1511" s="7" t="str">
        <f>_xlfn.XLOOKUP(A1511,'Medical Examinations'!$A:$A,'Medical Examinations'!$H:$H,"Unknown")</f>
        <v>No</v>
      </c>
      <c r="J1511" s="7" t="str" cm="1">
        <f t="array" ref="J1511">_xlfn.IFS(C1511&lt;18.5,"Under Weight",C1511&lt;=24.9,"Normal Weight",C1511&lt;30,"Over weight",C1511&gt;=30,"Obesity")</f>
        <v>Obesity</v>
      </c>
      <c r="K1511" s="7" t="str" cm="1">
        <f t="array" ref="K1511">_xlfn.IFS(D1511="Null","Unknown",D1511&lt;5.7,"Normal",D1511&lt;6.5,"Prediabetes",D1511&gt;=6.5,"Diabetes")</f>
        <v>Normal</v>
      </c>
      <c r="L1511" s="7" t="str">
        <f>_xlfn.XLOOKUP(A1511,'Hospitalisation Details'!$A:$A,'Hospitalisation Details'!$J:$J,)</f>
        <v>30-Nov-2000</v>
      </c>
      <c r="M1511" s="22">
        <f>+_xlfn.XLOOKUP(A1511,'Hospitalisation Details'!$A:$A,'Hospitalisation Details'!$F:$F)</f>
        <v>6842.28</v>
      </c>
      <c r="N1511" s="7" t="str">
        <f>_xlfn.XLOOKUP(A1511,'Hospitalisation Details'!$A:$A,'Hospitalisation Details'!$G:$G)</f>
        <v>tier - 2</v>
      </c>
      <c r="O1511" s="7" t="str">
        <f>_xlfn.XLOOKUP(A1511,'Hospitalisation Details'!$A:$A,'Hospitalisation Details'!$H:$H)</f>
        <v>tier - 1</v>
      </c>
      <c r="P1511" s="7" t="str">
        <f>_xlfn.XLOOKUP(A1511,'Hospitalisation Details'!$A:$A,'Hospitalisation Details'!$I:$I)</f>
        <v>R1012</v>
      </c>
      <c r="Q1511" s="28">
        <f>_xlfn.XLOOKUP(A1511,'Hospitalisation Details'!$A:$A,'Hospitalisation Details'!$K:$K)</f>
        <v>23</v>
      </c>
    </row>
    <row r="1512" spans="1:17" x14ac:dyDescent="0.3">
      <c r="A1512" s="27" t="s">
        <v>859</v>
      </c>
      <c r="B1512" s="7" t="str">
        <f>IFERROR(_xlfn.XLOOKUP(A1512,'Customer Names'!$A$2:$A$2336,'Customer Names'!$C$2:$C$2336),"Unknown")</f>
        <v xml:space="preserve">  Matthew</v>
      </c>
      <c r="C1512" s="7">
        <f>_xlfn.XLOOKUP(A1512,'Medical Examinations'!$A$2:$A$2336,'Medical Examinations'!$B$2:$B$2336,AVERAGE('Medical Examinations'!$B$2:$B$2336))</f>
        <v>26.03</v>
      </c>
      <c r="D1512" s="7">
        <f>_xlfn.XLOOKUP(A1512,'Medical Examinations'!$A$2:$A$2336,'Medical Examinations'!$C$2:$C$2336,AVERAGE('Medical Examinations'!$C$2:$C$2336))</f>
        <v>4.47</v>
      </c>
      <c r="E1512" s="7" t="str">
        <f>_xlfn.XLOOKUP(A1512,'Medical Examinations'!$A:$A,'Medical Examinations'!$D:$D,"Unknown")</f>
        <v>No</v>
      </c>
      <c r="F1512" s="7" t="str">
        <f>_xlfn.XLOOKUP(A1512,'Medical Examinations'!$A:$A,'Medical Examinations'!$E:$E,"Unknown")</f>
        <v>No</v>
      </c>
      <c r="G1512" s="7" t="str">
        <f>_xlfn.XLOOKUP(A1512,'Medical Examinations'!$A:$A,'Medical Examinations'!$F:$F,"Unknown")</f>
        <v>Yes</v>
      </c>
      <c r="H1512" s="43">
        <f>_xlfn.XLOOKUP(Healthcare!A1512,'Medical Examinations'!$A:$A,'Medical Examinations'!$G:$G,0)</f>
        <v>1</v>
      </c>
      <c r="I1512" s="7" t="str">
        <f>_xlfn.XLOOKUP(A1512,'Medical Examinations'!$A:$A,'Medical Examinations'!$H:$H,"Unknown")</f>
        <v>No</v>
      </c>
      <c r="J1512" s="7" t="str" cm="1">
        <f t="array" ref="J1512">_xlfn.IFS(C1512&lt;18.5,"Under Weight",C1512&lt;=24.9,"Normal Weight",C1512&lt;30,"Over weight",C1512&gt;=30,"Obesity")</f>
        <v>Over weight</v>
      </c>
      <c r="K1512" s="7" t="str" cm="1">
        <f t="array" ref="K1512">_xlfn.IFS(D1512="Null","Unknown",D1512&lt;5.7,"Normal",D1512&lt;6.5,"Prediabetes",D1512&gt;=6.5,"Diabetes")</f>
        <v>Normal</v>
      </c>
      <c r="L1512" s="7" t="str">
        <f>_xlfn.XLOOKUP(A1512,'Hospitalisation Details'!$A:$A,'Hospitalisation Details'!$J:$J,)</f>
        <v>15-Jul-1979</v>
      </c>
      <c r="M1512" s="22">
        <f>+_xlfn.XLOOKUP(A1512,'Hospitalisation Details'!$A:$A,'Hospitalisation Details'!$F:$F)</f>
        <v>6837.37</v>
      </c>
      <c r="N1512" s="7" t="str">
        <f>_xlfn.XLOOKUP(A1512,'Hospitalisation Details'!$A:$A,'Hospitalisation Details'!$G:$G)</f>
        <v>tier - 3</v>
      </c>
      <c r="O1512" s="7" t="str">
        <f>_xlfn.XLOOKUP(A1512,'Hospitalisation Details'!$A:$A,'Hospitalisation Details'!$H:$H)</f>
        <v>tier - 1</v>
      </c>
      <c r="P1512" s="7" t="str">
        <f>_xlfn.XLOOKUP(A1512,'Hospitalisation Details'!$A:$A,'Hospitalisation Details'!$I:$I)</f>
        <v>R1016</v>
      </c>
      <c r="Q1512" s="28">
        <f>_xlfn.XLOOKUP(A1512,'Hospitalisation Details'!$A:$A,'Hospitalisation Details'!$K:$K)</f>
        <v>44</v>
      </c>
    </row>
    <row r="1513" spans="1:17" x14ac:dyDescent="0.3">
      <c r="A1513" s="27" t="s">
        <v>858</v>
      </c>
      <c r="B1513" s="7" t="str">
        <f>IFERROR(_xlfn.XLOOKUP(A1513,'Customer Names'!$A$2:$A$2336,'Customer Names'!$C$2:$C$2336),"Unknown")</f>
        <v xml:space="preserve">  Luke</v>
      </c>
      <c r="C1513" s="7">
        <f>_xlfn.XLOOKUP(A1513,'Medical Examinations'!$A$2:$A$2336,'Medical Examinations'!$B$2:$B$2336,AVERAGE('Medical Examinations'!$B$2:$B$2336))</f>
        <v>34.51</v>
      </c>
      <c r="D1513" s="7">
        <f>_xlfn.XLOOKUP(A1513,'Medical Examinations'!$A$2:$A$2336,'Medical Examinations'!$C$2:$C$2336,AVERAGE('Medical Examinations'!$C$2:$C$2336))</f>
        <v>6.26</v>
      </c>
      <c r="E1513" s="7" t="str">
        <f>_xlfn.XLOOKUP(A1513,'Medical Examinations'!$A:$A,'Medical Examinations'!$D:$D,"Unknown")</f>
        <v>No</v>
      </c>
      <c r="F1513" s="7" t="str">
        <f>_xlfn.XLOOKUP(A1513,'Medical Examinations'!$A:$A,'Medical Examinations'!$E:$E,"Unknown")</f>
        <v>No</v>
      </c>
      <c r="G1513" s="7" t="str">
        <f>_xlfn.XLOOKUP(A1513,'Medical Examinations'!$A:$A,'Medical Examinations'!$F:$F,"Unknown")</f>
        <v>No</v>
      </c>
      <c r="H1513" s="43">
        <f>_xlfn.XLOOKUP(Healthcare!A1513,'Medical Examinations'!$A:$A,'Medical Examinations'!$G:$G,0)</f>
        <v>0</v>
      </c>
      <c r="I1513" s="7" t="str">
        <f>_xlfn.XLOOKUP(A1513,'Medical Examinations'!$A:$A,'Medical Examinations'!$H:$H,"Unknown")</f>
        <v>No</v>
      </c>
      <c r="J1513" s="7" t="str" cm="1">
        <f t="array" ref="J1513">_xlfn.IFS(C1513&lt;18.5,"Under Weight",C1513&lt;=24.9,"Normal Weight",C1513&lt;30,"Over weight",C1513&gt;=30,"Obesity")</f>
        <v>Obesity</v>
      </c>
      <c r="K1513" s="7" t="str" cm="1">
        <f t="array" ref="K1513">_xlfn.IFS(D1513="Null","Unknown",D1513&lt;5.7,"Normal",D1513&lt;6.5,"Prediabetes",D1513&gt;=6.5,"Diabetes")</f>
        <v>Prediabetes</v>
      </c>
      <c r="L1513" s="7" t="str">
        <f>_xlfn.XLOOKUP(A1513,'Hospitalisation Details'!$A:$A,'Hospitalisation Details'!$J:$J,)</f>
        <v>8-Jul-1994</v>
      </c>
      <c r="M1513" s="22">
        <f>+_xlfn.XLOOKUP(A1513,'Hospitalisation Details'!$A:$A,'Hospitalisation Details'!$F:$F)</f>
        <v>6827.69</v>
      </c>
      <c r="N1513" s="7" t="str">
        <f>_xlfn.XLOOKUP(A1513,'Hospitalisation Details'!$A:$A,'Hospitalisation Details'!$G:$G)</f>
        <v>tier - 2</v>
      </c>
      <c r="O1513" s="7" t="str">
        <f>_xlfn.XLOOKUP(A1513,'Hospitalisation Details'!$A:$A,'Hospitalisation Details'!$H:$H)</f>
        <v>tier - 2</v>
      </c>
      <c r="P1513" s="7" t="str">
        <f>_xlfn.XLOOKUP(A1513,'Hospitalisation Details'!$A:$A,'Hospitalisation Details'!$I:$I)</f>
        <v>R1021</v>
      </c>
      <c r="Q1513" s="28">
        <f>_xlfn.XLOOKUP(A1513,'Hospitalisation Details'!$A:$A,'Hospitalisation Details'!$K:$K)</f>
        <v>29</v>
      </c>
    </row>
    <row r="1514" spans="1:17" x14ac:dyDescent="0.3">
      <c r="A1514" s="27" t="s">
        <v>857</v>
      </c>
      <c r="B1514" s="7" t="str">
        <f>IFERROR(_xlfn.XLOOKUP(A1514,'Customer Names'!$A$2:$A$2336,'Customer Names'!$C$2:$C$2336),"Unknown")</f>
        <v xml:space="preserve">  Leigh</v>
      </c>
      <c r="C1514" s="7">
        <f>_xlfn.XLOOKUP(A1514,'Medical Examinations'!$A$2:$A$2336,'Medical Examinations'!$B$2:$B$2336,AVERAGE('Medical Examinations'!$B$2:$B$2336))</f>
        <v>19.32</v>
      </c>
      <c r="D1514" s="7">
        <f>_xlfn.XLOOKUP(A1514,'Medical Examinations'!$A$2:$A$2336,'Medical Examinations'!$C$2:$C$2336,AVERAGE('Medical Examinations'!$C$2:$C$2336))</f>
        <v>11.58</v>
      </c>
      <c r="E1514" s="7" t="str">
        <f>_xlfn.XLOOKUP(A1514,'Medical Examinations'!$A:$A,'Medical Examinations'!$D:$D,"Unknown")</f>
        <v>Yes</v>
      </c>
      <c r="F1514" s="7" t="str">
        <f>_xlfn.XLOOKUP(A1514,'Medical Examinations'!$A:$A,'Medical Examinations'!$E:$E,"Unknown")</f>
        <v>No</v>
      </c>
      <c r="G1514" s="7" t="str">
        <f>_xlfn.XLOOKUP(A1514,'Medical Examinations'!$A:$A,'Medical Examinations'!$F:$F,"Unknown")</f>
        <v>No</v>
      </c>
      <c r="H1514" s="43">
        <f>_xlfn.XLOOKUP(Healthcare!A1514,'Medical Examinations'!$A:$A,'Medical Examinations'!$G:$G,0)</f>
        <v>1</v>
      </c>
      <c r="I1514" s="7" t="str">
        <f>_xlfn.XLOOKUP(A1514,'Medical Examinations'!$A:$A,'Medical Examinations'!$H:$H,"Unknown")</f>
        <v>No</v>
      </c>
      <c r="J1514" s="7" t="str" cm="1">
        <f t="array" ref="J1514">_xlfn.IFS(C1514&lt;18.5,"Under Weight",C1514&lt;=24.9,"Normal Weight",C1514&lt;30,"Over weight",C1514&gt;=30,"Obesity")</f>
        <v>Normal Weight</v>
      </c>
      <c r="K1514" s="7" t="str" cm="1">
        <f t="array" ref="K1514">_xlfn.IFS(D1514="Null","Unknown",D1514&lt;5.7,"Normal",D1514&lt;6.5,"Prediabetes",D1514&gt;=6.5,"Diabetes")</f>
        <v>Diabetes</v>
      </c>
      <c r="L1514" s="7" t="str">
        <f>_xlfn.XLOOKUP(A1514,'Hospitalisation Details'!$A:$A,'Hospitalisation Details'!$J:$J,)</f>
        <v>17-Aug-1975</v>
      </c>
      <c r="M1514" s="22">
        <f>+_xlfn.XLOOKUP(A1514,'Hospitalisation Details'!$A:$A,'Hospitalisation Details'!$F:$F)</f>
        <v>6809.46</v>
      </c>
      <c r="N1514" s="7" t="str">
        <f>_xlfn.XLOOKUP(A1514,'Hospitalisation Details'!$A:$A,'Hospitalisation Details'!$G:$G)</f>
        <v>tier - 2</v>
      </c>
      <c r="O1514" s="7" t="str">
        <f>_xlfn.XLOOKUP(A1514,'Hospitalisation Details'!$A:$A,'Hospitalisation Details'!$H:$H)</f>
        <v>tier - 1</v>
      </c>
      <c r="P1514" s="7" t="str">
        <f>_xlfn.XLOOKUP(A1514,'Hospitalisation Details'!$A:$A,'Hospitalisation Details'!$I:$I)</f>
        <v>R1012</v>
      </c>
      <c r="Q1514" s="28">
        <f>_xlfn.XLOOKUP(A1514,'Hospitalisation Details'!$A:$A,'Hospitalisation Details'!$K:$K)</f>
        <v>48</v>
      </c>
    </row>
    <row r="1515" spans="1:17" x14ac:dyDescent="0.3">
      <c r="A1515" s="27" t="s">
        <v>856</v>
      </c>
      <c r="B1515" s="7" t="str">
        <f>IFERROR(_xlfn.XLOOKUP(A1515,'Customer Names'!$A$2:$A$2336,'Customer Names'!$C$2:$C$2336),"Unknown")</f>
        <v xml:space="preserve">  Yosuke</v>
      </c>
      <c r="C1515" s="7">
        <f>_xlfn.XLOOKUP(A1515,'Medical Examinations'!$A$2:$A$2336,'Medical Examinations'!$B$2:$B$2336,AVERAGE('Medical Examinations'!$B$2:$B$2336))</f>
        <v>28.5</v>
      </c>
      <c r="D1515" s="7">
        <f>_xlfn.XLOOKUP(A1515,'Medical Examinations'!$A$2:$A$2336,'Medical Examinations'!$C$2:$C$2336,AVERAGE('Medical Examinations'!$C$2:$C$2336))</f>
        <v>4.3600000000000003</v>
      </c>
      <c r="E1515" s="7" t="str">
        <f>_xlfn.XLOOKUP(A1515,'Medical Examinations'!$A:$A,'Medical Examinations'!$D:$D,"Unknown")</f>
        <v>No</v>
      </c>
      <c r="F1515" s="7" t="str">
        <f>_xlfn.XLOOKUP(A1515,'Medical Examinations'!$A:$A,'Medical Examinations'!$E:$E,"Unknown")</f>
        <v>No</v>
      </c>
      <c r="G1515" s="7" t="str">
        <f>_xlfn.XLOOKUP(A1515,'Medical Examinations'!$A:$A,'Medical Examinations'!$F:$F,"Unknown")</f>
        <v>No</v>
      </c>
      <c r="H1515" s="43">
        <f>_xlfn.XLOOKUP(Healthcare!A1515,'Medical Examinations'!$A:$A,'Medical Examinations'!$G:$G,0)</f>
        <v>0</v>
      </c>
      <c r="I1515" s="7" t="str">
        <f>_xlfn.XLOOKUP(A1515,'Medical Examinations'!$A:$A,'Medical Examinations'!$H:$H,"Unknown")</f>
        <v>No</v>
      </c>
      <c r="J1515" s="7" t="str" cm="1">
        <f t="array" ref="J1515">_xlfn.IFS(C1515&lt;18.5,"Under Weight",C1515&lt;=24.9,"Normal Weight",C1515&lt;30,"Over weight",C1515&gt;=30,"Obesity")</f>
        <v>Over weight</v>
      </c>
      <c r="K1515" s="7" t="str" cm="1">
        <f t="array" ref="K1515">_xlfn.IFS(D1515="Null","Unknown",D1515&lt;5.7,"Normal",D1515&lt;6.5,"Prediabetes",D1515&gt;=6.5,"Diabetes")</f>
        <v>Normal</v>
      </c>
      <c r="L1515" s="7" t="str">
        <f>_xlfn.XLOOKUP(A1515,'Hospitalisation Details'!$A:$A,'Hospitalisation Details'!$J:$J,)</f>
        <v>29-Jun-1991</v>
      </c>
      <c r="M1515" s="22">
        <f>+_xlfn.XLOOKUP(A1515,'Hospitalisation Details'!$A:$A,'Hospitalisation Details'!$F:$F)</f>
        <v>6799.46</v>
      </c>
      <c r="N1515" s="7" t="str">
        <f>_xlfn.XLOOKUP(A1515,'Hospitalisation Details'!$A:$A,'Hospitalisation Details'!$G:$G)</f>
        <v>tier - 1</v>
      </c>
      <c r="O1515" s="7" t="str">
        <f>_xlfn.XLOOKUP(A1515,'Hospitalisation Details'!$A:$A,'Hospitalisation Details'!$H:$H)</f>
        <v>tier - 2</v>
      </c>
      <c r="P1515" s="7" t="str">
        <f>_xlfn.XLOOKUP(A1515,'Hospitalisation Details'!$A:$A,'Hospitalisation Details'!$I:$I)</f>
        <v>R1014</v>
      </c>
      <c r="Q1515" s="28">
        <f>_xlfn.XLOOKUP(A1515,'Hospitalisation Details'!$A:$A,'Hospitalisation Details'!$K:$K)</f>
        <v>32</v>
      </c>
    </row>
    <row r="1516" spans="1:17" x14ac:dyDescent="0.3">
      <c r="A1516" s="27" t="s">
        <v>855</v>
      </c>
      <c r="B1516" s="7" t="str">
        <f>IFERROR(_xlfn.XLOOKUP(A1516,'Customer Names'!$A$2:$A$2336,'Customer Names'!$C$2:$C$2336),"Unknown")</f>
        <v xml:space="preserve">  Matthew</v>
      </c>
      <c r="C1516" s="7">
        <f>_xlfn.XLOOKUP(A1516,'Medical Examinations'!$A$2:$A$2336,'Medical Examinations'!$B$2:$B$2336,AVERAGE('Medical Examinations'!$B$2:$B$2336))</f>
        <v>30.875</v>
      </c>
      <c r="D1516" s="7">
        <f>_xlfn.XLOOKUP(A1516,'Medical Examinations'!$A$2:$A$2336,'Medical Examinations'!$C$2:$C$2336,AVERAGE('Medical Examinations'!$C$2:$C$2336))</f>
        <v>4.1399999999999997</v>
      </c>
      <c r="E1516" s="7" t="str">
        <f>_xlfn.XLOOKUP(A1516,'Medical Examinations'!$A:$A,'Medical Examinations'!$D:$D,"Unknown")</f>
        <v>Yes</v>
      </c>
      <c r="F1516" s="7" t="str">
        <f>_xlfn.XLOOKUP(A1516,'Medical Examinations'!$A:$A,'Medical Examinations'!$E:$E,"Unknown")</f>
        <v>No</v>
      </c>
      <c r="G1516" s="7" t="str">
        <f>_xlfn.XLOOKUP(A1516,'Medical Examinations'!$A:$A,'Medical Examinations'!$F:$F,"Unknown")</f>
        <v>No</v>
      </c>
      <c r="H1516" s="43">
        <f>_xlfn.XLOOKUP(Healthcare!A1516,'Medical Examinations'!$A:$A,'Medical Examinations'!$G:$G,0)</f>
        <v>0</v>
      </c>
      <c r="I1516" s="7" t="str">
        <f>_xlfn.XLOOKUP(A1516,'Medical Examinations'!$A:$A,'Medical Examinations'!$H:$H,"Unknown")</f>
        <v>No</v>
      </c>
      <c r="J1516" s="7" t="str" cm="1">
        <f t="array" ref="J1516">_xlfn.IFS(C1516&lt;18.5,"Under Weight",C1516&lt;=24.9,"Normal Weight",C1516&lt;30,"Over weight",C1516&gt;=30,"Obesity")</f>
        <v>Obesity</v>
      </c>
      <c r="K1516" s="7" t="str" cm="1">
        <f t="array" ref="K1516">_xlfn.IFS(D1516="Null","Unknown",D1516&lt;5.7,"Normal",D1516&lt;6.5,"Prediabetes",D1516&gt;=6.5,"Diabetes")</f>
        <v>Normal</v>
      </c>
      <c r="L1516" s="7" t="str">
        <f>_xlfn.XLOOKUP(A1516,'Hospitalisation Details'!$A:$A,'Hospitalisation Details'!$J:$J,)</f>
        <v>24-Dec-1985</v>
      </c>
      <c r="M1516" s="22">
        <f>+_xlfn.XLOOKUP(A1516,'Hospitalisation Details'!$A:$A,'Hospitalisation Details'!$F:$F)</f>
        <v>6796.86</v>
      </c>
      <c r="N1516" s="7" t="str">
        <f>_xlfn.XLOOKUP(A1516,'Hospitalisation Details'!$A:$A,'Hospitalisation Details'!$G:$G)</f>
        <v>tier - 3</v>
      </c>
      <c r="O1516" s="7" t="str">
        <f>_xlfn.XLOOKUP(A1516,'Hospitalisation Details'!$A:$A,'Hospitalisation Details'!$H:$H)</f>
        <v>tier - 3</v>
      </c>
      <c r="P1516" s="7" t="str">
        <f>_xlfn.XLOOKUP(A1516,'Hospitalisation Details'!$A:$A,'Hospitalisation Details'!$I:$I)</f>
        <v>R1012</v>
      </c>
      <c r="Q1516" s="28">
        <f>_xlfn.XLOOKUP(A1516,'Hospitalisation Details'!$A:$A,'Hospitalisation Details'!$K:$K)</f>
        <v>38</v>
      </c>
    </row>
    <row r="1517" spans="1:17" x14ac:dyDescent="0.3">
      <c r="A1517" s="27" t="s">
        <v>854</v>
      </c>
      <c r="B1517" s="7" t="str">
        <f>IFERROR(_xlfn.XLOOKUP(A1517,'Customer Names'!$A$2:$A$2336,'Customer Names'!$C$2:$C$2336),"Unknown")</f>
        <v xml:space="preserve">  Jacob</v>
      </c>
      <c r="C1517" s="7">
        <f>_xlfn.XLOOKUP(A1517,'Medical Examinations'!$A$2:$A$2336,'Medical Examinations'!$B$2:$B$2336,AVERAGE('Medical Examinations'!$B$2:$B$2336))</f>
        <v>24.02</v>
      </c>
      <c r="D1517" s="7">
        <f>_xlfn.XLOOKUP(A1517,'Medical Examinations'!$A$2:$A$2336,'Medical Examinations'!$C$2:$C$2336,AVERAGE('Medical Examinations'!$C$2:$C$2336))</f>
        <v>4.38</v>
      </c>
      <c r="E1517" s="7" t="str">
        <f>_xlfn.XLOOKUP(A1517,'Medical Examinations'!$A:$A,'Medical Examinations'!$D:$D,"Unknown")</f>
        <v>No</v>
      </c>
      <c r="F1517" s="7" t="str">
        <f>_xlfn.XLOOKUP(A1517,'Medical Examinations'!$A:$A,'Medical Examinations'!$E:$E,"Unknown")</f>
        <v>No</v>
      </c>
      <c r="G1517" s="7" t="str">
        <f>_xlfn.XLOOKUP(A1517,'Medical Examinations'!$A:$A,'Medical Examinations'!$F:$F,"Unknown")</f>
        <v>No</v>
      </c>
      <c r="H1517" s="43">
        <f>_xlfn.XLOOKUP(Healthcare!A1517,'Medical Examinations'!$A:$A,'Medical Examinations'!$G:$G,0)</f>
        <v>0</v>
      </c>
      <c r="I1517" s="7" t="str">
        <f>_xlfn.XLOOKUP(A1517,'Medical Examinations'!$A:$A,'Medical Examinations'!$H:$H,"Unknown")</f>
        <v>No</v>
      </c>
      <c r="J1517" s="7" t="str" cm="1">
        <f t="array" ref="J1517">_xlfn.IFS(C1517&lt;18.5,"Under Weight",C1517&lt;=24.9,"Normal Weight",C1517&lt;30,"Over weight",C1517&gt;=30,"Obesity")</f>
        <v>Normal Weight</v>
      </c>
      <c r="K1517" s="7" t="str" cm="1">
        <f t="array" ref="K1517">_xlfn.IFS(D1517="Null","Unknown",D1517&lt;5.7,"Normal",D1517&lt;6.5,"Prediabetes",D1517&gt;=6.5,"Diabetes")</f>
        <v>Normal</v>
      </c>
      <c r="L1517" s="7" t="str">
        <f>_xlfn.XLOOKUP(A1517,'Hospitalisation Details'!$A:$A,'Hospitalisation Details'!$J:$J,)</f>
        <v>23-Nov-1980</v>
      </c>
      <c r="M1517" s="22">
        <f>+_xlfn.XLOOKUP(A1517,'Hospitalisation Details'!$A:$A,'Hospitalisation Details'!$F:$F)</f>
        <v>6781.52</v>
      </c>
      <c r="N1517" s="7" t="str">
        <f>_xlfn.XLOOKUP(A1517,'Hospitalisation Details'!$A:$A,'Hospitalisation Details'!$G:$G)</f>
        <v>tier - 2</v>
      </c>
      <c r="O1517" s="7" t="str">
        <f>_xlfn.XLOOKUP(A1517,'Hospitalisation Details'!$A:$A,'Hospitalisation Details'!$H:$H)</f>
        <v>tier - 2</v>
      </c>
      <c r="P1517" s="7" t="str">
        <f>_xlfn.XLOOKUP(A1517,'Hospitalisation Details'!$A:$A,'Hospitalisation Details'!$I:$I)</f>
        <v>R1013</v>
      </c>
      <c r="Q1517" s="28">
        <f>_xlfn.XLOOKUP(A1517,'Hospitalisation Details'!$A:$A,'Hospitalisation Details'!$K:$K)</f>
        <v>43</v>
      </c>
    </row>
    <row r="1518" spans="1:17" x14ac:dyDescent="0.3">
      <c r="A1518" s="27" t="s">
        <v>853</v>
      </c>
      <c r="B1518" s="7" t="str">
        <f>IFERROR(_xlfn.XLOOKUP(A1518,'Customer Names'!$A$2:$A$2336,'Customer Names'!$C$2:$C$2336),"Unknown")</f>
        <v xml:space="preserve">  Jodi</v>
      </c>
      <c r="C1518" s="7">
        <f>_xlfn.XLOOKUP(A1518,'Medical Examinations'!$A$2:$A$2336,'Medical Examinations'!$B$2:$B$2336,AVERAGE('Medical Examinations'!$B$2:$B$2336))</f>
        <v>36.08</v>
      </c>
      <c r="D1518" s="7">
        <f>_xlfn.XLOOKUP(A1518,'Medical Examinations'!$A$2:$A$2336,'Medical Examinations'!$C$2:$C$2336,AVERAGE('Medical Examinations'!$C$2:$C$2336))</f>
        <v>11.61</v>
      </c>
      <c r="E1518" s="7" t="str">
        <f>_xlfn.XLOOKUP(A1518,'Medical Examinations'!$A:$A,'Medical Examinations'!$D:$D,"Unknown")</f>
        <v>Yes</v>
      </c>
      <c r="F1518" s="7" t="str">
        <f>_xlfn.XLOOKUP(A1518,'Medical Examinations'!$A:$A,'Medical Examinations'!$E:$E,"Unknown")</f>
        <v>No</v>
      </c>
      <c r="G1518" s="7" t="str">
        <f>_xlfn.XLOOKUP(A1518,'Medical Examinations'!$A:$A,'Medical Examinations'!$F:$F,"Unknown")</f>
        <v>No</v>
      </c>
      <c r="H1518" s="43">
        <f>_xlfn.XLOOKUP(Healthcare!A1518,'Medical Examinations'!$A:$A,'Medical Examinations'!$G:$G,0)</f>
        <v>0</v>
      </c>
      <c r="I1518" s="7" t="str">
        <f>_xlfn.XLOOKUP(A1518,'Medical Examinations'!$A:$A,'Medical Examinations'!$H:$H,"Unknown")</f>
        <v>No</v>
      </c>
      <c r="J1518" s="7" t="str" cm="1">
        <f t="array" ref="J1518">_xlfn.IFS(C1518&lt;18.5,"Under Weight",C1518&lt;=24.9,"Normal Weight",C1518&lt;30,"Over weight",C1518&gt;=30,"Obesity")</f>
        <v>Obesity</v>
      </c>
      <c r="K1518" s="7" t="str" cm="1">
        <f t="array" ref="K1518">_xlfn.IFS(D1518="Null","Unknown",D1518&lt;5.7,"Normal",D1518&lt;6.5,"Prediabetes",D1518&gt;=6.5,"Diabetes")</f>
        <v>Diabetes</v>
      </c>
      <c r="L1518" s="7" t="str">
        <f>_xlfn.XLOOKUP(A1518,'Hospitalisation Details'!$A:$A,'Hospitalisation Details'!$J:$J,)</f>
        <v>8-Oct-1981</v>
      </c>
      <c r="M1518" s="22">
        <f>+_xlfn.XLOOKUP(A1518,'Hospitalisation Details'!$A:$A,'Hospitalisation Details'!$F:$F)</f>
        <v>6781.35</v>
      </c>
      <c r="N1518" s="7" t="str">
        <f>_xlfn.XLOOKUP(A1518,'Hospitalisation Details'!$A:$A,'Hospitalisation Details'!$G:$G)</f>
        <v>tier - 2</v>
      </c>
      <c r="O1518" s="7" t="str">
        <f>_xlfn.XLOOKUP(A1518,'Hospitalisation Details'!$A:$A,'Hospitalisation Details'!$H:$H)</f>
        <v>tier - 1</v>
      </c>
      <c r="P1518" s="7" t="str">
        <f>_xlfn.XLOOKUP(A1518,'Hospitalisation Details'!$A:$A,'Hospitalisation Details'!$I:$I)</f>
        <v>R1013</v>
      </c>
      <c r="Q1518" s="28">
        <f>_xlfn.XLOOKUP(A1518,'Hospitalisation Details'!$A:$A,'Hospitalisation Details'!$K:$K)</f>
        <v>42</v>
      </c>
    </row>
    <row r="1519" spans="1:17" x14ac:dyDescent="0.3">
      <c r="A1519" s="27" t="s">
        <v>852</v>
      </c>
      <c r="B1519" s="7" t="str">
        <f>IFERROR(_xlfn.XLOOKUP(A1519,'Customer Names'!$A$2:$A$2336,'Customer Names'!$C$2:$C$2336),"Unknown")</f>
        <v xml:space="preserve">  Lauren</v>
      </c>
      <c r="C1519" s="7">
        <f>_xlfn.XLOOKUP(A1519,'Medical Examinations'!$A$2:$A$2336,'Medical Examinations'!$B$2:$B$2336,AVERAGE('Medical Examinations'!$B$2:$B$2336))</f>
        <v>32.200000000000003</v>
      </c>
      <c r="D1519" s="7">
        <f>_xlfn.XLOOKUP(A1519,'Medical Examinations'!$A$2:$A$2336,'Medical Examinations'!$C$2:$C$2336,AVERAGE('Medical Examinations'!$C$2:$C$2336))</f>
        <v>10.59</v>
      </c>
      <c r="E1519" s="7" t="str">
        <f>_xlfn.XLOOKUP(A1519,'Medical Examinations'!$A:$A,'Medical Examinations'!$D:$D,"Unknown")</f>
        <v>Yes</v>
      </c>
      <c r="F1519" s="7" t="str">
        <f>_xlfn.XLOOKUP(A1519,'Medical Examinations'!$A:$A,'Medical Examinations'!$E:$E,"Unknown")</f>
        <v>No</v>
      </c>
      <c r="G1519" s="7" t="str">
        <f>_xlfn.XLOOKUP(A1519,'Medical Examinations'!$A:$A,'Medical Examinations'!$F:$F,"Unknown")</f>
        <v>No</v>
      </c>
      <c r="H1519" s="43">
        <f>_xlfn.XLOOKUP(Healthcare!A1519,'Medical Examinations'!$A:$A,'Medical Examinations'!$G:$G,0)</f>
        <v>0</v>
      </c>
      <c r="I1519" s="7" t="str">
        <f>_xlfn.XLOOKUP(A1519,'Medical Examinations'!$A:$A,'Medical Examinations'!$H:$H,"Unknown")</f>
        <v>No</v>
      </c>
      <c r="J1519" s="7" t="str" cm="1">
        <f t="array" ref="J1519">_xlfn.IFS(C1519&lt;18.5,"Under Weight",C1519&lt;=24.9,"Normal Weight",C1519&lt;30,"Over weight",C1519&gt;=30,"Obesity")</f>
        <v>Obesity</v>
      </c>
      <c r="K1519" s="7" t="str" cm="1">
        <f t="array" ref="K1519">_xlfn.IFS(D1519="Null","Unknown",D1519&lt;5.7,"Normal",D1519&lt;6.5,"Prediabetes",D1519&gt;=6.5,"Diabetes")</f>
        <v>Diabetes</v>
      </c>
      <c r="L1519" s="7" t="str">
        <f>_xlfn.XLOOKUP(A1519,'Hospitalisation Details'!$A:$A,'Hospitalisation Details'!$J:$J,)</f>
        <v>3-Sep-1981</v>
      </c>
      <c r="M1519" s="22">
        <f>+_xlfn.XLOOKUP(A1519,'Hospitalisation Details'!$A:$A,'Hospitalisation Details'!$F:$F)</f>
        <v>6775.96</v>
      </c>
      <c r="N1519" s="7" t="str">
        <f>_xlfn.XLOOKUP(A1519,'Hospitalisation Details'!$A:$A,'Hospitalisation Details'!$G:$G)</f>
        <v>tier - 2</v>
      </c>
      <c r="O1519" s="7" t="str">
        <f>_xlfn.XLOOKUP(A1519,'Hospitalisation Details'!$A:$A,'Hospitalisation Details'!$H:$H)</f>
        <v>tier - 3</v>
      </c>
      <c r="P1519" s="7" t="str">
        <f>_xlfn.XLOOKUP(A1519,'Hospitalisation Details'!$A:$A,'Hospitalisation Details'!$I:$I)</f>
        <v>R1011</v>
      </c>
      <c r="Q1519" s="28">
        <f>_xlfn.XLOOKUP(A1519,'Hospitalisation Details'!$A:$A,'Hospitalisation Details'!$K:$K)</f>
        <v>42</v>
      </c>
    </row>
    <row r="1520" spans="1:17" x14ac:dyDescent="0.3">
      <c r="A1520" s="27" t="s">
        <v>851</v>
      </c>
      <c r="B1520" s="7" t="str">
        <f>IFERROR(_xlfn.XLOOKUP(A1520,'Customer Names'!$A$2:$A$2336,'Customer Names'!$C$2:$C$2336),"Unknown")</f>
        <v xml:space="preserve">  Misti C</v>
      </c>
      <c r="C1520" s="7">
        <f>_xlfn.XLOOKUP(A1520,'Medical Examinations'!$A$2:$A$2336,'Medical Examinations'!$B$2:$B$2336,AVERAGE('Medical Examinations'!$B$2:$B$2336))</f>
        <v>28.05</v>
      </c>
      <c r="D1520" s="7">
        <f>_xlfn.XLOOKUP(A1520,'Medical Examinations'!$A$2:$A$2336,'Medical Examinations'!$C$2:$C$2336,AVERAGE('Medical Examinations'!$C$2:$C$2336))</f>
        <v>11.85</v>
      </c>
      <c r="E1520" s="7" t="str">
        <f>_xlfn.XLOOKUP(A1520,'Medical Examinations'!$A:$A,'Medical Examinations'!$D:$D,"Unknown")</f>
        <v>Yes</v>
      </c>
      <c r="F1520" s="7" t="str">
        <f>_xlfn.XLOOKUP(A1520,'Medical Examinations'!$A:$A,'Medical Examinations'!$E:$E,"Unknown")</f>
        <v>No</v>
      </c>
      <c r="G1520" s="7" t="str">
        <f>_xlfn.XLOOKUP(A1520,'Medical Examinations'!$A:$A,'Medical Examinations'!$F:$F,"Unknown")</f>
        <v>No</v>
      </c>
      <c r="H1520" s="43">
        <f>_xlfn.XLOOKUP(Healthcare!A1520,'Medical Examinations'!$A:$A,'Medical Examinations'!$G:$G,0)</f>
        <v>0</v>
      </c>
      <c r="I1520" s="7" t="str">
        <f>_xlfn.XLOOKUP(A1520,'Medical Examinations'!$A:$A,'Medical Examinations'!$H:$H,"Unknown")</f>
        <v>No</v>
      </c>
      <c r="J1520" s="7" t="str" cm="1">
        <f t="array" ref="J1520">_xlfn.IFS(C1520&lt;18.5,"Under Weight",C1520&lt;=24.9,"Normal Weight",C1520&lt;30,"Over weight",C1520&gt;=30,"Obesity")</f>
        <v>Over weight</v>
      </c>
      <c r="K1520" s="7" t="str" cm="1">
        <f t="array" ref="K1520">_xlfn.IFS(D1520="Null","Unknown",D1520&lt;5.7,"Normal",D1520&lt;6.5,"Prediabetes",D1520&gt;=6.5,"Diabetes")</f>
        <v>Diabetes</v>
      </c>
      <c r="L1520" s="7" t="str">
        <f>_xlfn.XLOOKUP(A1520,'Hospitalisation Details'!$A:$A,'Hospitalisation Details'!$J:$J,)</f>
        <v>21-Sep-1981</v>
      </c>
      <c r="M1520" s="22">
        <f>+_xlfn.XLOOKUP(A1520,'Hospitalisation Details'!$A:$A,'Hospitalisation Details'!$F:$F)</f>
        <v>6770.19</v>
      </c>
      <c r="N1520" s="7" t="str">
        <f>_xlfn.XLOOKUP(A1520,'Hospitalisation Details'!$A:$A,'Hospitalisation Details'!$G:$G)</f>
        <v>tier - 2</v>
      </c>
      <c r="O1520" s="7" t="str">
        <f>_xlfn.XLOOKUP(A1520,'Hospitalisation Details'!$A:$A,'Hospitalisation Details'!$H:$H)</f>
        <v>tier - 3</v>
      </c>
      <c r="P1520" s="7" t="str">
        <f>_xlfn.XLOOKUP(A1520,'Hospitalisation Details'!$A:$A,'Hospitalisation Details'!$I:$I)</f>
        <v>R1013</v>
      </c>
      <c r="Q1520" s="28">
        <f>_xlfn.XLOOKUP(A1520,'Hospitalisation Details'!$A:$A,'Hospitalisation Details'!$K:$K)</f>
        <v>42</v>
      </c>
    </row>
    <row r="1521" spans="1:17" x14ac:dyDescent="0.3">
      <c r="A1521" s="27" t="s">
        <v>850</v>
      </c>
      <c r="B1521" s="7" t="str">
        <f>IFERROR(_xlfn.XLOOKUP(A1521,'Customer Names'!$A$2:$A$2336,'Customer Names'!$C$2:$C$2336),"Unknown")</f>
        <v xml:space="preserve">  Angela J</v>
      </c>
      <c r="C1521" s="7">
        <f>_xlfn.XLOOKUP(A1521,'Medical Examinations'!$A$2:$A$2336,'Medical Examinations'!$B$2:$B$2336,AVERAGE('Medical Examinations'!$B$2:$B$2336))</f>
        <v>19</v>
      </c>
      <c r="D1521" s="7">
        <f>_xlfn.XLOOKUP(A1521,'Medical Examinations'!$A$2:$A$2336,'Medical Examinations'!$C$2:$C$2336,AVERAGE('Medical Examinations'!$C$2:$C$2336))</f>
        <v>5.46</v>
      </c>
      <c r="E1521" s="7" t="str">
        <f>_xlfn.XLOOKUP(A1521,'Medical Examinations'!$A:$A,'Medical Examinations'!$D:$D,"Unknown")</f>
        <v>Yes</v>
      </c>
      <c r="F1521" s="7" t="str">
        <f>_xlfn.XLOOKUP(A1521,'Medical Examinations'!$A:$A,'Medical Examinations'!$E:$E,"Unknown")</f>
        <v>No</v>
      </c>
      <c r="G1521" s="7" t="str">
        <f>_xlfn.XLOOKUP(A1521,'Medical Examinations'!$A:$A,'Medical Examinations'!$F:$F,"Unknown")</f>
        <v>No</v>
      </c>
      <c r="H1521" s="43">
        <f>_xlfn.XLOOKUP(Healthcare!A1521,'Medical Examinations'!$A:$A,'Medical Examinations'!$G:$G,0)</f>
        <v>1</v>
      </c>
      <c r="I1521" s="7" t="str">
        <f>_xlfn.XLOOKUP(A1521,'Medical Examinations'!$A:$A,'Medical Examinations'!$H:$H,"Unknown")</f>
        <v>No</v>
      </c>
      <c r="J1521" s="7" t="str" cm="1">
        <f t="array" ref="J1521">_xlfn.IFS(C1521&lt;18.5,"Under Weight",C1521&lt;=24.9,"Normal Weight",C1521&lt;30,"Over weight",C1521&gt;=30,"Obesity")</f>
        <v>Normal Weight</v>
      </c>
      <c r="K1521" s="7" t="str" cm="1">
        <f t="array" ref="K1521">_xlfn.IFS(D1521="Null","Unknown",D1521&lt;5.7,"Normal",D1521&lt;6.5,"Prediabetes",D1521&gt;=6.5,"Diabetes")</f>
        <v>Normal</v>
      </c>
      <c r="L1521" s="7" t="str">
        <f>_xlfn.XLOOKUP(A1521,'Hospitalisation Details'!$A:$A,'Hospitalisation Details'!$J:$J,)</f>
        <v>10-Oct-1988</v>
      </c>
      <c r="M1521" s="22">
        <f>+_xlfn.XLOOKUP(A1521,'Hospitalisation Details'!$A:$A,'Hospitalisation Details'!$F:$F)</f>
        <v>6753.04</v>
      </c>
      <c r="N1521" s="7" t="str">
        <f>_xlfn.XLOOKUP(A1521,'Hospitalisation Details'!$A:$A,'Hospitalisation Details'!$G:$G)</f>
        <v>tier - 2</v>
      </c>
      <c r="O1521" s="7" t="str">
        <f>_xlfn.XLOOKUP(A1521,'Hospitalisation Details'!$A:$A,'Hospitalisation Details'!$H:$H)</f>
        <v>tier - 2</v>
      </c>
      <c r="P1521" s="7" t="str">
        <f>_xlfn.XLOOKUP(A1521,'Hospitalisation Details'!$A:$A,'Hospitalisation Details'!$I:$I)</f>
        <v>R1024</v>
      </c>
      <c r="Q1521" s="28">
        <f>_xlfn.XLOOKUP(A1521,'Hospitalisation Details'!$A:$A,'Hospitalisation Details'!$K:$K)</f>
        <v>35</v>
      </c>
    </row>
    <row r="1522" spans="1:17" x14ac:dyDescent="0.3">
      <c r="A1522" s="27" t="s">
        <v>849</v>
      </c>
      <c r="B1522" s="7" t="str">
        <f>IFERROR(_xlfn.XLOOKUP(A1522,'Customer Names'!$A$2:$A$2336,'Customer Names'!$C$2:$C$2336),"Unknown")</f>
        <v xml:space="preserve">  Jonathan D</v>
      </c>
      <c r="C1522" s="7">
        <f>_xlfn.XLOOKUP(A1522,'Medical Examinations'!$A$2:$A$2336,'Medical Examinations'!$B$2:$B$2336,AVERAGE('Medical Examinations'!$B$2:$B$2336))</f>
        <v>16.13</v>
      </c>
      <c r="D1522" s="7">
        <f>_xlfn.XLOOKUP(A1522,'Medical Examinations'!$A$2:$A$2336,'Medical Examinations'!$C$2:$C$2336,AVERAGE('Medical Examinations'!$C$2:$C$2336))</f>
        <v>4.54</v>
      </c>
      <c r="E1522" s="7" t="str">
        <f>_xlfn.XLOOKUP(A1522,'Medical Examinations'!$A:$A,'Medical Examinations'!$D:$D,"Unknown")</f>
        <v>Yes</v>
      </c>
      <c r="F1522" s="7" t="str">
        <f>_xlfn.XLOOKUP(A1522,'Medical Examinations'!$A:$A,'Medical Examinations'!$E:$E,"Unknown")</f>
        <v>No</v>
      </c>
      <c r="G1522" s="7" t="str">
        <f>_xlfn.XLOOKUP(A1522,'Medical Examinations'!$A:$A,'Medical Examinations'!$F:$F,"Unknown")</f>
        <v>No</v>
      </c>
      <c r="H1522" s="43">
        <f>_xlfn.XLOOKUP(Healthcare!A1522,'Medical Examinations'!$A:$A,'Medical Examinations'!$G:$G,0)</f>
        <v>2</v>
      </c>
      <c r="I1522" s="7" t="str">
        <f>_xlfn.XLOOKUP(A1522,'Medical Examinations'!$A:$A,'Medical Examinations'!$H:$H,"Unknown")</f>
        <v>No</v>
      </c>
      <c r="J1522" s="7" t="str" cm="1">
        <f t="array" ref="J1522">_xlfn.IFS(C1522&lt;18.5,"Under Weight",C1522&lt;=24.9,"Normal Weight",C1522&lt;30,"Over weight",C1522&gt;=30,"Obesity")</f>
        <v>Under Weight</v>
      </c>
      <c r="K1522" s="7" t="str" cm="1">
        <f t="array" ref="K1522">_xlfn.IFS(D1522="Null","Unknown",D1522&lt;5.7,"Normal",D1522&lt;6.5,"Prediabetes",D1522&gt;=6.5,"Diabetes")</f>
        <v>Normal</v>
      </c>
      <c r="L1522" s="7" t="str">
        <f>_xlfn.XLOOKUP(A1522,'Hospitalisation Details'!$A:$A,'Hospitalisation Details'!$J:$J,)</f>
        <v>9-Dec-1966</v>
      </c>
      <c r="M1522" s="22">
        <f>+_xlfn.XLOOKUP(A1522,'Hospitalisation Details'!$A:$A,'Hospitalisation Details'!$F:$F)</f>
        <v>6750.27</v>
      </c>
      <c r="N1522" s="7" t="str">
        <f>_xlfn.XLOOKUP(A1522,'Hospitalisation Details'!$A:$A,'Hospitalisation Details'!$G:$G)</f>
        <v>tier - 3</v>
      </c>
      <c r="O1522" s="7" t="str">
        <f>_xlfn.XLOOKUP(A1522,'Hospitalisation Details'!$A:$A,'Hospitalisation Details'!$H:$H)</f>
        <v>tier - 2</v>
      </c>
      <c r="P1522" s="7" t="str">
        <f>_xlfn.XLOOKUP(A1522,'Hospitalisation Details'!$A:$A,'Hospitalisation Details'!$I:$I)</f>
        <v>R1013</v>
      </c>
      <c r="Q1522" s="28">
        <f>_xlfn.XLOOKUP(A1522,'Hospitalisation Details'!$A:$A,'Hospitalisation Details'!$K:$K)</f>
        <v>57</v>
      </c>
    </row>
    <row r="1523" spans="1:17" x14ac:dyDescent="0.3">
      <c r="A1523" s="27" t="s">
        <v>848</v>
      </c>
      <c r="B1523" s="7" t="str">
        <f>IFERROR(_xlfn.XLOOKUP(A1523,'Customer Names'!$A$2:$A$2336,'Customer Names'!$C$2:$C$2336),"Unknown")</f>
        <v xml:space="preserve">  Victoria</v>
      </c>
      <c r="C1523" s="7">
        <f>_xlfn.XLOOKUP(A1523,'Medical Examinations'!$A$2:$A$2336,'Medical Examinations'!$B$2:$B$2336,AVERAGE('Medical Examinations'!$B$2:$B$2336))</f>
        <v>18.77</v>
      </c>
      <c r="D1523" s="7">
        <f>_xlfn.XLOOKUP(A1523,'Medical Examinations'!$A$2:$A$2336,'Medical Examinations'!$C$2:$C$2336,AVERAGE('Medical Examinations'!$C$2:$C$2336))</f>
        <v>11.98</v>
      </c>
      <c r="E1523" s="7" t="str">
        <f>_xlfn.XLOOKUP(A1523,'Medical Examinations'!$A:$A,'Medical Examinations'!$D:$D,"Unknown")</f>
        <v>Yes</v>
      </c>
      <c r="F1523" s="7" t="str">
        <f>_xlfn.XLOOKUP(A1523,'Medical Examinations'!$A:$A,'Medical Examinations'!$E:$E,"Unknown")</f>
        <v>No</v>
      </c>
      <c r="G1523" s="7" t="str">
        <f>_xlfn.XLOOKUP(A1523,'Medical Examinations'!$A:$A,'Medical Examinations'!$F:$F,"Unknown")</f>
        <v>No</v>
      </c>
      <c r="H1523" s="43">
        <f>_xlfn.XLOOKUP(Healthcare!A1523,'Medical Examinations'!$A:$A,'Medical Examinations'!$G:$G,0)</f>
        <v>2</v>
      </c>
      <c r="I1523" s="7" t="str">
        <f>_xlfn.XLOOKUP(A1523,'Medical Examinations'!$A:$A,'Medical Examinations'!$H:$H,"Unknown")</f>
        <v>No</v>
      </c>
      <c r="J1523" s="7" t="str" cm="1">
        <f t="array" ref="J1523">_xlfn.IFS(C1523&lt;18.5,"Under Weight",C1523&lt;=24.9,"Normal Weight",C1523&lt;30,"Over weight",C1523&gt;=30,"Obesity")</f>
        <v>Normal Weight</v>
      </c>
      <c r="K1523" s="7" t="str" cm="1">
        <f t="array" ref="K1523">_xlfn.IFS(D1523="Null","Unknown",D1523&lt;5.7,"Normal",D1523&lt;6.5,"Prediabetes",D1523&gt;=6.5,"Diabetes")</f>
        <v>Diabetes</v>
      </c>
      <c r="L1523" s="7" t="str">
        <f>_xlfn.XLOOKUP(A1523,'Hospitalisation Details'!$A:$A,'Hospitalisation Details'!$J:$J,)</f>
        <v>17-Jun-1970</v>
      </c>
      <c r="M1523" s="22">
        <f>+_xlfn.XLOOKUP(A1523,'Hospitalisation Details'!$A:$A,'Hospitalisation Details'!$F:$F)</f>
        <v>6749.63</v>
      </c>
      <c r="N1523" s="7" t="str">
        <f>_xlfn.XLOOKUP(A1523,'Hospitalisation Details'!$A:$A,'Hospitalisation Details'!$G:$G)</f>
        <v>tier - 2</v>
      </c>
      <c r="O1523" s="7" t="str">
        <f>_xlfn.XLOOKUP(A1523,'Hospitalisation Details'!$A:$A,'Hospitalisation Details'!$H:$H)</f>
        <v>tier - 1</v>
      </c>
      <c r="P1523" s="7" t="str">
        <f>_xlfn.XLOOKUP(A1523,'Hospitalisation Details'!$A:$A,'Hospitalisation Details'!$I:$I)</f>
        <v>R1013</v>
      </c>
      <c r="Q1523" s="28">
        <f>_xlfn.XLOOKUP(A1523,'Hospitalisation Details'!$A:$A,'Hospitalisation Details'!$K:$K)</f>
        <v>53</v>
      </c>
    </row>
    <row r="1524" spans="1:17" x14ac:dyDescent="0.3">
      <c r="A1524" s="27" t="s">
        <v>847</v>
      </c>
      <c r="B1524" s="7" t="str">
        <f>IFERROR(_xlfn.XLOOKUP(A1524,'Customer Names'!$A$2:$A$2336,'Customer Names'!$C$2:$C$2336),"Unknown")</f>
        <v xml:space="preserve">  Adrian R</v>
      </c>
      <c r="C1524" s="7">
        <f>_xlfn.XLOOKUP(A1524,'Medical Examinations'!$A$2:$A$2336,'Medical Examinations'!$B$2:$B$2336,AVERAGE('Medical Examinations'!$B$2:$B$2336))</f>
        <v>28.88</v>
      </c>
      <c r="D1524" s="7">
        <f>_xlfn.XLOOKUP(A1524,'Medical Examinations'!$A$2:$A$2336,'Medical Examinations'!$C$2:$C$2336,AVERAGE('Medical Examinations'!$C$2:$C$2336))</f>
        <v>6.59</v>
      </c>
      <c r="E1524" s="7" t="str">
        <f>_xlfn.XLOOKUP(A1524,'Medical Examinations'!$A:$A,'Medical Examinations'!$D:$D,"Unknown")</f>
        <v>Yes</v>
      </c>
      <c r="F1524" s="7" t="str">
        <f>_xlfn.XLOOKUP(A1524,'Medical Examinations'!$A:$A,'Medical Examinations'!$E:$E,"Unknown")</f>
        <v>No</v>
      </c>
      <c r="G1524" s="7" t="str">
        <f>_xlfn.XLOOKUP(A1524,'Medical Examinations'!$A:$A,'Medical Examinations'!$F:$F,"Unknown")</f>
        <v>No</v>
      </c>
      <c r="H1524" s="43">
        <f>_xlfn.XLOOKUP(Healthcare!A1524,'Medical Examinations'!$A:$A,'Medical Examinations'!$G:$G,0)</f>
        <v>1</v>
      </c>
      <c r="I1524" s="7" t="str">
        <f>_xlfn.XLOOKUP(A1524,'Medical Examinations'!$A:$A,'Medical Examinations'!$H:$H,"Unknown")</f>
        <v>No</v>
      </c>
      <c r="J1524" s="7" t="str" cm="1">
        <f t="array" ref="J1524">_xlfn.IFS(C1524&lt;18.5,"Under Weight",C1524&lt;=24.9,"Normal Weight",C1524&lt;30,"Over weight",C1524&gt;=30,"Obesity")</f>
        <v>Over weight</v>
      </c>
      <c r="K1524" s="7" t="str" cm="1">
        <f t="array" ref="K1524">_xlfn.IFS(D1524="Null","Unknown",D1524&lt;5.7,"Normal",D1524&lt;6.5,"Prediabetes",D1524&gt;=6.5,"Diabetes")</f>
        <v>Diabetes</v>
      </c>
      <c r="L1524" s="7" t="str">
        <f>_xlfn.XLOOKUP(A1524,'Hospitalisation Details'!$A:$A,'Hospitalisation Details'!$J:$J,)</f>
        <v>5-Jun-1986</v>
      </c>
      <c r="M1524" s="22">
        <f>+_xlfn.XLOOKUP(A1524,'Hospitalisation Details'!$A:$A,'Hospitalisation Details'!$F:$F)</f>
        <v>6748.59</v>
      </c>
      <c r="N1524" s="7" t="str">
        <f>_xlfn.XLOOKUP(A1524,'Hospitalisation Details'!$A:$A,'Hospitalisation Details'!$G:$G)</f>
        <v>tier - 3</v>
      </c>
      <c r="O1524" s="7" t="str">
        <f>_xlfn.XLOOKUP(A1524,'Hospitalisation Details'!$A:$A,'Hospitalisation Details'!$H:$H)</f>
        <v>tier - 1</v>
      </c>
      <c r="P1524" s="7" t="str">
        <f>_xlfn.XLOOKUP(A1524,'Hospitalisation Details'!$A:$A,'Hospitalisation Details'!$I:$I)</f>
        <v>R1016</v>
      </c>
      <c r="Q1524" s="28">
        <f>_xlfn.XLOOKUP(A1524,'Hospitalisation Details'!$A:$A,'Hospitalisation Details'!$K:$K)</f>
        <v>37</v>
      </c>
    </row>
    <row r="1525" spans="1:17" x14ac:dyDescent="0.3">
      <c r="A1525" s="27" t="s">
        <v>846</v>
      </c>
      <c r="B1525" s="7" t="str">
        <f>IFERROR(_xlfn.XLOOKUP(A1525,'Customer Names'!$A$2:$A$2336,'Customer Names'!$C$2:$C$2336),"Unknown")</f>
        <v xml:space="preserve">  Andrew</v>
      </c>
      <c r="C1525" s="7">
        <f>_xlfn.XLOOKUP(A1525,'Medical Examinations'!$A$2:$A$2336,'Medical Examinations'!$B$2:$B$2336,AVERAGE('Medical Examinations'!$B$2:$B$2336))</f>
        <v>27.55</v>
      </c>
      <c r="D1525" s="7">
        <f>_xlfn.XLOOKUP(A1525,'Medical Examinations'!$A$2:$A$2336,'Medical Examinations'!$C$2:$C$2336,AVERAGE('Medical Examinations'!$C$2:$C$2336))</f>
        <v>10.83</v>
      </c>
      <c r="E1525" s="7" t="str">
        <f>_xlfn.XLOOKUP(A1525,'Medical Examinations'!$A:$A,'Medical Examinations'!$D:$D,"Unknown")</f>
        <v>Yes</v>
      </c>
      <c r="F1525" s="7" t="str">
        <f>_xlfn.XLOOKUP(A1525,'Medical Examinations'!$A:$A,'Medical Examinations'!$E:$E,"Unknown")</f>
        <v>No</v>
      </c>
      <c r="G1525" s="7" t="str">
        <f>_xlfn.XLOOKUP(A1525,'Medical Examinations'!$A:$A,'Medical Examinations'!$F:$F,"Unknown")</f>
        <v>No</v>
      </c>
      <c r="H1525" s="43">
        <f>_xlfn.XLOOKUP(Healthcare!A1525,'Medical Examinations'!$A:$A,'Medical Examinations'!$G:$G,0)</f>
        <v>1</v>
      </c>
      <c r="I1525" s="7" t="str">
        <f>_xlfn.XLOOKUP(A1525,'Medical Examinations'!$A:$A,'Medical Examinations'!$H:$H,"Unknown")</f>
        <v>No</v>
      </c>
      <c r="J1525" s="7" t="str" cm="1">
        <f t="array" ref="J1525">_xlfn.IFS(C1525&lt;18.5,"Under Weight",C1525&lt;=24.9,"Normal Weight",C1525&lt;30,"Over weight",C1525&gt;=30,"Obesity")</f>
        <v>Over weight</v>
      </c>
      <c r="K1525" s="7" t="str" cm="1">
        <f t="array" ref="K1525">_xlfn.IFS(D1525="Null","Unknown",D1525&lt;5.7,"Normal",D1525&lt;6.5,"Prediabetes",D1525&gt;=6.5,"Diabetes")</f>
        <v>Diabetes</v>
      </c>
      <c r="L1525" s="7" t="str">
        <f>_xlfn.XLOOKUP(A1525,'Hospitalisation Details'!$A:$A,'Hospitalisation Details'!$J:$J,)</f>
        <v>7-Aug-1986</v>
      </c>
      <c r="M1525" s="22">
        <f>+_xlfn.XLOOKUP(A1525,'Hospitalisation Details'!$A:$A,'Hospitalisation Details'!$F:$F)</f>
        <v>6746.74</v>
      </c>
      <c r="N1525" s="7" t="str">
        <f>_xlfn.XLOOKUP(A1525,'Hospitalisation Details'!$A:$A,'Hospitalisation Details'!$G:$G)</f>
        <v>tier - 3</v>
      </c>
      <c r="O1525" s="7" t="str">
        <f>_xlfn.XLOOKUP(A1525,'Hospitalisation Details'!$A:$A,'Hospitalisation Details'!$H:$H)</f>
        <v>tier - 2</v>
      </c>
      <c r="P1525" s="7" t="str">
        <f>_xlfn.XLOOKUP(A1525,'Hospitalisation Details'!$A:$A,'Hospitalisation Details'!$I:$I)</f>
        <v>R1016</v>
      </c>
      <c r="Q1525" s="28">
        <f>_xlfn.XLOOKUP(A1525,'Hospitalisation Details'!$A:$A,'Hospitalisation Details'!$K:$K)</f>
        <v>37</v>
      </c>
    </row>
    <row r="1526" spans="1:17" x14ac:dyDescent="0.3">
      <c r="A1526" s="27" t="s">
        <v>845</v>
      </c>
      <c r="B1526" s="7" t="str">
        <f>IFERROR(_xlfn.XLOOKUP(A1526,'Customer Names'!$A$2:$A$2336,'Customer Names'!$C$2:$C$2336),"Unknown")</f>
        <v xml:space="preserve">  Jason A</v>
      </c>
      <c r="C1526" s="7">
        <f>_xlfn.XLOOKUP(A1526,'Medical Examinations'!$A$2:$A$2336,'Medical Examinations'!$B$2:$B$2336,AVERAGE('Medical Examinations'!$B$2:$B$2336))</f>
        <v>15.6</v>
      </c>
      <c r="D1526" s="7">
        <f>_xlfn.XLOOKUP(A1526,'Medical Examinations'!$A$2:$A$2336,'Medical Examinations'!$C$2:$C$2336,AVERAGE('Medical Examinations'!$C$2:$C$2336))</f>
        <v>8.6</v>
      </c>
      <c r="E1526" s="7" t="str">
        <f>_xlfn.XLOOKUP(A1526,'Medical Examinations'!$A:$A,'Medical Examinations'!$D:$D,"Unknown")</f>
        <v>No</v>
      </c>
      <c r="F1526" s="7" t="str">
        <f>_xlfn.XLOOKUP(A1526,'Medical Examinations'!$A:$A,'Medical Examinations'!$E:$E,"Unknown")</f>
        <v>No</v>
      </c>
      <c r="G1526" s="7" t="str">
        <f>_xlfn.XLOOKUP(A1526,'Medical Examinations'!$A:$A,'Medical Examinations'!$F:$F,"Unknown")</f>
        <v>No</v>
      </c>
      <c r="H1526" s="43">
        <f>_xlfn.XLOOKUP(Healthcare!A1526,'Medical Examinations'!$A:$A,'Medical Examinations'!$G:$G,0)</f>
        <v>0</v>
      </c>
      <c r="I1526" s="7" t="str">
        <f>_xlfn.XLOOKUP(A1526,'Medical Examinations'!$A:$A,'Medical Examinations'!$H:$H,"Unknown")</f>
        <v>No</v>
      </c>
      <c r="J1526" s="7" t="str" cm="1">
        <f t="array" ref="J1526">_xlfn.IFS(C1526&lt;18.5,"Under Weight",C1526&lt;=24.9,"Normal Weight",C1526&lt;30,"Over weight",C1526&gt;=30,"Obesity")</f>
        <v>Under Weight</v>
      </c>
      <c r="K1526" s="7" t="str" cm="1">
        <f t="array" ref="K1526">_xlfn.IFS(D1526="Null","Unknown",D1526&lt;5.7,"Normal",D1526&lt;6.5,"Prediabetes",D1526&gt;=6.5,"Diabetes")</f>
        <v>Diabetes</v>
      </c>
      <c r="L1526" s="7" t="str">
        <f>_xlfn.XLOOKUP(A1526,'Hospitalisation Details'!$A:$A,'Hospitalisation Details'!$J:$J,)</f>
        <v>18-Jul-1968</v>
      </c>
      <c r="M1526" s="22">
        <f>+_xlfn.XLOOKUP(A1526,'Hospitalisation Details'!$A:$A,'Hospitalisation Details'!$F:$F)</f>
        <v>6738.84</v>
      </c>
      <c r="N1526" s="7" t="str">
        <f>_xlfn.XLOOKUP(A1526,'Hospitalisation Details'!$A:$A,'Hospitalisation Details'!$G:$G)</f>
        <v>tier - 3</v>
      </c>
      <c r="O1526" s="7" t="str">
        <f>_xlfn.XLOOKUP(A1526,'Hospitalisation Details'!$A:$A,'Hospitalisation Details'!$H:$H)</f>
        <v>tier - 1</v>
      </c>
      <c r="P1526" s="7" t="str">
        <f>_xlfn.XLOOKUP(A1526,'Hospitalisation Details'!$A:$A,'Hospitalisation Details'!$I:$I)</f>
        <v>R1012</v>
      </c>
      <c r="Q1526" s="28">
        <f>_xlfn.XLOOKUP(A1526,'Hospitalisation Details'!$A:$A,'Hospitalisation Details'!$K:$K)</f>
        <v>55</v>
      </c>
    </row>
    <row r="1527" spans="1:17" x14ac:dyDescent="0.3">
      <c r="A1527" s="27" t="s">
        <v>844</v>
      </c>
      <c r="B1527" s="7" t="str">
        <f>IFERROR(_xlfn.XLOOKUP(A1527,'Customer Names'!$A$2:$A$2336,'Customer Names'!$C$2:$C$2336),"Unknown")</f>
        <v xml:space="preserve">  Rachel</v>
      </c>
      <c r="C1527" s="7">
        <f>_xlfn.XLOOKUP(A1527,'Medical Examinations'!$A$2:$A$2336,'Medical Examinations'!$B$2:$B$2336,AVERAGE('Medical Examinations'!$B$2:$B$2336))</f>
        <v>21.99</v>
      </c>
      <c r="D1527" s="7">
        <f>_xlfn.XLOOKUP(A1527,'Medical Examinations'!$A$2:$A$2336,'Medical Examinations'!$C$2:$C$2336,AVERAGE('Medical Examinations'!$C$2:$C$2336))</f>
        <v>11.17</v>
      </c>
      <c r="E1527" s="7" t="str">
        <f>_xlfn.XLOOKUP(A1527,'Medical Examinations'!$A:$A,'Medical Examinations'!$D:$D,"Unknown")</f>
        <v>No</v>
      </c>
      <c r="F1527" s="7" t="str">
        <f>_xlfn.XLOOKUP(A1527,'Medical Examinations'!$A:$A,'Medical Examinations'!$E:$E,"Unknown")</f>
        <v>No</v>
      </c>
      <c r="G1527" s="7" t="str">
        <f>_xlfn.XLOOKUP(A1527,'Medical Examinations'!$A:$A,'Medical Examinations'!$F:$F,"Unknown")</f>
        <v>No</v>
      </c>
      <c r="H1527" s="43">
        <f>_xlfn.XLOOKUP(Healthcare!A1527,'Medical Examinations'!$A:$A,'Medical Examinations'!$G:$G,0)</f>
        <v>0</v>
      </c>
      <c r="I1527" s="7" t="str">
        <f>_xlfn.XLOOKUP(A1527,'Medical Examinations'!$A:$A,'Medical Examinations'!$H:$H,"Unknown")</f>
        <v>No</v>
      </c>
      <c r="J1527" s="7" t="str" cm="1">
        <f t="array" ref="J1527">_xlfn.IFS(C1527&lt;18.5,"Under Weight",C1527&lt;=24.9,"Normal Weight",C1527&lt;30,"Over weight",C1527&gt;=30,"Obesity")</f>
        <v>Normal Weight</v>
      </c>
      <c r="K1527" s="7" t="str" cm="1">
        <f t="array" ref="K1527">_xlfn.IFS(D1527="Null","Unknown",D1527&lt;5.7,"Normal",D1527&lt;6.5,"Prediabetes",D1527&gt;=6.5,"Diabetes")</f>
        <v>Diabetes</v>
      </c>
      <c r="L1527" s="7" t="str">
        <f>_xlfn.XLOOKUP(A1527,'Hospitalisation Details'!$A:$A,'Hospitalisation Details'!$J:$J,)</f>
        <v>21-Oct-1978</v>
      </c>
      <c r="M1527" s="22">
        <f>+_xlfn.XLOOKUP(A1527,'Hospitalisation Details'!$A:$A,'Hospitalisation Details'!$F:$F)</f>
        <v>6737.98</v>
      </c>
      <c r="N1527" s="7" t="str">
        <f>_xlfn.XLOOKUP(A1527,'Hospitalisation Details'!$A:$A,'Hospitalisation Details'!$G:$G)</f>
        <v>tier - 2</v>
      </c>
      <c r="O1527" s="7" t="str">
        <f>_xlfn.XLOOKUP(A1527,'Hospitalisation Details'!$A:$A,'Hospitalisation Details'!$H:$H)</f>
        <v>tier - 3</v>
      </c>
      <c r="P1527" s="7" t="str">
        <f>_xlfn.XLOOKUP(A1527,'Hospitalisation Details'!$A:$A,'Hospitalisation Details'!$I:$I)</f>
        <v>R1013</v>
      </c>
      <c r="Q1527" s="28">
        <f>_xlfn.XLOOKUP(A1527,'Hospitalisation Details'!$A:$A,'Hospitalisation Details'!$K:$K)</f>
        <v>45</v>
      </c>
    </row>
    <row r="1528" spans="1:17" x14ac:dyDescent="0.3">
      <c r="A1528" s="27" t="s">
        <v>843</v>
      </c>
      <c r="B1528" s="7" t="str">
        <f>IFERROR(_xlfn.XLOOKUP(A1528,'Customer Names'!$A$2:$A$2336,'Customer Names'!$C$2:$C$2336),"Unknown")</f>
        <v xml:space="preserve">  Susan</v>
      </c>
      <c r="C1528" s="7">
        <f>_xlfn.XLOOKUP(A1528,'Medical Examinations'!$A$2:$A$2336,'Medical Examinations'!$B$2:$B$2336,AVERAGE('Medical Examinations'!$B$2:$B$2336))</f>
        <v>34.85</v>
      </c>
      <c r="D1528" s="7">
        <f>_xlfn.XLOOKUP(A1528,'Medical Examinations'!$A$2:$A$2336,'Medical Examinations'!$C$2:$C$2336,AVERAGE('Medical Examinations'!$C$2:$C$2336))</f>
        <v>5.75</v>
      </c>
      <c r="E1528" s="7" t="str">
        <f>_xlfn.XLOOKUP(A1528,'Medical Examinations'!$A:$A,'Medical Examinations'!$D:$D,"Unknown")</f>
        <v>No</v>
      </c>
      <c r="F1528" s="7" t="str">
        <f>_xlfn.XLOOKUP(A1528,'Medical Examinations'!$A:$A,'Medical Examinations'!$E:$E,"Unknown")</f>
        <v>No</v>
      </c>
      <c r="G1528" s="7" t="str">
        <f>_xlfn.XLOOKUP(A1528,'Medical Examinations'!$A:$A,'Medical Examinations'!$F:$F,"Unknown")</f>
        <v>No</v>
      </c>
      <c r="H1528" s="43">
        <f>_xlfn.XLOOKUP(Healthcare!A1528,'Medical Examinations'!$A:$A,'Medical Examinations'!$G:$G,0)</f>
        <v>0</v>
      </c>
      <c r="I1528" s="7" t="str">
        <f>_xlfn.XLOOKUP(A1528,'Medical Examinations'!$A:$A,'Medical Examinations'!$H:$H,"Unknown")</f>
        <v>No</v>
      </c>
      <c r="J1528" s="7" t="str" cm="1">
        <f t="array" ref="J1528">_xlfn.IFS(C1528&lt;18.5,"Under Weight",C1528&lt;=24.9,"Normal Weight",C1528&lt;30,"Over weight",C1528&gt;=30,"Obesity")</f>
        <v>Obesity</v>
      </c>
      <c r="K1528" s="7" t="str" cm="1">
        <f t="array" ref="K1528">_xlfn.IFS(D1528="Null","Unknown",D1528&lt;5.7,"Normal",D1528&lt;6.5,"Prediabetes",D1528&gt;=6.5,"Diabetes")</f>
        <v>Prediabetes</v>
      </c>
      <c r="L1528" s="7" t="str">
        <f>_xlfn.XLOOKUP(A1528,'Hospitalisation Details'!$A:$A,'Hospitalisation Details'!$J:$J,)</f>
        <v>13-Jun-1994</v>
      </c>
      <c r="M1528" s="22">
        <f>+_xlfn.XLOOKUP(A1528,'Hospitalisation Details'!$A:$A,'Hospitalisation Details'!$F:$F)</f>
        <v>6721.37</v>
      </c>
      <c r="N1528" s="7" t="str">
        <f>_xlfn.XLOOKUP(A1528,'Hospitalisation Details'!$A:$A,'Hospitalisation Details'!$G:$G)</f>
        <v>tier - 2</v>
      </c>
      <c r="O1528" s="7" t="str">
        <f>_xlfn.XLOOKUP(A1528,'Hospitalisation Details'!$A:$A,'Hospitalisation Details'!$H:$H)</f>
        <v>tier - 1</v>
      </c>
      <c r="P1528" s="7" t="str">
        <f>_xlfn.XLOOKUP(A1528,'Hospitalisation Details'!$A:$A,'Hospitalisation Details'!$I:$I)</f>
        <v>R1012</v>
      </c>
      <c r="Q1528" s="28">
        <f>_xlfn.XLOOKUP(A1528,'Hospitalisation Details'!$A:$A,'Hospitalisation Details'!$K:$K)</f>
        <v>29</v>
      </c>
    </row>
    <row r="1529" spans="1:17" x14ac:dyDescent="0.3">
      <c r="A1529" s="27" t="s">
        <v>842</v>
      </c>
      <c r="B1529" s="7" t="str">
        <f>IFERROR(_xlfn.XLOOKUP(A1529,'Customer Names'!$A$2:$A$2336,'Customer Names'!$C$2:$C$2336),"Unknown")</f>
        <v xml:space="preserve">  Cameron M</v>
      </c>
      <c r="C1529" s="7">
        <f>_xlfn.XLOOKUP(A1529,'Medical Examinations'!$A$2:$A$2336,'Medical Examinations'!$B$2:$B$2336,AVERAGE('Medical Examinations'!$B$2:$B$2336))</f>
        <v>24.51</v>
      </c>
      <c r="D1529" s="7">
        <f>_xlfn.XLOOKUP(A1529,'Medical Examinations'!$A$2:$A$2336,'Medical Examinations'!$C$2:$C$2336,AVERAGE('Medical Examinations'!$C$2:$C$2336))</f>
        <v>4.83</v>
      </c>
      <c r="E1529" s="7" t="str">
        <f>_xlfn.XLOOKUP(A1529,'Medical Examinations'!$A:$A,'Medical Examinations'!$D:$D,"Unknown")</f>
        <v>Yes</v>
      </c>
      <c r="F1529" s="7" t="str">
        <f>_xlfn.XLOOKUP(A1529,'Medical Examinations'!$A:$A,'Medical Examinations'!$E:$E,"Unknown")</f>
        <v>No</v>
      </c>
      <c r="G1529" s="7" t="str">
        <f>_xlfn.XLOOKUP(A1529,'Medical Examinations'!$A:$A,'Medical Examinations'!$F:$F,"Unknown")</f>
        <v>Yes</v>
      </c>
      <c r="H1529" s="43">
        <f>_xlfn.XLOOKUP(Healthcare!A1529,'Medical Examinations'!$A:$A,'Medical Examinations'!$G:$G,0)</f>
        <v>1</v>
      </c>
      <c r="I1529" s="7" t="str">
        <f>_xlfn.XLOOKUP(A1529,'Medical Examinations'!$A:$A,'Medical Examinations'!$H:$H,"Unknown")</f>
        <v>No</v>
      </c>
      <c r="J1529" s="7" t="str" cm="1">
        <f t="array" ref="J1529">_xlfn.IFS(C1529&lt;18.5,"Under Weight",C1529&lt;=24.9,"Normal Weight",C1529&lt;30,"Over weight",C1529&gt;=30,"Obesity")</f>
        <v>Normal Weight</v>
      </c>
      <c r="K1529" s="7" t="str" cm="1">
        <f t="array" ref="K1529">_xlfn.IFS(D1529="Null","Unknown",D1529&lt;5.7,"Normal",D1529&lt;6.5,"Prediabetes",D1529&gt;=6.5,"Diabetes")</f>
        <v>Normal</v>
      </c>
      <c r="L1529" s="7" t="str">
        <f>_xlfn.XLOOKUP(A1529,'Hospitalisation Details'!$A:$A,'Hospitalisation Details'!$J:$J,)</f>
        <v>12-Jun-1983</v>
      </c>
      <c r="M1529" s="22">
        <f>+_xlfn.XLOOKUP(A1529,'Hospitalisation Details'!$A:$A,'Hospitalisation Details'!$F:$F)</f>
        <v>6710.19</v>
      </c>
      <c r="N1529" s="7" t="str">
        <f>_xlfn.XLOOKUP(A1529,'Hospitalisation Details'!$A:$A,'Hospitalisation Details'!$G:$G)</f>
        <v>tier - 3</v>
      </c>
      <c r="O1529" s="7" t="str">
        <f>_xlfn.XLOOKUP(A1529,'Hospitalisation Details'!$A:$A,'Hospitalisation Details'!$H:$H)</f>
        <v>tier - 3</v>
      </c>
      <c r="P1529" s="7" t="str">
        <f>_xlfn.XLOOKUP(A1529,'Hospitalisation Details'!$A:$A,'Hospitalisation Details'!$I:$I)</f>
        <v>R1012</v>
      </c>
      <c r="Q1529" s="28">
        <f>_xlfn.XLOOKUP(A1529,'Hospitalisation Details'!$A:$A,'Hospitalisation Details'!$K:$K)</f>
        <v>40</v>
      </c>
    </row>
    <row r="1530" spans="1:17" x14ac:dyDescent="0.3">
      <c r="A1530" s="27" t="s">
        <v>841</v>
      </c>
      <c r="B1530" s="7" t="str">
        <f>IFERROR(_xlfn.XLOOKUP(A1530,'Customer Names'!$A$2:$A$2336,'Customer Names'!$C$2:$C$2336),"Unknown")</f>
        <v xml:space="preserve">  Claudia A</v>
      </c>
      <c r="C1530" s="7">
        <f>_xlfn.XLOOKUP(A1530,'Medical Examinations'!$A$2:$A$2336,'Medical Examinations'!$B$2:$B$2336,AVERAGE('Medical Examinations'!$B$2:$B$2336))</f>
        <v>19.399999999999999</v>
      </c>
      <c r="D1530" s="7">
        <f>_xlfn.XLOOKUP(A1530,'Medical Examinations'!$A$2:$A$2336,'Medical Examinations'!$C$2:$C$2336,AVERAGE('Medical Examinations'!$C$2:$C$2336))</f>
        <v>11.93</v>
      </c>
      <c r="E1530" s="7" t="str">
        <f>_xlfn.XLOOKUP(A1530,'Medical Examinations'!$A:$A,'Medical Examinations'!$D:$D,"Unknown")</f>
        <v>No</v>
      </c>
      <c r="F1530" s="7" t="str">
        <f>_xlfn.XLOOKUP(A1530,'Medical Examinations'!$A:$A,'Medical Examinations'!$E:$E,"Unknown")</f>
        <v>No</v>
      </c>
      <c r="G1530" s="7" t="str">
        <f>_xlfn.XLOOKUP(A1530,'Medical Examinations'!$A:$A,'Medical Examinations'!$F:$F,"Unknown")</f>
        <v>No</v>
      </c>
      <c r="H1530" s="43">
        <f>_xlfn.XLOOKUP(Healthcare!A1530,'Medical Examinations'!$A:$A,'Medical Examinations'!$G:$G,0)</f>
        <v>0</v>
      </c>
      <c r="I1530" s="7" t="str">
        <f>_xlfn.XLOOKUP(A1530,'Medical Examinations'!$A:$A,'Medical Examinations'!$H:$H,"Unknown")</f>
        <v>No</v>
      </c>
      <c r="J1530" s="7" t="str" cm="1">
        <f t="array" ref="J1530">_xlfn.IFS(C1530&lt;18.5,"Under Weight",C1530&lt;=24.9,"Normal Weight",C1530&lt;30,"Over weight",C1530&gt;=30,"Obesity")</f>
        <v>Normal Weight</v>
      </c>
      <c r="K1530" s="7" t="str" cm="1">
        <f t="array" ref="K1530">_xlfn.IFS(D1530="Null","Unknown",D1530&lt;5.7,"Normal",D1530&lt;6.5,"Prediabetes",D1530&gt;=6.5,"Diabetes")</f>
        <v>Diabetes</v>
      </c>
      <c r="L1530" s="7" t="str">
        <f>_xlfn.XLOOKUP(A1530,'Hospitalisation Details'!$A:$A,'Hospitalisation Details'!$J:$J,)</f>
        <v>12-Dec-1971</v>
      </c>
      <c r="M1530" s="22">
        <f>+_xlfn.XLOOKUP(A1530,'Hospitalisation Details'!$A:$A,'Hospitalisation Details'!$F:$F)</f>
        <v>6706.47</v>
      </c>
      <c r="N1530" s="7" t="str">
        <f>_xlfn.XLOOKUP(A1530,'Hospitalisation Details'!$A:$A,'Hospitalisation Details'!$G:$G)</f>
        <v>tier - 2</v>
      </c>
      <c r="O1530" s="7" t="str">
        <f>_xlfn.XLOOKUP(A1530,'Hospitalisation Details'!$A:$A,'Hospitalisation Details'!$H:$H)</f>
        <v>tier - 1</v>
      </c>
      <c r="P1530" s="7" t="str">
        <f>_xlfn.XLOOKUP(A1530,'Hospitalisation Details'!$A:$A,'Hospitalisation Details'!$I:$I)</f>
        <v>R1013</v>
      </c>
      <c r="Q1530" s="28">
        <f>_xlfn.XLOOKUP(A1530,'Hospitalisation Details'!$A:$A,'Hospitalisation Details'!$K:$K)</f>
        <v>52</v>
      </c>
    </row>
    <row r="1531" spans="1:17" x14ac:dyDescent="0.3">
      <c r="A1531" s="27" t="s">
        <v>840</v>
      </c>
      <c r="B1531" s="7" t="str">
        <f>IFERROR(_xlfn.XLOOKUP(A1531,'Customer Names'!$A$2:$A$2336,'Customer Names'!$C$2:$C$2336),"Unknown")</f>
        <v xml:space="preserve">  Kate</v>
      </c>
      <c r="C1531" s="7">
        <f>_xlfn.XLOOKUP(A1531,'Medical Examinations'!$A$2:$A$2336,'Medical Examinations'!$B$2:$B$2336,AVERAGE('Medical Examinations'!$B$2:$B$2336))</f>
        <v>15.1</v>
      </c>
      <c r="D1531" s="7">
        <f>_xlfn.XLOOKUP(A1531,'Medical Examinations'!$A$2:$A$2336,'Medical Examinations'!$C$2:$C$2336,AVERAGE('Medical Examinations'!$C$2:$C$2336))</f>
        <v>8.41</v>
      </c>
      <c r="E1531" s="7" t="str">
        <f>_xlfn.XLOOKUP(A1531,'Medical Examinations'!$A:$A,'Medical Examinations'!$D:$D,"Unknown")</f>
        <v>No</v>
      </c>
      <c r="F1531" s="7" t="str">
        <f>_xlfn.XLOOKUP(A1531,'Medical Examinations'!$A:$A,'Medical Examinations'!$E:$E,"Unknown")</f>
        <v>No</v>
      </c>
      <c r="G1531" s="7" t="str">
        <f>_xlfn.XLOOKUP(A1531,'Medical Examinations'!$A:$A,'Medical Examinations'!$F:$F,"Unknown")</f>
        <v>No</v>
      </c>
      <c r="H1531" s="43">
        <f>_xlfn.XLOOKUP(Healthcare!A1531,'Medical Examinations'!$A:$A,'Medical Examinations'!$G:$G,0)</f>
        <v>0</v>
      </c>
      <c r="I1531" s="7" t="str">
        <f>_xlfn.XLOOKUP(A1531,'Medical Examinations'!$A:$A,'Medical Examinations'!$H:$H,"Unknown")</f>
        <v>No</v>
      </c>
      <c r="J1531" s="7" t="str" cm="1">
        <f t="array" ref="J1531">_xlfn.IFS(C1531&lt;18.5,"Under Weight",C1531&lt;=24.9,"Normal Weight",C1531&lt;30,"Over weight",C1531&gt;=30,"Obesity")</f>
        <v>Under Weight</v>
      </c>
      <c r="K1531" s="7" t="str" cm="1">
        <f t="array" ref="K1531">_xlfn.IFS(D1531="Null","Unknown",D1531&lt;5.7,"Normal",D1531&lt;6.5,"Prediabetes",D1531&gt;=6.5,"Diabetes")</f>
        <v>Diabetes</v>
      </c>
      <c r="L1531" s="7" t="str">
        <f>_xlfn.XLOOKUP(A1531,'Hospitalisation Details'!$A:$A,'Hospitalisation Details'!$J:$J,)</f>
        <v>13-Jul-1968</v>
      </c>
      <c r="M1531" s="22">
        <f>+_xlfn.XLOOKUP(A1531,'Hospitalisation Details'!$A:$A,'Hospitalisation Details'!$F:$F)</f>
        <v>6700.56</v>
      </c>
      <c r="N1531" s="7" t="str">
        <f>_xlfn.XLOOKUP(A1531,'Hospitalisation Details'!$A:$A,'Hospitalisation Details'!$G:$G)</f>
        <v>tier - 3</v>
      </c>
      <c r="O1531" s="7" t="str">
        <f>_xlfn.XLOOKUP(A1531,'Hospitalisation Details'!$A:$A,'Hospitalisation Details'!$H:$H)</f>
        <v>tier - 1</v>
      </c>
      <c r="P1531" s="7" t="str">
        <f>_xlfn.XLOOKUP(A1531,'Hospitalisation Details'!$A:$A,'Hospitalisation Details'!$I:$I)</f>
        <v>R1012</v>
      </c>
      <c r="Q1531" s="28">
        <f>_xlfn.XLOOKUP(A1531,'Hospitalisation Details'!$A:$A,'Hospitalisation Details'!$K:$K)</f>
        <v>55</v>
      </c>
    </row>
    <row r="1532" spans="1:17" x14ac:dyDescent="0.3">
      <c r="A1532" s="27" t="s">
        <v>839</v>
      </c>
      <c r="B1532" s="7" t="str">
        <f>IFERROR(_xlfn.XLOOKUP(A1532,'Customer Names'!$A$2:$A$2336,'Customer Names'!$C$2:$C$2336),"Unknown")</f>
        <v xml:space="preserve">  Nicole M</v>
      </c>
      <c r="C1532" s="7">
        <f>_xlfn.XLOOKUP(A1532,'Medical Examinations'!$A$2:$A$2336,'Medical Examinations'!$B$2:$B$2336,AVERAGE('Medical Examinations'!$B$2:$B$2336))</f>
        <v>23.37</v>
      </c>
      <c r="D1532" s="7">
        <f>_xlfn.XLOOKUP(A1532,'Medical Examinations'!$A$2:$A$2336,'Medical Examinations'!$C$2:$C$2336,AVERAGE('Medical Examinations'!$C$2:$C$2336))</f>
        <v>5.59</v>
      </c>
      <c r="E1532" s="7" t="str">
        <f>_xlfn.XLOOKUP(A1532,'Medical Examinations'!$A:$A,'Medical Examinations'!$D:$D,"Unknown")</f>
        <v>Yes</v>
      </c>
      <c r="F1532" s="7" t="str">
        <f>_xlfn.XLOOKUP(A1532,'Medical Examinations'!$A:$A,'Medical Examinations'!$E:$E,"Unknown")</f>
        <v>No</v>
      </c>
      <c r="G1532" s="7" t="str">
        <f>_xlfn.XLOOKUP(A1532,'Medical Examinations'!$A:$A,'Medical Examinations'!$F:$F,"Unknown")</f>
        <v>No</v>
      </c>
      <c r="H1532" s="43">
        <f>_xlfn.XLOOKUP(Healthcare!A1532,'Medical Examinations'!$A:$A,'Medical Examinations'!$G:$G,0)</f>
        <v>0</v>
      </c>
      <c r="I1532" s="7" t="str">
        <f>_xlfn.XLOOKUP(A1532,'Medical Examinations'!$A:$A,'Medical Examinations'!$H:$H,"Unknown")</f>
        <v>No</v>
      </c>
      <c r="J1532" s="7" t="str" cm="1">
        <f t="array" ref="J1532">_xlfn.IFS(C1532&lt;18.5,"Under Weight",C1532&lt;=24.9,"Normal Weight",C1532&lt;30,"Over weight",C1532&gt;=30,"Obesity")</f>
        <v>Normal Weight</v>
      </c>
      <c r="K1532" s="7" t="str" cm="1">
        <f t="array" ref="K1532">_xlfn.IFS(D1532="Null","Unknown",D1532&lt;5.7,"Normal",D1532&lt;6.5,"Prediabetes",D1532&gt;=6.5,"Diabetes")</f>
        <v>Normal</v>
      </c>
      <c r="L1532" s="7" t="str">
        <f>_xlfn.XLOOKUP(A1532,'Hospitalisation Details'!$A:$A,'Hospitalisation Details'!$J:$J,)</f>
        <v>9-Jul-1985</v>
      </c>
      <c r="M1532" s="22">
        <f>+_xlfn.XLOOKUP(A1532,'Hospitalisation Details'!$A:$A,'Hospitalisation Details'!$F:$F)</f>
        <v>6686.43</v>
      </c>
      <c r="N1532" s="7" t="str">
        <f>_xlfn.XLOOKUP(A1532,'Hospitalisation Details'!$A:$A,'Hospitalisation Details'!$G:$G)</f>
        <v>tier - 2</v>
      </c>
      <c r="O1532" s="7" t="str">
        <f>_xlfn.XLOOKUP(A1532,'Hospitalisation Details'!$A:$A,'Hospitalisation Details'!$H:$H)</f>
        <v>tier - 3</v>
      </c>
      <c r="P1532" s="7" t="str">
        <f>_xlfn.XLOOKUP(A1532,'Hospitalisation Details'!$A:$A,'Hospitalisation Details'!$I:$I)</f>
        <v>R1012</v>
      </c>
      <c r="Q1532" s="28">
        <f>_xlfn.XLOOKUP(A1532,'Hospitalisation Details'!$A:$A,'Hospitalisation Details'!$K:$K)</f>
        <v>38</v>
      </c>
    </row>
    <row r="1533" spans="1:17" x14ac:dyDescent="0.3">
      <c r="A1533" s="27" t="s">
        <v>838</v>
      </c>
      <c r="B1533" s="7" t="str">
        <f>IFERROR(_xlfn.XLOOKUP(A1533,'Customer Names'!$A$2:$A$2336,'Customer Names'!$C$2:$C$2336),"Unknown")</f>
        <v xml:space="preserve">  Jack</v>
      </c>
      <c r="C1533" s="7">
        <f>_xlfn.XLOOKUP(A1533,'Medical Examinations'!$A$2:$A$2336,'Medical Examinations'!$B$2:$B$2336,AVERAGE('Medical Examinations'!$B$2:$B$2336))</f>
        <v>42.4</v>
      </c>
      <c r="D1533" s="7">
        <f>_xlfn.XLOOKUP(A1533,'Medical Examinations'!$A$2:$A$2336,'Medical Examinations'!$C$2:$C$2336,AVERAGE('Medical Examinations'!$C$2:$C$2336))</f>
        <v>4.0599999999999996</v>
      </c>
      <c r="E1533" s="7" t="str">
        <f>_xlfn.XLOOKUP(A1533,'Medical Examinations'!$A:$A,'Medical Examinations'!$D:$D,"Unknown")</f>
        <v>No</v>
      </c>
      <c r="F1533" s="7" t="str">
        <f>_xlfn.XLOOKUP(A1533,'Medical Examinations'!$A:$A,'Medical Examinations'!$E:$E,"Unknown")</f>
        <v>No</v>
      </c>
      <c r="G1533" s="7" t="str">
        <f>_xlfn.XLOOKUP(A1533,'Medical Examinations'!$A:$A,'Medical Examinations'!$F:$F,"Unknown")</f>
        <v>No</v>
      </c>
      <c r="H1533" s="43">
        <f>_xlfn.XLOOKUP(Healthcare!A1533,'Medical Examinations'!$A:$A,'Medical Examinations'!$G:$G,0)</f>
        <v>0</v>
      </c>
      <c r="I1533" s="7" t="str">
        <f>_xlfn.XLOOKUP(A1533,'Medical Examinations'!$A:$A,'Medical Examinations'!$H:$H,"Unknown")</f>
        <v>No</v>
      </c>
      <c r="J1533" s="7" t="str" cm="1">
        <f t="array" ref="J1533">_xlfn.IFS(C1533&lt;18.5,"Under Weight",C1533&lt;=24.9,"Normal Weight",C1533&lt;30,"Over weight",C1533&gt;=30,"Obesity")</f>
        <v>Obesity</v>
      </c>
      <c r="K1533" s="7" t="str" cm="1">
        <f t="array" ref="K1533">_xlfn.IFS(D1533="Null","Unknown",D1533&lt;5.7,"Normal",D1533&lt;6.5,"Prediabetes",D1533&gt;=6.5,"Diabetes")</f>
        <v>Normal</v>
      </c>
      <c r="L1533" s="7" t="str">
        <f>_xlfn.XLOOKUP(A1533,'Hospitalisation Details'!$A:$A,'Hospitalisation Details'!$J:$J,)</f>
        <v>20-Oct-1989</v>
      </c>
      <c r="M1533" s="22">
        <f>+_xlfn.XLOOKUP(A1533,'Hospitalisation Details'!$A:$A,'Hospitalisation Details'!$F:$F)</f>
        <v>6666.24</v>
      </c>
      <c r="N1533" s="7" t="str">
        <f>_xlfn.XLOOKUP(A1533,'Hospitalisation Details'!$A:$A,'Hospitalisation Details'!$G:$G)</f>
        <v>tier - 3</v>
      </c>
      <c r="O1533" s="7" t="str">
        <f>_xlfn.XLOOKUP(A1533,'Hospitalisation Details'!$A:$A,'Hospitalisation Details'!$H:$H)</f>
        <v>tier - 1</v>
      </c>
      <c r="P1533" s="7" t="str">
        <f>_xlfn.XLOOKUP(A1533,'Hospitalisation Details'!$A:$A,'Hospitalisation Details'!$I:$I)</f>
        <v>R1011</v>
      </c>
      <c r="Q1533" s="28">
        <f>_xlfn.XLOOKUP(A1533,'Hospitalisation Details'!$A:$A,'Hospitalisation Details'!$K:$K)</f>
        <v>34</v>
      </c>
    </row>
    <row r="1534" spans="1:17" x14ac:dyDescent="0.3">
      <c r="A1534" s="27" t="s">
        <v>837</v>
      </c>
      <c r="B1534" s="7" t="str">
        <f>IFERROR(_xlfn.XLOOKUP(A1534,'Customer Names'!$A$2:$A$2336,'Customer Names'!$C$2:$C$2336),"Unknown")</f>
        <v xml:space="preserve">  Gregory</v>
      </c>
      <c r="C1534" s="7">
        <f>_xlfn.XLOOKUP(A1534,'Medical Examinations'!$A$2:$A$2336,'Medical Examinations'!$B$2:$B$2336,AVERAGE('Medical Examinations'!$B$2:$B$2336))</f>
        <v>28.405000000000001</v>
      </c>
      <c r="D1534" s="7">
        <f>_xlfn.XLOOKUP(A1534,'Medical Examinations'!$A$2:$A$2336,'Medical Examinations'!$C$2:$C$2336,AVERAGE('Medical Examinations'!$C$2:$C$2336))</f>
        <v>7.02</v>
      </c>
      <c r="E1534" s="7" t="str">
        <f>_xlfn.XLOOKUP(A1534,'Medical Examinations'!$A:$A,'Medical Examinations'!$D:$D,"Unknown")</f>
        <v>Yes</v>
      </c>
      <c r="F1534" s="7" t="str">
        <f>_xlfn.XLOOKUP(A1534,'Medical Examinations'!$A:$A,'Medical Examinations'!$E:$E,"Unknown")</f>
        <v>No</v>
      </c>
      <c r="G1534" s="7" t="str">
        <f>_xlfn.XLOOKUP(A1534,'Medical Examinations'!$A:$A,'Medical Examinations'!$F:$F,"Unknown")</f>
        <v>No</v>
      </c>
      <c r="H1534" s="43">
        <f>_xlfn.XLOOKUP(Healthcare!A1534,'Medical Examinations'!$A:$A,'Medical Examinations'!$G:$G,0)</f>
        <v>0</v>
      </c>
      <c r="I1534" s="7" t="str">
        <f>_xlfn.XLOOKUP(A1534,'Medical Examinations'!$A:$A,'Medical Examinations'!$H:$H,"Unknown")</f>
        <v>No</v>
      </c>
      <c r="J1534" s="7" t="str" cm="1">
        <f t="array" ref="J1534">_xlfn.IFS(C1534&lt;18.5,"Under Weight",C1534&lt;=24.9,"Normal Weight",C1534&lt;30,"Over weight",C1534&gt;=30,"Obesity")</f>
        <v>Over weight</v>
      </c>
      <c r="K1534" s="7" t="str" cm="1">
        <f t="array" ref="K1534">_xlfn.IFS(D1534="Null","Unknown",D1534&lt;5.7,"Normal",D1534&lt;6.5,"Prediabetes",D1534&gt;=6.5,"Diabetes")</f>
        <v>Diabetes</v>
      </c>
      <c r="L1534" s="7" t="str">
        <f>_xlfn.XLOOKUP(A1534,'Hospitalisation Details'!$A:$A,'Hospitalisation Details'!$J:$J,)</f>
        <v>17-Sep-1981</v>
      </c>
      <c r="M1534" s="22">
        <f>+_xlfn.XLOOKUP(A1534,'Hospitalisation Details'!$A:$A,'Hospitalisation Details'!$F:$F)</f>
        <v>6664.69</v>
      </c>
      <c r="N1534" s="7" t="str">
        <f>_xlfn.XLOOKUP(A1534,'Hospitalisation Details'!$A:$A,'Hospitalisation Details'!$G:$G)</f>
        <v>tier - 3</v>
      </c>
      <c r="O1534" s="7" t="str">
        <f>_xlfn.XLOOKUP(A1534,'Hospitalisation Details'!$A:$A,'Hospitalisation Details'!$H:$H)</f>
        <v>tier - 1</v>
      </c>
      <c r="P1534" s="7" t="str">
        <f>_xlfn.XLOOKUP(A1534,'Hospitalisation Details'!$A:$A,'Hospitalisation Details'!$I:$I)</f>
        <v>R1012</v>
      </c>
      <c r="Q1534" s="28">
        <f>_xlfn.XLOOKUP(A1534,'Hospitalisation Details'!$A:$A,'Hospitalisation Details'!$K:$K)</f>
        <v>42</v>
      </c>
    </row>
    <row r="1535" spans="1:17" x14ac:dyDescent="0.3">
      <c r="A1535" s="27" t="s">
        <v>836</v>
      </c>
      <c r="B1535" s="7" t="str">
        <f>IFERROR(_xlfn.XLOOKUP(A1535,'Customer Names'!$A$2:$A$2336,'Customer Names'!$C$2:$C$2336),"Unknown")</f>
        <v xml:space="preserve">  Rebecca</v>
      </c>
      <c r="C1535" s="7">
        <f>_xlfn.XLOOKUP(A1535,'Medical Examinations'!$A$2:$A$2336,'Medical Examinations'!$B$2:$B$2336,AVERAGE('Medical Examinations'!$B$2:$B$2336))</f>
        <v>23.4</v>
      </c>
      <c r="D1535" s="7">
        <f>_xlfn.XLOOKUP(A1535,'Medical Examinations'!$A$2:$A$2336,'Medical Examinations'!$C$2:$C$2336,AVERAGE('Medical Examinations'!$C$2:$C$2336))</f>
        <v>4.47</v>
      </c>
      <c r="E1535" s="7" t="str">
        <f>_xlfn.XLOOKUP(A1535,'Medical Examinations'!$A:$A,'Medical Examinations'!$D:$D,"Unknown")</f>
        <v>No</v>
      </c>
      <c r="F1535" s="7" t="str">
        <f>_xlfn.XLOOKUP(A1535,'Medical Examinations'!$A:$A,'Medical Examinations'!$E:$E,"Unknown")</f>
        <v>No</v>
      </c>
      <c r="G1535" s="7" t="str">
        <f>_xlfn.XLOOKUP(A1535,'Medical Examinations'!$A:$A,'Medical Examinations'!$F:$F,"Unknown")</f>
        <v>No</v>
      </c>
      <c r="H1535" s="43">
        <f>_xlfn.XLOOKUP(Healthcare!A1535,'Medical Examinations'!$A:$A,'Medical Examinations'!$G:$G,0)</f>
        <v>0</v>
      </c>
      <c r="I1535" s="7" t="str">
        <f>_xlfn.XLOOKUP(A1535,'Medical Examinations'!$A:$A,'Medical Examinations'!$H:$H,"Unknown")</f>
        <v>No</v>
      </c>
      <c r="J1535" s="7" t="str" cm="1">
        <f t="array" ref="J1535">_xlfn.IFS(C1535&lt;18.5,"Under Weight",C1535&lt;=24.9,"Normal Weight",C1535&lt;30,"Over weight",C1535&gt;=30,"Obesity")</f>
        <v>Normal Weight</v>
      </c>
      <c r="K1535" s="7" t="str" cm="1">
        <f t="array" ref="K1535">_xlfn.IFS(D1535="Null","Unknown",D1535&lt;5.7,"Normal",D1535&lt;6.5,"Prediabetes",D1535&gt;=6.5,"Diabetes")</f>
        <v>Normal</v>
      </c>
      <c r="L1535" s="7" t="str">
        <f>_xlfn.XLOOKUP(A1535,'Hospitalisation Details'!$A:$A,'Hospitalisation Details'!$J:$J,)</f>
        <v>27-Sep-1982</v>
      </c>
      <c r="M1535" s="22">
        <f>+_xlfn.XLOOKUP(A1535,'Hospitalisation Details'!$A:$A,'Hospitalisation Details'!$F:$F)</f>
        <v>6664.32</v>
      </c>
      <c r="N1535" s="7" t="str">
        <f>_xlfn.XLOOKUP(A1535,'Hospitalisation Details'!$A:$A,'Hospitalisation Details'!$G:$G)</f>
        <v>tier - 2</v>
      </c>
      <c r="O1535" s="7" t="str">
        <f>_xlfn.XLOOKUP(A1535,'Hospitalisation Details'!$A:$A,'Hospitalisation Details'!$H:$H)</f>
        <v>tier - 2</v>
      </c>
      <c r="P1535" s="7" t="str">
        <f>_xlfn.XLOOKUP(A1535,'Hospitalisation Details'!$A:$A,'Hospitalisation Details'!$I:$I)</f>
        <v>R1013</v>
      </c>
      <c r="Q1535" s="28">
        <f>_xlfn.XLOOKUP(A1535,'Hospitalisation Details'!$A:$A,'Hospitalisation Details'!$K:$K)</f>
        <v>41</v>
      </c>
    </row>
    <row r="1536" spans="1:17" x14ac:dyDescent="0.3">
      <c r="A1536" s="27" t="s">
        <v>835</v>
      </c>
      <c r="B1536" s="7" t="str">
        <f>IFERROR(_xlfn.XLOOKUP(A1536,'Customer Names'!$A$2:$A$2336,'Customer Names'!$C$2:$C$2336),"Unknown")</f>
        <v xml:space="preserve">  Adam</v>
      </c>
      <c r="C1536" s="7">
        <f>_xlfn.XLOOKUP(A1536,'Medical Examinations'!$A$2:$A$2336,'Medical Examinations'!$B$2:$B$2336,AVERAGE('Medical Examinations'!$B$2:$B$2336))</f>
        <v>33.44</v>
      </c>
      <c r="D1536" s="7">
        <f>_xlfn.XLOOKUP(A1536,'Medical Examinations'!$A$2:$A$2336,'Medical Examinations'!$C$2:$C$2336,AVERAGE('Medical Examinations'!$C$2:$C$2336))</f>
        <v>4.54</v>
      </c>
      <c r="E1536" s="7" t="str">
        <f>_xlfn.XLOOKUP(A1536,'Medical Examinations'!$A:$A,'Medical Examinations'!$D:$D,"Unknown")</f>
        <v>No</v>
      </c>
      <c r="F1536" s="7" t="str">
        <f>_xlfn.XLOOKUP(A1536,'Medical Examinations'!$A:$A,'Medical Examinations'!$E:$E,"Unknown")</f>
        <v>No</v>
      </c>
      <c r="G1536" s="7" t="str">
        <f>_xlfn.XLOOKUP(A1536,'Medical Examinations'!$A:$A,'Medical Examinations'!$F:$F,"Unknown")</f>
        <v>No</v>
      </c>
      <c r="H1536" s="43">
        <f>_xlfn.XLOOKUP(Healthcare!A1536,'Medical Examinations'!$A:$A,'Medical Examinations'!$G:$G,0)</f>
        <v>0</v>
      </c>
      <c r="I1536" s="7" t="str">
        <f>_xlfn.XLOOKUP(A1536,'Medical Examinations'!$A:$A,'Medical Examinations'!$H:$H,"Unknown")</f>
        <v>No</v>
      </c>
      <c r="J1536" s="7" t="str" cm="1">
        <f t="array" ref="J1536">_xlfn.IFS(C1536&lt;18.5,"Under Weight",C1536&lt;=24.9,"Normal Weight",C1536&lt;30,"Over weight",C1536&gt;=30,"Obesity")</f>
        <v>Obesity</v>
      </c>
      <c r="K1536" s="7" t="str" cm="1">
        <f t="array" ref="K1536">_xlfn.IFS(D1536="Null","Unknown",D1536&lt;5.7,"Normal",D1536&lt;6.5,"Prediabetes",D1536&gt;=6.5,"Diabetes")</f>
        <v>Normal</v>
      </c>
      <c r="L1536" s="7" t="str">
        <f>_xlfn.XLOOKUP(A1536,'Hospitalisation Details'!$A:$A,'Hospitalisation Details'!$J:$J,)</f>
        <v>19-Nov-1989</v>
      </c>
      <c r="M1536" s="22">
        <f>+_xlfn.XLOOKUP(A1536,'Hospitalisation Details'!$A:$A,'Hospitalisation Details'!$F:$F)</f>
        <v>6653.79</v>
      </c>
      <c r="N1536" s="7" t="str">
        <f>_xlfn.XLOOKUP(A1536,'Hospitalisation Details'!$A:$A,'Hospitalisation Details'!$G:$G)</f>
        <v>tier - 2</v>
      </c>
      <c r="O1536" s="7" t="str">
        <f>_xlfn.XLOOKUP(A1536,'Hospitalisation Details'!$A:$A,'Hospitalisation Details'!$H:$H)</f>
        <v>tier - 1</v>
      </c>
      <c r="P1536" s="7" t="str">
        <f>_xlfn.XLOOKUP(A1536,'Hospitalisation Details'!$A:$A,'Hospitalisation Details'!$I:$I)</f>
        <v>R1013</v>
      </c>
      <c r="Q1536" s="28">
        <f>_xlfn.XLOOKUP(A1536,'Hospitalisation Details'!$A:$A,'Hospitalisation Details'!$K:$K)</f>
        <v>34</v>
      </c>
    </row>
    <row r="1537" spans="1:17" x14ac:dyDescent="0.3">
      <c r="A1537" s="27" t="s">
        <v>834</v>
      </c>
      <c r="B1537" s="7" t="str">
        <f>IFERROR(_xlfn.XLOOKUP(A1537,'Customer Names'!$A$2:$A$2336,'Customer Names'!$C$2:$C$2336),"Unknown")</f>
        <v xml:space="preserve">  Ryan</v>
      </c>
      <c r="C1537" s="7">
        <f>_xlfn.XLOOKUP(A1537,'Medical Examinations'!$A$2:$A$2336,'Medical Examinations'!$B$2:$B$2336,AVERAGE('Medical Examinations'!$B$2:$B$2336))</f>
        <v>21.12</v>
      </c>
      <c r="D1537" s="7">
        <f>_xlfn.XLOOKUP(A1537,'Medical Examinations'!$A$2:$A$2336,'Medical Examinations'!$C$2:$C$2336,AVERAGE('Medical Examinations'!$C$2:$C$2336))</f>
        <v>4.99</v>
      </c>
      <c r="E1537" s="7" t="str">
        <f>_xlfn.XLOOKUP(A1537,'Medical Examinations'!$A:$A,'Medical Examinations'!$D:$D,"Unknown")</f>
        <v>No</v>
      </c>
      <c r="F1537" s="7" t="str">
        <f>_xlfn.XLOOKUP(A1537,'Medical Examinations'!$A:$A,'Medical Examinations'!$E:$E,"Unknown")</f>
        <v>No</v>
      </c>
      <c r="G1537" s="7" t="str">
        <f>_xlfn.XLOOKUP(A1537,'Medical Examinations'!$A:$A,'Medical Examinations'!$F:$F,"Unknown")</f>
        <v>No</v>
      </c>
      <c r="H1537" s="43">
        <f>_xlfn.XLOOKUP(Healthcare!A1537,'Medical Examinations'!$A:$A,'Medical Examinations'!$G:$G,0)</f>
        <v>1</v>
      </c>
      <c r="I1537" s="7" t="str">
        <f>_xlfn.XLOOKUP(A1537,'Medical Examinations'!$A:$A,'Medical Examinations'!$H:$H,"Unknown")</f>
        <v>No</v>
      </c>
      <c r="J1537" s="7" t="str" cm="1">
        <f t="array" ref="J1537">_xlfn.IFS(C1537&lt;18.5,"Under Weight",C1537&lt;=24.9,"Normal Weight",C1537&lt;30,"Over weight",C1537&gt;=30,"Obesity")</f>
        <v>Normal Weight</v>
      </c>
      <c r="K1537" s="7" t="str" cm="1">
        <f t="array" ref="K1537">_xlfn.IFS(D1537="Null","Unknown",D1537&lt;5.7,"Normal",D1537&lt;6.5,"Prediabetes",D1537&gt;=6.5,"Diabetes")</f>
        <v>Normal</v>
      </c>
      <c r="L1537" s="7" t="str">
        <f>_xlfn.XLOOKUP(A1537,'Hospitalisation Details'!$A:$A,'Hospitalisation Details'!$J:$J,)</f>
        <v>1-Jul-1984</v>
      </c>
      <c r="M1537" s="22">
        <f>+_xlfn.XLOOKUP(A1537,'Hospitalisation Details'!$A:$A,'Hospitalisation Details'!$F:$F)</f>
        <v>6652.53</v>
      </c>
      <c r="N1537" s="7" t="str">
        <f>_xlfn.XLOOKUP(A1537,'Hospitalisation Details'!$A:$A,'Hospitalisation Details'!$G:$G)</f>
        <v>tier - 3</v>
      </c>
      <c r="O1537" s="7" t="str">
        <f>_xlfn.XLOOKUP(A1537,'Hospitalisation Details'!$A:$A,'Hospitalisation Details'!$H:$H)</f>
        <v>tier - 2</v>
      </c>
      <c r="P1537" s="7" t="str">
        <f>_xlfn.XLOOKUP(A1537,'Hospitalisation Details'!$A:$A,'Hospitalisation Details'!$I:$I)</f>
        <v>R1013</v>
      </c>
      <c r="Q1537" s="28">
        <f>_xlfn.XLOOKUP(A1537,'Hospitalisation Details'!$A:$A,'Hospitalisation Details'!$K:$K)</f>
        <v>39</v>
      </c>
    </row>
    <row r="1538" spans="1:17" x14ac:dyDescent="0.3">
      <c r="A1538" s="27" t="s">
        <v>833</v>
      </c>
      <c r="B1538" s="7" t="str">
        <f>IFERROR(_xlfn.XLOOKUP(A1538,'Customer Names'!$A$2:$A$2336,'Customer Names'!$C$2:$C$2336),"Unknown")</f>
        <v xml:space="preserve">  Jackie K</v>
      </c>
      <c r="C1538" s="7">
        <f>_xlfn.XLOOKUP(A1538,'Medical Examinations'!$A$2:$A$2336,'Medical Examinations'!$B$2:$B$2336,AVERAGE('Medical Examinations'!$B$2:$B$2336))</f>
        <v>18.48</v>
      </c>
      <c r="D1538" s="7">
        <f>_xlfn.XLOOKUP(A1538,'Medical Examinations'!$A$2:$A$2336,'Medical Examinations'!$C$2:$C$2336,AVERAGE('Medical Examinations'!$C$2:$C$2336))</f>
        <v>10.84</v>
      </c>
      <c r="E1538" s="7" t="str">
        <f>_xlfn.XLOOKUP(A1538,'Medical Examinations'!$A:$A,'Medical Examinations'!$D:$D,"Unknown")</f>
        <v>Yes</v>
      </c>
      <c r="F1538" s="7" t="str">
        <f>_xlfn.XLOOKUP(A1538,'Medical Examinations'!$A:$A,'Medical Examinations'!$E:$E,"Unknown")</f>
        <v>No</v>
      </c>
      <c r="G1538" s="7" t="str">
        <f>_xlfn.XLOOKUP(A1538,'Medical Examinations'!$A:$A,'Medical Examinations'!$F:$F,"Unknown")</f>
        <v>No</v>
      </c>
      <c r="H1538" s="43">
        <f>_xlfn.XLOOKUP(Healthcare!A1538,'Medical Examinations'!$A:$A,'Medical Examinations'!$G:$G,0)</f>
        <v>2</v>
      </c>
      <c r="I1538" s="7" t="str">
        <f>_xlfn.XLOOKUP(A1538,'Medical Examinations'!$A:$A,'Medical Examinations'!$H:$H,"Unknown")</f>
        <v>No</v>
      </c>
      <c r="J1538" s="7" t="str" cm="1">
        <f t="array" ref="J1538">_xlfn.IFS(C1538&lt;18.5,"Under Weight",C1538&lt;=24.9,"Normal Weight",C1538&lt;30,"Over weight",C1538&gt;=30,"Obesity")</f>
        <v>Under Weight</v>
      </c>
      <c r="K1538" s="7" t="str" cm="1">
        <f t="array" ref="K1538">_xlfn.IFS(D1538="Null","Unknown",D1538&lt;5.7,"Normal",D1538&lt;6.5,"Prediabetes",D1538&gt;=6.5,"Diabetes")</f>
        <v>Diabetes</v>
      </c>
      <c r="L1538" s="7" t="str">
        <f>_xlfn.XLOOKUP(A1538,'Hospitalisation Details'!$A:$A,'Hospitalisation Details'!$J:$J,)</f>
        <v>8-Nov-1970</v>
      </c>
      <c r="M1538" s="22">
        <f>+_xlfn.XLOOKUP(A1538,'Hospitalisation Details'!$A:$A,'Hospitalisation Details'!$F:$F)</f>
        <v>6651.26</v>
      </c>
      <c r="N1538" s="7" t="str">
        <f>_xlfn.XLOOKUP(A1538,'Hospitalisation Details'!$A:$A,'Hospitalisation Details'!$G:$G)</f>
        <v>tier - 2</v>
      </c>
      <c r="O1538" s="7" t="str">
        <f>_xlfn.XLOOKUP(A1538,'Hospitalisation Details'!$A:$A,'Hospitalisation Details'!$H:$H)</f>
        <v>tier - 3</v>
      </c>
      <c r="P1538" s="7" t="str">
        <f>_xlfn.XLOOKUP(A1538,'Hospitalisation Details'!$A:$A,'Hospitalisation Details'!$I:$I)</f>
        <v>R1013</v>
      </c>
      <c r="Q1538" s="28">
        <f>_xlfn.XLOOKUP(A1538,'Hospitalisation Details'!$A:$A,'Hospitalisation Details'!$K:$K)</f>
        <v>53</v>
      </c>
    </row>
    <row r="1539" spans="1:17" x14ac:dyDescent="0.3">
      <c r="A1539" s="27" t="s">
        <v>832</v>
      </c>
      <c r="B1539" s="7" t="str">
        <f>IFERROR(_xlfn.XLOOKUP(A1539,'Customer Names'!$A$2:$A$2336,'Customer Names'!$C$2:$C$2336),"Unknown")</f>
        <v xml:space="preserve">  Chris</v>
      </c>
      <c r="C1539" s="7">
        <f>_xlfn.XLOOKUP(A1539,'Medical Examinations'!$A$2:$A$2336,'Medical Examinations'!$B$2:$B$2336,AVERAGE('Medical Examinations'!$B$2:$B$2336))</f>
        <v>16.815000000000001</v>
      </c>
      <c r="D1539" s="7">
        <f>_xlfn.XLOOKUP(A1539,'Medical Examinations'!$A$2:$A$2336,'Medical Examinations'!$C$2:$C$2336,AVERAGE('Medical Examinations'!$C$2:$C$2336))</f>
        <v>5.63</v>
      </c>
      <c r="E1539" s="7" t="str">
        <f>_xlfn.XLOOKUP(A1539,'Medical Examinations'!$A:$A,'Medical Examinations'!$D:$D,"Unknown")</f>
        <v>No</v>
      </c>
      <c r="F1539" s="7" t="str">
        <f>_xlfn.XLOOKUP(A1539,'Medical Examinations'!$A:$A,'Medical Examinations'!$E:$E,"Unknown")</f>
        <v>No</v>
      </c>
      <c r="G1539" s="7" t="str">
        <f>_xlfn.XLOOKUP(A1539,'Medical Examinations'!$A:$A,'Medical Examinations'!$F:$F,"Unknown")</f>
        <v>No</v>
      </c>
      <c r="H1539" s="43">
        <f>_xlfn.XLOOKUP(Healthcare!A1539,'Medical Examinations'!$A:$A,'Medical Examinations'!$G:$G,0)</f>
        <v>1</v>
      </c>
      <c r="I1539" s="7" t="str">
        <f>_xlfn.XLOOKUP(A1539,'Medical Examinations'!$A:$A,'Medical Examinations'!$H:$H,"Unknown")</f>
        <v>No</v>
      </c>
      <c r="J1539" s="7" t="str" cm="1">
        <f t="array" ref="J1539">_xlfn.IFS(C1539&lt;18.5,"Under Weight",C1539&lt;=24.9,"Normal Weight",C1539&lt;30,"Over weight",C1539&gt;=30,"Obesity")</f>
        <v>Under Weight</v>
      </c>
      <c r="K1539" s="7" t="str" cm="1">
        <f t="array" ref="K1539">_xlfn.IFS(D1539="Null","Unknown",D1539&lt;5.7,"Normal",D1539&lt;6.5,"Prediabetes",D1539&gt;=6.5,"Diabetes")</f>
        <v>Normal</v>
      </c>
      <c r="L1539" s="7" t="str">
        <f>_xlfn.XLOOKUP(A1539,'Hospitalisation Details'!$A:$A,'Hospitalisation Details'!$J:$J,)</f>
        <v>8-Dec-1984</v>
      </c>
      <c r="M1539" s="22">
        <f>+_xlfn.XLOOKUP(A1539,'Hospitalisation Details'!$A:$A,'Hospitalisation Details'!$F:$F)</f>
        <v>6640.54</v>
      </c>
      <c r="N1539" s="7" t="str">
        <f>_xlfn.XLOOKUP(A1539,'Hospitalisation Details'!$A:$A,'Hospitalisation Details'!$G:$G)</f>
        <v>tier - 2</v>
      </c>
      <c r="O1539" s="7" t="str">
        <f>_xlfn.XLOOKUP(A1539,'Hospitalisation Details'!$A:$A,'Hospitalisation Details'!$H:$H)</f>
        <v>tier - 3</v>
      </c>
      <c r="P1539" s="7" t="str">
        <f>_xlfn.XLOOKUP(A1539,'Hospitalisation Details'!$A:$A,'Hospitalisation Details'!$I:$I)</f>
        <v>R1019</v>
      </c>
      <c r="Q1539" s="28">
        <f>_xlfn.XLOOKUP(A1539,'Hospitalisation Details'!$A:$A,'Hospitalisation Details'!$K:$K)</f>
        <v>39</v>
      </c>
    </row>
    <row r="1540" spans="1:17" x14ac:dyDescent="0.3">
      <c r="A1540" s="27" t="s">
        <v>831</v>
      </c>
      <c r="B1540" s="7" t="str">
        <f>IFERROR(_xlfn.XLOOKUP(A1540,'Customer Names'!$A$2:$A$2336,'Customer Names'!$C$2:$C$2336),"Unknown")</f>
        <v xml:space="preserve">  Tyler C</v>
      </c>
      <c r="C1540" s="7">
        <f>_xlfn.XLOOKUP(A1540,'Medical Examinations'!$A$2:$A$2336,'Medical Examinations'!$B$2:$B$2336,AVERAGE('Medical Examinations'!$B$2:$B$2336))</f>
        <v>26.72</v>
      </c>
      <c r="D1540" s="7">
        <f>_xlfn.XLOOKUP(A1540,'Medical Examinations'!$A$2:$A$2336,'Medical Examinations'!$C$2:$C$2336,AVERAGE('Medical Examinations'!$C$2:$C$2336))</f>
        <v>4.1399999999999997</v>
      </c>
      <c r="E1540" s="7" t="str">
        <f>_xlfn.XLOOKUP(A1540,'Medical Examinations'!$A:$A,'Medical Examinations'!$D:$D,"Unknown")</f>
        <v>No</v>
      </c>
      <c r="F1540" s="7" t="str">
        <f>_xlfn.XLOOKUP(A1540,'Medical Examinations'!$A:$A,'Medical Examinations'!$E:$E,"Unknown")</f>
        <v>No</v>
      </c>
      <c r="G1540" s="7" t="str">
        <f>_xlfn.XLOOKUP(A1540,'Medical Examinations'!$A:$A,'Medical Examinations'!$F:$F,"Unknown")</f>
        <v>No</v>
      </c>
      <c r="H1540" s="43">
        <f>_xlfn.XLOOKUP(Healthcare!A1540,'Medical Examinations'!$A:$A,'Medical Examinations'!$G:$G,0)</f>
        <v>0</v>
      </c>
      <c r="I1540" s="7" t="str">
        <f>_xlfn.XLOOKUP(A1540,'Medical Examinations'!$A:$A,'Medical Examinations'!$H:$H,"Unknown")</f>
        <v>No</v>
      </c>
      <c r="J1540" s="7" t="str" cm="1">
        <f t="array" ref="J1540">_xlfn.IFS(C1540&lt;18.5,"Under Weight",C1540&lt;=24.9,"Normal Weight",C1540&lt;30,"Over weight",C1540&gt;=30,"Obesity")</f>
        <v>Over weight</v>
      </c>
      <c r="K1540" s="7" t="str" cm="1">
        <f t="array" ref="K1540">_xlfn.IFS(D1540="Null","Unknown",D1540&lt;5.7,"Normal",D1540&lt;6.5,"Prediabetes",D1540&gt;=6.5,"Diabetes")</f>
        <v>Normal</v>
      </c>
      <c r="L1540" s="7" t="str">
        <f>_xlfn.XLOOKUP(A1540,'Hospitalisation Details'!$A:$A,'Hospitalisation Details'!$J:$J,)</f>
        <v>6-Jun-1990</v>
      </c>
      <c r="M1540" s="22">
        <f>+_xlfn.XLOOKUP(A1540,'Hospitalisation Details'!$A:$A,'Hospitalisation Details'!$F:$F)</f>
        <v>6639.3</v>
      </c>
      <c r="N1540" s="7" t="str">
        <f>_xlfn.XLOOKUP(A1540,'Hospitalisation Details'!$A:$A,'Hospitalisation Details'!$G:$G)</f>
        <v>tier - 2</v>
      </c>
      <c r="O1540" s="7" t="str">
        <f>_xlfn.XLOOKUP(A1540,'Hospitalisation Details'!$A:$A,'Hospitalisation Details'!$H:$H)</f>
        <v>tier - 2</v>
      </c>
      <c r="P1540" s="7" t="str">
        <f>_xlfn.XLOOKUP(A1540,'Hospitalisation Details'!$A:$A,'Hospitalisation Details'!$I:$I)</f>
        <v>R1021</v>
      </c>
      <c r="Q1540" s="28">
        <f>_xlfn.XLOOKUP(A1540,'Hospitalisation Details'!$A:$A,'Hospitalisation Details'!$K:$K)</f>
        <v>33</v>
      </c>
    </row>
    <row r="1541" spans="1:17" x14ac:dyDescent="0.3">
      <c r="A1541" s="27" t="s">
        <v>830</v>
      </c>
      <c r="B1541" s="7" t="str">
        <f>IFERROR(_xlfn.XLOOKUP(A1541,'Customer Names'!$A$2:$A$2336,'Customer Names'!$C$2:$C$2336),"Unknown")</f>
        <v xml:space="preserve">  Yoshie</v>
      </c>
      <c r="C1541" s="7">
        <f>_xlfn.XLOOKUP(A1541,'Medical Examinations'!$A$2:$A$2336,'Medical Examinations'!$B$2:$B$2336,AVERAGE('Medical Examinations'!$B$2:$B$2336))</f>
        <v>41.42</v>
      </c>
      <c r="D1541" s="7">
        <f>_xlfn.XLOOKUP(A1541,'Medical Examinations'!$A$2:$A$2336,'Medical Examinations'!$C$2:$C$2336,AVERAGE('Medical Examinations'!$C$2:$C$2336))</f>
        <v>5.17</v>
      </c>
      <c r="E1541" s="7" t="str">
        <f>_xlfn.XLOOKUP(A1541,'Medical Examinations'!$A:$A,'Medical Examinations'!$D:$D,"Unknown")</f>
        <v>No</v>
      </c>
      <c r="F1541" s="7" t="str">
        <f>_xlfn.XLOOKUP(A1541,'Medical Examinations'!$A:$A,'Medical Examinations'!$E:$E,"Unknown")</f>
        <v>No</v>
      </c>
      <c r="G1541" s="7" t="str">
        <f>_xlfn.XLOOKUP(A1541,'Medical Examinations'!$A:$A,'Medical Examinations'!$F:$F,"Unknown")</f>
        <v>Yes</v>
      </c>
      <c r="H1541" s="43">
        <f>_xlfn.XLOOKUP(Healthcare!A1541,'Medical Examinations'!$A:$A,'Medical Examinations'!$G:$G,0)</f>
        <v>1</v>
      </c>
      <c r="I1541" s="7" t="str">
        <f>_xlfn.XLOOKUP(A1541,'Medical Examinations'!$A:$A,'Medical Examinations'!$H:$H,"Unknown")</f>
        <v>No</v>
      </c>
      <c r="J1541" s="7" t="str" cm="1">
        <f t="array" ref="J1541">_xlfn.IFS(C1541&lt;18.5,"Under Weight",C1541&lt;=24.9,"Normal Weight",C1541&lt;30,"Over weight",C1541&gt;=30,"Obesity")</f>
        <v>Obesity</v>
      </c>
      <c r="K1541" s="7" t="str" cm="1">
        <f t="array" ref="K1541">_xlfn.IFS(D1541="Null","Unknown",D1541&lt;5.7,"Normal",D1541&lt;6.5,"Prediabetes",D1541&gt;=6.5,"Diabetes")</f>
        <v>Normal</v>
      </c>
      <c r="L1541" s="7" t="str">
        <f>_xlfn.XLOOKUP(A1541,'Hospitalisation Details'!$A:$A,'Hospitalisation Details'!$J:$J,)</f>
        <v>4-Sep-2003</v>
      </c>
      <c r="M1541" s="22">
        <f>+_xlfn.XLOOKUP(A1541,'Hospitalisation Details'!$A:$A,'Hospitalisation Details'!$F:$F)</f>
        <v>6638.16</v>
      </c>
      <c r="N1541" s="7" t="str">
        <f>_xlfn.XLOOKUP(A1541,'Hospitalisation Details'!$A:$A,'Hospitalisation Details'!$G:$G)</f>
        <v>tier - 2</v>
      </c>
      <c r="O1541" s="7" t="str">
        <f>_xlfn.XLOOKUP(A1541,'Hospitalisation Details'!$A:$A,'Hospitalisation Details'!$H:$H)</f>
        <v>tier - 1</v>
      </c>
      <c r="P1541" s="7" t="str">
        <f>_xlfn.XLOOKUP(A1541,'Hospitalisation Details'!$A:$A,'Hospitalisation Details'!$I:$I)</f>
        <v>R1012</v>
      </c>
      <c r="Q1541" s="28">
        <f>_xlfn.XLOOKUP(A1541,'Hospitalisation Details'!$A:$A,'Hospitalisation Details'!$K:$K)</f>
        <v>20</v>
      </c>
    </row>
    <row r="1542" spans="1:17" x14ac:dyDescent="0.3">
      <c r="A1542" s="27" t="s">
        <v>829</v>
      </c>
      <c r="B1542" s="7" t="str">
        <f>IFERROR(_xlfn.XLOOKUP(A1542,'Customer Names'!$A$2:$A$2336,'Customer Names'!$C$2:$C$2336),"Unknown")</f>
        <v xml:space="preserve">  Lauren A</v>
      </c>
      <c r="C1542" s="7">
        <f>_xlfn.XLOOKUP(A1542,'Medical Examinations'!$A$2:$A$2336,'Medical Examinations'!$B$2:$B$2336,AVERAGE('Medical Examinations'!$B$2:$B$2336))</f>
        <v>20.69</v>
      </c>
      <c r="D1542" s="7">
        <f>_xlfn.XLOOKUP(A1542,'Medical Examinations'!$A$2:$A$2336,'Medical Examinations'!$C$2:$C$2336,AVERAGE('Medical Examinations'!$C$2:$C$2336))</f>
        <v>6.93</v>
      </c>
      <c r="E1542" s="7" t="str">
        <f>_xlfn.XLOOKUP(A1542,'Medical Examinations'!$A:$A,'Medical Examinations'!$D:$D,"Unknown")</f>
        <v>No</v>
      </c>
      <c r="F1542" s="7" t="str">
        <f>_xlfn.XLOOKUP(A1542,'Medical Examinations'!$A:$A,'Medical Examinations'!$E:$E,"Unknown")</f>
        <v>No</v>
      </c>
      <c r="G1542" s="7" t="str">
        <f>_xlfn.XLOOKUP(A1542,'Medical Examinations'!$A:$A,'Medical Examinations'!$F:$F,"Unknown")</f>
        <v>No</v>
      </c>
      <c r="H1542" s="43">
        <f>_xlfn.XLOOKUP(Healthcare!A1542,'Medical Examinations'!$A:$A,'Medical Examinations'!$G:$G,0)</f>
        <v>2</v>
      </c>
      <c r="I1542" s="7" t="str">
        <f>_xlfn.XLOOKUP(A1542,'Medical Examinations'!$A:$A,'Medical Examinations'!$H:$H,"Unknown")</f>
        <v>No</v>
      </c>
      <c r="J1542" s="7" t="str" cm="1">
        <f t="array" ref="J1542">_xlfn.IFS(C1542&lt;18.5,"Under Weight",C1542&lt;=24.9,"Normal Weight",C1542&lt;30,"Over weight",C1542&gt;=30,"Obesity")</f>
        <v>Normal Weight</v>
      </c>
      <c r="K1542" s="7" t="str" cm="1">
        <f t="array" ref="K1542">_xlfn.IFS(D1542="Null","Unknown",D1542&lt;5.7,"Normal",D1542&lt;6.5,"Prediabetes",D1542&gt;=6.5,"Diabetes")</f>
        <v>Diabetes</v>
      </c>
      <c r="L1542" s="7" t="str">
        <f>_xlfn.XLOOKUP(A1542,'Hospitalisation Details'!$A:$A,'Hospitalisation Details'!$J:$J,)</f>
        <v>29-Aug-1973</v>
      </c>
      <c r="M1542" s="22">
        <f>+_xlfn.XLOOKUP(A1542,'Hospitalisation Details'!$A:$A,'Hospitalisation Details'!$F:$F)</f>
        <v>6630.31</v>
      </c>
      <c r="N1542" s="7" t="str">
        <f>_xlfn.XLOOKUP(A1542,'Hospitalisation Details'!$A:$A,'Hospitalisation Details'!$G:$G)</f>
        <v>tier - 2</v>
      </c>
      <c r="O1542" s="7" t="str">
        <f>_xlfn.XLOOKUP(A1542,'Hospitalisation Details'!$A:$A,'Hospitalisation Details'!$H:$H)</f>
        <v>tier - 1</v>
      </c>
      <c r="P1542" s="7" t="str">
        <f>_xlfn.XLOOKUP(A1542,'Hospitalisation Details'!$A:$A,'Hospitalisation Details'!$I:$I)</f>
        <v>R1013</v>
      </c>
      <c r="Q1542" s="28">
        <f>_xlfn.XLOOKUP(A1542,'Hospitalisation Details'!$A:$A,'Hospitalisation Details'!$K:$K)</f>
        <v>50</v>
      </c>
    </row>
    <row r="1543" spans="1:17" x14ac:dyDescent="0.3">
      <c r="A1543" s="27" t="s">
        <v>828</v>
      </c>
      <c r="B1543" s="7" t="str">
        <f>IFERROR(_xlfn.XLOOKUP(A1543,'Customer Names'!$A$2:$A$2336,'Customer Names'!$C$2:$C$2336),"Unknown")</f>
        <v xml:space="preserve">  Mason D</v>
      </c>
      <c r="C1543" s="7">
        <f>_xlfn.XLOOKUP(A1543,'Medical Examinations'!$A$2:$A$2336,'Medical Examinations'!$B$2:$B$2336,AVERAGE('Medical Examinations'!$B$2:$B$2336))</f>
        <v>41.23</v>
      </c>
      <c r="D1543" s="7">
        <f>_xlfn.XLOOKUP(A1543,'Medical Examinations'!$A$2:$A$2336,'Medical Examinations'!$C$2:$C$2336,AVERAGE('Medical Examinations'!$C$2:$C$2336))</f>
        <v>4.24</v>
      </c>
      <c r="E1543" s="7" t="str">
        <f>_xlfn.XLOOKUP(A1543,'Medical Examinations'!$A:$A,'Medical Examinations'!$D:$D,"Unknown")</f>
        <v>No</v>
      </c>
      <c r="F1543" s="7" t="str">
        <f>_xlfn.XLOOKUP(A1543,'Medical Examinations'!$A:$A,'Medical Examinations'!$E:$E,"Unknown")</f>
        <v>No</v>
      </c>
      <c r="G1543" s="7" t="str">
        <f>_xlfn.XLOOKUP(A1543,'Medical Examinations'!$A:$A,'Medical Examinations'!$F:$F,"Unknown")</f>
        <v>No</v>
      </c>
      <c r="H1543" s="43">
        <f>_xlfn.XLOOKUP(Healthcare!A1543,'Medical Examinations'!$A:$A,'Medical Examinations'!$G:$G,0)</f>
        <v>0</v>
      </c>
      <c r="I1543" s="7" t="str">
        <f>_xlfn.XLOOKUP(A1543,'Medical Examinations'!$A:$A,'Medical Examinations'!$H:$H,"Unknown")</f>
        <v>No</v>
      </c>
      <c r="J1543" s="7" t="str" cm="1">
        <f t="array" ref="J1543">_xlfn.IFS(C1543&lt;18.5,"Under Weight",C1543&lt;=24.9,"Normal Weight",C1543&lt;30,"Over weight",C1543&gt;=30,"Obesity")</f>
        <v>Obesity</v>
      </c>
      <c r="K1543" s="7" t="str" cm="1">
        <f t="array" ref="K1543">_xlfn.IFS(D1543="Null","Unknown",D1543&lt;5.7,"Normal",D1543&lt;6.5,"Prediabetes",D1543&gt;=6.5,"Diabetes")</f>
        <v>Normal</v>
      </c>
      <c r="L1543" s="7" t="str">
        <f>_xlfn.XLOOKUP(A1543,'Hospitalisation Details'!$A:$A,'Hospitalisation Details'!$J:$J,)</f>
        <v>28-Aug-1982</v>
      </c>
      <c r="M1543" s="22">
        <f>+_xlfn.XLOOKUP(A1543,'Hospitalisation Details'!$A:$A,'Hospitalisation Details'!$F:$F)</f>
        <v>6610.11</v>
      </c>
      <c r="N1543" s="7" t="str">
        <f>_xlfn.XLOOKUP(A1543,'Hospitalisation Details'!$A:$A,'Hospitalisation Details'!$G:$G)</f>
        <v>tier - 3</v>
      </c>
      <c r="O1543" s="7" t="str">
        <f>_xlfn.XLOOKUP(A1543,'Hospitalisation Details'!$A:$A,'Hospitalisation Details'!$H:$H)</f>
        <v>tier - 2</v>
      </c>
      <c r="P1543" s="7" t="str">
        <f>_xlfn.XLOOKUP(A1543,'Hospitalisation Details'!$A:$A,'Hospitalisation Details'!$I:$I)</f>
        <v>R1015</v>
      </c>
      <c r="Q1543" s="28">
        <f>_xlfn.XLOOKUP(A1543,'Hospitalisation Details'!$A:$A,'Hospitalisation Details'!$K:$K)</f>
        <v>41</v>
      </c>
    </row>
    <row r="1544" spans="1:17" x14ac:dyDescent="0.3">
      <c r="A1544" s="27" t="s">
        <v>827</v>
      </c>
      <c r="B1544" s="7" t="str">
        <f>IFERROR(_xlfn.XLOOKUP(A1544,'Customer Names'!$A$2:$A$2336,'Customer Names'!$C$2:$C$2336),"Unknown")</f>
        <v xml:space="preserve">  Ryan</v>
      </c>
      <c r="C1544" s="7">
        <f>_xlfn.XLOOKUP(A1544,'Medical Examinations'!$A$2:$A$2336,'Medical Examinations'!$B$2:$B$2336,AVERAGE('Medical Examinations'!$B$2:$B$2336))</f>
        <v>29.9</v>
      </c>
      <c r="D1544" s="7">
        <f>_xlfn.XLOOKUP(A1544,'Medical Examinations'!$A$2:$A$2336,'Medical Examinations'!$C$2:$C$2336,AVERAGE('Medical Examinations'!$C$2:$C$2336))</f>
        <v>5.91</v>
      </c>
      <c r="E1544" s="7" t="str">
        <f>_xlfn.XLOOKUP(A1544,'Medical Examinations'!$A:$A,'Medical Examinations'!$D:$D,"Unknown")</f>
        <v>No</v>
      </c>
      <c r="F1544" s="7" t="str">
        <f>_xlfn.XLOOKUP(A1544,'Medical Examinations'!$A:$A,'Medical Examinations'!$E:$E,"Unknown")</f>
        <v>No</v>
      </c>
      <c r="G1544" s="7" t="str">
        <f>_xlfn.XLOOKUP(A1544,'Medical Examinations'!$A:$A,'Medical Examinations'!$F:$F,"Unknown")</f>
        <v>No</v>
      </c>
      <c r="H1544" s="43">
        <f>_xlfn.XLOOKUP(Healthcare!A1544,'Medical Examinations'!$A:$A,'Medical Examinations'!$G:$G,0)</f>
        <v>0</v>
      </c>
      <c r="I1544" s="7" t="str">
        <f>_xlfn.XLOOKUP(A1544,'Medical Examinations'!$A:$A,'Medical Examinations'!$H:$H,"Unknown")</f>
        <v>No</v>
      </c>
      <c r="J1544" s="7" t="str" cm="1">
        <f t="array" ref="J1544">_xlfn.IFS(C1544&lt;18.5,"Under Weight",C1544&lt;=24.9,"Normal Weight",C1544&lt;30,"Over weight",C1544&gt;=30,"Obesity")</f>
        <v>Over weight</v>
      </c>
      <c r="K1544" s="7" t="str" cm="1">
        <f t="array" ref="K1544">_xlfn.IFS(D1544="Null","Unknown",D1544&lt;5.7,"Normal",D1544&lt;6.5,"Prediabetes",D1544&gt;=6.5,"Diabetes")</f>
        <v>Prediabetes</v>
      </c>
      <c r="L1544" s="7" t="str">
        <f>_xlfn.XLOOKUP(A1544,'Hospitalisation Details'!$A:$A,'Hospitalisation Details'!$J:$J,)</f>
        <v>7-Nov-1982</v>
      </c>
      <c r="M1544" s="22">
        <f>+_xlfn.XLOOKUP(A1544,'Hospitalisation Details'!$A:$A,'Hospitalisation Details'!$F:$F)</f>
        <v>6600.36</v>
      </c>
      <c r="N1544" s="7" t="str">
        <f>_xlfn.XLOOKUP(A1544,'Hospitalisation Details'!$A:$A,'Hospitalisation Details'!$G:$G)</f>
        <v>tier - 2</v>
      </c>
      <c r="O1544" s="7" t="str">
        <f>_xlfn.XLOOKUP(A1544,'Hospitalisation Details'!$A:$A,'Hospitalisation Details'!$H:$H)</f>
        <v>tier - 3</v>
      </c>
      <c r="P1544" s="7" t="str">
        <f>_xlfn.XLOOKUP(A1544,'Hospitalisation Details'!$A:$A,'Hospitalisation Details'!$I:$I)</f>
        <v>R1011</v>
      </c>
      <c r="Q1544" s="28">
        <f>_xlfn.XLOOKUP(A1544,'Hospitalisation Details'!$A:$A,'Hospitalisation Details'!$K:$K)</f>
        <v>41</v>
      </c>
    </row>
    <row r="1545" spans="1:17" x14ac:dyDescent="0.3">
      <c r="A1545" s="27" t="s">
        <v>826</v>
      </c>
      <c r="B1545" s="7" t="str">
        <f>IFERROR(_xlfn.XLOOKUP(A1545,'Customer Names'!$A$2:$A$2336,'Customer Names'!$C$2:$C$2336),"Unknown")</f>
        <v xml:space="preserve">  Arturo</v>
      </c>
      <c r="C1545" s="7">
        <f>_xlfn.XLOOKUP(A1545,'Medical Examinations'!$A$2:$A$2336,'Medical Examinations'!$B$2:$B$2336,AVERAGE('Medical Examinations'!$B$2:$B$2336))</f>
        <v>34.104999999999997</v>
      </c>
      <c r="D1545" s="7">
        <f>_xlfn.XLOOKUP(A1545,'Medical Examinations'!$A$2:$A$2336,'Medical Examinations'!$C$2:$C$2336,AVERAGE('Medical Examinations'!$C$2:$C$2336))</f>
        <v>5.93</v>
      </c>
      <c r="E1545" s="7" t="str">
        <f>_xlfn.XLOOKUP(A1545,'Medical Examinations'!$A:$A,'Medical Examinations'!$D:$D,"Unknown")</f>
        <v>No</v>
      </c>
      <c r="F1545" s="7" t="str">
        <f>_xlfn.XLOOKUP(A1545,'Medical Examinations'!$A:$A,'Medical Examinations'!$E:$E,"Unknown")</f>
        <v>No</v>
      </c>
      <c r="G1545" s="7" t="str">
        <f>_xlfn.XLOOKUP(A1545,'Medical Examinations'!$A:$A,'Medical Examinations'!$F:$F,"Unknown")</f>
        <v>No</v>
      </c>
      <c r="H1545" s="43">
        <f>_xlfn.XLOOKUP(Healthcare!A1545,'Medical Examinations'!$A:$A,'Medical Examinations'!$G:$G,0)</f>
        <v>0</v>
      </c>
      <c r="I1545" s="7" t="str">
        <f>_xlfn.XLOOKUP(A1545,'Medical Examinations'!$A:$A,'Medical Examinations'!$H:$H,"Unknown")</f>
        <v>No</v>
      </c>
      <c r="J1545" s="7" t="str" cm="1">
        <f t="array" ref="J1545">_xlfn.IFS(C1545&lt;18.5,"Under Weight",C1545&lt;=24.9,"Normal Weight",C1545&lt;30,"Over weight",C1545&gt;=30,"Obesity")</f>
        <v>Obesity</v>
      </c>
      <c r="K1545" s="7" t="str" cm="1">
        <f t="array" ref="K1545">_xlfn.IFS(D1545="Null","Unknown",D1545&lt;5.7,"Normal",D1545&lt;6.5,"Prediabetes",D1545&gt;=6.5,"Diabetes")</f>
        <v>Prediabetes</v>
      </c>
      <c r="L1545" s="7" t="str">
        <f>_xlfn.XLOOKUP(A1545,'Hospitalisation Details'!$A:$A,'Hospitalisation Details'!$J:$J,)</f>
        <v>29-Dec-1982</v>
      </c>
      <c r="M1545" s="22">
        <f>+_xlfn.XLOOKUP(A1545,'Hospitalisation Details'!$A:$A,'Hospitalisation Details'!$F:$F)</f>
        <v>6600.21</v>
      </c>
      <c r="N1545" s="7" t="str">
        <f>_xlfn.XLOOKUP(A1545,'Hospitalisation Details'!$A:$A,'Hospitalisation Details'!$G:$G)</f>
        <v>tier - 3</v>
      </c>
      <c r="O1545" s="7" t="str">
        <f>_xlfn.XLOOKUP(A1545,'Hospitalisation Details'!$A:$A,'Hospitalisation Details'!$H:$H)</f>
        <v>tier - 2</v>
      </c>
      <c r="P1545" s="7" t="str">
        <f>_xlfn.XLOOKUP(A1545,'Hospitalisation Details'!$A:$A,'Hospitalisation Details'!$I:$I)</f>
        <v>R1016</v>
      </c>
      <c r="Q1545" s="28">
        <f>_xlfn.XLOOKUP(A1545,'Hospitalisation Details'!$A:$A,'Hospitalisation Details'!$K:$K)</f>
        <v>41</v>
      </c>
    </row>
    <row r="1546" spans="1:17" x14ac:dyDescent="0.3">
      <c r="A1546" s="27" t="s">
        <v>825</v>
      </c>
      <c r="B1546" s="7" t="str">
        <f>IFERROR(_xlfn.XLOOKUP(A1546,'Customer Names'!$A$2:$A$2336,'Customer Names'!$C$2:$C$2336),"Unknown")</f>
        <v xml:space="preserve">  Jake</v>
      </c>
      <c r="C1546" s="7">
        <f>_xlfn.XLOOKUP(A1546,'Medical Examinations'!$A$2:$A$2336,'Medical Examinations'!$B$2:$B$2336,AVERAGE('Medical Examinations'!$B$2:$B$2336))</f>
        <v>24.97</v>
      </c>
      <c r="D1546" s="7">
        <f>_xlfn.XLOOKUP(A1546,'Medical Examinations'!$A$2:$A$2336,'Medical Examinations'!$C$2:$C$2336,AVERAGE('Medical Examinations'!$C$2:$C$2336))</f>
        <v>5.66</v>
      </c>
      <c r="E1546" s="7" t="str">
        <f>_xlfn.XLOOKUP(A1546,'Medical Examinations'!$A:$A,'Medical Examinations'!$D:$D,"Unknown")</f>
        <v>No</v>
      </c>
      <c r="F1546" s="7" t="str">
        <f>_xlfn.XLOOKUP(A1546,'Medical Examinations'!$A:$A,'Medical Examinations'!$E:$E,"Unknown")</f>
        <v>No</v>
      </c>
      <c r="G1546" s="7" t="str">
        <f>_xlfn.XLOOKUP(A1546,'Medical Examinations'!$A:$A,'Medical Examinations'!$F:$F,"Unknown")</f>
        <v>No</v>
      </c>
      <c r="H1546" s="43">
        <f>_xlfn.XLOOKUP(Healthcare!A1546,'Medical Examinations'!$A:$A,'Medical Examinations'!$G:$G,0)</f>
        <v>0</v>
      </c>
      <c r="I1546" s="7" t="str">
        <f>_xlfn.XLOOKUP(A1546,'Medical Examinations'!$A:$A,'Medical Examinations'!$H:$H,"Unknown")</f>
        <v>No</v>
      </c>
      <c r="J1546" s="7" t="str" cm="1">
        <f t="array" ref="J1546">_xlfn.IFS(C1546&lt;18.5,"Under Weight",C1546&lt;=24.9,"Normal Weight",C1546&lt;30,"Over weight",C1546&gt;=30,"Obesity")</f>
        <v>Over weight</v>
      </c>
      <c r="K1546" s="7" t="str" cm="1">
        <f t="array" ref="K1546">_xlfn.IFS(D1546="Null","Unknown",D1546&lt;5.7,"Normal",D1546&lt;6.5,"Prediabetes",D1546&gt;=6.5,"Diabetes")</f>
        <v>Normal</v>
      </c>
      <c r="L1546" s="7" t="str">
        <f>_xlfn.XLOOKUP(A1546,'Hospitalisation Details'!$A:$A,'Hospitalisation Details'!$J:$J,)</f>
        <v>22-Nov-1982</v>
      </c>
      <c r="M1546" s="22">
        <f>+_xlfn.XLOOKUP(A1546,'Hospitalisation Details'!$A:$A,'Hospitalisation Details'!$F:$F)</f>
        <v>6593.51</v>
      </c>
      <c r="N1546" s="7" t="str">
        <f>_xlfn.XLOOKUP(A1546,'Hospitalisation Details'!$A:$A,'Hospitalisation Details'!$G:$G)</f>
        <v>tier - 2</v>
      </c>
      <c r="O1546" s="7" t="str">
        <f>_xlfn.XLOOKUP(A1546,'Hospitalisation Details'!$A:$A,'Hospitalisation Details'!$H:$H)</f>
        <v>tier - 1</v>
      </c>
      <c r="P1546" s="7" t="str">
        <f>_xlfn.XLOOKUP(A1546,'Hospitalisation Details'!$A:$A,'Hospitalisation Details'!$I:$I)</f>
        <v>R1013</v>
      </c>
      <c r="Q1546" s="28">
        <f>_xlfn.XLOOKUP(A1546,'Hospitalisation Details'!$A:$A,'Hospitalisation Details'!$K:$K)</f>
        <v>41</v>
      </c>
    </row>
    <row r="1547" spans="1:17" x14ac:dyDescent="0.3">
      <c r="A1547" s="27" t="s">
        <v>824</v>
      </c>
      <c r="B1547" s="7" t="str">
        <f>IFERROR(_xlfn.XLOOKUP(A1547,'Customer Names'!$A$2:$A$2336,'Customer Names'!$C$2:$C$2336),"Unknown")</f>
        <v xml:space="preserve">  Sarah E</v>
      </c>
      <c r="C1547" s="7">
        <f>_xlfn.XLOOKUP(A1547,'Medical Examinations'!$A$2:$A$2336,'Medical Examinations'!$B$2:$B$2336,AVERAGE('Medical Examinations'!$B$2:$B$2336))</f>
        <v>34.799999999999997</v>
      </c>
      <c r="D1547" s="7">
        <f>_xlfn.XLOOKUP(A1547,'Medical Examinations'!$A$2:$A$2336,'Medical Examinations'!$C$2:$C$2336,AVERAGE('Medical Examinations'!$C$2:$C$2336))</f>
        <v>4.1900000000000004</v>
      </c>
      <c r="E1547" s="7" t="str">
        <f>_xlfn.XLOOKUP(A1547,'Medical Examinations'!$A:$A,'Medical Examinations'!$D:$D,"Unknown")</f>
        <v>No</v>
      </c>
      <c r="F1547" s="7" t="str">
        <f>_xlfn.XLOOKUP(A1547,'Medical Examinations'!$A:$A,'Medical Examinations'!$E:$E,"Unknown")</f>
        <v>No</v>
      </c>
      <c r="G1547" s="7" t="str">
        <f>_xlfn.XLOOKUP(A1547,'Medical Examinations'!$A:$A,'Medical Examinations'!$F:$F,"Unknown")</f>
        <v>No</v>
      </c>
      <c r="H1547" s="43">
        <f>_xlfn.XLOOKUP(Healthcare!A1547,'Medical Examinations'!$A:$A,'Medical Examinations'!$G:$G,0)</f>
        <v>1</v>
      </c>
      <c r="I1547" s="7" t="str">
        <f>_xlfn.XLOOKUP(A1547,'Medical Examinations'!$A:$A,'Medical Examinations'!$H:$H,"Unknown")</f>
        <v>No</v>
      </c>
      <c r="J1547" s="7" t="str" cm="1">
        <f t="array" ref="J1547">_xlfn.IFS(C1547&lt;18.5,"Under Weight",C1547&lt;=24.9,"Normal Weight",C1547&lt;30,"Over weight",C1547&gt;=30,"Obesity")</f>
        <v>Obesity</v>
      </c>
      <c r="K1547" s="7" t="str" cm="1">
        <f t="array" ref="K1547">_xlfn.IFS(D1547="Null","Unknown",D1547&lt;5.7,"Normal",D1547&lt;6.5,"Prediabetes",D1547&gt;=6.5,"Diabetes")</f>
        <v>Normal</v>
      </c>
      <c r="L1547" s="7" t="str">
        <f>_xlfn.XLOOKUP(A1547,'Hospitalisation Details'!$A:$A,'Hospitalisation Details'!$J:$J,)</f>
        <v>5-Oct-1984</v>
      </c>
      <c r="M1547" s="22">
        <f>+_xlfn.XLOOKUP(A1547,'Hospitalisation Details'!$A:$A,'Hospitalisation Details'!$F:$F)</f>
        <v>6571.54</v>
      </c>
      <c r="N1547" s="7" t="str">
        <f>_xlfn.XLOOKUP(A1547,'Hospitalisation Details'!$A:$A,'Hospitalisation Details'!$G:$G)</f>
        <v>tier - 2</v>
      </c>
      <c r="O1547" s="7" t="str">
        <f>_xlfn.XLOOKUP(A1547,'Hospitalisation Details'!$A:$A,'Hospitalisation Details'!$H:$H)</f>
        <v>tier - 3</v>
      </c>
      <c r="P1547" s="7" t="str">
        <f>_xlfn.XLOOKUP(A1547,'Hospitalisation Details'!$A:$A,'Hospitalisation Details'!$I:$I)</f>
        <v>R1011</v>
      </c>
      <c r="Q1547" s="28">
        <f>_xlfn.XLOOKUP(A1547,'Hospitalisation Details'!$A:$A,'Hospitalisation Details'!$K:$K)</f>
        <v>39</v>
      </c>
    </row>
    <row r="1548" spans="1:17" x14ac:dyDescent="0.3">
      <c r="A1548" s="27" t="s">
        <v>823</v>
      </c>
      <c r="B1548" s="7" t="str">
        <f>IFERROR(_xlfn.XLOOKUP(A1548,'Customer Names'!$A$2:$A$2336,'Customer Names'!$C$2:$C$2336),"Unknown")</f>
        <v xml:space="preserve">  Alison L</v>
      </c>
      <c r="C1548" s="7">
        <f>_xlfn.XLOOKUP(A1548,'Medical Examinations'!$A$2:$A$2336,'Medical Examinations'!$B$2:$B$2336,AVERAGE('Medical Examinations'!$B$2:$B$2336))</f>
        <v>32.965000000000003</v>
      </c>
      <c r="D1548" s="7">
        <f>_xlfn.XLOOKUP(A1548,'Medical Examinations'!$A$2:$A$2336,'Medical Examinations'!$C$2:$C$2336,AVERAGE('Medical Examinations'!$C$2:$C$2336))</f>
        <v>9.2100000000000009</v>
      </c>
      <c r="E1548" s="7" t="str">
        <f>_xlfn.XLOOKUP(A1548,'Medical Examinations'!$A:$A,'Medical Examinations'!$D:$D,"Unknown")</f>
        <v>Yes</v>
      </c>
      <c r="F1548" s="7" t="str">
        <f>_xlfn.XLOOKUP(A1548,'Medical Examinations'!$A:$A,'Medical Examinations'!$E:$E,"Unknown")</f>
        <v>No</v>
      </c>
      <c r="G1548" s="7" t="str">
        <f>_xlfn.XLOOKUP(A1548,'Medical Examinations'!$A:$A,'Medical Examinations'!$F:$F,"Unknown")</f>
        <v>No</v>
      </c>
      <c r="H1548" s="43">
        <f>_xlfn.XLOOKUP(Healthcare!A1548,'Medical Examinations'!$A:$A,'Medical Examinations'!$G:$G,0)</f>
        <v>0</v>
      </c>
      <c r="I1548" s="7" t="str">
        <f>_xlfn.XLOOKUP(A1548,'Medical Examinations'!$A:$A,'Medical Examinations'!$H:$H,"Unknown")</f>
        <v>No</v>
      </c>
      <c r="J1548" s="7" t="str" cm="1">
        <f t="array" ref="J1548">_xlfn.IFS(C1548&lt;18.5,"Under Weight",C1548&lt;=24.9,"Normal Weight",C1548&lt;30,"Over weight",C1548&gt;=30,"Obesity")</f>
        <v>Obesity</v>
      </c>
      <c r="K1548" s="7" t="str" cm="1">
        <f t="array" ref="K1548">_xlfn.IFS(D1548="Null","Unknown",D1548&lt;5.7,"Normal",D1548&lt;6.5,"Prediabetes",D1548&gt;=6.5,"Diabetes")</f>
        <v>Diabetes</v>
      </c>
      <c r="L1548" s="7" t="str">
        <f>_xlfn.XLOOKUP(A1548,'Hospitalisation Details'!$A:$A,'Hospitalisation Details'!$J:$J,)</f>
        <v>20-Jul-1981</v>
      </c>
      <c r="M1548" s="22">
        <f>+_xlfn.XLOOKUP(A1548,'Hospitalisation Details'!$A:$A,'Hospitalisation Details'!$F:$F)</f>
        <v>6571.02</v>
      </c>
      <c r="N1548" s="7" t="str">
        <f>_xlfn.XLOOKUP(A1548,'Hospitalisation Details'!$A:$A,'Hospitalisation Details'!$G:$G)</f>
        <v>tier - 2</v>
      </c>
      <c r="O1548" s="7" t="str">
        <f>_xlfn.XLOOKUP(A1548,'Hospitalisation Details'!$A:$A,'Hospitalisation Details'!$H:$H)</f>
        <v>tier - 1</v>
      </c>
      <c r="P1548" s="7" t="str">
        <f>_xlfn.XLOOKUP(A1548,'Hospitalisation Details'!$A:$A,'Hospitalisation Details'!$I:$I)</f>
        <v>R1012</v>
      </c>
      <c r="Q1548" s="28">
        <f>_xlfn.XLOOKUP(A1548,'Hospitalisation Details'!$A:$A,'Hospitalisation Details'!$K:$K)</f>
        <v>42</v>
      </c>
    </row>
    <row r="1549" spans="1:17" x14ac:dyDescent="0.3">
      <c r="A1549" s="27" t="s">
        <v>822</v>
      </c>
      <c r="B1549" s="7" t="str">
        <f>IFERROR(_xlfn.XLOOKUP(A1549,'Customer Names'!$A$2:$A$2336,'Customer Names'!$C$2:$C$2336),"Unknown")</f>
        <v xml:space="preserve">  Karen A</v>
      </c>
      <c r="C1549" s="7">
        <f>_xlfn.XLOOKUP(A1549,'Medical Examinations'!$A$2:$A$2336,'Medical Examinations'!$B$2:$B$2336,AVERAGE('Medical Examinations'!$B$2:$B$2336))</f>
        <v>27.265000000000001</v>
      </c>
      <c r="D1549" s="7">
        <f>_xlfn.XLOOKUP(A1549,'Medical Examinations'!$A$2:$A$2336,'Medical Examinations'!$C$2:$C$2336,AVERAGE('Medical Examinations'!$C$2:$C$2336))</f>
        <v>5.51</v>
      </c>
      <c r="E1549" s="7" t="str">
        <f>_xlfn.XLOOKUP(A1549,'Medical Examinations'!$A:$A,'Medical Examinations'!$D:$D,"Unknown")</f>
        <v>No</v>
      </c>
      <c r="F1549" s="7" t="str">
        <f>_xlfn.XLOOKUP(A1549,'Medical Examinations'!$A:$A,'Medical Examinations'!$E:$E,"Unknown")</f>
        <v>No</v>
      </c>
      <c r="G1549" s="7" t="str">
        <f>_xlfn.XLOOKUP(A1549,'Medical Examinations'!$A:$A,'Medical Examinations'!$F:$F,"Unknown")</f>
        <v>No</v>
      </c>
      <c r="H1549" s="43">
        <f>_xlfn.XLOOKUP(Healthcare!A1549,'Medical Examinations'!$A:$A,'Medical Examinations'!$G:$G,0)</f>
        <v>1</v>
      </c>
      <c r="I1549" s="7" t="str">
        <f>_xlfn.XLOOKUP(A1549,'Medical Examinations'!$A:$A,'Medical Examinations'!$H:$H,"Unknown")</f>
        <v>No</v>
      </c>
      <c r="J1549" s="7" t="str" cm="1">
        <f t="array" ref="J1549">_xlfn.IFS(C1549&lt;18.5,"Under Weight",C1549&lt;=24.9,"Normal Weight",C1549&lt;30,"Over weight",C1549&gt;=30,"Obesity")</f>
        <v>Over weight</v>
      </c>
      <c r="K1549" s="7" t="str" cm="1">
        <f t="array" ref="K1549">_xlfn.IFS(D1549="Null","Unknown",D1549&lt;5.7,"Normal",D1549&lt;6.5,"Prediabetes",D1549&gt;=6.5,"Diabetes")</f>
        <v>Normal</v>
      </c>
      <c r="L1549" s="7" t="str">
        <f>_xlfn.XLOOKUP(A1549,'Hospitalisation Details'!$A:$A,'Hospitalisation Details'!$J:$J,)</f>
        <v>20-Sep-1984</v>
      </c>
      <c r="M1549" s="22">
        <f>+_xlfn.XLOOKUP(A1549,'Hospitalisation Details'!$A:$A,'Hospitalisation Details'!$F:$F)</f>
        <v>6555.07</v>
      </c>
      <c r="N1549" s="7" t="str">
        <f>_xlfn.XLOOKUP(A1549,'Hospitalisation Details'!$A:$A,'Hospitalisation Details'!$G:$G)</f>
        <v>tier - 2</v>
      </c>
      <c r="O1549" s="7" t="str">
        <f>_xlfn.XLOOKUP(A1549,'Hospitalisation Details'!$A:$A,'Hospitalisation Details'!$H:$H)</f>
        <v>tier - 2</v>
      </c>
      <c r="P1549" s="7" t="str">
        <f>_xlfn.XLOOKUP(A1549,'Hospitalisation Details'!$A:$A,'Hospitalisation Details'!$I:$I)</f>
        <v>R1024</v>
      </c>
      <c r="Q1549" s="28">
        <f>_xlfn.XLOOKUP(A1549,'Hospitalisation Details'!$A:$A,'Hospitalisation Details'!$K:$K)</f>
        <v>39</v>
      </c>
    </row>
    <row r="1550" spans="1:17" x14ac:dyDescent="0.3">
      <c r="A1550" s="27" t="s">
        <v>821</v>
      </c>
      <c r="B1550" s="7" t="str">
        <f>IFERROR(_xlfn.XLOOKUP(A1550,'Customer Names'!$A$2:$A$2336,'Customer Names'!$C$2:$C$2336),"Unknown")</f>
        <v xml:space="preserve">  Thomas R</v>
      </c>
      <c r="C1550" s="7">
        <f>_xlfn.XLOOKUP(A1550,'Medical Examinations'!$A$2:$A$2336,'Medical Examinations'!$B$2:$B$2336,AVERAGE('Medical Examinations'!$B$2:$B$2336))</f>
        <v>17.059999999999999</v>
      </c>
      <c r="D1550" s="7">
        <f>_xlfn.XLOOKUP(A1550,'Medical Examinations'!$A$2:$A$2336,'Medical Examinations'!$C$2:$C$2336,AVERAGE('Medical Examinations'!$C$2:$C$2336))</f>
        <v>8.5</v>
      </c>
      <c r="E1550" s="7" t="str">
        <f>_xlfn.XLOOKUP(A1550,'Medical Examinations'!$A:$A,'Medical Examinations'!$D:$D,"Unknown")</f>
        <v>No</v>
      </c>
      <c r="F1550" s="7" t="str">
        <f>_xlfn.XLOOKUP(A1550,'Medical Examinations'!$A:$A,'Medical Examinations'!$E:$E,"Unknown")</f>
        <v>No</v>
      </c>
      <c r="G1550" s="7" t="str">
        <f>_xlfn.XLOOKUP(A1550,'Medical Examinations'!$A:$A,'Medical Examinations'!$F:$F,"Unknown")</f>
        <v>No</v>
      </c>
      <c r="H1550" s="43">
        <f>_xlfn.XLOOKUP(Healthcare!A1550,'Medical Examinations'!$A:$A,'Medical Examinations'!$G:$G,0)</f>
        <v>0</v>
      </c>
      <c r="I1550" s="7" t="str">
        <f>_xlfn.XLOOKUP(A1550,'Medical Examinations'!$A:$A,'Medical Examinations'!$H:$H,"Unknown")</f>
        <v>No</v>
      </c>
      <c r="J1550" s="7" t="str" cm="1">
        <f t="array" ref="J1550">_xlfn.IFS(C1550&lt;18.5,"Under Weight",C1550&lt;=24.9,"Normal Weight",C1550&lt;30,"Over weight",C1550&gt;=30,"Obesity")</f>
        <v>Under Weight</v>
      </c>
      <c r="K1550" s="7" t="str" cm="1">
        <f t="array" ref="K1550">_xlfn.IFS(D1550="Null","Unknown",D1550&lt;5.7,"Normal",D1550&lt;6.5,"Prediabetes",D1550&gt;=6.5,"Diabetes")</f>
        <v>Diabetes</v>
      </c>
      <c r="L1550" s="7" t="str">
        <f>_xlfn.XLOOKUP(A1550,'Hospitalisation Details'!$A:$A,'Hospitalisation Details'!$J:$J,)</f>
        <v>11-Dec-1968</v>
      </c>
      <c r="M1550" s="22">
        <f>+_xlfn.XLOOKUP(A1550,'Hospitalisation Details'!$A:$A,'Hospitalisation Details'!$F:$F)</f>
        <v>6552.01</v>
      </c>
      <c r="N1550" s="7" t="str">
        <f>_xlfn.XLOOKUP(A1550,'Hospitalisation Details'!$A:$A,'Hospitalisation Details'!$G:$G)</f>
        <v>tier - 3</v>
      </c>
      <c r="O1550" s="7" t="str">
        <f>_xlfn.XLOOKUP(A1550,'Hospitalisation Details'!$A:$A,'Hospitalisation Details'!$H:$H)</f>
        <v>tier - 2</v>
      </c>
      <c r="P1550" s="7" t="str">
        <f>_xlfn.XLOOKUP(A1550,'Hospitalisation Details'!$A:$A,'Hospitalisation Details'!$I:$I)</f>
        <v>R1013</v>
      </c>
      <c r="Q1550" s="28">
        <f>_xlfn.XLOOKUP(A1550,'Hospitalisation Details'!$A:$A,'Hospitalisation Details'!$K:$K)</f>
        <v>55</v>
      </c>
    </row>
    <row r="1551" spans="1:17" x14ac:dyDescent="0.3">
      <c r="A1551" s="27" t="s">
        <v>820</v>
      </c>
      <c r="B1551" s="7" t="str">
        <f>IFERROR(_xlfn.XLOOKUP(A1551,'Customer Names'!$A$2:$A$2336,'Customer Names'!$C$2:$C$2336),"Unknown")</f>
        <v xml:space="preserve">  Stephanie W</v>
      </c>
      <c r="C1551" s="7">
        <f>_xlfn.XLOOKUP(A1551,'Medical Examinations'!$A$2:$A$2336,'Medical Examinations'!$B$2:$B$2336,AVERAGE('Medical Examinations'!$B$2:$B$2336))</f>
        <v>36.29</v>
      </c>
      <c r="D1551" s="7">
        <f>_xlfn.XLOOKUP(A1551,'Medical Examinations'!$A$2:$A$2336,'Medical Examinations'!$C$2:$C$2336,AVERAGE('Medical Examinations'!$C$2:$C$2336))</f>
        <v>6.23</v>
      </c>
      <c r="E1551" s="7" t="str">
        <f>_xlfn.XLOOKUP(A1551,'Medical Examinations'!$A:$A,'Medical Examinations'!$D:$D,"Unknown")</f>
        <v>No</v>
      </c>
      <c r="F1551" s="7" t="str">
        <f>_xlfn.XLOOKUP(A1551,'Medical Examinations'!$A:$A,'Medical Examinations'!$E:$E,"Unknown")</f>
        <v>No</v>
      </c>
      <c r="G1551" s="7" t="str">
        <f>_xlfn.XLOOKUP(A1551,'Medical Examinations'!$A:$A,'Medical Examinations'!$F:$F,"Unknown")</f>
        <v>No</v>
      </c>
      <c r="H1551" s="43">
        <f>_xlfn.XLOOKUP(Healthcare!A1551,'Medical Examinations'!$A:$A,'Medical Examinations'!$G:$G,0)</f>
        <v>0</v>
      </c>
      <c r="I1551" s="7" t="str">
        <f>_xlfn.XLOOKUP(A1551,'Medical Examinations'!$A:$A,'Medical Examinations'!$H:$H,"Unknown")</f>
        <v>No</v>
      </c>
      <c r="J1551" s="7" t="str" cm="1">
        <f t="array" ref="J1551">_xlfn.IFS(C1551&lt;18.5,"Under Weight",C1551&lt;=24.9,"Normal Weight",C1551&lt;30,"Over weight",C1551&gt;=30,"Obesity")</f>
        <v>Obesity</v>
      </c>
      <c r="K1551" s="7" t="str" cm="1">
        <f t="array" ref="K1551">_xlfn.IFS(D1551="Null","Unknown",D1551&lt;5.7,"Normal",D1551&lt;6.5,"Prediabetes",D1551&gt;=6.5,"Diabetes")</f>
        <v>Prediabetes</v>
      </c>
      <c r="L1551" s="7" t="str">
        <f>_xlfn.XLOOKUP(A1551,'Hospitalisation Details'!$A:$A,'Hospitalisation Details'!$J:$J,)</f>
        <v>6-Aug-1989</v>
      </c>
      <c r="M1551" s="22">
        <f>+_xlfn.XLOOKUP(A1551,'Hospitalisation Details'!$A:$A,'Hospitalisation Details'!$F:$F)</f>
        <v>6551.75</v>
      </c>
      <c r="N1551" s="7" t="str">
        <f>_xlfn.XLOOKUP(A1551,'Hospitalisation Details'!$A:$A,'Hospitalisation Details'!$G:$G)</f>
        <v>tier - 2</v>
      </c>
      <c r="O1551" s="7" t="str">
        <f>_xlfn.XLOOKUP(A1551,'Hospitalisation Details'!$A:$A,'Hospitalisation Details'!$H:$H)</f>
        <v>tier - 2</v>
      </c>
      <c r="P1551" s="7" t="str">
        <f>_xlfn.XLOOKUP(A1551,'Hospitalisation Details'!$A:$A,'Hospitalisation Details'!$I:$I)</f>
        <v>R1024</v>
      </c>
      <c r="Q1551" s="28">
        <f>_xlfn.XLOOKUP(A1551,'Hospitalisation Details'!$A:$A,'Hospitalisation Details'!$K:$K)</f>
        <v>34</v>
      </c>
    </row>
    <row r="1552" spans="1:17" x14ac:dyDescent="0.3">
      <c r="A1552" s="27" t="s">
        <v>819</v>
      </c>
      <c r="B1552" s="7" t="str">
        <f>IFERROR(_xlfn.XLOOKUP(A1552,'Customer Names'!$A$2:$A$2336,'Customer Names'!$C$2:$C$2336),"Unknown")</f>
        <v xml:space="preserve">  Ezra</v>
      </c>
      <c r="C1552" s="7">
        <f>_xlfn.XLOOKUP(A1552,'Medical Examinations'!$A$2:$A$2336,'Medical Examinations'!$B$2:$B$2336,AVERAGE('Medical Examinations'!$B$2:$B$2336))</f>
        <v>28.594999999999999</v>
      </c>
      <c r="D1552" s="7">
        <f>_xlfn.XLOOKUP(A1552,'Medical Examinations'!$A$2:$A$2336,'Medical Examinations'!$C$2:$C$2336,AVERAGE('Medical Examinations'!$C$2:$C$2336))</f>
        <v>8.5299999999999994</v>
      </c>
      <c r="E1552" s="7" t="str">
        <f>_xlfn.XLOOKUP(A1552,'Medical Examinations'!$A:$A,'Medical Examinations'!$D:$D,"Unknown")</f>
        <v>Yes</v>
      </c>
      <c r="F1552" s="7" t="str">
        <f>_xlfn.XLOOKUP(A1552,'Medical Examinations'!$A:$A,'Medical Examinations'!$E:$E,"Unknown")</f>
        <v>No</v>
      </c>
      <c r="G1552" s="7" t="str">
        <f>_xlfn.XLOOKUP(A1552,'Medical Examinations'!$A:$A,'Medical Examinations'!$F:$F,"Unknown")</f>
        <v>No</v>
      </c>
      <c r="H1552" s="43">
        <f>_xlfn.XLOOKUP(Healthcare!A1552,'Medical Examinations'!$A:$A,'Medical Examinations'!$G:$G,0)</f>
        <v>1</v>
      </c>
      <c r="I1552" s="7" t="str">
        <f>_xlfn.XLOOKUP(A1552,'Medical Examinations'!$A:$A,'Medical Examinations'!$H:$H,"Unknown")</f>
        <v>No</v>
      </c>
      <c r="J1552" s="7" t="str" cm="1">
        <f t="array" ref="J1552">_xlfn.IFS(C1552&lt;18.5,"Under Weight",C1552&lt;=24.9,"Normal Weight",C1552&lt;30,"Over weight",C1552&gt;=30,"Obesity")</f>
        <v>Over weight</v>
      </c>
      <c r="K1552" s="7" t="str" cm="1">
        <f t="array" ref="K1552">_xlfn.IFS(D1552="Null","Unknown",D1552&lt;5.7,"Normal",D1552&lt;6.5,"Prediabetes",D1552&gt;=6.5,"Diabetes")</f>
        <v>Diabetes</v>
      </c>
      <c r="L1552" s="7" t="str">
        <f>_xlfn.XLOOKUP(A1552,'Hospitalisation Details'!$A:$A,'Hospitalisation Details'!$J:$J,)</f>
        <v>18-Dec-1986</v>
      </c>
      <c r="M1552" s="22">
        <f>+_xlfn.XLOOKUP(A1552,'Hospitalisation Details'!$A:$A,'Hospitalisation Details'!$F:$F)</f>
        <v>6548.2</v>
      </c>
      <c r="N1552" s="7" t="str">
        <f>_xlfn.XLOOKUP(A1552,'Hospitalisation Details'!$A:$A,'Hospitalisation Details'!$G:$G)</f>
        <v>tier - 2</v>
      </c>
      <c r="O1552" s="7" t="str">
        <f>_xlfn.XLOOKUP(A1552,'Hospitalisation Details'!$A:$A,'Hospitalisation Details'!$H:$H)</f>
        <v>tier - 3</v>
      </c>
      <c r="P1552" s="7" t="str">
        <f>_xlfn.XLOOKUP(A1552,'Hospitalisation Details'!$A:$A,'Hospitalisation Details'!$I:$I)</f>
        <v>R1012</v>
      </c>
      <c r="Q1552" s="28">
        <f>_xlfn.XLOOKUP(A1552,'Hospitalisation Details'!$A:$A,'Hospitalisation Details'!$K:$K)</f>
        <v>37</v>
      </c>
    </row>
    <row r="1553" spans="1:17" x14ac:dyDescent="0.3">
      <c r="A1553" s="27" t="s">
        <v>818</v>
      </c>
      <c r="B1553" s="7" t="str">
        <f>IFERROR(_xlfn.XLOOKUP(A1553,'Customer Names'!$A$2:$A$2336,'Customer Names'!$C$2:$C$2336),"Unknown")</f>
        <v xml:space="preserve">  Jim</v>
      </c>
      <c r="C1553" s="7">
        <f>_xlfn.XLOOKUP(A1553,'Medical Examinations'!$A$2:$A$2336,'Medical Examinations'!$B$2:$B$2336,AVERAGE('Medical Examinations'!$B$2:$B$2336))</f>
        <v>17.8</v>
      </c>
      <c r="D1553" s="7">
        <f>_xlfn.XLOOKUP(A1553,'Medical Examinations'!$A$2:$A$2336,'Medical Examinations'!$C$2:$C$2336,AVERAGE('Medical Examinations'!$C$2:$C$2336))</f>
        <v>5.75</v>
      </c>
      <c r="E1553" s="7" t="str">
        <f>_xlfn.XLOOKUP(A1553,'Medical Examinations'!$A:$A,'Medical Examinations'!$D:$D,"Unknown")</f>
        <v>Yes</v>
      </c>
      <c r="F1553" s="7" t="str">
        <f>_xlfn.XLOOKUP(A1553,'Medical Examinations'!$A:$A,'Medical Examinations'!$E:$E,"Unknown")</f>
        <v>No</v>
      </c>
      <c r="G1553" s="7" t="str">
        <f>_xlfn.XLOOKUP(A1553,'Medical Examinations'!$A:$A,'Medical Examinations'!$F:$F,"Unknown")</f>
        <v>Yes</v>
      </c>
      <c r="H1553" s="43">
        <f>_xlfn.XLOOKUP(Healthcare!A1553,'Medical Examinations'!$A:$A,'Medical Examinations'!$G:$G,0)</f>
        <v>1</v>
      </c>
      <c r="I1553" s="7" t="str">
        <f>_xlfn.XLOOKUP(A1553,'Medical Examinations'!$A:$A,'Medical Examinations'!$H:$H,"Unknown")</f>
        <v>No</v>
      </c>
      <c r="J1553" s="7" t="str" cm="1">
        <f t="array" ref="J1553">_xlfn.IFS(C1553&lt;18.5,"Under Weight",C1553&lt;=24.9,"Normal Weight",C1553&lt;30,"Over weight",C1553&gt;=30,"Obesity")</f>
        <v>Under Weight</v>
      </c>
      <c r="K1553" s="7" t="str" cm="1">
        <f t="array" ref="K1553">_xlfn.IFS(D1553="Null","Unknown",D1553&lt;5.7,"Normal",D1553&lt;6.5,"Prediabetes",D1553&gt;=6.5,"Diabetes")</f>
        <v>Prediabetes</v>
      </c>
      <c r="L1553" s="7" t="str">
        <f>_xlfn.XLOOKUP(A1553,'Hospitalisation Details'!$A:$A,'Hospitalisation Details'!$J:$J,)</f>
        <v>3-Dec-1969</v>
      </c>
      <c r="M1553" s="22">
        <f>+_xlfn.XLOOKUP(A1553,'Hospitalisation Details'!$A:$A,'Hospitalisation Details'!$F:$F)</f>
        <v>6546.16</v>
      </c>
      <c r="N1553" s="7" t="str">
        <f>_xlfn.XLOOKUP(A1553,'Hospitalisation Details'!$A:$A,'Hospitalisation Details'!$G:$G)</f>
        <v>tier - 2</v>
      </c>
      <c r="O1553" s="7" t="str">
        <f>_xlfn.XLOOKUP(A1553,'Hospitalisation Details'!$A:$A,'Hospitalisation Details'!$H:$H)</f>
        <v>tier - 3</v>
      </c>
      <c r="P1553" s="7" t="str">
        <f>_xlfn.XLOOKUP(A1553,'Hospitalisation Details'!$A:$A,'Hospitalisation Details'!$I:$I)</f>
        <v>R1013</v>
      </c>
      <c r="Q1553" s="28">
        <f>_xlfn.XLOOKUP(A1553,'Hospitalisation Details'!$A:$A,'Hospitalisation Details'!$K:$K)</f>
        <v>54</v>
      </c>
    </row>
    <row r="1554" spans="1:17" x14ac:dyDescent="0.3">
      <c r="A1554" s="27" t="s">
        <v>817</v>
      </c>
      <c r="B1554" s="7" t="str">
        <f>IFERROR(_xlfn.XLOOKUP(A1554,'Customer Names'!$A$2:$A$2336,'Customer Names'!$C$2:$C$2336),"Unknown")</f>
        <v xml:space="preserve">  Ari L</v>
      </c>
      <c r="C1554" s="7">
        <f>_xlfn.XLOOKUP(A1554,'Medical Examinations'!$A$2:$A$2336,'Medical Examinations'!$B$2:$B$2336,AVERAGE('Medical Examinations'!$B$2:$B$2336))</f>
        <v>21.4</v>
      </c>
      <c r="D1554" s="7">
        <f>_xlfn.XLOOKUP(A1554,'Medical Examinations'!$A$2:$A$2336,'Medical Examinations'!$C$2:$C$2336,AVERAGE('Medical Examinations'!$C$2:$C$2336))</f>
        <v>5.6</v>
      </c>
      <c r="E1554" s="7" t="str">
        <f>_xlfn.XLOOKUP(A1554,'Medical Examinations'!$A:$A,'Medical Examinations'!$D:$D,"Unknown")</f>
        <v>No</v>
      </c>
      <c r="F1554" s="7" t="str">
        <f>_xlfn.XLOOKUP(A1554,'Medical Examinations'!$A:$A,'Medical Examinations'!$E:$E,"Unknown")</f>
        <v>No</v>
      </c>
      <c r="G1554" s="7" t="str">
        <f>_xlfn.XLOOKUP(A1554,'Medical Examinations'!$A:$A,'Medical Examinations'!$F:$F,"Unknown")</f>
        <v>No</v>
      </c>
      <c r="H1554" s="43">
        <f>_xlfn.XLOOKUP(Healthcare!A1554,'Medical Examinations'!$A:$A,'Medical Examinations'!$G:$G,0)</f>
        <v>0</v>
      </c>
      <c r="I1554" s="7" t="str">
        <f>_xlfn.XLOOKUP(A1554,'Medical Examinations'!$A:$A,'Medical Examinations'!$H:$H,"Unknown")</f>
        <v>No</v>
      </c>
      <c r="J1554" s="7" t="str" cm="1">
        <f t="array" ref="J1554">_xlfn.IFS(C1554&lt;18.5,"Under Weight",C1554&lt;=24.9,"Normal Weight",C1554&lt;30,"Over weight",C1554&gt;=30,"Obesity")</f>
        <v>Normal Weight</v>
      </c>
      <c r="K1554" s="7" t="str" cm="1">
        <f t="array" ref="K1554">_xlfn.IFS(D1554="Null","Unknown",D1554&lt;5.7,"Normal",D1554&lt;6.5,"Prediabetes",D1554&gt;=6.5,"Diabetes")</f>
        <v>Normal</v>
      </c>
      <c r="L1554" s="7" t="str">
        <f>_xlfn.XLOOKUP(A1554,'Hospitalisation Details'!$A:$A,'Hospitalisation Details'!$J:$J,)</f>
        <v>2-Oct-1982</v>
      </c>
      <c r="M1554" s="22">
        <f>+_xlfn.XLOOKUP(A1554,'Hospitalisation Details'!$A:$A,'Hospitalisation Details'!$F:$F)</f>
        <v>6536.68</v>
      </c>
      <c r="N1554" s="7" t="str">
        <f>_xlfn.XLOOKUP(A1554,'Hospitalisation Details'!$A:$A,'Hospitalisation Details'!$G:$G)</f>
        <v>tier - 2</v>
      </c>
      <c r="O1554" s="7" t="str">
        <f>_xlfn.XLOOKUP(A1554,'Hospitalisation Details'!$A:$A,'Hospitalisation Details'!$H:$H)</f>
        <v>tier - 2</v>
      </c>
      <c r="P1554" s="7" t="str">
        <f>_xlfn.XLOOKUP(A1554,'Hospitalisation Details'!$A:$A,'Hospitalisation Details'!$I:$I)</f>
        <v>R1012</v>
      </c>
      <c r="Q1554" s="28">
        <f>_xlfn.XLOOKUP(A1554,'Hospitalisation Details'!$A:$A,'Hospitalisation Details'!$K:$K)</f>
        <v>41</v>
      </c>
    </row>
    <row r="1555" spans="1:17" x14ac:dyDescent="0.3">
      <c r="A1555" s="27" t="s">
        <v>816</v>
      </c>
      <c r="B1555" s="7" t="str">
        <f>IFERROR(_xlfn.XLOOKUP(A1555,'Customer Names'!$A$2:$A$2336,'Customer Names'!$C$2:$C$2336),"Unknown")</f>
        <v xml:space="preserve">  Fanny</v>
      </c>
      <c r="C1555" s="7">
        <f>_xlfn.XLOOKUP(A1555,'Medical Examinations'!$A$2:$A$2336,'Medical Examinations'!$B$2:$B$2336,AVERAGE('Medical Examinations'!$B$2:$B$2336))</f>
        <v>23.01</v>
      </c>
      <c r="D1555" s="7">
        <f>_xlfn.XLOOKUP(A1555,'Medical Examinations'!$A$2:$A$2336,'Medical Examinations'!$C$2:$C$2336,AVERAGE('Medical Examinations'!$C$2:$C$2336))</f>
        <v>4.68</v>
      </c>
      <c r="E1555" s="7" t="str">
        <f>_xlfn.XLOOKUP(A1555,'Medical Examinations'!$A:$A,'Medical Examinations'!$D:$D,"Unknown")</f>
        <v>No</v>
      </c>
      <c r="F1555" s="7" t="str">
        <f>_xlfn.XLOOKUP(A1555,'Medical Examinations'!$A:$A,'Medical Examinations'!$E:$E,"Unknown")</f>
        <v>No</v>
      </c>
      <c r="G1555" s="7" t="str">
        <f>_xlfn.XLOOKUP(A1555,'Medical Examinations'!$A:$A,'Medical Examinations'!$F:$F,"Unknown")</f>
        <v>No</v>
      </c>
      <c r="H1555" s="43">
        <f>_xlfn.XLOOKUP(Healthcare!A1555,'Medical Examinations'!$A:$A,'Medical Examinations'!$G:$G,0)</f>
        <v>0</v>
      </c>
      <c r="I1555" s="7" t="str">
        <f>_xlfn.XLOOKUP(A1555,'Medical Examinations'!$A:$A,'Medical Examinations'!$H:$H,"Unknown")</f>
        <v>No</v>
      </c>
      <c r="J1555" s="7" t="str" cm="1">
        <f t="array" ref="J1555">_xlfn.IFS(C1555&lt;18.5,"Under Weight",C1555&lt;=24.9,"Normal Weight",C1555&lt;30,"Over weight",C1555&gt;=30,"Obesity")</f>
        <v>Normal Weight</v>
      </c>
      <c r="K1555" s="7" t="str" cm="1">
        <f t="array" ref="K1555">_xlfn.IFS(D1555="Null","Unknown",D1555&lt;5.7,"Normal",D1555&lt;6.5,"Prediabetes",D1555&gt;=6.5,"Diabetes")</f>
        <v>Normal</v>
      </c>
      <c r="L1555" s="7" t="str">
        <f>_xlfn.XLOOKUP(A1555,'Hospitalisation Details'!$A:$A,'Hospitalisation Details'!$J:$J,)</f>
        <v>12-Aug-1982</v>
      </c>
      <c r="M1555" s="22">
        <f>+_xlfn.XLOOKUP(A1555,'Hospitalisation Details'!$A:$A,'Hospitalisation Details'!$F:$F)</f>
        <v>6532.04</v>
      </c>
      <c r="N1555" s="7" t="str">
        <f>_xlfn.XLOOKUP(A1555,'Hospitalisation Details'!$A:$A,'Hospitalisation Details'!$G:$G)</f>
        <v>tier - 2</v>
      </c>
      <c r="O1555" s="7" t="str">
        <f>_xlfn.XLOOKUP(A1555,'Hospitalisation Details'!$A:$A,'Hospitalisation Details'!$H:$H)</f>
        <v>tier - 1</v>
      </c>
      <c r="P1555" s="7" t="str">
        <f>_xlfn.XLOOKUP(A1555,'Hospitalisation Details'!$A:$A,'Hospitalisation Details'!$I:$I)</f>
        <v>R1013</v>
      </c>
      <c r="Q1555" s="28">
        <f>_xlfn.XLOOKUP(A1555,'Hospitalisation Details'!$A:$A,'Hospitalisation Details'!$K:$K)</f>
        <v>41</v>
      </c>
    </row>
    <row r="1556" spans="1:17" x14ac:dyDescent="0.3">
      <c r="A1556" s="27" t="s">
        <v>815</v>
      </c>
      <c r="B1556" s="7" t="str">
        <f>IFERROR(_xlfn.XLOOKUP(A1556,'Customer Names'!$A$2:$A$2336,'Customer Names'!$C$2:$C$2336),"Unknown")</f>
        <v xml:space="preserve">  Heather</v>
      </c>
      <c r="C1556" s="7">
        <f>_xlfn.XLOOKUP(A1556,'Medical Examinations'!$A$2:$A$2336,'Medical Examinations'!$B$2:$B$2336,AVERAGE('Medical Examinations'!$B$2:$B$2336))</f>
        <v>19.86</v>
      </c>
      <c r="D1556" s="7">
        <f>_xlfn.XLOOKUP(A1556,'Medical Examinations'!$A$2:$A$2336,'Medical Examinations'!$C$2:$C$2336,AVERAGE('Medical Examinations'!$C$2:$C$2336))</f>
        <v>5.62</v>
      </c>
      <c r="E1556" s="7" t="str">
        <f>_xlfn.XLOOKUP(A1556,'Medical Examinations'!$A:$A,'Medical Examinations'!$D:$D,"Unknown")</f>
        <v>Yes</v>
      </c>
      <c r="F1556" s="7" t="str">
        <f>_xlfn.XLOOKUP(A1556,'Medical Examinations'!$A:$A,'Medical Examinations'!$E:$E,"Unknown")</f>
        <v>No</v>
      </c>
      <c r="G1556" s="7" t="str">
        <f>_xlfn.XLOOKUP(A1556,'Medical Examinations'!$A:$A,'Medical Examinations'!$F:$F,"Unknown")</f>
        <v>No</v>
      </c>
      <c r="H1556" s="43">
        <f>_xlfn.XLOOKUP(Healthcare!A1556,'Medical Examinations'!$A:$A,'Medical Examinations'!$G:$G,0)</f>
        <v>0</v>
      </c>
      <c r="I1556" s="7" t="str">
        <f>_xlfn.XLOOKUP(A1556,'Medical Examinations'!$A:$A,'Medical Examinations'!$H:$H,"Unknown")</f>
        <v>No</v>
      </c>
      <c r="J1556" s="7" t="str" cm="1">
        <f t="array" ref="J1556">_xlfn.IFS(C1556&lt;18.5,"Under Weight",C1556&lt;=24.9,"Normal Weight",C1556&lt;30,"Over weight",C1556&gt;=30,"Obesity")</f>
        <v>Normal Weight</v>
      </c>
      <c r="K1556" s="7" t="str" cm="1">
        <f t="array" ref="K1556">_xlfn.IFS(D1556="Null","Unknown",D1556&lt;5.7,"Normal",D1556&lt;6.5,"Prediabetes",D1556&gt;=6.5,"Diabetes")</f>
        <v>Normal</v>
      </c>
      <c r="L1556" s="7" t="str">
        <f>_xlfn.XLOOKUP(A1556,'Hospitalisation Details'!$A:$A,'Hospitalisation Details'!$J:$J,)</f>
        <v>23-Oct-1976</v>
      </c>
      <c r="M1556" s="22">
        <f>+_xlfn.XLOOKUP(A1556,'Hospitalisation Details'!$A:$A,'Hospitalisation Details'!$F:$F)</f>
        <v>6529.21</v>
      </c>
      <c r="N1556" s="7" t="str">
        <f>_xlfn.XLOOKUP(A1556,'Hospitalisation Details'!$A:$A,'Hospitalisation Details'!$G:$G)</f>
        <v>tier - 2</v>
      </c>
      <c r="O1556" s="7" t="str">
        <f>_xlfn.XLOOKUP(A1556,'Hospitalisation Details'!$A:$A,'Hospitalisation Details'!$H:$H)</f>
        <v>tier - 1</v>
      </c>
      <c r="P1556" s="7" t="str">
        <f>_xlfn.XLOOKUP(A1556,'Hospitalisation Details'!$A:$A,'Hospitalisation Details'!$I:$I)</f>
        <v>R1013</v>
      </c>
      <c r="Q1556" s="28">
        <f>_xlfn.XLOOKUP(A1556,'Hospitalisation Details'!$A:$A,'Hospitalisation Details'!$K:$K)</f>
        <v>47</v>
      </c>
    </row>
    <row r="1557" spans="1:17" x14ac:dyDescent="0.3">
      <c r="A1557" s="27" t="s">
        <v>814</v>
      </c>
      <c r="B1557" s="7" t="str">
        <f>IFERROR(_xlfn.XLOOKUP(A1557,'Customer Names'!$A$2:$A$2336,'Customer Names'!$C$2:$C$2336),"Unknown")</f>
        <v xml:space="preserve">  Peter W</v>
      </c>
      <c r="C1557" s="7">
        <f>_xlfn.XLOOKUP(A1557,'Medical Examinations'!$A$2:$A$2336,'Medical Examinations'!$B$2:$B$2336,AVERAGE('Medical Examinations'!$B$2:$B$2336))</f>
        <v>33.58</v>
      </c>
      <c r="D1557" s="7">
        <f>_xlfn.XLOOKUP(A1557,'Medical Examinations'!$A$2:$A$2336,'Medical Examinations'!$C$2:$C$2336,AVERAGE('Medical Examinations'!$C$2:$C$2336))</f>
        <v>5.08</v>
      </c>
      <c r="E1557" s="7" t="str">
        <f>_xlfn.XLOOKUP(A1557,'Medical Examinations'!$A:$A,'Medical Examinations'!$D:$D,"Unknown")</f>
        <v>No</v>
      </c>
      <c r="F1557" s="7" t="str">
        <f>_xlfn.XLOOKUP(A1557,'Medical Examinations'!$A:$A,'Medical Examinations'!$E:$E,"Unknown")</f>
        <v>No</v>
      </c>
      <c r="G1557" s="7" t="str">
        <f>_xlfn.XLOOKUP(A1557,'Medical Examinations'!$A:$A,'Medical Examinations'!$F:$F,"Unknown")</f>
        <v>No</v>
      </c>
      <c r="H1557" s="43">
        <f>_xlfn.XLOOKUP(Healthcare!A1557,'Medical Examinations'!$A:$A,'Medical Examinations'!$G:$G,0)</f>
        <v>0</v>
      </c>
      <c r="I1557" s="7" t="str">
        <f>_xlfn.XLOOKUP(A1557,'Medical Examinations'!$A:$A,'Medical Examinations'!$H:$H,"Unknown")</f>
        <v>No</v>
      </c>
      <c r="J1557" s="7" t="str" cm="1">
        <f t="array" ref="J1557">_xlfn.IFS(C1557&lt;18.5,"Under Weight",C1557&lt;=24.9,"Normal Weight",C1557&lt;30,"Over weight",C1557&gt;=30,"Obesity")</f>
        <v>Obesity</v>
      </c>
      <c r="K1557" s="7" t="str" cm="1">
        <f t="array" ref="K1557">_xlfn.IFS(D1557="Null","Unknown",D1557&lt;5.7,"Normal",D1557&lt;6.5,"Prediabetes",D1557&gt;=6.5,"Diabetes")</f>
        <v>Normal</v>
      </c>
      <c r="L1557" s="7" t="str">
        <f>_xlfn.XLOOKUP(A1557,'Hospitalisation Details'!$A:$A,'Hospitalisation Details'!$J:$J,)</f>
        <v>7-Jul-1994</v>
      </c>
      <c r="M1557" s="22">
        <f>+_xlfn.XLOOKUP(A1557,'Hospitalisation Details'!$A:$A,'Hospitalisation Details'!$F:$F)</f>
        <v>6512.24</v>
      </c>
      <c r="N1557" s="7" t="str">
        <f>_xlfn.XLOOKUP(A1557,'Hospitalisation Details'!$A:$A,'Hospitalisation Details'!$G:$G)</f>
        <v>tier - 2</v>
      </c>
      <c r="O1557" s="7" t="str">
        <f>_xlfn.XLOOKUP(A1557,'Hospitalisation Details'!$A:$A,'Hospitalisation Details'!$H:$H)</f>
        <v>tier - 1</v>
      </c>
      <c r="P1557" s="7" t="str">
        <f>_xlfn.XLOOKUP(A1557,'Hospitalisation Details'!$A:$A,'Hospitalisation Details'!$I:$I)</f>
        <v>R1021</v>
      </c>
      <c r="Q1557" s="28">
        <f>_xlfn.XLOOKUP(A1557,'Hospitalisation Details'!$A:$A,'Hospitalisation Details'!$K:$K)</f>
        <v>29</v>
      </c>
    </row>
    <row r="1558" spans="1:17" x14ac:dyDescent="0.3">
      <c r="A1558" s="27" t="s">
        <v>813</v>
      </c>
      <c r="B1558" s="7" t="str">
        <f>IFERROR(_xlfn.XLOOKUP(A1558,'Customer Names'!$A$2:$A$2336,'Customer Names'!$C$2:$C$2336),"Unknown")</f>
        <v xml:space="preserve">  Catherine A</v>
      </c>
      <c r="C1558" s="7">
        <f>_xlfn.XLOOKUP(A1558,'Medical Examinations'!$A$2:$A$2336,'Medical Examinations'!$B$2:$B$2336,AVERAGE('Medical Examinations'!$B$2:$B$2336))</f>
        <v>29.81</v>
      </c>
      <c r="D1558" s="7">
        <f>_xlfn.XLOOKUP(A1558,'Medical Examinations'!$A$2:$A$2336,'Medical Examinations'!$C$2:$C$2336,AVERAGE('Medical Examinations'!$C$2:$C$2336))</f>
        <v>5.28</v>
      </c>
      <c r="E1558" s="7" t="str">
        <f>_xlfn.XLOOKUP(A1558,'Medical Examinations'!$A:$A,'Medical Examinations'!$D:$D,"Unknown")</f>
        <v>No</v>
      </c>
      <c r="F1558" s="7" t="str">
        <f>_xlfn.XLOOKUP(A1558,'Medical Examinations'!$A:$A,'Medical Examinations'!$E:$E,"Unknown")</f>
        <v>No</v>
      </c>
      <c r="G1558" s="7" t="str">
        <f>_xlfn.XLOOKUP(A1558,'Medical Examinations'!$A:$A,'Medical Examinations'!$F:$F,"Unknown")</f>
        <v>No</v>
      </c>
      <c r="H1558" s="43">
        <f>_xlfn.XLOOKUP(Healthcare!A1558,'Medical Examinations'!$A:$A,'Medical Examinations'!$G:$G,0)</f>
        <v>0</v>
      </c>
      <c r="I1558" s="7" t="str">
        <f>_xlfn.XLOOKUP(A1558,'Medical Examinations'!$A:$A,'Medical Examinations'!$H:$H,"Unknown")</f>
        <v>No</v>
      </c>
      <c r="J1558" s="7" t="str" cm="1">
        <f t="array" ref="J1558">_xlfn.IFS(C1558&lt;18.5,"Under Weight",C1558&lt;=24.9,"Normal Weight",C1558&lt;30,"Over weight",C1558&gt;=30,"Obesity")</f>
        <v>Over weight</v>
      </c>
      <c r="K1558" s="7" t="str" cm="1">
        <f t="array" ref="K1558">_xlfn.IFS(D1558="Null","Unknown",D1558&lt;5.7,"Normal",D1558&lt;6.5,"Prediabetes",D1558&gt;=6.5,"Diabetes")</f>
        <v>Normal</v>
      </c>
      <c r="L1558" s="7" t="str">
        <f>_xlfn.XLOOKUP(A1558,'Hospitalisation Details'!$A:$A,'Hospitalisation Details'!$J:$J,)</f>
        <v>28-Aug-1982</v>
      </c>
      <c r="M1558" s="22">
        <f>+_xlfn.XLOOKUP(A1558,'Hospitalisation Details'!$A:$A,'Hospitalisation Details'!$F:$F)</f>
        <v>6500.24</v>
      </c>
      <c r="N1558" s="7" t="str">
        <f>_xlfn.XLOOKUP(A1558,'Hospitalisation Details'!$A:$A,'Hospitalisation Details'!$G:$G)</f>
        <v>tier - 2</v>
      </c>
      <c r="O1558" s="7" t="str">
        <f>_xlfn.XLOOKUP(A1558,'Hospitalisation Details'!$A:$A,'Hospitalisation Details'!$H:$H)</f>
        <v>tier - 2</v>
      </c>
      <c r="P1558" s="7" t="str">
        <f>_xlfn.XLOOKUP(A1558,'Hospitalisation Details'!$A:$A,'Hospitalisation Details'!$I:$I)</f>
        <v>R1013</v>
      </c>
      <c r="Q1558" s="28">
        <f>_xlfn.XLOOKUP(A1558,'Hospitalisation Details'!$A:$A,'Hospitalisation Details'!$K:$K)</f>
        <v>41</v>
      </c>
    </row>
    <row r="1559" spans="1:17" x14ac:dyDescent="0.3">
      <c r="A1559" s="27" t="s">
        <v>812</v>
      </c>
      <c r="B1559" s="7" t="str">
        <f>IFERROR(_xlfn.XLOOKUP(A1559,'Customer Names'!$A$2:$A$2336,'Customer Names'!$C$2:$C$2336),"Unknown")</f>
        <v xml:space="preserve">  Kelly A</v>
      </c>
      <c r="C1559" s="7">
        <f>_xlfn.XLOOKUP(A1559,'Medical Examinations'!$A$2:$A$2336,'Medical Examinations'!$B$2:$B$2336,AVERAGE('Medical Examinations'!$B$2:$B$2336))</f>
        <v>27.4</v>
      </c>
      <c r="D1559" s="7">
        <f>_xlfn.XLOOKUP(A1559,'Medical Examinations'!$A$2:$A$2336,'Medical Examinations'!$C$2:$C$2336,AVERAGE('Medical Examinations'!$C$2:$C$2336))</f>
        <v>4.6100000000000003</v>
      </c>
      <c r="E1559" s="7" t="str">
        <f>_xlfn.XLOOKUP(A1559,'Medical Examinations'!$A:$A,'Medical Examinations'!$D:$D,"Unknown")</f>
        <v>No</v>
      </c>
      <c r="F1559" s="7" t="str">
        <f>_xlfn.XLOOKUP(A1559,'Medical Examinations'!$A:$A,'Medical Examinations'!$E:$E,"Unknown")</f>
        <v>No</v>
      </c>
      <c r="G1559" s="7" t="str">
        <f>_xlfn.XLOOKUP(A1559,'Medical Examinations'!$A:$A,'Medical Examinations'!$F:$F,"Unknown")</f>
        <v>No</v>
      </c>
      <c r="H1559" s="43">
        <f>_xlfn.XLOOKUP(Healthcare!A1559,'Medical Examinations'!$A:$A,'Medical Examinations'!$G:$G,0)</f>
        <v>0</v>
      </c>
      <c r="I1559" s="7" t="str">
        <f>_xlfn.XLOOKUP(A1559,'Medical Examinations'!$A:$A,'Medical Examinations'!$H:$H,"Unknown")</f>
        <v>No</v>
      </c>
      <c r="J1559" s="7" t="str" cm="1">
        <f t="array" ref="J1559">_xlfn.IFS(C1559&lt;18.5,"Under Weight",C1559&lt;=24.9,"Normal Weight",C1559&lt;30,"Over weight",C1559&gt;=30,"Obesity")</f>
        <v>Over weight</v>
      </c>
      <c r="K1559" s="7" t="str" cm="1">
        <f t="array" ref="K1559">_xlfn.IFS(D1559="Null","Unknown",D1559&lt;5.7,"Normal",D1559&lt;6.5,"Prediabetes",D1559&gt;=6.5,"Diabetes")</f>
        <v>Normal</v>
      </c>
      <c r="L1559" s="7" t="str">
        <f>_xlfn.XLOOKUP(A1559,'Hospitalisation Details'!$A:$A,'Hospitalisation Details'!$J:$J,)</f>
        <v>9-Oct-1982</v>
      </c>
      <c r="M1559" s="22">
        <f>+_xlfn.XLOOKUP(A1559,'Hospitalisation Details'!$A:$A,'Hospitalisation Details'!$F:$F)</f>
        <v>6496.89</v>
      </c>
      <c r="N1559" s="7" t="str">
        <f>_xlfn.XLOOKUP(A1559,'Hospitalisation Details'!$A:$A,'Hospitalisation Details'!$G:$G)</f>
        <v>tier - 2</v>
      </c>
      <c r="O1559" s="7" t="str">
        <f>_xlfn.XLOOKUP(A1559,'Hospitalisation Details'!$A:$A,'Hospitalisation Details'!$H:$H)</f>
        <v>tier - 3</v>
      </c>
      <c r="P1559" s="7" t="str">
        <f>_xlfn.XLOOKUP(A1559,'Hospitalisation Details'!$A:$A,'Hospitalisation Details'!$I:$I)</f>
        <v>R1011</v>
      </c>
      <c r="Q1559" s="28">
        <f>_xlfn.XLOOKUP(A1559,'Hospitalisation Details'!$A:$A,'Hospitalisation Details'!$K:$K)</f>
        <v>41</v>
      </c>
    </row>
    <row r="1560" spans="1:17" x14ac:dyDescent="0.3">
      <c r="A1560" s="27" t="s">
        <v>811</v>
      </c>
      <c r="B1560" s="7" t="str">
        <f>IFERROR(_xlfn.XLOOKUP(A1560,'Customer Names'!$A$2:$A$2336,'Customer Names'!$C$2:$C$2336),"Unknown")</f>
        <v xml:space="preserve">  Janel N</v>
      </c>
      <c r="C1560" s="7">
        <f>_xlfn.XLOOKUP(A1560,'Medical Examinations'!$A$2:$A$2336,'Medical Examinations'!$B$2:$B$2336,AVERAGE('Medical Examinations'!$B$2:$B$2336))</f>
        <v>17.98</v>
      </c>
      <c r="D1560" s="7">
        <f>_xlfn.XLOOKUP(A1560,'Medical Examinations'!$A$2:$A$2336,'Medical Examinations'!$C$2:$C$2336,AVERAGE('Medical Examinations'!$C$2:$C$2336))</f>
        <v>6.57</v>
      </c>
      <c r="E1560" s="7" t="str">
        <f>_xlfn.XLOOKUP(A1560,'Medical Examinations'!$A:$A,'Medical Examinations'!$D:$D,"Unknown")</f>
        <v>Yes</v>
      </c>
      <c r="F1560" s="7" t="str">
        <f>_xlfn.XLOOKUP(A1560,'Medical Examinations'!$A:$A,'Medical Examinations'!$E:$E,"Unknown")</f>
        <v>No</v>
      </c>
      <c r="G1560" s="7" t="str">
        <f>_xlfn.XLOOKUP(A1560,'Medical Examinations'!$A:$A,'Medical Examinations'!$F:$F,"Unknown")</f>
        <v>No</v>
      </c>
      <c r="H1560" s="43">
        <f>_xlfn.XLOOKUP(Healthcare!A1560,'Medical Examinations'!$A:$A,'Medical Examinations'!$G:$G,0)</f>
        <v>2</v>
      </c>
      <c r="I1560" s="7" t="str">
        <f>_xlfn.XLOOKUP(A1560,'Medical Examinations'!$A:$A,'Medical Examinations'!$H:$H,"Unknown")</f>
        <v>No</v>
      </c>
      <c r="J1560" s="7" t="str" cm="1">
        <f t="array" ref="J1560">_xlfn.IFS(C1560&lt;18.5,"Under Weight",C1560&lt;=24.9,"Normal Weight",C1560&lt;30,"Over weight",C1560&gt;=30,"Obesity")</f>
        <v>Under Weight</v>
      </c>
      <c r="K1560" s="7" t="str" cm="1">
        <f t="array" ref="K1560">_xlfn.IFS(D1560="Null","Unknown",D1560&lt;5.7,"Normal",D1560&lt;6.5,"Prediabetes",D1560&gt;=6.5,"Diabetes")</f>
        <v>Diabetes</v>
      </c>
      <c r="L1560" s="7" t="str">
        <f>_xlfn.XLOOKUP(A1560,'Hospitalisation Details'!$A:$A,'Hospitalisation Details'!$J:$J,)</f>
        <v>1-Dec-1970</v>
      </c>
      <c r="M1560" s="22">
        <f>+_xlfn.XLOOKUP(A1560,'Hospitalisation Details'!$A:$A,'Hospitalisation Details'!$F:$F)</f>
        <v>6481.67</v>
      </c>
      <c r="N1560" s="7" t="str">
        <f>_xlfn.XLOOKUP(A1560,'Hospitalisation Details'!$A:$A,'Hospitalisation Details'!$G:$G)</f>
        <v>tier - 2</v>
      </c>
      <c r="O1560" s="7" t="str">
        <f>_xlfn.XLOOKUP(A1560,'Hospitalisation Details'!$A:$A,'Hospitalisation Details'!$H:$H)</f>
        <v>tier - 2</v>
      </c>
      <c r="P1560" s="7" t="str">
        <f>_xlfn.XLOOKUP(A1560,'Hospitalisation Details'!$A:$A,'Hospitalisation Details'!$I:$I)</f>
        <v>R1013</v>
      </c>
      <c r="Q1560" s="28">
        <f>_xlfn.XLOOKUP(A1560,'Hospitalisation Details'!$A:$A,'Hospitalisation Details'!$K:$K)</f>
        <v>53</v>
      </c>
    </row>
    <row r="1561" spans="1:17" x14ac:dyDescent="0.3">
      <c r="A1561" s="27" t="s">
        <v>810</v>
      </c>
      <c r="B1561" s="7" t="str">
        <f>IFERROR(_xlfn.XLOOKUP(A1561,'Customer Names'!$A$2:$A$2336,'Customer Names'!$C$2:$C$2336),"Unknown")</f>
        <v xml:space="preserve">  Yann Kai</v>
      </c>
      <c r="C1561" s="7">
        <f>_xlfn.XLOOKUP(A1561,'Medical Examinations'!$A$2:$A$2336,'Medical Examinations'!$B$2:$B$2336,AVERAGE('Medical Examinations'!$B$2:$B$2336))</f>
        <v>37.9</v>
      </c>
      <c r="D1561" s="7">
        <f>_xlfn.XLOOKUP(A1561,'Medical Examinations'!$A$2:$A$2336,'Medical Examinations'!$C$2:$C$2336,AVERAGE('Medical Examinations'!$C$2:$C$2336))</f>
        <v>5.83</v>
      </c>
      <c r="E1561" s="7" t="str">
        <f>_xlfn.XLOOKUP(A1561,'Medical Examinations'!$A:$A,'Medical Examinations'!$D:$D,"Unknown")</f>
        <v>No</v>
      </c>
      <c r="F1561" s="7" t="str">
        <f>_xlfn.XLOOKUP(A1561,'Medical Examinations'!$A:$A,'Medical Examinations'!$E:$E,"Unknown")</f>
        <v>No</v>
      </c>
      <c r="G1561" s="7" t="str">
        <f>_xlfn.XLOOKUP(A1561,'Medical Examinations'!$A:$A,'Medical Examinations'!$F:$F,"Unknown")</f>
        <v>No</v>
      </c>
      <c r="H1561" s="43">
        <f>_xlfn.XLOOKUP(Healthcare!A1561,'Medical Examinations'!$A:$A,'Medical Examinations'!$G:$G,0)</f>
        <v>0</v>
      </c>
      <c r="I1561" s="7" t="str">
        <f>_xlfn.XLOOKUP(A1561,'Medical Examinations'!$A:$A,'Medical Examinations'!$H:$H,"Unknown")</f>
        <v>No</v>
      </c>
      <c r="J1561" s="7" t="str" cm="1">
        <f t="array" ref="J1561">_xlfn.IFS(C1561&lt;18.5,"Under Weight",C1561&lt;=24.9,"Normal Weight",C1561&lt;30,"Over weight",C1561&gt;=30,"Obesity")</f>
        <v>Obesity</v>
      </c>
      <c r="K1561" s="7" t="str" cm="1">
        <f t="array" ref="K1561">_xlfn.IFS(D1561="Null","Unknown",D1561&lt;5.7,"Normal",D1561&lt;6.5,"Prediabetes",D1561&gt;=6.5,"Diabetes")</f>
        <v>Prediabetes</v>
      </c>
      <c r="L1561" s="7" t="str">
        <f>_xlfn.XLOOKUP(A1561,'Hospitalisation Details'!$A:$A,'Hospitalisation Details'!$J:$J,)</f>
        <v>8-Jun-1980</v>
      </c>
      <c r="M1561" s="22">
        <f>+_xlfn.XLOOKUP(A1561,'Hospitalisation Details'!$A:$A,'Hospitalisation Details'!$F:$F)</f>
        <v>6474.01</v>
      </c>
      <c r="N1561" s="7" t="str">
        <f>_xlfn.XLOOKUP(A1561,'Hospitalisation Details'!$A:$A,'Hospitalisation Details'!$G:$G)</f>
        <v>tier - 2</v>
      </c>
      <c r="O1561" s="7" t="str">
        <f>_xlfn.XLOOKUP(A1561,'Hospitalisation Details'!$A:$A,'Hospitalisation Details'!$H:$H)</f>
        <v>tier - 3</v>
      </c>
      <c r="P1561" s="7" t="str">
        <f>_xlfn.XLOOKUP(A1561,'Hospitalisation Details'!$A:$A,'Hospitalisation Details'!$I:$I)</f>
        <v>R1011</v>
      </c>
      <c r="Q1561" s="28">
        <f>_xlfn.XLOOKUP(A1561,'Hospitalisation Details'!$A:$A,'Hospitalisation Details'!$K:$K)</f>
        <v>43</v>
      </c>
    </row>
    <row r="1562" spans="1:17" x14ac:dyDescent="0.3">
      <c r="A1562" s="27" t="s">
        <v>809</v>
      </c>
      <c r="B1562" s="7" t="str">
        <f>IFERROR(_xlfn.XLOOKUP(A1562,'Customer Names'!$A$2:$A$2336,'Customer Names'!$C$2:$C$2336),"Unknown")</f>
        <v xml:space="preserve">  Zachary R</v>
      </c>
      <c r="C1562" s="7">
        <f>_xlfn.XLOOKUP(A1562,'Medical Examinations'!$A$2:$A$2336,'Medical Examinations'!$B$2:$B$2336,AVERAGE('Medical Examinations'!$B$2:$B$2336))</f>
        <v>25.27</v>
      </c>
      <c r="D1562" s="7">
        <f>_xlfn.XLOOKUP(A1562,'Medical Examinations'!$A$2:$A$2336,'Medical Examinations'!$C$2:$C$2336,AVERAGE('Medical Examinations'!$C$2:$C$2336))</f>
        <v>6.98</v>
      </c>
      <c r="E1562" s="7" t="str">
        <f>_xlfn.XLOOKUP(A1562,'Medical Examinations'!$A:$A,'Medical Examinations'!$D:$D,"Unknown")</f>
        <v>Yes</v>
      </c>
      <c r="F1562" s="7" t="str">
        <f>_xlfn.XLOOKUP(A1562,'Medical Examinations'!$A:$A,'Medical Examinations'!$E:$E,"Unknown")</f>
        <v>No</v>
      </c>
      <c r="G1562" s="7" t="str">
        <f>_xlfn.XLOOKUP(A1562,'Medical Examinations'!$A:$A,'Medical Examinations'!$F:$F,"Unknown")</f>
        <v>No</v>
      </c>
      <c r="H1562" s="43">
        <f>_xlfn.XLOOKUP(Healthcare!A1562,'Medical Examinations'!$A:$A,'Medical Examinations'!$G:$G,0)</f>
        <v>0</v>
      </c>
      <c r="I1562" s="7" t="str">
        <f>_xlfn.XLOOKUP(A1562,'Medical Examinations'!$A:$A,'Medical Examinations'!$H:$H,"Unknown")</f>
        <v>No</v>
      </c>
      <c r="J1562" s="7" t="str" cm="1">
        <f t="array" ref="J1562">_xlfn.IFS(C1562&lt;18.5,"Under Weight",C1562&lt;=24.9,"Normal Weight",C1562&lt;30,"Over weight",C1562&gt;=30,"Obesity")</f>
        <v>Over weight</v>
      </c>
      <c r="K1562" s="7" t="str" cm="1">
        <f t="array" ref="K1562">_xlfn.IFS(D1562="Null","Unknown",D1562&lt;5.7,"Normal",D1562&lt;6.5,"Prediabetes",D1562&gt;=6.5,"Diabetes")</f>
        <v>Diabetes</v>
      </c>
      <c r="L1562" s="7" t="str">
        <f>_xlfn.XLOOKUP(A1562,'Hospitalisation Details'!$A:$A,'Hospitalisation Details'!$J:$J,)</f>
        <v>27-Jul-1981</v>
      </c>
      <c r="M1562" s="22">
        <f>+_xlfn.XLOOKUP(A1562,'Hospitalisation Details'!$A:$A,'Hospitalisation Details'!$F:$F)</f>
        <v>6473.15</v>
      </c>
      <c r="N1562" s="7" t="str">
        <f>_xlfn.XLOOKUP(A1562,'Hospitalisation Details'!$A:$A,'Hospitalisation Details'!$G:$G)</f>
        <v>tier - 2</v>
      </c>
      <c r="O1562" s="7" t="str">
        <f>_xlfn.XLOOKUP(A1562,'Hospitalisation Details'!$A:$A,'Hospitalisation Details'!$H:$H)</f>
        <v>tier - 2</v>
      </c>
      <c r="P1562" s="7" t="str">
        <f>_xlfn.XLOOKUP(A1562,'Hospitalisation Details'!$A:$A,'Hospitalisation Details'!$I:$I)</f>
        <v>R1013</v>
      </c>
      <c r="Q1562" s="28">
        <f>_xlfn.XLOOKUP(A1562,'Hospitalisation Details'!$A:$A,'Hospitalisation Details'!$K:$K)</f>
        <v>42</v>
      </c>
    </row>
    <row r="1563" spans="1:17" x14ac:dyDescent="0.3">
      <c r="A1563" s="27" t="s">
        <v>808</v>
      </c>
      <c r="B1563" s="7" t="str">
        <f>IFERROR(_xlfn.XLOOKUP(A1563,'Customer Names'!$A$2:$A$2336,'Customer Names'!$C$2:$C$2336),"Unknown")</f>
        <v xml:space="preserve">  Alejandro Sr</v>
      </c>
      <c r="C1563" s="7">
        <f>_xlfn.XLOOKUP(A1563,'Medical Examinations'!$A$2:$A$2336,'Medical Examinations'!$B$2:$B$2336,AVERAGE('Medical Examinations'!$B$2:$B$2336))</f>
        <v>29.26</v>
      </c>
      <c r="D1563" s="7">
        <f>_xlfn.XLOOKUP(A1563,'Medical Examinations'!$A$2:$A$2336,'Medical Examinations'!$C$2:$C$2336,AVERAGE('Medical Examinations'!$C$2:$C$2336))</f>
        <v>4.03</v>
      </c>
      <c r="E1563" s="7" t="str">
        <f>_xlfn.XLOOKUP(A1563,'Medical Examinations'!$A:$A,'Medical Examinations'!$D:$D,"Unknown")</f>
        <v>No</v>
      </c>
      <c r="F1563" s="7" t="str">
        <f>_xlfn.XLOOKUP(A1563,'Medical Examinations'!$A:$A,'Medical Examinations'!$E:$E,"Unknown")</f>
        <v>No</v>
      </c>
      <c r="G1563" s="7" t="str">
        <f>_xlfn.XLOOKUP(A1563,'Medical Examinations'!$A:$A,'Medical Examinations'!$F:$F,"Unknown")</f>
        <v>No</v>
      </c>
      <c r="H1563" s="43">
        <f>_xlfn.XLOOKUP(Healthcare!A1563,'Medical Examinations'!$A:$A,'Medical Examinations'!$G:$G,0)</f>
        <v>1</v>
      </c>
      <c r="I1563" s="7" t="str">
        <f>_xlfn.XLOOKUP(A1563,'Medical Examinations'!$A:$A,'Medical Examinations'!$H:$H,"Unknown")</f>
        <v>No</v>
      </c>
      <c r="J1563" s="7" t="str" cm="1">
        <f t="array" ref="J1563">_xlfn.IFS(C1563&lt;18.5,"Under Weight",C1563&lt;=24.9,"Normal Weight",C1563&lt;30,"Over weight",C1563&gt;=30,"Obesity")</f>
        <v>Over weight</v>
      </c>
      <c r="K1563" s="7" t="str" cm="1">
        <f t="array" ref="K1563">_xlfn.IFS(D1563="Null","Unknown",D1563&lt;5.7,"Normal",D1563&lt;6.5,"Prediabetes",D1563&gt;=6.5,"Diabetes")</f>
        <v>Normal</v>
      </c>
      <c r="L1563" s="7" t="str">
        <f>_xlfn.XLOOKUP(A1563,'Hospitalisation Details'!$A:$A,'Hospitalisation Details'!$J:$J,)</f>
        <v>1-Nov-1984</v>
      </c>
      <c r="M1563" s="22">
        <f>+_xlfn.XLOOKUP(A1563,'Hospitalisation Details'!$A:$A,'Hospitalisation Details'!$F:$F)</f>
        <v>6457.84</v>
      </c>
      <c r="N1563" s="7" t="str">
        <f>_xlfn.XLOOKUP(A1563,'Hospitalisation Details'!$A:$A,'Hospitalisation Details'!$G:$G)</f>
        <v>tier - 2</v>
      </c>
      <c r="O1563" s="7" t="str">
        <f>_xlfn.XLOOKUP(A1563,'Hospitalisation Details'!$A:$A,'Hospitalisation Details'!$H:$H)</f>
        <v>tier - 3</v>
      </c>
      <c r="P1563" s="7" t="str">
        <f>_xlfn.XLOOKUP(A1563,'Hospitalisation Details'!$A:$A,'Hospitalisation Details'!$I:$I)</f>
        <v>R1012</v>
      </c>
      <c r="Q1563" s="28">
        <f>_xlfn.XLOOKUP(A1563,'Hospitalisation Details'!$A:$A,'Hospitalisation Details'!$K:$K)</f>
        <v>39</v>
      </c>
    </row>
    <row r="1564" spans="1:17" x14ac:dyDescent="0.3">
      <c r="A1564" s="27" t="s">
        <v>807</v>
      </c>
      <c r="B1564" s="7" t="str">
        <f>IFERROR(_xlfn.XLOOKUP(A1564,'Customer Names'!$A$2:$A$2336,'Customer Names'!$C$2:$C$2336),"Unknown")</f>
        <v xml:space="preserve">  Nicholas R</v>
      </c>
      <c r="C1564" s="7">
        <f>_xlfn.XLOOKUP(A1564,'Medical Examinations'!$A$2:$A$2336,'Medical Examinations'!$B$2:$B$2336,AVERAGE('Medical Examinations'!$B$2:$B$2336))</f>
        <v>27.835000000000001</v>
      </c>
      <c r="D1564" s="7">
        <f>_xlfn.XLOOKUP(A1564,'Medical Examinations'!$A$2:$A$2336,'Medical Examinations'!$C$2:$C$2336,AVERAGE('Medical Examinations'!$C$2:$C$2336))</f>
        <v>4.5599999999999996</v>
      </c>
      <c r="E1564" s="7" t="str">
        <f>_xlfn.XLOOKUP(A1564,'Medical Examinations'!$A:$A,'Medical Examinations'!$D:$D,"Unknown")</f>
        <v>No</v>
      </c>
      <c r="F1564" s="7" t="str">
        <f>_xlfn.XLOOKUP(A1564,'Medical Examinations'!$A:$A,'Medical Examinations'!$E:$E,"Unknown")</f>
        <v>No</v>
      </c>
      <c r="G1564" s="7" t="str">
        <f>_xlfn.XLOOKUP(A1564,'Medical Examinations'!$A:$A,'Medical Examinations'!$F:$F,"Unknown")</f>
        <v>No</v>
      </c>
      <c r="H1564" s="43">
        <f>_xlfn.XLOOKUP(Healthcare!A1564,'Medical Examinations'!$A:$A,'Medical Examinations'!$G:$G,0)</f>
        <v>1</v>
      </c>
      <c r="I1564" s="7" t="str">
        <f>_xlfn.XLOOKUP(A1564,'Medical Examinations'!$A:$A,'Medical Examinations'!$H:$H,"Unknown")</f>
        <v>No</v>
      </c>
      <c r="J1564" s="7" t="str" cm="1">
        <f t="array" ref="J1564">_xlfn.IFS(C1564&lt;18.5,"Under Weight",C1564&lt;=24.9,"Normal Weight",C1564&lt;30,"Over weight",C1564&gt;=30,"Obesity")</f>
        <v>Over weight</v>
      </c>
      <c r="K1564" s="7" t="str" cm="1">
        <f t="array" ref="K1564">_xlfn.IFS(D1564="Null","Unknown",D1564&lt;5.7,"Normal",D1564&lt;6.5,"Prediabetes",D1564&gt;=6.5,"Diabetes")</f>
        <v>Normal</v>
      </c>
      <c r="L1564" s="7" t="str">
        <f>_xlfn.XLOOKUP(A1564,'Hospitalisation Details'!$A:$A,'Hospitalisation Details'!$J:$J,)</f>
        <v>26-Aug-1984</v>
      </c>
      <c r="M1564" s="22">
        <f>+_xlfn.XLOOKUP(A1564,'Hospitalisation Details'!$A:$A,'Hospitalisation Details'!$F:$F)</f>
        <v>6455.86</v>
      </c>
      <c r="N1564" s="7" t="str">
        <f>_xlfn.XLOOKUP(A1564,'Hospitalisation Details'!$A:$A,'Hospitalisation Details'!$G:$G)</f>
        <v>tier - 3</v>
      </c>
      <c r="O1564" s="7" t="str">
        <f>_xlfn.XLOOKUP(A1564,'Hospitalisation Details'!$A:$A,'Hospitalisation Details'!$H:$H)</f>
        <v>tier - 3</v>
      </c>
      <c r="P1564" s="7" t="str">
        <f>_xlfn.XLOOKUP(A1564,'Hospitalisation Details'!$A:$A,'Hospitalisation Details'!$I:$I)</f>
        <v>R1012</v>
      </c>
      <c r="Q1564" s="28">
        <f>_xlfn.XLOOKUP(A1564,'Hospitalisation Details'!$A:$A,'Hospitalisation Details'!$K:$K)</f>
        <v>39</v>
      </c>
    </row>
    <row r="1565" spans="1:17" x14ac:dyDescent="0.3">
      <c r="A1565" s="27" t="s">
        <v>806</v>
      </c>
      <c r="B1565" s="7" t="str">
        <f>IFERROR(_xlfn.XLOOKUP(A1565,'Customer Names'!$A$2:$A$2336,'Customer Names'!$C$2:$C$2336),"Unknown")</f>
        <v xml:space="preserve">  Paul</v>
      </c>
      <c r="C1565" s="7">
        <f>_xlfn.XLOOKUP(A1565,'Medical Examinations'!$A$2:$A$2336,'Medical Examinations'!$B$2:$B$2336,AVERAGE('Medical Examinations'!$B$2:$B$2336))</f>
        <v>46.53</v>
      </c>
      <c r="D1565" s="7">
        <f>_xlfn.XLOOKUP(A1565,'Medical Examinations'!$A$2:$A$2336,'Medical Examinations'!$C$2:$C$2336,AVERAGE('Medical Examinations'!$C$2:$C$2336))</f>
        <v>5.38</v>
      </c>
      <c r="E1565" s="7" t="str">
        <f>_xlfn.XLOOKUP(A1565,'Medical Examinations'!$A:$A,'Medical Examinations'!$D:$D,"Unknown")</f>
        <v>Yes</v>
      </c>
      <c r="F1565" s="7" t="str">
        <f>_xlfn.XLOOKUP(A1565,'Medical Examinations'!$A:$A,'Medical Examinations'!$E:$E,"Unknown")</f>
        <v>No</v>
      </c>
      <c r="G1565" s="7" t="str">
        <f>_xlfn.XLOOKUP(A1565,'Medical Examinations'!$A:$A,'Medical Examinations'!$F:$F,"Unknown")</f>
        <v>No</v>
      </c>
      <c r="H1565" s="43">
        <f>_xlfn.XLOOKUP(Healthcare!A1565,'Medical Examinations'!$A:$A,'Medical Examinations'!$G:$G,0)</f>
        <v>0</v>
      </c>
      <c r="I1565" s="7" t="str">
        <f>_xlfn.XLOOKUP(A1565,'Medical Examinations'!$A:$A,'Medical Examinations'!$H:$H,"Unknown")</f>
        <v>No</v>
      </c>
      <c r="J1565" s="7" t="str" cm="1">
        <f t="array" ref="J1565">_xlfn.IFS(C1565&lt;18.5,"Under Weight",C1565&lt;=24.9,"Normal Weight",C1565&lt;30,"Over weight",C1565&gt;=30,"Obesity")</f>
        <v>Obesity</v>
      </c>
      <c r="K1565" s="7" t="str" cm="1">
        <f t="array" ref="K1565">_xlfn.IFS(D1565="Null","Unknown",D1565&lt;5.7,"Normal",D1565&lt;6.5,"Prediabetes",D1565&gt;=6.5,"Diabetes")</f>
        <v>Normal</v>
      </c>
      <c r="L1565" s="7" t="str">
        <f>_xlfn.XLOOKUP(A1565,'Hospitalisation Details'!$A:$A,'Hospitalisation Details'!$J:$J,)</f>
        <v>22-Jul-1985</v>
      </c>
      <c r="M1565" s="22">
        <f>+_xlfn.XLOOKUP(A1565,'Hospitalisation Details'!$A:$A,'Hospitalisation Details'!$F:$F)</f>
        <v>6435.62</v>
      </c>
      <c r="N1565" s="7" t="str">
        <f>_xlfn.XLOOKUP(A1565,'Hospitalisation Details'!$A:$A,'Hospitalisation Details'!$G:$G)</f>
        <v>tier - 3</v>
      </c>
      <c r="O1565" s="7" t="str">
        <f>_xlfn.XLOOKUP(A1565,'Hospitalisation Details'!$A:$A,'Hospitalisation Details'!$H:$H)</f>
        <v>tier - 2</v>
      </c>
      <c r="P1565" s="7" t="str">
        <f>_xlfn.XLOOKUP(A1565,'Hospitalisation Details'!$A:$A,'Hospitalisation Details'!$I:$I)</f>
        <v>R1013</v>
      </c>
      <c r="Q1565" s="28">
        <f>_xlfn.XLOOKUP(A1565,'Hospitalisation Details'!$A:$A,'Hospitalisation Details'!$K:$K)</f>
        <v>38</v>
      </c>
    </row>
    <row r="1566" spans="1:17" x14ac:dyDescent="0.3">
      <c r="A1566" s="27" t="s">
        <v>805</v>
      </c>
      <c r="B1566" s="7" t="str">
        <f>IFERROR(_xlfn.XLOOKUP(A1566,'Customer Names'!$A$2:$A$2336,'Customer Names'!$C$2:$C$2336),"Unknown")</f>
        <v xml:space="preserve">  Michael D</v>
      </c>
      <c r="C1566" s="7">
        <f>_xlfn.XLOOKUP(A1566,'Medical Examinations'!$A$2:$A$2336,'Medical Examinations'!$B$2:$B$2336,AVERAGE('Medical Examinations'!$B$2:$B$2336))</f>
        <v>20.58</v>
      </c>
      <c r="D1566" s="7">
        <f>_xlfn.XLOOKUP(A1566,'Medical Examinations'!$A$2:$A$2336,'Medical Examinations'!$C$2:$C$2336,AVERAGE('Medical Examinations'!$C$2:$C$2336))</f>
        <v>11.04</v>
      </c>
      <c r="E1566" s="7" t="str">
        <f>_xlfn.XLOOKUP(A1566,'Medical Examinations'!$A:$A,'Medical Examinations'!$D:$D,"Unknown")</f>
        <v>Yes</v>
      </c>
      <c r="F1566" s="7" t="str">
        <f>_xlfn.XLOOKUP(A1566,'Medical Examinations'!$A:$A,'Medical Examinations'!$E:$E,"Unknown")</f>
        <v>No</v>
      </c>
      <c r="G1566" s="7" t="str">
        <f>_xlfn.XLOOKUP(A1566,'Medical Examinations'!$A:$A,'Medical Examinations'!$F:$F,"Unknown")</f>
        <v>No</v>
      </c>
      <c r="H1566" s="43">
        <f>_xlfn.XLOOKUP(Healthcare!A1566,'Medical Examinations'!$A:$A,'Medical Examinations'!$G:$G,0)</f>
        <v>1</v>
      </c>
      <c r="I1566" s="7" t="str">
        <f>_xlfn.XLOOKUP(A1566,'Medical Examinations'!$A:$A,'Medical Examinations'!$H:$H,"Unknown")</f>
        <v>No</v>
      </c>
      <c r="J1566" s="7" t="str" cm="1">
        <f t="array" ref="J1566">_xlfn.IFS(C1566&lt;18.5,"Under Weight",C1566&lt;=24.9,"Normal Weight",C1566&lt;30,"Over weight",C1566&gt;=30,"Obesity")</f>
        <v>Normal Weight</v>
      </c>
      <c r="K1566" s="7" t="str" cm="1">
        <f t="array" ref="K1566">_xlfn.IFS(D1566="Null","Unknown",D1566&lt;5.7,"Normal",D1566&lt;6.5,"Prediabetes",D1566&gt;=6.5,"Diabetes")</f>
        <v>Diabetes</v>
      </c>
      <c r="L1566" s="7" t="str">
        <f>_xlfn.XLOOKUP(A1566,'Hospitalisation Details'!$A:$A,'Hospitalisation Details'!$J:$J,)</f>
        <v>5-Aug-1975</v>
      </c>
      <c r="M1566" s="22">
        <f>+_xlfn.XLOOKUP(A1566,'Hospitalisation Details'!$A:$A,'Hospitalisation Details'!$F:$F)</f>
        <v>6423.48</v>
      </c>
      <c r="N1566" s="7" t="str">
        <f>_xlfn.XLOOKUP(A1566,'Hospitalisation Details'!$A:$A,'Hospitalisation Details'!$G:$G)</f>
        <v>tier - 2</v>
      </c>
      <c r="O1566" s="7" t="str">
        <f>_xlfn.XLOOKUP(A1566,'Hospitalisation Details'!$A:$A,'Hospitalisation Details'!$H:$H)</f>
        <v>tier - 3</v>
      </c>
      <c r="P1566" s="7" t="str">
        <f>_xlfn.XLOOKUP(A1566,'Hospitalisation Details'!$A:$A,'Hospitalisation Details'!$I:$I)</f>
        <v>R1013</v>
      </c>
      <c r="Q1566" s="28">
        <f>_xlfn.XLOOKUP(A1566,'Hospitalisation Details'!$A:$A,'Hospitalisation Details'!$K:$K)</f>
        <v>48</v>
      </c>
    </row>
    <row r="1567" spans="1:17" x14ac:dyDescent="0.3">
      <c r="A1567" s="27" t="s">
        <v>804</v>
      </c>
      <c r="B1567" s="7" t="str">
        <f>IFERROR(_xlfn.XLOOKUP(A1567,'Customer Names'!$A$2:$A$2336,'Customer Names'!$C$2:$C$2336),"Unknown")</f>
        <v xml:space="preserve">  Marina</v>
      </c>
      <c r="C1567" s="7">
        <f>_xlfn.XLOOKUP(A1567,'Medical Examinations'!$A$2:$A$2336,'Medical Examinations'!$B$2:$B$2336,AVERAGE('Medical Examinations'!$B$2:$B$2336))</f>
        <v>19.53</v>
      </c>
      <c r="D1567" s="7">
        <f>_xlfn.XLOOKUP(A1567,'Medical Examinations'!$A$2:$A$2336,'Medical Examinations'!$C$2:$C$2336,AVERAGE('Medical Examinations'!$C$2:$C$2336))</f>
        <v>6.09</v>
      </c>
      <c r="E1567" s="7" t="str">
        <f>_xlfn.XLOOKUP(A1567,'Medical Examinations'!$A:$A,'Medical Examinations'!$D:$D,"Unknown")</f>
        <v>Yes</v>
      </c>
      <c r="F1567" s="7" t="str">
        <f>_xlfn.XLOOKUP(A1567,'Medical Examinations'!$A:$A,'Medical Examinations'!$E:$E,"Unknown")</f>
        <v>No</v>
      </c>
      <c r="G1567" s="7" t="str">
        <f>_xlfn.XLOOKUP(A1567,'Medical Examinations'!$A:$A,'Medical Examinations'!$F:$F,"Unknown")</f>
        <v>No</v>
      </c>
      <c r="H1567" s="43">
        <f>_xlfn.XLOOKUP(Healthcare!A1567,'Medical Examinations'!$A:$A,'Medical Examinations'!$G:$G,0)</f>
        <v>0</v>
      </c>
      <c r="I1567" s="7" t="str">
        <f>_xlfn.XLOOKUP(A1567,'Medical Examinations'!$A:$A,'Medical Examinations'!$H:$H,"Unknown")</f>
        <v>No</v>
      </c>
      <c r="J1567" s="7" t="str" cm="1">
        <f t="array" ref="J1567">_xlfn.IFS(C1567&lt;18.5,"Under Weight",C1567&lt;=24.9,"Normal Weight",C1567&lt;30,"Over weight",C1567&gt;=30,"Obesity")</f>
        <v>Normal Weight</v>
      </c>
      <c r="K1567" s="7" t="str" cm="1">
        <f t="array" ref="K1567">_xlfn.IFS(D1567="Null","Unknown",D1567&lt;5.7,"Normal",D1567&lt;6.5,"Prediabetes",D1567&gt;=6.5,"Diabetes")</f>
        <v>Prediabetes</v>
      </c>
      <c r="L1567" s="7" t="str">
        <f>_xlfn.XLOOKUP(A1567,'Hospitalisation Details'!$A:$A,'Hospitalisation Details'!$J:$J,)</f>
        <v>30-Dec-1976</v>
      </c>
      <c r="M1567" s="22">
        <f>+_xlfn.XLOOKUP(A1567,'Hospitalisation Details'!$A:$A,'Hospitalisation Details'!$F:$F)</f>
        <v>6417.28</v>
      </c>
      <c r="N1567" s="7" t="str">
        <f>_xlfn.XLOOKUP(A1567,'Hospitalisation Details'!$A:$A,'Hospitalisation Details'!$G:$G)</f>
        <v>tier - 2</v>
      </c>
      <c r="O1567" s="7" t="str">
        <f>_xlfn.XLOOKUP(A1567,'Hospitalisation Details'!$A:$A,'Hospitalisation Details'!$H:$H)</f>
        <v>tier - 3</v>
      </c>
      <c r="P1567" s="7" t="str">
        <f>_xlfn.XLOOKUP(A1567,'Hospitalisation Details'!$A:$A,'Hospitalisation Details'!$I:$I)</f>
        <v>R1013</v>
      </c>
      <c r="Q1567" s="28">
        <f>_xlfn.XLOOKUP(A1567,'Hospitalisation Details'!$A:$A,'Hospitalisation Details'!$K:$K)</f>
        <v>47</v>
      </c>
    </row>
    <row r="1568" spans="1:17" x14ac:dyDescent="0.3">
      <c r="A1568" s="27" t="s">
        <v>803</v>
      </c>
      <c r="B1568" s="7" t="str">
        <f>IFERROR(_xlfn.XLOOKUP(A1568,'Customer Names'!$A$2:$A$2336,'Customer Names'!$C$2:$C$2336),"Unknown")</f>
        <v xml:space="preserve">  Caroline</v>
      </c>
      <c r="C1568" s="7">
        <f>_xlfn.XLOOKUP(A1568,'Medical Examinations'!$A$2:$A$2336,'Medical Examinations'!$B$2:$B$2336,AVERAGE('Medical Examinations'!$B$2:$B$2336))</f>
        <v>27.7</v>
      </c>
      <c r="D1568" s="7">
        <f>_xlfn.XLOOKUP(A1568,'Medical Examinations'!$A$2:$A$2336,'Medical Examinations'!$C$2:$C$2336,AVERAGE('Medical Examinations'!$C$2:$C$2336))</f>
        <v>4.71</v>
      </c>
      <c r="E1568" s="7" t="str">
        <f>_xlfn.XLOOKUP(A1568,'Medical Examinations'!$A:$A,'Medical Examinations'!$D:$D,"Unknown")</f>
        <v>No</v>
      </c>
      <c r="F1568" s="7" t="str">
        <f>_xlfn.XLOOKUP(A1568,'Medical Examinations'!$A:$A,'Medical Examinations'!$E:$E,"Unknown")</f>
        <v>No</v>
      </c>
      <c r="G1568" s="7" t="str">
        <f>_xlfn.XLOOKUP(A1568,'Medical Examinations'!$A:$A,'Medical Examinations'!$F:$F,"Unknown")</f>
        <v>No</v>
      </c>
      <c r="H1568" s="43">
        <f>_xlfn.XLOOKUP(Healthcare!A1568,'Medical Examinations'!$A:$A,'Medical Examinations'!$G:$G,0)</f>
        <v>1</v>
      </c>
      <c r="I1568" s="7" t="str">
        <f>_xlfn.XLOOKUP(A1568,'Medical Examinations'!$A:$A,'Medical Examinations'!$H:$H,"Unknown")</f>
        <v>No</v>
      </c>
      <c r="J1568" s="7" t="str" cm="1">
        <f t="array" ref="J1568">_xlfn.IFS(C1568&lt;18.5,"Under Weight",C1568&lt;=24.9,"Normal Weight",C1568&lt;30,"Over weight",C1568&gt;=30,"Obesity")</f>
        <v>Over weight</v>
      </c>
      <c r="K1568" s="7" t="str" cm="1">
        <f t="array" ref="K1568">_xlfn.IFS(D1568="Null","Unknown",D1568&lt;5.7,"Normal",D1568&lt;6.5,"Prediabetes",D1568&gt;=6.5,"Diabetes")</f>
        <v>Normal</v>
      </c>
      <c r="L1568" s="7" t="str">
        <f>_xlfn.XLOOKUP(A1568,'Hospitalisation Details'!$A:$A,'Hospitalisation Details'!$J:$J,)</f>
        <v>4-Sep-1987</v>
      </c>
      <c r="M1568" s="22">
        <f>+_xlfn.XLOOKUP(A1568,'Hospitalisation Details'!$A:$A,'Hospitalisation Details'!$F:$F)</f>
        <v>6414.18</v>
      </c>
      <c r="N1568" s="7" t="str">
        <f>_xlfn.XLOOKUP(A1568,'Hospitalisation Details'!$A:$A,'Hospitalisation Details'!$G:$G)</f>
        <v>tier - 2</v>
      </c>
      <c r="O1568" s="7" t="str">
        <f>_xlfn.XLOOKUP(A1568,'Hospitalisation Details'!$A:$A,'Hospitalisation Details'!$H:$H)</f>
        <v>tier - 2</v>
      </c>
      <c r="P1568" s="7" t="str">
        <f>_xlfn.XLOOKUP(A1568,'Hospitalisation Details'!$A:$A,'Hospitalisation Details'!$I:$I)</f>
        <v>R1011</v>
      </c>
      <c r="Q1568" s="28">
        <f>_xlfn.XLOOKUP(A1568,'Hospitalisation Details'!$A:$A,'Hospitalisation Details'!$K:$K)</f>
        <v>36</v>
      </c>
    </row>
    <row r="1569" spans="1:17" x14ac:dyDescent="0.3">
      <c r="A1569" s="27" t="s">
        <v>802</v>
      </c>
      <c r="B1569" s="7" t="str">
        <f>IFERROR(_xlfn.XLOOKUP(A1569,'Customer Names'!$A$2:$A$2336,'Customer Names'!$C$2:$C$2336),"Unknown")</f>
        <v xml:space="preserve">  Ross P</v>
      </c>
      <c r="C1569" s="7">
        <f>_xlfn.XLOOKUP(A1569,'Medical Examinations'!$A$2:$A$2336,'Medical Examinations'!$B$2:$B$2336,AVERAGE('Medical Examinations'!$B$2:$B$2336))</f>
        <v>18.920000000000002</v>
      </c>
      <c r="D1569" s="7">
        <f>_xlfn.XLOOKUP(A1569,'Medical Examinations'!$A$2:$A$2336,'Medical Examinations'!$C$2:$C$2336,AVERAGE('Medical Examinations'!$C$2:$C$2336))</f>
        <v>8.18</v>
      </c>
      <c r="E1569" s="7" t="str">
        <f>_xlfn.XLOOKUP(A1569,'Medical Examinations'!$A:$A,'Medical Examinations'!$D:$D,"Unknown")</f>
        <v>No</v>
      </c>
      <c r="F1569" s="7" t="str">
        <f>_xlfn.XLOOKUP(A1569,'Medical Examinations'!$A:$A,'Medical Examinations'!$E:$E,"Unknown")</f>
        <v>No</v>
      </c>
      <c r="G1569" s="7" t="str">
        <f>_xlfn.XLOOKUP(A1569,'Medical Examinations'!$A:$A,'Medical Examinations'!$F:$F,"Unknown")</f>
        <v>No</v>
      </c>
      <c r="H1569" s="43">
        <f>_xlfn.XLOOKUP(Healthcare!A1569,'Medical Examinations'!$A:$A,'Medical Examinations'!$G:$G,0)</f>
        <v>0</v>
      </c>
      <c r="I1569" s="7" t="str">
        <f>_xlfn.XLOOKUP(A1569,'Medical Examinations'!$A:$A,'Medical Examinations'!$H:$H,"Unknown")</f>
        <v>No</v>
      </c>
      <c r="J1569" s="7" t="str" cm="1">
        <f t="array" ref="J1569">_xlfn.IFS(C1569&lt;18.5,"Under Weight",C1569&lt;=24.9,"Normal Weight",C1569&lt;30,"Over weight",C1569&gt;=30,"Obesity")</f>
        <v>Normal Weight</v>
      </c>
      <c r="K1569" s="7" t="str" cm="1">
        <f t="array" ref="K1569">_xlfn.IFS(D1569="Null","Unknown",D1569&lt;5.7,"Normal",D1569&lt;6.5,"Prediabetes",D1569&gt;=6.5,"Diabetes")</f>
        <v>Diabetes</v>
      </c>
      <c r="L1569" s="7" t="str">
        <f>_xlfn.XLOOKUP(A1569,'Hospitalisation Details'!$A:$A,'Hospitalisation Details'!$J:$J,)</f>
        <v>22-Aug-1971</v>
      </c>
      <c r="M1569" s="22">
        <f>+_xlfn.XLOOKUP(A1569,'Hospitalisation Details'!$A:$A,'Hospitalisation Details'!$F:$F)</f>
        <v>6412.34</v>
      </c>
      <c r="N1569" s="7" t="str">
        <f>_xlfn.XLOOKUP(A1569,'Hospitalisation Details'!$A:$A,'Hospitalisation Details'!$G:$G)</f>
        <v>tier - 2</v>
      </c>
      <c r="O1569" s="7" t="str">
        <f>_xlfn.XLOOKUP(A1569,'Hospitalisation Details'!$A:$A,'Hospitalisation Details'!$H:$H)</f>
        <v>tier - 3</v>
      </c>
      <c r="P1569" s="7" t="str">
        <f>_xlfn.XLOOKUP(A1569,'Hospitalisation Details'!$A:$A,'Hospitalisation Details'!$I:$I)</f>
        <v>R1013</v>
      </c>
      <c r="Q1569" s="28">
        <f>_xlfn.XLOOKUP(A1569,'Hospitalisation Details'!$A:$A,'Hospitalisation Details'!$K:$K)</f>
        <v>52</v>
      </c>
    </row>
    <row r="1570" spans="1:17" x14ac:dyDescent="0.3">
      <c r="A1570" s="27" t="s">
        <v>801</v>
      </c>
      <c r="B1570" s="7" t="str">
        <f>IFERROR(_xlfn.XLOOKUP(A1570,'Customer Names'!$A$2:$A$2336,'Customer Names'!$C$2:$C$2336),"Unknown")</f>
        <v xml:space="preserve">  Aoife</v>
      </c>
      <c r="C1570" s="7">
        <f>_xlfn.XLOOKUP(A1570,'Medical Examinations'!$A$2:$A$2336,'Medical Examinations'!$B$2:$B$2336,AVERAGE('Medical Examinations'!$B$2:$B$2336))</f>
        <v>17.760000000000002</v>
      </c>
      <c r="D1570" s="7">
        <f>_xlfn.XLOOKUP(A1570,'Medical Examinations'!$A$2:$A$2336,'Medical Examinations'!$C$2:$C$2336,AVERAGE('Medical Examinations'!$C$2:$C$2336))</f>
        <v>11.18</v>
      </c>
      <c r="E1570" s="7" t="str">
        <f>_xlfn.XLOOKUP(A1570,'Medical Examinations'!$A:$A,'Medical Examinations'!$D:$D,"Unknown")</f>
        <v>Yes</v>
      </c>
      <c r="F1570" s="7" t="str">
        <f>_xlfn.XLOOKUP(A1570,'Medical Examinations'!$A:$A,'Medical Examinations'!$E:$E,"Unknown")</f>
        <v>No</v>
      </c>
      <c r="G1570" s="7" t="str">
        <f>_xlfn.XLOOKUP(A1570,'Medical Examinations'!$A:$A,'Medical Examinations'!$F:$F,"Unknown")</f>
        <v>No</v>
      </c>
      <c r="H1570" s="43">
        <f>_xlfn.XLOOKUP(Healthcare!A1570,'Medical Examinations'!$A:$A,'Medical Examinations'!$G:$G,0)</f>
        <v>2</v>
      </c>
      <c r="I1570" s="7" t="str">
        <f>_xlfn.XLOOKUP(A1570,'Medical Examinations'!$A:$A,'Medical Examinations'!$H:$H,"Unknown")</f>
        <v>No</v>
      </c>
      <c r="J1570" s="7" t="str" cm="1">
        <f t="array" ref="J1570">_xlfn.IFS(C1570&lt;18.5,"Under Weight",C1570&lt;=24.9,"Normal Weight",C1570&lt;30,"Over weight",C1570&gt;=30,"Obesity")</f>
        <v>Under Weight</v>
      </c>
      <c r="K1570" s="7" t="str" cm="1">
        <f t="array" ref="K1570">_xlfn.IFS(D1570="Null","Unknown",D1570&lt;5.7,"Normal",D1570&lt;6.5,"Prediabetes",D1570&gt;=6.5,"Diabetes")</f>
        <v>Diabetes</v>
      </c>
      <c r="L1570" s="7" t="str">
        <f>_xlfn.XLOOKUP(A1570,'Hospitalisation Details'!$A:$A,'Hospitalisation Details'!$J:$J,)</f>
        <v>20-Aug-1970</v>
      </c>
      <c r="M1570" s="22">
        <f>+_xlfn.XLOOKUP(A1570,'Hospitalisation Details'!$A:$A,'Hospitalisation Details'!$F:$F)</f>
        <v>6407.05</v>
      </c>
      <c r="N1570" s="7" t="str">
        <f>_xlfn.XLOOKUP(A1570,'Hospitalisation Details'!$A:$A,'Hospitalisation Details'!$G:$G)</f>
        <v>tier - 2</v>
      </c>
      <c r="O1570" s="7" t="str">
        <f>_xlfn.XLOOKUP(A1570,'Hospitalisation Details'!$A:$A,'Hospitalisation Details'!$H:$H)</f>
        <v>tier - 1</v>
      </c>
      <c r="P1570" s="7" t="str">
        <f>_xlfn.XLOOKUP(A1570,'Hospitalisation Details'!$A:$A,'Hospitalisation Details'!$I:$I)</f>
        <v>R1013</v>
      </c>
      <c r="Q1570" s="28">
        <f>_xlfn.XLOOKUP(A1570,'Hospitalisation Details'!$A:$A,'Hospitalisation Details'!$K:$K)</f>
        <v>53</v>
      </c>
    </row>
    <row r="1571" spans="1:17" x14ac:dyDescent="0.3">
      <c r="A1571" s="27" t="s">
        <v>800</v>
      </c>
      <c r="B1571" s="7" t="str">
        <f>IFERROR(_xlfn.XLOOKUP(A1571,'Customer Names'!$A$2:$A$2336,'Customer Names'!$C$2:$C$2336),"Unknown")</f>
        <v xml:space="preserve">  Wesley</v>
      </c>
      <c r="C1571" s="7">
        <f>_xlfn.XLOOKUP(A1571,'Medical Examinations'!$A$2:$A$2336,'Medical Examinations'!$B$2:$B$2336,AVERAGE('Medical Examinations'!$B$2:$B$2336))</f>
        <v>29.83</v>
      </c>
      <c r="D1571" s="7">
        <f>_xlfn.XLOOKUP(A1571,'Medical Examinations'!$A$2:$A$2336,'Medical Examinations'!$C$2:$C$2336,AVERAGE('Medical Examinations'!$C$2:$C$2336))</f>
        <v>5.03</v>
      </c>
      <c r="E1571" s="7" t="str">
        <f>_xlfn.XLOOKUP(A1571,'Medical Examinations'!$A:$A,'Medical Examinations'!$D:$D,"Unknown")</f>
        <v>Yes</v>
      </c>
      <c r="F1571" s="7" t="str">
        <f>_xlfn.XLOOKUP(A1571,'Medical Examinations'!$A:$A,'Medical Examinations'!$E:$E,"Unknown")</f>
        <v>No</v>
      </c>
      <c r="G1571" s="7" t="str">
        <f>_xlfn.XLOOKUP(A1571,'Medical Examinations'!$A:$A,'Medical Examinations'!$F:$F,"Unknown")</f>
        <v>No</v>
      </c>
      <c r="H1571" s="43">
        <f>_xlfn.XLOOKUP(Healthcare!A1571,'Medical Examinations'!$A:$A,'Medical Examinations'!$G:$G,0)</f>
        <v>0</v>
      </c>
      <c r="I1571" s="7" t="str">
        <f>_xlfn.XLOOKUP(A1571,'Medical Examinations'!$A:$A,'Medical Examinations'!$H:$H,"Unknown")</f>
        <v>No</v>
      </c>
      <c r="J1571" s="7" t="str" cm="1">
        <f t="array" ref="J1571">_xlfn.IFS(C1571&lt;18.5,"Under Weight",C1571&lt;=24.9,"Normal Weight",C1571&lt;30,"Over weight",C1571&gt;=30,"Obesity")</f>
        <v>Over weight</v>
      </c>
      <c r="K1571" s="7" t="str" cm="1">
        <f t="array" ref="K1571">_xlfn.IFS(D1571="Null","Unknown",D1571&lt;5.7,"Normal",D1571&lt;6.5,"Prediabetes",D1571&gt;=6.5,"Diabetes")</f>
        <v>Normal</v>
      </c>
      <c r="L1571" s="7" t="str">
        <f>_xlfn.XLOOKUP(A1571,'Hospitalisation Details'!$A:$A,'Hospitalisation Details'!$J:$J,)</f>
        <v>10-Dec-1985</v>
      </c>
      <c r="M1571" s="22">
        <f>+_xlfn.XLOOKUP(A1571,'Hospitalisation Details'!$A:$A,'Hospitalisation Details'!$F:$F)</f>
        <v>6406.41</v>
      </c>
      <c r="N1571" s="7" t="str">
        <f>_xlfn.XLOOKUP(A1571,'Hospitalisation Details'!$A:$A,'Hospitalisation Details'!$G:$G)</f>
        <v>tier - 1</v>
      </c>
      <c r="O1571" s="7" t="str">
        <f>_xlfn.XLOOKUP(A1571,'Hospitalisation Details'!$A:$A,'Hospitalisation Details'!$H:$H)</f>
        <v>tier - 3</v>
      </c>
      <c r="P1571" s="7" t="str">
        <f>_xlfn.XLOOKUP(A1571,'Hospitalisation Details'!$A:$A,'Hospitalisation Details'!$I:$I)</f>
        <v>R1014</v>
      </c>
      <c r="Q1571" s="28">
        <f>_xlfn.XLOOKUP(A1571,'Hospitalisation Details'!$A:$A,'Hospitalisation Details'!$K:$K)</f>
        <v>38</v>
      </c>
    </row>
    <row r="1572" spans="1:17" x14ac:dyDescent="0.3">
      <c r="A1572" s="27" t="s">
        <v>799</v>
      </c>
      <c r="B1572" s="7" t="str">
        <f>IFERROR(_xlfn.XLOOKUP(A1572,'Customer Names'!$A$2:$A$2336,'Customer Names'!$C$2:$C$2336),"Unknown")</f>
        <v xml:space="preserve">  Rebecca J</v>
      </c>
      <c r="C1572" s="7">
        <f>_xlfn.XLOOKUP(A1572,'Medical Examinations'!$A$2:$A$2336,'Medical Examinations'!$B$2:$B$2336,AVERAGE('Medical Examinations'!$B$2:$B$2336))</f>
        <v>23.465</v>
      </c>
      <c r="D1572" s="7">
        <f>_xlfn.XLOOKUP(A1572,'Medical Examinations'!$A$2:$A$2336,'Medical Examinations'!$C$2:$C$2336,AVERAGE('Medical Examinations'!$C$2:$C$2336))</f>
        <v>5.56</v>
      </c>
      <c r="E1572" s="7" t="str">
        <f>_xlfn.XLOOKUP(A1572,'Medical Examinations'!$A:$A,'Medical Examinations'!$D:$D,"Unknown")</f>
        <v>No</v>
      </c>
      <c r="F1572" s="7" t="str">
        <f>_xlfn.XLOOKUP(A1572,'Medical Examinations'!$A:$A,'Medical Examinations'!$E:$E,"Unknown")</f>
        <v>No</v>
      </c>
      <c r="G1572" s="7" t="str">
        <f>_xlfn.XLOOKUP(A1572,'Medical Examinations'!$A:$A,'Medical Examinations'!$F:$F,"Unknown")</f>
        <v>No</v>
      </c>
      <c r="H1572" s="43">
        <f>_xlfn.XLOOKUP(Healthcare!A1572,'Medical Examinations'!$A:$A,'Medical Examinations'!$G:$G,0)</f>
        <v>1</v>
      </c>
      <c r="I1572" s="7" t="str">
        <f>_xlfn.XLOOKUP(A1572,'Medical Examinations'!$A:$A,'Medical Examinations'!$H:$H,"Unknown")</f>
        <v>No</v>
      </c>
      <c r="J1572" s="7" t="str" cm="1">
        <f t="array" ref="J1572">_xlfn.IFS(C1572&lt;18.5,"Under Weight",C1572&lt;=24.9,"Normal Weight",C1572&lt;30,"Over weight",C1572&gt;=30,"Obesity")</f>
        <v>Normal Weight</v>
      </c>
      <c r="K1572" s="7" t="str" cm="1">
        <f t="array" ref="K1572">_xlfn.IFS(D1572="Null","Unknown",D1572&lt;5.7,"Normal",D1572&lt;6.5,"Prediabetes",D1572&gt;=6.5,"Diabetes")</f>
        <v>Normal</v>
      </c>
      <c r="L1572" s="7" t="str">
        <f>_xlfn.XLOOKUP(A1572,'Hospitalisation Details'!$A:$A,'Hospitalisation Details'!$J:$J,)</f>
        <v>9-Sep-1987</v>
      </c>
      <c r="M1572" s="22">
        <f>+_xlfn.XLOOKUP(A1572,'Hospitalisation Details'!$A:$A,'Hospitalisation Details'!$F:$F)</f>
        <v>6402.29</v>
      </c>
      <c r="N1572" s="7" t="str">
        <f>_xlfn.XLOOKUP(A1572,'Hospitalisation Details'!$A:$A,'Hospitalisation Details'!$G:$G)</f>
        <v>tier - 2</v>
      </c>
      <c r="O1572" s="7" t="str">
        <f>_xlfn.XLOOKUP(A1572,'Hospitalisation Details'!$A:$A,'Hospitalisation Details'!$H:$H)</f>
        <v>tier - 3</v>
      </c>
      <c r="P1572" s="7" t="str">
        <f>_xlfn.XLOOKUP(A1572,'Hospitalisation Details'!$A:$A,'Hospitalisation Details'!$I:$I)</f>
        <v>R1024</v>
      </c>
      <c r="Q1572" s="28">
        <f>_xlfn.XLOOKUP(A1572,'Hospitalisation Details'!$A:$A,'Hospitalisation Details'!$K:$K)</f>
        <v>36</v>
      </c>
    </row>
    <row r="1573" spans="1:17" x14ac:dyDescent="0.3">
      <c r="A1573" s="27" t="s">
        <v>798</v>
      </c>
      <c r="B1573" s="7" t="str">
        <f>IFERROR(_xlfn.XLOOKUP(A1573,'Customer Names'!$A$2:$A$2336,'Customer Names'!$C$2:$C$2336),"Unknown")</f>
        <v xml:space="preserve">  Barry P</v>
      </c>
      <c r="C1573" s="7">
        <f>_xlfn.XLOOKUP(A1573,'Medical Examinations'!$A$2:$A$2336,'Medical Examinations'!$B$2:$B$2336,AVERAGE('Medical Examinations'!$B$2:$B$2336))</f>
        <v>29.355</v>
      </c>
      <c r="D1573" s="7">
        <f>_xlfn.XLOOKUP(A1573,'Medical Examinations'!$A$2:$A$2336,'Medical Examinations'!$C$2:$C$2336,AVERAGE('Medical Examinations'!$C$2:$C$2336))</f>
        <v>4.33</v>
      </c>
      <c r="E1573" s="7" t="str">
        <f>_xlfn.XLOOKUP(A1573,'Medical Examinations'!$A:$A,'Medical Examinations'!$D:$D,"Unknown")</f>
        <v>No</v>
      </c>
      <c r="F1573" s="7" t="str">
        <f>_xlfn.XLOOKUP(A1573,'Medical Examinations'!$A:$A,'Medical Examinations'!$E:$E,"Unknown")</f>
        <v>No</v>
      </c>
      <c r="G1573" s="7" t="str">
        <f>_xlfn.XLOOKUP(A1573,'Medical Examinations'!$A:$A,'Medical Examinations'!$F:$F,"Unknown")</f>
        <v>No</v>
      </c>
      <c r="H1573" s="43">
        <f>_xlfn.XLOOKUP(Healthcare!A1573,'Medical Examinations'!$A:$A,'Medical Examinations'!$G:$G,0)</f>
        <v>0</v>
      </c>
      <c r="I1573" s="7" t="str">
        <f>_xlfn.XLOOKUP(A1573,'Medical Examinations'!$A:$A,'Medical Examinations'!$H:$H,"Unknown")</f>
        <v>No</v>
      </c>
      <c r="J1573" s="7" t="str" cm="1">
        <f t="array" ref="J1573">_xlfn.IFS(C1573&lt;18.5,"Under Weight",C1573&lt;=24.9,"Normal Weight",C1573&lt;30,"Over weight",C1573&gt;=30,"Obesity")</f>
        <v>Over weight</v>
      </c>
      <c r="K1573" s="7" t="str" cm="1">
        <f t="array" ref="K1573">_xlfn.IFS(D1573="Null","Unknown",D1573&lt;5.7,"Normal",D1573&lt;6.5,"Prediabetes",D1573&gt;=6.5,"Diabetes")</f>
        <v>Normal</v>
      </c>
      <c r="L1573" s="7" t="str">
        <f>_xlfn.XLOOKUP(A1573,'Hospitalisation Details'!$A:$A,'Hospitalisation Details'!$J:$J,)</f>
        <v>28-Oct-1982</v>
      </c>
      <c r="M1573" s="22">
        <f>+_xlfn.XLOOKUP(A1573,'Hospitalisation Details'!$A:$A,'Hospitalisation Details'!$F:$F)</f>
        <v>6393.6</v>
      </c>
      <c r="N1573" s="7" t="str">
        <f>_xlfn.XLOOKUP(A1573,'Hospitalisation Details'!$A:$A,'Hospitalisation Details'!$G:$G)</f>
        <v>tier - 2</v>
      </c>
      <c r="O1573" s="7" t="str">
        <f>_xlfn.XLOOKUP(A1573,'Hospitalisation Details'!$A:$A,'Hospitalisation Details'!$H:$H)</f>
        <v>tier - 1</v>
      </c>
      <c r="P1573" s="7" t="str">
        <f>_xlfn.XLOOKUP(A1573,'Hospitalisation Details'!$A:$A,'Hospitalisation Details'!$I:$I)</f>
        <v>R1012</v>
      </c>
      <c r="Q1573" s="28">
        <f>_xlfn.XLOOKUP(A1573,'Hospitalisation Details'!$A:$A,'Hospitalisation Details'!$K:$K)</f>
        <v>41</v>
      </c>
    </row>
    <row r="1574" spans="1:17" x14ac:dyDescent="0.3">
      <c r="A1574" s="27" t="s">
        <v>797</v>
      </c>
      <c r="B1574" s="7" t="str">
        <f>IFERROR(_xlfn.XLOOKUP(A1574,'Customer Names'!$A$2:$A$2336,'Customer Names'!$C$2:$C$2336),"Unknown")</f>
        <v xml:space="preserve">  Maciej</v>
      </c>
      <c r="C1574" s="7">
        <f>_xlfn.XLOOKUP(A1574,'Medical Examinations'!$A$2:$A$2336,'Medical Examinations'!$B$2:$B$2336,AVERAGE('Medical Examinations'!$B$2:$B$2336))</f>
        <v>35.49</v>
      </c>
      <c r="D1574" s="7">
        <f>_xlfn.XLOOKUP(A1574,'Medical Examinations'!$A$2:$A$2336,'Medical Examinations'!$C$2:$C$2336,AVERAGE('Medical Examinations'!$C$2:$C$2336))</f>
        <v>5.21</v>
      </c>
      <c r="E1574" s="7" t="str">
        <f>_xlfn.XLOOKUP(A1574,'Medical Examinations'!$A:$A,'Medical Examinations'!$D:$D,"Unknown")</f>
        <v>Yes</v>
      </c>
      <c r="F1574" s="7" t="str">
        <f>_xlfn.XLOOKUP(A1574,'Medical Examinations'!$A:$A,'Medical Examinations'!$E:$E,"Unknown")</f>
        <v>No</v>
      </c>
      <c r="G1574" s="7" t="str">
        <f>_xlfn.XLOOKUP(A1574,'Medical Examinations'!$A:$A,'Medical Examinations'!$F:$F,"Unknown")</f>
        <v>Yes</v>
      </c>
      <c r="H1574" s="43">
        <f>_xlfn.XLOOKUP(Healthcare!A1574,'Medical Examinations'!$A:$A,'Medical Examinations'!$G:$G,0)</f>
        <v>1</v>
      </c>
      <c r="I1574" s="7" t="str">
        <f>_xlfn.XLOOKUP(A1574,'Medical Examinations'!$A:$A,'Medical Examinations'!$H:$H,"Unknown")</f>
        <v>No</v>
      </c>
      <c r="J1574" s="7" t="str" cm="1">
        <f t="array" ref="J1574">_xlfn.IFS(C1574&lt;18.5,"Under Weight",C1574&lt;=24.9,"Normal Weight",C1574&lt;30,"Over weight",C1574&gt;=30,"Obesity")</f>
        <v>Obesity</v>
      </c>
      <c r="K1574" s="7" t="str" cm="1">
        <f t="array" ref="K1574">_xlfn.IFS(D1574="Null","Unknown",D1574&lt;5.7,"Normal",D1574&lt;6.5,"Prediabetes",D1574&gt;=6.5,"Diabetes")</f>
        <v>Normal</v>
      </c>
      <c r="L1574" s="7" t="str">
        <f>_xlfn.XLOOKUP(A1574,'Hospitalisation Details'!$A:$A,'Hospitalisation Details'!$J:$J,)</f>
        <v>16-Aug-1997</v>
      </c>
      <c r="M1574" s="22">
        <f>+_xlfn.XLOOKUP(A1574,'Hospitalisation Details'!$A:$A,'Hospitalisation Details'!$F:$F)</f>
        <v>6389.53</v>
      </c>
      <c r="N1574" s="7" t="str">
        <f>_xlfn.XLOOKUP(A1574,'Hospitalisation Details'!$A:$A,'Hospitalisation Details'!$G:$G)</f>
        <v>tier - 2</v>
      </c>
      <c r="O1574" s="7" t="str">
        <f>_xlfn.XLOOKUP(A1574,'Hospitalisation Details'!$A:$A,'Hospitalisation Details'!$H:$H)</f>
        <v>tier - 2</v>
      </c>
      <c r="P1574" s="7" t="str">
        <f>_xlfn.XLOOKUP(A1574,'Hospitalisation Details'!$A:$A,'Hospitalisation Details'!$I:$I)</f>
        <v>R1021</v>
      </c>
      <c r="Q1574" s="28">
        <f>_xlfn.XLOOKUP(A1574,'Hospitalisation Details'!$A:$A,'Hospitalisation Details'!$K:$K)</f>
        <v>26</v>
      </c>
    </row>
    <row r="1575" spans="1:17" x14ac:dyDescent="0.3">
      <c r="A1575" s="27" t="s">
        <v>796</v>
      </c>
      <c r="B1575" s="7" t="str">
        <f>IFERROR(_xlfn.XLOOKUP(A1575,'Customer Names'!$A$2:$A$2336,'Customer Names'!$C$2:$C$2336),"Unknown")</f>
        <v xml:space="preserve">  Jerry D</v>
      </c>
      <c r="C1575" s="7">
        <f>_xlfn.XLOOKUP(A1575,'Medical Examinations'!$A$2:$A$2336,'Medical Examinations'!$B$2:$B$2336,AVERAGE('Medical Examinations'!$B$2:$B$2336))</f>
        <v>26.315000000000001</v>
      </c>
      <c r="D1575" s="7">
        <f>_xlfn.XLOOKUP(A1575,'Medical Examinations'!$A$2:$A$2336,'Medical Examinations'!$C$2:$C$2336,AVERAGE('Medical Examinations'!$C$2:$C$2336))</f>
        <v>5.89</v>
      </c>
      <c r="E1575" s="7" t="str">
        <f>_xlfn.XLOOKUP(A1575,'Medical Examinations'!$A:$A,'Medical Examinations'!$D:$D,"Unknown")</f>
        <v>No</v>
      </c>
      <c r="F1575" s="7" t="str">
        <f>_xlfn.XLOOKUP(A1575,'Medical Examinations'!$A:$A,'Medical Examinations'!$E:$E,"Unknown")</f>
        <v>No</v>
      </c>
      <c r="G1575" s="7" t="str">
        <f>_xlfn.XLOOKUP(A1575,'Medical Examinations'!$A:$A,'Medical Examinations'!$F:$F,"Unknown")</f>
        <v>No</v>
      </c>
      <c r="H1575" s="43">
        <f>_xlfn.XLOOKUP(Healthcare!A1575,'Medical Examinations'!$A:$A,'Medical Examinations'!$G:$G,0)</f>
        <v>0</v>
      </c>
      <c r="I1575" s="7" t="str">
        <f>_xlfn.XLOOKUP(A1575,'Medical Examinations'!$A:$A,'Medical Examinations'!$H:$H,"Unknown")</f>
        <v>No</v>
      </c>
      <c r="J1575" s="7" t="str" cm="1">
        <f t="array" ref="J1575">_xlfn.IFS(C1575&lt;18.5,"Under Weight",C1575&lt;=24.9,"Normal Weight",C1575&lt;30,"Over weight",C1575&gt;=30,"Obesity")</f>
        <v>Over weight</v>
      </c>
      <c r="K1575" s="7" t="str" cm="1">
        <f t="array" ref="K1575">_xlfn.IFS(D1575="Null","Unknown",D1575&lt;5.7,"Normal",D1575&lt;6.5,"Prediabetes",D1575&gt;=6.5,"Diabetes")</f>
        <v>Prediabetes</v>
      </c>
      <c r="L1575" s="7" t="str">
        <f>_xlfn.XLOOKUP(A1575,'Hospitalisation Details'!$A:$A,'Hospitalisation Details'!$J:$J,)</f>
        <v>6-Aug-1982</v>
      </c>
      <c r="M1575" s="22">
        <f>+_xlfn.XLOOKUP(A1575,'Hospitalisation Details'!$A:$A,'Hospitalisation Details'!$F:$F)</f>
        <v>6389.38</v>
      </c>
      <c r="N1575" s="7" t="str">
        <f>_xlfn.XLOOKUP(A1575,'Hospitalisation Details'!$A:$A,'Hospitalisation Details'!$G:$G)</f>
        <v>tier - 1</v>
      </c>
      <c r="O1575" s="7" t="str">
        <f>_xlfn.XLOOKUP(A1575,'Hospitalisation Details'!$A:$A,'Hospitalisation Details'!$H:$H)</f>
        <v>tier - 2</v>
      </c>
      <c r="P1575" s="7" t="str">
        <f>_xlfn.XLOOKUP(A1575,'Hospitalisation Details'!$A:$A,'Hospitalisation Details'!$I:$I)</f>
        <v>R1012</v>
      </c>
      <c r="Q1575" s="28">
        <f>_xlfn.XLOOKUP(A1575,'Hospitalisation Details'!$A:$A,'Hospitalisation Details'!$K:$K)</f>
        <v>41</v>
      </c>
    </row>
    <row r="1576" spans="1:17" x14ac:dyDescent="0.3">
      <c r="A1576" s="27" t="s">
        <v>795</v>
      </c>
      <c r="B1576" s="7" t="str">
        <f>IFERROR(_xlfn.XLOOKUP(A1576,'Customer Names'!$A$2:$A$2336,'Customer Names'!$C$2:$C$2336),"Unknown")</f>
        <v xml:space="preserve">  Eric A</v>
      </c>
      <c r="C1576" s="7">
        <f>_xlfn.XLOOKUP(A1576,'Medical Examinations'!$A$2:$A$2336,'Medical Examinations'!$B$2:$B$2336,AVERAGE('Medical Examinations'!$B$2:$B$2336))</f>
        <v>19.79</v>
      </c>
      <c r="D1576" s="7">
        <f>_xlfn.XLOOKUP(A1576,'Medical Examinations'!$A$2:$A$2336,'Medical Examinations'!$C$2:$C$2336,AVERAGE('Medical Examinations'!$C$2:$C$2336))</f>
        <v>4.8099999999999996</v>
      </c>
      <c r="E1576" s="7" t="str">
        <f>_xlfn.XLOOKUP(A1576,'Medical Examinations'!$A:$A,'Medical Examinations'!$D:$D,"Unknown")</f>
        <v>Yes</v>
      </c>
      <c r="F1576" s="7" t="str">
        <f>_xlfn.XLOOKUP(A1576,'Medical Examinations'!$A:$A,'Medical Examinations'!$E:$E,"Unknown")</f>
        <v>No</v>
      </c>
      <c r="G1576" s="7" t="str">
        <f>_xlfn.XLOOKUP(A1576,'Medical Examinations'!$A:$A,'Medical Examinations'!$F:$F,"Unknown")</f>
        <v>No</v>
      </c>
      <c r="H1576" s="43">
        <f>_xlfn.XLOOKUP(Healthcare!A1576,'Medical Examinations'!$A:$A,'Medical Examinations'!$G:$G,0)</f>
        <v>0</v>
      </c>
      <c r="I1576" s="7" t="str">
        <f>_xlfn.XLOOKUP(A1576,'Medical Examinations'!$A:$A,'Medical Examinations'!$H:$H,"Unknown")</f>
        <v>No</v>
      </c>
      <c r="J1576" s="7" t="str" cm="1">
        <f t="array" ref="J1576">_xlfn.IFS(C1576&lt;18.5,"Under Weight",C1576&lt;=24.9,"Normal Weight",C1576&lt;30,"Over weight",C1576&gt;=30,"Obesity")</f>
        <v>Normal Weight</v>
      </c>
      <c r="K1576" s="7" t="str" cm="1">
        <f t="array" ref="K1576">_xlfn.IFS(D1576="Null","Unknown",D1576&lt;5.7,"Normal",D1576&lt;6.5,"Prediabetes",D1576&gt;=6.5,"Diabetes")</f>
        <v>Normal</v>
      </c>
      <c r="L1576" s="7" t="str">
        <f>_xlfn.XLOOKUP(A1576,'Hospitalisation Details'!$A:$A,'Hospitalisation Details'!$J:$J,)</f>
        <v>18-Nov-1976</v>
      </c>
      <c r="M1576" s="22">
        <f>+_xlfn.XLOOKUP(A1576,'Hospitalisation Details'!$A:$A,'Hospitalisation Details'!$F:$F)</f>
        <v>6374.16</v>
      </c>
      <c r="N1576" s="7" t="str">
        <f>_xlfn.XLOOKUP(A1576,'Hospitalisation Details'!$A:$A,'Hospitalisation Details'!$G:$G)</f>
        <v>tier - 2</v>
      </c>
      <c r="O1576" s="7" t="str">
        <f>_xlfn.XLOOKUP(A1576,'Hospitalisation Details'!$A:$A,'Hospitalisation Details'!$H:$H)</f>
        <v>tier - 2</v>
      </c>
      <c r="P1576" s="7" t="str">
        <f>_xlfn.XLOOKUP(A1576,'Hospitalisation Details'!$A:$A,'Hospitalisation Details'!$I:$I)</f>
        <v>R1013</v>
      </c>
      <c r="Q1576" s="28">
        <f>_xlfn.XLOOKUP(A1576,'Hospitalisation Details'!$A:$A,'Hospitalisation Details'!$K:$K)</f>
        <v>47</v>
      </c>
    </row>
    <row r="1577" spans="1:17" x14ac:dyDescent="0.3">
      <c r="A1577" s="27" t="s">
        <v>794</v>
      </c>
      <c r="B1577" s="7" t="str">
        <f>IFERROR(_xlfn.XLOOKUP(A1577,'Customer Names'!$A$2:$A$2336,'Customer Names'!$C$2:$C$2336),"Unknown")</f>
        <v xml:space="preserve">  Cathi</v>
      </c>
      <c r="C1577" s="7">
        <f>_xlfn.XLOOKUP(A1577,'Medical Examinations'!$A$2:$A$2336,'Medical Examinations'!$B$2:$B$2336,AVERAGE('Medical Examinations'!$B$2:$B$2336))</f>
        <v>40.564999999999998</v>
      </c>
      <c r="D1577" s="7">
        <f>_xlfn.XLOOKUP(A1577,'Medical Examinations'!$A$2:$A$2336,'Medical Examinations'!$C$2:$C$2336,AVERAGE('Medical Examinations'!$C$2:$C$2336))</f>
        <v>5.66</v>
      </c>
      <c r="E1577" s="7" t="str">
        <f>_xlfn.XLOOKUP(A1577,'Medical Examinations'!$A:$A,'Medical Examinations'!$D:$D,"Unknown")</f>
        <v>No</v>
      </c>
      <c r="F1577" s="7" t="str">
        <f>_xlfn.XLOOKUP(A1577,'Medical Examinations'!$A:$A,'Medical Examinations'!$E:$E,"Unknown")</f>
        <v>No</v>
      </c>
      <c r="G1577" s="7" t="str">
        <f>_xlfn.XLOOKUP(A1577,'Medical Examinations'!$A:$A,'Medical Examinations'!$F:$F,"Unknown")</f>
        <v>No</v>
      </c>
      <c r="H1577" s="43">
        <f>_xlfn.XLOOKUP(Healthcare!A1577,'Medical Examinations'!$A:$A,'Medical Examinations'!$G:$G,0)</f>
        <v>1</v>
      </c>
      <c r="I1577" s="7" t="str">
        <f>_xlfn.XLOOKUP(A1577,'Medical Examinations'!$A:$A,'Medical Examinations'!$H:$H,"Unknown")</f>
        <v>No</v>
      </c>
      <c r="J1577" s="7" t="str" cm="1">
        <f t="array" ref="J1577">_xlfn.IFS(C1577&lt;18.5,"Under Weight",C1577&lt;=24.9,"Normal Weight",C1577&lt;30,"Over weight",C1577&gt;=30,"Obesity")</f>
        <v>Obesity</v>
      </c>
      <c r="K1577" s="7" t="str" cm="1">
        <f t="array" ref="K1577">_xlfn.IFS(D1577="Null","Unknown",D1577&lt;5.7,"Normal",D1577&lt;6.5,"Prediabetes",D1577&gt;=6.5,"Diabetes")</f>
        <v>Normal</v>
      </c>
      <c r="L1577" s="7" t="str">
        <f>_xlfn.XLOOKUP(A1577,'Hospitalisation Details'!$A:$A,'Hospitalisation Details'!$J:$J,)</f>
        <v>13-Aug-1984</v>
      </c>
      <c r="M1577" s="22">
        <f>+_xlfn.XLOOKUP(A1577,'Hospitalisation Details'!$A:$A,'Hospitalisation Details'!$F:$F)</f>
        <v>6373.56</v>
      </c>
      <c r="N1577" s="7" t="str">
        <f>_xlfn.XLOOKUP(A1577,'Hospitalisation Details'!$A:$A,'Hospitalisation Details'!$G:$G)</f>
        <v>tier - 2</v>
      </c>
      <c r="O1577" s="7" t="str">
        <f>_xlfn.XLOOKUP(A1577,'Hospitalisation Details'!$A:$A,'Hospitalisation Details'!$H:$H)</f>
        <v>tier - 1</v>
      </c>
      <c r="P1577" s="7" t="str">
        <f>_xlfn.XLOOKUP(A1577,'Hospitalisation Details'!$A:$A,'Hospitalisation Details'!$I:$I)</f>
        <v>R1012</v>
      </c>
      <c r="Q1577" s="28">
        <f>_xlfn.XLOOKUP(A1577,'Hospitalisation Details'!$A:$A,'Hospitalisation Details'!$K:$K)</f>
        <v>39</v>
      </c>
    </row>
    <row r="1578" spans="1:17" x14ac:dyDescent="0.3">
      <c r="A1578" s="27" t="s">
        <v>793</v>
      </c>
      <c r="B1578" s="7" t="str">
        <f>IFERROR(_xlfn.XLOOKUP(A1578,'Customer Names'!$A$2:$A$2336,'Customer Names'!$C$2:$C$2336),"Unknown")</f>
        <v xml:space="preserve">  Alex M</v>
      </c>
      <c r="C1578" s="7">
        <f>_xlfn.XLOOKUP(A1578,'Medical Examinations'!$A$2:$A$2336,'Medical Examinations'!$B$2:$B$2336,AVERAGE('Medical Examinations'!$B$2:$B$2336))</f>
        <v>18.03</v>
      </c>
      <c r="D1578" s="7">
        <f>_xlfn.XLOOKUP(A1578,'Medical Examinations'!$A$2:$A$2336,'Medical Examinations'!$C$2:$C$2336,AVERAGE('Medical Examinations'!$C$2:$C$2336))</f>
        <v>10.66</v>
      </c>
      <c r="E1578" s="7" t="str">
        <f>_xlfn.XLOOKUP(A1578,'Medical Examinations'!$A:$A,'Medical Examinations'!$D:$D,"Unknown")</f>
        <v>Yes</v>
      </c>
      <c r="F1578" s="7" t="str">
        <f>_xlfn.XLOOKUP(A1578,'Medical Examinations'!$A:$A,'Medical Examinations'!$E:$E,"Unknown")</f>
        <v>No</v>
      </c>
      <c r="G1578" s="7" t="str">
        <f>_xlfn.XLOOKUP(A1578,'Medical Examinations'!$A:$A,'Medical Examinations'!$F:$F,"Unknown")</f>
        <v>No</v>
      </c>
      <c r="H1578" s="43">
        <f>_xlfn.XLOOKUP(Healthcare!A1578,'Medical Examinations'!$A:$A,'Medical Examinations'!$G:$G,0)</f>
        <v>2</v>
      </c>
      <c r="I1578" s="7" t="str">
        <f>_xlfn.XLOOKUP(A1578,'Medical Examinations'!$A:$A,'Medical Examinations'!$H:$H,"Unknown")</f>
        <v>No</v>
      </c>
      <c r="J1578" s="7" t="str" cm="1">
        <f t="array" ref="J1578">_xlfn.IFS(C1578&lt;18.5,"Under Weight",C1578&lt;=24.9,"Normal Weight",C1578&lt;30,"Over weight",C1578&gt;=30,"Obesity")</f>
        <v>Under Weight</v>
      </c>
      <c r="K1578" s="7" t="str" cm="1">
        <f t="array" ref="K1578">_xlfn.IFS(D1578="Null","Unknown",D1578&lt;5.7,"Normal",D1578&lt;6.5,"Prediabetes",D1578&gt;=6.5,"Diabetes")</f>
        <v>Diabetes</v>
      </c>
      <c r="L1578" s="7" t="str">
        <f>_xlfn.XLOOKUP(A1578,'Hospitalisation Details'!$A:$A,'Hospitalisation Details'!$J:$J,)</f>
        <v>9-Nov-1970</v>
      </c>
      <c r="M1578" s="22">
        <f>+_xlfn.XLOOKUP(A1578,'Hospitalisation Details'!$A:$A,'Hospitalisation Details'!$F:$F)</f>
        <v>6367.31</v>
      </c>
      <c r="N1578" s="7" t="str">
        <f>_xlfn.XLOOKUP(A1578,'Hospitalisation Details'!$A:$A,'Hospitalisation Details'!$G:$G)</f>
        <v>tier - 2</v>
      </c>
      <c r="O1578" s="7" t="str">
        <f>_xlfn.XLOOKUP(A1578,'Hospitalisation Details'!$A:$A,'Hospitalisation Details'!$H:$H)</f>
        <v>tier - 1</v>
      </c>
      <c r="P1578" s="7" t="str">
        <f>_xlfn.XLOOKUP(A1578,'Hospitalisation Details'!$A:$A,'Hospitalisation Details'!$I:$I)</f>
        <v>R1013</v>
      </c>
      <c r="Q1578" s="28">
        <f>_xlfn.XLOOKUP(A1578,'Hospitalisation Details'!$A:$A,'Hospitalisation Details'!$K:$K)</f>
        <v>53</v>
      </c>
    </row>
    <row r="1579" spans="1:17" x14ac:dyDescent="0.3">
      <c r="A1579" s="27" t="s">
        <v>792</v>
      </c>
      <c r="B1579" s="7" t="str">
        <f>IFERROR(_xlfn.XLOOKUP(A1579,'Customer Names'!$A$2:$A$2336,'Customer Names'!$C$2:$C$2336),"Unknown")</f>
        <v xml:space="preserve">  Liang</v>
      </c>
      <c r="C1579" s="7">
        <f>_xlfn.XLOOKUP(A1579,'Medical Examinations'!$A$2:$A$2336,'Medical Examinations'!$B$2:$B$2336,AVERAGE('Medical Examinations'!$B$2:$B$2336))</f>
        <v>34.65</v>
      </c>
      <c r="D1579" s="7">
        <f>_xlfn.XLOOKUP(A1579,'Medical Examinations'!$A$2:$A$2336,'Medical Examinations'!$C$2:$C$2336,AVERAGE('Medical Examinations'!$C$2:$C$2336))</f>
        <v>5.98</v>
      </c>
      <c r="E1579" s="7" t="str">
        <f>_xlfn.XLOOKUP(A1579,'Medical Examinations'!$A:$A,'Medical Examinations'!$D:$D,"Unknown")</f>
        <v>Yes</v>
      </c>
      <c r="F1579" s="7" t="str">
        <f>_xlfn.XLOOKUP(A1579,'Medical Examinations'!$A:$A,'Medical Examinations'!$E:$E,"Unknown")</f>
        <v>No</v>
      </c>
      <c r="G1579" s="7" t="str">
        <f>_xlfn.XLOOKUP(A1579,'Medical Examinations'!$A:$A,'Medical Examinations'!$F:$F,"Unknown")</f>
        <v>No</v>
      </c>
      <c r="H1579" s="43">
        <f>_xlfn.XLOOKUP(Healthcare!A1579,'Medical Examinations'!$A:$A,'Medical Examinations'!$G:$G,0)</f>
        <v>0</v>
      </c>
      <c r="I1579" s="7" t="str">
        <f>_xlfn.XLOOKUP(A1579,'Medical Examinations'!$A:$A,'Medical Examinations'!$H:$H,"Unknown")</f>
        <v>No</v>
      </c>
      <c r="J1579" s="7" t="str" cm="1">
        <f t="array" ref="J1579">_xlfn.IFS(C1579&lt;18.5,"Under Weight",C1579&lt;=24.9,"Normal Weight",C1579&lt;30,"Over weight",C1579&gt;=30,"Obesity")</f>
        <v>Obesity</v>
      </c>
      <c r="K1579" s="7" t="str" cm="1">
        <f t="array" ref="K1579">_xlfn.IFS(D1579="Null","Unknown",D1579&lt;5.7,"Normal",D1579&lt;6.5,"Prediabetes",D1579&gt;=6.5,"Diabetes")</f>
        <v>Prediabetes</v>
      </c>
      <c r="L1579" s="7" t="str">
        <f>_xlfn.XLOOKUP(A1579,'Hospitalisation Details'!$A:$A,'Hospitalisation Details'!$J:$J,)</f>
        <v>7-Jul-1996</v>
      </c>
      <c r="M1579" s="22">
        <f>+_xlfn.XLOOKUP(A1579,'Hospitalisation Details'!$A:$A,'Hospitalisation Details'!$F:$F)</f>
        <v>6361.47</v>
      </c>
      <c r="N1579" s="7" t="str">
        <f>_xlfn.XLOOKUP(A1579,'Hospitalisation Details'!$A:$A,'Hospitalisation Details'!$G:$G)</f>
        <v>tier - 2</v>
      </c>
      <c r="O1579" s="7" t="str">
        <f>_xlfn.XLOOKUP(A1579,'Hospitalisation Details'!$A:$A,'Hospitalisation Details'!$H:$H)</f>
        <v>tier - 3</v>
      </c>
      <c r="P1579" s="7" t="str">
        <f>_xlfn.XLOOKUP(A1579,'Hospitalisation Details'!$A:$A,'Hospitalisation Details'!$I:$I)</f>
        <v>R1021</v>
      </c>
      <c r="Q1579" s="28">
        <f>_xlfn.XLOOKUP(A1579,'Hospitalisation Details'!$A:$A,'Hospitalisation Details'!$K:$K)</f>
        <v>27</v>
      </c>
    </row>
    <row r="1580" spans="1:17" x14ac:dyDescent="0.3">
      <c r="A1580" s="27" t="s">
        <v>791</v>
      </c>
      <c r="B1580" s="7" t="str">
        <f>IFERROR(_xlfn.XLOOKUP(A1580,'Customer Names'!$A$2:$A$2336,'Customer Names'!$C$2:$C$2336),"Unknown")</f>
        <v xml:space="preserve">  Lexy</v>
      </c>
      <c r="C1580" s="7">
        <f>_xlfn.XLOOKUP(A1580,'Medical Examinations'!$A$2:$A$2336,'Medical Examinations'!$B$2:$B$2336,AVERAGE('Medical Examinations'!$B$2:$B$2336))</f>
        <v>42.94</v>
      </c>
      <c r="D1580" s="7">
        <f>_xlfn.XLOOKUP(A1580,'Medical Examinations'!$A$2:$A$2336,'Medical Examinations'!$C$2:$C$2336,AVERAGE('Medical Examinations'!$C$2:$C$2336))</f>
        <v>4.34</v>
      </c>
      <c r="E1580" s="7" t="str">
        <f>_xlfn.XLOOKUP(A1580,'Medical Examinations'!$A:$A,'Medical Examinations'!$D:$D,"Unknown")</f>
        <v>No</v>
      </c>
      <c r="F1580" s="7" t="str">
        <f>_xlfn.XLOOKUP(A1580,'Medical Examinations'!$A:$A,'Medical Examinations'!$E:$E,"Unknown")</f>
        <v>No</v>
      </c>
      <c r="G1580" s="7" t="str">
        <f>_xlfn.XLOOKUP(A1580,'Medical Examinations'!$A:$A,'Medical Examinations'!$F:$F,"Unknown")</f>
        <v>No</v>
      </c>
      <c r="H1580" s="43">
        <f>_xlfn.XLOOKUP(Healthcare!A1580,'Medical Examinations'!$A:$A,'Medical Examinations'!$G:$G,0)</f>
        <v>0</v>
      </c>
      <c r="I1580" s="7" t="str">
        <f>_xlfn.XLOOKUP(A1580,'Medical Examinations'!$A:$A,'Medical Examinations'!$H:$H,"Unknown")</f>
        <v>No</v>
      </c>
      <c r="J1580" s="7" t="str" cm="1">
        <f t="array" ref="J1580">_xlfn.IFS(C1580&lt;18.5,"Under Weight",C1580&lt;=24.9,"Normal Weight",C1580&lt;30,"Over weight",C1580&gt;=30,"Obesity")</f>
        <v>Obesity</v>
      </c>
      <c r="K1580" s="7" t="str" cm="1">
        <f t="array" ref="K1580">_xlfn.IFS(D1580="Null","Unknown",D1580&lt;5.7,"Normal",D1580&lt;6.5,"Prediabetes",D1580&gt;=6.5,"Diabetes")</f>
        <v>Normal</v>
      </c>
      <c r="L1580" s="7" t="str">
        <f>_xlfn.XLOOKUP(A1580,'Hospitalisation Details'!$A:$A,'Hospitalisation Details'!$J:$J,)</f>
        <v>24-Jun-1989</v>
      </c>
      <c r="M1580" s="22">
        <f>+_xlfn.XLOOKUP(A1580,'Hospitalisation Details'!$A:$A,'Hospitalisation Details'!$F:$F)</f>
        <v>6360.99</v>
      </c>
      <c r="N1580" s="7" t="str">
        <f>_xlfn.XLOOKUP(A1580,'Hospitalisation Details'!$A:$A,'Hospitalisation Details'!$G:$G)</f>
        <v>tier - 2</v>
      </c>
      <c r="O1580" s="7" t="str">
        <f>_xlfn.XLOOKUP(A1580,'Hospitalisation Details'!$A:$A,'Hospitalisation Details'!$H:$H)</f>
        <v>tier - 2</v>
      </c>
      <c r="P1580" s="7" t="str">
        <f>_xlfn.XLOOKUP(A1580,'Hospitalisation Details'!$A:$A,'Hospitalisation Details'!$I:$I)</f>
        <v>R1012</v>
      </c>
      <c r="Q1580" s="28">
        <f>_xlfn.XLOOKUP(A1580,'Hospitalisation Details'!$A:$A,'Hospitalisation Details'!$K:$K)</f>
        <v>34</v>
      </c>
    </row>
    <row r="1581" spans="1:17" x14ac:dyDescent="0.3">
      <c r="A1581" s="27" t="s">
        <v>790</v>
      </c>
      <c r="B1581" s="7" t="str">
        <f>IFERROR(_xlfn.XLOOKUP(A1581,'Customer Names'!$A$2:$A$2336,'Customer Names'!$C$2:$C$2336),"Unknown")</f>
        <v xml:space="preserve">  Michael</v>
      </c>
      <c r="C1581" s="7">
        <f>_xlfn.XLOOKUP(A1581,'Medical Examinations'!$A$2:$A$2336,'Medical Examinations'!$B$2:$B$2336,AVERAGE('Medical Examinations'!$B$2:$B$2336))</f>
        <v>31.254999999999999</v>
      </c>
      <c r="D1581" s="7">
        <f>_xlfn.XLOOKUP(A1581,'Medical Examinations'!$A$2:$A$2336,'Medical Examinations'!$C$2:$C$2336,AVERAGE('Medical Examinations'!$C$2:$C$2336))</f>
        <v>5.17</v>
      </c>
      <c r="E1581" s="7" t="str">
        <f>_xlfn.XLOOKUP(A1581,'Medical Examinations'!$A:$A,'Medical Examinations'!$D:$D,"Unknown")</f>
        <v>No</v>
      </c>
      <c r="F1581" s="7" t="str">
        <f>_xlfn.XLOOKUP(A1581,'Medical Examinations'!$A:$A,'Medical Examinations'!$E:$E,"Unknown")</f>
        <v>No</v>
      </c>
      <c r="G1581" s="7" t="str">
        <f>_xlfn.XLOOKUP(A1581,'Medical Examinations'!$A:$A,'Medical Examinations'!$F:$F,"Unknown")</f>
        <v>No</v>
      </c>
      <c r="H1581" s="43">
        <f>_xlfn.XLOOKUP(Healthcare!A1581,'Medical Examinations'!$A:$A,'Medical Examinations'!$G:$G,0)</f>
        <v>0</v>
      </c>
      <c r="I1581" s="7" t="str">
        <f>_xlfn.XLOOKUP(A1581,'Medical Examinations'!$A:$A,'Medical Examinations'!$H:$H,"Unknown")</f>
        <v>No</v>
      </c>
      <c r="J1581" s="7" t="str" cm="1">
        <f t="array" ref="J1581">_xlfn.IFS(C1581&lt;18.5,"Under Weight",C1581&lt;=24.9,"Normal Weight",C1581&lt;30,"Over weight",C1581&gt;=30,"Obesity")</f>
        <v>Obesity</v>
      </c>
      <c r="K1581" s="7" t="str" cm="1">
        <f t="array" ref="K1581">_xlfn.IFS(D1581="Null","Unknown",D1581&lt;5.7,"Normal",D1581&lt;6.5,"Prediabetes",D1581&gt;=6.5,"Diabetes")</f>
        <v>Normal</v>
      </c>
      <c r="L1581" s="7" t="str">
        <f>_xlfn.XLOOKUP(A1581,'Hospitalisation Details'!$A:$A,'Hospitalisation Details'!$J:$J,)</f>
        <v>30-Oct-1980</v>
      </c>
      <c r="M1581" s="22">
        <f>+_xlfn.XLOOKUP(A1581,'Hospitalisation Details'!$A:$A,'Hospitalisation Details'!$F:$F)</f>
        <v>6358.78</v>
      </c>
      <c r="N1581" s="7" t="str">
        <f>_xlfn.XLOOKUP(A1581,'Hospitalisation Details'!$A:$A,'Hospitalisation Details'!$G:$G)</f>
        <v>tier - 2</v>
      </c>
      <c r="O1581" s="7" t="str">
        <f>_xlfn.XLOOKUP(A1581,'Hospitalisation Details'!$A:$A,'Hospitalisation Details'!$H:$H)</f>
        <v>tier - 1</v>
      </c>
      <c r="P1581" s="7" t="str">
        <f>_xlfn.XLOOKUP(A1581,'Hospitalisation Details'!$A:$A,'Hospitalisation Details'!$I:$I)</f>
        <v>R1012</v>
      </c>
      <c r="Q1581" s="28">
        <f>_xlfn.XLOOKUP(A1581,'Hospitalisation Details'!$A:$A,'Hospitalisation Details'!$K:$K)</f>
        <v>43</v>
      </c>
    </row>
    <row r="1582" spans="1:17" x14ac:dyDescent="0.3">
      <c r="A1582" s="27" t="s">
        <v>789</v>
      </c>
      <c r="B1582" s="7" t="str">
        <f>IFERROR(_xlfn.XLOOKUP(A1582,'Customer Names'!$A$2:$A$2336,'Customer Names'!$C$2:$C$2336),"Unknown")</f>
        <v xml:space="preserve">  Samuel L</v>
      </c>
      <c r="C1582" s="7">
        <f>_xlfn.XLOOKUP(A1582,'Medical Examinations'!$A$2:$A$2336,'Medical Examinations'!$B$2:$B$2336,AVERAGE('Medical Examinations'!$B$2:$B$2336))</f>
        <v>45.43</v>
      </c>
      <c r="D1582" s="7">
        <f>_xlfn.XLOOKUP(A1582,'Medical Examinations'!$A$2:$A$2336,'Medical Examinations'!$C$2:$C$2336,AVERAGE('Medical Examinations'!$C$2:$C$2336))</f>
        <v>4.2300000000000004</v>
      </c>
      <c r="E1582" s="7" t="str">
        <f>_xlfn.XLOOKUP(A1582,'Medical Examinations'!$A:$A,'Medical Examinations'!$D:$D,"Unknown")</f>
        <v>Yes</v>
      </c>
      <c r="F1582" s="7" t="str">
        <f>_xlfn.XLOOKUP(A1582,'Medical Examinations'!$A:$A,'Medical Examinations'!$E:$E,"Unknown")</f>
        <v>No</v>
      </c>
      <c r="G1582" s="7" t="str">
        <f>_xlfn.XLOOKUP(A1582,'Medical Examinations'!$A:$A,'Medical Examinations'!$F:$F,"Unknown")</f>
        <v>Yes</v>
      </c>
      <c r="H1582" s="43">
        <f>_xlfn.XLOOKUP(Healthcare!A1582,'Medical Examinations'!$A:$A,'Medical Examinations'!$G:$G,0)</f>
        <v>1</v>
      </c>
      <c r="I1582" s="7" t="str">
        <f>_xlfn.XLOOKUP(A1582,'Medical Examinations'!$A:$A,'Medical Examinations'!$H:$H,"Unknown")</f>
        <v>No</v>
      </c>
      <c r="J1582" s="7" t="str" cm="1">
        <f t="array" ref="J1582">_xlfn.IFS(C1582&lt;18.5,"Under Weight",C1582&lt;=24.9,"Normal Weight",C1582&lt;30,"Over weight",C1582&gt;=30,"Obesity")</f>
        <v>Obesity</v>
      </c>
      <c r="K1582" s="7" t="str" cm="1">
        <f t="array" ref="K1582">_xlfn.IFS(D1582="Null","Unknown",D1582&lt;5.7,"Normal",D1582&lt;6.5,"Prediabetes",D1582&gt;=6.5,"Diabetes")</f>
        <v>Normal</v>
      </c>
      <c r="L1582" s="7" t="str">
        <f>_xlfn.XLOOKUP(A1582,'Hospitalisation Details'!$A:$A,'Hospitalisation Details'!$J:$J,)</f>
        <v>19-Aug-1983</v>
      </c>
      <c r="M1582" s="22">
        <f>+_xlfn.XLOOKUP(A1582,'Hospitalisation Details'!$A:$A,'Hospitalisation Details'!$F:$F)</f>
        <v>6356.27</v>
      </c>
      <c r="N1582" s="7" t="str">
        <f>_xlfn.XLOOKUP(A1582,'Hospitalisation Details'!$A:$A,'Hospitalisation Details'!$G:$G)</f>
        <v>tier - 3</v>
      </c>
      <c r="O1582" s="7" t="str">
        <f>_xlfn.XLOOKUP(A1582,'Hospitalisation Details'!$A:$A,'Hospitalisation Details'!$H:$H)</f>
        <v>tier - 2</v>
      </c>
      <c r="P1582" s="7" t="str">
        <f>_xlfn.XLOOKUP(A1582,'Hospitalisation Details'!$A:$A,'Hospitalisation Details'!$I:$I)</f>
        <v>R1013</v>
      </c>
      <c r="Q1582" s="28">
        <f>_xlfn.XLOOKUP(A1582,'Hospitalisation Details'!$A:$A,'Hospitalisation Details'!$K:$K)</f>
        <v>40</v>
      </c>
    </row>
    <row r="1583" spans="1:17" x14ac:dyDescent="0.3">
      <c r="A1583" s="27" t="s">
        <v>788</v>
      </c>
      <c r="B1583" s="7" t="str">
        <f>IFERROR(_xlfn.XLOOKUP(A1583,'Customer Names'!$A$2:$A$2336,'Customer Names'!$C$2:$C$2336),"Unknown")</f>
        <v xml:space="preserve">  Spencer A</v>
      </c>
      <c r="C1583" s="7">
        <f>_xlfn.XLOOKUP(A1583,'Medical Examinations'!$A$2:$A$2336,'Medical Examinations'!$B$2:$B$2336,AVERAGE('Medical Examinations'!$B$2:$B$2336))</f>
        <v>32.340000000000003</v>
      </c>
      <c r="D1583" s="7">
        <f>_xlfn.XLOOKUP(A1583,'Medical Examinations'!$A$2:$A$2336,'Medical Examinations'!$C$2:$C$2336,AVERAGE('Medical Examinations'!$C$2:$C$2336))</f>
        <v>4.88</v>
      </c>
      <c r="E1583" s="7" t="str">
        <f>_xlfn.XLOOKUP(A1583,'Medical Examinations'!$A:$A,'Medical Examinations'!$D:$D,"Unknown")</f>
        <v>Yes</v>
      </c>
      <c r="F1583" s="7" t="str">
        <f>_xlfn.XLOOKUP(A1583,'Medical Examinations'!$A:$A,'Medical Examinations'!$E:$E,"Unknown")</f>
        <v>No</v>
      </c>
      <c r="G1583" s="7" t="str">
        <f>_xlfn.XLOOKUP(A1583,'Medical Examinations'!$A:$A,'Medical Examinations'!$F:$F,"Unknown")</f>
        <v>Yes</v>
      </c>
      <c r="H1583" s="43">
        <f>_xlfn.XLOOKUP(Healthcare!A1583,'Medical Examinations'!$A:$A,'Medical Examinations'!$G:$G,0)</f>
        <v>1</v>
      </c>
      <c r="I1583" s="7" t="str">
        <f>_xlfn.XLOOKUP(A1583,'Medical Examinations'!$A:$A,'Medical Examinations'!$H:$H,"Unknown")</f>
        <v>No</v>
      </c>
      <c r="J1583" s="7" t="str" cm="1">
        <f t="array" ref="J1583">_xlfn.IFS(C1583&lt;18.5,"Under Weight",C1583&lt;=24.9,"Normal Weight",C1583&lt;30,"Over weight",C1583&gt;=30,"Obesity")</f>
        <v>Obesity</v>
      </c>
      <c r="K1583" s="7" t="str" cm="1">
        <f t="array" ref="K1583">_xlfn.IFS(D1583="Null","Unknown",D1583&lt;5.7,"Normal",D1583&lt;6.5,"Prediabetes",D1583&gt;=6.5,"Diabetes")</f>
        <v>Normal</v>
      </c>
      <c r="L1583" s="7" t="str">
        <f>_xlfn.XLOOKUP(A1583,'Hospitalisation Details'!$A:$A,'Hospitalisation Details'!$J:$J,)</f>
        <v>21-Oct-1983</v>
      </c>
      <c r="M1583" s="22">
        <f>+_xlfn.XLOOKUP(A1583,'Hospitalisation Details'!$A:$A,'Hospitalisation Details'!$F:$F)</f>
        <v>6338.08</v>
      </c>
      <c r="N1583" s="7" t="str">
        <f>_xlfn.XLOOKUP(A1583,'Hospitalisation Details'!$A:$A,'Hospitalisation Details'!$G:$G)</f>
        <v>tier - 2</v>
      </c>
      <c r="O1583" s="7" t="str">
        <f>_xlfn.XLOOKUP(A1583,'Hospitalisation Details'!$A:$A,'Hospitalisation Details'!$H:$H)</f>
        <v>tier - 1</v>
      </c>
      <c r="P1583" s="7" t="str">
        <f>_xlfn.XLOOKUP(A1583,'Hospitalisation Details'!$A:$A,'Hospitalisation Details'!$I:$I)</f>
        <v>R1013</v>
      </c>
      <c r="Q1583" s="28">
        <f>_xlfn.XLOOKUP(A1583,'Hospitalisation Details'!$A:$A,'Hospitalisation Details'!$K:$K)</f>
        <v>40</v>
      </c>
    </row>
    <row r="1584" spans="1:17" x14ac:dyDescent="0.3">
      <c r="A1584" s="27" t="s">
        <v>787</v>
      </c>
      <c r="B1584" s="7" t="str">
        <f>IFERROR(_xlfn.XLOOKUP(A1584,'Customer Names'!$A$2:$A$2336,'Customer Names'!$C$2:$C$2336),"Unknown")</f>
        <v xml:space="preserve">  Rochelle</v>
      </c>
      <c r="C1584" s="7">
        <f>_xlfn.XLOOKUP(A1584,'Medical Examinations'!$A$2:$A$2336,'Medical Examinations'!$B$2:$B$2336,AVERAGE('Medical Examinations'!$B$2:$B$2336))</f>
        <v>25.46</v>
      </c>
      <c r="D1584" s="7">
        <f>_xlfn.XLOOKUP(A1584,'Medical Examinations'!$A$2:$A$2336,'Medical Examinations'!$C$2:$C$2336,AVERAGE('Medical Examinations'!$C$2:$C$2336))</f>
        <v>9.7100000000000009</v>
      </c>
      <c r="E1584" s="7" t="str">
        <f>_xlfn.XLOOKUP(A1584,'Medical Examinations'!$A:$A,'Medical Examinations'!$D:$D,"Unknown")</f>
        <v>Yes</v>
      </c>
      <c r="F1584" s="7" t="str">
        <f>_xlfn.XLOOKUP(A1584,'Medical Examinations'!$A:$A,'Medical Examinations'!$E:$E,"Unknown")</f>
        <v>No</v>
      </c>
      <c r="G1584" s="7" t="str">
        <f>_xlfn.XLOOKUP(A1584,'Medical Examinations'!$A:$A,'Medical Examinations'!$F:$F,"Unknown")</f>
        <v>No</v>
      </c>
      <c r="H1584" s="43">
        <f>_xlfn.XLOOKUP(Healthcare!A1584,'Medical Examinations'!$A:$A,'Medical Examinations'!$G:$G,0)</f>
        <v>1</v>
      </c>
      <c r="I1584" s="7" t="str">
        <f>_xlfn.XLOOKUP(A1584,'Medical Examinations'!$A:$A,'Medical Examinations'!$H:$H,"Unknown")</f>
        <v>No</v>
      </c>
      <c r="J1584" s="7" t="str" cm="1">
        <f t="array" ref="J1584">_xlfn.IFS(C1584&lt;18.5,"Under Weight",C1584&lt;=24.9,"Normal Weight",C1584&lt;30,"Over weight",C1584&gt;=30,"Obesity")</f>
        <v>Over weight</v>
      </c>
      <c r="K1584" s="7" t="str" cm="1">
        <f t="array" ref="K1584">_xlfn.IFS(D1584="Null","Unknown",D1584&lt;5.7,"Normal",D1584&lt;6.5,"Prediabetes",D1584&gt;=6.5,"Diabetes")</f>
        <v>Diabetes</v>
      </c>
      <c r="L1584" s="7" t="str">
        <f>_xlfn.XLOOKUP(A1584,'Hospitalisation Details'!$A:$A,'Hospitalisation Details'!$J:$J,)</f>
        <v>25-Sep-1986</v>
      </c>
      <c r="M1584" s="22">
        <f>+_xlfn.XLOOKUP(A1584,'Hospitalisation Details'!$A:$A,'Hospitalisation Details'!$F:$F)</f>
        <v>6335.64</v>
      </c>
      <c r="N1584" s="7" t="str">
        <f>_xlfn.XLOOKUP(A1584,'Hospitalisation Details'!$A:$A,'Hospitalisation Details'!$G:$G)</f>
        <v>tier - 2</v>
      </c>
      <c r="O1584" s="7" t="str">
        <f>_xlfn.XLOOKUP(A1584,'Hospitalisation Details'!$A:$A,'Hospitalisation Details'!$H:$H)</f>
        <v>tier - 2</v>
      </c>
      <c r="P1584" s="7" t="str">
        <f>_xlfn.XLOOKUP(A1584,'Hospitalisation Details'!$A:$A,'Hospitalisation Details'!$I:$I)</f>
        <v>R1013</v>
      </c>
      <c r="Q1584" s="28">
        <f>_xlfn.XLOOKUP(A1584,'Hospitalisation Details'!$A:$A,'Hospitalisation Details'!$K:$K)</f>
        <v>37</v>
      </c>
    </row>
    <row r="1585" spans="1:17" x14ac:dyDescent="0.3">
      <c r="A1585" s="27" t="s">
        <v>786</v>
      </c>
      <c r="B1585" s="7" t="str">
        <f>IFERROR(_xlfn.XLOOKUP(A1585,'Customer Names'!$A$2:$A$2336,'Customer Names'!$C$2:$C$2336),"Unknown")</f>
        <v xml:space="preserve">  Paula</v>
      </c>
      <c r="C1585" s="7">
        <f>_xlfn.XLOOKUP(A1585,'Medical Examinations'!$A$2:$A$2336,'Medical Examinations'!$B$2:$B$2336,AVERAGE('Medical Examinations'!$B$2:$B$2336))</f>
        <v>37.145000000000003</v>
      </c>
      <c r="D1585" s="7">
        <f>_xlfn.XLOOKUP(A1585,'Medical Examinations'!$A$2:$A$2336,'Medical Examinations'!$C$2:$C$2336,AVERAGE('Medical Examinations'!$C$2:$C$2336))</f>
        <v>5.32</v>
      </c>
      <c r="E1585" s="7" t="str">
        <f>_xlfn.XLOOKUP(A1585,'Medical Examinations'!$A:$A,'Medical Examinations'!$D:$D,"Unknown")</f>
        <v>No</v>
      </c>
      <c r="F1585" s="7" t="str">
        <f>_xlfn.XLOOKUP(A1585,'Medical Examinations'!$A:$A,'Medical Examinations'!$E:$E,"Unknown")</f>
        <v>No</v>
      </c>
      <c r="G1585" s="7" t="str">
        <f>_xlfn.XLOOKUP(A1585,'Medical Examinations'!$A:$A,'Medical Examinations'!$F:$F,"Unknown")</f>
        <v>No</v>
      </c>
      <c r="H1585" s="43">
        <f>_xlfn.XLOOKUP(Healthcare!A1585,'Medical Examinations'!$A:$A,'Medical Examinations'!$G:$G,0)</f>
        <v>0</v>
      </c>
      <c r="I1585" s="7" t="str">
        <f>_xlfn.XLOOKUP(A1585,'Medical Examinations'!$A:$A,'Medical Examinations'!$H:$H,"Unknown")</f>
        <v>No</v>
      </c>
      <c r="J1585" s="7" t="str" cm="1">
        <f t="array" ref="J1585">_xlfn.IFS(C1585&lt;18.5,"Under Weight",C1585&lt;=24.9,"Normal Weight",C1585&lt;30,"Over weight",C1585&gt;=30,"Obesity")</f>
        <v>Obesity</v>
      </c>
      <c r="K1585" s="7" t="str" cm="1">
        <f t="array" ref="K1585">_xlfn.IFS(D1585="Null","Unknown",D1585&lt;5.7,"Normal",D1585&lt;6.5,"Prediabetes",D1585&gt;=6.5,"Diabetes")</f>
        <v>Normal</v>
      </c>
      <c r="L1585" s="7" t="str">
        <f>_xlfn.XLOOKUP(A1585,'Hospitalisation Details'!$A:$A,'Hospitalisation Details'!$J:$J,)</f>
        <v>13-Aug-1990</v>
      </c>
      <c r="M1585" s="22">
        <f>+_xlfn.XLOOKUP(A1585,'Hospitalisation Details'!$A:$A,'Hospitalisation Details'!$F:$F)</f>
        <v>6334.34</v>
      </c>
      <c r="N1585" s="7" t="str">
        <f>_xlfn.XLOOKUP(A1585,'Hospitalisation Details'!$A:$A,'Hospitalisation Details'!$G:$G)</f>
        <v>tier - 2</v>
      </c>
      <c r="O1585" s="7" t="str">
        <f>_xlfn.XLOOKUP(A1585,'Hospitalisation Details'!$A:$A,'Hospitalisation Details'!$H:$H)</f>
        <v>tier - 2</v>
      </c>
      <c r="P1585" s="7" t="str">
        <f>_xlfn.XLOOKUP(A1585,'Hospitalisation Details'!$A:$A,'Hospitalisation Details'!$I:$I)</f>
        <v>R1024</v>
      </c>
      <c r="Q1585" s="28">
        <f>_xlfn.XLOOKUP(A1585,'Hospitalisation Details'!$A:$A,'Hospitalisation Details'!$K:$K)</f>
        <v>33</v>
      </c>
    </row>
    <row r="1586" spans="1:17" x14ac:dyDescent="0.3">
      <c r="A1586" s="27" t="s">
        <v>785</v>
      </c>
      <c r="B1586" s="7" t="str">
        <f>IFERROR(_xlfn.XLOOKUP(A1586,'Customer Names'!$A$2:$A$2336,'Customer Names'!$C$2:$C$2336),"Unknown")</f>
        <v xml:space="preserve">  Madeline E</v>
      </c>
      <c r="C1586" s="7">
        <f>_xlfn.XLOOKUP(A1586,'Medical Examinations'!$A$2:$A$2336,'Medical Examinations'!$B$2:$B$2336,AVERAGE('Medical Examinations'!$B$2:$B$2336))</f>
        <v>30.8</v>
      </c>
      <c r="D1586" s="7">
        <f>_xlfn.XLOOKUP(A1586,'Medical Examinations'!$A$2:$A$2336,'Medical Examinations'!$C$2:$C$2336,AVERAGE('Medical Examinations'!$C$2:$C$2336))</f>
        <v>5.83</v>
      </c>
      <c r="E1586" s="7" t="str">
        <f>_xlfn.XLOOKUP(A1586,'Medical Examinations'!$A:$A,'Medical Examinations'!$D:$D,"Unknown")</f>
        <v>Yes</v>
      </c>
      <c r="F1586" s="7" t="str">
        <f>_xlfn.XLOOKUP(A1586,'Medical Examinations'!$A:$A,'Medical Examinations'!$E:$E,"Unknown")</f>
        <v>No</v>
      </c>
      <c r="G1586" s="7" t="str">
        <f>_xlfn.XLOOKUP(A1586,'Medical Examinations'!$A:$A,'Medical Examinations'!$F:$F,"Unknown")</f>
        <v>No</v>
      </c>
      <c r="H1586" s="43">
        <f>_xlfn.XLOOKUP(Healthcare!A1586,'Medical Examinations'!$A:$A,'Medical Examinations'!$G:$G,0)</f>
        <v>0</v>
      </c>
      <c r="I1586" s="7" t="str">
        <f>_xlfn.XLOOKUP(A1586,'Medical Examinations'!$A:$A,'Medical Examinations'!$H:$H,"Unknown")</f>
        <v>No</v>
      </c>
      <c r="J1586" s="7" t="str" cm="1">
        <f t="array" ref="J1586">_xlfn.IFS(C1586&lt;18.5,"Under Weight",C1586&lt;=24.9,"Normal Weight",C1586&lt;30,"Over weight",C1586&gt;=30,"Obesity")</f>
        <v>Obesity</v>
      </c>
      <c r="K1586" s="7" t="str" cm="1">
        <f t="array" ref="K1586">_xlfn.IFS(D1586="Null","Unknown",D1586&lt;5.7,"Normal",D1586&lt;6.5,"Prediabetes",D1586&gt;=6.5,"Diabetes")</f>
        <v>Prediabetes</v>
      </c>
      <c r="L1586" s="7" t="str">
        <f>_xlfn.XLOOKUP(A1586,'Hospitalisation Details'!$A:$A,'Hospitalisation Details'!$J:$J,)</f>
        <v>15-Dec-1985</v>
      </c>
      <c r="M1586" s="22">
        <f>+_xlfn.XLOOKUP(A1586,'Hospitalisation Details'!$A:$A,'Hospitalisation Details'!$F:$F)</f>
        <v>6313.76</v>
      </c>
      <c r="N1586" s="7" t="str">
        <f>_xlfn.XLOOKUP(A1586,'Hospitalisation Details'!$A:$A,'Hospitalisation Details'!$G:$G)</f>
        <v>tier - 2</v>
      </c>
      <c r="O1586" s="7" t="str">
        <f>_xlfn.XLOOKUP(A1586,'Hospitalisation Details'!$A:$A,'Hospitalisation Details'!$H:$H)</f>
        <v>tier - 1</v>
      </c>
      <c r="P1586" s="7" t="str">
        <f>_xlfn.XLOOKUP(A1586,'Hospitalisation Details'!$A:$A,'Hospitalisation Details'!$I:$I)</f>
        <v>R1013</v>
      </c>
      <c r="Q1586" s="28">
        <f>_xlfn.XLOOKUP(A1586,'Hospitalisation Details'!$A:$A,'Hospitalisation Details'!$K:$K)</f>
        <v>38</v>
      </c>
    </row>
    <row r="1587" spans="1:17" x14ac:dyDescent="0.3">
      <c r="A1587" s="27" t="s">
        <v>784</v>
      </c>
      <c r="B1587" s="7" t="str">
        <f>IFERROR(_xlfn.XLOOKUP(A1587,'Customer Names'!$A$2:$A$2336,'Customer Names'!$C$2:$C$2336),"Unknown")</f>
        <v xml:space="preserve">  Maria Isabel</v>
      </c>
      <c r="C1587" s="7">
        <f>_xlfn.XLOOKUP(A1587,'Medical Examinations'!$A$2:$A$2336,'Medical Examinations'!$B$2:$B$2336,AVERAGE('Medical Examinations'!$B$2:$B$2336))</f>
        <v>29.5</v>
      </c>
      <c r="D1587" s="7">
        <f>_xlfn.XLOOKUP(A1587,'Medical Examinations'!$A$2:$A$2336,'Medical Examinations'!$C$2:$C$2336,AVERAGE('Medical Examinations'!$C$2:$C$2336))</f>
        <v>5.54</v>
      </c>
      <c r="E1587" s="7" t="str">
        <f>_xlfn.XLOOKUP(A1587,'Medical Examinations'!$A:$A,'Medical Examinations'!$D:$D,"Unknown")</f>
        <v>Yes</v>
      </c>
      <c r="F1587" s="7" t="str">
        <f>_xlfn.XLOOKUP(A1587,'Medical Examinations'!$A:$A,'Medical Examinations'!$E:$E,"Unknown")</f>
        <v>No</v>
      </c>
      <c r="G1587" s="7" t="str">
        <f>_xlfn.XLOOKUP(A1587,'Medical Examinations'!$A:$A,'Medical Examinations'!$F:$F,"Unknown")</f>
        <v>No</v>
      </c>
      <c r="H1587" s="43">
        <f>_xlfn.XLOOKUP(Healthcare!A1587,'Medical Examinations'!$A:$A,'Medical Examinations'!$G:$G,0)</f>
        <v>0</v>
      </c>
      <c r="I1587" s="7" t="str">
        <f>_xlfn.XLOOKUP(A1587,'Medical Examinations'!$A:$A,'Medical Examinations'!$H:$H,"Unknown")</f>
        <v>No</v>
      </c>
      <c r="J1587" s="7" t="str" cm="1">
        <f t="array" ref="J1587">_xlfn.IFS(C1587&lt;18.5,"Under Weight",C1587&lt;=24.9,"Normal Weight",C1587&lt;30,"Over weight",C1587&gt;=30,"Obesity")</f>
        <v>Over weight</v>
      </c>
      <c r="K1587" s="7" t="str" cm="1">
        <f t="array" ref="K1587">_xlfn.IFS(D1587="Null","Unknown",D1587&lt;5.7,"Normal",D1587&lt;6.5,"Prediabetes",D1587&gt;=6.5,"Diabetes")</f>
        <v>Normal</v>
      </c>
      <c r="L1587" s="7" t="str">
        <f>_xlfn.XLOOKUP(A1587,'Hospitalisation Details'!$A:$A,'Hospitalisation Details'!$J:$J,)</f>
        <v>19-Nov-1985</v>
      </c>
      <c r="M1587" s="22">
        <f>+_xlfn.XLOOKUP(A1587,'Hospitalisation Details'!$A:$A,'Hospitalisation Details'!$F:$F)</f>
        <v>6311.95</v>
      </c>
      <c r="N1587" s="7" t="str">
        <f>_xlfn.XLOOKUP(A1587,'Hospitalisation Details'!$A:$A,'Hospitalisation Details'!$G:$G)</f>
        <v>tier - 2</v>
      </c>
      <c r="O1587" s="7" t="str">
        <f>_xlfn.XLOOKUP(A1587,'Hospitalisation Details'!$A:$A,'Hospitalisation Details'!$H:$H)</f>
        <v>tier - 1</v>
      </c>
      <c r="P1587" s="7" t="str">
        <f>_xlfn.XLOOKUP(A1587,'Hospitalisation Details'!$A:$A,'Hospitalisation Details'!$I:$I)</f>
        <v>R1011</v>
      </c>
      <c r="Q1587" s="28">
        <f>_xlfn.XLOOKUP(A1587,'Hospitalisation Details'!$A:$A,'Hospitalisation Details'!$K:$K)</f>
        <v>38</v>
      </c>
    </row>
    <row r="1588" spans="1:17" x14ac:dyDescent="0.3">
      <c r="A1588" s="27" t="s">
        <v>783</v>
      </c>
      <c r="B1588" s="7" t="str">
        <f>IFERROR(_xlfn.XLOOKUP(A1588,'Customer Names'!$A$2:$A$2336,'Customer Names'!$C$2:$C$2336),"Unknown")</f>
        <v xml:space="preserve">  Arthur M</v>
      </c>
      <c r="C1588" s="7">
        <f>_xlfn.XLOOKUP(A1588,'Medical Examinations'!$A$2:$A$2336,'Medical Examinations'!$B$2:$B$2336,AVERAGE('Medical Examinations'!$B$2:$B$2336))</f>
        <v>43.39</v>
      </c>
      <c r="D1588" s="7">
        <f>_xlfn.XLOOKUP(A1588,'Medical Examinations'!$A$2:$A$2336,'Medical Examinations'!$C$2:$C$2336,AVERAGE('Medical Examinations'!$C$2:$C$2336))</f>
        <v>5.85</v>
      </c>
      <c r="E1588" s="7" t="str">
        <f>_xlfn.XLOOKUP(A1588,'Medical Examinations'!$A:$A,'Medical Examinations'!$D:$D,"Unknown")</f>
        <v>No</v>
      </c>
      <c r="F1588" s="7" t="str">
        <f>_xlfn.XLOOKUP(A1588,'Medical Examinations'!$A:$A,'Medical Examinations'!$E:$E,"Unknown")</f>
        <v>Yes</v>
      </c>
      <c r="G1588" s="7" t="str">
        <f>_xlfn.XLOOKUP(A1588,'Medical Examinations'!$A:$A,'Medical Examinations'!$F:$F,"Unknown")</f>
        <v>No</v>
      </c>
      <c r="H1588" s="43">
        <f>_xlfn.XLOOKUP(Healthcare!A1588,'Medical Examinations'!$A:$A,'Medical Examinations'!$G:$G,0)</f>
        <v>1</v>
      </c>
      <c r="I1588" s="7" t="str">
        <f>_xlfn.XLOOKUP(A1588,'Medical Examinations'!$A:$A,'Medical Examinations'!$H:$H,"Unknown")</f>
        <v>No</v>
      </c>
      <c r="J1588" s="7" t="str" cm="1">
        <f t="array" ref="J1588">_xlfn.IFS(C1588&lt;18.5,"Under Weight",C1588&lt;=24.9,"Normal Weight",C1588&lt;30,"Over weight",C1588&gt;=30,"Obesity")</f>
        <v>Obesity</v>
      </c>
      <c r="K1588" s="7" t="str" cm="1">
        <f t="array" ref="K1588">_xlfn.IFS(D1588="Null","Unknown",D1588&lt;5.7,"Normal",D1588&lt;6.5,"Prediabetes",D1588&gt;=6.5,"Diabetes")</f>
        <v>Prediabetes</v>
      </c>
      <c r="L1588" s="7" t="str">
        <f>_xlfn.XLOOKUP(A1588,'Hospitalisation Details'!$A:$A,'Hospitalisation Details'!$J:$J,)</f>
        <v>27-Jul-2004</v>
      </c>
      <c r="M1588" s="22">
        <f>+_xlfn.XLOOKUP(A1588,'Hospitalisation Details'!$A:$A,'Hospitalisation Details'!$F:$F)</f>
        <v>6311.11</v>
      </c>
      <c r="N1588" s="7" t="str">
        <f>_xlfn.XLOOKUP(A1588,'Hospitalisation Details'!$A:$A,'Hospitalisation Details'!$G:$G)</f>
        <v>tier - 2</v>
      </c>
      <c r="O1588" s="7" t="str">
        <f>_xlfn.XLOOKUP(A1588,'Hospitalisation Details'!$A:$A,'Hospitalisation Details'!$H:$H)</f>
        <v>tier - 2</v>
      </c>
      <c r="P1588" s="7" t="str">
        <f>_xlfn.XLOOKUP(A1588,'Hospitalisation Details'!$A:$A,'Hospitalisation Details'!$I:$I)</f>
        <v>R1011</v>
      </c>
      <c r="Q1588" s="28">
        <f>_xlfn.XLOOKUP(A1588,'Hospitalisation Details'!$A:$A,'Hospitalisation Details'!$K:$K)</f>
        <v>19</v>
      </c>
    </row>
    <row r="1589" spans="1:17" x14ac:dyDescent="0.3">
      <c r="A1589" s="27" t="s">
        <v>782</v>
      </c>
      <c r="B1589" s="7" t="str">
        <f>IFERROR(_xlfn.XLOOKUP(A1589,'Customer Names'!$A$2:$A$2336,'Customer Names'!$C$2:$C$2336),"Unknown")</f>
        <v xml:space="preserve">  Joseph R</v>
      </c>
      <c r="C1589" s="7">
        <f>_xlfn.XLOOKUP(A1589,'Medical Examinations'!$A$2:$A$2336,'Medical Examinations'!$B$2:$B$2336,AVERAGE('Medical Examinations'!$B$2:$B$2336))</f>
        <v>15.08</v>
      </c>
      <c r="D1589" s="7">
        <f>_xlfn.XLOOKUP(A1589,'Medical Examinations'!$A$2:$A$2336,'Medical Examinations'!$C$2:$C$2336,AVERAGE('Medical Examinations'!$C$2:$C$2336))</f>
        <v>4.8499999999999996</v>
      </c>
      <c r="E1589" s="7" t="str">
        <f>_xlfn.XLOOKUP(A1589,'Medical Examinations'!$A:$A,'Medical Examinations'!$D:$D,"Unknown")</f>
        <v>Yes</v>
      </c>
      <c r="F1589" s="7" t="str">
        <f>_xlfn.XLOOKUP(A1589,'Medical Examinations'!$A:$A,'Medical Examinations'!$E:$E,"Unknown")</f>
        <v>No</v>
      </c>
      <c r="G1589" s="7" t="str">
        <f>_xlfn.XLOOKUP(A1589,'Medical Examinations'!$A:$A,'Medical Examinations'!$F:$F,"Unknown")</f>
        <v>Yes</v>
      </c>
      <c r="H1589" s="43">
        <f>_xlfn.XLOOKUP(Healthcare!A1589,'Medical Examinations'!$A:$A,'Medical Examinations'!$G:$G,0)</f>
        <v>1</v>
      </c>
      <c r="I1589" s="7" t="str">
        <f>_xlfn.XLOOKUP(A1589,'Medical Examinations'!$A:$A,'Medical Examinations'!$H:$H,"Unknown")</f>
        <v>No</v>
      </c>
      <c r="J1589" s="7" t="str" cm="1">
        <f t="array" ref="J1589">_xlfn.IFS(C1589&lt;18.5,"Under Weight",C1589&lt;=24.9,"Normal Weight",C1589&lt;30,"Over weight",C1589&gt;=30,"Obesity")</f>
        <v>Under Weight</v>
      </c>
      <c r="K1589" s="7" t="str" cm="1">
        <f t="array" ref="K1589">_xlfn.IFS(D1589="Null","Unknown",D1589&lt;5.7,"Normal",D1589&lt;6.5,"Prediabetes",D1589&gt;=6.5,"Diabetes")</f>
        <v>Normal</v>
      </c>
      <c r="L1589" s="7" t="str">
        <f>_xlfn.XLOOKUP(A1589,'Hospitalisation Details'!$A:$A,'Hospitalisation Details'!$J:$J,)</f>
        <v>4-Sep-1969</v>
      </c>
      <c r="M1589" s="22">
        <f>+_xlfn.XLOOKUP(A1589,'Hospitalisation Details'!$A:$A,'Hospitalisation Details'!$F:$F)</f>
        <v>6305.61</v>
      </c>
      <c r="N1589" s="7" t="str">
        <f>_xlfn.XLOOKUP(A1589,'Hospitalisation Details'!$A:$A,'Hospitalisation Details'!$G:$G)</f>
        <v>tier - 2</v>
      </c>
      <c r="O1589" s="7" t="str">
        <f>_xlfn.XLOOKUP(A1589,'Hospitalisation Details'!$A:$A,'Hospitalisation Details'!$H:$H)</f>
        <v>tier - 2</v>
      </c>
      <c r="P1589" s="7" t="str">
        <f>_xlfn.XLOOKUP(A1589,'Hospitalisation Details'!$A:$A,'Hospitalisation Details'!$I:$I)</f>
        <v>R1012</v>
      </c>
      <c r="Q1589" s="28">
        <f>_xlfn.XLOOKUP(A1589,'Hospitalisation Details'!$A:$A,'Hospitalisation Details'!$K:$K)</f>
        <v>54</v>
      </c>
    </row>
    <row r="1590" spans="1:17" x14ac:dyDescent="0.3">
      <c r="A1590" s="27" t="s">
        <v>781</v>
      </c>
      <c r="B1590" s="7" t="str">
        <f>IFERROR(_xlfn.XLOOKUP(A1590,'Customer Names'!$A$2:$A$2336,'Customer Names'!$C$2:$C$2336),"Unknown")</f>
        <v xml:space="preserve">  Sachiko</v>
      </c>
      <c r="C1590" s="7">
        <f>_xlfn.XLOOKUP(A1590,'Medical Examinations'!$A$2:$A$2336,'Medical Examinations'!$B$2:$B$2336,AVERAGE('Medical Examinations'!$B$2:$B$2336))</f>
        <v>20.48</v>
      </c>
      <c r="D1590" s="7">
        <f>_xlfn.XLOOKUP(A1590,'Medical Examinations'!$A$2:$A$2336,'Medical Examinations'!$C$2:$C$2336,AVERAGE('Medical Examinations'!$C$2:$C$2336))</f>
        <v>11.09</v>
      </c>
      <c r="E1590" s="7" t="str">
        <f>_xlfn.XLOOKUP(A1590,'Medical Examinations'!$A:$A,'Medical Examinations'!$D:$D,"Unknown")</f>
        <v>No</v>
      </c>
      <c r="F1590" s="7" t="str">
        <f>_xlfn.XLOOKUP(A1590,'Medical Examinations'!$A:$A,'Medical Examinations'!$E:$E,"Unknown")</f>
        <v>No</v>
      </c>
      <c r="G1590" s="7" t="str">
        <f>_xlfn.XLOOKUP(A1590,'Medical Examinations'!$A:$A,'Medical Examinations'!$F:$F,"Unknown")</f>
        <v>No</v>
      </c>
      <c r="H1590" s="43">
        <f>_xlfn.XLOOKUP(Healthcare!A1590,'Medical Examinations'!$A:$A,'Medical Examinations'!$G:$G,0)</f>
        <v>0</v>
      </c>
      <c r="I1590" s="7" t="str">
        <f>_xlfn.XLOOKUP(A1590,'Medical Examinations'!$A:$A,'Medical Examinations'!$H:$H,"Unknown")</f>
        <v>No</v>
      </c>
      <c r="J1590" s="7" t="str" cm="1">
        <f t="array" ref="J1590">_xlfn.IFS(C1590&lt;18.5,"Under Weight",C1590&lt;=24.9,"Normal Weight",C1590&lt;30,"Over weight",C1590&gt;=30,"Obesity")</f>
        <v>Normal Weight</v>
      </c>
      <c r="K1590" s="7" t="str" cm="1">
        <f t="array" ref="K1590">_xlfn.IFS(D1590="Null","Unknown",D1590&lt;5.7,"Normal",D1590&lt;6.5,"Prediabetes",D1590&gt;=6.5,"Diabetes")</f>
        <v>Diabetes</v>
      </c>
      <c r="L1590" s="7" t="str">
        <f>_xlfn.XLOOKUP(A1590,'Hospitalisation Details'!$A:$A,'Hospitalisation Details'!$J:$J,)</f>
        <v>17-Sep-1974</v>
      </c>
      <c r="M1590" s="22">
        <f>+_xlfn.XLOOKUP(A1590,'Hospitalisation Details'!$A:$A,'Hospitalisation Details'!$F:$F)</f>
        <v>6302.23</v>
      </c>
      <c r="N1590" s="7" t="str">
        <f>_xlfn.XLOOKUP(A1590,'Hospitalisation Details'!$A:$A,'Hospitalisation Details'!$G:$G)</f>
        <v>tier - 2</v>
      </c>
      <c r="O1590" s="7" t="str">
        <f>_xlfn.XLOOKUP(A1590,'Hospitalisation Details'!$A:$A,'Hospitalisation Details'!$H:$H)</f>
        <v>tier - 1</v>
      </c>
      <c r="P1590" s="7" t="str">
        <f>_xlfn.XLOOKUP(A1590,'Hospitalisation Details'!$A:$A,'Hospitalisation Details'!$I:$I)</f>
        <v>R1013</v>
      </c>
      <c r="Q1590" s="28">
        <f>_xlfn.XLOOKUP(A1590,'Hospitalisation Details'!$A:$A,'Hospitalisation Details'!$K:$K)</f>
        <v>49</v>
      </c>
    </row>
    <row r="1591" spans="1:17" x14ac:dyDescent="0.3">
      <c r="A1591" s="27" t="s">
        <v>780</v>
      </c>
      <c r="B1591" s="7" t="str">
        <f>IFERROR(_xlfn.XLOOKUP(A1591,'Customer Names'!$A$2:$A$2336,'Customer Names'!$C$2:$C$2336),"Unknown")</f>
        <v xml:space="preserve">  Christopher</v>
      </c>
      <c r="C1591" s="7">
        <f>_xlfn.XLOOKUP(A1591,'Medical Examinations'!$A$2:$A$2336,'Medical Examinations'!$B$2:$B$2336,AVERAGE('Medical Examinations'!$B$2:$B$2336))</f>
        <v>34.450000000000003</v>
      </c>
      <c r="D1591" s="7">
        <f>_xlfn.XLOOKUP(A1591,'Medical Examinations'!$A$2:$A$2336,'Medical Examinations'!$C$2:$C$2336,AVERAGE('Medical Examinations'!$C$2:$C$2336))</f>
        <v>5.58</v>
      </c>
      <c r="E1591" s="7" t="str">
        <f>_xlfn.XLOOKUP(A1591,'Medical Examinations'!$A:$A,'Medical Examinations'!$D:$D,"Unknown")</f>
        <v>Yes</v>
      </c>
      <c r="F1591" s="7" t="str">
        <f>_xlfn.XLOOKUP(A1591,'Medical Examinations'!$A:$A,'Medical Examinations'!$E:$E,"Unknown")</f>
        <v>No</v>
      </c>
      <c r="G1591" s="7" t="str">
        <f>_xlfn.XLOOKUP(A1591,'Medical Examinations'!$A:$A,'Medical Examinations'!$F:$F,"Unknown")</f>
        <v>No</v>
      </c>
      <c r="H1591" s="43">
        <f>_xlfn.XLOOKUP(Healthcare!A1591,'Medical Examinations'!$A:$A,'Medical Examinations'!$G:$G,0)</f>
        <v>0</v>
      </c>
      <c r="I1591" s="7" t="str">
        <f>_xlfn.XLOOKUP(A1591,'Medical Examinations'!$A:$A,'Medical Examinations'!$H:$H,"Unknown")</f>
        <v>No</v>
      </c>
      <c r="J1591" s="7" t="str" cm="1">
        <f t="array" ref="J1591">_xlfn.IFS(C1591&lt;18.5,"Under Weight",C1591&lt;=24.9,"Normal Weight",C1591&lt;30,"Over weight",C1591&gt;=30,"Obesity")</f>
        <v>Obesity</v>
      </c>
      <c r="K1591" s="7" t="str" cm="1">
        <f t="array" ref="K1591">_xlfn.IFS(D1591="Null","Unknown",D1591&lt;5.7,"Normal",D1591&lt;6.5,"Prediabetes",D1591&gt;=6.5,"Diabetes")</f>
        <v>Normal</v>
      </c>
      <c r="L1591" s="7" t="str">
        <f>_xlfn.XLOOKUP(A1591,'Hospitalisation Details'!$A:$A,'Hospitalisation Details'!$J:$J,)</f>
        <v>4-Jul-1996</v>
      </c>
      <c r="M1591" s="22">
        <f>+_xlfn.XLOOKUP(A1591,'Hospitalisation Details'!$A:$A,'Hospitalisation Details'!$F:$F)</f>
        <v>6293.63</v>
      </c>
      <c r="N1591" s="7" t="str">
        <f>_xlfn.XLOOKUP(A1591,'Hospitalisation Details'!$A:$A,'Hospitalisation Details'!$G:$G)</f>
        <v>tier - 2</v>
      </c>
      <c r="O1591" s="7" t="str">
        <f>_xlfn.XLOOKUP(A1591,'Hospitalisation Details'!$A:$A,'Hospitalisation Details'!$H:$H)</f>
        <v>tier - 3</v>
      </c>
      <c r="P1591" s="7" t="str">
        <f>_xlfn.XLOOKUP(A1591,'Hospitalisation Details'!$A:$A,'Hospitalisation Details'!$I:$I)</f>
        <v>R1021</v>
      </c>
      <c r="Q1591" s="28">
        <f>_xlfn.XLOOKUP(A1591,'Hospitalisation Details'!$A:$A,'Hospitalisation Details'!$K:$K)</f>
        <v>27</v>
      </c>
    </row>
    <row r="1592" spans="1:17" x14ac:dyDescent="0.3">
      <c r="A1592" s="27" t="s">
        <v>779</v>
      </c>
      <c r="B1592" s="7" t="str">
        <f>IFERROR(_xlfn.XLOOKUP(A1592,'Customer Names'!$A$2:$A$2336,'Customer Names'!$C$2:$C$2336),"Unknown")</f>
        <v xml:space="preserve">  Joseph</v>
      </c>
      <c r="C1592" s="7">
        <f>_xlfn.XLOOKUP(A1592,'Medical Examinations'!$A$2:$A$2336,'Medical Examinations'!$B$2:$B$2336,AVERAGE('Medical Examinations'!$B$2:$B$2336))</f>
        <v>34.21</v>
      </c>
      <c r="D1592" s="7">
        <f>_xlfn.XLOOKUP(A1592,'Medical Examinations'!$A$2:$A$2336,'Medical Examinations'!$C$2:$C$2336,AVERAGE('Medical Examinations'!$C$2:$C$2336))</f>
        <v>9.7200000000000006</v>
      </c>
      <c r="E1592" s="7" t="str">
        <f>_xlfn.XLOOKUP(A1592,'Medical Examinations'!$A:$A,'Medical Examinations'!$D:$D,"Unknown")</f>
        <v>Yes</v>
      </c>
      <c r="F1592" s="7" t="str">
        <f>_xlfn.XLOOKUP(A1592,'Medical Examinations'!$A:$A,'Medical Examinations'!$E:$E,"Unknown")</f>
        <v>No</v>
      </c>
      <c r="G1592" s="7" t="str">
        <f>_xlfn.XLOOKUP(A1592,'Medical Examinations'!$A:$A,'Medical Examinations'!$F:$F,"Unknown")</f>
        <v>No</v>
      </c>
      <c r="H1592" s="43">
        <f>_xlfn.XLOOKUP(Healthcare!A1592,'Medical Examinations'!$A:$A,'Medical Examinations'!$G:$G,0)</f>
        <v>0</v>
      </c>
      <c r="I1592" s="7" t="str">
        <f>_xlfn.XLOOKUP(A1592,'Medical Examinations'!$A:$A,'Medical Examinations'!$H:$H,"Unknown")</f>
        <v>No</v>
      </c>
      <c r="J1592" s="7" t="str" cm="1">
        <f t="array" ref="J1592">_xlfn.IFS(C1592&lt;18.5,"Under Weight",C1592&lt;=24.9,"Normal Weight",C1592&lt;30,"Over weight",C1592&gt;=30,"Obesity")</f>
        <v>Obesity</v>
      </c>
      <c r="K1592" s="7" t="str" cm="1">
        <f t="array" ref="K1592">_xlfn.IFS(D1592="Null","Unknown",D1592&lt;5.7,"Normal",D1592&lt;6.5,"Prediabetes",D1592&gt;=6.5,"Diabetes")</f>
        <v>Diabetes</v>
      </c>
      <c r="L1592" s="7" t="str">
        <f>_xlfn.XLOOKUP(A1592,'Hospitalisation Details'!$A:$A,'Hospitalisation Details'!$J:$J,)</f>
        <v>26-Aug-1981</v>
      </c>
      <c r="M1592" s="22">
        <f>+_xlfn.XLOOKUP(A1592,'Hospitalisation Details'!$A:$A,'Hospitalisation Details'!$F:$F)</f>
        <v>6289.75</v>
      </c>
      <c r="N1592" s="7" t="str">
        <f>_xlfn.XLOOKUP(A1592,'Hospitalisation Details'!$A:$A,'Hospitalisation Details'!$G:$G)</f>
        <v>tier - 2</v>
      </c>
      <c r="O1592" s="7" t="str">
        <f>_xlfn.XLOOKUP(A1592,'Hospitalisation Details'!$A:$A,'Hospitalisation Details'!$H:$H)</f>
        <v>tier - 3</v>
      </c>
      <c r="P1592" s="7" t="str">
        <f>_xlfn.XLOOKUP(A1592,'Hospitalisation Details'!$A:$A,'Hospitalisation Details'!$I:$I)</f>
        <v>R1013</v>
      </c>
      <c r="Q1592" s="28">
        <f>_xlfn.XLOOKUP(A1592,'Hospitalisation Details'!$A:$A,'Hospitalisation Details'!$K:$K)</f>
        <v>42</v>
      </c>
    </row>
    <row r="1593" spans="1:17" x14ac:dyDescent="0.3">
      <c r="A1593" s="27" t="s">
        <v>778</v>
      </c>
      <c r="B1593" s="7" t="str">
        <f>IFERROR(_xlfn.XLOOKUP(A1593,'Customer Names'!$A$2:$A$2336,'Customer Names'!$C$2:$C$2336),"Unknown")</f>
        <v xml:space="preserve">  Lawrence</v>
      </c>
      <c r="C1593" s="7">
        <f>_xlfn.XLOOKUP(A1593,'Medical Examinations'!$A$2:$A$2336,'Medical Examinations'!$B$2:$B$2336,AVERAGE('Medical Examinations'!$B$2:$B$2336))</f>
        <v>28.8</v>
      </c>
      <c r="D1593" s="7">
        <f>_xlfn.XLOOKUP(A1593,'Medical Examinations'!$A$2:$A$2336,'Medical Examinations'!$C$2:$C$2336,AVERAGE('Medical Examinations'!$C$2:$C$2336))</f>
        <v>11.41</v>
      </c>
      <c r="E1593" s="7" t="str">
        <f>_xlfn.XLOOKUP(A1593,'Medical Examinations'!$A:$A,'Medical Examinations'!$D:$D,"Unknown")</f>
        <v>Yes</v>
      </c>
      <c r="F1593" s="7" t="str">
        <f>_xlfn.XLOOKUP(A1593,'Medical Examinations'!$A:$A,'Medical Examinations'!$E:$E,"Unknown")</f>
        <v>No</v>
      </c>
      <c r="G1593" s="7" t="str">
        <f>_xlfn.XLOOKUP(A1593,'Medical Examinations'!$A:$A,'Medical Examinations'!$F:$F,"Unknown")</f>
        <v>No</v>
      </c>
      <c r="H1593" s="43">
        <f>_xlfn.XLOOKUP(Healthcare!A1593,'Medical Examinations'!$A:$A,'Medical Examinations'!$G:$G,0)</f>
        <v>0</v>
      </c>
      <c r="I1593" s="7" t="str">
        <f>_xlfn.XLOOKUP(A1593,'Medical Examinations'!$A:$A,'Medical Examinations'!$H:$H,"Unknown")</f>
        <v>No</v>
      </c>
      <c r="J1593" s="7" t="str" cm="1">
        <f t="array" ref="J1593">_xlfn.IFS(C1593&lt;18.5,"Under Weight",C1593&lt;=24.9,"Normal Weight",C1593&lt;30,"Over weight",C1593&gt;=30,"Obesity")</f>
        <v>Over weight</v>
      </c>
      <c r="K1593" s="7" t="str" cm="1">
        <f t="array" ref="K1593">_xlfn.IFS(D1593="Null","Unknown",D1593&lt;5.7,"Normal",D1593&lt;6.5,"Prediabetes",D1593&gt;=6.5,"Diabetes")</f>
        <v>Diabetes</v>
      </c>
      <c r="L1593" s="7" t="str">
        <f>_xlfn.XLOOKUP(A1593,'Hospitalisation Details'!$A:$A,'Hospitalisation Details'!$J:$J,)</f>
        <v>24-Nov-1981</v>
      </c>
      <c r="M1593" s="22">
        <f>+_xlfn.XLOOKUP(A1593,'Hospitalisation Details'!$A:$A,'Hospitalisation Details'!$F:$F)</f>
        <v>6282.24</v>
      </c>
      <c r="N1593" s="7" t="str">
        <f>_xlfn.XLOOKUP(A1593,'Hospitalisation Details'!$A:$A,'Hospitalisation Details'!$G:$G)</f>
        <v>tier - 2</v>
      </c>
      <c r="O1593" s="7" t="str">
        <f>_xlfn.XLOOKUP(A1593,'Hospitalisation Details'!$A:$A,'Hospitalisation Details'!$H:$H)</f>
        <v>tier - 1</v>
      </c>
      <c r="P1593" s="7" t="str">
        <f>_xlfn.XLOOKUP(A1593,'Hospitalisation Details'!$A:$A,'Hospitalisation Details'!$I:$I)</f>
        <v>R1011</v>
      </c>
      <c r="Q1593" s="28">
        <f>_xlfn.XLOOKUP(A1593,'Hospitalisation Details'!$A:$A,'Hospitalisation Details'!$K:$K)</f>
        <v>42</v>
      </c>
    </row>
    <row r="1594" spans="1:17" x14ac:dyDescent="0.3">
      <c r="A1594" s="27" t="s">
        <v>777</v>
      </c>
      <c r="B1594" s="7" t="str">
        <f>IFERROR(_xlfn.XLOOKUP(A1594,'Customer Names'!$A$2:$A$2336,'Customer Names'!$C$2:$C$2336),"Unknown")</f>
        <v xml:space="preserve">  Katie</v>
      </c>
      <c r="C1594" s="7">
        <f>_xlfn.XLOOKUP(A1594,'Medical Examinations'!$A$2:$A$2336,'Medical Examinations'!$B$2:$B$2336,AVERAGE('Medical Examinations'!$B$2:$B$2336))</f>
        <v>31.74</v>
      </c>
      <c r="D1594" s="7">
        <f>_xlfn.XLOOKUP(A1594,'Medical Examinations'!$A$2:$A$2336,'Medical Examinations'!$C$2:$C$2336,AVERAGE('Medical Examinations'!$C$2:$C$2336))</f>
        <v>4.46</v>
      </c>
      <c r="E1594" s="7" t="str">
        <f>_xlfn.XLOOKUP(A1594,'Medical Examinations'!$A:$A,'Medical Examinations'!$D:$D,"Unknown")</f>
        <v>No</v>
      </c>
      <c r="F1594" s="7" t="str">
        <f>_xlfn.XLOOKUP(A1594,'Medical Examinations'!$A:$A,'Medical Examinations'!$E:$E,"Unknown")</f>
        <v>No</v>
      </c>
      <c r="G1594" s="7" t="str">
        <f>_xlfn.XLOOKUP(A1594,'Medical Examinations'!$A:$A,'Medical Examinations'!$F:$F,"Unknown")</f>
        <v>Yes</v>
      </c>
      <c r="H1594" s="43">
        <f>_xlfn.XLOOKUP(Healthcare!A1594,'Medical Examinations'!$A:$A,'Medical Examinations'!$G:$G,0)</f>
        <v>1</v>
      </c>
      <c r="I1594" s="7" t="str">
        <f>_xlfn.XLOOKUP(A1594,'Medical Examinations'!$A:$A,'Medical Examinations'!$H:$H,"Unknown")</f>
        <v>No</v>
      </c>
      <c r="J1594" s="7" t="str" cm="1">
        <f t="array" ref="J1594">_xlfn.IFS(C1594&lt;18.5,"Under Weight",C1594&lt;=24.9,"Normal Weight",C1594&lt;30,"Over weight",C1594&gt;=30,"Obesity")</f>
        <v>Obesity</v>
      </c>
      <c r="K1594" s="7" t="str" cm="1">
        <f t="array" ref="K1594">_xlfn.IFS(D1594="Null","Unknown",D1594&lt;5.7,"Normal",D1594&lt;6.5,"Prediabetes",D1594&gt;=6.5,"Diabetes")</f>
        <v>Normal</v>
      </c>
      <c r="L1594" s="7" t="str">
        <f>_xlfn.XLOOKUP(A1594,'Hospitalisation Details'!$A:$A,'Hospitalisation Details'!$J:$J,)</f>
        <v>16-Oct-1993</v>
      </c>
      <c r="M1594" s="22">
        <f>+_xlfn.XLOOKUP(A1594,'Hospitalisation Details'!$A:$A,'Hospitalisation Details'!$F:$F)</f>
        <v>6276.3</v>
      </c>
      <c r="N1594" s="7" t="str">
        <f>_xlfn.XLOOKUP(A1594,'Hospitalisation Details'!$A:$A,'Hospitalisation Details'!$G:$G)</f>
        <v>tier - 2</v>
      </c>
      <c r="O1594" s="7" t="str">
        <f>_xlfn.XLOOKUP(A1594,'Hospitalisation Details'!$A:$A,'Hospitalisation Details'!$H:$H)</f>
        <v>tier - 1</v>
      </c>
      <c r="P1594" s="7" t="str">
        <f>_xlfn.XLOOKUP(A1594,'Hospitalisation Details'!$A:$A,'Hospitalisation Details'!$I:$I)</f>
        <v>R1025</v>
      </c>
      <c r="Q1594" s="28">
        <f>_xlfn.XLOOKUP(A1594,'Hospitalisation Details'!$A:$A,'Hospitalisation Details'!$K:$K)</f>
        <v>30</v>
      </c>
    </row>
    <row r="1595" spans="1:17" x14ac:dyDescent="0.3">
      <c r="A1595" s="27" t="s">
        <v>776</v>
      </c>
      <c r="B1595" s="7" t="str">
        <f>IFERROR(_xlfn.XLOOKUP(A1595,'Customer Names'!$A$2:$A$2336,'Customer Names'!$C$2:$C$2336),"Unknown")</f>
        <v xml:space="preserve">  Ruben</v>
      </c>
      <c r="C1595" s="7">
        <f>_xlfn.XLOOKUP(A1595,'Medical Examinations'!$A$2:$A$2336,'Medical Examinations'!$B$2:$B$2336,AVERAGE('Medical Examinations'!$B$2:$B$2336))</f>
        <v>21.78</v>
      </c>
      <c r="D1595" s="7">
        <f>_xlfn.XLOOKUP(A1595,'Medical Examinations'!$A$2:$A$2336,'Medical Examinations'!$C$2:$C$2336,AVERAGE('Medical Examinations'!$C$2:$C$2336))</f>
        <v>9.31</v>
      </c>
      <c r="E1595" s="7" t="str">
        <f>_xlfn.XLOOKUP(A1595,'Medical Examinations'!$A:$A,'Medical Examinations'!$D:$D,"Unknown")</f>
        <v>Yes</v>
      </c>
      <c r="F1595" s="7" t="str">
        <f>_xlfn.XLOOKUP(A1595,'Medical Examinations'!$A:$A,'Medical Examinations'!$E:$E,"Unknown")</f>
        <v>No</v>
      </c>
      <c r="G1595" s="7" t="str">
        <f>_xlfn.XLOOKUP(A1595,'Medical Examinations'!$A:$A,'Medical Examinations'!$F:$F,"Unknown")</f>
        <v>No</v>
      </c>
      <c r="H1595" s="43">
        <f>_xlfn.XLOOKUP(Healthcare!A1595,'Medical Examinations'!$A:$A,'Medical Examinations'!$G:$G,0)</f>
        <v>0</v>
      </c>
      <c r="I1595" s="7" t="str">
        <f>_xlfn.XLOOKUP(A1595,'Medical Examinations'!$A:$A,'Medical Examinations'!$H:$H,"Unknown")</f>
        <v>No</v>
      </c>
      <c r="J1595" s="7" t="str" cm="1">
        <f t="array" ref="J1595">_xlfn.IFS(C1595&lt;18.5,"Under Weight",C1595&lt;=24.9,"Normal Weight",C1595&lt;30,"Over weight",C1595&gt;=30,"Obesity")</f>
        <v>Normal Weight</v>
      </c>
      <c r="K1595" s="7" t="str" cm="1">
        <f t="array" ref="K1595">_xlfn.IFS(D1595="Null","Unknown",D1595&lt;5.7,"Normal",D1595&lt;6.5,"Prediabetes",D1595&gt;=6.5,"Diabetes")</f>
        <v>Diabetes</v>
      </c>
      <c r="L1595" s="7" t="str">
        <f>_xlfn.XLOOKUP(A1595,'Hospitalisation Details'!$A:$A,'Hospitalisation Details'!$J:$J,)</f>
        <v>30-Jun-1981</v>
      </c>
      <c r="M1595" s="22">
        <f>+_xlfn.XLOOKUP(A1595,'Hospitalisation Details'!$A:$A,'Hospitalisation Details'!$F:$F)</f>
        <v>6272.48</v>
      </c>
      <c r="N1595" s="7" t="str">
        <f>_xlfn.XLOOKUP(A1595,'Hospitalisation Details'!$A:$A,'Hospitalisation Details'!$G:$G)</f>
        <v>tier - 1</v>
      </c>
      <c r="O1595" s="7" t="str">
        <f>_xlfn.XLOOKUP(A1595,'Hospitalisation Details'!$A:$A,'Hospitalisation Details'!$H:$H)</f>
        <v>tier - 3</v>
      </c>
      <c r="P1595" s="7" t="str">
        <f>_xlfn.XLOOKUP(A1595,'Hospitalisation Details'!$A:$A,'Hospitalisation Details'!$I:$I)</f>
        <v>R1013</v>
      </c>
      <c r="Q1595" s="28">
        <f>_xlfn.XLOOKUP(A1595,'Hospitalisation Details'!$A:$A,'Hospitalisation Details'!$K:$K)</f>
        <v>42</v>
      </c>
    </row>
    <row r="1596" spans="1:17" x14ac:dyDescent="0.3">
      <c r="A1596" s="27" t="s">
        <v>775</v>
      </c>
      <c r="B1596" s="7" t="str">
        <f>IFERROR(_xlfn.XLOOKUP(A1596,'Customer Names'!$A$2:$A$2336,'Customer Names'!$C$2:$C$2336),"Unknown")</f>
        <v xml:space="preserve">  Sarah</v>
      </c>
      <c r="C1596" s="7">
        <f>_xlfn.XLOOKUP(A1596,'Medical Examinations'!$A$2:$A$2336,'Medical Examinations'!$B$2:$B$2336,AVERAGE('Medical Examinations'!$B$2:$B$2336))</f>
        <v>23.75</v>
      </c>
      <c r="D1596" s="7">
        <f>_xlfn.XLOOKUP(A1596,'Medical Examinations'!$A$2:$A$2336,'Medical Examinations'!$C$2:$C$2336,AVERAGE('Medical Examinations'!$C$2:$C$2336))</f>
        <v>5.03</v>
      </c>
      <c r="E1596" s="7" t="str">
        <f>_xlfn.XLOOKUP(A1596,'Medical Examinations'!$A:$A,'Medical Examinations'!$D:$D,"Unknown")</f>
        <v>No</v>
      </c>
      <c r="F1596" s="7" t="str">
        <f>_xlfn.XLOOKUP(A1596,'Medical Examinations'!$A:$A,'Medical Examinations'!$E:$E,"Unknown")</f>
        <v>No</v>
      </c>
      <c r="G1596" s="7" t="str">
        <f>_xlfn.XLOOKUP(A1596,'Medical Examinations'!$A:$A,'Medical Examinations'!$F:$F,"Unknown")</f>
        <v>No</v>
      </c>
      <c r="H1596" s="43">
        <f>_xlfn.XLOOKUP(Healthcare!A1596,'Medical Examinations'!$A:$A,'Medical Examinations'!$G:$G,0)</f>
        <v>1</v>
      </c>
      <c r="I1596" s="7" t="str">
        <f>_xlfn.XLOOKUP(A1596,'Medical Examinations'!$A:$A,'Medical Examinations'!$H:$H,"Unknown")</f>
        <v>No</v>
      </c>
      <c r="J1596" s="7" t="str" cm="1">
        <f t="array" ref="J1596">_xlfn.IFS(C1596&lt;18.5,"Under Weight",C1596&lt;=24.9,"Normal Weight",C1596&lt;30,"Over weight",C1596&gt;=30,"Obesity")</f>
        <v>Normal Weight</v>
      </c>
      <c r="K1596" s="7" t="str" cm="1">
        <f t="array" ref="K1596">_xlfn.IFS(D1596="Null","Unknown",D1596&lt;5.7,"Normal",D1596&lt;6.5,"Prediabetes",D1596&gt;=6.5,"Diabetes")</f>
        <v>Normal</v>
      </c>
      <c r="L1596" s="7" t="str">
        <f>_xlfn.XLOOKUP(A1596,'Hospitalisation Details'!$A:$A,'Hospitalisation Details'!$J:$J,)</f>
        <v>25-Sep-1984</v>
      </c>
      <c r="M1596" s="22">
        <f>+_xlfn.XLOOKUP(A1596,'Hospitalisation Details'!$A:$A,'Hospitalisation Details'!$F:$F)</f>
        <v>6269.33</v>
      </c>
      <c r="N1596" s="7" t="str">
        <f>_xlfn.XLOOKUP(A1596,'Hospitalisation Details'!$A:$A,'Hospitalisation Details'!$G:$G)</f>
        <v>tier - 2</v>
      </c>
      <c r="O1596" s="7" t="str">
        <f>_xlfn.XLOOKUP(A1596,'Hospitalisation Details'!$A:$A,'Hospitalisation Details'!$H:$H)</f>
        <v>tier - 1</v>
      </c>
      <c r="P1596" s="7" t="str">
        <f>_xlfn.XLOOKUP(A1596,'Hospitalisation Details'!$A:$A,'Hospitalisation Details'!$I:$I)</f>
        <v>R1013</v>
      </c>
      <c r="Q1596" s="28">
        <f>_xlfn.XLOOKUP(A1596,'Hospitalisation Details'!$A:$A,'Hospitalisation Details'!$K:$K)</f>
        <v>39</v>
      </c>
    </row>
    <row r="1597" spans="1:17" x14ac:dyDescent="0.3">
      <c r="A1597" s="27" t="s">
        <v>774</v>
      </c>
      <c r="B1597" s="7" t="str">
        <f>IFERROR(_xlfn.XLOOKUP(A1597,'Customer Names'!$A$2:$A$2336,'Customer Names'!$C$2:$C$2336),"Unknown")</f>
        <v xml:space="preserve">  Angela R</v>
      </c>
      <c r="C1597" s="7">
        <f>_xlfn.XLOOKUP(A1597,'Medical Examinations'!$A$2:$A$2336,'Medical Examinations'!$B$2:$B$2336,AVERAGE('Medical Examinations'!$B$2:$B$2336))</f>
        <v>33.21</v>
      </c>
      <c r="D1597" s="7">
        <f>_xlfn.XLOOKUP(A1597,'Medical Examinations'!$A$2:$A$2336,'Medical Examinations'!$C$2:$C$2336,AVERAGE('Medical Examinations'!$C$2:$C$2336))</f>
        <v>5.07</v>
      </c>
      <c r="E1597" s="7" t="str">
        <f>_xlfn.XLOOKUP(A1597,'Medical Examinations'!$A:$A,'Medical Examinations'!$D:$D,"Unknown")</f>
        <v>Yes</v>
      </c>
      <c r="F1597" s="7" t="str">
        <f>_xlfn.XLOOKUP(A1597,'Medical Examinations'!$A:$A,'Medical Examinations'!$E:$E,"Unknown")</f>
        <v>No</v>
      </c>
      <c r="G1597" s="7" t="str">
        <f>_xlfn.XLOOKUP(A1597,'Medical Examinations'!$A:$A,'Medical Examinations'!$F:$F,"Unknown")</f>
        <v>No</v>
      </c>
      <c r="H1597" s="43">
        <f>_xlfn.XLOOKUP(Healthcare!A1597,'Medical Examinations'!$A:$A,'Medical Examinations'!$G:$G,0)</f>
        <v>1</v>
      </c>
      <c r="I1597" s="7" t="str">
        <f>_xlfn.XLOOKUP(A1597,'Medical Examinations'!$A:$A,'Medical Examinations'!$H:$H,"Unknown")</f>
        <v>No</v>
      </c>
      <c r="J1597" s="7" t="str" cm="1">
        <f t="array" ref="J1597">_xlfn.IFS(C1597&lt;18.5,"Under Weight",C1597&lt;=24.9,"Normal Weight",C1597&lt;30,"Over weight",C1597&gt;=30,"Obesity")</f>
        <v>Obesity</v>
      </c>
      <c r="K1597" s="7" t="str" cm="1">
        <f t="array" ref="K1597">_xlfn.IFS(D1597="Null","Unknown",D1597&lt;5.7,"Normal",D1597&lt;6.5,"Prediabetes",D1597&gt;=6.5,"Diabetes")</f>
        <v>Normal</v>
      </c>
      <c r="L1597" s="7" t="str">
        <f>_xlfn.XLOOKUP(A1597,'Hospitalisation Details'!$A:$A,'Hospitalisation Details'!$J:$J,)</f>
        <v>17-Oct-1995</v>
      </c>
      <c r="M1597" s="22">
        <f>+_xlfn.XLOOKUP(A1597,'Hospitalisation Details'!$A:$A,'Hospitalisation Details'!$F:$F)</f>
        <v>6261.2</v>
      </c>
      <c r="N1597" s="7" t="str">
        <f>_xlfn.XLOOKUP(A1597,'Hospitalisation Details'!$A:$A,'Hospitalisation Details'!$G:$G)</f>
        <v>tier - 2</v>
      </c>
      <c r="O1597" s="7" t="str">
        <f>_xlfn.XLOOKUP(A1597,'Hospitalisation Details'!$A:$A,'Hospitalisation Details'!$H:$H)</f>
        <v>tier - 1</v>
      </c>
      <c r="P1597" s="7" t="str">
        <f>_xlfn.XLOOKUP(A1597,'Hospitalisation Details'!$A:$A,'Hospitalisation Details'!$I:$I)</f>
        <v>R1026</v>
      </c>
      <c r="Q1597" s="28">
        <f>_xlfn.XLOOKUP(A1597,'Hospitalisation Details'!$A:$A,'Hospitalisation Details'!$K:$K)</f>
        <v>28</v>
      </c>
    </row>
    <row r="1598" spans="1:17" x14ac:dyDescent="0.3">
      <c r="A1598" s="27" t="s">
        <v>773</v>
      </c>
      <c r="B1598" s="7" t="str">
        <f>IFERROR(_xlfn.XLOOKUP(A1598,'Customer Names'!$A$2:$A$2336,'Customer Names'!$C$2:$C$2336),"Unknown")</f>
        <v xml:space="preserve">  Chatham</v>
      </c>
      <c r="C1598" s="7">
        <f>_xlfn.XLOOKUP(A1598,'Medical Examinations'!$A$2:$A$2336,'Medical Examinations'!$B$2:$B$2336,AVERAGE('Medical Examinations'!$B$2:$B$2336))</f>
        <v>17.7</v>
      </c>
      <c r="D1598" s="7">
        <f>_xlfn.XLOOKUP(A1598,'Medical Examinations'!$A$2:$A$2336,'Medical Examinations'!$C$2:$C$2336,AVERAGE('Medical Examinations'!$C$2:$C$2336))</f>
        <v>10.42</v>
      </c>
      <c r="E1598" s="7" t="str">
        <f>_xlfn.XLOOKUP(A1598,'Medical Examinations'!$A:$A,'Medical Examinations'!$D:$D,"Unknown")</f>
        <v>Yes</v>
      </c>
      <c r="F1598" s="7" t="str">
        <f>_xlfn.XLOOKUP(A1598,'Medical Examinations'!$A:$A,'Medical Examinations'!$E:$E,"Unknown")</f>
        <v>No</v>
      </c>
      <c r="G1598" s="7" t="str">
        <f>_xlfn.XLOOKUP(A1598,'Medical Examinations'!$A:$A,'Medical Examinations'!$F:$F,"Unknown")</f>
        <v>No</v>
      </c>
      <c r="H1598" s="43">
        <f>_xlfn.XLOOKUP(Healthcare!A1598,'Medical Examinations'!$A:$A,'Medical Examinations'!$G:$G,0)</f>
        <v>2</v>
      </c>
      <c r="I1598" s="7" t="str">
        <f>_xlfn.XLOOKUP(A1598,'Medical Examinations'!$A:$A,'Medical Examinations'!$H:$H,"Unknown")</f>
        <v>No</v>
      </c>
      <c r="J1598" s="7" t="str" cm="1">
        <f t="array" ref="J1598">_xlfn.IFS(C1598&lt;18.5,"Under Weight",C1598&lt;=24.9,"Normal Weight",C1598&lt;30,"Over weight",C1598&gt;=30,"Obesity")</f>
        <v>Under Weight</v>
      </c>
      <c r="K1598" s="7" t="str" cm="1">
        <f t="array" ref="K1598">_xlfn.IFS(D1598="Null","Unknown",D1598&lt;5.7,"Normal",D1598&lt;6.5,"Prediabetes",D1598&gt;=6.5,"Diabetes")</f>
        <v>Diabetes</v>
      </c>
      <c r="L1598" s="7" t="str">
        <f>_xlfn.XLOOKUP(A1598,'Hospitalisation Details'!$A:$A,'Hospitalisation Details'!$J:$J,)</f>
        <v>11-Oct-1970</v>
      </c>
      <c r="M1598" s="22">
        <f>+_xlfn.XLOOKUP(A1598,'Hospitalisation Details'!$A:$A,'Hospitalisation Details'!$F:$F)</f>
        <v>6255.38</v>
      </c>
      <c r="N1598" s="7" t="str">
        <f>_xlfn.XLOOKUP(A1598,'Hospitalisation Details'!$A:$A,'Hospitalisation Details'!$G:$G)</f>
        <v>tier - 2</v>
      </c>
      <c r="O1598" s="7" t="str">
        <f>_xlfn.XLOOKUP(A1598,'Hospitalisation Details'!$A:$A,'Hospitalisation Details'!$H:$H)</f>
        <v>tier - 2</v>
      </c>
      <c r="P1598" s="7" t="str">
        <f>_xlfn.XLOOKUP(A1598,'Hospitalisation Details'!$A:$A,'Hospitalisation Details'!$I:$I)</f>
        <v>R1013</v>
      </c>
      <c r="Q1598" s="28">
        <f>_xlfn.XLOOKUP(A1598,'Hospitalisation Details'!$A:$A,'Hospitalisation Details'!$K:$K)</f>
        <v>53</v>
      </c>
    </row>
    <row r="1599" spans="1:17" x14ac:dyDescent="0.3">
      <c r="A1599" s="27" t="s">
        <v>772</v>
      </c>
      <c r="B1599" s="7" t="str">
        <f>IFERROR(_xlfn.XLOOKUP(A1599,'Customer Names'!$A$2:$A$2336,'Customer Names'!$C$2:$C$2336),"Unknown")</f>
        <v xml:space="preserve">  Derek</v>
      </c>
      <c r="C1599" s="7">
        <f>_xlfn.XLOOKUP(A1599,'Medical Examinations'!$A$2:$A$2336,'Medical Examinations'!$B$2:$B$2336,AVERAGE('Medical Examinations'!$B$2:$B$2336))</f>
        <v>17.2</v>
      </c>
      <c r="D1599" s="7">
        <f>_xlfn.XLOOKUP(A1599,'Medical Examinations'!$A$2:$A$2336,'Medical Examinations'!$C$2:$C$2336,AVERAGE('Medical Examinations'!$C$2:$C$2336))</f>
        <v>6.45</v>
      </c>
      <c r="E1599" s="7" t="str">
        <f>_xlfn.XLOOKUP(A1599,'Medical Examinations'!$A:$A,'Medical Examinations'!$D:$D,"Unknown")</f>
        <v>No</v>
      </c>
      <c r="F1599" s="7" t="str">
        <f>_xlfn.XLOOKUP(A1599,'Medical Examinations'!$A:$A,'Medical Examinations'!$E:$E,"Unknown")</f>
        <v>No</v>
      </c>
      <c r="G1599" s="7" t="str">
        <f>_xlfn.XLOOKUP(A1599,'Medical Examinations'!$A:$A,'Medical Examinations'!$F:$F,"Unknown")</f>
        <v>No</v>
      </c>
      <c r="H1599" s="43">
        <f>_xlfn.XLOOKUP(Healthcare!A1599,'Medical Examinations'!$A:$A,'Medical Examinations'!$G:$G,0)</f>
        <v>2</v>
      </c>
      <c r="I1599" s="7" t="str">
        <f>_xlfn.XLOOKUP(A1599,'Medical Examinations'!$A:$A,'Medical Examinations'!$H:$H,"Unknown")</f>
        <v>No</v>
      </c>
      <c r="J1599" s="7" t="str" cm="1">
        <f t="array" ref="J1599">_xlfn.IFS(C1599&lt;18.5,"Under Weight",C1599&lt;=24.9,"Normal Weight",C1599&lt;30,"Over weight",C1599&gt;=30,"Obesity")</f>
        <v>Under Weight</v>
      </c>
      <c r="K1599" s="7" t="str" cm="1">
        <f t="array" ref="K1599">_xlfn.IFS(D1599="Null","Unknown",D1599&lt;5.7,"Normal",D1599&lt;6.5,"Prediabetes",D1599&gt;=6.5,"Diabetes")</f>
        <v>Prediabetes</v>
      </c>
      <c r="L1599" s="7" t="str">
        <f>_xlfn.XLOOKUP(A1599,'Hospitalisation Details'!$A:$A,'Hospitalisation Details'!$J:$J,)</f>
        <v>8-Sep-1972</v>
      </c>
      <c r="M1599" s="22">
        <f>+_xlfn.XLOOKUP(A1599,'Hospitalisation Details'!$A:$A,'Hospitalisation Details'!$F:$F)</f>
        <v>6254.13</v>
      </c>
      <c r="N1599" s="7" t="str">
        <f>_xlfn.XLOOKUP(A1599,'Hospitalisation Details'!$A:$A,'Hospitalisation Details'!$G:$G)</f>
        <v>tier - 2</v>
      </c>
      <c r="O1599" s="7" t="str">
        <f>_xlfn.XLOOKUP(A1599,'Hospitalisation Details'!$A:$A,'Hospitalisation Details'!$H:$H)</f>
        <v>tier - 2</v>
      </c>
      <c r="P1599" s="7" t="str">
        <f>_xlfn.XLOOKUP(A1599,'Hospitalisation Details'!$A:$A,'Hospitalisation Details'!$I:$I)</f>
        <v>R1012</v>
      </c>
      <c r="Q1599" s="28">
        <f>_xlfn.XLOOKUP(A1599,'Hospitalisation Details'!$A:$A,'Hospitalisation Details'!$K:$K)</f>
        <v>51</v>
      </c>
    </row>
    <row r="1600" spans="1:17" x14ac:dyDescent="0.3">
      <c r="A1600" s="27" t="s">
        <v>771</v>
      </c>
      <c r="B1600" s="7" t="str">
        <f>IFERROR(_xlfn.XLOOKUP(A1600,'Customer Names'!$A$2:$A$2336,'Customer Names'!$C$2:$C$2336),"Unknown")</f>
        <v xml:space="preserve">  Kalvin J</v>
      </c>
      <c r="C1600" s="7">
        <f>_xlfn.XLOOKUP(A1600,'Medical Examinations'!$A$2:$A$2336,'Medical Examinations'!$B$2:$B$2336,AVERAGE('Medical Examinations'!$B$2:$B$2336))</f>
        <v>19.21</v>
      </c>
      <c r="D1600" s="7">
        <f>_xlfn.XLOOKUP(A1600,'Medical Examinations'!$A$2:$A$2336,'Medical Examinations'!$C$2:$C$2336,AVERAGE('Medical Examinations'!$C$2:$C$2336))</f>
        <v>5.52</v>
      </c>
      <c r="E1600" s="7" t="str">
        <f>_xlfn.XLOOKUP(A1600,'Medical Examinations'!$A:$A,'Medical Examinations'!$D:$D,"Unknown")</f>
        <v>No</v>
      </c>
      <c r="F1600" s="7" t="str">
        <f>_xlfn.XLOOKUP(A1600,'Medical Examinations'!$A:$A,'Medical Examinations'!$E:$E,"Unknown")</f>
        <v>No</v>
      </c>
      <c r="G1600" s="7" t="str">
        <f>_xlfn.XLOOKUP(A1600,'Medical Examinations'!$A:$A,'Medical Examinations'!$F:$F,"Unknown")</f>
        <v>No</v>
      </c>
      <c r="H1600" s="43">
        <f>_xlfn.XLOOKUP(Healthcare!A1600,'Medical Examinations'!$A:$A,'Medical Examinations'!$G:$G,0)</f>
        <v>2</v>
      </c>
      <c r="I1600" s="7" t="str">
        <f>_xlfn.XLOOKUP(A1600,'Medical Examinations'!$A:$A,'Medical Examinations'!$H:$H,"Unknown")</f>
        <v>No</v>
      </c>
      <c r="J1600" s="7" t="str" cm="1">
        <f t="array" ref="J1600">_xlfn.IFS(C1600&lt;18.5,"Under Weight",C1600&lt;=24.9,"Normal Weight",C1600&lt;30,"Over weight",C1600&gt;=30,"Obesity")</f>
        <v>Normal Weight</v>
      </c>
      <c r="K1600" s="7" t="str" cm="1">
        <f t="array" ref="K1600">_xlfn.IFS(D1600="Null","Unknown",D1600&lt;5.7,"Normal",D1600&lt;6.5,"Prediabetes",D1600&gt;=6.5,"Diabetes")</f>
        <v>Normal</v>
      </c>
      <c r="L1600" s="7" t="str">
        <f>_xlfn.XLOOKUP(A1600,'Hospitalisation Details'!$A:$A,'Hospitalisation Details'!$J:$J,)</f>
        <v>11-Nov-1972</v>
      </c>
      <c r="M1600" s="22">
        <f>+_xlfn.XLOOKUP(A1600,'Hospitalisation Details'!$A:$A,'Hospitalisation Details'!$F:$F)</f>
        <v>6253.85</v>
      </c>
      <c r="N1600" s="7" t="str">
        <f>_xlfn.XLOOKUP(A1600,'Hospitalisation Details'!$A:$A,'Hospitalisation Details'!$G:$G)</f>
        <v>tier - 2</v>
      </c>
      <c r="O1600" s="7" t="str">
        <f>_xlfn.XLOOKUP(A1600,'Hospitalisation Details'!$A:$A,'Hospitalisation Details'!$H:$H)</f>
        <v>tier - 2</v>
      </c>
      <c r="P1600" s="7" t="str">
        <f>_xlfn.XLOOKUP(A1600,'Hospitalisation Details'!$A:$A,'Hospitalisation Details'!$I:$I)</f>
        <v>R1013</v>
      </c>
      <c r="Q1600" s="28">
        <f>_xlfn.XLOOKUP(A1600,'Hospitalisation Details'!$A:$A,'Hospitalisation Details'!$K:$K)</f>
        <v>51</v>
      </c>
    </row>
    <row r="1601" spans="1:17" x14ac:dyDescent="0.3">
      <c r="A1601" s="27" t="s">
        <v>770</v>
      </c>
      <c r="B1601" s="7" t="str">
        <f>IFERROR(_xlfn.XLOOKUP(A1601,'Customer Names'!$A$2:$A$2336,'Customer Names'!$C$2:$C$2336),"Unknown")</f>
        <v xml:space="preserve">  Dave</v>
      </c>
      <c r="C1601" s="7">
        <f>_xlfn.XLOOKUP(A1601,'Medical Examinations'!$A$2:$A$2336,'Medical Examinations'!$B$2:$B$2336,AVERAGE('Medical Examinations'!$B$2:$B$2336))</f>
        <v>23.2</v>
      </c>
      <c r="D1601" s="7">
        <f>_xlfn.XLOOKUP(A1601,'Medical Examinations'!$A$2:$A$2336,'Medical Examinations'!$C$2:$C$2336,AVERAGE('Medical Examinations'!$C$2:$C$2336))</f>
        <v>4.41</v>
      </c>
      <c r="E1601" s="7" t="str">
        <f>_xlfn.XLOOKUP(A1601,'Medical Examinations'!$A:$A,'Medical Examinations'!$D:$D,"Unknown")</f>
        <v>No</v>
      </c>
      <c r="F1601" s="7" t="str">
        <f>_xlfn.XLOOKUP(A1601,'Medical Examinations'!$A:$A,'Medical Examinations'!$E:$E,"Unknown")</f>
        <v>No</v>
      </c>
      <c r="G1601" s="7" t="str">
        <f>_xlfn.XLOOKUP(A1601,'Medical Examinations'!$A:$A,'Medical Examinations'!$F:$F,"Unknown")</f>
        <v>Yes</v>
      </c>
      <c r="H1601" s="43">
        <f>_xlfn.XLOOKUP(Healthcare!A1601,'Medical Examinations'!$A:$A,'Medical Examinations'!$G:$G,0)</f>
        <v>1</v>
      </c>
      <c r="I1601" s="7" t="str">
        <f>_xlfn.XLOOKUP(A1601,'Medical Examinations'!$A:$A,'Medical Examinations'!$H:$H,"Unknown")</f>
        <v>No</v>
      </c>
      <c r="J1601" s="7" t="str" cm="1">
        <f t="array" ref="J1601">_xlfn.IFS(C1601&lt;18.5,"Under Weight",C1601&lt;=24.9,"Normal Weight",C1601&lt;30,"Over weight",C1601&gt;=30,"Obesity")</f>
        <v>Normal Weight</v>
      </c>
      <c r="K1601" s="7" t="str" cm="1">
        <f t="array" ref="K1601">_xlfn.IFS(D1601="Null","Unknown",D1601&lt;5.7,"Normal",D1601&lt;6.5,"Prediabetes",D1601&gt;=6.5,"Diabetes")</f>
        <v>Normal</v>
      </c>
      <c r="L1601" s="7" t="str">
        <f>_xlfn.XLOOKUP(A1601,'Hospitalisation Details'!$A:$A,'Hospitalisation Details'!$J:$J,)</f>
        <v>10-Oct-1979</v>
      </c>
      <c r="M1601" s="22">
        <f>+_xlfn.XLOOKUP(A1601,'Hospitalisation Details'!$A:$A,'Hospitalisation Details'!$F:$F)</f>
        <v>6250.44</v>
      </c>
      <c r="N1601" s="7" t="str">
        <f>_xlfn.XLOOKUP(A1601,'Hospitalisation Details'!$A:$A,'Hospitalisation Details'!$G:$G)</f>
        <v>tier - 2</v>
      </c>
      <c r="O1601" s="7" t="str">
        <f>_xlfn.XLOOKUP(A1601,'Hospitalisation Details'!$A:$A,'Hospitalisation Details'!$H:$H)</f>
        <v>tier - 1</v>
      </c>
      <c r="P1601" s="7" t="str">
        <f>_xlfn.XLOOKUP(A1601,'Hospitalisation Details'!$A:$A,'Hospitalisation Details'!$I:$I)</f>
        <v>R1011</v>
      </c>
      <c r="Q1601" s="28">
        <f>_xlfn.XLOOKUP(A1601,'Hospitalisation Details'!$A:$A,'Hospitalisation Details'!$K:$K)</f>
        <v>44</v>
      </c>
    </row>
    <row r="1602" spans="1:17" x14ac:dyDescent="0.3">
      <c r="A1602" s="27" t="s">
        <v>769</v>
      </c>
      <c r="B1602" s="7" t="str">
        <f>IFERROR(_xlfn.XLOOKUP(A1602,'Customer Names'!$A$2:$A$2336,'Customer Names'!$C$2:$C$2336),"Unknown")</f>
        <v xml:space="preserve">  Barbara G</v>
      </c>
      <c r="C1602" s="7">
        <f>_xlfn.XLOOKUP(A1602,'Medical Examinations'!$A$2:$A$2336,'Medical Examinations'!$B$2:$B$2336,AVERAGE('Medical Examinations'!$B$2:$B$2336))</f>
        <v>32.5</v>
      </c>
      <c r="D1602" s="7">
        <f>_xlfn.XLOOKUP(A1602,'Medical Examinations'!$A$2:$A$2336,'Medical Examinations'!$C$2:$C$2336,AVERAGE('Medical Examinations'!$C$2:$C$2336))</f>
        <v>4.6900000000000004</v>
      </c>
      <c r="E1602" s="7" t="str">
        <f>_xlfn.XLOOKUP(A1602,'Medical Examinations'!$A:$A,'Medical Examinations'!$D:$D,"Unknown")</f>
        <v>Yes</v>
      </c>
      <c r="F1602" s="7" t="str">
        <f>_xlfn.XLOOKUP(A1602,'Medical Examinations'!$A:$A,'Medical Examinations'!$E:$E,"Unknown")</f>
        <v>No</v>
      </c>
      <c r="G1602" s="7" t="str">
        <f>_xlfn.XLOOKUP(A1602,'Medical Examinations'!$A:$A,'Medical Examinations'!$F:$F,"Unknown")</f>
        <v>Yes</v>
      </c>
      <c r="H1602" s="43">
        <f>_xlfn.XLOOKUP(Healthcare!A1602,'Medical Examinations'!$A:$A,'Medical Examinations'!$G:$G,0)</f>
        <v>1</v>
      </c>
      <c r="I1602" s="7" t="str">
        <f>_xlfn.XLOOKUP(A1602,'Medical Examinations'!$A:$A,'Medical Examinations'!$H:$H,"Unknown")</f>
        <v>No</v>
      </c>
      <c r="J1602" s="7" t="str" cm="1">
        <f t="array" ref="J1602">_xlfn.IFS(C1602&lt;18.5,"Under Weight",C1602&lt;=24.9,"Normal Weight",C1602&lt;30,"Over weight",C1602&gt;=30,"Obesity")</f>
        <v>Obesity</v>
      </c>
      <c r="K1602" s="7" t="str" cm="1">
        <f t="array" ref="K1602">_xlfn.IFS(D1602="Null","Unknown",D1602&lt;5.7,"Normal",D1602&lt;6.5,"Prediabetes",D1602&gt;=6.5,"Diabetes")</f>
        <v>Normal</v>
      </c>
      <c r="L1602" s="7" t="str">
        <f>_xlfn.XLOOKUP(A1602,'Hospitalisation Details'!$A:$A,'Hospitalisation Details'!$J:$J,)</f>
        <v>11-Aug-1983</v>
      </c>
      <c r="M1602" s="22">
        <f>+_xlfn.XLOOKUP(A1602,'Hospitalisation Details'!$A:$A,'Hospitalisation Details'!$F:$F)</f>
        <v>6238.3</v>
      </c>
      <c r="N1602" s="7" t="str">
        <f>_xlfn.XLOOKUP(A1602,'Hospitalisation Details'!$A:$A,'Hospitalisation Details'!$G:$G)</f>
        <v>tier - 2</v>
      </c>
      <c r="O1602" s="7" t="str">
        <f>_xlfn.XLOOKUP(A1602,'Hospitalisation Details'!$A:$A,'Hospitalisation Details'!$H:$H)</f>
        <v>tier - 1</v>
      </c>
      <c r="P1602" s="7" t="str">
        <f>_xlfn.XLOOKUP(A1602,'Hospitalisation Details'!$A:$A,'Hospitalisation Details'!$I:$I)</f>
        <v>R1011</v>
      </c>
      <c r="Q1602" s="28">
        <f>_xlfn.XLOOKUP(A1602,'Hospitalisation Details'!$A:$A,'Hospitalisation Details'!$K:$K)</f>
        <v>40</v>
      </c>
    </row>
    <row r="1603" spans="1:17" x14ac:dyDescent="0.3">
      <c r="A1603" s="27" t="s">
        <v>768</v>
      </c>
      <c r="B1603" s="7" t="str">
        <f>IFERROR(_xlfn.XLOOKUP(A1603,'Customer Names'!$A$2:$A$2336,'Customer Names'!$C$2:$C$2336),"Unknown")</f>
        <v xml:space="preserve">  Skylar</v>
      </c>
      <c r="C1603" s="7">
        <f>_xlfn.XLOOKUP(A1603,'Medical Examinations'!$A$2:$A$2336,'Medical Examinations'!$B$2:$B$2336,AVERAGE('Medical Examinations'!$B$2:$B$2336))</f>
        <v>20.9</v>
      </c>
      <c r="D1603" s="7">
        <f>_xlfn.XLOOKUP(A1603,'Medical Examinations'!$A$2:$A$2336,'Medical Examinations'!$C$2:$C$2336,AVERAGE('Medical Examinations'!$C$2:$C$2336))</f>
        <v>6.94</v>
      </c>
      <c r="E1603" s="7" t="str">
        <f>_xlfn.XLOOKUP(A1603,'Medical Examinations'!$A:$A,'Medical Examinations'!$D:$D,"Unknown")</f>
        <v>No</v>
      </c>
      <c r="F1603" s="7" t="str">
        <f>_xlfn.XLOOKUP(A1603,'Medical Examinations'!$A:$A,'Medical Examinations'!$E:$E,"Unknown")</f>
        <v>No</v>
      </c>
      <c r="G1603" s="7" t="str">
        <f>_xlfn.XLOOKUP(A1603,'Medical Examinations'!$A:$A,'Medical Examinations'!$F:$F,"Unknown")</f>
        <v>No</v>
      </c>
      <c r="H1603" s="43">
        <f>_xlfn.XLOOKUP(Healthcare!A1603,'Medical Examinations'!$A:$A,'Medical Examinations'!$G:$G,0)</f>
        <v>0</v>
      </c>
      <c r="I1603" s="7" t="str">
        <f>_xlfn.XLOOKUP(A1603,'Medical Examinations'!$A:$A,'Medical Examinations'!$H:$H,"Unknown")</f>
        <v>No</v>
      </c>
      <c r="J1603" s="7" t="str" cm="1">
        <f t="array" ref="J1603">_xlfn.IFS(C1603&lt;18.5,"Under Weight",C1603&lt;=24.9,"Normal Weight",C1603&lt;30,"Over weight",C1603&gt;=30,"Obesity")</f>
        <v>Normal Weight</v>
      </c>
      <c r="K1603" s="7" t="str" cm="1">
        <f t="array" ref="K1603">_xlfn.IFS(D1603="Null","Unknown",D1603&lt;5.7,"Normal",D1603&lt;6.5,"Prediabetes",D1603&gt;=6.5,"Diabetes")</f>
        <v>Diabetes</v>
      </c>
      <c r="L1603" s="7" t="str">
        <f>_xlfn.XLOOKUP(A1603,'Hospitalisation Details'!$A:$A,'Hospitalisation Details'!$J:$J,)</f>
        <v>19-Sep-1978</v>
      </c>
      <c r="M1603" s="22">
        <f>+_xlfn.XLOOKUP(A1603,'Hospitalisation Details'!$A:$A,'Hospitalisation Details'!$F:$F)</f>
        <v>6236.95</v>
      </c>
      <c r="N1603" s="7" t="str">
        <f>_xlfn.XLOOKUP(A1603,'Hospitalisation Details'!$A:$A,'Hospitalisation Details'!$G:$G)</f>
        <v>tier - 2</v>
      </c>
      <c r="O1603" s="7" t="str">
        <f>_xlfn.XLOOKUP(A1603,'Hospitalisation Details'!$A:$A,'Hospitalisation Details'!$H:$H)</f>
        <v>tier - 2</v>
      </c>
      <c r="P1603" s="7" t="str">
        <f>_xlfn.XLOOKUP(A1603,'Hospitalisation Details'!$A:$A,'Hospitalisation Details'!$I:$I)</f>
        <v>R1013</v>
      </c>
      <c r="Q1603" s="28">
        <f>_xlfn.XLOOKUP(A1603,'Hospitalisation Details'!$A:$A,'Hospitalisation Details'!$K:$K)</f>
        <v>45</v>
      </c>
    </row>
    <row r="1604" spans="1:17" x14ac:dyDescent="0.3">
      <c r="A1604" s="27" t="s">
        <v>767</v>
      </c>
      <c r="B1604" s="7" t="str">
        <f>IFERROR(_xlfn.XLOOKUP(A1604,'Customer Names'!$A$2:$A$2336,'Customer Names'!$C$2:$C$2336),"Unknown")</f>
        <v xml:space="preserve">  Nick</v>
      </c>
      <c r="C1604" s="7">
        <f>_xlfn.XLOOKUP(A1604,'Medical Examinations'!$A$2:$A$2336,'Medical Examinations'!$B$2:$B$2336,AVERAGE('Medical Examinations'!$B$2:$B$2336))</f>
        <v>19.11</v>
      </c>
      <c r="D1604" s="7">
        <f>_xlfn.XLOOKUP(A1604,'Medical Examinations'!$A$2:$A$2336,'Medical Examinations'!$C$2:$C$2336,AVERAGE('Medical Examinations'!$C$2:$C$2336))</f>
        <v>4.3499999999999996</v>
      </c>
      <c r="E1604" s="7" t="str">
        <f>_xlfn.XLOOKUP(A1604,'Medical Examinations'!$A:$A,'Medical Examinations'!$D:$D,"Unknown")</f>
        <v>No</v>
      </c>
      <c r="F1604" s="7" t="str">
        <f>_xlfn.XLOOKUP(A1604,'Medical Examinations'!$A:$A,'Medical Examinations'!$E:$E,"Unknown")</f>
        <v>No</v>
      </c>
      <c r="G1604" s="7" t="str">
        <f>_xlfn.XLOOKUP(A1604,'Medical Examinations'!$A:$A,'Medical Examinations'!$F:$F,"Unknown")</f>
        <v>No</v>
      </c>
      <c r="H1604" s="43">
        <f>_xlfn.XLOOKUP(Healthcare!A1604,'Medical Examinations'!$A:$A,'Medical Examinations'!$G:$G,0)</f>
        <v>2</v>
      </c>
      <c r="I1604" s="7" t="str">
        <f>_xlfn.XLOOKUP(A1604,'Medical Examinations'!$A:$A,'Medical Examinations'!$H:$H,"Unknown")</f>
        <v>No</v>
      </c>
      <c r="J1604" s="7" t="str" cm="1">
        <f t="array" ref="J1604">_xlfn.IFS(C1604&lt;18.5,"Under Weight",C1604&lt;=24.9,"Normal Weight",C1604&lt;30,"Over weight",C1604&gt;=30,"Obesity")</f>
        <v>Normal Weight</v>
      </c>
      <c r="K1604" s="7" t="str" cm="1">
        <f t="array" ref="K1604">_xlfn.IFS(D1604="Null","Unknown",D1604&lt;5.7,"Normal",D1604&lt;6.5,"Prediabetes",D1604&gt;=6.5,"Diabetes")</f>
        <v>Normal</v>
      </c>
      <c r="L1604" s="7" t="str">
        <f>_xlfn.XLOOKUP(A1604,'Hospitalisation Details'!$A:$A,'Hospitalisation Details'!$J:$J,)</f>
        <v>29-Jun-1972</v>
      </c>
      <c r="M1604" s="22">
        <f>+_xlfn.XLOOKUP(A1604,'Hospitalisation Details'!$A:$A,'Hospitalisation Details'!$F:$F)</f>
        <v>6219.93</v>
      </c>
      <c r="N1604" s="7" t="str">
        <f>_xlfn.XLOOKUP(A1604,'Hospitalisation Details'!$A:$A,'Hospitalisation Details'!$G:$G)</f>
        <v>tier - 2</v>
      </c>
      <c r="O1604" s="7" t="str">
        <f>_xlfn.XLOOKUP(A1604,'Hospitalisation Details'!$A:$A,'Hospitalisation Details'!$H:$H)</f>
        <v>tier - 2</v>
      </c>
      <c r="P1604" s="7" t="str">
        <f>_xlfn.XLOOKUP(A1604,'Hospitalisation Details'!$A:$A,'Hospitalisation Details'!$I:$I)</f>
        <v>R1013</v>
      </c>
      <c r="Q1604" s="28">
        <f>_xlfn.XLOOKUP(A1604,'Hospitalisation Details'!$A:$A,'Hospitalisation Details'!$K:$K)</f>
        <v>51</v>
      </c>
    </row>
    <row r="1605" spans="1:17" x14ac:dyDescent="0.3">
      <c r="A1605" s="27" t="s">
        <v>766</v>
      </c>
      <c r="B1605" s="7" t="str">
        <f>IFERROR(_xlfn.XLOOKUP(A1605,'Customer Names'!$A$2:$A$2336,'Customer Names'!$C$2:$C$2336),"Unknown")</f>
        <v xml:space="preserve">  Sunny S</v>
      </c>
      <c r="C1605" s="7">
        <f>_xlfn.XLOOKUP(A1605,'Medical Examinations'!$A$2:$A$2336,'Medical Examinations'!$B$2:$B$2336,AVERAGE('Medical Examinations'!$B$2:$B$2336))</f>
        <v>31.17</v>
      </c>
      <c r="D1605" s="7">
        <f>_xlfn.XLOOKUP(A1605,'Medical Examinations'!$A$2:$A$2336,'Medical Examinations'!$C$2:$C$2336,AVERAGE('Medical Examinations'!$C$2:$C$2336))</f>
        <v>5.28</v>
      </c>
      <c r="E1605" s="7" t="str">
        <f>_xlfn.XLOOKUP(A1605,'Medical Examinations'!$A:$A,'Medical Examinations'!$D:$D,"Unknown")</f>
        <v>No</v>
      </c>
      <c r="F1605" s="7" t="str">
        <f>_xlfn.XLOOKUP(A1605,'Medical Examinations'!$A:$A,'Medical Examinations'!$E:$E,"Unknown")</f>
        <v>No</v>
      </c>
      <c r="G1605" s="7" t="str">
        <f>_xlfn.XLOOKUP(A1605,'Medical Examinations'!$A:$A,'Medical Examinations'!$F:$F,"Unknown")</f>
        <v>No</v>
      </c>
      <c r="H1605" s="43">
        <f>_xlfn.XLOOKUP(Healthcare!A1605,'Medical Examinations'!$A:$A,'Medical Examinations'!$G:$G,0)</f>
        <v>1</v>
      </c>
      <c r="I1605" s="7" t="str">
        <f>_xlfn.XLOOKUP(A1605,'Medical Examinations'!$A:$A,'Medical Examinations'!$H:$H,"Unknown")</f>
        <v>No</v>
      </c>
      <c r="J1605" s="7" t="str" cm="1">
        <f t="array" ref="J1605">_xlfn.IFS(C1605&lt;18.5,"Under Weight",C1605&lt;=24.9,"Normal Weight",C1605&lt;30,"Over weight",C1605&gt;=30,"Obesity")</f>
        <v>Obesity</v>
      </c>
      <c r="K1605" s="7" t="str" cm="1">
        <f t="array" ref="K1605">_xlfn.IFS(D1605="Null","Unknown",D1605&lt;5.7,"Normal",D1605&lt;6.5,"Prediabetes",D1605&gt;=6.5,"Diabetes")</f>
        <v>Normal</v>
      </c>
      <c r="L1605" s="7" t="str">
        <f>_xlfn.XLOOKUP(A1605,'Hospitalisation Details'!$A:$A,'Hospitalisation Details'!$J:$J,)</f>
        <v>12-Aug-1992</v>
      </c>
      <c r="M1605" s="22">
        <f>+_xlfn.XLOOKUP(A1605,'Hospitalisation Details'!$A:$A,'Hospitalisation Details'!$F:$F)</f>
        <v>6208.5</v>
      </c>
      <c r="N1605" s="7" t="str">
        <f>_xlfn.XLOOKUP(A1605,'Hospitalisation Details'!$A:$A,'Hospitalisation Details'!$G:$G)</f>
        <v>tier - 2</v>
      </c>
      <c r="O1605" s="7" t="str">
        <f>_xlfn.XLOOKUP(A1605,'Hospitalisation Details'!$A:$A,'Hospitalisation Details'!$H:$H)</f>
        <v>tier - 1</v>
      </c>
      <c r="P1605" s="7" t="str">
        <f>_xlfn.XLOOKUP(A1605,'Hospitalisation Details'!$A:$A,'Hospitalisation Details'!$I:$I)</f>
        <v>R1021</v>
      </c>
      <c r="Q1605" s="28">
        <f>_xlfn.XLOOKUP(A1605,'Hospitalisation Details'!$A:$A,'Hospitalisation Details'!$K:$K)</f>
        <v>31</v>
      </c>
    </row>
    <row r="1606" spans="1:17" x14ac:dyDescent="0.3">
      <c r="A1606" s="27" t="s">
        <v>765</v>
      </c>
      <c r="B1606" s="7" t="str">
        <f>IFERROR(_xlfn.XLOOKUP(A1606,'Customer Names'!$A$2:$A$2336,'Customer Names'!$C$2:$C$2336),"Unknown")</f>
        <v xml:space="preserve">  Anne-Marie</v>
      </c>
      <c r="C1606" s="7">
        <f>_xlfn.XLOOKUP(A1606,'Medical Examinations'!$A$2:$A$2336,'Medical Examinations'!$B$2:$B$2336,AVERAGE('Medical Examinations'!$B$2:$B$2336))</f>
        <v>36.08</v>
      </c>
      <c r="D1606" s="7">
        <f>_xlfn.XLOOKUP(A1606,'Medical Examinations'!$A$2:$A$2336,'Medical Examinations'!$C$2:$C$2336,AVERAGE('Medical Examinations'!$C$2:$C$2336))</f>
        <v>4.29</v>
      </c>
      <c r="E1606" s="7" t="str">
        <f>_xlfn.XLOOKUP(A1606,'Medical Examinations'!$A:$A,'Medical Examinations'!$D:$D,"Unknown")</f>
        <v>No</v>
      </c>
      <c r="F1606" s="7" t="str">
        <f>_xlfn.XLOOKUP(A1606,'Medical Examinations'!$A:$A,'Medical Examinations'!$E:$E,"Unknown")</f>
        <v>No</v>
      </c>
      <c r="G1606" s="7" t="str">
        <f>_xlfn.XLOOKUP(A1606,'Medical Examinations'!$A:$A,'Medical Examinations'!$F:$F,"Unknown")</f>
        <v>No</v>
      </c>
      <c r="H1606" s="43">
        <f>_xlfn.XLOOKUP(Healthcare!A1606,'Medical Examinations'!$A:$A,'Medical Examinations'!$G:$G,0)</f>
        <v>0</v>
      </c>
      <c r="I1606" s="7" t="str">
        <f>_xlfn.XLOOKUP(A1606,'Medical Examinations'!$A:$A,'Medical Examinations'!$H:$H,"Unknown")</f>
        <v>No</v>
      </c>
      <c r="J1606" s="7" t="str" cm="1">
        <f t="array" ref="J1606">_xlfn.IFS(C1606&lt;18.5,"Under Weight",C1606&lt;=24.9,"Normal Weight",C1606&lt;30,"Over weight",C1606&gt;=30,"Obesity")</f>
        <v>Obesity</v>
      </c>
      <c r="K1606" s="7" t="str" cm="1">
        <f t="array" ref="K1606">_xlfn.IFS(D1606="Null","Unknown",D1606&lt;5.7,"Normal",D1606&lt;6.5,"Prediabetes",D1606&gt;=6.5,"Diabetes")</f>
        <v>Normal</v>
      </c>
      <c r="L1606" s="7" t="str">
        <f>_xlfn.XLOOKUP(A1606,'Hospitalisation Details'!$A:$A,'Hospitalisation Details'!$J:$J,)</f>
        <v>10-Sep-1999</v>
      </c>
      <c r="M1606" s="22">
        <f>+_xlfn.XLOOKUP(A1606,'Hospitalisation Details'!$A:$A,'Hospitalisation Details'!$F:$F)</f>
        <v>6207.26</v>
      </c>
      <c r="N1606" s="7" t="str">
        <f>_xlfn.XLOOKUP(A1606,'Hospitalisation Details'!$A:$A,'Hospitalisation Details'!$G:$G)</f>
        <v>tier - 2</v>
      </c>
      <c r="O1606" s="7" t="str">
        <f>_xlfn.XLOOKUP(A1606,'Hospitalisation Details'!$A:$A,'Hospitalisation Details'!$H:$H)</f>
        <v>tier - 2</v>
      </c>
      <c r="P1606" s="7" t="str">
        <f>_xlfn.XLOOKUP(A1606,'Hospitalisation Details'!$A:$A,'Hospitalisation Details'!$I:$I)</f>
        <v>R1026</v>
      </c>
      <c r="Q1606" s="28">
        <f>_xlfn.XLOOKUP(A1606,'Hospitalisation Details'!$A:$A,'Hospitalisation Details'!$K:$K)</f>
        <v>24</v>
      </c>
    </row>
    <row r="1607" spans="1:17" x14ac:dyDescent="0.3">
      <c r="A1607" s="27" t="s">
        <v>764</v>
      </c>
      <c r="B1607" s="7" t="str">
        <f>IFERROR(_xlfn.XLOOKUP(A1607,'Customer Names'!$A$2:$A$2336,'Customer Names'!$C$2:$C$2336),"Unknown")</f>
        <v xml:space="preserve">  Nicholas</v>
      </c>
      <c r="C1607" s="7">
        <f>_xlfn.XLOOKUP(A1607,'Medical Examinations'!$A$2:$A$2336,'Medical Examinations'!$B$2:$B$2336,AVERAGE('Medical Examinations'!$B$2:$B$2336))</f>
        <v>28.024999999999999</v>
      </c>
      <c r="D1607" s="7">
        <f>_xlfn.XLOOKUP(A1607,'Medical Examinations'!$A$2:$A$2336,'Medical Examinations'!$C$2:$C$2336,AVERAGE('Medical Examinations'!$C$2:$C$2336))</f>
        <v>5.69</v>
      </c>
      <c r="E1607" s="7" t="str">
        <f>_xlfn.XLOOKUP(A1607,'Medical Examinations'!$A:$A,'Medical Examinations'!$D:$D,"Unknown")</f>
        <v>Yes</v>
      </c>
      <c r="F1607" s="7" t="str">
        <f>_xlfn.XLOOKUP(A1607,'Medical Examinations'!$A:$A,'Medical Examinations'!$E:$E,"Unknown")</f>
        <v>No</v>
      </c>
      <c r="G1607" s="7" t="str">
        <f>_xlfn.XLOOKUP(A1607,'Medical Examinations'!$A:$A,'Medical Examinations'!$F:$F,"Unknown")</f>
        <v>No</v>
      </c>
      <c r="H1607" s="43">
        <f>_xlfn.XLOOKUP(Healthcare!A1607,'Medical Examinations'!$A:$A,'Medical Examinations'!$G:$G,0)</f>
        <v>0</v>
      </c>
      <c r="I1607" s="7" t="str">
        <f>_xlfn.XLOOKUP(A1607,'Medical Examinations'!$A:$A,'Medical Examinations'!$H:$H,"Unknown")</f>
        <v>No</v>
      </c>
      <c r="J1607" s="7" t="str" cm="1">
        <f t="array" ref="J1607">_xlfn.IFS(C1607&lt;18.5,"Under Weight",C1607&lt;=24.9,"Normal Weight",C1607&lt;30,"Over weight",C1607&gt;=30,"Obesity")</f>
        <v>Over weight</v>
      </c>
      <c r="K1607" s="7" t="str" cm="1">
        <f t="array" ref="K1607">_xlfn.IFS(D1607="Null","Unknown",D1607&lt;5.7,"Normal",D1607&lt;6.5,"Prediabetes",D1607&gt;=6.5,"Diabetes")</f>
        <v>Normal</v>
      </c>
      <c r="L1607" s="7" t="str">
        <f>_xlfn.XLOOKUP(A1607,'Hospitalisation Details'!$A:$A,'Hospitalisation Details'!$J:$J,)</f>
        <v>22-Sep-1985</v>
      </c>
      <c r="M1607" s="22">
        <f>+_xlfn.XLOOKUP(A1607,'Hospitalisation Details'!$A:$A,'Hospitalisation Details'!$F:$F)</f>
        <v>6203.9</v>
      </c>
      <c r="N1607" s="7" t="str">
        <f>_xlfn.XLOOKUP(A1607,'Hospitalisation Details'!$A:$A,'Hospitalisation Details'!$G:$G)</f>
        <v>tier - 2</v>
      </c>
      <c r="O1607" s="7" t="str">
        <f>_xlfn.XLOOKUP(A1607,'Hospitalisation Details'!$A:$A,'Hospitalisation Details'!$H:$H)</f>
        <v>tier - 2</v>
      </c>
      <c r="P1607" s="7" t="str">
        <f>_xlfn.XLOOKUP(A1607,'Hospitalisation Details'!$A:$A,'Hospitalisation Details'!$I:$I)</f>
        <v>R1012</v>
      </c>
      <c r="Q1607" s="28">
        <f>_xlfn.XLOOKUP(A1607,'Hospitalisation Details'!$A:$A,'Hospitalisation Details'!$K:$K)</f>
        <v>38</v>
      </c>
    </row>
    <row r="1608" spans="1:17" x14ac:dyDescent="0.3">
      <c r="A1608" s="27" t="s">
        <v>763</v>
      </c>
      <c r="B1608" s="7" t="str">
        <f>IFERROR(_xlfn.XLOOKUP(A1608,'Customer Names'!$A$2:$A$2336,'Customer Names'!$C$2:$C$2336),"Unknown")</f>
        <v xml:space="preserve">  Scott M</v>
      </c>
      <c r="C1608" s="7">
        <f>_xlfn.XLOOKUP(A1608,'Medical Examinations'!$A$2:$A$2336,'Medical Examinations'!$B$2:$B$2336,AVERAGE('Medical Examinations'!$B$2:$B$2336))</f>
        <v>24.32</v>
      </c>
      <c r="D1608" s="7">
        <f>_xlfn.XLOOKUP(A1608,'Medical Examinations'!$A$2:$A$2336,'Medical Examinations'!$C$2:$C$2336,AVERAGE('Medical Examinations'!$C$2:$C$2336))</f>
        <v>5.56</v>
      </c>
      <c r="E1608" s="7" t="str">
        <f>_xlfn.XLOOKUP(A1608,'Medical Examinations'!$A:$A,'Medical Examinations'!$D:$D,"Unknown")</f>
        <v>Yes</v>
      </c>
      <c r="F1608" s="7" t="str">
        <f>_xlfn.XLOOKUP(A1608,'Medical Examinations'!$A:$A,'Medical Examinations'!$E:$E,"Unknown")</f>
        <v>No</v>
      </c>
      <c r="G1608" s="7" t="str">
        <f>_xlfn.XLOOKUP(A1608,'Medical Examinations'!$A:$A,'Medical Examinations'!$F:$F,"Unknown")</f>
        <v>No</v>
      </c>
      <c r="H1608" s="43">
        <f>_xlfn.XLOOKUP(Healthcare!A1608,'Medical Examinations'!$A:$A,'Medical Examinations'!$G:$G,0)</f>
        <v>0</v>
      </c>
      <c r="I1608" s="7" t="str">
        <f>_xlfn.XLOOKUP(A1608,'Medical Examinations'!$A:$A,'Medical Examinations'!$H:$H,"Unknown")</f>
        <v>No</v>
      </c>
      <c r="J1608" s="7" t="str" cm="1">
        <f t="array" ref="J1608">_xlfn.IFS(C1608&lt;18.5,"Under Weight",C1608&lt;=24.9,"Normal Weight",C1608&lt;30,"Over weight",C1608&gt;=30,"Obesity")</f>
        <v>Normal Weight</v>
      </c>
      <c r="K1608" s="7" t="str" cm="1">
        <f t="array" ref="K1608">_xlfn.IFS(D1608="Null","Unknown",D1608&lt;5.7,"Normal",D1608&lt;6.5,"Prediabetes",D1608&gt;=6.5,"Diabetes")</f>
        <v>Normal</v>
      </c>
      <c r="L1608" s="7" t="str">
        <f>_xlfn.XLOOKUP(A1608,'Hospitalisation Details'!$A:$A,'Hospitalisation Details'!$J:$J,)</f>
        <v>22-Jul-1985</v>
      </c>
      <c r="M1608" s="22">
        <f>+_xlfn.XLOOKUP(A1608,'Hospitalisation Details'!$A:$A,'Hospitalisation Details'!$F:$F)</f>
        <v>6198.75</v>
      </c>
      <c r="N1608" s="7" t="str">
        <f>_xlfn.XLOOKUP(A1608,'Hospitalisation Details'!$A:$A,'Hospitalisation Details'!$G:$G)</f>
        <v>tier - 2</v>
      </c>
      <c r="O1608" s="7" t="str">
        <f>_xlfn.XLOOKUP(A1608,'Hospitalisation Details'!$A:$A,'Hospitalisation Details'!$H:$H)</f>
        <v>tier - 1</v>
      </c>
      <c r="P1608" s="7" t="str">
        <f>_xlfn.XLOOKUP(A1608,'Hospitalisation Details'!$A:$A,'Hospitalisation Details'!$I:$I)</f>
        <v>R1012</v>
      </c>
      <c r="Q1608" s="28">
        <f>_xlfn.XLOOKUP(A1608,'Hospitalisation Details'!$A:$A,'Hospitalisation Details'!$K:$K)</f>
        <v>38</v>
      </c>
    </row>
    <row r="1609" spans="1:17" x14ac:dyDescent="0.3">
      <c r="A1609" s="27" t="s">
        <v>762</v>
      </c>
      <c r="B1609" s="7" t="str">
        <f>IFERROR(_xlfn.XLOOKUP(A1609,'Customer Names'!$A$2:$A$2336,'Customer Names'!$C$2:$C$2336),"Unknown")</f>
        <v xml:space="preserve">  Marisa A</v>
      </c>
      <c r="C1609" s="7">
        <f>_xlfn.XLOOKUP(A1609,'Medical Examinations'!$A$2:$A$2336,'Medical Examinations'!$B$2:$B$2336,AVERAGE('Medical Examinations'!$B$2:$B$2336))</f>
        <v>38</v>
      </c>
      <c r="D1609" s="7">
        <f>_xlfn.XLOOKUP(A1609,'Medical Examinations'!$A$2:$A$2336,'Medical Examinations'!$C$2:$C$2336,AVERAGE('Medical Examinations'!$C$2:$C$2336))</f>
        <v>5.41</v>
      </c>
      <c r="E1609" s="7" t="str">
        <f>_xlfn.XLOOKUP(A1609,'Medical Examinations'!$A:$A,'Medical Examinations'!$D:$D,"Unknown")</f>
        <v>Yes</v>
      </c>
      <c r="F1609" s="7" t="str">
        <f>_xlfn.XLOOKUP(A1609,'Medical Examinations'!$A:$A,'Medical Examinations'!$E:$E,"Unknown")</f>
        <v>No</v>
      </c>
      <c r="G1609" s="7" t="str">
        <f>_xlfn.XLOOKUP(A1609,'Medical Examinations'!$A:$A,'Medical Examinations'!$F:$F,"Unknown")</f>
        <v>No</v>
      </c>
      <c r="H1609" s="43">
        <f>_xlfn.XLOOKUP(Healthcare!A1609,'Medical Examinations'!$A:$A,'Medical Examinations'!$G:$G,0)</f>
        <v>1</v>
      </c>
      <c r="I1609" s="7" t="str">
        <f>_xlfn.XLOOKUP(A1609,'Medical Examinations'!$A:$A,'Medical Examinations'!$H:$H,"Unknown")</f>
        <v>No</v>
      </c>
      <c r="J1609" s="7" t="str" cm="1">
        <f t="array" ref="J1609">_xlfn.IFS(C1609&lt;18.5,"Under Weight",C1609&lt;=24.9,"Normal Weight",C1609&lt;30,"Over weight",C1609&gt;=30,"Obesity")</f>
        <v>Obesity</v>
      </c>
      <c r="K1609" s="7" t="str" cm="1">
        <f t="array" ref="K1609">_xlfn.IFS(D1609="Null","Unknown",D1609&lt;5.7,"Normal",D1609&lt;6.5,"Prediabetes",D1609&gt;=6.5,"Diabetes")</f>
        <v>Normal</v>
      </c>
      <c r="L1609" s="7" t="str">
        <f>_xlfn.XLOOKUP(A1609,'Hospitalisation Details'!$A:$A,'Hospitalisation Details'!$J:$J,)</f>
        <v>23-Oct-1988</v>
      </c>
      <c r="M1609" s="22">
        <f>+_xlfn.XLOOKUP(A1609,'Hospitalisation Details'!$A:$A,'Hospitalisation Details'!$F:$F)</f>
        <v>6196.45</v>
      </c>
      <c r="N1609" s="7" t="str">
        <f>_xlfn.XLOOKUP(A1609,'Hospitalisation Details'!$A:$A,'Hospitalisation Details'!$G:$G)</f>
        <v>tier - 2</v>
      </c>
      <c r="O1609" s="7" t="str">
        <f>_xlfn.XLOOKUP(A1609,'Hospitalisation Details'!$A:$A,'Hospitalisation Details'!$H:$H)</f>
        <v>tier - 1</v>
      </c>
      <c r="P1609" s="7" t="str">
        <f>_xlfn.XLOOKUP(A1609,'Hospitalisation Details'!$A:$A,'Hospitalisation Details'!$I:$I)</f>
        <v>R1011</v>
      </c>
      <c r="Q1609" s="28">
        <f>_xlfn.XLOOKUP(A1609,'Hospitalisation Details'!$A:$A,'Hospitalisation Details'!$K:$K)</f>
        <v>35</v>
      </c>
    </row>
    <row r="1610" spans="1:17" x14ac:dyDescent="0.3">
      <c r="A1610" s="27" t="s">
        <v>761</v>
      </c>
      <c r="B1610" s="7" t="str">
        <f>IFERROR(_xlfn.XLOOKUP(A1610,'Customer Names'!$A$2:$A$2336,'Customer Names'!$C$2:$C$2336),"Unknown")</f>
        <v xml:space="preserve">  Katie</v>
      </c>
      <c r="C1610" s="7">
        <f>_xlfn.XLOOKUP(A1610,'Medical Examinations'!$A$2:$A$2336,'Medical Examinations'!$B$2:$B$2336,AVERAGE('Medical Examinations'!$B$2:$B$2336))</f>
        <v>31.6</v>
      </c>
      <c r="D1610" s="7">
        <f>_xlfn.XLOOKUP(A1610,'Medical Examinations'!$A$2:$A$2336,'Medical Examinations'!$C$2:$C$2336,AVERAGE('Medical Examinations'!$C$2:$C$2336))</f>
        <v>10.85</v>
      </c>
      <c r="E1610" s="7" t="str">
        <f>_xlfn.XLOOKUP(A1610,'Medical Examinations'!$A:$A,'Medical Examinations'!$D:$D,"Unknown")</f>
        <v>Yes</v>
      </c>
      <c r="F1610" s="7" t="str">
        <f>_xlfn.XLOOKUP(A1610,'Medical Examinations'!$A:$A,'Medical Examinations'!$E:$E,"Unknown")</f>
        <v>No</v>
      </c>
      <c r="G1610" s="7" t="str">
        <f>_xlfn.XLOOKUP(A1610,'Medical Examinations'!$A:$A,'Medical Examinations'!$F:$F,"Unknown")</f>
        <v>No</v>
      </c>
      <c r="H1610" s="43">
        <f>_xlfn.XLOOKUP(Healthcare!A1610,'Medical Examinations'!$A:$A,'Medical Examinations'!$G:$G,0)</f>
        <v>0</v>
      </c>
      <c r="I1610" s="7" t="str">
        <f>_xlfn.XLOOKUP(A1610,'Medical Examinations'!$A:$A,'Medical Examinations'!$H:$H,"Unknown")</f>
        <v>No</v>
      </c>
      <c r="J1610" s="7" t="str" cm="1">
        <f t="array" ref="J1610">_xlfn.IFS(C1610&lt;18.5,"Under Weight",C1610&lt;=24.9,"Normal Weight",C1610&lt;30,"Over weight",C1610&gt;=30,"Obesity")</f>
        <v>Obesity</v>
      </c>
      <c r="K1610" s="7" t="str" cm="1">
        <f t="array" ref="K1610">_xlfn.IFS(D1610="Null","Unknown",D1610&lt;5.7,"Normal",D1610&lt;6.5,"Prediabetes",D1610&gt;=6.5,"Diabetes")</f>
        <v>Diabetes</v>
      </c>
      <c r="L1610" s="7" t="str">
        <f>_xlfn.XLOOKUP(A1610,'Hospitalisation Details'!$A:$A,'Hospitalisation Details'!$J:$J,)</f>
        <v>1-Oct-1981</v>
      </c>
      <c r="M1610" s="22">
        <f>+_xlfn.XLOOKUP(A1610,'Hospitalisation Details'!$A:$A,'Hospitalisation Details'!$F:$F)</f>
        <v>6186.13</v>
      </c>
      <c r="N1610" s="7" t="str">
        <f>_xlfn.XLOOKUP(A1610,'Hospitalisation Details'!$A:$A,'Hospitalisation Details'!$G:$G)</f>
        <v>tier - 2</v>
      </c>
      <c r="O1610" s="7" t="str">
        <f>_xlfn.XLOOKUP(A1610,'Hospitalisation Details'!$A:$A,'Hospitalisation Details'!$H:$H)</f>
        <v>tier - 3</v>
      </c>
      <c r="P1610" s="7" t="str">
        <f>_xlfn.XLOOKUP(A1610,'Hospitalisation Details'!$A:$A,'Hospitalisation Details'!$I:$I)</f>
        <v>R1011</v>
      </c>
      <c r="Q1610" s="28">
        <f>_xlfn.XLOOKUP(A1610,'Hospitalisation Details'!$A:$A,'Hospitalisation Details'!$K:$K)</f>
        <v>42</v>
      </c>
    </row>
    <row r="1611" spans="1:17" x14ac:dyDescent="0.3">
      <c r="A1611" s="27" t="s">
        <v>760</v>
      </c>
      <c r="B1611" s="7" t="str">
        <f>IFERROR(_xlfn.XLOOKUP(A1611,'Customer Names'!$A$2:$A$2336,'Customer Names'!$C$2:$C$2336),"Unknown")</f>
        <v xml:space="preserve">  Amy L</v>
      </c>
      <c r="C1611" s="7">
        <f>_xlfn.XLOOKUP(A1611,'Medical Examinations'!$A$2:$A$2336,'Medical Examinations'!$B$2:$B$2336,AVERAGE('Medical Examinations'!$B$2:$B$2336))</f>
        <v>31.02</v>
      </c>
      <c r="D1611" s="7">
        <f>_xlfn.XLOOKUP(A1611,'Medical Examinations'!$A$2:$A$2336,'Medical Examinations'!$C$2:$C$2336,AVERAGE('Medical Examinations'!$C$2:$C$2336))</f>
        <v>11.63</v>
      </c>
      <c r="E1611" s="7" t="str">
        <f>_xlfn.XLOOKUP(A1611,'Medical Examinations'!$A:$A,'Medical Examinations'!$D:$D,"Unknown")</f>
        <v>Yes</v>
      </c>
      <c r="F1611" s="7" t="str">
        <f>_xlfn.XLOOKUP(A1611,'Medical Examinations'!$A:$A,'Medical Examinations'!$E:$E,"Unknown")</f>
        <v>No</v>
      </c>
      <c r="G1611" s="7" t="str">
        <f>_xlfn.XLOOKUP(A1611,'Medical Examinations'!$A:$A,'Medical Examinations'!$F:$F,"Unknown")</f>
        <v>No</v>
      </c>
      <c r="H1611" s="43">
        <f>_xlfn.XLOOKUP(Healthcare!A1611,'Medical Examinations'!$A:$A,'Medical Examinations'!$G:$G,0)</f>
        <v>0</v>
      </c>
      <c r="I1611" s="7" t="str">
        <f>_xlfn.XLOOKUP(A1611,'Medical Examinations'!$A:$A,'Medical Examinations'!$H:$H,"Unknown")</f>
        <v>No</v>
      </c>
      <c r="J1611" s="7" t="str" cm="1">
        <f t="array" ref="J1611">_xlfn.IFS(C1611&lt;18.5,"Under Weight",C1611&lt;=24.9,"Normal Weight",C1611&lt;30,"Over weight",C1611&gt;=30,"Obesity")</f>
        <v>Obesity</v>
      </c>
      <c r="K1611" s="7" t="str" cm="1">
        <f t="array" ref="K1611">_xlfn.IFS(D1611="Null","Unknown",D1611&lt;5.7,"Normal",D1611&lt;6.5,"Prediabetes",D1611&gt;=6.5,"Diabetes")</f>
        <v>Diabetes</v>
      </c>
      <c r="L1611" s="7" t="str">
        <f>_xlfn.XLOOKUP(A1611,'Hospitalisation Details'!$A:$A,'Hospitalisation Details'!$J:$J,)</f>
        <v>22-Nov-1981</v>
      </c>
      <c r="M1611" s="22">
        <f>+_xlfn.XLOOKUP(A1611,'Hospitalisation Details'!$A:$A,'Hospitalisation Details'!$F:$F)</f>
        <v>6185.32</v>
      </c>
      <c r="N1611" s="7" t="str">
        <f>_xlfn.XLOOKUP(A1611,'Hospitalisation Details'!$A:$A,'Hospitalisation Details'!$G:$G)</f>
        <v>tier - 2</v>
      </c>
      <c r="O1611" s="7" t="str">
        <f>_xlfn.XLOOKUP(A1611,'Hospitalisation Details'!$A:$A,'Hospitalisation Details'!$H:$H)</f>
        <v>tier - 1</v>
      </c>
      <c r="P1611" s="7" t="str">
        <f>_xlfn.XLOOKUP(A1611,'Hospitalisation Details'!$A:$A,'Hospitalisation Details'!$I:$I)</f>
        <v>R1013</v>
      </c>
      <c r="Q1611" s="28">
        <f>_xlfn.XLOOKUP(A1611,'Hospitalisation Details'!$A:$A,'Hospitalisation Details'!$K:$K)</f>
        <v>42</v>
      </c>
    </row>
    <row r="1612" spans="1:17" x14ac:dyDescent="0.3">
      <c r="A1612" s="27" t="s">
        <v>759</v>
      </c>
      <c r="B1612" s="7" t="str">
        <f>IFERROR(_xlfn.XLOOKUP(A1612,'Customer Names'!$A$2:$A$2336,'Customer Names'!$C$2:$C$2336),"Unknown")</f>
        <v xml:space="preserve">  Jenna M</v>
      </c>
      <c r="C1612" s="7">
        <f>_xlfn.XLOOKUP(A1612,'Medical Examinations'!$A$2:$A$2336,'Medical Examinations'!$B$2:$B$2336,AVERAGE('Medical Examinations'!$B$2:$B$2336))</f>
        <v>29.26</v>
      </c>
      <c r="D1612" s="7">
        <f>_xlfn.XLOOKUP(A1612,'Medical Examinations'!$A$2:$A$2336,'Medical Examinations'!$C$2:$C$2336,AVERAGE('Medical Examinations'!$C$2:$C$2336))</f>
        <v>5.68</v>
      </c>
      <c r="E1612" s="7" t="str">
        <f>_xlfn.XLOOKUP(A1612,'Medical Examinations'!$A:$A,'Medical Examinations'!$D:$D,"Unknown")</f>
        <v>Yes</v>
      </c>
      <c r="F1612" s="7" t="str">
        <f>_xlfn.XLOOKUP(A1612,'Medical Examinations'!$A:$A,'Medical Examinations'!$E:$E,"Unknown")</f>
        <v>No</v>
      </c>
      <c r="G1612" s="7" t="str">
        <f>_xlfn.XLOOKUP(A1612,'Medical Examinations'!$A:$A,'Medical Examinations'!$F:$F,"Unknown")</f>
        <v>No</v>
      </c>
      <c r="H1612" s="43">
        <f>_xlfn.XLOOKUP(Healthcare!A1612,'Medical Examinations'!$A:$A,'Medical Examinations'!$G:$G,0)</f>
        <v>1</v>
      </c>
      <c r="I1612" s="7" t="str">
        <f>_xlfn.XLOOKUP(A1612,'Medical Examinations'!$A:$A,'Medical Examinations'!$H:$H,"Unknown")</f>
        <v>No</v>
      </c>
      <c r="J1612" s="7" t="str" cm="1">
        <f t="array" ref="J1612">_xlfn.IFS(C1612&lt;18.5,"Under Weight",C1612&lt;=24.9,"Normal Weight",C1612&lt;30,"Over weight",C1612&gt;=30,"Obesity")</f>
        <v>Over weight</v>
      </c>
      <c r="K1612" s="7" t="str" cm="1">
        <f t="array" ref="K1612">_xlfn.IFS(D1612="Null","Unknown",D1612&lt;5.7,"Normal",D1612&lt;6.5,"Prediabetes",D1612&gt;=6.5,"Diabetes")</f>
        <v>Normal</v>
      </c>
      <c r="L1612" s="7" t="str">
        <f>_xlfn.XLOOKUP(A1612,'Hospitalisation Details'!$A:$A,'Hospitalisation Details'!$J:$J,)</f>
        <v>1-Nov-1988</v>
      </c>
      <c r="M1612" s="22">
        <f>+_xlfn.XLOOKUP(A1612,'Hospitalisation Details'!$A:$A,'Hospitalisation Details'!$F:$F)</f>
        <v>6184.3</v>
      </c>
      <c r="N1612" s="7" t="str">
        <f>_xlfn.XLOOKUP(A1612,'Hospitalisation Details'!$A:$A,'Hospitalisation Details'!$G:$G)</f>
        <v>tier - 2</v>
      </c>
      <c r="O1612" s="7" t="str">
        <f>_xlfn.XLOOKUP(A1612,'Hospitalisation Details'!$A:$A,'Hospitalisation Details'!$H:$H)</f>
        <v>tier - 3</v>
      </c>
      <c r="P1612" s="7" t="str">
        <f>_xlfn.XLOOKUP(A1612,'Hospitalisation Details'!$A:$A,'Hospitalisation Details'!$I:$I)</f>
        <v>R1013</v>
      </c>
      <c r="Q1612" s="28">
        <f>_xlfn.XLOOKUP(A1612,'Hospitalisation Details'!$A:$A,'Hospitalisation Details'!$K:$K)</f>
        <v>35</v>
      </c>
    </row>
    <row r="1613" spans="1:17" x14ac:dyDescent="0.3">
      <c r="A1613" s="27" t="s">
        <v>758</v>
      </c>
      <c r="B1613" s="7" t="str">
        <f>IFERROR(_xlfn.XLOOKUP(A1613,'Customer Names'!$A$2:$A$2336,'Customer Names'!$C$2:$C$2336),"Unknown")</f>
        <v xml:space="preserve">  Elizabeth M</v>
      </c>
      <c r="C1613" s="7">
        <f>_xlfn.XLOOKUP(A1613,'Medical Examinations'!$A$2:$A$2336,'Medical Examinations'!$B$2:$B$2336,AVERAGE('Medical Examinations'!$B$2:$B$2336))</f>
        <v>15.09</v>
      </c>
      <c r="D1613" s="7">
        <f>_xlfn.XLOOKUP(A1613,'Medical Examinations'!$A$2:$A$2336,'Medical Examinations'!$C$2:$C$2336,AVERAGE('Medical Examinations'!$C$2:$C$2336))</f>
        <v>7.59</v>
      </c>
      <c r="E1613" s="7" t="str">
        <f>_xlfn.XLOOKUP(A1613,'Medical Examinations'!$A:$A,'Medical Examinations'!$D:$D,"Unknown")</f>
        <v>Yes</v>
      </c>
      <c r="F1613" s="7" t="str">
        <f>_xlfn.XLOOKUP(A1613,'Medical Examinations'!$A:$A,'Medical Examinations'!$E:$E,"Unknown")</f>
        <v>No</v>
      </c>
      <c r="G1613" s="7" t="str">
        <f>_xlfn.XLOOKUP(A1613,'Medical Examinations'!$A:$A,'Medical Examinations'!$F:$F,"Unknown")</f>
        <v>No</v>
      </c>
      <c r="H1613" s="43">
        <f>_xlfn.XLOOKUP(Healthcare!A1613,'Medical Examinations'!$A:$A,'Medical Examinations'!$G:$G,0)</f>
        <v>2</v>
      </c>
      <c r="I1613" s="7" t="str">
        <f>_xlfn.XLOOKUP(A1613,'Medical Examinations'!$A:$A,'Medical Examinations'!$H:$H,"Unknown")</f>
        <v>No</v>
      </c>
      <c r="J1613" s="7" t="str" cm="1">
        <f t="array" ref="J1613">_xlfn.IFS(C1613&lt;18.5,"Under Weight",C1613&lt;=24.9,"Normal Weight",C1613&lt;30,"Over weight",C1613&gt;=30,"Obesity")</f>
        <v>Under Weight</v>
      </c>
      <c r="K1613" s="7" t="str" cm="1">
        <f t="array" ref="K1613">_xlfn.IFS(D1613="Null","Unknown",D1613&lt;5.7,"Normal",D1613&lt;6.5,"Prediabetes",D1613&gt;=6.5,"Diabetes")</f>
        <v>Diabetes</v>
      </c>
      <c r="L1613" s="7" t="str">
        <f>_xlfn.XLOOKUP(A1613,'Hospitalisation Details'!$A:$A,'Hospitalisation Details'!$J:$J,)</f>
        <v>5-Oct-1970</v>
      </c>
      <c r="M1613" s="22">
        <f>+_xlfn.XLOOKUP(A1613,'Hospitalisation Details'!$A:$A,'Hospitalisation Details'!$F:$F)</f>
        <v>6183.46</v>
      </c>
      <c r="N1613" s="7" t="str">
        <f>_xlfn.XLOOKUP(A1613,'Hospitalisation Details'!$A:$A,'Hospitalisation Details'!$G:$G)</f>
        <v>tier - 2</v>
      </c>
      <c r="O1613" s="7" t="str">
        <f>_xlfn.XLOOKUP(A1613,'Hospitalisation Details'!$A:$A,'Hospitalisation Details'!$H:$H)</f>
        <v>tier - 2</v>
      </c>
      <c r="P1613" s="7" t="str">
        <f>_xlfn.XLOOKUP(A1613,'Hospitalisation Details'!$A:$A,'Hospitalisation Details'!$I:$I)</f>
        <v>R1012</v>
      </c>
      <c r="Q1613" s="28">
        <f>_xlfn.XLOOKUP(A1613,'Hospitalisation Details'!$A:$A,'Hospitalisation Details'!$K:$K)</f>
        <v>53</v>
      </c>
    </row>
    <row r="1614" spans="1:17" x14ac:dyDescent="0.3">
      <c r="A1614" s="27" t="s">
        <v>757</v>
      </c>
      <c r="B1614" s="7" t="str">
        <f>IFERROR(_xlfn.XLOOKUP(A1614,'Customer Names'!$A$2:$A$2336,'Customer Names'!$C$2:$C$2336),"Unknown")</f>
        <v xml:space="preserve">  Lyazid</v>
      </c>
      <c r="C1614" s="7">
        <f>_xlfn.XLOOKUP(A1614,'Medical Examinations'!$A$2:$A$2336,'Medical Examinations'!$B$2:$B$2336,AVERAGE('Medical Examinations'!$B$2:$B$2336))</f>
        <v>22.63</v>
      </c>
      <c r="D1614" s="7">
        <f>_xlfn.XLOOKUP(A1614,'Medical Examinations'!$A$2:$A$2336,'Medical Examinations'!$C$2:$C$2336,AVERAGE('Medical Examinations'!$C$2:$C$2336))</f>
        <v>5.09</v>
      </c>
      <c r="E1614" s="7" t="str">
        <f>_xlfn.XLOOKUP(A1614,'Medical Examinations'!$A:$A,'Medical Examinations'!$D:$D,"Unknown")</f>
        <v>Yes</v>
      </c>
      <c r="F1614" s="7" t="str">
        <f>_xlfn.XLOOKUP(A1614,'Medical Examinations'!$A:$A,'Medical Examinations'!$E:$E,"Unknown")</f>
        <v>No</v>
      </c>
      <c r="G1614" s="7" t="str">
        <f>_xlfn.XLOOKUP(A1614,'Medical Examinations'!$A:$A,'Medical Examinations'!$F:$F,"Unknown")</f>
        <v>No</v>
      </c>
      <c r="H1614" s="43">
        <f>_xlfn.XLOOKUP(Healthcare!A1614,'Medical Examinations'!$A:$A,'Medical Examinations'!$G:$G,0)</f>
        <v>0</v>
      </c>
      <c r="I1614" s="7" t="str">
        <f>_xlfn.XLOOKUP(A1614,'Medical Examinations'!$A:$A,'Medical Examinations'!$H:$H,"Unknown")</f>
        <v>No</v>
      </c>
      <c r="J1614" s="7" t="str" cm="1">
        <f t="array" ref="J1614">_xlfn.IFS(C1614&lt;18.5,"Under Weight",C1614&lt;=24.9,"Normal Weight",C1614&lt;30,"Over weight",C1614&gt;=30,"Obesity")</f>
        <v>Normal Weight</v>
      </c>
      <c r="K1614" s="7" t="str" cm="1">
        <f t="array" ref="K1614">_xlfn.IFS(D1614="Null","Unknown",D1614&lt;5.7,"Normal",D1614&lt;6.5,"Prediabetes",D1614&gt;=6.5,"Diabetes")</f>
        <v>Normal</v>
      </c>
      <c r="L1614" s="7" t="str">
        <f>_xlfn.XLOOKUP(A1614,'Hospitalisation Details'!$A:$A,'Hospitalisation Details'!$J:$J,)</f>
        <v>9-Aug-1985</v>
      </c>
      <c r="M1614" s="22">
        <f>+_xlfn.XLOOKUP(A1614,'Hospitalisation Details'!$A:$A,'Hospitalisation Details'!$F:$F)</f>
        <v>6183.32</v>
      </c>
      <c r="N1614" s="7" t="str">
        <f>_xlfn.XLOOKUP(A1614,'Hospitalisation Details'!$A:$A,'Hospitalisation Details'!$G:$G)</f>
        <v>tier - 2</v>
      </c>
      <c r="O1614" s="7" t="str">
        <f>_xlfn.XLOOKUP(A1614,'Hospitalisation Details'!$A:$A,'Hospitalisation Details'!$H:$H)</f>
        <v>tier - 2</v>
      </c>
      <c r="P1614" s="7" t="str">
        <f>_xlfn.XLOOKUP(A1614,'Hospitalisation Details'!$A:$A,'Hospitalisation Details'!$I:$I)</f>
        <v>R1012</v>
      </c>
      <c r="Q1614" s="28">
        <f>_xlfn.XLOOKUP(A1614,'Hospitalisation Details'!$A:$A,'Hospitalisation Details'!$K:$K)</f>
        <v>38</v>
      </c>
    </row>
    <row r="1615" spans="1:17" x14ac:dyDescent="0.3">
      <c r="A1615" s="27" t="s">
        <v>756</v>
      </c>
      <c r="B1615" s="7" t="str">
        <f>IFERROR(_xlfn.XLOOKUP(A1615,'Customer Names'!$A$2:$A$2336,'Customer Names'!$C$2:$C$2336),"Unknown")</f>
        <v xml:space="preserve">  Lindsey A</v>
      </c>
      <c r="C1615" s="7">
        <f>_xlfn.XLOOKUP(A1615,'Medical Examinations'!$A$2:$A$2336,'Medical Examinations'!$B$2:$B$2336,AVERAGE('Medical Examinations'!$B$2:$B$2336))</f>
        <v>23.46</v>
      </c>
      <c r="D1615" s="7">
        <f>_xlfn.XLOOKUP(A1615,'Medical Examinations'!$A$2:$A$2336,'Medical Examinations'!$C$2:$C$2336,AVERAGE('Medical Examinations'!$C$2:$C$2336))</f>
        <v>4.21</v>
      </c>
      <c r="E1615" s="7" t="str">
        <f>_xlfn.XLOOKUP(A1615,'Medical Examinations'!$A:$A,'Medical Examinations'!$D:$D,"Unknown")</f>
        <v>No</v>
      </c>
      <c r="F1615" s="7" t="str">
        <f>_xlfn.XLOOKUP(A1615,'Medical Examinations'!$A:$A,'Medical Examinations'!$E:$E,"Unknown")</f>
        <v>No</v>
      </c>
      <c r="G1615" s="7" t="str">
        <f>_xlfn.XLOOKUP(A1615,'Medical Examinations'!$A:$A,'Medical Examinations'!$F:$F,"Unknown")</f>
        <v>No</v>
      </c>
      <c r="H1615" s="43">
        <f>_xlfn.XLOOKUP(Healthcare!A1615,'Medical Examinations'!$A:$A,'Medical Examinations'!$G:$G,0)</f>
        <v>1</v>
      </c>
      <c r="I1615" s="7" t="str">
        <f>_xlfn.XLOOKUP(A1615,'Medical Examinations'!$A:$A,'Medical Examinations'!$H:$H,"Unknown")</f>
        <v>No</v>
      </c>
      <c r="J1615" s="7" t="str" cm="1">
        <f t="array" ref="J1615">_xlfn.IFS(C1615&lt;18.5,"Under Weight",C1615&lt;=24.9,"Normal Weight",C1615&lt;30,"Over weight",C1615&gt;=30,"Obesity")</f>
        <v>Normal Weight</v>
      </c>
      <c r="K1615" s="7" t="str" cm="1">
        <f t="array" ref="K1615">_xlfn.IFS(D1615="Null","Unknown",D1615&lt;5.7,"Normal",D1615&lt;6.5,"Prediabetes",D1615&gt;=6.5,"Diabetes")</f>
        <v>Normal</v>
      </c>
      <c r="L1615" s="7" t="str">
        <f>_xlfn.XLOOKUP(A1615,'Hospitalisation Details'!$A:$A,'Hospitalisation Details'!$J:$J,)</f>
        <v>6-Oct-1984</v>
      </c>
      <c r="M1615" s="22">
        <f>+_xlfn.XLOOKUP(A1615,'Hospitalisation Details'!$A:$A,'Hospitalisation Details'!$F:$F)</f>
        <v>6170.96</v>
      </c>
      <c r="N1615" s="7" t="str">
        <f>_xlfn.XLOOKUP(A1615,'Hospitalisation Details'!$A:$A,'Hospitalisation Details'!$G:$G)</f>
        <v>tier - 2</v>
      </c>
      <c r="O1615" s="7" t="str">
        <f>_xlfn.XLOOKUP(A1615,'Hospitalisation Details'!$A:$A,'Hospitalisation Details'!$H:$H)</f>
        <v>tier - 1</v>
      </c>
      <c r="P1615" s="7" t="str">
        <f>_xlfn.XLOOKUP(A1615,'Hospitalisation Details'!$A:$A,'Hospitalisation Details'!$I:$I)</f>
        <v>R1013</v>
      </c>
      <c r="Q1615" s="28">
        <f>_xlfn.XLOOKUP(A1615,'Hospitalisation Details'!$A:$A,'Hospitalisation Details'!$K:$K)</f>
        <v>39</v>
      </c>
    </row>
    <row r="1616" spans="1:17" x14ac:dyDescent="0.3">
      <c r="A1616" s="27" t="s">
        <v>755</v>
      </c>
      <c r="B1616" s="7" t="str">
        <f>IFERROR(_xlfn.XLOOKUP(A1616,'Customer Names'!$A$2:$A$2336,'Customer Names'!$C$2:$C$2336),"Unknown")</f>
        <v xml:space="preserve">  Chris</v>
      </c>
      <c r="C1616" s="7">
        <f>_xlfn.XLOOKUP(A1616,'Medical Examinations'!$A$2:$A$2336,'Medical Examinations'!$B$2:$B$2336,AVERAGE('Medical Examinations'!$B$2:$B$2336))</f>
        <v>22.56</v>
      </c>
      <c r="D1616" s="7">
        <f>_xlfn.XLOOKUP(A1616,'Medical Examinations'!$A$2:$A$2336,'Medical Examinations'!$C$2:$C$2336,AVERAGE('Medical Examinations'!$C$2:$C$2336))</f>
        <v>4.34</v>
      </c>
      <c r="E1616" s="7" t="str">
        <f>_xlfn.XLOOKUP(A1616,'Medical Examinations'!$A:$A,'Medical Examinations'!$D:$D,"Unknown")</f>
        <v>Yes</v>
      </c>
      <c r="F1616" s="7" t="str">
        <f>_xlfn.XLOOKUP(A1616,'Medical Examinations'!$A:$A,'Medical Examinations'!$E:$E,"Unknown")</f>
        <v>No</v>
      </c>
      <c r="G1616" s="7" t="str">
        <f>_xlfn.XLOOKUP(A1616,'Medical Examinations'!$A:$A,'Medical Examinations'!$F:$F,"Unknown")</f>
        <v>No</v>
      </c>
      <c r="H1616" s="43">
        <f>_xlfn.XLOOKUP(Healthcare!A1616,'Medical Examinations'!$A:$A,'Medical Examinations'!$G:$G,0)</f>
        <v>0</v>
      </c>
      <c r="I1616" s="7" t="str">
        <f>_xlfn.XLOOKUP(A1616,'Medical Examinations'!$A:$A,'Medical Examinations'!$H:$H,"Unknown")</f>
        <v>No</v>
      </c>
      <c r="J1616" s="7" t="str" cm="1">
        <f t="array" ref="J1616">_xlfn.IFS(C1616&lt;18.5,"Under Weight",C1616&lt;=24.9,"Normal Weight",C1616&lt;30,"Over weight",C1616&gt;=30,"Obesity")</f>
        <v>Normal Weight</v>
      </c>
      <c r="K1616" s="7" t="str" cm="1">
        <f t="array" ref="K1616">_xlfn.IFS(D1616="Null","Unknown",D1616&lt;5.7,"Normal",D1616&lt;6.5,"Prediabetes",D1616&gt;=6.5,"Diabetes")</f>
        <v>Normal</v>
      </c>
      <c r="L1616" s="7" t="str">
        <f>_xlfn.XLOOKUP(A1616,'Hospitalisation Details'!$A:$A,'Hospitalisation Details'!$J:$J,)</f>
        <v>15-Oct-1985</v>
      </c>
      <c r="M1616" s="22">
        <f>+_xlfn.XLOOKUP(A1616,'Hospitalisation Details'!$A:$A,'Hospitalisation Details'!$F:$F)</f>
        <v>6159.57</v>
      </c>
      <c r="N1616" s="7" t="str">
        <f>_xlfn.XLOOKUP(A1616,'Hospitalisation Details'!$A:$A,'Hospitalisation Details'!$G:$G)</f>
        <v>tier - 2</v>
      </c>
      <c r="O1616" s="7" t="str">
        <f>_xlfn.XLOOKUP(A1616,'Hospitalisation Details'!$A:$A,'Hospitalisation Details'!$H:$H)</f>
        <v>tier - 1</v>
      </c>
      <c r="P1616" s="7" t="str">
        <f>_xlfn.XLOOKUP(A1616,'Hospitalisation Details'!$A:$A,'Hospitalisation Details'!$I:$I)</f>
        <v>R1012</v>
      </c>
      <c r="Q1616" s="28">
        <f>_xlfn.XLOOKUP(A1616,'Hospitalisation Details'!$A:$A,'Hospitalisation Details'!$K:$K)</f>
        <v>38</v>
      </c>
    </row>
    <row r="1617" spans="1:17" x14ac:dyDescent="0.3">
      <c r="A1617" s="27" t="s">
        <v>754</v>
      </c>
      <c r="B1617" s="7" t="str">
        <f>IFERROR(_xlfn.XLOOKUP(A1617,'Customer Names'!$A$2:$A$2336,'Customer Names'!$C$2:$C$2336),"Unknown")</f>
        <v xml:space="preserve">  Jennifer A</v>
      </c>
      <c r="C1617" s="7">
        <f>_xlfn.XLOOKUP(A1617,'Medical Examinations'!$A$2:$A$2336,'Medical Examinations'!$B$2:$B$2336,AVERAGE('Medical Examinations'!$B$2:$B$2336))</f>
        <v>19.28</v>
      </c>
      <c r="D1617" s="7">
        <f>_xlfn.XLOOKUP(A1617,'Medical Examinations'!$A$2:$A$2336,'Medical Examinations'!$C$2:$C$2336,AVERAGE('Medical Examinations'!$C$2:$C$2336))</f>
        <v>11.85</v>
      </c>
      <c r="E1617" s="7" t="str">
        <f>_xlfn.XLOOKUP(A1617,'Medical Examinations'!$A:$A,'Medical Examinations'!$D:$D,"Unknown")</f>
        <v>No</v>
      </c>
      <c r="F1617" s="7" t="str">
        <f>_xlfn.XLOOKUP(A1617,'Medical Examinations'!$A:$A,'Medical Examinations'!$E:$E,"Unknown")</f>
        <v>No</v>
      </c>
      <c r="G1617" s="7" t="str">
        <f>_xlfn.XLOOKUP(A1617,'Medical Examinations'!$A:$A,'Medical Examinations'!$F:$F,"Unknown")</f>
        <v>No</v>
      </c>
      <c r="H1617" s="43">
        <f>_xlfn.XLOOKUP(Healthcare!A1617,'Medical Examinations'!$A:$A,'Medical Examinations'!$G:$G,0)</f>
        <v>2</v>
      </c>
      <c r="I1617" s="7" t="str">
        <f>_xlfn.XLOOKUP(A1617,'Medical Examinations'!$A:$A,'Medical Examinations'!$H:$H,"Unknown")</f>
        <v>No</v>
      </c>
      <c r="J1617" s="7" t="str" cm="1">
        <f t="array" ref="J1617">_xlfn.IFS(C1617&lt;18.5,"Under Weight",C1617&lt;=24.9,"Normal Weight",C1617&lt;30,"Over weight",C1617&gt;=30,"Obesity")</f>
        <v>Normal Weight</v>
      </c>
      <c r="K1617" s="7" t="str" cm="1">
        <f t="array" ref="K1617">_xlfn.IFS(D1617="Null","Unknown",D1617&lt;5.7,"Normal",D1617&lt;6.5,"Prediabetes",D1617&gt;=6.5,"Diabetes")</f>
        <v>Diabetes</v>
      </c>
      <c r="L1617" s="7" t="str">
        <f>_xlfn.XLOOKUP(A1617,'Hospitalisation Details'!$A:$A,'Hospitalisation Details'!$J:$J,)</f>
        <v>6-Nov-1973</v>
      </c>
      <c r="M1617" s="22">
        <f>+_xlfn.XLOOKUP(A1617,'Hospitalisation Details'!$A:$A,'Hospitalisation Details'!$F:$F)</f>
        <v>6152.05</v>
      </c>
      <c r="N1617" s="7" t="str">
        <f>_xlfn.XLOOKUP(A1617,'Hospitalisation Details'!$A:$A,'Hospitalisation Details'!$G:$G)</f>
        <v>tier - 2</v>
      </c>
      <c r="O1617" s="7" t="str">
        <f>_xlfn.XLOOKUP(A1617,'Hospitalisation Details'!$A:$A,'Hospitalisation Details'!$H:$H)</f>
        <v>tier - 3</v>
      </c>
      <c r="P1617" s="7" t="str">
        <f>_xlfn.XLOOKUP(A1617,'Hospitalisation Details'!$A:$A,'Hospitalisation Details'!$I:$I)</f>
        <v>R1013</v>
      </c>
      <c r="Q1617" s="28">
        <f>_xlfn.XLOOKUP(A1617,'Hospitalisation Details'!$A:$A,'Hospitalisation Details'!$K:$K)</f>
        <v>50</v>
      </c>
    </row>
    <row r="1618" spans="1:17" x14ac:dyDescent="0.3">
      <c r="A1618" s="27" t="s">
        <v>753</v>
      </c>
      <c r="B1618" s="7" t="str">
        <f>IFERROR(_xlfn.XLOOKUP(A1618,'Customer Names'!$A$2:$A$2336,'Customer Names'!$C$2:$C$2336),"Unknown")</f>
        <v xml:space="preserve">  Leif S</v>
      </c>
      <c r="C1618" s="7">
        <f>_xlfn.XLOOKUP(A1618,'Medical Examinations'!$A$2:$A$2336,'Medical Examinations'!$B$2:$B$2336,AVERAGE('Medical Examinations'!$B$2:$B$2336))</f>
        <v>15.37</v>
      </c>
      <c r="D1618" s="7">
        <f>_xlfn.XLOOKUP(A1618,'Medical Examinations'!$A$2:$A$2336,'Medical Examinations'!$C$2:$C$2336,AVERAGE('Medical Examinations'!$C$2:$C$2336))</f>
        <v>9.61</v>
      </c>
      <c r="E1618" s="7" t="str">
        <f>_xlfn.XLOOKUP(A1618,'Medical Examinations'!$A:$A,'Medical Examinations'!$D:$D,"Unknown")</f>
        <v>Yes</v>
      </c>
      <c r="F1618" s="7" t="str">
        <f>_xlfn.XLOOKUP(A1618,'Medical Examinations'!$A:$A,'Medical Examinations'!$E:$E,"Unknown")</f>
        <v>No</v>
      </c>
      <c r="G1618" s="7" t="str">
        <f>_xlfn.XLOOKUP(A1618,'Medical Examinations'!$A:$A,'Medical Examinations'!$F:$F,"Unknown")</f>
        <v>No</v>
      </c>
      <c r="H1618" s="43">
        <f>_xlfn.XLOOKUP(Healthcare!A1618,'Medical Examinations'!$A:$A,'Medical Examinations'!$G:$G,0)</f>
        <v>2</v>
      </c>
      <c r="I1618" s="7" t="str">
        <f>_xlfn.XLOOKUP(A1618,'Medical Examinations'!$A:$A,'Medical Examinations'!$H:$H,"Unknown")</f>
        <v>No</v>
      </c>
      <c r="J1618" s="7" t="str" cm="1">
        <f t="array" ref="J1618">_xlfn.IFS(C1618&lt;18.5,"Under Weight",C1618&lt;=24.9,"Normal Weight",C1618&lt;30,"Over weight",C1618&gt;=30,"Obesity")</f>
        <v>Under Weight</v>
      </c>
      <c r="K1618" s="7" t="str" cm="1">
        <f t="array" ref="K1618">_xlfn.IFS(D1618="Null","Unknown",D1618&lt;5.7,"Normal",D1618&lt;6.5,"Prediabetes",D1618&gt;=6.5,"Diabetes")</f>
        <v>Diabetes</v>
      </c>
      <c r="L1618" s="7" t="str">
        <f>_xlfn.XLOOKUP(A1618,'Hospitalisation Details'!$A:$A,'Hospitalisation Details'!$J:$J,)</f>
        <v>14-Oct-1970</v>
      </c>
      <c r="M1618" s="22">
        <f>+_xlfn.XLOOKUP(A1618,'Hospitalisation Details'!$A:$A,'Hospitalisation Details'!$F:$F)</f>
        <v>6147.12</v>
      </c>
      <c r="N1618" s="7" t="str">
        <f>_xlfn.XLOOKUP(A1618,'Hospitalisation Details'!$A:$A,'Hospitalisation Details'!$G:$G)</f>
        <v>tier - 2</v>
      </c>
      <c r="O1618" s="7" t="str">
        <f>_xlfn.XLOOKUP(A1618,'Hospitalisation Details'!$A:$A,'Hospitalisation Details'!$H:$H)</f>
        <v>tier - 3</v>
      </c>
      <c r="P1618" s="7" t="str">
        <f>_xlfn.XLOOKUP(A1618,'Hospitalisation Details'!$A:$A,'Hospitalisation Details'!$I:$I)</f>
        <v>R1012</v>
      </c>
      <c r="Q1618" s="28">
        <f>_xlfn.XLOOKUP(A1618,'Hospitalisation Details'!$A:$A,'Hospitalisation Details'!$K:$K)</f>
        <v>53</v>
      </c>
    </row>
    <row r="1619" spans="1:17" x14ac:dyDescent="0.3">
      <c r="A1619" s="27" t="s">
        <v>752</v>
      </c>
      <c r="B1619" s="7" t="str">
        <f>IFERROR(_xlfn.XLOOKUP(A1619,'Customer Names'!$A$2:$A$2336,'Customer Names'!$C$2:$C$2336),"Unknown")</f>
        <v xml:space="preserve">  Stephanie A</v>
      </c>
      <c r="C1619" s="7">
        <f>_xlfn.XLOOKUP(A1619,'Medical Examinations'!$A$2:$A$2336,'Medical Examinations'!$B$2:$B$2336,AVERAGE('Medical Examinations'!$B$2:$B$2336))</f>
        <v>18.71</v>
      </c>
      <c r="D1619" s="7">
        <f>_xlfn.XLOOKUP(A1619,'Medical Examinations'!$A$2:$A$2336,'Medical Examinations'!$C$2:$C$2336,AVERAGE('Medical Examinations'!$C$2:$C$2336))</f>
        <v>5.29</v>
      </c>
      <c r="E1619" s="7" t="str">
        <f>_xlfn.XLOOKUP(A1619,'Medical Examinations'!$A:$A,'Medical Examinations'!$D:$D,"Unknown")</f>
        <v>Yes</v>
      </c>
      <c r="F1619" s="7" t="str">
        <f>_xlfn.XLOOKUP(A1619,'Medical Examinations'!$A:$A,'Medical Examinations'!$E:$E,"Unknown")</f>
        <v>No</v>
      </c>
      <c r="G1619" s="7" t="str">
        <f>_xlfn.XLOOKUP(A1619,'Medical Examinations'!$A:$A,'Medical Examinations'!$F:$F,"Unknown")</f>
        <v>No</v>
      </c>
      <c r="H1619" s="43">
        <f>_xlfn.XLOOKUP(Healthcare!A1619,'Medical Examinations'!$A:$A,'Medical Examinations'!$G:$G,0)</f>
        <v>0</v>
      </c>
      <c r="I1619" s="7" t="str">
        <f>_xlfn.XLOOKUP(A1619,'Medical Examinations'!$A:$A,'Medical Examinations'!$H:$H,"Unknown")</f>
        <v>No</v>
      </c>
      <c r="J1619" s="7" t="str" cm="1">
        <f t="array" ref="J1619">_xlfn.IFS(C1619&lt;18.5,"Under Weight",C1619&lt;=24.9,"Normal Weight",C1619&lt;30,"Over weight",C1619&gt;=30,"Obesity")</f>
        <v>Normal Weight</v>
      </c>
      <c r="K1619" s="7" t="str" cm="1">
        <f t="array" ref="K1619">_xlfn.IFS(D1619="Null","Unknown",D1619&lt;5.7,"Normal",D1619&lt;6.5,"Prediabetes",D1619&gt;=6.5,"Diabetes")</f>
        <v>Normal</v>
      </c>
      <c r="L1619" s="7" t="str">
        <f>_xlfn.XLOOKUP(A1619,'Hospitalisation Details'!$A:$A,'Hospitalisation Details'!$J:$J,)</f>
        <v>12-Dec-1976</v>
      </c>
      <c r="M1619" s="22">
        <f>+_xlfn.XLOOKUP(A1619,'Hospitalisation Details'!$A:$A,'Hospitalisation Details'!$F:$F)</f>
        <v>6139.14</v>
      </c>
      <c r="N1619" s="7" t="str">
        <f>_xlfn.XLOOKUP(A1619,'Hospitalisation Details'!$A:$A,'Hospitalisation Details'!$G:$G)</f>
        <v>tier - 2</v>
      </c>
      <c r="O1619" s="7" t="str">
        <f>_xlfn.XLOOKUP(A1619,'Hospitalisation Details'!$A:$A,'Hospitalisation Details'!$H:$H)</f>
        <v>tier - 3</v>
      </c>
      <c r="P1619" s="7" t="str">
        <f>_xlfn.XLOOKUP(A1619,'Hospitalisation Details'!$A:$A,'Hospitalisation Details'!$I:$I)</f>
        <v>R1013</v>
      </c>
      <c r="Q1619" s="28">
        <f>_xlfn.XLOOKUP(A1619,'Hospitalisation Details'!$A:$A,'Hospitalisation Details'!$K:$K)</f>
        <v>47</v>
      </c>
    </row>
    <row r="1620" spans="1:17" x14ac:dyDescent="0.3">
      <c r="A1620" s="27" t="s">
        <v>751</v>
      </c>
      <c r="B1620" s="7" t="str">
        <f>IFERROR(_xlfn.XLOOKUP(A1620,'Customer Names'!$A$2:$A$2336,'Customer Names'!$C$2:$C$2336),"Unknown")</f>
        <v xml:space="preserve">  Bo</v>
      </c>
      <c r="C1620" s="7">
        <f>_xlfn.XLOOKUP(A1620,'Medical Examinations'!$A$2:$A$2336,'Medical Examinations'!$B$2:$B$2336,AVERAGE('Medical Examinations'!$B$2:$B$2336))</f>
        <v>20.61</v>
      </c>
      <c r="D1620" s="7">
        <f>_xlfn.XLOOKUP(A1620,'Medical Examinations'!$A$2:$A$2336,'Medical Examinations'!$C$2:$C$2336,AVERAGE('Medical Examinations'!$C$2:$C$2336))</f>
        <v>6.89</v>
      </c>
      <c r="E1620" s="7" t="str">
        <f>_xlfn.XLOOKUP(A1620,'Medical Examinations'!$A:$A,'Medical Examinations'!$D:$D,"Unknown")</f>
        <v>No</v>
      </c>
      <c r="F1620" s="7" t="str">
        <f>_xlfn.XLOOKUP(A1620,'Medical Examinations'!$A:$A,'Medical Examinations'!$E:$E,"Unknown")</f>
        <v>No</v>
      </c>
      <c r="G1620" s="7" t="str">
        <f>_xlfn.XLOOKUP(A1620,'Medical Examinations'!$A:$A,'Medical Examinations'!$F:$F,"Unknown")</f>
        <v>No</v>
      </c>
      <c r="H1620" s="43">
        <f>_xlfn.XLOOKUP(Healthcare!A1620,'Medical Examinations'!$A:$A,'Medical Examinations'!$G:$G,0)</f>
        <v>0</v>
      </c>
      <c r="I1620" s="7" t="str">
        <f>_xlfn.XLOOKUP(A1620,'Medical Examinations'!$A:$A,'Medical Examinations'!$H:$H,"Unknown")</f>
        <v>No</v>
      </c>
      <c r="J1620" s="7" t="str" cm="1">
        <f t="array" ref="J1620">_xlfn.IFS(C1620&lt;18.5,"Under Weight",C1620&lt;=24.9,"Normal Weight",C1620&lt;30,"Over weight",C1620&gt;=30,"Obesity")</f>
        <v>Normal Weight</v>
      </c>
      <c r="K1620" s="7" t="str" cm="1">
        <f t="array" ref="K1620">_xlfn.IFS(D1620="Null","Unknown",D1620&lt;5.7,"Normal",D1620&lt;6.5,"Prediabetes",D1620&gt;=6.5,"Diabetes")</f>
        <v>Diabetes</v>
      </c>
      <c r="L1620" s="7" t="str">
        <f>_xlfn.XLOOKUP(A1620,'Hospitalisation Details'!$A:$A,'Hospitalisation Details'!$J:$J,)</f>
        <v>5-Sep-1978</v>
      </c>
      <c r="M1620" s="22">
        <f>+_xlfn.XLOOKUP(A1620,'Hospitalisation Details'!$A:$A,'Hospitalisation Details'!$F:$F)</f>
        <v>6138.58</v>
      </c>
      <c r="N1620" s="7" t="str">
        <f>_xlfn.XLOOKUP(A1620,'Hospitalisation Details'!$A:$A,'Hospitalisation Details'!$G:$G)</f>
        <v>tier - 2</v>
      </c>
      <c r="O1620" s="7" t="str">
        <f>_xlfn.XLOOKUP(A1620,'Hospitalisation Details'!$A:$A,'Hospitalisation Details'!$H:$H)</f>
        <v>tier - 1</v>
      </c>
      <c r="P1620" s="7" t="str">
        <f>_xlfn.XLOOKUP(A1620,'Hospitalisation Details'!$A:$A,'Hospitalisation Details'!$I:$I)</f>
        <v>R1013</v>
      </c>
      <c r="Q1620" s="28">
        <f>_xlfn.XLOOKUP(A1620,'Hospitalisation Details'!$A:$A,'Hospitalisation Details'!$K:$K)</f>
        <v>45</v>
      </c>
    </row>
    <row r="1621" spans="1:17" x14ac:dyDescent="0.3">
      <c r="A1621" s="27" t="s">
        <v>750</v>
      </c>
      <c r="B1621" s="7" t="str">
        <f>IFERROR(_xlfn.XLOOKUP(A1621,'Customer Names'!$A$2:$A$2336,'Customer Names'!$C$2:$C$2336),"Unknown")</f>
        <v xml:space="preserve">  Leah</v>
      </c>
      <c r="C1621" s="7">
        <f>_xlfn.XLOOKUP(A1621,'Medical Examinations'!$A$2:$A$2336,'Medical Examinations'!$B$2:$B$2336,AVERAGE('Medical Examinations'!$B$2:$B$2336))</f>
        <v>15.99</v>
      </c>
      <c r="D1621" s="7">
        <f>_xlfn.XLOOKUP(A1621,'Medical Examinations'!$A$2:$A$2336,'Medical Examinations'!$C$2:$C$2336,AVERAGE('Medical Examinations'!$C$2:$C$2336))</f>
        <v>4.57</v>
      </c>
      <c r="E1621" s="7" t="str">
        <f>_xlfn.XLOOKUP(A1621,'Medical Examinations'!$A:$A,'Medical Examinations'!$D:$D,"Unknown")</f>
        <v>Yes</v>
      </c>
      <c r="F1621" s="7" t="str">
        <f>_xlfn.XLOOKUP(A1621,'Medical Examinations'!$A:$A,'Medical Examinations'!$E:$E,"Unknown")</f>
        <v>No</v>
      </c>
      <c r="G1621" s="7" t="str">
        <f>_xlfn.XLOOKUP(A1621,'Medical Examinations'!$A:$A,'Medical Examinations'!$F:$F,"Unknown")</f>
        <v>Yes</v>
      </c>
      <c r="H1621" s="43">
        <f>_xlfn.XLOOKUP(Healthcare!A1621,'Medical Examinations'!$A:$A,'Medical Examinations'!$G:$G,0)</f>
        <v>1</v>
      </c>
      <c r="I1621" s="7" t="str">
        <f>_xlfn.XLOOKUP(A1621,'Medical Examinations'!$A:$A,'Medical Examinations'!$H:$H,"Unknown")</f>
        <v>No</v>
      </c>
      <c r="J1621" s="7" t="str" cm="1">
        <f t="array" ref="J1621">_xlfn.IFS(C1621&lt;18.5,"Under Weight",C1621&lt;=24.9,"Normal Weight",C1621&lt;30,"Over weight",C1621&gt;=30,"Obesity")</f>
        <v>Under Weight</v>
      </c>
      <c r="K1621" s="7" t="str" cm="1">
        <f t="array" ref="K1621">_xlfn.IFS(D1621="Null","Unknown",D1621&lt;5.7,"Normal",D1621&lt;6.5,"Prediabetes",D1621&gt;=6.5,"Diabetes")</f>
        <v>Normal</v>
      </c>
      <c r="L1621" s="7" t="str">
        <f>_xlfn.XLOOKUP(A1621,'Hospitalisation Details'!$A:$A,'Hospitalisation Details'!$J:$J,)</f>
        <v>9-Nov-1969</v>
      </c>
      <c r="M1621" s="22">
        <f>+_xlfn.XLOOKUP(A1621,'Hospitalisation Details'!$A:$A,'Hospitalisation Details'!$F:$F)</f>
        <v>6138.5</v>
      </c>
      <c r="N1621" s="7" t="str">
        <f>_xlfn.XLOOKUP(A1621,'Hospitalisation Details'!$A:$A,'Hospitalisation Details'!$G:$G)</f>
        <v>tier - 2</v>
      </c>
      <c r="O1621" s="7" t="str">
        <f>_xlfn.XLOOKUP(A1621,'Hospitalisation Details'!$A:$A,'Hospitalisation Details'!$H:$H)</f>
        <v>tier - 2</v>
      </c>
      <c r="P1621" s="7" t="str">
        <f>_xlfn.XLOOKUP(A1621,'Hospitalisation Details'!$A:$A,'Hospitalisation Details'!$I:$I)</f>
        <v>R1011</v>
      </c>
      <c r="Q1621" s="28">
        <f>_xlfn.XLOOKUP(A1621,'Hospitalisation Details'!$A:$A,'Hospitalisation Details'!$K:$K)</f>
        <v>54</v>
      </c>
    </row>
    <row r="1622" spans="1:17" x14ac:dyDescent="0.3">
      <c r="A1622" s="27" t="s">
        <v>749</v>
      </c>
      <c r="B1622" s="7" t="str">
        <f>IFERROR(_xlfn.XLOOKUP(A1622,'Customer Names'!$A$2:$A$2336,'Customer Names'!$C$2:$C$2336),"Unknown")</f>
        <v xml:space="preserve">  Kara Lynne</v>
      </c>
      <c r="C1622" s="7">
        <f>_xlfn.XLOOKUP(A1622,'Medical Examinations'!$A$2:$A$2336,'Medical Examinations'!$B$2:$B$2336,AVERAGE('Medical Examinations'!$B$2:$B$2336))</f>
        <v>33.155000000000001</v>
      </c>
      <c r="D1622" s="7">
        <f>_xlfn.XLOOKUP(A1622,'Medical Examinations'!$A$2:$A$2336,'Medical Examinations'!$C$2:$C$2336,AVERAGE('Medical Examinations'!$C$2:$C$2336))</f>
        <v>4.32</v>
      </c>
      <c r="E1622" s="7" t="str">
        <f>_xlfn.XLOOKUP(A1622,'Medical Examinations'!$A:$A,'Medical Examinations'!$D:$D,"Unknown")</f>
        <v>No</v>
      </c>
      <c r="F1622" s="7" t="str">
        <f>_xlfn.XLOOKUP(A1622,'Medical Examinations'!$A:$A,'Medical Examinations'!$E:$E,"Unknown")</f>
        <v>No</v>
      </c>
      <c r="G1622" s="7" t="str">
        <f>_xlfn.XLOOKUP(A1622,'Medical Examinations'!$A:$A,'Medical Examinations'!$F:$F,"Unknown")</f>
        <v>No</v>
      </c>
      <c r="H1622" s="43">
        <f>_xlfn.XLOOKUP(Healthcare!A1622,'Medical Examinations'!$A:$A,'Medical Examinations'!$G:$G,0)</f>
        <v>0</v>
      </c>
      <c r="I1622" s="7" t="str">
        <f>_xlfn.XLOOKUP(A1622,'Medical Examinations'!$A:$A,'Medical Examinations'!$H:$H,"Unknown")</f>
        <v>No</v>
      </c>
      <c r="J1622" s="7" t="str" cm="1">
        <f t="array" ref="J1622">_xlfn.IFS(C1622&lt;18.5,"Under Weight",C1622&lt;=24.9,"Normal Weight",C1622&lt;30,"Over weight",C1622&gt;=30,"Obesity")</f>
        <v>Obesity</v>
      </c>
      <c r="K1622" s="7" t="str" cm="1">
        <f t="array" ref="K1622">_xlfn.IFS(D1622="Null","Unknown",D1622&lt;5.7,"Normal",D1622&lt;6.5,"Prediabetes",D1622&gt;=6.5,"Diabetes")</f>
        <v>Normal</v>
      </c>
      <c r="L1622" s="7" t="str">
        <f>_xlfn.XLOOKUP(A1622,'Hospitalisation Details'!$A:$A,'Hospitalisation Details'!$J:$J,)</f>
        <v>18-Aug-1990</v>
      </c>
      <c r="M1622" s="22">
        <f>+_xlfn.XLOOKUP(A1622,'Hospitalisation Details'!$A:$A,'Hospitalisation Details'!$F:$F)</f>
        <v>6128.8</v>
      </c>
      <c r="N1622" s="7" t="str">
        <f>_xlfn.XLOOKUP(A1622,'Hospitalisation Details'!$A:$A,'Hospitalisation Details'!$G:$G)</f>
        <v>tier - 2</v>
      </c>
      <c r="O1622" s="7" t="str">
        <f>_xlfn.XLOOKUP(A1622,'Hospitalisation Details'!$A:$A,'Hospitalisation Details'!$H:$H)</f>
        <v>tier - 3</v>
      </c>
      <c r="P1622" s="7" t="str">
        <f>_xlfn.XLOOKUP(A1622,'Hospitalisation Details'!$A:$A,'Hospitalisation Details'!$I:$I)</f>
        <v>R1012</v>
      </c>
      <c r="Q1622" s="28">
        <f>_xlfn.XLOOKUP(A1622,'Hospitalisation Details'!$A:$A,'Hospitalisation Details'!$K:$K)</f>
        <v>33</v>
      </c>
    </row>
    <row r="1623" spans="1:17" x14ac:dyDescent="0.3">
      <c r="A1623" s="27" t="s">
        <v>748</v>
      </c>
      <c r="B1623" s="7" t="str">
        <f>IFERROR(_xlfn.XLOOKUP(A1623,'Customer Names'!$A$2:$A$2336,'Customer Names'!$C$2:$C$2336),"Unknown")</f>
        <v xml:space="preserve">  Jeffrey</v>
      </c>
      <c r="C1623" s="7">
        <f>_xlfn.XLOOKUP(A1623,'Medical Examinations'!$A$2:$A$2336,'Medical Examinations'!$B$2:$B$2336,AVERAGE('Medical Examinations'!$B$2:$B$2336))</f>
        <v>26.22</v>
      </c>
      <c r="D1623" s="7">
        <f>_xlfn.XLOOKUP(A1623,'Medical Examinations'!$A$2:$A$2336,'Medical Examinations'!$C$2:$C$2336,AVERAGE('Medical Examinations'!$C$2:$C$2336))</f>
        <v>5.57</v>
      </c>
      <c r="E1623" s="7" t="str">
        <f>_xlfn.XLOOKUP(A1623,'Medical Examinations'!$A:$A,'Medical Examinations'!$D:$D,"Unknown")</f>
        <v>Yes</v>
      </c>
      <c r="F1623" s="7" t="str">
        <f>_xlfn.XLOOKUP(A1623,'Medical Examinations'!$A:$A,'Medical Examinations'!$E:$E,"Unknown")</f>
        <v>No</v>
      </c>
      <c r="G1623" s="7" t="str">
        <f>_xlfn.XLOOKUP(A1623,'Medical Examinations'!$A:$A,'Medical Examinations'!$F:$F,"Unknown")</f>
        <v>Yes</v>
      </c>
      <c r="H1623" s="43">
        <f>_xlfn.XLOOKUP(Healthcare!A1623,'Medical Examinations'!$A:$A,'Medical Examinations'!$G:$G,0)</f>
        <v>1</v>
      </c>
      <c r="I1623" s="7" t="str">
        <f>_xlfn.XLOOKUP(A1623,'Medical Examinations'!$A:$A,'Medical Examinations'!$H:$H,"Unknown")</f>
        <v>No</v>
      </c>
      <c r="J1623" s="7" t="str" cm="1">
        <f t="array" ref="J1623">_xlfn.IFS(C1623&lt;18.5,"Under Weight",C1623&lt;=24.9,"Normal Weight",C1623&lt;30,"Over weight",C1623&gt;=30,"Obesity")</f>
        <v>Over weight</v>
      </c>
      <c r="K1623" s="7" t="str" cm="1">
        <f t="array" ref="K1623">_xlfn.IFS(D1623="Null","Unknown",D1623&lt;5.7,"Normal",D1623&lt;6.5,"Prediabetes",D1623&gt;=6.5,"Diabetes")</f>
        <v>Normal</v>
      </c>
      <c r="L1623" s="7" t="str">
        <f>_xlfn.XLOOKUP(A1623,'Hospitalisation Details'!$A:$A,'Hospitalisation Details'!$J:$J,)</f>
        <v>16-Nov-1983</v>
      </c>
      <c r="M1623" s="22">
        <f>+_xlfn.XLOOKUP(A1623,'Hospitalisation Details'!$A:$A,'Hospitalisation Details'!$F:$F)</f>
        <v>6123.57</v>
      </c>
      <c r="N1623" s="7" t="str">
        <f>_xlfn.XLOOKUP(A1623,'Hospitalisation Details'!$A:$A,'Hospitalisation Details'!$G:$G)</f>
        <v>tier - 3</v>
      </c>
      <c r="O1623" s="7" t="str">
        <f>_xlfn.XLOOKUP(A1623,'Hospitalisation Details'!$A:$A,'Hospitalisation Details'!$H:$H)</f>
        <v>tier - 2</v>
      </c>
      <c r="P1623" s="7" t="str">
        <f>_xlfn.XLOOKUP(A1623,'Hospitalisation Details'!$A:$A,'Hospitalisation Details'!$I:$I)</f>
        <v>R1012</v>
      </c>
      <c r="Q1623" s="28">
        <f>_xlfn.XLOOKUP(A1623,'Hospitalisation Details'!$A:$A,'Hospitalisation Details'!$K:$K)</f>
        <v>40</v>
      </c>
    </row>
    <row r="1624" spans="1:17" x14ac:dyDescent="0.3">
      <c r="A1624" s="27" t="s">
        <v>747</v>
      </c>
      <c r="B1624" s="7" t="str">
        <f>IFERROR(_xlfn.XLOOKUP(A1624,'Customer Names'!$A$2:$A$2336,'Customer Names'!$C$2:$C$2336),"Unknown")</f>
        <v xml:space="preserve">  Justin</v>
      </c>
      <c r="C1624" s="7">
        <f>_xlfn.XLOOKUP(A1624,'Medical Examinations'!$A$2:$A$2336,'Medical Examinations'!$B$2:$B$2336,AVERAGE('Medical Examinations'!$B$2:$B$2336))</f>
        <v>21.85</v>
      </c>
      <c r="D1624" s="7">
        <f>_xlfn.XLOOKUP(A1624,'Medical Examinations'!$A$2:$A$2336,'Medical Examinations'!$C$2:$C$2336,AVERAGE('Medical Examinations'!$C$2:$C$2336))</f>
        <v>5.26</v>
      </c>
      <c r="E1624" s="7" t="str">
        <f>_xlfn.XLOOKUP(A1624,'Medical Examinations'!$A:$A,'Medical Examinations'!$D:$D,"Unknown")</f>
        <v>Yes</v>
      </c>
      <c r="F1624" s="7" t="str">
        <f>_xlfn.XLOOKUP(A1624,'Medical Examinations'!$A:$A,'Medical Examinations'!$E:$E,"Unknown")</f>
        <v>No</v>
      </c>
      <c r="G1624" s="7" t="str">
        <f>_xlfn.XLOOKUP(A1624,'Medical Examinations'!$A:$A,'Medical Examinations'!$F:$F,"Unknown")</f>
        <v>Yes</v>
      </c>
      <c r="H1624" s="43">
        <f>_xlfn.XLOOKUP(Healthcare!A1624,'Medical Examinations'!$A:$A,'Medical Examinations'!$G:$G,0)</f>
        <v>1</v>
      </c>
      <c r="I1624" s="7" t="str">
        <f>_xlfn.XLOOKUP(A1624,'Medical Examinations'!$A:$A,'Medical Examinations'!$H:$H,"Unknown")</f>
        <v>No</v>
      </c>
      <c r="J1624" s="7" t="str" cm="1">
        <f t="array" ref="J1624">_xlfn.IFS(C1624&lt;18.5,"Under Weight",C1624&lt;=24.9,"Normal Weight",C1624&lt;30,"Over weight",C1624&gt;=30,"Obesity")</f>
        <v>Normal Weight</v>
      </c>
      <c r="K1624" s="7" t="str" cm="1">
        <f t="array" ref="K1624">_xlfn.IFS(D1624="Null","Unknown",D1624&lt;5.7,"Normal",D1624&lt;6.5,"Prediabetes",D1624&gt;=6.5,"Diabetes")</f>
        <v>Normal</v>
      </c>
      <c r="L1624" s="7" t="str">
        <f>_xlfn.XLOOKUP(A1624,'Hospitalisation Details'!$A:$A,'Hospitalisation Details'!$J:$J,)</f>
        <v>11-Aug-1983</v>
      </c>
      <c r="M1624" s="22">
        <f>+_xlfn.XLOOKUP(A1624,'Hospitalisation Details'!$A:$A,'Hospitalisation Details'!$F:$F)</f>
        <v>6117.49</v>
      </c>
      <c r="N1624" s="7" t="str">
        <f>_xlfn.XLOOKUP(A1624,'Hospitalisation Details'!$A:$A,'Hospitalisation Details'!$G:$G)</f>
        <v>tier - 2</v>
      </c>
      <c r="O1624" s="7" t="str">
        <f>_xlfn.XLOOKUP(A1624,'Hospitalisation Details'!$A:$A,'Hospitalisation Details'!$H:$H)</f>
        <v>tier - 3</v>
      </c>
      <c r="P1624" s="7" t="str">
        <f>_xlfn.XLOOKUP(A1624,'Hospitalisation Details'!$A:$A,'Hospitalisation Details'!$I:$I)</f>
        <v>R1012</v>
      </c>
      <c r="Q1624" s="28">
        <f>_xlfn.XLOOKUP(A1624,'Hospitalisation Details'!$A:$A,'Hospitalisation Details'!$K:$K)</f>
        <v>40</v>
      </c>
    </row>
    <row r="1625" spans="1:17" x14ac:dyDescent="0.3">
      <c r="A1625" s="27" t="s">
        <v>746</v>
      </c>
      <c r="B1625" s="7" t="str">
        <f>IFERROR(_xlfn.XLOOKUP(A1625,'Customer Names'!$A$2:$A$2336,'Customer Names'!$C$2:$C$2336),"Unknown")</f>
        <v xml:space="preserve">  Emily</v>
      </c>
      <c r="C1625" s="7">
        <f>_xlfn.XLOOKUP(A1625,'Medical Examinations'!$A$2:$A$2336,'Medical Examinations'!$B$2:$B$2336,AVERAGE('Medical Examinations'!$B$2:$B$2336))</f>
        <v>30.495000000000001</v>
      </c>
      <c r="D1625" s="7">
        <f>_xlfn.XLOOKUP(A1625,'Medical Examinations'!$A$2:$A$2336,'Medical Examinations'!$C$2:$C$2336,AVERAGE('Medical Examinations'!$C$2:$C$2336))</f>
        <v>6.25</v>
      </c>
      <c r="E1625" s="7" t="str">
        <f>_xlfn.XLOOKUP(A1625,'Medical Examinations'!$A:$A,'Medical Examinations'!$D:$D,"Unknown")</f>
        <v>No</v>
      </c>
      <c r="F1625" s="7" t="str">
        <f>_xlfn.XLOOKUP(A1625,'Medical Examinations'!$A:$A,'Medical Examinations'!$E:$E,"Unknown")</f>
        <v>No</v>
      </c>
      <c r="G1625" s="7" t="str">
        <f>_xlfn.XLOOKUP(A1625,'Medical Examinations'!$A:$A,'Medical Examinations'!$F:$F,"Unknown")</f>
        <v>No</v>
      </c>
      <c r="H1625" s="43">
        <f>_xlfn.XLOOKUP(Healthcare!A1625,'Medical Examinations'!$A:$A,'Medical Examinations'!$G:$G,0)</f>
        <v>0</v>
      </c>
      <c r="I1625" s="7" t="str">
        <f>_xlfn.XLOOKUP(A1625,'Medical Examinations'!$A:$A,'Medical Examinations'!$H:$H,"Unknown")</f>
        <v>No</v>
      </c>
      <c r="J1625" s="7" t="str" cm="1">
        <f t="array" ref="J1625">_xlfn.IFS(C1625&lt;18.5,"Under Weight",C1625&lt;=24.9,"Normal Weight",C1625&lt;30,"Over weight",C1625&gt;=30,"Obesity")</f>
        <v>Obesity</v>
      </c>
      <c r="K1625" s="7" t="str" cm="1">
        <f t="array" ref="K1625">_xlfn.IFS(D1625="Null","Unknown",D1625&lt;5.7,"Normal",D1625&lt;6.5,"Prediabetes",D1625&gt;=6.5,"Diabetes")</f>
        <v>Prediabetes</v>
      </c>
      <c r="L1625" s="7" t="str">
        <f>_xlfn.XLOOKUP(A1625,'Hospitalisation Details'!$A:$A,'Hospitalisation Details'!$J:$J,)</f>
        <v>25-Jul-1991</v>
      </c>
      <c r="M1625" s="22">
        <f>+_xlfn.XLOOKUP(A1625,'Hospitalisation Details'!$A:$A,'Hospitalisation Details'!$F:$F)</f>
        <v>6113.23</v>
      </c>
      <c r="N1625" s="7" t="str">
        <f>_xlfn.XLOOKUP(A1625,'Hospitalisation Details'!$A:$A,'Hospitalisation Details'!$G:$G)</f>
        <v>tier - 2</v>
      </c>
      <c r="O1625" s="7" t="str">
        <f>_xlfn.XLOOKUP(A1625,'Hospitalisation Details'!$A:$A,'Hospitalisation Details'!$H:$H)</f>
        <v>tier - 2</v>
      </c>
      <c r="P1625" s="7" t="str">
        <f>_xlfn.XLOOKUP(A1625,'Hospitalisation Details'!$A:$A,'Hospitalisation Details'!$I:$I)</f>
        <v>R1024</v>
      </c>
      <c r="Q1625" s="28">
        <f>_xlfn.XLOOKUP(A1625,'Hospitalisation Details'!$A:$A,'Hospitalisation Details'!$K:$K)</f>
        <v>32</v>
      </c>
    </row>
    <row r="1626" spans="1:17" x14ac:dyDescent="0.3">
      <c r="A1626" s="27" t="s">
        <v>745</v>
      </c>
      <c r="B1626" s="7" t="str">
        <f>IFERROR(_xlfn.XLOOKUP(A1626,'Customer Names'!$A$2:$A$2336,'Customer Names'!$C$2:$C$2336),"Unknown")</f>
        <v xml:space="preserve">  Rebecca</v>
      </c>
      <c r="C1626" s="7">
        <f>_xlfn.XLOOKUP(A1626,'Medical Examinations'!$A$2:$A$2336,'Medical Examinations'!$B$2:$B$2336,AVERAGE('Medical Examinations'!$B$2:$B$2336))</f>
        <v>34.104999999999997</v>
      </c>
      <c r="D1626" s="7">
        <f>_xlfn.XLOOKUP(A1626,'Medical Examinations'!$A$2:$A$2336,'Medical Examinations'!$C$2:$C$2336,AVERAGE('Medical Examinations'!$C$2:$C$2336))</f>
        <v>5.67</v>
      </c>
      <c r="E1626" s="7" t="str">
        <f>_xlfn.XLOOKUP(A1626,'Medical Examinations'!$A:$A,'Medical Examinations'!$D:$D,"Unknown")</f>
        <v>Yes</v>
      </c>
      <c r="F1626" s="7" t="str">
        <f>_xlfn.XLOOKUP(A1626,'Medical Examinations'!$A:$A,'Medical Examinations'!$E:$E,"Unknown")</f>
        <v>No</v>
      </c>
      <c r="G1626" s="7" t="str">
        <f>_xlfn.XLOOKUP(A1626,'Medical Examinations'!$A:$A,'Medical Examinations'!$F:$F,"Unknown")</f>
        <v>No</v>
      </c>
      <c r="H1626" s="43">
        <f>_xlfn.XLOOKUP(Healthcare!A1626,'Medical Examinations'!$A:$A,'Medical Examinations'!$G:$G,0)</f>
        <v>0</v>
      </c>
      <c r="I1626" s="7" t="str">
        <f>_xlfn.XLOOKUP(A1626,'Medical Examinations'!$A:$A,'Medical Examinations'!$H:$H,"Unknown")</f>
        <v>No</v>
      </c>
      <c r="J1626" s="7" t="str" cm="1">
        <f t="array" ref="J1626">_xlfn.IFS(C1626&lt;18.5,"Under Weight",C1626&lt;=24.9,"Normal Weight",C1626&lt;30,"Over weight",C1626&gt;=30,"Obesity")</f>
        <v>Obesity</v>
      </c>
      <c r="K1626" s="7" t="str" cm="1">
        <f t="array" ref="K1626">_xlfn.IFS(D1626="Null","Unknown",D1626&lt;5.7,"Normal",D1626&lt;6.5,"Prediabetes",D1626&gt;=6.5,"Diabetes")</f>
        <v>Normal</v>
      </c>
      <c r="L1626" s="7" t="str">
        <f>_xlfn.XLOOKUP(A1626,'Hospitalisation Details'!$A:$A,'Hospitalisation Details'!$J:$J,)</f>
        <v>21-Jul-1985</v>
      </c>
      <c r="M1626" s="22">
        <f>+_xlfn.XLOOKUP(A1626,'Hospitalisation Details'!$A:$A,'Hospitalisation Details'!$F:$F)</f>
        <v>6112.35</v>
      </c>
      <c r="N1626" s="7" t="str">
        <f>_xlfn.XLOOKUP(A1626,'Hospitalisation Details'!$A:$A,'Hospitalisation Details'!$G:$G)</f>
        <v>tier - 2</v>
      </c>
      <c r="O1626" s="7" t="str">
        <f>_xlfn.XLOOKUP(A1626,'Hospitalisation Details'!$A:$A,'Hospitalisation Details'!$H:$H)</f>
        <v>tier - 1</v>
      </c>
      <c r="P1626" s="7" t="str">
        <f>_xlfn.XLOOKUP(A1626,'Hospitalisation Details'!$A:$A,'Hospitalisation Details'!$I:$I)</f>
        <v>R1012</v>
      </c>
      <c r="Q1626" s="28">
        <f>_xlfn.XLOOKUP(A1626,'Hospitalisation Details'!$A:$A,'Hospitalisation Details'!$K:$K)</f>
        <v>38</v>
      </c>
    </row>
    <row r="1627" spans="1:17" x14ac:dyDescent="0.3">
      <c r="A1627" s="27" t="s">
        <v>744</v>
      </c>
      <c r="B1627" s="7" t="str">
        <f>IFERROR(_xlfn.XLOOKUP(A1627,'Customer Names'!$A$2:$A$2336,'Customer Names'!$C$2:$C$2336),"Unknown")</f>
        <v xml:space="preserve">  Allie</v>
      </c>
      <c r="C1627" s="7">
        <f>_xlfn.XLOOKUP(A1627,'Medical Examinations'!$A$2:$A$2336,'Medical Examinations'!$B$2:$B$2336,AVERAGE('Medical Examinations'!$B$2:$B$2336))</f>
        <v>32.770000000000003</v>
      </c>
      <c r="D1627" s="7">
        <f>_xlfn.XLOOKUP(A1627,'Medical Examinations'!$A$2:$A$2336,'Medical Examinations'!$C$2:$C$2336,AVERAGE('Medical Examinations'!$C$2:$C$2336))</f>
        <v>4.42</v>
      </c>
      <c r="E1627" s="7" t="str">
        <f>_xlfn.XLOOKUP(A1627,'Medical Examinations'!$A:$A,'Medical Examinations'!$D:$D,"Unknown")</f>
        <v>Yes</v>
      </c>
      <c r="F1627" s="7" t="str">
        <f>_xlfn.XLOOKUP(A1627,'Medical Examinations'!$A:$A,'Medical Examinations'!$E:$E,"Unknown")</f>
        <v>No</v>
      </c>
      <c r="G1627" s="7" t="str">
        <f>_xlfn.XLOOKUP(A1627,'Medical Examinations'!$A:$A,'Medical Examinations'!$F:$F,"Unknown")</f>
        <v>No</v>
      </c>
      <c r="H1627" s="43">
        <f>_xlfn.XLOOKUP(Healthcare!A1627,'Medical Examinations'!$A:$A,'Medical Examinations'!$G:$G,0)</f>
        <v>1</v>
      </c>
      <c r="I1627" s="7" t="str">
        <f>_xlfn.XLOOKUP(A1627,'Medical Examinations'!$A:$A,'Medical Examinations'!$H:$H,"Unknown")</f>
        <v>No</v>
      </c>
      <c r="J1627" s="7" t="str" cm="1">
        <f t="array" ref="J1627">_xlfn.IFS(C1627&lt;18.5,"Under Weight",C1627&lt;=24.9,"Normal Weight",C1627&lt;30,"Over weight",C1627&gt;=30,"Obesity")</f>
        <v>Obesity</v>
      </c>
      <c r="K1627" s="7" t="str" cm="1">
        <f t="array" ref="K1627">_xlfn.IFS(D1627="Null","Unknown",D1627&lt;5.7,"Normal",D1627&lt;6.5,"Prediabetes",D1627&gt;=6.5,"Diabetes")</f>
        <v>Normal</v>
      </c>
      <c r="L1627" s="7" t="str">
        <f>_xlfn.XLOOKUP(A1627,'Hospitalisation Details'!$A:$A,'Hospitalisation Details'!$J:$J,)</f>
        <v>9-Sep-1995</v>
      </c>
      <c r="M1627" s="22">
        <f>+_xlfn.XLOOKUP(A1627,'Hospitalisation Details'!$A:$A,'Hospitalisation Details'!$F:$F)</f>
        <v>6111.95</v>
      </c>
      <c r="N1627" s="7" t="str">
        <f>_xlfn.XLOOKUP(A1627,'Hospitalisation Details'!$A:$A,'Hospitalisation Details'!$G:$G)</f>
        <v>tier - 2</v>
      </c>
      <c r="O1627" s="7" t="str">
        <f>_xlfn.XLOOKUP(A1627,'Hospitalisation Details'!$A:$A,'Hospitalisation Details'!$H:$H)</f>
        <v>tier - 3</v>
      </c>
      <c r="P1627" s="7" t="str">
        <f>_xlfn.XLOOKUP(A1627,'Hospitalisation Details'!$A:$A,'Hospitalisation Details'!$I:$I)</f>
        <v>R1026</v>
      </c>
      <c r="Q1627" s="28">
        <f>_xlfn.XLOOKUP(A1627,'Hospitalisation Details'!$A:$A,'Hospitalisation Details'!$K:$K)</f>
        <v>28</v>
      </c>
    </row>
    <row r="1628" spans="1:17" x14ac:dyDescent="0.3">
      <c r="A1628" s="27" t="s">
        <v>743</v>
      </c>
      <c r="B1628" s="7" t="str">
        <f>IFERROR(_xlfn.XLOOKUP(A1628,'Customer Names'!$A$2:$A$2336,'Customer Names'!$C$2:$C$2336),"Unknown")</f>
        <v xml:space="preserve">  Trasi</v>
      </c>
      <c r="C1628" s="7">
        <f>_xlfn.XLOOKUP(A1628,'Medical Examinations'!$A$2:$A$2336,'Medical Examinations'!$B$2:$B$2336,AVERAGE('Medical Examinations'!$B$2:$B$2336))</f>
        <v>16.850000000000001</v>
      </c>
      <c r="D1628" s="7">
        <f>_xlfn.XLOOKUP(A1628,'Medical Examinations'!$A$2:$A$2336,'Medical Examinations'!$C$2:$C$2336,AVERAGE('Medical Examinations'!$C$2:$C$2336))</f>
        <v>11.75</v>
      </c>
      <c r="E1628" s="7" t="str">
        <f>_xlfn.XLOOKUP(A1628,'Medical Examinations'!$A:$A,'Medical Examinations'!$D:$D,"Unknown")</f>
        <v>Yes</v>
      </c>
      <c r="F1628" s="7" t="str">
        <f>_xlfn.XLOOKUP(A1628,'Medical Examinations'!$A:$A,'Medical Examinations'!$E:$E,"Unknown")</f>
        <v>No</v>
      </c>
      <c r="G1628" s="7" t="str">
        <f>_xlfn.XLOOKUP(A1628,'Medical Examinations'!$A:$A,'Medical Examinations'!$F:$F,"Unknown")</f>
        <v>No</v>
      </c>
      <c r="H1628" s="43">
        <f>_xlfn.XLOOKUP(Healthcare!A1628,'Medical Examinations'!$A:$A,'Medical Examinations'!$G:$G,0)</f>
        <v>2</v>
      </c>
      <c r="I1628" s="7" t="str">
        <f>_xlfn.XLOOKUP(A1628,'Medical Examinations'!$A:$A,'Medical Examinations'!$H:$H,"Unknown")</f>
        <v>No</v>
      </c>
      <c r="J1628" s="7" t="str" cm="1">
        <f t="array" ref="J1628">_xlfn.IFS(C1628&lt;18.5,"Under Weight",C1628&lt;=24.9,"Normal Weight",C1628&lt;30,"Over weight",C1628&gt;=30,"Obesity")</f>
        <v>Under Weight</v>
      </c>
      <c r="K1628" s="7" t="str" cm="1">
        <f t="array" ref="K1628">_xlfn.IFS(D1628="Null","Unknown",D1628&lt;5.7,"Normal",D1628&lt;6.5,"Prediabetes",D1628&gt;=6.5,"Diabetes")</f>
        <v>Diabetes</v>
      </c>
      <c r="L1628" s="7" t="str">
        <f>_xlfn.XLOOKUP(A1628,'Hospitalisation Details'!$A:$A,'Hospitalisation Details'!$J:$J,)</f>
        <v>9-Jun-1970</v>
      </c>
      <c r="M1628" s="22">
        <f>+_xlfn.XLOOKUP(A1628,'Hospitalisation Details'!$A:$A,'Hospitalisation Details'!$F:$F)</f>
        <v>6098.38</v>
      </c>
      <c r="N1628" s="7" t="str">
        <f>_xlfn.XLOOKUP(A1628,'Hospitalisation Details'!$A:$A,'Hospitalisation Details'!$G:$G)</f>
        <v>tier - 2</v>
      </c>
      <c r="O1628" s="7" t="str">
        <f>_xlfn.XLOOKUP(A1628,'Hospitalisation Details'!$A:$A,'Hospitalisation Details'!$H:$H)</f>
        <v>tier - 2</v>
      </c>
      <c r="P1628" s="7" t="str">
        <f>_xlfn.XLOOKUP(A1628,'Hospitalisation Details'!$A:$A,'Hospitalisation Details'!$I:$I)</f>
        <v>R1013</v>
      </c>
      <c r="Q1628" s="28">
        <f>_xlfn.XLOOKUP(A1628,'Hospitalisation Details'!$A:$A,'Hospitalisation Details'!$K:$K)</f>
        <v>53</v>
      </c>
    </row>
    <row r="1629" spans="1:17" x14ac:dyDescent="0.3">
      <c r="A1629" s="27" t="s">
        <v>742</v>
      </c>
      <c r="B1629" s="7" t="str">
        <f>IFERROR(_xlfn.XLOOKUP(A1629,'Customer Names'!$A$2:$A$2336,'Customer Names'!$C$2:$C$2336),"Unknown")</f>
        <v xml:space="preserve">  Kevin</v>
      </c>
      <c r="C1629" s="7">
        <f>_xlfn.XLOOKUP(A1629,'Medical Examinations'!$A$2:$A$2336,'Medical Examinations'!$B$2:$B$2336,AVERAGE('Medical Examinations'!$B$2:$B$2336))</f>
        <v>34.700000000000003</v>
      </c>
      <c r="D1629" s="7">
        <f>_xlfn.XLOOKUP(A1629,'Medical Examinations'!$A$2:$A$2336,'Medical Examinations'!$C$2:$C$2336,AVERAGE('Medical Examinations'!$C$2:$C$2336))</f>
        <v>6.06</v>
      </c>
      <c r="E1629" s="7" t="str">
        <f>_xlfn.XLOOKUP(A1629,'Medical Examinations'!$A:$A,'Medical Examinations'!$D:$D,"Unknown")</f>
        <v>No</v>
      </c>
      <c r="F1629" s="7" t="str">
        <f>_xlfn.XLOOKUP(A1629,'Medical Examinations'!$A:$A,'Medical Examinations'!$E:$E,"Unknown")</f>
        <v>No</v>
      </c>
      <c r="G1629" s="7" t="str">
        <f>_xlfn.XLOOKUP(A1629,'Medical Examinations'!$A:$A,'Medical Examinations'!$F:$F,"Unknown")</f>
        <v>No</v>
      </c>
      <c r="H1629" s="43">
        <f>_xlfn.XLOOKUP(Healthcare!A1629,'Medical Examinations'!$A:$A,'Medical Examinations'!$G:$G,0)</f>
        <v>1</v>
      </c>
      <c r="I1629" s="7" t="str">
        <f>_xlfn.XLOOKUP(A1629,'Medical Examinations'!$A:$A,'Medical Examinations'!$H:$H,"Unknown")</f>
        <v>No</v>
      </c>
      <c r="J1629" s="7" t="str" cm="1">
        <f t="array" ref="J1629">_xlfn.IFS(C1629&lt;18.5,"Under Weight",C1629&lt;=24.9,"Normal Weight",C1629&lt;30,"Over weight",C1629&gt;=30,"Obesity")</f>
        <v>Obesity</v>
      </c>
      <c r="K1629" s="7" t="str" cm="1">
        <f t="array" ref="K1629">_xlfn.IFS(D1629="Null","Unknown",D1629&lt;5.7,"Normal",D1629&lt;6.5,"Prediabetes",D1629&gt;=6.5,"Diabetes")</f>
        <v>Prediabetes</v>
      </c>
      <c r="L1629" s="7" t="str">
        <f>_xlfn.XLOOKUP(A1629,'Hospitalisation Details'!$A:$A,'Hospitalisation Details'!$J:$J,)</f>
        <v>25-Jul-1984</v>
      </c>
      <c r="M1629" s="22">
        <f>+_xlfn.XLOOKUP(A1629,'Hospitalisation Details'!$A:$A,'Hospitalisation Details'!$F:$F)</f>
        <v>6082.41</v>
      </c>
      <c r="N1629" s="7" t="str">
        <f>_xlfn.XLOOKUP(A1629,'Hospitalisation Details'!$A:$A,'Hospitalisation Details'!$G:$G)</f>
        <v>tier - 1</v>
      </c>
      <c r="O1629" s="7" t="str">
        <f>_xlfn.XLOOKUP(A1629,'Hospitalisation Details'!$A:$A,'Hospitalisation Details'!$H:$H)</f>
        <v>tier - 2</v>
      </c>
      <c r="P1629" s="7" t="str">
        <f>_xlfn.XLOOKUP(A1629,'Hospitalisation Details'!$A:$A,'Hospitalisation Details'!$I:$I)</f>
        <v>R1011</v>
      </c>
      <c r="Q1629" s="28">
        <f>_xlfn.XLOOKUP(A1629,'Hospitalisation Details'!$A:$A,'Hospitalisation Details'!$K:$K)</f>
        <v>39</v>
      </c>
    </row>
    <row r="1630" spans="1:17" x14ac:dyDescent="0.3">
      <c r="A1630" s="27" t="s">
        <v>741</v>
      </c>
      <c r="B1630" s="7" t="str">
        <f>IFERROR(_xlfn.XLOOKUP(A1630,'Customer Names'!$A$2:$A$2336,'Customer Names'!$C$2:$C$2336),"Unknown")</f>
        <v xml:space="preserve">  Fernando</v>
      </c>
      <c r="C1630" s="7">
        <f>_xlfn.XLOOKUP(A1630,'Medical Examinations'!$A$2:$A$2336,'Medical Examinations'!$B$2:$B$2336,AVERAGE('Medical Examinations'!$B$2:$B$2336))</f>
        <v>37.049999999999997</v>
      </c>
      <c r="D1630" s="7">
        <f>_xlfn.XLOOKUP(A1630,'Medical Examinations'!$A$2:$A$2336,'Medical Examinations'!$C$2:$C$2336,AVERAGE('Medical Examinations'!$C$2:$C$2336))</f>
        <v>5.48</v>
      </c>
      <c r="E1630" s="7" t="str">
        <f>_xlfn.XLOOKUP(A1630,'Medical Examinations'!$A:$A,'Medical Examinations'!$D:$D,"Unknown")</f>
        <v>No</v>
      </c>
      <c r="F1630" s="7" t="str">
        <f>_xlfn.XLOOKUP(A1630,'Medical Examinations'!$A:$A,'Medical Examinations'!$E:$E,"Unknown")</f>
        <v>No</v>
      </c>
      <c r="G1630" s="7" t="str">
        <f>_xlfn.XLOOKUP(A1630,'Medical Examinations'!$A:$A,'Medical Examinations'!$F:$F,"Unknown")</f>
        <v>No</v>
      </c>
      <c r="H1630" s="43">
        <f>_xlfn.XLOOKUP(Healthcare!A1630,'Medical Examinations'!$A:$A,'Medical Examinations'!$G:$G,0)</f>
        <v>1</v>
      </c>
      <c r="I1630" s="7" t="str">
        <f>_xlfn.XLOOKUP(A1630,'Medical Examinations'!$A:$A,'Medical Examinations'!$H:$H,"Unknown")</f>
        <v>No</v>
      </c>
      <c r="J1630" s="7" t="str" cm="1">
        <f t="array" ref="J1630">_xlfn.IFS(C1630&lt;18.5,"Under Weight",C1630&lt;=24.9,"Normal Weight",C1630&lt;30,"Over weight",C1630&gt;=30,"Obesity")</f>
        <v>Obesity</v>
      </c>
      <c r="K1630" s="7" t="str" cm="1">
        <f t="array" ref="K1630">_xlfn.IFS(D1630="Null","Unknown",D1630&lt;5.7,"Normal",D1630&lt;6.5,"Prediabetes",D1630&gt;=6.5,"Diabetes")</f>
        <v>Normal</v>
      </c>
      <c r="L1630" s="7" t="str">
        <f>_xlfn.XLOOKUP(A1630,'Hospitalisation Details'!$A:$A,'Hospitalisation Details'!$J:$J,)</f>
        <v>14-Oct-1984</v>
      </c>
      <c r="M1630" s="22">
        <f>+_xlfn.XLOOKUP(A1630,'Hospitalisation Details'!$A:$A,'Hospitalisation Details'!$F:$F)</f>
        <v>6079.67</v>
      </c>
      <c r="N1630" s="7" t="str">
        <f>_xlfn.XLOOKUP(A1630,'Hospitalisation Details'!$A:$A,'Hospitalisation Details'!$G:$G)</f>
        <v>tier - 1</v>
      </c>
      <c r="O1630" s="7" t="str">
        <f>_xlfn.XLOOKUP(A1630,'Hospitalisation Details'!$A:$A,'Hospitalisation Details'!$H:$H)</f>
        <v>tier - 1</v>
      </c>
      <c r="P1630" s="7" t="str">
        <f>_xlfn.XLOOKUP(A1630,'Hospitalisation Details'!$A:$A,'Hospitalisation Details'!$I:$I)</f>
        <v>R1014</v>
      </c>
      <c r="Q1630" s="28">
        <f>_xlfn.XLOOKUP(A1630,'Hospitalisation Details'!$A:$A,'Hospitalisation Details'!$K:$K)</f>
        <v>39</v>
      </c>
    </row>
    <row r="1631" spans="1:17" x14ac:dyDescent="0.3">
      <c r="A1631" s="27" t="s">
        <v>740</v>
      </c>
      <c r="B1631" s="7" t="str">
        <f>IFERROR(_xlfn.XLOOKUP(A1631,'Customer Names'!$A$2:$A$2336,'Customer Names'!$C$2:$C$2336),"Unknown")</f>
        <v xml:space="preserve">  Ieva</v>
      </c>
      <c r="C1631" s="7">
        <f>_xlfn.XLOOKUP(A1631,'Medical Examinations'!$A$2:$A$2336,'Medical Examinations'!$B$2:$B$2336,AVERAGE('Medical Examinations'!$B$2:$B$2336))</f>
        <v>18.78</v>
      </c>
      <c r="D1631" s="7">
        <f>_xlfn.XLOOKUP(A1631,'Medical Examinations'!$A$2:$A$2336,'Medical Examinations'!$C$2:$C$2336,AVERAGE('Medical Examinations'!$C$2:$C$2336))</f>
        <v>4.45</v>
      </c>
      <c r="E1631" s="7" t="str">
        <f>_xlfn.XLOOKUP(A1631,'Medical Examinations'!$A:$A,'Medical Examinations'!$D:$D,"Unknown")</f>
        <v>No</v>
      </c>
      <c r="F1631" s="7" t="str">
        <f>_xlfn.XLOOKUP(A1631,'Medical Examinations'!$A:$A,'Medical Examinations'!$E:$E,"Unknown")</f>
        <v>No</v>
      </c>
      <c r="G1631" s="7" t="str">
        <f>_xlfn.XLOOKUP(A1631,'Medical Examinations'!$A:$A,'Medical Examinations'!$F:$F,"Unknown")</f>
        <v>Yes</v>
      </c>
      <c r="H1631" s="43">
        <f>_xlfn.XLOOKUP(Healthcare!A1631,'Medical Examinations'!$A:$A,'Medical Examinations'!$G:$G,0)</f>
        <v>1</v>
      </c>
      <c r="I1631" s="7" t="str">
        <f>_xlfn.XLOOKUP(A1631,'Medical Examinations'!$A:$A,'Medical Examinations'!$H:$H,"Unknown")</f>
        <v>No</v>
      </c>
      <c r="J1631" s="7" t="str" cm="1">
        <f t="array" ref="J1631">_xlfn.IFS(C1631&lt;18.5,"Under Weight",C1631&lt;=24.9,"Normal Weight",C1631&lt;30,"Over weight",C1631&gt;=30,"Obesity")</f>
        <v>Normal Weight</v>
      </c>
      <c r="K1631" s="7" t="str" cm="1">
        <f t="array" ref="K1631">_xlfn.IFS(D1631="Null","Unknown",D1631&lt;5.7,"Normal",D1631&lt;6.5,"Prediabetes",D1631&gt;=6.5,"Diabetes")</f>
        <v>Normal</v>
      </c>
      <c r="L1631" s="7" t="str">
        <f>_xlfn.XLOOKUP(A1631,'Hospitalisation Details'!$A:$A,'Hospitalisation Details'!$J:$J,)</f>
        <v>8-Aug-1979</v>
      </c>
      <c r="M1631" s="22">
        <f>+_xlfn.XLOOKUP(A1631,'Hospitalisation Details'!$A:$A,'Hospitalisation Details'!$F:$F)</f>
        <v>6074.37</v>
      </c>
      <c r="N1631" s="7" t="str">
        <f>_xlfn.XLOOKUP(A1631,'Hospitalisation Details'!$A:$A,'Hospitalisation Details'!$G:$G)</f>
        <v>tier - 2</v>
      </c>
      <c r="O1631" s="7" t="str">
        <f>_xlfn.XLOOKUP(A1631,'Hospitalisation Details'!$A:$A,'Hospitalisation Details'!$H:$H)</f>
        <v>tier - 2</v>
      </c>
      <c r="P1631" s="7" t="str">
        <f>_xlfn.XLOOKUP(A1631,'Hospitalisation Details'!$A:$A,'Hospitalisation Details'!$I:$I)</f>
        <v>R1012</v>
      </c>
      <c r="Q1631" s="28">
        <f>_xlfn.XLOOKUP(A1631,'Hospitalisation Details'!$A:$A,'Hospitalisation Details'!$K:$K)</f>
        <v>44</v>
      </c>
    </row>
    <row r="1632" spans="1:17" x14ac:dyDescent="0.3">
      <c r="A1632" s="27" t="s">
        <v>739</v>
      </c>
      <c r="B1632" s="7" t="str">
        <f>IFERROR(_xlfn.XLOOKUP(A1632,'Customer Names'!$A$2:$A$2336,'Customer Names'!$C$2:$C$2336),"Unknown")</f>
        <v xml:space="preserve">  Chris</v>
      </c>
      <c r="C1632" s="7">
        <f>_xlfn.XLOOKUP(A1632,'Medical Examinations'!$A$2:$A$2336,'Medical Examinations'!$B$2:$B$2336,AVERAGE('Medical Examinations'!$B$2:$B$2336))</f>
        <v>28.024999999999999</v>
      </c>
      <c r="D1632" s="7">
        <f>_xlfn.XLOOKUP(A1632,'Medical Examinations'!$A$2:$A$2336,'Medical Examinations'!$C$2:$C$2336,AVERAGE('Medical Examinations'!$C$2:$C$2336))</f>
        <v>5</v>
      </c>
      <c r="E1632" s="7" t="str">
        <f>_xlfn.XLOOKUP(A1632,'Medical Examinations'!$A:$A,'Medical Examinations'!$D:$D,"Unknown")</f>
        <v>No</v>
      </c>
      <c r="F1632" s="7" t="str">
        <f>_xlfn.XLOOKUP(A1632,'Medical Examinations'!$A:$A,'Medical Examinations'!$E:$E,"Unknown")</f>
        <v>No</v>
      </c>
      <c r="G1632" s="7" t="str">
        <f>_xlfn.XLOOKUP(A1632,'Medical Examinations'!$A:$A,'Medical Examinations'!$F:$F,"Unknown")</f>
        <v>No</v>
      </c>
      <c r="H1632" s="43">
        <f>_xlfn.XLOOKUP(Healthcare!A1632,'Medical Examinations'!$A:$A,'Medical Examinations'!$G:$G,0)</f>
        <v>1</v>
      </c>
      <c r="I1632" s="7" t="str">
        <f>_xlfn.XLOOKUP(A1632,'Medical Examinations'!$A:$A,'Medical Examinations'!$H:$H,"Unknown")</f>
        <v>No</v>
      </c>
      <c r="J1632" s="7" t="str" cm="1">
        <f t="array" ref="J1632">_xlfn.IFS(C1632&lt;18.5,"Under Weight",C1632&lt;=24.9,"Normal Weight",C1632&lt;30,"Over weight",C1632&gt;=30,"Obesity")</f>
        <v>Over weight</v>
      </c>
      <c r="K1632" s="7" t="str" cm="1">
        <f t="array" ref="K1632">_xlfn.IFS(D1632="Null","Unknown",D1632&lt;5.7,"Normal",D1632&lt;6.5,"Prediabetes",D1632&gt;=6.5,"Diabetes")</f>
        <v>Normal</v>
      </c>
      <c r="L1632" s="7" t="str">
        <f>_xlfn.XLOOKUP(A1632,'Hospitalisation Details'!$A:$A,'Hospitalisation Details'!$J:$J,)</f>
        <v>21-Sep-1984</v>
      </c>
      <c r="M1632" s="22">
        <f>+_xlfn.XLOOKUP(A1632,'Hospitalisation Details'!$A:$A,'Hospitalisation Details'!$F:$F)</f>
        <v>6067.13</v>
      </c>
      <c r="N1632" s="7" t="str">
        <f>_xlfn.XLOOKUP(A1632,'Hospitalisation Details'!$A:$A,'Hospitalisation Details'!$G:$G)</f>
        <v>tier - 3</v>
      </c>
      <c r="O1632" s="7" t="str">
        <f>_xlfn.XLOOKUP(A1632,'Hospitalisation Details'!$A:$A,'Hospitalisation Details'!$H:$H)</f>
        <v>tier - 1</v>
      </c>
      <c r="P1632" s="7" t="str">
        <f>_xlfn.XLOOKUP(A1632,'Hospitalisation Details'!$A:$A,'Hospitalisation Details'!$I:$I)</f>
        <v>R1016</v>
      </c>
      <c r="Q1632" s="28">
        <f>_xlfn.XLOOKUP(A1632,'Hospitalisation Details'!$A:$A,'Hospitalisation Details'!$K:$K)</f>
        <v>39</v>
      </c>
    </row>
    <row r="1633" spans="1:17" x14ac:dyDescent="0.3">
      <c r="A1633" s="27" t="s">
        <v>738</v>
      </c>
      <c r="B1633" s="7" t="str">
        <f>IFERROR(_xlfn.XLOOKUP(A1633,'Customer Names'!$A$2:$A$2336,'Customer Names'!$C$2:$C$2336),"Unknown")</f>
        <v xml:space="preserve">  Drew L</v>
      </c>
      <c r="C1633" s="7">
        <f>_xlfn.XLOOKUP(A1633,'Medical Examinations'!$A$2:$A$2336,'Medical Examinations'!$B$2:$B$2336,AVERAGE('Medical Examinations'!$B$2:$B$2336))</f>
        <v>35.090000000000003</v>
      </c>
      <c r="D1633" s="7">
        <f>_xlfn.XLOOKUP(A1633,'Medical Examinations'!$A$2:$A$2336,'Medical Examinations'!$C$2:$C$2336,AVERAGE('Medical Examinations'!$C$2:$C$2336))</f>
        <v>5.84</v>
      </c>
      <c r="E1633" s="7" t="str">
        <f>_xlfn.XLOOKUP(A1633,'Medical Examinations'!$A:$A,'Medical Examinations'!$D:$D,"Unknown")</f>
        <v>No</v>
      </c>
      <c r="F1633" s="7" t="str">
        <f>_xlfn.XLOOKUP(A1633,'Medical Examinations'!$A:$A,'Medical Examinations'!$E:$E,"Unknown")</f>
        <v>No</v>
      </c>
      <c r="G1633" s="7" t="str">
        <f>_xlfn.XLOOKUP(A1633,'Medical Examinations'!$A:$A,'Medical Examinations'!$F:$F,"Unknown")</f>
        <v>No</v>
      </c>
      <c r="H1633" s="43">
        <f>_xlfn.XLOOKUP(Healthcare!A1633,'Medical Examinations'!$A:$A,'Medical Examinations'!$G:$G,0)</f>
        <v>0</v>
      </c>
      <c r="I1633" s="7" t="str">
        <f>_xlfn.XLOOKUP(A1633,'Medical Examinations'!$A:$A,'Medical Examinations'!$H:$H,"Unknown")</f>
        <v>No</v>
      </c>
      <c r="J1633" s="7" t="str" cm="1">
        <f t="array" ref="J1633">_xlfn.IFS(C1633&lt;18.5,"Under Weight",C1633&lt;=24.9,"Normal Weight",C1633&lt;30,"Over weight",C1633&gt;=30,"Obesity")</f>
        <v>Obesity</v>
      </c>
      <c r="K1633" s="7" t="str" cm="1">
        <f t="array" ref="K1633">_xlfn.IFS(D1633="Null","Unknown",D1633&lt;5.7,"Normal",D1633&lt;6.5,"Prediabetes",D1633&gt;=6.5,"Diabetes")</f>
        <v>Prediabetes</v>
      </c>
      <c r="L1633" s="7" t="str">
        <f>_xlfn.XLOOKUP(A1633,'Hospitalisation Details'!$A:$A,'Hospitalisation Details'!$J:$J,)</f>
        <v>8-Nov-1994</v>
      </c>
      <c r="M1633" s="22">
        <f>+_xlfn.XLOOKUP(A1633,'Hospitalisation Details'!$A:$A,'Hospitalisation Details'!$F:$F)</f>
        <v>6064.37</v>
      </c>
      <c r="N1633" s="7" t="str">
        <f>_xlfn.XLOOKUP(A1633,'Hospitalisation Details'!$A:$A,'Hospitalisation Details'!$G:$G)</f>
        <v>tier - 2</v>
      </c>
      <c r="O1633" s="7" t="str">
        <f>_xlfn.XLOOKUP(A1633,'Hospitalisation Details'!$A:$A,'Hospitalisation Details'!$H:$H)</f>
        <v>tier - 2</v>
      </c>
      <c r="P1633" s="7" t="str">
        <f>_xlfn.XLOOKUP(A1633,'Hospitalisation Details'!$A:$A,'Hospitalisation Details'!$I:$I)</f>
        <v>R1011</v>
      </c>
      <c r="Q1633" s="28">
        <f>_xlfn.XLOOKUP(A1633,'Hospitalisation Details'!$A:$A,'Hospitalisation Details'!$K:$K)</f>
        <v>29</v>
      </c>
    </row>
    <row r="1634" spans="1:17" x14ac:dyDescent="0.3">
      <c r="A1634" s="27" t="s">
        <v>737</v>
      </c>
      <c r="B1634" s="7" t="str">
        <f>IFERROR(_xlfn.XLOOKUP(A1634,'Customer Names'!$A$2:$A$2336,'Customer Names'!$C$2:$C$2336),"Unknown")</f>
        <v xml:space="preserve">  Christina</v>
      </c>
      <c r="C1634" s="7">
        <f>_xlfn.XLOOKUP(A1634,'Medical Examinations'!$A$2:$A$2336,'Medical Examinations'!$B$2:$B$2336,AVERAGE('Medical Examinations'!$B$2:$B$2336))</f>
        <v>34.42</v>
      </c>
      <c r="D1634" s="7">
        <f>_xlfn.XLOOKUP(A1634,'Medical Examinations'!$A$2:$A$2336,'Medical Examinations'!$C$2:$C$2336,AVERAGE('Medical Examinations'!$C$2:$C$2336))</f>
        <v>5.21</v>
      </c>
      <c r="E1634" s="7" t="str">
        <f>_xlfn.XLOOKUP(A1634,'Medical Examinations'!$A:$A,'Medical Examinations'!$D:$D,"Unknown")</f>
        <v>Yes</v>
      </c>
      <c r="F1634" s="7" t="str">
        <f>_xlfn.XLOOKUP(A1634,'Medical Examinations'!$A:$A,'Medical Examinations'!$E:$E,"Unknown")</f>
        <v>No</v>
      </c>
      <c r="G1634" s="7" t="str">
        <f>_xlfn.XLOOKUP(A1634,'Medical Examinations'!$A:$A,'Medical Examinations'!$F:$F,"Unknown")</f>
        <v>No</v>
      </c>
      <c r="H1634" s="43">
        <f>_xlfn.XLOOKUP(Healthcare!A1634,'Medical Examinations'!$A:$A,'Medical Examinations'!$G:$G,0)</f>
        <v>0</v>
      </c>
      <c r="I1634" s="7" t="str">
        <f>_xlfn.XLOOKUP(A1634,'Medical Examinations'!$A:$A,'Medical Examinations'!$H:$H,"Unknown")</f>
        <v>No</v>
      </c>
      <c r="J1634" s="7" t="str" cm="1">
        <f t="array" ref="J1634">_xlfn.IFS(C1634&lt;18.5,"Under Weight",C1634&lt;=24.9,"Normal Weight",C1634&lt;30,"Over weight",C1634&gt;=30,"Obesity")</f>
        <v>Obesity</v>
      </c>
      <c r="K1634" s="7" t="str" cm="1">
        <f t="array" ref="K1634">_xlfn.IFS(D1634="Null","Unknown",D1634&lt;5.7,"Normal",D1634&lt;6.5,"Prediabetes",D1634&gt;=6.5,"Diabetes")</f>
        <v>Normal</v>
      </c>
      <c r="L1634" s="7" t="str">
        <f>_xlfn.XLOOKUP(A1634,'Hospitalisation Details'!$A:$A,'Hospitalisation Details'!$J:$J,)</f>
        <v>28-Jul-1996</v>
      </c>
      <c r="M1634" s="22">
        <f>+_xlfn.XLOOKUP(A1634,'Hospitalisation Details'!$A:$A,'Hospitalisation Details'!$F:$F)</f>
        <v>6061.8</v>
      </c>
      <c r="N1634" s="7" t="str">
        <f>_xlfn.XLOOKUP(A1634,'Hospitalisation Details'!$A:$A,'Hospitalisation Details'!$G:$G)</f>
        <v>tier - 2</v>
      </c>
      <c r="O1634" s="7" t="str">
        <f>_xlfn.XLOOKUP(A1634,'Hospitalisation Details'!$A:$A,'Hospitalisation Details'!$H:$H)</f>
        <v>tier - 3</v>
      </c>
      <c r="P1634" s="7" t="str">
        <f>_xlfn.XLOOKUP(A1634,'Hospitalisation Details'!$A:$A,'Hospitalisation Details'!$I:$I)</f>
        <v>R1012</v>
      </c>
      <c r="Q1634" s="28">
        <f>_xlfn.XLOOKUP(A1634,'Hospitalisation Details'!$A:$A,'Hospitalisation Details'!$K:$K)</f>
        <v>27</v>
      </c>
    </row>
    <row r="1635" spans="1:17" x14ac:dyDescent="0.3">
      <c r="A1635" s="27" t="s">
        <v>736</v>
      </c>
      <c r="B1635" s="7" t="str">
        <f>IFERROR(_xlfn.XLOOKUP(A1635,'Customer Names'!$A$2:$A$2336,'Customer Names'!$C$2:$C$2336),"Unknown")</f>
        <v xml:space="preserve">  Alexander G</v>
      </c>
      <c r="C1635" s="7">
        <f>_xlfn.XLOOKUP(A1635,'Medical Examinations'!$A$2:$A$2336,'Medical Examinations'!$B$2:$B$2336,AVERAGE('Medical Examinations'!$B$2:$B$2336))</f>
        <v>29.4</v>
      </c>
      <c r="D1635" s="7">
        <f>_xlfn.XLOOKUP(A1635,'Medical Examinations'!$A$2:$A$2336,'Medical Examinations'!$C$2:$C$2336,AVERAGE('Medical Examinations'!$C$2:$C$2336))</f>
        <v>4.26</v>
      </c>
      <c r="E1635" s="7" t="str">
        <f>_xlfn.XLOOKUP(A1635,'Medical Examinations'!$A:$A,'Medical Examinations'!$D:$D,"Unknown")</f>
        <v>No</v>
      </c>
      <c r="F1635" s="7" t="str">
        <f>_xlfn.XLOOKUP(A1635,'Medical Examinations'!$A:$A,'Medical Examinations'!$E:$E,"Unknown")</f>
        <v>No</v>
      </c>
      <c r="G1635" s="7" t="str">
        <f>_xlfn.XLOOKUP(A1635,'Medical Examinations'!$A:$A,'Medical Examinations'!$F:$F,"Unknown")</f>
        <v>No</v>
      </c>
      <c r="H1635" s="43">
        <f>_xlfn.XLOOKUP(Healthcare!A1635,'Medical Examinations'!$A:$A,'Medical Examinations'!$G:$G,0)</f>
        <v>0</v>
      </c>
      <c r="I1635" s="7" t="str">
        <f>_xlfn.XLOOKUP(A1635,'Medical Examinations'!$A:$A,'Medical Examinations'!$H:$H,"Unknown")</f>
        <v>No</v>
      </c>
      <c r="J1635" s="7" t="str" cm="1">
        <f t="array" ref="J1635">_xlfn.IFS(C1635&lt;18.5,"Under Weight",C1635&lt;=24.9,"Normal Weight",C1635&lt;30,"Over weight",C1635&gt;=30,"Obesity")</f>
        <v>Over weight</v>
      </c>
      <c r="K1635" s="7" t="str" cm="1">
        <f t="array" ref="K1635">_xlfn.IFS(D1635="Null","Unknown",D1635&lt;5.7,"Normal",D1635&lt;6.5,"Prediabetes",D1635&gt;=6.5,"Diabetes")</f>
        <v>Normal</v>
      </c>
      <c r="L1635" s="7" t="str">
        <f>_xlfn.XLOOKUP(A1635,'Hospitalisation Details'!$A:$A,'Hospitalisation Details'!$J:$J,)</f>
        <v>16-Aug-1989</v>
      </c>
      <c r="M1635" s="22">
        <f>+_xlfn.XLOOKUP(A1635,'Hospitalisation Details'!$A:$A,'Hospitalisation Details'!$F:$F)</f>
        <v>6059.17</v>
      </c>
      <c r="N1635" s="7" t="str">
        <f>_xlfn.XLOOKUP(A1635,'Hospitalisation Details'!$A:$A,'Hospitalisation Details'!$G:$G)</f>
        <v>tier - 2</v>
      </c>
      <c r="O1635" s="7" t="str">
        <f>_xlfn.XLOOKUP(A1635,'Hospitalisation Details'!$A:$A,'Hospitalisation Details'!$H:$H)</f>
        <v>tier - 1</v>
      </c>
      <c r="P1635" s="7" t="str">
        <f>_xlfn.XLOOKUP(A1635,'Hospitalisation Details'!$A:$A,'Hospitalisation Details'!$I:$I)</f>
        <v>R1011</v>
      </c>
      <c r="Q1635" s="28">
        <f>_xlfn.XLOOKUP(A1635,'Hospitalisation Details'!$A:$A,'Hospitalisation Details'!$K:$K)</f>
        <v>34</v>
      </c>
    </row>
    <row r="1636" spans="1:17" x14ac:dyDescent="0.3">
      <c r="A1636" s="27" t="s">
        <v>735</v>
      </c>
      <c r="B1636" s="7" t="str">
        <f>IFERROR(_xlfn.XLOOKUP(A1636,'Customer Names'!$A$2:$A$2336,'Customer Names'!$C$2:$C$2336),"Unknown")</f>
        <v xml:space="preserve">  Meaghan</v>
      </c>
      <c r="C1636" s="7">
        <f>_xlfn.XLOOKUP(A1636,'Medical Examinations'!$A$2:$A$2336,'Medical Examinations'!$B$2:$B$2336,AVERAGE('Medical Examinations'!$B$2:$B$2336))</f>
        <v>21.31</v>
      </c>
      <c r="D1636" s="7">
        <f>_xlfn.XLOOKUP(A1636,'Medical Examinations'!$A$2:$A$2336,'Medical Examinations'!$C$2:$C$2336,AVERAGE('Medical Examinations'!$C$2:$C$2336))</f>
        <v>4.17</v>
      </c>
      <c r="E1636" s="7" t="str">
        <f>_xlfn.XLOOKUP(A1636,'Medical Examinations'!$A:$A,'Medical Examinations'!$D:$D,"Unknown")</f>
        <v>No</v>
      </c>
      <c r="F1636" s="7" t="str">
        <f>_xlfn.XLOOKUP(A1636,'Medical Examinations'!$A:$A,'Medical Examinations'!$E:$E,"Unknown")</f>
        <v>No</v>
      </c>
      <c r="G1636" s="7" t="str">
        <f>_xlfn.XLOOKUP(A1636,'Medical Examinations'!$A:$A,'Medical Examinations'!$F:$F,"Unknown")</f>
        <v>No</v>
      </c>
      <c r="H1636" s="43">
        <f>_xlfn.XLOOKUP(Healthcare!A1636,'Medical Examinations'!$A:$A,'Medical Examinations'!$G:$G,0)</f>
        <v>0</v>
      </c>
      <c r="I1636" s="7" t="str">
        <f>_xlfn.XLOOKUP(A1636,'Medical Examinations'!$A:$A,'Medical Examinations'!$H:$H,"Unknown")</f>
        <v>No</v>
      </c>
      <c r="J1636" s="7" t="str" cm="1">
        <f t="array" ref="J1636">_xlfn.IFS(C1636&lt;18.5,"Under Weight",C1636&lt;=24.9,"Normal Weight",C1636&lt;30,"Over weight",C1636&gt;=30,"Obesity")</f>
        <v>Normal Weight</v>
      </c>
      <c r="K1636" s="7" t="str" cm="1">
        <f t="array" ref="K1636">_xlfn.IFS(D1636="Null","Unknown",D1636&lt;5.7,"Normal",D1636&lt;6.5,"Prediabetes",D1636&gt;=6.5,"Diabetes")</f>
        <v>Normal</v>
      </c>
      <c r="L1636" s="7" t="str">
        <f>_xlfn.XLOOKUP(A1636,'Hospitalisation Details'!$A:$A,'Hospitalisation Details'!$J:$J,)</f>
        <v>8-Aug-1980</v>
      </c>
      <c r="M1636" s="22">
        <f>+_xlfn.XLOOKUP(A1636,'Hospitalisation Details'!$A:$A,'Hospitalisation Details'!$F:$F)</f>
        <v>5993.62</v>
      </c>
      <c r="N1636" s="7" t="str">
        <f>_xlfn.XLOOKUP(A1636,'Hospitalisation Details'!$A:$A,'Hospitalisation Details'!$G:$G)</f>
        <v>tier - 2</v>
      </c>
      <c r="O1636" s="7" t="str">
        <f>_xlfn.XLOOKUP(A1636,'Hospitalisation Details'!$A:$A,'Hospitalisation Details'!$H:$H)</f>
        <v>tier - 3</v>
      </c>
      <c r="P1636" s="7" t="str">
        <f>_xlfn.XLOOKUP(A1636,'Hospitalisation Details'!$A:$A,'Hospitalisation Details'!$I:$I)</f>
        <v>R1013</v>
      </c>
      <c r="Q1636" s="28">
        <f>_xlfn.XLOOKUP(A1636,'Hospitalisation Details'!$A:$A,'Hospitalisation Details'!$K:$K)</f>
        <v>43</v>
      </c>
    </row>
    <row r="1637" spans="1:17" x14ac:dyDescent="0.3">
      <c r="A1637" s="27" t="s">
        <v>734</v>
      </c>
      <c r="B1637" s="7" t="str">
        <f>IFERROR(_xlfn.XLOOKUP(A1637,'Customer Names'!$A$2:$A$2336,'Customer Names'!$C$2:$C$2336),"Unknown")</f>
        <v xml:space="preserve">  Kristin</v>
      </c>
      <c r="C1637" s="7">
        <f>_xlfn.XLOOKUP(A1637,'Medical Examinations'!$A$2:$A$2336,'Medical Examinations'!$B$2:$B$2336,AVERAGE('Medical Examinations'!$B$2:$B$2336))</f>
        <v>19.559999999999999</v>
      </c>
      <c r="D1637" s="7">
        <f>_xlfn.XLOOKUP(A1637,'Medical Examinations'!$A$2:$A$2336,'Medical Examinations'!$C$2:$C$2336,AVERAGE('Medical Examinations'!$C$2:$C$2336))</f>
        <v>11.96</v>
      </c>
      <c r="E1637" s="7" t="str">
        <f>_xlfn.XLOOKUP(A1637,'Medical Examinations'!$A:$A,'Medical Examinations'!$D:$D,"Unknown")</f>
        <v>No</v>
      </c>
      <c r="F1637" s="7" t="str">
        <f>_xlfn.XLOOKUP(A1637,'Medical Examinations'!$A:$A,'Medical Examinations'!$E:$E,"Unknown")</f>
        <v>No</v>
      </c>
      <c r="G1637" s="7" t="str">
        <f>_xlfn.XLOOKUP(A1637,'Medical Examinations'!$A:$A,'Medical Examinations'!$F:$F,"Unknown")</f>
        <v>No</v>
      </c>
      <c r="H1637" s="43">
        <f>_xlfn.XLOOKUP(Healthcare!A1637,'Medical Examinations'!$A:$A,'Medical Examinations'!$G:$G,0)</f>
        <v>0</v>
      </c>
      <c r="I1637" s="7" t="str">
        <f>_xlfn.XLOOKUP(A1637,'Medical Examinations'!$A:$A,'Medical Examinations'!$H:$H,"Unknown")</f>
        <v>No</v>
      </c>
      <c r="J1637" s="7" t="str" cm="1">
        <f t="array" ref="J1637">_xlfn.IFS(C1637&lt;18.5,"Under Weight",C1637&lt;=24.9,"Normal Weight",C1637&lt;30,"Over weight",C1637&gt;=30,"Obesity")</f>
        <v>Normal Weight</v>
      </c>
      <c r="K1637" s="7" t="str" cm="1">
        <f t="array" ref="K1637">_xlfn.IFS(D1637="Null","Unknown",D1637&lt;5.7,"Normal",D1637&lt;6.5,"Prediabetes",D1637&gt;=6.5,"Diabetes")</f>
        <v>Diabetes</v>
      </c>
      <c r="L1637" s="7" t="str">
        <f>_xlfn.XLOOKUP(A1637,'Hospitalisation Details'!$A:$A,'Hospitalisation Details'!$J:$J,)</f>
        <v>17-Aug-1974</v>
      </c>
      <c r="M1637" s="22">
        <f>+_xlfn.XLOOKUP(A1637,'Hospitalisation Details'!$A:$A,'Hospitalisation Details'!$F:$F)</f>
        <v>5990.17</v>
      </c>
      <c r="N1637" s="7" t="str">
        <f>_xlfn.XLOOKUP(A1637,'Hospitalisation Details'!$A:$A,'Hospitalisation Details'!$G:$G)</f>
        <v>tier - 2</v>
      </c>
      <c r="O1637" s="7" t="str">
        <f>_xlfn.XLOOKUP(A1637,'Hospitalisation Details'!$A:$A,'Hospitalisation Details'!$H:$H)</f>
        <v>tier - 2</v>
      </c>
      <c r="P1637" s="7" t="str">
        <f>_xlfn.XLOOKUP(A1637,'Hospitalisation Details'!$A:$A,'Hospitalisation Details'!$I:$I)</f>
        <v>R1013</v>
      </c>
      <c r="Q1637" s="28">
        <f>_xlfn.XLOOKUP(A1637,'Hospitalisation Details'!$A:$A,'Hospitalisation Details'!$K:$K)</f>
        <v>49</v>
      </c>
    </row>
    <row r="1638" spans="1:17" x14ac:dyDescent="0.3">
      <c r="A1638" s="27" t="s">
        <v>733</v>
      </c>
      <c r="B1638" s="7" t="str">
        <f>IFERROR(_xlfn.XLOOKUP(A1638,'Customer Names'!$A$2:$A$2336,'Customer Names'!$C$2:$C$2336),"Unknown")</f>
        <v xml:space="preserve">  Andrea K</v>
      </c>
      <c r="C1638" s="7">
        <f>_xlfn.XLOOKUP(A1638,'Medical Examinations'!$A$2:$A$2336,'Medical Examinations'!$B$2:$B$2336,AVERAGE('Medical Examinations'!$B$2:$B$2336))</f>
        <v>37.335000000000001</v>
      </c>
      <c r="D1638" s="7">
        <f>_xlfn.XLOOKUP(A1638,'Medical Examinations'!$A$2:$A$2336,'Medical Examinations'!$C$2:$C$2336,AVERAGE('Medical Examinations'!$C$2:$C$2336))</f>
        <v>6.26</v>
      </c>
      <c r="E1638" s="7" t="str">
        <f>_xlfn.XLOOKUP(A1638,'Medical Examinations'!$A:$A,'Medical Examinations'!$D:$D,"Unknown")</f>
        <v>Yes</v>
      </c>
      <c r="F1638" s="7" t="str">
        <f>_xlfn.XLOOKUP(A1638,'Medical Examinations'!$A:$A,'Medical Examinations'!$E:$E,"Unknown")</f>
        <v>No</v>
      </c>
      <c r="G1638" s="7" t="str">
        <f>_xlfn.XLOOKUP(A1638,'Medical Examinations'!$A:$A,'Medical Examinations'!$F:$F,"Unknown")</f>
        <v>No</v>
      </c>
      <c r="H1638" s="43">
        <f>_xlfn.XLOOKUP(Healthcare!A1638,'Medical Examinations'!$A:$A,'Medical Examinations'!$G:$G,0)</f>
        <v>1</v>
      </c>
      <c r="I1638" s="7" t="str">
        <f>_xlfn.XLOOKUP(A1638,'Medical Examinations'!$A:$A,'Medical Examinations'!$H:$H,"Unknown")</f>
        <v>No</v>
      </c>
      <c r="J1638" s="7" t="str" cm="1">
        <f t="array" ref="J1638">_xlfn.IFS(C1638&lt;18.5,"Under Weight",C1638&lt;=24.9,"Normal Weight",C1638&lt;30,"Over weight",C1638&gt;=30,"Obesity")</f>
        <v>Obesity</v>
      </c>
      <c r="K1638" s="7" t="str" cm="1">
        <f t="array" ref="K1638">_xlfn.IFS(D1638="Null","Unknown",D1638&lt;5.7,"Normal",D1638&lt;6.5,"Prediabetes",D1638&gt;=6.5,"Diabetes")</f>
        <v>Prediabetes</v>
      </c>
      <c r="L1638" s="7" t="str">
        <f>_xlfn.XLOOKUP(A1638,'Hospitalisation Details'!$A:$A,'Hospitalisation Details'!$J:$J,)</f>
        <v>10-Jun-1988</v>
      </c>
      <c r="M1638" s="22">
        <f>+_xlfn.XLOOKUP(A1638,'Hospitalisation Details'!$A:$A,'Hospitalisation Details'!$F:$F)</f>
        <v>5989.52</v>
      </c>
      <c r="N1638" s="7" t="str">
        <f>_xlfn.XLOOKUP(A1638,'Hospitalisation Details'!$A:$A,'Hospitalisation Details'!$G:$G)</f>
        <v>tier - 2</v>
      </c>
      <c r="O1638" s="7" t="str">
        <f>_xlfn.XLOOKUP(A1638,'Hospitalisation Details'!$A:$A,'Hospitalisation Details'!$H:$H)</f>
        <v>tier - 1</v>
      </c>
      <c r="P1638" s="7" t="str">
        <f>_xlfn.XLOOKUP(A1638,'Hospitalisation Details'!$A:$A,'Hospitalisation Details'!$I:$I)</f>
        <v>R1012</v>
      </c>
      <c r="Q1638" s="28">
        <f>_xlfn.XLOOKUP(A1638,'Hospitalisation Details'!$A:$A,'Hospitalisation Details'!$K:$K)</f>
        <v>35</v>
      </c>
    </row>
    <row r="1639" spans="1:17" x14ac:dyDescent="0.3">
      <c r="A1639" s="27" t="s">
        <v>732</v>
      </c>
      <c r="B1639" s="7" t="str">
        <f>IFERROR(_xlfn.XLOOKUP(A1639,'Customer Names'!$A$2:$A$2336,'Customer Names'!$C$2:$C$2336),"Unknown")</f>
        <v xml:space="preserve">  Kris</v>
      </c>
      <c r="C1639" s="7">
        <f>_xlfn.XLOOKUP(A1639,'Medical Examinations'!$A$2:$A$2336,'Medical Examinations'!$B$2:$B$2336,AVERAGE('Medical Examinations'!$B$2:$B$2336))</f>
        <v>19.53</v>
      </c>
      <c r="D1639" s="7">
        <f>_xlfn.XLOOKUP(A1639,'Medical Examinations'!$A$2:$A$2336,'Medical Examinations'!$C$2:$C$2336,AVERAGE('Medical Examinations'!$C$2:$C$2336))</f>
        <v>11.68</v>
      </c>
      <c r="E1639" s="7" t="str">
        <f>_xlfn.XLOOKUP(A1639,'Medical Examinations'!$A:$A,'Medical Examinations'!$D:$D,"Unknown")</f>
        <v>No</v>
      </c>
      <c r="F1639" s="7" t="str">
        <f>_xlfn.XLOOKUP(A1639,'Medical Examinations'!$A:$A,'Medical Examinations'!$E:$E,"Unknown")</f>
        <v>No</v>
      </c>
      <c r="G1639" s="7" t="str">
        <f>_xlfn.XLOOKUP(A1639,'Medical Examinations'!$A:$A,'Medical Examinations'!$F:$F,"Unknown")</f>
        <v>No</v>
      </c>
      <c r="H1639" s="43">
        <f>_xlfn.XLOOKUP(Healthcare!A1639,'Medical Examinations'!$A:$A,'Medical Examinations'!$G:$G,0)</f>
        <v>0</v>
      </c>
      <c r="I1639" s="7" t="str">
        <f>_xlfn.XLOOKUP(A1639,'Medical Examinations'!$A:$A,'Medical Examinations'!$H:$H,"Unknown")</f>
        <v>No</v>
      </c>
      <c r="J1639" s="7" t="str" cm="1">
        <f t="array" ref="J1639">_xlfn.IFS(C1639&lt;18.5,"Under Weight",C1639&lt;=24.9,"Normal Weight",C1639&lt;30,"Over weight",C1639&gt;=30,"Obesity")</f>
        <v>Normal Weight</v>
      </c>
      <c r="K1639" s="7" t="str" cm="1">
        <f t="array" ref="K1639">_xlfn.IFS(D1639="Null","Unknown",D1639&lt;5.7,"Normal",D1639&lt;6.5,"Prediabetes",D1639&gt;=6.5,"Diabetes")</f>
        <v>Diabetes</v>
      </c>
      <c r="L1639" s="7" t="str">
        <f>_xlfn.XLOOKUP(A1639,'Hospitalisation Details'!$A:$A,'Hospitalisation Details'!$J:$J,)</f>
        <v>11-Oct-1974</v>
      </c>
      <c r="M1639" s="22">
        <f>+_xlfn.XLOOKUP(A1639,'Hospitalisation Details'!$A:$A,'Hospitalisation Details'!$F:$F)</f>
        <v>5979.99</v>
      </c>
      <c r="N1639" s="7" t="str">
        <f>_xlfn.XLOOKUP(A1639,'Hospitalisation Details'!$A:$A,'Hospitalisation Details'!$G:$G)</f>
        <v>tier - 2</v>
      </c>
      <c r="O1639" s="7" t="str">
        <f>_xlfn.XLOOKUP(A1639,'Hospitalisation Details'!$A:$A,'Hospitalisation Details'!$H:$H)</f>
        <v>tier - 3</v>
      </c>
      <c r="P1639" s="7" t="str">
        <f>_xlfn.XLOOKUP(A1639,'Hospitalisation Details'!$A:$A,'Hospitalisation Details'!$I:$I)</f>
        <v>R1013</v>
      </c>
      <c r="Q1639" s="28">
        <f>_xlfn.XLOOKUP(A1639,'Hospitalisation Details'!$A:$A,'Hospitalisation Details'!$K:$K)</f>
        <v>49</v>
      </c>
    </row>
    <row r="1640" spans="1:17" x14ac:dyDescent="0.3">
      <c r="A1640" s="27" t="s">
        <v>731</v>
      </c>
      <c r="B1640" s="7" t="str">
        <f>IFERROR(_xlfn.XLOOKUP(A1640,'Customer Names'!$A$2:$A$2336,'Customer Names'!$C$2:$C$2336),"Unknown")</f>
        <v xml:space="preserve">  Alden W</v>
      </c>
      <c r="C1640" s="7">
        <f>_xlfn.XLOOKUP(A1640,'Medical Examinations'!$A$2:$A$2336,'Medical Examinations'!$B$2:$B$2336,AVERAGE('Medical Examinations'!$B$2:$B$2336))</f>
        <v>34.1</v>
      </c>
      <c r="D1640" s="7">
        <f>_xlfn.XLOOKUP(A1640,'Medical Examinations'!$A$2:$A$2336,'Medical Examinations'!$C$2:$C$2336,AVERAGE('Medical Examinations'!$C$2:$C$2336))</f>
        <v>5.16</v>
      </c>
      <c r="E1640" s="7" t="str">
        <f>_xlfn.XLOOKUP(A1640,'Medical Examinations'!$A:$A,'Medical Examinations'!$D:$D,"Unknown")</f>
        <v>No</v>
      </c>
      <c r="F1640" s="7" t="str">
        <f>_xlfn.XLOOKUP(A1640,'Medical Examinations'!$A:$A,'Medical Examinations'!$E:$E,"Unknown")</f>
        <v>No</v>
      </c>
      <c r="G1640" s="7" t="str">
        <f>_xlfn.XLOOKUP(A1640,'Medical Examinations'!$A:$A,'Medical Examinations'!$F:$F,"Unknown")</f>
        <v>No</v>
      </c>
      <c r="H1640" s="43">
        <f>_xlfn.XLOOKUP(Healthcare!A1640,'Medical Examinations'!$A:$A,'Medical Examinations'!$G:$G,0)</f>
        <v>0</v>
      </c>
      <c r="I1640" s="7" t="str">
        <f>_xlfn.XLOOKUP(A1640,'Medical Examinations'!$A:$A,'Medical Examinations'!$H:$H,"Unknown")</f>
        <v>No</v>
      </c>
      <c r="J1640" s="7" t="str" cm="1">
        <f t="array" ref="J1640">_xlfn.IFS(C1640&lt;18.5,"Under Weight",C1640&lt;=24.9,"Normal Weight",C1640&lt;30,"Over weight",C1640&gt;=30,"Obesity")</f>
        <v>Obesity</v>
      </c>
      <c r="K1640" s="7" t="str" cm="1">
        <f t="array" ref="K1640">_xlfn.IFS(D1640="Null","Unknown",D1640&lt;5.7,"Normal",D1640&lt;6.5,"Prediabetes",D1640&gt;=6.5,"Diabetes")</f>
        <v>Normal</v>
      </c>
      <c r="L1640" s="7" t="str">
        <f>_xlfn.XLOOKUP(A1640,'Hospitalisation Details'!$A:$A,'Hospitalisation Details'!$J:$J,)</f>
        <v>10-Oct-1980</v>
      </c>
      <c r="M1640" s="22">
        <f>+_xlfn.XLOOKUP(A1640,'Hospitalisation Details'!$A:$A,'Hospitalisation Details'!$F:$F)</f>
        <v>5979.73</v>
      </c>
      <c r="N1640" s="7" t="str">
        <f>_xlfn.XLOOKUP(A1640,'Hospitalisation Details'!$A:$A,'Hospitalisation Details'!$G:$G)</f>
        <v>tier - 2</v>
      </c>
      <c r="O1640" s="7" t="str">
        <f>_xlfn.XLOOKUP(A1640,'Hospitalisation Details'!$A:$A,'Hospitalisation Details'!$H:$H)</f>
        <v>tier - 2</v>
      </c>
      <c r="P1640" s="7" t="str">
        <f>_xlfn.XLOOKUP(A1640,'Hospitalisation Details'!$A:$A,'Hospitalisation Details'!$I:$I)</f>
        <v>R1011</v>
      </c>
      <c r="Q1640" s="28">
        <f>_xlfn.XLOOKUP(A1640,'Hospitalisation Details'!$A:$A,'Hospitalisation Details'!$K:$K)</f>
        <v>43</v>
      </c>
    </row>
    <row r="1641" spans="1:17" x14ac:dyDescent="0.3">
      <c r="A1641" s="27" t="s">
        <v>730</v>
      </c>
      <c r="B1641" s="7" t="str">
        <f>IFERROR(_xlfn.XLOOKUP(A1641,'Customer Names'!$A$2:$A$2336,'Customer Names'!$C$2:$C$2336),"Unknown")</f>
        <v xml:space="preserve">  Suzanne M</v>
      </c>
      <c r="C1641" s="7">
        <f>_xlfn.XLOOKUP(A1641,'Medical Examinations'!$A$2:$A$2336,'Medical Examinations'!$B$2:$B$2336,AVERAGE('Medical Examinations'!$B$2:$B$2336))</f>
        <v>16.5</v>
      </c>
      <c r="D1641" s="7">
        <f>_xlfn.XLOOKUP(A1641,'Medical Examinations'!$A$2:$A$2336,'Medical Examinations'!$C$2:$C$2336,AVERAGE('Medical Examinations'!$C$2:$C$2336))</f>
        <v>6.9</v>
      </c>
      <c r="E1641" s="7" t="str">
        <f>_xlfn.XLOOKUP(A1641,'Medical Examinations'!$A:$A,'Medical Examinations'!$D:$D,"Unknown")</f>
        <v>Yes</v>
      </c>
      <c r="F1641" s="7" t="str">
        <f>_xlfn.XLOOKUP(A1641,'Medical Examinations'!$A:$A,'Medical Examinations'!$E:$E,"Unknown")</f>
        <v>No</v>
      </c>
      <c r="G1641" s="7" t="str">
        <f>_xlfn.XLOOKUP(A1641,'Medical Examinations'!$A:$A,'Medical Examinations'!$F:$F,"Unknown")</f>
        <v>No</v>
      </c>
      <c r="H1641" s="43">
        <f>_xlfn.XLOOKUP(Healthcare!A1641,'Medical Examinations'!$A:$A,'Medical Examinations'!$G:$G,0)</f>
        <v>2</v>
      </c>
      <c r="I1641" s="7" t="str">
        <f>_xlfn.XLOOKUP(A1641,'Medical Examinations'!$A:$A,'Medical Examinations'!$H:$H,"Unknown")</f>
        <v>No</v>
      </c>
      <c r="J1641" s="7" t="str" cm="1">
        <f t="array" ref="J1641">_xlfn.IFS(C1641&lt;18.5,"Under Weight",C1641&lt;=24.9,"Normal Weight",C1641&lt;30,"Over weight",C1641&gt;=30,"Obesity")</f>
        <v>Under Weight</v>
      </c>
      <c r="K1641" s="7" t="str" cm="1">
        <f t="array" ref="K1641">_xlfn.IFS(D1641="Null","Unknown",D1641&lt;5.7,"Normal",D1641&lt;6.5,"Prediabetes",D1641&gt;=6.5,"Diabetes")</f>
        <v>Diabetes</v>
      </c>
      <c r="L1641" s="7" t="str">
        <f>_xlfn.XLOOKUP(A1641,'Hospitalisation Details'!$A:$A,'Hospitalisation Details'!$J:$J,)</f>
        <v>25-Jun-1970</v>
      </c>
      <c r="M1641" s="22">
        <f>+_xlfn.XLOOKUP(A1641,'Hospitalisation Details'!$A:$A,'Hospitalisation Details'!$F:$F)</f>
        <v>5979.66</v>
      </c>
      <c r="N1641" s="7" t="str">
        <f>_xlfn.XLOOKUP(A1641,'Hospitalisation Details'!$A:$A,'Hospitalisation Details'!$G:$G)</f>
        <v>tier - 2</v>
      </c>
      <c r="O1641" s="7" t="str">
        <f>_xlfn.XLOOKUP(A1641,'Hospitalisation Details'!$A:$A,'Hospitalisation Details'!$H:$H)</f>
        <v>tier - 3</v>
      </c>
      <c r="P1641" s="7" t="str">
        <f>_xlfn.XLOOKUP(A1641,'Hospitalisation Details'!$A:$A,'Hospitalisation Details'!$I:$I)</f>
        <v>R1013</v>
      </c>
      <c r="Q1641" s="28">
        <f>_xlfn.XLOOKUP(A1641,'Hospitalisation Details'!$A:$A,'Hospitalisation Details'!$K:$K)</f>
        <v>53</v>
      </c>
    </row>
    <row r="1642" spans="1:17" x14ac:dyDescent="0.3">
      <c r="A1642" s="27" t="s">
        <v>729</v>
      </c>
      <c r="B1642" s="7" t="str">
        <f>IFERROR(_xlfn.XLOOKUP(A1642,'Customer Names'!$A$2:$A$2336,'Customer Names'!$C$2:$C$2336),"Unknown")</f>
        <v xml:space="preserve">  Heidi Z</v>
      </c>
      <c r="C1642" s="7">
        <f>_xlfn.XLOOKUP(A1642,'Medical Examinations'!$A$2:$A$2336,'Medical Examinations'!$B$2:$B$2336,AVERAGE('Medical Examinations'!$B$2:$B$2336))</f>
        <v>30.69</v>
      </c>
      <c r="D1642" s="7">
        <f>_xlfn.XLOOKUP(A1642,'Medical Examinations'!$A$2:$A$2336,'Medical Examinations'!$C$2:$C$2336,AVERAGE('Medical Examinations'!$C$2:$C$2336))</f>
        <v>4.83</v>
      </c>
      <c r="E1642" s="7" t="str">
        <f>_xlfn.XLOOKUP(A1642,'Medical Examinations'!$A:$A,'Medical Examinations'!$D:$D,"Unknown")</f>
        <v>No</v>
      </c>
      <c r="F1642" s="7" t="str">
        <f>_xlfn.XLOOKUP(A1642,'Medical Examinations'!$A:$A,'Medical Examinations'!$E:$E,"Unknown")</f>
        <v>No</v>
      </c>
      <c r="G1642" s="7" t="str">
        <f>_xlfn.XLOOKUP(A1642,'Medical Examinations'!$A:$A,'Medical Examinations'!$F:$F,"Unknown")</f>
        <v>No</v>
      </c>
      <c r="H1642" s="43">
        <f>_xlfn.XLOOKUP(Healthcare!A1642,'Medical Examinations'!$A:$A,'Medical Examinations'!$G:$G,0)</f>
        <v>1</v>
      </c>
      <c r="I1642" s="7" t="str">
        <f>_xlfn.XLOOKUP(A1642,'Medical Examinations'!$A:$A,'Medical Examinations'!$H:$H,"Unknown")</f>
        <v>No</v>
      </c>
      <c r="J1642" s="7" t="str" cm="1">
        <f t="array" ref="J1642">_xlfn.IFS(C1642&lt;18.5,"Under Weight",C1642&lt;=24.9,"Normal Weight",C1642&lt;30,"Over weight",C1642&gt;=30,"Obesity")</f>
        <v>Obesity</v>
      </c>
      <c r="K1642" s="7" t="str" cm="1">
        <f t="array" ref="K1642">_xlfn.IFS(D1642="Null","Unknown",D1642&lt;5.7,"Normal",D1642&lt;6.5,"Prediabetes",D1642&gt;=6.5,"Diabetes")</f>
        <v>Normal</v>
      </c>
      <c r="L1642" s="7" t="str">
        <f>_xlfn.XLOOKUP(A1642,'Hospitalisation Details'!$A:$A,'Hospitalisation Details'!$J:$J,)</f>
        <v>11-Nov-1984</v>
      </c>
      <c r="M1642" s="22">
        <f>+_xlfn.XLOOKUP(A1642,'Hospitalisation Details'!$A:$A,'Hospitalisation Details'!$F:$F)</f>
        <v>5976.83</v>
      </c>
      <c r="N1642" s="7" t="str">
        <f>_xlfn.XLOOKUP(A1642,'Hospitalisation Details'!$A:$A,'Hospitalisation Details'!$G:$G)</f>
        <v>tier - 2</v>
      </c>
      <c r="O1642" s="7" t="str">
        <f>_xlfn.XLOOKUP(A1642,'Hospitalisation Details'!$A:$A,'Hospitalisation Details'!$H:$H)</f>
        <v>tier - 2</v>
      </c>
      <c r="P1642" s="7" t="str">
        <f>_xlfn.XLOOKUP(A1642,'Hospitalisation Details'!$A:$A,'Hospitalisation Details'!$I:$I)</f>
        <v>R1013</v>
      </c>
      <c r="Q1642" s="28">
        <f>_xlfn.XLOOKUP(A1642,'Hospitalisation Details'!$A:$A,'Hospitalisation Details'!$K:$K)</f>
        <v>39</v>
      </c>
    </row>
    <row r="1643" spans="1:17" x14ac:dyDescent="0.3">
      <c r="A1643" s="27" t="s">
        <v>728</v>
      </c>
      <c r="B1643" s="7" t="str">
        <f>IFERROR(_xlfn.XLOOKUP(A1643,'Customer Names'!$A$2:$A$2336,'Customer Names'!$C$2:$C$2336),"Unknown")</f>
        <v xml:space="preserve">  Carolyn</v>
      </c>
      <c r="C1643" s="7">
        <f>_xlfn.XLOOKUP(A1643,'Medical Examinations'!$A$2:$A$2336,'Medical Examinations'!$B$2:$B$2336,AVERAGE('Medical Examinations'!$B$2:$B$2336))</f>
        <v>28.93</v>
      </c>
      <c r="D1643" s="7">
        <f>_xlfn.XLOOKUP(A1643,'Medical Examinations'!$A$2:$A$2336,'Medical Examinations'!$C$2:$C$2336,AVERAGE('Medical Examinations'!$C$2:$C$2336))</f>
        <v>4.87</v>
      </c>
      <c r="E1643" s="7" t="str">
        <f>_xlfn.XLOOKUP(A1643,'Medical Examinations'!$A:$A,'Medical Examinations'!$D:$D,"Unknown")</f>
        <v>No</v>
      </c>
      <c r="F1643" s="7" t="str">
        <f>_xlfn.XLOOKUP(A1643,'Medical Examinations'!$A:$A,'Medical Examinations'!$E:$E,"Unknown")</f>
        <v>No</v>
      </c>
      <c r="G1643" s="7" t="str">
        <f>_xlfn.XLOOKUP(A1643,'Medical Examinations'!$A:$A,'Medical Examinations'!$F:$F,"Unknown")</f>
        <v>No</v>
      </c>
      <c r="H1643" s="43">
        <f>_xlfn.XLOOKUP(Healthcare!A1643,'Medical Examinations'!$A:$A,'Medical Examinations'!$G:$G,0)</f>
        <v>1</v>
      </c>
      <c r="I1643" s="7" t="str">
        <f>_xlfn.XLOOKUP(A1643,'Medical Examinations'!$A:$A,'Medical Examinations'!$H:$H,"Unknown")</f>
        <v>No</v>
      </c>
      <c r="J1643" s="7" t="str" cm="1">
        <f t="array" ref="J1643">_xlfn.IFS(C1643&lt;18.5,"Under Weight",C1643&lt;=24.9,"Normal Weight",C1643&lt;30,"Over weight",C1643&gt;=30,"Obesity")</f>
        <v>Over weight</v>
      </c>
      <c r="K1643" s="7" t="str" cm="1">
        <f t="array" ref="K1643">_xlfn.IFS(D1643="Null","Unknown",D1643&lt;5.7,"Normal",D1643&lt;6.5,"Prediabetes",D1643&gt;=6.5,"Diabetes")</f>
        <v>Normal</v>
      </c>
      <c r="L1643" s="7" t="str">
        <f>_xlfn.XLOOKUP(A1643,'Hospitalisation Details'!$A:$A,'Hospitalisation Details'!$J:$J,)</f>
        <v>19-Sep-1984</v>
      </c>
      <c r="M1643" s="22">
        <f>+_xlfn.XLOOKUP(A1643,'Hospitalisation Details'!$A:$A,'Hospitalisation Details'!$F:$F)</f>
        <v>5974.38</v>
      </c>
      <c r="N1643" s="7" t="str">
        <f>_xlfn.XLOOKUP(A1643,'Hospitalisation Details'!$A:$A,'Hospitalisation Details'!$G:$G)</f>
        <v>tier - 2</v>
      </c>
      <c r="O1643" s="7" t="str">
        <f>_xlfn.XLOOKUP(A1643,'Hospitalisation Details'!$A:$A,'Hospitalisation Details'!$H:$H)</f>
        <v>tier - 3</v>
      </c>
      <c r="P1643" s="7" t="str">
        <f>_xlfn.XLOOKUP(A1643,'Hospitalisation Details'!$A:$A,'Hospitalisation Details'!$I:$I)</f>
        <v>R1013</v>
      </c>
      <c r="Q1643" s="28">
        <f>_xlfn.XLOOKUP(A1643,'Hospitalisation Details'!$A:$A,'Hospitalisation Details'!$K:$K)</f>
        <v>39</v>
      </c>
    </row>
    <row r="1644" spans="1:17" x14ac:dyDescent="0.3">
      <c r="A1644" s="27" t="s">
        <v>727</v>
      </c>
      <c r="B1644" s="7" t="str">
        <f>IFERROR(_xlfn.XLOOKUP(A1644,'Customer Names'!$A$2:$A$2336,'Customer Names'!$C$2:$C$2336),"Unknown")</f>
        <v xml:space="preserve">  Sabine</v>
      </c>
      <c r="C1644" s="7">
        <f>_xlfn.XLOOKUP(A1644,'Medical Examinations'!$A$2:$A$2336,'Medical Examinations'!$B$2:$B$2336,AVERAGE('Medical Examinations'!$B$2:$B$2336))</f>
        <v>38.9</v>
      </c>
      <c r="D1644" s="7">
        <f>_xlfn.XLOOKUP(A1644,'Medical Examinations'!$A$2:$A$2336,'Medical Examinations'!$C$2:$C$2336,AVERAGE('Medical Examinations'!$C$2:$C$2336))</f>
        <v>4.28</v>
      </c>
      <c r="E1644" s="7" t="str">
        <f>_xlfn.XLOOKUP(A1644,'Medical Examinations'!$A:$A,'Medical Examinations'!$D:$D,"Unknown")</f>
        <v>No</v>
      </c>
      <c r="F1644" s="7" t="str">
        <f>_xlfn.XLOOKUP(A1644,'Medical Examinations'!$A:$A,'Medical Examinations'!$E:$E,"Unknown")</f>
        <v>No</v>
      </c>
      <c r="G1644" s="7" t="str">
        <f>_xlfn.XLOOKUP(A1644,'Medical Examinations'!$A:$A,'Medical Examinations'!$F:$F,"Unknown")</f>
        <v>No</v>
      </c>
      <c r="H1644" s="43">
        <f>_xlfn.XLOOKUP(Healthcare!A1644,'Medical Examinations'!$A:$A,'Medical Examinations'!$G:$G,0)</f>
        <v>0</v>
      </c>
      <c r="I1644" s="7" t="str">
        <f>_xlfn.XLOOKUP(A1644,'Medical Examinations'!$A:$A,'Medical Examinations'!$H:$H,"Unknown")</f>
        <v>No</v>
      </c>
      <c r="J1644" s="7" t="str" cm="1">
        <f t="array" ref="J1644">_xlfn.IFS(C1644&lt;18.5,"Under Weight",C1644&lt;=24.9,"Normal Weight",C1644&lt;30,"Over weight",C1644&gt;=30,"Obesity")</f>
        <v>Obesity</v>
      </c>
      <c r="K1644" s="7" t="str" cm="1">
        <f t="array" ref="K1644">_xlfn.IFS(D1644="Null","Unknown",D1644&lt;5.7,"Normal",D1644&lt;6.5,"Prediabetes",D1644&gt;=6.5,"Diabetes")</f>
        <v>Normal</v>
      </c>
      <c r="L1644" s="7" t="str">
        <f>_xlfn.XLOOKUP(A1644,'Hospitalisation Details'!$A:$A,'Hospitalisation Details'!$J:$J,)</f>
        <v>22-Jul-1989</v>
      </c>
      <c r="M1644" s="22">
        <f>+_xlfn.XLOOKUP(A1644,'Hospitalisation Details'!$A:$A,'Hospitalisation Details'!$F:$F)</f>
        <v>5972.38</v>
      </c>
      <c r="N1644" s="7" t="str">
        <f>_xlfn.XLOOKUP(A1644,'Hospitalisation Details'!$A:$A,'Hospitalisation Details'!$G:$G)</f>
        <v>tier - 2</v>
      </c>
      <c r="O1644" s="7" t="str">
        <f>_xlfn.XLOOKUP(A1644,'Hospitalisation Details'!$A:$A,'Hospitalisation Details'!$H:$H)</f>
        <v>tier - 2</v>
      </c>
      <c r="P1644" s="7" t="str">
        <f>_xlfn.XLOOKUP(A1644,'Hospitalisation Details'!$A:$A,'Hospitalisation Details'!$I:$I)</f>
        <v>R1011</v>
      </c>
      <c r="Q1644" s="28">
        <f>_xlfn.XLOOKUP(A1644,'Hospitalisation Details'!$A:$A,'Hospitalisation Details'!$K:$K)</f>
        <v>34</v>
      </c>
    </row>
    <row r="1645" spans="1:17" x14ac:dyDescent="0.3">
      <c r="A1645" s="27" t="s">
        <v>726</v>
      </c>
      <c r="B1645" s="7" t="str">
        <f>IFERROR(_xlfn.XLOOKUP(A1645,'Customer Names'!$A$2:$A$2336,'Customer Names'!$C$2:$C$2336),"Unknown")</f>
        <v xml:space="preserve">  Bobby</v>
      </c>
      <c r="C1645" s="7">
        <f>_xlfn.XLOOKUP(A1645,'Medical Examinations'!$A$2:$A$2336,'Medical Examinations'!$B$2:$B$2336,AVERAGE('Medical Examinations'!$B$2:$B$2336))</f>
        <v>26.9</v>
      </c>
      <c r="D1645" s="7">
        <f>_xlfn.XLOOKUP(A1645,'Medical Examinations'!$A$2:$A$2336,'Medical Examinations'!$C$2:$C$2336,AVERAGE('Medical Examinations'!$C$2:$C$2336))</f>
        <v>4.07</v>
      </c>
      <c r="E1645" s="7" t="str">
        <f>_xlfn.XLOOKUP(A1645,'Medical Examinations'!$A:$A,'Medical Examinations'!$D:$D,"Unknown")</f>
        <v>No</v>
      </c>
      <c r="F1645" s="7" t="str">
        <f>_xlfn.XLOOKUP(A1645,'Medical Examinations'!$A:$A,'Medical Examinations'!$E:$E,"Unknown")</f>
        <v>No</v>
      </c>
      <c r="G1645" s="7" t="str">
        <f>_xlfn.XLOOKUP(A1645,'Medical Examinations'!$A:$A,'Medical Examinations'!$F:$F,"Unknown")</f>
        <v>No</v>
      </c>
      <c r="H1645" s="43">
        <f>_xlfn.XLOOKUP(Healthcare!A1645,'Medical Examinations'!$A:$A,'Medical Examinations'!$G:$G,0)</f>
        <v>0</v>
      </c>
      <c r="I1645" s="7" t="str">
        <f>_xlfn.XLOOKUP(A1645,'Medical Examinations'!$A:$A,'Medical Examinations'!$H:$H,"Unknown")</f>
        <v>No</v>
      </c>
      <c r="J1645" s="7" t="str" cm="1">
        <f t="array" ref="J1645">_xlfn.IFS(C1645&lt;18.5,"Under Weight",C1645&lt;=24.9,"Normal Weight",C1645&lt;30,"Over weight",C1645&gt;=30,"Obesity")</f>
        <v>Over weight</v>
      </c>
      <c r="K1645" s="7" t="str" cm="1">
        <f t="array" ref="K1645">_xlfn.IFS(D1645="Null","Unknown",D1645&lt;5.7,"Normal",D1645&lt;6.5,"Prediabetes",D1645&gt;=6.5,"Diabetes")</f>
        <v>Normal</v>
      </c>
      <c r="L1645" s="7" t="str">
        <f>_xlfn.XLOOKUP(A1645,'Hospitalisation Details'!$A:$A,'Hospitalisation Details'!$J:$J,)</f>
        <v>21-Jul-1980</v>
      </c>
      <c r="M1645" s="22">
        <f>+_xlfn.XLOOKUP(A1645,'Hospitalisation Details'!$A:$A,'Hospitalisation Details'!$F:$F)</f>
        <v>5969.72</v>
      </c>
      <c r="N1645" s="7" t="str">
        <f>_xlfn.XLOOKUP(A1645,'Hospitalisation Details'!$A:$A,'Hospitalisation Details'!$G:$G)</f>
        <v>tier - 3</v>
      </c>
      <c r="O1645" s="7" t="str">
        <f>_xlfn.XLOOKUP(A1645,'Hospitalisation Details'!$A:$A,'Hospitalisation Details'!$H:$H)</f>
        <v>tier - 3</v>
      </c>
      <c r="P1645" s="7" t="str">
        <f>_xlfn.XLOOKUP(A1645,'Hospitalisation Details'!$A:$A,'Hospitalisation Details'!$I:$I)</f>
        <v>R1011</v>
      </c>
      <c r="Q1645" s="28">
        <f>_xlfn.XLOOKUP(A1645,'Hospitalisation Details'!$A:$A,'Hospitalisation Details'!$K:$K)</f>
        <v>43</v>
      </c>
    </row>
    <row r="1646" spans="1:17" x14ac:dyDescent="0.3">
      <c r="A1646" s="27" t="s">
        <v>725</v>
      </c>
      <c r="B1646" s="7" t="str">
        <f>IFERROR(_xlfn.XLOOKUP(A1646,'Customer Names'!$A$2:$A$2336,'Customer Names'!$C$2:$C$2336),"Unknown")</f>
        <v xml:space="preserve">  Fan</v>
      </c>
      <c r="C1646" s="7">
        <f>_xlfn.XLOOKUP(A1646,'Medical Examinations'!$A$2:$A$2336,'Medical Examinations'!$B$2:$B$2336,AVERAGE('Medical Examinations'!$B$2:$B$2336))</f>
        <v>24.86</v>
      </c>
      <c r="D1646" s="7">
        <f>_xlfn.XLOOKUP(A1646,'Medical Examinations'!$A$2:$A$2336,'Medical Examinations'!$C$2:$C$2336,AVERAGE('Medical Examinations'!$C$2:$C$2336))</f>
        <v>6.23</v>
      </c>
      <c r="E1646" s="7" t="str">
        <f>_xlfn.XLOOKUP(A1646,'Medical Examinations'!$A:$A,'Medical Examinations'!$D:$D,"Unknown")</f>
        <v>No</v>
      </c>
      <c r="F1646" s="7" t="str">
        <f>_xlfn.XLOOKUP(A1646,'Medical Examinations'!$A:$A,'Medical Examinations'!$E:$E,"Unknown")</f>
        <v>No</v>
      </c>
      <c r="G1646" s="7" t="str">
        <f>_xlfn.XLOOKUP(A1646,'Medical Examinations'!$A:$A,'Medical Examinations'!$F:$F,"Unknown")</f>
        <v>No</v>
      </c>
      <c r="H1646" s="43">
        <f>_xlfn.XLOOKUP(Healthcare!A1646,'Medical Examinations'!$A:$A,'Medical Examinations'!$G:$G,0)</f>
        <v>0</v>
      </c>
      <c r="I1646" s="7" t="str">
        <f>_xlfn.XLOOKUP(A1646,'Medical Examinations'!$A:$A,'Medical Examinations'!$H:$H,"Unknown")</f>
        <v>No</v>
      </c>
      <c r="J1646" s="7" t="str" cm="1">
        <f t="array" ref="J1646">_xlfn.IFS(C1646&lt;18.5,"Under Weight",C1646&lt;=24.9,"Normal Weight",C1646&lt;30,"Over weight",C1646&gt;=30,"Obesity")</f>
        <v>Normal Weight</v>
      </c>
      <c r="K1646" s="7" t="str" cm="1">
        <f t="array" ref="K1646">_xlfn.IFS(D1646="Null","Unknown",D1646&lt;5.7,"Normal",D1646&lt;6.5,"Prediabetes",D1646&gt;=6.5,"Diabetes")</f>
        <v>Prediabetes</v>
      </c>
      <c r="L1646" s="7" t="str">
        <f>_xlfn.XLOOKUP(A1646,'Hospitalisation Details'!$A:$A,'Hospitalisation Details'!$J:$J,)</f>
        <v>5-Aug-1980</v>
      </c>
      <c r="M1646" s="22">
        <f>+_xlfn.XLOOKUP(A1646,'Hospitalisation Details'!$A:$A,'Hospitalisation Details'!$F:$F)</f>
        <v>5966.89</v>
      </c>
      <c r="N1646" s="7" t="str">
        <f>_xlfn.XLOOKUP(A1646,'Hospitalisation Details'!$A:$A,'Hospitalisation Details'!$G:$G)</f>
        <v>tier - 2</v>
      </c>
      <c r="O1646" s="7" t="str">
        <f>_xlfn.XLOOKUP(A1646,'Hospitalisation Details'!$A:$A,'Hospitalisation Details'!$H:$H)</f>
        <v>tier - 3</v>
      </c>
      <c r="P1646" s="7" t="str">
        <f>_xlfn.XLOOKUP(A1646,'Hospitalisation Details'!$A:$A,'Hospitalisation Details'!$I:$I)</f>
        <v>R1013</v>
      </c>
      <c r="Q1646" s="28">
        <f>_xlfn.XLOOKUP(A1646,'Hospitalisation Details'!$A:$A,'Hospitalisation Details'!$K:$K)</f>
        <v>43</v>
      </c>
    </row>
    <row r="1647" spans="1:17" x14ac:dyDescent="0.3">
      <c r="A1647" s="27" t="s">
        <v>724</v>
      </c>
      <c r="B1647" s="7" t="str">
        <f>IFERROR(_xlfn.XLOOKUP(A1647,'Customer Names'!$A$2:$A$2336,'Customer Names'!$C$2:$C$2336),"Unknown")</f>
        <v xml:space="preserve">  Rachel M</v>
      </c>
      <c r="C1647" s="7">
        <f>_xlfn.XLOOKUP(A1647,'Medical Examinations'!$A$2:$A$2336,'Medical Examinations'!$B$2:$B$2336,AVERAGE('Medical Examinations'!$B$2:$B$2336))</f>
        <v>39.14</v>
      </c>
      <c r="D1647" s="7">
        <f>_xlfn.XLOOKUP(A1647,'Medical Examinations'!$A$2:$A$2336,'Medical Examinations'!$C$2:$C$2336,AVERAGE('Medical Examinations'!$C$2:$C$2336))</f>
        <v>6.24</v>
      </c>
      <c r="E1647" s="7" t="str">
        <f>_xlfn.XLOOKUP(A1647,'Medical Examinations'!$A:$A,'Medical Examinations'!$D:$D,"Unknown")</f>
        <v>No</v>
      </c>
      <c r="F1647" s="7" t="str">
        <f>_xlfn.XLOOKUP(A1647,'Medical Examinations'!$A:$A,'Medical Examinations'!$E:$E,"Unknown")</f>
        <v>Yes</v>
      </c>
      <c r="G1647" s="7" t="str">
        <f>_xlfn.XLOOKUP(A1647,'Medical Examinations'!$A:$A,'Medical Examinations'!$F:$F,"Unknown")</f>
        <v>No</v>
      </c>
      <c r="H1647" s="43">
        <f>_xlfn.XLOOKUP(Healthcare!A1647,'Medical Examinations'!$A:$A,'Medical Examinations'!$G:$G,0)</f>
        <v>1</v>
      </c>
      <c r="I1647" s="7" t="str">
        <f>_xlfn.XLOOKUP(A1647,'Medical Examinations'!$A:$A,'Medical Examinations'!$H:$H,"Unknown")</f>
        <v>No</v>
      </c>
      <c r="J1647" s="7" t="str" cm="1">
        <f t="array" ref="J1647">_xlfn.IFS(C1647&lt;18.5,"Under Weight",C1647&lt;=24.9,"Normal Weight",C1647&lt;30,"Over weight",C1647&gt;=30,"Obesity")</f>
        <v>Obesity</v>
      </c>
      <c r="K1647" s="7" t="str" cm="1">
        <f t="array" ref="K1647">_xlfn.IFS(D1647="Null","Unknown",D1647&lt;5.7,"Normal",D1647&lt;6.5,"Prediabetes",D1647&gt;=6.5,"Diabetes")</f>
        <v>Prediabetes</v>
      </c>
      <c r="L1647" s="7" t="str">
        <f>_xlfn.XLOOKUP(A1647,'Hospitalisation Details'!$A:$A,'Hospitalisation Details'!$J:$J,)</f>
        <v>15-Jul-2004</v>
      </c>
      <c r="M1647" s="22">
        <f>+_xlfn.XLOOKUP(A1647,'Hospitalisation Details'!$A:$A,'Hospitalisation Details'!$F:$F)</f>
        <v>5960.91</v>
      </c>
      <c r="N1647" s="7" t="str">
        <f>_xlfn.XLOOKUP(A1647,'Hospitalisation Details'!$A:$A,'Hospitalisation Details'!$G:$G)</f>
        <v>tier - 2</v>
      </c>
      <c r="O1647" s="7" t="str">
        <f>_xlfn.XLOOKUP(A1647,'Hospitalisation Details'!$A:$A,'Hospitalisation Details'!$H:$H)</f>
        <v>tier - 1</v>
      </c>
      <c r="P1647" s="7" t="str">
        <f>_xlfn.XLOOKUP(A1647,'Hospitalisation Details'!$A:$A,'Hospitalisation Details'!$I:$I)</f>
        <v>R1026</v>
      </c>
      <c r="Q1647" s="28">
        <f>_xlfn.XLOOKUP(A1647,'Hospitalisation Details'!$A:$A,'Hospitalisation Details'!$K:$K)</f>
        <v>19</v>
      </c>
    </row>
    <row r="1648" spans="1:17" x14ac:dyDescent="0.3">
      <c r="A1648" s="27" t="s">
        <v>723</v>
      </c>
      <c r="B1648" s="7" t="str">
        <f>IFERROR(_xlfn.XLOOKUP(A1648,'Customer Names'!$A$2:$A$2336,'Customer Names'!$C$2:$C$2336),"Unknown")</f>
        <v xml:space="preserve">  Greg</v>
      </c>
      <c r="C1648" s="7">
        <f>_xlfn.XLOOKUP(A1648,'Medical Examinations'!$A$2:$A$2336,'Medical Examinations'!$B$2:$B$2336,AVERAGE('Medical Examinations'!$B$2:$B$2336))</f>
        <v>39.799999999999997</v>
      </c>
      <c r="D1648" s="7">
        <f>_xlfn.XLOOKUP(A1648,'Medical Examinations'!$A$2:$A$2336,'Medical Examinations'!$C$2:$C$2336,AVERAGE('Medical Examinations'!$C$2:$C$2336))</f>
        <v>6.17</v>
      </c>
      <c r="E1648" s="7" t="str">
        <f>_xlfn.XLOOKUP(A1648,'Medical Examinations'!$A:$A,'Medical Examinations'!$D:$D,"Unknown")</f>
        <v>No</v>
      </c>
      <c r="F1648" s="7" t="str">
        <f>_xlfn.XLOOKUP(A1648,'Medical Examinations'!$A:$A,'Medical Examinations'!$E:$E,"Unknown")</f>
        <v>No</v>
      </c>
      <c r="G1648" s="7" t="str">
        <f>_xlfn.XLOOKUP(A1648,'Medical Examinations'!$A:$A,'Medical Examinations'!$F:$F,"Unknown")</f>
        <v>Yes</v>
      </c>
      <c r="H1648" s="43">
        <f>_xlfn.XLOOKUP(Healthcare!A1648,'Medical Examinations'!$A:$A,'Medical Examinations'!$G:$G,0)</f>
        <v>1</v>
      </c>
      <c r="I1648" s="7" t="str">
        <f>_xlfn.XLOOKUP(A1648,'Medical Examinations'!$A:$A,'Medical Examinations'!$H:$H,"Unknown")</f>
        <v>No</v>
      </c>
      <c r="J1648" s="7" t="str" cm="1">
        <f t="array" ref="J1648">_xlfn.IFS(C1648&lt;18.5,"Under Weight",C1648&lt;=24.9,"Normal Weight",C1648&lt;30,"Over weight",C1648&gt;=30,"Obesity")</f>
        <v>Obesity</v>
      </c>
      <c r="K1648" s="7" t="str" cm="1">
        <f t="array" ref="K1648">_xlfn.IFS(D1648="Null","Unknown",D1648&lt;5.7,"Normal",D1648&lt;6.5,"Prediabetes",D1648&gt;=6.5,"Diabetes")</f>
        <v>Prediabetes</v>
      </c>
      <c r="L1648" s="7" t="str">
        <f>_xlfn.XLOOKUP(A1648,'Hospitalisation Details'!$A:$A,'Hospitalisation Details'!$J:$J,)</f>
        <v>13-Aug-2003</v>
      </c>
      <c r="M1648" s="22">
        <f>+_xlfn.XLOOKUP(A1648,'Hospitalisation Details'!$A:$A,'Hospitalisation Details'!$F:$F)</f>
        <v>5957.35</v>
      </c>
      <c r="N1648" s="7" t="str">
        <f>_xlfn.XLOOKUP(A1648,'Hospitalisation Details'!$A:$A,'Hospitalisation Details'!$G:$G)</f>
        <v>tier - 2</v>
      </c>
      <c r="O1648" s="7" t="str">
        <f>_xlfn.XLOOKUP(A1648,'Hospitalisation Details'!$A:$A,'Hospitalisation Details'!$H:$H)</f>
        <v>tier - 2</v>
      </c>
      <c r="P1648" s="7" t="str">
        <f>_xlfn.XLOOKUP(A1648,'Hospitalisation Details'!$A:$A,'Hospitalisation Details'!$I:$I)</f>
        <v>R1012</v>
      </c>
      <c r="Q1648" s="28">
        <f>_xlfn.XLOOKUP(A1648,'Hospitalisation Details'!$A:$A,'Hospitalisation Details'!$K:$K)</f>
        <v>20</v>
      </c>
    </row>
    <row r="1649" spans="1:17" x14ac:dyDescent="0.3">
      <c r="A1649" s="27" t="s">
        <v>722</v>
      </c>
      <c r="B1649" s="7" t="str">
        <f>IFERROR(_xlfn.XLOOKUP(A1649,'Customer Names'!$A$2:$A$2336,'Customer Names'!$C$2:$C$2336),"Unknown")</f>
        <v xml:space="preserve">  Dan</v>
      </c>
      <c r="C1649" s="7">
        <f>_xlfn.XLOOKUP(A1649,'Medical Examinations'!$A$2:$A$2336,'Medical Examinations'!$B$2:$B$2336,AVERAGE('Medical Examinations'!$B$2:$B$2336))</f>
        <v>34.32</v>
      </c>
      <c r="D1649" s="7">
        <f>_xlfn.XLOOKUP(A1649,'Medical Examinations'!$A$2:$A$2336,'Medical Examinations'!$C$2:$C$2336,AVERAGE('Medical Examinations'!$C$2:$C$2336))</f>
        <v>5.16</v>
      </c>
      <c r="E1649" s="7" t="str">
        <f>_xlfn.XLOOKUP(A1649,'Medical Examinations'!$A:$A,'Medical Examinations'!$D:$D,"Unknown")</f>
        <v>No</v>
      </c>
      <c r="F1649" s="7" t="str">
        <f>_xlfn.XLOOKUP(A1649,'Medical Examinations'!$A:$A,'Medical Examinations'!$E:$E,"Unknown")</f>
        <v>No</v>
      </c>
      <c r="G1649" s="7" t="str">
        <f>_xlfn.XLOOKUP(A1649,'Medical Examinations'!$A:$A,'Medical Examinations'!$F:$F,"Unknown")</f>
        <v>No</v>
      </c>
      <c r="H1649" s="43">
        <f>_xlfn.XLOOKUP(Healthcare!A1649,'Medical Examinations'!$A:$A,'Medical Examinations'!$G:$G,0)</f>
        <v>1</v>
      </c>
      <c r="I1649" s="7" t="str">
        <f>_xlfn.XLOOKUP(A1649,'Medical Examinations'!$A:$A,'Medical Examinations'!$H:$H,"Unknown")</f>
        <v>No</v>
      </c>
      <c r="J1649" s="7" t="str" cm="1">
        <f t="array" ref="J1649">_xlfn.IFS(C1649&lt;18.5,"Under Weight",C1649&lt;=24.9,"Normal Weight",C1649&lt;30,"Over weight",C1649&gt;=30,"Obesity")</f>
        <v>Obesity</v>
      </c>
      <c r="K1649" s="7" t="str" cm="1">
        <f t="array" ref="K1649">_xlfn.IFS(D1649="Null","Unknown",D1649&lt;5.7,"Normal",D1649&lt;6.5,"Prediabetes",D1649&gt;=6.5,"Diabetes")</f>
        <v>Normal</v>
      </c>
      <c r="L1649" s="7" t="str">
        <f>_xlfn.XLOOKUP(A1649,'Hospitalisation Details'!$A:$A,'Hospitalisation Details'!$J:$J,)</f>
        <v>14-Jul-1987</v>
      </c>
      <c r="M1649" s="22">
        <f>+_xlfn.XLOOKUP(A1649,'Hospitalisation Details'!$A:$A,'Hospitalisation Details'!$F:$F)</f>
        <v>5934.38</v>
      </c>
      <c r="N1649" s="7" t="str">
        <f>_xlfn.XLOOKUP(A1649,'Hospitalisation Details'!$A:$A,'Hospitalisation Details'!$G:$G)</f>
        <v>tier - 3</v>
      </c>
      <c r="O1649" s="7" t="str">
        <f>_xlfn.XLOOKUP(A1649,'Hospitalisation Details'!$A:$A,'Hospitalisation Details'!$H:$H)</f>
        <v>tier - 2</v>
      </c>
      <c r="P1649" s="7" t="str">
        <f>_xlfn.XLOOKUP(A1649,'Hospitalisation Details'!$A:$A,'Hospitalisation Details'!$I:$I)</f>
        <v>R1013</v>
      </c>
      <c r="Q1649" s="28">
        <f>_xlfn.XLOOKUP(A1649,'Hospitalisation Details'!$A:$A,'Hospitalisation Details'!$K:$K)</f>
        <v>36</v>
      </c>
    </row>
    <row r="1650" spans="1:17" x14ac:dyDescent="0.3">
      <c r="A1650" s="27" t="s">
        <v>721</v>
      </c>
      <c r="B1650" s="7" t="str">
        <f>IFERROR(_xlfn.XLOOKUP(A1650,'Customer Names'!$A$2:$A$2336,'Customer Names'!$C$2:$C$2336),"Unknown")</f>
        <v xml:space="preserve">  Jennifer A</v>
      </c>
      <c r="C1650" s="7">
        <f>_xlfn.XLOOKUP(A1650,'Medical Examinations'!$A$2:$A$2336,'Medical Examinations'!$B$2:$B$2336,AVERAGE('Medical Examinations'!$B$2:$B$2336))</f>
        <v>32.51</v>
      </c>
      <c r="D1650" s="7">
        <f>_xlfn.XLOOKUP(A1650,'Medical Examinations'!$A$2:$A$2336,'Medical Examinations'!$C$2:$C$2336,AVERAGE('Medical Examinations'!$C$2:$C$2336))</f>
        <v>4.3</v>
      </c>
      <c r="E1650" s="7" t="str">
        <f>_xlfn.XLOOKUP(A1650,'Medical Examinations'!$A:$A,'Medical Examinations'!$D:$D,"Unknown")</f>
        <v>No</v>
      </c>
      <c r="F1650" s="7" t="str">
        <f>_xlfn.XLOOKUP(A1650,'Medical Examinations'!$A:$A,'Medical Examinations'!$E:$E,"Unknown")</f>
        <v>No</v>
      </c>
      <c r="G1650" s="7" t="str">
        <f>_xlfn.XLOOKUP(A1650,'Medical Examinations'!$A:$A,'Medical Examinations'!$F:$F,"Unknown")</f>
        <v>No</v>
      </c>
      <c r="H1650" s="43">
        <f>_xlfn.XLOOKUP(Healthcare!A1650,'Medical Examinations'!$A:$A,'Medical Examinations'!$G:$G,0)</f>
        <v>0</v>
      </c>
      <c r="I1650" s="7" t="str">
        <f>_xlfn.XLOOKUP(A1650,'Medical Examinations'!$A:$A,'Medical Examinations'!$H:$H,"Unknown")</f>
        <v>No</v>
      </c>
      <c r="J1650" s="7" t="str" cm="1">
        <f t="array" ref="J1650">_xlfn.IFS(C1650&lt;18.5,"Under Weight",C1650&lt;=24.9,"Normal Weight",C1650&lt;30,"Over weight",C1650&gt;=30,"Obesity")</f>
        <v>Obesity</v>
      </c>
      <c r="K1650" s="7" t="str" cm="1">
        <f t="array" ref="K1650">_xlfn.IFS(D1650="Null","Unknown",D1650&lt;5.7,"Normal",D1650&lt;6.5,"Prediabetes",D1650&gt;=6.5,"Diabetes")</f>
        <v>Normal</v>
      </c>
      <c r="L1650" s="7" t="str">
        <f>_xlfn.XLOOKUP(A1650,'Hospitalisation Details'!$A:$A,'Hospitalisation Details'!$J:$J,)</f>
        <v>30-Jul-1994</v>
      </c>
      <c r="M1650" s="22">
        <f>+_xlfn.XLOOKUP(A1650,'Hospitalisation Details'!$A:$A,'Hospitalisation Details'!$F:$F)</f>
        <v>5927.65</v>
      </c>
      <c r="N1650" s="7" t="str">
        <f>_xlfn.XLOOKUP(A1650,'Hospitalisation Details'!$A:$A,'Hospitalisation Details'!$G:$G)</f>
        <v>tier - 2</v>
      </c>
      <c r="O1650" s="7" t="str">
        <f>_xlfn.XLOOKUP(A1650,'Hospitalisation Details'!$A:$A,'Hospitalisation Details'!$H:$H)</f>
        <v>tier - 1</v>
      </c>
      <c r="P1650" s="7" t="str">
        <f>_xlfn.XLOOKUP(A1650,'Hospitalisation Details'!$A:$A,'Hospitalisation Details'!$I:$I)</f>
        <v>R1012</v>
      </c>
      <c r="Q1650" s="28">
        <f>_xlfn.XLOOKUP(A1650,'Hospitalisation Details'!$A:$A,'Hospitalisation Details'!$K:$K)</f>
        <v>29</v>
      </c>
    </row>
    <row r="1651" spans="1:17" x14ac:dyDescent="0.3">
      <c r="A1651" s="27" t="s">
        <v>720</v>
      </c>
      <c r="B1651" s="7" t="str">
        <f>IFERROR(_xlfn.XLOOKUP(A1651,'Customer Names'!$A$2:$A$2336,'Customer Names'!$C$2:$C$2336),"Unknown")</f>
        <v xml:space="preserve">  Jessica</v>
      </c>
      <c r="C1651" s="7">
        <f>_xlfn.XLOOKUP(A1651,'Medical Examinations'!$A$2:$A$2336,'Medical Examinations'!$B$2:$B$2336,AVERAGE('Medical Examinations'!$B$2:$B$2336))</f>
        <v>30.71</v>
      </c>
      <c r="D1651" s="7">
        <f>_xlfn.XLOOKUP(A1651,'Medical Examinations'!$A$2:$A$2336,'Medical Examinations'!$C$2:$C$2336,AVERAGE('Medical Examinations'!$C$2:$C$2336))</f>
        <v>6.14</v>
      </c>
      <c r="E1651" s="7" t="str">
        <f>_xlfn.XLOOKUP(A1651,'Medical Examinations'!$A:$A,'Medical Examinations'!$D:$D,"Unknown")</f>
        <v>No</v>
      </c>
      <c r="F1651" s="7" t="str">
        <f>_xlfn.XLOOKUP(A1651,'Medical Examinations'!$A:$A,'Medical Examinations'!$E:$E,"Unknown")</f>
        <v>No</v>
      </c>
      <c r="G1651" s="7" t="str">
        <f>_xlfn.XLOOKUP(A1651,'Medical Examinations'!$A:$A,'Medical Examinations'!$F:$F,"Unknown")</f>
        <v>Yes</v>
      </c>
      <c r="H1651" s="43">
        <f>_xlfn.XLOOKUP(Healthcare!A1651,'Medical Examinations'!$A:$A,'Medical Examinations'!$G:$G,0)</f>
        <v>1</v>
      </c>
      <c r="I1651" s="7" t="str">
        <f>_xlfn.XLOOKUP(A1651,'Medical Examinations'!$A:$A,'Medical Examinations'!$H:$H,"Unknown")</f>
        <v>No</v>
      </c>
      <c r="J1651" s="7" t="str" cm="1">
        <f t="array" ref="J1651">_xlfn.IFS(C1651&lt;18.5,"Under Weight",C1651&lt;=24.9,"Normal Weight",C1651&lt;30,"Over weight",C1651&gt;=30,"Obesity")</f>
        <v>Obesity</v>
      </c>
      <c r="K1651" s="7" t="str" cm="1">
        <f t="array" ref="K1651">_xlfn.IFS(D1651="Null","Unknown",D1651&lt;5.7,"Normal",D1651&lt;6.5,"Prediabetes",D1651&gt;=6.5,"Diabetes")</f>
        <v>Prediabetes</v>
      </c>
      <c r="L1651" s="7" t="str">
        <f>_xlfn.XLOOKUP(A1651,'Hospitalisation Details'!$A:$A,'Hospitalisation Details'!$J:$J,)</f>
        <v>13-Aug-1993</v>
      </c>
      <c r="M1651" s="22">
        <f>+_xlfn.XLOOKUP(A1651,'Hospitalisation Details'!$A:$A,'Hospitalisation Details'!$F:$F)</f>
        <v>5926.93</v>
      </c>
      <c r="N1651" s="7" t="str">
        <f>_xlfn.XLOOKUP(A1651,'Hospitalisation Details'!$A:$A,'Hospitalisation Details'!$G:$G)</f>
        <v>tier - 2</v>
      </c>
      <c r="O1651" s="7" t="str">
        <f>_xlfn.XLOOKUP(A1651,'Hospitalisation Details'!$A:$A,'Hospitalisation Details'!$H:$H)</f>
        <v>tier - 2</v>
      </c>
      <c r="P1651" s="7" t="str">
        <f>_xlfn.XLOOKUP(A1651,'Hospitalisation Details'!$A:$A,'Hospitalisation Details'!$I:$I)</f>
        <v>R1025</v>
      </c>
      <c r="Q1651" s="28">
        <f>_xlfn.XLOOKUP(A1651,'Hospitalisation Details'!$A:$A,'Hospitalisation Details'!$K:$K)</f>
        <v>30</v>
      </c>
    </row>
    <row r="1652" spans="1:17" x14ac:dyDescent="0.3">
      <c r="A1652" s="27" t="s">
        <v>719</v>
      </c>
      <c r="B1652" s="7" t="str">
        <f>IFERROR(_xlfn.XLOOKUP(A1652,'Customer Names'!$A$2:$A$2336,'Customer Names'!$C$2:$C$2336),"Unknown")</f>
        <v xml:space="preserve">  Chaiwat</v>
      </c>
      <c r="C1652" s="7">
        <f>_xlfn.XLOOKUP(A1652,'Medical Examinations'!$A$2:$A$2336,'Medical Examinations'!$B$2:$B$2336,AVERAGE('Medical Examinations'!$B$2:$B$2336))</f>
        <v>28.9</v>
      </c>
      <c r="D1652" s="7">
        <f>_xlfn.XLOOKUP(A1652,'Medical Examinations'!$A$2:$A$2336,'Medical Examinations'!$C$2:$C$2336,AVERAGE('Medical Examinations'!$C$2:$C$2336))</f>
        <v>5.36</v>
      </c>
      <c r="E1652" s="7" t="str">
        <f>_xlfn.XLOOKUP(A1652,'Medical Examinations'!$A:$A,'Medical Examinations'!$D:$D,"Unknown")</f>
        <v>No</v>
      </c>
      <c r="F1652" s="7" t="str">
        <f>_xlfn.XLOOKUP(A1652,'Medical Examinations'!$A:$A,'Medical Examinations'!$E:$E,"Unknown")</f>
        <v>No</v>
      </c>
      <c r="G1652" s="7" t="str">
        <f>_xlfn.XLOOKUP(A1652,'Medical Examinations'!$A:$A,'Medical Examinations'!$F:$F,"Unknown")</f>
        <v>No</v>
      </c>
      <c r="H1652" s="43">
        <f>_xlfn.XLOOKUP(Healthcare!A1652,'Medical Examinations'!$A:$A,'Medical Examinations'!$G:$G,0)</f>
        <v>1</v>
      </c>
      <c r="I1652" s="7" t="str">
        <f>_xlfn.XLOOKUP(A1652,'Medical Examinations'!$A:$A,'Medical Examinations'!$H:$H,"Unknown")</f>
        <v>No</v>
      </c>
      <c r="J1652" s="7" t="str" cm="1">
        <f t="array" ref="J1652">_xlfn.IFS(C1652&lt;18.5,"Under Weight",C1652&lt;=24.9,"Normal Weight",C1652&lt;30,"Over weight",C1652&gt;=30,"Obesity")</f>
        <v>Over weight</v>
      </c>
      <c r="K1652" s="7" t="str" cm="1">
        <f t="array" ref="K1652">_xlfn.IFS(D1652="Null","Unknown",D1652&lt;5.7,"Normal",D1652&lt;6.5,"Prediabetes",D1652&gt;=6.5,"Diabetes")</f>
        <v>Normal</v>
      </c>
      <c r="L1652" s="7" t="str">
        <f>_xlfn.XLOOKUP(A1652,'Hospitalisation Details'!$A:$A,'Hospitalisation Details'!$J:$J,)</f>
        <v>29-Jul-1987</v>
      </c>
      <c r="M1652" s="22">
        <f>+_xlfn.XLOOKUP(A1652,'Hospitalisation Details'!$A:$A,'Hospitalisation Details'!$F:$F)</f>
        <v>5926.85</v>
      </c>
      <c r="N1652" s="7" t="str">
        <f>_xlfn.XLOOKUP(A1652,'Hospitalisation Details'!$A:$A,'Hospitalisation Details'!$G:$G)</f>
        <v>tier - 3</v>
      </c>
      <c r="O1652" s="7" t="str">
        <f>_xlfn.XLOOKUP(A1652,'Hospitalisation Details'!$A:$A,'Hospitalisation Details'!$H:$H)</f>
        <v>tier - 3</v>
      </c>
      <c r="P1652" s="7" t="str">
        <f>_xlfn.XLOOKUP(A1652,'Hospitalisation Details'!$A:$A,'Hospitalisation Details'!$I:$I)</f>
        <v>R1011</v>
      </c>
      <c r="Q1652" s="28">
        <f>_xlfn.XLOOKUP(A1652,'Hospitalisation Details'!$A:$A,'Hospitalisation Details'!$K:$K)</f>
        <v>36</v>
      </c>
    </row>
    <row r="1653" spans="1:17" x14ac:dyDescent="0.3">
      <c r="A1653" s="27" t="s">
        <v>718</v>
      </c>
      <c r="B1653" s="7" t="str">
        <f>IFERROR(_xlfn.XLOOKUP(A1653,'Customer Names'!$A$2:$A$2336,'Customer Names'!$C$2:$C$2336),"Unknown")</f>
        <v xml:space="preserve">  Kerri</v>
      </c>
      <c r="C1653" s="7">
        <f>_xlfn.XLOOKUP(A1653,'Medical Examinations'!$A$2:$A$2336,'Medical Examinations'!$B$2:$B$2336,AVERAGE('Medical Examinations'!$B$2:$B$2336))</f>
        <v>36.19</v>
      </c>
      <c r="D1653" s="7">
        <f>_xlfn.XLOOKUP(A1653,'Medical Examinations'!$A$2:$A$2336,'Medical Examinations'!$C$2:$C$2336,AVERAGE('Medical Examinations'!$C$2:$C$2336))</f>
        <v>4.3</v>
      </c>
      <c r="E1653" s="7" t="str">
        <f>_xlfn.XLOOKUP(A1653,'Medical Examinations'!$A:$A,'Medical Examinations'!$D:$D,"Unknown")</f>
        <v>No</v>
      </c>
      <c r="F1653" s="7" t="str">
        <f>_xlfn.XLOOKUP(A1653,'Medical Examinations'!$A:$A,'Medical Examinations'!$E:$E,"Unknown")</f>
        <v>No</v>
      </c>
      <c r="G1653" s="7" t="str">
        <f>_xlfn.XLOOKUP(A1653,'Medical Examinations'!$A:$A,'Medical Examinations'!$F:$F,"Unknown")</f>
        <v>No</v>
      </c>
      <c r="H1653" s="43">
        <f>_xlfn.XLOOKUP(Healthcare!A1653,'Medical Examinations'!$A:$A,'Medical Examinations'!$G:$G,0)</f>
        <v>0</v>
      </c>
      <c r="I1653" s="7" t="str">
        <f>_xlfn.XLOOKUP(A1653,'Medical Examinations'!$A:$A,'Medical Examinations'!$H:$H,"Unknown")</f>
        <v>No</v>
      </c>
      <c r="J1653" s="7" t="str" cm="1">
        <f t="array" ref="J1653">_xlfn.IFS(C1653&lt;18.5,"Under Weight",C1653&lt;=24.9,"Normal Weight",C1653&lt;30,"Over weight",C1653&gt;=30,"Obesity")</f>
        <v>Obesity</v>
      </c>
      <c r="K1653" s="7" t="str" cm="1">
        <f t="array" ref="K1653">_xlfn.IFS(D1653="Null","Unknown",D1653&lt;5.7,"Normal",D1653&lt;6.5,"Prediabetes",D1653&gt;=6.5,"Diabetes")</f>
        <v>Normal</v>
      </c>
      <c r="L1653" s="7" t="str">
        <f>_xlfn.XLOOKUP(A1653,'Hospitalisation Details'!$A:$A,'Hospitalisation Details'!$J:$J,)</f>
        <v>21-Dec-1982</v>
      </c>
      <c r="M1653" s="22">
        <f>+_xlfn.XLOOKUP(A1653,'Hospitalisation Details'!$A:$A,'Hospitalisation Details'!$F:$F)</f>
        <v>5920.1</v>
      </c>
      <c r="N1653" s="7" t="str">
        <f>_xlfn.XLOOKUP(A1653,'Hospitalisation Details'!$A:$A,'Hospitalisation Details'!$G:$G)</f>
        <v>tier - 2</v>
      </c>
      <c r="O1653" s="7" t="str">
        <f>_xlfn.XLOOKUP(A1653,'Hospitalisation Details'!$A:$A,'Hospitalisation Details'!$H:$H)</f>
        <v>tier - 1</v>
      </c>
      <c r="P1653" s="7" t="str">
        <f>_xlfn.XLOOKUP(A1653,'Hospitalisation Details'!$A:$A,'Hospitalisation Details'!$I:$I)</f>
        <v>R1013</v>
      </c>
      <c r="Q1653" s="28">
        <f>_xlfn.XLOOKUP(A1653,'Hospitalisation Details'!$A:$A,'Hospitalisation Details'!$K:$K)</f>
        <v>41</v>
      </c>
    </row>
    <row r="1654" spans="1:17" x14ac:dyDescent="0.3">
      <c r="A1654" s="27" t="s">
        <v>717</v>
      </c>
      <c r="B1654" s="7" t="str">
        <f>IFERROR(_xlfn.XLOOKUP(A1654,'Customer Names'!$A$2:$A$2336,'Customer Names'!$C$2:$C$2336),"Unknown")</f>
        <v xml:space="preserve">  Lisa</v>
      </c>
      <c r="C1654" s="7">
        <f>_xlfn.XLOOKUP(A1654,'Medical Examinations'!$A$2:$A$2336,'Medical Examinations'!$B$2:$B$2336,AVERAGE('Medical Examinations'!$B$2:$B$2336))</f>
        <v>29.6</v>
      </c>
      <c r="D1654" s="7">
        <f>_xlfn.XLOOKUP(A1654,'Medical Examinations'!$A$2:$A$2336,'Medical Examinations'!$C$2:$C$2336,AVERAGE('Medical Examinations'!$C$2:$C$2336))</f>
        <v>4.09</v>
      </c>
      <c r="E1654" s="7" t="str">
        <f>_xlfn.XLOOKUP(A1654,'Medical Examinations'!$A:$A,'Medical Examinations'!$D:$D,"Unknown")</f>
        <v>No</v>
      </c>
      <c r="F1654" s="7" t="str">
        <f>_xlfn.XLOOKUP(A1654,'Medical Examinations'!$A:$A,'Medical Examinations'!$E:$E,"Unknown")</f>
        <v>No</v>
      </c>
      <c r="G1654" s="7" t="str">
        <f>_xlfn.XLOOKUP(A1654,'Medical Examinations'!$A:$A,'Medical Examinations'!$F:$F,"Unknown")</f>
        <v>No</v>
      </c>
      <c r="H1654" s="43">
        <f>_xlfn.XLOOKUP(Healthcare!A1654,'Medical Examinations'!$A:$A,'Medical Examinations'!$G:$G,0)</f>
        <v>0</v>
      </c>
      <c r="I1654" s="7" t="str">
        <f>_xlfn.XLOOKUP(A1654,'Medical Examinations'!$A:$A,'Medical Examinations'!$H:$H,"Unknown")</f>
        <v>No</v>
      </c>
      <c r="J1654" s="7" t="str" cm="1">
        <f t="array" ref="J1654">_xlfn.IFS(C1654&lt;18.5,"Under Weight",C1654&lt;=24.9,"Normal Weight",C1654&lt;30,"Over weight",C1654&gt;=30,"Obesity")</f>
        <v>Over weight</v>
      </c>
      <c r="K1654" s="7" t="str" cm="1">
        <f t="array" ref="K1654">_xlfn.IFS(D1654="Null","Unknown",D1654&lt;5.7,"Normal",D1654&lt;6.5,"Prediabetes",D1654&gt;=6.5,"Diabetes")</f>
        <v>Normal</v>
      </c>
      <c r="L1654" s="7" t="str">
        <f>_xlfn.XLOOKUP(A1654,'Hospitalisation Details'!$A:$A,'Hospitalisation Details'!$J:$J,)</f>
        <v>8-Jul-1982</v>
      </c>
      <c r="M1654" s="22">
        <f>+_xlfn.XLOOKUP(A1654,'Hospitalisation Details'!$A:$A,'Hospitalisation Details'!$F:$F)</f>
        <v>5910.94</v>
      </c>
      <c r="N1654" s="7" t="str">
        <f>_xlfn.XLOOKUP(A1654,'Hospitalisation Details'!$A:$A,'Hospitalisation Details'!$G:$G)</f>
        <v>tier - 2</v>
      </c>
      <c r="O1654" s="7" t="str">
        <f>_xlfn.XLOOKUP(A1654,'Hospitalisation Details'!$A:$A,'Hospitalisation Details'!$H:$H)</f>
        <v>tier - 1</v>
      </c>
      <c r="P1654" s="7" t="str">
        <f>_xlfn.XLOOKUP(A1654,'Hospitalisation Details'!$A:$A,'Hospitalisation Details'!$I:$I)</f>
        <v>R1011</v>
      </c>
      <c r="Q1654" s="28">
        <f>_xlfn.XLOOKUP(A1654,'Hospitalisation Details'!$A:$A,'Hospitalisation Details'!$K:$K)</f>
        <v>41</v>
      </c>
    </row>
    <row r="1655" spans="1:17" x14ac:dyDescent="0.3">
      <c r="A1655" s="27" t="s">
        <v>716</v>
      </c>
      <c r="B1655" s="7" t="str">
        <f>IFERROR(_xlfn.XLOOKUP(A1655,'Customer Names'!$A$2:$A$2336,'Customer Names'!$C$2:$C$2336),"Unknown")</f>
        <v xml:space="preserve">  Nicholas G</v>
      </c>
      <c r="C1655" s="7">
        <f>_xlfn.XLOOKUP(A1655,'Medical Examinations'!$A$2:$A$2336,'Medical Examinations'!$B$2:$B$2336,AVERAGE('Medical Examinations'!$B$2:$B$2336))</f>
        <v>30.95</v>
      </c>
      <c r="D1655" s="7">
        <f>_xlfn.XLOOKUP(A1655,'Medical Examinations'!$A$2:$A$2336,'Medical Examinations'!$C$2:$C$2336,AVERAGE('Medical Examinations'!$C$2:$C$2336))</f>
        <v>6.27</v>
      </c>
      <c r="E1655" s="7" t="str">
        <f>_xlfn.XLOOKUP(A1655,'Medical Examinations'!$A:$A,'Medical Examinations'!$D:$D,"Unknown")</f>
        <v>No</v>
      </c>
      <c r="F1655" s="7" t="str">
        <f>_xlfn.XLOOKUP(A1655,'Medical Examinations'!$A:$A,'Medical Examinations'!$E:$E,"Unknown")</f>
        <v>No</v>
      </c>
      <c r="G1655" s="7" t="str">
        <f>_xlfn.XLOOKUP(A1655,'Medical Examinations'!$A:$A,'Medical Examinations'!$F:$F,"Unknown")</f>
        <v>Yes</v>
      </c>
      <c r="H1655" s="43">
        <f>_xlfn.XLOOKUP(Healthcare!A1655,'Medical Examinations'!$A:$A,'Medical Examinations'!$G:$G,0)</f>
        <v>1</v>
      </c>
      <c r="I1655" s="7" t="str">
        <f>_xlfn.XLOOKUP(A1655,'Medical Examinations'!$A:$A,'Medical Examinations'!$H:$H,"Unknown")</f>
        <v>No</v>
      </c>
      <c r="J1655" s="7" t="str" cm="1">
        <f t="array" ref="J1655">_xlfn.IFS(C1655&lt;18.5,"Under Weight",C1655&lt;=24.9,"Normal Weight",C1655&lt;30,"Over weight",C1655&gt;=30,"Obesity")</f>
        <v>Obesity</v>
      </c>
      <c r="K1655" s="7" t="str" cm="1">
        <f t="array" ref="K1655">_xlfn.IFS(D1655="Null","Unknown",D1655&lt;5.7,"Normal",D1655&lt;6.5,"Prediabetes",D1655&gt;=6.5,"Diabetes")</f>
        <v>Prediabetes</v>
      </c>
      <c r="L1655" s="7" t="str">
        <f>_xlfn.XLOOKUP(A1655,'Hospitalisation Details'!$A:$A,'Hospitalisation Details'!$J:$J,)</f>
        <v>19-Oct-1993</v>
      </c>
      <c r="M1655" s="22">
        <f>+_xlfn.XLOOKUP(A1655,'Hospitalisation Details'!$A:$A,'Hospitalisation Details'!$F:$F)</f>
        <v>5877.02</v>
      </c>
      <c r="N1655" s="7" t="str">
        <f>_xlfn.XLOOKUP(A1655,'Hospitalisation Details'!$A:$A,'Hospitalisation Details'!$G:$G)</f>
        <v>tier - 2</v>
      </c>
      <c r="O1655" s="7" t="str">
        <f>_xlfn.XLOOKUP(A1655,'Hospitalisation Details'!$A:$A,'Hospitalisation Details'!$H:$H)</f>
        <v>tier - 2</v>
      </c>
      <c r="P1655" s="7" t="str">
        <f>_xlfn.XLOOKUP(A1655,'Hospitalisation Details'!$A:$A,'Hospitalisation Details'!$I:$I)</f>
        <v>R1021</v>
      </c>
      <c r="Q1655" s="28">
        <f>_xlfn.XLOOKUP(A1655,'Hospitalisation Details'!$A:$A,'Hospitalisation Details'!$K:$K)</f>
        <v>30</v>
      </c>
    </row>
    <row r="1656" spans="1:17" x14ac:dyDescent="0.3">
      <c r="A1656" s="27" t="s">
        <v>715</v>
      </c>
      <c r="B1656" s="7" t="str">
        <f>IFERROR(_xlfn.XLOOKUP(A1656,'Customer Names'!$A$2:$A$2336,'Customer Names'!$C$2:$C$2336),"Unknown")</f>
        <v xml:space="preserve">  Vasilis S</v>
      </c>
      <c r="C1656" s="7">
        <f>_xlfn.XLOOKUP(A1656,'Medical Examinations'!$A$2:$A$2336,'Medical Examinations'!$B$2:$B$2336,AVERAGE('Medical Examinations'!$B$2:$B$2336))</f>
        <v>19.95</v>
      </c>
      <c r="D1656" s="7">
        <f>_xlfn.XLOOKUP(A1656,'Medical Examinations'!$A$2:$A$2336,'Medical Examinations'!$C$2:$C$2336,AVERAGE('Medical Examinations'!$C$2:$C$2336))</f>
        <v>5.39</v>
      </c>
      <c r="E1656" s="7" t="str">
        <f>_xlfn.XLOOKUP(A1656,'Medical Examinations'!$A:$A,'Medical Examinations'!$D:$D,"Unknown")</f>
        <v>No</v>
      </c>
      <c r="F1656" s="7" t="str">
        <f>_xlfn.XLOOKUP(A1656,'Medical Examinations'!$A:$A,'Medical Examinations'!$E:$E,"Unknown")</f>
        <v>No</v>
      </c>
      <c r="G1656" s="7" t="str">
        <f>_xlfn.XLOOKUP(A1656,'Medical Examinations'!$A:$A,'Medical Examinations'!$F:$F,"Unknown")</f>
        <v>No</v>
      </c>
      <c r="H1656" s="43">
        <f>_xlfn.XLOOKUP(Healthcare!A1656,'Medical Examinations'!$A:$A,'Medical Examinations'!$G:$G,0)</f>
        <v>1</v>
      </c>
      <c r="I1656" s="7" t="str">
        <f>_xlfn.XLOOKUP(A1656,'Medical Examinations'!$A:$A,'Medical Examinations'!$H:$H,"Unknown")</f>
        <v>No</v>
      </c>
      <c r="J1656" s="7" t="str" cm="1">
        <f t="array" ref="J1656">_xlfn.IFS(C1656&lt;18.5,"Under Weight",C1656&lt;=24.9,"Normal Weight",C1656&lt;30,"Over weight",C1656&gt;=30,"Obesity")</f>
        <v>Normal Weight</v>
      </c>
      <c r="K1656" s="7" t="str" cm="1">
        <f t="array" ref="K1656">_xlfn.IFS(D1656="Null","Unknown",D1656&lt;5.7,"Normal",D1656&lt;6.5,"Prediabetes",D1656&gt;=6.5,"Diabetes")</f>
        <v>Normal</v>
      </c>
      <c r="L1656" s="7" t="str">
        <f>_xlfn.XLOOKUP(A1656,'Hospitalisation Details'!$A:$A,'Hospitalisation Details'!$J:$J,)</f>
        <v>22-Nov-1984</v>
      </c>
      <c r="M1656" s="22">
        <f>+_xlfn.XLOOKUP(A1656,'Hospitalisation Details'!$A:$A,'Hospitalisation Details'!$F:$F)</f>
        <v>5855.9</v>
      </c>
      <c r="N1656" s="7" t="str">
        <f>_xlfn.XLOOKUP(A1656,'Hospitalisation Details'!$A:$A,'Hospitalisation Details'!$G:$G)</f>
        <v>tier - 2</v>
      </c>
      <c r="O1656" s="7" t="str">
        <f>_xlfn.XLOOKUP(A1656,'Hospitalisation Details'!$A:$A,'Hospitalisation Details'!$H:$H)</f>
        <v>tier - 3</v>
      </c>
      <c r="P1656" s="7" t="str">
        <f>_xlfn.XLOOKUP(A1656,'Hospitalisation Details'!$A:$A,'Hospitalisation Details'!$I:$I)</f>
        <v>R1012</v>
      </c>
      <c r="Q1656" s="28">
        <f>_xlfn.XLOOKUP(A1656,'Hospitalisation Details'!$A:$A,'Hospitalisation Details'!$K:$K)</f>
        <v>39</v>
      </c>
    </row>
    <row r="1657" spans="1:17" x14ac:dyDescent="0.3">
      <c r="A1657" s="27" t="s">
        <v>714</v>
      </c>
      <c r="B1657" s="7" t="str">
        <f>IFERROR(_xlfn.XLOOKUP(A1657,'Customer Names'!$A$2:$A$2336,'Customer Names'!$C$2:$C$2336),"Unknown")</f>
        <v xml:space="preserve">  Michael P</v>
      </c>
      <c r="C1657" s="7">
        <f>_xlfn.XLOOKUP(A1657,'Medical Examinations'!$A$2:$A$2336,'Medical Examinations'!$B$2:$B$2336,AVERAGE('Medical Examinations'!$B$2:$B$2336))</f>
        <v>23.65</v>
      </c>
      <c r="D1657" s="7">
        <f>_xlfn.XLOOKUP(A1657,'Medical Examinations'!$A$2:$A$2336,'Medical Examinations'!$C$2:$C$2336,AVERAGE('Medical Examinations'!$C$2:$C$2336))</f>
        <v>5.75</v>
      </c>
      <c r="E1657" s="7" t="str">
        <f>_xlfn.XLOOKUP(A1657,'Medical Examinations'!$A:$A,'Medical Examinations'!$D:$D,"Unknown")</f>
        <v>Yes</v>
      </c>
      <c r="F1657" s="7" t="str">
        <f>_xlfn.XLOOKUP(A1657,'Medical Examinations'!$A:$A,'Medical Examinations'!$E:$E,"Unknown")</f>
        <v>No</v>
      </c>
      <c r="G1657" s="7" t="str">
        <f>_xlfn.XLOOKUP(A1657,'Medical Examinations'!$A:$A,'Medical Examinations'!$F:$F,"Unknown")</f>
        <v>No</v>
      </c>
      <c r="H1657" s="43">
        <f>_xlfn.XLOOKUP(Healthcare!A1657,'Medical Examinations'!$A:$A,'Medical Examinations'!$G:$G,0)</f>
        <v>0</v>
      </c>
      <c r="I1657" s="7" t="str">
        <f>_xlfn.XLOOKUP(A1657,'Medical Examinations'!$A:$A,'Medical Examinations'!$H:$H,"Unknown")</f>
        <v>No</v>
      </c>
      <c r="J1657" s="7" t="str" cm="1">
        <f t="array" ref="J1657">_xlfn.IFS(C1657&lt;18.5,"Under Weight",C1657&lt;=24.9,"Normal Weight",C1657&lt;30,"Over weight",C1657&gt;=30,"Obesity")</f>
        <v>Normal Weight</v>
      </c>
      <c r="K1657" s="7" t="str" cm="1">
        <f t="array" ref="K1657">_xlfn.IFS(D1657="Null","Unknown",D1657&lt;5.7,"Normal",D1657&lt;6.5,"Prediabetes",D1657&gt;=6.5,"Diabetes")</f>
        <v>Prediabetes</v>
      </c>
      <c r="L1657" s="7" t="str">
        <f>_xlfn.XLOOKUP(A1657,'Hospitalisation Details'!$A:$A,'Hospitalisation Details'!$J:$J,)</f>
        <v>18-Jun-1985</v>
      </c>
      <c r="M1657" s="22">
        <f>+_xlfn.XLOOKUP(A1657,'Hospitalisation Details'!$A:$A,'Hospitalisation Details'!$F:$F)</f>
        <v>5847.24</v>
      </c>
      <c r="N1657" s="7" t="str">
        <f>_xlfn.XLOOKUP(A1657,'Hospitalisation Details'!$A:$A,'Hospitalisation Details'!$G:$G)</f>
        <v>tier - 2</v>
      </c>
      <c r="O1657" s="7" t="str">
        <f>_xlfn.XLOOKUP(A1657,'Hospitalisation Details'!$A:$A,'Hospitalisation Details'!$H:$H)</f>
        <v>tier - 1</v>
      </c>
      <c r="P1657" s="7" t="str">
        <f>_xlfn.XLOOKUP(A1657,'Hospitalisation Details'!$A:$A,'Hospitalisation Details'!$I:$I)</f>
        <v>R1013</v>
      </c>
      <c r="Q1657" s="28">
        <f>_xlfn.XLOOKUP(A1657,'Hospitalisation Details'!$A:$A,'Hospitalisation Details'!$K:$K)</f>
        <v>38</v>
      </c>
    </row>
    <row r="1658" spans="1:17" x14ac:dyDescent="0.3">
      <c r="A1658" s="27" t="s">
        <v>713</v>
      </c>
      <c r="B1658" s="7" t="str">
        <f>IFERROR(_xlfn.XLOOKUP(A1658,'Customer Names'!$A$2:$A$2336,'Customer Names'!$C$2:$C$2336),"Unknown")</f>
        <v xml:space="preserve">  Colleen C</v>
      </c>
      <c r="C1658" s="7">
        <f>_xlfn.XLOOKUP(A1658,'Medical Examinations'!$A$2:$A$2336,'Medical Examinations'!$B$2:$B$2336,AVERAGE('Medical Examinations'!$B$2:$B$2336))</f>
        <v>43.34</v>
      </c>
      <c r="D1658" s="7">
        <f>_xlfn.XLOOKUP(A1658,'Medical Examinations'!$A$2:$A$2336,'Medical Examinations'!$C$2:$C$2336,AVERAGE('Medical Examinations'!$C$2:$C$2336))</f>
        <v>4.91</v>
      </c>
      <c r="E1658" s="7" t="str">
        <f>_xlfn.XLOOKUP(A1658,'Medical Examinations'!$A:$A,'Medical Examinations'!$D:$D,"Unknown")</f>
        <v>No</v>
      </c>
      <c r="F1658" s="7" t="str">
        <f>_xlfn.XLOOKUP(A1658,'Medical Examinations'!$A:$A,'Medical Examinations'!$E:$E,"Unknown")</f>
        <v>No</v>
      </c>
      <c r="G1658" s="7" t="str">
        <f>_xlfn.XLOOKUP(A1658,'Medical Examinations'!$A:$A,'Medical Examinations'!$F:$F,"Unknown")</f>
        <v>No</v>
      </c>
      <c r="H1658" s="43">
        <f>_xlfn.XLOOKUP(Healthcare!A1658,'Medical Examinations'!$A:$A,'Medical Examinations'!$G:$G,0)</f>
        <v>1</v>
      </c>
      <c r="I1658" s="7" t="str">
        <f>_xlfn.XLOOKUP(A1658,'Medical Examinations'!$A:$A,'Medical Examinations'!$H:$H,"Unknown")</f>
        <v>No</v>
      </c>
      <c r="J1658" s="7" t="str" cm="1">
        <f t="array" ref="J1658">_xlfn.IFS(C1658&lt;18.5,"Under Weight",C1658&lt;=24.9,"Normal Weight",C1658&lt;30,"Over weight",C1658&gt;=30,"Obesity")</f>
        <v>Obesity</v>
      </c>
      <c r="K1658" s="7" t="str" cm="1">
        <f t="array" ref="K1658">_xlfn.IFS(D1658="Null","Unknown",D1658&lt;5.7,"Normal",D1658&lt;6.5,"Prediabetes",D1658&gt;=6.5,"Diabetes")</f>
        <v>Normal</v>
      </c>
      <c r="L1658" s="7" t="str">
        <f>_xlfn.XLOOKUP(A1658,'Hospitalisation Details'!$A:$A,'Hospitalisation Details'!$J:$J,)</f>
        <v>30-Sep-1987</v>
      </c>
      <c r="M1658" s="22">
        <f>+_xlfn.XLOOKUP(A1658,'Hospitalisation Details'!$A:$A,'Hospitalisation Details'!$F:$F)</f>
        <v>5846.92</v>
      </c>
      <c r="N1658" s="7" t="str">
        <f>_xlfn.XLOOKUP(A1658,'Hospitalisation Details'!$A:$A,'Hospitalisation Details'!$G:$G)</f>
        <v>tier - 2</v>
      </c>
      <c r="O1658" s="7" t="str">
        <f>_xlfn.XLOOKUP(A1658,'Hospitalisation Details'!$A:$A,'Hospitalisation Details'!$H:$H)</f>
        <v>tier - 2</v>
      </c>
      <c r="P1658" s="7" t="str">
        <f>_xlfn.XLOOKUP(A1658,'Hospitalisation Details'!$A:$A,'Hospitalisation Details'!$I:$I)</f>
        <v>R1013</v>
      </c>
      <c r="Q1658" s="28">
        <f>_xlfn.XLOOKUP(A1658,'Hospitalisation Details'!$A:$A,'Hospitalisation Details'!$K:$K)</f>
        <v>36</v>
      </c>
    </row>
    <row r="1659" spans="1:17" x14ac:dyDescent="0.3">
      <c r="A1659" s="27" t="s">
        <v>712</v>
      </c>
      <c r="B1659" s="7" t="str">
        <f>IFERROR(_xlfn.XLOOKUP(A1659,'Customer Names'!$A$2:$A$2336,'Customer Names'!$C$2:$C$2336),"Unknown")</f>
        <v xml:space="preserve">  Annika</v>
      </c>
      <c r="C1659" s="7">
        <f>_xlfn.XLOOKUP(A1659,'Medical Examinations'!$A$2:$A$2336,'Medical Examinations'!$B$2:$B$2336,AVERAGE('Medical Examinations'!$B$2:$B$2336))</f>
        <v>31.98</v>
      </c>
      <c r="D1659" s="7">
        <f>_xlfn.XLOOKUP(A1659,'Medical Examinations'!$A$2:$A$2336,'Medical Examinations'!$C$2:$C$2336,AVERAGE('Medical Examinations'!$C$2:$C$2336))</f>
        <v>4.46</v>
      </c>
      <c r="E1659" s="7" t="str">
        <f>_xlfn.XLOOKUP(A1659,'Medical Examinations'!$A:$A,'Medical Examinations'!$D:$D,"Unknown")</f>
        <v>Yes</v>
      </c>
      <c r="F1659" s="7" t="str">
        <f>_xlfn.XLOOKUP(A1659,'Medical Examinations'!$A:$A,'Medical Examinations'!$E:$E,"Unknown")</f>
        <v>No</v>
      </c>
      <c r="G1659" s="7" t="str">
        <f>_xlfn.XLOOKUP(A1659,'Medical Examinations'!$A:$A,'Medical Examinations'!$F:$F,"Unknown")</f>
        <v>No</v>
      </c>
      <c r="H1659" s="43">
        <f>_xlfn.XLOOKUP(Healthcare!A1659,'Medical Examinations'!$A:$A,'Medical Examinations'!$G:$G,0)</f>
        <v>1</v>
      </c>
      <c r="I1659" s="7" t="str">
        <f>_xlfn.XLOOKUP(A1659,'Medical Examinations'!$A:$A,'Medical Examinations'!$H:$H,"Unknown")</f>
        <v>No</v>
      </c>
      <c r="J1659" s="7" t="str" cm="1">
        <f t="array" ref="J1659">_xlfn.IFS(C1659&lt;18.5,"Under Weight",C1659&lt;=24.9,"Normal Weight",C1659&lt;30,"Over weight",C1659&gt;=30,"Obesity")</f>
        <v>Obesity</v>
      </c>
      <c r="K1659" s="7" t="str" cm="1">
        <f t="array" ref="K1659">_xlfn.IFS(D1659="Null","Unknown",D1659&lt;5.7,"Normal",D1659&lt;6.5,"Prediabetes",D1659&gt;=6.5,"Diabetes")</f>
        <v>Normal</v>
      </c>
      <c r="L1659" s="7" t="str">
        <f>_xlfn.XLOOKUP(A1659,'Hospitalisation Details'!$A:$A,'Hospitalisation Details'!$J:$J,)</f>
        <v>20-Aug-1995</v>
      </c>
      <c r="M1659" s="22">
        <f>+_xlfn.XLOOKUP(A1659,'Hospitalisation Details'!$A:$A,'Hospitalisation Details'!$F:$F)</f>
        <v>5843.99</v>
      </c>
      <c r="N1659" s="7" t="str">
        <f>_xlfn.XLOOKUP(A1659,'Hospitalisation Details'!$A:$A,'Hospitalisation Details'!$G:$G)</f>
        <v>tier - 2</v>
      </c>
      <c r="O1659" s="7" t="str">
        <f>_xlfn.XLOOKUP(A1659,'Hospitalisation Details'!$A:$A,'Hospitalisation Details'!$H:$H)</f>
        <v>tier - 2</v>
      </c>
      <c r="P1659" s="7" t="str">
        <f>_xlfn.XLOOKUP(A1659,'Hospitalisation Details'!$A:$A,'Hospitalisation Details'!$I:$I)</f>
        <v>R1025</v>
      </c>
      <c r="Q1659" s="28">
        <f>_xlfn.XLOOKUP(A1659,'Hospitalisation Details'!$A:$A,'Hospitalisation Details'!$K:$K)</f>
        <v>28</v>
      </c>
    </row>
    <row r="1660" spans="1:17" x14ac:dyDescent="0.3">
      <c r="A1660" s="27" t="s">
        <v>711</v>
      </c>
      <c r="B1660" s="7" t="str">
        <f>IFERROR(_xlfn.XLOOKUP(A1660,'Customer Names'!$A$2:$A$2336,'Customer Names'!$C$2:$C$2336),"Unknown")</f>
        <v xml:space="preserve">  Kelly</v>
      </c>
      <c r="C1660" s="7">
        <f>_xlfn.XLOOKUP(A1660,'Medical Examinations'!$A$2:$A$2336,'Medical Examinations'!$B$2:$B$2336,AVERAGE('Medical Examinations'!$B$2:$B$2336))</f>
        <v>35.86</v>
      </c>
      <c r="D1660" s="7">
        <f>_xlfn.XLOOKUP(A1660,'Medical Examinations'!$A$2:$A$2336,'Medical Examinations'!$C$2:$C$2336,AVERAGE('Medical Examinations'!$C$2:$C$2336))</f>
        <v>6.22</v>
      </c>
      <c r="E1660" s="7" t="str">
        <f>_xlfn.XLOOKUP(A1660,'Medical Examinations'!$A:$A,'Medical Examinations'!$D:$D,"Unknown")</f>
        <v>No</v>
      </c>
      <c r="F1660" s="7" t="str">
        <f>_xlfn.XLOOKUP(A1660,'Medical Examinations'!$A:$A,'Medical Examinations'!$E:$E,"Unknown")</f>
        <v>No</v>
      </c>
      <c r="G1660" s="7" t="str">
        <f>_xlfn.XLOOKUP(A1660,'Medical Examinations'!$A:$A,'Medical Examinations'!$F:$F,"Unknown")</f>
        <v>No</v>
      </c>
      <c r="H1660" s="43">
        <f>_xlfn.XLOOKUP(Healthcare!A1660,'Medical Examinations'!$A:$A,'Medical Examinations'!$G:$G,0)</f>
        <v>1</v>
      </c>
      <c r="I1660" s="7" t="str">
        <f>_xlfn.XLOOKUP(A1660,'Medical Examinations'!$A:$A,'Medical Examinations'!$H:$H,"Unknown")</f>
        <v>No</v>
      </c>
      <c r="J1660" s="7" t="str" cm="1">
        <f t="array" ref="J1660">_xlfn.IFS(C1660&lt;18.5,"Under Weight",C1660&lt;=24.9,"Normal Weight",C1660&lt;30,"Over weight",C1660&gt;=30,"Obesity")</f>
        <v>Obesity</v>
      </c>
      <c r="K1660" s="7" t="str" cm="1">
        <f t="array" ref="K1660">_xlfn.IFS(D1660="Null","Unknown",D1660&lt;5.7,"Normal",D1660&lt;6.5,"Prediabetes",D1660&gt;=6.5,"Diabetes")</f>
        <v>Prediabetes</v>
      </c>
      <c r="L1660" s="7" t="str">
        <f>_xlfn.XLOOKUP(A1660,'Hospitalisation Details'!$A:$A,'Hospitalisation Details'!$J:$J,)</f>
        <v>27-Jul-1987</v>
      </c>
      <c r="M1660" s="22">
        <f>+_xlfn.XLOOKUP(A1660,'Hospitalisation Details'!$A:$A,'Hospitalisation Details'!$F:$F)</f>
        <v>5836.52</v>
      </c>
      <c r="N1660" s="7" t="str">
        <f>_xlfn.XLOOKUP(A1660,'Hospitalisation Details'!$A:$A,'Hospitalisation Details'!$G:$G)</f>
        <v>tier - 2</v>
      </c>
      <c r="O1660" s="7" t="str">
        <f>_xlfn.XLOOKUP(A1660,'Hospitalisation Details'!$A:$A,'Hospitalisation Details'!$H:$H)</f>
        <v>tier - 3</v>
      </c>
      <c r="P1660" s="7" t="str">
        <f>_xlfn.XLOOKUP(A1660,'Hospitalisation Details'!$A:$A,'Hospitalisation Details'!$I:$I)</f>
        <v>R1013</v>
      </c>
      <c r="Q1660" s="28">
        <f>_xlfn.XLOOKUP(A1660,'Hospitalisation Details'!$A:$A,'Hospitalisation Details'!$K:$K)</f>
        <v>36</v>
      </c>
    </row>
    <row r="1661" spans="1:17" x14ac:dyDescent="0.3">
      <c r="A1661" s="27" t="s">
        <v>710</v>
      </c>
      <c r="B1661" s="7" t="str">
        <f>IFERROR(_xlfn.XLOOKUP(A1661,'Customer Names'!$A$2:$A$2336,'Customer Names'!$C$2:$C$2336),"Unknown")</f>
        <v xml:space="preserve">  Nicholas C</v>
      </c>
      <c r="C1661" s="7">
        <f>_xlfn.XLOOKUP(A1661,'Medical Examinations'!$A$2:$A$2336,'Medical Examinations'!$B$2:$B$2336,AVERAGE('Medical Examinations'!$B$2:$B$2336))</f>
        <v>15.2</v>
      </c>
      <c r="D1661" s="7">
        <f>_xlfn.XLOOKUP(A1661,'Medical Examinations'!$A$2:$A$2336,'Medical Examinations'!$C$2:$C$2336,AVERAGE('Medical Examinations'!$C$2:$C$2336))</f>
        <v>8.82</v>
      </c>
      <c r="E1661" s="7" t="str">
        <f>_xlfn.XLOOKUP(A1661,'Medical Examinations'!$A:$A,'Medical Examinations'!$D:$D,"Unknown")</f>
        <v>No</v>
      </c>
      <c r="F1661" s="7" t="str">
        <f>_xlfn.XLOOKUP(A1661,'Medical Examinations'!$A:$A,'Medical Examinations'!$E:$E,"Unknown")</f>
        <v>No</v>
      </c>
      <c r="G1661" s="7" t="str">
        <f>_xlfn.XLOOKUP(A1661,'Medical Examinations'!$A:$A,'Medical Examinations'!$F:$F,"Unknown")</f>
        <v>No</v>
      </c>
      <c r="H1661" s="43">
        <f>_xlfn.XLOOKUP(Healthcare!A1661,'Medical Examinations'!$A:$A,'Medical Examinations'!$G:$G,0)</f>
        <v>0</v>
      </c>
      <c r="I1661" s="7" t="str">
        <f>_xlfn.XLOOKUP(A1661,'Medical Examinations'!$A:$A,'Medical Examinations'!$H:$H,"Unknown")</f>
        <v>No</v>
      </c>
      <c r="J1661" s="7" t="str" cm="1">
        <f t="array" ref="J1661">_xlfn.IFS(C1661&lt;18.5,"Under Weight",C1661&lt;=24.9,"Normal Weight",C1661&lt;30,"Over weight",C1661&gt;=30,"Obesity")</f>
        <v>Under Weight</v>
      </c>
      <c r="K1661" s="7" t="str" cm="1">
        <f t="array" ref="K1661">_xlfn.IFS(D1661="Null","Unknown",D1661&lt;5.7,"Normal",D1661&lt;6.5,"Prediabetes",D1661&gt;=6.5,"Diabetes")</f>
        <v>Diabetes</v>
      </c>
      <c r="L1661" s="7" t="str">
        <f>_xlfn.XLOOKUP(A1661,'Hospitalisation Details'!$A:$A,'Hospitalisation Details'!$J:$J,)</f>
        <v>27-Sep-1971</v>
      </c>
      <c r="M1661" s="22">
        <f>+_xlfn.XLOOKUP(A1661,'Hospitalisation Details'!$A:$A,'Hospitalisation Details'!$F:$F)</f>
        <v>5832.6</v>
      </c>
      <c r="N1661" s="7" t="str">
        <f>_xlfn.XLOOKUP(A1661,'Hospitalisation Details'!$A:$A,'Hospitalisation Details'!$G:$G)</f>
        <v>tier - 2</v>
      </c>
      <c r="O1661" s="7" t="str">
        <f>_xlfn.XLOOKUP(A1661,'Hospitalisation Details'!$A:$A,'Hospitalisation Details'!$H:$H)</f>
        <v>tier - 3</v>
      </c>
      <c r="P1661" s="7" t="str">
        <f>_xlfn.XLOOKUP(A1661,'Hospitalisation Details'!$A:$A,'Hospitalisation Details'!$I:$I)</f>
        <v>R1012</v>
      </c>
      <c r="Q1661" s="28">
        <f>_xlfn.XLOOKUP(A1661,'Hospitalisation Details'!$A:$A,'Hospitalisation Details'!$K:$K)</f>
        <v>52</v>
      </c>
    </row>
    <row r="1662" spans="1:17" x14ac:dyDescent="0.3">
      <c r="A1662" s="27" t="s">
        <v>709</v>
      </c>
      <c r="B1662" s="7" t="str">
        <f>IFERROR(_xlfn.XLOOKUP(A1662,'Customer Names'!$A$2:$A$2336,'Customer Names'!$C$2:$C$2336),"Unknown")</f>
        <v xml:space="preserve">  Kelly K</v>
      </c>
      <c r="C1662" s="7">
        <f>_xlfn.XLOOKUP(A1662,'Medical Examinations'!$A$2:$A$2336,'Medical Examinations'!$B$2:$B$2336,AVERAGE('Medical Examinations'!$B$2:$B$2336))</f>
        <v>37.200000000000003</v>
      </c>
      <c r="D1662" s="7">
        <f>_xlfn.XLOOKUP(A1662,'Medical Examinations'!$A$2:$A$2336,'Medical Examinations'!$C$2:$C$2336,AVERAGE('Medical Examinations'!$C$2:$C$2336))</f>
        <v>10.14</v>
      </c>
      <c r="E1662" s="7" t="str">
        <f>_xlfn.XLOOKUP(A1662,'Medical Examinations'!$A:$A,'Medical Examinations'!$D:$D,"Unknown")</f>
        <v>No</v>
      </c>
      <c r="F1662" s="7" t="str">
        <f>_xlfn.XLOOKUP(A1662,'Medical Examinations'!$A:$A,'Medical Examinations'!$E:$E,"Unknown")</f>
        <v>No</v>
      </c>
      <c r="G1662" s="7" t="str">
        <f>_xlfn.XLOOKUP(A1662,'Medical Examinations'!$A:$A,'Medical Examinations'!$F:$F,"Unknown")</f>
        <v>No</v>
      </c>
      <c r="H1662" s="43">
        <f>_xlfn.XLOOKUP(Healthcare!A1662,'Medical Examinations'!$A:$A,'Medical Examinations'!$G:$G,0)</f>
        <v>0</v>
      </c>
      <c r="I1662" s="7" t="str">
        <f>_xlfn.XLOOKUP(A1662,'Medical Examinations'!$A:$A,'Medical Examinations'!$H:$H,"Unknown")</f>
        <v>No</v>
      </c>
      <c r="J1662" s="7" t="str" cm="1">
        <f t="array" ref="J1662">_xlfn.IFS(C1662&lt;18.5,"Under Weight",C1662&lt;=24.9,"Normal Weight",C1662&lt;30,"Over weight",C1662&gt;=30,"Obesity")</f>
        <v>Obesity</v>
      </c>
      <c r="K1662" s="7" t="str" cm="1">
        <f t="array" ref="K1662">_xlfn.IFS(D1662="Null","Unknown",D1662&lt;5.7,"Normal",D1662&lt;6.5,"Prediabetes",D1662&gt;=6.5,"Diabetes")</f>
        <v>Diabetes</v>
      </c>
      <c r="L1662" s="7" t="str">
        <f>_xlfn.XLOOKUP(A1662,'Hospitalisation Details'!$A:$A,'Hospitalisation Details'!$J:$J,)</f>
        <v>22-Jul-2002</v>
      </c>
      <c r="M1662" s="22">
        <f>+_xlfn.XLOOKUP(A1662,'Hospitalisation Details'!$A:$A,'Hospitalisation Details'!$F:$F)</f>
        <v>5816.58</v>
      </c>
      <c r="N1662" s="7" t="str">
        <f>_xlfn.XLOOKUP(A1662,'Hospitalisation Details'!$A:$A,'Hospitalisation Details'!$G:$G)</f>
        <v>tier - 2</v>
      </c>
      <c r="O1662" s="7" t="str">
        <f>_xlfn.XLOOKUP(A1662,'Hospitalisation Details'!$A:$A,'Hospitalisation Details'!$H:$H)</f>
        <v>tier - 2</v>
      </c>
      <c r="P1662" s="7" t="str">
        <f>_xlfn.XLOOKUP(A1662,'Hospitalisation Details'!$A:$A,'Hospitalisation Details'!$I:$I)</f>
        <v>R1026</v>
      </c>
      <c r="Q1662" s="28">
        <f>_xlfn.XLOOKUP(A1662,'Hospitalisation Details'!$A:$A,'Hospitalisation Details'!$K:$K)</f>
        <v>21</v>
      </c>
    </row>
    <row r="1663" spans="1:17" x14ac:dyDescent="0.3">
      <c r="A1663" s="27" t="s">
        <v>708</v>
      </c>
      <c r="B1663" s="7" t="str">
        <f>IFERROR(_xlfn.XLOOKUP(A1663,'Customer Names'!$A$2:$A$2336,'Customer Names'!$C$2:$C$2336),"Unknown")</f>
        <v xml:space="preserve">  Andrew</v>
      </c>
      <c r="C1663" s="7">
        <f>_xlfn.XLOOKUP(A1663,'Medical Examinations'!$A$2:$A$2336,'Medical Examinations'!$B$2:$B$2336,AVERAGE('Medical Examinations'!$B$2:$B$2336))</f>
        <v>17.91</v>
      </c>
      <c r="D1663" s="7">
        <f>_xlfn.XLOOKUP(A1663,'Medical Examinations'!$A$2:$A$2336,'Medical Examinations'!$C$2:$C$2336,AVERAGE('Medical Examinations'!$C$2:$C$2336))</f>
        <v>4.66</v>
      </c>
      <c r="E1663" s="7" t="str">
        <f>_xlfn.XLOOKUP(A1663,'Medical Examinations'!$A:$A,'Medical Examinations'!$D:$D,"Unknown")</f>
        <v>No</v>
      </c>
      <c r="F1663" s="7" t="str">
        <f>_xlfn.XLOOKUP(A1663,'Medical Examinations'!$A:$A,'Medical Examinations'!$E:$E,"Unknown")</f>
        <v>No</v>
      </c>
      <c r="G1663" s="7" t="str">
        <f>_xlfn.XLOOKUP(A1663,'Medical Examinations'!$A:$A,'Medical Examinations'!$F:$F,"Unknown")</f>
        <v>No</v>
      </c>
      <c r="H1663" s="43">
        <f>_xlfn.XLOOKUP(Healthcare!A1663,'Medical Examinations'!$A:$A,'Medical Examinations'!$G:$G,0)</f>
        <v>2</v>
      </c>
      <c r="I1663" s="7" t="str">
        <f>_xlfn.XLOOKUP(A1663,'Medical Examinations'!$A:$A,'Medical Examinations'!$H:$H,"Unknown")</f>
        <v>No</v>
      </c>
      <c r="J1663" s="7" t="str" cm="1">
        <f t="array" ref="J1663">_xlfn.IFS(C1663&lt;18.5,"Under Weight",C1663&lt;=24.9,"Normal Weight",C1663&lt;30,"Over weight",C1663&gt;=30,"Obesity")</f>
        <v>Under Weight</v>
      </c>
      <c r="K1663" s="7" t="str" cm="1">
        <f t="array" ref="K1663">_xlfn.IFS(D1663="Null","Unknown",D1663&lt;5.7,"Normal",D1663&lt;6.5,"Prediabetes",D1663&gt;=6.5,"Diabetes")</f>
        <v>Normal</v>
      </c>
      <c r="L1663" s="7" t="str">
        <f>_xlfn.XLOOKUP(A1663,'Hospitalisation Details'!$A:$A,'Hospitalisation Details'!$J:$J,)</f>
        <v>2-Nov-1972</v>
      </c>
      <c r="M1663" s="22">
        <f>+_xlfn.XLOOKUP(A1663,'Hospitalisation Details'!$A:$A,'Hospitalisation Details'!$F:$F)</f>
        <v>5812.9</v>
      </c>
      <c r="N1663" s="7" t="str">
        <f>_xlfn.XLOOKUP(A1663,'Hospitalisation Details'!$A:$A,'Hospitalisation Details'!$G:$G)</f>
        <v>tier - 2</v>
      </c>
      <c r="O1663" s="7" t="str">
        <f>_xlfn.XLOOKUP(A1663,'Hospitalisation Details'!$A:$A,'Hospitalisation Details'!$H:$H)</f>
        <v>tier - 2</v>
      </c>
      <c r="P1663" s="7" t="str">
        <f>_xlfn.XLOOKUP(A1663,'Hospitalisation Details'!$A:$A,'Hospitalisation Details'!$I:$I)</f>
        <v>R1013</v>
      </c>
      <c r="Q1663" s="28">
        <f>_xlfn.XLOOKUP(A1663,'Hospitalisation Details'!$A:$A,'Hospitalisation Details'!$K:$K)</f>
        <v>51</v>
      </c>
    </row>
    <row r="1664" spans="1:17" x14ac:dyDescent="0.3">
      <c r="A1664" s="27" t="s">
        <v>707</v>
      </c>
      <c r="B1664" s="7" t="str">
        <f>IFERROR(_xlfn.XLOOKUP(A1664,'Customer Names'!$A$2:$A$2336,'Customer Names'!$C$2:$C$2336),"Unknown")</f>
        <v xml:space="preserve">  Hannah</v>
      </c>
      <c r="C1664" s="7">
        <f>_xlfn.XLOOKUP(A1664,'Medical Examinations'!$A$2:$A$2336,'Medical Examinations'!$B$2:$B$2336,AVERAGE('Medical Examinations'!$B$2:$B$2336))</f>
        <v>20.76</v>
      </c>
      <c r="D1664" s="7">
        <f>_xlfn.XLOOKUP(A1664,'Medical Examinations'!$A$2:$A$2336,'Medical Examinations'!$C$2:$C$2336,AVERAGE('Medical Examinations'!$C$2:$C$2336))</f>
        <v>6.26</v>
      </c>
      <c r="E1664" s="7" t="str">
        <f>_xlfn.XLOOKUP(A1664,'Medical Examinations'!$A:$A,'Medical Examinations'!$D:$D,"Unknown")</f>
        <v>No</v>
      </c>
      <c r="F1664" s="7" t="str">
        <f>_xlfn.XLOOKUP(A1664,'Medical Examinations'!$A:$A,'Medical Examinations'!$E:$E,"Unknown")</f>
        <v>No</v>
      </c>
      <c r="G1664" s="7" t="str">
        <f>_xlfn.XLOOKUP(A1664,'Medical Examinations'!$A:$A,'Medical Examinations'!$F:$F,"Unknown")</f>
        <v>No</v>
      </c>
      <c r="H1664" s="43">
        <f>_xlfn.XLOOKUP(Healthcare!A1664,'Medical Examinations'!$A:$A,'Medical Examinations'!$G:$G,0)</f>
        <v>0</v>
      </c>
      <c r="I1664" s="7" t="str">
        <f>_xlfn.XLOOKUP(A1664,'Medical Examinations'!$A:$A,'Medical Examinations'!$H:$H,"Unknown")</f>
        <v>No</v>
      </c>
      <c r="J1664" s="7" t="str" cm="1">
        <f t="array" ref="J1664">_xlfn.IFS(C1664&lt;18.5,"Under Weight",C1664&lt;=24.9,"Normal Weight",C1664&lt;30,"Over weight",C1664&gt;=30,"Obesity")</f>
        <v>Normal Weight</v>
      </c>
      <c r="K1664" s="7" t="str" cm="1">
        <f t="array" ref="K1664">_xlfn.IFS(D1664="Null","Unknown",D1664&lt;5.7,"Normal",D1664&lt;6.5,"Prediabetes",D1664&gt;=6.5,"Diabetes")</f>
        <v>Prediabetes</v>
      </c>
      <c r="L1664" s="7" t="str">
        <f>_xlfn.XLOOKUP(A1664,'Hospitalisation Details'!$A:$A,'Hospitalisation Details'!$J:$J,)</f>
        <v>18-Sep-1980</v>
      </c>
      <c r="M1664" s="22">
        <f>+_xlfn.XLOOKUP(A1664,'Hospitalisation Details'!$A:$A,'Hospitalisation Details'!$F:$F)</f>
        <v>5807.06</v>
      </c>
      <c r="N1664" s="7" t="str">
        <f>_xlfn.XLOOKUP(A1664,'Hospitalisation Details'!$A:$A,'Hospitalisation Details'!$G:$G)</f>
        <v>tier - 2</v>
      </c>
      <c r="O1664" s="7" t="str">
        <f>_xlfn.XLOOKUP(A1664,'Hospitalisation Details'!$A:$A,'Hospitalisation Details'!$H:$H)</f>
        <v>tier - 3</v>
      </c>
      <c r="P1664" s="7" t="str">
        <f>_xlfn.XLOOKUP(A1664,'Hospitalisation Details'!$A:$A,'Hospitalisation Details'!$I:$I)</f>
        <v>R1013</v>
      </c>
      <c r="Q1664" s="28">
        <f>_xlfn.XLOOKUP(A1664,'Hospitalisation Details'!$A:$A,'Hospitalisation Details'!$K:$K)</f>
        <v>43</v>
      </c>
    </row>
    <row r="1665" spans="1:17" x14ac:dyDescent="0.3">
      <c r="A1665" s="27" t="s">
        <v>706</v>
      </c>
      <c r="B1665" s="7" t="str">
        <f>IFERROR(_xlfn.XLOOKUP(A1665,'Customer Names'!$A$2:$A$2336,'Customer Names'!$C$2:$C$2336),"Unknown")</f>
        <v xml:space="preserve">  Patricio Sr</v>
      </c>
      <c r="C1665" s="7">
        <f>_xlfn.XLOOKUP(A1665,'Medical Examinations'!$A$2:$A$2336,'Medical Examinations'!$B$2:$B$2336,AVERAGE('Medical Examinations'!$B$2:$B$2336))</f>
        <v>38.99</v>
      </c>
      <c r="D1665" s="7">
        <f>_xlfn.XLOOKUP(A1665,'Medical Examinations'!$A$2:$A$2336,'Medical Examinations'!$C$2:$C$2336,AVERAGE('Medical Examinations'!$C$2:$C$2336))</f>
        <v>5.21</v>
      </c>
      <c r="E1665" s="7" t="str">
        <f>_xlfn.XLOOKUP(A1665,'Medical Examinations'!$A:$A,'Medical Examinations'!$D:$D,"Unknown")</f>
        <v>No</v>
      </c>
      <c r="F1665" s="7" t="str">
        <f>_xlfn.XLOOKUP(A1665,'Medical Examinations'!$A:$A,'Medical Examinations'!$E:$E,"Unknown")</f>
        <v>Yes</v>
      </c>
      <c r="G1665" s="7" t="str">
        <f>_xlfn.XLOOKUP(A1665,'Medical Examinations'!$A:$A,'Medical Examinations'!$F:$F,"Unknown")</f>
        <v>No</v>
      </c>
      <c r="H1665" s="43">
        <f>_xlfn.XLOOKUP(Healthcare!A1665,'Medical Examinations'!$A:$A,'Medical Examinations'!$G:$G,0)</f>
        <v>1</v>
      </c>
      <c r="I1665" s="7" t="str">
        <f>_xlfn.XLOOKUP(A1665,'Medical Examinations'!$A:$A,'Medical Examinations'!$H:$H,"Unknown")</f>
        <v>No</v>
      </c>
      <c r="J1665" s="7" t="str" cm="1">
        <f t="array" ref="J1665">_xlfn.IFS(C1665&lt;18.5,"Under Weight",C1665&lt;=24.9,"Normal Weight",C1665&lt;30,"Over weight",C1665&gt;=30,"Obesity")</f>
        <v>Obesity</v>
      </c>
      <c r="K1665" s="7" t="str" cm="1">
        <f t="array" ref="K1665">_xlfn.IFS(D1665="Null","Unknown",D1665&lt;5.7,"Normal",D1665&lt;6.5,"Prediabetes",D1665&gt;=6.5,"Diabetes")</f>
        <v>Normal</v>
      </c>
      <c r="L1665" s="7" t="str">
        <f>_xlfn.XLOOKUP(A1665,'Hospitalisation Details'!$A:$A,'Hospitalisation Details'!$J:$J,)</f>
        <v>1-Nov-2004</v>
      </c>
      <c r="M1665" s="22">
        <f>+_xlfn.XLOOKUP(A1665,'Hospitalisation Details'!$A:$A,'Hospitalisation Details'!$F:$F)</f>
        <v>5778.71</v>
      </c>
      <c r="N1665" s="7" t="str">
        <f>_xlfn.XLOOKUP(A1665,'Hospitalisation Details'!$A:$A,'Hospitalisation Details'!$G:$G)</f>
        <v>tier - 2</v>
      </c>
      <c r="O1665" s="7" t="str">
        <f>_xlfn.XLOOKUP(A1665,'Hospitalisation Details'!$A:$A,'Hospitalisation Details'!$H:$H)</f>
        <v>tier - 3</v>
      </c>
      <c r="P1665" s="7" t="str">
        <f>_xlfn.XLOOKUP(A1665,'Hospitalisation Details'!$A:$A,'Hospitalisation Details'!$I:$I)</f>
        <v>R1022</v>
      </c>
      <c r="Q1665" s="28">
        <f>_xlfn.XLOOKUP(A1665,'Hospitalisation Details'!$A:$A,'Hospitalisation Details'!$K:$K)</f>
        <v>19</v>
      </c>
    </row>
    <row r="1666" spans="1:17" x14ac:dyDescent="0.3">
      <c r="A1666" s="27" t="s">
        <v>705</v>
      </c>
      <c r="B1666" s="7" t="str">
        <f>IFERROR(_xlfn.XLOOKUP(A1666,'Customer Names'!$A$2:$A$2336,'Customer Names'!$C$2:$C$2336),"Unknown")</f>
        <v xml:space="preserve">  Robert B</v>
      </c>
      <c r="C1666" s="7">
        <f>_xlfn.XLOOKUP(A1666,'Medical Examinations'!$A$2:$A$2336,'Medical Examinations'!$B$2:$B$2336,AVERAGE('Medical Examinations'!$B$2:$B$2336))</f>
        <v>42.655000000000001</v>
      </c>
      <c r="D1666" s="7">
        <f>_xlfn.XLOOKUP(A1666,'Medical Examinations'!$A$2:$A$2336,'Medical Examinations'!$C$2:$C$2336,AVERAGE('Medical Examinations'!$C$2:$C$2336))</f>
        <v>5.94</v>
      </c>
      <c r="E1666" s="7" t="str">
        <f>_xlfn.XLOOKUP(A1666,'Medical Examinations'!$A:$A,'Medical Examinations'!$D:$D,"Unknown")</f>
        <v>Yes</v>
      </c>
      <c r="F1666" s="7" t="str">
        <f>_xlfn.XLOOKUP(A1666,'Medical Examinations'!$A:$A,'Medical Examinations'!$E:$E,"Unknown")</f>
        <v>No</v>
      </c>
      <c r="G1666" s="7" t="str">
        <f>_xlfn.XLOOKUP(A1666,'Medical Examinations'!$A:$A,'Medical Examinations'!$F:$F,"Unknown")</f>
        <v>Yes</v>
      </c>
      <c r="H1666" s="43">
        <f>_xlfn.XLOOKUP(Healthcare!A1666,'Medical Examinations'!$A:$A,'Medical Examinations'!$G:$G,0)</f>
        <v>1</v>
      </c>
      <c r="I1666" s="7" t="str">
        <f>_xlfn.XLOOKUP(A1666,'Medical Examinations'!$A:$A,'Medical Examinations'!$H:$H,"Unknown")</f>
        <v>No</v>
      </c>
      <c r="J1666" s="7" t="str" cm="1">
        <f t="array" ref="J1666">_xlfn.IFS(C1666&lt;18.5,"Under Weight",C1666&lt;=24.9,"Normal Weight",C1666&lt;30,"Over weight",C1666&gt;=30,"Obesity")</f>
        <v>Obesity</v>
      </c>
      <c r="K1666" s="7" t="str" cm="1">
        <f t="array" ref="K1666">_xlfn.IFS(D1666="Null","Unknown",D1666&lt;5.7,"Normal",D1666&lt;6.5,"Prediabetes",D1666&gt;=6.5,"Diabetes")</f>
        <v>Prediabetes</v>
      </c>
      <c r="L1666" s="7" t="str">
        <f>_xlfn.XLOOKUP(A1666,'Hospitalisation Details'!$A:$A,'Hospitalisation Details'!$J:$J,)</f>
        <v>30-Aug-1983</v>
      </c>
      <c r="M1666" s="22">
        <f>+_xlfn.XLOOKUP(A1666,'Hospitalisation Details'!$A:$A,'Hospitalisation Details'!$F:$F)</f>
        <v>5757.41</v>
      </c>
      <c r="N1666" s="7" t="str">
        <f>_xlfn.XLOOKUP(A1666,'Hospitalisation Details'!$A:$A,'Hospitalisation Details'!$G:$G)</f>
        <v>tier - 2</v>
      </c>
      <c r="O1666" s="7" t="str">
        <f>_xlfn.XLOOKUP(A1666,'Hospitalisation Details'!$A:$A,'Hospitalisation Details'!$H:$H)</f>
        <v>tier - 3</v>
      </c>
      <c r="P1666" s="7" t="str">
        <f>_xlfn.XLOOKUP(A1666,'Hospitalisation Details'!$A:$A,'Hospitalisation Details'!$I:$I)</f>
        <v>R1019</v>
      </c>
      <c r="Q1666" s="28">
        <f>_xlfn.XLOOKUP(A1666,'Hospitalisation Details'!$A:$A,'Hospitalisation Details'!$K:$K)</f>
        <v>40</v>
      </c>
    </row>
    <row r="1667" spans="1:17" x14ac:dyDescent="0.3">
      <c r="A1667" s="27" t="s">
        <v>704</v>
      </c>
      <c r="B1667" s="7" t="str">
        <f>IFERROR(_xlfn.XLOOKUP(A1667,'Customer Names'!$A$2:$A$2336,'Customer Names'!$C$2:$C$2336),"Unknown")</f>
        <v xml:space="preserve">  Benjamin M</v>
      </c>
      <c r="C1667" s="7">
        <f>_xlfn.XLOOKUP(A1667,'Medical Examinations'!$A$2:$A$2336,'Medical Examinations'!$B$2:$B$2336,AVERAGE('Medical Examinations'!$B$2:$B$2336))</f>
        <v>30.57</v>
      </c>
      <c r="D1667" s="7">
        <f>_xlfn.XLOOKUP(A1667,'Medical Examinations'!$A$2:$A$2336,'Medical Examinations'!$C$2:$C$2336,AVERAGE('Medical Examinations'!$C$2:$C$2336))</f>
        <v>5.34</v>
      </c>
      <c r="E1667" s="7" t="str">
        <f>_xlfn.XLOOKUP(A1667,'Medical Examinations'!$A:$A,'Medical Examinations'!$D:$D,"Unknown")</f>
        <v>No</v>
      </c>
      <c r="F1667" s="7" t="str">
        <f>_xlfn.XLOOKUP(A1667,'Medical Examinations'!$A:$A,'Medical Examinations'!$E:$E,"Unknown")</f>
        <v>No</v>
      </c>
      <c r="G1667" s="7" t="str">
        <f>_xlfn.XLOOKUP(A1667,'Medical Examinations'!$A:$A,'Medical Examinations'!$F:$F,"Unknown")</f>
        <v>Yes</v>
      </c>
      <c r="H1667" s="43">
        <f>_xlfn.XLOOKUP(Healthcare!A1667,'Medical Examinations'!$A:$A,'Medical Examinations'!$G:$G,0)</f>
        <v>1</v>
      </c>
      <c r="I1667" s="7" t="str">
        <f>_xlfn.XLOOKUP(A1667,'Medical Examinations'!$A:$A,'Medical Examinations'!$H:$H,"Unknown")</f>
        <v>No</v>
      </c>
      <c r="J1667" s="7" t="str" cm="1">
        <f t="array" ref="J1667">_xlfn.IFS(C1667&lt;18.5,"Under Weight",C1667&lt;=24.9,"Normal Weight",C1667&lt;30,"Over weight",C1667&gt;=30,"Obesity")</f>
        <v>Obesity</v>
      </c>
      <c r="K1667" s="7" t="str" cm="1">
        <f t="array" ref="K1667">_xlfn.IFS(D1667="Null","Unknown",D1667&lt;5.7,"Normal",D1667&lt;6.5,"Prediabetes",D1667&gt;=6.5,"Diabetes")</f>
        <v>Normal</v>
      </c>
      <c r="L1667" s="7" t="str">
        <f>_xlfn.XLOOKUP(A1667,'Hospitalisation Details'!$A:$A,'Hospitalisation Details'!$J:$J,)</f>
        <v>10-Jun-1993</v>
      </c>
      <c r="M1667" s="22">
        <f>+_xlfn.XLOOKUP(A1667,'Hospitalisation Details'!$A:$A,'Hospitalisation Details'!$F:$F)</f>
        <v>5748.13</v>
      </c>
      <c r="N1667" s="7" t="str">
        <f>_xlfn.XLOOKUP(A1667,'Hospitalisation Details'!$A:$A,'Hospitalisation Details'!$G:$G)</f>
        <v>tier - 2</v>
      </c>
      <c r="O1667" s="7" t="str">
        <f>_xlfn.XLOOKUP(A1667,'Hospitalisation Details'!$A:$A,'Hospitalisation Details'!$H:$H)</f>
        <v>tier - 1</v>
      </c>
      <c r="P1667" s="7" t="str">
        <f>_xlfn.XLOOKUP(A1667,'Hospitalisation Details'!$A:$A,'Hospitalisation Details'!$I:$I)</f>
        <v>R1021</v>
      </c>
      <c r="Q1667" s="28">
        <f>_xlfn.XLOOKUP(A1667,'Hospitalisation Details'!$A:$A,'Hospitalisation Details'!$K:$K)</f>
        <v>30</v>
      </c>
    </row>
    <row r="1668" spans="1:17" x14ac:dyDescent="0.3">
      <c r="A1668" s="27" t="s">
        <v>703</v>
      </c>
      <c r="B1668" s="7" t="str">
        <f>IFERROR(_xlfn.XLOOKUP(A1668,'Customer Names'!$A$2:$A$2336,'Customer Names'!$C$2:$C$2336),"Unknown")</f>
        <v xml:space="preserve">  Robert</v>
      </c>
      <c r="C1668" s="7">
        <f>_xlfn.XLOOKUP(A1668,'Medical Examinations'!$A$2:$A$2336,'Medical Examinations'!$B$2:$B$2336,AVERAGE('Medical Examinations'!$B$2:$B$2336))</f>
        <v>17.7</v>
      </c>
      <c r="D1668" s="7">
        <f>_xlfn.XLOOKUP(A1668,'Medical Examinations'!$A$2:$A$2336,'Medical Examinations'!$C$2:$C$2336,AVERAGE('Medical Examinations'!$C$2:$C$2336))</f>
        <v>6.38</v>
      </c>
      <c r="E1668" s="7" t="str">
        <f>_xlfn.XLOOKUP(A1668,'Medical Examinations'!$A:$A,'Medical Examinations'!$D:$D,"Unknown")</f>
        <v>No</v>
      </c>
      <c r="F1668" s="7" t="str">
        <f>_xlfn.XLOOKUP(A1668,'Medical Examinations'!$A:$A,'Medical Examinations'!$E:$E,"Unknown")</f>
        <v>No</v>
      </c>
      <c r="G1668" s="7" t="str">
        <f>_xlfn.XLOOKUP(A1668,'Medical Examinations'!$A:$A,'Medical Examinations'!$F:$F,"Unknown")</f>
        <v>No</v>
      </c>
      <c r="H1668" s="43">
        <f>_xlfn.XLOOKUP(Healthcare!A1668,'Medical Examinations'!$A:$A,'Medical Examinations'!$G:$G,0)</f>
        <v>2</v>
      </c>
      <c r="I1668" s="7" t="str">
        <f>_xlfn.XLOOKUP(A1668,'Medical Examinations'!$A:$A,'Medical Examinations'!$H:$H,"Unknown")</f>
        <v>No</v>
      </c>
      <c r="J1668" s="7" t="str" cm="1">
        <f t="array" ref="J1668">_xlfn.IFS(C1668&lt;18.5,"Under Weight",C1668&lt;=24.9,"Normal Weight",C1668&lt;30,"Over weight",C1668&gt;=30,"Obesity")</f>
        <v>Under Weight</v>
      </c>
      <c r="K1668" s="7" t="str" cm="1">
        <f t="array" ref="K1668">_xlfn.IFS(D1668="Null","Unknown",D1668&lt;5.7,"Normal",D1668&lt;6.5,"Prediabetes",D1668&gt;=6.5,"Diabetes")</f>
        <v>Prediabetes</v>
      </c>
      <c r="L1668" s="7" t="str">
        <f>_xlfn.XLOOKUP(A1668,'Hospitalisation Details'!$A:$A,'Hospitalisation Details'!$J:$J,)</f>
        <v>21-Aug-1972</v>
      </c>
      <c r="M1668" s="22">
        <f>+_xlfn.XLOOKUP(A1668,'Hospitalisation Details'!$A:$A,'Hospitalisation Details'!$F:$F)</f>
        <v>5741.67</v>
      </c>
      <c r="N1668" s="7" t="str">
        <f>_xlfn.XLOOKUP(A1668,'Hospitalisation Details'!$A:$A,'Hospitalisation Details'!$G:$G)</f>
        <v>tier - 2</v>
      </c>
      <c r="O1668" s="7" t="str">
        <f>_xlfn.XLOOKUP(A1668,'Hospitalisation Details'!$A:$A,'Hospitalisation Details'!$H:$H)</f>
        <v>tier - 3</v>
      </c>
      <c r="P1668" s="7" t="str">
        <f>_xlfn.XLOOKUP(A1668,'Hospitalisation Details'!$A:$A,'Hospitalisation Details'!$I:$I)</f>
        <v>R1013</v>
      </c>
      <c r="Q1668" s="28">
        <f>_xlfn.XLOOKUP(A1668,'Hospitalisation Details'!$A:$A,'Hospitalisation Details'!$K:$K)</f>
        <v>51</v>
      </c>
    </row>
    <row r="1669" spans="1:17" x14ac:dyDescent="0.3">
      <c r="A1669" s="27" t="s">
        <v>702</v>
      </c>
      <c r="B1669" s="7" t="str">
        <f>IFERROR(_xlfn.XLOOKUP(A1669,'Customer Names'!$A$2:$A$2336,'Customer Names'!$C$2:$C$2336),"Unknown")</f>
        <v xml:space="preserve">  Eric R</v>
      </c>
      <c r="C1669" s="7">
        <f>_xlfn.XLOOKUP(A1669,'Medical Examinations'!$A$2:$A$2336,'Medical Examinations'!$B$2:$B$2336,AVERAGE('Medical Examinations'!$B$2:$B$2336))</f>
        <v>34.770000000000003</v>
      </c>
      <c r="D1669" s="7">
        <f>_xlfn.XLOOKUP(A1669,'Medical Examinations'!$A$2:$A$2336,'Medical Examinations'!$C$2:$C$2336,AVERAGE('Medical Examinations'!$C$2:$C$2336))</f>
        <v>4.47</v>
      </c>
      <c r="E1669" s="7" t="str">
        <f>_xlfn.XLOOKUP(A1669,'Medical Examinations'!$A:$A,'Medical Examinations'!$D:$D,"Unknown")</f>
        <v>No</v>
      </c>
      <c r="F1669" s="7" t="str">
        <f>_xlfn.XLOOKUP(A1669,'Medical Examinations'!$A:$A,'Medical Examinations'!$E:$E,"Unknown")</f>
        <v>No</v>
      </c>
      <c r="G1669" s="7" t="str">
        <f>_xlfn.XLOOKUP(A1669,'Medical Examinations'!$A:$A,'Medical Examinations'!$F:$F,"Unknown")</f>
        <v>No</v>
      </c>
      <c r="H1669" s="43">
        <f>_xlfn.XLOOKUP(Healthcare!A1669,'Medical Examinations'!$A:$A,'Medical Examinations'!$G:$G,0)</f>
        <v>1</v>
      </c>
      <c r="I1669" s="7" t="str">
        <f>_xlfn.XLOOKUP(A1669,'Medical Examinations'!$A:$A,'Medical Examinations'!$H:$H,"Unknown")</f>
        <v>No</v>
      </c>
      <c r="J1669" s="7" t="str" cm="1">
        <f t="array" ref="J1669">_xlfn.IFS(C1669&lt;18.5,"Under Weight",C1669&lt;=24.9,"Normal Weight",C1669&lt;30,"Over weight",C1669&gt;=30,"Obesity")</f>
        <v>Obesity</v>
      </c>
      <c r="K1669" s="7" t="str" cm="1">
        <f t="array" ref="K1669">_xlfn.IFS(D1669="Null","Unknown",D1669&lt;5.7,"Normal",D1669&lt;6.5,"Prediabetes",D1669&gt;=6.5,"Diabetes")</f>
        <v>Normal</v>
      </c>
      <c r="L1669" s="7" t="str">
        <f>_xlfn.XLOOKUP(A1669,'Hospitalisation Details'!$A:$A,'Hospitalisation Details'!$J:$J,)</f>
        <v>19-Oct-1987</v>
      </c>
      <c r="M1669" s="22">
        <f>+_xlfn.XLOOKUP(A1669,'Hospitalisation Details'!$A:$A,'Hospitalisation Details'!$F:$F)</f>
        <v>5729.01</v>
      </c>
      <c r="N1669" s="7" t="str">
        <f>_xlfn.XLOOKUP(A1669,'Hospitalisation Details'!$A:$A,'Hospitalisation Details'!$G:$G)</f>
        <v>tier - 1</v>
      </c>
      <c r="O1669" s="7" t="str">
        <f>_xlfn.XLOOKUP(A1669,'Hospitalisation Details'!$A:$A,'Hospitalisation Details'!$H:$H)</f>
        <v>tier - 2</v>
      </c>
      <c r="P1669" s="7" t="str">
        <f>_xlfn.XLOOKUP(A1669,'Hospitalisation Details'!$A:$A,'Hospitalisation Details'!$I:$I)</f>
        <v>R1012</v>
      </c>
      <c r="Q1669" s="28">
        <f>_xlfn.XLOOKUP(A1669,'Hospitalisation Details'!$A:$A,'Hospitalisation Details'!$K:$K)</f>
        <v>36</v>
      </c>
    </row>
    <row r="1670" spans="1:17" x14ac:dyDescent="0.3">
      <c r="A1670" s="27" t="s">
        <v>701</v>
      </c>
      <c r="B1670" s="7" t="str">
        <f>IFERROR(_xlfn.XLOOKUP(A1670,'Customer Names'!$A$2:$A$2336,'Customer Names'!$C$2:$C$2336),"Unknown")</f>
        <v xml:space="preserve">  Matthew</v>
      </c>
      <c r="C1670" s="7">
        <f>_xlfn.XLOOKUP(A1670,'Medical Examinations'!$A$2:$A$2336,'Medical Examinations'!$B$2:$B$2336,AVERAGE('Medical Examinations'!$B$2:$B$2336))</f>
        <v>16.88</v>
      </c>
      <c r="D1670" s="7">
        <f>_xlfn.XLOOKUP(A1670,'Medical Examinations'!$A$2:$A$2336,'Medical Examinations'!$C$2:$C$2336,AVERAGE('Medical Examinations'!$C$2:$C$2336))</f>
        <v>9.9600000000000009</v>
      </c>
      <c r="E1670" s="7" t="str">
        <f>_xlfn.XLOOKUP(A1670,'Medical Examinations'!$A:$A,'Medical Examinations'!$D:$D,"Unknown")</f>
        <v>No</v>
      </c>
      <c r="F1670" s="7" t="str">
        <f>_xlfn.XLOOKUP(A1670,'Medical Examinations'!$A:$A,'Medical Examinations'!$E:$E,"Unknown")</f>
        <v>No</v>
      </c>
      <c r="G1670" s="7" t="str">
        <f>_xlfn.XLOOKUP(A1670,'Medical Examinations'!$A:$A,'Medical Examinations'!$F:$F,"Unknown")</f>
        <v>No</v>
      </c>
      <c r="H1670" s="43">
        <f>_xlfn.XLOOKUP(Healthcare!A1670,'Medical Examinations'!$A:$A,'Medical Examinations'!$G:$G,0)</f>
        <v>0</v>
      </c>
      <c r="I1670" s="7" t="str">
        <f>_xlfn.XLOOKUP(A1670,'Medical Examinations'!$A:$A,'Medical Examinations'!$H:$H,"Unknown")</f>
        <v>No</v>
      </c>
      <c r="J1670" s="7" t="str" cm="1">
        <f t="array" ref="J1670">_xlfn.IFS(C1670&lt;18.5,"Under Weight",C1670&lt;=24.9,"Normal Weight",C1670&lt;30,"Over weight",C1670&gt;=30,"Obesity")</f>
        <v>Under Weight</v>
      </c>
      <c r="K1670" s="7" t="str" cm="1">
        <f t="array" ref="K1670">_xlfn.IFS(D1670="Null","Unknown",D1670&lt;5.7,"Normal",D1670&lt;6.5,"Prediabetes",D1670&gt;=6.5,"Diabetes")</f>
        <v>Diabetes</v>
      </c>
      <c r="L1670" s="7" t="str">
        <f>_xlfn.XLOOKUP(A1670,'Hospitalisation Details'!$A:$A,'Hospitalisation Details'!$J:$J,)</f>
        <v>18-Dec-1971</v>
      </c>
      <c r="M1670" s="22">
        <f>+_xlfn.XLOOKUP(A1670,'Hospitalisation Details'!$A:$A,'Hospitalisation Details'!$F:$F)</f>
        <v>5720.38</v>
      </c>
      <c r="N1670" s="7" t="str">
        <f>_xlfn.XLOOKUP(A1670,'Hospitalisation Details'!$A:$A,'Hospitalisation Details'!$G:$G)</f>
        <v>tier - 2</v>
      </c>
      <c r="O1670" s="7" t="str">
        <f>_xlfn.XLOOKUP(A1670,'Hospitalisation Details'!$A:$A,'Hospitalisation Details'!$H:$H)</f>
        <v>tier - 1</v>
      </c>
      <c r="P1670" s="7" t="str">
        <f>_xlfn.XLOOKUP(A1670,'Hospitalisation Details'!$A:$A,'Hospitalisation Details'!$I:$I)</f>
        <v>R1013</v>
      </c>
      <c r="Q1670" s="28">
        <f>_xlfn.XLOOKUP(A1670,'Hospitalisation Details'!$A:$A,'Hospitalisation Details'!$K:$K)</f>
        <v>52</v>
      </c>
    </row>
    <row r="1671" spans="1:17" x14ac:dyDescent="0.3">
      <c r="A1671" s="27" t="s">
        <v>700</v>
      </c>
      <c r="B1671" s="7" t="str">
        <f>IFERROR(_xlfn.XLOOKUP(A1671,'Customer Names'!$A$2:$A$2336,'Customer Names'!$C$2:$C$2336),"Unknown")</f>
        <v xml:space="preserve">  Bob R</v>
      </c>
      <c r="C1671" s="7">
        <f>_xlfn.XLOOKUP(A1671,'Medical Examinations'!$A$2:$A$2336,'Medical Examinations'!$B$2:$B$2336,AVERAGE('Medical Examinations'!$B$2:$B$2336))</f>
        <v>40.26</v>
      </c>
      <c r="D1671" s="7">
        <f>_xlfn.XLOOKUP(A1671,'Medical Examinations'!$A$2:$A$2336,'Medical Examinations'!$C$2:$C$2336,AVERAGE('Medical Examinations'!$C$2:$C$2336))</f>
        <v>9.92</v>
      </c>
      <c r="E1671" s="7" t="str">
        <f>_xlfn.XLOOKUP(A1671,'Medical Examinations'!$A:$A,'Medical Examinations'!$D:$D,"Unknown")</f>
        <v>Yes</v>
      </c>
      <c r="F1671" s="7" t="str">
        <f>_xlfn.XLOOKUP(A1671,'Medical Examinations'!$A:$A,'Medical Examinations'!$E:$E,"Unknown")</f>
        <v>No</v>
      </c>
      <c r="G1671" s="7" t="str">
        <f>_xlfn.XLOOKUP(A1671,'Medical Examinations'!$A:$A,'Medical Examinations'!$F:$F,"Unknown")</f>
        <v>No</v>
      </c>
      <c r="H1671" s="43">
        <f>_xlfn.XLOOKUP(Healthcare!A1671,'Medical Examinations'!$A:$A,'Medical Examinations'!$G:$G,0)</f>
        <v>0</v>
      </c>
      <c r="I1671" s="7" t="str">
        <f>_xlfn.XLOOKUP(A1671,'Medical Examinations'!$A:$A,'Medical Examinations'!$H:$H,"Unknown")</f>
        <v>No</v>
      </c>
      <c r="J1671" s="7" t="str" cm="1">
        <f t="array" ref="J1671">_xlfn.IFS(C1671&lt;18.5,"Under Weight",C1671&lt;=24.9,"Normal Weight",C1671&lt;30,"Over weight",C1671&gt;=30,"Obesity")</f>
        <v>Obesity</v>
      </c>
      <c r="K1671" s="7" t="str" cm="1">
        <f t="array" ref="K1671">_xlfn.IFS(D1671="Null","Unknown",D1671&lt;5.7,"Normal",D1671&lt;6.5,"Prediabetes",D1671&gt;=6.5,"Diabetes")</f>
        <v>Diabetes</v>
      </c>
      <c r="L1671" s="7" t="str">
        <f>_xlfn.XLOOKUP(A1671,'Hospitalisation Details'!$A:$A,'Hospitalisation Details'!$J:$J,)</f>
        <v>30-Aug-1981</v>
      </c>
      <c r="M1671" s="22">
        <f>+_xlfn.XLOOKUP(A1671,'Hospitalisation Details'!$A:$A,'Hospitalisation Details'!$F:$F)</f>
        <v>5709.16</v>
      </c>
      <c r="N1671" s="7" t="str">
        <f>_xlfn.XLOOKUP(A1671,'Hospitalisation Details'!$A:$A,'Hospitalisation Details'!$G:$G)</f>
        <v>tier - 3</v>
      </c>
      <c r="O1671" s="7" t="str">
        <f>_xlfn.XLOOKUP(A1671,'Hospitalisation Details'!$A:$A,'Hospitalisation Details'!$H:$H)</f>
        <v>tier - 3</v>
      </c>
      <c r="P1671" s="7" t="str">
        <f>_xlfn.XLOOKUP(A1671,'Hospitalisation Details'!$A:$A,'Hospitalisation Details'!$I:$I)</f>
        <v>R1013</v>
      </c>
      <c r="Q1671" s="28">
        <f>_xlfn.XLOOKUP(A1671,'Hospitalisation Details'!$A:$A,'Hospitalisation Details'!$K:$K)</f>
        <v>42</v>
      </c>
    </row>
    <row r="1672" spans="1:17" x14ac:dyDescent="0.3">
      <c r="A1672" s="27" t="s">
        <v>699</v>
      </c>
      <c r="B1672" s="7" t="str">
        <f>IFERROR(_xlfn.XLOOKUP(A1672,'Customer Names'!$A$2:$A$2336,'Customer Names'!$C$2:$C$2336),"Unknown")</f>
        <v xml:space="preserve">  Stephanie J</v>
      </c>
      <c r="C1672" s="7">
        <f>_xlfn.XLOOKUP(A1672,'Medical Examinations'!$A$2:$A$2336,'Medical Examinations'!$B$2:$B$2336,AVERAGE('Medical Examinations'!$B$2:$B$2336))</f>
        <v>25.6</v>
      </c>
      <c r="D1672" s="7">
        <f>_xlfn.XLOOKUP(A1672,'Medical Examinations'!$A$2:$A$2336,'Medical Examinations'!$C$2:$C$2336,AVERAGE('Medical Examinations'!$C$2:$C$2336))</f>
        <v>6.03</v>
      </c>
      <c r="E1672" s="7" t="str">
        <f>_xlfn.XLOOKUP(A1672,'Medical Examinations'!$A:$A,'Medical Examinations'!$D:$D,"Unknown")</f>
        <v>No</v>
      </c>
      <c r="F1672" s="7" t="str">
        <f>_xlfn.XLOOKUP(A1672,'Medical Examinations'!$A:$A,'Medical Examinations'!$E:$E,"Unknown")</f>
        <v>No</v>
      </c>
      <c r="G1672" s="7" t="str">
        <f>_xlfn.XLOOKUP(A1672,'Medical Examinations'!$A:$A,'Medical Examinations'!$F:$F,"Unknown")</f>
        <v>Yes</v>
      </c>
      <c r="H1672" s="43">
        <f>_xlfn.XLOOKUP(Healthcare!A1672,'Medical Examinations'!$A:$A,'Medical Examinations'!$G:$G,0)</f>
        <v>1</v>
      </c>
      <c r="I1672" s="7" t="str">
        <f>_xlfn.XLOOKUP(A1672,'Medical Examinations'!$A:$A,'Medical Examinations'!$H:$H,"Unknown")</f>
        <v>No</v>
      </c>
      <c r="J1672" s="7" t="str" cm="1">
        <f t="array" ref="J1672">_xlfn.IFS(C1672&lt;18.5,"Under Weight",C1672&lt;=24.9,"Normal Weight",C1672&lt;30,"Over weight",C1672&gt;=30,"Obesity")</f>
        <v>Over weight</v>
      </c>
      <c r="K1672" s="7" t="str" cm="1">
        <f t="array" ref="K1672">_xlfn.IFS(D1672="Null","Unknown",D1672&lt;5.7,"Normal",D1672&lt;6.5,"Prediabetes",D1672&gt;=6.5,"Diabetes")</f>
        <v>Prediabetes</v>
      </c>
      <c r="L1672" s="7" t="str">
        <f>_xlfn.XLOOKUP(A1672,'Hospitalisation Details'!$A:$A,'Hospitalisation Details'!$J:$J,)</f>
        <v>3-Nov-1993</v>
      </c>
      <c r="M1672" s="22">
        <f>+_xlfn.XLOOKUP(A1672,'Hospitalisation Details'!$A:$A,'Hospitalisation Details'!$F:$F)</f>
        <v>5708.87</v>
      </c>
      <c r="N1672" s="7" t="str">
        <f>_xlfn.XLOOKUP(A1672,'Hospitalisation Details'!$A:$A,'Hospitalisation Details'!$G:$G)</f>
        <v>tier - 2</v>
      </c>
      <c r="O1672" s="7" t="str">
        <f>_xlfn.XLOOKUP(A1672,'Hospitalisation Details'!$A:$A,'Hospitalisation Details'!$H:$H)</f>
        <v>tier - 1</v>
      </c>
      <c r="P1672" s="7" t="str">
        <f>_xlfn.XLOOKUP(A1672,'Hospitalisation Details'!$A:$A,'Hospitalisation Details'!$I:$I)</f>
        <v>R1011</v>
      </c>
      <c r="Q1672" s="28">
        <f>_xlfn.XLOOKUP(A1672,'Hospitalisation Details'!$A:$A,'Hospitalisation Details'!$K:$K)</f>
        <v>30</v>
      </c>
    </row>
    <row r="1673" spans="1:17" x14ac:dyDescent="0.3">
      <c r="A1673" s="27" t="s">
        <v>698</v>
      </c>
      <c r="B1673" s="7" t="str">
        <f>IFERROR(_xlfn.XLOOKUP(A1673,'Customer Names'!$A$2:$A$2336,'Customer Names'!$C$2:$C$2336),"Unknown")</f>
        <v xml:space="preserve">  Jake</v>
      </c>
      <c r="C1673" s="7">
        <f>_xlfn.XLOOKUP(A1673,'Medical Examinations'!$A$2:$A$2336,'Medical Examinations'!$B$2:$B$2336,AVERAGE('Medical Examinations'!$B$2:$B$2336))</f>
        <v>33.549999999999997</v>
      </c>
      <c r="D1673" s="7">
        <f>_xlfn.XLOOKUP(A1673,'Medical Examinations'!$A$2:$A$2336,'Medical Examinations'!$C$2:$C$2336,AVERAGE('Medical Examinations'!$C$2:$C$2336))</f>
        <v>10.9</v>
      </c>
      <c r="E1673" s="7" t="str">
        <f>_xlfn.XLOOKUP(A1673,'Medical Examinations'!$A:$A,'Medical Examinations'!$D:$D,"Unknown")</f>
        <v>Yes</v>
      </c>
      <c r="F1673" s="7" t="str">
        <f>_xlfn.XLOOKUP(A1673,'Medical Examinations'!$A:$A,'Medical Examinations'!$E:$E,"Unknown")</f>
        <v>No</v>
      </c>
      <c r="G1673" s="7" t="str">
        <f>_xlfn.XLOOKUP(A1673,'Medical Examinations'!$A:$A,'Medical Examinations'!$F:$F,"Unknown")</f>
        <v>No</v>
      </c>
      <c r="H1673" s="43">
        <f>_xlfn.XLOOKUP(Healthcare!A1673,'Medical Examinations'!$A:$A,'Medical Examinations'!$G:$G,0)</f>
        <v>0</v>
      </c>
      <c r="I1673" s="7" t="str">
        <f>_xlfn.XLOOKUP(A1673,'Medical Examinations'!$A:$A,'Medical Examinations'!$H:$H,"Unknown")</f>
        <v>No</v>
      </c>
      <c r="J1673" s="7" t="str" cm="1">
        <f t="array" ref="J1673">_xlfn.IFS(C1673&lt;18.5,"Under Weight",C1673&lt;=24.9,"Normal Weight",C1673&lt;30,"Over weight",C1673&gt;=30,"Obesity")</f>
        <v>Obesity</v>
      </c>
      <c r="K1673" s="7" t="str" cm="1">
        <f t="array" ref="K1673">_xlfn.IFS(D1673="Null","Unknown",D1673&lt;5.7,"Normal",D1673&lt;6.5,"Prediabetes",D1673&gt;=6.5,"Diabetes")</f>
        <v>Diabetes</v>
      </c>
      <c r="L1673" s="7" t="str">
        <f>_xlfn.XLOOKUP(A1673,'Hospitalisation Details'!$A:$A,'Hospitalisation Details'!$J:$J,)</f>
        <v>15-Jun-1981</v>
      </c>
      <c r="M1673" s="22">
        <f>+_xlfn.XLOOKUP(A1673,'Hospitalisation Details'!$A:$A,'Hospitalisation Details'!$F:$F)</f>
        <v>5699.84</v>
      </c>
      <c r="N1673" s="7" t="str">
        <f>_xlfn.XLOOKUP(A1673,'Hospitalisation Details'!$A:$A,'Hospitalisation Details'!$G:$G)</f>
        <v>tier - 2</v>
      </c>
      <c r="O1673" s="7" t="str">
        <f>_xlfn.XLOOKUP(A1673,'Hospitalisation Details'!$A:$A,'Hospitalisation Details'!$H:$H)</f>
        <v>tier - 3</v>
      </c>
      <c r="P1673" s="7" t="str">
        <f>_xlfn.XLOOKUP(A1673,'Hospitalisation Details'!$A:$A,'Hospitalisation Details'!$I:$I)</f>
        <v>R1013</v>
      </c>
      <c r="Q1673" s="28">
        <f>_xlfn.XLOOKUP(A1673,'Hospitalisation Details'!$A:$A,'Hospitalisation Details'!$K:$K)</f>
        <v>42</v>
      </c>
    </row>
    <row r="1674" spans="1:17" x14ac:dyDescent="0.3">
      <c r="A1674" s="27" t="s">
        <v>697</v>
      </c>
      <c r="B1674" s="7" t="str">
        <f>IFERROR(_xlfn.XLOOKUP(A1674,'Customer Names'!$A$2:$A$2336,'Customer Names'!$C$2:$C$2336),"Unknown")</f>
        <v xml:space="preserve">  Alison L</v>
      </c>
      <c r="C1674" s="7">
        <f>_xlfn.XLOOKUP(A1674,'Medical Examinations'!$A$2:$A$2336,'Medical Examinations'!$B$2:$B$2336,AVERAGE('Medical Examinations'!$B$2:$B$2336))</f>
        <v>16.690000000000001</v>
      </c>
      <c r="D1674" s="7">
        <f>_xlfn.XLOOKUP(A1674,'Medical Examinations'!$A$2:$A$2336,'Medical Examinations'!$C$2:$C$2336,AVERAGE('Medical Examinations'!$C$2:$C$2336))</f>
        <v>10.66</v>
      </c>
      <c r="E1674" s="7" t="str">
        <f>_xlfn.XLOOKUP(A1674,'Medical Examinations'!$A:$A,'Medical Examinations'!$D:$D,"Unknown")</f>
        <v>No</v>
      </c>
      <c r="F1674" s="7" t="str">
        <f>_xlfn.XLOOKUP(A1674,'Medical Examinations'!$A:$A,'Medical Examinations'!$E:$E,"Unknown")</f>
        <v>No</v>
      </c>
      <c r="G1674" s="7" t="str">
        <f>_xlfn.XLOOKUP(A1674,'Medical Examinations'!$A:$A,'Medical Examinations'!$F:$F,"Unknown")</f>
        <v>No</v>
      </c>
      <c r="H1674" s="43">
        <f>_xlfn.XLOOKUP(Healthcare!A1674,'Medical Examinations'!$A:$A,'Medical Examinations'!$G:$G,0)</f>
        <v>0</v>
      </c>
      <c r="I1674" s="7" t="str">
        <f>_xlfn.XLOOKUP(A1674,'Medical Examinations'!$A:$A,'Medical Examinations'!$H:$H,"Unknown")</f>
        <v>No</v>
      </c>
      <c r="J1674" s="7" t="str" cm="1">
        <f t="array" ref="J1674">_xlfn.IFS(C1674&lt;18.5,"Under Weight",C1674&lt;=24.9,"Normal Weight",C1674&lt;30,"Over weight",C1674&gt;=30,"Obesity")</f>
        <v>Under Weight</v>
      </c>
      <c r="K1674" s="7" t="str" cm="1">
        <f t="array" ref="K1674">_xlfn.IFS(D1674="Null","Unknown",D1674&lt;5.7,"Normal",D1674&lt;6.5,"Prediabetes",D1674&gt;=6.5,"Diabetes")</f>
        <v>Diabetes</v>
      </c>
      <c r="L1674" s="7" t="str">
        <f>_xlfn.XLOOKUP(A1674,'Hospitalisation Details'!$A:$A,'Hospitalisation Details'!$J:$J,)</f>
        <v>6-Jul-1974</v>
      </c>
      <c r="M1674" s="22">
        <f>+_xlfn.XLOOKUP(A1674,'Hospitalisation Details'!$A:$A,'Hospitalisation Details'!$F:$F)</f>
        <v>5698.74</v>
      </c>
      <c r="N1674" s="7" t="str">
        <f>_xlfn.XLOOKUP(A1674,'Hospitalisation Details'!$A:$A,'Hospitalisation Details'!$G:$G)</f>
        <v>tier - 2</v>
      </c>
      <c r="O1674" s="7" t="str">
        <f>_xlfn.XLOOKUP(A1674,'Hospitalisation Details'!$A:$A,'Hospitalisation Details'!$H:$H)</f>
        <v>tier - 2</v>
      </c>
      <c r="P1674" s="7" t="str">
        <f>_xlfn.XLOOKUP(A1674,'Hospitalisation Details'!$A:$A,'Hospitalisation Details'!$I:$I)</f>
        <v>R1012</v>
      </c>
      <c r="Q1674" s="28">
        <f>_xlfn.XLOOKUP(A1674,'Hospitalisation Details'!$A:$A,'Hospitalisation Details'!$K:$K)</f>
        <v>49</v>
      </c>
    </row>
    <row r="1675" spans="1:17" x14ac:dyDescent="0.3">
      <c r="A1675" s="27" t="s">
        <v>696</v>
      </c>
      <c r="B1675" s="7" t="str">
        <f>IFERROR(_xlfn.XLOOKUP(A1675,'Customer Names'!$A$2:$A$2336,'Customer Names'!$C$2:$C$2336),"Unknown")</f>
        <v xml:space="preserve">  Lindsay M</v>
      </c>
      <c r="C1675" s="7">
        <f>_xlfn.XLOOKUP(A1675,'Medical Examinations'!$A$2:$A$2336,'Medical Examinations'!$B$2:$B$2336,AVERAGE('Medical Examinations'!$B$2:$B$2336))</f>
        <v>19.95</v>
      </c>
      <c r="D1675" s="7">
        <f>_xlfn.XLOOKUP(A1675,'Medical Examinations'!$A$2:$A$2336,'Medical Examinations'!$C$2:$C$2336,AVERAGE('Medical Examinations'!$C$2:$C$2336))</f>
        <v>4.05</v>
      </c>
      <c r="E1675" s="7" t="str">
        <f>_xlfn.XLOOKUP(A1675,'Medical Examinations'!$A:$A,'Medical Examinations'!$D:$D,"Unknown")</f>
        <v>No</v>
      </c>
      <c r="F1675" s="7" t="str">
        <f>_xlfn.XLOOKUP(A1675,'Medical Examinations'!$A:$A,'Medical Examinations'!$E:$E,"Unknown")</f>
        <v>No</v>
      </c>
      <c r="G1675" s="7" t="str">
        <f>_xlfn.XLOOKUP(A1675,'Medical Examinations'!$A:$A,'Medical Examinations'!$F:$F,"Unknown")</f>
        <v>No</v>
      </c>
      <c r="H1675" s="43">
        <f>_xlfn.XLOOKUP(Healthcare!A1675,'Medical Examinations'!$A:$A,'Medical Examinations'!$G:$G,0)</f>
        <v>1</v>
      </c>
      <c r="I1675" s="7" t="str">
        <f>_xlfn.XLOOKUP(A1675,'Medical Examinations'!$A:$A,'Medical Examinations'!$H:$H,"Unknown")</f>
        <v>No</v>
      </c>
      <c r="J1675" s="7" t="str" cm="1">
        <f t="array" ref="J1675">_xlfn.IFS(C1675&lt;18.5,"Under Weight",C1675&lt;=24.9,"Normal Weight",C1675&lt;30,"Over weight",C1675&gt;=30,"Obesity")</f>
        <v>Normal Weight</v>
      </c>
      <c r="K1675" s="7" t="str" cm="1">
        <f t="array" ref="K1675">_xlfn.IFS(D1675="Null","Unknown",D1675&lt;5.7,"Normal",D1675&lt;6.5,"Prediabetes",D1675&gt;=6.5,"Diabetes")</f>
        <v>Normal</v>
      </c>
      <c r="L1675" s="7" t="str">
        <f>_xlfn.XLOOKUP(A1675,'Hospitalisation Details'!$A:$A,'Hospitalisation Details'!$J:$J,)</f>
        <v>3-Nov-1992</v>
      </c>
      <c r="M1675" s="22">
        <f>+_xlfn.XLOOKUP(A1675,'Hospitalisation Details'!$A:$A,'Hospitalisation Details'!$F:$F)</f>
        <v>5693.43</v>
      </c>
      <c r="N1675" s="7" t="str">
        <f>_xlfn.XLOOKUP(A1675,'Hospitalisation Details'!$A:$A,'Hospitalisation Details'!$G:$G)</f>
        <v>tier - 2</v>
      </c>
      <c r="O1675" s="7" t="str">
        <f>_xlfn.XLOOKUP(A1675,'Hospitalisation Details'!$A:$A,'Hospitalisation Details'!$H:$H)</f>
        <v>tier - 3</v>
      </c>
      <c r="P1675" s="7" t="str">
        <f>_xlfn.XLOOKUP(A1675,'Hospitalisation Details'!$A:$A,'Hospitalisation Details'!$I:$I)</f>
        <v>R1012</v>
      </c>
      <c r="Q1675" s="28">
        <f>_xlfn.XLOOKUP(A1675,'Hospitalisation Details'!$A:$A,'Hospitalisation Details'!$K:$K)</f>
        <v>31</v>
      </c>
    </row>
    <row r="1676" spans="1:17" x14ac:dyDescent="0.3">
      <c r="A1676" s="27" t="s">
        <v>695</v>
      </c>
      <c r="B1676" s="7" t="str">
        <f>IFERROR(_xlfn.XLOOKUP(A1676,'Customer Names'!$A$2:$A$2336,'Customer Names'!$C$2:$C$2336),"Unknown")</f>
        <v xml:space="preserve">  Guillaume</v>
      </c>
      <c r="C1676" s="7">
        <f>_xlfn.XLOOKUP(A1676,'Medical Examinations'!$A$2:$A$2336,'Medical Examinations'!$B$2:$B$2336,AVERAGE('Medical Examinations'!$B$2:$B$2336))</f>
        <v>17.55</v>
      </c>
      <c r="D1676" s="7">
        <f>_xlfn.XLOOKUP(A1676,'Medical Examinations'!$A$2:$A$2336,'Medical Examinations'!$C$2:$C$2336,AVERAGE('Medical Examinations'!$C$2:$C$2336))</f>
        <v>4.2300000000000004</v>
      </c>
      <c r="E1676" s="7" t="str">
        <f>_xlfn.XLOOKUP(A1676,'Medical Examinations'!$A:$A,'Medical Examinations'!$D:$D,"Unknown")</f>
        <v>No</v>
      </c>
      <c r="F1676" s="7" t="str">
        <f>_xlfn.XLOOKUP(A1676,'Medical Examinations'!$A:$A,'Medical Examinations'!$E:$E,"Unknown")</f>
        <v>No</v>
      </c>
      <c r="G1676" s="7" t="str">
        <f>_xlfn.XLOOKUP(A1676,'Medical Examinations'!$A:$A,'Medical Examinations'!$F:$F,"Unknown")</f>
        <v>No</v>
      </c>
      <c r="H1676" s="43">
        <f>_xlfn.XLOOKUP(Healthcare!A1676,'Medical Examinations'!$A:$A,'Medical Examinations'!$G:$G,0)</f>
        <v>2</v>
      </c>
      <c r="I1676" s="7" t="str">
        <f>_xlfn.XLOOKUP(A1676,'Medical Examinations'!$A:$A,'Medical Examinations'!$H:$H,"Unknown")</f>
        <v>No</v>
      </c>
      <c r="J1676" s="7" t="str" cm="1">
        <f t="array" ref="J1676">_xlfn.IFS(C1676&lt;18.5,"Under Weight",C1676&lt;=24.9,"Normal Weight",C1676&lt;30,"Over weight",C1676&gt;=30,"Obesity")</f>
        <v>Under Weight</v>
      </c>
      <c r="K1676" s="7" t="str" cm="1">
        <f t="array" ref="K1676">_xlfn.IFS(D1676="Null","Unknown",D1676&lt;5.7,"Normal",D1676&lt;6.5,"Prediabetes",D1676&gt;=6.5,"Diabetes")</f>
        <v>Normal</v>
      </c>
      <c r="L1676" s="7" t="str">
        <f>_xlfn.XLOOKUP(A1676,'Hospitalisation Details'!$A:$A,'Hospitalisation Details'!$J:$J,)</f>
        <v>28-Oct-1972</v>
      </c>
      <c r="M1676" s="22">
        <f>+_xlfn.XLOOKUP(A1676,'Hospitalisation Details'!$A:$A,'Hospitalisation Details'!$F:$F)</f>
        <v>5690.79</v>
      </c>
      <c r="N1676" s="7" t="str">
        <f>_xlfn.XLOOKUP(A1676,'Hospitalisation Details'!$A:$A,'Hospitalisation Details'!$G:$G)</f>
        <v>tier - 2</v>
      </c>
      <c r="O1676" s="7" t="str">
        <f>_xlfn.XLOOKUP(A1676,'Hospitalisation Details'!$A:$A,'Hospitalisation Details'!$H:$H)</f>
        <v>tier - 1</v>
      </c>
      <c r="P1676" s="7" t="str">
        <f>_xlfn.XLOOKUP(A1676,'Hospitalisation Details'!$A:$A,'Hospitalisation Details'!$I:$I)</f>
        <v>R1013</v>
      </c>
      <c r="Q1676" s="28">
        <f>_xlfn.XLOOKUP(A1676,'Hospitalisation Details'!$A:$A,'Hospitalisation Details'!$K:$K)</f>
        <v>51</v>
      </c>
    </row>
    <row r="1677" spans="1:17" x14ac:dyDescent="0.3">
      <c r="A1677" s="27" t="s">
        <v>694</v>
      </c>
      <c r="B1677" s="7" t="str">
        <f>IFERROR(_xlfn.XLOOKUP(A1677,'Customer Names'!$A$2:$A$2336,'Customer Names'!$C$2:$C$2336),"Unknown")</f>
        <v xml:space="preserve">  Kaylee</v>
      </c>
      <c r="C1677" s="7">
        <f>_xlfn.XLOOKUP(A1677,'Medical Examinations'!$A$2:$A$2336,'Medical Examinations'!$B$2:$B$2336,AVERAGE('Medical Examinations'!$B$2:$B$2336))</f>
        <v>22.01</v>
      </c>
      <c r="D1677" s="7">
        <f>_xlfn.XLOOKUP(A1677,'Medical Examinations'!$A$2:$A$2336,'Medical Examinations'!$C$2:$C$2336,AVERAGE('Medical Examinations'!$C$2:$C$2336))</f>
        <v>5.01</v>
      </c>
      <c r="E1677" s="7" t="str">
        <f>_xlfn.XLOOKUP(A1677,'Medical Examinations'!$A:$A,'Medical Examinations'!$D:$D,"Unknown")</f>
        <v>No</v>
      </c>
      <c r="F1677" s="7" t="str">
        <f>_xlfn.XLOOKUP(A1677,'Medical Examinations'!$A:$A,'Medical Examinations'!$E:$E,"Unknown")</f>
        <v>No</v>
      </c>
      <c r="G1677" s="7" t="str">
        <f>_xlfn.XLOOKUP(A1677,'Medical Examinations'!$A:$A,'Medical Examinations'!$F:$F,"Unknown")</f>
        <v>No</v>
      </c>
      <c r="H1677" s="43">
        <f>_xlfn.XLOOKUP(Healthcare!A1677,'Medical Examinations'!$A:$A,'Medical Examinations'!$G:$G,0)</f>
        <v>1</v>
      </c>
      <c r="I1677" s="7" t="str">
        <f>_xlfn.XLOOKUP(A1677,'Medical Examinations'!$A:$A,'Medical Examinations'!$H:$H,"Unknown")</f>
        <v>No</v>
      </c>
      <c r="J1677" s="7" t="str" cm="1">
        <f t="array" ref="J1677">_xlfn.IFS(C1677&lt;18.5,"Under Weight",C1677&lt;=24.9,"Normal Weight",C1677&lt;30,"Over weight",C1677&gt;=30,"Obesity")</f>
        <v>Normal Weight</v>
      </c>
      <c r="K1677" s="7" t="str" cm="1">
        <f t="array" ref="K1677">_xlfn.IFS(D1677="Null","Unknown",D1677&lt;5.7,"Normal",D1677&lt;6.5,"Prediabetes",D1677&gt;=6.5,"Diabetes")</f>
        <v>Normal</v>
      </c>
      <c r="L1677" s="7" t="str">
        <f>_xlfn.XLOOKUP(A1677,'Hospitalisation Details'!$A:$A,'Hospitalisation Details'!$J:$J,)</f>
        <v>12-Aug-1984</v>
      </c>
      <c r="M1677" s="22">
        <f>+_xlfn.XLOOKUP(A1677,'Hospitalisation Details'!$A:$A,'Hospitalisation Details'!$F:$F)</f>
        <v>5679.13</v>
      </c>
      <c r="N1677" s="7" t="str">
        <f>_xlfn.XLOOKUP(A1677,'Hospitalisation Details'!$A:$A,'Hospitalisation Details'!$G:$G)</f>
        <v>tier - 2</v>
      </c>
      <c r="O1677" s="7" t="str">
        <f>_xlfn.XLOOKUP(A1677,'Hospitalisation Details'!$A:$A,'Hospitalisation Details'!$H:$H)</f>
        <v>tier - 2</v>
      </c>
      <c r="P1677" s="7" t="str">
        <f>_xlfn.XLOOKUP(A1677,'Hospitalisation Details'!$A:$A,'Hospitalisation Details'!$I:$I)</f>
        <v>R1013</v>
      </c>
      <c r="Q1677" s="28">
        <f>_xlfn.XLOOKUP(A1677,'Hospitalisation Details'!$A:$A,'Hospitalisation Details'!$K:$K)</f>
        <v>39</v>
      </c>
    </row>
    <row r="1678" spans="1:17" x14ac:dyDescent="0.3">
      <c r="A1678" s="27" t="s">
        <v>693</v>
      </c>
      <c r="B1678" s="7" t="str">
        <f>IFERROR(_xlfn.XLOOKUP(A1678,'Customer Names'!$A$2:$A$2336,'Customer Names'!$C$2:$C$2336),"Unknown")</f>
        <v xml:space="preserve">  Theresa</v>
      </c>
      <c r="C1678" s="7">
        <f>_xlfn.XLOOKUP(A1678,'Medical Examinations'!$A$2:$A$2336,'Medical Examinations'!$B$2:$B$2336,AVERAGE('Medical Examinations'!$B$2:$B$2336))</f>
        <v>41.8</v>
      </c>
      <c r="D1678" s="7">
        <f>_xlfn.XLOOKUP(A1678,'Medical Examinations'!$A$2:$A$2336,'Medical Examinations'!$C$2:$C$2336,AVERAGE('Medical Examinations'!$C$2:$C$2336))</f>
        <v>5.82</v>
      </c>
      <c r="E1678" s="7" t="str">
        <f>_xlfn.XLOOKUP(A1678,'Medical Examinations'!$A:$A,'Medical Examinations'!$D:$D,"Unknown")</f>
        <v>Yes</v>
      </c>
      <c r="F1678" s="7" t="str">
        <f>_xlfn.XLOOKUP(A1678,'Medical Examinations'!$A:$A,'Medical Examinations'!$E:$E,"Unknown")</f>
        <v>No</v>
      </c>
      <c r="G1678" s="7" t="str">
        <f>_xlfn.XLOOKUP(A1678,'Medical Examinations'!$A:$A,'Medical Examinations'!$F:$F,"Unknown")</f>
        <v>Yes</v>
      </c>
      <c r="H1678" s="43">
        <f>_xlfn.XLOOKUP(Healthcare!A1678,'Medical Examinations'!$A:$A,'Medical Examinations'!$G:$G,0)</f>
        <v>1</v>
      </c>
      <c r="I1678" s="7" t="str">
        <f>_xlfn.XLOOKUP(A1678,'Medical Examinations'!$A:$A,'Medical Examinations'!$H:$H,"Unknown")</f>
        <v>No</v>
      </c>
      <c r="J1678" s="7" t="str" cm="1">
        <f t="array" ref="J1678">_xlfn.IFS(C1678&lt;18.5,"Under Weight",C1678&lt;=24.9,"Normal Weight",C1678&lt;30,"Over weight",C1678&gt;=30,"Obesity")</f>
        <v>Obesity</v>
      </c>
      <c r="K1678" s="7" t="str" cm="1">
        <f t="array" ref="K1678">_xlfn.IFS(D1678="Null","Unknown",D1678&lt;5.7,"Normal",D1678&lt;6.5,"Prediabetes",D1678&gt;=6.5,"Diabetes")</f>
        <v>Prediabetes</v>
      </c>
      <c r="L1678" s="7" t="str">
        <f>_xlfn.XLOOKUP(A1678,'Hospitalisation Details'!$A:$A,'Hospitalisation Details'!$J:$J,)</f>
        <v>3-Sep-1983</v>
      </c>
      <c r="M1678" s="22">
        <f>+_xlfn.XLOOKUP(A1678,'Hospitalisation Details'!$A:$A,'Hospitalisation Details'!$F:$F)</f>
        <v>5662.23</v>
      </c>
      <c r="N1678" s="7" t="str">
        <f>_xlfn.XLOOKUP(A1678,'Hospitalisation Details'!$A:$A,'Hospitalisation Details'!$G:$G)</f>
        <v>tier - 2</v>
      </c>
      <c r="O1678" s="7" t="str">
        <f>_xlfn.XLOOKUP(A1678,'Hospitalisation Details'!$A:$A,'Hospitalisation Details'!$H:$H)</f>
        <v>tier - 1</v>
      </c>
      <c r="P1678" s="7" t="str">
        <f>_xlfn.XLOOKUP(A1678,'Hospitalisation Details'!$A:$A,'Hospitalisation Details'!$I:$I)</f>
        <v>R1013</v>
      </c>
      <c r="Q1678" s="28">
        <f>_xlfn.XLOOKUP(A1678,'Hospitalisation Details'!$A:$A,'Hospitalisation Details'!$K:$K)</f>
        <v>40</v>
      </c>
    </row>
    <row r="1679" spans="1:17" x14ac:dyDescent="0.3">
      <c r="A1679" s="27" t="s">
        <v>692</v>
      </c>
      <c r="B1679" s="7" t="str">
        <f>IFERROR(_xlfn.XLOOKUP(A1679,'Customer Names'!$A$2:$A$2336,'Customer Names'!$C$2:$C$2336),"Unknown")</f>
        <v xml:space="preserve">  Travis G</v>
      </c>
      <c r="C1679" s="7">
        <f>_xlfn.XLOOKUP(A1679,'Medical Examinations'!$A$2:$A$2336,'Medical Examinations'!$B$2:$B$2336,AVERAGE('Medical Examinations'!$B$2:$B$2336))</f>
        <v>19.170000000000002</v>
      </c>
      <c r="D1679" s="7">
        <f>_xlfn.XLOOKUP(A1679,'Medical Examinations'!$A$2:$A$2336,'Medical Examinations'!$C$2:$C$2336,AVERAGE('Medical Examinations'!$C$2:$C$2336))</f>
        <v>7.94</v>
      </c>
      <c r="E1679" s="7" t="str">
        <f>_xlfn.XLOOKUP(A1679,'Medical Examinations'!$A:$A,'Medical Examinations'!$D:$D,"Unknown")</f>
        <v>No</v>
      </c>
      <c r="F1679" s="7" t="str">
        <f>_xlfn.XLOOKUP(A1679,'Medical Examinations'!$A:$A,'Medical Examinations'!$E:$E,"Unknown")</f>
        <v>No</v>
      </c>
      <c r="G1679" s="7" t="str">
        <f>_xlfn.XLOOKUP(A1679,'Medical Examinations'!$A:$A,'Medical Examinations'!$F:$F,"Unknown")</f>
        <v>No</v>
      </c>
      <c r="H1679" s="43">
        <f>_xlfn.XLOOKUP(Healthcare!A1679,'Medical Examinations'!$A:$A,'Medical Examinations'!$G:$G,0)</f>
        <v>0</v>
      </c>
      <c r="I1679" s="7" t="str">
        <f>_xlfn.XLOOKUP(A1679,'Medical Examinations'!$A:$A,'Medical Examinations'!$H:$H,"Unknown")</f>
        <v>No</v>
      </c>
      <c r="J1679" s="7" t="str" cm="1">
        <f t="array" ref="J1679">_xlfn.IFS(C1679&lt;18.5,"Under Weight",C1679&lt;=24.9,"Normal Weight",C1679&lt;30,"Over weight",C1679&gt;=30,"Obesity")</f>
        <v>Normal Weight</v>
      </c>
      <c r="K1679" s="7" t="str" cm="1">
        <f t="array" ref="K1679">_xlfn.IFS(D1679="Null","Unknown",D1679&lt;5.7,"Normal",D1679&lt;6.5,"Prediabetes",D1679&gt;=6.5,"Diabetes")</f>
        <v>Diabetes</v>
      </c>
      <c r="L1679" s="7" t="str">
        <f>_xlfn.XLOOKUP(A1679,'Hospitalisation Details'!$A:$A,'Hospitalisation Details'!$J:$J,)</f>
        <v>27-Sep-1978</v>
      </c>
      <c r="M1679" s="22">
        <f>+_xlfn.XLOOKUP(A1679,'Hospitalisation Details'!$A:$A,'Hospitalisation Details'!$F:$F)</f>
        <v>5650.14</v>
      </c>
      <c r="N1679" s="7" t="str">
        <f>_xlfn.XLOOKUP(A1679,'Hospitalisation Details'!$A:$A,'Hospitalisation Details'!$G:$G)</f>
        <v>tier - 2</v>
      </c>
      <c r="O1679" s="7" t="str">
        <f>_xlfn.XLOOKUP(A1679,'Hospitalisation Details'!$A:$A,'Hospitalisation Details'!$H:$H)</f>
        <v>tier - 1</v>
      </c>
      <c r="P1679" s="7" t="str">
        <f>_xlfn.XLOOKUP(A1679,'Hospitalisation Details'!$A:$A,'Hospitalisation Details'!$I:$I)</f>
        <v>R1013</v>
      </c>
      <c r="Q1679" s="28">
        <f>_xlfn.XLOOKUP(A1679,'Hospitalisation Details'!$A:$A,'Hospitalisation Details'!$K:$K)</f>
        <v>45</v>
      </c>
    </row>
    <row r="1680" spans="1:17" x14ac:dyDescent="0.3">
      <c r="A1680" s="27" t="s">
        <v>691</v>
      </c>
      <c r="B1680" s="7" t="str">
        <f>IFERROR(_xlfn.XLOOKUP(A1680,'Customer Names'!$A$2:$A$2336,'Customer Names'!$C$2:$C$2336),"Unknown")</f>
        <v xml:space="preserve">  Emma L</v>
      </c>
      <c r="C1680" s="7">
        <f>_xlfn.XLOOKUP(A1680,'Medical Examinations'!$A$2:$A$2336,'Medical Examinations'!$B$2:$B$2336,AVERAGE('Medical Examinations'!$B$2:$B$2336))</f>
        <v>32.799999999999997</v>
      </c>
      <c r="D1680" s="7">
        <f>_xlfn.XLOOKUP(A1680,'Medical Examinations'!$A$2:$A$2336,'Medical Examinations'!$C$2:$C$2336,AVERAGE('Medical Examinations'!$C$2:$C$2336))</f>
        <v>6.16</v>
      </c>
      <c r="E1680" s="7" t="str">
        <f>_xlfn.XLOOKUP(A1680,'Medical Examinations'!$A:$A,'Medical Examinations'!$D:$D,"Unknown")</f>
        <v>Yes</v>
      </c>
      <c r="F1680" s="7" t="str">
        <f>_xlfn.XLOOKUP(A1680,'Medical Examinations'!$A:$A,'Medical Examinations'!$E:$E,"Unknown")</f>
        <v>No</v>
      </c>
      <c r="G1680" s="7" t="str">
        <f>_xlfn.XLOOKUP(A1680,'Medical Examinations'!$A:$A,'Medical Examinations'!$F:$F,"Unknown")</f>
        <v>Yes</v>
      </c>
      <c r="H1680" s="43">
        <f>_xlfn.XLOOKUP(Healthcare!A1680,'Medical Examinations'!$A:$A,'Medical Examinations'!$G:$G,0)</f>
        <v>1</v>
      </c>
      <c r="I1680" s="7" t="str">
        <f>_xlfn.XLOOKUP(A1680,'Medical Examinations'!$A:$A,'Medical Examinations'!$H:$H,"Unknown")</f>
        <v>No</v>
      </c>
      <c r="J1680" s="7" t="str" cm="1">
        <f t="array" ref="J1680">_xlfn.IFS(C1680&lt;18.5,"Under Weight",C1680&lt;=24.9,"Normal Weight",C1680&lt;30,"Over weight",C1680&gt;=30,"Obesity")</f>
        <v>Obesity</v>
      </c>
      <c r="K1680" s="7" t="str" cm="1">
        <f t="array" ref="K1680">_xlfn.IFS(D1680="Null","Unknown",D1680&lt;5.7,"Normal",D1680&lt;6.5,"Prediabetes",D1680&gt;=6.5,"Diabetes")</f>
        <v>Prediabetes</v>
      </c>
      <c r="L1680" s="7" t="str">
        <f>_xlfn.XLOOKUP(A1680,'Hospitalisation Details'!$A:$A,'Hospitalisation Details'!$J:$J,)</f>
        <v>8-Jun-1983</v>
      </c>
      <c r="M1680" s="22">
        <f>+_xlfn.XLOOKUP(A1680,'Hospitalisation Details'!$A:$A,'Hospitalisation Details'!$F:$F)</f>
        <v>5649.72</v>
      </c>
      <c r="N1680" s="7" t="str">
        <f>_xlfn.XLOOKUP(A1680,'Hospitalisation Details'!$A:$A,'Hospitalisation Details'!$G:$G)</f>
        <v>tier - 2</v>
      </c>
      <c r="O1680" s="7" t="str">
        <f>_xlfn.XLOOKUP(A1680,'Hospitalisation Details'!$A:$A,'Hospitalisation Details'!$H:$H)</f>
        <v>tier - 3</v>
      </c>
      <c r="P1680" s="7" t="str">
        <f>_xlfn.XLOOKUP(A1680,'Hospitalisation Details'!$A:$A,'Hospitalisation Details'!$I:$I)</f>
        <v>R1011</v>
      </c>
      <c r="Q1680" s="28">
        <f>_xlfn.XLOOKUP(A1680,'Hospitalisation Details'!$A:$A,'Hospitalisation Details'!$K:$K)</f>
        <v>40</v>
      </c>
    </row>
    <row r="1681" spans="1:17" x14ac:dyDescent="0.3">
      <c r="A1681" s="27" t="s">
        <v>690</v>
      </c>
      <c r="B1681" s="7" t="str">
        <f>IFERROR(_xlfn.XLOOKUP(A1681,'Customer Names'!$A$2:$A$2336,'Customer Names'!$C$2:$C$2336),"Unknown")</f>
        <v xml:space="preserve">  Linda</v>
      </c>
      <c r="C1681" s="7">
        <f>_xlfn.XLOOKUP(A1681,'Medical Examinations'!$A$2:$A$2336,'Medical Examinations'!$B$2:$B$2336,AVERAGE('Medical Examinations'!$B$2:$B$2336))</f>
        <v>35.814999999999998</v>
      </c>
      <c r="D1681" s="7">
        <f>_xlfn.XLOOKUP(A1681,'Medical Examinations'!$A$2:$A$2336,'Medical Examinations'!$C$2:$C$2336,AVERAGE('Medical Examinations'!$C$2:$C$2336))</f>
        <v>4.1500000000000004</v>
      </c>
      <c r="E1681" s="7" t="str">
        <f>_xlfn.XLOOKUP(A1681,'Medical Examinations'!$A:$A,'Medical Examinations'!$D:$D,"Unknown")</f>
        <v>No</v>
      </c>
      <c r="F1681" s="7" t="str">
        <f>_xlfn.XLOOKUP(A1681,'Medical Examinations'!$A:$A,'Medical Examinations'!$E:$E,"Unknown")</f>
        <v>No</v>
      </c>
      <c r="G1681" s="7" t="str">
        <f>_xlfn.XLOOKUP(A1681,'Medical Examinations'!$A:$A,'Medical Examinations'!$F:$F,"Unknown")</f>
        <v>No</v>
      </c>
      <c r="H1681" s="43">
        <f>_xlfn.XLOOKUP(Healthcare!A1681,'Medical Examinations'!$A:$A,'Medical Examinations'!$G:$G,0)</f>
        <v>1</v>
      </c>
      <c r="I1681" s="7" t="str">
        <f>_xlfn.XLOOKUP(A1681,'Medical Examinations'!$A:$A,'Medical Examinations'!$H:$H,"Unknown")</f>
        <v>No</v>
      </c>
      <c r="J1681" s="7" t="str" cm="1">
        <f t="array" ref="J1681">_xlfn.IFS(C1681&lt;18.5,"Under Weight",C1681&lt;=24.9,"Normal Weight",C1681&lt;30,"Over weight",C1681&gt;=30,"Obesity")</f>
        <v>Obesity</v>
      </c>
      <c r="K1681" s="7" t="str" cm="1">
        <f t="array" ref="K1681">_xlfn.IFS(D1681="Null","Unknown",D1681&lt;5.7,"Normal",D1681&lt;6.5,"Prediabetes",D1681&gt;=6.5,"Diabetes")</f>
        <v>Normal</v>
      </c>
      <c r="L1681" s="7" t="str">
        <f>_xlfn.XLOOKUP(A1681,'Hospitalisation Details'!$A:$A,'Hospitalisation Details'!$J:$J,)</f>
        <v>9-Dec-1987</v>
      </c>
      <c r="M1681" s="22">
        <f>+_xlfn.XLOOKUP(A1681,'Hospitalisation Details'!$A:$A,'Hospitalisation Details'!$F:$F)</f>
        <v>5630.46</v>
      </c>
      <c r="N1681" s="7" t="str">
        <f>_xlfn.XLOOKUP(A1681,'Hospitalisation Details'!$A:$A,'Hospitalisation Details'!$G:$G)</f>
        <v>tier - 2</v>
      </c>
      <c r="O1681" s="7" t="str">
        <f>_xlfn.XLOOKUP(A1681,'Hospitalisation Details'!$A:$A,'Hospitalisation Details'!$H:$H)</f>
        <v>tier - 3</v>
      </c>
      <c r="P1681" s="7" t="str">
        <f>_xlfn.XLOOKUP(A1681,'Hospitalisation Details'!$A:$A,'Hospitalisation Details'!$I:$I)</f>
        <v>R1012</v>
      </c>
      <c r="Q1681" s="28">
        <f>_xlfn.XLOOKUP(A1681,'Hospitalisation Details'!$A:$A,'Hospitalisation Details'!$K:$K)</f>
        <v>36</v>
      </c>
    </row>
    <row r="1682" spans="1:17" x14ac:dyDescent="0.3">
      <c r="A1682" s="27" t="s">
        <v>689</v>
      </c>
      <c r="B1682" s="7" t="str">
        <f>IFERROR(_xlfn.XLOOKUP(A1682,'Customer Names'!$A$2:$A$2336,'Customer Names'!$C$2:$C$2336),"Unknown")</f>
        <v xml:space="preserve">  Owen R</v>
      </c>
      <c r="C1682" s="7">
        <f>_xlfn.XLOOKUP(A1682,'Medical Examinations'!$A$2:$A$2336,'Medical Examinations'!$B$2:$B$2336,AVERAGE('Medical Examinations'!$B$2:$B$2336))</f>
        <v>24.3</v>
      </c>
      <c r="D1682" s="7">
        <f>_xlfn.XLOOKUP(A1682,'Medical Examinations'!$A$2:$A$2336,'Medical Examinations'!$C$2:$C$2336,AVERAGE('Medical Examinations'!$C$2:$C$2336))</f>
        <v>6.23</v>
      </c>
      <c r="E1682" s="7" t="str">
        <f>_xlfn.XLOOKUP(A1682,'Medical Examinations'!$A:$A,'Medical Examinations'!$D:$D,"Unknown")</f>
        <v>No</v>
      </c>
      <c r="F1682" s="7" t="str">
        <f>_xlfn.XLOOKUP(A1682,'Medical Examinations'!$A:$A,'Medical Examinations'!$E:$E,"Unknown")</f>
        <v>No</v>
      </c>
      <c r="G1682" s="7" t="str">
        <f>_xlfn.XLOOKUP(A1682,'Medical Examinations'!$A:$A,'Medical Examinations'!$F:$F,"Unknown")</f>
        <v>No</v>
      </c>
      <c r="H1682" s="43">
        <f>_xlfn.XLOOKUP(Healthcare!A1682,'Medical Examinations'!$A:$A,'Medical Examinations'!$G:$G,0)</f>
        <v>0</v>
      </c>
      <c r="I1682" s="7" t="str">
        <f>_xlfn.XLOOKUP(A1682,'Medical Examinations'!$A:$A,'Medical Examinations'!$H:$H,"Unknown")</f>
        <v>No</v>
      </c>
      <c r="J1682" s="7" t="str" cm="1">
        <f t="array" ref="J1682">_xlfn.IFS(C1682&lt;18.5,"Under Weight",C1682&lt;=24.9,"Normal Weight",C1682&lt;30,"Over weight",C1682&gt;=30,"Obesity")</f>
        <v>Normal Weight</v>
      </c>
      <c r="K1682" s="7" t="str" cm="1">
        <f t="array" ref="K1682">_xlfn.IFS(D1682="Null","Unknown",D1682&lt;5.7,"Normal",D1682&lt;6.5,"Prediabetes",D1682&gt;=6.5,"Diabetes")</f>
        <v>Prediabetes</v>
      </c>
      <c r="L1682" s="7" t="str">
        <f>_xlfn.XLOOKUP(A1682,'Hospitalisation Details'!$A:$A,'Hospitalisation Details'!$J:$J,)</f>
        <v>15-Nov-1994</v>
      </c>
      <c r="M1682" s="22">
        <f>+_xlfn.XLOOKUP(A1682,'Hospitalisation Details'!$A:$A,'Hospitalisation Details'!$F:$F)</f>
        <v>5615.37</v>
      </c>
      <c r="N1682" s="7" t="str">
        <f>_xlfn.XLOOKUP(A1682,'Hospitalisation Details'!$A:$A,'Hospitalisation Details'!$G:$G)</f>
        <v>tier - 2</v>
      </c>
      <c r="O1682" s="7" t="str">
        <f>_xlfn.XLOOKUP(A1682,'Hospitalisation Details'!$A:$A,'Hospitalisation Details'!$H:$H)</f>
        <v>tier - 3</v>
      </c>
      <c r="P1682" s="7" t="str">
        <f>_xlfn.XLOOKUP(A1682,'Hospitalisation Details'!$A:$A,'Hospitalisation Details'!$I:$I)</f>
        <v>R1011</v>
      </c>
      <c r="Q1682" s="28">
        <f>_xlfn.XLOOKUP(A1682,'Hospitalisation Details'!$A:$A,'Hospitalisation Details'!$K:$K)</f>
        <v>29</v>
      </c>
    </row>
    <row r="1683" spans="1:17" x14ac:dyDescent="0.3">
      <c r="A1683" s="27" t="s">
        <v>688</v>
      </c>
      <c r="B1683" s="7" t="str">
        <f>IFERROR(_xlfn.XLOOKUP(A1683,'Customer Names'!$A$2:$A$2336,'Customer Names'!$C$2:$C$2336),"Unknown")</f>
        <v xml:space="preserve">  Jacob</v>
      </c>
      <c r="C1683" s="7">
        <f>_xlfn.XLOOKUP(A1683,'Medical Examinations'!$A$2:$A$2336,'Medical Examinations'!$B$2:$B$2336,AVERAGE('Medical Examinations'!$B$2:$B$2336))</f>
        <v>19.059999999999999</v>
      </c>
      <c r="D1683" s="7">
        <f>_xlfn.XLOOKUP(A1683,'Medical Examinations'!$A$2:$A$2336,'Medical Examinations'!$C$2:$C$2336,AVERAGE('Medical Examinations'!$C$2:$C$2336))</f>
        <v>7.41</v>
      </c>
      <c r="E1683" s="7" t="str">
        <f>_xlfn.XLOOKUP(A1683,'Medical Examinations'!$A:$A,'Medical Examinations'!$D:$D,"Unknown")</f>
        <v>No</v>
      </c>
      <c r="F1683" s="7" t="str">
        <f>_xlfn.XLOOKUP(A1683,'Medical Examinations'!$A:$A,'Medical Examinations'!$E:$E,"Unknown")</f>
        <v>No</v>
      </c>
      <c r="G1683" s="7" t="str">
        <f>_xlfn.XLOOKUP(A1683,'Medical Examinations'!$A:$A,'Medical Examinations'!$F:$F,"Unknown")</f>
        <v>No</v>
      </c>
      <c r="H1683" s="43">
        <f>_xlfn.XLOOKUP(Healthcare!A1683,'Medical Examinations'!$A:$A,'Medical Examinations'!$G:$G,0)</f>
        <v>0</v>
      </c>
      <c r="I1683" s="7" t="str">
        <f>_xlfn.XLOOKUP(A1683,'Medical Examinations'!$A:$A,'Medical Examinations'!$H:$H,"Unknown")</f>
        <v>No</v>
      </c>
      <c r="J1683" s="7" t="str" cm="1">
        <f t="array" ref="J1683">_xlfn.IFS(C1683&lt;18.5,"Under Weight",C1683&lt;=24.9,"Normal Weight",C1683&lt;30,"Over weight",C1683&gt;=30,"Obesity")</f>
        <v>Normal Weight</v>
      </c>
      <c r="K1683" s="7" t="str" cm="1">
        <f t="array" ref="K1683">_xlfn.IFS(D1683="Null","Unknown",D1683&lt;5.7,"Normal",D1683&lt;6.5,"Prediabetes",D1683&gt;=6.5,"Diabetes")</f>
        <v>Diabetes</v>
      </c>
      <c r="L1683" s="7" t="str">
        <f>_xlfn.XLOOKUP(A1683,'Hospitalisation Details'!$A:$A,'Hospitalisation Details'!$J:$J,)</f>
        <v>11-Sep-1978</v>
      </c>
      <c r="M1683" s="22">
        <f>+_xlfn.XLOOKUP(A1683,'Hospitalisation Details'!$A:$A,'Hospitalisation Details'!$F:$F)</f>
        <v>5612.83</v>
      </c>
      <c r="N1683" s="7" t="str">
        <f>_xlfn.XLOOKUP(A1683,'Hospitalisation Details'!$A:$A,'Hospitalisation Details'!$G:$G)</f>
        <v>tier - 2</v>
      </c>
      <c r="O1683" s="7" t="str">
        <f>_xlfn.XLOOKUP(A1683,'Hospitalisation Details'!$A:$A,'Hospitalisation Details'!$H:$H)</f>
        <v>tier - 3</v>
      </c>
      <c r="P1683" s="7" t="str">
        <f>_xlfn.XLOOKUP(A1683,'Hospitalisation Details'!$A:$A,'Hospitalisation Details'!$I:$I)</f>
        <v>R1013</v>
      </c>
      <c r="Q1683" s="28">
        <f>_xlfn.XLOOKUP(A1683,'Hospitalisation Details'!$A:$A,'Hospitalisation Details'!$K:$K)</f>
        <v>45</v>
      </c>
    </row>
    <row r="1684" spans="1:17" x14ac:dyDescent="0.3">
      <c r="A1684" s="27" t="s">
        <v>687</v>
      </c>
      <c r="B1684" s="7" t="str">
        <f>IFERROR(_xlfn.XLOOKUP(A1684,'Customer Names'!$A$2:$A$2336,'Customer Names'!$C$2:$C$2336),"Unknown")</f>
        <v xml:space="preserve">  Jacqueline</v>
      </c>
      <c r="C1684" s="7">
        <f>_xlfn.XLOOKUP(A1684,'Medical Examinations'!$A$2:$A$2336,'Medical Examinations'!$B$2:$B$2336,AVERAGE('Medical Examinations'!$B$2:$B$2336))</f>
        <v>33.25</v>
      </c>
      <c r="D1684" s="7">
        <f>_xlfn.XLOOKUP(A1684,'Medical Examinations'!$A$2:$A$2336,'Medical Examinations'!$C$2:$C$2336,AVERAGE('Medical Examinations'!$C$2:$C$2336))</f>
        <v>5.62</v>
      </c>
      <c r="E1684" s="7" t="str">
        <f>_xlfn.XLOOKUP(A1684,'Medical Examinations'!$A:$A,'Medical Examinations'!$D:$D,"Unknown")</f>
        <v>Yes</v>
      </c>
      <c r="F1684" s="7" t="str">
        <f>_xlfn.XLOOKUP(A1684,'Medical Examinations'!$A:$A,'Medical Examinations'!$E:$E,"Unknown")</f>
        <v>No</v>
      </c>
      <c r="G1684" s="7" t="str">
        <f>_xlfn.XLOOKUP(A1684,'Medical Examinations'!$A:$A,'Medical Examinations'!$F:$F,"Unknown")</f>
        <v>No</v>
      </c>
      <c r="H1684" s="43">
        <f>_xlfn.XLOOKUP(Healthcare!A1684,'Medical Examinations'!$A:$A,'Medical Examinations'!$G:$G,0)</f>
        <v>1</v>
      </c>
      <c r="I1684" s="7" t="str">
        <f>_xlfn.XLOOKUP(A1684,'Medical Examinations'!$A:$A,'Medical Examinations'!$H:$H,"Unknown")</f>
        <v>No</v>
      </c>
      <c r="J1684" s="7" t="str" cm="1">
        <f t="array" ref="J1684">_xlfn.IFS(C1684&lt;18.5,"Under Weight",C1684&lt;=24.9,"Normal Weight",C1684&lt;30,"Over weight",C1684&gt;=30,"Obesity")</f>
        <v>Obesity</v>
      </c>
      <c r="K1684" s="7" t="str" cm="1">
        <f t="array" ref="K1684">_xlfn.IFS(D1684="Null","Unknown",D1684&lt;5.7,"Normal",D1684&lt;6.5,"Prediabetes",D1684&gt;=6.5,"Diabetes")</f>
        <v>Normal</v>
      </c>
      <c r="L1684" s="7" t="str">
        <f>_xlfn.XLOOKUP(A1684,'Hospitalisation Details'!$A:$A,'Hospitalisation Details'!$J:$J,)</f>
        <v>18-Nov-1988</v>
      </c>
      <c r="M1684" s="22">
        <f>+_xlfn.XLOOKUP(A1684,'Hospitalisation Details'!$A:$A,'Hospitalisation Details'!$F:$F)</f>
        <v>5594.85</v>
      </c>
      <c r="N1684" s="7" t="str">
        <f>_xlfn.XLOOKUP(A1684,'Hospitalisation Details'!$A:$A,'Hospitalisation Details'!$G:$G)</f>
        <v>tier - 2</v>
      </c>
      <c r="O1684" s="7" t="str">
        <f>_xlfn.XLOOKUP(A1684,'Hospitalisation Details'!$A:$A,'Hospitalisation Details'!$H:$H)</f>
        <v>tier - 3</v>
      </c>
      <c r="P1684" s="7" t="str">
        <f>_xlfn.XLOOKUP(A1684,'Hospitalisation Details'!$A:$A,'Hospitalisation Details'!$I:$I)</f>
        <v>R1024</v>
      </c>
      <c r="Q1684" s="28">
        <f>_xlfn.XLOOKUP(A1684,'Hospitalisation Details'!$A:$A,'Hospitalisation Details'!$K:$K)</f>
        <v>35</v>
      </c>
    </row>
    <row r="1685" spans="1:17" x14ac:dyDescent="0.3">
      <c r="A1685" s="27" t="s">
        <v>686</v>
      </c>
      <c r="B1685" s="7" t="str">
        <f>IFERROR(_xlfn.XLOOKUP(A1685,'Customer Names'!$A$2:$A$2336,'Customer Names'!$C$2:$C$2336),"Unknown")</f>
        <v xml:space="preserve">  Yefeng</v>
      </c>
      <c r="C1685" s="7">
        <f>_xlfn.XLOOKUP(A1685,'Medical Examinations'!$A$2:$A$2336,'Medical Examinations'!$B$2:$B$2336,AVERAGE('Medical Examinations'!$B$2:$B$2336))</f>
        <v>21.37</v>
      </c>
      <c r="D1685" s="7">
        <f>_xlfn.XLOOKUP(A1685,'Medical Examinations'!$A$2:$A$2336,'Medical Examinations'!$C$2:$C$2336,AVERAGE('Medical Examinations'!$C$2:$C$2336))</f>
        <v>4.54</v>
      </c>
      <c r="E1685" s="7" t="str">
        <f>_xlfn.XLOOKUP(A1685,'Medical Examinations'!$A:$A,'Medical Examinations'!$D:$D,"Unknown")</f>
        <v>Yes</v>
      </c>
      <c r="F1685" s="7" t="str">
        <f>_xlfn.XLOOKUP(A1685,'Medical Examinations'!$A:$A,'Medical Examinations'!$E:$E,"Unknown")</f>
        <v>No</v>
      </c>
      <c r="G1685" s="7" t="str">
        <f>_xlfn.XLOOKUP(A1685,'Medical Examinations'!$A:$A,'Medical Examinations'!$F:$F,"Unknown")</f>
        <v>Yes</v>
      </c>
      <c r="H1685" s="43">
        <f>_xlfn.XLOOKUP(Healthcare!A1685,'Medical Examinations'!$A:$A,'Medical Examinations'!$G:$G,0)</f>
        <v>1</v>
      </c>
      <c r="I1685" s="7" t="str">
        <f>_xlfn.XLOOKUP(A1685,'Medical Examinations'!$A:$A,'Medical Examinations'!$H:$H,"Unknown")</f>
        <v>No</v>
      </c>
      <c r="J1685" s="7" t="str" cm="1">
        <f t="array" ref="J1685">_xlfn.IFS(C1685&lt;18.5,"Under Weight",C1685&lt;=24.9,"Normal Weight",C1685&lt;30,"Over weight",C1685&gt;=30,"Obesity")</f>
        <v>Normal Weight</v>
      </c>
      <c r="K1685" s="7" t="str" cm="1">
        <f t="array" ref="K1685">_xlfn.IFS(D1685="Null","Unknown",D1685&lt;5.7,"Normal",D1685&lt;6.5,"Prediabetes",D1685&gt;=6.5,"Diabetes")</f>
        <v>Normal</v>
      </c>
      <c r="L1685" s="7" t="str">
        <f>_xlfn.XLOOKUP(A1685,'Hospitalisation Details'!$A:$A,'Hospitalisation Details'!$J:$J,)</f>
        <v>3-Oct-1983</v>
      </c>
      <c r="M1685" s="22">
        <f>+_xlfn.XLOOKUP(A1685,'Hospitalisation Details'!$A:$A,'Hospitalisation Details'!$F:$F)</f>
        <v>5587.59</v>
      </c>
      <c r="N1685" s="7" t="str">
        <f>_xlfn.XLOOKUP(A1685,'Hospitalisation Details'!$A:$A,'Hospitalisation Details'!$G:$G)</f>
        <v>tier - 2</v>
      </c>
      <c r="O1685" s="7" t="str">
        <f>_xlfn.XLOOKUP(A1685,'Hospitalisation Details'!$A:$A,'Hospitalisation Details'!$H:$H)</f>
        <v>tier - 1</v>
      </c>
      <c r="P1685" s="7" t="str">
        <f>_xlfn.XLOOKUP(A1685,'Hospitalisation Details'!$A:$A,'Hospitalisation Details'!$I:$I)</f>
        <v>R1013</v>
      </c>
      <c r="Q1685" s="28">
        <f>_xlfn.XLOOKUP(A1685,'Hospitalisation Details'!$A:$A,'Hospitalisation Details'!$K:$K)</f>
        <v>40</v>
      </c>
    </row>
    <row r="1686" spans="1:17" x14ac:dyDescent="0.3">
      <c r="A1686" s="27" t="s">
        <v>685</v>
      </c>
      <c r="B1686" s="7" t="str">
        <f>IFERROR(_xlfn.XLOOKUP(A1686,'Customer Names'!$A$2:$A$2336,'Customer Names'!$C$2:$C$2336),"Unknown")</f>
        <v xml:space="preserve">  Thomas J</v>
      </c>
      <c r="C1686" s="7">
        <f>_xlfn.XLOOKUP(A1686,'Medical Examinations'!$A$2:$A$2336,'Medical Examinations'!$B$2:$B$2336,AVERAGE('Medical Examinations'!$B$2:$B$2336))</f>
        <v>34.43</v>
      </c>
      <c r="D1686" s="7">
        <f>_xlfn.XLOOKUP(A1686,'Medical Examinations'!$A$2:$A$2336,'Medical Examinations'!$C$2:$C$2336,AVERAGE('Medical Examinations'!$C$2:$C$2336))</f>
        <v>8.6199999999999992</v>
      </c>
      <c r="E1686" s="7" t="str">
        <f>_xlfn.XLOOKUP(A1686,'Medical Examinations'!$A:$A,'Medical Examinations'!$D:$D,"Unknown")</f>
        <v>Yes</v>
      </c>
      <c r="F1686" s="7" t="str">
        <f>_xlfn.XLOOKUP(A1686,'Medical Examinations'!$A:$A,'Medical Examinations'!$E:$E,"Unknown")</f>
        <v>No</v>
      </c>
      <c r="G1686" s="7" t="str">
        <f>_xlfn.XLOOKUP(A1686,'Medical Examinations'!$A:$A,'Medical Examinations'!$F:$F,"Unknown")</f>
        <v>No</v>
      </c>
      <c r="H1686" s="43">
        <f>_xlfn.XLOOKUP(Healthcare!A1686,'Medical Examinations'!$A:$A,'Medical Examinations'!$G:$G,0)</f>
        <v>1</v>
      </c>
      <c r="I1686" s="7" t="str">
        <f>_xlfn.XLOOKUP(A1686,'Medical Examinations'!$A:$A,'Medical Examinations'!$H:$H,"Unknown")</f>
        <v>No</v>
      </c>
      <c r="J1686" s="7" t="str" cm="1">
        <f t="array" ref="J1686">_xlfn.IFS(C1686&lt;18.5,"Under Weight",C1686&lt;=24.9,"Normal Weight",C1686&lt;30,"Over weight",C1686&gt;=30,"Obesity")</f>
        <v>Obesity</v>
      </c>
      <c r="K1686" s="7" t="str" cm="1">
        <f t="array" ref="K1686">_xlfn.IFS(D1686="Null","Unknown",D1686&lt;5.7,"Normal",D1686&lt;6.5,"Prediabetes",D1686&gt;=6.5,"Diabetes")</f>
        <v>Diabetes</v>
      </c>
      <c r="L1686" s="7" t="str">
        <f>_xlfn.XLOOKUP(A1686,'Hospitalisation Details'!$A:$A,'Hospitalisation Details'!$J:$J,)</f>
        <v>21-Nov-1986</v>
      </c>
      <c r="M1686" s="22">
        <f>+_xlfn.XLOOKUP(A1686,'Hospitalisation Details'!$A:$A,'Hospitalisation Details'!$F:$F)</f>
        <v>5584.31</v>
      </c>
      <c r="N1686" s="7" t="str">
        <f>_xlfn.XLOOKUP(A1686,'Hospitalisation Details'!$A:$A,'Hospitalisation Details'!$G:$G)</f>
        <v>tier - 3</v>
      </c>
      <c r="O1686" s="7" t="str">
        <f>_xlfn.XLOOKUP(A1686,'Hospitalisation Details'!$A:$A,'Hospitalisation Details'!$H:$H)</f>
        <v>tier - 1</v>
      </c>
      <c r="P1686" s="7" t="str">
        <f>_xlfn.XLOOKUP(A1686,'Hospitalisation Details'!$A:$A,'Hospitalisation Details'!$I:$I)</f>
        <v>R1013</v>
      </c>
      <c r="Q1686" s="28">
        <f>_xlfn.XLOOKUP(A1686,'Hospitalisation Details'!$A:$A,'Hospitalisation Details'!$K:$K)</f>
        <v>37</v>
      </c>
    </row>
    <row r="1687" spans="1:17" x14ac:dyDescent="0.3">
      <c r="A1687" s="27" t="s">
        <v>684</v>
      </c>
      <c r="B1687" s="7" t="str">
        <f>IFERROR(_xlfn.XLOOKUP(A1687,'Customer Names'!$A$2:$A$2336,'Customer Names'!$C$2:$C$2336),"Unknown")</f>
        <v xml:space="preserve">  Ken</v>
      </c>
      <c r="C1687" s="7">
        <f>_xlfn.XLOOKUP(A1687,'Medical Examinations'!$A$2:$A$2336,'Medical Examinations'!$B$2:$B$2336,AVERAGE('Medical Examinations'!$B$2:$B$2336))</f>
        <v>20.86</v>
      </c>
      <c r="D1687" s="7">
        <f>_xlfn.XLOOKUP(A1687,'Medical Examinations'!$A$2:$A$2336,'Medical Examinations'!$C$2:$C$2336,AVERAGE('Medical Examinations'!$C$2:$C$2336))</f>
        <v>4.3600000000000003</v>
      </c>
      <c r="E1687" s="7" t="str">
        <f>_xlfn.XLOOKUP(A1687,'Medical Examinations'!$A:$A,'Medical Examinations'!$D:$D,"Unknown")</f>
        <v>Yes</v>
      </c>
      <c r="F1687" s="7" t="str">
        <f>_xlfn.XLOOKUP(A1687,'Medical Examinations'!$A:$A,'Medical Examinations'!$E:$E,"Unknown")</f>
        <v>No</v>
      </c>
      <c r="G1687" s="7" t="str">
        <f>_xlfn.XLOOKUP(A1687,'Medical Examinations'!$A:$A,'Medical Examinations'!$F:$F,"Unknown")</f>
        <v>No</v>
      </c>
      <c r="H1687" s="43">
        <f>_xlfn.XLOOKUP(Healthcare!A1687,'Medical Examinations'!$A:$A,'Medical Examinations'!$G:$G,0)</f>
        <v>0</v>
      </c>
      <c r="I1687" s="7" t="str">
        <f>_xlfn.XLOOKUP(A1687,'Medical Examinations'!$A:$A,'Medical Examinations'!$H:$H,"Unknown")</f>
        <v>No</v>
      </c>
      <c r="J1687" s="7" t="str" cm="1">
        <f t="array" ref="J1687">_xlfn.IFS(C1687&lt;18.5,"Under Weight",C1687&lt;=24.9,"Normal Weight",C1687&lt;30,"Over weight",C1687&gt;=30,"Obesity")</f>
        <v>Normal Weight</v>
      </c>
      <c r="K1687" s="7" t="str" cm="1">
        <f t="array" ref="K1687">_xlfn.IFS(D1687="Null","Unknown",D1687&lt;5.7,"Normal",D1687&lt;6.5,"Prediabetes",D1687&gt;=6.5,"Diabetes")</f>
        <v>Normal</v>
      </c>
      <c r="L1687" s="7" t="str">
        <f>_xlfn.XLOOKUP(A1687,'Hospitalisation Details'!$A:$A,'Hospitalisation Details'!$J:$J,)</f>
        <v>5-Sep-1985</v>
      </c>
      <c r="M1687" s="22">
        <f>+_xlfn.XLOOKUP(A1687,'Hospitalisation Details'!$A:$A,'Hospitalisation Details'!$F:$F)</f>
        <v>5582.95</v>
      </c>
      <c r="N1687" s="7" t="str">
        <f>_xlfn.XLOOKUP(A1687,'Hospitalisation Details'!$A:$A,'Hospitalisation Details'!$G:$G)</f>
        <v>tier - 2</v>
      </c>
      <c r="O1687" s="7" t="str">
        <f>_xlfn.XLOOKUP(A1687,'Hospitalisation Details'!$A:$A,'Hospitalisation Details'!$H:$H)</f>
        <v>tier - 1</v>
      </c>
      <c r="P1687" s="7" t="str">
        <f>_xlfn.XLOOKUP(A1687,'Hospitalisation Details'!$A:$A,'Hospitalisation Details'!$I:$I)</f>
        <v>R1012</v>
      </c>
      <c r="Q1687" s="28">
        <f>_xlfn.XLOOKUP(A1687,'Hospitalisation Details'!$A:$A,'Hospitalisation Details'!$K:$K)</f>
        <v>38</v>
      </c>
    </row>
    <row r="1688" spans="1:17" x14ac:dyDescent="0.3">
      <c r="A1688" s="27" t="s">
        <v>683</v>
      </c>
      <c r="B1688" s="7" t="str">
        <f>IFERROR(_xlfn.XLOOKUP(A1688,'Customer Names'!$A$2:$A$2336,'Customer Names'!$C$2:$C$2336),"Unknown")</f>
        <v xml:space="preserve">  Annie E</v>
      </c>
      <c r="C1688" s="7">
        <f>_xlfn.XLOOKUP(A1688,'Medical Examinations'!$A$2:$A$2336,'Medical Examinations'!$B$2:$B$2336,AVERAGE('Medical Examinations'!$B$2:$B$2336))</f>
        <v>18.34</v>
      </c>
      <c r="D1688" s="7">
        <f>_xlfn.XLOOKUP(A1688,'Medical Examinations'!$A$2:$A$2336,'Medical Examinations'!$C$2:$C$2336,AVERAGE('Medical Examinations'!$C$2:$C$2336))</f>
        <v>10.01</v>
      </c>
      <c r="E1688" s="7" t="str">
        <f>_xlfn.XLOOKUP(A1688,'Medical Examinations'!$A:$A,'Medical Examinations'!$D:$D,"Unknown")</f>
        <v>No</v>
      </c>
      <c r="F1688" s="7" t="str">
        <f>_xlfn.XLOOKUP(A1688,'Medical Examinations'!$A:$A,'Medical Examinations'!$E:$E,"Unknown")</f>
        <v>No</v>
      </c>
      <c r="G1688" s="7" t="str">
        <f>_xlfn.XLOOKUP(A1688,'Medical Examinations'!$A:$A,'Medical Examinations'!$F:$F,"Unknown")</f>
        <v>No</v>
      </c>
      <c r="H1688" s="43">
        <f>_xlfn.XLOOKUP(Healthcare!A1688,'Medical Examinations'!$A:$A,'Medical Examinations'!$G:$G,0)</f>
        <v>0</v>
      </c>
      <c r="I1688" s="7" t="str">
        <f>_xlfn.XLOOKUP(A1688,'Medical Examinations'!$A:$A,'Medical Examinations'!$H:$H,"Unknown")</f>
        <v>No</v>
      </c>
      <c r="J1688" s="7" t="str" cm="1">
        <f t="array" ref="J1688">_xlfn.IFS(C1688&lt;18.5,"Under Weight",C1688&lt;=24.9,"Normal Weight",C1688&lt;30,"Over weight",C1688&gt;=30,"Obesity")</f>
        <v>Under Weight</v>
      </c>
      <c r="K1688" s="7" t="str" cm="1">
        <f t="array" ref="K1688">_xlfn.IFS(D1688="Null","Unknown",D1688&lt;5.7,"Normal",D1688&lt;6.5,"Prediabetes",D1688&gt;=6.5,"Diabetes")</f>
        <v>Diabetes</v>
      </c>
      <c r="L1688" s="7" t="str">
        <f>_xlfn.XLOOKUP(A1688,'Hospitalisation Details'!$A:$A,'Hospitalisation Details'!$J:$J,)</f>
        <v>18-Sep-1974</v>
      </c>
      <c r="M1688" s="22">
        <f>+_xlfn.XLOOKUP(A1688,'Hospitalisation Details'!$A:$A,'Hospitalisation Details'!$F:$F)</f>
        <v>5576.35</v>
      </c>
      <c r="N1688" s="7" t="str">
        <f>_xlfn.XLOOKUP(A1688,'Hospitalisation Details'!$A:$A,'Hospitalisation Details'!$G:$G)</f>
        <v>tier - 2</v>
      </c>
      <c r="O1688" s="7" t="str">
        <f>_xlfn.XLOOKUP(A1688,'Hospitalisation Details'!$A:$A,'Hospitalisation Details'!$H:$H)</f>
        <v>tier - 3</v>
      </c>
      <c r="P1688" s="7" t="str">
        <f>_xlfn.XLOOKUP(A1688,'Hospitalisation Details'!$A:$A,'Hospitalisation Details'!$I:$I)</f>
        <v>R1013</v>
      </c>
      <c r="Q1688" s="28">
        <f>_xlfn.XLOOKUP(A1688,'Hospitalisation Details'!$A:$A,'Hospitalisation Details'!$K:$K)</f>
        <v>49</v>
      </c>
    </row>
    <row r="1689" spans="1:17" x14ac:dyDescent="0.3">
      <c r="A1689" s="27" t="s">
        <v>682</v>
      </c>
      <c r="B1689" s="7" t="str">
        <f>IFERROR(_xlfn.XLOOKUP(A1689,'Customer Names'!$A$2:$A$2336,'Customer Names'!$C$2:$C$2336),"Unknown")</f>
        <v xml:space="preserve">  Noel K</v>
      </c>
      <c r="C1689" s="7">
        <f>_xlfn.XLOOKUP(A1689,'Medical Examinations'!$A$2:$A$2336,'Medical Examinations'!$B$2:$B$2336,AVERAGE('Medical Examinations'!$B$2:$B$2336))</f>
        <v>34.15</v>
      </c>
      <c r="D1689" s="7">
        <f>_xlfn.XLOOKUP(A1689,'Medical Examinations'!$A$2:$A$2336,'Medical Examinations'!$C$2:$C$2336,AVERAGE('Medical Examinations'!$C$2:$C$2336))</f>
        <v>5.42</v>
      </c>
      <c r="E1689" s="7" t="str">
        <f>_xlfn.XLOOKUP(A1689,'Medical Examinations'!$A:$A,'Medical Examinations'!$D:$D,"Unknown")</f>
        <v>No</v>
      </c>
      <c r="F1689" s="7" t="str">
        <f>_xlfn.XLOOKUP(A1689,'Medical Examinations'!$A:$A,'Medical Examinations'!$E:$E,"Unknown")</f>
        <v>No</v>
      </c>
      <c r="G1689" s="7" t="str">
        <f>_xlfn.XLOOKUP(A1689,'Medical Examinations'!$A:$A,'Medical Examinations'!$F:$F,"Unknown")</f>
        <v>No</v>
      </c>
      <c r="H1689" s="43">
        <f>_xlfn.XLOOKUP(Healthcare!A1689,'Medical Examinations'!$A:$A,'Medical Examinations'!$G:$G,0)</f>
        <v>0</v>
      </c>
      <c r="I1689" s="7" t="str">
        <f>_xlfn.XLOOKUP(A1689,'Medical Examinations'!$A:$A,'Medical Examinations'!$H:$H,"Unknown")</f>
        <v>No</v>
      </c>
      <c r="J1689" s="7" t="str" cm="1">
        <f t="array" ref="J1689">_xlfn.IFS(C1689&lt;18.5,"Under Weight",C1689&lt;=24.9,"Normal Weight",C1689&lt;30,"Over weight",C1689&gt;=30,"Obesity")</f>
        <v>Obesity</v>
      </c>
      <c r="K1689" s="7" t="str" cm="1">
        <f t="array" ref="K1689">_xlfn.IFS(D1689="Null","Unknown",D1689&lt;5.7,"Normal",D1689&lt;6.5,"Prediabetes",D1689&gt;=6.5,"Diabetes")</f>
        <v>Normal</v>
      </c>
      <c r="L1689" s="7" t="str">
        <f>_xlfn.XLOOKUP(A1689,'Hospitalisation Details'!$A:$A,'Hospitalisation Details'!$J:$J,)</f>
        <v>22-Sep-1999</v>
      </c>
      <c r="M1689" s="22">
        <f>+_xlfn.XLOOKUP(A1689,'Hospitalisation Details'!$A:$A,'Hospitalisation Details'!$F:$F)</f>
        <v>5552.61</v>
      </c>
      <c r="N1689" s="7" t="str">
        <f>_xlfn.XLOOKUP(A1689,'Hospitalisation Details'!$A:$A,'Hospitalisation Details'!$G:$G)</f>
        <v>tier - 2</v>
      </c>
      <c r="O1689" s="7" t="str">
        <f>_xlfn.XLOOKUP(A1689,'Hospitalisation Details'!$A:$A,'Hospitalisation Details'!$H:$H)</f>
        <v>tier - 3</v>
      </c>
      <c r="P1689" s="7" t="str">
        <f>_xlfn.XLOOKUP(A1689,'Hospitalisation Details'!$A:$A,'Hospitalisation Details'!$I:$I)</f>
        <v>R1026</v>
      </c>
      <c r="Q1689" s="28">
        <f>_xlfn.XLOOKUP(A1689,'Hospitalisation Details'!$A:$A,'Hospitalisation Details'!$K:$K)</f>
        <v>24</v>
      </c>
    </row>
    <row r="1690" spans="1:17" x14ac:dyDescent="0.3">
      <c r="A1690" s="27" t="s">
        <v>681</v>
      </c>
      <c r="B1690" s="7" t="str">
        <f>IFERROR(_xlfn.XLOOKUP(A1690,'Customer Names'!$A$2:$A$2336,'Customer Names'!$C$2:$C$2336),"Unknown")</f>
        <v xml:space="preserve">  Mark S</v>
      </c>
      <c r="C1690" s="7">
        <f>_xlfn.XLOOKUP(A1690,'Medical Examinations'!$A$2:$A$2336,'Medical Examinations'!$B$2:$B$2336,AVERAGE('Medical Examinations'!$B$2:$B$2336))</f>
        <v>18.350000000000001</v>
      </c>
      <c r="D1690" s="7">
        <f>_xlfn.XLOOKUP(A1690,'Medical Examinations'!$A$2:$A$2336,'Medical Examinations'!$C$2:$C$2336,AVERAGE('Medical Examinations'!$C$2:$C$2336))</f>
        <v>5.12</v>
      </c>
      <c r="E1690" s="7" t="str">
        <f>_xlfn.XLOOKUP(A1690,'Medical Examinations'!$A:$A,'Medical Examinations'!$D:$D,"Unknown")</f>
        <v>No</v>
      </c>
      <c r="F1690" s="7" t="str">
        <f>_xlfn.XLOOKUP(A1690,'Medical Examinations'!$A:$A,'Medical Examinations'!$E:$E,"Unknown")</f>
        <v>No</v>
      </c>
      <c r="G1690" s="7" t="str">
        <f>_xlfn.XLOOKUP(A1690,'Medical Examinations'!$A:$A,'Medical Examinations'!$F:$F,"Unknown")</f>
        <v>No</v>
      </c>
      <c r="H1690" s="43">
        <f>_xlfn.XLOOKUP(Healthcare!A1690,'Medical Examinations'!$A:$A,'Medical Examinations'!$G:$G,0)</f>
        <v>0</v>
      </c>
      <c r="I1690" s="7" t="str">
        <f>_xlfn.XLOOKUP(A1690,'Medical Examinations'!$A:$A,'Medical Examinations'!$H:$H,"Unknown")</f>
        <v>No</v>
      </c>
      <c r="J1690" s="7" t="str" cm="1">
        <f t="array" ref="J1690">_xlfn.IFS(C1690&lt;18.5,"Under Weight",C1690&lt;=24.9,"Normal Weight",C1690&lt;30,"Over weight",C1690&gt;=30,"Obesity")</f>
        <v>Under Weight</v>
      </c>
      <c r="K1690" s="7" t="str" cm="1">
        <f t="array" ref="K1690">_xlfn.IFS(D1690="Null","Unknown",D1690&lt;5.7,"Normal",D1690&lt;6.5,"Prediabetes",D1690&gt;=6.5,"Diabetes")</f>
        <v>Normal</v>
      </c>
      <c r="L1690" s="7" t="str">
        <f>_xlfn.XLOOKUP(A1690,'Hospitalisation Details'!$A:$A,'Hospitalisation Details'!$J:$J,)</f>
        <v>7-Dec-1980</v>
      </c>
      <c r="M1690" s="22">
        <f>+_xlfn.XLOOKUP(A1690,'Hospitalisation Details'!$A:$A,'Hospitalisation Details'!$F:$F)</f>
        <v>5540.35</v>
      </c>
      <c r="N1690" s="7" t="str">
        <f>_xlfn.XLOOKUP(A1690,'Hospitalisation Details'!$A:$A,'Hospitalisation Details'!$G:$G)</f>
        <v>tier - 2</v>
      </c>
      <c r="O1690" s="7" t="str">
        <f>_xlfn.XLOOKUP(A1690,'Hospitalisation Details'!$A:$A,'Hospitalisation Details'!$H:$H)</f>
        <v>tier - 2</v>
      </c>
      <c r="P1690" s="7" t="str">
        <f>_xlfn.XLOOKUP(A1690,'Hospitalisation Details'!$A:$A,'Hospitalisation Details'!$I:$I)</f>
        <v>R1012</v>
      </c>
      <c r="Q1690" s="28">
        <f>_xlfn.XLOOKUP(A1690,'Hospitalisation Details'!$A:$A,'Hospitalisation Details'!$K:$K)</f>
        <v>43</v>
      </c>
    </row>
    <row r="1691" spans="1:17" x14ac:dyDescent="0.3">
      <c r="A1691" s="27" t="s">
        <v>680</v>
      </c>
      <c r="B1691" s="7" t="str">
        <f>IFERROR(_xlfn.XLOOKUP(A1691,'Customer Names'!$A$2:$A$2336,'Customer Names'!$C$2:$C$2336),"Unknown")</f>
        <v xml:space="preserve">  Federica</v>
      </c>
      <c r="C1691" s="7">
        <f>_xlfn.XLOOKUP(A1691,'Medical Examinations'!$A$2:$A$2336,'Medical Examinations'!$B$2:$B$2336,AVERAGE('Medical Examinations'!$B$2:$B$2336))</f>
        <v>22.13</v>
      </c>
      <c r="D1691" s="7">
        <f>_xlfn.XLOOKUP(A1691,'Medical Examinations'!$A$2:$A$2336,'Medical Examinations'!$C$2:$C$2336,AVERAGE('Medical Examinations'!$C$2:$C$2336))</f>
        <v>9.1999999999999993</v>
      </c>
      <c r="E1691" s="7" t="str">
        <f>_xlfn.XLOOKUP(A1691,'Medical Examinations'!$A:$A,'Medical Examinations'!$D:$D,"Unknown")</f>
        <v>Yes</v>
      </c>
      <c r="F1691" s="7" t="str">
        <f>_xlfn.XLOOKUP(A1691,'Medical Examinations'!$A:$A,'Medical Examinations'!$E:$E,"Unknown")</f>
        <v>No</v>
      </c>
      <c r="G1691" s="7" t="str">
        <f>_xlfn.XLOOKUP(A1691,'Medical Examinations'!$A:$A,'Medical Examinations'!$F:$F,"Unknown")</f>
        <v>No</v>
      </c>
      <c r="H1691" s="43">
        <f>_xlfn.XLOOKUP(Healthcare!A1691,'Medical Examinations'!$A:$A,'Medical Examinations'!$G:$G,0)</f>
        <v>0</v>
      </c>
      <c r="I1691" s="7" t="str">
        <f>_xlfn.XLOOKUP(A1691,'Medical Examinations'!$A:$A,'Medical Examinations'!$H:$H,"Unknown")</f>
        <v>No</v>
      </c>
      <c r="J1691" s="7" t="str" cm="1">
        <f t="array" ref="J1691">_xlfn.IFS(C1691&lt;18.5,"Under Weight",C1691&lt;=24.9,"Normal Weight",C1691&lt;30,"Over weight",C1691&gt;=30,"Obesity")</f>
        <v>Normal Weight</v>
      </c>
      <c r="K1691" s="7" t="str" cm="1">
        <f t="array" ref="K1691">_xlfn.IFS(D1691="Null","Unknown",D1691&lt;5.7,"Normal",D1691&lt;6.5,"Prediabetes",D1691&gt;=6.5,"Diabetes")</f>
        <v>Diabetes</v>
      </c>
      <c r="L1691" s="7" t="str">
        <f>_xlfn.XLOOKUP(A1691,'Hospitalisation Details'!$A:$A,'Hospitalisation Details'!$J:$J,)</f>
        <v>7-Nov-1981</v>
      </c>
      <c r="M1691" s="22">
        <f>+_xlfn.XLOOKUP(A1691,'Hospitalisation Details'!$A:$A,'Hospitalisation Details'!$F:$F)</f>
        <v>5539.4</v>
      </c>
      <c r="N1691" s="7" t="str">
        <f>_xlfn.XLOOKUP(A1691,'Hospitalisation Details'!$A:$A,'Hospitalisation Details'!$G:$G)</f>
        <v>tier - 2</v>
      </c>
      <c r="O1691" s="7" t="str">
        <f>_xlfn.XLOOKUP(A1691,'Hospitalisation Details'!$A:$A,'Hospitalisation Details'!$H:$H)</f>
        <v>tier - 2</v>
      </c>
      <c r="P1691" s="7" t="str">
        <f>_xlfn.XLOOKUP(A1691,'Hospitalisation Details'!$A:$A,'Hospitalisation Details'!$I:$I)</f>
        <v>R1013</v>
      </c>
      <c r="Q1691" s="28">
        <f>_xlfn.XLOOKUP(A1691,'Hospitalisation Details'!$A:$A,'Hospitalisation Details'!$K:$K)</f>
        <v>42</v>
      </c>
    </row>
    <row r="1692" spans="1:17" x14ac:dyDescent="0.3">
      <c r="A1692" s="27" t="s">
        <v>679</v>
      </c>
      <c r="B1692" s="7" t="str">
        <f>IFERROR(_xlfn.XLOOKUP(A1692,'Customer Names'!$A$2:$A$2336,'Customer Names'!$C$2:$C$2336),"Unknown")</f>
        <v xml:space="preserve">  Pamela L</v>
      </c>
      <c r="C1692" s="7">
        <f>_xlfn.XLOOKUP(A1692,'Medical Examinations'!$A$2:$A$2336,'Medical Examinations'!$B$2:$B$2336,AVERAGE('Medical Examinations'!$B$2:$B$2336))</f>
        <v>22.51</v>
      </c>
      <c r="D1692" s="7">
        <f>_xlfn.XLOOKUP(A1692,'Medical Examinations'!$A$2:$A$2336,'Medical Examinations'!$C$2:$C$2336,AVERAGE('Medical Examinations'!$C$2:$C$2336))</f>
        <v>6.08</v>
      </c>
      <c r="E1692" s="7" t="str">
        <f>_xlfn.XLOOKUP(A1692,'Medical Examinations'!$A:$A,'Medical Examinations'!$D:$D,"Unknown")</f>
        <v>Yes</v>
      </c>
      <c r="F1692" s="7" t="str">
        <f>_xlfn.XLOOKUP(A1692,'Medical Examinations'!$A:$A,'Medical Examinations'!$E:$E,"Unknown")</f>
        <v>No</v>
      </c>
      <c r="G1692" s="7" t="str">
        <f>_xlfn.XLOOKUP(A1692,'Medical Examinations'!$A:$A,'Medical Examinations'!$F:$F,"Unknown")</f>
        <v>No</v>
      </c>
      <c r="H1692" s="43">
        <f>_xlfn.XLOOKUP(Healthcare!A1692,'Medical Examinations'!$A:$A,'Medical Examinations'!$G:$G,0)</f>
        <v>1</v>
      </c>
      <c r="I1692" s="7" t="str">
        <f>_xlfn.XLOOKUP(A1692,'Medical Examinations'!$A:$A,'Medical Examinations'!$H:$H,"Unknown")</f>
        <v>No</v>
      </c>
      <c r="J1692" s="7" t="str" cm="1">
        <f t="array" ref="J1692">_xlfn.IFS(C1692&lt;18.5,"Under Weight",C1692&lt;=24.9,"Normal Weight",C1692&lt;30,"Over weight",C1692&gt;=30,"Obesity")</f>
        <v>Normal Weight</v>
      </c>
      <c r="K1692" s="7" t="str" cm="1">
        <f t="array" ref="K1692">_xlfn.IFS(D1692="Null","Unknown",D1692&lt;5.7,"Normal",D1692&lt;6.5,"Prediabetes",D1692&gt;=6.5,"Diabetes")</f>
        <v>Prediabetes</v>
      </c>
      <c r="L1692" s="7" t="str">
        <f>_xlfn.XLOOKUP(A1692,'Hospitalisation Details'!$A:$A,'Hospitalisation Details'!$J:$J,)</f>
        <v>29-Jul-1988</v>
      </c>
      <c r="M1692" s="22">
        <f>+_xlfn.XLOOKUP(A1692,'Hospitalisation Details'!$A:$A,'Hospitalisation Details'!$F:$F)</f>
        <v>5503.36</v>
      </c>
      <c r="N1692" s="7" t="str">
        <f>_xlfn.XLOOKUP(A1692,'Hospitalisation Details'!$A:$A,'Hospitalisation Details'!$G:$G)</f>
        <v>tier - 2</v>
      </c>
      <c r="O1692" s="7" t="str">
        <f>_xlfn.XLOOKUP(A1692,'Hospitalisation Details'!$A:$A,'Hospitalisation Details'!$H:$H)</f>
        <v>tier - 2</v>
      </c>
      <c r="P1692" s="7" t="str">
        <f>_xlfn.XLOOKUP(A1692,'Hospitalisation Details'!$A:$A,'Hospitalisation Details'!$I:$I)</f>
        <v>R1012</v>
      </c>
      <c r="Q1692" s="28">
        <f>_xlfn.XLOOKUP(A1692,'Hospitalisation Details'!$A:$A,'Hospitalisation Details'!$K:$K)</f>
        <v>35</v>
      </c>
    </row>
    <row r="1693" spans="1:17" x14ac:dyDescent="0.3">
      <c r="A1693" s="27" t="s">
        <v>678</v>
      </c>
      <c r="B1693" s="7" t="str">
        <f>IFERROR(_xlfn.XLOOKUP(A1693,'Customer Names'!$A$2:$A$2336,'Customer Names'!$C$2:$C$2336),"Unknown")</f>
        <v xml:space="preserve">  Andrew W</v>
      </c>
      <c r="C1693" s="7">
        <f>_xlfn.XLOOKUP(A1693,'Medical Examinations'!$A$2:$A$2336,'Medical Examinations'!$B$2:$B$2336,AVERAGE('Medical Examinations'!$B$2:$B$2336))</f>
        <v>31</v>
      </c>
      <c r="D1693" s="7">
        <f>_xlfn.XLOOKUP(A1693,'Medical Examinations'!$A$2:$A$2336,'Medical Examinations'!$C$2:$C$2336,AVERAGE('Medical Examinations'!$C$2:$C$2336))</f>
        <v>4.7699999999999996</v>
      </c>
      <c r="E1693" s="7" t="str">
        <f>_xlfn.XLOOKUP(A1693,'Medical Examinations'!$A:$A,'Medical Examinations'!$D:$D,"Unknown")</f>
        <v>No</v>
      </c>
      <c r="F1693" s="7" t="str">
        <f>_xlfn.XLOOKUP(A1693,'Medical Examinations'!$A:$A,'Medical Examinations'!$E:$E,"Unknown")</f>
        <v>No</v>
      </c>
      <c r="G1693" s="7" t="str">
        <f>_xlfn.XLOOKUP(A1693,'Medical Examinations'!$A:$A,'Medical Examinations'!$F:$F,"Unknown")</f>
        <v>No</v>
      </c>
      <c r="H1693" s="43">
        <f>_xlfn.XLOOKUP(Healthcare!A1693,'Medical Examinations'!$A:$A,'Medical Examinations'!$G:$G,0)</f>
        <v>1</v>
      </c>
      <c r="I1693" s="7" t="str">
        <f>_xlfn.XLOOKUP(A1693,'Medical Examinations'!$A:$A,'Medical Examinations'!$H:$H,"Unknown")</f>
        <v>No</v>
      </c>
      <c r="J1693" s="7" t="str" cm="1">
        <f t="array" ref="J1693">_xlfn.IFS(C1693&lt;18.5,"Under Weight",C1693&lt;=24.9,"Normal Weight",C1693&lt;30,"Over weight",C1693&gt;=30,"Obesity")</f>
        <v>Obesity</v>
      </c>
      <c r="K1693" s="7" t="str" cm="1">
        <f t="array" ref="K1693">_xlfn.IFS(D1693="Null","Unknown",D1693&lt;5.7,"Normal",D1693&lt;6.5,"Prediabetes",D1693&gt;=6.5,"Diabetes")</f>
        <v>Normal</v>
      </c>
      <c r="L1693" s="7" t="str">
        <f>_xlfn.XLOOKUP(A1693,'Hospitalisation Details'!$A:$A,'Hospitalisation Details'!$J:$J,)</f>
        <v>17-Aug-1984</v>
      </c>
      <c r="M1693" s="22">
        <f>+_xlfn.XLOOKUP(A1693,'Hospitalisation Details'!$A:$A,'Hospitalisation Details'!$F:$F)</f>
        <v>5488.26</v>
      </c>
      <c r="N1693" s="7" t="str">
        <f>_xlfn.XLOOKUP(A1693,'Hospitalisation Details'!$A:$A,'Hospitalisation Details'!$G:$G)</f>
        <v>tier - 2</v>
      </c>
      <c r="O1693" s="7" t="str">
        <f>_xlfn.XLOOKUP(A1693,'Hospitalisation Details'!$A:$A,'Hospitalisation Details'!$H:$H)</f>
        <v>tier - 3</v>
      </c>
      <c r="P1693" s="7" t="str">
        <f>_xlfn.XLOOKUP(A1693,'Hospitalisation Details'!$A:$A,'Hospitalisation Details'!$I:$I)</f>
        <v>R1011</v>
      </c>
      <c r="Q1693" s="28">
        <f>_xlfn.XLOOKUP(A1693,'Hospitalisation Details'!$A:$A,'Hospitalisation Details'!$K:$K)</f>
        <v>39</v>
      </c>
    </row>
    <row r="1694" spans="1:17" x14ac:dyDescent="0.3">
      <c r="A1694" s="27" t="s">
        <v>677</v>
      </c>
      <c r="B1694" s="7" t="str">
        <f>IFERROR(_xlfn.XLOOKUP(A1694,'Customer Names'!$A$2:$A$2336,'Customer Names'!$C$2:$C$2336),"Unknown")</f>
        <v xml:space="preserve">  Randall</v>
      </c>
      <c r="C1694" s="7">
        <f>_xlfn.XLOOKUP(A1694,'Medical Examinations'!$A$2:$A$2336,'Medical Examinations'!$B$2:$B$2336,AVERAGE('Medical Examinations'!$B$2:$B$2336))</f>
        <v>28.27</v>
      </c>
      <c r="D1694" s="7">
        <f>_xlfn.XLOOKUP(A1694,'Medical Examinations'!$A$2:$A$2336,'Medical Examinations'!$C$2:$C$2336,AVERAGE('Medical Examinations'!$C$2:$C$2336))</f>
        <v>4.62</v>
      </c>
      <c r="E1694" s="7" t="str">
        <f>_xlfn.XLOOKUP(A1694,'Medical Examinations'!$A:$A,'Medical Examinations'!$D:$D,"Unknown")</f>
        <v>No</v>
      </c>
      <c r="F1694" s="7" t="str">
        <f>_xlfn.XLOOKUP(A1694,'Medical Examinations'!$A:$A,'Medical Examinations'!$E:$E,"Unknown")</f>
        <v>No</v>
      </c>
      <c r="G1694" s="7" t="str">
        <f>_xlfn.XLOOKUP(A1694,'Medical Examinations'!$A:$A,'Medical Examinations'!$F:$F,"Unknown")</f>
        <v>No</v>
      </c>
      <c r="H1694" s="43">
        <f>_xlfn.XLOOKUP(Healthcare!A1694,'Medical Examinations'!$A:$A,'Medical Examinations'!$G:$G,0)</f>
        <v>1</v>
      </c>
      <c r="I1694" s="7" t="str">
        <f>_xlfn.XLOOKUP(A1694,'Medical Examinations'!$A:$A,'Medical Examinations'!$H:$H,"Unknown")</f>
        <v>No</v>
      </c>
      <c r="J1694" s="7" t="str" cm="1">
        <f t="array" ref="J1694">_xlfn.IFS(C1694&lt;18.5,"Under Weight",C1694&lt;=24.9,"Normal Weight",C1694&lt;30,"Over weight",C1694&gt;=30,"Obesity")</f>
        <v>Over weight</v>
      </c>
      <c r="K1694" s="7" t="str" cm="1">
        <f t="array" ref="K1694">_xlfn.IFS(D1694="Null","Unknown",D1694&lt;5.7,"Normal",D1694&lt;6.5,"Prediabetes",D1694&gt;=6.5,"Diabetes")</f>
        <v>Normal</v>
      </c>
      <c r="L1694" s="7" t="str">
        <f>_xlfn.XLOOKUP(A1694,'Hospitalisation Details'!$A:$A,'Hospitalisation Details'!$J:$J,)</f>
        <v>26-Aug-1984</v>
      </c>
      <c r="M1694" s="22">
        <f>+_xlfn.XLOOKUP(A1694,'Hospitalisation Details'!$A:$A,'Hospitalisation Details'!$F:$F)</f>
        <v>5484.47</v>
      </c>
      <c r="N1694" s="7" t="str">
        <f>_xlfn.XLOOKUP(A1694,'Hospitalisation Details'!$A:$A,'Hospitalisation Details'!$G:$G)</f>
        <v>tier - 2</v>
      </c>
      <c r="O1694" s="7" t="str">
        <f>_xlfn.XLOOKUP(A1694,'Hospitalisation Details'!$A:$A,'Hospitalisation Details'!$H:$H)</f>
        <v>tier - 2</v>
      </c>
      <c r="P1694" s="7" t="str">
        <f>_xlfn.XLOOKUP(A1694,'Hospitalisation Details'!$A:$A,'Hospitalisation Details'!$I:$I)</f>
        <v>R1013</v>
      </c>
      <c r="Q1694" s="28">
        <f>_xlfn.XLOOKUP(A1694,'Hospitalisation Details'!$A:$A,'Hospitalisation Details'!$K:$K)</f>
        <v>39</v>
      </c>
    </row>
    <row r="1695" spans="1:17" x14ac:dyDescent="0.3">
      <c r="A1695" s="27" t="s">
        <v>676</v>
      </c>
      <c r="B1695" s="7" t="str">
        <f>IFERROR(_xlfn.XLOOKUP(A1695,'Customer Names'!$A$2:$A$2336,'Customer Names'!$C$2:$C$2336),"Unknown")</f>
        <v xml:space="preserve">  Tracy L</v>
      </c>
      <c r="C1695" s="7">
        <f>_xlfn.XLOOKUP(A1695,'Medical Examinations'!$A$2:$A$2336,'Medical Examinations'!$B$2:$B$2336,AVERAGE('Medical Examinations'!$B$2:$B$2336))</f>
        <v>29.92</v>
      </c>
      <c r="D1695" s="7">
        <f>_xlfn.XLOOKUP(A1695,'Medical Examinations'!$A$2:$A$2336,'Medical Examinations'!$C$2:$C$2336,AVERAGE('Medical Examinations'!$C$2:$C$2336))</f>
        <v>9.07</v>
      </c>
      <c r="E1695" s="7" t="str">
        <f>_xlfn.XLOOKUP(A1695,'Medical Examinations'!$A:$A,'Medical Examinations'!$D:$D,"Unknown")</f>
        <v>Yes</v>
      </c>
      <c r="F1695" s="7" t="str">
        <f>_xlfn.XLOOKUP(A1695,'Medical Examinations'!$A:$A,'Medical Examinations'!$E:$E,"Unknown")</f>
        <v>No</v>
      </c>
      <c r="G1695" s="7" t="str">
        <f>_xlfn.XLOOKUP(A1695,'Medical Examinations'!$A:$A,'Medical Examinations'!$F:$F,"Unknown")</f>
        <v>No</v>
      </c>
      <c r="H1695" s="43">
        <f>_xlfn.XLOOKUP(Healthcare!A1695,'Medical Examinations'!$A:$A,'Medical Examinations'!$G:$G,0)</f>
        <v>1</v>
      </c>
      <c r="I1695" s="7" t="str">
        <f>_xlfn.XLOOKUP(A1695,'Medical Examinations'!$A:$A,'Medical Examinations'!$H:$H,"Unknown")</f>
        <v>No</v>
      </c>
      <c r="J1695" s="7" t="str" cm="1">
        <f t="array" ref="J1695">_xlfn.IFS(C1695&lt;18.5,"Under Weight",C1695&lt;=24.9,"Normal Weight",C1695&lt;30,"Over weight",C1695&gt;=30,"Obesity")</f>
        <v>Over weight</v>
      </c>
      <c r="K1695" s="7" t="str" cm="1">
        <f t="array" ref="K1695">_xlfn.IFS(D1695="Null","Unknown",D1695&lt;5.7,"Normal",D1695&lt;6.5,"Prediabetes",D1695&gt;=6.5,"Diabetes")</f>
        <v>Diabetes</v>
      </c>
      <c r="L1695" s="7" t="str">
        <f>_xlfn.XLOOKUP(A1695,'Hospitalisation Details'!$A:$A,'Hospitalisation Details'!$J:$J,)</f>
        <v>30-Sep-1986</v>
      </c>
      <c r="M1695" s="22">
        <f>+_xlfn.XLOOKUP(A1695,'Hospitalisation Details'!$A:$A,'Hospitalisation Details'!$F:$F)</f>
        <v>5478.04</v>
      </c>
      <c r="N1695" s="7" t="str">
        <f>_xlfn.XLOOKUP(A1695,'Hospitalisation Details'!$A:$A,'Hospitalisation Details'!$G:$G)</f>
        <v>tier - 2</v>
      </c>
      <c r="O1695" s="7" t="str">
        <f>_xlfn.XLOOKUP(A1695,'Hospitalisation Details'!$A:$A,'Hospitalisation Details'!$H:$H)</f>
        <v>tier - 3</v>
      </c>
      <c r="P1695" s="7" t="str">
        <f>_xlfn.XLOOKUP(A1695,'Hospitalisation Details'!$A:$A,'Hospitalisation Details'!$I:$I)</f>
        <v>R1013</v>
      </c>
      <c r="Q1695" s="28">
        <f>_xlfn.XLOOKUP(A1695,'Hospitalisation Details'!$A:$A,'Hospitalisation Details'!$K:$K)</f>
        <v>37</v>
      </c>
    </row>
    <row r="1696" spans="1:17" x14ac:dyDescent="0.3">
      <c r="A1696" s="27" t="s">
        <v>675</v>
      </c>
      <c r="B1696" s="7" t="str">
        <f>IFERROR(_xlfn.XLOOKUP(A1696,'Customer Names'!$A$2:$A$2336,'Customer Names'!$C$2:$C$2336),"Unknown")</f>
        <v xml:space="preserve">  Azelie</v>
      </c>
      <c r="C1696" s="7">
        <f>_xlfn.XLOOKUP(A1696,'Medical Examinations'!$A$2:$A$2336,'Medical Examinations'!$B$2:$B$2336,AVERAGE('Medical Examinations'!$B$2:$B$2336))</f>
        <v>25.9</v>
      </c>
      <c r="D1696" s="7">
        <f>_xlfn.XLOOKUP(A1696,'Medical Examinations'!$A$2:$A$2336,'Medical Examinations'!$C$2:$C$2336,AVERAGE('Medical Examinations'!$C$2:$C$2336))</f>
        <v>9.1199999999999992</v>
      </c>
      <c r="E1696" s="7" t="str">
        <f>_xlfn.XLOOKUP(A1696,'Medical Examinations'!$A:$A,'Medical Examinations'!$D:$D,"Unknown")</f>
        <v>Yes</v>
      </c>
      <c r="F1696" s="7" t="str">
        <f>_xlfn.XLOOKUP(A1696,'Medical Examinations'!$A:$A,'Medical Examinations'!$E:$E,"Unknown")</f>
        <v>No</v>
      </c>
      <c r="G1696" s="7" t="str">
        <f>_xlfn.XLOOKUP(A1696,'Medical Examinations'!$A:$A,'Medical Examinations'!$F:$F,"Unknown")</f>
        <v>No</v>
      </c>
      <c r="H1696" s="43">
        <f>_xlfn.XLOOKUP(Healthcare!A1696,'Medical Examinations'!$A:$A,'Medical Examinations'!$G:$G,0)</f>
        <v>1</v>
      </c>
      <c r="I1696" s="7" t="str">
        <f>_xlfn.XLOOKUP(A1696,'Medical Examinations'!$A:$A,'Medical Examinations'!$H:$H,"Unknown")</f>
        <v>No</v>
      </c>
      <c r="J1696" s="7" t="str" cm="1">
        <f t="array" ref="J1696">_xlfn.IFS(C1696&lt;18.5,"Under Weight",C1696&lt;=24.9,"Normal Weight",C1696&lt;30,"Over weight",C1696&gt;=30,"Obesity")</f>
        <v>Over weight</v>
      </c>
      <c r="K1696" s="7" t="str" cm="1">
        <f t="array" ref="K1696">_xlfn.IFS(D1696="Null","Unknown",D1696&lt;5.7,"Normal",D1696&lt;6.5,"Prediabetes",D1696&gt;=6.5,"Diabetes")</f>
        <v>Diabetes</v>
      </c>
      <c r="L1696" s="7" t="str">
        <f>_xlfn.XLOOKUP(A1696,'Hospitalisation Details'!$A:$A,'Hospitalisation Details'!$J:$J,)</f>
        <v>12-Jul-1986</v>
      </c>
      <c r="M1696" s="22">
        <f>+_xlfn.XLOOKUP(A1696,'Hospitalisation Details'!$A:$A,'Hospitalisation Details'!$F:$F)</f>
        <v>5472.45</v>
      </c>
      <c r="N1696" s="7" t="str">
        <f>_xlfn.XLOOKUP(A1696,'Hospitalisation Details'!$A:$A,'Hospitalisation Details'!$G:$G)</f>
        <v>tier - 2</v>
      </c>
      <c r="O1696" s="7" t="str">
        <f>_xlfn.XLOOKUP(A1696,'Hospitalisation Details'!$A:$A,'Hospitalisation Details'!$H:$H)</f>
        <v>tier - 3</v>
      </c>
      <c r="P1696" s="7" t="str">
        <f>_xlfn.XLOOKUP(A1696,'Hospitalisation Details'!$A:$A,'Hospitalisation Details'!$I:$I)</f>
        <v>R1011</v>
      </c>
      <c r="Q1696" s="28">
        <f>_xlfn.XLOOKUP(A1696,'Hospitalisation Details'!$A:$A,'Hospitalisation Details'!$K:$K)</f>
        <v>37</v>
      </c>
    </row>
    <row r="1697" spans="1:17" x14ac:dyDescent="0.3">
      <c r="A1697" s="27" t="s">
        <v>674</v>
      </c>
      <c r="B1697" s="7" t="str">
        <f>IFERROR(_xlfn.XLOOKUP(A1697,'Customer Names'!$A$2:$A$2336,'Customer Names'!$C$2:$C$2336),"Unknown")</f>
        <v xml:space="preserve">  Monica M</v>
      </c>
      <c r="C1697" s="7">
        <f>_xlfn.XLOOKUP(A1697,'Medical Examinations'!$A$2:$A$2336,'Medical Examinations'!$B$2:$B$2336,AVERAGE('Medical Examinations'!$B$2:$B$2336))</f>
        <v>27.74</v>
      </c>
      <c r="D1697" s="7">
        <f>_xlfn.XLOOKUP(A1697,'Medical Examinations'!$A$2:$A$2336,'Medical Examinations'!$C$2:$C$2336,AVERAGE('Medical Examinations'!$C$2:$C$2336))</f>
        <v>7.32</v>
      </c>
      <c r="E1697" s="7" t="str">
        <f>_xlfn.XLOOKUP(A1697,'Medical Examinations'!$A:$A,'Medical Examinations'!$D:$D,"Unknown")</f>
        <v>Yes</v>
      </c>
      <c r="F1697" s="7" t="str">
        <f>_xlfn.XLOOKUP(A1697,'Medical Examinations'!$A:$A,'Medical Examinations'!$E:$E,"Unknown")</f>
        <v>No</v>
      </c>
      <c r="G1697" s="7" t="str">
        <f>_xlfn.XLOOKUP(A1697,'Medical Examinations'!$A:$A,'Medical Examinations'!$F:$F,"Unknown")</f>
        <v>No</v>
      </c>
      <c r="H1697" s="43">
        <f>_xlfn.XLOOKUP(Healthcare!A1697,'Medical Examinations'!$A:$A,'Medical Examinations'!$G:$G,0)</f>
        <v>1</v>
      </c>
      <c r="I1697" s="7" t="str">
        <f>_xlfn.XLOOKUP(A1697,'Medical Examinations'!$A:$A,'Medical Examinations'!$H:$H,"Unknown")</f>
        <v>No</v>
      </c>
      <c r="J1697" s="7" t="str" cm="1">
        <f t="array" ref="J1697">_xlfn.IFS(C1697&lt;18.5,"Under Weight",C1697&lt;=24.9,"Normal Weight",C1697&lt;30,"Over weight",C1697&gt;=30,"Obesity")</f>
        <v>Over weight</v>
      </c>
      <c r="K1697" s="7" t="str" cm="1">
        <f t="array" ref="K1697">_xlfn.IFS(D1697="Null","Unknown",D1697&lt;5.7,"Normal",D1697&lt;6.5,"Prediabetes",D1697&gt;=6.5,"Diabetes")</f>
        <v>Diabetes</v>
      </c>
      <c r="L1697" s="7" t="str">
        <f>_xlfn.XLOOKUP(A1697,'Hospitalisation Details'!$A:$A,'Hospitalisation Details'!$J:$J,)</f>
        <v>2-Dec-1986</v>
      </c>
      <c r="M1697" s="22">
        <f>+_xlfn.XLOOKUP(A1697,'Hospitalisation Details'!$A:$A,'Hospitalisation Details'!$F:$F)</f>
        <v>5469.01</v>
      </c>
      <c r="N1697" s="7" t="str">
        <f>_xlfn.XLOOKUP(A1697,'Hospitalisation Details'!$A:$A,'Hospitalisation Details'!$G:$G)</f>
        <v>tier - 2</v>
      </c>
      <c r="O1697" s="7" t="str">
        <f>_xlfn.XLOOKUP(A1697,'Hospitalisation Details'!$A:$A,'Hospitalisation Details'!$H:$H)</f>
        <v>tier - 2</v>
      </c>
      <c r="P1697" s="7" t="str">
        <f>_xlfn.XLOOKUP(A1697,'Hospitalisation Details'!$A:$A,'Hospitalisation Details'!$I:$I)</f>
        <v>R1024</v>
      </c>
      <c r="Q1697" s="28">
        <f>_xlfn.XLOOKUP(A1697,'Hospitalisation Details'!$A:$A,'Hospitalisation Details'!$K:$K)</f>
        <v>37</v>
      </c>
    </row>
    <row r="1698" spans="1:17" x14ac:dyDescent="0.3">
      <c r="A1698" s="27" t="s">
        <v>673</v>
      </c>
      <c r="B1698" s="7" t="str">
        <f>IFERROR(_xlfn.XLOOKUP(A1698,'Customer Names'!$A$2:$A$2336,'Customer Names'!$C$2:$C$2336),"Unknown")</f>
        <v xml:space="preserve">  Katarina K</v>
      </c>
      <c r="C1698" s="7">
        <f>_xlfn.XLOOKUP(A1698,'Medical Examinations'!$A$2:$A$2336,'Medical Examinations'!$B$2:$B$2336,AVERAGE('Medical Examinations'!$B$2:$B$2336))</f>
        <v>17.260000000000002</v>
      </c>
      <c r="D1698" s="7">
        <f>_xlfn.XLOOKUP(A1698,'Medical Examinations'!$A$2:$A$2336,'Medical Examinations'!$C$2:$C$2336,AVERAGE('Medical Examinations'!$C$2:$C$2336))</f>
        <v>11.73</v>
      </c>
      <c r="E1698" s="7" t="str">
        <f>_xlfn.XLOOKUP(A1698,'Medical Examinations'!$A:$A,'Medical Examinations'!$D:$D,"Unknown")</f>
        <v>No</v>
      </c>
      <c r="F1698" s="7" t="str">
        <f>_xlfn.XLOOKUP(A1698,'Medical Examinations'!$A:$A,'Medical Examinations'!$E:$E,"Unknown")</f>
        <v>No</v>
      </c>
      <c r="G1698" s="7" t="str">
        <f>_xlfn.XLOOKUP(A1698,'Medical Examinations'!$A:$A,'Medical Examinations'!$F:$F,"Unknown")</f>
        <v>No</v>
      </c>
      <c r="H1698" s="43">
        <f>_xlfn.XLOOKUP(Healthcare!A1698,'Medical Examinations'!$A:$A,'Medical Examinations'!$G:$G,0)</f>
        <v>2</v>
      </c>
      <c r="I1698" s="7" t="str">
        <f>_xlfn.XLOOKUP(A1698,'Medical Examinations'!$A:$A,'Medical Examinations'!$H:$H,"Unknown")</f>
        <v>No</v>
      </c>
      <c r="J1698" s="7" t="str" cm="1">
        <f t="array" ref="J1698">_xlfn.IFS(C1698&lt;18.5,"Under Weight",C1698&lt;=24.9,"Normal Weight",C1698&lt;30,"Over weight",C1698&gt;=30,"Obesity")</f>
        <v>Under Weight</v>
      </c>
      <c r="K1698" s="7" t="str" cm="1">
        <f t="array" ref="K1698">_xlfn.IFS(D1698="Null","Unknown",D1698&lt;5.7,"Normal",D1698&lt;6.5,"Prediabetes",D1698&gt;=6.5,"Diabetes")</f>
        <v>Diabetes</v>
      </c>
      <c r="L1698" s="7" t="str">
        <f>_xlfn.XLOOKUP(A1698,'Hospitalisation Details'!$A:$A,'Hospitalisation Details'!$J:$J,)</f>
        <v>24-Oct-1973</v>
      </c>
      <c r="M1698" s="22">
        <f>+_xlfn.XLOOKUP(A1698,'Hospitalisation Details'!$A:$A,'Hospitalisation Details'!$F:$F)</f>
        <v>5466.88</v>
      </c>
      <c r="N1698" s="7" t="str">
        <f>_xlfn.XLOOKUP(A1698,'Hospitalisation Details'!$A:$A,'Hospitalisation Details'!$G:$G)</f>
        <v>tier - 2</v>
      </c>
      <c r="O1698" s="7" t="str">
        <f>_xlfn.XLOOKUP(A1698,'Hospitalisation Details'!$A:$A,'Hospitalisation Details'!$H:$H)</f>
        <v>tier - 2</v>
      </c>
      <c r="P1698" s="7" t="str">
        <f>_xlfn.XLOOKUP(A1698,'Hospitalisation Details'!$A:$A,'Hospitalisation Details'!$I:$I)</f>
        <v>R1013</v>
      </c>
      <c r="Q1698" s="28">
        <f>_xlfn.XLOOKUP(A1698,'Hospitalisation Details'!$A:$A,'Hospitalisation Details'!$K:$K)</f>
        <v>50</v>
      </c>
    </row>
    <row r="1699" spans="1:17" x14ac:dyDescent="0.3">
      <c r="A1699" s="27" t="s">
        <v>672</v>
      </c>
      <c r="B1699" s="7" t="str">
        <f>IFERROR(_xlfn.XLOOKUP(A1699,'Customer Names'!$A$2:$A$2336,'Customer Names'!$C$2:$C$2336),"Unknown")</f>
        <v xml:space="preserve">  Jamie L</v>
      </c>
      <c r="C1699" s="7">
        <f>_xlfn.XLOOKUP(A1699,'Medical Examinations'!$A$2:$A$2336,'Medical Examinations'!$B$2:$B$2336,AVERAGE('Medical Examinations'!$B$2:$B$2336))</f>
        <v>19.855</v>
      </c>
      <c r="D1699" s="7">
        <f>_xlfn.XLOOKUP(A1699,'Medical Examinations'!$A$2:$A$2336,'Medical Examinations'!$C$2:$C$2336,AVERAGE('Medical Examinations'!$C$2:$C$2336))</f>
        <v>6.64</v>
      </c>
      <c r="E1699" s="7" t="str">
        <f>_xlfn.XLOOKUP(A1699,'Medical Examinations'!$A:$A,'Medical Examinations'!$D:$D,"Unknown")</f>
        <v>Yes</v>
      </c>
      <c r="F1699" s="7" t="str">
        <f>_xlfn.XLOOKUP(A1699,'Medical Examinations'!$A:$A,'Medical Examinations'!$E:$E,"Unknown")</f>
        <v>No</v>
      </c>
      <c r="G1699" s="7" t="str">
        <f>_xlfn.XLOOKUP(A1699,'Medical Examinations'!$A:$A,'Medical Examinations'!$F:$F,"Unknown")</f>
        <v>No</v>
      </c>
      <c r="H1699" s="43">
        <f>_xlfn.XLOOKUP(Healthcare!A1699,'Medical Examinations'!$A:$A,'Medical Examinations'!$G:$G,0)</f>
        <v>1</v>
      </c>
      <c r="I1699" s="7" t="str">
        <f>_xlfn.XLOOKUP(A1699,'Medical Examinations'!$A:$A,'Medical Examinations'!$H:$H,"Unknown")</f>
        <v>No</v>
      </c>
      <c r="J1699" s="7" t="str" cm="1">
        <f t="array" ref="J1699">_xlfn.IFS(C1699&lt;18.5,"Under Weight",C1699&lt;=24.9,"Normal Weight",C1699&lt;30,"Over weight",C1699&gt;=30,"Obesity")</f>
        <v>Normal Weight</v>
      </c>
      <c r="K1699" s="7" t="str" cm="1">
        <f t="array" ref="K1699">_xlfn.IFS(D1699="Null","Unknown",D1699&lt;5.7,"Normal",D1699&lt;6.5,"Prediabetes",D1699&gt;=6.5,"Diabetes")</f>
        <v>Diabetes</v>
      </c>
      <c r="L1699" s="7" t="str">
        <f>_xlfn.XLOOKUP(A1699,'Hospitalisation Details'!$A:$A,'Hospitalisation Details'!$J:$J,)</f>
        <v>25-Dec-1986</v>
      </c>
      <c r="M1699" s="22">
        <f>+_xlfn.XLOOKUP(A1699,'Hospitalisation Details'!$A:$A,'Hospitalisation Details'!$F:$F)</f>
        <v>5458.05</v>
      </c>
      <c r="N1699" s="7" t="str">
        <f>_xlfn.XLOOKUP(A1699,'Hospitalisation Details'!$A:$A,'Hospitalisation Details'!$G:$G)</f>
        <v>tier - 2</v>
      </c>
      <c r="O1699" s="7" t="str">
        <f>_xlfn.XLOOKUP(A1699,'Hospitalisation Details'!$A:$A,'Hospitalisation Details'!$H:$H)</f>
        <v>tier - 2</v>
      </c>
      <c r="P1699" s="7" t="str">
        <f>_xlfn.XLOOKUP(A1699,'Hospitalisation Details'!$A:$A,'Hospitalisation Details'!$I:$I)</f>
        <v>R1024</v>
      </c>
      <c r="Q1699" s="28">
        <f>_xlfn.XLOOKUP(A1699,'Hospitalisation Details'!$A:$A,'Hospitalisation Details'!$K:$K)</f>
        <v>37</v>
      </c>
    </row>
    <row r="1700" spans="1:17" x14ac:dyDescent="0.3">
      <c r="A1700" s="27" t="s">
        <v>671</v>
      </c>
      <c r="B1700" s="7" t="str">
        <f>IFERROR(_xlfn.XLOOKUP(A1700,'Customer Names'!$A$2:$A$2336,'Customer Names'!$C$2:$C$2336),"Unknown")</f>
        <v xml:space="preserve">  Brian</v>
      </c>
      <c r="C1700" s="7">
        <f>_xlfn.XLOOKUP(A1700,'Medical Examinations'!$A$2:$A$2336,'Medical Examinations'!$B$2:$B$2336,AVERAGE('Medical Examinations'!$B$2:$B$2336))</f>
        <v>41.69</v>
      </c>
      <c r="D1700" s="7">
        <f>_xlfn.XLOOKUP(A1700,'Medical Examinations'!$A$2:$A$2336,'Medical Examinations'!$C$2:$C$2336,AVERAGE('Medical Examinations'!$C$2:$C$2336))</f>
        <v>5.78</v>
      </c>
      <c r="E1700" s="7" t="str">
        <f>_xlfn.XLOOKUP(A1700,'Medical Examinations'!$A:$A,'Medical Examinations'!$D:$D,"Unknown")</f>
        <v>No</v>
      </c>
      <c r="F1700" s="7" t="str">
        <f>_xlfn.XLOOKUP(A1700,'Medical Examinations'!$A:$A,'Medical Examinations'!$E:$E,"Unknown")</f>
        <v>No</v>
      </c>
      <c r="G1700" s="7" t="str">
        <f>_xlfn.XLOOKUP(A1700,'Medical Examinations'!$A:$A,'Medical Examinations'!$F:$F,"Unknown")</f>
        <v>No</v>
      </c>
      <c r="H1700" s="43">
        <f>_xlfn.XLOOKUP(Healthcare!A1700,'Medical Examinations'!$A:$A,'Medical Examinations'!$G:$G,0)</f>
        <v>0</v>
      </c>
      <c r="I1700" s="7" t="str">
        <f>_xlfn.XLOOKUP(A1700,'Medical Examinations'!$A:$A,'Medical Examinations'!$H:$H,"Unknown")</f>
        <v>No</v>
      </c>
      <c r="J1700" s="7" t="str" cm="1">
        <f t="array" ref="J1700">_xlfn.IFS(C1700&lt;18.5,"Under Weight",C1700&lt;=24.9,"Normal Weight",C1700&lt;30,"Over weight",C1700&gt;=30,"Obesity")</f>
        <v>Obesity</v>
      </c>
      <c r="K1700" s="7" t="str" cm="1">
        <f t="array" ref="K1700">_xlfn.IFS(D1700="Null","Unknown",D1700&lt;5.7,"Normal",D1700&lt;6.5,"Prediabetes",D1700&gt;=6.5,"Diabetes")</f>
        <v>Prediabetes</v>
      </c>
      <c r="L1700" s="7" t="str">
        <f>_xlfn.XLOOKUP(A1700,'Hospitalisation Details'!$A:$A,'Hospitalisation Details'!$J:$J,)</f>
        <v>25-Aug-1982</v>
      </c>
      <c r="M1700" s="22">
        <f>+_xlfn.XLOOKUP(A1700,'Hospitalisation Details'!$A:$A,'Hospitalisation Details'!$F:$F)</f>
        <v>5438.75</v>
      </c>
      <c r="N1700" s="7" t="str">
        <f>_xlfn.XLOOKUP(A1700,'Hospitalisation Details'!$A:$A,'Hospitalisation Details'!$G:$G)</f>
        <v>tier - 3</v>
      </c>
      <c r="O1700" s="7" t="str">
        <f>_xlfn.XLOOKUP(A1700,'Hospitalisation Details'!$A:$A,'Hospitalisation Details'!$H:$H)</f>
        <v>tier - 2</v>
      </c>
      <c r="P1700" s="7" t="str">
        <f>_xlfn.XLOOKUP(A1700,'Hospitalisation Details'!$A:$A,'Hospitalisation Details'!$I:$I)</f>
        <v>R1013</v>
      </c>
      <c r="Q1700" s="28">
        <f>_xlfn.XLOOKUP(A1700,'Hospitalisation Details'!$A:$A,'Hospitalisation Details'!$K:$K)</f>
        <v>41</v>
      </c>
    </row>
    <row r="1701" spans="1:17" x14ac:dyDescent="0.3">
      <c r="A1701" s="27" t="s">
        <v>670</v>
      </c>
      <c r="B1701" s="7" t="str">
        <f>IFERROR(_xlfn.XLOOKUP(A1701,'Customer Names'!$A$2:$A$2336,'Customer Names'!$C$2:$C$2336),"Unknown")</f>
        <v xml:space="preserve">  Stacey L</v>
      </c>
      <c r="C1701" s="7">
        <f>_xlfn.XLOOKUP(A1701,'Medical Examinations'!$A$2:$A$2336,'Medical Examinations'!$B$2:$B$2336,AVERAGE('Medical Examinations'!$B$2:$B$2336))</f>
        <v>16.12</v>
      </c>
      <c r="D1701" s="7">
        <f>_xlfn.XLOOKUP(A1701,'Medical Examinations'!$A$2:$A$2336,'Medical Examinations'!$C$2:$C$2336,AVERAGE('Medical Examinations'!$C$2:$C$2336))</f>
        <v>10.45</v>
      </c>
      <c r="E1701" s="7" t="str">
        <f>_xlfn.XLOOKUP(A1701,'Medical Examinations'!$A:$A,'Medical Examinations'!$D:$D,"Unknown")</f>
        <v>No</v>
      </c>
      <c r="F1701" s="7" t="str">
        <f>_xlfn.XLOOKUP(A1701,'Medical Examinations'!$A:$A,'Medical Examinations'!$E:$E,"Unknown")</f>
        <v>No</v>
      </c>
      <c r="G1701" s="7" t="str">
        <f>_xlfn.XLOOKUP(A1701,'Medical Examinations'!$A:$A,'Medical Examinations'!$F:$F,"Unknown")</f>
        <v>No</v>
      </c>
      <c r="H1701" s="43">
        <f>_xlfn.XLOOKUP(Healthcare!A1701,'Medical Examinations'!$A:$A,'Medical Examinations'!$G:$G,0)</f>
        <v>0</v>
      </c>
      <c r="I1701" s="7" t="str">
        <f>_xlfn.XLOOKUP(A1701,'Medical Examinations'!$A:$A,'Medical Examinations'!$H:$H,"Unknown")</f>
        <v>No</v>
      </c>
      <c r="J1701" s="7" t="str" cm="1">
        <f t="array" ref="J1701">_xlfn.IFS(C1701&lt;18.5,"Under Weight",C1701&lt;=24.9,"Normal Weight",C1701&lt;30,"Over weight",C1701&gt;=30,"Obesity")</f>
        <v>Under Weight</v>
      </c>
      <c r="K1701" s="7" t="str" cm="1">
        <f t="array" ref="K1701">_xlfn.IFS(D1701="Null","Unknown",D1701&lt;5.7,"Normal",D1701&lt;6.5,"Prediabetes",D1701&gt;=6.5,"Diabetes")</f>
        <v>Diabetes</v>
      </c>
      <c r="L1701" s="7" t="str">
        <f>_xlfn.XLOOKUP(A1701,'Hospitalisation Details'!$A:$A,'Hospitalisation Details'!$J:$J,)</f>
        <v>8-Jun-1978</v>
      </c>
      <c r="M1701" s="22">
        <f>+_xlfn.XLOOKUP(A1701,'Hospitalisation Details'!$A:$A,'Hospitalisation Details'!$F:$F)</f>
        <v>5428.98</v>
      </c>
      <c r="N1701" s="7" t="str">
        <f>_xlfn.XLOOKUP(A1701,'Hospitalisation Details'!$A:$A,'Hospitalisation Details'!$G:$G)</f>
        <v>tier - 2</v>
      </c>
      <c r="O1701" s="7" t="str">
        <f>_xlfn.XLOOKUP(A1701,'Hospitalisation Details'!$A:$A,'Hospitalisation Details'!$H:$H)</f>
        <v>tier - 2</v>
      </c>
      <c r="P1701" s="7" t="str">
        <f>_xlfn.XLOOKUP(A1701,'Hospitalisation Details'!$A:$A,'Hospitalisation Details'!$I:$I)</f>
        <v>R1012</v>
      </c>
      <c r="Q1701" s="28">
        <f>_xlfn.XLOOKUP(A1701,'Hospitalisation Details'!$A:$A,'Hospitalisation Details'!$K:$K)</f>
        <v>45</v>
      </c>
    </row>
    <row r="1702" spans="1:17" x14ac:dyDescent="0.3">
      <c r="A1702" s="27" t="s">
        <v>669</v>
      </c>
      <c r="B1702" s="7" t="str">
        <f>IFERROR(_xlfn.XLOOKUP(A1702,'Customer Names'!$A$2:$A$2336,'Customer Names'!$C$2:$C$2336),"Unknown")</f>
        <v xml:space="preserve">  Stephen</v>
      </c>
      <c r="C1702" s="7">
        <f>_xlfn.XLOOKUP(A1702,'Medical Examinations'!$A$2:$A$2336,'Medical Examinations'!$B$2:$B$2336,AVERAGE('Medical Examinations'!$B$2:$B$2336))</f>
        <v>37.43</v>
      </c>
      <c r="D1702" s="7">
        <f>_xlfn.XLOOKUP(A1702,'Medical Examinations'!$A$2:$A$2336,'Medical Examinations'!$C$2:$C$2336,AVERAGE('Medical Examinations'!$C$2:$C$2336))</f>
        <v>4.5199999999999996</v>
      </c>
      <c r="E1702" s="7" t="str">
        <f>_xlfn.XLOOKUP(A1702,'Medical Examinations'!$A:$A,'Medical Examinations'!$D:$D,"Unknown")</f>
        <v>No</v>
      </c>
      <c r="F1702" s="7" t="str">
        <f>_xlfn.XLOOKUP(A1702,'Medical Examinations'!$A:$A,'Medical Examinations'!$E:$E,"Unknown")</f>
        <v>No</v>
      </c>
      <c r="G1702" s="7" t="str">
        <f>_xlfn.XLOOKUP(A1702,'Medical Examinations'!$A:$A,'Medical Examinations'!$F:$F,"Unknown")</f>
        <v>No</v>
      </c>
      <c r="H1702" s="43">
        <f>_xlfn.XLOOKUP(Healthcare!A1702,'Medical Examinations'!$A:$A,'Medical Examinations'!$G:$G,0)</f>
        <v>1</v>
      </c>
      <c r="I1702" s="7" t="str">
        <f>_xlfn.XLOOKUP(A1702,'Medical Examinations'!$A:$A,'Medical Examinations'!$H:$H,"Unknown")</f>
        <v>No</v>
      </c>
      <c r="J1702" s="7" t="str" cm="1">
        <f t="array" ref="J1702">_xlfn.IFS(C1702&lt;18.5,"Under Weight",C1702&lt;=24.9,"Normal Weight",C1702&lt;30,"Over weight",C1702&gt;=30,"Obesity")</f>
        <v>Obesity</v>
      </c>
      <c r="K1702" s="7" t="str" cm="1">
        <f t="array" ref="K1702">_xlfn.IFS(D1702="Null","Unknown",D1702&lt;5.7,"Normal",D1702&lt;6.5,"Prediabetes",D1702&gt;=6.5,"Diabetes")</f>
        <v>Normal</v>
      </c>
      <c r="L1702" s="7" t="str">
        <f>_xlfn.XLOOKUP(A1702,'Hospitalisation Details'!$A:$A,'Hospitalisation Details'!$J:$J,)</f>
        <v>17-Sep-1992</v>
      </c>
      <c r="M1702" s="22">
        <f>+_xlfn.XLOOKUP(A1702,'Hospitalisation Details'!$A:$A,'Hospitalisation Details'!$F:$F)</f>
        <v>5428.73</v>
      </c>
      <c r="N1702" s="7" t="str">
        <f>_xlfn.XLOOKUP(A1702,'Hospitalisation Details'!$A:$A,'Hospitalisation Details'!$G:$G)</f>
        <v>tier - 3</v>
      </c>
      <c r="O1702" s="7" t="str">
        <f>_xlfn.XLOOKUP(A1702,'Hospitalisation Details'!$A:$A,'Hospitalisation Details'!$H:$H)</f>
        <v>tier - 1</v>
      </c>
      <c r="P1702" s="7" t="str">
        <f>_xlfn.XLOOKUP(A1702,'Hospitalisation Details'!$A:$A,'Hospitalisation Details'!$I:$I)</f>
        <v>R1017</v>
      </c>
      <c r="Q1702" s="28">
        <f>_xlfn.XLOOKUP(A1702,'Hospitalisation Details'!$A:$A,'Hospitalisation Details'!$K:$K)</f>
        <v>31</v>
      </c>
    </row>
    <row r="1703" spans="1:17" x14ac:dyDescent="0.3">
      <c r="A1703" s="27" t="s">
        <v>668</v>
      </c>
      <c r="B1703" s="7" t="str">
        <f>IFERROR(_xlfn.XLOOKUP(A1703,'Customer Names'!$A$2:$A$2336,'Customer Names'!$C$2:$C$2336),"Unknown")</f>
        <v xml:space="preserve">  Joshua</v>
      </c>
      <c r="C1703" s="7">
        <f>_xlfn.XLOOKUP(A1703,'Medical Examinations'!$A$2:$A$2336,'Medical Examinations'!$B$2:$B$2336,AVERAGE('Medical Examinations'!$B$2:$B$2336))</f>
        <v>31.065000000000001</v>
      </c>
      <c r="D1703" s="7">
        <f>_xlfn.XLOOKUP(A1703,'Medical Examinations'!$A$2:$A$2336,'Medical Examinations'!$C$2:$C$2336,AVERAGE('Medical Examinations'!$C$2:$C$2336))</f>
        <v>5.71</v>
      </c>
      <c r="E1703" s="7" t="str">
        <f>_xlfn.XLOOKUP(A1703,'Medical Examinations'!$A:$A,'Medical Examinations'!$D:$D,"Unknown")</f>
        <v>No</v>
      </c>
      <c r="F1703" s="7" t="str">
        <f>_xlfn.XLOOKUP(A1703,'Medical Examinations'!$A:$A,'Medical Examinations'!$E:$E,"Unknown")</f>
        <v>No</v>
      </c>
      <c r="G1703" s="7" t="str">
        <f>_xlfn.XLOOKUP(A1703,'Medical Examinations'!$A:$A,'Medical Examinations'!$F:$F,"Unknown")</f>
        <v>No</v>
      </c>
      <c r="H1703" s="43">
        <f>_xlfn.XLOOKUP(Healthcare!A1703,'Medical Examinations'!$A:$A,'Medical Examinations'!$G:$G,0)</f>
        <v>0</v>
      </c>
      <c r="I1703" s="7" t="str">
        <f>_xlfn.XLOOKUP(A1703,'Medical Examinations'!$A:$A,'Medical Examinations'!$H:$H,"Unknown")</f>
        <v>No</v>
      </c>
      <c r="J1703" s="7" t="str" cm="1">
        <f t="array" ref="J1703">_xlfn.IFS(C1703&lt;18.5,"Under Weight",C1703&lt;=24.9,"Normal Weight",C1703&lt;30,"Over weight",C1703&gt;=30,"Obesity")</f>
        <v>Obesity</v>
      </c>
      <c r="K1703" s="7" t="str" cm="1">
        <f t="array" ref="K1703">_xlfn.IFS(D1703="Null","Unknown",D1703&lt;5.7,"Normal",D1703&lt;6.5,"Prediabetes",D1703&gt;=6.5,"Diabetes")</f>
        <v>Prediabetes</v>
      </c>
      <c r="L1703" s="7" t="str">
        <f>_xlfn.XLOOKUP(A1703,'Hospitalisation Details'!$A:$A,'Hospitalisation Details'!$J:$J,)</f>
        <v>6-Jul-1991</v>
      </c>
      <c r="M1703" s="22">
        <f>+_xlfn.XLOOKUP(A1703,'Hospitalisation Details'!$A:$A,'Hospitalisation Details'!$F:$F)</f>
        <v>5425.02</v>
      </c>
      <c r="N1703" s="7" t="str">
        <f>_xlfn.XLOOKUP(A1703,'Hospitalisation Details'!$A:$A,'Hospitalisation Details'!$G:$G)</f>
        <v>tier - 2</v>
      </c>
      <c r="O1703" s="7" t="str">
        <f>_xlfn.XLOOKUP(A1703,'Hospitalisation Details'!$A:$A,'Hospitalisation Details'!$H:$H)</f>
        <v>tier - 1</v>
      </c>
      <c r="P1703" s="7" t="str">
        <f>_xlfn.XLOOKUP(A1703,'Hospitalisation Details'!$A:$A,'Hospitalisation Details'!$I:$I)</f>
        <v>R1012</v>
      </c>
      <c r="Q1703" s="28">
        <f>_xlfn.XLOOKUP(A1703,'Hospitalisation Details'!$A:$A,'Hospitalisation Details'!$K:$K)</f>
        <v>32</v>
      </c>
    </row>
    <row r="1704" spans="1:17" x14ac:dyDescent="0.3">
      <c r="A1704" s="27" t="s">
        <v>667</v>
      </c>
      <c r="B1704" s="7" t="str">
        <f>IFERROR(_xlfn.XLOOKUP(A1704,'Customer Names'!$A$2:$A$2336,'Customer Names'!$C$2:$C$2336),"Unknown")</f>
        <v xml:space="preserve">  Josh</v>
      </c>
      <c r="C1704" s="7">
        <f>_xlfn.XLOOKUP(A1704,'Medical Examinations'!$A$2:$A$2336,'Medical Examinations'!$B$2:$B$2336,AVERAGE('Medical Examinations'!$B$2:$B$2336))</f>
        <v>25.08</v>
      </c>
      <c r="D1704" s="7">
        <f>_xlfn.XLOOKUP(A1704,'Medical Examinations'!$A$2:$A$2336,'Medical Examinations'!$C$2:$C$2336,AVERAGE('Medical Examinations'!$C$2:$C$2336))</f>
        <v>4.7699999999999996</v>
      </c>
      <c r="E1704" s="7" t="str">
        <f>_xlfn.XLOOKUP(A1704,'Medical Examinations'!$A:$A,'Medical Examinations'!$D:$D,"Unknown")</f>
        <v>No</v>
      </c>
      <c r="F1704" s="7" t="str">
        <f>_xlfn.XLOOKUP(A1704,'Medical Examinations'!$A:$A,'Medical Examinations'!$E:$E,"Unknown")</f>
        <v>No</v>
      </c>
      <c r="G1704" s="7" t="str">
        <f>_xlfn.XLOOKUP(A1704,'Medical Examinations'!$A:$A,'Medical Examinations'!$F:$F,"Unknown")</f>
        <v>No</v>
      </c>
      <c r="H1704" s="43">
        <f>_xlfn.XLOOKUP(Healthcare!A1704,'Medical Examinations'!$A:$A,'Medical Examinations'!$G:$G,0)</f>
        <v>0</v>
      </c>
      <c r="I1704" s="7" t="str">
        <f>_xlfn.XLOOKUP(A1704,'Medical Examinations'!$A:$A,'Medical Examinations'!$H:$H,"Unknown")</f>
        <v>No</v>
      </c>
      <c r="J1704" s="7" t="str" cm="1">
        <f t="array" ref="J1704">_xlfn.IFS(C1704&lt;18.5,"Under Weight",C1704&lt;=24.9,"Normal Weight",C1704&lt;30,"Over weight",C1704&gt;=30,"Obesity")</f>
        <v>Over weight</v>
      </c>
      <c r="K1704" s="7" t="str" cm="1">
        <f t="array" ref="K1704">_xlfn.IFS(D1704="Null","Unknown",D1704&lt;5.7,"Normal",D1704&lt;6.5,"Prediabetes",D1704&gt;=6.5,"Diabetes")</f>
        <v>Normal</v>
      </c>
      <c r="L1704" s="7" t="str">
        <f>_xlfn.XLOOKUP(A1704,'Hospitalisation Details'!$A:$A,'Hospitalisation Details'!$J:$J,)</f>
        <v>27-Sep-1982</v>
      </c>
      <c r="M1704" s="22">
        <f>+_xlfn.XLOOKUP(A1704,'Hospitalisation Details'!$A:$A,'Hospitalisation Details'!$F:$F)</f>
        <v>5415.66</v>
      </c>
      <c r="N1704" s="7" t="str">
        <f>_xlfn.XLOOKUP(A1704,'Hospitalisation Details'!$A:$A,'Hospitalisation Details'!$G:$G)</f>
        <v>tier - 2</v>
      </c>
      <c r="O1704" s="7" t="str">
        <f>_xlfn.XLOOKUP(A1704,'Hospitalisation Details'!$A:$A,'Hospitalisation Details'!$H:$H)</f>
        <v>tier - 3</v>
      </c>
      <c r="P1704" s="7" t="str">
        <f>_xlfn.XLOOKUP(A1704,'Hospitalisation Details'!$A:$A,'Hospitalisation Details'!$I:$I)</f>
        <v>R1013</v>
      </c>
      <c r="Q1704" s="28">
        <f>_xlfn.XLOOKUP(A1704,'Hospitalisation Details'!$A:$A,'Hospitalisation Details'!$K:$K)</f>
        <v>41</v>
      </c>
    </row>
    <row r="1705" spans="1:17" x14ac:dyDescent="0.3">
      <c r="A1705" s="27" t="s">
        <v>666</v>
      </c>
      <c r="B1705" s="7" t="str">
        <f>IFERROR(_xlfn.XLOOKUP(A1705,'Customer Names'!$A$2:$A$2336,'Customer Names'!$C$2:$C$2336),"Unknown")</f>
        <v xml:space="preserve">  Heather</v>
      </c>
      <c r="C1705" s="7">
        <f>_xlfn.XLOOKUP(A1705,'Medical Examinations'!$A$2:$A$2336,'Medical Examinations'!$B$2:$B$2336,AVERAGE('Medical Examinations'!$B$2:$B$2336))</f>
        <v>15.2</v>
      </c>
      <c r="D1705" s="7">
        <f>_xlfn.XLOOKUP(A1705,'Medical Examinations'!$A$2:$A$2336,'Medical Examinations'!$C$2:$C$2336,AVERAGE('Medical Examinations'!$C$2:$C$2336))</f>
        <v>7.81</v>
      </c>
      <c r="E1705" s="7" t="str">
        <f>_xlfn.XLOOKUP(A1705,'Medical Examinations'!$A:$A,'Medical Examinations'!$D:$D,"Unknown")</f>
        <v>Yes</v>
      </c>
      <c r="F1705" s="7" t="str">
        <f>_xlfn.XLOOKUP(A1705,'Medical Examinations'!$A:$A,'Medical Examinations'!$E:$E,"Unknown")</f>
        <v>No</v>
      </c>
      <c r="G1705" s="7" t="str">
        <f>_xlfn.XLOOKUP(A1705,'Medical Examinations'!$A:$A,'Medical Examinations'!$F:$F,"Unknown")</f>
        <v>No</v>
      </c>
      <c r="H1705" s="43">
        <f>_xlfn.XLOOKUP(Healthcare!A1705,'Medical Examinations'!$A:$A,'Medical Examinations'!$G:$G,0)</f>
        <v>1</v>
      </c>
      <c r="I1705" s="7" t="str">
        <f>_xlfn.XLOOKUP(A1705,'Medical Examinations'!$A:$A,'Medical Examinations'!$H:$H,"Unknown")</f>
        <v>No</v>
      </c>
      <c r="J1705" s="7" t="str" cm="1">
        <f t="array" ref="J1705">_xlfn.IFS(C1705&lt;18.5,"Under Weight",C1705&lt;=24.9,"Normal Weight",C1705&lt;30,"Over weight",C1705&gt;=30,"Obesity")</f>
        <v>Under Weight</v>
      </c>
      <c r="K1705" s="7" t="str" cm="1">
        <f t="array" ref="K1705">_xlfn.IFS(D1705="Null","Unknown",D1705&lt;5.7,"Normal",D1705&lt;6.5,"Prediabetes",D1705&gt;=6.5,"Diabetes")</f>
        <v>Diabetes</v>
      </c>
      <c r="L1705" s="7" t="str">
        <f>_xlfn.XLOOKUP(A1705,'Hospitalisation Details'!$A:$A,'Hospitalisation Details'!$J:$J,)</f>
        <v>27-Sep-1975</v>
      </c>
      <c r="M1705" s="22">
        <f>+_xlfn.XLOOKUP(A1705,'Hospitalisation Details'!$A:$A,'Hospitalisation Details'!$F:$F)</f>
        <v>5411.99</v>
      </c>
      <c r="N1705" s="7" t="str">
        <f>_xlfn.XLOOKUP(A1705,'Hospitalisation Details'!$A:$A,'Hospitalisation Details'!$G:$G)</f>
        <v>tier - 2</v>
      </c>
      <c r="O1705" s="7" t="str">
        <f>_xlfn.XLOOKUP(A1705,'Hospitalisation Details'!$A:$A,'Hospitalisation Details'!$H:$H)</f>
        <v>tier - 3</v>
      </c>
      <c r="P1705" s="7" t="str">
        <f>_xlfn.XLOOKUP(A1705,'Hospitalisation Details'!$A:$A,'Hospitalisation Details'!$I:$I)</f>
        <v>R1012</v>
      </c>
      <c r="Q1705" s="28">
        <f>_xlfn.XLOOKUP(A1705,'Hospitalisation Details'!$A:$A,'Hospitalisation Details'!$K:$K)</f>
        <v>48</v>
      </c>
    </row>
    <row r="1706" spans="1:17" x14ac:dyDescent="0.3">
      <c r="A1706" s="27" t="s">
        <v>665</v>
      </c>
      <c r="B1706" s="7" t="str">
        <f>IFERROR(_xlfn.XLOOKUP(A1706,'Customer Names'!$A$2:$A$2336,'Customer Names'!$C$2:$C$2336),"Unknown")</f>
        <v xml:space="preserve">  James C</v>
      </c>
      <c r="C1706" s="7">
        <f>_xlfn.XLOOKUP(A1706,'Medical Examinations'!$A$2:$A$2336,'Medical Examinations'!$B$2:$B$2336,AVERAGE('Medical Examinations'!$B$2:$B$2336))</f>
        <v>22.34</v>
      </c>
      <c r="D1706" s="7">
        <f>_xlfn.XLOOKUP(A1706,'Medical Examinations'!$A$2:$A$2336,'Medical Examinations'!$C$2:$C$2336,AVERAGE('Medical Examinations'!$C$2:$C$2336))</f>
        <v>5.19</v>
      </c>
      <c r="E1706" s="7" t="str">
        <f>_xlfn.XLOOKUP(A1706,'Medical Examinations'!$A:$A,'Medical Examinations'!$D:$D,"Unknown")</f>
        <v>Yes</v>
      </c>
      <c r="F1706" s="7" t="str">
        <f>_xlfn.XLOOKUP(A1706,'Medical Examinations'!$A:$A,'Medical Examinations'!$E:$E,"Unknown")</f>
        <v>No</v>
      </c>
      <c r="G1706" s="7" t="str">
        <f>_xlfn.XLOOKUP(A1706,'Medical Examinations'!$A:$A,'Medical Examinations'!$F:$F,"Unknown")</f>
        <v>No</v>
      </c>
      <c r="H1706" s="43">
        <f>_xlfn.XLOOKUP(Healthcare!A1706,'Medical Examinations'!$A:$A,'Medical Examinations'!$G:$G,0)</f>
        <v>0</v>
      </c>
      <c r="I1706" s="7" t="str">
        <f>_xlfn.XLOOKUP(A1706,'Medical Examinations'!$A:$A,'Medical Examinations'!$H:$H,"Unknown")</f>
        <v>No</v>
      </c>
      <c r="J1706" s="7" t="str" cm="1">
        <f t="array" ref="J1706">_xlfn.IFS(C1706&lt;18.5,"Under Weight",C1706&lt;=24.9,"Normal Weight",C1706&lt;30,"Over weight",C1706&gt;=30,"Obesity")</f>
        <v>Normal Weight</v>
      </c>
      <c r="K1706" s="7" t="str" cm="1">
        <f t="array" ref="K1706">_xlfn.IFS(D1706="Null","Unknown",D1706&lt;5.7,"Normal",D1706&lt;6.5,"Prediabetes",D1706&gt;=6.5,"Diabetes")</f>
        <v>Normal</v>
      </c>
      <c r="L1706" s="7" t="str">
        <f>_xlfn.XLOOKUP(A1706,'Hospitalisation Details'!$A:$A,'Hospitalisation Details'!$J:$J,)</f>
        <v>23-Dec-1985</v>
      </c>
      <c r="M1706" s="22">
        <f>+_xlfn.XLOOKUP(A1706,'Hospitalisation Details'!$A:$A,'Hospitalisation Details'!$F:$F)</f>
        <v>5402.89</v>
      </c>
      <c r="N1706" s="7" t="str">
        <f>_xlfn.XLOOKUP(A1706,'Hospitalisation Details'!$A:$A,'Hospitalisation Details'!$G:$G)</f>
        <v>tier - 2</v>
      </c>
      <c r="O1706" s="7" t="str">
        <f>_xlfn.XLOOKUP(A1706,'Hospitalisation Details'!$A:$A,'Hospitalisation Details'!$H:$H)</f>
        <v>tier - 1</v>
      </c>
      <c r="P1706" s="7" t="str">
        <f>_xlfn.XLOOKUP(A1706,'Hospitalisation Details'!$A:$A,'Hospitalisation Details'!$I:$I)</f>
        <v>R1013</v>
      </c>
      <c r="Q1706" s="28">
        <f>_xlfn.XLOOKUP(A1706,'Hospitalisation Details'!$A:$A,'Hospitalisation Details'!$K:$K)</f>
        <v>38</v>
      </c>
    </row>
    <row r="1707" spans="1:17" x14ac:dyDescent="0.3">
      <c r="A1707" s="27" t="s">
        <v>664</v>
      </c>
      <c r="B1707" s="7" t="str">
        <f>IFERROR(_xlfn.XLOOKUP(A1707,'Customer Names'!$A$2:$A$2336,'Customer Names'!$C$2:$C$2336),"Unknown")</f>
        <v xml:space="preserve">  Kim</v>
      </c>
      <c r="C1707" s="7">
        <f>_xlfn.XLOOKUP(A1707,'Medical Examinations'!$A$2:$A$2336,'Medical Examinations'!$B$2:$B$2336,AVERAGE('Medical Examinations'!$B$2:$B$2336))</f>
        <v>40.15</v>
      </c>
      <c r="D1707" s="7">
        <f>_xlfn.XLOOKUP(A1707,'Medical Examinations'!$A$2:$A$2336,'Medical Examinations'!$C$2:$C$2336,AVERAGE('Medical Examinations'!$C$2:$C$2336))</f>
        <v>5.93</v>
      </c>
      <c r="E1707" s="7" t="str">
        <f>_xlfn.XLOOKUP(A1707,'Medical Examinations'!$A:$A,'Medical Examinations'!$D:$D,"Unknown")</f>
        <v>No</v>
      </c>
      <c r="F1707" s="7" t="str">
        <f>_xlfn.XLOOKUP(A1707,'Medical Examinations'!$A:$A,'Medical Examinations'!$E:$E,"Unknown")</f>
        <v>No</v>
      </c>
      <c r="G1707" s="7" t="str">
        <f>_xlfn.XLOOKUP(A1707,'Medical Examinations'!$A:$A,'Medical Examinations'!$F:$F,"Unknown")</f>
        <v>No</v>
      </c>
      <c r="H1707" s="43">
        <f>_xlfn.XLOOKUP(Healthcare!A1707,'Medical Examinations'!$A:$A,'Medical Examinations'!$G:$G,0)</f>
        <v>1</v>
      </c>
      <c r="I1707" s="7" t="str">
        <f>_xlfn.XLOOKUP(A1707,'Medical Examinations'!$A:$A,'Medical Examinations'!$H:$H,"Unknown")</f>
        <v>No</v>
      </c>
      <c r="J1707" s="7" t="str" cm="1">
        <f t="array" ref="J1707">_xlfn.IFS(C1707&lt;18.5,"Under Weight",C1707&lt;=24.9,"Normal Weight",C1707&lt;30,"Over weight",C1707&gt;=30,"Obesity")</f>
        <v>Obesity</v>
      </c>
      <c r="K1707" s="7" t="str" cm="1">
        <f t="array" ref="K1707">_xlfn.IFS(D1707="Null","Unknown",D1707&lt;5.7,"Normal",D1707&lt;6.5,"Prediabetes",D1707&gt;=6.5,"Diabetes")</f>
        <v>Prediabetes</v>
      </c>
      <c r="L1707" s="7" t="str">
        <f>_xlfn.XLOOKUP(A1707,'Hospitalisation Details'!$A:$A,'Hospitalisation Details'!$J:$J,)</f>
        <v>1-Aug-1984</v>
      </c>
      <c r="M1707" s="22">
        <f>+_xlfn.XLOOKUP(A1707,'Hospitalisation Details'!$A:$A,'Hospitalisation Details'!$F:$F)</f>
        <v>5400.98</v>
      </c>
      <c r="N1707" s="7" t="str">
        <f>_xlfn.XLOOKUP(A1707,'Hospitalisation Details'!$A:$A,'Hospitalisation Details'!$G:$G)</f>
        <v>tier - 2</v>
      </c>
      <c r="O1707" s="7" t="str">
        <f>_xlfn.XLOOKUP(A1707,'Hospitalisation Details'!$A:$A,'Hospitalisation Details'!$H:$H)</f>
        <v>tier - 2</v>
      </c>
      <c r="P1707" s="7" t="str">
        <f>_xlfn.XLOOKUP(A1707,'Hospitalisation Details'!$A:$A,'Hospitalisation Details'!$I:$I)</f>
        <v>R1013</v>
      </c>
      <c r="Q1707" s="28">
        <f>_xlfn.XLOOKUP(A1707,'Hospitalisation Details'!$A:$A,'Hospitalisation Details'!$K:$K)</f>
        <v>39</v>
      </c>
    </row>
    <row r="1708" spans="1:17" x14ac:dyDescent="0.3">
      <c r="A1708" s="27" t="s">
        <v>663</v>
      </c>
      <c r="B1708" s="7" t="str">
        <f>IFERROR(_xlfn.XLOOKUP(A1708,'Customer Names'!$A$2:$A$2336,'Customer Names'!$C$2:$C$2336),"Unknown")</f>
        <v xml:space="preserve">  Marie E</v>
      </c>
      <c r="C1708" s="7">
        <f>_xlfn.XLOOKUP(A1708,'Medical Examinations'!$A$2:$A$2336,'Medical Examinations'!$B$2:$B$2336,AVERAGE('Medical Examinations'!$B$2:$B$2336))</f>
        <v>37.729999999999997</v>
      </c>
      <c r="D1708" s="7">
        <f>_xlfn.XLOOKUP(A1708,'Medical Examinations'!$A$2:$A$2336,'Medical Examinations'!$C$2:$C$2336,AVERAGE('Medical Examinations'!$C$2:$C$2336))</f>
        <v>6.29</v>
      </c>
      <c r="E1708" s="7" t="str">
        <f>_xlfn.XLOOKUP(A1708,'Medical Examinations'!$A:$A,'Medical Examinations'!$D:$D,"Unknown")</f>
        <v>No</v>
      </c>
      <c r="F1708" s="7" t="str">
        <f>_xlfn.XLOOKUP(A1708,'Medical Examinations'!$A:$A,'Medical Examinations'!$E:$E,"Unknown")</f>
        <v>No</v>
      </c>
      <c r="G1708" s="7" t="str">
        <f>_xlfn.XLOOKUP(A1708,'Medical Examinations'!$A:$A,'Medical Examinations'!$F:$F,"Unknown")</f>
        <v>No</v>
      </c>
      <c r="H1708" s="43">
        <f>_xlfn.XLOOKUP(Healthcare!A1708,'Medical Examinations'!$A:$A,'Medical Examinations'!$G:$G,0)</f>
        <v>1</v>
      </c>
      <c r="I1708" s="7" t="str">
        <f>_xlfn.XLOOKUP(A1708,'Medical Examinations'!$A:$A,'Medical Examinations'!$H:$H,"Unknown")</f>
        <v>No</v>
      </c>
      <c r="J1708" s="7" t="str" cm="1">
        <f t="array" ref="J1708">_xlfn.IFS(C1708&lt;18.5,"Under Weight",C1708&lt;=24.9,"Normal Weight",C1708&lt;30,"Over weight",C1708&gt;=30,"Obesity")</f>
        <v>Obesity</v>
      </c>
      <c r="K1708" s="7" t="str" cm="1">
        <f t="array" ref="K1708">_xlfn.IFS(D1708="Null","Unknown",D1708&lt;5.7,"Normal",D1708&lt;6.5,"Prediabetes",D1708&gt;=6.5,"Diabetes")</f>
        <v>Prediabetes</v>
      </c>
      <c r="L1708" s="7" t="str">
        <f>_xlfn.XLOOKUP(A1708,'Hospitalisation Details'!$A:$A,'Hospitalisation Details'!$J:$J,)</f>
        <v>3-Sep-1984</v>
      </c>
      <c r="M1708" s="22">
        <f>+_xlfn.XLOOKUP(A1708,'Hospitalisation Details'!$A:$A,'Hospitalisation Details'!$F:$F)</f>
        <v>5397.62</v>
      </c>
      <c r="N1708" s="7" t="str">
        <f>_xlfn.XLOOKUP(A1708,'Hospitalisation Details'!$A:$A,'Hospitalisation Details'!$G:$G)</f>
        <v>tier - 2</v>
      </c>
      <c r="O1708" s="7" t="str">
        <f>_xlfn.XLOOKUP(A1708,'Hospitalisation Details'!$A:$A,'Hospitalisation Details'!$H:$H)</f>
        <v>tier - 2</v>
      </c>
      <c r="P1708" s="7" t="str">
        <f>_xlfn.XLOOKUP(A1708,'Hospitalisation Details'!$A:$A,'Hospitalisation Details'!$I:$I)</f>
        <v>R1013</v>
      </c>
      <c r="Q1708" s="28">
        <f>_xlfn.XLOOKUP(A1708,'Hospitalisation Details'!$A:$A,'Hospitalisation Details'!$K:$K)</f>
        <v>39</v>
      </c>
    </row>
    <row r="1709" spans="1:17" x14ac:dyDescent="0.3">
      <c r="A1709" s="27" t="s">
        <v>662</v>
      </c>
      <c r="B1709" s="7" t="str">
        <f>IFERROR(_xlfn.XLOOKUP(A1709,'Customer Names'!$A$2:$A$2336,'Customer Names'!$C$2:$C$2336),"Unknown")</f>
        <v xml:space="preserve">  Dariusz</v>
      </c>
      <c r="C1709" s="7">
        <f>_xlfn.XLOOKUP(A1709,'Medical Examinations'!$A$2:$A$2336,'Medical Examinations'!$B$2:$B$2336,AVERAGE('Medical Examinations'!$B$2:$B$2336))</f>
        <v>25.35</v>
      </c>
      <c r="D1709" s="7">
        <f>_xlfn.XLOOKUP(A1709,'Medical Examinations'!$A$2:$A$2336,'Medical Examinations'!$C$2:$C$2336,AVERAGE('Medical Examinations'!$C$2:$C$2336))</f>
        <v>4.9000000000000004</v>
      </c>
      <c r="E1709" s="7" t="str">
        <f>_xlfn.XLOOKUP(A1709,'Medical Examinations'!$A:$A,'Medical Examinations'!$D:$D,"Unknown")</f>
        <v>No</v>
      </c>
      <c r="F1709" s="7" t="str">
        <f>_xlfn.XLOOKUP(A1709,'Medical Examinations'!$A:$A,'Medical Examinations'!$E:$E,"Unknown")</f>
        <v>No</v>
      </c>
      <c r="G1709" s="7" t="str">
        <f>_xlfn.XLOOKUP(A1709,'Medical Examinations'!$A:$A,'Medical Examinations'!$F:$F,"Unknown")</f>
        <v>No</v>
      </c>
      <c r="H1709" s="43">
        <f>_xlfn.XLOOKUP(Healthcare!A1709,'Medical Examinations'!$A:$A,'Medical Examinations'!$G:$G,0)</f>
        <v>0</v>
      </c>
      <c r="I1709" s="7" t="str">
        <f>_xlfn.XLOOKUP(A1709,'Medical Examinations'!$A:$A,'Medical Examinations'!$H:$H,"Unknown")</f>
        <v>No</v>
      </c>
      <c r="J1709" s="7" t="str" cm="1">
        <f t="array" ref="J1709">_xlfn.IFS(C1709&lt;18.5,"Under Weight",C1709&lt;=24.9,"Normal Weight",C1709&lt;30,"Over weight",C1709&gt;=30,"Obesity")</f>
        <v>Over weight</v>
      </c>
      <c r="K1709" s="7" t="str" cm="1">
        <f t="array" ref="K1709">_xlfn.IFS(D1709="Null","Unknown",D1709&lt;5.7,"Normal",D1709&lt;6.5,"Prediabetes",D1709&gt;=6.5,"Diabetes")</f>
        <v>Normal</v>
      </c>
      <c r="L1709" s="7" t="str">
        <f>_xlfn.XLOOKUP(A1709,'Hospitalisation Details'!$A:$A,'Hospitalisation Details'!$J:$J,)</f>
        <v>6-Nov-1989</v>
      </c>
      <c r="M1709" s="22">
        <f>+_xlfn.XLOOKUP(A1709,'Hospitalisation Details'!$A:$A,'Hospitalisation Details'!$F:$F)</f>
        <v>5396.44</v>
      </c>
      <c r="N1709" s="7" t="str">
        <f>_xlfn.XLOOKUP(A1709,'Hospitalisation Details'!$A:$A,'Hospitalisation Details'!$G:$G)</f>
        <v>tier - 2</v>
      </c>
      <c r="O1709" s="7" t="str">
        <f>_xlfn.XLOOKUP(A1709,'Hospitalisation Details'!$A:$A,'Hospitalisation Details'!$H:$H)</f>
        <v>tier - 3</v>
      </c>
      <c r="P1709" s="7" t="str">
        <f>_xlfn.XLOOKUP(A1709,'Hospitalisation Details'!$A:$A,'Hospitalisation Details'!$I:$I)</f>
        <v>R1013</v>
      </c>
      <c r="Q1709" s="28">
        <f>_xlfn.XLOOKUP(A1709,'Hospitalisation Details'!$A:$A,'Hospitalisation Details'!$K:$K)</f>
        <v>34</v>
      </c>
    </row>
    <row r="1710" spans="1:17" x14ac:dyDescent="0.3">
      <c r="A1710" s="27" t="s">
        <v>661</v>
      </c>
      <c r="B1710" s="7" t="str">
        <f>IFERROR(_xlfn.XLOOKUP(A1710,'Customer Names'!$A$2:$A$2336,'Customer Names'!$C$2:$C$2336),"Unknown")</f>
        <v xml:space="preserve">  Jessica E</v>
      </c>
      <c r="C1710" s="7">
        <f>_xlfn.XLOOKUP(A1710,'Medical Examinations'!$A$2:$A$2336,'Medical Examinations'!$B$2:$B$2336,AVERAGE('Medical Examinations'!$B$2:$B$2336))</f>
        <v>26.41</v>
      </c>
      <c r="D1710" s="7">
        <f>_xlfn.XLOOKUP(A1710,'Medical Examinations'!$A$2:$A$2336,'Medical Examinations'!$C$2:$C$2336,AVERAGE('Medical Examinations'!$C$2:$C$2336))</f>
        <v>5.07</v>
      </c>
      <c r="E1710" s="7" t="str">
        <f>_xlfn.XLOOKUP(A1710,'Medical Examinations'!$A:$A,'Medical Examinations'!$D:$D,"Unknown")</f>
        <v>Yes</v>
      </c>
      <c r="F1710" s="7" t="str">
        <f>_xlfn.XLOOKUP(A1710,'Medical Examinations'!$A:$A,'Medical Examinations'!$E:$E,"Unknown")</f>
        <v>No</v>
      </c>
      <c r="G1710" s="7" t="str">
        <f>_xlfn.XLOOKUP(A1710,'Medical Examinations'!$A:$A,'Medical Examinations'!$F:$F,"Unknown")</f>
        <v>No</v>
      </c>
      <c r="H1710" s="43">
        <f>_xlfn.XLOOKUP(Healthcare!A1710,'Medical Examinations'!$A:$A,'Medical Examinations'!$G:$G,0)</f>
        <v>1</v>
      </c>
      <c r="I1710" s="7" t="str">
        <f>_xlfn.XLOOKUP(A1710,'Medical Examinations'!$A:$A,'Medical Examinations'!$H:$H,"Unknown")</f>
        <v>No</v>
      </c>
      <c r="J1710" s="7" t="str" cm="1">
        <f t="array" ref="J1710">_xlfn.IFS(C1710&lt;18.5,"Under Weight",C1710&lt;=24.9,"Normal Weight",C1710&lt;30,"Over weight",C1710&gt;=30,"Obesity")</f>
        <v>Over weight</v>
      </c>
      <c r="K1710" s="7" t="str" cm="1">
        <f t="array" ref="K1710">_xlfn.IFS(D1710="Null","Unknown",D1710&lt;5.7,"Normal",D1710&lt;6.5,"Prediabetes",D1710&gt;=6.5,"Diabetes")</f>
        <v>Normal</v>
      </c>
      <c r="L1710" s="7" t="str">
        <f>_xlfn.XLOOKUP(A1710,'Hospitalisation Details'!$A:$A,'Hospitalisation Details'!$J:$J,)</f>
        <v>8-Aug-1988</v>
      </c>
      <c r="M1710" s="22">
        <f>+_xlfn.XLOOKUP(A1710,'Hospitalisation Details'!$A:$A,'Hospitalisation Details'!$F:$F)</f>
        <v>5385.34</v>
      </c>
      <c r="N1710" s="7" t="str">
        <f>_xlfn.XLOOKUP(A1710,'Hospitalisation Details'!$A:$A,'Hospitalisation Details'!$G:$G)</f>
        <v>tier - 2</v>
      </c>
      <c r="O1710" s="7" t="str">
        <f>_xlfn.XLOOKUP(A1710,'Hospitalisation Details'!$A:$A,'Hospitalisation Details'!$H:$H)</f>
        <v>tier - 3</v>
      </c>
      <c r="P1710" s="7" t="str">
        <f>_xlfn.XLOOKUP(A1710,'Hospitalisation Details'!$A:$A,'Hospitalisation Details'!$I:$I)</f>
        <v>R1012</v>
      </c>
      <c r="Q1710" s="28">
        <f>_xlfn.XLOOKUP(A1710,'Hospitalisation Details'!$A:$A,'Hospitalisation Details'!$K:$K)</f>
        <v>35</v>
      </c>
    </row>
    <row r="1711" spans="1:17" x14ac:dyDescent="0.3">
      <c r="A1711" s="27" t="s">
        <v>660</v>
      </c>
      <c r="B1711" s="7" t="str">
        <f>IFERROR(_xlfn.XLOOKUP(A1711,'Customer Names'!$A$2:$A$2336,'Customer Names'!$C$2:$C$2336),"Unknown")</f>
        <v xml:space="preserve">  Kristen</v>
      </c>
      <c r="C1711" s="7">
        <f>_xlfn.XLOOKUP(A1711,'Medical Examinations'!$A$2:$A$2336,'Medical Examinations'!$B$2:$B$2336,AVERAGE('Medical Examinations'!$B$2:$B$2336))</f>
        <v>27.6</v>
      </c>
      <c r="D1711" s="7">
        <f>_xlfn.XLOOKUP(A1711,'Medical Examinations'!$A$2:$A$2336,'Medical Examinations'!$C$2:$C$2336,AVERAGE('Medical Examinations'!$C$2:$C$2336))</f>
        <v>5.33</v>
      </c>
      <c r="E1711" s="7" t="str">
        <f>_xlfn.XLOOKUP(A1711,'Medical Examinations'!$A:$A,'Medical Examinations'!$D:$D,"Unknown")</f>
        <v>No</v>
      </c>
      <c r="F1711" s="7" t="str">
        <f>_xlfn.XLOOKUP(A1711,'Medical Examinations'!$A:$A,'Medical Examinations'!$E:$E,"Unknown")</f>
        <v>No</v>
      </c>
      <c r="G1711" s="7" t="str">
        <f>_xlfn.XLOOKUP(A1711,'Medical Examinations'!$A:$A,'Medical Examinations'!$F:$F,"Unknown")</f>
        <v>No</v>
      </c>
      <c r="H1711" s="43">
        <f>_xlfn.XLOOKUP(Healthcare!A1711,'Medical Examinations'!$A:$A,'Medical Examinations'!$G:$G,0)</f>
        <v>1</v>
      </c>
      <c r="I1711" s="7" t="str">
        <f>_xlfn.XLOOKUP(A1711,'Medical Examinations'!$A:$A,'Medical Examinations'!$H:$H,"Unknown")</f>
        <v>No</v>
      </c>
      <c r="J1711" s="7" t="str" cm="1">
        <f t="array" ref="J1711">_xlfn.IFS(C1711&lt;18.5,"Under Weight",C1711&lt;=24.9,"Normal Weight",C1711&lt;30,"Over weight",C1711&gt;=30,"Obesity")</f>
        <v>Over weight</v>
      </c>
      <c r="K1711" s="7" t="str" cm="1">
        <f t="array" ref="K1711">_xlfn.IFS(D1711="Null","Unknown",D1711&lt;5.7,"Normal",D1711&lt;6.5,"Prediabetes",D1711&gt;=6.5,"Diabetes")</f>
        <v>Normal</v>
      </c>
      <c r="L1711" s="7" t="str">
        <f>_xlfn.XLOOKUP(A1711,'Hospitalisation Details'!$A:$A,'Hospitalisation Details'!$J:$J,)</f>
        <v>1-Jun-1984</v>
      </c>
      <c r="M1711" s="22">
        <f>+_xlfn.XLOOKUP(A1711,'Hospitalisation Details'!$A:$A,'Hospitalisation Details'!$F:$F)</f>
        <v>5383.54</v>
      </c>
      <c r="N1711" s="7" t="str">
        <f>_xlfn.XLOOKUP(A1711,'Hospitalisation Details'!$A:$A,'Hospitalisation Details'!$G:$G)</f>
        <v>tier - 2</v>
      </c>
      <c r="O1711" s="7" t="str">
        <f>_xlfn.XLOOKUP(A1711,'Hospitalisation Details'!$A:$A,'Hospitalisation Details'!$H:$H)</f>
        <v>tier - 3</v>
      </c>
      <c r="P1711" s="7" t="str">
        <f>_xlfn.XLOOKUP(A1711,'Hospitalisation Details'!$A:$A,'Hospitalisation Details'!$I:$I)</f>
        <v>R1011</v>
      </c>
      <c r="Q1711" s="28">
        <f>_xlfn.XLOOKUP(A1711,'Hospitalisation Details'!$A:$A,'Hospitalisation Details'!$K:$K)</f>
        <v>39</v>
      </c>
    </row>
    <row r="1712" spans="1:17" x14ac:dyDescent="0.3">
      <c r="A1712" s="27" t="s">
        <v>659</v>
      </c>
      <c r="B1712" s="7" t="str">
        <f>IFERROR(_xlfn.XLOOKUP(A1712,'Customer Names'!$A$2:$A$2336,'Customer Names'!$C$2:$C$2336),"Unknown")</f>
        <v xml:space="preserve">  Jose Guadalupe P</v>
      </c>
      <c r="C1712" s="7">
        <f>_xlfn.XLOOKUP(A1712,'Medical Examinations'!$A$2:$A$2336,'Medical Examinations'!$B$2:$B$2336,AVERAGE('Medical Examinations'!$B$2:$B$2336))</f>
        <v>33.82</v>
      </c>
      <c r="D1712" s="7">
        <f>_xlfn.XLOOKUP(A1712,'Medical Examinations'!$A$2:$A$2336,'Medical Examinations'!$C$2:$C$2336,AVERAGE('Medical Examinations'!$C$2:$C$2336))</f>
        <v>8.93</v>
      </c>
      <c r="E1712" s="7" t="str">
        <f>_xlfn.XLOOKUP(A1712,'Medical Examinations'!$A:$A,'Medical Examinations'!$D:$D,"Unknown")</f>
        <v>Yes</v>
      </c>
      <c r="F1712" s="7" t="str">
        <f>_xlfn.XLOOKUP(A1712,'Medical Examinations'!$A:$A,'Medical Examinations'!$E:$E,"Unknown")</f>
        <v>No</v>
      </c>
      <c r="G1712" s="7" t="str">
        <f>_xlfn.XLOOKUP(A1712,'Medical Examinations'!$A:$A,'Medical Examinations'!$F:$F,"Unknown")</f>
        <v>No</v>
      </c>
      <c r="H1712" s="43">
        <f>_xlfn.XLOOKUP(Healthcare!A1712,'Medical Examinations'!$A:$A,'Medical Examinations'!$G:$G,0)</f>
        <v>1</v>
      </c>
      <c r="I1712" s="7" t="str">
        <f>_xlfn.XLOOKUP(A1712,'Medical Examinations'!$A:$A,'Medical Examinations'!$H:$H,"Unknown")</f>
        <v>No</v>
      </c>
      <c r="J1712" s="7" t="str" cm="1">
        <f t="array" ref="J1712">_xlfn.IFS(C1712&lt;18.5,"Under Weight",C1712&lt;=24.9,"Normal Weight",C1712&lt;30,"Over weight",C1712&gt;=30,"Obesity")</f>
        <v>Obesity</v>
      </c>
      <c r="K1712" s="7" t="str" cm="1">
        <f t="array" ref="K1712">_xlfn.IFS(D1712="Null","Unknown",D1712&lt;5.7,"Normal",D1712&lt;6.5,"Prediabetes",D1712&gt;=6.5,"Diabetes")</f>
        <v>Diabetes</v>
      </c>
      <c r="L1712" s="7" t="str">
        <f>_xlfn.XLOOKUP(A1712,'Hospitalisation Details'!$A:$A,'Hospitalisation Details'!$J:$J,)</f>
        <v>22-Jul-1986</v>
      </c>
      <c r="M1712" s="22">
        <f>+_xlfn.XLOOKUP(A1712,'Hospitalisation Details'!$A:$A,'Hospitalisation Details'!$F:$F)</f>
        <v>5377.46</v>
      </c>
      <c r="N1712" s="7" t="str">
        <f>_xlfn.XLOOKUP(A1712,'Hospitalisation Details'!$A:$A,'Hospitalisation Details'!$G:$G)</f>
        <v>tier - 2</v>
      </c>
      <c r="O1712" s="7" t="str">
        <f>_xlfn.XLOOKUP(A1712,'Hospitalisation Details'!$A:$A,'Hospitalisation Details'!$H:$H)</f>
        <v>tier - 3</v>
      </c>
      <c r="P1712" s="7" t="str">
        <f>_xlfn.XLOOKUP(A1712,'Hospitalisation Details'!$A:$A,'Hospitalisation Details'!$I:$I)</f>
        <v>R1012</v>
      </c>
      <c r="Q1712" s="28">
        <f>_xlfn.XLOOKUP(A1712,'Hospitalisation Details'!$A:$A,'Hospitalisation Details'!$K:$K)</f>
        <v>37</v>
      </c>
    </row>
    <row r="1713" spans="1:17" x14ac:dyDescent="0.3">
      <c r="A1713" s="27" t="s">
        <v>658</v>
      </c>
      <c r="B1713" s="7" t="str">
        <f>IFERROR(_xlfn.XLOOKUP(A1713,'Customer Names'!$A$2:$A$2336,'Customer Names'!$C$2:$C$2336),"Unknown")</f>
        <v xml:space="preserve">  Cynthia</v>
      </c>
      <c r="C1713" s="7">
        <f>_xlfn.XLOOKUP(A1713,'Medical Examinations'!$A$2:$A$2336,'Medical Examinations'!$B$2:$B$2336,AVERAGE('Medical Examinations'!$B$2:$B$2336))</f>
        <v>32.9</v>
      </c>
      <c r="D1713" s="7">
        <f>_xlfn.XLOOKUP(A1713,'Medical Examinations'!$A$2:$A$2336,'Medical Examinations'!$C$2:$C$2336,AVERAGE('Medical Examinations'!$C$2:$C$2336))</f>
        <v>4.3499999999999996</v>
      </c>
      <c r="E1713" s="7" t="str">
        <f>_xlfn.XLOOKUP(A1713,'Medical Examinations'!$A:$A,'Medical Examinations'!$D:$D,"Unknown")</f>
        <v>No</v>
      </c>
      <c r="F1713" s="7" t="str">
        <f>_xlfn.XLOOKUP(A1713,'Medical Examinations'!$A:$A,'Medical Examinations'!$E:$E,"Unknown")</f>
        <v>No</v>
      </c>
      <c r="G1713" s="7" t="str">
        <f>_xlfn.XLOOKUP(A1713,'Medical Examinations'!$A:$A,'Medical Examinations'!$F:$F,"Unknown")</f>
        <v>No</v>
      </c>
      <c r="H1713" s="43">
        <f>_xlfn.XLOOKUP(Healthcare!A1713,'Medical Examinations'!$A:$A,'Medical Examinations'!$G:$G,0)</f>
        <v>0</v>
      </c>
      <c r="I1713" s="7" t="str">
        <f>_xlfn.XLOOKUP(A1713,'Medical Examinations'!$A:$A,'Medical Examinations'!$H:$H,"Unknown")</f>
        <v>No</v>
      </c>
      <c r="J1713" s="7" t="str" cm="1">
        <f t="array" ref="J1713">_xlfn.IFS(C1713&lt;18.5,"Under Weight",C1713&lt;=24.9,"Normal Weight",C1713&lt;30,"Over weight",C1713&gt;=30,"Obesity")</f>
        <v>Obesity</v>
      </c>
      <c r="K1713" s="7" t="str" cm="1">
        <f t="array" ref="K1713">_xlfn.IFS(D1713="Null","Unknown",D1713&lt;5.7,"Normal",D1713&lt;6.5,"Prediabetes",D1713&gt;=6.5,"Diabetes")</f>
        <v>Normal</v>
      </c>
      <c r="L1713" s="7" t="str">
        <f>_xlfn.XLOOKUP(A1713,'Hospitalisation Details'!$A:$A,'Hospitalisation Details'!$J:$J,)</f>
        <v>18-Nov-1989</v>
      </c>
      <c r="M1713" s="22">
        <f>+_xlfn.XLOOKUP(A1713,'Hospitalisation Details'!$A:$A,'Hospitalisation Details'!$F:$F)</f>
        <v>5375.04</v>
      </c>
      <c r="N1713" s="7" t="str">
        <f>_xlfn.XLOOKUP(A1713,'Hospitalisation Details'!$A:$A,'Hospitalisation Details'!$G:$G)</f>
        <v>tier - 2</v>
      </c>
      <c r="O1713" s="7" t="str">
        <f>_xlfn.XLOOKUP(A1713,'Hospitalisation Details'!$A:$A,'Hospitalisation Details'!$H:$H)</f>
        <v>tier - 1</v>
      </c>
      <c r="P1713" s="7" t="str">
        <f>_xlfn.XLOOKUP(A1713,'Hospitalisation Details'!$A:$A,'Hospitalisation Details'!$I:$I)</f>
        <v>R1011</v>
      </c>
      <c r="Q1713" s="28">
        <f>_xlfn.XLOOKUP(A1713,'Hospitalisation Details'!$A:$A,'Hospitalisation Details'!$K:$K)</f>
        <v>34</v>
      </c>
    </row>
    <row r="1714" spans="1:17" x14ac:dyDescent="0.3">
      <c r="A1714" s="27" t="s">
        <v>657</v>
      </c>
      <c r="B1714" s="7" t="str">
        <f>IFERROR(_xlfn.XLOOKUP(A1714,'Customer Names'!$A$2:$A$2336,'Customer Names'!$C$2:$C$2336),"Unknown")</f>
        <v xml:space="preserve">  Tyler</v>
      </c>
      <c r="C1714" s="7">
        <f>_xlfn.XLOOKUP(A1714,'Medical Examinations'!$A$2:$A$2336,'Medical Examinations'!$B$2:$B$2336,AVERAGE('Medical Examinations'!$B$2:$B$2336))</f>
        <v>30.875</v>
      </c>
      <c r="D1714" s="7">
        <f>_xlfn.XLOOKUP(A1714,'Medical Examinations'!$A$2:$A$2336,'Medical Examinations'!$C$2:$C$2336,AVERAGE('Medical Examinations'!$C$2:$C$2336))</f>
        <v>9.5399999999999991</v>
      </c>
      <c r="E1714" s="7" t="str">
        <f>_xlfn.XLOOKUP(A1714,'Medical Examinations'!$A:$A,'Medical Examinations'!$D:$D,"Unknown")</f>
        <v>Yes</v>
      </c>
      <c r="F1714" s="7" t="str">
        <f>_xlfn.XLOOKUP(A1714,'Medical Examinations'!$A:$A,'Medical Examinations'!$E:$E,"Unknown")</f>
        <v>No</v>
      </c>
      <c r="G1714" s="7" t="str">
        <f>_xlfn.XLOOKUP(A1714,'Medical Examinations'!$A:$A,'Medical Examinations'!$F:$F,"Unknown")</f>
        <v>No</v>
      </c>
      <c r="H1714" s="43">
        <f>_xlfn.XLOOKUP(Healthcare!A1714,'Medical Examinations'!$A:$A,'Medical Examinations'!$G:$G,0)</f>
        <v>1</v>
      </c>
      <c r="I1714" s="7" t="str">
        <f>_xlfn.XLOOKUP(A1714,'Medical Examinations'!$A:$A,'Medical Examinations'!$H:$H,"Unknown")</f>
        <v>No</v>
      </c>
      <c r="J1714" s="7" t="str" cm="1">
        <f t="array" ref="J1714">_xlfn.IFS(C1714&lt;18.5,"Under Weight",C1714&lt;=24.9,"Normal Weight",C1714&lt;30,"Over weight",C1714&gt;=30,"Obesity")</f>
        <v>Obesity</v>
      </c>
      <c r="K1714" s="7" t="str" cm="1">
        <f t="array" ref="K1714">_xlfn.IFS(D1714="Null","Unknown",D1714&lt;5.7,"Normal",D1714&lt;6.5,"Prediabetes",D1714&gt;=6.5,"Diabetes")</f>
        <v>Diabetes</v>
      </c>
      <c r="L1714" s="7" t="str">
        <f>_xlfn.XLOOKUP(A1714,'Hospitalisation Details'!$A:$A,'Hospitalisation Details'!$J:$J,)</f>
        <v>1-Jun-1986</v>
      </c>
      <c r="M1714" s="22">
        <f>+_xlfn.XLOOKUP(A1714,'Hospitalisation Details'!$A:$A,'Hospitalisation Details'!$F:$F)</f>
        <v>5373.36</v>
      </c>
      <c r="N1714" s="7" t="str">
        <f>_xlfn.XLOOKUP(A1714,'Hospitalisation Details'!$A:$A,'Hospitalisation Details'!$G:$G)</f>
        <v>tier - 2</v>
      </c>
      <c r="O1714" s="7" t="str">
        <f>_xlfn.XLOOKUP(A1714,'Hospitalisation Details'!$A:$A,'Hospitalisation Details'!$H:$H)</f>
        <v>tier - 2</v>
      </c>
      <c r="P1714" s="7" t="str">
        <f>_xlfn.XLOOKUP(A1714,'Hospitalisation Details'!$A:$A,'Hospitalisation Details'!$I:$I)</f>
        <v>R1012</v>
      </c>
      <c r="Q1714" s="28">
        <f>_xlfn.XLOOKUP(A1714,'Hospitalisation Details'!$A:$A,'Hospitalisation Details'!$K:$K)</f>
        <v>37</v>
      </c>
    </row>
    <row r="1715" spans="1:17" x14ac:dyDescent="0.3">
      <c r="A1715" s="27" t="s">
        <v>656</v>
      </c>
      <c r="B1715" s="7" t="str">
        <f>IFERROR(_xlfn.XLOOKUP(A1715,'Customer Names'!$A$2:$A$2336,'Customer Names'!$C$2:$C$2336),"Unknown")</f>
        <v xml:space="preserve">  Holly J</v>
      </c>
      <c r="C1715" s="7">
        <f>_xlfn.XLOOKUP(A1715,'Medical Examinations'!$A$2:$A$2336,'Medical Examinations'!$B$2:$B$2336,AVERAGE('Medical Examinations'!$B$2:$B$2336))</f>
        <v>32.64</v>
      </c>
      <c r="D1715" s="7">
        <f>_xlfn.XLOOKUP(A1715,'Medical Examinations'!$A$2:$A$2336,'Medical Examinations'!$C$2:$C$2336,AVERAGE('Medical Examinations'!$C$2:$C$2336))</f>
        <v>5.91</v>
      </c>
      <c r="E1715" s="7" t="str">
        <f>_xlfn.XLOOKUP(A1715,'Medical Examinations'!$A:$A,'Medical Examinations'!$D:$D,"Unknown")</f>
        <v>No</v>
      </c>
      <c r="F1715" s="7" t="str">
        <f>_xlfn.XLOOKUP(A1715,'Medical Examinations'!$A:$A,'Medical Examinations'!$E:$E,"Unknown")</f>
        <v>No</v>
      </c>
      <c r="G1715" s="7" t="str">
        <f>_xlfn.XLOOKUP(A1715,'Medical Examinations'!$A:$A,'Medical Examinations'!$F:$F,"Unknown")</f>
        <v>No</v>
      </c>
      <c r="H1715" s="43">
        <f>_xlfn.XLOOKUP(Healthcare!A1715,'Medical Examinations'!$A:$A,'Medical Examinations'!$G:$G,0)</f>
        <v>0</v>
      </c>
      <c r="I1715" s="7" t="str">
        <f>_xlfn.XLOOKUP(A1715,'Medical Examinations'!$A:$A,'Medical Examinations'!$H:$H,"Unknown")</f>
        <v>No</v>
      </c>
      <c r="J1715" s="7" t="str" cm="1">
        <f t="array" ref="J1715">_xlfn.IFS(C1715&lt;18.5,"Under Weight",C1715&lt;=24.9,"Normal Weight",C1715&lt;30,"Over weight",C1715&gt;=30,"Obesity")</f>
        <v>Obesity</v>
      </c>
      <c r="K1715" s="7" t="str" cm="1">
        <f t="array" ref="K1715">_xlfn.IFS(D1715="Null","Unknown",D1715&lt;5.7,"Normal",D1715&lt;6.5,"Prediabetes",D1715&gt;=6.5,"Diabetes")</f>
        <v>Prediabetes</v>
      </c>
      <c r="L1715" s="7" t="str">
        <f>_xlfn.XLOOKUP(A1715,'Hospitalisation Details'!$A:$A,'Hospitalisation Details'!$J:$J,)</f>
        <v>7-Dec-1994</v>
      </c>
      <c r="M1715" s="22">
        <f>+_xlfn.XLOOKUP(A1715,'Hospitalisation Details'!$A:$A,'Hospitalisation Details'!$F:$F)</f>
        <v>5364.66</v>
      </c>
      <c r="N1715" s="7" t="str">
        <f>_xlfn.XLOOKUP(A1715,'Hospitalisation Details'!$A:$A,'Hospitalisation Details'!$G:$G)</f>
        <v>tier - 2</v>
      </c>
      <c r="O1715" s="7" t="str">
        <f>_xlfn.XLOOKUP(A1715,'Hospitalisation Details'!$A:$A,'Hospitalisation Details'!$H:$H)</f>
        <v>tier - 1</v>
      </c>
      <c r="P1715" s="7" t="str">
        <f>_xlfn.XLOOKUP(A1715,'Hospitalisation Details'!$A:$A,'Hospitalisation Details'!$I:$I)</f>
        <v>R1011</v>
      </c>
      <c r="Q1715" s="28">
        <f>_xlfn.XLOOKUP(A1715,'Hospitalisation Details'!$A:$A,'Hospitalisation Details'!$K:$K)</f>
        <v>29</v>
      </c>
    </row>
    <row r="1716" spans="1:17" x14ac:dyDescent="0.3">
      <c r="A1716" s="27" t="s">
        <v>655</v>
      </c>
      <c r="B1716" s="7" t="str">
        <f>IFERROR(_xlfn.XLOOKUP(A1716,'Customer Names'!$A$2:$A$2336,'Customer Names'!$C$2:$C$2336),"Unknown")</f>
        <v xml:space="preserve">  Kristen</v>
      </c>
      <c r="C1716" s="7">
        <f>_xlfn.XLOOKUP(A1716,'Medical Examinations'!$A$2:$A$2336,'Medical Examinations'!$B$2:$B$2336,AVERAGE('Medical Examinations'!$B$2:$B$2336))</f>
        <v>22.135000000000002</v>
      </c>
      <c r="D1716" s="7">
        <f>_xlfn.XLOOKUP(A1716,'Medical Examinations'!$A$2:$A$2336,'Medical Examinations'!$C$2:$C$2336,AVERAGE('Medical Examinations'!$C$2:$C$2336))</f>
        <v>5.0999999999999996</v>
      </c>
      <c r="E1716" s="7" t="str">
        <f>_xlfn.XLOOKUP(A1716,'Medical Examinations'!$A:$A,'Medical Examinations'!$D:$D,"Unknown")</f>
        <v>No</v>
      </c>
      <c r="F1716" s="7" t="str">
        <f>_xlfn.XLOOKUP(A1716,'Medical Examinations'!$A:$A,'Medical Examinations'!$E:$E,"Unknown")</f>
        <v>No</v>
      </c>
      <c r="G1716" s="7" t="str">
        <f>_xlfn.XLOOKUP(A1716,'Medical Examinations'!$A:$A,'Medical Examinations'!$F:$F,"Unknown")</f>
        <v>No</v>
      </c>
      <c r="H1716" s="43">
        <f>_xlfn.XLOOKUP(Healthcare!A1716,'Medical Examinations'!$A:$A,'Medical Examinations'!$G:$G,0)</f>
        <v>0</v>
      </c>
      <c r="I1716" s="7" t="str">
        <f>_xlfn.XLOOKUP(A1716,'Medical Examinations'!$A:$A,'Medical Examinations'!$H:$H,"Unknown")</f>
        <v>No</v>
      </c>
      <c r="J1716" s="7" t="str" cm="1">
        <f t="array" ref="J1716">_xlfn.IFS(C1716&lt;18.5,"Under Weight",C1716&lt;=24.9,"Normal Weight",C1716&lt;30,"Over weight",C1716&gt;=30,"Obesity")</f>
        <v>Normal Weight</v>
      </c>
      <c r="K1716" s="7" t="str" cm="1">
        <f t="array" ref="K1716">_xlfn.IFS(D1716="Null","Unknown",D1716&lt;5.7,"Normal",D1716&lt;6.5,"Prediabetes",D1716&gt;=6.5,"Diabetes")</f>
        <v>Normal</v>
      </c>
      <c r="L1716" s="7" t="str">
        <f>_xlfn.XLOOKUP(A1716,'Hospitalisation Details'!$A:$A,'Hospitalisation Details'!$J:$J,)</f>
        <v>7-Nov-1989</v>
      </c>
      <c r="M1716" s="22">
        <f>+_xlfn.XLOOKUP(A1716,'Hospitalisation Details'!$A:$A,'Hospitalisation Details'!$F:$F)</f>
        <v>5354.07</v>
      </c>
      <c r="N1716" s="7" t="str">
        <f>_xlfn.XLOOKUP(A1716,'Hospitalisation Details'!$A:$A,'Hospitalisation Details'!$G:$G)</f>
        <v>tier - 2</v>
      </c>
      <c r="O1716" s="7" t="str">
        <f>_xlfn.XLOOKUP(A1716,'Hospitalisation Details'!$A:$A,'Hospitalisation Details'!$H:$H)</f>
        <v>tier - 3</v>
      </c>
      <c r="P1716" s="7" t="str">
        <f>_xlfn.XLOOKUP(A1716,'Hospitalisation Details'!$A:$A,'Hospitalisation Details'!$I:$I)</f>
        <v>R1024</v>
      </c>
      <c r="Q1716" s="28">
        <f>_xlfn.XLOOKUP(A1716,'Hospitalisation Details'!$A:$A,'Hospitalisation Details'!$K:$K)</f>
        <v>34</v>
      </c>
    </row>
    <row r="1717" spans="1:17" x14ac:dyDescent="0.3">
      <c r="A1717" s="27" t="s">
        <v>654</v>
      </c>
      <c r="B1717" s="7" t="str">
        <f>IFERROR(_xlfn.XLOOKUP(A1717,'Customer Names'!$A$2:$A$2336,'Customer Names'!$C$2:$C$2336),"Unknown")</f>
        <v xml:space="preserve">  Thomas</v>
      </c>
      <c r="C1717" s="7">
        <f>_xlfn.XLOOKUP(A1717,'Medical Examinations'!$A$2:$A$2336,'Medical Examinations'!$B$2:$B$2336,AVERAGE('Medical Examinations'!$B$2:$B$2336))</f>
        <v>16.53</v>
      </c>
      <c r="D1717" s="7">
        <f>_xlfn.XLOOKUP(A1717,'Medical Examinations'!$A$2:$A$2336,'Medical Examinations'!$C$2:$C$2336,AVERAGE('Medical Examinations'!$C$2:$C$2336))</f>
        <v>5.08</v>
      </c>
      <c r="E1717" s="7" t="str">
        <f>_xlfn.XLOOKUP(A1717,'Medical Examinations'!$A:$A,'Medical Examinations'!$D:$D,"Unknown")</f>
        <v>No</v>
      </c>
      <c r="F1717" s="7" t="str">
        <f>_xlfn.XLOOKUP(A1717,'Medical Examinations'!$A:$A,'Medical Examinations'!$E:$E,"Unknown")</f>
        <v>No</v>
      </c>
      <c r="G1717" s="7" t="str">
        <f>_xlfn.XLOOKUP(A1717,'Medical Examinations'!$A:$A,'Medical Examinations'!$F:$F,"Unknown")</f>
        <v>No</v>
      </c>
      <c r="H1717" s="43">
        <f>_xlfn.XLOOKUP(Healthcare!A1717,'Medical Examinations'!$A:$A,'Medical Examinations'!$G:$G,0)</f>
        <v>2</v>
      </c>
      <c r="I1717" s="7" t="str">
        <f>_xlfn.XLOOKUP(A1717,'Medical Examinations'!$A:$A,'Medical Examinations'!$H:$H,"Unknown")</f>
        <v>No</v>
      </c>
      <c r="J1717" s="7" t="str" cm="1">
        <f t="array" ref="J1717">_xlfn.IFS(C1717&lt;18.5,"Under Weight",C1717&lt;=24.9,"Normal Weight",C1717&lt;30,"Over weight",C1717&gt;=30,"Obesity")</f>
        <v>Under Weight</v>
      </c>
      <c r="K1717" s="7" t="str" cm="1">
        <f t="array" ref="K1717">_xlfn.IFS(D1717="Null","Unknown",D1717&lt;5.7,"Normal",D1717&lt;6.5,"Prediabetes",D1717&gt;=6.5,"Diabetes")</f>
        <v>Normal</v>
      </c>
      <c r="L1717" s="7" t="str">
        <f>_xlfn.XLOOKUP(A1717,'Hospitalisation Details'!$A:$A,'Hospitalisation Details'!$J:$J,)</f>
        <v>15-Dec-1972</v>
      </c>
      <c r="M1717" s="22">
        <f>+_xlfn.XLOOKUP(A1717,'Hospitalisation Details'!$A:$A,'Hospitalisation Details'!$F:$F)</f>
        <v>5344.81</v>
      </c>
      <c r="N1717" s="7" t="str">
        <f>_xlfn.XLOOKUP(A1717,'Hospitalisation Details'!$A:$A,'Hospitalisation Details'!$G:$G)</f>
        <v>tier - 2</v>
      </c>
      <c r="O1717" s="7" t="str">
        <f>_xlfn.XLOOKUP(A1717,'Hospitalisation Details'!$A:$A,'Hospitalisation Details'!$H:$H)</f>
        <v>tier - 3</v>
      </c>
      <c r="P1717" s="7" t="str">
        <f>_xlfn.XLOOKUP(A1717,'Hospitalisation Details'!$A:$A,'Hospitalisation Details'!$I:$I)</f>
        <v>R1013</v>
      </c>
      <c r="Q1717" s="28">
        <f>_xlfn.XLOOKUP(A1717,'Hospitalisation Details'!$A:$A,'Hospitalisation Details'!$K:$K)</f>
        <v>51</v>
      </c>
    </row>
    <row r="1718" spans="1:17" x14ac:dyDescent="0.3">
      <c r="A1718" s="27" t="s">
        <v>653</v>
      </c>
      <c r="B1718" s="7" t="str">
        <f>IFERROR(_xlfn.XLOOKUP(A1718,'Customer Names'!$A$2:$A$2336,'Customer Names'!$C$2:$C$2336),"Unknown")</f>
        <v xml:space="preserve">  Tricity M</v>
      </c>
      <c r="C1718" s="7">
        <f>_xlfn.XLOOKUP(A1718,'Medical Examinations'!$A$2:$A$2336,'Medical Examinations'!$B$2:$B$2336,AVERAGE('Medical Examinations'!$B$2:$B$2336))</f>
        <v>32.774999999999999</v>
      </c>
      <c r="D1718" s="7">
        <f>_xlfn.XLOOKUP(A1718,'Medical Examinations'!$A$2:$A$2336,'Medical Examinations'!$C$2:$C$2336,AVERAGE('Medical Examinations'!$C$2:$C$2336))</f>
        <v>4.75</v>
      </c>
      <c r="E1718" s="7" t="str">
        <f>_xlfn.XLOOKUP(A1718,'Medical Examinations'!$A:$A,'Medical Examinations'!$D:$D,"Unknown")</f>
        <v>No</v>
      </c>
      <c r="F1718" s="7" t="str">
        <f>_xlfn.XLOOKUP(A1718,'Medical Examinations'!$A:$A,'Medical Examinations'!$E:$E,"Unknown")</f>
        <v>No</v>
      </c>
      <c r="G1718" s="7" t="str">
        <f>_xlfn.XLOOKUP(A1718,'Medical Examinations'!$A:$A,'Medical Examinations'!$F:$F,"Unknown")</f>
        <v>No</v>
      </c>
      <c r="H1718" s="43">
        <f>_xlfn.XLOOKUP(Healthcare!A1718,'Medical Examinations'!$A:$A,'Medical Examinations'!$G:$G,0)</f>
        <v>0</v>
      </c>
      <c r="I1718" s="7" t="str">
        <f>_xlfn.XLOOKUP(A1718,'Medical Examinations'!$A:$A,'Medical Examinations'!$H:$H,"Unknown")</f>
        <v>No</v>
      </c>
      <c r="J1718" s="7" t="str" cm="1">
        <f t="array" ref="J1718">_xlfn.IFS(C1718&lt;18.5,"Under Weight",C1718&lt;=24.9,"Normal Weight",C1718&lt;30,"Over weight",C1718&gt;=30,"Obesity")</f>
        <v>Obesity</v>
      </c>
      <c r="K1718" s="7" t="str" cm="1">
        <f t="array" ref="K1718">_xlfn.IFS(D1718="Null","Unknown",D1718&lt;5.7,"Normal",D1718&lt;6.5,"Prediabetes",D1718&gt;=6.5,"Diabetes")</f>
        <v>Normal</v>
      </c>
      <c r="L1718" s="7" t="str">
        <f>_xlfn.XLOOKUP(A1718,'Hospitalisation Details'!$A:$A,'Hospitalisation Details'!$J:$J,)</f>
        <v>28-Aug-1991</v>
      </c>
      <c r="M1718" s="22">
        <f>+_xlfn.XLOOKUP(A1718,'Hospitalisation Details'!$A:$A,'Hospitalisation Details'!$F:$F)</f>
        <v>5327.4</v>
      </c>
      <c r="N1718" s="7" t="str">
        <f>_xlfn.XLOOKUP(A1718,'Hospitalisation Details'!$A:$A,'Hospitalisation Details'!$G:$G)</f>
        <v>tier - 2</v>
      </c>
      <c r="O1718" s="7" t="str">
        <f>_xlfn.XLOOKUP(A1718,'Hospitalisation Details'!$A:$A,'Hospitalisation Details'!$H:$H)</f>
        <v>tier - 1</v>
      </c>
      <c r="P1718" s="7" t="str">
        <f>_xlfn.XLOOKUP(A1718,'Hospitalisation Details'!$A:$A,'Hospitalisation Details'!$I:$I)</f>
        <v>R1012</v>
      </c>
      <c r="Q1718" s="28">
        <f>_xlfn.XLOOKUP(A1718,'Hospitalisation Details'!$A:$A,'Hospitalisation Details'!$K:$K)</f>
        <v>32</v>
      </c>
    </row>
    <row r="1719" spans="1:17" x14ac:dyDescent="0.3">
      <c r="A1719" s="27" t="s">
        <v>652</v>
      </c>
      <c r="B1719" s="7" t="str">
        <f>IFERROR(_xlfn.XLOOKUP(A1719,'Customer Names'!$A$2:$A$2336,'Customer Names'!$C$2:$C$2336),"Unknown")</f>
        <v xml:space="preserve">  Sarah A</v>
      </c>
      <c r="C1719" s="7">
        <f>_xlfn.XLOOKUP(A1719,'Medical Examinations'!$A$2:$A$2336,'Medical Examinations'!$B$2:$B$2336,AVERAGE('Medical Examinations'!$B$2:$B$2336))</f>
        <v>30.9</v>
      </c>
      <c r="D1719" s="7">
        <f>_xlfn.XLOOKUP(A1719,'Medical Examinations'!$A$2:$A$2336,'Medical Examinations'!$C$2:$C$2336,AVERAGE('Medical Examinations'!$C$2:$C$2336))</f>
        <v>6.05</v>
      </c>
      <c r="E1719" s="7" t="str">
        <f>_xlfn.XLOOKUP(A1719,'Medical Examinations'!$A:$A,'Medical Examinations'!$D:$D,"Unknown")</f>
        <v>No</v>
      </c>
      <c r="F1719" s="7" t="str">
        <f>_xlfn.XLOOKUP(A1719,'Medical Examinations'!$A:$A,'Medical Examinations'!$E:$E,"Unknown")</f>
        <v>No</v>
      </c>
      <c r="G1719" s="7" t="str">
        <f>_xlfn.XLOOKUP(A1719,'Medical Examinations'!$A:$A,'Medical Examinations'!$F:$F,"Unknown")</f>
        <v>No</v>
      </c>
      <c r="H1719" s="43">
        <f>_xlfn.XLOOKUP(Healthcare!A1719,'Medical Examinations'!$A:$A,'Medical Examinations'!$G:$G,0)</f>
        <v>1</v>
      </c>
      <c r="I1719" s="7" t="str">
        <f>_xlfn.XLOOKUP(A1719,'Medical Examinations'!$A:$A,'Medical Examinations'!$H:$H,"Unknown")</f>
        <v>No</v>
      </c>
      <c r="J1719" s="7" t="str" cm="1">
        <f t="array" ref="J1719">_xlfn.IFS(C1719&lt;18.5,"Under Weight",C1719&lt;=24.9,"Normal Weight",C1719&lt;30,"Over weight",C1719&gt;=30,"Obesity")</f>
        <v>Obesity</v>
      </c>
      <c r="K1719" s="7" t="str" cm="1">
        <f t="array" ref="K1719">_xlfn.IFS(D1719="Null","Unknown",D1719&lt;5.7,"Normal",D1719&lt;6.5,"Prediabetes",D1719&gt;=6.5,"Diabetes")</f>
        <v>Prediabetes</v>
      </c>
      <c r="L1719" s="7" t="str">
        <f>_xlfn.XLOOKUP(A1719,'Hospitalisation Details'!$A:$A,'Hospitalisation Details'!$J:$J,)</f>
        <v>18-Jun-1992</v>
      </c>
      <c r="M1719" s="22">
        <f>+_xlfn.XLOOKUP(A1719,'Hospitalisation Details'!$A:$A,'Hospitalisation Details'!$F:$F)</f>
        <v>5325.65</v>
      </c>
      <c r="N1719" s="7" t="str">
        <f>_xlfn.XLOOKUP(A1719,'Hospitalisation Details'!$A:$A,'Hospitalisation Details'!$G:$G)</f>
        <v>tier - 2</v>
      </c>
      <c r="O1719" s="7" t="str">
        <f>_xlfn.XLOOKUP(A1719,'Hospitalisation Details'!$A:$A,'Hospitalisation Details'!$H:$H)</f>
        <v>tier - 1</v>
      </c>
      <c r="P1719" s="7" t="str">
        <f>_xlfn.XLOOKUP(A1719,'Hospitalisation Details'!$A:$A,'Hospitalisation Details'!$I:$I)</f>
        <v>R1011</v>
      </c>
      <c r="Q1719" s="28">
        <f>_xlfn.XLOOKUP(A1719,'Hospitalisation Details'!$A:$A,'Hospitalisation Details'!$K:$K)</f>
        <v>31</v>
      </c>
    </row>
    <row r="1720" spans="1:17" x14ac:dyDescent="0.3">
      <c r="A1720" s="27" t="s">
        <v>651</v>
      </c>
      <c r="B1720" s="7" t="str">
        <f>IFERROR(_xlfn.XLOOKUP(A1720,'Customer Names'!$A$2:$A$2336,'Customer Names'!$C$2:$C$2336),"Unknown")</f>
        <v xml:space="preserve">  Lisa M</v>
      </c>
      <c r="C1720" s="7">
        <f>_xlfn.XLOOKUP(A1720,'Medical Examinations'!$A$2:$A$2336,'Medical Examinations'!$B$2:$B$2336,AVERAGE('Medical Examinations'!$B$2:$B$2336))</f>
        <v>15.58</v>
      </c>
      <c r="D1720" s="7">
        <f>_xlfn.XLOOKUP(A1720,'Medical Examinations'!$A$2:$A$2336,'Medical Examinations'!$C$2:$C$2336,AVERAGE('Medical Examinations'!$C$2:$C$2336))</f>
        <v>11.56</v>
      </c>
      <c r="E1720" s="7" t="str">
        <f>_xlfn.XLOOKUP(A1720,'Medical Examinations'!$A:$A,'Medical Examinations'!$D:$D,"Unknown")</f>
        <v>No</v>
      </c>
      <c r="F1720" s="7" t="str">
        <f>_xlfn.XLOOKUP(A1720,'Medical Examinations'!$A:$A,'Medical Examinations'!$E:$E,"Unknown")</f>
        <v>No</v>
      </c>
      <c r="G1720" s="7" t="str">
        <f>_xlfn.XLOOKUP(A1720,'Medical Examinations'!$A:$A,'Medical Examinations'!$F:$F,"Unknown")</f>
        <v>No</v>
      </c>
      <c r="H1720" s="43">
        <f>_xlfn.XLOOKUP(Healthcare!A1720,'Medical Examinations'!$A:$A,'Medical Examinations'!$G:$G,0)</f>
        <v>0</v>
      </c>
      <c r="I1720" s="7" t="str">
        <f>_xlfn.XLOOKUP(A1720,'Medical Examinations'!$A:$A,'Medical Examinations'!$H:$H,"Unknown")</f>
        <v>No</v>
      </c>
      <c r="J1720" s="7" t="str" cm="1">
        <f t="array" ref="J1720">_xlfn.IFS(C1720&lt;18.5,"Under Weight",C1720&lt;=24.9,"Normal Weight",C1720&lt;30,"Over weight",C1720&gt;=30,"Obesity")</f>
        <v>Under Weight</v>
      </c>
      <c r="K1720" s="7" t="str" cm="1">
        <f t="array" ref="K1720">_xlfn.IFS(D1720="Null","Unknown",D1720&lt;5.7,"Normal",D1720&lt;6.5,"Prediabetes",D1720&gt;=6.5,"Diabetes")</f>
        <v>Diabetes</v>
      </c>
      <c r="L1720" s="7" t="str">
        <f>_xlfn.XLOOKUP(A1720,'Hospitalisation Details'!$A:$A,'Hospitalisation Details'!$J:$J,)</f>
        <v>2-Sep-1974</v>
      </c>
      <c r="M1720" s="22">
        <f>+_xlfn.XLOOKUP(A1720,'Hospitalisation Details'!$A:$A,'Hospitalisation Details'!$F:$F)</f>
        <v>5322.24</v>
      </c>
      <c r="N1720" s="7" t="str">
        <f>_xlfn.XLOOKUP(A1720,'Hospitalisation Details'!$A:$A,'Hospitalisation Details'!$G:$G)</f>
        <v>tier - 2</v>
      </c>
      <c r="O1720" s="7" t="str">
        <f>_xlfn.XLOOKUP(A1720,'Hospitalisation Details'!$A:$A,'Hospitalisation Details'!$H:$H)</f>
        <v>tier - 1</v>
      </c>
      <c r="P1720" s="7" t="str">
        <f>_xlfn.XLOOKUP(A1720,'Hospitalisation Details'!$A:$A,'Hospitalisation Details'!$I:$I)</f>
        <v>R1012</v>
      </c>
      <c r="Q1720" s="28">
        <f>_xlfn.XLOOKUP(A1720,'Hospitalisation Details'!$A:$A,'Hospitalisation Details'!$K:$K)</f>
        <v>49</v>
      </c>
    </row>
    <row r="1721" spans="1:17" x14ac:dyDescent="0.3">
      <c r="A1721" s="27" t="s">
        <v>650</v>
      </c>
      <c r="B1721" s="7" t="str">
        <f>IFERROR(_xlfn.XLOOKUP(A1721,'Customer Names'!$A$2:$A$2336,'Customer Names'!$C$2:$C$2336),"Unknown")</f>
        <v xml:space="preserve">  Tracy A</v>
      </c>
      <c r="C1721" s="7">
        <f>_xlfn.XLOOKUP(A1721,'Medical Examinations'!$A$2:$A$2336,'Medical Examinations'!$B$2:$B$2336,AVERAGE('Medical Examinations'!$B$2:$B$2336))</f>
        <v>26.315000000000001</v>
      </c>
      <c r="D1721" s="7">
        <f>_xlfn.XLOOKUP(A1721,'Medical Examinations'!$A$2:$A$2336,'Medical Examinations'!$C$2:$C$2336,AVERAGE('Medical Examinations'!$C$2:$C$2336))</f>
        <v>5.76</v>
      </c>
      <c r="E1721" s="7" t="str">
        <f>_xlfn.XLOOKUP(A1721,'Medical Examinations'!$A:$A,'Medical Examinations'!$D:$D,"Unknown")</f>
        <v>No</v>
      </c>
      <c r="F1721" s="7" t="str">
        <f>_xlfn.XLOOKUP(A1721,'Medical Examinations'!$A:$A,'Medical Examinations'!$E:$E,"Unknown")</f>
        <v>No</v>
      </c>
      <c r="G1721" s="7" t="str">
        <f>_xlfn.XLOOKUP(A1721,'Medical Examinations'!$A:$A,'Medical Examinations'!$F:$F,"Unknown")</f>
        <v>No</v>
      </c>
      <c r="H1721" s="43">
        <f>_xlfn.XLOOKUP(Healthcare!A1721,'Medical Examinations'!$A:$A,'Medical Examinations'!$G:$G,0)</f>
        <v>0</v>
      </c>
      <c r="I1721" s="7" t="str">
        <f>_xlfn.XLOOKUP(A1721,'Medical Examinations'!$A:$A,'Medical Examinations'!$H:$H,"Unknown")</f>
        <v>No</v>
      </c>
      <c r="J1721" s="7" t="str" cm="1">
        <f t="array" ref="J1721">_xlfn.IFS(C1721&lt;18.5,"Under Weight",C1721&lt;=24.9,"Normal Weight",C1721&lt;30,"Over weight",C1721&gt;=30,"Obesity")</f>
        <v>Over weight</v>
      </c>
      <c r="K1721" s="7" t="str" cm="1">
        <f t="array" ref="K1721">_xlfn.IFS(D1721="Null","Unknown",D1721&lt;5.7,"Normal",D1721&lt;6.5,"Prediabetes",D1721&gt;=6.5,"Diabetes")</f>
        <v>Prediabetes</v>
      </c>
      <c r="L1721" s="7" t="str">
        <f>_xlfn.XLOOKUP(A1721,'Hospitalisation Details'!$A:$A,'Hospitalisation Details'!$J:$J,)</f>
        <v>13-Nov-1994</v>
      </c>
      <c r="M1721" s="22">
        <f>+_xlfn.XLOOKUP(A1721,'Hospitalisation Details'!$A:$A,'Hospitalisation Details'!$F:$F)</f>
        <v>5312.17</v>
      </c>
      <c r="N1721" s="7" t="str">
        <f>_xlfn.XLOOKUP(A1721,'Hospitalisation Details'!$A:$A,'Hospitalisation Details'!$G:$G)</f>
        <v>tier - 2</v>
      </c>
      <c r="O1721" s="7" t="str">
        <f>_xlfn.XLOOKUP(A1721,'Hospitalisation Details'!$A:$A,'Hospitalisation Details'!$H:$H)</f>
        <v>tier - 2</v>
      </c>
      <c r="P1721" s="7" t="str">
        <f>_xlfn.XLOOKUP(A1721,'Hospitalisation Details'!$A:$A,'Hospitalisation Details'!$I:$I)</f>
        <v>R1012</v>
      </c>
      <c r="Q1721" s="28">
        <f>_xlfn.XLOOKUP(A1721,'Hospitalisation Details'!$A:$A,'Hospitalisation Details'!$K:$K)</f>
        <v>29</v>
      </c>
    </row>
    <row r="1722" spans="1:17" x14ac:dyDescent="0.3">
      <c r="A1722" s="27" t="s">
        <v>649</v>
      </c>
      <c r="B1722" s="7" t="str">
        <f>IFERROR(_xlfn.XLOOKUP(A1722,'Customer Names'!$A$2:$A$2336,'Customer Names'!$C$2:$C$2336),"Unknown")</f>
        <v xml:space="preserve">  Patrick</v>
      </c>
      <c r="C1722" s="7">
        <f>_xlfn.XLOOKUP(A1722,'Medical Examinations'!$A$2:$A$2336,'Medical Examinations'!$B$2:$B$2336,AVERAGE('Medical Examinations'!$B$2:$B$2336))</f>
        <v>35.61</v>
      </c>
      <c r="D1722" s="7">
        <f>_xlfn.XLOOKUP(A1722,'Medical Examinations'!$A$2:$A$2336,'Medical Examinations'!$C$2:$C$2336,AVERAGE('Medical Examinations'!$C$2:$C$2336))</f>
        <v>5.65</v>
      </c>
      <c r="E1722" s="7" t="str">
        <f>_xlfn.XLOOKUP(A1722,'Medical Examinations'!$A:$A,'Medical Examinations'!$D:$D,"Unknown")</f>
        <v>No</v>
      </c>
      <c r="F1722" s="7" t="str">
        <f>_xlfn.XLOOKUP(A1722,'Medical Examinations'!$A:$A,'Medical Examinations'!$E:$E,"Unknown")</f>
        <v>Yes</v>
      </c>
      <c r="G1722" s="7" t="str">
        <f>_xlfn.XLOOKUP(A1722,'Medical Examinations'!$A:$A,'Medical Examinations'!$F:$F,"Unknown")</f>
        <v>No</v>
      </c>
      <c r="H1722" s="43">
        <f>_xlfn.XLOOKUP(Healthcare!A1722,'Medical Examinations'!$A:$A,'Medical Examinations'!$G:$G,0)</f>
        <v>1</v>
      </c>
      <c r="I1722" s="7" t="str">
        <f>_xlfn.XLOOKUP(A1722,'Medical Examinations'!$A:$A,'Medical Examinations'!$H:$H,"Unknown")</f>
        <v>No</v>
      </c>
      <c r="J1722" s="7" t="str" cm="1">
        <f t="array" ref="J1722">_xlfn.IFS(C1722&lt;18.5,"Under Weight",C1722&lt;=24.9,"Normal Weight",C1722&lt;30,"Over weight",C1722&gt;=30,"Obesity")</f>
        <v>Obesity</v>
      </c>
      <c r="K1722" s="7" t="str" cm="1">
        <f t="array" ref="K1722">_xlfn.IFS(D1722="Null","Unknown",D1722&lt;5.7,"Normal",D1722&lt;6.5,"Prediabetes",D1722&gt;=6.5,"Diabetes")</f>
        <v>Normal</v>
      </c>
      <c r="L1722" s="7" t="str">
        <f>_xlfn.XLOOKUP(A1722,'Hospitalisation Details'!$A:$A,'Hospitalisation Details'!$J:$J,)</f>
        <v>9-Sep-2000</v>
      </c>
      <c r="M1722" s="22">
        <f>+_xlfn.XLOOKUP(A1722,'Hospitalisation Details'!$A:$A,'Hospitalisation Details'!$F:$F)</f>
        <v>5306.7</v>
      </c>
      <c r="N1722" s="7" t="str">
        <f>_xlfn.XLOOKUP(A1722,'Hospitalisation Details'!$A:$A,'Hospitalisation Details'!$G:$G)</f>
        <v>tier - 2</v>
      </c>
      <c r="O1722" s="7" t="str">
        <f>_xlfn.XLOOKUP(A1722,'Hospitalisation Details'!$A:$A,'Hospitalisation Details'!$H:$H)</f>
        <v>tier - 3</v>
      </c>
      <c r="P1722" s="7" t="str">
        <f>_xlfn.XLOOKUP(A1722,'Hospitalisation Details'!$A:$A,'Hospitalisation Details'!$I:$I)</f>
        <v>R1012</v>
      </c>
      <c r="Q1722" s="28">
        <f>_xlfn.XLOOKUP(A1722,'Hospitalisation Details'!$A:$A,'Hospitalisation Details'!$K:$K)</f>
        <v>23</v>
      </c>
    </row>
    <row r="1723" spans="1:17" x14ac:dyDescent="0.3">
      <c r="A1723" s="27" t="s">
        <v>648</v>
      </c>
      <c r="B1723" s="7" t="str">
        <f>IFERROR(_xlfn.XLOOKUP(A1723,'Customer Names'!$A$2:$A$2336,'Customer Names'!$C$2:$C$2336),"Unknown")</f>
        <v xml:space="preserve">  Trent</v>
      </c>
      <c r="C1723" s="7">
        <f>_xlfn.XLOOKUP(A1723,'Medical Examinations'!$A$2:$A$2336,'Medical Examinations'!$B$2:$B$2336,AVERAGE('Medical Examinations'!$B$2:$B$2336))</f>
        <v>37.56</v>
      </c>
      <c r="D1723" s="7">
        <f>_xlfn.XLOOKUP(A1723,'Medical Examinations'!$A$2:$A$2336,'Medical Examinations'!$C$2:$C$2336,AVERAGE('Medical Examinations'!$C$2:$C$2336))</f>
        <v>5.88</v>
      </c>
      <c r="E1723" s="7" t="str">
        <f>_xlfn.XLOOKUP(A1723,'Medical Examinations'!$A:$A,'Medical Examinations'!$D:$D,"Unknown")</f>
        <v>No</v>
      </c>
      <c r="F1723" s="7" t="str">
        <f>_xlfn.XLOOKUP(A1723,'Medical Examinations'!$A:$A,'Medical Examinations'!$E:$E,"Unknown")</f>
        <v>Yes</v>
      </c>
      <c r="G1723" s="7" t="str">
        <f>_xlfn.XLOOKUP(A1723,'Medical Examinations'!$A:$A,'Medical Examinations'!$F:$F,"Unknown")</f>
        <v>No</v>
      </c>
      <c r="H1723" s="43">
        <f>_xlfn.XLOOKUP(Healthcare!A1723,'Medical Examinations'!$A:$A,'Medical Examinations'!$G:$G,0)</f>
        <v>1</v>
      </c>
      <c r="I1723" s="7" t="str">
        <f>_xlfn.XLOOKUP(A1723,'Medical Examinations'!$A:$A,'Medical Examinations'!$H:$H,"Unknown")</f>
        <v>No</v>
      </c>
      <c r="J1723" s="7" t="str" cm="1">
        <f t="array" ref="J1723">_xlfn.IFS(C1723&lt;18.5,"Under Weight",C1723&lt;=24.9,"Normal Weight",C1723&lt;30,"Over weight",C1723&gt;=30,"Obesity")</f>
        <v>Obesity</v>
      </c>
      <c r="K1723" s="7" t="str" cm="1">
        <f t="array" ref="K1723">_xlfn.IFS(D1723="Null","Unknown",D1723&lt;5.7,"Normal",D1723&lt;6.5,"Prediabetes",D1723&gt;=6.5,"Diabetes")</f>
        <v>Prediabetes</v>
      </c>
      <c r="L1723" s="7" t="str">
        <f>_xlfn.XLOOKUP(A1723,'Hospitalisation Details'!$A:$A,'Hospitalisation Details'!$J:$J,)</f>
        <v>22-Aug-2004</v>
      </c>
      <c r="M1723" s="22">
        <f>+_xlfn.XLOOKUP(A1723,'Hospitalisation Details'!$A:$A,'Hospitalisation Details'!$F:$F)</f>
        <v>5293.67</v>
      </c>
      <c r="N1723" s="7" t="str">
        <f>_xlfn.XLOOKUP(A1723,'Hospitalisation Details'!$A:$A,'Hospitalisation Details'!$G:$G)</f>
        <v>tier - 2</v>
      </c>
      <c r="O1723" s="7" t="str">
        <f>_xlfn.XLOOKUP(A1723,'Hospitalisation Details'!$A:$A,'Hospitalisation Details'!$H:$H)</f>
        <v>tier - 2</v>
      </c>
      <c r="P1723" s="7" t="str">
        <f>_xlfn.XLOOKUP(A1723,'Hospitalisation Details'!$A:$A,'Hospitalisation Details'!$I:$I)</f>
        <v>R1022</v>
      </c>
      <c r="Q1723" s="28">
        <f>_xlfn.XLOOKUP(A1723,'Hospitalisation Details'!$A:$A,'Hospitalisation Details'!$K:$K)</f>
        <v>19</v>
      </c>
    </row>
    <row r="1724" spans="1:17" x14ac:dyDescent="0.3">
      <c r="A1724" s="27" t="s">
        <v>647</v>
      </c>
      <c r="B1724" s="7" t="str">
        <f>IFERROR(_xlfn.XLOOKUP(A1724,'Customer Names'!$A$2:$A$2336,'Customer Names'!$C$2:$C$2336),"Unknown")</f>
        <v xml:space="preserve">  Julie</v>
      </c>
      <c r="C1724" s="7">
        <f>_xlfn.XLOOKUP(A1724,'Medical Examinations'!$A$2:$A$2336,'Medical Examinations'!$B$2:$B$2336,AVERAGE('Medical Examinations'!$B$2:$B$2336))</f>
        <v>15.49</v>
      </c>
      <c r="D1724" s="7">
        <f>_xlfn.XLOOKUP(A1724,'Medical Examinations'!$A$2:$A$2336,'Medical Examinations'!$C$2:$C$2336,AVERAGE('Medical Examinations'!$C$2:$C$2336))</f>
        <v>9.6</v>
      </c>
      <c r="E1724" s="7" t="str">
        <f>_xlfn.XLOOKUP(A1724,'Medical Examinations'!$A:$A,'Medical Examinations'!$D:$D,"Unknown")</f>
        <v>No</v>
      </c>
      <c r="F1724" s="7" t="str">
        <f>_xlfn.XLOOKUP(A1724,'Medical Examinations'!$A:$A,'Medical Examinations'!$E:$E,"Unknown")</f>
        <v>No</v>
      </c>
      <c r="G1724" s="7" t="str">
        <f>_xlfn.XLOOKUP(A1724,'Medical Examinations'!$A:$A,'Medical Examinations'!$F:$F,"Unknown")</f>
        <v>No</v>
      </c>
      <c r="H1724" s="43">
        <f>_xlfn.XLOOKUP(Healthcare!A1724,'Medical Examinations'!$A:$A,'Medical Examinations'!$G:$G,0)</f>
        <v>0</v>
      </c>
      <c r="I1724" s="7" t="str">
        <f>_xlfn.XLOOKUP(A1724,'Medical Examinations'!$A:$A,'Medical Examinations'!$H:$H,"Unknown")</f>
        <v>No</v>
      </c>
      <c r="J1724" s="7" t="str" cm="1">
        <f t="array" ref="J1724">_xlfn.IFS(C1724&lt;18.5,"Under Weight",C1724&lt;=24.9,"Normal Weight",C1724&lt;30,"Over weight",C1724&gt;=30,"Obesity")</f>
        <v>Under Weight</v>
      </c>
      <c r="K1724" s="7" t="str" cm="1">
        <f t="array" ref="K1724">_xlfn.IFS(D1724="Null","Unknown",D1724&lt;5.7,"Normal",D1724&lt;6.5,"Prediabetes",D1724&gt;=6.5,"Diabetes")</f>
        <v>Diabetes</v>
      </c>
      <c r="L1724" s="7" t="str">
        <f>_xlfn.XLOOKUP(A1724,'Hospitalisation Details'!$A:$A,'Hospitalisation Details'!$J:$J,)</f>
        <v>12-Nov-1974</v>
      </c>
      <c r="M1724" s="22">
        <f>+_xlfn.XLOOKUP(A1724,'Hospitalisation Details'!$A:$A,'Hospitalisation Details'!$F:$F)</f>
        <v>5291.71</v>
      </c>
      <c r="N1724" s="7" t="str">
        <f>_xlfn.XLOOKUP(A1724,'Hospitalisation Details'!$A:$A,'Hospitalisation Details'!$G:$G)</f>
        <v>tier - 2</v>
      </c>
      <c r="O1724" s="7" t="str">
        <f>_xlfn.XLOOKUP(A1724,'Hospitalisation Details'!$A:$A,'Hospitalisation Details'!$H:$H)</f>
        <v>tier - 2</v>
      </c>
      <c r="P1724" s="7" t="str">
        <f>_xlfn.XLOOKUP(A1724,'Hospitalisation Details'!$A:$A,'Hospitalisation Details'!$I:$I)</f>
        <v>R1012</v>
      </c>
      <c r="Q1724" s="28">
        <f>_xlfn.XLOOKUP(A1724,'Hospitalisation Details'!$A:$A,'Hospitalisation Details'!$K:$K)</f>
        <v>49</v>
      </c>
    </row>
    <row r="1725" spans="1:17" x14ac:dyDescent="0.3">
      <c r="A1725" s="27" t="s">
        <v>646</v>
      </c>
      <c r="B1725" s="7" t="str">
        <f>IFERROR(_xlfn.XLOOKUP(A1725,'Customer Names'!$A$2:$A$2336,'Customer Names'!$C$2:$C$2336),"Unknown")</f>
        <v xml:space="preserve">  Sawomir</v>
      </c>
      <c r="C1725" s="7">
        <f>_xlfn.XLOOKUP(A1725,'Medical Examinations'!$A$2:$A$2336,'Medical Examinations'!$B$2:$B$2336,AVERAGE('Medical Examinations'!$B$2:$B$2336))</f>
        <v>23.48</v>
      </c>
      <c r="D1725" s="7">
        <f>_xlfn.XLOOKUP(A1725,'Medical Examinations'!$A$2:$A$2336,'Medical Examinations'!$C$2:$C$2336,AVERAGE('Medical Examinations'!$C$2:$C$2336))</f>
        <v>6.24</v>
      </c>
      <c r="E1725" s="7" t="str">
        <f>_xlfn.XLOOKUP(A1725,'Medical Examinations'!$A:$A,'Medical Examinations'!$D:$D,"Unknown")</f>
        <v>No</v>
      </c>
      <c r="F1725" s="7" t="str">
        <f>_xlfn.XLOOKUP(A1725,'Medical Examinations'!$A:$A,'Medical Examinations'!$E:$E,"Unknown")</f>
        <v>No</v>
      </c>
      <c r="G1725" s="7" t="str">
        <f>_xlfn.XLOOKUP(A1725,'Medical Examinations'!$A:$A,'Medical Examinations'!$F:$F,"Unknown")</f>
        <v>No</v>
      </c>
      <c r="H1725" s="43">
        <f>_xlfn.XLOOKUP(Healthcare!A1725,'Medical Examinations'!$A:$A,'Medical Examinations'!$G:$G,0)</f>
        <v>1</v>
      </c>
      <c r="I1725" s="7" t="str">
        <f>_xlfn.XLOOKUP(A1725,'Medical Examinations'!$A:$A,'Medical Examinations'!$H:$H,"Unknown")</f>
        <v>No</v>
      </c>
      <c r="J1725" s="7" t="str" cm="1">
        <f t="array" ref="J1725">_xlfn.IFS(C1725&lt;18.5,"Under Weight",C1725&lt;=24.9,"Normal Weight",C1725&lt;30,"Over weight",C1725&gt;=30,"Obesity")</f>
        <v>Normal Weight</v>
      </c>
      <c r="K1725" s="7" t="str" cm="1">
        <f t="array" ref="K1725">_xlfn.IFS(D1725="Null","Unknown",D1725&lt;5.7,"Normal",D1725&lt;6.5,"Prediabetes",D1725&gt;=6.5,"Diabetes")</f>
        <v>Prediabetes</v>
      </c>
      <c r="L1725" s="7" t="str">
        <f>_xlfn.XLOOKUP(A1725,'Hospitalisation Details'!$A:$A,'Hospitalisation Details'!$J:$J,)</f>
        <v>1-Sep-1987</v>
      </c>
      <c r="M1725" s="22">
        <f>+_xlfn.XLOOKUP(A1725,'Hospitalisation Details'!$A:$A,'Hospitalisation Details'!$F:$F)</f>
        <v>5275.86</v>
      </c>
      <c r="N1725" s="7" t="str">
        <f>_xlfn.XLOOKUP(A1725,'Hospitalisation Details'!$A:$A,'Hospitalisation Details'!$G:$G)</f>
        <v>tier - 2</v>
      </c>
      <c r="O1725" s="7" t="str">
        <f>_xlfn.XLOOKUP(A1725,'Hospitalisation Details'!$A:$A,'Hospitalisation Details'!$H:$H)</f>
        <v>tier - 2</v>
      </c>
      <c r="P1725" s="7" t="str">
        <f>_xlfn.XLOOKUP(A1725,'Hospitalisation Details'!$A:$A,'Hospitalisation Details'!$I:$I)</f>
        <v>R1013</v>
      </c>
      <c r="Q1725" s="28">
        <f>_xlfn.XLOOKUP(A1725,'Hospitalisation Details'!$A:$A,'Hospitalisation Details'!$K:$K)</f>
        <v>36</v>
      </c>
    </row>
    <row r="1726" spans="1:17" x14ac:dyDescent="0.3">
      <c r="A1726" s="27" t="s">
        <v>645</v>
      </c>
      <c r="B1726" s="7" t="str">
        <f>IFERROR(_xlfn.XLOOKUP(A1726,'Customer Names'!$A$2:$A$2336,'Customer Names'!$C$2:$C$2336),"Unknown")</f>
        <v xml:space="preserve">  Micah</v>
      </c>
      <c r="C1726" s="7">
        <f>_xlfn.XLOOKUP(A1726,'Medical Examinations'!$A$2:$A$2336,'Medical Examinations'!$B$2:$B$2336,AVERAGE('Medical Examinations'!$B$2:$B$2336))</f>
        <v>30.02</v>
      </c>
      <c r="D1726" s="7">
        <f>_xlfn.XLOOKUP(A1726,'Medical Examinations'!$A$2:$A$2336,'Medical Examinations'!$C$2:$C$2336,AVERAGE('Medical Examinations'!$C$2:$C$2336))</f>
        <v>7.63</v>
      </c>
      <c r="E1726" s="7" t="str">
        <f>_xlfn.XLOOKUP(A1726,'Medical Examinations'!$A:$A,'Medical Examinations'!$D:$D,"Unknown")</f>
        <v>Yes</v>
      </c>
      <c r="F1726" s="7" t="str">
        <f>_xlfn.XLOOKUP(A1726,'Medical Examinations'!$A:$A,'Medical Examinations'!$E:$E,"Unknown")</f>
        <v>No</v>
      </c>
      <c r="G1726" s="7" t="str">
        <f>_xlfn.XLOOKUP(A1726,'Medical Examinations'!$A:$A,'Medical Examinations'!$F:$F,"Unknown")</f>
        <v>No</v>
      </c>
      <c r="H1726" s="43">
        <f>_xlfn.XLOOKUP(Healthcare!A1726,'Medical Examinations'!$A:$A,'Medical Examinations'!$G:$G,0)</f>
        <v>1</v>
      </c>
      <c r="I1726" s="7" t="str">
        <f>_xlfn.XLOOKUP(A1726,'Medical Examinations'!$A:$A,'Medical Examinations'!$H:$H,"Unknown")</f>
        <v>No</v>
      </c>
      <c r="J1726" s="7" t="str" cm="1">
        <f t="array" ref="J1726">_xlfn.IFS(C1726&lt;18.5,"Under Weight",C1726&lt;=24.9,"Normal Weight",C1726&lt;30,"Over weight",C1726&gt;=30,"Obesity")</f>
        <v>Obesity</v>
      </c>
      <c r="K1726" s="7" t="str" cm="1">
        <f t="array" ref="K1726">_xlfn.IFS(D1726="Null","Unknown",D1726&lt;5.7,"Normal",D1726&lt;6.5,"Prediabetes",D1726&gt;=6.5,"Diabetes")</f>
        <v>Diabetes</v>
      </c>
      <c r="L1726" s="7" t="str">
        <f>_xlfn.XLOOKUP(A1726,'Hospitalisation Details'!$A:$A,'Hospitalisation Details'!$J:$J,)</f>
        <v>20-Oct-1986</v>
      </c>
      <c r="M1726" s="22">
        <f>+_xlfn.XLOOKUP(A1726,'Hospitalisation Details'!$A:$A,'Hospitalisation Details'!$F:$F)</f>
        <v>5272.18</v>
      </c>
      <c r="N1726" s="7" t="str">
        <f>_xlfn.XLOOKUP(A1726,'Hospitalisation Details'!$A:$A,'Hospitalisation Details'!$G:$G)</f>
        <v>tier - 2</v>
      </c>
      <c r="O1726" s="7" t="str">
        <f>_xlfn.XLOOKUP(A1726,'Hospitalisation Details'!$A:$A,'Hospitalisation Details'!$H:$H)</f>
        <v>tier - 3</v>
      </c>
      <c r="P1726" s="7" t="str">
        <f>_xlfn.XLOOKUP(A1726,'Hospitalisation Details'!$A:$A,'Hospitalisation Details'!$I:$I)</f>
        <v>R1012</v>
      </c>
      <c r="Q1726" s="28">
        <f>_xlfn.XLOOKUP(A1726,'Hospitalisation Details'!$A:$A,'Hospitalisation Details'!$K:$K)</f>
        <v>37</v>
      </c>
    </row>
    <row r="1727" spans="1:17" x14ac:dyDescent="0.3">
      <c r="A1727" s="27" t="s">
        <v>644</v>
      </c>
      <c r="B1727" s="7" t="str">
        <f>IFERROR(_xlfn.XLOOKUP(A1727,'Customer Names'!$A$2:$A$2336,'Customer Names'!$C$2:$C$2336),"Unknown")</f>
        <v xml:space="preserve">  Kelly H</v>
      </c>
      <c r="C1727" s="7">
        <f>_xlfn.XLOOKUP(A1727,'Medical Examinations'!$A$2:$A$2336,'Medical Examinations'!$B$2:$B$2336,AVERAGE('Medical Examinations'!$B$2:$B$2336))</f>
        <v>26.885000000000002</v>
      </c>
      <c r="D1727" s="7">
        <f>_xlfn.XLOOKUP(A1727,'Medical Examinations'!$A$2:$A$2336,'Medical Examinations'!$C$2:$C$2336,AVERAGE('Medical Examinations'!$C$2:$C$2336))</f>
        <v>8.66</v>
      </c>
      <c r="E1727" s="7" t="str">
        <f>_xlfn.XLOOKUP(A1727,'Medical Examinations'!$A:$A,'Medical Examinations'!$D:$D,"Unknown")</f>
        <v>Yes</v>
      </c>
      <c r="F1727" s="7" t="str">
        <f>_xlfn.XLOOKUP(A1727,'Medical Examinations'!$A:$A,'Medical Examinations'!$E:$E,"Unknown")</f>
        <v>No</v>
      </c>
      <c r="G1727" s="7" t="str">
        <f>_xlfn.XLOOKUP(A1727,'Medical Examinations'!$A:$A,'Medical Examinations'!$F:$F,"Unknown")</f>
        <v>No</v>
      </c>
      <c r="H1727" s="43">
        <f>_xlfn.XLOOKUP(Healthcare!A1727,'Medical Examinations'!$A:$A,'Medical Examinations'!$G:$G,0)</f>
        <v>1</v>
      </c>
      <c r="I1727" s="7" t="str">
        <f>_xlfn.XLOOKUP(A1727,'Medical Examinations'!$A:$A,'Medical Examinations'!$H:$H,"Unknown")</f>
        <v>No</v>
      </c>
      <c r="J1727" s="7" t="str" cm="1">
        <f t="array" ref="J1727">_xlfn.IFS(C1727&lt;18.5,"Under Weight",C1727&lt;=24.9,"Normal Weight",C1727&lt;30,"Over weight",C1727&gt;=30,"Obesity")</f>
        <v>Over weight</v>
      </c>
      <c r="K1727" s="7" t="str" cm="1">
        <f t="array" ref="K1727">_xlfn.IFS(D1727="Null","Unknown",D1727&lt;5.7,"Normal",D1727&lt;6.5,"Prediabetes",D1727&gt;=6.5,"Diabetes")</f>
        <v>Diabetes</v>
      </c>
      <c r="L1727" s="7" t="str">
        <f>_xlfn.XLOOKUP(A1727,'Hospitalisation Details'!$A:$A,'Hospitalisation Details'!$J:$J,)</f>
        <v>20-Sep-1986</v>
      </c>
      <c r="M1727" s="22">
        <f>+_xlfn.XLOOKUP(A1727,'Hospitalisation Details'!$A:$A,'Hospitalisation Details'!$F:$F)</f>
        <v>5267.82</v>
      </c>
      <c r="N1727" s="7" t="str">
        <f>_xlfn.XLOOKUP(A1727,'Hospitalisation Details'!$A:$A,'Hospitalisation Details'!$G:$G)</f>
        <v>tier - 2</v>
      </c>
      <c r="O1727" s="7" t="str">
        <f>_xlfn.XLOOKUP(A1727,'Hospitalisation Details'!$A:$A,'Hospitalisation Details'!$H:$H)</f>
        <v>tier - 2</v>
      </c>
      <c r="P1727" s="7" t="str">
        <f>_xlfn.XLOOKUP(A1727,'Hospitalisation Details'!$A:$A,'Hospitalisation Details'!$I:$I)</f>
        <v>R1012</v>
      </c>
      <c r="Q1727" s="28">
        <f>_xlfn.XLOOKUP(A1727,'Hospitalisation Details'!$A:$A,'Hospitalisation Details'!$K:$K)</f>
        <v>37</v>
      </c>
    </row>
    <row r="1728" spans="1:17" x14ac:dyDescent="0.3">
      <c r="A1728" s="27" t="s">
        <v>643</v>
      </c>
      <c r="B1728" s="7" t="str">
        <f>IFERROR(_xlfn.XLOOKUP(A1728,'Customer Names'!$A$2:$A$2336,'Customer Names'!$C$2:$C$2336),"Unknown")</f>
        <v xml:space="preserve">  Lindsay M</v>
      </c>
      <c r="C1728" s="7">
        <f>_xlfn.XLOOKUP(A1728,'Medical Examinations'!$A$2:$A$2336,'Medical Examinations'!$B$2:$B$2336,AVERAGE('Medical Examinations'!$B$2:$B$2336))</f>
        <v>25.84</v>
      </c>
      <c r="D1728" s="7">
        <f>_xlfn.XLOOKUP(A1728,'Medical Examinations'!$A$2:$A$2336,'Medical Examinations'!$C$2:$C$2336,AVERAGE('Medical Examinations'!$C$2:$C$2336))</f>
        <v>8.5500000000000007</v>
      </c>
      <c r="E1728" s="7" t="str">
        <f>_xlfn.XLOOKUP(A1728,'Medical Examinations'!$A:$A,'Medical Examinations'!$D:$D,"Unknown")</f>
        <v>Yes</v>
      </c>
      <c r="F1728" s="7" t="str">
        <f>_xlfn.XLOOKUP(A1728,'Medical Examinations'!$A:$A,'Medical Examinations'!$E:$E,"Unknown")</f>
        <v>No</v>
      </c>
      <c r="G1728" s="7" t="str">
        <f>_xlfn.XLOOKUP(A1728,'Medical Examinations'!$A:$A,'Medical Examinations'!$F:$F,"Unknown")</f>
        <v>No</v>
      </c>
      <c r="H1728" s="43">
        <f>_xlfn.XLOOKUP(Healthcare!A1728,'Medical Examinations'!$A:$A,'Medical Examinations'!$G:$G,0)</f>
        <v>1</v>
      </c>
      <c r="I1728" s="7" t="str">
        <f>_xlfn.XLOOKUP(A1728,'Medical Examinations'!$A:$A,'Medical Examinations'!$H:$H,"Unknown")</f>
        <v>No</v>
      </c>
      <c r="J1728" s="7" t="str" cm="1">
        <f t="array" ref="J1728">_xlfn.IFS(C1728&lt;18.5,"Under Weight",C1728&lt;=24.9,"Normal Weight",C1728&lt;30,"Over weight",C1728&gt;=30,"Obesity")</f>
        <v>Over weight</v>
      </c>
      <c r="K1728" s="7" t="str" cm="1">
        <f t="array" ref="K1728">_xlfn.IFS(D1728="Null","Unknown",D1728&lt;5.7,"Normal",D1728&lt;6.5,"Prediabetes",D1728&gt;=6.5,"Diabetes")</f>
        <v>Diabetes</v>
      </c>
      <c r="L1728" s="7" t="str">
        <f>_xlfn.XLOOKUP(A1728,'Hospitalisation Details'!$A:$A,'Hospitalisation Details'!$J:$J,)</f>
        <v>25-Oct-1986</v>
      </c>
      <c r="M1728" s="22">
        <f>+_xlfn.XLOOKUP(A1728,'Hospitalisation Details'!$A:$A,'Hospitalisation Details'!$F:$F)</f>
        <v>5266.37</v>
      </c>
      <c r="N1728" s="7" t="str">
        <f>_xlfn.XLOOKUP(A1728,'Hospitalisation Details'!$A:$A,'Hospitalisation Details'!$G:$G)</f>
        <v>tier - 2</v>
      </c>
      <c r="O1728" s="7" t="str">
        <f>_xlfn.XLOOKUP(A1728,'Hospitalisation Details'!$A:$A,'Hospitalisation Details'!$H:$H)</f>
        <v>tier - 2</v>
      </c>
      <c r="P1728" s="7" t="str">
        <f>_xlfn.XLOOKUP(A1728,'Hospitalisation Details'!$A:$A,'Hospitalisation Details'!$I:$I)</f>
        <v>R1012</v>
      </c>
      <c r="Q1728" s="28">
        <f>_xlfn.XLOOKUP(A1728,'Hospitalisation Details'!$A:$A,'Hospitalisation Details'!$K:$K)</f>
        <v>37</v>
      </c>
    </row>
    <row r="1729" spans="1:17" x14ac:dyDescent="0.3">
      <c r="A1729" s="27" t="s">
        <v>642</v>
      </c>
      <c r="B1729" s="7" t="str">
        <f>IFERROR(_xlfn.XLOOKUP(A1729,'Customer Names'!$A$2:$A$2336,'Customer Names'!$C$2:$C$2336),"Unknown")</f>
        <v xml:space="preserve">  Austen G</v>
      </c>
      <c r="C1729" s="7">
        <f>_xlfn.XLOOKUP(A1729,'Medical Examinations'!$A$2:$A$2336,'Medical Examinations'!$B$2:$B$2336,AVERAGE('Medical Examinations'!$B$2:$B$2336))</f>
        <v>27.454999999999998</v>
      </c>
      <c r="D1729" s="7">
        <f>_xlfn.XLOOKUP(A1729,'Medical Examinations'!$A$2:$A$2336,'Medical Examinations'!$C$2:$C$2336,AVERAGE('Medical Examinations'!$C$2:$C$2336))</f>
        <v>4.54</v>
      </c>
      <c r="E1729" s="7" t="str">
        <f>_xlfn.XLOOKUP(A1729,'Medical Examinations'!$A:$A,'Medical Examinations'!$D:$D,"Unknown")</f>
        <v>No</v>
      </c>
      <c r="F1729" s="7" t="str">
        <f>_xlfn.XLOOKUP(A1729,'Medical Examinations'!$A:$A,'Medical Examinations'!$E:$E,"Unknown")</f>
        <v>No</v>
      </c>
      <c r="G1729" s="7" t="str">
        <f>_xlfn.XLOOKUP(A1729,'Medical Examinations'!$A:$A,'Medical Examinations'!$F:$F,"Unknown")</f>
        <v>No</v>
      </c>
      <c r="H1729" s="43">
        <f>_xlfn.XLOOKUP(Healthcare!A1729,'Medical Examinations'!$A:$A,'Medical Examinations'!$G:$G,0)</f>
        <v>0</v>
      </c>
      <c r="I1729" s="7" t="str">
        <f>_xlfn.XLOOKUP(A1729,'Medical Examinations'!$A:$A,'Medical Examinations'!$H:$H,"Unknown")</f>
        <v>No</v>
      </c>
      <c r="J1729" s="7" t="str" cm="1">
        <f t="array" ref="J1729">_xlfn.IFS(C1729&lt;18.5,"Under Weight",C1729&lt;=24.9,"Normal Weight",C1729&lt;30,"Over weight",C1729&gt;=30,"Obesity")</f>
        <v>Over weight</v>
      </c>
      <c r="K1729" s="7" t="str" cm="1">
        <f t="array" ref="K1729">_xlfn.IFS(D1729="Null","Unknown",D1729&lt;5.7,"Normal",D1729&lt;6.5,"Prediabetes",D1729&gt;=6.5,"Diabetes")</f>
        <v>Normal</v>
      </c>
      <c r="L1729" s="7" t="str">
        <f>_xlfn.XLOOKUP(A1729,'Hospitalisation Details'!$A:$A,'Hospitalisation Details'!$J:$J,)</f>
        <v>19-Jul-1989</v>
      </c>
      <c r="M1729" s="22">
        <f>+_xlfn.XLOOKUP(A1729,'Hospitalisation Details'!$A:$A,'Hospitalisation Details'!$F:$F)</f>
        <v>5261.47</v>
      </c>
      <c r="N1729" s="7" t="str">
        <f>_xlfn.XLOOKUP(A1729,'Hospitalisation Details'!$A:$A,'Hospitalisation Details'!$G:$G)</f>
        <v>tier - 2</v>
      </c>
      <c r="O1729" s="7" t="str">
        <f>_xlfn.XLOOKUP(A1729,'Hospitalisation Details'!$A:$A,'Hospitalisation Details'!$H:$H)</f>
        <v>tier - 2</v>
      </c>
      <c r="P1729" s="7" t="str">
        <f>_xlfn.XLOOKUP(A1729,'Hospitalisation Details'!$A:$A,'Hospitalisation Details'!$I:$I)</f>
        <v>R1012</v>
      </c>
      <c r="Q1729" s="28">
        <f>_xlfn.XLOOKUP(A1729,'Hospitalisation Details'!$A:$A,'Hospitalisation Details'!$K:$K)</f>
        <v>34</v>
      </c>
    </row>
    <row r="1730" spans="1:17" x14ac:dyDescent="0.3">
      <c r="A1730" s="27" t="s">
        <v>641</v>
      </c>
      <c r="B1730" s="7" t="str">
        <f>IFERROR(_xlfn.XLOOKUP(A1730,'Customer Names'!$A$2:$A$2336,'Customer Names'!$C$2:$C$2336),"Unknown")</f>
        <v xml:space="preserve">  Tory J</v>
      </c>
      <c r="C1730" s="7">
        <f>_xlfn.XLOOKUP(A1730,'Medical Examinations'!$A$2:$A$2336,'Medical Examinations'!$B$2:$B$2336,AVERAGE('Medical Examinations'!$B$2:$B$2336))</f>
        <v>24.605</v>
      </c>
      <c r="D1730" s="7">
        <f>_xlfn.XLOOKUP(A1730,'Medical Examinations'!$A$2:$A$2336,'Medical Examinations'!$C$2:$C$2336,AVERAGE('Medical Examinations'!$C$2:$C$2336))</f>
        <v>5.7</v>
      </c>
      <c r="E1730" s="7" t="str">
        <f>_xlfn.XLOOKUP(A1730,'Medical Examinations'!$A:$A,'Medical Examinations'!$D:$D,"Unknown")</f>
        <v>No</v>
      </c>
      <c r="F1730" s="7" t="str">
        <f>_xlfn.XLOOKUP(A1730,'Medical Examinations'!$A:$A,'Medical Examinations'!$E:$E,"Unknown")</f>
        <v>No</v>
      </c>
      <c r="G1730" s="7" t="str">
        <f>_xlfn.XLOOKUP(A1730,'Medical Examinations'!$A:$A,'Medical Examinations'!$F:$F,"Unknown")</f>
        <v>No</v>
      </c>
      <c r="H1730" s="43">
        <f>_xlfn.XLOOKUP(Healthcare!A1730,'Medical Examinations'!$A:$A,'Medical Examinations'!$G:$G,0)</f>
        <v>0</v>
      </c>
      <c r="I1730" s="7" t="str">
        <f>_xlfn.XLOOKUP(A1730,'Medical Examinations'!$A:$A,'Medical Examinations'!$H:$H,"Unknown")</f>
        <v>No</v>
      </c>
      <c r="J1730" s="7" t="str" cm="1">
        <f t="array" ref="J1730">_xlfn.IFS(C1730&lt;18.5,"Under Weight",C1730&lt;=24.9,"Normal Weight",C1730&lt;30,"Over weight",C1730&gt;=30,"Obesity")</f>
        <v>Normal Weight</v>
      </c>
      <c r="K1730" s="7" t="str" cm="1">
        <f t="array" ref="K1730">_xlfn.IFS(D1730="Null","Unknown",D1730&lt;5.7,"Normal",D1730&lt;6.5,"Prediabetes",D1730&gt;=6.5,"Diabetes")</f>
        <v>Prediabetes</v>
      </c>
      <c r="L1730" s="7" t="str">
        <f>_xlfn.XLOOKUP(A1730,'Hospitalisation Details'!$A:$A,'Hospitalisation Details'!$J:$J,)</f>
        <v>25-Nov-1989</v>
      </c>
      <c r="M1730" s="22">
        <f>+_xlfn.XLOOKUP(A1730,'Hospitalisation Details'!$A:$A,'Hospitalisation Details'!$F:$F)</f>
        <v>5257.51</v>
      </c>
      <c r="N1730" s="7" t="str">
        <f>_xlfn.XLOOKUP(A1730,'Hospitalisation Details'!$A:$A,'Hospitalisation Details'!$G:$G)</f>
        <v>tier - 2</v>
      </c>
      <c r="O1730" s="7" t="str">
        <f>_xlfn.XLOOKUP(A1730,'Hospitalisation Details'!$A:$A,'Hospitalisation Details'!$H:$H)</f>
        <v>tier - 2</v>
      </c>
      <c r="P1730" s="7" t="str">
        <f>_xlfn.XLOOKUP(A1730,'Hospitalisation Details'!$A:$A,'Hospitalisation Details'!$I:$I)</f>
        <v>R1012</v>
      </c>
      <c r="Q1730" s="28">
        <f>_xlfn.XLOOKUP(A1730,'Hospitalisation Details'!$A:$A,'Hospitalisation Details'!$K:$K)</f>
        <v>34</v>
      </c>
    </row>
    <row r="1731" spans="1:17" x14ac:dyDescent="0.3">
      <c r="A1731" s="27" t="s">
        <v>640</v>
      </c>
      <c r="B1731" s="7" t="str">
        <f>IFERROR(_xlfn.XLOOKUP(A1731,'Customer Names'!$A$2:$A$2336,'Customer Names'!$C$2:$C$2336),"Unknown")</f>
        <v xml:space="preserve">  Robert J</v>
      </c>
      <c r="C1731" s="7">
        <f>_xlfn.XLOOKUP(A1731,'Medical Examinations'!$A$2:$A$2336,'Medical Examinations'!$B$2:$B$2336,AVERAGE('Medical Examinations'!$B$2:$B$2336))</f>
        <v>30.8</v>
      </c>
      <c r="D1731" s="7">
        <f>_xlfn.XLOOKUP(A1731,'Medical Examinations'!$A$2:$A$2336,'Medical Examinations'!$C$2:$C$2336,AVERAGE('Medical Examinations'!$C$2:$C$2336))</f>
        <v>5.07</v>
      </c>
      <c r="E1731" s="7" t="str">
        <f>_xlfn.XLOOKUP(A1731,'Medical Examinations'!$A:$A,'Medical Examinations'!$D:$D,"Unknown")</f>
        <v>No</v>
      </c>
      <c r="F1731" s="7" t="str">
        <f>_xlfn.XLOOKUP(A1731,'Medical Examinations'!$A:$A,'Medical Examinations'!$E:$E,"Unknown")</f>
        <v>No</v>
      </c>
      <c r="G1731" s="7" t="str">
        <f>_xlfn.XLOOKUP(A1731,'Medical Examinations'!$A:$A,'Medical Examinations'!$F:$F,"Unknown")</f>
        <v>No</v>
      </c>
      <c r="H1731" s="43">
        <f>_xlfn.XLOOKUP(Healthcare!A1731,'Medical Examinations'!$A:$A,'Medical Examinations'!$G:$G,0)</f>
        <v>0</v>
      </c>
      <c r="I1731" s="7" t="str">
        <f>_xlfn.XLOOKUP(A1731,'Medical Examinations'!$A:$A,'Medical Examinations'!$H:$H,"Unknown")</f>
        <v>No</v>
      </c>
      <c r="J1731" s="7" t="str" cm="1">
        <f t="array" ref="J1731">_xlfn.IFS(C1731&lt;18.5,"Under Weight",C1731&lt;=24.9,"Normal Weight",C1731&lt;30,"Over weight",C1731&gt;=30,"Obesity")</f>
        <v>Obesity</v>
      </c>
      <c r="K1731" s="7" t="str" cm="1">
        <f t="array" ref="K1731">_xlfn.IFS(D1731="Null","Unknown",D1731&lt;5.7,"Normal",D1731&lt;6.5,"Prediabetes",D1731&gt;=6.5,"Diabetes")</f>
        <v>Normal</v>
      </c>
      <c r="L1731" s="7" t="str">
        <f>_xlfn.XLOOKUP(A1731,'Hospitalisation Details'!$A:$A,'Hospitalisation Details'!$J:$J,)</f>
        <v>6-Jul-1990</v>
      </c>
      <c r="M1731" s="22">
        <f>+_xlfn.XLOOKUP(A1731,'Hospitalisation Details'!$A:$A,'Hospitalisation Details'!$F:$F)</f>
        <v>5253.52</v>
      </c>
      <c r="N1731" s="7" t="str">
        <f>_xlfn.XLOOKUP(A1731,'Hospitalisation Details'!$A:$A,'Hospitalisation Details'!$G:$G)</f>
        <v>tier - 3</v>
      </c>
      <c r="O1731" s="7" t="str">
        <f>_xlfn.XLOOKUP(A1731,'Hospitalisation Details'!$A:$A,'Hospitalisation Details'!$H:$H)</f>
        <v>tier - 3</v>
      </c>
      <c r="P1731" s="7" t="str">
        <f>_xlfn.XLOOKUP(A1731,'Hospitalisation Details'!$A:$A,'Hospitalisation Details'!$I:$I)</f>
        <v>R1011</v>
      </c>
      <c r="Q1731" s="28">
        <f>_xlfn.XLOOKUP(A1731,'Hospitalisation Details'!$A:$A,'Hospitalisation Details'!$K:$K)</f>
        <v>33</v>
      </c>
    </row>
    <row r="1732" spans="1:17" x14ac:dyDescent="0.3">
      <c r="A1732" s="27" t="s">
        <v>639</v>
      </c>
      <c r="B1732" s="7" t="str">
        <f>IFERROR(_xlfn.XLOOKUP(A1732,'Customer Names'!$A$2:$A$2336,'Customer Names'!$C$2:$C$2336),"Unknown")</f>
        <v xml:space="preserve">  Steph</v>
      </c>
      <c r="C1732" s="7">
        <f>_xlfn.XLOOKUP(A1732,'Medical Examinations'!$A$2:$A$2336,'Medical Examinations'!$B$2:$B$2336,AVERAGE('Medical Examinations'!$B$2:$B$2336))</f>
        <v>34.799999999999997</v>
      </c>
      <c r="D1732" s="7">
        <f>_xlfn.XLOOKUP(A1732,'Medical Examinations'!$A$2:$A$2336,'Medical Examinations'!$C$2:$C$2336,AVERAGE('Medical Examinations'!$C$2:$C$2336))</f>
        <v>4.38</v>
      </c>
      <c r="E1732" s="7" t="str">
        <f>_xlfn.XLOOKUP(A1732,'Medical Examinations'!$A:$A,'Medical Examinations'!$D:$D,"Unknown")</f>
        <v>No</v>
      </c>
      <c r="F1732" s="7" t="str">
        <f>_xlfn.XLOOKUP(A1732,'Medical Examinations'!$A:$A,'Medical Examinations'!$E:$E,"Unknown")</f>
        <v>No</v>
      </c>
      <c r="G1732" s="7" t="str">
        <f>_xlfn.XLOOKUP(A1732,'Medical Examinations'!$A:$A,'Medical Examinations'!$F:$F,"Unknown")</f>
        <v>No</v>
      </c>
      <c r="H1732" s="43">
        <f>_xlfn.XLOOKUP(Healthcare!A1732,'Medical Examinations'!$A:$A,'Medical Examinations'!$G:$G,0)</f>
        <v>1</v>
      </c>
      <c r="I1732" s="7" t="str">
        <f>_xlfn.XLOOKUP(A1732,'Medical Examinations'!$A:$A,'Medical Examinations'!$H:$H,"Unknown")</f>
        <v>No</v>
      </c>
      <c r="J1732" s="7" t="str" cm="1">
        <f t="array" ref="J1732">_xlfn.IFS(C1732&lt;18.5,"Under Weight",C1732&lt;=24.9,"Normal Weight",C1732&lt;30,"Over weight",C1732&gt;=30,"Obesity")</f>
        <v>Obesity</v>
      </c>
      <c r="K1732" s="7" t="str" cm="1">
        <f t="array" ref="K1732">_xlfn.IFS(D1732="Null","Unknown",D1732&lt;5.7,"Normal",D1732&lt;6.5,"Prediabetes",D1732&gt;=6.5,"Diabetes")</f>
        <v>Normal</v>
      </c>
      <c r="L1732" s="7" t="str">
        <f>_xlfn.XLOOKUP(A1732,'Hospitalisation Details'!$A:$A,'Hospitalisation Details'!$J:$J,)</f>
        <v>9-Sep-1987</v>
      </c>
      <c r="M1732" s="22">
        <f>+_xlfn.XLOOKUP(A1732,'Hospitalisation Details'!$A:$A,'Hospitalisation Details'!$F:$F)</f>
        <v>5246.05</v>
      </c>
      <c r="N1732" s="7" t="str">
        <f>_xlfn.XLOOKUP(A1732,'Hospitalisation Details'!$A:$A,'Hospitalisation Details'!$G:$G)</f>
        <v>tier - 2</v>
      </c>
      <c r="O1732" s="7" t="str">
        <f>_xlfn.XLOOKUP(A1732,'Hospitalisation Details'!$A:$A,'Hospitalisation Details'!$H:$H)</f>
        <v>tier - 3</v>
      </c>
      <c r="P1732" s="7" t="str">
        <f>_xlfn.XLOOKUP(A1732,'Hospitalisation Details'!$A:$A,'Hospitalisation Details'!$I:$I)</f>
        <v>R1011</v>
      </c>
      <c r="Q1732" s="28">
        <f>_xlfn.XLOOKUP(A1732,'Hospitalisation Details'!$A:$A,'Hospitalisation Details'!$K:$K)</f>
        <v>36</v>
      </c>
    </row>
    <row r="1733" spans="1:17" x14ac:dyDescent="0.3">
      <c r="A1733" s="27" t="s">
        <v>638</v>
      </c>
      <c r="B1733" s="7" t="str">
        <f>IFERROR(_xlfn.XLOOKUP(A1733,'Customer Names'!$A$2:$A$2336,'Customer Names'!$C$2:$C$2336),"Unknown")</f>
        <v xml:space="preserve">  Kate</v>
      </c>
      <c r="C1733" s="7">
        <f>_xlfn.XLOOKUP(A1733,'Medical Examinations'!$A$2:$A$2336,'Medical Examinations'!$B$2:$B$2336,AVERAGE('Medical Examinations'!$B$2:$B$2336))</f>
        <v>34.21</v>
      </c>
      <c r="D1733" s="7">
        <f>_xlfn.XLOOKUP(A1733,'Medical Examinations'!$A$2:$A$2336,'Medical Examinations'!$C$2:$C$2336,AVERAGE('Medical Examinations'!$C$2:$C$2336))</f>
        <v>4.54</v>
      </c>
      <c r="E1733" s="7" t="str">
        <f>_xlfn.XLOOKUP(A1733,'Medical Examinations'!$A:$A,'Medical Examinations'!$D:$D,"Unknown")</f>
        <v>No</v>
      </c>
      <c r="F1733" s="7" t="str">
        <f>_xlfn.XLOOKUP(A1733,'Medical Examinations'!$A:$A,'Medical Examinations'!$E:$E,"Unknown")</f>
        <v>No</v>
      </c>
      <c r="G1733" s="7" t="str">
        <f>_xlfn.XLOOKUP(A1733,'Medical Examinations'!$A:$A,'Medical Examinations'!$F:$F,"Unknown")</f>
        <v>No</v>
      </c>
      <c r="H1733" s="43">
        <f>_xlfn.XLOOKUP(Healthcare!A1733,'Medical Examinations'!$A:$A,'Medical Examinations'!$G:$G,0)</f>
        <v>1</v>
      </c>
      <c r="I1733" s="7" t="str">
        <f>_xlfn.XLOOKUP(A1733,'Medical Examinations'!$A:$A,'Medical Examinations'!$H:$H,"Unknown")</f>
        <v>No</v>
      </c>
      <c r="J1733" s="7" t="str" cm="1">
        <f t="array" ref="J1733">_xlfn.IFS(C1733&lt;18.5,"Under Weight",C1733&lt;=24.9,"Normal Weight",C1733&lt;30,"Over weight",C1733&gt;=30,"Obesity")</f>
        <v>Obesity</v>
      </c>
      <c r="K1733" s="7" t="str" cm="1">
        <f t="array" ref="K1733">_xlfn.IFS(D1733="Null","Unknown",D1733&lt;5.7,"Normal",D1733&lt;6.5,"Prediabetes",D1733&gt;=6.5,"Diabetes")</f>
        <v>Normal</v>
      </c>
      <c r="L1733" s="7" t="str">
        <f>_xlfn.XLOOKUP(A1733,'Hospitalisation Details'!$A:$A,'Hospitalisation Details'!$J:$J,)</f>
        <v>5-Jul-1987</v>
      </c>
      <c r="M1733" s="22">
        <f>+_xlfn.XLOOKUP(A1733,'Hospitalisation Details'!$A:$A,'Hospitalisation Details'!$F:$F)</f>
        <v>5245.23</v>
      </c>
      <c r="N1733" s="7" t="str">
        <f>_xlfn.XLOOKUP(A1733,'Hospitalisation Details'!$A:$A,'Hospitalisation Details'!$G:$G)</f>
        <v>tier - 2</v>
      </c>
      <c r="O1733" s="7" t="str">
        <f>_xlfn.XLOOKUP(A1733,'Hospitalisation Details'!$A:$A,'Hospitalisation Details'!$H:$H)</f>
        <v>tier - 2</v>
      </c>
      <c r="P1733" s="7" t="str">
        <f>_xlfn.XLOOKUP(A1733,'Hospitalisation Details'!$A:$A,'Hospitalisation Details'!$I:$I)</f>
        <v>R1013</v>
      </c>
      <c r="Q1733" s="28">
        <f>_xlfn.XLOOKUP(A1733,'Hospitalisation Details'!$A:$A,'Hospitalisation Details'!$K:$K)</f>
        <v>36</v>
      </c>
    </row>
    <row r="1734" spans="1:17" x14ac:dyDescent="0.3">
      <c r="A1734" s="27" t="s">
        <v>637</v>
      </c>
      <c r="B1734" s="7" t="str">
        <f>IFERROR(_xlfn.XLOOKUP(A1734,'Customer Names'!$A$2:$A$2336,'Customer Names'!$C$2:$C$2336),"Unknown")</f>
        <v xml:space="preserve">  Kristina</v>
      </c>
      <c r="C1734" s="7">
        <f>_xlfn.XLOOKUP(A1734,'Medical Examinations'!$A$2:$A$2336,'Medical Examinations'!$B$2:$B$2336,AVERAGE('Medical Examinations'!$B$2:$B$2336))</f>
        <v>31</v>
      </c>
      <c r="D1734" s="7">
        <f>_xlfn.XLOOKUP(A1734,'Medical Examinations'!$A$2:$A$2336,'Medical Examinations'!$C$2:$C$2336,AVERAGE('Medical Examinations'!$C$2:$C$2336))</f>
        <v>5.38</v>
      </c>
      <c r="E1734" s="7" t="str">
        <f>_xlfn.XLOOKUP(A1734,'Medical Examinations'!$A:$A,'Medical Examinations'!$D:$D,"Unknown")</f>
        <v>No</v>
      </c>
      <c r="F1734" s="7" t="str">
        <f>_xlfn.XLOOKUP(A1734,'Medical Examinations'!$A:$A,'Medical Examinations'!$E:$E,"Unknown")</f>
        <v>No</v>
      </c>
      <c r="G1734" s="7" t="str">
        <f>_xlfn.XLOOKUP(A1734,'Medical Examinations'!$A:$A,'Medical Examinations'!$F:$F,"Unknown")</f>
        <v>No</v>
      </c>
      <c r="H1734" s="43">
        <f>_xlfn.XLOOKUP(Healthcare!A1734,'Medical Examinations'!$A:$A,'Medical Examinations'!$G:$G,0)</f>
        <v>1</v>
      </c>
      <c r="I1734" s="7" t="str">
        <f>_xlfn.XLOOKUP(A1734,'Medical Examinations'!$A:$A,'Medical Examinations'!$H:$H,"Unknown")</f>
        <v>No</v>
      </c>
      <c r="J1734" s="7" t="str" cm="1">
        <f t="array" ref="J1734">_xlfn.IFS(C1734&lt;18.5,"Under Weight",C1734&lt;=24.9,"Normal Weight",C1734&lt;30,"Over weight",C1734&gt;=30,"Obesity")</f>
        <v>Obesity</v>
      </c>
      <c r="K1734" s="7" t="str" cm="1">
        <f t="array" ref="K1734">_xlfn.IFS(D1734="Null","Unknown",D1734&lt;5.7,"Normal",D1734&lt;6.5,"Prediabetes",D1734&gt;=6.5,"Diabetes")</f>
        <v>Normal</v>
      </c>
      <c r="L1734" s="7" t="str">
        <f>_xlfn.XLOOKUP(A1734,'Hospitalisation Details'!$A:$A,'Hospitalisation Details'!$J:$J,)</f>
        <v>26-Dec-1987</v>
      </c>
      <c r="M1734" s="22">
        <f>+_xlfn.XLOOKUP(A1734,'Hospitalisation Details'!$A:$A,'Hospitalisation Details'!$F:$F)</f>
        <v>5240.7700000000004</v>
      </c>
      <c r="N1734" s="7" t="str">
        <f>_xlfn.XLOOKUP(A1734,'Hospitalisation Details'!$A:$A,'Hospitalisation Details'!$G:$G)</f>
        <v>tier - 2</v>
      </c>
      <c r="O1734" s="7" t="str">
        <f>_xlfn.XLOOKUP(A1734,'Hospitalisation Details'!$A:$A,'Hospitalisation Details'!$H:$H)</f>
        <v>tier - 2</v>
      </c>
      <c r="P1734" s="7" t="str">
        <f>_xlfn.XLOOKUP(A1734,'Hospitalisation Details'!$A:$A,'Hospitalisation Details'!$I:$I)</f>
        <v>R1011</v>
      </c>
      <c r="Q1734" s="28">
        <f>_xlfn.XLOOKUP(A1734,'Hospitalisation Details'!$A:$A,'Hospitalisation Details'!$K:$K)</f>
        <v>36</v>
      </c>
    </row>
    <row r="1735" spans="1:17" x14ac:dyDescent="0.3">
      <c r="A1735" s="27" t="s">
        <v>636</v>
      </c>
      <c r="B1735" s="7" t="str">
        <f>IFERROR(_xlfn.XLOOKUP(A1735,'Customer Names'!$A$2:$A$2336,'Customer Names'!$C$2:$C$2336),"Unknown")</f>
        <v xml:space="preserve">  Flo</v>
      </c>
      <c r="C1735" s="7">
        <f>_xlfn.XLOOKUP(A1735,'Medical Examinations'!$A$2:$A$2336,'Medical Examinations'!$B$2:$B$2336,AVERAGE('Medical Examinations'!$B$2:$B$2336))</f>
        <v>26.125</v>
      </c>
      <c r="D1735" s="7">
        <f>_xlfn.XLOOKUP(A1735,'Medical Examinations'!$A$2:$A$2336,'Medical Examinations'!$C$2:$C$2336,AVERAGE('Medical Examinations'!$C$2:$C$2336))</f>
        <v>5.55</v>
      </c>
      <c r="E1735" s="7" t="str">
        <f>_xlfn.XLOOKUP(A1735,'Medical Examinations'!$A:$A,'Medical Examinations'!$D:$D,"Unknown")</f>
        <v>No</v>
      </c>
      <c r="F1735" s="7" t="str">
        <f>_xlfn.XLOOKUP(A1735,'Medical Examinations'!$A:$A,'Medical Examinations'!$E:$E,"Unknown")</f>
        <v>No</v>
      </c>
      <c r="G1735" s="7" t="str">
        <f>_xlfn.XLOOKUP(A1735,'Medical Examinations'!$A:$A,'Medical Examinations'!$F:$F,"Unknown")</f>
        <v>No</v>
      </c>
      <c r="H1735" s="43">
        <f>_xlfn.XLOOKUP(Healthcare!A1735,'Medical Examinations'!$A:$A,'Medical Examinations'!$G:$G,0)</f>
        <v>1</v>
      </c>
      <c r="I1735" s="7" t="str">
        <f>_xlfn.XLOOKUP(A1735,'Medical Examinations'!$A:$A,'Medical Examinations'!$H:$H,"Unknown")</f>
        <v>No</v>
      </c>
      <c r="J1735" s="7" t="str" cm="1">
        <f t="array" ref="J1735">_xlfn.IFS(C1735&lt;18.5,"Under Weight",C1735&lt;=24.9,"Normal Weight",C1735&lt;30,"Over weight",C1735&gt;=30,"Obesity")</f>
        <v>Over weight</v>
      </c>
      <c r="K1735" s="7" t="str" cm="1">
        <f t="array" ref="K1735">_xlfn.IFS(D1735="Null","Unknown",D1735&lt;5.7,"Normal",D1735&lt;6.5,"Prediabetes",D1735&gt;=6.5,"Diabetes")</f>
        <v>Normal</v>
      </c>
      <c r="L1735" s="7" t="str">
        <f>_xlfn.XLOOKUP(A1735,'Hospitalisation Details'!$A:$A,'Hospitalisation Details'!$J:$J,)</f>
        <v>29-Jun-1987</v>
      </c>
      <c r="M1735" s="22">
        <f>+_xlfn.XLOOKUP(A1735,'Hospitalisation Details'!$A:$A,'Hospitalisation Details'!$F:$F)</f>
        <v>5227.99</v>
      </c>
      <c r="N1735" s="7" t="str">
        <f>_xlfn.XLOOKUP(A1735,'Hospitalisation Details'!$A:$A,'Hospitalisation Details'!$G:$G)</f>
        <v>tier - 2</v>
      </c>
      <c r="O1735" s="7" t="str">
        <f>_xlfn.XLOOKUP(A1735,'Hospitalisation Details'!$A:$A,'Hospitalisation Details'!$H:$H)</f>
        <v>tier - 1</v>
      </c>
      <c r="P1735" s="7" t="str">
        <f>_xlfn.XLOOKUP(A1735,'Hospitalisation Details'!$A:$A,'Hospitalisation Details'!$I:$I)</f>
        <v>R1024</v>
      </c>
      <c r="Q1735" s="28">
        <f>_xlfn.XLOOKUP(A1735,'Hospitalisation Details'!$A:$A,'Hospitalisation Details'!$K:$K)</f>
        <v>36</v>
      </c>
    </row>
    <row r="1736" spans="1:17" x14ac:dyDescent="0.3">
      <c r="A1736" s="27" t="s">
        <v>635</v>
      </c>
      <c r="B1736" s="7" t="str">
        <f>IFERROR(_xlfn.XLOOKUP(A1736,'Customer Names'!$A$2:$A$2336,'Customer Names'!$C$2:$C$2336),"Unknown")</f>
        <v xml:space="preserve">  Sarah P</v>
      </c>
      <c r="C1736" s="7">
        <f>_xlfn.XLOOKUP(A1736,'Medical Examinations'!$A$2:$A$2336,'Medical Examinations'!$B$2:$B$2336,AVERAGE('Medical Examinations'!$B$2:$B$2336))</f>
        <v>30.13</v>
      </c>
      <c r="D1736" s="7">
        <f>_xlfn.XLOOKUP(A1736,'Medical Examinations'!$A$2:$A$2336,'Medical Examinations'!$C$2:$C$2336,AVERAGE('Medical Examinations'!$C$2:$C$2336))</f>
        <v>4.03</v>
      </c>
      <c r="E1736" s="7" t="str">
        <f>_xlfn.XLOOKUP(A1736,'Medical Examinations'!$A:$A,'Medical Examinations'!$D:$D,"Unknown")</f>
        <v>Yes</v>
      </c>
      <c r="F1736" s="7" t="str">
        <f>_xlfn.XLOOKUP(A1736,'Medical Examinations'!$A:$A,'Medical Examinations'!$E:$E,"Unknown")</f>
        <v>No</v>
      </c>
      <c r="G1736" s="7" t="str">
        <f>_xlfn.XLOOKUP(A1736,'Medical Examinations'!$A:$A,'Medical Examinations'!$F:$F,"Unknown")</f>
        <v>No</v>
      </c>
      <c r="H1736" s="43">
        <f>_xlfn.XLOOKUP(Healthcare!A1736,'Medical Examinations'!$A:$A,'Medical Examinations'!$G:$G,0)</f>
        <v>1</v>
      </c>
      <c r="I1736" s="7" t="str">
        <f>_xlfn.XLOOKUP(A1736,'Medical Examinations'!$A:$A,'Medical Examinations'!$H:$H,"Unknown")</f>
        <v>No</v>
      </c>
      <c r="J1736" s="7" t="str" cm="1">
        <f t="array" ref="J1736">_xlfn.IFS(C1736&lt;18.5,"Under Weight",C1736&lt;=24.9,"Normal Weight",C1736&lt;30,"Over weight",C1736&gt;=30,"Obesity")</f>
        <v>Obesity</v>
      </c>
      <c r="K1736" s="7" t="str" cm="1">
        <f t="array" ref="K1736">_xlfn.IFS(D1736="Null","Unknown",D1736&lt;5.7,"Normal",D1736&lt;6.5,"Prediabetes",D1736&gt;=6.5,"Diabetes")</f>
        <v>Normal</v>
      </c>
      <c r="L1736" s="7" t="str">
        <f>_xlfn.XLOOKUP(A1736,'Hospitalisation Details'!$A:$A,'Hospitalisation Details'!$J:$J,)</f>
        <v>6-Jun-1995</v>
      </c>
      <c r="M1736" s="22">
        <f>+_xlfn.XLOOKUP(A1736,'Hospitalisation Details'!$A:$A,'Hospitalisation Details'!$F:$F)</f>
        <v>5216.4799999999996</v>
      </c>
      <c r="N1736" s="7" t="str">
        <f>_xlfn.XLOOKUP(A1736,'Hospitalisation Details'!$A:$A,'Hospitalisation Details'!$G:$G)</f>
        <v>tier - 2</v>
      </c>
      <c r="O1736" s="7" t="str">
        <f>_xlfn.XLOOKUP(A1736,'Hospitalisation Details'!$A:$A,'Hospitalisation Details'!$H:$H)</f>
        <v>tier - 2</v>
      </c>
      <c r="P1736" s="7" t="str">
        <f>_xlfn.XLOOKUP(A1736,'Hospitalisation Details'!$A:$A,'Hospitalisation Details'!$I:$I)</f>
        <v>R1025</v>
      </c>
      <c r="Q1736" s="28">
        <f>_xlfn.XLOOKUP(A1736,'Hospitalisation Details'!$A:$A,'Hospitalisation Details'!$K:$K)</f>
        <v>28</v>
      </c>
    </row>
    <row r="1737" spans="1:17" x14ac:dyDescent="0.3">
      <c r="A1737" s="27" t="s">
        <v>634</v>
      </c>
      <c r="B1737" s="7" t="str">
        <f>IFERROR(_xlfn.XLOOKUP(A1737,'Customer Names'!$A$2:$A$2336,'Customer Names'!$C$2:$C$2336),"Unknown")</f>
        <v xml:space="preserve">  Anabel</v>
      </c>
      <c r="C1737" s="7">
        <f>_xlfn.XLOOKUP(A1737,'Medical Examinations'!$A$2:$A$2336,'Medical Examinations'!$B$2:$B$2336,AVERAGE('Medical Examinations'!$B$2:$B$2336))</f>
        <v>34.19</v>
      </c>
      <c r="D1737" s="7">
        <f>_xlfn.XLOOKUP(A1737,'Medical Examinations'!$A$2:$A$2336,'Medical Examinations'!$C$2:$C$2336,AVERAGE('Medical Examinations'!$C$2:$C$2336))</f>
        <v>4.1900000000000004</v>
      </c>
      <c r="E1737" s="7" t="str">
        <f>_xlfn.XLOOKUP(A1737,'Medical Examinations'!$A:$A,'Medical Examinations'!$D:$D,"Unknown")</f>
        <v>No</v>
      </c>
      <c r="F1737" s="7" t="str">
        <f>_xlfn.XLOOKUP(A1737,'Medical Examinations'!$A:$A,'Medical Examinations'!$E:$E,"Unknown")</f>
        <v>No</v>
      </c>
      <c r="G1737" s="7" t="str">
        <f>_xlfn.XLOOKUP(A1737,'Medical Examinations'!$A:$A,'Medical Examinations'!$F:$F,"Unknown")</f>
        <v>No</v>
      </c>
      <c r="H1737" s="43">
        <f>_xlfn.XLOOKUP(Healthcare!A1737,'Medical Examinations'!$A:$A,'Medical Examinations'!$G:$G,0)</f>
        <v>0</v>
      </c>
      <c r="I1737" s="7" t="str">
        <f>_xlfn.XLOOKUP(A1737,'Medical Examinations'!$A:$A,'Medical Examinations'!$H:$H,"Unknown")</f>
        <v>No</v>
      </c>
      <c r="J1737" s="7" t="str" cm="1">
        <f t="array" ref="J1737">_xlfn.IFS(C1737&lt;18.5,"Under Weight",C1737&lt;=24.9,"Normal Weight",C1737&lt;30,"Over weight",C1737&gt;=30,"Obesity")</f>
        <v>Obesity</v>
      </c>
      <c r="K1737" s="7" t="str" cm="1">
        <f t="array" ref="K1737">_xlfn.IFS(D1737="Null","Unknown",D1737&lt;5.7,"Normal",D1737&lt;6.5,"Prediabetes",D1737&gt;=6.5,"Diabetes")</f>
        <v>Normal</v>
      </c>
      <c r="L1737" s="7" t="str">
        <f>_xlfn.XLOOKUP(A1737,'Hospitalisation Details'!$A:$A,'Hospitalisation Details'!$J:$J,)</f>
        <v>1-Dec-1999</v>
      </c>
      <c r="M1737" s="22">
        <f>+_xlfn.XLOOKUP(A1737,'Hospitalisation Details'!$A:$A,'Hospitalisation Details'!$F:$F)</f>
        <v>5213.22</v>
      </c>
      <c r="N1737" s="7" t="str">
        <f>_xlfn.XLOOKUP(A1737,'Hospitalisation Details'!$A:$A,'Hospitalisation Details'!$G:$G)</f>
        <v>tier - 2</v>
      </c>
      <c r="O1737" s="7" t="str">
        <f>_xlfn.XLOOKUP(A1737,'Hospitalisation Details'!$A:$A,'Hospitalisation Details'!$H:$H)</f>
        <v>tier - 1</v>
      </c>
      <c r="P1737" s="7" t="str">
        <f>_xlfn.XLOOKUP(A1737,'Hospitalisation Details'!$A:$A,'Hospitalisation Details'!$I:$I)</f>
        <v>R1012</v>
      </c>
      <c r="Q1737" s="28">
        <f>_xlfn.XLOOKUP(A1737,'Hospitalisation Details'!$A:$A,'Hospitalisation Details'!$K:$K)</f>
        <v>24</v>
      </c>
    </row>
    <row r="1738" spans="1:17" x14ac:dyDescent="0.3">
      <c r="A1738" s="27" t="s">
        <v>633</v>
      </c>
      <c r="B1738" s="7" t="str">
        <f>IFERROR(_xlfn.XLOOKUP(A1738,'Customer Names'!$A$2:$A$2336,'Customer Names'!$C$2:$C$2336),"Unknown")</f>
        <v xml:space="preserve">  Ian</v>
      </c>
      <c r="C1738" s="7">
        <f>_xlfn.XLOOKUP(A1738,'Medical Examinations'!$A$2:$A$2336,'Medical Examinations'!$B$2:$B$2336,AVERAGE('Medical Examinations'!$B$2:$B$2336))</f>
        <v>22.515000000000001</v>
      </c>
      <c r="D1738" s="7">
        <f>_xlfn.XLOOKUP(A1738,'Medical Examinations'!$A$2:$A$2336,'Medical Examinations'!$C$2:$C$2336,AVERAGE('Medical Examinations'!$C$2:$C$2336))</f>
        <v>4.37</v>
      </c>
      <c r="E1738" s="7" t="str">
        <f>_xlfn.XLOOKUP(A1738,'Medical Examinations'!$A:$A,'Medical Examinations'!$D:$D,"Unknown")</f>
        <v>No</v>
      </c>
      <c r="F1738" s="7" t="str">
        <f>_xlfn.XLOOKUP(A1738,'Medical Examinations'!$A:$A,'Medical Examinations'!$E:$E,"Unknown")</f>
        <v>No</v>
      </c>
      <c r="G1738" s="7" t="str">
        <f>_xlfn.XLOOKUP(A1738,'Medical Examinations'!$A:$A,'Medical Examinations'!$F:$F,"Unknown")</f>
        <v>Yes</v>
      </c>
      <c r="H1738" s="43">
        <f>_xlfn.XLOOKUP(Healthcare!A1738,'Medical Examinations'!$A:$A,'Medical Examinations'!$G:$G,0)</f>
        <v>1</v>
      </c>
      <c r="I1738" s="7" t="str">
        <f>_xlfn.XLOOKUP(A1738,'Medical Examinations'!$A:$A,'Medical Examinations'!$H:$H,"Unknown")</f>
        <v>No</v>
      </c>
      <c r="J1738" s="7" t="str" cm="1">
        <f t="array" ref="J1738">_xlfn.IFS(C1738&lt;18.5,"Under Weight",C1738&lt;=24.9,"Normal Weight",C1738&lt;30,"Over weight",C1738&gt;=30,"Obesity")</f>
        <v>Normal Weight</v>
      </c>
      <c r="K1738" s="7" t="str" cm="1">
        <f t="array" ref="K1738">_xlfn.IFS(D1738="Null","Unknown",D1738&lt;5.7,"Normal",D1738&lt;6.5,"Prediabetes",D1738&gt;=6.5,"Diabetes")</f>
        <v>Normal</v>
      </c>
      <c r="L1738" s="7" t="str">
        <f>_xlfn.XLOOKUP(A1738,'Hospitalisation Details'!$A:$A,'Hospitalisation Details'!$J:$J,)</f>
        <v>17-Jun-1993</v>
      </c>
      <c r="M1738" s="22">
        <f>+_xlfn.XLOOKUP(A1738,'Hospitalisation Details'!$A:$A,'Hospitalisation Details'!$F:$F)</f>
        <v>5209.58</v>
      </c>
      <c r="N1738" s="7" t="str">
        <f>_xlfn.XLOOKUP(A1738,'Hospitalisation Details'!$A:$A,'Hospitalisation Details'!$G:$G)</f>
        <v>tier - 3</v>
      </c>
      <c r="O1738" s="7" t="str">
        <f>_xlfn.XLOOKUP(A1738,'Hospitalisation Details'!$A:$A,'Hospitalisation Details'!$H:$H)</f>
        <v>tier - 3</v>
      </c>
      <c r="P1738" s="7" t="str">
        <f>_xlfn.XLOOKUP(A1738,'Hospitalisation Details'!$A:$A,'Hospitalisation Details'!$I:$I)</f>
        <v>R1017</v>
      </c>
      <c r="Q1738" s="28">
        <f>_xlfn.XLOOKUP(A1738,'Hospitalisation Details'!$A:$A,'Hospitalisation Details'!$K:$K)</f>
        <v>30</v>
      </c>
    </row>
    <row r="1739" spans="1:17" x14ac:dyDescent="0.3">
      <c r="A1739" s="27" t="s">
        <v>632</v>
      </c>
      <c r="B1739" s="7" t="str">
        <f>IFERROR(_xlfn.XLOOKUP(A1739,'Customer Names'!$A$2:$A$2336,'Customer Names'!$C$2:$C$2336),"Unknown")</f>
        <v xml:space="preserve">  Alex</v>
      </c>
      <c r="C1739" s="7">
        <f>_xlfn.XLOOKUP(A1739,'Medical Examinations'!$A$2:$A$2336,'Medical Examinations'!$B$2:$B$2336,AVERAGE('Medical Examinations'!$B$2:$B$2336))</f>
        <v>18.239999999999998</v>
      </c>
      <c r="D1739" s="7">
        <f>_xlfn.XLOOKUP(A1739,'Medical Examinations'!$A$2:$A$2336,'Medical Examinations'!$C$2:$C$2336,AVERAGE('Medical Examinations'!$C$2:$C$2336))</f>
        <v>5.31</v>
      </c>
      <c r="E1739" s="7" t="str">
        <f>_xlfn.XLOOKUP(A1739,'Medical Examinations'!$A:$A,'Medical Examinations'!$D:$D,"Unknown")</f>
        <v>Yes</v>
      </c>
      <c r="F1739" s="7" t="str">
        <f>_xlfn.XLOOKUP(A1739,'Medical Examinations'!$A:$A,'Medical Examinations'!$E:$E,"Unknown")</f>
        <v>No</v>
      </c>
      <c r="G1739" s="7" t="str">
        <f>_xlfn.XLOOKUP(A1739,'Medical Examinations'!$A:$A,'Medical Examinations'!$F:$F,"Unknown")</f>
        <v>Yes</v>
      </c>
      <c r="H1739" s="43">
        <f>_xlfn.XLOOKUP(Healthcare!A1739,'Medical Examinations'!$A:$A,'Medical Examinations'!$G:$G,0)</f>
        <v>1</v>
      </c>
      <c r="I1739" s="7" t="str">
        <f>_xlfn.XLOOKUP(A1739,'Medical Examinations'!$A:$A,'Medical Examinations'!$H:$H,"Unknown")</f>
        <v>No</v>
      </c>
      <c r="J1739" s="7" t="str" cm="1">
        <f t="array" ref="J1739">_xlfn.IFS(C1739&lt;18.5,"Under Weight",C1739&lt;=24.9,"Normal Weight",C1739&lt;30,"Over weight",C1739&gt;=30,"Obesity")</f>
        <v>Under Weight</v>
      </c>
      <c r="K1739" s="7" t="str" cm="1">
        <f t="array" ref="K1739">_xlfn.IFS(D1739="Null","Unknown",D1739&lt;5.7,"Normal",D1739&lt;6.5,"Prediabetes",D1739&gt;=6.5,"Diabetes")</f>
        <v>Normal</v>
      </c>
      <c r="L1739" s="7" t="str">
        <f>_xlfn.XLOOKUP(A1739,'Hospitalisation Details'!$A:$A,'Hospitalisation Details'!$J:$J,)</f>
        <v>24-Oct-1983</v>
      </c>
      <c r="M1739" s="22">
        <f>+_xlfn.XLOOKUP(A1739,'Hospitalisation Details'!$A:$A,'Hospitalisation Details'!$F:$F)</f>
        <v>5207.97</v>
      </c>
      <c r="N1739" s="7" t="str">
        <f>_xlfn.XLOOKUP(A1739,'Hospitalisation Details'!$A:$A,'Hospitalisation Details'!$G:$G)</f>
        <v>tier - 2</v>
      </c>
      <c r="O1739" s="7" t="str">
        <f>_xlfn.XLOOKUP(A1739,'Hospitalisation Details'!$A:$A,'Hospitalisation Details'!$H:$H)</f>
        <v>tier - 2</v>
      </c>
      <c r="P1739" s="7" t="str">
        <f>_xlfn.XLOOKUP(A1739,'Hospitalisation Details'!$A:$A,'Hospitalisation Details'!$I:$I)</f>
        <v>R1012</v>
      </c>
      <c r="Q1739" s="28">
        <f>_xlfn.XLOOKUP(A1739,'Hospitalisation Details'!$A:$A,'Hospitalisation Details'!$K:$K)</f>
        <v>40</v>
      </c>
    </row>
    <row r="1740" spans="1:17" x14ac:dyDescent="0.3">
      <c r="A1740" s="27" t="s">
        <v>630</v>
      </c>
      <c r="B1740" s="7" t="str">
        <f>IFERROR(_xlfn.XLOOKUP(A1740,'Customer Names'!$A$2:$A$2336,'Customer Names'!$C$2:$C$2336),"Unknown")</f>
        <v xml:space="preserve">  Richard J</v>
      </c>
      <c r="C1740" s="7">
        <f>_xlfn.XLOOKUP(A1740,'Medical Examinations'!$A$2:$A$2336,'Medical Examinations'!$B$2:$B$2336,AVERAGE('Medical Examinations'!$B$2:$B$2336))</f>
        <v>37.28</v>
      </c>
      <c r="D1740" s="7">
        <f>_xlfn.XLOOKUP(A1740,'Medical Examinations'!$A$2:$A$2336,'Medical Examinations'!$C$2:$C$2336,AVERAGE('Medical Examinations'!$C$2:$C$2336))</f>
        <v>4.66</v>
      </c>
      <c r="E1740" s="7" t="str">
        <f>_xlfn.XLOOKUP(A1740,'Medical Examinations'!$A:$A,'Medical Examinations'!$D:$D,"Unknown")</f>
        <v>No</v>
      </c>
      <c r="F1740" s="7" t="str">
        <f>_xlfn.XLOOKUP(A1740,'Medical Examinations'!$A:$A,'Medical Examinations'!$E:$E,"Unknown")</f>
        <v>Yes</v>
      </c>
      <c r="G1740" s="7" t="str">
        <f>_xlfn.XLOOKUP(A1740,'Medical Examinations'!$A:$A,'Medical Examinations'!$F:$F,"Unknown")</f>
        <v>No</v>
      </c>
      <c r="H1740" s="43">
        <f>_xlfn.XLOOKUP(Healthcare!A1740,'Medical Examinations'!$A:$A,'Medical Examinations'!$G:$G,0)</f>
        <v>1</v>
      </c>
      <c r="I1740" s="7" t="str">
        <f>_xlfn.XLOOKUP(A1740,'Medical Examinations'!$A:$A,'Medical Examinations'!$H:$H,"Unknown")</f>
        <v>No</v>
      </c>
      <c r="J1740" s="7" t="str" cm="1">
        <f t="array" ref="J1740">_xlfn.IFS(C1740&lt;18.5,"Under Weight",C1740&lt;=24.9,"Normal Weight",C1740&lt;30,"Over weight",C1740&gt;=30,"Obesity")</f>
        <v>Obesity</v>
      </c>
      <c r="K1740" s="7" t="str" cm="1">
        <f t="array" ref="K1740">_xlfn.IFS(D1740="Null","Unknown",D1740&lt;5.7,"Normal",D1740&lt;6.5,"Prediabetes",D1740&gt;=6.5,"Diabetes")</f>
        <v>Normal</v>
      </c>
      <c r="L1740" s="7" t="str">
        <f>_xlfn.XLOOKUP(A1740,'Hospitalisation Details'!$A:$A,'Hospitalisation Details'!$J:$J,)</f>
        <v>6-Jun-2004</v>
      </c>
      <c r="M1740" s="22">
        <f>+_xlfn.XLOOKUP(A1740,'Hospitalisation Details'!$A:$A,'Hospitalisation Details'!$F:$F)</f>
        <v>5198.6899999999996</v>
      </c>
      <c r="N1740" s="7" t="str">
        <f>_xlfn.XLOOKUP(A1740,'Hospitalisation Details'!$A:$A,'Hospitalisation Details'!$G:$G)</f>
        <v>tier - 2</v>
      </c>
      <c r="O1740" s="7" t="str">
        <f>_xlfn.XLOOKUP(A1740,'Hospitalisation Details'!$A:$A,'Hospitalisation Details'!$H:$H)</f>
        <v>tier - 2</v>
      </c>
      <c r="P1740" s="7" t="str">
        <f>_xlfn.XLOOKUP(A1740,'Hospitalisation Details'!$A:$A,'Hospitalisation Details'!$I:$I)</f>
        <v>R1022</v>
      </c>
      <c r="Q1740" s="28">
        <f>_xlfn.XLOOKUP(A1740,'Hospitalisation Details'!$A:$A,'Hospitalisation Details'!$K:$K)</f>
        <v>19</v>
      </c>
    </row>
    <row r="1741" spans="1:17" x14ac:dyDescent="0.3">
      <c r="A1741" s="27" t="s">
        <v>629</v>
      </c>
      <c r="B1741" s="7" t="str">
        <f>IFERROR(_xlfn.XLOOKUP(A1741,'Customer Names'!$A$2:$A$2336,'Customer Names'!$C$2:$C$2336),"Unknown")</f>
        <v xml:space="preserve">  Jacqueline N</v>
      </c>
      <c r="C1741" s="7">
        <f>_xlfn.XLOOKUP(A1741,'Medical Examinations'!$A$2:$A$2336,'Medical Examinations'!$B$2:$B$2336,AVERAGE('Medical Examinations'!$B$2:$B$2336))</f>
        <v>18.2</v>
      </c>
      <c r="D1741" s="7">
        <f>_xlfn.XLOOKUP(A1741,'Medical Examinations'!$A$2:$A$2336,'Medical Examinations'!$C$2:$C$2336,AVERAGE('Medical Examinations'!$C$2:$C$2336))</f>
        <v>6.19</v>
      </c>
      <c r="E1741" s="7" t="str">
        <f>_xlfn.XLOOKUP(A1741,'Medical Examinations'!$A:$A,'Medical Examinations'!$D:$D,"Unknown")</f>
        <v>No</v>
      </c>
      <c r="F1741" s="7" t="str">
        <f>_xlfn.XLOOKUP(A1741,'Medical Examinations'!$A:$A,'Medical Examinations'!$E:$E,"Unknown")</f>
        <v>No</v>
      </c>
      <c r="G1741" s="7" t="str">
        <f>_xlfn.XLOOKUP(A1741,'Medical Examinations'!$A:$A,'Medical Examinations'!$F:$F,"Unknown")</f>
        <v>Yes</v>
      </c>
      <c r="H1741" s="43">
        <f>_xlfn.XLOOKUP(Healthcare!A1741,'Medical Examinations'!$A:$A,'Medical Examinations'!$G:$G,0)</f>
        <v>1</v>
      </c>
      <c r="I1741" s="7" t="str">
        <f>_xlfn.XLOOKUP(A1741,'Medical Examinations'!$A:$A,'Medical Examinations'!$H:$H,"Unknown")</f>
        <v>No</v>
      </c>
      <c r="J1741" s="7" t="str" cm="1">
        <f t="array" ref="J1741">_xlfn.IFS(C1741&lt;18.5,"Under Weight",C1741&lt;=24.9,"Normal Weight",C1741&lt;30,"Over weight",C1741&gt;=30,"Obesity")</f>
        <v>Under Weight</v>
      </c>
      <c r="K1741" s="7" t="str" cm="1">
        <f t="array" ref="K1741">_xlfn.IFS(D1741="Null","Unknown",D1741&lt;5.7,"Normal",D1741&lt;6.5,"Prediabetes",D1741&gt;=6.5,"Diabetes")</f>
        <v>Prediabetes</v>
      </c>
      <c r="L1741" s="7" t="str">
        <f>_xlfn.XLOOKUP(A1741,'Hospitalisation Details'!$A:$A,'Hospitalisation Details'!$J:$J,)</f>
        <v>12-Sep-1979</v>
      </c>
      <c r="M1741" s="22">
        <f>+_xlfn.XLOOKUP(A1741,'Hospitalisation Details'!$A:$A,'Hospitalisation Details'!$F:$F)</f>
        <v>5195.58</v>
      </c>
      <c r="N1741" s="7" t="str">
        <f>_xlfn.XLOOKUP(A1741,'Hospitalisation Details'!$A:$A,'Hospitalisation Details'!$G:$G)</f>
        <v>tier - 2</v>
      </c>
      <c r="O1741" s="7" t="str">
        <f>_xlfn.XLOOKUP(A1741,'Hospitalisation Details'!$A:$A,'Hospitalisation Details'!$H:$H)</f>
        <v>tier - 2</v>
      </c>
      <c r="P1741" s="7" t="str">
        <f>_xlfn.XLOOKUP(A1741,'Hospitalisation Details'!$A:$A,'Hospitalisation Details'!$I:$I)</f>
        <v>R1013</v>
      </c>
      <c r="Q1741" s="28">
        <f>_xlfn.XLOOKUP(A1741,'Hospitalisation Details'!$A:$A,'Hospitalisation Details'!$K:$K)</f>
        <v>44</v>
      </c>
    </row>
    <row r="1742" spans="1:17" x14ac:dyDescent="0.3">
      <c r="A1742" s="27" t="s">
        <v>628</v>
      </c>
      <c r="B1742" s="7" t="str">
        <f>IFERROR(_xlfn.XLOOKUP(A1742,'Customer Names'!$A$2:$A$2336,'Customer Names'!$C$2:$C$2336),"Unknown")</f>
        <v xml:space="preserve">  Cindy</v>
      </c>
      <c r="C1742" s="7">
        <f>_xlfn.XLOOKUP(A1742,'Medical Examinations'!$A$2:$A$2336,'Medical Examinations'!$B$2:$B$2336,AVERAGE('Medical Examinations'!$B$2:$B$2336))</f>
        <v>20.53</v>
      </c>
      <c r="D1742" s="7">
        <f>_xlfn.XLOOKUP(A1742,'Medical Examinations'!$A$2:$A$2336,'Medical Examinations'!$C$2:$C$2336,AVERAGE('Medical Examinations'!$C$2:$C$2336))</f>
        <v>4.8600000000000003</v>
      </c>
      <c r="E1742" s="7" t="str">
        <f>_xlfn.XLOOKUP(A1742,'Medical Examinations'!$A:$A,'Medical Examinations'!$D:$D,"Unknown")</f>
        <v>No</v>
      </c>
      <c r="F1742" s="7" t="str">
        <f>_xlfn.XLOOKUP(A1742,'Medical Examinations'!$A:$A,'Medical Examinations'!$E:$E,"Unknown")</f>
        <v>No</v>
      </c>
      <c r="G1742" s="7" t="str">
        <f>_xlfn.XLOOKUP(A1742,'Medical Examinations'!$A:$A,'Medical Examinations'!$F:$F,"Unknown")</f>
        <v>No</v>
      </c>
      <c r="H1742" s="43">
        <f>_xlfn.XLOOKUP(Healthcare!A1742,'Medical Examinations'!$A:$A,'Medical Examinations'!$G:$G,0)</f>
        <v>1</v>
      </c>
      <c r="I1742" s="7" t="str">
        <f>_xlfn.XLOOKUP(A1742,'Medical Examinations'!$A:$A,'Medical Examinations'!$H:$H,"Unknown")</f>
        <v>No</v>
      </c>
      <c r="J1742" s="7" t="str" cm="1">
        <f t="array" ref="J1742">_xlfn.IFS(C1742&lt;18.5,"Under Weight",C1742&lt;=24.9,"Normal Weight",C1742&lt;30,"Over weight",C1742&gt;=30,"Obesity")</f>
        <v>Normal Weight</v>
      </c>
      <c r="K1742" s="7" t="str" cm="1">
        <f t="array" ref="K1742">_xlfn.IFS(D1742="Null","Unknown",D1742&lt;5.7,"Normal",D1742&lt;6.5,"Prediabetes",D1742&gt;=6.5,"Diabetes")</f>
        <v>Normal</v>
      </c>
      <c r="L1742" s="7" t="str">
        <f>_xlfn.XLOOKUP(A1742,'Hospitalisation Details'!$A:$A,'Hospitalisation Details'!$J:$J,)</f>
        <v>16-Oct-1984</v>
      </c>
      <c r="M1742" s="22">
        <f>+_xlfn.XLOOKUP(A1742,'Hospitalisation Details'!$A:$A,'Hospitalisation Details'!$F:$F)</f>
        <v>5177.12</v>
      </c>
      <c r="N1742" s="7" t="str">
        <f>_xlfn.XLOOKUP(A1742,'Hospitalisation Details'!$A:$A,'Hospitalisation Details'!$G:$G)</f>
        <v>tier - 2</v>
      </c>
      <c r="O1742" s="7" t="str">
        <f>_xlfn.XLOOKUP(A1742,'Hospitalisation Details'!$A:$A,'Hospitalisation Details'!$H:$H)</f>
        <v>tier - 1</v>
      </c>
      <c r="P1742" s="7" t="str">
        <f>_xlfn.XLOOKUP(A1742,'Hospitalisation Details'!$A:$A,'Hospitalisation Details'!$I:$I)</f>
        <v>R1013</v>
      </c>
      <c r="Q1742" s="28">
        <f>_xlfn.XLOOKUP(A1742,'Hospitalisation Details'!$A:$A,'Hospitalisation Details'!$K:$K)</f>
        <v>39</v>
      </c>
    </row>
    <row r="1743" spans="1:17" x14ac:dyDescent="0.3">
      <c r="A1743" s="27" t="s">
        <v>627</v>
      </c>
      <c r="B1743" s="7" t="str">
        <f>IFERROR(_xlfn.XLOOKUP(A1743,'Customer Names'!$A$2:$A$2336,'Customer Names'!$C$2:$C$2336),"Unknown")</f>
        <v xml:space="preserve">  Marcia</v>
      </c>
      <c r="C1743" s="7">
        <f>_xlfn.XLOOKUP(A1743,'Medical Examinations'!$A$2:$A$2336,'Medical Examinations'!$B$2:$B$2336,AVERAGE('Medical Examinations'!$B$2:$B$2336))</f>
        <v>23.79</v>
      </c>
      <c r="D1743" s="7">
        <f>_xlfn.XLOOKUP(A1743,'Medical Examinations'!$A$2:$A$2336,'Medical Examinations'!$C$2:$C$2336,AVERAGE('Medical Examinations'!$C$2:$C$2336))</f>
        <v>4.74</v>
      </c>
      <c r="E1743" s="7" t="str">
        <f>_xlfn.XLOOKUP(A1743,'Medical Examinations'!$A:$A,'Medical Examinations'!$D:$D,"Unknown")</f>
        <v>No</v>
      </c>
      <c r="F1743" s="7" t="str">
        <f>_xlfn.XLOOKUP(A1743,'Medical Examinations'!$A:$A,'Medical Examinations'!$E:$E,"Unknown")</f>
        <v>No</v>
      </c>
      <c r="G1743" s="7" t="str">
        <f>_xlfn.XLOOKUP(A1743,'Medical Examinations'!$A:$A,'Medical Examinations'!$F:$F,"Unknown")</f>
        <v>No</v>
      </c>
      <c r="H1743" s="43">
        <f>_xlfn.XLOOKUP(Healthcare!A1743,'Medical Examinations'!$A:$A,'Medical Examinations'!$G:$G,0)</f>
        <v>0</v>
      </c>
      <c r="I1743" s="7" t="str">
        <f>_xlfn.XLOOKUP(A1743,'Medical Examinations'!$A:$A,'Medical Examinations'!$H:$H,"Unknown")</f>
        <v>No</v>
      </c>
      <c r="J1743" s="7" t="str" cm="1">
        <f t="array" ref="J1743">_xlfn.IFS(C1743&lt;18.5,"Under Weight",C1743&lt;=24.9,"Normal Weight",C1743&lt;30,"Over weight",C1743&gt;=30,"Obesity")</f>
        <v>Normal Weight</v>
      </c>
      <c r="K1743" s="7" t="str" cm="1">
        <f t="array" ref="K1743">_xlfn.IFS(D1743="Null","Unknown",D1743&lt;5.7,"Normal",D1743&lt;6.5,"Prediabetes",D1743&gt;=6.5,"Diabetes")</f>
        <v>Normal</v>
      </c>
      <c r="L1743" s="7" t="str">
        <f>_xlfn.XLOOKUP(A1743,'Hospitalisation Details'!$A:$A,'Hospitalisation Details'!$J:$J,)</f>
        <v>29-Aug-1991</v>
      </c>
      <c r="M1743" s="22">
        <f>+_xlfn.XLOOKUP(A1743,'Hospitalisation Details'!$A:$A,'Hospitalisation Details'!$F:$F)</f>
        <v>5166.96</v>
      </c>
      <c r="N1743" s="7" t="str">
        <f>_xlfn.XLOOKUP(A1743,'Hospitalisation Details'!$A:$A,'Hospitalisation Details'!$G:$G)</f>
        <v>tier - 2</v>
      </c>
      <c r="O1743" s="7" t="str">
        <f>_xlfn.XLOOKUP(A1743,'Hospitalisation Details'!$A:$A,'Hospitalisation Details'!$H:$H)</f>
        <v>tier - 2</v>
      </c>
      <c r="P1743" s="7" t="str">
        <f>_xlfn.XLOOKUP(A1743,'Hospitalisation Details'!$A:$A,'Hospitalisation Details'!$I:$I)</f>
        <v>R1012</v>
      </c>
      <c r="Q1743" s="28">
        <f>_xlfn.XLOOKUP(A1743,'Hospitalisation Details'!$A:$A,'Hospitalisation Details'!$K:$K)</f>
        <v>32</v>
      </c>
    </row>
    <row r="1744" spans="1:17" x14ac:dyDescent="0.3">
      <c r="A1744" s="27" t="s">
        <v>626</v>
      </c>
      <c r="B1744" s="7" t="str">
        <f>IFERROR(_xlfn.XLOOKUP(A1744,'Customer Names'!$A$2:$A$2336,'Customer Names'!$C$2:$C$2336),"Unknown")</f>
        <v xml:space="preserve">  Samantha R</v>
      </c>
      <c r="C1744" s="7">
        <f>_xlfn.XLOOKUP(A1744,'Medical Examinations'!$A$2:$A$2336,'Medical Examinations'!$B$2:$B$2336,AVERAGE('Medical Examinations'!$B$2:$B$2336))</f>
        <v>29.8</v>
      </c>
      <c r="D1744" s="7">
        <f>_xlfn.XLOOKUP(A1744,'Medical Examinations'!$A$2:$A$2336,'Medical Examinations'!$C$2:$C$2336,AVERAGE('Medical Examinations'!$C$2:$C$2336))</f>
        <v>6.03</v>
      </c>
      <c r="E1744" s="7" t="str">
        <f>_xlfn.XLOOKUP(A1744,'Medical Examinations'!$A:$A,'Medical Examinations'!$D:$D,"Unknown")</f>
        <v>No</v>
      </c>
      <c r="F1744" s="7" t="str">
        <f>_xlfn.XLOOKUP(A1744,'Medical Examinations'!$A:$A,'Medical Examinations'!$E:$E,"Unknown")</f>
        <v>No</v>
      </c>
      <c r="G1744" s="7" t="str">
        <f>_xlfn.XLOOKUP(A1744,'Medical Examinations'!$A:$A,'Medical Examinations'!$F:$F,"Unknown")</f>
        <v>No</v>
      </c>
      <c r="H1744" s="43">
        <f>_xlfn.XLOOKUP(Healthcare!A1744,'Medical Examinations'!$A:$A,'Medical Examinations'!$G:$G,0)</f>
        <v>0</v>
      </c>
      <c r="I1744" s="7" t="str">
        <f>_xlfn.XLOOKUP(A1744,'Medical Examinations'!$A:$A,'Medical Examinations'!$H:$H,"Unknown")</f>
        <v>No</v>
      </c>
      <c r="J1744" s="7" t="str" cm="1">
        <f t="array" ref="J1744">_xlfn.IFS(C1744&lt;18.5,"Under Weight",C1744&lt;=24.9,"Normal Weight",C1744&lt;30,"Over weight",C1744&gt;=30,"Obesity")</f>
        <v>Over weight</v>
      </c>
      <c r="K1744" s="7" t="str" cm="1">
        <f t="array" ref="K1744">_xlfn.IFS(D1744="Null","Unknown",D1744&lt;5.7,"Normal",D1744&lt;6.5,"Prediabetes",D1744&gt;=6.5,"Diabetes")</f>
        <v>Prediabetes</v>
      </c>
      <c r="L1744" s="7" t="str">
        <f>_xlfn.XLOOKUP(A1744,'Hospitalisation Details'!$A:$A,'Hospitalisation Details'!$J:$J,)</f>
        <v>9-Oct-1990</v>
      </c>
      <c r="M1744" s="22">
        <f>+_xlfn.XLOOKUP(A1744,'Hospitalisation Details'!$A:$A,'Hospitalisation Details'!$F:$F)</f>
        <v>5152.13</v>
      </c>
      <c r="N1744" s="7" t="str">
        <f>_xlfn.XLOOKUP(A1744,'Hospitalisation Details'!$A:$A,'Hospitalisation Details'!$G:$G)</f>
        <v>tier - 2</v>
      </c>
      <c r="O1744" s="7" t="str">
        <f>_xlfn.XLOOKUP(A1744,'Hospitalisation Details'!$A:$A,'Hospitalisation Details'!$H:$H)</f>
        <v>tier - 2</v>
      </c>
      <c r="P1744" s="7" t="str">
        <f>_xlfn.XLOOKUP(A1744,'Hospitalisation Details'!$A:$A,'Hospitalisation Details'!$I:$I)</f>
        <v>R1011</v>
      </c>
      <c r="Q1744" s="28">
        <f>_xlfn.XLOOKUP(A1744,'Hospitalisation Details'!$A:$A,'Hospitalisation Details'!$K:$K)</f>
        <v>33</v>
      </c>
    </row>
    <row r="1745" spans="1:17" x14ac:dyDescent="0.3">
      <c r="A1745" s="27" t="s">
        <v>625</v>
      </c>
      <c r="B1745" s="7" t="str">
        <f>IFERROR(_xlfn.XLOOKUP(A1745,'Customer Names'!$A$2:$A$2336,'Customer Names'!$C$2:$C$2336),"Unknown")</f>
        <v xml:space="preserve">  Katie</v>
      </c>
      <c r="C1745" s="7">
        <f>_xlfn.XLOOKUP(A1745,'Medical Examinations'!$A$2:$A$2336,'Medical Examinations'!$B$2:$B$2336,AVERAGE('Medical Examinations'!$B$2:$B$2336))</f>
        <v>31.54</v>
      </c>
      <c r="D1745" s="7">
        <f>_xlfn.XLOOKUP(A1745,'Medical Examinations'!$A$2:$A$2336,'Medical Examinations'!$C$2:$C$2336,AVERAGE('Medical Examinations'!$C$2:$C$2336))</f>
        <v>4.71</v>
      </c>
      <c r="E1745" s="7" t="str">
        <f>_xlfn.XLOOKUP(A1745,'Medical Examinations'!$A:$A,'Medical Examinations'!$D:$D,"Unknown")</f>
        <v>No</v>
      </c>
      <c r="F1745" s="7" t="str">
        <f>_xlfn.XLOOKUP(A1745,'Medical Examinations'!$A:$A,'Medical Examinations'!$E:$E,"Unknown")</f>
        <v>No</v>
      </c>
      <c r="G1745" s="7" t="str">
        <f>_xlfn.XLOOKUP(A1745,'Medical Examinations'!$A:$A,'Medical Examinations'!$F:$F,"Unknown")</f>
        <v>No</v>
      </c>
      <c r="H1745" s="43">
        <f>_xlfn.XLOOKUP(Healthcare!A1745,'Medical Examinations'!$A:$A,'Medical Examinations'!$G:$G,0)</f>
        <v>0</v>
      </c>
      <c r="I1745" s="7" t="str">
        <f>_xlfn.XLOOKUP(A1745,'Medical Examinations'!$A:$A,'Medical Examinations'!$H:$H,"Unknown")</f>
        <v>No</v>
      </c>
      <c r="J1745" s="7" t="str" cm="1">
        <f t="array" ref="J1745">_xlfn.IFS(C1745&lt;18.5,"Under Weight",C1745&lt;=24.9,"Normal Weight",C1745&lt;30,"Over weight",C1745&gt;=30,"Obesity")</f>
        <v>Obesity</v>
      </c>
      <c r="K1745" s="7" t="str" cm="1">
        <f t="array" ref="K1745">_xlfn.IFS(D1745="Null","Unknown",D1745&lt;5.7,"Normal",D1745&lt;6.5,"Prediabetes",D1745&gt;=6.5,"Diabetes")</f>
        <v>Normal</v>
      </c>
      <c r="L1745" s="7" t="str">
        <f>_xlfn.XLOOKUP(A1745,'Hospitalisation Details'!$A:$A,'Hospitalisation Details'!$J:$J,)</f>
        <v>22-Aug-1990</v>
      </c>
      <c r="M1745" s="22">
        <f>+_xlfn.XLOOKUP(A1745,'Hospitalisation Details'!$A:$A,'Hospitalisation Details'!$F:$F)</f>
        <v>5148.55</v>
      </c>
      <c r="N1745" s="7" t="str">
        <f>_xlfn.XLOOKUP(A1745,'Hospitalisation Details'!$A:$A,'Hospitalisation Details'!$G:$G)</f>
        <v>tier - 2</v>
      </c>
      <c r="O1745" s="7" t="str">
        <f>_xlfn.XLOOKUP(A1745,'Hospitalisation Details'!$A:$A,'Hospitalisation Details'!$H:$H)</f>
        <v>tier - 2</v>
      </c>
      <c r="P1745" s="7" t="str">
        <f>_xlfn.XLOOKUP(A1745,'Hospitalisation Details'!$A:$A,'Hospitalisation Details'!$I:$I)</f>
        <v>R1024</v>
      </c>
      <c r="Q1745" s="28">
        <f>_xlfn.XLOOKUP(A1745,'Hospitalisation Details'!$A:$A,'Hospitalisation Details'!$K:$K)</f>
        <v>33</v>
      </c>
    </row>
    <row r="1746" spans="1:17" x14ac:dyDescent="0.3">
      <c r="A1746" s="27" t="s">
        <v>624</v>
      </c>
      <c r="B1746" s="7" t="str">
        <f>IFERROR(_xlfn.XLOOKUP(A1746,'Customer Names'!$A$2:$A$2336,'Customer Names'!$C$2:$C$2336),"Unknown")</f>
        <v xml:space="preserve">  John P</v>
      </c>
      <c r="C1746" s="7">
        <f>_xlfn.XLOOKUP(A1746,'Medical Examinations'!$A$2:$A$2336,'Medical Examinations'!$B$2:$B$2336,AVERAGE('Medical Examinations'!$B$2:$B$2336))</f>
        <v>20.82</v>
      </c>
      <c r="D1746" s="7">
        <f>_xlfn.XLOOKUP(A1746,'Medical Examinations'!$A$2:$A$2336,'Medical Examinations'!$C$2:$C$2336,AVERAGE('Medical Examinations'!$C$2:$C$2336))</f>
        <v>5.55</v>
      </c>
      <c r="E1746" s="7" t="str">
        <f>_xlfn.XLOOKUP(A1746,'Medical Examinations'!$A:$A,'Medical Examinations'!$D:$D,"Unknown")</f>
        <v>No</v>
      </c>
      <c r="F1746" s="7" t="str">
        <f>_xlfn.XLOOKUP(A1746,'Medical Examinations'!$A:$A,'Medical Examinations'!$E:$E,"Unknown")</f>
        <v>No</v>
      </c>
      <c r="G1746" s="7" t="str">
        <f>_xlfn.XLOOKUP(A1746,'Medical Examinations'!$A:$A,'Medical Examinations'!$F:$F,"Unknown")</f>
        <v>No</v>
      </c>
      <c r="H1746" s="43">
        <f>_xlfn.XLOOKUP(Healthcare!A1746,'Medical Examinations'!$A:$A,'Medical Examinations'!$G:$G,0)</f>
        <v>1</v>
      </c>
      <c r="I1746" s="7" t="str">
        <f>_xlfn.XLOOKUP(A1746,'Medical Examinations'!$A:$A,'Medical Examinations'!$H:$H,"Unknown")</f>
        <v>No</v>
      </c>
      <c r="J1746" s="7" t="str" cm="1">
        <f t="array" ref="J1746">_xlfn.IFS(C1746&lt;18.5,"Under Weight",C1746&lt;=24.9,"Normal Weight",C1746&lt;30,"Over weight",C1746&gt;=30,"Obesity")</f>
        <v>Normal Weight</v>
      </c>
      <c r="K1746" s="7" t="str" cm="1">
        <f t="array" ref="K1746">_xlfn.IFS(D1746="Null","Unknown",D1746&lt;5.7,"Normal",D1746&lt;6.5,"Prediabetes",D1746&gt;=6.5,"Diabetes")</f>
        <v>Normal</v>
      </c>
      <c r="L1746" s="7" t="str">
        <f>_xlfn.XLOOKUP(A1746,'Hospitalisation Details'!$A:$A,'Hospitalisation Details'!$J:$J,)</f>
        <v>22-Aug-1984</v>
      </c>
      <c r="M1746" s="22">
        <f>+_xlfn.XLOOKUP(A1746,'Hospitalisation Details'!$A:$A,'Hospitalisation Details'!$F:$F)</f>
        <v>5144.18</v>
      </c>
      <c r="N1746" s="7" t="str">
        <f>_xlfn.XLOOKUP(A1746,'Hospitalisation Details'!$A:$A,'Hospitalisation Details'!$G:$G)</f>
        <v>tier - 2</v>
      </c>
      <c r="O1746" s="7" t="str">
        <f>_xlfn.XLOOKUP(A1746,'Hospitalisation Details'!$A:$A,'Hospitalisation Details'!$H:$H)</f>
        <v>tier - 1</v>
      </c>
      <c r="P1746" s="7" t="str">
        <f>_xlfn.XLOOKUP(A1746,'Hospitalisation Details'!$A:$A,'Hospitalisation Details'!$I:$I)</f>
        <v>R1013</v>
      </c>
      <c r="Q1746" s="28">
        <f>_xlfn.XLOOKUP(A1746,'Hospitalisation Details'!$A:$A,'Hospitalisation Details'!$K:$K)</f>
        <v>39</v>
      </c>
    </row>
    <row r="1747" spans="1:17" x14ac:dyDescent="0.3">
      <c r="A1747" s="27" t="s">
        <v>623</v>
      </c>
      <c r="B1747" s="7" t="str">
        <f>IFERROR(_xlfn.XLOOKUP(A1747,'Customer Names'!$A$2:$A$2336,'Customer Names'!$C$2:$C$2336),"Unknown")</f>
        <v xml:space="preserve">  Rachel</v>
      </c>
      <c r="C1747" s="7">
        <f>_xlfn.XLOOKUP(A1747,'Medical Examinations'!$A$2:$A$2336,'Medical Examinations'!$B$2:$B$2336,AVERAGE('Medical Examinations'!$B$2:$B$2336))</f>
        <v>38.83</v>
      </c>
      <c r="D1747" s="7">
        <f>_xlfn.XLOOKUP(A1747,'Medical Examinations'!$A$2:$A$2336,'Medical Examinations'!$C$2:$C$2336,AVERAGE('Medical Examinations'!$C$2:$C$2336))</f>
        <v>4.78</v>
      </c>
      <c r="E1747" s="7" t="str">
        <f>_xlfn.XLOOKUP(A1747,'Medical Examinations'!$A:$A,'Medical Examinations'!$D:$D,"Unknown")</f>
        <v>No</v>
      </c>
      <c r="F1747" s="7" t="str">
        <f>_xlfn.XLOOKUP(A1747,'Medical Examinations'!$A:$A,'Medical Examinations'!$E:$E,"Unknown")</f>
        <v>No</v>
      </c>
      <c r="G1747" s="7" t="str">
        <f>_xlfn.XLOOKUP(A1747,'Medical Examinations'!$A:$A,'Medical Examinations'!$F:$F,"Unknown")</f>
        <v>Yes</v>
      </c>
      <c r="H1747" s="43">
        <f>_xlfn.XLOOKUP(Healthcare!A1747,'Medical Examinations'!$A:$A,'Medical Examinations'!$G:$G,0)</f>
        <v>1</v>
      </c>
      <c r="I1747" s="7" t="str">
        <f>_xlfn.XLOOKUP(A1747,'Medical Examinations'!$A:$A,'Medical Examinations'!$H:$H,"Unknown")</f>
        <v>No</v>
      </c>
      <c r="J1747" s="7" t="str" cm="1">
        <f t="array" ref="J1747">_xlfn.IFS(C1747&lt;18.5,"Under Weight",C1747&lt;=24.9,"Normal Weight",C1747&lt;30,"Over weight",C1747&gt;=30,"Obesity")</f>
        <v>Obesity</v>
      </c>
      <c r="K1747" s="7" t="str" cm="1">
        <f t="array" ref="K1747">_xlfn.IFS(D1747="Null","Unknown",D1747&lt;5.7,"Normal",D1747&lt;6.5,"Prediabetes",D1747&gt;=6.5,"Diabetes")</f>
        <v>Normal</v>
      </c>
      <c r="L1747" s="7" t="str">
        <f>_xlfn.XLOOKUP(A1747,'Hospitalisation Details'!$A:$A,'Hospitalisation Details'!$J:$J,)</f>
        <v>10-Dec-1993</v>
      </c>
      <c r="M1747" s="22">
        <f>+_xlfn.XLOOKUP(A1747,'Hospitalisation Details'!$A:$A,'Hospitalisation Details'!$F:$F)</f>
        <v>5138.26</v>
      </c>
      <c r="N1747" s="7" t="str">
        <f>_xlfn.XLOOKUP(A1747,'Hospitalisation Details'!$A:$A,'Hospitalisation Details'!$G:$G)</f>
        <v>tier - 2</v>
      </c>
      <c r="O1747" s="7" t="str">
        <f>_xlfn.XLOOKUP(A1747,'Hospitalisation Details'!$A:$A,'Hospitalisation Details'!$H:$H)</f>
        <v>tier - 2</v>
      </c>
      <c r="P1747" s="7" t="str">
        <f>_xlfn.XLOOKUP(A1747,'Hospitalisation Details'!$A:$A,'Hospitalisation Details'!$I:$I)</f>
        <v>R1013</v>
      </c>
      <c r="Q1747" s="28">
        <f>_xlfn.XLOOKUP(A1747,'Hospitalisation Details'!$A:$A,'Hospitalisation Details'!$K:$K)</f>
        <v>30</v>
      </c>
    </row>
    <row r="1748" spans="1:17" x14ac:dyDescent="0.3">
      <c r="A1748" s="27" t="s">
        <v>622</v>
      </c>
      <c r="B1748" s="7" t="str">
        <f>IFERROR(_xlfn.XLOOKUP(A1748,'Customer Names'!$A$2:$A$2336,'Customer Names'!$C$2:$C$2336),"Unknown")</f>
        <v xml:space="preserve">  Isabelle</v>
      </c>
      <c r="C1748" s="7">
        <f>_xlfn.XLOOKUP(A1748,'Medical Examinations'!$A$2:$A$2336,'Medical Examinations'!$B$2:$B$2336,AVERAGE('Medical Examinations'!$B$2:$B$2336))</f>
        <v>23.44</v>
      </c>
      <c r="D1748" s="7">
        <f>_xlfn.XLOOKUP(A1748,'Medical Examinations'!$A$2:$A$2336,'Medical Examinations'!$C$2:$C$2336,AVERAGE('Medical Examinations'!$C$2:$C$2336))</f>
        <v>4.6500000000000004</v>
      </c>
      <c r="E1748" s="7" t="str">
        <f>_xlfn.XLOOKUP(A1748,'Medical Examinations'!$A:$A,'Medical Examinations'!$D:$D,"Unknown")</f>
        <v>Yes</v>
      </c>
      <c r="F1748" s="7" t="str">
        <f>_xlfn.XLOOKUP(A1748,'Medical Examinations'!$A:$A,'Medical Examinations'!$E:$E,"Unknown")</f>
        <v>No</v>
      </c>
      <c r="G1748" s="7" t="str">
        <f>_xlfn.XLOOKUP(A1748,'Medical Examinations'!$A:$A,'Medical Examinations'!$F:$F,"Unknown")</f>
        <v>No</v>
      </c>
      <c r="H1748" s="43">
        <f>_xlfn.XLOOKUP(Healthcare!A1748,'Medical Examinations'!$A:$A,'Medical Examinations'!$G:$G,0)</f>
        <v>1</v>
      </c>
      <c r="I1748" s="7" t="str">
        <f>_xlfn.XLOOKUP(A1748,'Medical Examinations'!$A:$A,'Medical Examinations'!$H:$H,"Unknown")</f>
        <v>No</v>
      </c>
      <c r="J1748" s="7" t="str" cm="1">
        <f t="array" ref="J1748">_xlfn.IFS(C1748&lt;18.5,"Under Weight",C1748&lt;=24.9,"Normal Weight",C1748&lt;30,"Over weight",C1748&gt;=30,"Obesity")</f>
        <v>Normal Weight</v>
      </c>
      <c r="K1748" s="7" t="str" cm="1">
        <f t="array" ref="K1748">_xlfn.IFS(D1748="Null","Unknown",D1748&lt;5.7,"Normal",D1748&lt;6.5,"Prediabetes",D1748&gt;=6.5,"Diabetes")</f>
        <v>Normal</v>
      </c>
      <c r="L1748" s="7" t="str">
        <f>_xlfn.XLOOKUP(A1748,'Hospitalisation Details'!$A:$A,'Hospitalisation Details'!$J:$J,)</f>
        <v>15-Sep-1988</v>
      </c>
      <c r="M1748" s="22">
        <f>+_xlfn.XLOOKUP(A1748,'Hospitalisation Details'!$A:$A,'Hospitalisation Details'!$F:$F)</f>
        <v>5136.75</v>
      </c>
      <c r="N1748" s="7" t="str">
        <f>_xlfn.XLOOKUP(A1748,'Hospitalisation Details'!$A:$A,'Hospitalisation Details'!$G:$G)</f>
        <v>tier - 2</v>
      </c>
      <c r="O1748" s="7" t="str">
        <f>_xlfn.XLOOKUP(A1748,'Hospitalisation Details'!$A:$A,'Hospitalisation Details'!$H:$H)</f>
        <v>tier - 1</v>
      </c>
      <c r="P1748" s="7" t="str">
        <f>_xlfn.XLOOKUP(A1748,'Hospitalisation Details'!$A:$A,'Hospitalisation Details'!$I:$I)</f>
        <v>R1013</v>
      </c>
      <c r="Q1748" s="28">
        <f>_xlfn.XLOOKUP(A1748,'Hospitalisation Details'!$A:$A,'Hospitalisation Details'!$K:$K)</f>
        <v>35</v>
      </c>
    </row>
    <row r="1749" spans="1:17" x14ac:dyDescent="0.3">
      <c r="A1749" s="27" t="s">
        <v>621</v>
      </c>
      <c r="B1749" s="7" t="str">
        <f>IFERROR(_xlfn.XLOOKUP(A1749,'Customer Names'!$A$2:$A$2336,'Customer Names'!$C$2:$C$2336),"Unknown")</f>
        <v xml:space="preserve">  Neil</v>
      </c>
      <c r="C1749" s="7">
        <f>_xlfn.XLOOKUP(A1749,'Medical Examinations'!$A$2:$A$2336,'Medical Examinations'!$B$2:$B$2336,AVERAGE('Medical Examinations'!$B$2:$B$2336))</f>
        <v>24.13</v>
      </c>
      <c r="D1749" s="7">
        <f>_xlfn.XLOOKUP(A1749,'Medical Examinations'!$A$2:$A$2336,'Medical Examinations'!$C$2:$C$2336,AVERAGE('Medical Examinations'!$C$2:$C$2336))</f>
        <v>5.2</v>
      </c>
      <c r="E1749" s="7" t="str">
        <f>_xlfn.XLOOKUP(A1749,'Medical Examinations'!$A:$A,'Medical Examinations'!$D:$D,"Unknown")</f>
        <v>No</v>
      </c>
      <c r="F1749" s="7" t="str">
        <f>_xlfn.XLOOKUP(A1749,'Medical Examinations'!$A:$A,'Medical Examinations'!$E:$E,"Unknown")</f>
        <v>No</v>
      </c>
      <c r="G1749" s="7" t="str">
        <f>_xlfn.XLOOKUP(A1749,'Medical Examinations'!$A:$A,'Medical Examinations'!$F:$F,"Unknown")</f>
        <v>No</v>
      </c>
      <c r="H1749" s="43">
        <f>_xlfn.XLOOKUP(Healthcare!A1749,'Medical Examinations'!$A:$A,'Medical Examinations'!$G:$G,0)</f>
        <v>1</v>
      </c>
      <c r="I1749" s="7" t="str">
        <f>_xlfn.XLOOKUP(A1749,'Medical Examinations'!$A:$A,'Medical Examinations'!$H:$H,"Unknown")</f>
        <v>No</v>
      </c>
      <c r="J1749" s="7" t="str" cm="1">
        <f t="array" ref="J1749">_xlfn.IFS(C1749&lt;18.5,"Under Weight",C1749&lt;=24.9,"Normal Weight",C1749&lt;30,"Over weight",C1749&gt;=30,"Obesity")</f>
        <v>Normal Weight</v>
      </c>
      <c r="K1749" s="7" t="str" cm="1">
        <f t="array" ref="K1749">_xlfn.IFS(D1749="Null","Unknown",D1749&lt;5.7,"Normal",D1749&lt;6.5,"Prediabetes",D1749&gt;=6.5,"Diabetes")</f>
        <v>Normal</v>
      </c>
      <c r="L1749" s="7" t="str">
        <f>_xlfn.XLOOKUP(A1749,'Hospitalisation Details'!$A:$A,'Hospitalisation Details'!$J:$J,)</f>
        <v>13-Sep-1987</v>
      </c>
      <c r="M1749" s="22">
        <f>+_xlfn.XLOOKUP(A1749,'Hospitalisation Details'!$A:$A,'Hospitalisation Details'!$F:$F)</f>
        <v>5125.22</v>
      </c>
      <c r="N1749" s="7" t="str">
        <f>_xlfn.XLOOKUP(A1749,'Hospitalisation Details'!$A:$A,'Hospitalisation Details'!$G:$G)</f>
        <v>tier - 1</v>
      </c>
      <c r="O1749" s="7" t="str">
        <f>_xlfn.XLOOKUP(A1749,'Hospitalisation Details'!$A:$A,'Hospitalisation Details'!$H:$H)</f>
        <v>tier - 2</v>
      </c>
      <c r="P1749" s="7" t="str">
        <f>_xlfn.XLOOKUP(A1749,'Hospitalisation Details'!$A:$A,'Hospitalisation Details'!$I:$I)</f>
        <v>R1012</v>
      </c>
      <c r="Q1749" s="28">
        <f>_xlfn.XLOOKUP(A1749,'Hospitalisation Details'!$A:$A,'Hospitalisation Details'!$K:$K)</f>
        <v>36</v>
      </c>
    </row>
    <row r="1750" spans="1:17" x14ac:dyDescent="0.3">
      <c r="A1750" s="27" t="s">
        <v>620</v>
      </c>
      <c r="B1750" s="7" t="str">
        <f>IFERROR(_xlfn.XLOOKUP(A1750,'Customer Names'!$A$2:$A$2336,'Customer Names'!$C$2:$C$2336),"Unknown")</f>
        <v xml:space="preserve">  Tom</v>
      </c>
      <c r="C1750" s="7">
        <f>_xlfn.XLOOKUP(A1750,'Medical Examinations'!$A$2:$A$2336,'Medical Examinations'!$B$2:$B$2336,AVERAGE('Medical Examinations'!$B$2:$B$2336))</f>
        <v>42.13</v>
      </c>
      <c r="D1750" s="7">
        <f>_xlfn.XLOOKUP(A1750,'Medical Examinations'!$A$2:$A$2336,'Medical Examinations'!$C$2:$C$2336,AVERAGE('Medical Examinations'!$C$2:$C$2336))</f>
        <v>4.54</v>
      </c>
      <c r="E1750" s="7" t="str">
        <f>_xlfn.XLOOKUP(A1750,'Medical Examinations'!$A:$A,'Medical Examinations'!$D:$D,"Unknown")</f>
        <v>Yes</v>
      </c>
      <c r="F1750" s="7" t="str">
        <f>_xlfn.XLOOKUP(A1750,'Medical Examinations'!$A:$A,'Medical Examinations'!$E:$E,"Unknown")</f>
        <v>No</v>
      </c>
      <c r="G1750" s="7" t="str">
        <f>_xlfn.XLOOKUP(A1750,'Medical Examinations'!$A:$A,'Medical Examinations'!$F:$F,"Unknown")</f>
        <v>No</v>
      </c>
      <c r="H1750" s="43">
        <f>_xlfn.XLOOKUP(Healthcare!A1750,'Medical Examinations'!$A:$A,'Medical Examinations'!$G:$G,0)</f>
        <v>1</v>
      </c>
      <c r="I1750" s="7" t="str">
        <f>_xlfn.XLOOKUP(A1750,'Medical Examinations'!$A:$A,'Medical Examinations'!$H:$H,"Unknown")</f>
        <v>No</v>
      </c>
      <c r="J1750" s="7" t="str" cm="1">
        <f t="array" ref="J1750">_xlfn.IFS(C1750&lt;18.5,"Under Weight",C1750&lt;=24.9,"Normal Weight",C1750&lt;30,"Over weight",C1750&gt;=30,"Obesity")</f>
        <v>Obesity</v>
      </c>
      <c r="K1750" s="7" t="str" cm="1">
        <f t="array" ref="K1750">_xlfn.IFS(D1750="Null","Unknown",D1750&lt;5.7,"Normal",D1750&lt;6.5,"Prediabetes",D1750&gt;=6.5,"Diabetes")</f>
        <v>Normal</v>
      </c>
      <c r="L1750" s="7" t="str">
        <f>_xlfn.XLOOKUP(A1750,'Hospitalisation Details'!$A:$A,'Hospitalisation Details'!$J:$J,)</f>
        <v>1-Nov-1988</v>
      </c>
      <c r="M1750" s="22">
        <f>+_xlfn.XLOOKUP(A1750,'Hospitalisation Details'!$A:$A,'Hospitalisation Details'!$F:$F)</f>
        <v>5124.1899999999996</v>
      </c>
      <c r="N1750" s="7" t="str">
        <f>_xlfn.XLOOKUP(A1750,'Hospitalisation Details'!$A:$A,'Hospitalisation Details'!$G:$G)</f>
        <v>tier - 2</v>
      </c>
      <c r="O1750" s="7" t="str">
        <f>_xlfn.XLOOKUP(A1750,'Hospitalisation Details'!$A:$A,'Hospitalisation Details'!$H:$H)</f>
        <v>tier - 3</v>
      </c>
      <c r="P1750" s="7" t="str">
        <f>_xlfn.XLOOKUP(A1750,'Hospitalisation Details'!$A:$A,'Hospitalisation Details'!$I:$I)</f>
        <v>R1013</v>
      </c>
      <c r="Q1750" s="28">
        <f>_xlfn.XLOOKUP(A1750,'Hospitalisation Details'!$A:$A,'Hospitalisation Details'!$K:$K)</f>
        <v>35</v>
      </c>
    </row>
    <row r="1751" spans="1:17" x14ac:dyDescent="0.3">
      <c r="A1751" s="27" t="s">
        <v>619</v>
      </c>
      <c r="B1751" s="7" t="str">
        <f>IFERROR(_xlfn.XLOOKUP(A1751,'Customer Names'!$A$2:$A$2336,'Customer Names'!$C$2:$C$2336),"Unknown")</f>
        <v xml:space="preserve">  Nathan</v>
      </c>
      <c r="C1751" s="7">
        <f>_xlfn.XLOOKUP(A1751,'Medical Examinations'!$A$2:$A$2336,'Medical Examinations'!$B$2:$B$2336,AVERAGE('Medical Examinations'!$B$2:$B$2336))</f>
        <v>17.86</v>
      </c>
      <c r="D1751" s="7">
        <f>_xlfn.XLOOKUP(A1751,'Medical Examinations'!$A$2:$A$2336,'Medical Examinations'!$C$2:$C$2336,AVERAGE('Medical Examinations'!$C$2:$C$2336))</f>
        <v>4.1100000000000003</v>
      </c>
      <c r="E1751" s="7" t="str">
        <f>_xlfn.XLOOKUP(A1751,'Medical Examinations'!$A:$A,'Medical Examinations'!$D:$D,"Unknown")</f>
        <v>No</v>
      </c>
      <c r="F1751" s="7" t="str">
        <f>_xlfn.XLOOKUP(A1751,'Medical Examinations'!$A:$A,'Medical Examinations'!$E:$E,"Unknown")</f>
        <v>No</v>
      </c>
      <c r="G1751" s="7" t="str">
        <f>_xlfn.XLOOKUP(A1751,'Medical Examinations'!$A:$A,'Medical Examinations'!$F:$F,"Unknown")</f>
        <v>No</v>
      </c>
      <c r="H1751" s="43">
        <f>_xlfn.XLOOKUP(Healthcare!A1751,'Medical Examinations'!$A:$A,'Medical Examinations'!$G:$G,0)</f>
        <v>1</v>
      </c>
      <c r="I1751" s="7" t="str">
        <f>_xlfn.XLOOKUP(A1751,'Medical Examinations'!$A:$A,'Medical Examinations'!$H:$H,"Unknown")</f>
        <v>No</v>
      </c>
      <c r="J1751" s="7" t="str" cm="1">
        <f t="array" ref="J1751">_xlfn.IFS(C1751&lt;18.5,"Under Weight",C1751&lt;=24.9,"Normal Weight",C1751&lt;30,"Over weight",C1751&gt;=30,"Obesity")</f>
        <v>Under Weight</v>
      </c>
      <c r="K1751" s="7" t="str" cm="1">
        <f t="array" ref="K1751">_xlfn.IFS(D1751="Null","Unknown",D1751&lt;5.7,"Normal",D1751&lt;6.5,"Prediabetes",D1751&gt;=6.5,"Diabetes")</f>
        <v>Normal</v>
      </c>
      <c r="L1751" s="7" t="str">
        <f>_xlfn.XLOOKUP(A1751,'Hospitalisation Details'!$A:$A,'Hospitalisation Details'!$J:$J,)</f>
        <v>18-Nov-1987</v>
      </c>
      <c r="M1751" s="22">
        <f>+_xlfn.XLOOKUP(A1751,'Hospitalisation Details'!$A:$A,'Hospitalisation Details'!$F:$F)</f>
        <v>5116.5</v>
      </c>
      <c r="N1751" s="7" t="str">
        <f>_xlfn.XLOOKUP(A1751,'Hospitalisation Details'!$A:$A,'Hospitalisation Details'!$G:$G)</f>
        <v>tier - 2</v>
      </c>
      <c r="O1751" s="7" t="str">
        <f>_xlfn.XLOOKUP(A1751,'Hospitalisation Details'!$A:$A,'Hospitalisation Details'!$H:$H)</f>
        <v>tier - 2</v>
      </c>
      <c r="P1751" s="7" t="str">
        <f>_xlfn.XLOOKUP(A1751,'Hospitalisation Details'!$A:$A,'Hospitalisation Details'!$I:$I)</f>
        <v>R1012</v>
      </c>
      <c r="Q1751" s="28">
        <f>_xlfn.XLOOKUP(A1751,'Hospitalisation Details'!$A:$A,'Hospitalisation Details'!$K:$K)</f>
        <v>36</v>
      </c>
    </row>
    <row r="1752" spans="1:17" x14ac:dyDescent="0.3">
      <c r="A1752" s="27" t="s">
        <v>618</v>
      </c>
      <c r="B1752" s="7" t="str">
        <f>IFERROR(_xlfn.XLOOKUP(A1752,'Customer Names'!$A$2:$A$2336,'Customer Names'!$C$2:$C$2336),"Unknown")</f>
        <v xml:space="preserve">  Kelli N</v>
      </c>
      <c r="C1752" s="7">
        <f>_xlfn.XLOOKUP(A1752,'Medical Examinations'!$A$2:$A$2336,'Medical Examinations'!$B$2:$B$2336,AVERAGE('Medical Examinations'!$B$2:$B$2336))</f>
        <v>32.78</v>
      </c>
      <c r="D1752" s="7">
        <f>_xlfn.XLOOKUP(A1752,'Medical Examinations'!$A$2:$A$2336,'Medical Examinations'!$C$2:$C$2336,AVERAGE('Medical Examinations'!$C$2:$C$2336))</f>
        <v>4.63</v>
      </c>
      <c r="E1752" s="7" t="str">
        <f>_xlfn.XLOOKUP(A1752,'Medical Examinations'!$A:$A,'Medical Examinations'!$D:$D,"Unknown")</f>
        <v>No</v>
      </c>
      <c r="F1752" s="7" t="str">
        <f>_xlfn.XLOOKUP(A1752,'Medical Examinations'!$A:$A,'Medical Examinations'!$E:$E,"Unknown")</f>
        <v>No</v>
      </c>
      <c r="G1752" s="7" t="str">
        <f>_xlfn.XLOOKUP(A1752,'Medical Examinations'!$A:$A,'Medical Examinations'!$F:$F,"Unknown")</f>
        <v>No</v>
      </c>
      <c r="H1752" s="43">
        <f>_xlfn.XLOOKUP(Healthcare!A1752,'Medical Examinations'!$A:$A,'Medical Examinations'!$G:$G,0)</f>
        <v>0</v>
      </c>
      <c r="I1752" s="7" t="str">
        <f>_xlfn.XLOOKUP(A1752,'Medical Examinations'!$A:$A,'Medical Examinations'!$H:$H,"Unknown")</f>
        <v>No</v>
      </c>
      <c r="J1752" s="7" t="str" cm="1">
        <f t="array" ref="J1752">_xlfn.IFS(C1752&lt;18.5,"Under Weight",C1752&lt;=24.9,"Normal Weight",C1752&lt;30,"Over weight",C1752&gt;=30,"Obesity")</f>
        <v>Obesity</v>
      </c>
      <c r="K1752" s="7" t="str" cm="1">
        <f t="array" ref="K1752">_xlfn.IFS(D1752="Null","Unknown",D1752&lt;5.7,"Normal",D1752&lt;6.5,"Prediabetes",D1752&gt;=6.5,"Diabetes")</f>
        <v>Normal</v>
      </c>
      <c r="L1752" s="7" t="str">
        <f>_xlfn.XLOOKUP(A1752,'Hospitalisation Details'!$A:$A,'Hospitalisation Details'!$J:$J,)</f>
        <v>19-Jun-1999</v>
      </c>
      <c r="M1752" s="22">
        <f>+_xlfn.XLOOKUP(A1752,'Hospitalisation Details'!$A:$A,'Hospitalisation Details'!$F:$F)</f>
        <v>5087.92</v>
      </c>
      <c r="N1752" s="7" t="str">
        <f>_xlfn.XLOOKUP(A1752,'Hospitalisation Details'!$A:$A,'Hospitalisation Details'!$G:$G)</f>
        <v>tier - 2</v>
      </c>
      <c r="O1752" s="7" t="str">
        <f>_xlfn.XLOOKUP(A1752,'Hospitalisation Details'!$A:$A,'Hospitalisation Details'!$H:$H)</f>
        <v>tier - 2</v>
      </c>
      <c r="P1752" s="7" t="str">
        <f>_xlfn.XLOOKUP(A1752,'Hospitalisation Details'!$A:$A,'Hospitalisation Details'!$I:$I)</f>
        <v>R1026</v>
      </c>
      <c r="Q1752" s="28">
        <f>_xlfn.XLOOKUP(A1752,'Hospitalisation Details'!$A:$A,'Hospitalisation Details'!$K:$K)</f>
        <v>24</v>
      </c>
    </row>
    <row r="1753" spans="1:17" x14ac:dyDescent="0.3">
      <c r="A1753" s="27" t="s">
        <v>617</v>
      </c>
      <c r="B1753" s="7" t="str">
        <f>IFERROR(_xlfn.XLOOKUP(A1753,'Customer Names'!$A$2:$A$2336,'Customer Names'!$C$2:$C$2336),"Unknown")</f>
        <v xml:space="preserve">  Scott M</v>
      </c>
      <c r="C1753" s="7">
        <f>_xlfn.XLOOKUP(A1753,'Medical Examinations'!$A$2:$A$2336,'Medical Examinations'!$B$2:$B$2336,AVERAGE('Medical Examinations'!$B$2:$B$2336))</f>
        <v>23.9</v>
      </c>
      <c r="D1753" s="7">
        <f>_xlfn.XLOOKUP(A1753,'Medical Examinations'!$A$2:$A$2336,'Medical Examinations'!$C$2:$C$2336,AVERAGE('Medical Examinations'!$C$2:$C$2336))</f>
        <v>6.06</v>
      </c>
      <c r="E1753" s="7" t="str">
        <f>_xlfn.XLOOKUP(A1753,'Medical Examinations'!$A:$A,'Medical Examinations'!$D:$D,"Unknown")</f>
        <v>Yes</v>
      </c>
      <c r="F1753" s="7" t="str">
        <f>_xlfn.XLOOKUP(A1753,'Medical Examinations'!$A:$A,'Medical Examinations'!$E:$E,"Unknown")</f>
        <v>No</v>
      </c>
      <c r="G1753" s="7" t="str">
        <f>_xlfn.XLOOKUP(A1753,'Medical Examinations'!$A:$A,'Medical Examinations'!$F:$F,"Unknown")</f>
        <v>Yes</v>
      </c>
      <c r="H1753" s="43">
        <f>_xlfn.XLOOKUP(Healthcare!A1753,'Medical Examinations'!$A:$A,'Medical Examinations'!$G:$G,0)</f>
        <v>1</v>
      </c>
      <c r="I1753" s="7" t="str">
        <f>_xlfn.XLOOKUP(A1753,'Medical Examinations'!$A:$A,'Medical Examinations'!$H:$H,"Unknown")</f>
        <v>No</v>
      </c>
      <c r="J1753" s="7" t="str" cm="1">
        <f t="array" ref="J1753">_xlfn.IFS(C1753&lt;18.5,"Under Weight",C1753&lt;=24.9,"Normal Weight",C1753&lt;30,"Over weight",C1753&gt;=30,"Obesity")</f>
        <v>Normal Weight</v>
      </c>
      <c r="K1753" s="7" t="str" cm="1">
        <f t="array" ref="K1753">_xlfn.IFS(D1753="Null","Unknown",D1753&lt;5.7,"Normal",D1753&lt;6.5,"Prediabetes",D1753&gt;=6.5,"Diabetes")</f>
        <v>Prediabetes</v>
      </c>
      <c r="L1753" s="7" t="str">
        <f>_xlfn.XLOOKUP(A1753,'Hospitalisation Details'!$A:$A,'Hospitalisation Details'!$J:$J,)</f>
        <v>14-Jul-1997</v>
      </c>
      <c r="M1753" s="22">
        <f>+_xlfn.XLOOKUP(A1753,'Hospitalisation Details'!$A:$A,'Hospitalisation Details'!$F:$F)</f>
        <v>5080.1000000000004</v>
      </c>
      <c r="N1753" s="7" t="str">
        <f>_xlfn.XLOOKUP(A1753,'Hospitalisation Details'!$A:$A,'Hospitalisation Details'!$G:$G)</f>
        <v>tier - 3</v>
      </c>
      <c r="O1753" s="7" t="str">
        <f>_xlfn.XLOOKUP(A1753,'Hospitalisation Details'!$A:$A,'Hospitalisation Details'!$H:$H)</f>
        <v>tier - 2</v>
      </c>
      <c r="P1753" s="7" t="str">
        <f>_xlfn.XLOOKUP(A1753,'Hospitalisation Details'!$A:$A,'Hospitalisation Details'!$I:$I)</f>
        <v>R1011</v>
      </c>
      <c r="Q1753" s="28">
        <f>_xlfn.XLOOKUP(A1753,'Hospitalisation Details'!$A:$A,'Hospitalisation Details'!$K:$K)</f>
        <v>26</v>
      </c>
    </row>
    <row r="1754" spans="1:17" x14ac:dyDescent="0.3">
      <c r="A1754" s="27" t="s">
        <v>616</v>
      </c>
      <c r="B1754" s="7" t="str">
        <f>IFERROR(_xlfn.XLOOKUP(A1754,'Customer Names'!$A$2:$A$2336,'Customer Names'!$C$2:$C$2336),"Unknown")</f>
        <v xml:space="preserve">  Grant A</v>
      </c>
      <c r="C1754" s="7">
        <f>_xlfn.XLOOKUP(A1754,'Medical Examinations'!$A$2:$A$2336,'Medical Examinations'!$B$2:$B$2336,AVERAGE('Medical Examinations'!$B$2:$B$2336))</f>
        <v>15.47</v>
      </c>
      <c r="D1754" s="7">
        <f>_xlfn.XLOOKUP(A1754,'Medical Examinations'!$A$2:$A$2336,'Medical Examinations'!$C$2:$C$2336,AVERAGE('Medical Examinations'!$C$2:$C$2336))</f>
        <v>8.43</v>
      </c>
      <c r="E1754" s="7" t="str">
        <f>_xlfn.XLOOKUP(A1754,'Medical Examinations'!$A:$A,'Medical Examinations'!$D:$D,"Unknown")</f>
        <v>No</v>
      </c>
      <c r="F1754" s="7" t="str">
        <f>_xlfn.XLOOKUP(A1754,'Medical Examinations'!$A:$A,'Medical Examinations'!$E:$E,"Unknown")</f>
        <v>No</v>
      </c>
      <c r="G1754" s="7" t="str">
        <f>_xlfn.XLOOKUP(A1754,'Medical Examinations'!$A:$A,'Medical Examinations'!$F:$F,"Unknown")</f>
        <v>No</v>
      </c>
      <c r="H1754" s="43">
        <f>_xlfn.XLOOKUP(Healthcare!A1754,'Medical Examinations'!$A:$A,'Medical Examinations'!$G:$G,0)</f>
        <v>0</v>
      </c>
      <c r="I1754" s="7" t="str">
        <f>_xlfn.XLOOKUP(A1754,'Medical Examinations'!$A:$A,'Medical Examinations'!$H:$H,"Unknown")</f>
        <v>No</v>
      </c>
      <c r="J1754" s="7" t="str" cm="1">
        <f t="array" ref="J1754">_xlfn.IFS(C1754&lt;18.5,"Under Weight",C1754&lt;=24.9,"Normal Weight",C1754&lt;30,"Over weight",C1754&gt;=30,"Obesity")</f>
        <v>Under Weight</v>
      </c>
      <c r="K1754" s="7" t="str" cm="1">
        <f t="array" ref="K1754">_xlfn.IFS(D1754="Null","Unknown",D1754&lt;5.7,"Normal",D1754&lt;6.5,"Prediabetes",D1754&gt;=6.5,"Diabetes")</f>
        <v>Diabetes</v>
      </c>
      <c r="L1754" s="7" t="str">
        <f>_xlfn.XLOOKUP(A1754,'Hospitalisation Details'!$A:$A,'Hospitalisation Details'!$J:$J,)</f>
        <v>22-Nov-1978</v>
      </c>
      <c r="M1754" s="22">
        <f>+_xlfn.XLOOKUP(A1754,'Hospitalisation Details'!$A:$A,'Hospitalisation Details'!$F:$F)</f>
        <v>5077.1899999999996</v>
      </c>
      <c r="N1754" s="7" t="str">
        <f>_xlfn.XLOOKUP(A1754,'Hospitalisation Details'!$A:$A,'Hospitalisation Details'!$G:$G)</f>
        <v>tier - 2</v>
      </c>
      <c r="O1754" s="7" t="str">
        <f>_xlfn.XLOOKUP(A1754,'Hospitalisation Details'!$A:$A,'Hospitalisation Details'!$H:$H)</f>
        <v>tier - 3</v>
      </c>
      <c r="P1754" s="7" t="str">
        <f>_xlfn.XLOOKUP(A1754,'Hospitalisation Details'!$A:$A,'Hospitalisation Details'!$I:$I)</f>
        <v>R1012</v>
      </c>
      <c r="Q1754" s="28">
        <f>_xlfn.XLOOKUP(A1754,'Hospitalisation Details'!$A:$A,'Hospitalisation Details'!$K:$K)</f>
        <v>45</v>
      </c>
    </row>
    <row r="1755" spans="1:17" x14ac:dyDescent="0.3">
      <c r="A1755" s="27" t="s">
        <v>615</v>
      </c>
      <c r="B1755" s="7" t="str">
        <f>IFERROR(_xlfn.XLOOKUP(A1755,'Customer Names'!$A$2:$A$2336,'Customer Names'!$C$2:$C$2336),"Unknown")</f>
        <v xml:space="preserve">  Jonathan C</v>
      </c>
      <c r="C1755" s="7">
        <f>_xlfn.XLOOKUP(A1755,'Medical Examinations'!$A$2:$A$2336,'Medical Examinations'!$B$2:$B$2336,AVERAGE('Medical Examinations'!$B$2:$B$2336))</f>
        <v>28.54</v>
      </c>
      <c r="D1755" s="7">
        <f>_xlfn.XLOOKUP(A1755,'Medical Examinations'!$A$2:$A$2336,'Medical Examinations'!$C$2:$C$2336,AVERAGE('Medical Examinations'!$C$2:$C$2336))</f>
        <v>5.51</v>
      </c>
      <c r="E1755" s="7" t="str">
        <f>_xlfn.XLOOKUP(A1755,'Medical Examinations'!$A:$A,'Medical Examinations'!$D:$D,"Unknown")</f>
        <v>No</v>
      </c>
      <c r="F1755" s="7" t="str">
        <f>_xlfn.XLOOKUP(A1755,'Medical Examinations'!$A:$A,'Medical Examinations'!$E:$E,"Unknown")</f>
        <v>No</v>
      </c>
      <c r="G1755" s="7" t="str">
        <f>_xlfn.XLOOKUP(A1755,'Medical Examinations'!$A:$A,'Medical Examinations'!$F:$F,"Unknown")</f>
        <v>Yes</v>
      </c>
      <c r="H1755" s="43">
        <f>_xlfn.XLOOKUP(Healthcare!A1755,'Medical Examinations'!$A:$A,'Medical Examinations'!$G:$G,0)</f>
        <v>1</v>
      </c>
      <c r="I1755" s="7" t="str">
        <f>_xlfn.XLOOKUP(A1755,'Medical Examinations'!$A:$A,'Medical Examinations'!$H:$H,"Unknown")</f>
        <v>No</v>
      </c>
      <c r="J1755" s="7" t="str" cm="1">
        <f t="array" ref="J1755">_xlfn.IFS(C1755&lt;18.5,"Under Weight",C1755&lt;=24.9,"Normal Weight",C1755&lt;30,"Over weight",C1755&gt;=30,"Obesity")</f>
        <v>Over weight</v>
      </c>
      <c r="K1755" s="7" t="str" cm="1">
        <f t="array" ref="K1755">_xlfn.IFS(D1755="Null","Unknown",D1755&lt;5.7,"Normal",D1755&lt;6.5,"Prediabetes",D1755&gt;=6.5,"Diabetes")</f>
        <v>Normal</v>
      </c>
      <c r="L1755" s="7" t="str">
        <f>_xlfn.XLOOKUP(A1755,'Hospitalisation Details'!$A:$A,'Hospitalisation Details'!$J:$J,)</f>
        <v>11-Jun-1993</v>
      </c>
      <c r="M1755" s="22">
        <f>+_xlfn.XLOOKUP(A1755,'Hospitalisation Details'!$A:$A,'Hospitalisation Details'!$F:$F)</f>
        <v>5059.5600000000004</v>
      </c>
      <c r="N1755" s="7" t="str">
        <f>_xlfn.XLOOKUP(A1755,'Hospitalisation Details'!$A:$A,'Hospitalisation Details'!$G:$G)</f>
        <v>tier - 2</v>
      </c>
      <c r="O1755" s="7" t="str">
        <f>_xlfn.XLOOKUP(A1755,'Hospitalisation Details'!$A:$A,'Hospitalisation Details'!$H:$H)</f>
        <v>tier - 1</v>
      </c>
      <c r="P1755" s="7" t="str">
        <f>_xlfn.XLOOKUP(A1755,'Hospitalisation Details'!$A:$A,'Hospitalisation Details'!$I:$I)</f>
        <v>R1021</v>
      </c>
      <c r="Q1755" s="28">
        <f>_xlfn.XLOOKUP(A1755,'Hospitalisation Details'!$A:$A,'Hospitalisation Details'!$K:$K)</f>
        <v>30</v>
      </c>
    </row>
    <row r="1756" spans="1:17" x14ac:dyDescent="0.3">
      <c r="A1756" s="27" t="s">
        <v>614</v>
      </c>
      <c r="B1756" s="7" t="str">
        <f>IFERROR(_xlfn.XLOOKUP(A1756,'Customer Names'!$A$2:$A$2336,'Customer Names'!$C$2:$C$2336),"Unknown")</f>
        <v xml:space="preserve">  Rachael M</v>
      </c>
      <c r="C1756" s="7">
        <f>_xlfn.XLOOKUP(A1756,'Medical Examinations'!$A$2:$A$2336,'Medical Examinations'!$B$2:$B$2336,AVERAGE('Medical Examinations'!$B$2:$B$2336))</f>
        <v>18.54</v>
      </c>
      <c r="D1756" s="7">
        <f>_xlfn.XLOOKUP(A1756,'Medical Examinations'!$A$2:$A$2336,'Medical Examinations'!$C$2:$C$2336,AVERAGE('Medical Examinations'!$C$2:$C$2336))</f>
        <v>4.95</v>
      </c>
      <c r="E1756" s="7" t="str">
        <f>_xlfn.XLOOKUP(A1756,'Medical Examinations'!$A:$A,'Medical Examinations'!$D:$D,"Unknown")</f>
        <v>No</v>
      </c>
      <c r="F1756" s="7" t="str">
        <f>_xlfn.XLOOKUP(A1756,'Medical Examinations'!$A:$A,'Medical Examinations'!$E:$E,"Unknown")</f>
        <v>No</v>
      </c>
      <c r="G1756" s="7" t="str">
        <f>_xlfn.XLOOKUP(A1756,'Medical Examinations'!$A:$A,'Medical Examinations'!$F:$F,"Unknown")</f>
        <v>No</v>
      </c>
      <c r="H1756" s="43">
        <f>_xlfn.XLOOKUP(Healthcare!A1756,'Medical Examinations'!$A:$A,'Medical Examinations'!$G:$G,0)</f>
        <v>0</v>
      </c>
      <c r="I1756" s="7" t="str">
        <f>_xlfn.XLOOKUP(A1756,'Medical Examinations'!$A:$A,'Medical Examinations'!$H:$H,"Unknown")</f>
        <v>No</v>
      </c>
      <c r="J1756" s="7" t="str" cm="1">
        <f t="array" ref="J1756">_xlfn.IFS(C1756&lt;18.5,"Under Weight",C1756&lt;=24.9,"Normal Weight",C1756&lt;30,"Over weight",C1756&gt;=30,"Obesity")</f>
        <v>Normal Weight</v>
      </c>
      <c r="K1756" s="7" t="str" cm="1">
        <f t="array" ref="K1756">_xlfn.IFS(D1756="Null","Unknown",D1756&lt;5.7,"Normal",D1756&lt;6.5,"Prediabetes",D1756&gt;=6.5,"Diabetes")</f>
        <v>Normal</v>
      </c>
      <c r="L1756" s="7" t="str">
        <f>_xlfn.XLOOKUP(A1756,'Hospitalisation Details'!$A:$A,'Hospitalisation Details'!$J:$J,)</f>
        <v>7-Sep-1980</v>
      </c>
      <c r="M1756" s="22">
        <f>+_xlfn.XLOOKUP(A1756,'Hospitalisation Details'!$A:$A,'Hospitalisation Details'!$F:$F)</f>
        <v>5054.05</v>
      </c>
      <c r="N1756" s="7" t="str">
        <f>_xlfn.XLOOKUP(A1756,'Hospitalisation Details'!$A:$A,'Hospitalisation Details'!$G:$G)</f>
        <v>tier - 2</v>
      </c>
      <c r="O1756" s="7" t="str">
        <f>_xlfn.XLOOKUP(A1756,'Hospitalisation Details'!$A:$A,'Hospitalisation Details'!$H:$H)</f>
        <v>tier - 2</v>
      </c>
      <c r="P1756" s="7" t="str">
        <f>_xlfn.XLOOKUP(A1756,'Hospitalisation Details'!$A:$A,'Hospitalisation Details'!$I:$I)</f>
        <v>R1013</v>
      </c>
      <c r="Q1756" s="28">
        <f>_xlfn.XLOOKUP(A1756,'Hospitalisation Details'!$A:$A,'Hospitalisation Details'!$K:$K)</f>
        <v>43</v>
      </c>
    </row>
    <row r="1757" spans="1:17" x14ac:dyDescent="0.3">
      <c r="A1757" s="27" t="s">
        <v>613</v>
      </c>
      <c r="B1757" s="7" t="str">
        <f>IFERROR(_xlfn.XLOOKUP(A1757,'Customer Names'!$A$2:$A$2336,'Customer Names'!$C$2:$C$2336),"Unknown")</f>
        <v xml:space="preserve">  Pilar</v>
      </c>
      <c r="C1757" s="7">
        <f>_xlfn.XLOOKUP(A1757,'Medical Examinations'!$A$2:$A$2336,'Medical Examinations'!$B$2:$B$2336,AVERAGE('Medical Examinations'!$B$2:$B$2336))</f>
        <v>32.18</v>
      </c>
      <c r="D1757" s="7">
        <f>_xlfn.XLOOKUP(A1757,'Medical Examinations'!$A$2:$A$2336,'Medical Examinations'!$C$2:$C$2336,AVERAGE('Medical Examinations'!$C$2:$C$2336))</f>
        <v>6.44</v>
      </c>
      <c r="E1757" s="7" t="str">
        <f>_xlfn.XLOOKUP(A1757,'Medical Examinations'!$A:$A,'Medical Examinations'!$D:$D,"Unknown")</f>
        <v>Yes</v>
      </c>
      <c r="F1757" s="7" t="str">
        <f>_xlfn.XLOOKUP(A1757,'Medical Examinations'!$A:$A,'Medical Examinations'!$E:$E,"Unknown")</f>
        <v>No</v>
      </c>
      <c r="G1757" s="7" t="str">
        <f>_xlfn.XLOOKUP(A1757,'Medical Examinations'!$A:$A,'Medical Examinations'!$F:$F,"Unknown")</f>
        <v>Yes</v>
      </c>
      <c r="H1757" s="43">
        <f>_xlfn.XLOOKUP(Healthcare!A1757,'Medical Examinations'!$A:$A,'Medical Examinations'!$G:$G,0)</f>
        <v>1</v>
      </c>
      <c r="I1757" s="7" t="str">
        <f>_xlfn.XLOOKUP(A1757,'Medical Examinations'!$A:$A,'Medical Examinations'!$H:$H,"Unknown")</f>
        <v>No</v>
      </c>
      <c r="J1757" s="7" t="str" cm="1">
        <f t="array" ref="J1757">_xlfn.IFS(C1757&lt;18.5,"Under Weight",C1757&lt;=24.9,"Normal Weight",C1757&lt;30,"Over weight",C1757&gt;=30,"Obesity")</f>
        <v>Obesity</v>
      </c>
      <c r="K1757" s="7" t="str" cm="1">
        <f t="array" ref="K1757">_xlfn.IFS(D1757="Null","Unknown",D1757&lt;5.7,"Normal",D1757&lt;6.5,"Prediabetes",D1757&gt;=6.5,"Diabetes")</f>
        <v>Prediabetes</v>
      </c>
      <c r="L1757" s="7" t="str">
        <f>_xlfn.XLOOKUP(A1757,'Hospitalisation Details'!$A:$A,'Hospitalisation Details'!$J:$J,)</f>
        <v>29-Jul-1997</v>
      </c>
      <c r="M1757" s="22">
        <f>+_xlfn.XLOOKUP(A1757,'Hospitalisation Details'!$A:$A,'Hospitalisation Details'!$F:$F)</f>
        <v>5045.1499999999996</v>
      </c>
      <c r="N1757" s="7" t="str">
        <f>_xlfn.XLOOKUP(A1757,'Hospitalisation Details'!$A:$A,'Hospitalisation Details'!$G:$G)</f>
        <v>tier - 2</v>
      </c>
      <c r="O1757" s="7" t="str">
        <f>_xlfn.XLOOKUP(A1757,'Hospitalisation Details'!$A:$A,'Hospitalisation Details'!$H:$H)</f>
        <v>tier - 2</v>
      </c>
      <c r="P1757" s="7" t="str">
        <f>_xlfn.XLOOKUP(A1757,'Hospitalisation Details'!$A:$A,'Hospitalisation Details'!$I:$I)</f>
        <v>R1012</v>
      </c>
      <c r="Q1757" s="28">
        <f>_xlfn.XLOOKUP(A1757,'Hospitalisation Details'!$A:$A,'Hospitalisation Details'!$K:$K)</f>
        <v>26</v>
      </c>
    </row>
    <row r="1758" spans="1:17" x14ac:dyDescent="0.3">
      <c r="A1758" s="27" t="s">
        <v>612</v>
      </c>
      <c r="B1758" s="7" t="str">
        <f>IFERROR(_xlfn.XLOOKUP(A1758,'Customer Names'!$A$2:$A$2336,'Customer Names'!$C$2:$C$2336),"Unknown")</f>
        <v xml:space="preserve">  Kyle M</v>
      </c>
      <c r="C1758" s="7">
        <f>_xlfn.XLOOKUP(A1758,'Medical Examinations'!$A$2:$A$2336,'Medical Examinations'!$B$2:$B$2336,AVERAGE('Medical Examinations'!$B$2:$B$2336))</f>
        <v>37.380000000000003</v>
      </c>
      <c r="D1758" s="7">
        <f>_xlfn.XLOOKUP(A1758,'Medical Examinations'!$A$2:$A$2336,'Medical Examinations'!$C$2:$C$2336,AVERAGE('Medical Examinations'!$C$2:$C$2336))</f>
        <v>6.05</v>
      </c>
      <c r="E1758" s="7" t="str">
        <f>_xlfn.XLOOKUP(A1758,'Medical Examinations'!$A:$A,'Medical Examinations'!$D:$D,"Unknown")</f>
        <v>Yes</v>
      </c>
      <c r="F1758" s="7" t="str">
        <f>_xlfn.XLOOKUP(A1758,'Medical Examinations'!$A:$A,'Medical Examinations'!$E:$E,"Unknown")</f>
        <v>No</v>
      </c>
      <c r="G1758" s="7" t="str">
        <f>_xlfn.XLOOKUP(A1758,'Medical Examinations'!$A:$A,'Medical Examinations'!$F:$F,"Unknown")</f>
        <v>No</v>
      </c>
      <c r="H1758" s="43">
        <f>_xlfn.XLOOKUP(Healthcare!A1758,'Medical Examinations'!$A:$A,'Medical Examinations'!$G:$G,0)</f>
        <v>0</v>
      </c>
      <c r="I1758" s="7" t="str">
        <f>_xlfn.XLOOKUP(A1758,'Medical Examinations'!$A:$A,'Medical Examinations'!$H:$H,"Unknown")</f>
        <v>No</v>
      </c>
      <c r="J1758" s="7" t="str" cm="1">
        <f t="array" ref="J1758">_xlfn.IFS(C1758&lt;18.5,"Under Weight",C1758&lt;=24.9,"Normal Weight",C1758&lt;30,"Over weight",C1758&gt;=30,"Obesity")</f>
        <v>Obesity</v>
      </c>
      <c r="K1758" s="7" t="str" cm="1">
        <f t="array" ref="K1758">_xlfn.IFS(D1758="Null","Unknown",D1758&lt;5.7,"Normal",D1758&lt;6.5,"Prediabetes",D1758&gt;=6.5,"Diabetes")</f>
        <v>Prediabetes</v>
      </c>
      <c r="L1758" s="7" t="str">
        <f>_xlfn.XLOOKUP(A1758,'Hospitalisation Details'!$A:$A,'Hospitalisation Details'!$J:$J,)</f>
        <v>16-Oct-2001</v>
      </c>
      <c r="M1758" s="22">
        <f>+_xlfn.XLOOKUP(A1758,'Hospitalisation Details'!$A:$A,'Hospitalisation Details'!$F:$F)</f>
        <v>5043.13</v>
      </c>
      <c r="N1758" s="7" t="str">
        <f>_xlfn.XLOOKUP(A1758,'Hospitalisation Details'!$A:$A,'Hospitalisation Details'!$G:$G)</f>
        <v>tier - 2</v>
      </c>
      <c r="O1758" s="7" t="str">
        <f>_xlfn.XLOOKUP(A1758,'Hospitalisation Details'!$A:$A,'Hospitalisation Details'!$H:$H)</f>
        <v>tier - 3</v>
      </c>
      <c r="P1758" s="7" t="str">
        <f>_xlfn.XLOOKUP(A1758,'Hospitalisation Details'!$A:$A,'Hospitalisation Details'!$I:$I)</f>
        <v>R1011</v>
      </c>
      <c r="Q1758" s="28">
        <f>_xlfn.XLOOKUP(A1758,'Hospitalisation Details'!$A:$A,'Hospitalisation Details'!$K:$K)</f>
        <v>22</v>
      </c>
    </row>
    <row r="1759" spans="1:17" x14ac:dyDescent="0.3">
      <c r="A1759" s="27" t="s">
        <v>611</v>
      </c>
      <c r="B1759" s="7" t="str">
        <f>IFERROR(_xlfn.XLOOKUP(A1759,'Customer Names'!$A$2:$A$2336,'Customer Names'!$C$2:$C$2336),"Unknown")</f>
        <v xml:space="preserve">  Christie</v>
      </c>
      <c r="C1759" s="7">
        <f>_xlfn.XLOOKUP(A1759,'Medical Examinations'!$A$2:$A$2336,'Medical Examinations'!$B$2:$B$2336,AVERAGE('Medical Examinations'!$B$2:$B$2336))</f>
        <v>31.12</v>
      </c>
      <c r="D1759" s="7">
        <f>_xlfn.XLOOKUP(A1759,'Medical Examinations'!$A$2:$A$2336,'Medical Examinations'!$C$2:$C$2336,AVERAGE('Medical Examinations'!$C$2:$C$2336))</f>
        <v>4.76</v>
      </c>
      <c r="E1759" s="7" t="str">
        <f>_xlfn.XLOOKUP(A1759,'Medical Examinations'!$A:$A,'Medical Examinations'!$D:$D,"Unknown")</f>
        <v>Yes</v>
      </c>
      <c r="F1759" s="7" t="str">
        <f>_xlfn.XLOOKUP(A1759,'Medical Examinations'!$A:$A,'Medical Examinations'!$E:$E,"Unknown")</f>
        <v>No</v>
      </c>
      <c r="G1759" s="7" t="str">
        <f>_xlfn.XLOOKUP(A1759,'Medical Examinations'!$A:$A,'Medical Examinations'!$F:$F,"Unknown")</f>
        <v>Yes</v>
      </c>
      <c r="H1759" s="43">
        <f>_xlfn.XLOOKUP(Healthcare!A1759,'Medical Examinations'!$A:$A,'Medical Examinations'!$G:$G,0)</f>
        <v>1</v>
      </c>
      <c r="I1759" s="7" t="str">
        <f>_xlfn.XLOOKUP(A1759,'Medical Examinations'!$A:$A,'Medical Examinations'!$H:$H,"Unknown")</f>
        <v>No</v>
      </c>
      <c r="J1759" s="7" t="str" cm="1">
        <f t="array" ref="J1759">_xlfn.IFS(C1759&lt;18.5,"Under Weight",C1759&lt;=24.9,"Normal Weight",C1759&lt;30,"Over weight",C1759&gt;=30,"Obesity")</f>
        <v>Obesity</v>
      </c>
      <c r="K1759" s="7" t="str" cm="1">
        <f t="array" ref="K1759">_xlfn.IFS(D1759="Null","Unknown",D1759&lt;5.7,"Normal",D1759&lt;6.5,"Prediabetes",D1759&gt;=6.5,"Diabetes")</f>
        <v>Normal</v>
      </c>
      <c r="L1759" s="7" t="str">
        <f>_xlfn.XLOOKUP(A1759,'Hospitalisation Details'!$A:$A,'Hospitalisation Details'!$J:$J,)</f>
        <v>4-Dec-1997</v>
      </c>
      <c r="M1759" s="22">
        <f>+_xlfn.XLOOKUP(A1759,'Hospitalisation Details'!$A:$A,'Hospitalisation Details'!$F:$F)</f>
        <v>5038.57</v>
      </c>
      <c r="N1759" s="7" t="str">
        <f>_xlfn.XLOOKUP(A1759,'Hospitalisation Details'!$A:$A,'Hospitalisation Details'!$G:$G)</f>
        <v>tier - 2</v>
      </c>
      <c r="O1759" s="7" t="str">
        <f>_xlfn.XLOOKUP(A1759,'Hospitalisation Details'!$A:$A,'Hospitalisation Details'!$H:$H)</f>
        <v>tier - 2</v>
      </c>
      <c r="P1759" s="7" t="str">
        <f>_xlfn.XLOOKUP(A1759,'Hospitalisation Details'!$A:$A,'Hospitalisation Details'!$I:$I)</f>
        <v>R1025</v>
      </c>
      <c r="Q1759" s="28">
        <f>_xlfn.XLOOKUP(A1759,'Hospitalisation Details'!$A:$A,'Hospitalisation Details'!$K:$K)</f>
        <v>26</v>
      </c>
    </row>
    <row r="1760" spans="1:17" x14ac:dyDescent="0.3">
      <c r="A1760" s="27" t="s">
        <v>610</v>
      </c>
      <c r="B1760" s="7" t="str">
        <f>IFERROR(_xlfn.XLOOKUP(A1760,'Customer Names'!$A$2:$A$2336,'Customer Names'!$C$2:$C$2336),"Unknown")</f>
        <v xml:space="preserve">  David A</v>
      </c>
      <c r="C1760" s="7">
        <f>_xlfn.XLOOKUP(A1760,'Medical Examinations'!$A$2:$A$2336,'Medical Examinations'!$B$2:$B$2336,AVERAGE('Medical Examinations'!$B$2:$B$2336))</f>
        <v>22.01</v>
      </c>
      <c r="D1760" s="7">
        <f>_xlfn.XLOOKUP(A1760,'Medical Examinations'!$A$2:$A$2336,'Medical Examinations'!$C$2:$C$2336,AVERAGE('Medical Examinations'!$C$2:$C$2336))</f>
        <v>6.72</v>
      </c>
      <c r="E1760" s="7" t="str">
        <f>_xlfn.XLOOKUP(A1760,'Medical Examinations'!$A:$A,'Medical Examinations'!$D:$D,"Unknown")</f>
        <v>Yes</v>
      </c>
      <c r="F1760" s="7" t="str">
        <f>_xlfn.XLOOKUP(A1760,'Medical Examinations'!$A:$A,'Medical Examinations'!$E:$E,"Unknown")</f>
        <v>No</v>
      </c>
      <c r="G1760" s="7" t="str">
        <f>_xlfn.XLOOKUP(A1760,'Medical Examinations'!$A:$A,'Medical Examinations'!$F:$F,"Unknown")</f>
        <v>No</v>
      </c>
      <c r="H1760" s="43">
        <f>_xlfn.XLOOKUP(Healthcare!A1760,'Medical Examinations'!$A:$A,'Medical Examinations'!$G:$G,0)</f>
        <v>1</v>
      </c>
      <c r="I1760" s="7" t="str">
        <f>_xlfn.XLOOKUP(A1760,'Medical Examinations'!$A:$A,'Medical Examinations'!$H:$H,"Unknown")</f>
        <v>No</v>
      </c>
      <c r="J1760" s="7" t="str" cm="1">
        <f t="array" ref="J1760">_xlfn.IFS(C1760&lt;18.5,"Under Weight",C1760&lt;=24.9,"Normal Weight",C1760&lt;30,"Over weight",C1760&gt;=30,"Obesity")</f>
        <v>Normal Weight</v>
      </c>
      <c r="K1760" s="7" t="str" cm="1">
        <f t="array" ref="K1760">_xlfn.IFS(D1760="Null","Unknown",D1760&lt;5.7,"Normal",D1760&lt;6.5,"Prediabetes",D1760&gt;=6.5,"Diabetes")</f>
        <v>Diabetes</v>
      </c>
      <c r="L1760" s="7" t="str">
        <f>_xlfn.XLOOKUP(A1760,'Hospitalisation Details'!$A:$A,'Hospitalisation Details'!$J:$J,)</f>
        <v>29-Jun-1986</v>
      </c>
      <c r="M1760" s="22">
        <f>+_xlfn.XLOOKUP(A1760,'Hospitalisation Details'!$A:$A,'Hospitalisation Details'!$F:$F)</f>
        <v>5034.1000000000004</v>
      </c>
      <c r="N1760" s="7" t="str">
        <f>_xlfn.XLOOKUP(A1760,'Hospitalisation Details'!$A:$A,'Hospitalisation Details'!$G:$G)</f>
        <v>tier - 2</v>
      </c>
      <c r="O1760" s="7" t="str">
        <f>_xlfn.XLOOKUP(A1760,'Hospitalisation Details'!$A:$A,'Hospitalisation Details'!$H:$H)</f>
        <v>tier - 2</v>
      </c>
      <c r="P1760" s="7" t="str">
        <f>_xlfn.XLOOKUP(A1760,'Hospitalisation Details'!$A:$A,'Hospitalisation Details'!$I:$I)</f>
        <v>R1013</v>
      </c>
      <c r="Q1760" s="28">
        <f>_xlfn.XLOOKUP(A1760,'Hospitalisation Details'!$A:$A,'Hospitalisation Details'!$K:$K)</f>
        <v>37</v>
      </c>
    </row>
    <row r="1761" spans="1:17" x14ac:dyDescent="0.3">
      <c r="A1761" s="27" t="s">
        <v>609</v>
      </c>
      <c r="B1761" s="7" t="str">
        <f>IFERROR(_xlfn.XLOOKUP(A1761,'Customer Names'!$A$2:$A$2336,'Customer Names'!$C$2:$C$2336),"Unknown")</f>
        <v xml:space="preserve">  Masahiro</v>
      </c>
      <c r="C1761" s="7">
        <f>_xlfn.XLOOKUP(A1761,'Medical Examinations'!$A$2:$A$2336,'Medical Examinations'!$B$2:$B$2336,AVERAGE('Medical Examinations'!$B$2:$B$2336))</f>
        <v>27.645</v>
      </c>
      <c r="D1761" s="7">
        <f>_xlfn.XLOOKUP(A1761,'Medical Examinations'!$A$2:$A$2336,'Medical Examinations'!$C$2:$C$2336,AVERAGE('Medical Examinations'!$C$2:$C$2336))</f>
        <v>5.7</v>
      </c>
      <c r="E1761" s="7" t="str">
        <f>_xlfn.XLOOKUP(A1761,'Medical Examinations'!$A:$A,'Medical Examinations'!$D:$D,"Unknown")</f>
        <v>No</v>
      </c>
      <c r="F1761" s="7" t="str">
        <f>_xlfn.XLOOKUP(A1761,'Medical Examinations'!$A:$A,'Medical Examinations'!$E:$E,"Unknown")</f>
        <v>No</v>
      </c>
      <c r="G1761" s="7" t="str">
        <f>_xlfn.XLOOKUP(A1761,'Medical Examinations'!$A:$A,'Medical Examinations'!$F:$F,"Unknown")</f>
        <v>No</v>
      </c>
      <c r="H1761" s="43">
        <f>_xlfn.XLOOKUP(Healthcare!A1761,'Medical Examinations'!$A:$A,'Medical Examinations'!$G:$G,0)</f>
        <v>0</v>
      </c>
      <c r="I1761" s="7" t="str">
        <f>_xlfn.XLOOKUP(A1761,'Medical Examinations'!$A:$A,'Medical Examinations'!$H:$H,"Unknown")</f>
        <v>No</v>
      </c>
      <c r="J1761" s="7" t="str" cm="1">
        <f t="array" ref="J1761">_xlfn.IFS(C1761&lt;18.5,"Under Weight",C1761&lt;=24.9,"Normal Weight",C1761&lt;30,"Over weight",C1761&gt;=30,"Obesity")</f>
        <v>Over weight</v>
      </c>
      <c r="K1761" s="7" t="str" cm="1">
        <f t="array" ref="K1761">_xlfn.IFS(D1761="Null","Unknown",D1761&lt;5.7,"Normal",D1761&lt;6.5,"Prediabetes",D1761&gt;=6.5,"Diabetes")</f>
        <v>Prediabetes</v>
      </c>
      <c r="L1761" s="7" t="str">
        <f>_xlfn.XLOOKUP(A1761,'Hospitalisation Details'!$A:$A,'Hospitalisation Details'!$J:$J,)</f>
        <v>10-Sep-1991</v>
      </c>
      <c r="M1761" s="22">
        <f>+_xlfn.XLOOKUP(A1761,'Hospitalisation Details'!$A:$A,'Hospitalisation Details'!$F:$F)</f>
        <v>5031.2700000000004</v>
      </c>
      <c r="N1761" s="7" t="str">
        <f>_xlfn.XLOOKUP(A1761,'Hospitalisation Details'!$A:$A,'Hospitalisation Details'!$G:$G)</f>
        <v>tier - 3</v>
      </c>
      <c r="O1761" s="7" t="str">
        <f>_xlfn.XLOOKUP(A1761,'Hospitalisation Details'!$A:$A,'Hospitalisation Details'!$H:$H)</f>
        <v>tier - 1</v>
      </c>
      <c r="P1761" s="7" t="str">
        <f>_xlfn.XLOOKUP(A1761,'Hospitalisation Details'!$A:$A,'Hospitalisation Details'!$I:$I)</f>
        <v>R1016</v>
      </c>
      <c r="Q1761" s="28">
        <f>_xlfn.XLOOKUP(A1761,'Hospitalisation Details'!$A:$A,'Hospitalisation Details'!$K:$K)</f>
        <v>32</v>
      </c>
    </row>
    <row r="1762" spans="1:17" x14ac:dyDescent="0.3">
      <c r="A1762" s="27" t="s">
        <v>608</v>
      </c>
      <c r="B1762" s="7" t="str">
        <f>IFERROR(_xlfn.XLOOKUP(A1762,'Customer Names'!$A$2:$A$2336,'Customer Names'!$C$2:$C$2336),"Unknown")</f>
        <v xml:space="preserve">  Logan B</v>
      </c>
      <c r="C1762" s="7">
        <f>_xlfn.XLOOKUP(A1762,'Medical Examinations'!$A$2:$A$2336,'Medical Examinations'!$B$2:$B$2336,AVERAGE('Medical Examinations'!$B$2:$B$2336))</f>
        <v>29.64</v>
      </c>
      <c r="D1762" s="7">
        <f>_xlfn.XLOOKUP(A1762,'Medical Examinations'!$A$2:$A$2336,'Medical Examinations'!$C$2:$C$2336,AVERAGE('Medical Examinations'!$C$2:$C$2336))</f>
        <v>5.31</v>
      </c>
      <c r="E1762" s="7" t="str">
        <f>_xlfn.XLOOKUP(A1762,'Medical Examinations'!$A:$A,'Medical Examinations'!$D:$D,"Unknown")</f>
        <v>Yes</v>
      </c>
      <c r="F1762" s="7" t="str">
        <f>_xlfn.XLOOKUP(A1762,'Medical Examinations'!$A:$A,'Medical Examinations'!$E:$E,"Unknown")</f>
        <v>No</v>
      </c>
      <c r="G1762" s="7" t="str">
        <f>_xlfn.XLOOKUP(A1762,'Medical Examinations'!$A:$A,'Medical Examinations'!$F:$F,"Unknown")</f>
        <v>No</v>
      </c>
      <c r="H1762" s="43">
        <f>_xlfn.XLOOKUP(Healthcare!A1762,'Medical Examinations'!$A:$A,'Medical Examinations'!$G:$G,0)</f>
        <v>0</v>
      </c>
      <c r="I1762" s="7" t="str">
        <f>_xlfn.XLOOKUP(A1762,'Medical Examinations'!$A:$A,'Medical Examinations'!$H:$H,"Unknown")</f>
        <v>No</v>
      </c>
      <c r="J1762" s="7" t="str" cm="1">
        <f t="array" ref="J1762">_xlfn.IFS(C1762&lt;18.5,"Under Weight",C1762&lt;=24.9,"Normal Weight",C1762&lt;30,"Over weight",C1762&gt;=30,"Obesity")</f>
        <v>Over weight</v>
      </c>
      <c r="K1762" s="7" t="str" cm="1">
        <f t="array" ref="K1762">_xlfn.IFS(D1762="Null","Unknown",D1762&lt;5.7,"Normal",D1762&lt;6.5,"Prediabetes",D1762&gt;=6.5,"Diabetes")</f>
        <v>Normal</v>
      </c>
      <c r="L1762" s="7" t="str">
        <f>_xlfn.XLOOKUP(A1762,'Hospitalisation Details'!$A:$A,'Hospitalisation Details'!$J:$J,)</f>
        <v>28-Dec-1985</v>
      </c>
      <c r="M1762" s="22">
        <f>+_xlfn.XLOOKUP(A1762,'Hospitalisation Details'!$A:$A,'Hospitalisation Details'!$F:$F)</f>
        <v>5028.1499999999996</v>
      </c>
      <c r="N1762" s="7" t="str">
        <f>_xlfn.XLOOKUP(A1762,'Hospitalisation Details'!$A:$A,'Hospitalisation Details'!$G:$G)</f>
        <v>tier - 1</v>
      </c>
      <c r="O1762" s="7" t="str">
        <f>_xlfn.XLOOKUP(A1762,'Hospitalisation Details'!$A:$A,'Hospitalisation Details'!$H:$H)</f>
        <v>tier - 2</v>
      </c>
      <c r="P1762" s="7" t="str">
        <f>_xlfn.XLOOKUP(A1762,'Hospitalisation Details'!$A:$A,'Hospitalisation Details'!$I:$I)</f>
        <v>R1012</v>
      </c>
      <c r="Q1762" s="28">
        <f>_xlfn.XLOOKUP(A1762,'Hospitalisation Details'!$A:$A,'Hospitalisation Details'!$K:$K)</f>
        <v>38</v>
      </c>
    </row>
    <row r="1763" spans="1:17" x14ac:dyDescent="0.3">
      <c r="A1763" s="27" t="s">
        <v>607</v>
      </c>
      <c r="B1763" s="7" t="str">
        <f>IFERROR(_xlfn.XLOOKUP(A1763,'Customer Names'!$A$2:$A$2336,'Customer Names'!$C$2:$C$2336),"Unknown")</f>
        <v xml:space="preserve">  Stephanie L</v>
      </c>
      <c r="C1763" s="7">
        <f>_xlfn.XLOOKUP(A1763,'Medical Examinations'!$A$2:$A$2336,'Medical Examinations'!$B$2:$B$2336,AVERAGE('Medical Examinations'!$B$2:$B$2336))</f>
        <v>33.700000000000003</v>
      </c>
      <c r="D1763" s="7">
        <f>_xlfn.XLOOKUP(A1763,'Medical Examinations'!$A$2:$A$2336,'Medical Examinations'!$C$2:$C$2336,AVERAGE('Medical Examinations'!$C$2:$C$2336))</f>
        <v>4.32</v>
      </c>
      <c r="E1763" s="7" t="str">
        <f>_xlfn.XLOOKUP(A1763,'Medical Examinations'!$A:$A,'Medical Examinations'!$D:$D,"Unknown")</f>
        <v>Yes</v>
      </c>
      <c r="F1763" s="7" t="str">
        <f>_xlfn.XLOOKUP(A1763,'Medical Examinations'!$A:$A,'Medical Examinations'!$E:$E,"Unknown")</f>
        <v>No</v>
      </c>
      <c r="G1763" s="7" t="str">
        <f>_xlfn.XLOOKUP(A1763,'Medical Examinations'!$A:$A,'Medical Examinations'!$F:$F,"Unknown")</f>
        <v>No</v>
      </c>
      <c r="H1763" s="43">
        <f>_xlfn.XLOOKUP(Healthcare!A1763,'Medical Examinations'!$A:$A,'Medical Examinations'!$G:$G,0)</f>
        <v>1</v>
      </c>
      <c r="I1763" s="7" t="str">
        <f>_xlfn.XLOOKUP(A1763,'Medical Examinations'!$A:$A,'Medical Examinations'!$H:$H,"Unknown")</f>
        <v>No</v>
      </c>
      <c r="J1763" s="7" t="str" cm="1">
        <f t="array" ref="J1763">_xlfn.IFS(C1763&lt;18.5,"Under Weight",C1763&lt;=24.9,"Normal Weight",C1763&lt;30,"Over weight",C1763&gt;=30,"Obesity")</f>
        <v>Obesity</v>
      </c>
      <c r="K1763" s="7" t="str" cm="1">
        <f t="array" ref="K1763">_xlfn.IFS(D1763="Null","Unknown",D1763&lt;5.7,"Normal",D1763&lt;6.5,"Prediabetes",D1763&gt;=6.5,"Diabetes")</f>
        <v>Normal</v>
      </c>
      <c r="L1763" s="7" t="str">
        <f>_xlfn.XLOOKUP(A1763,'Hospitalisation Details'!$A:$A,'Hospitalisation Details'!$J:$J,)</f>
        <v>9-Nov-1988</v>
      </c>
      <c r="M1763" s="22">
        <f>+_xlfn.XLOOKUP(A1763,'Hospitalisation Details'!$A:$A,'Hospitalisation Details'!$F:$F)</f>
        <v>5012.47</v>
      </c>
      <c r="N1763" s="7" t="str">
        <f>_xlfn.XLOOKUP(A1763,'Hospitalisation Details'!$A:$A,'Hospitalisation Details'!$G:$G)</f>
        <v>tier - 2</v>
      </c>
      <c r="O1763" s="7" t="str">
        <f>_xlfn.XLOOKUP(A1763,'Hospitalisation Details'!$A:$A,'Hospitalisation Details'!$H:$H)</f>
        <v>tier - 3</v>
      </c>
      <c r="P1763" s="7" t="str">
        <f>_xlfn.XLOOKUP(A1763,'Hospitalisation Details'!$A:$A,'Hospitalisation Details'!$I:$I)</f>
        <v>R1011</v>
      </c>
      <c r="Q1763" s="28">
        <f>_xlfn.XLOOKUP(A1763,'Hospitalisation Details'!$A:$A,'Hospitalisation Details'!$K:$K)</f>
        <v>35</v>
      </c>
    </row>
    <row r="1764" spans="1:17" x14ac:dyDescent="0.3">
      <c r="A1764" s="27" t="s">
        <v>606</v>
      </c>
      <c r="B1764" s="7" t="str">
        <f>IFERROR(_xlfn.XLOOKUP(A1764,'Customer Names'!$A$2:$A$2336,'Customer Names'!$C$2:$C$2336),"Unknown")</f>
        <v xml:space="preserve">  Angela H</v>
      </c>
      <c r="C1764" s="7">
        <f>_xlfn.XLOOKUP(A1764,'Medical Examinations'!$A$2:$A$2336,'Medical Examinations'!$B$2:$B$2336,AVERAGE('Medical Examinations'!$B$2:$B$2336))</f>
        <v>27.5</v>
      </c>
      <c r="D1764" s="7">
        <f>_xlfn.XLOOKUP(A1764,'Medical Examinations'!$A$2:$A$2336,'Medical Examinations'!$C$2:$C$2336,AVERAGE('Medical Examinations'!$C$2:$C$2336))</f>
        <v>4.2300000000000004</v>
      </c>
      <c r="E1764" s="7" t="str">
        <f>_xlfn.XLOOKUP(A1764,'Medical Examinations'!$A:$A,'Medical Examinations'!$D:$D,"Unknown")</f>
        <v>Yes</v>
      </c>
      <c r="F1764" s="7" t="str">
        <f>_xlfn.XLOOKUP(A1764,'Medical Examinations'!$A:$A,'Medical Examinations'!$E:$E,"Unknown")</f>
        <v>No</v>
      </c>
      <c r="G1764" s="7" t="str">
        <f>_xlfn.XLOOKUP(A1764,'Medical Examinations'!$A:$A,'Medical Examinations'!$F:$F,"Unknown")</f>
        <v>No</v>
      </c>
      <c r="H1764" s="43">
        <f>_xlfn.XLOOKUP(Healthcare!A1764,'Medical Examinations'!$A:$A,'Medical Examinations'!$G:$G,0)</f>
        <v>1</v>
      </c>
      <c r="I1764" s="7" t="str">
        <f>_xlfn.XLOOKUP(A1764,'Medical Examinations'!$A:$A,'Medical Examinations'!$H:$H,"Unknown")</f>
        <v>No</v>
      </c>
      <c r="J1764" s="7" t="str" cm="1">
        <f t="array" ref="J1764">_xlfn.IFS(C1764&lt;18.5,"Under Weight",C1764&lt;=24.9,"Normal Weight",C1764&lt;30,"Over weight",C1764&gt;=30,"Obesity")</f>
        <v>Over weight</v>
      </c>
      <c r="K1764" s="7" t="str" cm="1">
        <f t="array" ref="K1764">_xlfn.IFS(D1764="Null","Unknown",D1764&lt;5.7,"Normal",D1764&lt;6.5,"Prediabetes",D1764&gt;=6.5,"Diabetes")</f>
        <v>Normal</v>
      </c>
      <c r="L1764" s="7" t="str">
        <f>_xlfn.XLOOKUP(A1764,'Hospitalisation Details'!$A:$A,'Hospitalisation Details'!$J:$J,)</f>
        <v>8-Jul-1988</v>
      </c>
      <c r="M1764" s="22">
        <f>+_xlfn.XLOOKUP(A1764,'Hospitalisation Details'!$A:$A,'Hospitalisation Details'!$F:$F)</f>
        <v>5003.8500000000004</v>
      </c>
      <c r="N1764" s="7" t="str">
        <f>_xlfn.XLOOKUP(A1764,'Hospitalisation Details'!$A:$A,'Hospitalisation Details'!$G:$G)</f>
        <v>tier - 2</v>
      </c>
      <c r="O1764" s="7" t="str">
        <f>_xlfn.XLOOKUP(A1764,'Hospitalisation Details'!$A:$A,'Hospitalisation Details'!$H:$H)</f>
        <v>tier - 3</v>
      </c>
      <c r="P1764" s="7" t="str">
        <f>_xlfn.XLOOKUP(A1764,'Hospitalisation Details'!$A:$A,'Hospitalisation Details'!$I:$I)</f>
        <v>R1011</v>
      </c>
      <c r="Q1764" s="28">
        <f>_xlfn.XLOOKUP(A1764,'Hospitalisation Details'!$A:$A,'Hospitalisation Details'!$K:$K)</f>
        <v>35</v>
      </c>
    </row>
    <row r="1765" spans="1:17" x14ac:dyDescent="0.3">
      <c r="A1765" s="27" t="s">
        <v>605</v>
      </c>
      <c r="B1765" s="7" t="str">
        <f>IFERROR(_xlfn.XLOOKUP(A1765,'Customer Names'!$A$2:$A$2336,'Customer Names'!$C$2:$C$2336),"Unknown")</f>
        <v xml:space="preserve">  Britt K</v>
      </c>
      <c r="C1765" s="7">
        <f>_xlfn.XLOOKUP(A1765,'Medical Examinations'!$A$2:$A$2336,'Medical Examinations'!$B$2:$B$2336,AVERAGE('Medical Examinations'!$B$2:$B$2336))</f>
        <v>16.12</v>
      </c>
      <c r="D1765" s="7">
        <f>_xlfn.XLOOKUP(A1765,'Medical Examinations'!$A$2:$A$2336,'Medical Examinations'!$C$2:$C$2336,AVERAGE('Medical Examinations'!$C$2:$C$2336))</f>
        <v>6.09</v>
      </c>
      <c r="E1765" s="7" t="str">
        <f>_xlfn.XLOOKUP(A1765,'Medical Examinations'!$A:$A,'Medical Examinations'!$D:$D,"Unknown")</f>
        <v>No</v>
      </c>
      <c r="F1765" s="7" t="str">
        <f>_xlfn.XLOOKUP(A1765,'Medical Examinations'!$A:$A,'Medical Examinations'!$E:$E,"Unknown")</f>
        <v>No</v>
      </c>
      <c r="G1765" s="7" t="str">
        <f>_xlfn.XLOOKUP(A1765,'Medical Examinations'!$A:$A,'Medical Examinations'!$F:$F,"Unknown")</f>
        <v>No</v>
      </c>
      <c r="H1765" s="43">
        <f>_xlfn.XLOOKUP(Healthcare!A1765,'Medical Examinations'!$A:$A,'Medical Examinations'!$G:$G,0)</f>
        <v>0</v>
      </c>
      <c r="I1765" s="7" t="str">
        <f>_xlfn.XLOOKUP(A1765,'Medical Examinations'!$A:$A,'Medical Examinations'!$H:$H,"Unknown")</f>
        <v>No</v>
      </c>
      <c r="J1765" s="7" t="str" cm="1">
        <f t="array" ref="J1765">_xlfn.IFS(C1765&lt;18.5,"Under Weight",C1765&lt;=24.9,"Normal Weight",C1765&lt;30,"Over weight",C1765&gt;=30,"Obesity")</f>
        <v>Under Weight</v>
      </c>
      <c r="K1765" s="7" t="str" cm="1">
        <f t="array" ref="K1765">_xlfn.IFS(D1765="Null","Unknown",D1765&lt;5.7,"Normal",D1765&lt;6.5,"Prediabetes",D1765&gt;=6.5,"Diabetes")</f>
        <v>Prediabetes</v>
      </c>
      <c r="L1765" s="7" t="str">
        <f>_xlfn.XLOOKUP(A1765,'Hospitalisation Details'!$A:$A,'Hospitalisation Details'!$J:$J,)</f>
        <v>9-Jun-1977</v>
      </c>
      <c r="M1765" s="22">
        <f>+_xlfn.XLOOKUP(A1765,'Hospitalisation Details'!$A:$A,'Hospitalisation Details'!$F:$F)</f>
        <v>5003.7700000000004</v>
      </c>
      <c r="N1765" s="7" t="str">
        <f>_xlfn.XLOOKUP(A1765,'Hospitalisation Details'!$A:$A,'Hospitalisation Details'!$G:$G)</f>
        <v>tier - 2</v>
      </c>
      <c r="O1765" s="7" t="str">
        <f>_xlfn.XLOOKUP(A1765,'Hospitalisation Details'!$A:$A,'Hospitalisation Details'!$H:$H)</f>
        <v>tier - 3</v>
      </c>
      <c r="P1765" s="7" t="str">
        <f>_xlfn.XLOOKUP(A1765,'Hospitalisation Details'!$A:$A,'Hospitalisation Details'!$I:$I)</f>
        <v>R1013</v>
      </c>
      <c r="Q1765" s="28">
        <f>_xlfn.XLOOKUP(A1765,'Hospitalisation Details'!$A:$A,'Hospitalisation Details'!$K:$K)</f>
        <v>46</v>
      </c>
    </row>
    <row r="1766" spans="1:17" x14ac:dyDescent="0.3">
      <c r="A1766" s="27" t="s">
        <v>604</v>
      </c>
      <c r="B1766" s="7" t="str">
        <f>IFERROR(_xlfn.XLOOKUP(A1766,'Customer Names'!$A$2:$A$2336,'Customer Names'!$C$2:$C$2336),"Unknown")</f>
        <v xml:space="preserve">  Joyce R</v>
      </c>
      <c r="C1766" s="7">
        <f>_xlfn.XLOOKUP(A1766,'Medical Examinations'!$A$2:$A$2336,'Medical Examinations'!$B$2:$B$2336,AVERAGE('Medical Examinations'!$B$2:$B$2336))</f>
        <v>26.73</v>
      </c>
      <c r="D1766" s="7">
        <f>_xlfn.XLOOKUP(A1766,'Medical Examinations'!$A$2:$A$2336,'Medical Examinations'!$C$2:$C$2336,AVERAGE('Medical Examinations'!$C$2:$C$2336))</f>
        <v>4.74</v>
      </c>
      <c r="E1766" s="7" t="str">
        <f>_xlfn.XLOOKUP(A1766,'Medical Examinations'!$A:$A,'Medical Examinations'!$D:$D,"Unknown")</f>
        <v>Yes</v>
      </c>
      <c r="F1766" s="7" t="str">
        <f>_xlfn.XLOOKUP(A1766,'Medical Examinations'!$A:$A,'Medical Examinations'!$E:$E,"Unknown")</f>
        <v>No</v>
      </c>
      <c r="G1766" s="7" t="str">
        <f>_xlfn.XLOOKUP(A1766,'Medical Examinations'!$A:$A,'Medical Examinations'!$F:$F,"Unknown")</f>
        <v>No</v>
      </c>
      <c r="H1766" s="43">
        <f>_xlfn.XLOOKUP(Healthcare!A1766,'Medical Examinations'!$A:$A,'Medical Examinations'!$G:$G,0)</f>
        <v>1</v>
      </c>
      <c r="I1766" s="7" t="str">
        <f>_xlfn.XLOOKUP(A1766,'Medical Examinations'!$A:$A,'Medical Examinations'!$H:$H,"Unknown")</f>
        <v>No</v>
      </c>
      <c r="J1766" s="7" t="str" cm="1">
        <f t="array" ref="J1766">_xlfn.IFS(C1766&lt;18.5,"Under Weight",C1766&lt;=24.9,"Normal Weight",C1766&lt;30,"Over weight",C1766&gt;=30,"Obesity")</f>
        <v>Over weight</v>
      </c>
      <c r="K1766" s="7" t="str" cm="1">
        <f t="array" ref="K1766">_xlfn.IFS(D1766="Null","Unknown",D1766&lt;5.7,"Normal",D1766&lt;6.5,"Prediabetes",D1766&gt;=6.5,"Diabetes")</f>
        <v>Normal</v>
      </c>
      <c r="L1766" s="7" t="str">
        <f>_xlfn.XLOOKUP(A1766,'Hospitalisation Details'!$A:$A,'Hospitalisation Details'!$J:$J,)</f>
        <v>4-Sep-1988</v>
      </c>
      <c r="M1766" s="22">
        <f>+_xlfn.XLOOKUP(A1766,'Hospitalisation Details'!$A:$A,'Hospitalisation Details'!$F:$F)</f>
        <v>5002.78</v>
      </c>
      <c r="N1766" s="7" t="str">
        <f>_xlfn.XLOOKUP(A1766,'Hospitalisation Details'!$A:$A,'Hospitalisation Details'!$G:$G)</f>
        <v>tier - 2</v>
      </c>
      <c r="O1766" s="7" t="str">
        <f>_xlfn.XLOOKUP(A1766,'Hospitalisation Details'!$A:$A,'Hospitalisation Details'!$H:$H)</f>
        <v>tier - 2</v>
      </c>
      <c r="P1766" s="7" t="str">
        <f>_xlfn.XLOOKUP(A1766,'Hospitalisation Details'!$A:$A,'Hospitalisation Details'!$I:$I)</f>
        <v>R1013</v>
      </c>
      <c r="Q1766" s="28">
        <f>_xlfn.XLOOKUP(A1766,'Hospitalisation Details'!$A:$A,'Hospitalisation Details'!$K:$K)</f>
        <v>35</v>
      </c>
    </row>
    <row r="1767" spans="1:17" x14ac:dyDescent="0.3">
      <c r="A1767" s="27" t="s">
        <v>603</v>
      </c>
      <c r="B1767" s="7" t="str">
        <f>IFERROR(_xlfn.XLOOKUP(A1767,'Customer Names'!$A$2:$A$2336,'Customer Names'!$C$2:$C$2336),"Unknown")</f>
        <v xml:space="preserve">  Ben</v>
      </c>
      <c r="C1767" s="7">
        <f>_xlfn.XLOOKUP(A1767,'Medical Examinations'!$A$2:$A$2336,'Medical Examinations'!$B$2:$B$2336,AVERAGE('Medical Examinations'!$B$2:$B$2336))</f>
        <v>37.25</v>
      </c>
      <c r="D1767" s="7">
        <f>_xlfn.XLOOKUP(A1767,'Medical Examinations'!$A$2:$A$2336,'Medical Examinations'!$C$2:$C$2336,AVERAGE('Medical Examinations'!$C$2:$C$2336))</f>
        <v>6.23</v>
      </c>
      <c r="E1767" s="7" t="str">
        <f>_xlfn.XLOOKUP(A1767,'Medical Examinations'!$A:$A,'Medical Examinations'!$D:$D,"Unknown")</f>
        <v>Yes</v>
      </c>
      <c r="F1767" s="7" t="str">
        <f>_xlfn.XLOOKUP(A1767,'Medical Examinations'!$A:$A,'Medical Examinations'!$E:$E,"Unknown")</f>
        <v>No</v>
      </c>
      <c r="G1767" s="7" t="str">
        <f>_xlfn.XLOOKUP(A1767,'Medical Examinations'!$A:$A,'Medical Examinations'!$F:$F,"Unknown")</f>
        <v>No</v>
      </c>
      <c r="H1767" s="43">
        <f>_xlfn.XLOOKUP(Healthcare!A1767,'Medical Examinations'!$A:$A,'Medical Examinations'!$G:$G,0)</f>
        <v>0</v>
      </c>
      <c r="I1767" s="7" t="str">
        <f>_xlfn.XLOOKUP(A1767,'Medical Examinations'!$A:$A,'Medical Examinations'!$H:$H,"Unknown")</f>
        <v>No</v>
      </c>
      <c r="J1767" s="7" t="str" cm="1">
        <f t="array" ref="J1767">_xlfn.IFS(C1767&lt;18.5,"Under Weight",C1767&lt;=24.9,"Normal Weight",C1767&lt;30,"Over weight",C1767&gt;=30,"Obesity")</f>
        <v>Obesity</v>
      </c>
      <c r="K1767" s="7" t="str" cm="1">
        <f t="array" ref="K1767">_xlfn.IFS(D1767="Null","Unknown",D1767&lt;5.7,"Normal",D1767&lt;6.5,"Prediabetes",D1767&gt;=6.5,"Diabetes")</f>
        <v>Prediabetes</v>
      </c>
      <c r="L1767" s="7" t="str">
        <f>_xlfn.XLOOKUP(A1767,'Hospitalisation Details'!$A:$A,'Hospitalisation Details'!$J:$J,)</f>
        <v>5-Oct-2001</v>
      </c>
      <c r="M1767" s="22">
        <f>+_xlfn.XLOOKUP(A1767,'Hospitalisation Details'!$A:$A,'Hospitalisation Details'!$F:$F)</f>
        <v>4999.04</v>
      </c>
      <c r="N1767" s="7" t="str">
        <f>_xlfn.XLOOKUP(A1767,'Hospitalisation Details'!$A:$A,'Hospitalisation Details'!$G:$G)</f>
        <v>tier - 2</v>
      </c>
      <c r="O1767" s="7" t="str">
        <f>_xlfn.XLOOKUP(A1767,'Hospitalisation Details'!$A:$A,'Hospitalisation Details'!$H:$H)</f>
        <v>tier - 2</v>
      </c>
      <c r="P1767" s="7" t="str">
        <f>_xlfn.XLOOKUP(A1767,'Hospitalisation Details'!$A:$A,'Hospitalisation Details'!$I:$I)</f>
        <v>R1011</v>
      </c>
      <c r="Q1767" s="28">
        <f>_xlfn.XLOOKUP(A1767,'Hospitalisation Details'!$A:$A,'Hospitalisation Details'!$K:$K)</f>
        <v>22</v>
      </c>
    </row>
    <row r="1768" spans="1:17" x14ac:dyDescent="0.3">
      <c r="A1768" s="27" t="s">
        <v>602</v>
      </c>
      <c r="B1768" s="7" t="str">
        <f>IFERROR(_xlfn.XLOOKUP(A1768,'Customer Names'!$A$2:$A$2336,'Customer Names'!$C$2:$C$2336),"Unknown")</f>
        <v xml:space="preserve">  Sarah M</v>
      </c>
      <c r="C1768" s="7">
        <f>_xlfn.XLOOKUP(A1768,'Medical Examinations'!$A$2:$A$2336,'Medical Examinations'!$B$2:$B$2336,AVERAGE('Medical Examinations'!$B$2:$B$2336))</f>
        <v>23.56</v>
      </c>
      <c r="D1768" s="7">
        <f>_xlfn.XLOOKUP(A1768,'Medical Examinations'!$A$2:$A$2336,'Medical Examinations'!$C$2:$C$2336,AVERAGE('Medical Examinations'!$C$2:$C$2336))</f>
        <v>5.45</v>
      </c>
      <c r="E1768" s="7" t="str">
        <f>_xlfn.XLOOKUP(A1768,'Medical Examinations'!$A:$A,'Medical Examinations'!$D:$D,"Unknown")</f>
        <v>Yes</v>
      </c>
      <c r="F1768" s="7" t="str">
        <f>_xlfn.XLOOKUP(A1768,'Medical Examinations'!$A:$A,'Medical Examinations'!$E:$E,"Unknown")</f>
        <v>No</v>
      </c>
      <c r="G1768" s="7" t="str">
        <f>_xlfn.XLOOKUP(A1768,'Medical Examinations'!$A:$A,'Medical Examinations'!$F:$F,"Unknown")</f>
        <v>No</v>
      </c>
      <c r="H1768" s="43">
        <f>_xlfn.XLOOKUP(Healthcare!A1768,'Medical Examinations'!$A:$A,'Medical Examinations'!$G:$G,0)</f>
        <v>1</v>
      </c>
      <c r="I1768" s="7" t="str">
        <f>_xlfn.XLOOKUP(A1768,'Medical Examinations'!$A:$A,'Medical Examinations'!$H:$H,"Unknown")</f>
        <v>No</v>
      </c>
      <c r="J1768" s="7" t="str" cm="1">
        <f t="array" ref="J1768">_xlfn.IFS(C1768&lt;18.5,"Under Weight",C1768&lt;=24.9,"Normal Weight",C1768&lt;30,"Over weight",C1768&gt;=30,"Obesity")</f>
        <v>Normal Weight</v>
      </c>
      <c r="K1768" s="7" t="str" cm="1">
        <f t="array" ref="K1768">_xlfn.IFS(D1768="Null","Unknown",D1768&lt;5.7,"Normal",D1768&lt;6.5,"Prediabetes",D1768&gt;=6.5,"Diabetes")</f>
        <v>Normal</v>
      </c>
      <c r="L1768" s="7" t="str">
        <f>_xlfn.XLOOKUP(A1768,'Hospitalisation Details'!$A:$A,'Hospitalisation Details'!$J:$J,)</f>
        <v>24-Jun-1988</v>
      </c>
      <c r="M1768" s="22">
        <f>+_xlfn.XLOOKUP(A1768,'Hospitalisation Details'!$A:$A,'Hospitalisation Details'!$F:$F)</f>
        <v>4992.38</v>
      </c>
      <c r="N1768" s="7" t="str">
        <f>_xlfn.XLOOKUP(A1768,'Hospitalisation Details'!$A:$A,'Hospitalisation Details'!$G:$G)</f>
        <v>tier - 2</v>
      </c>
      <c r="O1768" s="7" t="str">
        <f>_xlfn.XLOOKUP(A1768,'Hospitalisation Details'!$A:$A,'Hospitalisation Details'!$H:$H)</f>
        <v>tier - 3</v>
      </c>
      <c r="P1768" s="7" t="str">
        <f>_xlfn.XLOOKUP(A1768,'Hospitalisation Details'!$A:$A,'Hospitalisation Details'!$I:$I)</f>
        <v>R1024</v>
      </c>
      <c r="Q1768" s="28">
        <f>_xlfn.XLOOKUP(A1768,'Hospitalisation Details'!$A:$A,'Hospitalisation Details'!$K:$K)</f>
        <v>35</v>
      </c>
    </row>
    <row r="1769" spans="1:17" x14ac:dyDescent="0.3">
      <c r="A1769" s="27" t="s">
        <v>601</v>
      </c>
      <c r="B1769" s="7" t="str">
        <f>IFERROR(_xlfn.XLOOKUP(A1769,'Customer Names'!$A$2:$A$2336,'Customer Names'!$C$2:$C$2336),"Unknown")</f>
        <v xml:space="preserve">  Sarah</v>
      </c>
      <c r="C1769" s="7">
        <f>_xlfn.XLOOKUP(A1769,'Medical Examinations'!$A$2:$A$2336,'Medical Examinations'!$B$2:$B$2336,AVERAGE('Medical Examinations'!$B$2:$B$2336))</f>
        <v>15.84</v>
      </c>
      <c r="D1769" s="7">
        <f>_xlfn.XLOOKUP(A1769,'Medical Examinations'!$A$2:$A$2336,'Medical Examinations'!$C$2:$C$2336,AVERAGE('Medical Examinations'!$C$2:$C$2336))</f>
        <v>10.34</v>
      </c>
      <c r="E1769" s="7" t="str">
        <f>_xlfn.XLOOKUP(A1769,'Medical Examinations'!$A:$A,'Medical Examinations'!$D:$D,"Unknown")</f>
        <v>No</v>
      </c>
      <c r="F1769" s="7" t="str">
        <f>_xlfn.XLOOKUP(A1769,'Medical Examinations'!$A:$A,'Medical Examinations'!$E:$E,"Unknown")</f>
        <v>No</v>
      </c>
      <c r="G1769" s="7" t="str">
        <f>_xlfn.XLOOKUP(A1769,'Medical Examinations'!$A:$A,'Medical Examinations'!$F:$F,"Unknown")</f>
        <v>No</v>
      </c>
      <c r="H1769" s="43">
        <f>_xlfn.XLOOKUP(Healthcare!A1769,'Medical Examinations'!$A:$A,'Medical Examinations'!$G:$G,0)</f>
        <v>2</v>
      </c>
      <c r="I1769" s="7" t="str">
        <f>_xlfn.XLOOKUP(A1769,'Medical Examinations'!$A:$A,'Medical Examinations'!$H:$H,"Unknown")</f>
        <v>No</v>
      </c>
      <c r="J1769" s="7" t="str" cm="1">
        <f t="array" ref="J1769">_xlfn.IFS(C1769&lt;18.5,"Under Weight",C1769&lt;=24.9,"Normal Weight",C1769&lt;30,"Over weight",C1769&gt;=30,"Obesity")</f>
        <v>Under Weight</v>
      </c>
      <c r="K1769" s="7" t="str" cm="1">
        <f t="array" ref="K1769">_xlfn.IFS(D1769="Null","Unknown",D1769&lt;5.7,"Normal",D1769&lt;6.5,"Prediabetes",D1769&gt;=6.5,"Diabetes")</f>
        <v>Diabetes</v>
      </c>
      <c r="L1769" s="7" t="str">
        <f>_xlfn.XLOOKUP(A1769,'Hospitalisation Details'!$A:$A,'Hospitalisation Details'!$J:$J,)</f>
        <v>7-Nov-1973</v>
      </c>
      <c r="M1769" s="22">
        <f>+_xlfn.XLOOKUP(A1769,'Hospitalisation Details'!$A:$A,'Hospitalisation Details'!$F:$F)</f>
        <v>4985.22</v>
      </c>
      <c r="N1769" s="7" t="str">
        <f>_xlfn.XLOOKUP(A1769,'Hospitalisation Details'!$A:$A,'Hospitalisation Details'!$G:$G)</f>
        <v>tier - 2</v>
      </c>
      <c r="O1769" s="7" t="str">
        <f>_xlfn.XLOOKUP(A1769,'Hospitalisation Details'!$A:$A,'Hospitalisation Details'!$H:$H)</f>
        <v>tier - 3</v>
      </c>
      <c r="P1769" s="7" t="str">
        <f>_xlfn.XLOOKUP(A1769,'Hospitalisation Details'!$A:$A,'Hospitalisation Details'!$I:$I)</f>
        <v>R1013</v>
      </c>
      <c r="Q1769" s="28">
        <f>_xlfn.XLOOKUP(A1769,'Hospitalisation Details'!$A:$A,'Hospitalisation Details'!$K:$K)</f>
        <v>50</v>
      </c>
    </row>
    <row r="1770" spans="1:17" x14ac:dyDescent="0.3">
      <c r="A1770" s="27" t="s">
        <v>600</v>
      </c>
      <c r="B1770" s="7" t="str">
        <f>IFERROR(_xlfn.XLOOKUP(A1770,'Customer Names'!$A$2:$A$2336,'Customer Names'!$C$2:$C$2336),"Unknown")</f>
        <v xml:space="preserve">  Katie</v>
      </c>
      <c r="C1770" s="7">
        <f>_xlfn.XLOOKUP(A1770,'Medical Examinations'!$A$2:$A$2336,'Medical Examinations'!$B$2:$B$2336,AVERAGE('Medical Examinations'!$B$2:$B$2336))</f>
        <v>36.630000000000003</v>
      </c>
      <c r="D1770" s="7">
        <f>_xlfn.XLOOKUP(A1770,'Medical Examinations'!$A$2:$A$2336,'Medical Examinations'!$C$2:$C$2336,AVERAGE('Medical Examinations'!$C$2:$C$2336))</f>
        <v>5.15</v>
      </c>
      <c r="E1770" s="7" t="str">
        <f>_xlfn.XLOOKUP(A1770,'Medical Examinations'!$A:$A,'Medical Examinations'!$D:$D,"Unknown")</f>
        <v>No</v>
      </c>
      <c r="F1770" s="7" t="str">
        <f>_xlfn.XLOOKUP(A1770,'Medical Examinations'!$A:$A,'Medical Examinations'!$E:$E,"Unknown")</f>
        <v>No</v>
      </c>
      <c r="G1770" s="7" t="str">
        <f>_xlfn.XLOOKUP(A1770,'Medical Examinations'!$A:$A,'Medical Examinations'!$F:$F,"Unknown")</f>
        <v>No</v>
      </c>
      <c r="H1770" s="43">
        <f>_xlfn.XLOOKUP(Healthcare!A1770,'Medical Examinations'!$A:$A,'Medical Examinations'!$G:$G,0)</f>
        <v>0</v>
      </c>
      <c r="I1770" s="7" t="str">
        <f>_xlfn.XLOOKUP(A1770,'Medical Examinations'!$A:$A,'Medical Examinations'!$H:$H,"Unknown")</f>
        <v>No</v>
      </c>
      <c r="J1770" s="7" t="str" cm="1">
        <f t="array" ref="J1770">_xlfn.IFS(C1770&lt;18.5,"Under Weight",C1770&lt;=24.9,"Normal Weight",C1770&lt;30,"Over weight",C1770&gt;=30,"Obesity")</f>
        <v>Obesity</v>
      </c>
      <c r="K1770" s="7" t="str" cm="1">
        <f t="array" ref="K1770">_xlfn.IFS(D1770="Null","Unknown",D1770&lt;5.7,"Normal",D1770&lt;6.5,"Prediabetes",D1770&gt;=6.5,"Diabetes")</f>
        <v>Normal</v>
      </c>
      <c r="L1770" s="7" t="str">
        <f>_xlfn.XLOOKUP(A1770,'Hospitalisation Details'!$A:$A,'Hospitalisation Details'!$J:$J,)</f>
        <v>30-Aug-1991</v>
      </c>
      <c r="M1770" s="22">
        <f>+_xlfn.XLOOKUP(A1770,'Hospitalisation Details'!$A:$A,'Hospitalisation Details'!$F:$F)</f>
        <v>4949.76</v>
      </c>
      <c r="N1770" s="7" t="str">
        <f>_xlfn.XLOOKUP(A1770,'Hospitalisation Details'!$A:$A,'Hospitalisation Details'!$G:$G)</f>
        <v>tier - 2</v>
      </c>
      <c r="O1770" s="7" t="str">
        <f>_xlfn.XLOOKUP(A1770,'Hospitalisation Details'!$A:$A,'Hospitalisation Details'!$H:$H)</f>
        <v>tier - 1</v>
      </c>
      <c r="P1770" s="7" t="str">
        <f>_xlfn.XLOOKUP(A1770,'Hospitalisation Details'!$A:$A,'Hospitalisation Details'!$I:$I)</f>
        <v>R1013</v>
      </c>
      <c r="Q1770" s="28">
        <f>_xlfn.XLOOKUP(A1770,'Hospitalisation Details'!$A:$A,'Hospitalisation Details'!$K:$K)</f>
        <v>32</v>
      </c>
    </row>
    <row r="1771" spans="1:17" x14ac:dyDescent="0.3">
      <c r="A1771" s="27" t="s">
        <v>599</v>
      </c>
      <c r="B1771" s="7" t="str">
        <f>IFERROR(_xlfn.XLOOKUP(A1771,'Customer Names'!$A$2:$A$2336,'Customer Names'!$C$2:$C$2336),"Unknown")</f>
        <v xml:space="preserve">  Michaela L</v>
      </c>
      <c r="C1771" s="7">
        <f>_xlfn.XLOOKUP(A1771,'Medical Examinations'!$A$2:$A$2336,'Medical Examinations'!$B$2:$B$2336,AVERAGE('Medical Examinations'!$B$2:$B$2336))</f>
        <v>16.47</v>
      </c>
      <c r="D1771" s="7">
        <f>_xlfn.XLOOKUP(A1771,'Medical Examinations'!$A$2:$A$2336,'Medical Examinations'!$C$2:$C$2336,AVERAGE('Medical Examinations'!$C$2:$C$2336))</f>
        <v>11.72</v>
      </c>
      <c r="E1771" s="7" t="str">
        <f>_xlfn.XLOOKUP(A1771,'Medical Examinations'!$A:$A,'Medical Examinations'!$D:$D,"Unknown")</f>
        <v>No</v>
      </c>
      <c r="F1771" s="7" t="str">
        <f>_xlfn.XLOOKUP(A1771,'Medical Examinations'!$A:$A,'Medical Examinations'!$E:$E,"Unknown")</f>
        <v>No</v>
      </c>
      <c r="G1771" s="7" t="str">
        <f>_xlfn.XLOOKUP(A1771,'Medical Examinations'!$A:$A,'Medical Examinations'!$F:$F,"Unknown")</f>
        <v>No</v>
      </c>
      <c r="H1771" s="43">
        <f>_xlfn.XLOOKUP(Healthcare!A1771,'Medical Examinations'!$A:$A,'Medical Examinations'!$G:$G,0)</f>
        <v>0</v>
      </c>
      <c r="I1771" s="7" t="str">
        <f>_xlfn.XLOOKUP(A1771,'Medical Examinations'!$A:$A,'Medical Examinations'!$H:$H,"Unknown")</f>
        <v>No</v>
      </c>
      <c r="J1771" s="7" t="str" cm="1">
        <f t="array" ref="J1771">_xlfn.IFS(C1771&lt;18.5,"Under Weight",C1771&lt;=24.9,"Normal Weight",C1771&lt;30,"Over weight",C1771&gt;=30,"Obesity")</f>
        <v>Under Weight</v>
      </c>
      <c r="K1771" s="7" t="str" cm="1">
        <f t="array" ref="K1771">_xlfn.IFS(D1771="Null","Unknown",D1771&lt;5.7,"Normal",D1771&lt;6.5,"Prediabetes",D1771&gt;=6.5,"Diabetes")</f>
        <v>Diabetes</v>
      </c>
      <c r="L1771" s="7" t="str">
        <f>_xlfn.XLOOKUP(A1771,'Hospitalisation Details'!$A:$A,'Hospitalisation Details'!$J:$J,)</f>
        <v>26-Jun-1974</v>
      </c>
      <c r="M1771" s="22">
        <f>+_xlfn.XLOOKUP(A1771,'Hospitalisation Details'!$A:$A,'Hospitalisation Details'!$F:$F)</f>
        <v>4942.0600000000004</v>
      </c>
      <c r="N1771" s="7" t="str">
        <f>_xlfn.XLOOKUP(A1771,'Hospitalisation Details'!$A:$A,'Hospitalisation Details'!$G:$G)</f>
        <v>tier - 2</v>
      </c>
      <c r="O1771" s="7" t="str">
        <f>_xlfn.XLOOKUP(A1771,'Hospitalisation Details'!$A:$A,'Hospitalisation Details'!$H:$H)</f>
        <v>tier - 2</v>
      </c>
      <c r="P1771" s="7" t="str">
        <f>_xlfn.XLOOKUP(A1771,'Hospitalisation Details'!$A:$A,'Hospitalisation Details'!$I:$I)</f>
        <v>R1013</v>
      </c>
      <c r="Q1771" s="28">
        <f>_xlfn.XLOOKUP(A1771,'Hospitalisation Details'!$A:$A,'Hospitalisation Details'!$K:$K)</f>
        <v>49</v>
      </c>
    </row>
    <row r="1772" spans="1:17" x14ac:dyDescent="0.3">
      <c r="A1772" s="27" t="s">
        <v>598</v>
      </c>
      <c r="B1772" s="7" t="str">
        <f>IFERROR(_xlfn.XLOOKUP(A1772,'Customer Names'!$A$2:$A$2336,'Customer Names'!$C$2:$C$2336),"Unknown")</f>
        <v xml:space="preserve">  Shalaleh</v>
      </c>
      <c r="C1772" s="7">
        <f>_xlfn.XLOOKUP(A1772,'Medical Examinations'!$A$2:$A$2336,'Medical Examinations'!$B$2:$B$2336,AVERAGE('Medical Examinations'!$B$2:$B$2336))</f>
        <v>25.8</v>
      </c>
      <c r="D1772" s="7">
        <f>_xlfn.XLOOKUP(A1772,'Medical Examinations'!$A$2:$A$2336,'Medical Examinations'!$C$2:$C$2336,AVERAGE('Medical Examinations'!$C$2:$C$2336))</f>
        <v>5.29</v>
      </c>
      <c r="E1772" s="7" t="str">
        <f>_xlfn.XLOOKUP(A1772,'Medical Examinations'!$A:$A,'Medical Examinations'!$D:$D,"Unknown")</f>
        <v>No</v>
      </c>
      <c r="F1772" s="7" t="str">
        <f>_xlfn.XLOOKUP(A1772,'Medical Examinations'!$A:$A,'Medical Examinations'!$E:$E,"Unknown")</f>
        <v>No</v>
      </c>
      <c r="G1772" s="7" t="str">
        <f>_xlfn.XLOOKUP(A1772,'Medical Examinations'!$A:$A,'Medical Examinations'!$F:$F,"Unknown")</f>
        <v>No</v>
      </c>
      <c r="H1772" s="43">
        <f>_xlfn.XLOOKUP(Healthcare!A1772,'Medical Examinations'!$A:$A,'Medical Examinations'!$G:$G,0)</f>
        <v>0</v>
      </c>
      <c r="I1772" s="7" t="str">
        <f>_xlfn.XLOOKUP(A1772,'Medical Examinations'!$A:$A,'Medical Examinations'!$H:$H,"Unknown")</f>
        <v>No</v>
      </c>
      <c r="J1772" s="7" t="str" cm="1">
        <f t="array" ref="J1772">_xlfn.IFS(C1772&lt;18.5,"Under Weight",C1772&lt;=24.9,"Normal Weight",C1772&lt;30,"Over weight",C1772&gt;=30,"Obesity")</f>
        <v>Over weight</v>
      </c>
      <c r="K1772" s="7" t="str" cm="1">
        <f t="array" ref="K1772">_xlfn.IFS(D1772="Null","Unknown",D1772&lt;5.7,"Normal",D1772&lt;6.5,"Prediabetes",D1772&gt;=6.5,"Diabetes")</f>
        <v>Normal</v>
      </c>
      <c r="L1772" s="7" t="str">
        <f>_xlfn.XLOOKUP(A1772,'Hospitalisation Details'!$A:$A,'Hospitalisation Details'!$J:$J,)</f>
        <v>27-Nov-1991</v>
      </c>
      <c r="M1772" s="22">
        <f>+_xlfn.XLOOKUP(A1772,'Hospitalisation Details'!$A:$A,'Hospitalisation Details'!$F:$F)</f>
        <v>4934.71</v>
      </c>
      <c r="N1772" s="7" t="str">
        <f>_xlfn.XLOOKUP(A1772,'Hospitalisation Details'!$A:$A,'Hospitalisation Details'!$G:$G)</f>
        <v>tier - 2</v>
      </c>
      <c r="O1772" s="7" t="str">
        <f>_xlfn.XLOOKUP(A1772,'Hospitalisation Details'!$A:$A,'Hospitalisation Details'!$H:$H)</f>
        <v>tier - 3</v>
      </c>
      <c r="P1772" s="7" t="str">
        <f>_xlfn.XLOOKUP(A1772,'Hospitalisation Details'!$A:$A,'Hospitalisation Details'!$I:$I)</f>
        <v>R1011</v>
      </c>
      <c r="Q1772" s="28">
        <f>_xlfn.XLOOKUP(A1772,'Hospitalisation Details'!$A:$A,'Hospitalisation Details'!$K:$K)</f>
        <v>32</v>
      </c>
    </row>
    <row r="1773" spans="1:17" x14ac:dyDescent="0.3">
      <c r="A1773" s="27" t="s">
        <v>597</v>
      </c>
      <c r="B1773" s="7" t="str">
        <f>IFERROR(_xlfn.XLOOKUP(A1773,'Customer Names'!$A$2:$A$2336,'Customer Names'!$C$2:$C$2336),"Unknown")</f>
        <v xml:space="preserve">  Karen</v>
      </c>
      <c r="C1773" s="7">
        <f>_xlfn.XLOOKUP(A1773,'Medical Examinations'!$A$2:$A$2336,'Medical Examinations'!$B$2:$B$2336,AVERAGE('Medical Examinations'!$B$2:$B$2336))</f>
        <v>23.6</v>
      </c>
      <c r="D1773" s="7">
        <f>_xlfn.XLOOKUP(A1773,'Medical Examinations'!$A$2:$A$2336,'Medical Examinations'!$C$2:$C$2336,AVERAGE('Medical Examinations'!$C$2:$C$2336))</f>
        <v>4.33</v>
      </c>
      <c r="E1773" s="7" t="str">
        <f>_xlfn.XLOOKUP(A1773,'Medical Examinations'!$A:$A,'Medical Examinations'!$D:$D,"Unknown")</f>
        <v>No</v>
      </c>
      <c r="F1773" s="7" t="str">
        <f>_xlfn.XLOOKUP(A1773,'Medical Examinations'!$A:$A,'Medical Examinations'!$E:$E,"Unknown")</f>
        <v>No</v>
      </c>
      <c r="G1773" s="7" t="str">
        <f>_xlfn.XLOOKUP(A1773,'Medical Examinations'!$A:$A,'Medical Examinations'!$F:$F,"Unknown")</f>
        <v>No</v>
      </c>
      <c r="H1773" s="43">
        <f>_xlfn.XLOOKUP(Healthcare!A1773,'Medical Examinations'!$A:$A,'Medical Examinations'!$G:$G,0)</f>
        <v>0</v>
      </c>
      <c r="I1773" s="7" t="str">
        <f>_xlfn.XLOOKUP(A1773,'Medical Examinations'!$A:$A,'Medical Examinations'!$H:$H,"Unknown")</f>
        <v>No</v>
      </c>
      <c r="J1773" s="7" t="str" cm="1">
        <f t="array" ref="J1773">_xlfn.IFS(C1773&lt;18.5,"Under Weight",C1773&lt;=24.9,"Normal Weight",C1773&lt;30,"Over weight",C1773&gt;=30,"Obesity")</f>
        <v>Normal Weight</v>
      </c>
      <c r="K1773" s="7" t="str" cm="1">
        <f t="array" ref="K1773">_xlfn.IFS(D1773="Null","Unknown",D1773&lt;5.7,"Normal",D1773&lt;6.5,"Prediabetes",D1773&gt;=6.5,"Diabetes")</f>
        <v>Normal</v>
      </c>
      <c r="L1773" s="7" t="str">
        <f>_xlfn.XLOOKUP(A1773,'Hospitalisation Details'!$A:$A,'Hospitalisation Details'!$J:$J,)</f>
        <v>23-Aug-1991</v>
      </c>
      <c r="M1773" s="22">
        <f>+_xlfn.XLOOKUP(A1773,'Hospitalisation Details'!$A:$A,'Hospitalisation Details'!$F:$F)</f>
        <v>4931.6499999999996</v>
      </c>
      <c r="N1773" s="7" t="str">
        <f>_xlfn.XLOOKUP(A1773,'Hospitalisation Details'!$A:$A,'Hospitalisation Details'!$G:$G)</f>
        <v>tier - 2</v>
      </c>
      <c r="O1773" s="7" t="str">
        <f>_xlfn.XLOOKUP(A1773,'Hospitalisation Details'!$A:$A,'Hospitalisation Details'!$H:$H)</f>
        <v>tier - 3</v>
      </c>
      <c r="P1773" s="7" t="str">
        <f>_xlfn.XLOOKUP(A1773,'Hospitalisation Details'!$A:$A,'Hospitalisation Details'!$I:$I)</f>
        <v>R1011</v>
      </c>
      <c r="Q1773" s="28">
        <f>_xlfn.XLOOKUP(A1773,'Hospitalisation Details'!$A:$A,'Hospitalisation Details'!$K:$K)</f>
        <v>32</v>
      </c>
    </row>
    <row r="1774" spans="1:17" x14ac:dyDescent="0.3">
      <c r="A1774" s="27" t="s">
        <v>596</v>
      </c>
      <c r="B1774" s="7" t="str">
        <f>IFERROR(_xlfn.XLOOKUP(A1774,'Customer Names'!$A$2:$A$2336,'Customer Names'!$C$2:$C$2336),"Unknown")</f>
        <v xml:space="preserve">  Zuzana</v>
      </c>
      <c r="C1774" s="7">
        <f>_xlfn.XLOOKUP(A1774,'Medical Examinations'!$A$2:$A$2336,'Medical Examinations'!$B$2:$B$2336,AVERAGE('Medical Examinations'!$B$2:$B$2336))</f>
        <v>32.11</v>
      </c>
      <c r="D1774" s="7">
        <f>_xlfn.XLOOKUP(A1774,'Medical Examinations'!$A$2:$A$2336,'Medical Examinations'!$C$2:$C$2336,AVERAGE('Medical Examinations'!$C$2:$C$2336))</f>
        <v>6.24</v>
      </c>
      <c r="E1774" s="7" t="str">
        <f>_xlfn.XLOOKUP(A1774,'Medical Examinations'!$A:$A,'Medical Examinations'!$D:$D,"Unknown")</f>
        <v>No</v>
      </c>
      <c r="F1774" s="7" t="str">
        <f>_xlfn.XLOOKUP(A1774,'Medical Examinations'!$A:$A,'Medical Examinations'!$E:$E,"Unknown")</f>
        <v>No</v>
      </c>
      <c r="G1774" s="7" t="str">
        <f>_xlfn.XLOOKUP(A1774,'Medical Examinations'!$A:$A,'Medical Examinations'!$F:$F,"Unknown")</f>
        <v>Yes</v>
      </c>
      <c r="H1774" s="43">
        <f>_xlfn.XLOOKUP(Healthcare!A1774,'Medical Examinations'!$A:$A,'Medical Examinations'!$G:$G,0)</f>
        <v>1</v>
      </c>
      <c r="I1774" s="7" t="str">
        <f>_xlfn.XLOOKUP(A1774,'Medical Examinations'!$A:$A,'Medical Examinations'!$H:$H,"Unknown")</f>
        <v>No</v>
      </c>
      <c r="J1774" s="7" t="str" cm="1">
        <f t="array" ref="J1774">_xlfn.IFS(C1774&lt;18.5,"Under Weight",C1774&lt;=24.9,"Normal Weight",C1774&lt;30,"Over weight",C1774&gt;=30,"Obesity")</f>
        <v>Obesity</v>
      </c>
      <c r="K1774" s="7" t="str" cm="1">
        <f t="array" ref="K1774">_xlfn.IFS(D1774="Null","Unknown",D1774&lt;5.7,"Normal",D1774&lt;6.5,"Prediabetes",D1774&gt;=6.5,"Diabetes")</f>
        <v>Prediabetes</v>
      </c>
      <c r="L1774" s="7" t="str">
        <f>_xlfn.XLOOKUP(A1774,'Hospitalisation Details'!$A:$A,'Hospitalisation Details'!$J:$J,)</f>
        <v>10-Aug-1993</v>
      </c>
      <c r="M1774" s="22">
        <f>+_xlfn.XLOOKUP(A1774,'Hospitalisation Details'!$A:$A,'Hospitalisation Details'!$F:$F)</f>
        <v>4922.92</v>
      </c>
      <c r="N1774" s="7" t="str">
        <f>_xlfn.XLOOKUP(A1774,'Hospitalisation Details'!$A:$A,'Hospitalisation Details'!$G:$G)</f>
        <v>tier - 2</v>
      </c>
      <c r="O1774" s="7" t="str">
        <f>_xlfn.XLOOKUP(A1774,'Hospitalisation Details'!$A:$A,'Hospitalisation Details'!$H:$H)</f>
        <v>tier - 2</v>
      </c>
      <c r="P1774" s="7" t="str">
        <f>_xlfn.XLOOKUP(A1774,'Hospitalisation Details'!$A:$A,'Hospitalisation Details'!$I:$I)</f>
        <v>R1012</v>
      </c>
      <c r="Q1774" s="28">
        <f>_xlfn.XLOOKUP(A1774,'Hospitalisation Details'!$A:$A,'Hospitalisation Details'!$K:$K)</f>
        <v>30</v>
      </c>
    </row>
    <row r="1775" spans="1:17" x14ac:dyDescent="0.3">
      <c r="A1775" s="27" t="s">
        <v>595</v>
      </c>
      <c r="B1775" s="7" t="str">
        <f>IFERROR(_xlfn.XLOOKUP(A1775,'Customer Names'!$A$2:$A$2336,'Customer Names'!$C$2:$C$2336),"Unknown")</f>
        <v xml:space="preserve">  Daniel J</v>
      </c>
      <c r="C1775" s="7">
        <f>_xlfn.XLOOKUP(A1775,'Medical Examinations'!$A$2:$A$2336,'Medical Examinations'!$B$2:$B$2336,AVERAGE('Medical Examinations'!$B$2:$B$2336))</f>
        <v>30.114999999999998</v>
      </c>
      <c r="D1775" s="7">
        <f>_xlfn.XLOOKUP(A1775,'Medical Examinations'!$A$2:$A$2336,'Medical Examinations'!$C$2:$C$2336,AVERAGE('Medical Examinations'!$C$2:$C$2336))</f>
        <v>11.61</v>
      </c>
      <c r="E1775" s="7" t="str">
        <f>_xlfn.XLOOKUP(A1775,'Medical Examinations'!$A:$A,'Medical Examinations'!$D:$D,"Unknown")</f>
        <v>No</v>
      </c>
      <c r="F1775" s="7" t="str">
        <f>_xlfn.XLOOKUP(A1775,'Medical Examinations'!$A:$A,'Medical Examinations'!$E:$E,"Unknown")</f>
        <v>No</v>
      </c>
      <c r="G1775" s="7" t="str">
        <f>_xlfn.XLOOKUP(A1775,'Medical Examinations'!$A:$A,'Medical Examinations'!$F:$F,"Unknown")</f>
        <v>No</v>
      </c>
      <c r="H1775" s="43">
        <f>_xlfn.XLOOKUP(Healthcare!A1775,'Medical Examinations'!$A:$A,'Medical Examinations'!$G:$G,0)</f>
        <v>0</v>
      </c>
      <c r="I1775" s="7" t="str">
        <f>_xlfn.XLOOKUP(A1775,'Medical Examinations'!$A:$A,'Medical Examinations'!$H:$H,"Unknown")</f>
        <v>No</v>
      </c>
      <c r="J1775" s="7" t="str" cm="1">
        <f t="array" ref="J1775">_xlfn.IFS(C1775&lt;18.5,"Under Weight",C1775&lt;=24.9,"Normal Weight",C1775&lt;30,"Over weight",C1775&gt;=30,"Obesity")</f>
        <v>Obesity</v>
      </c>
      <c r="K1775" s="7" t="str" cm="1">
        <f t="array" ref="K1775">_xlfn.IFS(D1775="Null","Unknown",D1775&lt;5.7,"Normal",D1775&lt;6.5,"Prediabetes",D1775&gt;=6.5,"Diabetes")</f>
        <v>Diabetes</v>
      </c>
      <c r="L1775" s="7" t="str">
        <f>_xlfn.XLOOKUP(A1775,'Hospitalisation Details'!$A:$A,'Hospitalisation Details'!$J:$J,)</f>
        <v>21-Aug-2002</v>
      </c>
      <c r="M1775" s="22">
        <f>+_xlfn.XLOOKUP(A1775,'Hospitalisation Details'!$A:$A,'Hospitalisation Details'!$F:$F)</f>
        <v>4915.0600000000004</v>
      </c>
      <c r="N1775" s="7" t="str">
        <f>_xlfn.XLOOKUP(A1775,'Hospitalisation Details'!$A:$A,'Hospitalisation Details'!$G:$G)</f>
        <v>tier - 2</v>
      </c>
      <c r="O1775" s="7" t="str">
        <f>_xlfn.XLOOKUP(A1775,'Hospitalisation Details'!$A:$A,'Hospitalisation Details'!$H:$H)</f>
        <v>tier - 1</v>
      </c>
      <c r="P1775" s="7" t="str">
        <f>_xlfn.XLOOKUP(A1775,'Hospitalisation Details'!$A:$A,'Hospitalisation Details'!$I:$I)</f>
        <v>R1017</v>
      </c>
      <c r="Q1775" s="28">
        <f>_xlfn.XLOOKUP(A1775,'Hospitalisation Details'!$A:$A,'Hospitalisation Details'!$K:$K)</f>
        <v>21</v>
      </c>
    </row>
    <row r="1776" spans="1:17" x14ac:dyDescent="0.3">
      <c r="A1776" s="27" t="s">
        <v>594</v>
      </c>
      <c r="B1776" s="7" t="str">
        <f>IFERROR(_xlfn.XLOOKUP(A1776,'Customer Names'!$A$2:$A$2336,'Customer Names'!$C$2:$C$2336),"Unknown")</f>
        <v xml:space="preserve">  Alexandra</v>
      </c>
      <c r="C1776" s="7">
        <f>_xlfn.XLOOKUP(A1776,'Medical Examinations'!$A$2:$A$2336,'Medical Examinations'!$B$2:$B$2336,AVERAGE('Medical Examinations'!$B$2:$B$2336))</f>
        <v>20.28</v>
      </c>
      <c r="D1776" s="7">
        <f>_xlfn.XLOOKUP(A1776,'Medical Examinations'!$A$2:$A$2336,'Medical Examinations'!$C$2:$C$2336,AVERAGE('Medical Examinations'!$C$2:$C$2336))</f>
        <v>11.07</v>
      </c>
      <c r="E1776" s="7" t="str">
        <f>_xlfn.XLOOKUP(A1776,'Medical Examinations'!$A:$A,'Medical Examinations'!$D:$D,"Unknown")</f>
        <v>Yes</v>
      </c>
      <c r="F1776" s="7" t="str">
        <f>_xlfn.XLOOKUP(A1776,'Medical Examinations'!$A:$A,'Medical Examinations'!$E:$E,"Unknown")</f>
        <v>No</v>
      </c>
      <c r="G1776" s="7" t="str">
        <f>_xlfn.XLOOKUP(A1776,'Medical Examinations'!$A:$A,'Medical Examinations'!$F:$F,"Unknown")</f>
        <v>No</v>
      </c>
      <c r="H1776" s="43">
        <f>_xlfn.XLOOKUP(Healthcare!A1776,'Medical Examinations'!$A:$A,'Medical Examinations'!$G:$G,0)</f>
        <v>0</v>
      </c>
      <c r="I1776" s="7" t="str">
        <f>_xlfn.XLOOKUP(A1776,'Medical Examinations'!$A:$A,'Medical Examinations'!$H:$H,"Unknown")</f>
        <v>No</v>
      </c>
      <c r="J1776" s="7" t="str" cm="1">
        <f t="array" ref="J1776">_xlfn.IFS(C1776&lt;18.5,"Under Weight",C1776&lt;=24.9,"Normal Weight",C1776&lt;30,"Over weight",C1776&gt;=30,"Obesity")</f>
        <v>Normal Weight</v>
      </c>
      <c r="K1776" s="7" t="str" cm="1">
        <f t="array" ref="K1776">_xlfn.IFS(D1776="Null","Unknown",D1776&lt;5.7,"Normal",D1776&lt;6.5,"Prediabetes",D1776&gt;=6.5,"Diabetes")</f>
        <v>Diabetes</v>
      </c>
      <c r="L1776" s="7" t="str">
        <f>_xlfn.XLOOKUP(A1776,'Hospitalisation Details'!$A:$A,'Hospitalisation Details'!$J:$J,)</f>
        <v>18-Oct-1981</v>
      </c>
      <c r="M1776" s="22">
        <f>+_xlfn.XLOOKUP(A1776,'Hospitalisation Details'!$A:$A,'Hospitalisation Details'!$F:$F)</f>
        <v>4911.8900000000003</v>
      </c>
      <c r="N1776" s="7" t="str">
        <f>_xlfn.XLOOKUP(A1776,'Hospitalisation Details'!$A:$A,'Hospitalisation Details'!$G:$G)</f>
        <v>tier - 2</v>
      </c>
      <c r="O1776" s="7" t="str">
        <f>_xlfn.XLOOKUP(A1776,'Hospitalisation Details'!$A:$A,'Hospitalisation Details'!$H:$H)</f>
        <v>tier - 3</v>
      </c>
      <c r="P1776" s="7" t="str">
        <f>_xlfn.XLOOKUP(A1776,'Hospitalisation Details'!$A:$A,'Hospitalisation Details'!$I:$I)</f>
        <v>R1013</v>
      </c>
      <c r="Q1776" s="28">
        <f>_xlfn.XLOOKUP(A1776,'Hospitalisation Details'!$A:$A,'Hospitalisation Details'!$K:$K)</f>
        <v>42</v>
      </c>
    </row>
    <row r="1777" spans="1:17" x14ac:dyDescent="0.3">
      <c r="A1777" s="27" t="s">
        <v>593</v>
      </c>
      <c r="B1777" s="7" t="str">
        <f>IFERROR(_xlfn.XLOOKUP(A1777,'Customer Names'!$A$2:$A$2336,'Customer Names'!$C$2:$C$2336),"Unknown")</f>
        <v xml:space="preserve">  Jessica</v>
      </c>
      <c r="C1777" s="7">
        <f>_xlfn.XLOOKUP(A1777,'Medical Examinations'!$A$2:$A$2336,'Medical Examinations'!$B$2:$B$2336,AVERAGE('Medical Examinations'!$B$2:$B$2336))</f>
        <v>20.234999999999999</v>
      </c>
      <c r="D1777" s="7">
        <f>_xlfn.XLOOKUP(A1777,'Medical Examinations'!$A$2:$A$2336,'Medical Examinations'!$C$2:$C$2336,AVERAGE('Medical Examinations'!$C$2:$C$2336))</f>
        <v>5.19</v>
      </c>
      <c r="E1777" s="7" t="str">
        <f>_xlfn.XLOOKUP(A1777,'Medical Examinations'!$A:$A,'Medical Examinations'!$D:$D,"Unknown")</f>
        <v>No</v>
      </c>
      <c r="F1777" s="7" t="str">
        <f>_xlfn.XLOOKUP(A1777,'Medical Examinations'!$A:$A,'Medical Examinations'!$E:$E,"Unknown")</f>
        <v>No</v>
      </c>
      <c r="G1777" s="7" t="str">
        <f>_xlfn.XLOOKUP(A1777,'Medical Examinations'!$A:$A,'Medical Examinations'!$F:$F,"Unknown")</f>
        <v>Yes</v>
      </c>
      <c r="H1777" s="43">
        <f>_xlfn.XLOOKUP(Healthcare!A1777,'Medical Examinations'!$A:$A,'Medical Examinations'!$G:$G,0)</f>
        <v>1</v>
      </c>
      <c r="I1777" s="7" t="str">
        <f>_xlfn.XLOOKUP(A1777,'Medical Examinations'!$A:$A,'Medical Examinations'!$H:$H,"Unknown")</f>
        <v>No</v>
      </c>
      <c r="J1777" s="7" t="str" cm="1">
        <f t="array" ref="J1777">_xlfn.IFS(C1777&lt;18.5,"Under Weight",C1777&lt;=24.9,"Normal Weight",C1777&lt;30,"Over weight",C1777&gt;=30,"Obesity")</f>
        <v>Normal Weight</v>
      </c>
      <c r="K1777" s="7" t="str" cm="1">
        <f t="array" ref="K1777">_xlfn.IFS(D1777="Null","Unknown",D1777&lt;5.7,"Normal",D1777&lt;6.5,"Prediabetes",D1777&gt;=6.5,"Diabetes")</f>
        <v>Normal</v>
      </c>
      <c r="L1777" s="7" t="str">
        <f>_xlfn.XLOOKUP(A1777,'Hospitalisation Details'!$A:$A,'Hospitalisation Details'!$J:$J,)</f>
        <v>10-Jul-1993</v>
      </c>
      <c r="M1777" s="22">
        <f>+_xlfn.XLOOKUP(A1777,'Hospitalisation Details'!$A:$A,'Hospitalisation Details'!$F:$F)</f>
        <v>4906.41</v>
      </c>
      <c r="N1777" s="7" t="str">
        <f>_xlfn.XLOOKUP(A1777,'Hospitalisation Details'!$A:$A,'Hospitalisation Details'!$G:$G)</f>
        <v>tier - 2</v>
      </c>
      <c r="O1777" s="7" t="str">
        <f>_xlfn.XLOOKUP(A1777,'Hospitalisation Details'!$A:$A,'Hospitalisation Details'!$H:$H)</f>
        <v>tier - 1</v>
      </c>
      <c r="P1777" s="7" t="str">
        <f>_xlfn.XLOOKUP(A1777,'Hospitalisation Details'!$A:$A,'Hospitalisation Details'!$I:$I)</f>
        <v>R1012</v>
      </c>
      <c r="Q1777" s="28">
        <f>_xlfn.XLOOKUP(A1777,'Hospitalisation Details'!$A:$A,'Hospitalisation Details'!$K:$K)</f>
        <v>30</v>
      </c>
    </row>
    <row r="1778" spans="1:17" x14ac:dyDescent="0.3">
      <c r="A1778" s="27" t="s">
        <v>592</v>
      </c>
      <c r="B1778" s="7" t="str">
        <f>IFERROR(_xlfn.XLOOKUP(A1778,'Customer Names'!$A$2:$A$2336,'Customer Names'!$C$2:$C$2336),"Unknown")</f>
        <v xml:space="preserve">  Matthew M</v>
      </c>
      <c r="C1778" s="7">
        <f>_xlfn.XLOOKUP(A1778,'Medical Examinations'!$A$2:$A$2336,'Medical Examinations'!$B$2:$B$2336,AVERAGE('Medical Examinations'!$B$2:$B$2336))</f>
        <v>25.27</v>
      </c>
      <c r="D1778" s="7">
        <f>_xlfn.XLOOKUP(A1778,'Medical Examinations'!$A$2:$A$2336,'Medical Examinations'!$C$2:$C$2336,AVERAGE('Medical Examinations'!$C$2:$C$2336))</f>
        <v>5.7</v>
      </c>
      <c r="E1778" s="7" t="str">
        <f>_xlfn.XLOOKUP(A1778,'Medical Examinations'!$A:$A,'Medical Examinations'!$D:$D,"Unknown")</f>
        <v>Yes</v>
      </c>
      <c r="F1778" s="7" t="str">
        <f>_xlfn.XLOOKUP(A1778,'Medical Examinations'!$A:$A,'Medical Examinations'!$E:$E,"Unknown")</f>
        <v>No</v>
      </c>
      <c r="G1778" s="7" t="str">
        <f>_xlfn.XLOOKUP(A1778,'Medical Examinations'!$A:$A,'Medical Examinations'!$F:$F,"Unknown")</f>
        <v>No</v>
      </c>
      <c r="H1778" s="43">
        <f>_xlfn.XLOOKUP(Healthcare!A1778,'Medical Examinations'!$A:$A,'Medical Examinations'!$G:$G,0)</f>
        <v>1</v>
      </c>
      <c r="I1778" s="7" t="str">
        <f>_xlfn.XLOOKUP(A1778,'Medical Examinations'!$A:$A,'Medical Examinations'!$H:$H,"Unknown")</f>
        <v>No</v>
      </c>
      <c r="J1778" s="7" t="str" cm="1">
        <f t="array" ref="J1778">_xlfn.IFS(C1778&lt;18.5,"Under Weight",C1778&lt;=24.9,"Normal Weight",C1778&lt;30,"Over weight",C1778&gt;=30,"Obesity")</f>
        <v>Over weight</v>
      </c>
      <c r="K1778" s="7" t="str" cm="1">
        <f t="array" ref="K1778">_xlfn.IFS(D1778="Null","Unknown",D1778&lt;5.7,"Normal",D1778&lt;6.5,"Prediabetes",D1778&gt;=6.5,"Diabetes")</f>
        <v>Prediabetes</v>
      </c>
      <c r="L1778" s="7" t="str">
        <f>_xlfn.XLOOKUP(A1778,'Hospitalisation Details'!$A:$A,'Hospitalisation Details'!$J:$J,)</f>
        <v>23-Sep-1988</v>
      </c>
      <c r="M1778" s="22">
        <f>+_xlfn.XLOOKUP(A1778,'Hospitalisation Details'!$A:$A,'Hospitalisation Details'!$F:$F)</f>
        <v>4894.75</v>
      </c>
      <c r="N1778" s="7" t="str">
        <f>_xlfn.XLOOKUP(A1778,'Hospitalisation Details'!$A:$A,'Hospitalisation Details'!$G:$G)</f>
        <v>tier - 3</v>
      </c>
      <c r="O1778" s="7" t="str">
        <f>_xlfn.XLOOKUP(A1778,'Hospitalisation Details'!$A:$A,'Hospitalisation Details'!$H:$H)</f>
        <v>tier - 3</v>
      </c>
      <c r="P1778" s="7" t="str">
        <f>_xlfn.XLOOKUP(A1778,'Hospitalisation Details'!$A:$A,'Hospitalisation Details'!$I:$I)</f>
        <v>R1012</v>
      </c>
      <c r="Q1778" s="28">
        <f>_xlfn.XLOOKUP(A1778,'Hospitalisation Details'!$A:$A,'Hospitalisation Details'!$K:$K)</f>
        <v>35</v>
      </c>
    </row>
    <row r="1779" spans="1:17" x14ac:dyDescent="0.3">
      <c r="A1779" s="27" t="s">
        <v>591</v>
      </c>
      <c r="B1779" s="7" t="str">
        <f>IFERROR(_xlfn.XLOOKUP(A1779,'Customer Names'!$A$2:$A$2336,'Customer Names'!$C$2:$C$2336),"Unknown")</f>
        <v xml:space="preserve">  Nadine A</v>
      </c>
      <c r="C1779" s="7">
        <f>_xlfn.XLOOKUP(A1779,'Medical Examinations'!$A$2:$A$2336,'Medical Examinations'!$B$2:$B$2336,AVERAGE('Medical Examinations'!$B$2:$B$2336))</f>
        <v>24.24</v>
      </c>
      <c r="D1779" s="7">
        <f>_xlfn.XLOOKUP(A1779,'Medical Examinations'!$A$2:$A$2336,'Medical Examinations'!$C$2:$C$2336,AVERAGE('Medical Examinations'!$C$2:$C$2336))</f>
        <v>6.15</v>
      </c>
      <c r="E1779" s="7" t="str">
        <f>_xlfn.XLOOKUP(A1779,'Medical Examinations'!$A:$A,'Medical Examinations'!$D:$D,"Unknown")</f>
        <v>No</v>
      </c>
      <c r="F1779" s="7" t="str">
        <f>_xlfn.XLOOKUP(A1779,'Medical Examinations'!$A:$A,'Medical Examinations'!$E:$E,"Unknown")</f>
        <v>No</v>
      </c>
      <c r="G1779" s="7" t="str">
        <f>_xlfn.XLOOKUP(A1779,'Medical Examinations'!$A:$A,'Medical Examinations'!$F:$F,"Unknown")</f>
        <v>No</v>
      </c>
      <c r="H1779" s="43">
        <f>_xlfn.XLOOKUP(Healthcare!A1779,'Medical Examinations'!$A:$A,'Medical Examinations'!$G:$G,0)</f>
        <v>0</v>
      </c>
      <c r="I1779" s="7" t="str">
        <f>_xlfn.XLOOKUP(A1779,'Medical Examinations'!$A:$A,'Medical Examinations'!$H:$H,"Unknown")</f>
        <v>No</v>
      </c>
      <c r="J1779" s="7" t="str" cm="1">
        <f t="array" ref="J1779">_xlfn.IFS(C1779&lt;18.5,"Under Weight",C1779&lt;=24.9,"Normal Weight",C1779&lt;30,"Over weight",C1779&gt;=30,"Obesity")</f>
        <v>Normal Weight</v>
      </c>
      <c r="K1779" s="7" t="str" cm="1">
        <f t="array" ref="K1779">_xlfn.IFS(D1779="Null","Unknown",D1779&lt;5.7,"Normal",D1779&lt;6.5,"Prediabetes",D1779&gt;=6.5,"Diabetes")</f>
        <v>Prediabetes</v>
      </c>
      <c r="L1779" s="7" t="str">
        <f>_xlfn.XLOOKUP(A1779,'Hospitalisation Details'!$A:$A,'Hospitalisation Details'!$J:$J,)</f>
        <v>28-Nov-1990</v>
      </c>
      <c r="M1779" s="22">
        <f>+_xlfn.XLOOKUP(A1779,'Hospitalisation Details'!$A:$A,'Hospitalisation Details'!$F:$F)</f>
        <v>4894.3900000000003</v>
      </c>
      <c r="N1779" s="7" t="str">
        <f>_xlfn.XLOOKUP(A1779,'Hospitalisation Details'!$A:$A,'Hospitalisation Details'!$G:$G)</f>
        <v>tier - 2</v>
      </c>
      <c r="O1779" s="7" t="str">
        <f>_xlfn.XLOOKUP(A1779,'Hospitalisation Details'!$A:$A,'Hospitalisation Details'!$H:$H)</f>
        <v>tier - 3</v>
      </c>
      <c r="P1779" s="7" t="str">
        <f>_xlfn.XLOOKUP(A1779,'Hospitalisation Details'!$A:$A,'Hospitalisation Details'!$I:$I)</f>
        <v>R1013</v>
      </c>
      <c r="Q1779" s="28">
        <f>_xlfn.XLOOKUP(A1779,'Hospitalisation Details'!$A:$A,'Hospitalisation Details'!$K:$K)</f>
        <v>33</v>
      </c>
    </row>
    <row r="1780" spans="1:17" x14ac:dyDescent="0.3">
      <c r="A1780" s="27" t="s">
        <v>590</v>
      </c>
      <c r="B1780" s="7" t="str">
        <f>IFERROR(_xlfn.XLOOKUP(A1780,'Customer Names'!$A$2:$A$2336,'Customer Names'!$C$2:$C$2336),"Unknown")</f>
        <v xml:space="preserve">  Peter J</v>
      </c>
      <c r="C1780" s="7">
        <f>_xlfn.XLOOKUP(A1780,'Medical Examinations'!$A$2:$A$2336,'Medical Examinations'!$B$2:$B$2336,AVERAGE('Medical Examinations'!$B$2:$B$2336))</f>
        <v>35.75</v>
      </c>
      <c r="D1780" s="7">
        <f>_xlfn.XLOOKUP(A1780,'Medical Examinations'!$A$2:$A$2336,'Medical Examinations'!$C$2:$C$2336,AVERAGE('Medical Examinations'!$C$2:$C$2336))</f>
        <v>5.07</v>
      </c>
      <c r="E1780" s="7" t="str">
        <f>_xlfn.XLOOKUP(A1780,'Medical Examinations'!$A:$A,'Medical Examinations'!$D:$D,"Unknown")</f>
        <v>No</v>
      </c>
      <c r="F1780" s="7" t="str">
        <f>_xlfn.XLOOKUP(A1780,'Medical Examinations'!$A:$A,'Medical Examinations'!$E:$E,"Unknown")</f>
        <v>No</v>
      </c>
      <c r="G1780" s="7" t="str">
        <f>_xlfn.XLOOKUP(A1780,'Medical Examinations'!$A:$A,'Medical Examinations'!$F:$F,"Unknown")</f>
        <v>No</v>
      </c>
      <c r="H1780" s="43">
        <f>_xlfn.XLOOKUP(Healthcare!A1780,'Medical Examinations'!$A:$A,'Medical Examinations'!$G:$G,0)</f>
        <v>0</v>
      </c>
      <c r="I1780" s="7" t="str">
        <f>_xlfn.XLOOKUP(A1780,'Medical Examinations'!$A:$A,'Medical Examinations'!$H:$H,"Unknown")</f>
        <v>No</v>
      </c>
      <c r="J1780" s="7" t="str" cm="1">
        <f t="array" ref="J1780">_xlfn.IFS(C1780&lt;18.5,"Under Weight",C1780&lt;=24.9,"Normal Weight",C1780&lt;30,"Over weight",C1780&gt;=30,"Obesity")</f>
        <v>Obesity</v>
      </c>
      <c r="K1780" s="7" t="str" cm="1">
        <f t="array" ref="K1780">_xlfn.IFS(D1780="Null","Unknown",D1780&lt;5.7,"Normal",D1780&lt;6.5,"Prediabetes",D1780&gt;=6.5,"Diabetes")</f>
        <v>Normal</v>
      </c>
      <c r="L1780" s="7" t="str">
        <f>_xlfn.XLOOKUP(A1780,'Hospitalisation Details'!$A:$A,'Hospitalisation Details'!$J:$J,)</f>
        <v>10-Jul-1989</v>
      </c>
      <c r="M1780" s="22">
        <f>+_xlfn.XLOOKUP(A1780,'Hospitalisation Details'!$A:$A,'Hospitalisation Details'!$F:$F)</f>
        <v>4890</v>
      </c>
      <c r="N1780" s="7" t="str">
        <f>_xlfn.XLOOKUP(A1780,'Hospitalisation Details'!$A:$A,'Hospitalisation Details'!$G:$G)</f>
        <v>tier - 3</v>
      </c>
      <c r="O1780" s="7" t="str">
        <f>_xlfn.XLOOKUP(A1780,'Hospitalisation Details'!$A:$A,'Hospitalisation Details'!$H:$H)</f>
        <v>tier - 2</v>
      </c>
      <c r="P1780" s="7" t="str">
        <f>_xlfn.XLOOKUP(A1780,'Hospitalisation Details'!$A:$A,'Hospitalisation Details'!$I:$I)</f>
        <v>R1013</v>
      </c>
      <c r="Q1780" s="28">
        <f>_xlfn.XLOOKUP(A1780,'Hospitalisation Details'!$A:$A,'Hospitalisation Details'!$K:$K)</f>
        <v>34</v>
      </c>
    </row>
    <row r="1781" spans="1:17" x14ac:dyDescent="0.3">
      <c r="A1781" s="27" t="s">
        <v>589</v>
      </c>
      <c r="B1781" s="7" t="str">
        <f>IFERROR(_xlfn.XLOOKUP(A1781,'Customer Names'!$A$2:$A$2336,'Customer Names'!$C$2:$C$2336),"Unknown")</f>
        <v xml:space="preserve">  Colleen M</v>
      </c>
      <c r="C1781" s="7">
        <f>_xlfn.XLOOKUP(A1781,'Medical Examinations'!$A$2:$A$2336,'Medical Examinations'!$B$2:$B$2336,AVERAGE('Medical Examinations'!$B$2:$B$2336))</f>
        <v>29.92</v>
      </c>
      <c r="D1781" s="7">
        <f>_xlfn.XLOOKUP(A1781,'Medical Examinations'!$A$2:$A$2336,'Medical Examinations'!$C$2:$C$2336,AVERAGE('Medical Examinations'!$C$2:$C$2336))</f>
        <v>10.97</v>
      </c>
      <c r="E1781" s="7" t="str">
        <f>_xlfn.XLOOKUP(A1781,'Medical Examinations'!$A:$A,'Medical Examinations'!$D:$D,"Unknown")</f>
        <v>Yes</v>
      </c>
      <c r="F1781" s="7" t="str">
        <f>_xlfn.XLOOKUP(A1781,'Medical Examinations'!$A:$A,'Medical Examinations'!$E:$E,"Unknown")</f>
        <v>No</v>
      </c>
      <c r="G1781" s="7" t="str">
        <f>_xlfn.XLOOKUP(A1781,'Medical Examinations'!$A:$A,'Medical Examinations'!$F:$F,"Unknown")</f>
        <v>No</v>
      </c>
      <c r="H1781" s="43">
        <f>_xlfn.XLOOKUP(Healthcare!A1781,'Medical Examinations'!$A:$A,'Medical Examinations'!$G:$G,0)</f>
        <v>1</v>
      </c>
      <c r="I1781" s="7" t="str">
        <f>_xlfn.XLOOKUP(A1781,'Medical Examinations'!$A:$A,'Medical Examinations'!$H:$H,"Unknown")</f>
        <v>No</v>
      </c>
      <c r="J1781" s="7" t="str" cm="1">
        <f t="array" ref="J1781">_xlfn.IFS(C1781&lt;18.5,"Under Weight",C1781&lt;=24.9,"Normal Weight",C1781&lt;30,"Over weight",C1781&gt;=30,"Obesity")</f>
        <v>Over weight</v>
      </c>
      <c r="K1781" s="7" t="str" cm="1">
        <f t="array" ref="K1781">_xlfn.IFS(D1781="Null","Unknown",D1781&lt;5.7,"Normal",D1781&lt;6.5,"Prediabetes",D1781&gt;=6.5,"Diabetes")</f>
        <v>Diabetes</v>
      </c>
      <c r="L1781" s="7" t="str">
        <f>_xlfn.XLOOKUP(A1781,'Hospitalisation Details'!$A:$A,'Hospitalisation Details'!$J:$J,)</f>
        <v>27-Oct-1986</v>
      </c>
      <c r="M1781" s="22">
        <f>+_xlfn.XLOOKUP(A1781,'Hospitalisation Details'!$A:$A,'Hospitalisation Details'!$F:$F)</f>
        <v>4889.04</v>
      </c>
      <c r="N1781" s="7" t="str">
        <f>_xlfn.XLOOKUP(A1781,'Hospitalisation Details'!$A:$A,'Hospitalisation Details'!$G:$G)</f>
        <v>tier - 2</v>
      </c>
      <c r="O1781" s="7" t="str">
        <f>_xlfn.XLOOKUP(A1781,'Hospitalisation Details'!$A:$A,'Hospitalisation Details'!$H:$H)</f>
        <v>tier - 1</v>
      </c>
      <c r="P1781" s="7" t="str">
        <f>_xlfn.XLOOKUP(A1781,'Hospitalisation Details'!$A:$A,'Hospitalisation Details'!$I:$I)</f>
        <v>R1013</v>
      </c>
      <c r="Q1781" s="28">
        <f>_xlfn.XLOOKUP(A1781,'Hospitalisation Details'!$A:$A,'Hospitalisation Details'!$K:$K)</f>
        <v>37</v>
      </c>
    </row>
    <row r="1782" spans="1:17" x14ac:dyDescent="0.3">
      <c r="A1782" s="27" t="s">
        <v>588</v>
      </c>
      <c r="B1782" s="7" t="str">
        <f>IFERROR(_xlfn.XLOOKUP(A1782,'Customer Names'!$A$2:$A$2336,'Customer Names'!$C$2:$C$2336),"Unknown")</f>
        <v xml:space="preserve">  Julie A</v>
      </c>
      <c r="C1782" s="7">
        <f>_xlfn.XLOOKUP(A1782,'Medical Examinations'!$A$2:$A$2336,'Medical Examinations'!$B$2:$B$2336,AVERAGE('Medical Examinations'!$B$2:$B$2336))</f>
        <v>26.2</v>
      </c>
      <c r="D1782" s="7">
        <f>_xlfn.XLOOKUP(A1782,'Medical Examinations'!$A$2:$A$2336,'Medical Examinations'!$C$2:$C$2336,AVERAGE('Medical Examinations'!$C$2:$C$2336))</f>
        <v>10.93</v>
      </c>
      <c r="E1782" s="7" t="str">
        <f>_xlfn.XLOOKUP(A1782,'Medical Examinations'!$A:$A,'Medical Examinations'!$D:$D,"Unknown")</f>
        <v>Yes</v>
      </c>
      <c r="F1782" s="7" t="str">
        <f>_xlfn.XLOOKUP(A1782,'Medical Examinations'!$A:$A,'Medical Examinations'!$E:$E,"Unknown")</f>
        <v>No</v>
      </c>
      <c r="G1782" s="7" t="str">
        <f>_xlfn.XLOOKUP(A1782,'Medical Examinations'!$A:$A,'Medical Examinations'!$F:$F,"Unknown")</f>
        <v>No</v>
      </c>
      <c r="H1782" s="43">
        <f>_xlfn.XLOOKUP(Healthcare!A1782,'Medical Examinations'!$A:$A,'Medical Examinations'!$G:$G,0)</f>
        <v>1</v>
      </c>
      <c r="I1782" s="7" t="str">
        <f>_xlfn.XLOOKUP(A1782,'Medical Examinations'!$A:$A,'Medical Examinations'!$H:$H,"Unknown")</f>
        <v>No</v>
      </c>
      <c r="J1782" s="7" t="str" cm="1">
        <f t="array" ref="J1782">_xlfn.IFS(C1782&lt;18.5,"Under Weight",C1782&lt;=24.9,"Normal Weight",C1782&lt;30,"Over weight",C1782&gt;=30,"Obesity")</f>
        <v>Over weight</v>
      </c>
      <c r="K1782" s="7" t="str" cm="1">
        <f t="array" ref="K1782">_xlfn.IFS(D1782="Null","Unknown",D1782&lt;5.7,"Normal",D1782&lt;6.5,"Prediabetes",D1782&gt;=6.5,"Diabetes")</f>
        <v>Diabetes</v>
      </c>
      <c r="L1782" s="7" t="str">
        <f>_xlfn.XLOOKUP(A1782,'Hospitalisation Details'!$A:$A,'Hospitalisation Details'!$J:$J,)</f>
        <v>23-Dec-1986</v>
      </c>
      <c r="M1782" s="22">
        <f>+_xlfn.XLOOKUP(A1782,'Hospitalisation Details'!$A:$A,'Hospitalisation Details'!$F:$F)</f>
        <v>4883.87</v>
      </c>
      <c r="N1782" s="7" t="str">
        <f>_xlfn.XLOOKUP(A1782,'Hospitalisation Details'!$A:$A,'Hospitalisation Details'!$G:$G)</f>
        <v>tier - 2</v>
      </c>
      <c r="O1782" s="7" t="str">
        <f>_xlfn.XLOOKUP(A1782,'Hospitalisation Details'!$A:$A,'Hospitalisation Details'!$H:$H)</f>
        <v>tier - 1</v>
      </c>
      <c r="P1782" s="7" t="str">
        <f>_xlfn.XLOOKUP(A1782,'Hospitalisation Details'!$A:$A,'Hospitalisation Details'!$I:$I)</f>
        <v>R1011</v>
      </c>
      <c r="Q1782" s="28">
        <f>_xlfn.XLOOKUP(A1782,'Hospitalisation Details'!$A:$A,'Hospitalisation Details'!$K:$K)</f>
        <v>37</v>
      </c>
    </row>
    <row r="1783" spans="1:17" x14ac:dyDescent="0.3">
      <c r="A1783" s="27" t="s">
        <v>587</v>
      </c>
      <c r="B1783" s="7" t="str">
        <f>IFERROR(_xlfn.XLOOKUP(A1783,'Customer Names'!$A$2:$A$2336,'Customer Names'!$C$2:$C$2336),"Unknown")</f>
        <v xml:space="preserve">  Douglas W</v>
      </c>
      <c r="C1783" s="7">
        <f>_xlfn.XLOOKUP(A1783,'Medical Examinations'!$A$2:$A$2336,'Medical Examinations'!$B$2:$B$2336,AVERAGE('Medical Examinations'!$B$2:$B$2336))</f>
        <v>26.695</v>
      </c>
      <c r="D1783" s="7">
        <f>_xlfn.XLOOKUP(A1783,'Medical Examinations'!$A$2:$A$2336,'Medical Examinations'!$C$2:$C$2336,AVERAGE('Medical Examinations'!$C$2:$C$2336))</f>
        <v>4.21</v>
      </c>
      <c r="E1783" s="7" t="str">
        <f>_xlfn.XLOOKUP(A1783,'Medical Examinations'!$A:$A,'Medical Examinations'!$D:$D,"Unknown")</f>
        <v>Yes</v>
      </c>
      <c r="F1783" s="7" t="str">
        <f>_xlfn.XLOOKUP(A1783,'Medical Examinations'!$A:$A,'Medical Examinations'!$E:$E,"Unknown")</f>
        <v>No</v>
      </c>
      <c r="G1783" s="7" t="str">
        <f>_xlfn.XLOOKUP(A1783,'Medical Examinations'!$A:$A,'Medical Examinations'!$F:$F,"Unknown")</f>
        <v>Yes</v>
      </c>
      <c r="H1783" s="43">
        <f>_xlfn.XLOOKUP(Healthcare!A1783,'Medical Examinations'!$A:$A,'Medical Examinations'!$G:$G,0)</f>
        <v>1</v>
      </c>
      <c r="I1783" s="7" t="str">
        <f>_xlfn.XLOOKUP(A1783,'Medical Examinations'!$A:$A,'Medical Examinations'!$H:$H,"Unknown")</f>
        <v>No</v>
      </c>
      <c r="J1783" s="7" t="str" cm="1">
        <f t="array" ref="J1783">_xlfn.IFS(C1783&lt;18.5,"Under Weight",C1783&lt;=24.9,"Normal Weight",C1783&lt;30,"Over weight",C1783&gt;=30,"Obesity")</f>
        <v>Over weight</v>
      </c>
      <c r="K1783" s="7" t="str" cm="1">
        <f t="array" ref="K1783">_xlfn.IFS(D1783="Null","Unknown",D1783&lt;5.7,"Normal",D1783&lt;6.5,"Prediabetes",D1783&gt;=6.5,"Diabetes")</f>
        <v>Normal</v>
      </c>
      <c r="L1783" s="7" t="str">
        <f>_xlfn.XLOOKUP(A1783,'Hospitalisation Details'!$A:$A,'Hospitalisation Details'!$J:$J,)</f>
        <v>29-Sep-1997</v>
      </c>
      <c r="M1783" s="22">
        <f>+_xlfn.XLOOKUP(A1783,'Hospitalisation Details'!$A:$A,'Hospitalisation Details'!$F:$F)</f>
        <v>4877.9799999999996</v>
      </c>
      <c r="N1783" s="7" t="str">
        <f>_xlfn.XLOOKUP(A1783,'Hospitalisation Details'!$A:$A,'Hospitalisation Details'!$G:$G)</f>
        <v>tier - 2</v>
      </c>
      <c r="O1783" s="7" t="str">
        <f>_xlfn.XLOOKUP(A1783,'Hospitalisation Details'!$A:$A,'Hospitalisation Details'!$H:$H)</f>
        <v>tier - 3</v>
      </c>
      <c r="P1783" s="7" t="str">
        <f>_xlfn.XLOOKUP(A1783,'Hospitalisation Details'!$A:$A,'Hospitalisation Details'!$I:$I)</f>
        <v>R1012</v>
      </c>
      <c r="Q1783" s="28">
        <f>_xlfn.XLOOKUP(A1783,'Hospitalisation Details'!$A:$A,'Hospitalisation Details'!$K:$K)</f>
        <v>26</v>
      </c>
    </row>
    <row r="1784" spans="1:17" x14ac:dyDescent="0.3">
      <c r="A1784" s="27" t="s">
        <v>586</v>
      </c>
      <c r="B1784" s="7" t="str">
        <f>IFERROR(_xlfn.XLOOKUP(A1784,'Customer Names'!$A$2:$A$2336,'Customer Names'!$C$2:$C$2336),"Unknown")</f>
        <v xml:space="preserve">  Catherine</v>
      </c>
      <c r="C1784" s="7">
        <f>_xlfn.XLOOKUP(A1784,'Medical Examinations'!$A$2:$A$2336,'Medical Examinations'!$B$2:$B$2336,AVERAGE('Medical Examinations'!$B$2:$B$2336))</f>
        <v>23.16</v>
      </c>
      <c r="D1784" s="7">
        <f>_xlfn.XLOOKUP(A1784,'Medical Examinations'!$A$2:$A$2336,'Medical Examinations'!$C$2:$C$2336,AVERAGE('Medical Examinations'!$C$2:$C$2336))</f>
        <v>5.5</v>
      </c>
      <c r="E1784" s="7" t="str">
        <f>_xlfn.XLOOKUP(A1784,'Medical Examinations'!$A:$A,'Medical Examinations'!$D:$D,"Unknown")</f>
        <v>No</v>
      </c>
      <c r="F1784" s="7" t="str">
        <f>_xlfn.XLOOKUP(A1784,'Medical Examinations'!$A:$A,'Medical Examinations'!$E:$E,"Unknown")</f>
        <v>No</v>
      </c>
      <c r="G1784" s="7" t="str">
        <f>_xlfn.XLOOKUP(A1784,'Medical Examinations'!$A:$A,'Medical Examinations'!$F:$F,"Unknown")</f>
        <v>No</v>
      </c>
      <c r="H1784" s="43">
        <f>_xlfn.XLOOKUP(Healthcare!A1784,'Medical Examinations'!$A:$A,'Medical Examinations'!$G:$G,0)</f>
        <v>0</v>
      </c>
      <c r="I1784" s="7" t="str">
        <f>_xlfn.XLOOKUP(A1784,'Medical Examinations'!$A:$A,'Medical Examinations'!$H:$H,"Unknown")</f>
        <v>No</v>
      </c>
      <c r="J1784" s="7" t="str" cm="1">
        <f t="array" ref="J1784">_xlfn.IFS(C1784&lt;18.5,"Under Weight",C1784&lt;=24.9,"Normal Weight",C1784&lt;30,"Over weight",C1784&gt;=30,"Obesity")</f>
        <v>Normal Weight</v>
      </c>
      <c r="K1784" s="7" t="str" cm="1">
        <f t="array" ref="K1784">_xlfn.IFS(D1784="Null","Unknown",D1784&lt;5.7,"Normal",D1784&lt;6.5,"Prediabetes",D1784&gt;=6.5,"Diabetes")</f>
        <v>Normal</v>
      </c>
      <c r="L1784" s="7" t="str">
        <f>_xlfn.XLOOKUP(A1784,'Hospitalisation Details'!$A:$A,'Hospitalisation Details'!$J:$J,)</f>
        <v>1-Sep-1989</v>
      </c>
      <c r="M1784" s="22">
        <f>+_xlfn.XLOOKUP(A1784,'Hospitalisation Details'!$A:$A,'Hospitalisation Details'!$F:$F)</f>
        <v>4859.8900000000003</v>
      </c>
      <c r="N1784" s="7" t="str">
        <f>_xlfn.XLOOKUP(A1784,'Hospitalisation Details'!$A:$A,'Hospitalisation Details'!$G:$G)</f>
        <v>tier - 2</v>
      </c>
      <c r="O1784" s="7" t="str">
        <f>_xlfn.XLOOKUP(A1784,'Hospitalisation Details'!$A:$A,'Hospitalisation Details'!$H:$H)</f>
        <v>tier - 3</v>
      </c>
      <c r="P1784" s="7" t="str">
        <f>_xlfn.XLOOKUP(A1784,'Hospitalisation Details'!$A:$A,'Hospitalisation Details'!$I:$I)</f>
        <v>R1011</v>
      </c>
      <c r="Q1784" s="28">
        <f>_xlfn.XLOOKUP(A1784,'Hospitalisation Details'!$A:$A,'Hospitalisation Details'!$K:$K)</f>
        <v>34</v>
      </c>
    </row>
    <row r="1785" spans="1:17" x14ac:dyDescent="0.3">
      <c r="A1785" s="27" t="s">
        <v>585</v>
      </c>
      <c r="B1785" s="7" t="str">
        <f>IFERROR(_xlfn.XLOOKUP(A1785,'Customer Names'!$A$2:$A$2336,'Customer Names'!$C$2:$C$2336),"Unknown")</f>
        <v xml:space="preserve">  James A</v>
      </c>
      <c r="C1785" s="7">
        <f>_xlfn.XLOOKUP(A1785,'Medical Examinations'!$A$2:$A$2336,'Medical Examinations'!$B$2:$B$2336,AVERAGE('Medical Examinations'!$B$2:$B$2336))</f>
        <v>32.585000000000001</v>
      </c>
      <c r="D1785" s="7">
        <f>_xlfn.XLOOKUP(A1785,'Medical Examinations'!$A$2:$A$2336,'Medical Examinations'!$C$2:$C$2336,AVERAGE('Medical Examinations'!$C$2:$C$2336))</f>
        <v>4.93</v>
      </c>
      <c r="E1785" s="7" t="str">
        <f>_xlfn.XLOOKUP(A1785,'Medical Examinations'!$A:$A,'Medical Examinations'!$D:$D,"Unknown")</f>
        <v>Yes</v>
      </c>
      <c r="F1785" s="7" t="str">
        <f>_xlfn.XLOOKUP(A1785,'Medical Examinations'!$A:$A,'Medical Examinations'!$E:$E,"Unknown")</f>
        <v>No</v>
      </c>
      <c r="G1785" s="7" t="str">
        <f>_xlfn.XLOOKUP(A1785,'Medical Examinations'!$A:$A,'Medical Examinations'!$F:$F,"Unknown")</f>
        <v>No</v>
      </c>
      <c r="H1785" s="43">
        <f>_xlfn.XLOOKUP(Healthcare!A1785,'Medical Examinations'!$A:$A,'Medical Examinations'!$G:$G,0)</f>
        <v>1</v>
      </c>
      <c r="I1785" s="7" t="str">
        <f>_xlfn.XLOOKUP(A1785,'Medical Examinations'!$A:$A,'Medical Examinations'!$H:$H,"Unknown")</f>
        <v>No</v>
      </c>
      <c r="J1785" s="7" t="str" cm="1">
        <f t="array" ref="J1785">_xlfn.IFS(C1785&lt;18.5,"Under Weight",C1785&lt;=24.9,"Normal Weight",C1785&lt;30,"Over weight",C1785&gt;=30,"Obesity")</f>
        <v>Obesity</v>
      </c>
      <c r="K1785" s="7" t="str" cm="1">
        <f t="array" ref="K1785">_xlfn.IFS(D1785="Null","Unknown",D1785&lt;5.7,"Normal",D1785&lt;6.5,"Prediabetes",D1785&gt;=6.5,"Diabetes")</f>
        <v>Normal</v>
      </c>
      <c r="L1785" s="7" t="str">
        <f>_xlfn.XLOOKUP(A1785,'Hospitalisation Details'!$A:$A,'Hospitalisation Details'!$J:$J,)</f>
        <v>27-Dec-1995</v>
      </c>
      <c r="M1785" s="22">
        <f>+_xlfn.XLOOKUP(A1785,'Hospitalisation Details'!$A:$A,'Hospitalisation Details'!$F:$F)</f>
        <v>4846.92</v>
      </c>
      <c r="N1785" s="7" t="str">
        <f>_xlfn.XLOOKUP(A1785,'Hospitalisation Details'!$A:$A,'Hospitalisation Details'!$G:$G)</f>
        <v>tier - 2</v>
      </c>
      <c r="O1785" s="7" t="str">
        <f>_xlfn.XLOOKUP(A1785,'Hospitalisation Details'!$A:$A,'Hospitalisation Details'!$H:$H)</f>
        <v>tier - 3</v>
      </c>
      <c r="P1785" s="7" t="str">
        <f>_xlfn.XLOOKUP(A1785,'Hospitalisation Details'!$A:$A,'Hospitalisation Details'!$I:$I)</f>
        <v>R1017</v>
      </c>
      <c r="Q1785" s="28">
        <f>_xlfn.XLOOKUP(A1785,'Hospitalisation Details'!$A:$A,'Hospitalisation Details'!$K:$K)</f>
        <v>28</v>
      </c>
    </row>
    <row r="1786" spans="1:17" x14ac:dyDescent="0.3">
      <c r="A1786" s="27" t="s">
        <v>584</v>
      </c>
      <c r="B1786" s="7" t="str">
        <f>IFERROR(_xlfn.XLOOKUP(A1786,'Customer Names'!$A$2:$A$2336,'Customer Names'!$C$2:$C$2336),"Unknown")</f>
        <v xml:space="preserve">  Youngseong</v>
      </c>
      <c r="C1786" s="7">
        <f>_xlfn.XLOOKUP(A1786,'Medical Examinations'!$A$2:$A$2336,'Medical Examinations'!$B$2:$B$2336,AVERAGE('Medical Examinations'!$B$2:$B$2336))</f>
        <v>33.97</v>
      </c>
      <c r="D1786" s="7">
        <f>_xlfn.XLOOKUP(A1786,'Medical Examinations'!$A$2:$A$2336,'Medical Examinations'!$C$2:$C$2336,AVERAGE('Medical Examinations'!$C$2:$C$2336))</f>
        <v>5.6</v>
      </c>
      <c r="E1786" s="7" t="str">
        <f>_xlfn.XLOOKUP(A1786,'Medical Examinations'!$A:$A,'Medical Examinations'!$D:$D,"Unknown")</f>
        <v>Yes</v>
      </c>
      <c r="F1786" s="7" t="str">
        <f>_xlfn.XLOOKUP(A1786,'Medical Examinations'!$A:$A,'Medical Examinations'!$E:$E,"Unknown")</f>
        <v>No</v>
      </c>
      <c r="G1786" s="7" t="str">
        <f>_xlfn.XLOOKUP(A1786,'Medical Examinations'!$A:$A,'Medical Examinations'!$F:$F,"Unknown")</f>
        <v>No</v>
      </c>
      <c r="H1786" s="43">
        <f>_xlfn.XLOOKUP(Healthcare!A1786,'Medical Examinations'!$A:$A,'Medical Examinations'!$G:$G,0)</f>
        <v>0</v>
      </c>
      <c r="I1786" s="7" t="str">
        <f>_xlfn.XLOOKUP(A1786,'Medical Examinations'!$A:$A,'Medical Examinations'!$H:$H,"Unknown")</f>
        <v>No</v>
      </c>
      <c r="J1786" s="7" t="str" cm="1">
        <f t="array" ref="J1786">_xlfn.IFS(C1786&lt;18.5,"Under Weight",C1786&lt;=24.9,"Normal Weight",C1786&lt;30,"Over weight",C1786&gt;=30,"Obesity")</f>
        <v>Obesity</v>
      </c>
      <c r="K1786" s="7" t="str" cm="1">
        <f t="array" ref="K1786">_xlfn.IFS(D1786="Null","Unknown",D1786&lt;5.7,"Normal",D1786&lt;6.5,"Prediabetes",D1786&gt;=6.5,"Diabetes")</f>
        <v>Normal</v>
      </c>
      <c r="L1786" s="7" t="str">
        <f>_xlfn.XLOOKUP(A1786,'Hospitalisation Details'!$A:$A,'Hospitalisation Details'!$J:$J,)</f>
        <v>7-Jun-2001</v>
      </c>
      <c r="M1786" s="22">
        <f>+_xlfn.XLOOKUP(A1786,'Hospitalisation Details'!$A:$A,'Hospitalisation Details'!$F:$F)</f>
        <v>4846.53</v>
      </c>
      <c r="N1786" s="7" t="str">
        <f>_xlfn.XLOOKUP(A1786,'Hospitalisation Details'!$A:$A,'Hospitalisation Details'!$G:$G)</f>
        <v>tier - 2</v>
      </c>
      <c r="O1786" s="7" t="str">
        <f>_xlfn.XLOOKUP(A1786,'Hospitalisation Details'!$A:$A,'Hospitalisation Details'!$H:$H)</f>
        <v>tier - 3</v>
      </c>
      <c r="P1786" s="7" t="str">
        <f>_xlfn.XLOOKUP(A1786,'Hospitalisation Details'!$A:$A,'Hospitalisation Details'!$I:$I)</f>
        <v>R1021</v>
      </c>
      <c r="Q1786" s="28">
        <f>_xlfn.XLOOKUP(A1786,'Hospitalisation Details'!$A:$A,'Hospitalisation Details'!$K:$K)</f>
        <v>22</v>
      </c>
    </row>
    <row r="1787" spans="1:17" x14ac:dyDescent="0.3">
      <c r="A1787" s="27" t="s">
        <v>583</v>
      </c>
      <c r="B1787" s="7" t="str">
        <f>IFERROR(_xlfn.XLOOKUP(A1787,'Customer Names'!$A$2:$A$2336,'Customer Names'!$C$2:$C$2336),"Unknown")</f>
        <v xml:space="preserve">  John</v>
      </c>
      <c r="C1787" s="7">
        <f>_xlfn.XLOOKUP(A1787,'Medical Examinations'!$A$2:$A$2336,'Medical Examinations'!$B$2:$B$2336,AVERAGE('Medical Examinations'!$B$2:$B$2336))</f>
        <v>16.57</v>
      </c>
      <c r="D1787" s="7">
        <f>_xlfn.XLOOKUP(A1787,'Medical Examinations'!$A$2:$A$2336,'Medical Examinations'!$C$2:$C$2336,AVERAGE('Medical Examinations'!$C$2:$C$2336))</f>
        <v>9.99</v>
      </c>
      <c r="E1787" s="7" t="str">
        <f>_xlfn.XLOOKUP(A1787,'Medical Examinations'!$A:$A,'Medical Examinations'!$D:$D,"Unknown")</f>
        <v>No</v>
      </c>
      <c r="F1787" s="7" t="str">
        <f>_xlfn.XLOOKUP(A1787,'Medical Examinations'!$A:$A,'Medical Examinations'!$E:$E,"Unknown")</f>
        <v>No</v>
      </c>
      <c r="G1787" s="7" t="str">
        <f>_xlfn.XLOOKUP(A1787,'Medical Examinations'!$A:$A,'Medical Examinations'!$F:$F,"Unknown")</f>
        <v>No</v>
      </c>
      <c r="H1787" s="43">
        <f>_xlfn.XLOOKUP(Healthcare!A1787,'Medical Examinations'!$A:$A,'Medical Examinations'!$G:$G,0)</f>
        <v>0</v>
      </c>
      <c r="I1787" s="7" t="str">
        <f>_xlfn.XLOOKUP(A1787,'Medical Examinations'!$A:$A,'Medical Examinations'!$H:$H,"Unknown")</f>
        <v>No</v>
      </c>
      <c r="J1787" s="7" t="str" cm="1">
        <f t="array" ref="J1787">_xlfn.IFS(C1787&lt;18.5,"Under Weight",C1787&lt;=24.9,"Normal Weight",C1787&lt;30,"Over weight",C1787&gt;=30,"Obesity")</f>
        <v>Under Weight</v>
      </c>
      <c r="K1787" s="7" t="str" cm="1">
        <f t="array" ref="K1787">_xlfn.IFS(D1787="Null","Unknown",D1787&lt;5.7,"Normal",D1787&lt;6.5,"Prediabetes",D1787&gt;=6.5,"Diabetes")</f>
        <v>Diabetes</v>
      </c>
      <c r="L1787" s="7" t="str">
        <f>_xlfn.XLOOKUP(A1787,'Hospitalisation Details'!$A:$A,'Hospitalisation Details'!$J:$J,)</f>
        <v>11-Sep-1974</v>
      </c>
      <c r="M1787" s="22">
        <f>+_xlfn.XLOOKUP(A1787,'Hospitalisation Details'!$A:$A,'Hospitalisation Details'!$F:$F)</f>
        <v>4844.67</v>
      </c>
      <c r="N1787" s="7" t="str">
        <f>_xlfn.XLOOKUP(A1787,'Hospitalisation Details'!$A:$A,'Hospitalisation Details'!$G:$G)</f>
        <v>tier - 2</v>
      </c>
      <c r="O1787" s="7" t="str">
        <f>_xlfn.XLOOKUP(A1787,'Hospitalisation Details'!$A:$A,'Hospitalisation Details'!$H:$H)</f>
        <v>tier - 2</v>
      </c>
      <c r="P1787" s="7" t="str">
        <f>_xlfn.XLOOKUP(A1787,'Hospitalisation Details'!$A:$A,'Hospitalisation Details'!$I:$I)</f>
        <v>R1013</v>
      </c>
      <c r="Q1787" s="28">
        <f>_xlfn.XLOOKUP(A1787,'Hospitalisation Details'!$A:$A,'Hospitalisation Details'!$K:$K)</f>
        <v>49</v>
      </c>
    </row>
    <row r="1788" spans="1:17" x14ac:dyDescent="0.3">
      <c r="A1788" s="27" t="s">
        <v>582</v>
      </c>
      <c r="B1788" s="7" t="str">
        <f>IFERROR(_xlfn.XLOOKUP(A1788,'Customer Names'!$A$2:$A$2336,'Customer Names'!$C$2:$C$2336),"Unknown")</f>
        <v xml:space="preserve">  Brandon S</v>
      </c>
      <c r="C1788" s="7">
        <f>_xlfn.XLOOKUP(A1788,'Medical Examinations'!$A$2:$A$2336,'Medical Examinations'!$B$2:$B$2336,AVERAGE('Medical Examinations'!$B$2:$B$2336))</f>
        <v>17.55</v>
      </c>
      <c r="D1788" s="7">
        <f>_xlfn.XLOOKUP(A1788,'Medical Examinations'!$A$2:$A$2336,'Medical Examinations'!$C$2:$C$2336,AVERAGE('Medical Examinations'!$C$2:$C$2336))</f>
        <v>5.93</v>
      </c>
      <c r="E1788" s="7" t="str">
        <f>_xlfn.XLOOKUP(A1788,'Medical Examinations'!$A:$A,'Medical Examinations'!$D:$D,"Unknown")</f>
        <v>No</v>
      </c>
      <c r="F1788" s="7" t="str">
        <f>_xlfn.XLOOKUP(A1788,'Medical Examinations'!$A:$A,'Medical Examinations'!$E:$E,"Unknown")</f>
        <v>No</v>
      </c>
      <c r="G1788" s="7" t="str">
        <f>_xlfn.XLOOKUP(A1788,'Medical Examinations'!$A:$A,'Medical Examinations'!$F:$F,"Unknown")</f>
        <v>Yes</v>
      </c>
      <c r="H1788" s="43">
        <f>_xlfn.XLOOKUP(Healthcare!A1788,'Medical Examinations'!$A:$A,'Medical Examinations'!$G:$G,0)</f>
        <v>1</v>
      </c>
      <c r="I1788" s="7" t="str">
        <f>_xlfn.XLOOKUP(A1788,'Medical Examinations'!$A:$A,'Medical Examinations'!$H:$H,"Unknown")</f>
        <v>No</v>
      </c>
      <c r="J1788" s="7" t="str" cm="1">
        <f t="array" ref="J1788">_xlfn.IFS(C1788&lt;18.5,"Under Weight",C1788&lt;=24.9,"Normal Weight",C1788&lt;30,"Over weight",C1788&gt;=30,"Obesity")</f>
        <v>Under Weight</v>
      </c>
      <c r="K1788" s="7" t="str" cm="1">
        <f t="array" ref="K1788">_xlfn.IFS(D1788="Null","Unknown",D1788&lt;5.7,"Normal",D1788&lt;6.5,"Prediabetes",D1788&gt;=6.5,"Diabetes")</f>
        <v>Prediabetes</v>
      </c>
      <c r="L1788" s="7" t="str">
        <f>_xlfn.XLOOKUP(A1788,'Hospitalisation Details'!$A:$A,'Hospitalisation Details'!$J:$J,)</f>
        <v>13-Dec-1979</v>
      </c>
      <c r="M1788" s="22">
        <f>+_xlfn.XLOOKUP(A1788,'Hospitalisation Details'!$A:$A,'Hospitalisation Details'!$F:$F)</f>
        <v>4843.79</v>
      </c>
      <c r="N1788" s="7" t="str">
        <f>_xlfn.XLOOKUP(A1788,'Hospitalisation Details'!$A:$A,'Hospitalisation Details'!$G:$G)</f>
        <v>tier - 2</v>
      </c>
      <c r="O1788" s="7" t="str">
        <f>_xlfn.XLOOKUP(A1788,'Hospitalisation Details'!$A:$A,'Hospitalisation Details'!$H:$H)</f>
        <v>tier - 3</v>
      </c>
      <c r="P1788" s="7" t="str">
        <f>_xlfn.XLOOKUP(A1788,'Hospitalisation Details'!$A:$A,'Hospitalisation Details'!$I:$I)</f>
        <v>R1013</v>
      </c>
      <c r="Q1788" s="28">
        <f>_xlfn.XLOOKUP(A1788,'Hospitalisation Details'!$A:$A,'Hospitalisation Details'!$K:$K)</f>
        <v>44</v>
      </c>
    </row>
    <row r="1789" spans="1:17" x14ac:dyDescent="0.3">
      <c r="A1789" s="27" t="s">
        <v>581</v>
      </c>
      <c r="B1789" s="7" t="str">
        <f>IFERROR(_xlfn.XLOOKUP(A1789,'Customer Names'!$A$2:$A$2336,'Customer Names'!$C$2:$C$2336),"Unknown")</f>
        <v xml:space="preserve">  Sean P</v>
      </c>
      <c r="C1789" s="7">
        <f>_xlfn.XLOOKUP(A1789,'Medical Examinations'!$A$2:$A$2336,'Medical Examinations'!$B$2:$B$2336,AVERAGE('Medical Examinations'!$B$2:$B$2336))</f>
        <v>29.41</v>
      </c>
      <c r="D1789" s="7">
        <f>_xlfn.XLOOKUP(A1789,'Medical Examinations'!$A$2:$A$2336,'Medical Examinations'!$C$2:$C$2336,AVERAGE('Medical Examinations'!$C$2:$C$2336))</f>
        <v>6.29</v>
      </c>
      <c r="E1789" s="7" t="str">
        <f>_xlfn.XLOOKUP(A1789,'Medical Examinations'!$A:$A,'Medical Examinations'!$D:$D,"Unknown")</f>
        <v>Yes</v>
      </c>
      <c r="F1789" s="7" t="str">
        <f>_xlfn.XLOOKUP(A1789,'Medical Examinations'!$A:$A,'Medical Examinations'!$E:$E,"Unknown")</f>
        <v>No</v>
      </c>
      <c r="G1789" s="7" t="str">
        <f>_xlfn.XLOOKUP(A1789,'Medical Examinations'!$A:$A,'Medical Examinations'!$F:$F,"Unknown")</f>
        <v>No</v>
      </c>
      <c r="H1789" s="43">
        <f>_xlfn.XLOOKUP(Healthcare!A1789,'Medical Examinations'!$A:$A,'Medical Examinations'!$G:$G,0)</f>
        <v>1</v>
      </c>
      <c r="I1789" s="7" t="str">
        <f>_xlfn.XLOOKUP(A1789,'Medical Examinations'!$A:$A,'Medical Examinations'!$H:$H,"Unknown")</f>
        <v>No</v>
      </c>
      <c r="J1789" s="7" t="str" cm="1">
        <f t="array" ref="J1789">_xlfn.IFS(C1789&lt;18.5,"Under Weight",C1789&lt;=24.9,"Normal Weight",C1789&lt;30,"Over weight",C1789&gt;=30,"Obesity")</f>
        <v>Over weight</v>
      </c>
      <c r="K1789" s="7" t="str" cm="1">
        <f t="array" ref="K1789">_xlfn.IFS(D1789="Null","Unknown",D1789&lt;5.7,"Normal",D1789&lt;6.5,"Prediabetes",D1789&gt;=6.5,"Diabetes")</f>
        <v>Prediabetes</v>
      </c>
      <c r="L1789" s="7" t="str">
        <f>_xlfn.XLOOKUP(A1789,'Hospitalisation Details'!$A:$A,'Hospitalisation Details'!$J:$J,)</f>
        <v>29-Sep-1995</v>
      </c>
      <c r="M1789" s="22">
        <f>+_xlfn.XLOOKUP(A1789,'Hospitalisation Details'!$A:$A,'Hospitalisation Details'!$F:$F)</f>
        <v>4840.95</v>
      </c>
      <c r="N1789" s="7" t="str">
        <f>_xlfn.XLOOKUP(A1789,'Hospitalisation Details'!$A:$A,'Hospitalisation Details'!$G:$G)</f>
        <v>tier - 2</v>
      </c>
      <c r="O1789" s="7" t="str">
        <f>_xlfn.XLOOKUP(A1789,'Hospitalisation Details'!$A:$A,'Hospitalisation Details'!$H:$H)</f>
        <v>tier - 1</v>
      </c>
      <c r="P1789" s="7" t="str">
        <f>_xlfn.XLOOKUP(A1789,'Hospitalisation Details'!$A:$A,'Hospitalisation Details'!$I:$I)</f>
        <v>R1021</v>
      </c>
      <c r="Q1789" s="28">
        <f>_xlfn.XLOOKUP(A1789,'Hospitalisation Details'!$A:$A,'Hospitalisation Details'!$K:$K)</f>
        <v>28</v>
      </c>
    </row>
    <row r="1790" spans="1:17" x14ac:dyDescent="0.3">
      <c r="A1790" s="27" t="s">
        <v>580</v>
      </c>
      <c r="B1790" s="7" t="str">
        <f>IFERROR(_xlfn.XLOOKUP(A1790,'Customer Names'!$A$2:$A$2336,'Customer Names'!$C$2:$C$2336),"Unknown")</f>
        <v xml:space="preserve">  Scott</v>
      </c>
      <c r="C1790" s="7">
        <f>_xlfn.XLOOKUP(A1790,'Medical Examinations'!$A$2:$A$2336,'Medical Examinations'!$B$2:$B$2336,AVERAGE('Medical Examinations'!$B$2:$B$2336))</f>
        <v>17.91</v>
      </c>
      <c r="D1790" s="7">
        <f>_xlfn.XLOOKUP(A1790,'Medical Examinations'!$A$2:$A$2336,'Medical Examinations'!$C$2:$C$2336,AVERAGE('Medical Examinations'!$C$2:$C$2336))</f>
        <v>5.65</v>
      </c>
      <c r="E1790" s="7" t="str">
        <f>_xlfn.XLOOKUP(A1790,'Medical Examinations'!$A:$A,'Medical Examinations'!$D:$D,"Unknown")</f>
        <v>No</v>
      </c>
      <c r="F1790" s="7" t="str">
        <f>_xlfn.XLOOKUP(A1790,'Medical Examinations'!$A:$A,'Medical Examinations'!$E:$E,"Unknown")</f>
        <v>No</v>
      </c>
      <c r="G1790" s="7" t="str">
        <f>_xlfn.XLOOKUP(A1790,'Medical Examinations'!$A:$A,'Medical Examinations'!$F:$F,"Unknown")</f>
        <v>No</v>
      </c>
      <c r="H1790" s="43">
        <f>_xlfn.XLOOKUP(Healthcare!A1790,'Medical Examinations'!$A:$A,'Medical Examinations'!$G:$G,0)</f>
        <v>1</v>
      </c>
      <c r="I1790" s="7" t="str">
        <f>_xlfn.XLOOKUP(A1790,'Medical Examinations'!$A:$A,'Medical Examinations'!$H:$H,"Unknown")</f>
        <v>No</v>
      </c>
      <c r="J1790" s="7" t="str" cm="1">
        <f t="array" ref="J1790">_xlfn.IFS(C1790&lt;18.5,"Under Weight",C1790&lt;=24.9,"Normal Weight",C1790&lt;30,"Over weight",C1790&gt;=30,"Obesity")</f>
        <v>Under Weight</v>
      </c>
      <c r="K1790" s="7" t="str" cm="1">
        <f t="array" ref="K1790">_xlfn.IFS(D1790="Null","Unknown",D1790&lt;5.7,"Normal",D1790&lt;6.5,"Prediabetes",D1790&gt;=6.5,"Diabetes")</f>
        <v>Normal</v>
      </c>
      <c r="L1790" s="7" t="str">
        <f>_xlfn.XLOOKUP(A1790,'Hospitalisation Details'!$A:$A,'Hospitalisation Details'!$J:$J,)</f>
        <v>15-Oct-1984</v>
      </c>
      <c r="M1790" s="22">
        <f>+_xlfn.XLOOKUP(A1790,'Hospitalisation Details'!$A:$A,'Hospitalisation Details'!$F:$F)</f>
        <v>4839.18</v>
      </c>
      <c r="N1790" s="7" t="str">
        <f>_xlfn.XLOOKUP(A1790,'Hospitalisation Details'!$A:$A,'Hospitalisation Details'!$G:$G)</f>
        <v>tier - 2</v>
      </c>
      <c r="O1790" s="7" t="str">
        <f>_xlfn.XLOOKUP(A1790,'Hospitalisation Details'!$A:$A,'Hospitalisation Details'!$H:$H)</f>
        <v>tier - 1</v>
      </c>
      <c r="P1790" s="7" t="str">
        <f>_xlfn.XLOOKUP(A1790,'Hospitalisation Details'!$A:$A,'Hospitalisation Details'!$I:$I)</f>
        <v>R1012</v>
      </c>
      <c r="Q1790" s="28">
        <f>_xlfn.XLOOKUP(A1790,'Hospitalisation Details'!$A:$A,'Hospitalisation Details'!$K:$K)</f>
        <v>39</v>
      </c>
    </row>
    <row r="1791" spans="1:17" x14ac:dyDescent="0.3">
      <c r="A1791" s="27" t="s">
        <v>579</v>
      </c>
      <c r="B1791" s="7" t="str">
        <f>IFERROR(_xlfn.XLOOKUP(A1791,'Customer Names'!$A$2:$A$2336,'Customer Names'!$C$2:$C$2336),"Unknown")</f>
        <v xml:space="preserve">  Janez</v>
      </c>
      <c r="C1791" s="7">
        <f>_xlfn.XLOOKUP(A1791,'Medical Examinations'!$A$2:$A$2336,'Medical Examinations'!$B$2:$B$2336,AVERAGE('Medical Examinations'!$B$2:$B$2336))</f>
        <v>31.57</v>
      </c>
      <c r="D1791" s="7">
        <f>_xlfn.XLOOKUP(A1791,'Medical Examinations'!$A$2:$A$2336,'Medical Examinations'!$C$2:$C$2336,AVERAGE('Medical Examinations'!$C$2:$C$2336))</f>
        <v>6.15</v>
      </c>
      <c r="E1791" s="7" t="str">
        <f>_xlfn.XLOOKUP(A1791,'Medical Examinations'!$A:$A,'Medical Examinations'!$D:$D,"Unknown")</f>
        <v>No</v>
      </c>
      <c r="F1791" s="7" t="str">
        <f>_xlfn.XLOOKUP(A1791,'Medical Examinations'!$A:$A,'Medical Examinations'!$E:$E,"Unknown")</f>
        <v>No</v>
      </c>
      <c r="G1791" s="7" t="str">
        <f>_xlfn.XLOOKUP(A1791,'Medical Examinations'!$A:$A,'Medical Examinations'!$F:$F,"Unknown")</f>
        <v>No</v>
      </c>
      <c r="H1791" s="43">
        <f>_xlfn.XLOOKUP(Healthcare!A1791,'Medical Examinations'!$A:$A,'Medical Examinations'!$G:$G,0)</f>
        <v>1</v>
      </c>
      <c r="I1791" s="7" t="str">
        <f>_xlfn.XLOOKUP(A1791,'Medical Examinations'!$A:$A,'Medical Examinations'!$H:$H,"Unknown")</f>
        <v>No</v>
      </c>
      <c r="J1791" s="7" t="str" cm="1">
        <f t="array" ref="J1791">_xlfn.IFS(C1791&lt;18.5,"Under Weight",C1791&lt;=24.9,"Normal Weight",C1791&lt;30,"Over weight",C1791&gt;=30,"Obesity")</f>
        <v>Obesity</v>
      </c>
      <c r="K1791" s="7" t="str" cm="1">
        <f t="array" ref="K1791">_xlfn.IFS(D1791="Null","Unknown",D1791&lt;5.7,"Normal",D1791&lt;6.5,"Prediabetes",D1791&gt;=6.5,"Diabetes")</f>
        <v>Prediabetes</v>
      </c>
      <c r="L1791" s="7" t="str">
        <f>_xlfn.XLOOKUP(A1791,'Hospitalisation Details'!$A:$A,'Hospitalisation Details'!$J:$J,)</f>
        <v>10-Sep-1992</v>
      </c>
      <c r="M1791" s="22">
        <f>+_xlfn.XLOOKUP(A1791,'Hospitalisation Details'!$A:$A,'Hospitalisation Details'!$F:$F)</f>
        <v>4837.58</v>
      </c>
      <c r="N1791" s="7" t="str">
        <f>_xlfn.XLOOKUP(A1791,'Hospitalisation Details'!$A:$A,'Hospitalisation Details'!$G:$G)</f>
        <v>tier - 3</v>
      </c>
      <c r="O1791" s="7" t="str">
        <f>_xlfn.XLOOKUP(A1791,'Hospitalisation Details'!$A:$A,'Hospitalisation Details'!$H:$H)</f>
        <v>tier - 2</v>
      </c>
      <c r="P1791" s="7" t="str">
        <f>_xlfn.XLOOKUP(A1791,'Hospitalisation Details'!$A:$A,'Hospitalisation Details'!$I:$I)</f>
        <v>R1013</v>
      </c>
      <c r="Q1791" s="28">
        <f>_xlfn.XLOOKUP(A1791,'Hospitalisation Details'!$A:$A,'Hospitalisation Details'!$K:$K)</f>
        <v>31</v>
      </c>
    </row>
    <row r="1792" spans="1:17" x14ac:dyDescent="0.3">
      <c r="A1792" s="27" t="s">
        <v>578</v>
      </c>
      <c r="B1792" s="7" t="str">
        <f>IFERROR(_xlfn.XLOOKUP(A1792,'Customer Names'!$A$2:$A$2336,'Customer Names'!$C$2:$C$2336),"Unknown")</f>
        <v xml:space="preserve">  John I</v>
      </c>
      <c r="C1792" s="7">
        <f>_xlfn.XLOOKUP(A1792,'Medical Examinations'!$A$2:$A$2336,'Medical Examinations'!$B$2:$B$2336,AVERAGE('Medical Examinations'!$B$2:$B$2336))</f>
        <v>33.18</v>
      </c>
      <c r="D1792" s="7">
        <f>_xlfn.XLOOKUP(A1792,'Medical Examinations'!$A$2:$A$2336,'Medical Examinations'!$C$2:$C$2336,AVERAGE('Medical Examinations'!$C$2:$C$2336))</f>
        <v>5.22</v>
      </c>
      <c r="E1792" s="7" t="str">
        <f>_xlfn.XLOOKUP(A1792,'Medical Examinations'!$A:$A,'Medical Examinations'!$D:$D,"Unknown")</f>
        <v>No</v>
      </c>
      <c r="F1792" s="7" t="str">
        <f>_xlfn.XLOOKUP(A1792,'Medical Examinations'!$A:$A,'Medical Examinations'!$E:$E,"Unknown")</f>
        <v>Yes</v>
      </c>
      <c r="G1792" s="7" t="str">
        <f>_xlfn.XLOOKUP(A1792,'Medical Examinations'!$A:$A,'Medical Examinations'!$F:$F,"Unknown")</f>
        <v>No</v>
      </c>
      <c r="H1792" s="43">
        <f>_xlfn.XLOOKUP(Healthcare!A1792,'Medical Examinations'!$A:$A,'Medical Examinations'!$G:$G,0)</f>
        <v>1</v>
      </c>
      <c r="I1792" s="7" t="str">
        <f>_xlfn.XLOOKUP(A1792,'Medical Examinations'!$A:$A,'Medical Examinations'!$H:$H,"Unknown")</f>
        <v>No</v>
      </c>
      <c r="J1792" s="7" t="str" cm="1">
        <f t="array" ref="J1792">_xlfn.IFS(C1792&lt;18.5,"Under Weight",C1792&lt;=24.9,"Normal Weight",C1792&lt;30,"Over weight",C1792&gt;=30,"Obesity")</f>
        <v>Obesity</v>
      </c>
      <c r="K1792" s="7" t="str" cm="1">
        <f t="array" ref="K1792">_xlfn.IFS(D1792="Null","Unknown",D1792&lt;5.7,"Normal",D1792&lt;6.5,"Prediabetes",D1792&gt;=6.5,"Diabetes")</f>
        <v>Normal</v>
      </c>
      <c r="L1792" s="7" t="str">
        <f>_xlfn.XLOOKUP(A1792,'Hospitalisation Details'!$A:$A,'Hospitalisation Details'!$J:$J,)</f>
        <v>11-Dec-2000</v>
      </c>
      <c r="M1792" s="22">
        <f>+_xlfn.XLOOKUP(A1792,'Hospitalisation Details'!$A:$A,'Hospitalisation Details'!$F:$F)</f>
        <v>4835.43</v>
      </c>
      <c r="N1792" s="7" t="str">
        <f>_xlfn.XLOOKUP(A1792,'Hospitalisation Details'!$A:$A,'Hospitalisation Details'!$G:$G)</f>
        <v>tier - 2</v>
      </c>
      <c r="O1792" s="7" t="str">
        <f>_xlfn.XLOOKUP(A1792,'Hospitalisation Details'!$A:$A,'Hospitalisation Details'!$H:$H)</f>
        <v>tier - 2</v>
      </c>
      <c r="P1792" s="7" t="str">
        <f>_xlfn.XLOOKUP(A1792,'Hospitalisation Details'!$A:$A,'Hospitalisation Details'!$I:$I)</f>
        <v>R1021</v>
      </c>
      <c r="Q1792" s="28">
        <f>_xlfn.XLOOKUP(A1792,'Hospitalisation Details'!$A:$A,'Hospitalisation Details'!$K:$K)</f>
        <v>23</v>
      </c>
    </row>
    <row r="1793" spans="1:17" x14ac:dyDescent="0.3">
      <c r="A1793" s="27" t="s">
        <v>577</v>
      </c>
      <c r="B1793" s="7" t="str">
        <f>IFERROR(_xlfn.XLOOKUP(A1793,'Customer Names'!$A$2:$A$2336,'Customer Names'!$C$2:$C$2336),"Unknown")</f>
        <v xml:space="preserve">  Heather</v>
      </c>
      <c r="C1793" s="7">
        <f>_xlfn.XLOOKUP(A1793,'Medical Examinations'!$A$2:$A$2336,'Medical Examinations'!$B$2:$B$2336,AVERAGE('Medical Examinations'!$B$2:$B$2336))</f>
        <v>37</v>
      </c>
      <c r="D1793" s="7">
        <f>_xlfn.XLOOKUP(A1793,'Medical Examinations'!$A$2:$A$2336,'Medical Examinations'!$C$2:$C$2336,AVERAGE('Medical Examinations'!$C$2:$C$2336))</f>
        <v>11.66</v>
      </c>
      <c r="E1793" s="7" t="str">
        <f>_xlfn.XLOOKUP(A1793,'Medical Examinations'!$A:$A,'Medical Examinations'!$D:$D,"Unknown")</f>
        <v>No</v>
      </c>
      <c r="F1793" s="7" t="str">
        <f>_xlfn.XLOOKUP(A1793,'Medical Examinations'!$A:$A,'Medical Examinations'!$E:$E,"Unknown")</f>
        <v>No</v>
      </c>
      <c r="G1793" s="7" t="str">
        <f>_xlfn.XLOOKUP(A1793,'Medical Examinations'!$A:$A,'Medical Examinations'!$F:$F,"Unknown")</f>
        <v>No</v>
      </c>
      <c r="H1793" s="43">
        <f>_xlfn.XLOOKUP(Healthcare!A1793,'Medical Examinations'!$A:$A,'Medical Examinations'!$G:$G,0)</f>
        <v>0</v>
      </c>
      <c r="I1793" s="7" t="str">
        <f>_xlfn.XLOOKUP(A1793,'Medical Examinations'!$A:$A,'Medical Examinations'!$H:$H,"Unknown")</f>
        <v>No</v>
      </c>
      <c r="J1793" s="7" t="str" cm="1">
        <f t="array" ref="J1793">_xlfn.IFS(C1793&lt;18.5,"Under Weight",C1793&lt;=24.9,"Normal Weight",C1793&lt;30,"Over weight",C1793&gt;=30,"Obesity")</f>
        <v>Obesity</v>
      </c>
      <c r="K1793" s="7" t="str" cm="1">
        <f t="array" ref="K1793">_xlfn.IFS(D1793="Null","Unknown",D1793&lt;5.7,"Normal",D1793&lt;6.5,"Prediabetes",D1793&gt;=6.5,"Diabetes")</f>
        <v>Diabetes</v>
      </c>
      <c r="L1793" s="7" t="str">
        <f>_xlfn.XLOOKUP(A1793,'Hospitalisation Details'!$A:$A,'Hospitalisation Details'!$J:$J,)</f>
        <v>27-Jun-2002</v>
      </c>
      <c r="M1793" s="22">
        <f>+_xlfn.XLOOKUP(A1793,'Hospitalisation Details'!$A:$A,'Hospitalisation Details'!$F:$F)</f>
        <v>4830.63</v>
      </c>
      <c r="N1793" s="7" t="str">
        <f>_xlfn.XLOOKUP(A1793,'Hospitalisation Details'!$A:$A,'Hospitalisation Details'!$G:$G)</f>
        <v>tier - 2</v>
      </c>
      <c r="O1793" s="7" t="str">
        <f>_xlfn.XLOOKUP(A1793,'Hospitalisation Details'!$A:$A,'Hospitalisation Details'!$H:$H)</f>
        <v>tier - 1</v>
      </c>
      <c r="P1793" s="7" t="str">
        <f>_xlfn.XLOOKUP(A1793,'Hospitalisation Details'!$A:$A,'Hospitalisation Details'!$I:$I)</f>
        <v>R1011</v>
      </c>
      <c r="Q1793" s="28">
        <f>_xlfn.XLOOKUP(A1793,'Hospitalisation Details'!$A:$A,'Hospitalisation Details'!$K:$K)</f>
        <v>21</v>
      </c>
    </row>
    <row r="1794" spans="1:17" x14ac:dyDescent="0.3">
      <c r="A1794" s="27" t="s">
        <v>576</v>
      </c>
      <c r="B1794" s="7" t="str">
        <f>IFERROR(_xlfn.XLOOKUP(A1794,'Customer Names'!$A$2:$A$2336,'Customer Names'!$C$2:$C$2336),"Unknown")</f>
        <v xml:space="preserve">  Michael</v>
      </c>
      <c r="C1794" s="7">
        <f>_xlfn.XLOOKUP(A1794,'Medical Examinations'!$A$2:$A$2336,'Medical Examinations'!$B$2:$B$2336,AVERAGE('Medical Examinations'!$B$2:$B$2336))</f>
        <v>18.905000000000001</v>
      </c>
      <c r="D1794" s="7">
        <f>_xlfn.XLOOKUP(A1794,'Medical Examinations'!$A$2:$A$2336,'Medical Examinations'!$C$2:$C$2336,AVERAGE('Medical Examinations'!$C$2:$C$2336))</f>
        <v>4.91</v>
      </c>
      <c r="E1794" s="7" t="str">
        <f>_xlfn.XLOOKUP(A1794,'Medical Examinations'!$A:$A,'Medical Examinations'!$D:$D,"Unknown")</f>
        <v>Yes</v>
      </c>
      <c r="F1794" s="7" t="str">
        <f>_xlfn.XLOOKUP(A1794,'Medical Examinations'!$A:$A,'Medical Examinations'!$E:$E,"Unknown")</f>
        <v>No</v>
      </c>
      <c r="G1794" s="7" t="str">
        <f>_xlfn.XLOOKUP(A1794,'Medical Examinations'!$A:$A,'Medical Examinations'!$F:$F,"Unknown")</f>
        <v>No</v>
      </c>
      <c r="H1794" s="43">
        <f>_xlfn.XLOOKUP(Healthcare!A1794,'Medical Examinations'!$A:$A,'Medical Examinations'!$G:$G,0)</f>
        <v>1</v>
      </c>
      <c r="I1794" s="7" t="str">
        <f>_xlfn.XLOOKUP(A1794,'Medical Examinations'!$A:$A,'Medical Examinations'!$H:$H,"Unknown")</f>
        <v>No</v>
      </c>
      <c r="J1794" s="7" t="str" cm="1">
        <f t="array" ref="J1794">_xlfn.IFS(C1794&lt;18.5,"Under Weight",C1794&lt;=24.9,"Normal Weight",C1794&lt;30,"Over weight",C1794&gt;=30,"Obesity")</f>
        <v>Normal Weight</v>
      </c>
      <c r="K1794" s="7" t="str" cm="1">
        <f t="array" ref="K1794">_xlfn.IFS(D1794="Null","Unknown",D1794&lt;5.7,"Normal",D1794&lt;6.5,"Prediabetes",D1794&gt;=6.5,"Diabetes")</f>
        <v>Normal</v>
      </c>
      <c r="L1794" s="7" t="str">
        <f>_xlfn.XLOOKUP(A1794,'Hospitalisation Details'!$A:$A,'Hospitalisation Details'!$J:$J,)</f>
        <v>1-Dec-1995</v>
      </c>
      <c r="M1794" s="22">
        <f>+_xlfn.XLOOKUP(A1794,'Hospitalisation Details'!$A:$A,'Hospitalisation Details'!$F:$F)</f>
        <v>4827.8999999999996</v>
      </c>
      <c r="N1794" s="7" t="str">
        <f>_xlfn.XLOOKUP(A1794,'Hospitalisation Details'!$A:$A,'Hospitalisation Details'!$G:$G)</f>
        <v>tier - 1</v>
      </c>
      <c r="O1794" s="7" t="str">
        <f>_xlfn.XLOOKUP(A1794,'Hospitalisation Details'!$A:$A,'Hospitalisation Details'!$H:$H)</f>
        <v>tier - 2</v>
      </c>
      <c r="P1794" s="7" t="str">
        <f>_xlfn.XLOOKUP(A1794,'Hospitalisation Details'!$A:$A,'Hospitalisation Details'!$I:$I)</f>
        <v>Uknown</v>
      </c>
      <c r="Q1794" s="28">
        <f>_xlfn.XLOOKUP(A1794,'Hospitalisation Details'!$A:$A,'Hospitalisation Details'!$K:$K)</f>
        <v>28</v>
      </c>
    </row>
    <row r="1795" spans="1:17" x14ac:dyDescent="0.3">
      <c r="A1795" s="27" t="s">
        <v>575</v>
      </c>
      <c r="B1795" s="7" t="str">
        <f>IFERROR(_xlfn.XLOOKUP(A1795,'Customer Names'!$A$2:$A$2336,'Customer Names'!$C$2:$C$2336),"Unknown")</f>
        <v xml:space="preserve">  Kathleen</v>
      </c>
      <c r="C1795" s="7">
        <f>_xlfn.XLOOKUP(A1795,'Medical Examinations'!$A$2:$A$2336,'Medical Examinations'!$B$2:$B$2336,AVERAGE('Medical Examinations'!$B$2:$B$2336))</f>
        <v>20.03</v>
      </c>
      <c r="D1795" s="7">
        <f>_xlfn.XLOOKUP(A1795,'Medical Examinations'!$A$2:$A$2336,'Medical Examinations'!$C$2:$C$2336,AVERAGE('Medical Examinations'!$C$2:$C$2336))</f>
        <v>9.25</v>
      </c>
      <c r="E1795" s="7" t="str">
        <f>_xlfn.XLOOKUP(A1795,'Medical Examinations'!$A:$A,'Medical Examinations'!$D:$D,"Unknown")</f>
        <v>Yes</v>
      </c>
      <c r="F1795" s="7" t="str">
        <f>_xlfn.XLOOKUP(A1795,'Medical Examinations'!$A:$A,'Medical Examinations'!$E:$E,"Unknown")</f>
        <v>No</v>
      </c>
      <c r="G1795" s="7" t="str">
        <f>_xlfn.XLOOKUP(A1795,'Medical Examinations'!$A:$A,'Medical Examinations'!$F:$F,"Unknown")</f>
        <v>No</v>
      </c>
      <c r="H1795" s="43">
        <f>_xlfn.XLOOKUP(Healthcare!A1795,'Medical Examinations'!$A:$A,'Medical Examinations'!$G:$G,0)</f>
        <v>0</v>
      </c>
      <c r="I1795" s="7" t="str">
        <f>_xlfn.XLOOKUP(A1795,'Medical Examinations'!$A:$A,'Medical Examinations'!$H:$H,"Unknown")</f>
        <v>No</v>
      </c>
      <c r="J1795" s="7" t="str" cm="1">
        <f t="array" ref="J1795">_xlfn.IFS(C1795&lt;18.5,"Under Weight",C1795&lt;=24.9,"Normal Weight",C1795&lt;30,"Over weight",C1795&gt;=30,"Obesity")</f>
        <v>Normal Weight</v>
      </c>
      <c r="K1795" s="7" t="str" cm="1">
        <f t="array" ref="K1795">_xlfn.IFS(D1795="Null","Unknown",D1795&lt;5.7,"Normal",D1795&lt;6.5,"Prediabetes",D1795&gt;=6.5,"Diabetes")</f>
        <v>Diabetes</v>
      </c>
      <c r="L1795" s="7" t="str">
        <f>_xlfn.XLOOKUP(A1795,'Hospitalisation Details'!$A:$A,'Hospitalisation Details'!$J:$J,)</f>
        <v>3-Jul-1981</v>
      </c>
      <c r="M1795" s="22">
        <f>+_xlfn.XLOOKUP(A1795,'Hospitalisation Details'!$A:$A,'Hospitalisation Details'!$F:$F)</f>
        <v>4827.1000000000004</v>
      </c>
      <c r="N1795" s="7" t="str">
        <f>_xlfn.XLOOKUP(A1795,'Hospitalisation Details'!$A:$A,'Hospitalisation Details'!$G:$G)</f>
        <v>tier - 2</v>
      </c>
      <c r="O1795" s="7" t="str">
        <f>_xlfn.XLOOKUP(A1795,'Hospitalisation Details'!$A:$A,'Hospitalisation Details'!$H:$H)</f>
        <v>tier - 1</v>
      </c>
      <c r="P1795" s="7" t="str">
        <f>_xlfn.XLOOKUP(A1795,'Hospitalisation Details'!$A:$A,'Hospitalisation Details'!$I:$I)</f>
        <v>R1013</v>
      </c>
      <c r="Q1795" s="28">
        <f>_xlfn.XLOOKUP(A1795,'Hospitalisation Details'!$A:$A,'Hospitalisation Details'!$K:$K)</f>
        <v>42</v>
      </c>
    </row>
    <row r="1796" spans="1:17" x14ac:dyDescent="0.3">
      <c r="A1796" s="27" t="s">
        <v>574</v>
      </c>
      <c r="B1796" s="7" t="str">
        <f>IFERROR(_xlfn.XLOOKUP(A1796,'Customer Names'!$A$2:$A$2336,'Customer Names'!$C$2:$C$2336),"Unknown")</f>
        <v xml:space="preserve">  Ryan M</v>
      </c>
      <c r="C1796" s="7">
        <f>_xlfn.XLOOKUP(A1796,'Medical Examinations'!$A$2:$A$2336,'Medical Examinations'!$B$2:$B$2336,AVERAGE('Medical Examinations'!$B$2:$B$2336))</f>
        <v>16.7</v>
      </c>
      <c r="D1796" s="7">
        <f>_xlfn.XLOOKUP(A1796,'Medical Examinations'!$A$2:$A$2336,'Medical Examinations'!$C$2:$C$2336,AVERAGE('Medical Examinations'!$C$2:$C$2336))</f>
        <v>11.48</v>
      </c>
      <c r="E1796" s="7" t="str">
        <f>_xlfn.XLOOKUP(A1796,'Medical Examinations'!$A:$A,'Medical Examinations'!$D:$D,"Unknown")</f>
        <v>No</v>
      </c>
      <c r="F1796" s="7" t="str">
        <f>_xlfn.XLOOKUP(A1796,'Medical Examinations'!$A:$A,'Medical Examinations'!$E:$E,"Unknown")</f>
        <v>No</v>
      </c>
      <c r="G1796" s="7" t="str">
        <f>_xlfn.XLOOKUP(A1796,'Medical Examinations'!$A:$A,'Medical Examinations'!$F:$F,"Unknown")</f>
        <v>No</v>
      </c>
      <c r="H1796" s="43">
        <f>_xlfn.XLOOKUP(Healthcare!A1796,'Medical Examinations'!$A:$A,'Medical Examinations'!$G:$G,0)</f>
        <v>0</v>
      </c>
      <c r="I1796" s="7" t="str">
        <f>_xlfn.XLOOKUP(A1796,'Medical Examinations'!$A:$A,'Medical Examinations'!$H:$H,"Unknown")</f>
        <v>No</v>
      </c>
      <c r="J1796" s="7" t="str" cm="1">
        <f t="array" ref="J1796">_xlfn.IFS(C1796&lt;18.5,"Under Weight",C1796&lt;=24.9,"Normal Weight",C1796&lt;30,"Over weight",C1796&gt;=30,"Obesity")</f>
        <v>Under Weight</v>
      </c>
      <c r="K1796" s="7" t="str" cm="1">
        <f t="array" ref="K1796">_xlfn.IFS(D1796="Null","Unknown",D1796&lt;5.7,"Normal",D1796&lt;6.5,"Prediabetes",D1796&gt;=6.5,"Diabetes")</f>
        <v>Diabetes</v>
      </c>
      <c r="L1796" s="7" t="str">
        <f>_xlfn.XLOOKUP(A1796,'Hospitalisation Details'!$A:$A,'Hospitalisation Details'!$J:$J,)</f>
        <v>3-Oct-1978</v>
      </c>
      <c r="M1796" s="22">
        <f>+_xlfn.XLOOKUP(A1796,'Hospitalisation Details'!$A:$A,'Hospitalisation Details'!$F:$F)</f>
        <v>4812.34</v>
      </c>
      <c r="N1796" s="7" t="str">
        <f>_xlfn.XLOOKUP(A1796,'Hospitalisation Details'!$A:$A,'Hospitalisation Details'!$G:$G)</f>
        <v>tier - 2</v>
      </c>
      <c r="O1796" s="7" t="str">
        <f>_xlfn.XLOOKUP(A1796,'Hospitalisation Details'!$A:$A,'Hospitalisation Details'!$H:$H)</f>
        <v>tier - 3</v>
      </c>
      <c r="P1796" s="7" t="str">
        <f>_xlfn.XLOOKUP(A1796,'Hospitalisation Details'!$A:$A,'Hospitalisation Details'!$I:$I)</f>
        <v>R1013</v>
      </c>
      <c r="Q1796" s="28">
        <f>_xlfn.XLOOKUP(A1796,'Hospitalisation Details'!$A:$A,'Hospitalisation Details'!$K:$K)</f>
        <v>45</v>
      </c>
    </row>
    <row r="1797" spans="1:17" x14ac:dyDescent="0.3">
      <c r="A1797" s="27" t="s">
        <v>573</v>
      </c>
      <c r="B1797" s="7" t="str">
        <f>IFERROR(_xlfn.XLOOKUP(A1797,'Customer Names'!$A$2:$A$2336,'Customer Names'!$C$2:$C$2336),"Unknown")</f>
        <v xml:space="preserve">  Sara</v>
      </c>
      <c r="C1797" s="7">
        <f>_xlfn.XLOOKUP(A1797,'Medical Examinations'!$A$2:$A$2336,'Medical Examinations'!$B$2:$B$2336,AVERAGE('Medical Examinations'!$B$2:$B$2336))</f>
        <v>39.82</v>
      </c>
      <c r="D1797" s="7">
        <f>_xlfn.XLOOKUP(A1797,'Medical Examinations'!$A$2:$A$2336,'Medical Examinations'!$C$2:$C$2336,AVERAGE('Medical Examinations'!$C$2:$C$2336))</f>
        <v>6.06</v>
      </c>
      <c r="E1797" s="7" t="str">
        <f>_xlfn.XLOOKUP(A1797,'Medical Examinations'!$A:$A,'Medical Examinations'!$D:$D,"Unknown")</f>
        <v>No</v>
      </c>
      <c r="F1797" s="7" t="str">
        <f>_xlfn.XLOOKUP(A1797,'Medical Examinations'!$A:$A,'Medical Examinations'!$E:$E,"Unknown")</f>
        <v>No</v>
      </c>
      <c r="G1797" s="7" t="str">
        <f>_xlfn.XLOOKUP(A1797,'Medical Examinations'!$A:$A,'Medical Examinations'!$F:$F,"Unknown")</f>
        <v>No</v>
      </c>
      <c r="H1797" s="43">
        <f>_xlfn.XLOOKUP(Healthcare!A1797,'Medical Examinations'!$A:$A,'Medical Examinations'!$G:$G,0)</f>
        <v>0</v>
      </c>
      <c r="I1797" s="7" t="str">
        <f>_xlfn.XLOOKUP(A1797,'Medical Examinations'!$A:$A,'Medical Examinations'!$H:$H,"Unknown")</f>
        <v>No</v>
      </c>
      <c r="J1797" s="7" t="str" cm="1">
        <f t="array" ref="J1797">_xlfn.IFS(C1797&lt;18.5,"Under Weight",C1797&lt;=24.9,"Normal Weight",C1797&lt;30,"Over weight",C1797&gt;=30,"Obesity")</f>
        <v>Obesity</v>
      </c>
      <c r="K1797" s="7" t="str" cm="1">
        <f t="array" ref="K1797">_xlfn.IFS(D1797="Null","Unknown",D1797&lt;5.7,"Normal",D1797&lt;6.5,"Prediabetes",D1797&gt;=6.5,"Diabetes")</f>
        <v>Prediabetes</v>
      </c>
      <c r="L1797" s="7" t="str">
        <f>_xlfn.XLOOKUP(A1797,'Hospitalisation Details'!$A:$A,'Hospitalisation Details'!$J:$J,)</f>
        <v>16-Dec-1989</v>
      </c>
      <c r="M1797" s="22">
        <f>+_xlfn.XLOOKUP(A1797,'Hospitalisation Details'!$A:$A,'Hospitalisation Details'!$F:$F)</f>
        <v>4795.66</v>
      </c>
      <c r="N1797" s="7" t="str">
        <f>_xlfn.XLOOKUP(A1797,'Hospitalisation Details'!$A:$A,'Hospitalisation Details'!$G:$G)</f>
        <v>tier - 2</v>
      </c>
      <c r="O1797" s="7" t="str">
        <f>_xlfn.XLOOKUP(A1797,'Hospitalisation Details'!$A:$A,'Hospitalisation Details'!$H:$H)</f>
        <v>tier - 1</v>
      </c>
      <c r="P1797" s="7" t="str">
        <f>_xlfn.XLOOKUP(A1797,'Hospitalisation Details'!$A:$A,'Hospitalisation Details'!$I:$I)</f>
        <v>R1013</v>
      </c>
      <c r="Q1797" s="28">
        <f>_xlfn.XLOOKUP(A1797,'Hospitalisation Details'!$A:$A,'Hospitalisation Details'!$K:$K)</f>
        <v>34</v>
      </c>
    </row>
    <row r="1798" spans="1:17" x14ac:dyDescent="0.3">
      <c r="A1798" s="27" t="s">
        <v>572</v>
      </c>
      <c r="B1798" s="7" t="str">
        <f>IFERROR(_xlfn.XLOOKUP(A1798,'Customer Names'!$A$2:$A$2336,'Customer Names'!$C$2:$C$2336),"Unknown")</f>
        <v xml:space="preserve">  Deniz</v>
      </c>
      <c r="C1798" s="7">
        <f>_xlfn.XLOOKUP(A1798,'Medical Examinations'!$A$2:$A$2336,'Medical Examinations'!$B$2:$B$2336,AVERAGE('Medical Examinations'!$B$2:$B$2336))</f>
        <v>22.04</v>
      </c>
      <c r="D1798" s="7">
        <f>_xlfn.XLOOKUP(A1798,'Medical Examinations'!$A$2:$A$2336,'Medical Examinations'!$C$2:$C$2336,AVERAGE('Medical Examinations'!$C$2:$C$2336))</f>
        <v>5.86</v>
      </c>
      <c r="E1798" s="7" t="str">
        <f>_xlfn.XLOOKUP(A1798,'Medical Examinations'!$A:$A,'Medical Examinations'!$D:$D,"Unknown")</f>
        <v>No</v>
      </c>
      <c r="F1798" s="7" t="str">
        <f>_xlfn.XLOOKUP(A1798,'Medical Examinations'!$A:$A,'Medical Examinations'!$E:$E,"Unknown")</f>
        <v>No</v>
      </c>
      <c r="G1798" s="7" t="str">
        <f>_xlfn.XLOOKUP(A1798,'Medical Examinations'!$A:$A,'Medical Examinations'!$F:$F,"Unknown")</f>
        <v>No</v>
      </c>
      <c r="H1798" s="43">
        <f>_xlfn.XLOOKUP(Healthcare!A1798,'Medical Examinations'!$A:$A,'Medical Examinations'!$G:$G,0)</f>
        <v>1</v>
      </c>
      <c r="I1798" s="7" t="str">
        <f>_xlfn.XLOOKUP(A1798,'Medical Examinations'!$A:$A,'Medical Examinations'!$H:$H,"Unknown")</f>
        <v>No</v>
      </c>
      <c r="J1798" s="7" t="str" cm="1">
        <f t="array" ref="J1798">_xlfn.IFS(C1798&lt;18.5,"Under Weight",C1798&lt;=24.9,"Normal Weight",C1798&lt;30,"Over weight",C1798&gt;=30,"Obesity")</f>
        <v>Normal Weight</v>
      </c>
      <c r="K1798" s="7" t="str" cm="1">
        <f t="array" ref="K1798">_xlfn.IFS(D1798="Null","Unknown",D1798&lt;5.7,"Normal",D1798&lt;6.5,"Prediabetes",D1798&gt;=6.5,"Diabetes")</f>
        <v>Prediabetes</v>
      </c>
      <c r="L1798" s="7" t="str">
        <f>_xlfn.XLOOKUP(A1798,'Hospitalisation Details'!$A:$A,'Hospitalisation Details'!$J:$J,)</f>
        <v>22-Jun-1987</v>
      </c>
      <c r="M1798" s="22">
        <f>+_xlfn.XLOOKUP(A1798,'Hospitalisation Details'!$A:$A,'Hospitalisation Details'!$F:$F)</f>
        <v>4787.42</v>
      </c>
      <c r="N1798" s="7" t="str">
        <f>_xlfn.XLOOKUP(A1798,'Hospitalisation Details'!$A:$A,'Hospitalisation Details'!$G:$G)</f>
        <v>tier - 2</v>
      </c>
      <c r="O1798" s="7" t="str">
        <f>_xlfn.XLOOKUP(A1798,'Hospitalisation Details'!$A:$A,'Hospitalisation Details'!$H:$H)</f>
        <v>tier - 3</v>
      </c>
      <c r="P1798" s="7" t="str">
        <f>_xlfn.XLOOKUP(A1798,'Hospitalisation Details'!$A:$A,'Hospitalisation Details'!$I:$I)</f>
        <v>R1013</v>
      </c>
      <c r="Q1798" s="28">
        <f>_xlfn.XLOOKUP(A1798,'Hospitalisation Details'!$A:$A,'Hospitalisation Details'!$K:$K)</f>
        <v>36</v>
      </c>
    </row>
    <row r="1799" spans="1:17" x14ac:dyDescent="0.3">
      <c r="A1799" s="27" t="s">
        <v>571</v>
      </c>
      <c r="B1799" s="7" t="str">
        <f>IFERROR(_xlfn.XLOOKUP(A1799,'Customer Names'!$A$2:$A$2336,'Customer Names'!$C$2:$C$2336),"Unknown")</f>
        <v xml:space="preserve">  Shannon L</v>
      </c>
      <c r="C1799" s="7">
        <f>_xlfn.XLOOKUP(A1799,'Medical Examinations'!$A$2:$A$2336,'Medical Examinations'!$B$2:$B$2336,AVERAGE('Medical Examinations'!$B$2:$B$2336))</f>
        <v>28.27</v>
      </c>
      <c r="D1799" s="7">
        <f>_xlfn.XLOOKUP(A1799,'Medical Examinations'!$A$2:$A$2336,'Medical Examinations'!$C$2:$C$2336,AVERAGE('Medical Examinations'!$C$2:$C$2336))</f>
        <v>5.33</v>
      </c>
      <c r="E1799" s="7" t="str">
        <f>_xlfn.XLOOKUP(A1799,'Medical Examinations'!$A:$A,'Medical Examinations'!$D:$D,"Unknown")</f>
        <v>No</v>
      </c>
      <c r="F1799" s="7" t="str">
        <f>_xlfn.XLOOKUP(A1799,'Medical Examinations'!$A:$A,'Medical Examinations'!$E:$E,"Unknown")</f>
        <v>No</v>
      </c>
      <c r="G1799" s="7" t="str">
        <f>_xlfn.XLOOKUP(A1799,'Medical Examinations'!$A:$A,'Medical Examinations'!$F:$F,"Unknown")</f>
        <v>No</v>
      </c>
      <c r="H1799" s="43">
        <f>_xlfn.XLOOKUP(Healthcare!A1799,'Medical Examinations'!$A:$A,'Medical Examinations'!$G:$G,0)</f>
        <v>0</v>
      </c>
      <c r="I1799" s="7" t="str">
        <f>_xlfn.XLOOKUP(A1799,'Medical Examinations'!$A:$A,'Medical Examinations'!$H:$H,"Unknown")</f>
        <v>No</v>
      </c>
      <c r="J1799" s="7" t="str" cm="1">
        <f t="array" ref="J1799">_xlfn.IFS(C1799&lt;18.5,"Under Weight",C1799&lt;=24.9,"Normal Weight",C1799&lt;30,"Over weight",C1799&gt;=30,"Obesity")</f>
        <v>Over weight</v>
      </c>
      <c r="K1799" s="7" t="str" cm="1">
        <f t="array" ref="K1799">_xlfn.IFS(D1799="Null","Unknown",D1799&lt;5.7,"Normal",D1799&lt;6.5,"Prediabetes",D1799&gt;=6.5,"Diabetes")</f>
        <v>Normal</v>
      </c>
      <c r="L1799" s="7" t="str">
        <f>_xlfn.XLOOKUP(A1799,'Hospitalisation Details'!$A:$A,'Hospitalisation Details'!$J:$J,)</f>
        <v>9-Dec-1989</v>
      </c>
      <c r="M1799" s="22">
        <f>+_xlfn.XLOOKUP(A1799,'Hospitalisation Details'!$A:$A,'Hospitalisation Details'!$F:$F)</f>
        <v>4779.6000000000004</v>
      </c>
      <c r="N1799" s="7" t="str">
        <f>_xlfn.XLOOKUP(A1799,'Hospitalisation Details'!$A:$A,'Hospitalisation Details'!$G:$G)</f>
        <v>tier - 2</v>
      </c>
      <c r="O1799" s="7" t="str">
        <f>_xlfn.XLOOKUP(A1799,'Hospitalisation Details'!$A:$A,'Hospitalisation Details'!$H:$H)</f>
        <v>tier - 3</v>
      </c>
      <c r="P1799" s="7" t="str">
        <f>_xlfn.XLOOKUP(A1799,'Hospitalisation Details'!$A:$A,'Hospitalisation Details'!$I:$I)</f>
        <v>R1013</v>
      </c>
      <c r="Q1799" s="28">
        <f>_xlfn.XLOOKUP(A1799,'Hospitalisation Details'!$A:$A,'Hospitalisation Details'!$K:$K)</f>
        <v>34</v>
      </c>
    </row>
    <row r="1800" spans="1:17" x14ac:dyDescent="0.3">
      <c r="A1800" s="27" t="s">
        <v>570</v>
      </c>
      <c r="B1800" s="7" t="str">
        <f>IFERROR(_xlfn.XLOOKUP(A1800,'Customer Names'!$A$2:$A$2336,'Customer Names'!$C$2:$C$2336),"Unknown")</f>
        <v xml:space="preserve">  Kaitlin M</v>
      </c>
      <c r="C1800" s="7">
        <f>_xlfn.XLOOKUP(A1800,'Medical Examinations'!$A$2:$A$2336,'Medical Examinations'!$B$2:$B$2336,AVERAGE('Medical Examinations'!$B$2:$B$2336))</f>
        <v>18.5</v>
      </c>
      <c r="D1800" s="7">
        <f>_xlfn.XLOOKUP(A1800,'Medical Examinations'!$A$2:$A$2336,'Medical Examinations'!$C$2:$C$2336,AVERAGE('Medical Examinations'!$C$2:$C$2336))</f>
        <v>5.33</v>
      </c>
      <c r="E1800" s="7" t="str">
        <f>_xlfn.XLOOKUP(A1800,'Medical Examinations'!$A:$A,'Medical Examinations'!$D:$D,"Unknown")</f>
        <v>No</v>
      </c>
      <c r="F1800" s="7" t="str">
        <f>_xlfn.XLOOKUP(A1800,'Medical Examinations'!$A:$A,'Medical Examinations'!$E:$E,"Unknown")</f>
        <v>No</v>
      </c>
      <c r="G1800" s="7" t="str">
        <f>_xlfn.XLOOKUP(A1800,'Medical Examinations'!$A:$A,'Medical Examinations'!$F:$F,"Unknown")</f>
        <v>No</v>
      </c>
      <c r="H1800" s="43">
        <f>_xlfn.XLOOKUP(Healthcare!A1800,'Medical Examinations'!$A:$A,'Medical Examinations'!$G:$G,0)</f>
        <v>0</v>
      </c>
      <c r="I1800" s="7" t="str">
        <f>_xlfn.XLOOKUP(A1800,'Medical Examinations'!$A:$A,'Medical Examinations'!$H:$H,"Unknown")</f>
        <v>No</v>
      </c>
      <c r="J1800" s="7" t="str" cm="1">
        <f t="array" ref="J1800">_xlfn.IFS(C1800&lt;18.5,"Under Weight",C1800&lt;=24.9,"Normal Weight",C1800&lt;30,"Over weight",C1800&gt;=30,"Obesity")</f>
        <v>Normal Weight</v>
      </c>
      <c r="K1800" s="7" t="str" cm="1">
        <f t="array" ref="K1800">_xlfn.IFS(D1800="Null","Unknown",D1800&lt;5.7,"Normal",D1800&lt;6.5,"Prediabetes",D1800&gt;=6.5,"Diabetes")</f>
        <v>Normal</v>
      </c>
      <c r="L1800" s="7" t="str">
        <f>_xlfn.XLOOKUP(A1800,'Hospitalisation Details'!$A:$A,'Hospitalisation Details'!$J:$J,)</f>
        <v>1-Aug-1989</v>
      </c>
      <c r="M1800" s="22">
        <f>+_xlfn.XLOOKUP(A1800,'Hospitalisation Details'!$A:$A,'Hospitalisation Details'!$F:$F)</f>
        <v>4766.0200000000004</v>
      </c>
      <c r="N1800" s="7" t="str">
        <f>_xlfn.XLOOKUP(A1800,'Hospitalisation Details'!$A:$A,'Hospitalisation Details'!$G:$G)</f>
        <v>tier - 2</v>
      </c>
      <c r="O1800" s="7" t="str">
        <f>_xlfn.XLOOKUP(A1800,'Hospitalisation Details'!$A:$A,'Hospitalisation Details'!$H:$H)</f>
        <v>tier - 3</v>
      </c>
      <c r="P1800" s="7" t="str">
        <f>_xlfn.XLOOKUP(A1800,'Hospitalisation Details'!$A:$A,'Hospitalisation Details'!$I:$I)</f>
        <v>R1011</v>
      </c>
      <c r="Q1800" s="28">
        <f>_xlfn.XLOOKUP(A1800,'Hospitalisation Details'!$A:$A,'Hospitalisation Details'!$K:$K)</f>
        <v>34</v>
      </c>
    </row>
    <row r="1801" spans="1:17" x14ac:dyDescent="0.3">
      <c r="A1801" s="27" t="s">
        <v>569</v>
      </c>
      <c r="B1801" s="7" t="str">
        <f>IFERROR(_xlfn.XLOOKUP(A1801,'Customer Names'!$A$2:$A$2336,'Customer Names'!$C$2:$C$2336),"Unknown")</f>
        <v xml:space="preserve">  Alfredo</v>
      </c>
      <c r="C1801" s="7">
        <f>_xlfn.XLOOKUP(A1801,'Medical Examinations'!$A$2:$A$2336,'Medical Examinations'!$B$2:$B$2336,AVERAGE('Medical Examinations'!$B$2:$B$2336))</f>
        <v>38.6</v>
      </c>
      <c r="D1801" s="7">
        <f>_xlfn.XLOOKUP(A1801,'Medical Examinations'!$A$2:$A$2336,'Medical Examinations'!$C$2:$C$2336,AVERAGE('Medical Examinations'!$C$2:$C$2336))</f>
        <v>6.02</v>
      </c>
      <c r="E1801" s="7" t="str">
        <f>_xlfn.XLOOKUP(A1801,'Medical Examinations'!$A:$A,'Medical Examinations'!$D:$D,"Unknown")</f>
        <v>No</v>
      </c>
      <c r="F1801" s="7" t="str">
        <f>_xlfn.XLOOKUP(A1801,'Medical Examinations'!$A:$A,'Medical Examinations'!$E:$E,"Unknown")</f>
        <v>No</v>
      </c>
      <c r="G1801" s="7" t="str">
        <f>_xlfn.XLOOKUP(A1801,'Medical Examinations'!$A:$A,'Medical Examinations'!$F:$F,"Unknown")</f>
        <v>No</v>
      </c>
      <c r="H1801" s="43">
        <f>_xlfn.XLOOKUP(Healthcare!A1801,'Medical Examinations'!$A:$A,'Medical Examinations'!$G:$G,0)</f>
        <v>1</v>
      </c>
      <c r="I1801" s="7" t="str">
        <f>_xlfn.XLOOKUP(A1801,'Medical Examinations'!$A:$A,'Medical Examinations'!$H:$H,"Unknown")</f>
        <v>No</v>
      </c>
      <c r="J1801" s="7" t="str" cm="1">
        <f t="array" ref="J1801">_xlfn.IFS(C1801&lt;18.5,"Under Weight",C1801&lt;=24.9,"Normal Weight",C1801&lt;30,"Over weight",C1801&gt;=30,"Obesity")</f>
        <v>Obesity</v>
      </c>
      <c r="K1801" s="7" t="str" cm="1">
        <f t="array" ref="K1801">_xlfn.IFS(D1801="Null","Unknown",D1801&lt;5.7,"Normal",D1801&lt;6.5,"Prediabetes",D1801&gt;=6.5,"Diabetes")</f>
        <v>Prediabetes</v>
      </c>
      <c r="L1801" s="7" t="str">
        <f>_xlfn.XLOOKUP(A1801,'Hospitalisation Details'!$A:$A,'Hospitalisation Details'!$J:$J,)</f>
        <v>27-Sep-1987</v>
      </c>
      <c r="M1801" s="22">
        <f>+_xlfn.XLOOKUP(A1801,'Hospitalisation Details'!$A:$A,'Hospitalisation Details'!$F:$F)</f>
        <v>4762.33</v>
      </c>
      <c r="N1801" s="7" t="str">
        <f>_xlfn.XLOOKUP(A1801,'Hospitalisation Details'!$A:$A,'Hospitalisation Details'!$G:$G)</f>
        <v>tier - 3</v>
      </c>
      <c r="O1801" s="7" t="str">
        <f>_xlfn.XLOOKUP(A1801,'Hospitalisation Details'!$A:$A,'Hospitalisation Details'!$H:$H)</f>
        <v>tier - 3</v>
      </c>
      <c r="P1801" s="7" t="str">
        <f>_xlfn.XLOOKUP(A1801,'Hospitalisation Details'!$A:$A,'Hospitalisation Details'!$I:$I)</f>
        <v>R1011</v>
      </c>
      <c r="Q1801" s="28">
        <f>_xlfn.XLOOKUP(A1801,'Hospitalisation Details'!$A:$A,'Hospitalisation Details'!$K:$K)</f>
        <v>36</v>
      </c>
    </row>
    <row r="1802" spans="1:17" x14ac:dyDescent="0.3">
      <c r="A1802" s="27" t="s">
        <v>568</v>
      </c>
      <c r="B1802" s="7" t="str">
        <f>IFERROR(_xlfn.XLOOKUP(A1802,'Customer Names'!$A$2:$A$2336,'Customer Names'!$C$2:$C$2336),"Unknown")</f>
        <v xml:space="preserve">  Kristen</v>
      </c>
      <c r="C1802" s="7">
        <f>_xlfn.XLOOKUP(A1802,'Medical Examinations'!$A$2:$A$2336,'Medical Examinations'!$B$2:$B$2336,AVERAGE('Medical Examinations'!$B$2:$B$2336))</f>
        <v>43.12</v>
      </c>
      <c r="D1802" s="7">
        <f>_xlfn.XLOOKUP(A1802,'Medical Examinations'!$A$2:$A$2336,'Medical Examinations'!$C$2:$C$2336,AVERAGE('Medical Examinations'!$C$2:$C$2336))</f>
        <v>6.25</v>
      </c>
      <c r="E1802" s="7" t="str">
        <f>_xlfn.XLOOKUP(A1802,'Medical Examinations'!$A:$A,'Medical Examinations'!$D:$D,"Unknown")</f>
        <v>No</v>
      </c>
      <c r="F1802" s="7" t="str">
        <f>_xlfn.XLOOKUP(A1802,'Medical Examinations'!$A:$A,'Medical Examinations'!$E:$E,"Unknown")</f>
        <v>No</v>
      </c>
      <c r="G1802" s="7" t="str">
        <f>_xlfn.XLOOKUP(A1802,'Medical Examinations'!$A:$A,'Medical Examinations'!$F:$F,"Unknown")</f>
        <v>No</v>
      </c>
      <c r="H1802" s="43">
        <f>_xlfn.XLOOKUP(Healthcare!A1802,'Medical Examinations'!$A:$A,'Medical Examinations'!$G:$G,0)</f>
        <v>1</v>
      </c>
      <c r="I1802" s="7" t="str">
        <f>_xlfn.XLOOKUP(A1802,'Medical Examinations'!$A:$A,'Medical Examinations'!$H:$H,"Unknown")</f>
        <v>No</v>
      </c>
      <c r="J1802" s="7" t="str" cm="1">
        <f t="array" ref="J1802">_xlfn.IFS(C1802&lt;18.5,"Under Weight",C1802&lt;=24.9,"Normal Weight",C1802&lt;30,"Over weight",C1802&gt;=30,"Obesity")</f>
        <v>Obesity</v>
      </c>
      <c r="K1802" s="7" t="str" cm="1">
        <f t="array" ref="K1802">_xlfn.IFS(D1802="Null","Unknown",D1802&lt;5.7,"Normal",D1802&lt;6.5,"Prediabetes",D1802&gt;=6.5,"Diabetes")</f>
        <v>Prediabetes</v>
      </c>
      <c r="L1802" s="7" t="str">
        <f>_xlfn.XLOOKUP(A1802,'Hospitalisation Details'!$A:$A,'Hospitalisation Details'!$J:$J,)</f>
        <v>16-Aug-1992</v>
      </c>
      <c r="M1802" s="22">
        <f>+_xlfn.XLOOKUP(A1802,'Hospitalisation Details'!$A:$A,'Hospitalisation Details'!$F:$F)</f>
        <v>4753.6400000000003</v>
      </c>
      <c r="N1802" s="7" t="str">
        <f>_xlfn.XLOOKUP(A1802,'Hospitalisation Details'!$A:$A,'Hospitalisation Details'!$G:$G)</f>
        <v>tier - 2</v>
      </c>
      <c r="O1802" s="7" t="str">
        <f>_xlfn.XLOOKUP(A1802,'Hospitalisation Details'!$A:$A,'Hospitalisation Details'!$H:$H)</f>
        <v>tier - 3</v>
      </c>
      <c r="P1802" s="7" t="str">
        <f>_xlfn.XLOOKUP(A1802,'Hospitalisation Details'!$A:$A,'Hospitalisation Details'!$I:$I)</f>
        <v>R1013</v>
      </c>
      <c r="Q1802" s="28">
        <f>_xlfn.XLOOKUP(A1802,'Hospitalisation Details'!$A:$A,'Hospitalisation Details'!$K:$K)</f>
        <v>31</v>
      </c>
    </row>
    <row r="1803" spans="1:17" x14ac:dyDescent="0.3">
      <c r="A1803" s="27" t="s">
        <v>567</v>
      </c>
      <c r="B1803" s="7" t="str">
        <f>IFERROR(_xlfn.XLOOKUP(A1803,'Customer Names'!$A$2:$A$2336,'Customer Names'!$C$2:$C$2336),"Unknown")</f>
        <v xml:space="preserve">  Daniel</v>
      </c>
      <c r="C1803" s="7">
        <f>_xlfn.XLOOKUP(A1803,'Medical Examinations'!$A$2:$A$2336,'Medical Examinations'!$B$2:$B$2336,AVERAGE('Medical Examinations'!$B$2:$B$2336))</f>
        <v>30.5</v>
      </c>
      <c r="D1803" s="7">
        <f>_xlfn.XLOOKUP(A1803,'Medical Examinations'!$A$2:$A$2336,'Medical Examinations'!$C$2:$C$2336,AVERAGE('Medical Examinations'!$C$2:$C$2336))</f>
        <v>4.8099999999999996</v>
      </c>
      <c r="E1803" s="7" t="str">
        <f>_xlfn.XLOOKUP(A1803,'Medical Examinations'!$A:$A,'Medical Examinations'!$D:$D,"Unknown")</f>
        <v>No</v>
      </c>
      <c r="F1803" s="7" t="str">
        <f>_xlfn.XLOOKUP(A1803,'Medical Examinations'!$A:$A,'Medical Examinations'!$E:$E,"Unknown")</f>
        <v>No</v>
      </c>
      <c r="G1803" s="7" t="str">
        <f>_xlfn.XLOOKUP(A1803,'Medical Examinations'!$A:$A,'Medical Examinations'!$F:$F,"Unknown")</f>
        <v>No</v>
      </c>
      <c r="H1803" s="43">
        <f>_xlfn.XLOOKUP(Healthcare!A1803,'Medical Examinations'!$A:$A,'Medical Examinations'!$G:$G,0)</f>
        <v>1</v>
      </c>
      <c r="I1803" s="7" t="str">
        <f>_xlfn.XLOOKUP(A1803,'Medical Examinations'!$A:$A,'Medical Examinations'!$H:$H,"Unknown")</f>
        <v>No</v>
      </c>
      <c r="J1803" s="7" t="str" cm="1">
        <f t="array" ref="J1803">_xlfn.IFS(C1803&lt;18.5,"Under Weight",C1803&lt;=24.9,"Normal Weight",C1803&lt;30,"Over weight",C1803&gt;=30,"Obesity")</f>
        <v>Obesity</v>
      </c>
      <c r="K1803" s="7" t="str" cm="1">
        <f t="array" ref="K1803">_xlfn.IFS(D1803="Null","Unknown",D1803&lt;5.7,"Normal",D1803&lt;6.5,"Prediabetes",D1803&gt;=6.5,"Diabetes")</f>
        <v>Normal</v>
      </c>
      <c r="L1803" s="7" t="str">
        <f>_xlfn.XLOOKUP(A1803,'Hospitalisation Details'!$A:$A,'Hospitalisation Details'!$J:$J,)</f>
        <v>22-Nov-1987</v>
      </c>
      <c r="M1803" s="22">
        <f>+_xlfn.XLOOKUP(A1803,'Hospitalisation Details'!$A:$A,'Hospitalisation Details'!$F:$F)</f>
        <v>4751.07</v>
      </c>
      <c r="N1803" s="7" t="str">
        <f>_xlfn.XLOOKUP(A1803,'Hospitalisation Details'!$A:$A,'Hospitalisation Details'!$G:$G)</f>
        <v>tier - 3</v>
      </c>
      <c r="O1803" s="7" t="str">
        <f>_xlfn.XLOOKUP(A1803,'Hospitalisation Details'!$A:$A,'Hospitalisation Details'!$H:$H)</f>
        <v>tier - 1</v>
      </c>
      <c r="P1803" s="7" t="str">
        <f>_xlfn.XLOOKUP(A1803,'Hospitalisation Details'!$A:$A,'Hospitalisation Details'!$I:$I)</f>
        <v>R1011</v>
      </c>
      <c r="Q1803" s="28">
        <f>_xlfn.XLOOKUP(A1803,'Hospitalisation Details'!$A:$A,'Hospitalisation Details'!$K:$K)</f>
        <v>36</v>
      </c>
    </row>
    <row r="1804" spans="1:17" x14ac:dyDescent="0.3">
      <c r="A1804" s="27" t="s">
        <v>566</v>
      </c>
      <c r="B1804" s="7" t="str">
        <f>IFERROR(_xlfn.XLOOKUP(A1804,'Customer Names'!$A$2:$A$2336,'Customer Names'!$C$2:$C$2336),"Unknown")</f>
        <v xml:space="preserve">  Jonathan</v>
      </c>
      <c r="C1804" s="7">
        <f>_xlfn.XLOOKUP(A1804,'Medical Examinations'!$A$2:$A$2336,'Medical Examinations'!$B$2:$B$2336,AVERAGE('Medical Examinations'!$B$2:$B$2336))</f>
        <v>27.61</v>
      </c>
      <c r="D1804" s="7">
        <f>_xlfn.XLOOKUP(A1804,'Medical Examinations'!$A$2:$A$2336,'Medical Examinations'!$C$2:$C$2336,AVERAGE('Medical Examinations'!$C$2:$C$2336))</f>
        <v>4.5999999999999996</v>
      </c>
      <c r="E1804" s="7" t="str">
        <f>_xlfn.XLOOKUP(A1804,'Medical Examinations'!$A:$A,'Medical Examinations'!$D:$D,"Unknown")</f>
        <v>No</v>
      </c>
      <c r="F1804" s="7" t="str">
        <f>_xlfn.XLOOKUP(A1804,'Medical Examinations'!$A:$A,'Medical Examinations'!$E:$E,"Unknown")</f>
        <v>No</v>
      </c>
      <c r="G1804" s="7" t="str">
        <f>_xlfn.XLOOKUP(A1804,'Medical Examinations'!$A:$A,'Medical Examinations'!$F:$F,"Unknown")</f>
        <v>No</v>
      </c>
      <c r="H1804" s="43">
        <f>_xlfn.XLOOKUP(Healthcare!A1804,'Medical Examinations'!$A:$A,'Medical Examinations'!$G:$G,0)</f>
        <v>1</v>
      </c>
      <c r="I1804" s="7" t="str">
        <f>_xlfn.XLOOKUP(A1804,'Medical Examinations'!$A:$A,'Medical Examinations'!$H:$H,"Unknown")</f>
        <v>No</v>
      </c>
      <c r="J1804" s="7" t="str" cm="1">
        <f t="array" ref="J1804">_xlfn.IFS(C1804&lt;18.5,"Under Weight",C1804&lt;=24.9,"Normal Weight",C1804&lt;30,"Over weight",C1804&gt;=30,"Obesity")</f>
        <v>Over weight</v>
      </c>
      <c r="K1804" s="7" t="str" cm="1">
        <f t="array" ref="K1804">_xlfn.IFS(D1804="Null","Unknown",D1804&lt;5.7,"Normal",D1804&lt;6.5,"Prediabetes",D1804&gt;=6.5,"Diabetes")</f>
        <v>Normal</v>
      </c>
      <c r="L1804" s="7" t="str">
        <f>_xlfn.XLOOKUP(A1804,'Hospitalisation Details'!$A:$A,'Hospitalisation Details'!$J:$J,)</f>
        <v>2-Sep-1987</v>
      </c>
      <c r="M1804" s="22">
        <f>+_xlfn.XLOOKUP(A1804,'Hospitalisation Details'!$A:$A,'Hospitalisation Details'!$F:$F)</f>
        <v>4747.05</v>
      </c>
      <c r="N1804" s="7" t="str">
        <f>_xlfn.XLOOKUP(A1804,'Hospitalisation Details'!$A:$A,'Hospitalisation Details'!$G:$G)</f>
        <v>tier - 2</v>
      </c>
      <c r="O1804" s="7" t="str">
        <f>_xlfn.XLOOKUP(A1804,'Hospitalisation Details'!$A:$A,'Hospitalisation Details'!$H:$H)</f>
        <v>tier - 2</v>
      </c>
      <c r="P1804" s="7" t="str">
        <f>_xlfn.XLOOKUP(A1804,'Hospitalisation Details'!$A:$A,'Hospitalisation Details'!$I:$I)</f>
        <v>R1013</v>
      </c>
      <c r="Q1804" s="28">
        <f>_xlfn.XLOOKUP(A1804,'Hospitalisation Details'!$A:$A,'Hospitalisation Details'!$K:$K)</f>
        <v>36</v>
      </c>
    </row>
    <row r="1805" spans="1:17" x14ac:dyDescent="0.3">
      <c r="A1805" s="27" t="s">
        <v>565</v>
      </c>
      <c r="B1805" s="7" t="str">
        <f>IFERROR(_xlfn.XLOOKUP(A1805,'Customer Names'!$A$2:$A$2336,'Customer Names'!$C$2:$C$2336),"Unknown")</f>
        <v xml:space="preserve">  Troy</v>
      </c>
      <c r="C1805" s="7">
        <f>_xlfn.XLOOKUP(A1805,'Medical Examinations'!$A$2:$A$2336,'Medical Examinations'!$B$2:$B$2336,AVERAGE('Medical Examinations'!$B$2:$B$2336))</f>
        <v>27.1</v>
      </c>
      <c r="D1805" s="7">
        <f>_xlfn.XLOOKUP(A1805,'Medical Examinations'!$A$2:$A$2336,'Medical Examinations'!$C$2:$C$2336,AVERAGE('Medical Examinations'!$C$2:$C$2336))</f>
        <v>5.08</v>
      </c>
      <c r="E1805" s="7" t="str">
        <f>_xlfn.XLOOKUP(A1805,'Medical Examinations'!$A:$A,'Medical Examinations'!$D:$D,"Unknown")</f>
        <v>No</v>
      </c>
      <c r="F1805" s="7" t="str">
        <f>_xlfn.XLOOKUP(A1805,'Medical Examinations'!$A:$A,'Medical Examinations'!$E:$E,"Unknown")</f>
        <v>No</v>
      </c>
      <c r="G1805" s="7" t="str">
        <f>_xlfn.XLOOKUP(A1805,'Medical Examinations'!$A:$A,'Medical Examinations'!$F:$F,"Unknown")</f>
        <v>No</v>
      </c>
      <c r="H1805" s="43">
        <f>_xlfn.XLOOKUP(Healthcare!A1805,'Medical Examinations'!$A:$A,'Medical Examinations'!$G:$G,0)</f>
        <v>1</v>
      </c>
      <c r="I1805" s="7" t="str">
        <f>_xlfn.XLOOKUP(A1805,'Medical Examinations'!$A:$A,'Medical Examinations'!$H:$H,"Unknown")</f>
        <v>No</v>
      </c>
      <c r="J1805" s="7" t="str" cm="1">
        <f t="array" ref="J1805">_xlfn.IFS(C1805&lt;18.5,"Under Weight",C1805&lt;=24.9,"Normal Weight",C1805&lt;30,"Over weight",C1805&gt;=30,"Obesity")</f>
        <v>Over weight</v>
      </c>
      <c r="K1805" s="7" t="str" cm="1">
        <f t="array" ref="K1805">_xlfn.IFS(D1805="Null","Unknown",D1805&lt;5.7,"Normal",D1805&lt;6.5,"Prediabetes",D1805&gt;=6.5,"Diabetes")</f>
        <v>Normal</v>
      </c>
      <c r="L1805" s="7" t="str">
        <f>_xlfn.XLOOKUP(A1805,'Hospitalisation Details'!$A:$A,'Hospitalisation Details'!$J:$J,)</f>
        <v>5-Jun-1987</v>
      </c>
      <c r="M1805" s="22">
        <f>+_xlfn.XLOOKUP(A1805,'Hospitalisation Details'!$A:$A,'Hospitalisation Details'!$F:$F)</f>
        <v>4746.34</v>
      </c>
      <c r="N1805" s="7" t="str">
        <f>_xlfn.XLOOKUP(A1805,'Hospitalisation Details'!$A:$A,'Hospitalisation Details'!$G:$G)</f>
        <v>tier - 2</v>
      </c>
      <c r="O1805" s="7" t="str">
        <f>_xlfn.XLOOKUP(A1805,'Hospitalisation Details'!$A:$A,'Hospitalisation Details'!$H:$H)</f>
        <v>tier - 2</v>
      </c>
      <c r="P1805" s="7" t="str">
        <f>_xlfn.XLOOKUP(A1805,'Hospitalisation Details'!$A:$A,'Hospitalisation Details'!$I:$I)</f>
        <v>R1011</v>
      </c>
      <c r="Q1805" s="28">
        <f>_xlfn.XLOOKUP(A1805,'Hospitalisation Details'!$A:$A,'Hospitalisation Details'!$K:$K)</f>
        <v>36</v>
      </c>
    </row>
    <row r="1806" spans="1:17" x14ac:dyDescent="0.3">
      <c r="A1806" s="27" t="s">
        <v>564</v>
      </c>
      <c r="B1806" s="7" t="str">
        <f>IFERROR(_xlfn.XLOOKUP(A1806,'Customer Names'!$A$2:$A$2336,'Customer Names'!$C$2:$C$2336),"Unknown")</f>
        <v xml:space="preserve">  Daniel C</v>
      </c>
      <c r="C1806" s="7">
        <f>_xlfn.XLOOKUP(A1806,'Medical Examinations'!$A$2:$A$2336,'Medical Examinations'!$B$2:$B$2336,AVERAGE('Medical Examinations'!$B$2:$B$2336))</f>
        <v>35.93</v>
      </c>
      <c r="D1806" s="7">
        <f>_xlfn.XLOOKUP(A1806,'Medical Examinations'!$A$2:$A$2336,'Medical Examinations'!$C$2:$C$2336,AVERAGE('Medical Examinations'!$C$2:$C$2336))</f>
        <v>5.43</v>
      </c>
      <c r="E1806" s="7" t="str">
        <f>_xlfn.XLOOKUP(A1806,'Medical Examinations'!$A:$A,'Medical Examinations'!$D:$D,"Unknown")</f>
        <v>No</v>
      </c>
      <c r="F1806" s="7" t="str">
        <f>_xlfn.XLOOKUP(A1806,'Medical Examinations'!$A:$A,'Medical Examinations'!$E:$E,"Unknown")</f>
        <v>Yes</v>
      </c>
      <c r="G1806" s="7" t="str">
        <f>_xlfn.XLOOKUP(A1806,'Medical Examinations'!$A:$A,'Medical Examinations'!$F:$F,"Unknown")</f>
        <v>No</v>
      </c>
      <c r="H1806" s="43">
        <f>_xlfn.XLOOKUP(Healthcare!A1806,'Medical Examinations'!$A:$A,'Medical Examinations'!$G:$G,0)</f>
        <v>1</v>
      </c>
      <c r="I1806" s="7" t="str">
        <f>_xlfn.XLOOKUP(A1806,'Medical Examinations'!$A:$A,'Medical Examinations'!$H:$H,"Unknown")</f>
        <v>No</v>
      </c>
      <c r="J1806" s="7" t="str" cm="1">
        <f t="array" ref="J1806">_xlfn.IFS(C1806&lt;18.5,"Under Weight",C1806&lt;=24.9,"Normal Weight",C1806&lt;30,"Over weight",C1806&gt;=30,"Obesity")</f>
        <v>Obesity</v>
      </c>
      <c r="K1806" s="7" t="str" cm="1">
        <f t="array" ref="K1806">_xlfn.IFS(D1806="Null","Unknown",D1806&lt;5.7,"Normal",D1806&lt;6.5,"Prediabetes",D1806&gt;=6.5,"Diabetes")</f>
        <v>Normal</v>
      </c>
      <c r="L1806" s="7" t="str">
        <f>_xlfn.XLOOKUP(A1806,'Hospitalisation Details'!$A:$A,'Hospitalisation Details'!$J:$J,)</f>
        <v>24-Nov-2004</v>
      </c>
      <c r="M1806" s="22">
        <f>+_xlfn.XLOOKUP(A1806,'Hospitalisation Details'!$A:$A,'Hospitalisation Details'!$F:$F)</f>
        <v>4740.78</v>
      </c>
      <c r="N1806" s="7" t="str">
        <f>_xlfn.XLOOKUP(A1806,'Hospitalisation Details'!$A:$A,'Hospitalisation Details'!$G:$G)</f>
        <v>tier - 2</v>
      </c>
      <c r="O1806" s="7" t="str">
        <f>_xlfn.XLOOKUP(A1806,'Hospitalisation Details'!$A:$A,'Hospitalisation Details'!$H:$H)</f>
        <v>tier - 3</v>
      </c>
      <c r="P1806" s="7" t="str">
        <f>_xlfn.XLOOKUP(A1806,'Hospitalisation Details'!$A:$A,'Hospitalisation Details'!$I:$I)</f>
        <v>R1021</v>
      </c>
      <c r="Q1806" s="28">
        <f>_xlfn.XLOOKUP(A1806,'Hospitalisation Details'!$A:$A,'Hospitalisation Details'!$K:$K)</f>
        <v>19</v>
      </c>
    </row>
    <row r="1807" spans="1:17" x14ac:dyDescent="0.3">
      <c r="A1807" s="27" t="s">
        <v>563</v>
      </c>
      <c r="B1807" s="7" t="str">
        <f>IFERROR(_xlfn.XLOOKUP(A1807,'Customer Names'!$A$2:$A$2336,'Customer Names'!$C$2:$C$2336),"Unknown")</f>
        <v xml:space="preserve">  Lauren</v>
      </c>
      <c r="C1807" s="7">
        <f>_xlfn.XLOOKUP(A1807,'Medical Examinations'!$A$2:$A$2336,'Medical Examinations'!$B$2:$B$2336,AVERAGE('Medical Examinations'!$B$2:$B$2336))</f>
        <v>32.68</v>
      </c>
      <c r="D1807" s="7">
        <f>_xlfn.XLOOKUP(A1807,'Medical Examinations'!$A$2:$A$2336,'Medical Examinations'!$C$2:$C$2336,AVERAGE('Medical Examinations'!$C$2:$C$2336))</f>
        <v>5.44</v>
      </c>
      <c r="E1807" s="7" t="str">
        <f>_xlfn.XLOOKUP(A1807,'Medical Examinations'!$A:$A,'Medical Examinations'!$D:$D,"Unknown")</f>
        <v>No</v>
      </c>
      <c r="F1807" s="7" t="str">
        <f>_xlfn.XLOOKUP(A1807,'Medical Examinations'!$A:$A,'Medical Examinations'!$E:$E,"Unknown")</f>
        <v>No</v>
      </c>
      <c r="G1807" s="7" t="str">
        <f>_xlfn.XLOOKUP(A1807,'Medical Examinations'!$A:$A,'Medical Examinations'!$F:$F,"Unknown")</f>
        <v>No</v>
      </c>
      <c r="H1807" s="43">
        <f>_xlfn.XLOOKUP(Healthcare!A1807,'Medical Examinations'!$A:$A,'Medical Examinations'!$G:$G,0)</f>
        <v>0</v>
      </c>
      <c r="I1807" s="7" t="str">
        <f>_xlfn.XLOOKUP(A1807,'Medical Examinations'!$A:$A,'Medical Examinations'!$H:$H,"Unknown")</f>
        <v>No</v>
      </c>
      <c r="J1807" s="7" t="str" cm="1">
        <f t="array" ref="J1807">_xlfn.IFS(C1807&lt;18.5,"Under Weight",C1807&lt;=24.9,"Normal Weight",C1807&lt;30,"Over weight",C1807&gt;=30,"Obesity")</f>
        <v>Obesity</v>
      </c>
      <c r="K1807" s="7" t="str" cm="1">
        <f t="array" ref="K1807">_xlfn.IFS(D1807="Null","Unknown",D1807&lt;5.7,"Normal",D1807&lt;6.5,"Prediabetes",D1807&gt;=6.5,"Diabetes")</f>
        <v>Normal</v>
      </c>
      <c r="L1807" s="7" t="str">
        <f>_xlfn.XLOOKUP(A1807,'Hospitalisation Details'!$A:$A,'Hospitalisation Details'!$J:$J,)</f>
        <v>12-Oct-1991</v>
      </c>
      <c r="M1807" s="22">
        <f>+_xlfn.XLOOKUP(A1807,'Hospitalisation Details'!$A:$A,'Hospitalisation Details'!$F:$F)</f>
        <v>4738.2700000000004</v>
      </c>
      <c r="N1807" s="7" t="str">
        <f>_xlfn.XLOOKUP(A1807,'Hospitalisation Details'!$A:$A,'Hospitalisation Details'!$G:$G)</f>
        <v>tier - 2</v>
      </c>
      <c r="O1807" s="7" t="str">
        <f>_xlfn.XLOOKUP(A1807,'Hospitalisation Details'!$A:$A,'Hospitalisation Details'!$H:$H)</f>
        <v>tier - 3</v>
      </c>
      <c r="P1807" s="7" t="str">
        <f>_xlfn.XLOOKUP(A1807,'Hospitalisation Details'!$A:$A,'Hospitalisation Details'!$I:$I)</f>
        <v>R1012</v>
      </c>
      <c r="Q1807" s="28">
        <f>_xlfn.XLOOKUP(A1807,'Hospitalisation Details'!$A:$A,'Hospitalisation Details'!$K:$K)</f>
        <v>32</v>
      </c>
    </row>
    <row r="1808" spans="1:17" x14ac:dyDescent="0.3">
      <c r="A1808" s="27" t="s">
        <v>562</v>
      </c>
      <c r="B1808" s="7" t="str">
        <f>IFERROR(_xlfn.XLOOKUP(A1808,'Customer Names'!$A$2:$A$2336,'Customer Names'!$C$2:$C$2336),"Unknown")</f>
        <v xml:space="preserve">  Jennefer</v>
      </c>
      <c r="C1808" s="7">
        <f>_xlfn.XLOOKUP(A1808,'Medical Examinations'!$A$2:$A$2336,'Medical Examinations'!$B$2:$B$2336,AVERAGE('Medical Examinations'!$B$2:$B$2336))</f>
        <v>20.74</v>
      </c>
      <c r="D1808" s="7">
        <f>_xlfn.XLOOKUP(A1808,'Medical Examinations'!$A$2:$A$2336,'Medical Examinations'!$C$2:$C$2336,AVERAGE('Medical Examinations'!$C$2:$C$2336))</f>
        <v>11.69</v>
      </c>
      <c r="E1808" s="7" t="str">
        <f>_xlfn.XLOOKUP(A1808,'Medical Examinations'!$A:$A,'Medical Examinations'!$D:$D,"Unknown")</f>
        <v>Yes</v>
      </c>
      <c r="F1808" s="7" t="str">
        <f>_xlfn.XLOOKUP(A1808,'Medical Examinations'!$A:$A,'Medical Examinations'!$E:$E,"Unknown")</f>
        <v>No</v>
      </c>
      <c r="G1808" s="7" t="str">
        <f>_xlfn.XLOOKUP(A1808,'Medical Examinations'!$A:$A,'Medical Examinations'!$F:$F,"Unknown")</f>
        <v>No</v>
      </c>
      <c r="H1808" s="43">
        <f>_xlfn.XLOOKUP(Healthcare!A1808,'Medical Examinations'!$A:$A,'Medical Examinations'!$G:$G,0)</f>
        <v>1</v>
      </c>
      <c r="I1808" s="7" t="str">
        <f>_xlfn.XLOOKUP(A1808,'Medical Examinations'!$A:$A,'Medical Examinations'!$H:$H,"Unknown")</f>
        <v>No</v>
      </c>
      <c r="J1808" s="7" t="str" cm="1">
        <f t="array" ref="J1808">_xlfn.IFS(C1808&lt;18.5,"Under Weight",C1808&lt;=24.9,"Normal Weight",C1808&lt;30,"Over weight",C1808&gt;=30,"Obesity")</f>
        <v>Normal Weight</v>
      </c>
      <c r="K1808" s="7" t="str" cm="1">
        <f t="array" ref="K1808">_xlfn.IFS(D1808="Null","Unknown",D1808&lt;5.7,"Normal",D1808&lt;6.5,"Prediabetes",D1808&gt;=6.5,"Diabetes")</f>
        <v>Diabetes</v>
      </c>
      <c r="L1808" s="7" t="str">
        <f>_xlfn.XLOOKUP(A1808,'Hospitalisation Details'!$A:$A,'Hospitalisation Details'!$J:$J,)</f>
        <v>5-Sep-1986</v>
      </c>
      <c r="M1808" s="22">
        <f>+_xlfn.XLOOKUP(A1808,'Hospitalisation Details'!$A:$A,'Hospitalisation Details'!$F:$F)</f>
        <v>4734.6400000000003</v>
      </c>
      <c r="N1808" s="7" t="str">
        <f>_xlfn.XLOOKUP(A1808,'Hospitalisation Details'!$A:$A,'Hospitalisation Details'!$G:$G)</f>
        <v>tier - 2</v>
      </c>
      <c r="O1808" s="7" t="str">
        <f>_xlfn.XLOOKUP(A1808,'Hospitalisation Details'!$A:$A,'Hospitalisation Details'!$H:$H)</f>
        <v>tier - 1</v>
      </c>
      <c r="P1808" s="7" t="str">
        <f>_xlfn.XLOOKUP(A1808,'Hospitalisation Details'!$A:$A,'Hospitalisation Details'!$I:$I)</f>
        <v>R1013</v>
      </c>
      <c r="Q1808" s="28">
        <f>_xlfn.XLOOKUP(A1808,'Hospitalisation Details'!$A:$A,'Hospitalisation Details'!$K:$K)</f>
        <v>37</v>
      </c>
    </row>
    <row r="1809" spans="1:17" x14ac:dyDescent="0.3">
      <c r="A1809" s="27" t="s">
        <v>561</v>
      </c>
      <c r="B1809" s="7" t="str">
        <f>IFERROR(_xlfn.XLOOKUP(A1809,'Customer Names'!$A$2:$A$2336,'Customer Names'!$C$2:$C$2336),"Unknown")</f>
        <v xml:space="preserve">  Tracey L</v>
      </c>
      <c r="C1809" s="7">
        <f>_xlfn.XLOOKUP(A1809,'Medical Examinations'!$A$2:$A$2336,'Medical Examinations'!$B$2:$B$2336,AVERAGE('Medical Examinations'!$B$2:$B$2336))</f>
        <v>15.57</v>
      </c>
      <c r="D1809" s="7">
        <f>_xlfn.XLOOKUP(A1809,'Medical Examinations'!$A$2:$A$2336,'Medical Examinations'!$C$2:$C$2336,AVERAGE('Medical Examinations'!$C$2:$C$2336))</f>
        <v>6.07</v>
      </c>
      <c r="E1809" s="7" t="str">
        <f>_xlfn.XLOOKUP(A1809,'Medical Examinations'!$A:$A,'Medical Examinations'!$D:$D,"Unknown")</f>
        <v>No</v>
      </c>
      <c r="F1809" s="7" t="str">
        <f>_xlfn.XLOOKUP(A1809,'Medical Examinations'!$A:$A,'Medical Examinations'!$E:$E,"Unknown")</f>
        <v>No</v>
      </c>
      <c r="G1809" s="7" t="str">
        <f>_xlfn.XLOOKUP(A1809,'Medical Examinations'!$A:$A,'Medical Examinations'!$F:$F,"Unknown")</f>
        <v>No</v>
      </c>
      <c r="H1809" s="43">
        <f>_xlfn.XLOOKUP(Healthcare!A1809,'Medical Examinations'!$A:$A,'Medical Examinations'!$G:$G,0)</f>
        <v>0</v>
      </c>
      <c r="I1809" s="7" t="str">
        <f>_xlfn.XLOOKUP(A1809,'Medical Examinations'!$A:$A,'Medical Examinations'!$H:$H,"Unknown")</f>
        <v>No</v>
      </c>
      <c r="J1809" s="7" t="str" cm="1">
        <f t="array" ref="J1809">_xlfn.IFS(C1809&lt;18.5,"Under Weight",C1809&lt;=24.9,"Normal Weight",C1809&lt;30,"Over weight",C1809&gt;=30,"Obesity")</f>
        <v>Under Weight</v>
      </c>
      <c r="K1809" s="7" t="str" cm="1">
        <f t="array" ref="K1809">_xlfn.IFS(D1809="Null","Unknown",D1809&lt;5.7,"Normal",D1809&lt;6.5,"Prediabetes",D1809&gt;=6.5,"Diabetes")</f>
        <v>Prediabetes</v>
      </c>
      <c r="L1809" s="7" t="str">
        <f>_xlfn.XLOOKUP(A1809,'Hospitalisation Details'!$A:$A,'Hospitalisation Details'!$J:$J,)</f>
        <v>2-Jul-1980</v>
      </c>
      <c r="M1809" s="22">
        <f>+_xlfn.XLOOKUP(A1809,'Hospitalisation Details'!$A:$A,'Hospitalisation Details'!$F:$F)</f>
        <v>4728.71</v>
      </c>
      <c r="N1809" s="7" t="str">
        <f>_xlfn.XLOOKUP(A1809,'Hospitalisation Details'!$A:$A,'Hospitalisation Details'!$G:$G)</f>
        <v>tier - 2</v>
      </c>
      <c r="O1809" s="7" t="str">
        <f>_xlfn.XLOOKUP(A1809,'Hospitalisation Details'!$A:$A,'Hospitalisation Details'!$H:$H)</f>
        <v>tier - 3</v>
      </c>
      <c r="P1809" s="7" t="str">
        <f>_xlfn.XLOOKUP(A1809,'Hospitalisation Details'!$A:$A,'Hospitalisation Details'!$I:$I)</f>
        <v>R1012</v>
      </c>
      <c r="Q1809" s="28">
        <f>_xlfn.XLOOKUP(A1809,'Hospitalisation Details'!$A:$A,'Hospitalisation Details'!$K:$K)</f>
        <v>43</v>
      </c>
    </row>
    <row r="1810" spans="1:17" x14ac:dyDescent="0.3">
      <c r="A1810" s="27" t="s">
        <v>560</v>
      </c>
      <c r="B1810" s="7" t="str">
        <f>IFERROR(_xlfn.XLOOKUP(A1810,'Customer Names'!$A$2:$A$2336,'Customer Names'!$C$2:$C$2336),"Unknown")</f>
        <v xml:space="preserve">  Ashley</v>
      </c>
      <c r="C1810" s="7">
        <f>_xlfn.XLOOKUP(A1810,'Medical Examinations'!$A$2:$A$2336,'Medical Examinations'!$B$2:$B$2336,AVERAGE('Medical Examinations'!$B$2:$B$2336))</f>
        <v>23.844999999999999</v>
      </c>
      <c r="D1810" s="7">
        <f>_xlfn.XLOOKUP(A1810,'Medical Examinations'!$A$2:$A$2336,'Medical Examinations'!$C$2:$C$2336,AVERAGE('Medical Examinations'!$C$2:$C$2336))</f>
        <v>4.3600000000000003</v>
      </c>
      <c r="E1810" s="7" t="str">
        <f>_xlfn.XLOOKUP(A1810,'Medical Examinations'!$A:$A,'Medical Examinations'!$D:$D,"Unknown")</f>
        <v>No</v>
      </c>
      <c r="F1810" s="7" t="str">
        <f>_xlfn.XLOOKUP(A1810,'Medical Examinations'!$A:$A,'Medical Examinations'!$E:$E,"Unknown")</f>
        <v>No</v>
      </c>
      <c r="G1810" s="7" t="str">
        <f>_xlfn.XLOOKUP(A1810,'Medical Examinations'!$A:$A,'Medical Examinations'!$F:$F,"Unknown")</f>
        <v>No</v>
      </c>
      <c r="H1810" s="43">
        <f>_xlfn.XLOOKUP(Healthcare!A1810,'Medical Examinations'!$A:$A,'Medical Examinations'!$G:$G,0)</f>
        <v>0</v>
      </c>
      <c r="I1810" s="7" t="str">
        <f>_xlfn.XLOOKUP(A1810,'Medical Examinations'!$A:$A,'Medical Examinations'!$H:$H,"Unknown")</f>
        <v>No</v>
      </c>
      <c r="J1810" s="7" t="str" cm="1">
        <f t="array" ref="J1810">_xlfn.IFS(C1810&lt;18.5,"Under Weight",C1810&lt;=24.9,"Normal Weight",C1810&lt;30,"Over weight",C1810&gt;=30,"Obesity")</f>
        <v>Normal Weight</v>
      </c>
      <c r="K1810" s="7" t="str" cm="1">
        <f t="array" ref="K1810">_xlfn.IFS(D1810="Null","Unknown",D1810&lt;5.7,"Normal",D1810&lt;6.5,"Prediabetes",D1810&gt;=6.5,"Diabetes")</f>
        <v>Normal</v>
      </c>
      <c r="L1810" s="7" t="str">
        <f>_xlfn.XLOOKUP(A1810,'Hospitalisation Details'!$A:$A,'Hospitalisation Details'!$J:$J,)</f>
        <v>12-Aug-1994</v>
      </c>
      <c r="M1810" s="22">
        <f>+_xlfn.XLOOKUP(A1810,'Hospitalisation Details'!$A:$A,'Hospitalisation Details'!$F:$F)</f>
        <v>4719.74</v>
      </c>
      <c r="N1810" s="7" t="str">
        <f>_xlfn.XLOOKUP(A1810,'Hospitalisation Details'!$A:$A,'Hospitalisation Details'!$G:$G)</f>
        <v>tier - 2</v>
      </c>
      <c r="O1810" s="7" t="str">
        <f>_xlfn.XLOOKUP(A1810,'Hospitalisation Details'!$A:$A,'Hospitalisation Details'!$H:$H)</f>
        <v>tier - 1</v>
      </c>
      <c r="P1810" s="7" t="str">
        <f>_xlfn.XLOOKUP(A1810,'Hospitalisation Details'!$A:$A,'Hospitalisation Details'!$I:$I)</f>
        <v>R1012</v>
      </c>
      <c r="Q1810" s="28">
        <f>_xlfn.XLOOKUP(A1810,'Hospitalisation Details'!$A:$A,'Hospitalisation Details'!$K:$K)</f>
        <v>29</v>
      </c>
    </row>
    <row r="1811" spans="1:17" x14ac:dyDescent="0.3">
      <c r="A1811" s="27" t="s">
        <v>559</v>
      </c>
      <c r="B1811" s="7" t="str">
        <f>IFERROR(_xlfn.XLOOKUP(A1811,'Customer Names'!$A$2:$A$2336,'Customer Names'!$C$2:$C$2336),"Unknown")</f>
        <v xml:space="preserve">  Cindy</v>
      </c>
      <c r="C1811" s="7">
        <f>_xlfn.XLOOKUP(A1811,'Medical Examinations'!$A$2:$A$2336,'Medical Examinations'!$B$2:$B$2336,AVERAGE('Medical Examinations'!$B$2:$B$2336))</f>
        <v>22.895</v>
      </c>
      <c r="D1811" s="7">
        <f>_xlfn.XLOOKUP(A1811,'Medical Examinations'!$A$2:$A$2336,'Medical Examinations'!$C$2:$C$2336,AVERAGE('Medical Examinations'!$C$2:$C$2336))</f>
        <v>5.24</v>
      </c>
      <c r="E1811" s="7" t="str">
        <f>_xlfn.XLOOKUP(A1811,'Medical Examinations'!$A:$A,'Medical Examinations'!$D:$D,"Unknown")</f>
        <v>No</v>
      </c>
      <c r="F1811" s="7" t="str">
        <f>_xlfn.XLOOKUP(A1811,'Medical Examinations'!$A:$A,'Medical Examinations'!$E:$E,"Unknown")</f>
        <v>No</v>
      </c>
      <c r="G1811" s="7" t="str">
        <f>_xlfn.XLOOKUP(A1811,'Medical Examinations'!$A:$A,'Medical Examinations'!$F:$F,"Unknown")</f>
        <v>No</v>
      </c>
      <c r="H1811" s="43">
        <f>_xlfn.XLOOKUP(Healthcare!A1811,'Medical Examinations'!$A:$A,'Medical Examinations'!$G:$G,0)</f>
        <v>1</v>
      </c>
      <c r="I1811" s="7" t="str">
        <f>_xlfn.XLOOKUP(A1811,'Medical Examinations'!$A:$A,'Medical Examinations'!$H:$H,"Unknown")</f>
        <v>No</v>
      </c>
      <c r="J1811" s="7" t="str" cm="1">
        <f t="array" ref="J1811">_xlfn.IFS(C1811&lt;18.5,"Under Weight",C1811&lt;=24.9,"Normal Weight",C1811&lt;30,"Over weight",C1811&gt;=30,"Obesity")</f>
        <v>Normal Weight</v>
      </c>
      <c r="K1811" s="7" t="str" cm="1">
        <f t="array" ref="K1811">_xlfn.IFS(D1811="Null","Unknown",D1811&lt;5.7,"Normal",D1811&lt;6.5,"Prediabetes",D1811&gt;=6.5,"Diabetes")</f>
        <v>Normal</v>
      </c>
      <c r="L1811" s="7" t="str">
        <f>_xlfn.XLOOKUP(A1811,'Hospitalisation Details'!$A:$A,'Hospitalisation Details'!$J:$J,)</f>
        <v>28-Sep-1992</v>
      </c>
      <c r="M1811" s="22">
        <f>+_xlfn.XLOOKUP(A1811,'Hospitalisation Details'!$A:$A,'Hospitalisation Details'!$F:$F)</f>
        <v>4719.5200000000004</v>
      </c>
      <c r="N1811" s="7" t="str">
        <f>_xlfn.XLOOKUP(A1811,'Hospitalisation Details'!$A:$A,'Hospitalisation Details'!$G:$G)</f>
        <v>tier - 2</v>
      </c>
      <c r="O1811" s="7" t="str">
        <f>_xlfn.XLOOKUP(A1811,'Hospitalisation Details'!$A:$A,'Hospitalisation Details'!$H:$H)</f>
        <v>tier - 2</v>
      </c>
      <c r="P1811" s="7" t="str">
        <f>_xlfn.XLOOKUP(A1811,'Hospitalisation Details'!$A:$A,'Hospitalisation Details'!$I:$I)</f>
        <v>R1024</v>
      </c>
      <c r="Q1811" s="28">
        <f>_xlfn.XLOOKUP(A1811,'Hospitalisation Details'!$A:$A,'Hospitalisation Details'!$K:$K)</f>
        <v>31</v>
      </c>
    </row>
    <row r="1812" spans="1:17" x14ac:dyDescent="0.3">
      <c r="A1812" s="27" t="s">
        <v>558</v>
      </c>
      <c r="B1812" s="7" t="str">
        <f>IFERROR(_xlfn.XLOOKUP(A1812,'Customer Names'!$A$2:$A$2336,'Customer Names'!$C$2:$C$2336),"Unknown")</f>
        <v xml:space="preserve">  Esther</v>
      </c>
      <c r="C1812" s="7">
        <f>_xlfn.XLOOKUP(A1812,'Medical Examinations'!$A$2:$A$2336,'Medical Examinations'!$B$2:$B$2336,AVERAGE('Medical Examinations'!$B$2:$B$2336))</f>
        <v>21.945</v>
      </c>
      <c r="D1812" s="7">
        <f>_xlfn.XLOOKUP(A1812,'Medical Examinations'!$A$2:$A$2336,'Medical Examinations'!$C$2:$C$2336,AVERAGE('Medical Examinations'!$C$2:$C$2336))</f>
        <v>5.37</v>
      </c>
      <c r="E1812" s="7" t="str">
        <f>_xlfn.XLOOKUP(A1812,'Medical Examinations'!$A:$A,'Medical Examinations'!$D:$D,"Unknown")</f>
        <v>No</v>
      </c>
      <c r="F1812" s="7" t="str">
        <f>_xlfn.XLOOKUP(A1812,'Medical Examinations'!$A:$A,'Medical Examinations'!$E:$E,"Unknown")</f>
        <v>No</v>
      </c>
      <c r="G1812" s="7" t="str">
        <f>_xlfn.XLOOKUP(A1812,'Medical Examinations'!$A:$A,'Medical Examinations'!$F:$F,"Unknown")</f>
        <v>No</v>
      </c>
      <c r="H1812" s="43">
        <f>_xlfn.XLOOKUP(Healthcare!A1812,'Medical Examinations'!$A:$A,'Medical Examinations'!$G:$G,0)</f>
        <v>1</v>
      </c>
      <c r="I1812" s="7" t="str">
        <f>_xlfn.XLOOKUP(A1812,'Medical Examinations'!$A:$A,'Medical Examinations'!$H:$H,"Unknown")</f>
        <v>No</v>
      </c>
      <c r="J1812" s="7" t="str" cm="1">
        <f t="array" ref="J1812">_xlfn.IFS(C1812&lt;18.5,"Under Weight",C1812&lt;=24.9,"Normal Weight",C1812&lt;30,"Over weight",C1812&gt;=30,"Obesity")</f>
        <v>Normal Weight</v>
      </c>
      <c r="K1812" s="7" t="str" cm="1">
        <f t="array" ref="K1812">_xlfn.IFS(D1812="Null","Unknown",D1812&lt;5.7,"Normal",D1812&lt;6.5,"Prediabetes",D1812&gt;=6.5,"Diabetes")</f>
        <v>Normal</v>
      </c>
      <c r="L1812" s="7" t="str">
        <f>_xlfn.XLOOKUP(A1812,'Hospitalisation Details'!$A:$A,'Hospitalisation Details'!$J:$J,)</f>
        <v>9-Oct-1992</v>
      </c>
      <c r="M1812" s="22">
        <f>+_xlfn.XLOOKUP(A1812,'Hospitalisation Details'!$A:$A,'Hospitalisation Details'!$F:$F)</f>
        <v>4718.2</v>
      </c>
      <c r="N1812" s="7" t="str">
        <f>_xlfn.XLOOKUP(A1812,'Hospitalisation Details'!$A:$A,'Hospitalisation Details'!$G:$G)</f>
        <v>tier - 2</v>
      </c>
      <c r="O1812" s="7" t="str">
        <f>_xlfn.XLOOKUP(A1812,'Hospitalisation Details'!$A:$A,'Hospitalisation Details'!$H:$H)</f>
        <v>tier - 3</v>
      </c>
      <c r="P1812" s="7" t="str">
        <f>_xlfn.XLOOKUP(A1812,'Hospitalisation Details'!$A:$A,'Hospitalisation Details'!$I:$I)</f>
        <v>R1024</v>
      </c>
      <c r="Q1812" s="28">
        <f>_xlfn.XLOOKUP(A1812,'Hospitalisation Details'!$A:$A,'Hospitalisation Details'!$K:$K)</f>
        <v>31</v>
      </c>
    </row>
    <row r="1813" spans="1:17" x14ac:dyDescent="0.3">
      <c r="A1813" s="27" t="s">
        <v>557</v>
      </c>
      <c r="B1813" s="7" t="str">
        <f>IFERROR(_xlfn.XLOOKUP(A1813,'Customer Names'!$A$2:$A$2336,'Customer Names'!$C$2:$C$2336),"Unknown")</f>
        <v xml:space="preserve">  Jackie</v>
      </c>
      <c r="C1813" s="7">
        <f>_xlfn.XLOOKUP(A1813,'Medical Examinations'!$A$2:$A$2336,'Medical Examinations'!$B$2:$B$2336,AVERAGE('Medical Examinations'!$B$2:$B$2336))</f>
        <v>19.47</v>
      </c>
      <c r="D1813" s="7">
        <f>_xlfn.XLOOKUP(A1813,'Medical Examinations'!$A$2:$A$2336,'Medical Examinations'!$C$2:$C$2336,AVERAGE('Medical Examinations'!$C$2:$C$2336))</f>
        <v>6.6</v>
      </c>
      <c r="E1813" s="7" t="str">
        <f>_xlfn.XLOOKUP(A1813,'Medical Examinations'!$A:$A,'Medical Examinations'!$D:$D,"Unknown")</f>
        <v>Yes</v>
      </c>
      <c r="F1813" s="7" t="str">
        <f>_xlfn.XLOOKUP(A1813,'Medical Examinations'!$A:$A,'Medical Examinations'!$E:$E,"Unknown")</f>
        <v>No</v>
      </c>
      <c r="G1813" s="7" t="str">
        <f>_xlfn.XLOOKUP(A1813,'Medical Examinations'!$A:$A,'Medical Examinations'!$F:$F,"Unknown")</f>
        <v>No</v>
      </c>
      <c r="H1813" s="43">
        <f>_xlfn.XLOOKUP(Healthcare!A1813,'Medical Examinations'!$A:$A,'Medical Examinations'!$G:$G,0)</f>
        <v>0</v>
      </c>
      <c r="I1813" s="7" t="str">
        <f>_xlfn.XLOOKUP(A1813,'Medical Examinations'!$A:$A,'Medical Examinations'!$H:$H,"Unknown")</f>
        <v>No</v>
      </c>
      <c r="J1813" s="7" t="str" cm="1">
        <f t="array" ref="J1813">_xlfn.IFS(C1813&lt;18.5,"Under Weight",C1813&lt;=24.9,"Normal Weight",C1813&lt;30,"Over weight",C1813&gt;=30,"Obesity")</f>
        <v>Normal Weight</v>
      </c>
      <c r="K1813" s="7" t="str" cm="1">
        <f t="array" ref="K1813">_xlfn.IFS(D1813="Null","Unknown",D1813&lt;5.7,"Normal",D1813&lt;6.5,"Prediabetes",D1813&gt;=6.5,"Diabetes")</f>
        <v>Diabetes</v>
      </c>
      <c r="L1813" s="7" t="str">
        <f>_xlfn.XLOOKUP(A1813,'Hospitalisation Details'!$A:$A,'Hospitalisation Details'!$J:$J,)</f>
        <v>12-Aug-1981</v>
      </c>
      <c r="M1813" s="22">
        <f>+_xlfn.XLOOKUP(A1813,'Hospitalisation Details'!$A:$A,'Hospitalisation Details'!$F:$F)</f>
        <v>4712.12</v>
      </c>
      <c r="N1813" s="7" t="str">
        <f>_xlfn.XLOOKUP(A1813,'Hospitalisation Details'!$A:$A,'Hospitalisation Details'!$G:$G)</f>
        <v>tier - 2</v>
      </c>
      <c r="O1813" s="7" t="str">
        <f>_xlfn.XLOOKUP(A1813,'Hospitalisation Details'!$A:$A,'Hospitalisation Details'!$H:$H)</f>
        <v>tier - 3</v>
      </c>
      <c r="P1813" s="7" t="str">
        <f>_xlfn.XLOOKUP(A1813,'Hospitalisation Details'!$A:$A,'Hospitalisation Details'!$I:$I)</f>
        <v>R1011</v>
      </c>
      <c r="Q1813" s="28">
        <f>_xlfn.XLOOKUP(A1813,'Hospitalisation Details'!$A:$A,'Hospitalisation Details'!$K:$K)</f>
        <v>42</v>
      </c>
    </row>
    <row r="1814" spans="1:17" x14ac:dyDescent="0.3">
      <c r="A1814" s="27" t="s">
        <v>556</v>
      </c>
      <c r="B1814" s="7" t="str">
        <f>IFERROR(_xlfn.XLOOKUP(A1814,'Customer Names'!$A$2:$A$2336,'Customer Names'!$C$2:$C$2336),"Unknown")</f>
        <v xml:space="preserve">  Timothy P</v>
      </c>
      <c r="C1814" s="7">
        <f>_xlfn.XLOOKUP(A1814,'Medical Examinations'!$A$2:$A$2336,'Medical Examinations'!$B$2:$B$2336,AVERAGE('Medical Examinations'!$B$2:$B$2336))</f>
        <v>15.61</v>
      </c>
      <c r="D1814" s="7">
        <f>_xlfn.XLOOKUP(A1814,'Medical Examinations'!$A$2:$A$2336,'Medical Examinations'!$C$2:$C$2336,AVERAGE('Medical Examinations'!$C$2:$C$2336))</f>
        <v>5.77</v>
      </c>
      <c r="E1814" s="7" t="str">
        <f>_xlfn.XLOOKUP(A1814,'Medical Examinations'!$A:$A,'Medical Examinations'!$D:$D,"Unknown")</f>
        <v>No</v>
      </c>
      <c r="F1814" s="7" t="str">
        <f>_xlfn.XLOOKUP(A1814,'Medical Examinations'!$A:$A,'Medical Examinations'!$E:$E,"Unknown")</f>
        <v>No</v>
      </c>
      <c r="G1814" s="7" t="str">
        <f>_xlfn.XLOOKUP(A1814,'Medical Examinations'!$A:$A,'Medical Examinations'!$F:$F,"Unknown")</f>
        <v>No</v>
      </c>
      <c r="H1814" s="43">
        <f>_xlfn.XLOOKUP(Healthcare!A1814,'Medical Examinations'!$A:$A,'Medical Examinations'!$G:$G,0)</f>
        <v>0</v>
      </c>
      <c r="I1814" s="7" t="str">
        <f>_xlfn.XLOOKUP(A1814,'Medical Examinations'!$A:$A,'Medical Examinations'!$H:$H,"Unknown")</f>
        <v>No</v>
      </c>
      <c r="J1814" s="7" t="str" cm="1">
        <f t="array" ref="J1814">_xlfn.IFS(C1814&lt;18.5,"Under Weight",C1814&lt;=24.9,"Normal Weight",C1814&lt;30,"Over weight",C1814&gt;=30,"Obesity")</f>
        <v>Under Weight</v>
      </c>
      <c r="K1814" s="7" t="str" cm="1">
        <f t="array" ref="K1814">_xlfn.IFS(D1814="Null","Unknown",D1814&lt;5.7,"Normal",D1814&lt;6.5,"Prediabetes",D1814&gt;=6.5,"Diabetes")</f>
        <v>Prediabetes</v>
      </c>
      <c r="L1814" s="7" t="str">
        <f>_xlfn.XLOOKUP(A1814,'Hospitalisation Details'!$A:$A,'Hospitalisation Details'!$J:$J,)</f>
        <v>4-Dec-1977</v>
      </c>
      <c r="M1814" s="22">
        <f>+_xlfn.XLOOKUP(A1814,'Hospitalisation Details'!$A:$A,'Hospitalisation Details'!$F:$F)</f>
        <v>4699.47</v>
      </c>
      <c r="N1814" s="7" t="str">
        <f>_xlfn.XLOOKUP(A1814,'Hospitalisation Details'!$A:$A,'Hospitalisation Details'!$G:$G)</f>
        <v>tier - 2</v>
      </c>
      <c r="O1814" s="7" t="str">
        <f>_xlfn.XLOOKUP(A1814,'Hospitalisation Details'!$A:$A,'Hospitalisation Details'!$H:$H)</f>
        <v>tier - 3</v>
      </c>
      <c r="P1814" s="7" t="str">
        <f>_xlfn.XLOOKUP(A1814,'Hospitalisation Details'!$A:$A,'Hospitalisation Details'!$I:$I)</f>
        <v>R1013</v>
      </c>
      <c r="Q1814" s="28">
        <f>_xlfn.XLOOKUP(A1814,'Hospitalisation Details'!$A:$A,'Hospitalisation Details'!$K:$K)</f>
        <v>46</v>
      </c>
    </row>
    <row r="1815" spans="1:17" x14ac:dyDescent="0.3">
      <c r="A1815" s="27" t="s">
        <v>555</v>
      </c>
      <c r="B1815" s="7" t="str">
        <f>IFERROR(_xlfn.XLOOKUP(A1815,'Customer Names'!$A$2:$A$2336,'Customer Names'!$C$2:$C$2336),"Unknown")</f>
        <v xml:space="preserve">  Lauren</v>
      </c>
      <c r="C1815" s="7">
        <f>_xlfn.XLOOKUP(A1815,'Medical Examinations'!$A$2:$A$2336,'Medical Examinations'!$B$2:$B$2336,AVERAGE('Medical Examinations'!$B$2:$B$2336))</f>
        <v>28.6</v>
      </c>
      <c r="D1815" s="7">
        <f>_xlfn.XLOOKUP(A1815,'Medical Examinations'!$A$2:$A$2336,'Medical Examinations'!$C$2:$C$2336,AVERAGE('Medical Examinations'!$C$2:$C$2336))</f>
        <v>6.08</v>
      </c>
      <c r="E1815" s="7" t="str">
        <f>_xlfn.XLOOKUP(A1815,'Medical Examinations'!$A:$A,'Medical Examinations'!$D:$D,"Unknown")</f>
        <v>No</v>
      </c>
      <c r="F1815" s="7" t="str">
        <f>_xlfn.XLOOKUP(A1815,'Medical Examinations'!$A:$A,'Medical Examinations'!$E:$E,"Unknown")</f>
        <v>No</v>
      </c>
      <c r="G1815" s="7" t="str">
        <f>_xlfn.XLOOKUP(A1815,'Medical Examinations'!$A:$A,'Medical Examinations'!$F:$F,"Unknown")</f>
        <v>Yes</v>
      </c>
      <c r="H1815" s="43">
        <f>_xlfn.XLOOKUP(Healthcare!A1815,'Medical Examinations'!$A:$A,'Medical Examinations'!$G:$G,0)</f>
        <v>1</v>
      </c>
      <c r="I1815" s="7" t="str">
        <f>_xlfn.XLOOKUP(A1815,'Medical Examinations'!$A:$A,'Medical Examinations'!$H:$H,"Unknown")</f>
        <v>No</v>
      </c>
      <c r="J1815" s="7" t="str" cm="1">
        <f t="array" ref="J1815">_xlfn.IFS(C1815&lt;18.5,"Under Weight",C1815&lt;=24.9,"Normal Weight",C1815&lt;30,"Over weight",C1815&gt;=30,"Obesity")</f>
        <v>Over weight</v>
      </c>
      <c r="K1815" s="7" t="str" cm="1">
        <f t="array" ref="K1815">_xlfn.IFS(D1815="Null","Unknown",D1815&lt;5.7,"Normal",D1815&lt;6.5,"Prediabetes",D1815&gt;=6.5,"Diabetes")</f>
        <v>Prediabetes</v>
      </c>
      <c r="L1815" s="7" t="str">
        <f>_xlfn.XLOOKUP(A1815,'Hospitalisation Details'!$A:$A,'Hospitalisation Details'!$J:$J,)</f>
        <v>22-Jun-2003</v>
      </c>
      <c r="M1815" s="22">
        <f>+_xlfn.XLOOKUP(A1815,'Hospitalisation Details'!$A:$A,'Hospitalisation Details'!$F:$F)</f>
        <v>4687.8</v>
      </c>
      <c r="N1815" s="7" t="str">
        <f>_xlfn.XLOOKUP(A1815,'Hospitalisation Details'!$A:$A,'Hospitalisation Details'!$G:$G)</f>
        <v>tier - 2</v>
      </c>
      <c r="O1815" s="7" t="str">
        <f>_xlfn.XLOOKUP(A1815,'Hospitalisation Details'!$A:$A,'Hospitalisation Details'!$H:$H)</f>
        <v>tier - 3</v>
      </c>
      <c r="P1815" s="7" t="str">
        <f>_xlfn.XLOOKUP(A1815,'Hospitalisation Details'!$A:$A,'Hospitalisation Details'!$I:$I)</f>
        <v>R1011</v>
      </c>
      <c r="Q1815" s="28">
        <f>_xlfn.XLOOKUP(A1815,'Hospitalisation Details'!$A:$A,'Hospitalisation Details'!$K:$K)</f>
        <v>20</v>
      </c>
    </row>
    <row r="1816" spans="1:17" x14ac:dyDescent="0.3">
      <c r="A1816" s="27" t="s">
        <v>554</v>
      </c>
      <c r="B1816" s="7" t="str">
        <f>IFERROR(_xlfn.XLOOKUP(A1816,'Customer Names'!$A$2:$A$2336,'Customer Names'!$C$2:$C$2336),"Unknown")</f>
        <v xml:space="preserve">  Benjamin</v>
      </c>
      <c r="C1816" s="7">
        <f>_xlfn.XLOOKUP(A1816,'Medical Examinations'!$A$2:$A$2336,'Medical Examinations'!$B$2:$B$2336,AVERAGE('Medical Examinations'!$B$2:$B$2336))</f>
        <v>46.53</v>
      </c>
      <c r="D1816" s="7">
        <f>_xlfn.XLOOKUP(A1816,'Medical Examinations'!$A$2:$A$2336,'Medical Examinations'!$C$2:$C$2336,AVERAGE('Medical Examinations'!$C$2:$C$2336))</f>
        <v>4.16</v>
      </c>
      <c r="E1816" s="7" t="str">
        <f>_xlfn.XLOOKUP(A1816,'Medical Examinations'!$A:$A,'Medical Examinations'!$D:$D,"Unknown")</f>
        <v>No</v>
      </c>
      <c r="F1816" s="7" t="str">
        <f>_xlfn.XLOOKUP(A1816,'Medical Examinations'!$A:$A,'Medical Examinations'!$E:$E,"Unknown")</f>
        <v>No</v>
      </c>
      <c r="G1816" s="7" t="str">
        <f>_xlfn.XLOOKUP(A1816,'Medical Examinations'!$A:$A,'Medical Examinations'!$F:$F,"Unknown")</f>
        <v>No</v>
      </c>
      <c r="H1816" s="43">
        <f>_xlfn.XLOOKUP(Healthcare!A1816,'Medical Examinations'!$A:$A,'Medical Examinations'!$G:$G,0)</f>
        <v>0</v>
      </c>
      <c r="I1816" s="7" t="str">
        <f>_xlfn.XLOOKUP(A1816,'Medical Examinations'!$A:$A,'Medical Examinations'!$H:$H,"Unknown")</f>
        <v>No</v>
      </c>
      <c r="J1816" s="7" t="str" cm="1">
        <f t="array" ref="J1816">_xlfn.IFS(C1816&lt;18.5,"Under Weight",C1816&lt;=24.9,"Normal Weight",C1816&lt;30,"Over weight",C1816&gt;=30,"Obesity")</f>
        <v>Obesity</v>
      </c>
      <c r="K1816" s="7" t="str" cm="1">
        <f t="array" ref="K1816">_xlfn.IFS(D1816="Null","Unknown",D1816&lt;5.7,"Normal",D1816&lt;6.5,"Prediabetes",D1816&gt;=6.5,"Diabetes")</f>
        <v>Normal</v>
      </c>
      <c r="L1816" s="7" t="str">
        <f>_xlfn.XLOOKUP(A1816,'Hospitalisation Details'!$A:$A,'Hospitalisation Details'!$J:$J,)</f>
        <v>4-Sep-1990</v>
      </c>
      <c r="M1816" s="22">
        <f>+_xlfn.XLOOKUP(A1816,'Hospitalisation Details'!$A:$A,'Hospitalisation Details'!$F:$F)</f>
        <v>4686.3900000000003</v>
      </c>
      <c r="N1816" s="7" t="str">
        <f>_xlfn.XLOOKUP(A1816,'Hospitalisation Details'!$A:$A,'Hospitalisation Details'!$G:$G)</f>
        <v>tier - 3</v>
      </c>
      <c r="O1816" s="7" t="str">
        <f>_xlfn.XLOOKUP(A1816,'Hospitalisation Details'!$A:$A,'Hospitalisation Details'!$H:$H)</f>
        <v>tier - 3</v>
      </c>
      <c r="P1816" s="7" t="str">
        <f>_xlfn.XLOOKUP(A1816,'Hospitalisation Details'!$A:$A,'Hospitalisation Details'!$I:$I)</f>
        <v>R1013</v>
      </c>
      <c r="Q1816" s="28">
        <f>_xlfn.XLOOKUP(A1816,'Hospitalisation Details'!$A:$A,'Hospitalisation Details'!$K:$K)</f>
        <v>33</v>
      </c>
    </row>
    <row r="1817" spans="1:17" x14ac:dyDescent="0.3">
      <c r="A1817" s="27" t="s">
        <v>553</v>
      </c>
      <c r="B1817" s="7" t="str">
        <f>IFERROR(_xlfn.XLOOKUP(A1817,'Customer Names'!$A$2:$A$2336,'Customer Names'!$C$2:$C$2336),"Unknown")</f>
        <v xml:space="preserve">  Hugo M</v>
      </c>
      <c r="C1817" s="7">
        <f>_xlfn.XLOOKUP(A1817,'Medical Examinations'!$A$2:$A$2336,'Medical Examinations'!$B$2:$B$2336,AVERAGE('Medical Examinations'!$B$2:$B$2336))</f>
        <v>34.99</v>
      </c>
      <c r="D1817" s="7">
        <f>_xlfn.XLOOKUP(A1817,'Medical Examinations'!$A$2:$A$2336,'Medical Examinations'!$C$2:$C$2336,AVERAGE('Medical Examinations'!$C$2:$C$2336))</f>
        <v>5.0999999999999996</v>
      </c>
      <c r="E1817" s="7" t="str">
        <f>_xlfn.XLOOKUP(A1817,'Medical Examinations'!$A:$A,'Medical Examinations'!$D:$D,"Unknown")</f>
        <v>No</v>
      </c>
      <c r="F1817" s="7" t="str">
        <f>_xlfn.XLOOKUP(A1817,'Medical Examinations'!$A:$A,'Medical Examinations'!$E:$E,"Unknown")</f>
        <v>No</v>
      </c>
      <c r="G1817" s="7" t="str">
        <f>_xlfn.XLOOKUP(A1817,'Medical Examinations'!$A:$A,'Medical Examinations'!$F:$F,"Unknown")</f>
        <v>Yes</v>
      </c>
      <c r="H1817" s="43">
        <f>_xlfn.XLOOKUP(Healthcare!A1817,'Medical Examinations'!$A:$A,'Medical Examinations'!$G:$G,0)</f>
        <v>1</v>
      </c>
      <c r="I1817" s="7" t="str">
        <f>_xlfn.XLOOKUP(A1817,'Medical Examinations'!$A:$A,'Medical Examinations'!$H:$H,"Unknown")</f>
        <v>No</v>
      </c>
      <c r="J1817" s="7" t="str" cm="1">
        <f t="array" ref="J1817">_xlfn.IFS(C1817&lt;18.5,"Under Weight",C1817&lt;=24.9,"Normal Weight",C1817&lt;30,"Over weight",C1817&gt;=30,"Obesity")</f>
        <v>Obesity</v>
      </c>
      <c r="K1817" s="7" t="str" cm="1">
        <f t="array" ref="K1817">_xlfn.IFS(D1817="Null","Unknown",D1817&lt;5.7,"Normal",D1817&lt;6.5,"Prediabetes",D1817&gt;=6.5,"Diabetes")</f>
        <v>Normal</v>
      </c>
      <c r="L1817" s="7" t="str">
        <f>_xlfn.XLOOKUP(A1817,'Hospitalisation Details'!$A:$A,'Hospitalisation Details'!$J:$J,)</f>
        <v>4-Oct-2003</v>
      </c>
      <c r="M1817" s="22">
        <f>+_xlfn.XLOOKUP(A1817,'Hospitalisation Details'!$A:$A,'Hospitalisation Details'!$F:$F)</f>
        <v>4678.8</v>
      </c>
      <c r="N1817" s="7" t="str">
        <f>_xlfn.XLOOKUP(A1817,'Hospitalisation Details'!$A:$A,'Hospitalisation Details'!$G:$G)</f>
        <v>tier - 2</v>
      </c>
      <c r="O1817" s="7" t="str">
        <f>_xlfn.XLOOKUP(A1817,'Hospitalisation Details'!$A:$A,'Hospitalisation Details'!$H:$H)</f>
        <v>tier - 1</v>
      </c>
      <c r="P1817" s="7" t="str">
        <f>_xlfn.XLOOKUP(A1817,'Hospitalisation Details'!$A:$A,'Hospitalisation Details'!$I:$I)</f>
        <v>R1021</v>
      </c>
      <c r="Q1817" s="28">
        <f>_xlfn.XLOOKUP(A1817,'Hospitalisation Details'!$A:$A,'Hospitalisation Details'!$K:$K)</f>
        <v>20</v>
      </c>
    </row>
    <row r="1818" spans="1:17" x14ac:dyDescent="0.3">
      <c r="A1818" s="27" t="s">
        <v>552</v>
      </c>
      <c r="B1818" s="7" t="str">
        <f>IFERROR(_xlfn.XLOOKUP(A1818,'Customer Names'!$A$2:$A$2336,'Customer Names'!$C$2:$C$2336),"Unknown")</f>
        <v xml:space="preserve">  Daniel J</v>
      </c>
      <c r="C1818" s="7">
        <f>_xlfn.XLOOKUP(A1818,'Medical Examinations'!$A$2:$A$2336,'Medical Examinations'!$B$2:$B$2336,AVERAGE('Medical Examinations'!$B$2:$B$2336))</f>
        <v>17.05</v>
      </c>
      <c r="D1818" s="7">
        <f>_xlfn.XLOOKUP(A1818,'Medical Examinations'!$A$2:$A$2336,'Medical Examinations'!$C$2:$C$2336,AVERAGE('Medical Examinations'!$C$2:$C$2336))</f>
        <v>5.3</v>
      </c>
      <c r="E1818" s="7" t="str">
        <f>_xlfn.XLOOKUP(A1818,'Medical Examinations'!$A:$A,'Medical Examinations'!$D:$D,"Unknown")</f>
        <v>No</v>
      </c>
      <c r="F1818" s="7" t="str">
        <f>_xlfn.XLOOKUP(A1818,'Medical Examinations'!$A:$A,'Medical Examinations'!$E:$E,"Unknown")</f>
        <v>No</v>
      </c>
      <c r="G1818" s="7" t="str">
        <f>_xlfn.XLOOKUP(A1818,'Medical Examinations'!$A:$A,'Medical Examinations'!$F:$F,"Unknown")</f>
        <v>Yes</v>
      </c>
      <c r="H1818" s="43">
        <f>_xlfn.XLOOKUP(Healthcare!A1818,'Medical Examinations'!$A:$A,'Medical Examinations'!$G:$G,0)</f>
        <v>1</v>
      </c>
      <c r="I1818" s="7" t="str">
        <f>_xlfn.XLOOKUP(A1818,'Medical Examinations'!$A:$A,'Medical Examinations'!$H:$H,"Unknown")</f>
        <v>No</v>
      </c>
      <c r="J1818" s="7" t="str" cm="1">
        <f t="array" ref="J1818">_xlfn.IFS(C1818&lt;18.5,"Under Weight",C1818&lt;=24.9,"Normal Weight",C1818&lt;30,"Over weight",C1818&gt;=30,"Obesity")</f>
        <v>Under Weight</v>
      </c>
      <c r="K1818" s="7" t="str" cm="1">
        <f t="array" ref="K1818">_xlfn.IFS(D1818="Null","Unknown",D1818&lt;5.7,"Normal",D1818&lt;6.5,"Prediabetes",D1818&gt;=6.5,"Diabetes")</f>
        <v>Normal</v>
      </c>
      <c r="L1818" s="7" t="str">
        <f>_xlfn.XLOOKUP(A1818,'Hospitalisation Details'!$A:$A,'Hospitalisation Details'!$J:$J,)</f>
        <v>18-Oct-1979</v>
      </c>
      <c r="M1818" s="22">
        <f>+_xlfn.XLOOKUP(A1818,'Hospitalisation Details'!$A:$A,'Hospitalisation Details'!$F:$F)</f>
        <v>4674.2</v>
      </c>
      <c r="N1818" s="7" t="str">
        <f>_xlfn.XLOOKUP(A1818,'Hospitalisation Details'!$A:$A,'Hospitalisation Details'!$G:$G)</f>
        <v>tier - 2</v>
      </c>
      <c r="O1818" s="7" t="str">
        <f>_xlfn.XLOOKUP(A1818,'Hospitalisation Details'!$A:$A,'Hospitalisation Details'!$H:$H)</f>
        <v>tier - 1</v>
      </c>
      <c r="P1818" s="7" t="str">
        <f>_xlfn.XLOOKUP(A1818,'Hospitalisation Details'!$A:$A,'Hospitalisation Details'!$I:$I)</f>
        <v>R1013</v>
      </c>
      <c r="Q1818" s="28">
        <f>_xlfn.XLOOKUP(A1818,'Hospitalisation Details'!$A:$A,'Hospitalisation Details'!$K:$K)</f>
        <v>44</v>
      </c>
    </row>
    <row r="1819" spans="1:17" x14ac:dyDescent="0.3">
      <c r="A1819" s="27" t="s">
        <v>551</v>
      </c>
      <c r="B1819" s="7" t="str">
        <f>IFERROR(_xlfn.XLOOKUP(A1819,'Customer Names'!$A$2:$A$2336,'Customer Names'!$C$2:$C$2336),"Unknown")</f>
        <v xml:space="preserve">  Justin R</v>
      </c>
      <c r="C1819" s="7">
        <f>_xlfn.XLOOKUP(A1819,'Medical Examinations'!$A$2:$A$2336,'Medical Examinations'!$B$2:$B$2336,AVERAGE('Medical Examinations'!$B$2:$B$2336))</f>
        <v>37.18</v>
      </c>
      <c r="D1819" s="7">
        <f>_xlfn.XLOOKUP(A1819,'Medical Examinations'!$A$2:$A$2336,'Medical Examinations'!$C$2:$C$2336,AVERAGE('Medical Examinations'!$C$2:$C$2336))</f>
        <v>4.9000000000000004</v>
      </c>
      <c r="E1819" s="7" t="str">
        <f>_xlfn.XLOOKUP(A1819,'Medical Examinations'!$A:$A,'Medical Examinations'!$D:$D,"Unknown")</f>
        <v>No</v>
      </c>
      <c r="F1819" s="7" t="str">
        <f>_xlfn.XLOOKUP(A1819,'Medical Examinations'!$A:$A,'Medical Examinations'!$E:$E,"Unknown")</f>
        <v>No</v>
      </c>
      <c r="G1819" s="7" t="str">
        <f>_xlfn.XLOOKUP(A1819,'Medical Examinations'!$A:$A,'Medical Examinations'!$F:$F,"Unknown")</f>
        <v>No</v>
      </c>
      <c r="H1819" s="43">
        <f>_xlfn.XLOOKUP(Healthcare!A1819,'Medical Examinations'!$A:$A,'Medical Examinations'!$G:$G,0)</f>
        <v>0</v>
      </c>
      <c r="I1819" s="7" t="str">
        <f>_xlfn.XLOOKUP(A1819,'Medical Examinations'!$A:$A,'Medical Examinations'!$H:$H,"Unknown")</f>
        <v>No</v>
      </c>
      <c r="J1819" s="7" t="str" cm="1">
        <f t="array" ref="J1819">_xlfn.IFS(C1819&lt;18.5,"Under Weight",C1819&lt;=24.9,"Normal Weight",C1819&lt;30,"Over weight",C1819&gt;=30,"Obesity")</f>
        <v>Obesity</v>
      </c>
      <c r="K1819" s="7" t="str" cm="1">
        <f t="array" ref="K1819">_xlfn.IFS(D1819="Null","Unknown",D1819&lt;5.7,"Normal",D1819&lt;6.5,"Prediabetes",D1819&gt;=6.5,"Diabetes")</f>
        <v>Normal</v>
      </c>
      <c r="L1819" s="7" t="str">
        <f>_xlfn.XLOOKUP(A1819,'Hospitalisation Details'!$A:$A,'Hospitalisation Details'!$J:$J,)</f>
        <v>13-Jul-1990</v>
      </c>
      <c r="M1819" s="22">
        <f>+_xlfn.XLOOKUP(A1819,'Hospitalisation Details'!$A:$A,'Hospitalisation Details'!$F:$F)</f>
        <v>4673.3900000000003</v>
      </c>
      <c r="N1819" s="7" t="str">
        <f>_xlfn.XLOOKUP(A1819,'Hospitalisation Details'!$A:$A,'Hospitalisation Details'!$G:$G)</f>
        <v>tier - 2</v>
      </c>
      <c r="O1819" s="7" t="str">
        <f>_xlfn.XLOOKUP(A1819,'Hospitalisation Details'!$A:$A,'Hospitalisation Details'!$H:$H)</f>
        <v>tier - 1</v>
      </c>
      <c r="P1819" s="7" t="str">
        <f>_xlfn.XLOOKUP(A1819,'Hospitalisation Details'!$A:$A,'Hospitalisation Details'!$I:$I)</f>
        <v>R1013</v>
      </c>
      <c r="Q1819" s="28">
        <f>_xlfn.XLOOKUP(A1819,'Hospitalisation Details'!$A:$A,'Hospitalisation Details'!$K:$K)</f>
        <v>33</v>
      </c>
    </row>
    <row r="1820" spans="1:17" x14ac:dyDescent="0.3">
      <c r="A1820" s="27" t="s">
        <v>550</v>
      </c>
      <c r="B1820" s="7" t="str">
        <f>IFERROR(_xlfn.XLOOKUP(A1820,'Customer Names'!$A$2:$A$2336,'Customer Names'!$C$2:$C$2336),"Unknown")</f>
        <v xml:space="preserve">  Colin</v>
      </c>
      <c r="C1820" s="7">
        <f>_xlfn.XLOOKUP(A1820,'Medical Examinations'!$A$2:$A$2336,'Medical Examinations'!$B$2:$B$2336,AVERAGE('Medical Examinations'!$B$2:$B$2336))</f>
        <v>35.200000000000003</v>
      </c>
      <c r="D1820" s="7">
        <f>_xlfn.XLOOKUP(A1820,'Medical Examinations'!$A$2:$A$2336,'Medical Examinations'!$C$2:$C$2336,AVERAGE('Medical Examinations'!$C$2:$C$2336))</f>
        <v>5.55</v>
      </c>
      <c r="E1820" s="7" t="str">
        <f>_xlfn.XLOOKUP(A1820,'Medical Examinations'!$A:$A,'Medical Examinations'!$D:$D,"Unknown")</f>
        <v>No</v>
      </c>
      <c r="F1820" s="7" t="str">
        <f>_xlfn.XLOOKUP(A1820,'Medical Examinations'!$A:$A,'Medical Examinations'!$E:$E,"Unknown")</f>
        <v>No</v>
      </c>
      <c r="G1820" s="7" t="str">
        <f>_xlfn.XLOOKUP(A1820,'Medical Examinations'!$A:$A,'Medical Examinations'!$F:$F,"Unknown")</f>
        <v>No</v>
      </c>
      <c r="H1820" s="43">
        <f>_xlfn.XLOOKUP(Healthcare!A1820,'Medical Examinations'!$A:$A,'Medical Examinations'!$G:$G,0)</f>
        <v>0</v>
      </c>
      <c r="I1820" s="7" t="str">
        <f>_xlfn.XLOOKUP(A1820,'Medical Examinations'!$A:$A,'Medical Examinations'!$H:$H,"Unknown")</f>
        <v>No</v>
      </c>
      <c r="J1820" s="7" t="str" cm="1">
        <f t="array" ref="J1820">_xlfn.IFS(C1820&lt;18.5,"Under Weight",C1820&lt;=24.9,"Normal Weight",C1820&lt;30,"Over weight",C1820&gt;=30,"Obesity")</f>
        <v>Obesity</v>
      </c>
      <c r="K1820" s="7" t="str" cm="1">
        <f t="array" ref="K1820">_xlfn.IFS(D1820="Null","Unknown",D1820&lt;5.7,"Normal",D1820&lt;6.5,"Prediabetes",D1820&gt;=6.5,"Diabetes")</f>
        <v>Normal</v>
      </c>
      <c r="L1820" s="7" t="str">
        <f>_xlfn.XLOOKUP(A1820,'Hospitalisation Details'!$A:$A,'Hospitalisation Details'!$J:$J,)</f>
        <v>26-Sep-1990</v>
      </c>
      <c r="M1820" s="22">
        <f>+_xlfn.XLOOKUP(A1820,'Hospitalisation Details'!$A:$A,'Hospitalisation Details'!$F:$F)</f>
        <v>4670.6400000000003</v>
      </c>
      <c r="N1820" s="7" t="str">
        <f>_xlfn.XLOOKUP(A1820,'Hospitalisation Details'!$A:$A,'Hospitalisation Details'!$G:$G)</f>
        <v>tier - 2</v>
      </c>
      <c r="O1820" s="7" t="str">
        <f>_xlfn.XLOOKUP(A1820,'Hospitalisation Details'!$A:$A,'Hospitalisation Details'!$H:$H)</f>
        <v>tier - 2</v>
      </c>
      <c r="P1820" s="7" t="str">
        <f>_xlfn.XLOOKUP(A1820,'Hospitalisation Details'!$A:$A,'Hospitalisation Details'!$I:$I)</f>
        <v>R1011</v>
      </c>
      <c r="Q1820" s="28">
        <f>_xlfn.XLOOKUP(A1820,'Hospitalisation Details'!$A:$A,'Hospitalisation Details'!$K:$K)</f>
        <v>33</v>
      </c>
    </row>
    <row r="1821" spans="1:17" x14ac:dyDescent="0.3">
      <c r="A1821" s="27" t="s">
        <v>549</v>
      </c>
      <c r="B1821" s="7" t="str">
        <f>IFERROR(_xlfn.XLOOKUP(A1821,'Customer Names'!$A$2:$A$2336,'Customer Names'!$C$2:$C$2336),"Unknown")</f>
        <v xml:space="preserve">  Rob</v>
      </c>
      <c r="C1821" s="7">
        <f>_xlfn.XLOOKUP(A1821,'Medical Examinations'!$A$2:$A$2336,'Medical Examinations'!$B$2:$B$2336,AVERAGE('Medical Examinations'!$B$2:$B$2336))</f>
        <v>37.335000000000001</v>
      </c>
      <c r="D1821" s="7">
        <f>_xlfn.XLOOKUP(A1821,'Medical Examinations'!$A$2:$A$2336,'Medical Examinations'!$C$2:$C$2336,AVERAGE('Medical Examinations'!$C$2:$C$2336))</f>
        <v>4.95</v>
      </c>
      <c r="E1821" s="7" t="str">
        <f>_xlfn.XLOOKUP(A1821,'Medical Examinations'!$A:$A,'Medical Examinations'!$D:$D,"Unknown")</f>
        <v>No</v>
      </c>
      <c r="F1821" s="7" t="str">
        <f>_xlfn.XLOOKUP(A1821,'Medical Examinations'!$A:$A,'Medical Examinations'!$E:$E,"Unknown")</f>
        <v>No</v>
      </c>
      <c r="G1821" s="7" t="str">
        <f>_xlfn.XLOOKUP(A1821,'Medical Examinations'!$A:$A,'Medical Examinations'!$F:$F,"Unknown")</f>
        <v>No</v>
      </c>
      <c r="H1821" s="43">
        <f>_xlfn.XLOOKUP(Healthcare!A1821,'Medical Examinations'!$A:$A,'Medical Examinations'!$G:$G,0)</f>
        <v>0</v>
      </c>
      <c r="I1821" s="7" t="str">
        <f>_xlfn.XLOOKUP(A1821,'Medical Examinations'!$A:$A,'Medical Examinations'!$H:$H,"Unknown")</f>
        <v>No</v>
      </c>
      <c r="J1821" s="7" t="str" cm="1">
        <f t="array" ref="J1821">_xlfn.IFS(C1821&lt;18.5,"Under Weight",C1821&lt;=24.9,"Normal Weight",C1821&lt;30,"Over weight",C1821&gt;=30,"Obesity")</f>
        <v>Obesity</v>
      </c>
      <c r="K1821" s="7" t="str" cm="1">
        <f t="array" ref="K1821">_xlfn.IFS(D1821="Null","Unknown",D1821&lt;5.7,"Normal",D1821&lt;6.5,"Prediabetes",D1821&gt;=6.5,"Diabetes")</f>
        <v>Normal</v>
      </c>
      <c r="L1821" s="7" t="str">
        <f>_xlfn.XLOOKUP(A1821,'Hospitalisation Details'!$A:$A,'Hospitalisation Details'!$J:$J,)</f>
        <v>5-Aug-1990</v>
      </c>
      <c r="M1821" s="22">
        <f>+_xlfn.XLOOKUP(A1821,'Hospitalisation Details'!$A:$A,'Hospitalisation Details'!$F:$F)</f>
        <v>4667.6099999999997</v>
      </c>
      <c r="N1821" s="7" t="str">
        <f>_xlfn.XLOOKUP(A1821,'Hospitalisation Details'!$A:$A,'Hospitalisation Details'!$G:$G)</f>
        <v>tier - 3</v>
      </c>
      <c r="O1821" s="7" t="str">
        <f>_xlfn.XLOOKUP(A1821,'Hospitalisation Details'!$A:$A,'Hospitalisation Details'!$H:$H)</f>
        <v>tier - 3</v>
      </c>
      <c r="P1821" s="7" t="str">
        <f>_xlfn.XLOOKUP(A1821,'Hospitalisation Details'!$A:$A,'Hospitalisation Details'!$I:$I)</f>
        <v>R1016</v>
      </c>
      <c r="Q1821" s="28">
        <f>_xlfn.XLOOKUP(A1821,'Hospitalisation Details'!$A:$A,'Hospitalisation Details'!$K:$K)</f>
        <v>33</v>
      </c>
    </row>
    <row r="1822" spans="1:17" x14ac:dyDescent="0.3">
      <c r="A1822" s="27" t="s">
        <v>548</v>
      </c>
      <c r="B1822" s="7" t="str">
        <f>IFERROR(_xlfn.XLOOKUP(A1822,'Customer Names'!$A$2:$A$2336,'Customer Names'!$C$2:$C$2336),"Unknown")</f>
        <v xml:space="preserve">  Patrick</v>
      </c>
      <c r="C1822" s="7">
        <f>_xlfn.XLOOKUP(A1822,'Medical Examinations'!$A$2:$A$2336,'Medical Examinations'!$B$2:$B$2336,AVERAGE('Medical Examinations'!$B$2:$B$2336))</f>
        <v>27.265000000000001</v>
      </c>
      <c r="D1822" s="7">
        <f>_xlfn.XLOOKUP(A1822,'Medical Examinations'!$A$2:$A$2336,'Medical Examinations'!$C$2:$C$2336,AVERAGE('Medical Examinations'!$C$2:$C$2336))</f>
        <v>6.46</v>
      </c>
      <c r="E1822" s="7" t="str">
        <f>_xlfn.XLOOKUP(A1822,'Medical Examinations'!$A:$A,'Medical Examinations'!$D:$D,"Unknown")</f>
        <v>Yes</v>
      </c>
      <c r="F1822" s="7" t="str">
        <f>_xlfn.XLOOKUP(A1822,'Medical Examinations'!$A:$A,'Medical Examinations'!$E:$E,"Unknown")</f>
        <v>No</v>
      </c>
      <c r="G1822" s="7" t="str">
        <f>_xlfn.XLOOKUP(A1822,'Medical Examinations'!$A:$A,'Medical Examinations'!$F:$F,"Unknown")</f>
        <v>No</v>
      </c>
      <c r="H1822" s="43">
        <f>_xlfn.XLOOKUP(Healthcare!A1822,'Medical Examinations'!$A:$A,'Medical Examinations'!$G:$G,0)</f>
        <v>0</v>
      </c>
      <c r="I1822" s="7" t="str">
        <f>_xlfn.XLOOKUP(A1822,'Medical Examinations'!$A:$A,'Medical Examinations'!$H:$H,"Unknown")</f>
        <v>No</v>
      </c>
      <c r="J1822" s="7" t="str" cm="1">
        <f t="array" ref="J1822">_xlfn.IFS(C1822&lt;18.5,"Under Weight",C1822&lt;=24.9,"Normal Weight",C1822&lt;30,"Over weight",C1822&gt;=30,"Obesity")</f>
        <v>Over weight</v>
      </c>
      <c r="K1822" s="7" t="str" cm="1">
        <f t="array" ref="K1822">_xlfn.IFS(D1822="Null","Unknown",D1822&lt;5.7,"Normal",D1822&lt;6.5,"Prediabetes",D1822&gt;=6.5,"Diabetes")</f>
        <v>Prediabetes</v>
      </c>
      <c r="L1822" s="7" t="str">
        <f>_xlfn.XLOOKUP(A1822,'Hospitalisation Details'!$A:$A,'Hospitalisation Details'!$J:$J,)</f>
        <v>25-Oct-1996</v>
      </c>
      <c r="M1822" s="22">
        <f>+_xlfn.XLOOKUP(A1822,'Hospitalisation Details'!$A:$A,'Hospitalisation Details'!$F:$F)</f>
        <v>4661.29</v>
      </c>
      <c r="N1822" s="7" t="str">
        <f>_xlfn.XLOOKUP(A1822,'Hospitalisation Details'!$A:$A,'Hospitalisation Details'!$G:$G)</f>
        <v>tier - 2</v>
      </c>
      <c r="O1822" s="7" t="str">
        <f>_xlfn.XLOOKUP(A1822,'Hospitalisation Details'!$A:$A,'Hospitalisation Details'!$H:$H)</f>
        <v>tier - 1</v>
      </c>
      <c r="P1822" s="7" t="str">
        <f>_xlfn.XLOOKUP(A1822,'Hospitalisation Details'!$A:$A,'Hospitalisation Details'!$I:$I)</f>
        <v>R1017</v>
      </c>
      <c r="Q1822" s="28">
        <f>_xlfn.XLOOKUP(A1822,'Hospitalisation Details'!$A:$A,'Hospitalisation Details'!$K:$K)</f>
        <v>27</v>
      </c>
    </row>
    <row r="1823" spans="1:17" x14ac:dyDescent="0.3">
      <c r="A1823" s="27" t="s">
        <v>547</v>
      </c>
      <c r="B1823" s="7" t="str">
        <f>IFERROR(_xlfn.XLOOKUP(A1823,'Customer Names'!$A$2:$A$2336,'Customer Names'!$C$2:$C$2336),"Unknown")</f>
        <v xml:space="preserve">  Austin D</v>
      </c>
      <c r="C1823" s="7">
        <f>_xlfn.XLOOKUP(A1823,'Medical Examinations'!$A$2:$A$2336,'Medical Examinations'!$B$2:$B$2336,AVERAGE('Medical Examinations'!$B$2:$B$2336))</f>
        <v>30.8</v>
      </c>
      <c r="D1823" s="7">
        <f>_xlfn.XLOOKUP(A1823,'Medical Examinations'!$A$2:$A$2336,'Medical Examinations'!$C$2:$C$2336,AVERAGE('Medical Examinations'!$C$2:$C$2336))</f>
        <v>4.9000000000000004</v>
      </c>
      <c r="E1823" s="7" t="str">
        <f>_xlfn.XLOOKUP(A1823,'Medical Examinations'!$A:$A,'Medical Examinations'!$D:$D,"Unknown")</f>
        <v>Yes</v>
      </c>
      <c r="F1823" s="7" t="str">
        <f>_xlfn.XLOOKUP(A1823,'Medical Examinations'!$A:$A,'Medical Examinations'!$E:$E,"Unknown")</f>
        <v>No</v>
      </c>
      <c r="G1823" s="7" t="str">
        <f>_xlfn.XLOOKUP(A1823,'Medical Examinations'!$A:$A,'Medical Examinations'!$F:$F,"Unknown")</f>
        <v>No</v>
      </c>
      <c r="H1823" s="43">
        <f>_xlfn.XLOOKUP(Healthcare!A1823,'Medical Examinations'!$A:$A,'Medical Examinations'!$G:$G,0)</f>
        <v>0</v>
      </c>
      <c r="I1823" s="7" t="str">
        <f>_xlfn.XLOOKUP(A1823,'Medical Examinations'!$A:$A,'Medical Examinations'!$H:$H,"Unknown")</f>
        <v>No</v>
      </c>
      <c r="J1823" s="7" t="str" cm="1">
        <f t="array" ref="J1823">_xlfn.IFS(C1823&lt;18.5,"Under Weight",C1823&lt;=24.9,"Normal Weight",C1823&lt;30,"Over weight",C1823&gt;=30,"Obesity")</f>
        <v>Obesity</v>
      </c>
      <c r="K1823" s="7" t="str" cm="1">
        <f t="array" ref="K1823">_xlfn.IFS(D1823="Null","Unknown",D1823&lt;5.7,"Normal",D1823&lt;6.5,"Prediabetes",D1823&gt;=6.5,"Diabetes")</f>
        <v>Normal</v>
      </c>
      <c r="L1823" s="7" t="str">
        <f>_xlfn.XLOOKUP(A1823,'Hospitalisation Details'!$A:$A,'Hospitalisation Details'!$J:$J,)</f>
        <v>22-Jun-1985</v>
      </c>
      <c r="M1823" s="22">
        <f>+_xlfn.XLOOKUP(A1823,'Hospitalisation Details'!$A:$A,'Hospitalisation Details'!$F:$F)</f>
        <v>4646.76</v>
      </c>
      <c r="N1823" s="7" t="str">
        <f>_xlfn.XLOOKUP(A1823,'Hospitalisation Details'!$A:$A,'Hospitalisation Details'!$G:$G)</f>
        <v>tier - 1</v>
      </c>
      <c r="O1823" s="7" t="str">
        <f>_xlfn.XLOOKUP(A1823,'Hospitalisation Details'!$A:$A,'Hospitalisation Details'!$H:$H)</f>
        <v>tier - 1</v>
      </c>
      <c r="P1823" s="7" t="str">
        <f>_xlfn.XLOOKUP(A1823,'Hospitalisation Details'!$A:$A,'Hospitalisation Details'!$I:$I)</f>
        <v>R1011</v>
      </c>
      <c r="Q1823" s="28">
        <f>_xlfn.XLOOKUP(A1823,'Hospitalisation Details'!$A:$A,'Hospitalisation Details'!$K:$K)</f>
        <v>38</v>
      </c>
    </row>
    <row r="1824" spans="1:17" x14ac:dyDescent="0.3">
      <c r="A1824" s="27" t="s">
        <v>546</v>
      </c>
      <c r="B1824" s="7" t="str">
        <f>IFERROR(_xlfn.XLOOKUP(A1824,'Customer Names'!$A$2:$A$2336,'Customer Names'!$C$2:$C$2336),"Unknown")</f>
        <v xml:space="preserve">  Brittany</v>
      </c>
      <c r="C1824" s="7">
        <f>_xlfn.XLOOKUP(A1824,'Medical Examinations'!$A$2:$A$2336,'Medical Examinations'!$B$2:$B$2336,AVERAGE('Medical Examinations'!$B$2:$B$2336))</f>
        <v>30.21</v>
      </c>
      <c r="D1824" s="7">
        <f>_xlfn.XLOOKUP(A1824,'Medical Examinations'!$A$2:$A$2336,'Medical Examinations'!$C$2:$C$2336,AVERAGE('Medical Examinations'!$C$2:$C$2336))</f>
        <v>5.21</v>
      </c>
      <c r="E1824" s="7" t="str">
        <f>_xlfn.XLOOKUP(A1824,'Medical Examinations'!$A:$A,'Medical Examinations'!$D:$D,"Unknown")</f>
        <v>No</v>
      </c>
      <c r="F1824" s="7" t="str">
        <f>_xlfn.XLOOKUP(A1824,'Medical Examinations'!$A:$A,'Medical Examinations'!$E:$E,"Unknown")</f>
        <v>No</v>
      </c>
      <c r="G1824" s="7" t="str">
        <f>_xlfn.XLOOKUP(A1824,'Medical Examinations'!$A:$A,'Medical Examinations'!$F:$F,"Unknown")</f>
        <v>No</v>
      </c>
      <c r="H1824" s="43">
        <f>_xlfn.XLOOKUP(Healthcare!A1824,'Medical Examinations'!$A:$A,'Medical Examinations'!$G:$G,0)</f>
        <v>1</v>
      </c>
      <c r="I1824" s="7" t="str">
        <f>_xlfn.XLOOKUP(A1824,'Medical Examinations'!$A:$A,'Medical Examinations'!$H:$H,"Unknown")</f>
        <v>No</v>
      </c>
      <c r="J1824" s="7" t="str" cm="1">
        <f t="array" ref="J1824">_xlfn.IFS(C1824&lt;18.5,"Under Weight",C1824&lt;=24.9,"Normal Weight",C1824&lt;30,"Over weight",C1824&gt;=30,"Obesity")</f>
        <v>Obesity</v>
      </c>
      <c r="K1824" s="7" t="str" cm="1">
        <f t="array" ref="K1824">_xlfn.IFS(D1824="Null","Unknown",D1824&lt;5.7,"Normal",D1824&lt;6.5,"Prediabetes",D1824&gt;=6.5,"Diabetes")</f>
        <v>Normal</v>
      </c>
      <c r="L1824" s="7" t="str">
        <f>_xlfn.XLOOKUP(A1824,'Hospitalisation Details'!$A:$A,'Hospitalisation Details'!$J:$J,)</f>
        <v>29-Jun-1998</v>
      </c>
      <c r="M1824" s="22">
        <f>+_xlfn.XLOOKUP(A1824,'Hospitalisation Details'!$A:$A,'Hospitalisation Details'!$F:$F)</f>
        <v>4618.08</v>
      </c>
      <c r="N1824" s="7" t="str">
        <f>_xlfn.XLOOKUP(A1824,'Hospitalisation Details'!$A:$A,'Hospitalisation Details'!$G:$G)</f>
        <v>tier - 2</v>
      </c>
      <c r="O1824" s="7" t="str">
        <f>_xlfn.XLOOKUP(A1824,'Hospitalisation Details'!$A:$A,'Hospitalisation Details'!$H:$H)</f>
        <v>tier - 1</v>
      </c>
      <c r="P1824" s="7" t="str">
        <f>_xlfn.XLOOKUP(A1824,'Hospitalisation Details'!$A:$A,'Hospitalisation Details'!$I:$I)</f>
        <v>R1012</v>
      </c>
      <c r="Q1824" s="28">
        <f>_xlfn.XLOOKUP(A1824,'Hospitalisation Details'!$A:$A,'Hospitalisation Details'!$K:$K)</f>
        <v>25</v>
      </c>
    </row>
    <row r="1825" spans="1:17" x14ac:dyDescent="0.3">
      <c r="A1825" s="27" t="s">
        <v>545</v>
      </c>
      <c r="B1825" s="7" t="str">
        <f>IFERROR(_xlfn.XLOOKUP(A1825,'Customer Names'!$A$2:$A$2336,'Customer Names'!$C$2:$C$2336),"Unknown")</f>
        <v xml:space="preserve">  Matthew T</v>
      </c>
      <c r="C1825" s="7">
        <f>_xlfn.XLOOKUP(A1825,'Medical Examinations'!$A$2:$A$2336,'Medical Examinations'!$B$2:$B$2336,AVERAGE('Medical Examinations'!$B$2:$B$2336))</f>
        <v>35.340000000000003</v>
      </c>
      <c r="D1825" s="7">
        <f>_xlfn.XLOOKUP(A1825,'Medical Examinations'!$A$2:$A$2336,'Medical Examinations'!$C$2:$C$2336,AVERAGE('Medical Examinations'!$C$2:$C$2336))</f>
        <v>4.13</v>
      </c>
      <c r="E1825" s="7" t="str">
        <f>_xlfn.XLOOKUP(A1825,'Medical Examinations'!$A:$A,'Medical Examinations'!$D:$D,"Unknown")</f>
        <v>No</v>
      </c>
      <c r="F1825" s="7" t="str">
        <f>_xlfn.XLOOKUP(A1825,'Medical Examinations'!$A:$A,'Medical Examinations'!$E:$E,"Unknown")</f>
        <v>Yes</v>
      </c>
      <c r="G1825" s="7" t="str">
        <f>_xlfn.XLOOKUP(A1825,'Medical Examinations'!$A:$A,'Medical Examinations'!$F:$F,"Unknown")</f>
        <v>No</v>
      </c>
      <c r="H1825" s="43">
        <f>_xlfn.XLOOKUP(Healthcare!A1825,'Medical Examinations'!$A:$A,'Medical Examinations'!$G:$G,0)</f>
        <v>1</v>
      </c>
      <c r="I1825" s="7" t="str">
        <f>_xlfn.XLOOKUP(A1825,'Medical Examinations'!$A:$A,'Medical Examinations'!$H:$H,"Unknown")</f>
        <v>No</v>
      </c>
      <c r="J1825" s="7" t="str" cm="1">
        <f t="array" ref="J1825">_xlfn.IFS(C1825&lt;18.5,"Under Weight",C1825&lt;=24.9,"Normal Weight",C1825&lt;30,"Over weight",C1825&gt;=30,"Obesity")</f>
        <v>Obesity</v>
      </c>
      <c r="K1825" s="7" t="str" cm="1">
        <f t="array" ref="K1825">_xlfn.IFS(D1825="Null","Unknown",D1825&lt;5.7,"Normal",D1825&lt;6.5,"Prediabetes",D1825&gt;=6.5,"Diabetes")</f>
        <v>Normal</v>
      </c>
      <c r="L1825" s="7" t="str">
        <f>_xlfn.XLOOKUP(A1825,'Hospitalisation Details'!$A:$A,'Hospitalisation Details'!$J:$J,)</f>
        <v>2-Jul-2000</v>
      </c>
      <c r="M1825" s="22">
        <f>+_xlfn.XLOOKUP(A1825,'Hospitalisation Details'!$A:$A,'Hospitalisation Details'!$F:$F)</f>
        <v>4608.03</v>
      </c>
      <c r="N1825" s="7" t="str">
        <f>_xlfn.XLOOKUP(A1825,'Hospitalisation Details'!$A:$A,'Hospitalisation Details'!$G:$G)</f>
        <v>tier - 2</v>
      </c>
      <c r="O1825" s="7" t="str">
        <f>_xlfn.XLOOKUP(A1825,'Hospitalisation Details'!$A:$A,'Hospitalisation Details'!$H:$H)</f>
        <v>tier - 3</v>
      </c>
      <c r="P1825" s="7" t="str">
        <f>_xlfn.XLOOKUP(A1825,'Hospitalisation Details'!$A:$A,'Hospitalisation Details'!$I:$I)</f>
        <v>R1011</v>
      </c>
      <c r="Q1825" s="28">
        <f>_xlfn.XLOOKUP(A1825,'Hospitalisation Details'!$A:$A,'Hospitalisation Details'!$K:$K)</f>
        <v>23</v>
      </c>
    </row>
    <row r="1826" spans="1:17" x14ac:dyDescent="0.3">
      <c r="A1826" s="27" t="s">
        <v>544</v>
      </c>
      <c r="B1826" s="7" t="str">
        <f>IFERROR(_xlfn.XLOOKUP(A1826,'Customer Names'!$A$2:$A$2336,'Customer Names'!$C$2:$C$2336),"Unknown")</f>
        <v xml:space="preserve">  Becky G</v>
      </c>
      <c r="C1826" s="7">
        <f>_xlfn.XLOOKUP(A1826,'Medical Examinations'!$A$2:$A$2336,'Medical Examinations'!$B$2:$B$2336,AVERAGE('Medical Examinations'!$B$2:$B$2336))</f>
        <v>26.695</v>
      </c>
      <c r="D1826" s="7">
        <f>_xlfn.XLOOKUP(A1826,'Medical Examinations'!$A$2:$A$2336,'Medical Examinations'!$C$2:$C$2336,AVERAGE('Medical Examinations'!$C$2:$C$2336))</f>
        <v>5.28</v>
      </c>
      <c r="E1826" s="7" t="str">
        <f>_xlfn.XLOOKUP(A1826,'Medical Examinations'!$A:$A,'Medical Examinations'!$D:$D,"Unknown")</f>
        <v>No</v>
      </c>
      <c r="F1826" s="7" t="str">
        <f>_xlfn.XLOOKUP(A1826,'Medical Examinations'!$A:$A,'Medical Examinations'!$E:$E,"Unknown")</f>
        <v>No</v>
      </c>
      <c r="G1826" s="7" t="str">
        <f>_xlfn.XLOOKUP(A1826,'Medical Examinations'!$A:$A,'Medical Examinations'!$F:$F,"Unknown")</f>
        <v>No</v>
      </c>
      <c r="H1826" s="43">
        <f>_xlfn.XLOOKUP(Healthcare!A1826,'Medical Examinations'!$A:$A,'Medical Examinations'!$G:$G,0)</f>
        <v>0</v>
      </c>
      <c r="I1826" s="7" t="str">
        <f>_xlfn.XLOOKUP(A1826,'Medical Examinations'!$A:$A,'Medical Examinations'!$H:$H,"Unknown")</f>
        <v>No</v>
      </c>
      <c r="J1826" s="7" t="str" cm="1">
        <f t="array" ref="J1826">_xlfn.IFS(C1826&lt;18.5,"Under Weight",C1826&lt;=24.9,"Normal Weight",C1826&lt;30,"Over weight",C1826&gt;=30,"Obesity")</f>
        <v>Over weight</v>
      </c>
      <c r="K1826" s="7" t="str" cm="1">
        <f t="array" ref="K1826">_xlfn.IFS(D1826="Null","Unknown",D1826&lt;5.7,"Normal",D1826&lt;6.5,"Prediabetes",D1826&gt;=6.5,"Diabetes")</f>
        <v>Normal</v>
      </c>
      <c r="L1826" s="7" t="str">
        <f>_xlfn.XLOOKUP(A1826,'Hospitalisation Details'!$A:$A,'Hospitalisation Details'!$J:$J,)</f>
        <v>18-Sep-1989</v>
      </c>
      <c r="M1826" s="22">
        <f>+_xlfn.XLOOKUP(A1826,'Hospitalisation Details'!$A:$A,'Hospitalisation Details'!$F:$F)</f>
        <v>4571.41</v>
      </c>
      <c r="N1826" s="7" t="str">
        <f>_xlfn.XLOOKUP(A1826,'Hospitalisation Details'!$A:$A,'Hospitalisation Details'!$G:$G)</f>
        <v>tier - 2</v>
      </c>
      <c r="O1826" s="7" t="str">
        <f>_xlfn.XLOOKUP(A1826,'Hospitalisation Details'!$A:$A,'Hospitalisation Details'!$H:$H)</f>
        <v>tier - 2</v>
      </c>
      <c r="P1826" s="7" t="str">
        <f>_xlfn.XLOOKUP(A1826,'Hospitalisation Details'!$A:$A,'Hospitalisation Details'!$I:$I)</f>
        <v>R1012</v>
      </c>
      <c r="Q1826" s="28">
        <f>_xlfn.XLOOKUP(A1826,'Hospitalisation Details'!$A:$A,'Hospitalisation Details'!$K:$K)</f>
        <v>34</v>
      </c>
    </row>
    <row r="1827" spans="1:17" x14ac:dyDescent="0.3">
      <c r="A1827" s="27" t="s">
        <v>543</v>
      </c>
      <c r="B1827" s="7" t="str">
        <f>IFERROR(_xlfn.XLOOKUP(A1827,'Customer Names'!$A$2:$A$2336,'Customer Names'!$C$2:$C$2336),"Unknown")</f>
        <v xml:space="preserve">  Virginie</v>
      </c>
      <c r="C1827" s="7">
        <f>_xlfn.XLOOKUP(A1827,'Medical Examinations'!$A$2:$A$2336,'Medical Examinations'!$B$2:$B$2336,AVERAGE('Medical Examinations'!$B$2:$B$2336))</f>
        <v>29.355</v>
      </c>
      <c r="D1827" s="7">
        <f>_xlfn.XLOOKUP(A1827,'Medical Examinations'!$A$2:$A$2336,'Medical Examinations'!$C$2:$C$2336,AVERAGE('Medical Examinations'!$C$2:$C$2336))</f>
        <v>4.68</v>
      </c>
      <c r="E1827" s="7" t="str">
        <f>_xlfn.XLOOKUP(A1827,'Medical Examinations'!$A:$A,'Medical Examinations'!$D:$D,"Unknown")</f>
        <v>Yes</v>
      </c>
      <c r="F1827" s="7" t="str">
        <f>_xlfn.XLOOKUP(A1827,'Medical Examinations'!$A:$A,'Medical Examinations'!$E:$E,"Unknown")</f>
        <v>No</v>
      </c>
      <c r="G1827" s="7" t="str">
        <f>_xlfn.XLOOKUP(A1827,'Medical Examinations'!$A:$A,'Medical Examinations'!$F:$F,"Unknown")</f>
        <v>No</v>
      </c>
      <c r="H1827" s="43">
        <f>_xlfn.XLOOKUP(Healthcare!A1827,'Medical Examinations'!$A:$A,'Medical Examinations'!$G:$G,0)</f>
        <v>0</v>
      </c>
      <c r="I1827" s="7" t="str">
        <f>_xlfn.XLOOKUP(A1827,'Medical Examinations'!$A:$A,'Medical Examinations'!$H:$H,"Unknown")</f>
        <v>No</v>
      </c>
      <c r="J1827" s="7" t="str" cm="1">
        <f t="array" ref="J1827">_xlfn.IFS(C1827&lt;18.5,"Under Weight",C1827&lt;=24.9,"Normal Weight",C1827&lt;30,"Over weight",C1827&gt;=30,"Obesity")</f>
        <v>Over weight</v>
      </c>
      <c r="K1827" s="7" t="str" cm="1">
        <f t="array" ref="K1827">_xlfn.IFS(D1827="Null","Unknown",D1827&lt;5.7,"Normal",D1827&lt;6.5,"Prediabetes",D1827&gt;=6.5,"Diabetes")</f>
        <v>Normal</v>
      </c>
      <c r="L1827" s="7" t="str">
        <f>_xlfn.XLOOKUP(A1827,'Hospitalisation Details'!$A:$A,'Hospitalisation Details'!$J:$J,)</f>
        <v>25-Dec-1996</v>
      </c>
      <c r="M1827" s="22">
        <f>+_xlfn.XLOOKUP(A1827,'Hospitalisation Details'!$A:$A,'Hospitalisation Details'!$F:$F)</f>
        <v>4564.1899999999996</v>
      </c>
      <c r="N1827" s="7" t="str">
        <f>_xlfn.XLOOKUP(A1827,'Hospitalisation Details'!$A:$A,'Hospitalisation Details'!$G:$G)</f>
        <v>tier - 2</v>
      </c>
      <c r="O1827" s="7" t="str">
        <f>_xlfn.XLOOKUP(A1827,'Hospitalisation Details'!$A:$A,'Hospitalisation Details'!$H:$H)</f>
        <v>tier - 2</v>
      </c>
      <c r="P1827" s="7" t="str">
        <f>_xlfn.XLOOKUP(A1827,'Hospitalisation Details'!$A:$A,'Hospitalisation Details'!$I:$I)</f>
        <v>R1024</v>
      </c>
      <c r="Q1827" s="28">
        <f>_xlfn.XLOOKUP(A1827,'Hospitalisation Details'!$A:$A,'Hospitalisation Details'!$K:$K)</f>
        <v>27</v>
      </c>
    </row>
    <row r="1828" spans="1:17" x14ac:dyDescent="0.3">
      <c r="A1828" s="27" t="s">
        <v>542</v>
      </c>
      <c r="B1828" s="7" t="str">
        <f>IFERROR(_xlfn.XLOOKUP(A1828,'Customer Names'!$A$2:$A$2336,'Customer Names'!$C$2:$C$2336),"Unknown")</f>
        <v xml:space="preserve">  Allison A</v>
      </c>
      <c r="C1828" s="7">
        <f>_xlfn.XLOOKUP(A1828,'Medical Examinations'!$A$2:$A$2336,'Medical Examinations'!$B$2:$B$2336,AVERAGE('Medical Examinations'!$B$2:$B$2336))</f>
        <v>29.59</v>
      </c>
      <c r="D1828" s="7">
        <f>_xlfn.XLOOKUP(A1828,'Medical Examinations'!$A$2:$A$2336,'Medical Examinations'!$C$2:$C$2336,AVERAGE('Medical Examinations'!$C$2:$C$2336))</f>
        <v>4.0599999999999996</v>
      </c>
      <c r="E1828" s="7" t="str">
        <f>_xlfn.XLOOKUP(A1828,'Medical Examinations'!$A:$A,'Medical Examinations'!$D:$D,"Unknown")</f>
        <v>No</v>
      </c>
      <c r="F1828" s="7" t="str">
        <f>_xlfn.XLOOKUP(A1828,'Medical Examinations'!$A:$A,'Medical Examinations'!$E:$E,"Unknown")</f>
        <v>No</v>
      </c>
      <c r="G1828" s="7" t="str">
        <f>_xlfn.XLOOKUP(A1828,'Medical Examinations'!$A:$A,'Medical Examinations'!$F:$F,"Unknown")</f>
        <v>No</v>
      </c>
      <c r="H1828" s="43">
        <f>_xlfn.XLOOKUP(Healthcare!A1828,'Medical Examinations'!$A:$A,'Medical Examinations'!$G:$G,0)</f>
        <v>0</v>
      </c>
      <c r="I1828" s="7" t="str">
        <f>_xlfn.XLOOKUP(A1828,'Medical Examinations'!$A:$A,'Medical Examinations'!$H:$H,"Unknown")</f>
        <v>No</v>
      </c>
      <c r="J1828" s="7" t="str" cm="1">
        <f t="array" ref="J1828">_xlfn.IFS(C1828&lt;18.5,"Under Weight",C1828&lt;=24.9,"Normal Weight",C1828&lt;30,"Over weight",C1828&gt;=30,"Obesity")</f>
        <v>Over weight</v>
      </c>
      <c r="K1828" s="7" t="str" cm="1">
        <f t="array" ref="K1828">_xlfn.IFS(D1828="Null","Unknown",D1828&lt;5.7,"Normal",D1828&lt;6.5,"Prediabetes",D1828&gt;=6.5,"Diabetes")</f>
        <v>Normal</v>
      </c>
      <c r="L1828" s="7" t="str">
        <f>_xlfn.XLOOKUP(A1828,'Hospitalisation Details'!$A:$A,'Hospitalisation Details'!$J:$J,)</f>
        <v>20-Sep-1990</v>
      </c>
      <c r="M1828" s="22">
        <f>+_xlfn.XLOOKUP(A1828,'Hospitalisation Details'!$A:$A,'Hospitalisation Details'!$F:$F)</f>
        <v>4562.84</v>
      </c>
      <c r="N1828" s="7" t="str">
        <f>_xlfn.XLOOKUP(A1828,'Hospitalisation Details'!$A:$A,'Hospitalisation Details'!$G:$G)</f>
        <v>tier - 2</v>
      </c>
      <c r="O1828" s="7" t="str">
        <f>_xlfn.XLOOKUP(A1828,'Hospitalisation Details'!$A:$A,'Hospitalisation Details'!$H:$H)</f>
        <v>tier - 2</v>
      </c>
      <c r="P1828" s="7" t="str">
        <f>_xlfn.XLOOKUP(A1828,'Hospitalisation Details'!$A:$A,'Hospitalisation Details'!$I:$I)</f>
        <v>R1013</v>
      </c>
      <c r="Q1828" s="28">
        <f>_xlfn.XLOOKUP(A1828,'Hospitalisation Details'!$A:$A,'Hospitalisation Details'!$K:$K)</f>
        <v>33</v>
      </c>
    </row>
    <row r="1829" spans="1:17" x14ac:dyDescent="0.3">
      <c r="A1829" s="27" t="s">
        <v>541</v>
      </c>
      <c r="B1829" s="7" t="str">
        <f>IFERROR(_xlfn.XLOOKUP(A1829,'Customer Names'!$A$2:$A$2336,'Customer Names'!$C$2:$C$2336),"Unknown")</f>
        <v xml:space="preserve">  Julie</v>
      </c>
      <c r="C1829" s="7">
        <f>_xlfn.XLOOKUP(A1829,'Medical Examinations'!$A$2:$A$2336,'Medical Examinations'!$B$2:$B$2336,AVERAGE('Medical Examinations'!$B$2:$B$2336))</f>
        <v>31.35</v>
      </c>
      <c r="D1829" s="7">
        <f>_xlfn.XLOOKUP(A1829,'Medical Examinations'!$A$2:$A$2336,'Medical Examinations'!$C$2:$C$2336,AVERAGE('Medical Examinations'!$C$2:$C$2336))</f>
        <v>4.2</v>
      </c>
      <c r="E1829" s="7" t="str">
        <f>_xlfn.XLOOKUP(A1829,'Medical Examinations'!$A:$A,'Medical Examinations'!$D:$D,"Unknown")</f>
        <v>No</v>
      </c>
      <c r="F1829" s="7" t="str">
        <f>_xlfn.XLOOKUP(A1829,'Medical Examinations'!$A:$A,'Medical Examinations'!$E:$E,"Unknown")</f>
        <v>Yes</v>
      </c>
      <c r="G1829" s="7" t="str">
        <f>_xlfn.XLOOKUP(A1829,'Medical Examinations'!$A:$A,'Medical Examinations'!$F:$F,"Unknown")</f>
        <v>No</v>
      </c>
      <c r="H1829" s="43">
        <f>_xlfn.XLOOKUP(Healthcare!A1829,'Medical Examinations'!$A:$A,'Medical Examinations'!$G:$G,0)</f>
        <v>1</v>
      </c>
      <c r="I1829" s="7" t="str">
        <f>_xlfn.XLOOKUP(A1829,'Medical Examinations'!$A:$A,'Medical Examinations'!$H:$H,"Unknown")</f>
        <v>No</v>
      </c>
      <c r="J1829" s="7" t="str" cm="1">
        <f t="array" ref="J1829">_xlfn.IFS(C1829&lt;18.5,"Under Weight",C1829&lt;=24.9,"Normal Weight",C1829&lt;30,"Over weight",C1829&gt;=30,"Obesity")</f>
        <v>Obesity</v>
      </c>
      <c r="K1829" s="7" t="str" cm="1">
        <f t="array" ref="K1829">_xlfn.IFS(D1829="Null","Unknown",D1829&lt;5.7,"Normal",D1829&lt;6.5,"Prediabetes",D1829&gt;=6.5,"Diabetes")</f>
        <v>Normal</v>
      </c>
      <c r="L1829" s="7" t="str">
        <f>_xlfn.XLOOKUP(A1829,'Hospitalisation Details'!$A:$A,'Hospitalisation Details'!$J:$J,)</f>
        <v>22-Dec-2004</v>
      </c>
      <c r="M1829" s="22">
        <f>+_xlfn.XLOOKUP(A1829,'Hospitalisation Details'!$A:$A,'Hospitalisation Details'!$F:$F)</f>
        <v>4561.1899999999996</v>
      </c>
      <c r="N1829" s="7" t="str">
        <f>_xlfn.XLOOKUP(A1829,'Hospitalisation Details'!$A:$A,'Hospitalisation Details'!$G:$G)</f>
        <v>tier - 2</v>
      </c>
      <c r="O1829" s="7" t="str">
        <f>_xlfn.XLOOKUP(A1829,'Hospitalisation Details'!$A:$A,'Hospitalisation Details'!$H:$H)</f>
        <v>tier - 2</v>
      </c>
      <c r="P1829" s="7" t="str">
        <f>_xlfn.XLOOKUP(A1829,'Hospitalisation Details'!$A:$A,'Hospitalisation Details'!$I:$I)</f>
        <v>R1024</v>
      </c>
      <c r="Q1829" s="28">
        <f>_xlfn.XLOOKUP(A1829,'Hospitalisation Details'!$A:$A,'Hospitalisation Details'!$K:$K)</f>
        <v>19</v>
      </c>
    </row>
    <row r="1830" spans="1:17" x14ac:dyDescent="0.3">
      <c r="A1830" s="27" t="s">
        <v>540</v>
      </c>
      <c r="B1830" s="7" t="str">
        <f>IFERROR(_xlfn.XLOOKUP(A1830,'Customer Names'!$A$2:$A$2336,'Customer Names'!$C$2:$C$2336),"Unknown")</f>
        <v xml:space="preserve">  Katherine</v>
      </c>
      <c r="C1830" s="7">
        <f>_xlfn.XLOOKUP(A1830,'Medical Examinations'!$A$2:$A$2336,'Medical Examinations'!$B$2:$B$2336,AVERAGE('Medical Examinations'!$B$2:$B$2336))</f>
        <v>20.52</v>
      </c>
      <c r="D1830" s="7">
        <f>_xlfn.XLOOKUP(A1830,'Medical Examinations'!$A$2:$A$2336,'Medical Examinations'!$C$2:$C$2336,AVERAGE('Medical Examinations'!$C$2:$C$2336))</f>
        <v>4.83</v>
      </c>
      <c r="E1830" s="7" t="str">
        <f>_xlfn.XLOOKUP(A1830,'Medical Examinations'!$A:$A,'Medical Examinations'!$D:$D,"Unknown")</f>
        <v>No</v>
      </c>
      <c r="F1830" s="7" t="str">
        <f>_xlfn.XLOOKUP(A1830,'Medical Examinations'!$A:$A,'Medical Examinations'!$E:$E,"Unknown")</f>
        <v>No</v>
      </c>
      <c r="G1830" s="7" t="str">
        <f>_xlfn.XLOOKUP(A1830,'Medical Examinations'!$A:$A,'Medical Examinations'!$F:$F,"Unknown")</f>
        <v>No</v>
      </c>
      <c r="H1830" s="43">
        <f>_xlfn.XLOOKUP(Healthcare!A1830,'Medical Examinations'!$A:$A,'Medical Examinations'!$G:$G,0)</f>
        <v>0</v>
      </c>
      <c r="I1830" s="7" t="str">
        <f>_xlfn.XLOOKUP(A1830,'Medical Examinations'!$A:$A,'Medical Examinations'!$H:$H,"Unknown")</f>
        <v>No</v>
      </c>
      <c r="J1830" s="7" t="str" cm="1">
        <f t="array" ref="J1830">_xlfn.IFS(C1830&lt;18.5,"Under Weight",C1830&lt;=24.9,"Normal Weight",C1830&lt;30,"Over weight",C1830&gt;=30,"Obesity")</f>
        <v>Normal Weight</v>
      </c>
      <c r="K1830" s="7" t="str" cm="1">
        <f t="array" ref="K1830">_xlfn.IFS(D1830="Null","Unknown",D1830&lt;5.7,"Normal",D1830&lt;6.5,"Prediabetes",D1830&gt;=6.5,"Diabetes")</f>
        <v>Normal</v>
      </c>
      <c r="L1830" s="7" t="str">
        <f>_xlfn.XLOOKUP(A1830,'Hospitalisation Details'!$A:$A,'Hospitalisation Details'!$J:$J,)</f>
        <v>17-Nov-1990</v>
      </c>
      <c r="M1830" s="22">
        <f>+_xlfn.XLOOKUP(A1830,'Hospitalisation Details'!$A:$A,'Hospitalisation Details'!$F:$F)</f>
        <v>4544.2299999999996</v>
      </c>
      <c r="N1830" s="7" t="str">
        <f>_xlfn.XLOOKUP(A1830,'Hospitalisation Details'!$A:$A,'Hospitalisation Details'!$G:$G)</f>
        <v>tier - 2</v>
      </c>
      <c r="O1830" s="7" t="str">
        <f>_xlfn.XLOOKUP(A1830,'Hospitalisation Details'!$A:$A,'Hospitalisation Details'!$H:$H)</f>
        <v>tier - 1</v>
      </c>
      <c r="P1830" s="7" t="str">
        <f>_xlfn.XLOOKUP(A1830,'Hospitalisation Details'!$A:$A,'Hospitalisation Details'!$I:$I)</f>
        <v>R1024</v>
      </c>
      <c r="Q1830" s="28">
        <f>_xlfn.XLOOKUP(A1830,'Hospitalisation Details'!$A:$A,'Hospitalisation Details'!$K:$K)</f>
        <v>33</v>
      </c>
    </row>
    <row r="1831" spans="1:17" x14ac:dyDescent="0.3">
      <c r="A1831" s="27" t="s">
        <v>539</v>
      </c>
      <c r="B1831" s="7" t="str">
        <f>IFERROR(_xlfn.XLOOKUP(A1831,'Customer Names'!$A$2:$A$2336,'Customer Names'!$C$2:$C$2336),"Unknown")</f>
        <v xml:space="preserve">  Caleb</v>
      </c>
      <c r="C1831" s="7">
        <f>_xlfn.XLOOKUP(A1831,'Medical Examinations'!$A$2:$A$2336,'Medical Examinations'!$B$2:$B$2336,AVERAGE('Medical Examinations'!$B$2:$B$2336))</f>
        <v>42.9</v>
      </c>
      <c r="D1831" s="7">
        <f>_xlfn.XLOOKUP(A1831,'Medical Examinations'!$A$2:$A$2336,'Medical Examinations'!$C$2:$C$2336,AVERAGE('Medical Examinations'!$C$2:$C$2336))</f>
        <v>4.87</v>
      </c>
      <c r="E1831" s="7" t="str">
        <f>_xlfn.XLOOKUP(A1831,'Medical Examinations'!$A:$A,'Medical Examinations'!$D:$D,"Unknown")</f>
        <v>Yes</v>
      </c>
      <c r="F1831" s="7" t="str">
        <f>_xlfn.XLOOKUP(A1831,'Medical Examinations'!$A:$A,'Medical Examinations'!$E:$E,"Unknown")</f>
        <v>No</v>
      </c>
      <c r="G1831" s="7" t="str">
        <f>_xlfn.XLOOKUP(A1831,'Medical Examinations'!$A:$A,'Medical Examinations'!$F:$F,"Unknown")</f>
        <v>No</v>
      </c>
      <c r="H1831" s="43">
        <f>_xlfn.XLOOKUP(Healthcare!A1831,'Medical Examinations'!$A:$A,'Medical Examinations'!$G:$G,0)</f>
        <v>1</v>
      </c>
      <c r="I1831" s="7" t="str">
        <f>_xlfn.XLOOKUP(A1831,'Medical Examinations'!$A:$A,'Medical Examinations'!$H:$H,"Unknown")</f>
        <v>No</v>
      </c>
      <c r="J1831" s="7" t="str" cm="1">
        <f t="array" ref="J1831">_xlfn.IFS(C1831&lt;18.5,"Under Weight",C1831&lt;=24.9,"Normal Weight",C1831&lt;30,"Over weight",C1831&gt;=30,"Obesity")</f>
        <v>Obesity</v>
      </c>
      <c r="K1831" s="7" t="str" cm="1">
        <f t="array" ref="K1831">_xlfn.IFS(D1831="Null","Unknown",D1831&lt;5.7,"Normal",D1831&lt;6.5,"Prediabetes",D1831&gt;=6.5,"Diabetes")</f>
        <v>Normal</v>
      </c>
      <c r="L1831" s="7" t="str">
        <f>_xlfn.XLOOKUP(A1831,'Hospitalisation Details'!$A:$A,'Hospitalisation Details'!$J:$J,)</f>
        <v>13-Jun-1988</v>
      </c>
      <c r="M1831" s="22">
        <f>+_xlfn.XLOOKUP(A1831,'Hospitalisation Details'!$A:$A,'Hospitalisation Details'!$F:$F)</f>
        <v>4536.26</v>
      </c>
      <c r="N1831" s="7" t="str">
        <f>_xlfn.XLOOKUP(A1831,'Hospitalisation Details'!$A:$A,'Hospitalisation Details'!$G:$G)</f>
        <v>tier - 2</v>
      </c>
      <c r="O1831" s="7" t="str">
        <f>_xlfn.XLOOKUP(A1831,'Hospitalisation Details'!$A:$A,'Hospitalisation Details'!$H:$H)</f>
        <v>tier - 2</v>
      </c>
      <c r="P1831" s="7" t="str">
        <f>_xlfn.XLOOKUP(A1831,'Hospitalisation Details'!$A:$A,'Hospitalisation Details'!$I:$I)</f>
        <v>R1011</v>
      </c>
      <c r="Q1831" s="28">
        <f>_xlfn.XLOOKUP(A1831,'Hospitalisation Details'!$A:$A,'Hospitalisation Details'!$K:$K)</f>
        <v>35</v>
      </c>
    </row>
    <row r="1832" spans="1:17" x14ac:dyDescent="0.3">
      <c r="A1832" s="27" t="s">
        <v>538</v>
      </c>
      <c r="B1832" s="7" t="str">
        <f>IFERROR(_xlfn.XLOOKUP(A1832,'Customer Names'!$A$2:$A$2336,'Customer Names'!$C$2:$C$2336),"Unknown")</f>
        <v xml:space="preserve">  Jaime</v>
      </c>
      <c r="C1832" s="7">
        <f>_xlfn.XLOOKUP(A1832,'Medical Examinations'!$A$2:$A$2336,'Medical Examinations'!$B$2:$B$2336,AVERAGE('Medical Examinations'!$B$2:$B$2336))</f>
        <v>24.6</v>
      </c>
      <c r="D1832" s="7">
        <f>_xlfn.XLOOKUP(A1832,'Medical Examinations'!$A$2:$A$2336,'Medical Examinations'!$C$2:$C$2336,AVERAGE('Medical Examinations'!$C$2:$C$2336))</f>
        <v>5.86</v>
      </c>
      <c r="E1832" s="7" t="str">
        <f>_xlfn.XLOOKUP(A1832,'Medical Examinations'!$A:$A,'Medical Examinations'!$D:$D,"Unknown")</f>
        <v>No</v>
      </c>
      <c r="F1832" s="7" t="str">
        <f>_xlfn.XLOOKUP(A1832,'Medical Examinations'!$A:$A,'Medical Examinations'!$E:$E,"Unknown")</f>
        <v>No</v>
      </c>
      <c r="G1832" s="7" t="str">
        <f>_xlfn.XLOOKUP(A1832,'Medical Examinations'!$A:$A,'Medical Examinations'!$F:$F,"Unknown")</f>
        <v>Yes</v>
      </c>
      <c r="H1832" s="43">
        <f>_xlfn.XLOOKUP(Healthcare!A1832,'Medical Examinations'!$A:$A,'Medical Examinations'!$G:$G,0)</f>
        <v>1</v>
      </c>
      <c r="I1832" s="7" t="str">
        <f>_xlfn.XLOOKUP(A1832,'Medical Examinations'!$A:$A,'Medical Examinations'!$H:$H,"Unknown")</f>
        <v>No</v>
      </c>
      <c r="J1832" s="7" t="str" cm="1">
        <f t="array" ref="J1832">_xlfn.IFS(C1832&lt;18.5,"Under Weight",C1832&lt;=24.9,"Normal Weight",C1832&lt;30,"Over weight",C1832&gt;=30,"Obesity")</f>
        <v>Normal Weight</v>
      </c>
      <c r="K1832" s="7" t="str" cm="1">
        <f t="array" ref="K1832">_xlfn.IFS(D1832="Null","Unknown",D1832&lt;5.7,"Normal",D1832&lt;6.5,"Prediabetes",D1832&gt;=6.5,"Diabetes")</f>
        <v>Prediabetes</v>
      </c>
      <c r="L1832" s="7" t="str">
        <f>_xlfn.XLOOKUP(A1832,'Hospitalisation Details'!$A:$A,'Hospitalisation Details'!$J:$J,)</f>
        <v>29-Jun-1993</v>
      </c>
      <c r="M1832" s="22">
        <f>+_xlfn.XLOOKUP(A1832,'Hospitalisation Details'!$A:$A,'Hospitalisation Details'!$F:$F)</f>
        <v>4529.4799999999996</v>
      </c>
      <c r="N1832" s="7" t="str">
        <f>_xlfn.XLOOKUP(A1832,'Hospitalisation Details'!$A:$A,'Hospitalisation Details'!$G:$G)</f>
        <v>tier - 2</v>
      </c>
      <c r="O1832" s="7" t="str">
        <f>_xlfn.XLOOKUP(A1832,'Hospitalisation Details'!$A:$A,'Hospitalisation Details'!$H:$H)</f>
        <v>tier - 1</v>
      </c>
      <c r="P1832" s="7" t="str">
        <f>_xlfn.XLOOKUP(A1832,'Hospitalisation Details'!$A:$A,'Hospitalisation Details'!$I:$I)</f>
        <v>R1011</v>
      </c>
      <c r="Q1832" s="28">
        <f>_xlfn.XLOOKUP(A1832,'Hospitalisation Details'!$A:$A,'Hospitalisation Details'!$K:$K)</f>
        <v>30</v>
      </c>
    </row>
    <row r="1833" spans="1:17" x14ac:dyDescent="0.3">
      <c r="A1833" s="27" t="s">
        <v>537</v>
      </c>
      <c r="B1833" s="7" t="str">
        <f>IFERROR(_xlfn.XLOOKUP(A1833,'Customer Names'!$A$2:$A$2336,'Customer Names'!$C$2:$C$2336),"Unknown")</f>
        <v xml:space="preserve">  Hannah</v>
      </c>
      <c r="C1833" s="7">
        <f>_xlfn.XLOOKUP(A1833,'Medical Examinations'!$A$2:$A$2336,'Medical Examinations'!$B$2:$B$2336,AVERAGE('Medical Examinations'!$B$2:$B$2336))</f>
        <v>28.405000000000001</v>
      </c>
      <c r="D1833" s="7">
        <f>_xlfn.XLOOKUP(A1833,'Medical Examinations'!$A$2:$A$2336,'Medical Examinations'!$C$2:$C$2336,AVERAGE('Medical Examinations'!$C$2:$C$2336))</f>
        <v>4.12</v>
      </c>
      <c r="E1833" s="7" t="str">
        <f>_xlfn.XLOOKUP(A1833,'Medical Examinations'!$A:$A,'Medical Examinations'!$D:$D,"Unknown")</f>
        <v>No</v>
      </c>
      <c r="F1833" s="7" t="str">
        <f>_xlfn.XLOOKUP(A1833,'Medical Examinations'!$A:$A,'Medical Examinations'!$E:$E,"Unknown")</f>
        <v>No</v>
      </c>
      <c r="G1833" s="7" t="str">
        <f>_xlfn.XLOOKUP(A1833,'Medical Examinations'!$A:$A,'Medical Examinations'!$F:$F,"Unknown")</f>
        <v>No</v>
      </c>
      <c r="H1833" s="43">
        <f>_xlfn.XLOOKUP(Healthcare!A1833,'Medical Examinations'!$A:$A,'Medical Examinations'!$G:$G,0)</f>
        <v>1</v>
      </c>
      <c r="I1833" s="7" t="str">
        <f>_xlfn.XLOOKUP(A1833,'Medical Examinations'!$A:$A,'Medical Examinations'!$H:$H,"Unknown")</f>
        <v>No</v>
      </c>
      <c r="J1833" s="7" t="str" cm="1">
        <f t="array" ref="J1833">_xlfn.IFS(C1833&lt;18.5,"Under Weight",C1833&lt;=24.9,"Normal Weight",C1833&lt;30,"Over weight",C1833&gt;=30,"Obesity")</f>
        <v>Over weight</v>
      </c>
      <c r="K1833" s="7" t="str" cm="1">
        <f t="array" ref="K1833">_xlfn.IFS(D1833="Null","Unknown",D1833&lt;5.7,"Normal",D1833&lt;6.5,"Prediabetes",D1833&gt;=6.5,"Diabetes")</f>
        <v>Normal</v>
      </c>
      <c r="L1833" s="7" t="str">
        <f>_xlfn.XLOOKUP(A1833,'Hospitalisation Details'!$A:$A,'Hospitalisation Details'!$J:$J,)</f>
        <v>13-Aug-1992</v>
      </c>
      <c r="M1833" s="22">
        <f>+_xlfn.XLOOKUP(A1833,'Hospitalisation Details'!$A:$A,'Hospitalisation Details'!$F:$F)</f>
        <v>4527.18</v>
      </c>
      <c r="N1833" s="7" t="str">
        <f>_xlfn.XLOOKUP(A1833,'Hospitalisation Details'!$A:$A,'Hospitalisation Details'!$G:$G)</f>
        <v>tier - 2</v>
      </c>
      <c r="O1833" s="7" t="str">
        <f>_xlfn.XLOOKUP(A1833,'Hospitalisation Details'!$A:$A,'Hospitalisation Details'!$H:$H)</f>
        <v>tier - 2</v>
      </c>
      <c r="P1833" s="7" t="str">
        <f>_xlfn.XLOOKUP(A1833,'Hospitalisation Details'!$A:$A,'Hospitalisation Details'!$I:$I)</f>
        <v>R1012</v>
      </c>
      <c r="Q1833" s="28">
        <f>_xlfn.XLOOKUP(A1833,'Hospitalisation Details'!$A:$A,'Hospitalisation Details'!$K:$K)</f>
        <v>31</v>
      </c>
    </row>
    <row r="1834" spans="1:17" x14ac:dyDescent="0.3">
      <c r="A1834" s="27" t="s">
        <v>536</v>
      </c>
      <c r="B1834" s="7" t="str">
        <f>IFERROR(_xlfn.XLOOKUP(A1834,'Customer Names'!$A$2:$A$2336,'Customer Names'!$C$2:$C$2336),"Unknown")</f>
        <v xml:space="preserve">  Zachariah</v>
      </c>
      <c r="C1834" s="7">
        <f>_xlfn.XLOOKUP(A1834,'Medical Examinations'!$A$2:$A$2336,'Medical Examinations'!$B$2:$B$2336,AVERAGE('Medical Examinations'!$B$2:$B$2336))</f>
        <v>34.674999999999997</v>
      </c>
      <c r="D1834" s="7">
        <f>_xlfn.XLOOKUP(A1834,'Medical Examinations'!$A$2:$A$2336,'Medical Examinations'!$C$2:$C$2336,AVERAGE('Medical Examinations'!$C$2:$C$2336))</f>
        <v>5.71</v>
      </c>
      <c r="E1834" s="7" t="str">
        <f>_xlfn.XLOOKUP(A1834,'Medical Examinations'!$A:$A,'Medical Examinations'!$D:$D,"Unknown")</f>
        <v>Yes</v>
      </c>
      <c r="F1834" s="7" t="str">
        <f>_xlfn.XLOOKUP(A1834,'Medical Examinations'!$A:$A,'Medical Examinations'!$E:$E,"Unknown")</f>
        <v>No</v>
      </c>
      <c r="G1834" s="7" t="str">
        <f>_xlfn.XLOOKUP(A1834,'Medical Examinations'!$A:$A,'Medical Examinations'!$F:$F,"Unknown")</f>
        <v>No</v>
      </c>
      <c r="H1834" s="43">
        <f>_xlfn.XLOOKUP(Healthcare!A1834,'Medical Examinations'!$A:$A,'Medical Examinations'!$G:$G,0)</f>
        <v>1</v>
      </c>
      <c r="I1834" s="7" t="str">
        <f>_xlfn.XLOOKUP(A1834,'Medical Examinations'!$A:$A,'Medical Examinations'!$H:$H,"Unknown")</f>
        <v>No</v>
      </c>
      <c r="J1834" s="7" t="str" cm="1">
        <f t="array" ref="J1834">_xlfn.IFS(C1834&lt;18.5,"Under Weight",C1834&lt;=24.9,"Normal Weight",C1834&lt;30,"Over weight",C1834&gt;=30,"Obesity")</f>
        <v>Obesity</v>
      </c>
      <c r="K1834" s="7" t="str" cm="1">
        <f t="array" ref="K1834">_xlfn.IFS(D1834="Null","Unknown",D1834&lt;5.7,"Normal",D1834&lt;6.5,"Prediabetes",D1834&gt;=6.5,"Diabetes")</f>
        <v>Prediabetes</v>
      </c>
      <c r="L1834" s="7" t="str">
        <f>_xlfn.XLOOKUP(A1834,'Hospitalisation Details'!$A:$A,'Hospitalisation Details'!$J:$J,)</f>
        <v>21-Dec-1988</v>
      </c>
      <c r="M1834" s="22">
        <f>+_xlfn.XLOOKUP(A1834,'Hospitalisation Details'!$A:$A,'Hospitalisation Details'!$F:$F)</f>
        <v>4518.83</v>
      </c>
      <c r="N1834" s="7" t="str">
        <f>_xlfn.XLOOKUP(A1834,'Hospitalisation Details'!$A:$A,'Hospitalisation Details'!$G:$G)</f>
        <v>tier - 2</v>
      </c>
      <c r="O1834" s="7" t="str">
        <f>_xlfn.XLOOKUP(A1834,'Hospitalisation Details'!$A:$A,'Hospitalisation Details'!$H:$H)</f>
        <v>tier - 2</v>
      </c>
      <c r="P1834" s="7" t="str">
        <f>_xlfn.XLOOKUP(A1834,'Hospitalisation Details'!$A:$A,'Hospitalisation Details'!$I:$I)</f>
        <v>R1017</v>
      </c>
      <c r="Q1834" s="28">
        <f>_xlfn.XLOOKUP(A1834,'Hospitalisation Details'!$A:$A,'Hospitalisation Details'!$K:$K)</f>
        <v>35</v>
      </c>
    </row>
    <row r="1835" spans="1:17" x14ac:dyDescent="0.3">
      <c r="A1835" s="27" t="s">
        <v>535</v>
      </c>
      <c r="B1835" s="7" t="str">
        <f>IFERROR(_xlfn.XLOOKUP(A1835,'Customer Names'!$A$2:$A$2336,'Customer Names'!$C$2:$C$2336),"Unknown")</f>
        <v xml:space="preserve">  Patricia A</v>
      </c>
      <c r="C1835" s="7">
        <f>_xlfn.XLOOKUP(A1835,'Medical Examinations'!$A$2:$A$2336,'Medical Examinations'!$B$2:$B$2336,AVERAGE('Medical Examinations'!$B$2:$B$2336))</f>
        <v>18.850000000000001</v>
      </c>
      <c r="D1835" s="7">
        <f>_xlfn.XLOOKUP(A1835,'Medical Examinations'!$A$2:$A$2336,'Medical Examinations'!$C$2:$C$2336,AVERAGE('Medical Examinations'!$C$2:$C$2336))</f>
        <v>6.03</v>
      </c>
      <c r="E1835" s="7" t="str">
        <f>_xlfn.XLOOKUP(A1835,'Medical Examinations'!$A:$A,'Medical Examinations'!$D:$D,"Unknown")</f>
        <v>No</v>
      </c>
      <c r="F1835" s="7" t="str">
        <f>_xlfn.XLOOKUP(A1835,'Medical Examinations'!$A:$A,'Medical Examinations'!$E:$E,"Unknown")</f>
        <v>No</v>
      </c>
      <c r="G1835" s="7" t="str">
        <f>_xlfn.XLOOKUP(A1835,'Medical Examinations'!$A:$A,'Medical Examinations'!$F:$F,"Unknown")</f>
        <v>No</v>
      </c>
      <c r="H1835" s="43">
        <f>_xlfn.XLOOKUP(Healthcare!A1835,'Medical Examinations'!$A:$A,'Medical Examinations'!$G:$G,0)</f>
        <v>1</v>
      </c>
      <c r="I1835" s="7" t="str">
        <f>_xlfn.XLOOKUP(A1835,'Medical Examinations'!$A:$A,'Medical Examinations'!$H:$H,"Unknown")</f>
        <v>No</v>
      </c>
      <c r="J1835" s="7" t="str" cm="1">
        <f t="array" ref="J1835">_xlfn.IFS(C1835&lt;18.5,"Under Weight",C1835&lt;=24.9,"Normal Weight",C1835&lt;30,"Over weight",C1835&gt;=30,"Obesity")</f>
        <v>Normal Weight</v>
      </c>
      <c r="K1835" s="7" t="str" cm="1">
        <f t="array" ref="K1835">_xlfn.IFS(D1835="Null","Unknown",D1835&lt;5.7,"Normal",D1835&lt;6.5,"Prediabetes",D1835&gt;=6.5,"Diabetes")</f>
        <v>Prediabetes</v>
      </c>
      <c r="L1835" s="7" t="str">
        <f>_xlfn.XLOOKUP(A1835,'Hospitalisation Details'!$A:$A,'Hospitalisation Details'!$J:$J,)</f>
        <v>5-Dec-1987</v>
      </c>
      <c r="M1835" s="22">
        <f>+_xlfn.XLOOKUP(A1835,'Hospitalisation Details'!$A:$A,'Hospitalisation Details'!$F:$F)</f>
        <v>4518.7700000000004</v>
      </c>
      <c r="N1835" s="7" t="str">
        <f>_xlfn.XLOOKUP(A1835,'Hospitalisation Details'!$A:$A,'Hospitalisation Details'!$G:$G)</f>
        <v>tier - 2</v>
      </c>
      <c r="O1835" s="7" t="str">
        <f>_xlfn.XLOOKUP(A1835,'Hospitalisation Details'!$A:$A,'Hospitalisation Details'!$H:$H)</f>
        <v>tier - 3</v>
      </c>
      <c r="P1835" s="7" t="str">
        <f>_xlfn.XLOOKUP(A1835,'Hospitalisation Details'!$A:$A,'Hospitalisation Details'!$I:$I)</f>
        <v>R1012</v>
      </c>
      <c r="Q1835" s="28">
        <f>_xlfn.XLOOKUP(A1835,'Hospitalisation Details'!$A:$A,'Hospitalisation Details'!$K:$K)</f>
        <v>36</v>
      </c>
    </row>
    <row r="1836" spans="1:17" x14ac:dyDescent="0.3">
      <c r="A1836" s="27" t="s">
        <v>533</v>
      </c>
      <c r="B1836" s="7" t="str">
        <f>IFERROR(_xlfn.XLOOKUP(A1836,'Customer Names'!$A$2:$A$2336,'Customer Names'!$C$2:$C$2336),"Unknown")</f>
        <v xml:space="preserve">  Elizabeth A</v>
      </c>
      <c r="C1836" s="7">
        <f>_xlfn.XLOOKUP(A1836,'Medical Examinations'!$A$2:$A$2336,'Medical Examinations'!$B$2:$B$2336,AVERAGE('Medical Examinations'!$B$2:$B$2336))</f>
        <v>34.130000000000003</v>
      </c>
      <c r="D1836" s="7">
        <f>_xlfn.XLOOKUP(A1836,'Medical Examinations'!$A$2:$A$2336,'Medical Examinations'!$C$2:$C$2336,AVERAGE('Medical Examinations'!$C$2:$C$2336))</f>
        <v>5.65</v>
      </c>
      <c r="E1836" s="7" t="str">
        <f>_xlfn.XLOOKUP(A1836,'Medical Examinations'!$A:$A,'Medical Examinations'!$D:$D,"Unknown")</f>
        <v>No</v>
      </c>
      <c r="F1836" s="7" t="str">
        <f>_xlfn.XLOOKUP(A1836,'Medical Examinations'!$A:$A,'Medical Examinations'!$E:$E,"Unknown")</f>
        <v>No</v>
      </c>
      <c r="G1836" s="7" t="str">
        <f>_xlfn.XLOOKUP(A1836,'Medical Examinations'!$A:$A,'Medical Examinations'!$F:$F,"Unknown")</f>
        <v>Yes</v>
      </c>
      <c r="H1836" s="43">
        <f>_xlfn.XLOOKUP(Healthcare!A1836,'Medical Examinations'!$A:$A,'Medical Examinations'!$G:$G,0)</f>
        <v>1</v>
      </c>
      <c r="I1836" s="7" t="str">
        <f>_xlfn.XLOOKUP(A1836,'Medical Examinations'!$A:$A,'Medical Examinations'!$H:$H,"Unknown")</f>
        <v>No</v>
      </c>
      <c r="J1836" s="7" t="str" cm="1">
        <f t="array" ref="J1836">_xlfn.IFS(C1836&lt;18.5,"Under Weight",C1836&lt;=24.9,"Normal Weight",C1836&lt;30,"Over weight",C1836&gt;=30,"Obesity")</f>
        <v>Obesity</v>
      </c>
      <c r="K1836" s="7" t="str" cm="1">
        <f t="array" ref="K1836">_xlfn.IFS(D1836="Null","Unknown",D1836&lt;5.7,"Normal",D1836&lt;6.5,"Prediabetes",D1836&gt;=6.5,"Diabetes")</f>
        <v>Normal</v>
      </c>
      <c r="L1836" s="7" t="str">
        <f>_xlfn.XLOOKUP(A1836,'Hospitalisation Details'!$A:$A,'Hospitalisation Details'!$J:$J,)</f>
        <v>2-Oct-2003</v>
      </c>
      <c r="M1836" s="22">
        <f>+_xlfn.XLOOKUP(A1836,'Hospitalisation Details'!$A:$A,'Hospitalisation Details'!$F:$F)</f>
        <v>4518.3999999999996</v>
      </c>
      <c r="N1836" s="7" t="str">
        <f>_xlfn.XLOOKUP(A1836,'Hospitalisation Details'!$A:$A,'Hospitalisation Details'!$G:$G)</f>
        <v>tier - 2</v>
      </c>
      <c r="O1836" s="7" t="str">
        <f>_xlfn.XLOOKUP(A1836,'Hospitalisation Details'!$A:$A,'Hospitalisation Details'!$H:$H)</f>
        <v>tier - 3</v>
      </c>
      <c r="P1836" s="7" t="str">
        <f>_xlfn.XLOOKUP(A1836,'Hospitalisation Details'!$A:$A,'Hospitalisation Details'!$I:$I)</f>
        <v>R1026</v>
      </c>
      <c r="Q1836" s="28">
        <f>_xlfn.XLOOKUP(A1836,'Hospitalisation Details'!$A:$A,'Hospitalisation Details'!$K:$K)</f>
        <v>20</v>
      </c>
    </row>
    <row r="1837" spans="1:17" x14ac:dyDescent="0.3">
      <c r="A1837" s="27" t="s">
        <v>532</v>
      </c>
      <c r="B1837" s="7" t="str">
        <f>IFERROR(_xlfn.XLOOKUP(A1837,'Customer Names'!$A$2:$A$2336,'Customer Names'!$C$2:$C$2336),"Unknown")</f>
        <v xml:space="preserve">  Benjamin</v>
      </c>
      <c r="C1837" s="7">
        <f>_xlfn.XLOOKUP(A1837,'Medical Examinations'!$A$2:$A$2336,'Medical Examinations'!$B$2:$B$2336,AVERAGE('Medical Examinations'!$B$2:$B$2336))</f>
        <v>17.34</v>
      </c>
      <c r="D1837" s="7">
        <f>_xlfn.XLOOKUP(A1837,'Medical Examinations'!$A$2:$A$2336,'Medical Examinations'!$C$2:$C$2336,AVERAGE('Medical Examinations'!$C$2:$C$2336))</f>
        <v>5.05</v>
      </c>
      <c r="E1837" s="7" t="str">
        <f>_xlfn.XLOOKUP(A1837,'Medical Examinations'!$A:$A,'Medical Examinations'!$D:$D,"Unknown")</f>
        <v>No</v>
      </c>
      <c r="F1837" s="7" t="str">
        <f>_xlfn.XLOOKUP(A1837,'Medical Examinations'!$A:$A,'Medical Examinations'!$E:$E,"Unknown")</f>
        <v>No</v>
      </c>
      <c r="G1837" s="7" t="str">
        <f>_xlfn.XLOOKUP(A1837,'Medical Examinations'!$A:$A,'Medical Examinations'!$F:$F,"Unknown")</f>
        <v>No</v>
      </c>
      <c r="H1837" s="43">
        <f>_xlfn.XLOOKUP(Healthcare!A1837,'Medical Examinations'!$A:$A,'Medical Examinations'!$G:$G,0)</f>
        <v>0</v>
      </c>
      <c r="I1837" s="7" t="str">
        <f>_xlfn.XLOOKUP(A1837,'Medical Examinations'!$A:$A,'Medical Examinations'!$H:$H,"Unknown")</f>
        <v>No</v>
      </c>
      <c r="J1837" s="7" t="str" cm="1">
        <f t="array" ref="J1837">_xlfn.IFS(C1837&lt;18.5,"Under Weight",C1837&lt;=24.9,"Normal Weight",C1837&lt;30,"Over weight",C1837&gt;=30,"Obesity")</f>
        <v>Under Weight</v>
      </c>
      <c r="K1837" s="7" t="str" cm="1">
        <f t="array" ref="K1837">_xlfn.IFS(D1837="Null","Unknown",D1837&lt;5.7,"Normal",D1837&lt;6.5,"Prediabetes",D1837&gt;=6.5,"Diabetes")</f>
        <v>Normal</v>
      </c>
      <c r="L1837" s="7" t="str">
        <f>_xlfn.XLOOKUP(A1837,'Hospitalisation Details'!$A:$A,'Hospitalisation Details'!$J:$J,)</f>
        <v>16-Jun-1980</v>
      </c>
      <c r="M1837" s="22">
        <f>+_xlfn.XLOOKUP(A1837,'Hospitalisation Details'!$A:$A,'Hospitalisation Details'!$F:$F)</f>
        <v>4515.71</v>
      </c>
      <c r="N1837" s="7" t="str">
        <f>_xlfn.XLOOKUP(A1837,'Hospitalisation Details'!$A:$A,'Hospitalisation Details'!$G:$G)</f>
        <v>tier - 2</v>
      </c>
      <c r="O1837" s="7" t="str">
        <f>_xlfn.XLOOKUP(A1837,'Hospitalisation Details'!$A:$A,'Hospitalisation Details'!$H:$H)</f>
        <v>tier - 3</v>
      </c>
      <c r="P1837" s="7" t="str">
        <f>_xlfn.XLOOKUP(A1837,'Hospitalisation Details'!$A:$A,'Hospitalisation Details'!$I:$I)</f>
        <v>R1013</v>
      </c>
      <c r="Q1837" s="28">
        <f>_xlfn.XLOOKUP(A1837,'Hospitalisation Details'!$A:$A,'Hospitalisation Details'!$K:$K)</f>
        <v>43</v>
      </c>
    </row>
    <row r="1838" spans="1:17" x14ac:dyDescent="0.3">
      <c r="A1838" s="27" t="s">
        <v>531</v>
      </c>
      <c r="B1838" s="7" t="str">
        <f>IFERROR(_xlfn.XLOOKUP(A1838,'Customer Names'!$A$2:$A$2336,'Customer Names'!$C$2:$C$2336),"Unknown")</f>
        <v xml:space="preserve">  Breno</v>
      </c>
      <c r="C1838" s="7">
        <f>_xlfn.XLOOKUP(A1838,'Medical Examinations'!$A$2:$A$2336,'Medical Examinations'!$B$2:$B$2336,AVERAGE('Medical Examinations'!$B$2:$B$2336))</f>
        <v>17.440000000000001</v>
      </c>
      <c r="D1838" s="7">
        <f>_xlfn.XLOOKUP(A1838,'Medical Examinations'!$A$2:$A$2336,'Medical Examinations'!$C$2:$C$2336,AVERAGE('Medical Examinations'!$C$2:$C$2336))</f>
        <v>6.26</v>
      </c>
      <c r="E1838" s="7" t="str">
        <f>_xlfn.XLOOKUP(A1838,'Medical Examinations'!$A:$A,'Medical Examinations'!$D:$D,"Unknown")</f>
        <v>No</v>
      </c>
      <c r="F1838" s="7" t="str">
        <f>_xlfn.XLOOKUP(A1838,'Medical Examinations'!$A:$A,'Medical Examinations'!$E:$E,"Unknown")</f>
        <v>No</v>
      </c>
      <c r="G1838" s="7" t="str">
        <f>_xlfn.XLOOKUP(A1838,'Medical Examinations'!$A:$A,'Medical Examinations'!$F:$F,"Unknown")</f>
        <v>No</v>
      </c>
      <c r="H1838" s="43">
        <f>_xlfn.XLOOKUP(Healthcare!A1838,'Medical Examinations'!$A:$A,'Medical Examinations'!$G:$G,0)</f>
        <v>0</v>
      </c>
      <c r="I1838" s="7" t="str">
        <f>_xlfn.XLOOKUP(A1838,'Medical Examinations'!$A:$A,'Medical Examinations'!$H:$H,"Unknown")</f>
        <v>No</v>
      </c>
      <c r="J1838" s="7" t="str" cm="1">
        <f t="array" ref="J1838">_xlfn.IFS(C1838&lt;18.5,"Under Weight",C1838&lt;=24.9,"Normal Weight",C1838&lt;30,"Over weight",C1838&gt;=30,"Obesity")</f>
        <v>Under Weight</v>
      </c>
      <c r="K1838" s="7" t="str" cm="1">
        <f t="array" ref="K1838">_xlfn.IFS(D1838="Null","Unknown",D1838&lt;5.7,"Normal",D1838&lt;6.5,"Prediabetes",D1838&gt;=6.5,"Diabetes")</f>
        <v>Prediabetes</v>
      </c>
      <c r="L1838" s="7" t="str">
        <f>_xlfn.XLOOKUP(A1838,'Hospitalisation Details'!$A:$A,'Hospitalisation Details'!$J:$J,)</f>
        <v>27-Sep-1982</v>
      </c>
      <c r="M1838" s="22">
        <f>+_xlfn.XLOOKUP(A1838,'Hospitalisation Details'!$A:$A,'Hospitalisation Details'!$F:$F)</f>
        <v>4511.41</v>
      </c>
      <c r="N1838" s="7" t="str">
        <f>_xlfn.XLOOKUP(A1838,'Hospitalisation Details'!$A:$A,'Hospitalisation Details'!$G:$G)</f>
        <v>tier - 2</v>
      </c>
      <c r="O1838" s="7" t="str">
        <f>_xlfn.XLOOKUP(A1838,'Hospitalisation Details'!$A:$A,'Hospitalisation Details'!$H:$H)</f>
        <v>tier - 3</v>
      </c>
      <c r="P1838" s="7" t="str">
        <f>_xlfn.XLOOKUP(A1838,'Hospitalisation Details'!$A:$A,'Hospitalisation Details'!$I:$I)</f>
        <v>R1013</v>
      </c>
      <c r="Q1838" s="28">
        <f>_xlfn.XLOOKUP(A1838,'Hospitalisation Details'!$A:$A,'Hospitalisation Details'!$K:$K)</f>
        <v>41</v>
      </c>
    </row>
    <row r="1839" spans="1:17" x14ac:dyDescent="0.3">
      <c r="A1839" s="27" t="s">
        <v>530</v>
      </c>
      <c r="B1839" s="7" t="str">
        <f>IFERROR(_xlfn.XLOOKUP(A1839,'Customer Names'!$A$2:$A$2336,'Customer Names'!$C$2:$C$2336),"Unknown")</f>
        <v xml:space="preserve">  Takaya</v>
      </c>
      <c r="C1839" s="7">
        <f>_xlfn.XLOOKUP(A1839,'Medical Examinations'!$A$2:$A$2336,'Medical Examinations'!$B$2:$B$2336,AVERAGE('Medical Examinations'!$B$2:$B$2336))</f>
        <v>33.659999999999997</v>
      </c>
      <c r="D1839" s="7">
        <f>_xlfn.XLOOKUP(A1839,'Medical Examinations'!$A$2:$A$2336,'Medical Examinations'!$C$2:$C$2336,AVERAGE('Medical Examinations'!$C$2:$C$2336))</f>
        <v>4.08</v>
      </c>
      <c r="E1839" s="7" t="str">
        <f>_xlfn.XLOOKUP(A1839,'Medical Examinations'!$A:$A,'Medical Examinations'!$D:$D,"Unknown")</f>
        <v>Yes</v>
      </c>
      <c r="F1839" s="7" t="str">
        <f>_xlfn.XLOOKUP(A1839,'Medical Examinations'!$A:$A,'Medical Examinations'!$E:$E,"Unknown")</f>
        <v>No</v>
      </c>
      <c r="G1839" s="7" t="str">
        <f>_xlfn.XLOOKUP(A1839,'Medical Examinations'!$A:$A,'Medical Examinations'!$F:$F,"Unknown")</f>
        <v>Yes</v>
      </c>
      <c r="H1839" s="43">
        <f>_xlfn.XLOOKUP(Healthcare!A1839,'Medical Examinations'!$A:$A,'Medical Examinations'!$G:$G,0)</f>
        <v>1</v>
      </c>
      <c r="I1839" s="7" t="str">
        <f>_xlfn.XLOOKUP(A1839,'Medical Examinations'!$A:$A,'Medical Examinations'!$H:$H,"Unknown")</f>
        <v>No</v>
      </c>
      <c r="J1839" s="7" t="str" cm="1">
        <f t="array" ref="J1839">_xlfn.IFS(C1839&lt;18.5,"Under Weight",C1839&lt;=24.9,"Normal Weight",C1839&lt;30,"Over weight",C1839&gt;=30,"Obesity")</f>
        <v>Obesity</v>
      </c>
      <c r="K1839" s="7" t="str" cm="1">
        <f t="array" ref="K1839">_xlfn.IFS(D1839="Null","Unknown",D1839&lt;5.7,"Normal",D1839&lt;6.5,"Prediabetes",D1839&gt;=6.5,"Diabetes")</f>
        <v>Normal</v>
      </c>
      <c r="L1839" s="7" t="str">
        <f>_xlfn.XLOOKUP(A1839,'Hospitalisation Details'!$A:$A,'Hospitalisation Details'!$J:$J,)</f>
        <v>13-Oct-1997</v>
      </c>
      <c r="M1839" s="22">
        <f>+_xlfn.XLOOKUP(A1839,'Hospitalisation Details'!$A:$A,'Hospitalisation Details'!$F:$F)</f>
        <v>4504.66</v>
      </c>
      <c r="N1839" s="7" t="str">
        <f>_xlfn.XLOOKUP(A1839,'Hospitalisation Details'!$A:$A,'Hospitalisation Details'!$G:$G)</f>
        <v>tier - 1</v>
      </c>
      <c r="O1839" s="7" t="str">
        <f>_xlfn.XLOOKUP(A1839,'Hospitalisation Details'!$A:$A,'Hospitalisation Details'!$H:$H)</f>
        <v>tier - 2</v>
      </c>
      <c r="P1839" s="7" t="str">
        <f>_xlfn.XLOOKUP(A1839,'Hospitalisation Details'!$A:$A,'Hospitalisation Details'!$I:$I)</f>
        <v>R1013</v>
      </c>
      <c r="Q1839" s="28">
        <f>_xlfn.XLOOKUP(A1839,'Hospitalisation Details'!$A:$A,'Hospitalisation Details'!$K:$K)</f>
        <v>26</v>
      </c>
    </row>
    <row r="1840" spans="1:17" x14ac:dyDescent="0.3">
      <c r="A1840" s="27" t="s">
        <v>529</v>
      </c>
      <c r="B1840" s="7" t="str">
        <f>IFERROR(_xlfn.XLOOKUP(A1840,'Customer Names'!$A$2:$A$2336,'Customer Names'!$C$2:$C$2336),"Unknown")</f>
        <v xml:space="preserve">  Thomas IV</v>
      </c>
      <c r="C1840" s="7">
        <f>_xlfn.XLOOKUP(A1840,'Medical Examinations'!$A$2:$A$2336,'Medical Examinations'!$B$2:$B$2336,AVERAGE('Medical Examinations'!$B$2:$B$2336))</f>
        <v>21.375</v>
      </c>
      <c r="D1840" s="7">
        <f>_xlfn.XLOOKUP(A1840,'Medical Examinations'!$A$2:$A$2336,'Medical Examinations'!$C$2:$C$2336,AVERAGE('Medical Examinations'!$C$2:$C$2336))</f>
        <v>6.19</v>
      </c>
      <c r="E1840" s="7" t="str">
        <f>_xlfn.XLOOKUP(A1840,'Medical Examinations'!$A:$A,'Medical Examinations'!$D:$D,"Unknown")</f>
        <v>Yes</v>
      </c>
      <c r="F1840" s="7" t="str">
        <f>_xlfn.XLOOKUP(A1840,'Medical Examinations'!$A:$A,'Medical Examinations'!$E:$E,"Unknown")</f>
        <v>No</v>
      </c>
      <c r="G1840" s="7" t="str">
        <f>_xlfn.XLOOKUP(A1840,'Medical Examinations'!$A:$A,'Medical Examinations'!$F:$F,"Unknown")</f>
        <v>No</v>
      </c>
      <c r="H1840" s="43">
        <f>_xlfn.XLOOKUP(Healthcare!A1840,'Medical Examinations'!$A:$A,'Medical Examinations'!$G:$G,0)</f>
        <v>1</v>
      </c>
      <c r="I1840" s="7" t="str">
        <f>_xlfn.XLOOKUP(A1840,'Medical Examinations'!$A:$A,'Medical Examinations'!$H:$H,"Unknown")</f>
        <v>No</v>
      </c>
      <c r="J1840" s="7" t="str" cm="1">
        <f t="array" ref="J1840">_xlfn.IFS(C1840&lt;18.5,"Under Weight",C1840&lt;=24.9,"Normal Weight",C1840&lt;30,"Over weight",C1840&gt;=30,"Obesity")</f>
        <v>Normal Weight</v>
      </c>
      <c r="K1840" s="7" t="str" cm="1">
        <f t="array" ref="K1840">_xlfn.IFS(D1840="Null","Unknown",D1840&lt;5.7,"Normal",D1840&lt;6.5,"Prediabetes",D1840&gt;=6.5,"Diabetes")</f>
        <v>Prediabetes</v>
      </c>
      <c r="L1840" s="7" t="str">
        <f>_xlfn.XLOOKUP(A1840,'Hospitalisation Details'!$A:$A,'Hospitalisation Details'!$J:$J,)</f>
        <v>26-Jun-1988</v>
      </c>
      <c r="M1840" s="22">
        <f>+_xlfn.XLOOKUP(A1840,'Hospitalisation Details'!$A:$A,'Hospitalisation Details'!$F:$F)</f>
        <v>4500.34</v>
      </c>
      <c r="N1840" s="7" t="str">
        <f>_xlfn.XLOOKUP(A1840,'Hospitalisation Details'!$A:$A,'Hospitalisation Details'!$G:$G)</f>
        <v>tier - 2</v>
      </c>
      <c r="O1840" s="7" t="str">
        <f>_xlfn.XLOOKUP(A1840,'Hospitalisation Details'!$A:$A,'Hospitalisation Details'!$H:$H)</f>
        <v>tier - 1</v>
      </c>
      <c r="P1840" s="7" t="str">
        <f>_xlfn.XLOOKUP(A1840,'Hospitalisation Details'!$A:$A,'Hospitalisation Details'!$I:$I)</f>
        <v>R1017</v>
      </c>
      <c r="Q1840" s="28">
        <f>_xlfn.XLOOKUP(A1840,'Hospitalisation Details'!$A:$A,'Hospitalisation Details'!$K:$K)</f>
        <v>35</v>
      </c>
    </row>
    <row r="1841" spans="1:17" x14ac:dyDescent="0.3">
      <c r="A1841" s="27" t="s">
        <v>528</v>
      </c>
      <c r="B1841" s="7" t="str">
        <f>IFERROR(_xlfn.XLOOKUP(A1841,'Customer Names'!$A$2:$A$2336,'Customer Names'!$C$2:$C$2336),"Unknown")</f>
        <v xml:space="preserve">  Bradley E</v>
      </c>
      <c r="C1841" s="7">
        <f>_xlfn.XLOOKUP(A1841,'Medical Examinations'!$A$2:$A$2336,'Medical Examinations'!$B$2:$B$2336,AVERAGE('Medical Examinations'!$B$2:$B$2336))</f>
        <v>27.14</v>
      </c>
      <c r="D1841" s="7">
        <f>_xlfn.XLOOKUP(A1841,'Medical Examinations'!$A$2:$A$2336,'Medical Examinations'!$C$2:$C$2336,AVERAGE('Medical Examinations'!$C$2:$C$2336))</f>
        <v>6.01</v>
      </c>
      <c r="E1841" s="7" t="str">
        <f>_xlfn.XLOOKUP(A1841,'Medical Examinations'!$A:$A,'Medical Examinations'!$D:$D,"Unknown")</f>
        <v>No</v>
      </c>
      <c r="F1841" s="7" t="str">
        <f>_xlfn.XLOOKUP(A1841,'Medical Examinations'!$A:$A,'Medical Examinations'!$E:$E,"Unknown")</f>
        <v>No</v>
      </c>
      <c r="G1841" s="7" t="str">
        <f>_xlfn.XLOOKUP(A1841,'Medical Examinations'!$A:$A,'Medical Examinations'!$F:$F,"Unknown")</f>
        <v>No</v>
      </c>
      <c r="H1841" s="43">
        <f>_xlfn.XLOOKUP(Healthcare!A1841,'Medical Examinations'!$A:$A,'Medical Examinations'!$G:$G,0)</f>
        <v>1</v>
      </c>
      <c r="I1841" s="7" t="str">
        <f>_xlfn.XLOOKUP(A1841,'Medical Examinations'!$A:$A,'Medical Examinations'!$H:$H,"Unknown")</f>
        <v>No</v>
      </c>
      <c r="J1841" s="7" t="str" cm="1">
        <f t="array" ref="J1841">_xlfn.IFS(C1841&lt;18.5,"Under Weight",C1841&lt;=24.9,"Normal Weight",C1841&lt;30,"Over weight",C1841&gt;=30,"Obesity")</f>
        <v>Over weight</v>
      </c>
      <c r="K1841" s="7" t="str" cm="1">
        <f t="array" ref="K1841">_xlfn.IFS(D1841="Null","Unknown",D1841&lt;5.7,"Normal",D1841&lt;6.5,"Prediabetes",D1841&gt;=6.5,"Diabetes")</f>
        <v>Prediabetes</v>
      </c>
      <c r="L1841" s="7" t="str">
        <f>_xlfn.XLOOKUP(A1841,'Hospitalisation Details'!$A:$A,'Hospitalisation Details'!$J:$J,)</f>
        <v>12-Jul-1992</v>
      </c>
      <c r="M1841" s="22">
        <f>+_xlfn.XLOOKUP(A1841,'Hospitalisation Details'!$A:$A,'Hospitalisation Details'!$F:$F)</f>
        <v>4488.58</v>
      </c>
      <c r="N1841" s="7" t="str">
        <f>_xlfn.XLOOKUP(A1841,'Hospitalisation Details'!$A:$A,'Hospitalisation Details'!$G:$G)</f>
        <v>tier - 2</v>
      </c>
      <c r="O1841" s="7" t="str">
        <f>_xlfn.XLOOKUP(A1841,'Hospitalisation Details'!$A:$A,'Hospitalisation Details'!$H:$H)</f>
        <v>tier - 3</v>
      </c>
      <c r="P1841" s="7" t="str">
        <f>_xlfn.XLOOKUP(A1841,'Hospitalisation Details'!$A:$A,'Hospitalisation Details'!$I:$I)</f>
        <v>R1012</v>
      </c>
      <c r="Q1841" s="28">
        <f>_xlfn.XLOOKUP(A1841,'Hospitalisation Details'!$A:$A,'Hospitalisation Details'!$K:$K)</f>
        <v>31</v>
      </c>
    </row>
    <row r="1842" spans="1:17" x14ac:dyDescent="0.3">
      <c r="A1842" s="27" t="s">
        <v>527</v>
      </c>
      <c r="B1842" s="7" t="str">
        <f>IFERROR(_xlfn.XLOOKUP(A1842,'Customer Names'!$A$2:$A$2336,'Customer Names'!$C$2:$C$2336),"Unknown")</f>
        <v xml:space="preserve">  Megan</v>
      </c>
      <c r="C1842" s="7">
        <f>_xlfn.XLOOKUP(A1842,'Medical Examinations'!$A$2:$A$2336,'Medical Examinations'!$B$2:$B$2336,AVERAGE('Medical Examinations'!$B$2:$B$2336))</f>
        <v>35.78</v>
      </c>
      <c r="D1842" s="7">
        <f>_xlfn.XLOOKUP(A1842,'Medical Examinations'!$A$2:$A$2336,'Medical Examinations'!$C$2:$C$2336,AVERAGE('Medical Examinations'!$C$2:$C$2336))</f>
        <v>6.07</v>
      </c>
      <c r="E1842" s="7" t="str">
        <f>_xlfn.XLOOKUP(A1842,'Medical Examinations'!$A:$A,'Medical Examinations'!$D:$D,"Unknown")</f>
        <v>No</v>
      </c>
      <c r="F1842" s="7" t="str">
        <f>_xlfn.XLOOKUP(A1842,'Medical Examinations'!$A:$A,'Medical Examinations'!$E:$E,"Unknown")</f>
        <v>Yes</v>
      </c>
      <c r="G1842" s="7" t="str">
        <f>_xlfn.XLOOKUP(A1842,'Medical Examinations'!$A:$A,'Medical Examinations'!$F:$F,"Unknown")</f>
        <v>No</v>
      </c>
      <c r="H1842" s="43">
        <f>_xlfn.XLOOKUP(Healthcare!A1842,'Medical Examinations'!$A:$A,'Medical Examinations'!$G:$G,0)</f>
        <v>1</v>
      </c>
      <c r="I1842" s="7" t="str">
        <f>_xlfn.XLOOKUP(A1842,'Medical Examinations'!$A:$A,'Medical Examinations'!$H:$H,"Unknown")</f>
        <v>No</v>
      </c>
      <c r="J1842" s="7" t="str" cm="1">
        <f t="array" ref="J1842">_xlfn.IFS(C1842&lt;18.5,"Under Weight",C1842&lt;=24.9,"Normal Weight",C1842&lt;30,"Over weight",C1842&gt;=30,"Obesity")</f>
        <v>Obesity</v>
      </c>
      <c r="K1842" s="7" t="str" cm="1">
        <f t="array" ref="K1842">_xlfn.IFS(D1842="Null","Unknown",D1842&lt;5.7,"Normal",D1842&lt;6.5,"Prediabetes",D1842&gt;=6.5,"Diabetes")</f>
        <v>Prediabetes</v>
      </c>
      <c r="L1842" s="7" t="str">
        <f>_xlfn.XLOOKUP(A1842,'Hospitalisation Details'!$A:$A,'Hospitalisation Details'!$J:$J,)</f>
        <v>18-Jul-2004</v>
      </c>
      <c r="M1842" s="22">
        <f>+_xlfn.XLOOKUP(A1842,'Hospitalisation Details'!$A:$A,'Hospitalisation Details'!$F:$F)</f>
        <v>4468.25</v>
      </c>
      <c r="N1842" s="7" t="str">
        <f>_xlfn.XLOOKUP(A1842,'Hospitalisation Details'!$A:$A,'Hospitalisation Details'!$G:$G)</f>
        <v>tier - 2</v>
      </c>
      <c r="O1842" s="7" t="str">
        <f>_xlfn.XLOOKUP(A1842,'Hospitalisation Details'!$A:$A,'Hospitalisation Details'!$H:$H)</f>
        <v>tier - 2</v>
      </c>
      <c r="P1842" s="7" t="str">
        <f>_xlfn.XLOOKUP(A1842,'Hospitalisation Details'!$A:$A,'Hospitalisation Details'!$I:$I)</f>
        <v>R1012</v>
      </c>
      <c r="Q1842" s="28">
        <f>_xlfn.XLOOKUP(A1842,'Hospitalisation Details'!$A:$A,'Hospitalisation Details'!$K:$K)</f>
        <v>19</v>
      </c>
    </row>
    <row r="1843" spans="1:17" x14ac:dyDescent="0.3">
      <c r="A1843" s="27" t="s">
        <v>526</v>
      </c>
      <c r="B1843" s="7" t="str">
        <f>IFERROR(_xlfn.XLOOKUP(A1843,'Customer Names'!$A$2:$A$2336,'Customer Names'!$C$2:$C$2336),"Unknown")</f>
        <v xml:space="preserve">  Ruby J</v>
      </c>
      <c r="C1843" s="7">
        <f>_xlfn.XLOOKUP(A1843,'Medical Examinations'!$A$2:$A$2336,'Medical Examinations'!$B$2:$B$2336,AVERAGE('Medical Examinations'!$B$2:$B$2336))</f>
        <v>34.96</v>
      </c>
      <c r="D1843" s="7">
        <f>_xlfn.XLOOKUP(A1843,'Medical Examinations'!$A$2:$A$2336,'Medical Examinations'!$C$2:$C$2336,AVERAGE('Medical Examinations'!$C$2:$C$2336))</f>
        <v>5.63</v>
      </c>
      <c r="E1843" s="7" t="str">
        <f>_xlfn.XLOOKUP(A1843,'Medical Examinations'!$A:$A,'Medical Examinations'!$D:$D,"Unknown")</f>
        <v>No</v>
      </c>
      <c r="F1843" s="7" t="str">
        <f>_xlfn.XLOOKUP(A1843,'Medical Examinations'!$A:$A,'Medical Examinations'!$E:$E,"Unknown")</f>
        <v>No</v>
      </c>
      <c r="G1843" s="7" t="str">
        <f>_xlfn.XLOOKUP(A1843,'Medical Examinations'!$A:$A,'Medical Examinations'!$F:$F,"Unknown")</f>
        <v>No</v>
      </c>
      <c r="H1843" s="43">
        <f>_xlfn.XLOOKUP(Healthcare!A1843,'Medical Examinations'!$A:$A,'Medical Examinations'!$G:$G,0)</f>
        <v>0</v>
      </c>
      <c r="I1843" s="7" t="str">
        <f>_xlfn.XLOOKUP(A1843,'Medical Examinations'!$A:$A,'Medical Examinations'!$H:$H,"Unknown")</f>
        <v>No</v>
      </c>
      <c r="J1843" s="7" t="str" cm="1">
        <f t="array" ref="J1843">_xlfn.IFS(C1843&lt;18.5,"Under Weight",C1843&lt;=24.9,"Normal Weight",C1843&lt;30,"Over weight",C1843&gt;=30,"Obesity")</f>
        <v>Obesity</v>
      </c>
      <c r="K1843" s="7" t="str" cm="1">
        <f t="array" ref="K1843">_xlfn.IFS(D1843="Null","Unknown",D1843&lt;5.7,"Normal",D1843&lt;6.5,"Prediabetes",D1843&gt;=6.5,"Diabetes")</f>
        <v>Normal</v>
      </c>
      <c r="L1843" s="7" t="str">
        <f>_xlfn.XLOOKUP(A1843,'Hospitalisation Details'!$A:$A,'Hospitalisation Details'!$J:$J,)</f>
        <v>20-Nov-1999</v>
      </c>
      <c r="M1843" s="22">
        <f>+_xlfn.XLOOKUP(A1843,'Hospitalisation Details'!$A:$A,'Hospitalisation Details'!$F:$F)</f>
        <v>4466.62</v>
      </c>
      <c r="N1843" s="7" t="str">
        <f>_xlfn.XLOOKUP(A1843,'Hospitalisation Details'!$A:$A,'Hospitalisation Details'!$G:$G)</f>
        <v>tier - 2</v>
      </c>
      <c r="O1843" s="7" t="str">
        <f>_xlfn.XLOOKUP(A1843,'Hospitalisation Details'!$A:$A,'Hospitalisation Details'!$H:$H)</f>
        <v>tier - 2</v>
      </c>
      <c r="P1843" s="7" t="str">
        <f>_xlfn.XLOOKUP(A1843,'Hospitalisation Details'!$A:$A,'Hospitalisation Details'!$I:$I)</f>
        <v>R1012</v>
      </c>
      <c r="Q1843" s="28">
        <f>_xlfn.XLOOKUP(A1843,'Hospitalisation Details'!$A:$A,'Hospitalisation Details'!$K:$K)</f>
        <v>24</v>
      </c>
    </row>
    <row r="1844" spans="1:17" x14ac:dyDescent="0.3">
      <c r="A1844" s="27" t="s">
        <v>525</v>
      </c>
      <c r="B1844" s="7" t="str">
        <f>IFERROR(_xlfn.XLOOKUP(A1844,'Customer Names'!$A$2:$A$2336,'Customer Names'!$C$2:$C$2336),"Unknown")</f>
        <v xml:space="preserve">  Bart</v>
      </c>
      <c r="C1844" s="7">
        <f>_xlfn.XLOOKUP(A1844,'Medical Examinations'!$A$2:$A$2336,'Medical Examinations'!$B$2:$B$2336,AVERAGE('Medical Examinations'!$B$2:$B$2336))</f>
        <v>38.39</v>
      </c>
      <c r="D1844" s="7">
        <f>_xlfn.XLOOKUP(A1844,'Medical Examinations'!$A$2:$A$2336,'Medical Examinations'!$C$2:$C$2336,AVERAGE('Medical Examinations'!$C$2:$C$2336))</f>
        <v>6.05</v>
      </c>
      <c r="E1844" s="7" t="str">
        <f>_xlfn.XLOOKUP(A1844,'Medical Examinations'!$A:$A,'Medical Examinations'!$D:$D,"Unknown")</f>
        <v>No</v>
      </c>
      <c r="F1844" s="7" t="str">
        <f>_xlfn.XLOOKUP(A1844,'Medical Examinations'!$A:$A,'Medical Examinations'!$E:$E,"Unknown")</f>
        <v>No</v>
      </c>
      <c r="G1844" s="7" t="str">
        <f>_xlfn.XLOOKUP(A1844,'Medical Examinations'!$A:$A,'Medical Examinations'!$F:$F,"Unknown")</f>
        <v>No</v>
      </c>
      <c r="H1844" s="43">
        <f>_xlfn.XLOOKUP(Healthcare!A1844,'Medical Examinations'!$A:$A,'Medical Examinations'!$G:$G,0)</f>
        <v>0</v>
      </c>
      <c r="I1844" s="7" t="str">
        <f>_xlfn.XLOOKUP(A1844,'Medical Examinations'!$A:$A,'Medical Examinations'!$H:$H,"Unknown")</f>
        <v>No</v>
      </c>
      <c r="J1844" s="7" t="str" cm="1">
        <f t="array" ref="J1844">_xlfn.IFS(C1844&lt;18.5,"Under Weight",C1844&lt;=24.9,"Normal Weight",C1844&lt;30,"Over weight",C1844&gt;=30,"Obesity")</f>
        <v>Obesity</v>
      </c>
      <c r="K1844" s="7" t="str" cm="1">
        <f t="array" ref="K1844">_xlfn.IFS(D1844="Null","Unknown",D1844&lt;5.7,"Normal",D1844&lt;6.5,"Prediabetes",D1844&gt;=6.5,"Diabetes")</f>
        <v>Prediabetes</v>
      </c>
      <c r="L1844" s="7" t="str">
        <f>_xlfn.XLOOKUP(A1844,'Hospitalisation Details'!$A:$A,'Hospitalisation Details'!$J:$J,)</f>
        <v>4-Jul-1991</v>
      </c>
      <c r="M1844" s="22">
        <f>+_xlfn.XLOOKUP(A1844,'Hospitalisation Details'!$A:$A,'Hospitalisation Details'!$F:$F)</f>
        <v>4463.21</v>
      </c>
      <c r="N1844" s="7" t="str">
        <f>_xlfn.XLOOKUP(A1844,'Hospitalisation Details'!$A:$A,'Hospitalisation Details'!$G:$G)</f>
        <v>tier - 3</v>
      </c>
      <c r="O1844" s="7" t="str">
        <f>_xlfn.XLOOKUP(A1844,'Hospitalisation Details'!$A:$A,'Hospitalisation Details'!$H:$H)</f>
        <v>tier - 3</v>
      </c>
      <c r="P1844" s="7" t="str">
        <f>_xlfn.XLOOKUP(A1844,'Hospitalisation Details'!$A:$A,'Hospitalisation Details'!$I:$I)</f>
        <v>R1013</v>
      </c>
      <c r="Q1844" s="28">
        <f>_xlfn.XLOOKUP(A1844,'Hospitalisation Details'!$A:$A,'Hospitalisation Details'!$K:$K)</f>
        <v>32</v>
      </c>
    </row>
    <row r="1845" spans="1:17" x14ac:dyDescent="0.3">
      <c r="A1845" s="27" t="s">
        <v>524</v>
      </c>
      <c r="B1845" s="7" t="str">
        <f>IFERROR(_xlfn.XLOOKUP(A1845,'Customer Names'!$A$2:$A$2336,'Customer Names'!$C$2:$C$2336),"Unknown")</f>
        <v xml:space="preserve">  Robert A</v>
      </c>
      <c r="C1845" s="7">
        <f>_xlfn.XLOOKUP(A1845,'Medical Examinations'!$A$2:$A$2336,'Medical Examinations'!$B$2:$B$2336,AVERAGE('Medical Examinations'!$B$2:$B$2336))</f>
        <v>33.82</v>
      </c>
      <c r="D1845" s="7">
        <f>_xlfn.XLOOKUP(A1845,'Medical Examinations'!$A$2:$A$2336,'Medical Examinations'!$C$2:$C$2336,AVERAGE('Medical Examinations'!$C$2:$C$2336))</f>
        <v>4.6500000000000004</v>
      </c>
      <c r="E1845" s="7" t="str">
        <f>_xlfn.XLOOKUP(A1845,'Medical Examinations'!$A:$A,'Medical Examinations'!$D:$D,"Unknown")</f>
        <v>No</v>
      </c>
      <c r="F1845" s="7" t="str">
        <f>_xlfn.XLOOKUP(A1845,'Medical Examinations'!$A:$A,'Medical Examinations'!$E:$E,"Unknown")</f>
        <v>No</v>
      </c>
      <c r="G1845" s="7" t="str">
        <f>_xlfn.XLOOKUP(A1845,'Medical Examinations'!$A:$A,'Medical Examinations'!$F:$F,"Unknown")</f>
        <v>No</v>
      </c>
      <c r="H1845" s="43">
        <f>_xlfn.XLOOKUP(Healthcare!A1845,'Medical Examinations'!$A:$A,'Medical Examinations'!$G:$G,0)</f>
        <v>0</v>
      </c>
      <c r="I1845" s="7" t="str">
        <f>_xlfn.XLOOKUP(A1845,'Medical Examinations'!$A:$A,'Medical Examinations'!$H:$H,"Unknown")</f>
        <v>No</v>
      </c>
      <c r="J1845" s="7" t="str" cm="1">
        <f t="array" ref="J1845">_xlfn.IFS(C1845&lt;18.5,"Under Weight",C1845&lt;=24.9,"Normal Weight",C1845&lt;30,"Over weight",C1845&gt;=30,"Obesity")</f>
        <v>Obesity</v>
      </c>
      <c r="K1845" s="7" t="str" cm="1">
        <f t="array" ref="K1845">_xlfn.IFS(D1845="Null","Unknown",D1845&lt;5.7,"Normal",D1845&lt;6.5,"Prediabetes",D1845&gt;=6.5,"Diabetes")</f>
        <v>Normal</v>
      </c>
      <c r="L1845" s="7" t="str">
        <f>_xlfn.XLOOKUP(A1845,'Hospitalisation Details'!$A:$A,'Hospitalisation Details'!$J:$J,)</f>
        <v>15-Jul-1990</v>
      </c>
      <c r="M1845" s="22">
        <f>+_xlfn.XLOOKUP(A1845,'Hospitalisation Details'!$A:$A,'Hospitalisation Details'!$F:$F)</f>
        <v>4462.72</v>
      </c>
      <c r="N1845" s="7" t="str">
        <f>_xlfn.XLOOKUP(A1845,'Hospitalisation Details'!$A:$A,'Hospitalisation Details'!$G:$G)</f>
        <v>tier - 2</v>
      </c>
      <c r="O1845" s="7" t="str">
        <f>_xlfn.XLOOKUP(A1845,'Hospitalisation Details'!$A:$A,'Hospitalisation Details'!$H:$H)</f>
        <v>tier - 3</v>
      </c>
      <c r="P1845" s="7" t="str">
        <f>_xlfn.XLOOKUP(A1845,'Hospitalisation Details'!$A:$A,'Hospitalisation Details'!$I:$I)</f>
        <v>R1012</v>
      </c>
      <c r="Q1845" s="28">
        <f>_xlfn.XLOOKUP(A1845,'Hospitalisation Details'!$A:$A,'Hospitalisation Details'!$K:$K)</f>
        <v>33</v>
      </c>
    </row>
    <row r="1846" spans="1:17" x14ac:dyDescent="0.3">
      <c r="A1846" s="27" t="s">
        <v>523</v>
      </c>
      <c r="B1846" s="7" t="str">
        <f>IFERROR(_xlfn.XLOOKUP(A1846,'Customer Names'!$A$2:$A$2336,'Customer Names'!$C$2:$C$2336),"Unknown")</f>
        <v xml:space="preserve">  Adam</v>
      </c>
      <c r="C1846" s="7">
        <f>_xlfn.XLOOKUP(A1846,'Medical Examinations'!$A$2:$A$2336,'Medical Examinations'!$B$2:$B$2336,AVERAGE('Medical Examinations'!$B$2:$B$2336))</f>
        <v>27.835000000000001</v>
      </c>
      <c r="D1846" s="7">
        <f>_xlfn.XLOOKUP(A1846,'Medical Examinations'!$A$2:$A$2336,'Medical Examinations'!$C$2:$C$2336,AVERAGE('Medical Examinations'!$C$2:$C$2336))</f>
        <v>5.37</v>
      </c>
      <c r="E1846" s="7" t="str">
        <f>_xlfn.XLOOKUP(A1846,'Medical Examinations'!$A:$A,'Medical Examinations'!$D:$D,"Unknown")</f>
        <v>No</v>
      </c>
      <c r="F1846" s="7" t="str">
        <f>_xlfn.XLOOKUP(A1846,'Medical Examinations'!$A:$A,'Medical Examinations'!$E:$E,"Unknown")</f>
        <v>No</v>
      </c>
      <c r="G1846" s="7" t="str">
        <f>_xlfn.XLOOKUP(A1846,'Medical Examinations'!$A:$A,'Medical Examinations'!$F:$F,"Unknown")</f>
        <v>No</v>
      </c>
      <c r="H1846" s="43">
        <f>_xlfn.XLOOKUP(Healthcare!A1846,'Medical Examinations'!$A:$A,'Medical Examinations'!$G:$G,0)</f>
        <v>0</v>
      </c>
      <c r="I1846" s="7" t="str">
        <f>_xlfn.XLOOKUP(A1846,'Medical Examinations'!$A:$A,'Medical Examinations'!$H:$H,"Unknown")</f>
        <v>No</v>
      </c>
      <c r="J1846" s="7" t="str" cm="1">
        <f t="array" ref="J1846">_xlfn.IFS(C1846&lt;18.5,"Under Weight",C1846&lt;=24.9,"Normal Weight",C1846&lt;30,"Over weight",C1846&gt;=30,"Obesity")</f>
        <v>Over weight</v>
      </c>
      <c r="K1846" s="7" t="str" cm="1">
        <f t="array" ref="K1846">_xlfn.IFS(D1846="Null","Unknown",D1846&lt;5.7,"Normal",D1846&lt;6.5,"Prediabetes",D1846&gt;=6.5,"Diabetes")</f>
        <v>Normal</v>
      </c>
      <c r="L1846" s="7" t="str">
        <f>_xlfn.XLOOKUP(A1846,'Hospitalisation Details'!$A:$A,'Hospitalisation Details'!$J:$J,)</f>
        <v>8-Aug-1990</v>
      </c>
      <c r="M1846" s="22">
        <f>+_xlfn.XLOOKUP(A1846,'Hospitalisation Details'!$A:$A,'Hospitalisation Details'!$F:$F)</f>
        <v>4454.3999999999996</v>
      </c>
      <c r="N1846" s="7" t="str">
        <f>_xlfn.XLOOKUP(A1846,'Hospitalisation Details'!$A:$A,'Hospitalisation Details'!$G:$G)</f>
        <v>tier - 2</v>
      </c>
      <c r="O1846" s="7" t="str">
        <f>_xlfn.XLOOKUP(A1846,'Hospitalisation Details'!$A:$A,'Hospitalisation Details'!$H:$H)</f>
        <v>tier - 3</v>
      </c>
      <c r="P1846" s="7" t="str">
        <f>_xlfn.XLOOKUP(A1846,'Hospitalisation Details'!$A:$A,'Hospitalisation Details'!$I:$I)</f>
        <v>R1012</v>
      </c>
      <c r="Q1846" s="28">
        <f>_xlfn.XLOOKUP(A1846,'Hospitalisation Details'!$A:$A,'Hospitalisation Details'!$K:$K)</f>
        <v>33</v>
      </c>
    </row>
    <row r="1847" spans="1:17" x14ac:dyDescent="0.3">
      <c r="A1847" s="27" t="s">
        <v>522</v>
      </c>
      <c r="B1847" s="7" t="str">
        <f>IFERROR(_xlfn.XLOOKUP(A1847,'Customer Names'!$A$2:$A$2336,'Customer Names'!$C$2:$C$2336),"Unknown")</f>
        <v xml:space="preserve">  Yemane Adhane</v>
      </c>
      <c r="C1847" s="7">
        <f>_xlfn.XLOOKUP(A1847,'Medical Examinations'!$A$2:$A$2336,'Medical Examinations'!$B$2:$B$2336,AVERAGE('Medical Examinations'!$B$2:$B$2336))</f>
        <v>33</v>
      </c>
      <c r="D1847" s="7">
        <f>_xlfn.XLOOKUP(A1847,'Medical Examinations'!$A$2:$A$2336,'Medical Examinations'!$C$2:$C$2336,AVERAGE('Medical Examinations'!$C$2:$C$2336))</f>
        <v>5.39</v>
      </c>
      <c r="E1847" s="7" t="str">
        <f>_xlfn.XLOOKUP(A1847,'Medical Examinations'!$A:$A,'Medical Examinations'!$D:$D,"Unknown")</f>
        <v>No</v>
      </c>
      <c r="F1847" s="7" t="str">
        <f>_xlfn.XLOOKUP(A1847,'Medical Examinations'!$A:$A,'Medical Examinations'!$E:$E,"Unknown")</f>
        <v>No</v>
      </c>
      <c r="G1847" s="7" t="str">
        <f>_xlfn.XLOOKUP(A1847,'Medical Examinations'!$A:$A,'Medical Examinations'!$F:$F,"Unknown")</f>
        <v>No</v>
      </c>
      <c r="H1847" s="43">
        <f>_xlfn.XLOOKUP(Healthcare!A1847,'Medical Examinations'!$A:$A,'Medical Examinations'!$G:$G,0)</f>
        <v>0</v>
      </c>
      <c r="I1847" s="7" t="str">
        <f>_xlfn.XLOOKUP(A1847,'Medical Examinations'!$A:$A,'Medical Examinations'!$H:$H,"Unknown")</f>
        <v>No</v>
      </c>
      <c r="J1847" s="7" t="str" cm="1">
        <f t="array" ref="J1847">_xlfn.IFS(C1847&lt;18.5,"Under Weight",C1847&lt;=24.9,"Normal Weight",C1847&lt;30,"Over weight",C1847&gt;=30,"Obesity")</f>
        <v>Obesity</v>
      </c>
      <c r="K1847" s="7" t="str" cm="1">
        <f t="array" ref="K1847">_xlfn.IFS(D1847="Null","Unknown",D1847&lt;5.7,"Normal",D1847&lt;6.5,"Prediabetes",D1847&gt;=6.5,"Diabetes")</f>
        <v>Normal</v>
      </c>
      <c r="L1847" s="7" t="str">
        <f>_xlfn.XLOOKUP(A1847,'Hospitalisation Details'!$A:$A,'Hospitalisation Details'!$J:$J,)</f>
        <v>28-Jun-1994</v>
      </c>
      <c r="M1847" s="22">
        <f>+_xlfn.XLOOKUP(A1847,'Hospitalisation Details'!$A:$A,'Hospitalisation Details'!$F:$F)</f>
        <v>4449.46</v>
      </c>
      <c r="N1847" s="7" t="str">
        <f>_xlfn.XLOOKUP(A1847,'Hospitalisation Details'!$A:$A,'Hospitalisation Details'!$G:$G)</f>
        <v>tier - 1</v>
      </c>
      <c r="O1847" s="7" t="str">
        <f>_xlfn.XLOOKUP(A1847,'Hospitalisation Details'!$A:$A,'Hospitalisation Details'!$H:$H)</f>
        <v>tier - 2</v>
      </c>
      <c r="P1847" s="7" t="str">
        <f>_xlfn.XLOOKUP(A1847,'Hospitalisation Details'!$A:$A,'Hospitalisation Details'!$I:$I)</f>
        <v>R1013</v>
      </c>
      <c r="Q1847" s="28">
        <f>_xlfn.XLOOKUP(A1847,'Hospitalisation Details'!$A:$A,'Hospitalisation Details'!$K:$K)</f>
        <v>29</v>
      </c>
    </row>
    <row r="1848" spans="1:17" x14ac:dyDescent="0.3">
      <c r="A1848" s="27" t="s">
        <v>521</v>
      </c>
      <c r="B1848" s="7" t="str">
        <f>IFERROR(_xlfn.XLOOKUP(A1848,'Customer Names'!$A$2:$A$2336,'Customer Names'!$C$2:$C$2336),"Unknown")</f>
        <v xml:space="preserve">  Jesse A</v>
      </c>
      <c r="C1848" s="7">
        <f>_xlfn.XLOOKUP(A1848,'Medical Examinations'!$A$2:$A$2336,'Medical Examinations'!$B$2:$B$2336,AVERAGE('Medical Examinations'!$B$2:$B$2336))</f>
        <v>26.885000000000002</v>
      </c>
      <c r="D1848" s="7">
        <f>_xlfn.XLOOKUP(A1848,'Medical Examinations'!$A$2:$A$2336,'Medical Examinations'!$C$2:$C$2336,AVERAGE('Medical Examinations'!$C$2:$C$2336))</f>
        <v>5.86</v>
      </c>
      <c r="E1848" s="7" t="str">
        <f>_xlfn.XLOOKUP(A1848,'Medical Examinations'!$A:$A,'Medical Examinations'!$D:$D,"Unknown")</f>
        <v>No</v>
      </c>
      <c r="F1848" s="7" t="str">
        <f>_xlfn.XLOOKUP(A1848,'Medical Examinations'!$A:$A,'Medical Examinations'!$E:$E,"Unknown")</f>
        <v>No</v>
      </c>
      <c r="G1848" s="7" t="str">
        <f>_xlfn.XLOOKUP(A1848,'Medical Examinations'!$A:$A,'Medical Examinations'!$F:$F,"Unknown")</f>
        <v>No</v>
      </c>
      <c r="H1848" s="43">
        <f>_xlfn.XLOOKUP(Healthcare!A1848,'Medical Examinations'!$A:$A,'Medical Examinations'!$G:$G,0)</f>
        <v>0</v>
      </c>
      <c r="I1848" s="7" t="str">
        <f>_xlfn.XLOOKUP(A1848,'Medical Examinations'!$A:$A,'Medical Examinations'!$H:$H,"Unknown")</f>
        <v>No</v>
      </c>
      <c r="J1848" s="7" t="str" cm="1">
        <f t="array" ref="J1848">_xlfn.IFS(C1848&lt;18.5,"Under Weight",C1848&lt;=24.9,"Normal Weight",C1848&lt;30,"Over weight",C1848&gt;=30,"Obesity")</f>
        <v>Over weight</v>
      </c>
      <c r="K1848" s="7" t="str" cm="1">
        <f t="array" ref="K1848">_xlfn.IFS(D1848="Null","Unknown",D1848&lt;5.7,"Normal",D1848&lt;6.5,"Prediabetes",D1848&gt;=6.5,"Diabetes")</f>
        <v>Prediabetes</v>
      </c>
      <c r="L1848" s="7" t="str">
        <f>_xlfn.XLOOKUP(A1848,'Hospitalisation Details'!$A:$A,'Hospitalisation Details'!$J:$J,)</f>
        <v>3-Sep-1991</v>
      </c>
      <c r="M1848" s="22">
        <f>+_xlfn.XLOOKUP(A1848,'Hospitalisation Details'!$A:$A,'Hospitalisation Details'!$F:$F)</f>
        <v>4441.21</v>
      </c>
      <c r="N1848" s="7" t="str">
        <f>_xlfn.XLOOKUP(A1848,'Hospitalisation Details'!$A:$A,'Hospitalisation Details'!$G:$G)</f>
        <v>tier - 1</v>
      </c>
      <c r="O1848" s="7" t="str">
        <f>_xlfn.XLOOKUP(A1848,'Hospitalisation Details'!$A:$A,'Hospitalisation Details'!$H:$H)</f>
        <v>tier - 2</v>
      </c>
      <c r="P1848" s="7" t="str">
        <f>_xlfn.XLOOKUP(A1848,'Hospitalisation Details'!$A:$A,'Hospitalisation Details'!$I:$I)</f>
        <v>R1014</v>
      </c>
      <c r="Q1848" s="28">
        <f>_xlfn.XLOOKUP(A1848,'Hospitalisation Details'!$A:$A,'Hospitalisation Details'!$K:$K)</f>
        <v>32</v>
      </c>
    </row>
    <row r="1849" spans="1:17" x14ac:dyDescent="0.3">
      <c r="A1849" s="27" t="s">
        <v>520</v>
      </c>
      <c r="B1849" s="7" t="str">
        <f>IFERROR(_xlfn.XLOOKUP(A1849,'Customer Names'!$A$2:$A$2336,'Customer Names'!$C$2:$C$2336),"Unknown")</f>
        <v xml:space="preserve">  Bird</v>
      </c>
      <c r="C1849" s="7">
        <f>_xlfn.XLOOKUP(A1849,'Medical Examinations'!$A$2:$A$2336,'Medical Examinations'!$B$2:$B$2336,AVERAGE('Medical Examinations'!$B$2:$B$2336))</f>
        <v>29.26</v>
      </c>
      <c r="D1849" s="7">
        <f>_xlfn.XLOOKUP(A1849,'Medical Examinations'!$A$2:$A$2336,'Medical Examinations'!$C$2:$C$2336,AVERAGE('Medical Examinations'!$C$2:$C$2336))</f>
        <v>4.4400000000000004</v>
      </c>
      <c r="E1849" s="7" t="str">
        <f>_xlfn.XLOOKUP(A1849,'Medical Examinations'!$A:$A,'Medical Examinations'!$D:$D,"Unknown")</f>
        <v>No</v>
      </c>
      <c r="F1849" s="7" t="str">
        <f>_xlfn.XLOOKUP(A1849,'Medical Examinations'!$A:$A,'Medical Examinations'!$E:$E,"Unknown")</f>
        <v>No</v>
      </c>
      <c r="G1849" s="7" t="str">
        <f>_xlfn.XLOOKUP(A1849,'Medical Examinations'!$A:$A,'Medical Examinations'!$F:$F,"Unknown")</f>
        <v>No</v>
      </c>
      <c r="H1849" s="43">
        <f>_xlfn.XLOOKUP(Healthcare!A1849,'Medical Examinations'!$A:$A,'Medical Examinations'!$G:$G,0)</f>
        <v>0</v>
      </c>
      <c r="I1849" s="7" t="str">
        <f>_xlfn.XLOOKUP(A1849,'Medical Examinations'!$A:$A,'Medical Examinations'!$H:$H,"Unknown")</f>
        <v>No</v>
      </c>
      <c r="J1849" s="7" t="str" cm="1">
        <f t="array" ref="J1849">_xlfn.IFS(C1849&lt;18.5,"Under Weight",C1849&lt;=24.9,"Normal Weight",C1849&lt;30,"Over weight",C1849&gt;=30,"Obesity")</f>
        <v>Over weight</v>
      </c>
      <c r="K1849" s="7" t="str" cm="1">
        <f t="array" ref="K1849">_xlfn.IFS(D1849="Null","Unknown",D1849&lt;5.7,"Normal",D1849&lt;6.5,"Prediabetes",D1849&gt;=6.5,"Diabetes")</f>
        <v>Normal</v>
      </c>
      <c r="L1849" s="7" t="str">
        <f>_xlfn.XLOOKUP(A1849,'Hospitalisation Details'!$A:$A,'Hospitalisation Details'!$J:$J,)</f>
        <v>24-Oct-1994</v>
      </c>
      <c r="M1849" s="22">
        <f>+_xlfn.XLOOKUP(A1849,'Hospitalisation Details'!$A:$A,'Hospitalisation Details'!$F:$F)</f>
        <v>4438.26</v>
      </c>
      <c r="N1849" s="7" t="str">
        <f>_xlfn.XLOOKUP(A1849,'Hospitalisation Details'!$A:$A,'Hospitalisation Details'!$G:$G)</f>
        <v>tier - 2</v>
      </c>
      <c r="O1849" s="7" t="str">
        <f>_xlfn.XLOOKUP(A1849,'Hospitalisation Details'!$A:$A,'Hospitalisation Details'!$H:$H)</f>
        <v>tier - 3</v>
      </c>
      <c r="P1849" s="7" t="str">
        <f>_xlfn.XLOOKUP(A1849,'Hospitalisation Details'!$A:$A,'Hospitalisation Details'!$I:$I)</f>
        <v>R1017</v>
      </c>
      <c r="Q1849" s="28">
        <f>_xlfn.XLOOKUP(A1849,'Hospitalisation Details'!$A:$A,'Hospitalisation Details'!$K:$K)</f>
        <v>29</v>
      </c>
    </row>
    <row r="1850" spans="1:17" x14ac:dyDescent="0.3">
      <c r="A1850" s="27" t="s">
        <v>519</v>
      </c>
      <c r="B1850" s="7" t="str">
        <f>IFERROR(_xlfn.XLOOKUP(A1850,'Customer Names'!$A$2:$A$2336,'Customer Names'!$C$2:$C$2336),"Unknown")</f>
        <v xml:space="preserve">  Patrick M</v>
      </c>
      <c r="C1850" s="7">
        <f>_xlfn.XLOOKUP(A1850,'Medical Examinations'!$A$2:$A$2336,'Medical Examinations'!$B$2:$B$2336,AVERAGE('Medical Examinations'!$B$2:$B$2336))</f>
        <v>26.98</v>
      </c>
      <c r="D1850" s="7">
        <f>_xlfn.XLOOKUP(A1850,'Medical Examinations'!$A$2:$A$2336,'Medical Examinations'!$C$2:$C$2336,AVERAGE('Medical Examinations'!$C$2:$C$2336))</f>
        <v>4.41</v>
      </c>
      <c r="E1850" s="7" t="str">
        <f>_xlfn.XLOOKUP(A1850,'Medical Examinations'!$A:$A,'Medical Examinations'!$D:$D,"Unknown")</f>
        <v>No</v>
      </c>
      <c r="F1850" s="7" t="str">
        <f>_xlfn.XLOOKUP(A1850,'Medical Examinations'!$A:$A,'Medical Examinations'!$E:$E,"Unknown")</f>
        <v>No</v>
      </c>
      <c r="G1850" s="7" t="str">
        <f>_xlfn.XLOOKUP(A1850,'Medical Examinations'!$A:$A,'Medical Examinations'!$F:$F,"Unknown")</f>
        <v>No</v>
      </c>
      <c r="H1850" s="43">
        <f>_xlfn.XLOOKUP(Healthcare!A1850,'Medical Examinations'!$A:$A,'Medical Examinations'!$G:$G,0)</f>
        <v>0</v>
      </c>
      <c r="I1850" s="7" t="str">
        <f>_xlfn.XLOOKUP(A1850,'Medical Examinations'!$A:$A,'Medical Examinations'!$H:$H,"Unknown")</f>
        <v>No</v>
      </c>
      <c r="J1850" s="7" t="str" cm="1">
        <f t="array" ref="J1850">_xlfn.IFS(C1850&lt;18.5,"Under Weight",C1850&lt;=24.9,"Normal Weight",C1850&lt;30,"Over weight",C1850&gt;=30,"Obesity")</f>
        <v>Over weight</v>
      </c>
      <c r="K1850" s="7" t="str" cm="1">
        <f t="array" ref="K1850">_xlfn.IFS(D1850="Null","Unknown",D1850&lt;5.7,"Normal",D1850&lt;6.5,"Prediabetes",D1850&gt;=6.5,"Diabetes")</f>
        <v>Normal</v>
      </c>
      <c r="L1850" s="7" t="str">
        <f>_xlfn.XLOOKUP(A1850,'Hospitalisation Details'!$A:$A,'Hospitalisation Details'!$J:$J,)</f>
        <v>8-Oct-1994</v>
      </c>
      <c r="M1850" s="22">
        <f>+_xlfn.XLOOKUP(A1850,'Hospitalisation Details'!$A:$A,'Hospitalisation Details'!$F:$F)</f>
        <v>4435.09</v>
      </c>
      <c r="N1850" s="7" t="str">
        <f>_xlfn.XLOOKUP(A1850,'Hospitalisation Details'!$A:$A,'Hospitalisation Details'!$G:$G)</f>
        <v>tier - 3</v>
      </c>
      <c r="O1850" s="7" t="str">
        <f>_xlfn.XLOOKUP(A1850,'Hospitalisation Details'!$A:$A,'Hospitalisation Details'!$H:$H)</f>
        <v>tier - 2</v>
      </c>
      <c r="P1850" s="7" t="str">
        <f>_xlfn.XLOOKUP(A1850,'Hospitalisation Details'!$A:$A,'Hospitalisation Details'!$I:$I)</f>
        <v>R1016</v>
      </c>
      <c r="Q1850" s="28">
        <f>_xlfn.XLOOKUP(A1850,'Hospitalisation Details'!$A:$A,'Hospitalisation Details'!$K:$K)</f>
        <v>29</v>
      </c>
    </row>
    <row r="1851" spans="1:17" x14ac:dyDescent="0.3">
      <c r="A1851" s="27" t="s">
        <v>518</v>
      </c>
      <c r="B1851" s="7" t="str">
        <f>IFERROR(_xlfn.XLOOKUP(A1851,'Customer Names'!$A$2:$A$2336,'Customer Names'!$C$2:$C$2336),"Unknown")</f>
        <v xml:space="preserve">  Kyle</v>
      </c>
      <c r="C1851" s="7">
        <f>_xlfn.XLOOKUP(A1851,'Medical Examinations'!$A$2:$A$2336,'Medical Examinations'!$B$2:$B$2336,AVERAGE('Medical Examinations'!$B$2:$B$2336))</f>
        <v>32.11</v>
      </c>
      <c r="D1851" s="7">
        <f>_xlfn.XLOOKUP(A1851,'Medical Examinations'!$A$2:$A$2336,'Medical Examinations'!$C$2:$C$2336,AVERAGE('Medical Examinations'!$C$2:$C$2336))</f>
        <v>5.19</v>
      </c>
      <c r="E1851" s="7" t="str">
        <f>_xlfn.XLOOKUP(A1851,'Medical Examinations'!$A:$A,'Medical Examinations'!$D:$D,"Unknown")</f>
        <v>No</v>
      </c>
      <c r="F1851" s="7" t="str">
        <f>_xlfn.XLOOKUP(A1851,'Medical Examinations'!$A:$A,'Medical Examinations'!$E:$E,"Unknown")</f>
        <v>No</v>
      </c>
      <c r="G1851" s="7" t="str">
        <f>_xlfn.XLOOKUP(A1851,'Medical Examinations'!$A:$A,'Medical Examinations'!$F:$F,"Unknown")</f>
        <v>Yes</v>
      </c>
      <c r="H1851" s="43">
        <f>_xlfn.XLOOKUP(Healthcare!A1851,'Medical Examinations'!$A:$A,'Medical Examinations'!$G:$G,0)</f>
        <v>1</v>
      </c>
      <c r="I1851" s="7" t="str">
        <f>_xlfn.XLOOKUP(A1851,'Medical Examinations'!$A:$A,'Medical Examinations'!$H:$H,"Unknown")</f>
        <v>No</v>
      </c>
      <c r="J1851" s="7" t="str" cm="1">
        <f t="array" ref="J1851">_xlfn.IFS(C1851&lt;18.5,"Under Weight",C1851&lt;=24.9,"Normal Weight",C1851&lt;30,"Over weight",C1851&gt;=30,"Obesity")</f>
        <v>Obesity</v>
      </c>
      <c r="K1851" s="7" t="str" cm="1">
        <f t="array" ref="K1851">_xlfn.IFS(D1851="Null","Unknown",D1851&lt;5.7,"Normal",D1851&lt;6.5,"Prediabetes",D1851&gt;=6.5,"Diabetes")</f>
        <v>Normal</v>
      </c>
      <c r="L1851" s="7" t="str">
        <f>_xlfn.XLOOKUP(A1851,'Hospitalisation Details'!$A:$A,'Hospitalisation Details'!$J:$J,)</f>
        <v>23-Dec-1993</v>
      </c>
      <c r="M1851" s="22">
        <f>+_xlfn.XLOOKUP(A1851,'Hospitalisation Details'!$A:$A,'Hospitalisation Details'!$F:$F)</f>
        <v>4433.92</v>
      </c>
      <c r="N1851" s="7" t="str">
        <f>_xlfn.XLOOKUP(A1851,'Hospitalisation Details'!$A:$A,'Hospitalisation Details'!$G:$G)</f>
        <v>tier - 2</v>
      </c>
      <c r="O1851" s="7" t="str">
        <f>_xlfn.XLOOKUP(A1851,'Hospitalisation Details'!$A:$A,'Hospitalisation Details'!$H:$H)</f>
        <v>tier - 2</v>
      </c>
      <c r="P1851" s="7" t="str">
        <f>_xlfn.XLOOKUP(A1851,'Hospitalisation Details'!$A:$A,'Hospitalisation Details'!$I:$I)</f>
        <v>R1012</v>
      </c>
      <c r="Q1851" s="28">
        <f>_xlfn.XLOOKUP(A1851,'Hospitalisation Details'!$A:$A,'Hospitalisation Details'!$K:$K)</f>
        <v>30</v>
      </c>
    </row>
    <row r="1852" spans="1:17" x14ac:dyDescent="0.3">
      <c r="A1852" s="27" t="s">
        <v>517</v>
      </c>
      <c r="B1852" s="7" t="str">
        <f>IFERROR(_xlfn.XLOOKUP(A1852,'Customer Names'!$A$2:$A$2336,'Customer Names'!$C$2:$C$2336),"Unknown")</f>
        <v xml:space="preserve">  Ryan</v>
      </c>
      <c r="C1852" s="7">
        <f>_xlfn.XLOOKUP(A1852,'Medical Examinations'!$A$2:$A$2336,'Medical Examinations'!$B$2:$B$2336,AVERAGE('Medical Examinations'!$B$2:$B$2336))</f>
        <v>31.73</v>
      </c>
      <c r="D1852" s="7">
        <f>_xlfn.XLOOKUP(A1852,'Medical Examinations'!$A$2:$A$2336,'Medical Examinations'!$C$2:$C$2336,AVERAGE('Medical Examinations'!$C$2:$C$2336))</f>
        <v>5.16</v>
      </c>
      <c r="E1852" s="7" t="str">
        <f>_xlfn.XLOOKUP(A1852,'Medical Examinations'!$A:$A,'Medical Examinations'!$D:$D,"Unknown")</f>
        <v>No</v>
      </c>
      <c r="F1852" s="7" t="str">
        <f>_xlfn.XLOOKUP(A1852,'Medical Examinations'!$A:$A,'Medical Examinations'!$E:$E,"Unknown")</f>
        <v>No</v>
      </c>
      <c r="G1852" s="7" t="str">
        <f>_xlfn.XLOOKUP(A1852,'Medical Examinations'!$A:$A,'Medical Examinations'!$F:$F,"Unknown")</f>
        <v>Yes</v>
      </c>
      <c r="H1852" s="43">
        <f>_xlfn.XLOOKUP(Healthcare!A1852,'Medical Examinations'!$A:$A,'Medical Examinations'!$G:$G,0)</f>
        <v>1</v>
      </c>
      <c r="I1852" s="7" t="str">
        <f>_xlfn.XLOOKUP(A1852,'Medical Examinations'!$A:$A,'Medical Examinations'!$H:$H,"Unknown")</f>
        <v>No</v>
      </c>
      <c r="J1852" s="7" t="str" cm="1">
        <f t="array" ref="J1852">_xlfn.IFS(C1852&lt;18.5,"Under Weight",C1852&lt;=24.9,"Normal Weight",C1852&lt;30,"Over weight",C1852&gt;=30,"Obesity")</f>
        <v>Obesity</v>
      </c>
      <c r="K1852" s="7" t="str" cm="1">
        <f t="array" ref="K1852">_xlfn.IFS(D1852="Null","Unknown",D1852&lt;5.7,"Normal",D1852&lt;6.5,"Prediabetes",D1852&gt;=6.5,"Diabetes")</f>
        <v>Normal</v>
      </c>
      <c r="L1852" s="7" t="str">
        <f>_xlfn.XLOOKUP(A1852,'Hospitalisation Details'!$A:$A,'Hospitalisation Details'!$J:$J,)</f>
        <v>4-Sep-1993</v>
      </c>
      <c r="M1852" s="22">
        <f>+_xlfn.XLOOKUP(A1852,'Hospitalisation Details'!$A:$A,'Hospitalisation Details'!$F:$F)</f>
        <v>4433.3900000000003</v>
      </c>
      <c r="N1852" s="7" t="str">
        <f>_xlfn.XLOOKUP(A1852,'Hospitalisation Details'!$A:$A,'Hospitalisation Details'!$G:$G)</f>
        <v>tier - 2</v>
      </c>
      <c r="O1852" s="7" t="str">
        <f>_xlfn.XLOOKUP(A1852,'Hospitalisation Details'!$A:$A,'Hospitalisation Details'!$H:$H)</f>
        <v>tier - 3</v>
      </c>
      <c r="P1852" s="7" t="str">
        <f>_xlfn.XLOOKUP(A1852,'Hospitalisation Details'!$A:$A,'Hospitalisation Details'!$I:$I)</f>
        <v>R1012</v>
      </c>
      <c r="Q1852" s="28">
        <f>_xlfn.XLOOKUP(A1852,'Hospitalisation Details'!$A:$A,'Hospitalisation Details'!$K:$K)</f>
        <v>30</v>
      </c>
    </row>
    <row r="1853" spans="1:17" x14ac:dyDescent="0.3">
      <c r="A1853" s="27" t="s">
        <v>516</v>
      </c>
      <c r="B1853" s="7" t="str">
        <f>IFERROR(_xlfn.XLOOKUP(A1853,'Customer Names'!$A$2:$A$2336,'Customer Names'!$C$2:$C$2336),"Unknown")</f>
        <v xml:space="preserve">  Yuri</v>
      </c>
      <c r="C1853" s="7">
        <f>_xlfn.XLOOKUP(A1853,'Medical Examinations'!$A$2:$A$2336,'Medical Examinations'!$B$2:$B$2336,AVERAGE('Medical Examinations'!$B$2:$B$2336))</f>
        <v>22.515000000000001</v>
      </c>
      <c r="D1853" s="7">
        <f>_xlfn.XLOOKUP(A1853,'Medical Examinations'!$A$2:$A$2336,'Medical Examinations'!$C$2:$C$2336,AVERAGE('Medical Examinations'!$C$2:$C$2336))</f>
        <v>4.24</v>
      </c>
      <c r="E1853" s="7" t="str">
        <f>_xlfn.XLOOKUP(A1853,'Medical Examinations'!$A:$A,'Medical Examinations'!$D:$D,"Unknown")</f>
        <v>No</v>
      </c>
      <c r="F1853" s="7" t="str">
        <f>_xlfn.XLOOKUP(A1853,'Medical Examinations'!$A:$A,'Medical Examinations'!$E:$E,"Unknown")</f>
        <v>No</v>
      </c>
      <c r="G1853" s="7" t="str">
        <f>_xlfn.XLOOKUP(A1853,'Medical Examinations'!$A:$A,'Medical Examinations'!$F:$F,"Unknown")</f>
        <v>No</v>
      </c>
      <c r="H1853" s="43">
        <f>_xlfn.XLOOKUP(Healthcare!A1853,'Medical Examinations'!$A:$A,'Medical Examinations'!$G:$G,0)</f>
        <v>0</v>
      </c>
      <c r="I1853" s="7" t="str">
        <f>_xlfn.XLOOKUP(A1853,'Medical Examinations'!$A:$A,'Medical Examinations'!$H:$H,"Unknown")</f>
        <v>No</v>
      </c>
      <c r="J1853" s="7" t="str" cm="1">
        <f t="array" ref="J1853">_xlfn.IFS(C1853&lt;18.5,"Under Weight",C1853&lt;=24.9,"Normal Weight",C1853&lt;30,"Over weight",C1853&gt;=30,"Obesity")</f>
        <v>Normal Weight</v>
      </c>
      <c r="K1853" s="7" t="str" cm="1">
        <f t="array" ref="K1853">_xlfn.IFS(D1853="Null","Unknown",D1853&lt;5.7,"Normal",D1853&lt;6.5,"Prediabetes",D1853&gt;=6.5,"Diabetes")</f>
        <v>Normal</v>
      </c>
      <c r="L1853" s="7" t="str">
        <f>_xlfn.XLOOKUP(A1853,'Hospitalisation Details'!$A:$A,'Hospitalisation Details'!$J:$J,)</f>
        <v>29-Dec-1994</v>
      </c>
      <c r="M1853" s="22">
        <f>+_xlfn.XLOOKUP(A1853,'Hospitalisation Details'!$A:$A,'Hospitalisation Details'!$F:$F)</f>
        <v>4428.8900000000003</v>
      </c>
      <c r="N1853" s="7" t="str">
        <f>_xlfn.XLOOKUP(A1853,'Hospitalisation Details'!$A:$A,'Hospitalisation Details'!$G:$G)</f>
        <v>tier - 3</v>
      </c>
      <c r="O1853" s="7" t="str">
        <f>_xlfn.XLOOKUP(A1853,'Hospitalisation Details'!$A:$A,'Hospitalisation Details'!$H:$H)</f>
        <v>tier - 1</v>
      </c>
      <c r="P1853" s="7" t="str">
        <f>_xlfn.XLOOKUP(A1853,'Hospitalisation Details'!$A:$A,'Hospitalisation Details'!$I:$I)</f>
        <v>R1017</v>
      </c>
      <c r="Q1853" s="28">
        <f>_xlfn.XLOOKUP(A1853,'Hospitalisation Details'!$A:$A,'Hospitalisation Details'!$K:$K)</f>
        <v>29</v>
      </c>
    </row>
    <row r="1854" spans="1:17" x14ac:dyDescent="0.3">
      <c r="A1854" s="27" t="s">
        <v>514</v>
      </c>
      <c r="B1854" s="7" t="str">
        <f>IFERROR(_xlfn.XLOOKUP(A1854,'Customer Names'!$A$2:$A$2336,'Customer Names'!$C$2:$C$2336),"Unknown")</f>
        <v xml:space="preserve">  Ryan</v>
      </c>
      <c r="C1854" s="7">
        <f>_xlfn.XLOOKUP(A1854,'Medical Examinations'!$A$2:$A$2336,'Medical Examinations'!$B$2:$B$2336,AVERAGE('Medical Examinations'!$B$2:$B$2336))</f>
        <v>25.9</v>
      </c>
      <c r="D1854" s="7">
        <f>_xlfn.XLOOKUP(A1854,'Medical Examinations'!$A$2:$A$2336,'Medical Examinations'!$C$2:$C$2336,AVERAGE('Medical Examinations'!$C$2:$C$2336))</f>
        <v>5.45</v>
      </c>
      <c r="E1854" s="7" t="str">
        <f>_xlfn.XLOOKUP(A1854,'Medical Examinations'!$A:$A,'Medical Examinations'!$D:$D,"Unknown")</f>
        <v>No</v>
      </c>
      <c r="F1854" s="7" t="str">
        <f>_xlfn.XLOOKUP(A1854,'Medical Examinations'!$A:$A,'Medical Examinations'!$E:$E,"Unknown")</f>
        <v>No</v>
      </c>
      <c r="G1854" s="7" t="str">
        <f>_xlfn.XLOOKUP(A1854,'Medical Examinations'!$A:$A,'Medical Examinations'!$F:$F,"Unknown")</f>
        <v>No</v>
      </c>
      <c r="H1854" s="43">
        <f>_xlfn.XLOOKUP(Healthcare!A1854,'Medical Examinations'!$A:$A,'Medical Examinations'!$G:$G,0)</f>
        <v>1</v>
      </c>
      <c r="I1854" s="7" t="str">
        <f>_xlfn.XLOOKUP(A1854,'Medical Examinations'!$A:$A,'Medical Examinations'!$H:$H,"Unknown")</f>
        <v>No</v>
      </c>
      <c r="J1854" s="7" t="str" cm="1">
        <f t="array" ref="J1854">_xlfn.IFS(C1854&lt;18.5,"Under Weight",C1854&lt;=24.9,"Normal Weight",C1854&lt;30,"Over weight",C1854&gt;=30,"Obesity")</f>
        <v>Over weight</v>
      </c>
      <c r="K1854" s="7" t="str" cm="1">
        <f t="array" ref="K1854">_xlfn.IFS(D1854="Null","Unknown",D1854&lt;5.7,"Normal",D1854&lt;6.5,"Prediabetes",D1854&gt;=6.5,"Diabetes")</f>
        <v>Normal</v>
      </c>
      <c r="L1854" s="7" t="str">
        <f>_xlfn.XLOOKUP(A1854,'Hospitalisation Details'!$A:$A,'Hospitalisation Details'!$J:$J,)</f>
        <v>15-Aug-1992</v>
      </c>
      <c r="M1854" s="22">
        <f>+_xlfn.XLOOKUP(A1854,'Hospitalisation Details'!$A:$A,'Hospitalisation Details'!$F:$F)</f>
        <v>4420.95</v>
      </c>
      <c r="N1854" s="7" t="str">
        <f>_xlfn.XLOOKUP(A1854,'Hospitalisation Details'!$A:$A,'Hospitalisation Details'!$G:$G)</f>
        <v>tier - 2</v>
      </c>
      <c r="O1854" s="7" t="str">
        <f>_xlfn.XLOOKUP(A1854,'Hospitalisation Details'!$A:$A,'Hospitalisation Details'!$H:$H)</f>
        <v>tier - 3</v>
      </c>
      <c r="P1854" s="7" t="str">
        <f>_xlfn.XLOOKUP(A1854,'Hospitalisation Details'!$A:$A,'Hospitalisation Details'!$I:$I)</f>
        <v>R1020</v>
      </c>
      <c r="Q1854" s="28">
        <f>_xlfn.XLOOKUP(A1854,'Hospitalisation Details'!$A:$A,'Hospitalisation Details'!$K:$K)</f>
        <v>31</v>
      </c>
    </row>
    <row r="1855" spans="1:17" x14ac:dyDescent="0.3">
      <c r="A1855" s="27" t="s">
        <v>513</v>
      </c>
      <c r="B1855" s="7" t="str">
        <f>IFERROR(_xlfn.XLOOKUP(A1855,'Customer Names'!$A$2:$A$2336,'Customer Names'!$C$2:$C$2336),"Unknown")</f>
        <v xml:space="preserve">  Debbie</v>
      </c>
      <c r="C1855" s="7">
        <f>_xlfn.XLOOKUP(A1855,'Medical Examinations'!$A$2:$A$2336,'Medical Examinations'!$B$2:$B$2336,AVERAGE('Medical Examinations'!$B$2:$B$2336))</f>
        <v>27.72</v>
      </c>
      <c r="D1855" s="7">
        <f>_xlfn.XLOOKUP(A1855,'Medical Examinations'!$A$2:$A$2336,'Medical Examinations'!$C$2:$C$2336,AVERAGE('Medical Examinations'!$C$2:$C$2336))</f>
        <v>5.03</v>
      </c>
      <c r="E1855" s="7" t="str">
        <f>_xlfn.XLOOKUP(A1855,'Medical Examinations'!$A:$A,'Medical Examinations'!$D:$D,"Unknown")</f>
        <v>Yes</v>
      </c>
      <c r="F1855" s="7" t="str">
        <f>_xlfn.XLOOKUP(A1855,'Medical Examinations'!$A:$A,'Medical Examinations'!$E:$E,"Unknown")</f>
        <v>No</v>
      </c>
      <c r="G1855" s="7" t="str">
        <f>_xlfn.XLOOKUP(A1855,'Medical Examinations'!$A:$A,'Medical Examinations'!$F:$F,"Unknown")</f>
        <v>No</v>
      </c>
      <c r="H1855" s="43">
        <f>_xlfn.XLOOKUP(Healthcare!A1855,'Medical Examinations'!$A:$A,'Medical Examinations'!$G:$G,0)</f>
        <v>1</v>
      </c>
      <c r="I1855" s="7" t="str">
        <f>_xlfn.XLOOKUP(A1855,'Medical Examinations'!$A:$A,'Medical Examinations'!$H:$H,"Unknown")</f>
        <v>No</v>
      </c>
      <c r="J1855" s="7" t="str" cm="1">
        <f t="array" ref="J1855">_xlfn.IFS(C1855&lt;18.5,"Under Weight",C1855&lt;=24.9,"Normal Weight",C1855&lt;30,"Over weight",C1855&gt;=30,"Obesity")</f>
        <v>Over weight</v>
      </c>
      <c r="K1855" s="7" t="str" cm="1">
        <f t="array" ref="K1855">_xlfn.IFS(D1855="Null","Unknown",D1855&lt;5.7,"Normal",D1855&lt;6.5,"Prediabetes",D1855&gt;=6.5,"Diabetes")</f>
        <v>Normal</v>
      </c>
      <c r="L1855" s="7" t="str">
        <f>_xlfn.XLOOKUP(A1855,'Hospitalisation Details'!$A:$A,'Hospitalisation Details'!$J:$J,)</f>
        <v>16-Sep-1988</v>
      </c>
      <c r="M1855" s="22">
        <f>+_xlfn.XLOOKUP(A1855,'Hospitalisation Details'!$A:$A,'Hospitalisation Details'!$F:$F)</f>
        <v>4415.16</v>
      </c>
      <c r="N1855" s="7" t="str">
        <f>_xlfn.XLOOKUP(A1855,'Hospitalisation Details'!$A:$A,'Hospitalisation Details'!$G:$G)</f>
        <v>tier - 2</v>
      </c>
      <c r="O1855" s="7" t="str">
        <f>_xlfn.XLOOKUP(A1855,'Hospitalisation Details'!$A:$A,'Hospitalisation Details'!$H:$H)</f>
        <v>tier - 1</v>
      </c>
      <c r="P1855" s="7" t="str">
        <f>_xlfn.XLOOKUP(A1855,'Hospitalisation Details'!$A:$A,'Hospitalisation Details'!$I:$I)</f>
        <v>R1013</v>
      </c>
      <c r="Q1855" s="28">
        <f>_xlfn.XLOOKUP(A1855,'Hospitalisation Details'!$A:$A,'Hospitalisation Details'!$K:$K)</f>
        <v>35</v>
      </c>
    </row>
    <row r="1856" spans="1:17" x14ac:dyDescent="0.3">
      <c r="A1856" s="27" t="s">
        <v>512</v>
      </c>
      <c r="B1856" s="7" t="str">
        <f>IFERROR(_xlfn.XLOOKUP(A1856,'Customer Names'!$A$2:$A$2336,'Customer Names'!$C$2:$C$2336),"Unknown")</f>
        <v xml:space="preserve">  Mark D</v>
      </c>
      <c r="C1856" s="7">
        <f>_xlfn.XLOOKUP(A1856,'Medical Examinations'!$A$2:$A$2336,'Medical Examinations'!$B$2:$B$2336,AVERAGE('Medical Examinations'!$B$2:$B$2336))</f>
        <v>31.5</v>
      </c>
      <c r="D1856" s="7">
        <f>_xlfn.XLOOKUP(A1856,'Medical Examinations'!$A$2:$A$2336,'Medical Examinations'!$C$2:$C$2336,AVERAGE('Medical Examinations'!$C$2:$C$2336))</f>
        <v>9.6199999999999992</v>
      </c>
      <c r="E1856" s="7" t="str">
        <f>_xlfn.XLOOKUP(A1856,'Medical Examinations'!$A:$A,'Medical Examinations'!$D:$D,"Unknown")</f>
        <v>Yes</v>
      </c>
      <c r="F1856" s="7" t="str">
        <f>_xlfn.XLOOKUP(A1856,'Medical Examinations'!$A:$A,'Medical Examinations'!$E:$E,"Unknown")</f>
        <v>No</v>
      </c>
      <c r="G1856" s="7" t="str">
        <f>_xlfn.XLOOKUP(A1856,'Medical Examinations'!$A:$A,'Medical Examinations'!$F:$F,"Unknown")</f>
        <v>No</v>
      </c>
      <c r="H1856" s="43">
        <f>_xlfn.XLOOKUP(Healthcare!A1856,'Medical Examinations'!$A:$A,'Medical Examinations'!$G:$G,0)</f>
        <v>1</v>
      </c>
      <c r="I1856" s="7" t="str">
        <f>_xlfn.XLOOKUP(A1856,'Medical Examinations'!$A:$A,'Medical Examinations'!$H:$H,"Unknown")</f>
        <v>No</v>
      </c>
      <c r="J1856" s="7" t="str" cm="1">
        <f t="array" ref="J1856">_xlfn.IFS(C1856&lt;18.5,"Under Weight",C1856&lt;=24.9,"Normal Weight",C1856&lt;30,"Over weight",C1856&gt;=30,"Obesity")</f>
        <v>Obesity</v>
      </c>
      <c r="K1856" s="7" t="str" cm="1">
        <f t="array" ref="K1856">_xlfn.IFS(D1856="Null","Unknown",D1856&lt;5.7,"Normal",D1856&lt;6.5,"Prediabetes",D1856&gt;=6.5,"Diabetes")</f>
        <v>Diabetes</v>
      </c>
      <c r="L1856" s="7" t="str">
        <f>_xlfn.XLOOKUP(A1856,'Hospitalisation Details'!$A:$A,'Hospitalisation Details'!$J:$J,)</f>
        <v>13-Jul-1986</v>
      </c>
      <c r="M1856" s="22">
        <f>+_xlfn.XLOOKUP(A1856,'Hospitalisation Details'!$A:$A,'Hospitalisation Details'!$F:$F)</f>
        <v>4402.2299999999996</v>
      </c>
      <c r="N1856" s="7" t="str">
        <f>_xlfn.XLOOKUP(A1856,'Hospitalisation Details'!$A:$A,'Hospitalisation Details'!$G:$G)</f>
        <v>tier - 2</v>
      </c>
      <c r="O1856" s="7" t="str">
        <f>_xlfn.XLOOKUP(A1856,'Hospitalisation Details'!$A:$A,'Hospitalisation Details'!$H:$H)</f>
        <v>tier - 2</v>
      </c>
      <c r="P1856" s="7" t="str">
        <f>_xlfn.XLOOKUP(A1856,'Hospitalisation Details'!$A:$A,'Hospitalisation Details'!$I:$I)</f>
        <v>R1011</v>
      </c>
      <c r="Q1856" s="28">
        <f>_xlfn.XLOOKUP(A1856,'Hospitalisation Details'!$A:$A,'Hospitalisation Details'!$K:$K)</f>
        <v>37</v>
      </c>
    </row>
    <row r="1857" spans="1:17" x14ac:dyDescent="0.3">
      <c r="A1857" s="27" t="s">
        <v>511</v>
      </c>
      <c r="B1857" s="7" t="str">
        <f>IFERROR(_xlfn.XLOOKUP(A1857,'Customer Names'!$A$2:$A$2336,'Customer Names'!$C$2:$C$2336),"Unknown")</f>
        <v xml:space="preserve">  Christopher</v>
      </c>
      <c r="C1857" s="7">
        <f>_xlfn.XLOOKUP(A1857,'Medical Examinations'!$A$2:$A$2336,'Medical Examinations'!$B$2:$B$2336,AVERAGE('Medical Examinations'!$B$2:$B$2336))</f>
        <v>29.7</v>
      </c>
      <c r="D1857" s="7">
        <f>_xlfn.XLOOKUP(A1857,'Medical Examinations'!$A$2:$A$2336,'Medical Examinations'!$C$2:$C$2336,AVERAGE('Medical Examinations'!$C$2:$C$2336))</f>
        <v>6.77</v>
      </c>
      <c r="E1857" s="7" t="str">
        <f>_xlfn.XLOOKUP(A1857,'Medical Examinations'!$A:$A,'Medical Examinations'!$D:$D,"Unknown")</f>
        <v>Yes</v>
      </c>
      <c r="F1857" s="7" t="str">
        <f>_xlfn.XLOOKUP(A1857,'Medical Examinations'!$A:$A,'Medical Examinations'!$E:$E,"Unknown")</f>
        <v>No</v>
      </c>
      <c r="G1857" s="7" t="str">
        <f>_xlfn.XLOOKUP(A1857,'Medical Examinations'!$A:$A,'Medical Examinations'!$F:$F,"Unknown")</f>
        <v>No</v>
      </c>
      <c r="H1857" s="43">
        <f>_xlfn.XLOOKUP(Healthcare!A1857,'Medical Examinations'!$A:$A,'Medical Examinations'!$G:$G,0)</f>
        <v>1</v>
      </c>
      <c r="I1857" s="7" t="str">
        <f>_xlfn.XLOOKUP(A1857,'Medical Examinations'!$A:$A,'Medical Examinations'!$H:$H,"Unknown")</f>
        <v>No</v>
      </c>
      <c r="J1857" s="7" t="str" cm="1">
        <f t="array" ref="J1857">_xlfn.IFS(C1857&lt;18.5,"Under Weight",C1857&lt;=24.9,"Normal Weight",C1857&lt;30,"Over weight",C1857&gt;=30,"Obesity")</f>
        <v>Over weight</v>
      </c>
      <c r="K1857" s="7" t="str" cm="1">
        <f t="array" ref="K1857">_xlfn.IFS(D1857="Null","Unknown",D1857&lt;5.7,"Normal",D1857&lt;6.5,"Prediabetes",D1857&gt;=6.5,"Diabetes")</f>
        <v>Diabetes</v>
      </c>
      <c r="L1857" s="7" t="str">
        <f>_xlfn.XLOOKUP(A1857,'Hospitalisation Details'!$A:$A,'Hospitalisation Details'!$J:$J,)</f>
        <v>11-Aug-1986</v>
      </c>
      <c r="M1857" s="22">
        <f>+_xlfn.XLOOKUP(A1857,'Hospitalisation Details'!$A:$A,'Hospitalisation Details'!$F:$F)</f>
        <v>4399.7299999999996</v>
      </c>
      <c r="N1857" s="7" t="str">
        <f>_xlfn.XLOOKUP(A1857,'Hospitalisation Details'!$A:$A,'Hospitalisation Details'!$G:$G)</f>
        <v>tier - 3</v>
      </c>
      <c r="O1857" s="7" t="str">
        <f>_xlfn.XLOOKUP(A1857,'Hospitalisation Details'!$A:$A,'Hospitalisation Details'!$H:$H)</f>
        <v>tier - 2</v>
      </c>
      <c r="P1857" s="7" t="str">
        <f>_xlfn.XLOOKUP(A1857,'Hospitalisation Details'!$A:$A,'Hospitalisation Details'!$I:$I)</f>
        <v>R1013</v>
      </c>
      <c r="Q1857" s="28">
        <f>_xlfn.XLOOKUP(A1857,'Hospitalisation Details'!$A:$A,'Hospitalisation Details'!$K:$K)</f>
        <v>37</v>
      </c>
    </row>
    <row r="1858" spans="1:17" x14ac:dyDescent="0.3">
      <c r="A1858" s="27" t="s">
        <v>510</v>
      </c>
      <c r="B1858" s="7" t="str">
        <f>IFERROR(_xlfn.XLOOKUP(A1858,'Customer Names'!$A$2:$A$2336,'Customer Names'!$C$2:$C$2336),"Unknown")</f>
        <v xml:space="preserve">  Daniell L</v>
      </c>
      <c r="C1858" s="7">
        <f>_xlfn.XLOOKUP(A1858,'Medical Examinations'!$A$2:$A$2336,'Medical Examinations'!$B$2:$B$2336,AVERAGE('Medical Examinations'!$B$2:$B$2336))</f>
        <v>21.26</v>
      </c>
      <c r="D1858" s="7">
        <f>_xlfn.XLOOKUP(A1858,'Medical Examinations'!$A$2:$A$2336,'Medical Examinations'!$C$2:$C$2336,AVERAGE('Medical Examinations'!$C$2:$C$2336))</f>
        <v>5.36</v>
      </c>
      <c r="E1858" s="7" t="str">
        <f>_xlfn.XLOOKUP(A1858,'Medical Examinations'!$A:$A,'Medical Examinations'!$D:$D,"Unknown")</f>
        <v>Yes</v>
      </c>
      <c r="F1858" s="7" t="str">
        <f>_xlfn.XLOOKUP(A1858,'Medical Examinations'!$A:$A,'Medical Examinations'!$E:$E,"Unknown")</f>
        <v>No</v>
      </c>
      <c r="G1858" s="7" t="str">
        <f>_xlfn.XLOOKUP(A1858,'Medical Examinations'!$A:$A,'Medical Examinations'!$F:$F,"Unknown")</f>
        <v>No</v>
      </c>
      <c r="H1858" s="43">
        <f>_xlfn.XLOOKUP(Healthcare!A1858,'Medical Examinations'!$A:$A,'Medical Examinations'!$G:$G,0)</f>
        <v>1</v>
      </c>
      <c r="I1858" s="7" t="str">
        <f>_xlfn.XLOOKUP(A1858,'Medical Examinations'!$A:$A,'Medical Examinations'!$H:$H,"Unknown")</f>
        <v>No</v>
      </c>
      <c r="J1858" s="7" t="str" cm="1">
        <f t="array" ref="J1858">_xlfn.IFS(C1858&lt;18.5,"Under Weight",C1858&lt;=24.9,"Normal Weight",C1858&lt;30,"Over weight",C1858&gt;=30,"Obesity")</f>
        <v>Normal Weight</v>
      </c>
      <c r="K1858" s="7" t="str" cm="1">
        <f t="array" ref="K1858">_xlfn.IFS(D1858="Null","Unknown",D1858&lt;5.7,"Normal",D1858&lt;6.5,"Prediabetes",D1858&gt;=6.5,"Diabetes")</f>
        <v>Normal</v>
      </c>
      <c r="L1858" s="7" t="str">
        <f>_xlfn.XLOOKUP(A1858,'Hospitalisation Details'!$A:$A,'Hospitalisation Details'!$J:$J,)</f>
        <v>18-Jul-1988</v>
      </c>
      <c r="M1858" s="22">
        <f>+_xlfn.XLOOKUP(A1858,'Hospitalisation Details'!$A:$A,'Hospitalisation Details'!$F:$F)</f>
        <v>4397.3100000000004</v>
      </c>
      <c r="N1858" s="7" t="str">
        <f>_xlfn.XLOOKUP(A1858,'Hospitalisation Details'!$A:$A,'Hospitalisation Details'!$G:$G)</f>
        <v>tier - 2</v>
      </c>
      <c r="O1858" s="7" t="str">
        <f>_xlfn.XLOOKUP(A1858,'Hospitalisation Details'!$A:$A,'Hospitalisation Details'!$H:$H)</f>
        <v>tier - 2</v>
      </c>
      <c r="P1858" s="7" t="str">
        <f>_xlfn.XLOOKUP(A1858,'Hospitalisation Details'!$A:$A,'Hospitalisation Details'!$I:$I)</f>
        <v>R1013</v>
      </c>
      <c r="Q1858" s="28">
        <f>_xlfn.XLOOKUP(A1858,'Hospitalisation Details'!$A:$A,'Hospitalisation Details'!$K:$K)</f>
        <v>35</v>
      </c>
    </row>
    <row r="1859" spans="1:17" x14ac:dyDescent="0.3">
      <c r="A1859" s="27" t="s">
        <v>509</v>
      </c>
      <c r="B1859" s="7" t="str">
        <f>IFERROR(_xlfn.XLOOKUP(A1859,'Customer Names'!$A$2:$A$2336,'Customer Names'!$C$2:$C$2336),"Unknown")</f>
        <v xml:space="preserve">  Janne</v>
      </c>
      <c r="C1859" s="7">
        <f>_xlfn.XLOOKUP(A1859,'Medical Examinations'!$A$2:$A$2336,'Medical Examinations'!$B$2:$B$2336,AVERAGE('Medical Examinations'!$B$2:$B$2336))</f>
        <v>17.09</v>
      </c>
      <c r="D1859" s="7">
        <f>_xlfn.XLOOKUP(A1859,'Medical Examinations'!$A$2:$A$2336,'Medical Examinations'!$C$2:$C$2336,AVERAGE('Medical Examinations'!$C$2:$C$2336))</f>
        <v>5.69</v>
      </c>
      <c r="E1859" s="7" t="str">
        <f>_xlfn.XLOOKUP(A1859,'Medical Examinations'!$A:$A,'Medical Examinations'!$D:$D,"Unknown")</f>
        <v>No</v>
      </c>
      <c r="F1859" s="7" t="str">
        <f>_xlfn.XLOOKUP(A1859,'Medical Examinations'!$A:$A,'Medical Examinations'!$E:$E,"Unknown")</f>
        <v>No</v>
      </c>
      <c r="G1859" s="7" t="str">
        <f>_xlfn.XLOOKUP(A1859,'Medical Examinations'!$A:$A,'Medical Examinations'!$F:$F,"Unknown")</f>
        <v>No</v>
      </c>
      <c r="H1859" s="43">
        <f>_xlfn.XLOOKUP(Healthcare!A1859,'Medical Examinations'!$A:$A,'Medical Examinations'!$G:$G,0)</f>
        <v>0</v>
      </c>
      <c r="I1859" s="7" t="str">
        <f>_xlfn.XLOOKUP(A1859,'Medical Examinations'!$A:$A,'Medical Examinations'!$H:$H,"Unknown")</f>
        <v>No</v>
      </c>
      <c r="J1859" s="7" t="str" cm="1">
        <f t="array" ref="J1859">_xlfn.IFS(C1859&lt;18.5,"Under Weight",C1859&lt;=24.9,"Normal Weight",C1859&lt;30,"Over weight",C1859&gt;=30,"Obesity")</f>
        <v>Under Weight</v>
      </c>
      <c r="K1859" s="7" t="str" cm="1">
        <f t="array" ref="K1859">_xlfn.IFS(D1859="Null","Unknown",D1859&lt;5.7,"Normal",D1859&lt;6.5,"Prediabetes",D1859&gt;=6.5,"Diabetes")</f>
        <v>Normal</v>
      </c>
      <c r="L1859" s="7" t="str">
        <f>_xlfn.XLOOKUP(A1859,'Hospitalisation Details'!$A:$A,'Hospitalisation Details'!$J:$J,)</f>
        <v>29-Jun-1982</v>
      </c>
      <c r="M1859" s="22">
        <f>+_xlfn.XLOOKUP(A1859,'Hospitalisation Details'!$A:$A,'Hospitalisation Details'!$F:$F)</f>
        <v>4392.7</v>
      </c>
      <c r="N1859" s="7" t="str">
        <f>_xlfn.XLOOKUP(A1859,'Hospitalisation Details'!$A:$A,'Hospitalisation Details'!$G:$G)</f>
        <v>tier - 2</v>
      </c>
      <c r="O1859" s="7" t="str">
        <f>_xlfn.XLOOKUP(A1859,'Hospitalisation Details'!$A:$A,'Hospitalisation Details'!$H:$H)</f>
        <v>tier - 2</v>
      </c>
      <c r="P1859" s="7" t="str">
        <f>_xlfn.XLOOKUP(A1859,'Hospitalisation Details'!$A:$A,'Hospitalisation Details'!$I:$I)</f>
        <v>R1013</v>
      </c>
      <c r="Q1859" s="28">
        <f>_xlfn.XLOOKUP(A1859,'Hospitalisation Details'!$A:$A,'Hospitalisation Details'!$K:$K)</f>
        <v>41</v>
      </c>
    </row>
    <row r="1860" spans="1:17" x14ac:dyDescent="0.3">
      <c r="A1860" s="27" t="s">
        <v>508</v>
      </c>
      <c r="B1860" s="7" t="str">
        <f>IFERROR(_xlfn.XLOOKUP(A1860,'Customer Names'!$A$2:$A$2336,'Customer Names'!$C$2:$C$2336),"Unknown")</f>
        <v xml:space="preserve">  Martina</v>
      </c>
      <c r="C1860" s="7">
        <f>_xlfn.XLOOKUP(A1860,'Medical Examinations'!$A$2:$A$2336,'Medical Examinations'!$B$2:$B$2336,AVERAGE('Medical Examinations'!$B$2:$B$2336))</f>
        <v>24.3</v>
      </c>
      <c r="D1860" s="7">
        <f>_xlfn.XLOOKUP(A1860,'Medical Examinations'!$A$2:$A$2336,'Medical Examinations'!$C$2:$C$2336,AVERAGE('Medical Examinations'!$C$2:$C$2336))</f>
        <v>4.9000000000000004</v>
      </c>
      <c r="E1860" s="7" t="str">
        <f>_xlfn.XLOOKUP(A1860,'Medical Examinations'!$A:$A,'Medical Examinations'!$D:$D,"Unknown")</f>
        <v>Yes</v>
      </c>
      <c r="F1860" s="7" t="str">
        <f>_xlfn.XLOOKUP(A1860,'Medical Examinations'!$A:$A,'Medical Examinations'!$E:$E,"Unknown")</f>
        <v>No</v>
      </c>
      <c r="G1860" s="7" t="str">
        <f>_xlfn.XLOOKUP(A1860,'Medical Examinations'!$A:$A,'Medical Examinations'!$F:$F,"Unknown")</f>
        <v>Yes</v>
      </c>
      <c r="H1860" s="43">
        <f>_xlfn.XLOOKUP(Healthcare!A1860,'Medical Examinations'!$A:$A,'Medical Examinations'!$G:$G,0)</f>
        <v>1</v>
      </c>
      <c r="I1860" s="7" t="str">
        <f>_xlfn.XLOOKUP(A1860,'Medical Examinations'!$A:$A,'Medical Examinations'!$H:$H,"Unknown")</f>
        <v>No</v>
      </c>
      <c r="J1860" s="7" t="str" cm="1">
        <f t="array" ref="J1860">_xlfn.IFS(C1860&lt;18.5,"Under Weight",C1860&lt;=24.9,"Normal Weight",C1860&lt;30,"Over weight",C1860&gt;=30,"Obesity")</f>
        <v>Normal Weight</v>
      </c>
      <c r="K1860" s="7" t="str" cm="1">
        <f t="array" ref="K1860">_xlfn.IFS(D1860="Null","Unknown",D1860&lt;5.7,"Normal",D1860&lt;6.5,"Prediabetes",D1860&gt;=6.5,"Diabetes")</f>
        <v>Normal</v>
      </c>
      <c r="L1860" s="7" t="str">
        <f>_xlfn.XLOOKUP(A1860,'Hospitalisation Details'!$A:$A,'Hospitalisation Details'!$J:$J,)</f>
        <v>29-Nov-1997</v>
      </c>
      <c r="M1860" s="22">
        <f>+_xlfn.XLOOKUP(A1860,'Hospitalisation Details'!$A:$A,'Hospitalisation Details'!$F:$F)</f>
        <v>4391.6499999999996</v>
      </c>
      <c r="N1860" s="7" t="str">
        <f>_xlfn.XLOOKUP(A1860,'Hospitalisation Details'!$A:$A,'Hospitalisation Details'!$G:$G)</f>
        <v>tier - 2</v>
      </c>
      <c r="O1860" s="7" t="str">
        <f>_xlfn.XLOOKUP(A1860,'Hospitalisation Details'!$A:$A,'Hospitalisation Details'!$H:$H)</f>
        <v>tier - 2</v>
      </c>
      <c r="P1860" s="7" t="str">
        <f>_xlfn.XLOOKUP(A1860,'Hospitalisation Details'!$A:$A,'Hospitalisation Details'!$I:$I)</f>
        <v>R1011</v>
      </c>
      <c r="Q1860" s="28">
        <f>_xlfn.XLOOKUP(A1860,'Hospitalisation Details'!$A:$A,'Hospitalisation Details'!$K:$K)</f>
        <v>26</v>
      </c>
    </row>
    <row r="1861" spans="1:17" x14ac:dyDescent="0.3">
      <c r="A1861" s="27" t="s">
        <v>507</v>
      </c>
      <c r="B1861" s="7" t="str">
        <f>IFERROR(_xlfn.XLOOKUP(A1861,'Customer Names'!$A$2:$A$2336,'Customer Names'!$C$2:$C$2336),"Unknown")</f>
        <v xml:space="preserve">  Elizabeth L</v>
      </c>
      <c r="C1861" s="7">
        <f>_xlfn.XLOOKUP(A1861,'Medical Examinations'!$A$2:$A$2336,'Medical Examinations'!$B$2:$B$2336,AVERAGE('Medical Examinations'!$B$2:$B$2336))</f>
        <v>29.734999999999999</v>
      </c>
      <c r="D1861" s="7">
        <f>_xlfn.XLOOKUP(A1861,'Medical Examinations'!$A$2:$A$2336,'Medical Examinations'!$C$2:$C$2336,AVERAGE('Medical Examinations'!$C$2:$C$2336))</f>
        <v>5.78</v>
      </c>
      <c r="E1861" s="7" t="str">
        <f>_xlfn.XLOOKUP(A1861,'Medical Examinations'!$A:$A,'Medical Examinations'!$D:$D,"Unknown")</f>
        <v>No</v>
      </c>
      <c r="F1861" s="7" t="str">
        <f>_xlfn.XLOOKUP(A1861,'Medical Examinations'!$A:$A,'Medical Examinations'!$E:$E,"Unknown")</f>
        <v>No</v>
      </c>
      <c r="G1861" s="7" t="str">
        <f>_xlfn.XLOOKUP(A1861,'Medical Examinations'!$A:$A,'Medical Examinations'!$F:$F,"Unknown")</f>
        <v>No</v>
      </c>
      <c r="H1861" s="43">
        <f>_xlfn.XLOOKUP(Healthcare!A1861,'Medical Examinations'!$A:$A,'Medical Examinations'!$G:$G,0)</f>
        <v>0</v>
      </c>
      <c r="I1861" s="7" t="str">
        <f>_xlfn.XLOOKUP(A1861,'Medical Examinations'!$A:$A,'Medical Examinations'!$H:$H,"Unknown")</f>
        <v>No</v>
      </c>
      <c r="J1861" s="7" t="str" cm="1">
        <f t="array" ref="J1861">_xlfn.IFS(C1861&lt;18.5,"Under Weight",C1861&lt;=24.9,"Normal Weight",C1861&lt;30,"Over weight",C1861&gt;=30,"Obesity")</f>
        <v>Over weight</v>
      </c>
      <c r="K1861" s="7" t="str" cm="1">
        <f t="array" ref="K1861">_xlfn.IFS(D1861="Null","Unknown",D1861&lt;5.7,"Normal",D1861&lt;6.5,"Prediabetes",D1861&gt;=6.5,"Diabetes")</f>
        <v>Prediabetes</v>
      </c>
      <c r="L1861" s="7" t="str">
        <f>_xlfn.XLOOKUP(A1861,'Hospitalisation Details'!$A:$A,'Hospitalisation Details'!$J:$J,)</f>
        <v>28-Aug-1990</v>
      </c>
      <c r="M1861" s="22">
        <f>+_xlfn.XLOOKUP(A1861,'Hospitalisation Details'!$A:$A,'Hospitalisation Details'!$F:$F)</f>
        <v>4357.04</v>
      </c>
      <c r="N1861" s="7" t="str">
        <f>_xlfn.XLOOKUP(A1861,'Hospitalisation Details'!$A:$A,'Hospitalisation Details'!$G:$G)</f>
        <v>tier - 2</v>
      </c>
      <c r="O1861" s="7" t="str">
        <f>_xlfn.XLOOKUP(A1861,'Hospitalisation Details'!$A:$A,'Hospitalisation Details'!$H:$H)</f>
        <v>tier - 3</v>
      </c>
      <c r="P1861" s="7" t="str">
        <f>_xlfn.XLOOKUP(A1861,'Hospitalisation Details'!$A:$A,'Hospitalisation Details'!$I:$I)</f>
        <v>R1012</v>
      </c>
      <c r="Q1861" s="28">
        <f>_xlfn.XLOOKUP(A1861,'Hospitalisation Details'!$A:$A,'Hospitalisation Details'!$K:$K)</f>
        <v>33</v>
      </c>
    </row>
    <row r="1862" spans="1:17" x14ac:dyDescent="0.3">
      <c r="A1862" s="27" t="s">
        <v>506</v>
      </c>
      <c r="B1862" s="7" t="str">
        <f>IFERROR(_xlfn.XLOOKUP(A1862,'Customer Names'!$A$2:$A$2336,'Customer Names'!$C$2:$C$2336),"Unknown")</f>
        <v xml:space="preserve">  Stephanie C</v>
      </c>
      <c r="C1862" s="7">
        <f>_xlfn.XLOOKUP(A1862,'Medical Examinations'!$A$2:$A$2336,'Medical Examinations'!$B$2:$B$2336,AVERAGE('Medical Examinations'!$B$2:$B$2336))</f>
        <v>29.26</v>
      </c>
      <c r="D1862" s="7">
        <f>_xlfn.XLOOKUP(A1862,'Medical Examinations'!$A$2:$A$2336,'Medical Examinations'!$C$2:$C$2336,AVERAGE('Medical Examinations'!$C$2:$C$2336))</f>
        <v>4.7</v>
      </c>
      <c r="E1862" s="7" t="str">
        <f>_xlfn.XLOOKUP(A1862,'Medical Examinations'!$A:$A,'Medical Examinations'!$D:$D,"Unknown")</f>
        <v>No</v>
      </c>
      <c r="F1862" s="7" t="str">
        <f>_xlfn.XLOOKUP(A1862,'Medical Examinations'!$A:$A,'Medical Examinations'!$E:$E,"Unknown")</f>
        <v>No</v>
      </c>
      <c r="G1862" s="7" t="str">
        <f>_xlfn.XLOOKUP(A1862,'Medical Examinations'!$A:$A,'Medical Examinations'!$F:$F,"Unknown")</f>
        <v>No</v>
      </c>
      <c r="H1862" s="43">
        <f>_xlfn.XLOOKUP(Healthcare!A1862,'Medical Examinations'!$A:$A,'Medical Examinations'!$G:$G,0)</f>
        <v>0</v>
      </c>
      <c r="I1862" s="7" t="str">
        <f>_xlfn.XLOOKUP(A1862,'Medical Examinations'!$A:$A,'Medical Examinations'!$H:$H,"Unknown")</f>
        <v>No</v>
      </c>
      <c r="J1862" s="7" t="str" cm="1">
        <f t="array" ref="J1862">_xlfn.IFS(C1862&lt;18.5,"Under Weight",C1862&lt;=24.9,"Normal Weight",C1862&lt;30,"Over weight",C1862&gt;=30,"Obesity")</f>
        <v>Over weight</v>
      </c>
      <c r="K1862" s="7" t="str" cm="1">
        <f t="array" ref="K1862">_xlfn.IFS(D1862="Null","Unknown",D1862&lt;5.7,"Normal",D1862&lt;6.5,"Prediabetes",D1862&gt;=6.5,"Diabetes")</f>
        <v>Normal</v>
      </c>
      <c r="L1862" s="7" t="str">
        <f>_xlfn.XLOOKUP(A1862,'Hospitalisation Details'!$A:$A,'Hospitalisation Details'!$J:$J,)</f>
        <v>13-Sep-1991</v>
      </c>
      <c r="M1862" s="22">
        <f>+_xlfn.XLOOKUP(A1862,'Hospitalisation Details'!$A:$A,'Hospitalisation Details'!$F:$F)</f>
        <v>4350.51</v>
      </c>
      <c r="N1862" s="7" t="str">
        <f>_xlfn.XLOOKUP(A1862,'Hospitalisation Details'!$A:$A,'Hospitalisation Details'!$G:$G)</f>
        <v>tier - 2</v>
      </c>
      <c r="O1862" s="7" t="str">
        <f>_xlfn.XLOOKUP(A1862,'Hospitalisation Details'!$A:$A,'Hospitalisation Details'!$H:$H)</f>
        <v>tier - 2</v>
      </c>
      <c r="P1862" s="7" t="str">
        <f>_xlfn.XLOOKUP(A1862,'Hospitalisation Details'!$A:$A,'Hospitalisation Details'!$I:$I)</f>
        <v>R1013</v>
      </c>
      <c r="Q1862" s="28">
        <f>_xlfn.XLOOKUP(A1862,'Hospitalisation Details'!$A:$A,'Hospitalisation Details'!$K:$K)</f>
        <v>32</v>
      </c>
    </row>
    <row r="1863" spans="1:17" x14ac:dyDescent="0.3">
      <c r="A1863" s="27" t="s">
        <v>505</v>
      </c>
      <c r="B1863" s="7" t="str">
        <f>IFERROR(_xlfn.XLOOKUP(A1863,'Customer Names'!$A$2:$A$2336,'Customer Names'!$C$2:$C$2336),"Unknown")</f>
        <v xml:space="preserve">  Katie</v>
      </c>
      <c r="C1863" s="7">
        <f>_xlfn.XLOOKUP(A1863,'Medical Examinations'!$A$2:$A$2336,'Medical Examinations'!$B$2:$B$2336,AVERAGE('Medical Examinations'!$B$2:$B$2336))</f>
        <v>33</v>
      </c>
      <c r="D1863" s="7">
        <f>_xlfn.XLOOKUP(A1863,'Medical Examinations'!$A$2:$A$2336,'Medical Examinations'!$C$2:$C$2336,AVERAGE('Medical Examinations'!$C$2:$C$2336))</f>
        <v>6.28</v>
      </c>
      <c r="E1863" s="7" t="str">
        <f>_xlfn.XLOOKUP(A1863,'Medical Examinations'!$A:$A,'Medical Examinations'!$D:$D,"Unknown")</f>
        <v>No</v>
      </c>
      <c r="F1863" s="7" t="str">
        <f>_xlfn.XLOOKUP(A1863,'Medical Examinations'!$A:$A,'Medical Examinations'!$E:$E,"Unknown")</f>
        <v>No</v>
      </c>
      <c r="G1863" s="7" t="str">
        <f>_xlfn.XLOOKUP(A1863,'Medical Examinations'!$A:$A,'Medical Examinations'!$F:$F,"Unknown")</f>
        <v>No</v>
      </c>
      <c r="H1863" s="43">
        <f>_xlfn.XLOOKUP(Healthcare!A1863,'Medical Examinations'!$A:$A,'Medical Examinations'!$G:$G,0)</f>
        <v>0</v>
      </c>
      <c r="I1863" s="7" t="str">
        <f>_xlfn.XLOOKUP(A1863,'Medical Examinations'!$A:$A,'Medical Examinations'!$H:$H,"Unknown")</f>
        <v>No</v>
      </c>
      <c r="J1863" s="7" t="str" cm="1">
        <f t="array" ref="J1863">_xlfn.IFS(C1863&lt;18.5,"Under Weight",C1863&lt;=24.9,"Normal Weight",C1863&lt;30,"Over weight",C1863&gt;=30,"Obesity")</f>
        <v>Obesity</v>
      </c>
      <c r="K1863" s="7" t="str" cm="1">
        <f t="array" ref="K1863">_xlfn.IFS(D1863="Null","Unknown",D1863&lt;5.7,"Normal",D1863&lt;6.5,"Prediabetes",D1863&gt;=6.5,"Diabetes")</f>
        <v>Prediabetes</v>
      </c>
      <c r="L1863" s="7" t="str">
        <f>_xlfn.XLOOKUP(A1863,'Hospitalisation Details'!$A:$A,'Hospitalisation Details'!$J:$J,)</f>
        <v>1-Nov-1994</v>
      </c>
      <c r="M1863" s="22">
        <f>+_xlfn.XLOOKUP(A1863,'Hospitalisation Details'!$A:$A,'Hospitalisation Details'!$F:$F)</f>
        <v>4349.46</v>
      </c>
      <c r="N1863" s="7" t="str">
        <f>_xlfn.XLOOKUP(A1863,'Hospitalisation Details'!$A:$A,'Hospitalisation Details'!$G:$G)</f>
        <v>tier - 2</v>
      </c>
      <c r="O1863" s="7" t="str">
        <f>_xlfn.XLOOKUP(A1863,'Hospitalisation Details'!$A:$A,'Hospitalisation Details'!$H:$H)</f>
        <v>tier - 2</v>
      </c>
      <c r="P1863" s="7" t="str">
        <f>_xlfn.XLOOKUP(A1863,'Hospitalisation Details'!$A:$A,'Hospitalisation Details'!$I:$I)</f>
        <v>R1013</v>
      </c>
      <c r="Q1863" s="28">
        <f>_xlfn.XLOOKUP(A1863,'Hospitalisation Details'!$A:$A,'Hospitalisation Details'!$K:$K)</f>
        <v>29</v>
      </c>
    </row>
    <row r="1864" spans="1:17" x14ac:dyDescent="0.3">
      <c r="A1864" s="27" t="s">
        <v>504</v>
      </c>
      <c r="B1864" s="7" t="str">
        <f>IFERROR(_xlfn.XLOOKUP(A1864,'Customer Names'!$A$2:$A$2336,'Customer Names'!$C$2:$C$2336),"Unknown")</f>
        <v xml:space="preserve">  Callie</v>
      </c>
      <c r="C1864" s="7">
        <f>_xlfn.XLOOKUP(A1864,'Medical Examinations'!$A$2:$A$2336,'Medical Examinations'!$B$2:$B$2336,AVERAGE('Medical Examinations'!$B$2:$B$2336))</f>
        <v>31.065000000000001</v>
      </c>
      <c r="D1864" s="7">
        <f>_xlfn.XLOOKUP(A1864,'Medical Examinations'!$A$2:$A$2336,'Medical Examinations'!$C$2:$C$2336,AVERAGE('Medical Examinations'!$C$2:$C$2336))</f>
        <v>4.2300000000000004</v>
      </c>
      <c r="E1864" s="7" t="str">
        <f>_xlfn.XLOOKUP(A1864,'Medical Examinations'!$A:$A,'Medical Examinations'!$D:$D,"Unknown")</f>
        <v>No</v>
      </c>
      <c r="F1864" s="7" t="str">
        <f>_xlfn.XLOOKUP(A1864,'Medical Examinations'!$A:$A,'Medical Examinations'!$E:$E,"Unknown")</f>
        <v>No</v>
      </c>
      <c r="G1864" s="7" t="str">
        <f>_xlfn.XLOOKUP(A1864,'Medical Examinations'!$A:$A,'Medical Examinations'!$F:$F,"Unknown")</f>
        <v>No</v>
      </c>
      <c r="H1864" s="43">
        <f>_xlfn.XLOOKUP(Healthcare!A1864,'Medical Examinations'!$A:$A,'Medical Examinations'!$G:$G,0)</f>
        <v>0</v>
      </c>
      <c r="I1864" s="7" t="str">
        <f>_xlfn.XLOOKUP(A1864,'Medical Examinations'!$A:$A,'Medical Examinations'!$H:$H,"Unknown")</f>
        <v>No</v>
      </c>
      <c r="J1864" s="7" t="str" cm="1">
        <f t="array" ref="J1864">_xlfn.IFS(C1864&lt;18.5,"Under Weight",C1864&lt;=24.9,"Normal Weight",C1864&lt;30,"Over weight",C1864&gt;=30,"Obesity")</f>
        <v>Obesity</v>
      </c>
      <c r="K1864" s="7" t="str" cm="1">
        <f t="array" ref="K1864">_xlfn.IFS(D1864="Null","Unknown",D1864&lt;5.7,"Normal",D1864&lt;6.5,"Prediabetes",D1864&gt;=6.5,"Diabetes")</f>
        <v>Normal</v>
      </c>
      <c r="L1864" s="7" t="str">
        <f>_xlfn.XLOOKUP(A1864,'Hospitalisation Details'!$A:$A,'Hospitalisation Details'!$J:$J,)</f>
        <v>1-Jun-1991</v>
      </c>
      <c r="M1864" s="22">
        <f>+_xlfn.XLOOKUP(A1864,'Hospitalisation Details'!$A:$A,'Hospitalisation Details'!$F:$F)</f>
        <v>4347.0200000000004</v>
      </c>
      <c r="N1864" s="7" t="str">
        <f>_xlfn.XLOOKUP(A1864,'Hospitalisation Details'!$A:$A,'Hospitalisation Details'!$G:$G)</f>
        <v>tier - 2</v>
      </c>
      <c r="O1864" s="7" t="str">
        <f>_xlfn.XLOOKUP(A1864,'Hospitalisation Details'!$A:$A,'Hospitalisation Details'!$H:$H)</f>
        <v>tier - 1</v>
      </c>
      <c r="P1864" s="7" t="str">
        <f>_xlfn.XLOOKUP(A1864,'Hospitalisation Details'!$A:$A,'Hospitalisation Details'!$I:$I)</f>
        <v>R1024</v>
      </c>
      <c r="Q1864" s="28">
        <f>_xlfn.XLOOKUP(A1864,'Hospitalisation Details'!$A:$A,'Hospitalisation Details'!$K:$K)</f>
        <v>32</v>
      </c>
    </row>
    <row r="1865" spans="1:17" x14ac:dyDescent="0.3">
      <c r="A1865" s="27" t="s">
        <v>503</v>
      </c>
      <c r="B1865" s="7" t="str">
        <f>IFERROR(_xlfn.XLOOKUP(A1865,'Customer Names'!$A$2:$A$2336,'Customer Names'!$C$2:$C$2336),"Unknown")</f>
        <v xml:space="preserve">  Inna</v>
      </c>
      <c r="C1865" s="7">
        <f>_xlfn.XLOOKUP(A1865,'Medical Examinations'!$A$2:$A$2336,'Medical Examinations'!$B$2:$B$2336,AVERAGE('Medical Examinations'!$B$2:$B$2336))</f>
        <v>26.51</v>
      </c>
      <c r="D1865" s="7">
        <f>_xlfn.XLOOKUP(A1865,'Medical Examinations'!$A$2:$A$2336,'Medical Examinations'!$C$2:$C$2336,AVERAGE('Medical Examinations'!$C$2:$C$2336))</f>
        <v>6.17</v>
      </c>
      <c r="E1865" s="7" t="str">
        <f>_xlfn.XLOOKUP(A1865,'Medical Examinations'!$A:$A,'Medical Examinations'!$D:$D,"Unknown")</f>
        <v>No</v>
      </c>
      <c r="F1865" s="7" t="str">
        <f>_xlfn.XLOOKUP(A1865,'Medical Examinations'!$A:$A,'Medical Examinations'!$E:$E,"Unknown")</f>
        <v>No</v>
      </c>
      <c r="G1865" s="7" t="str">
        <f>_xlfn.XLOOKUP(A1865,'Medical Examinations'!$A:$A,'Medical Examinations'!$F:$F,"Unknown")</f>
        <v>No</v>
      </c>
      <c r="H1865" s="43">
        <f>_xlfn.XLOOKUP(Healthcare!A1865,'Medical Examinations'!$A:$A,'Medical Examinations'!$G:$G,0)</f>
        <v>0</v>
      </c>
      <c r="I1865" s="7" t="str">
        <f>_xlfn.XLOOKUP(A1865,'Medical Examinations'!$A:$A,'Medical Examinations'!$H:$H,"Unknown")</f>
        <v>No</v>
      </c>
      <c r="J1865" s="7" t="str" cm="1">
        <f t="array" ref="J1865">_xlfn.IFS(C1865&lt;18.5,"Under Weight",C1865&lt;=24.9,"Normal Weight",C1865&lt;30,"Over weight",C1865&gt;=30,"Obesity")</f>
        <v>Over weight</v>
      </c>
      <c r="K1865" s="7" t="str" cm="1">
        <f t="array" ref="K1865">_xlfn.IFS(D1865="Null","Unknown",D1865&lt;5.7,"Normal",D1865&lt;6.5,"Prediabetes",D1865&gt;=6.5,"Diabetes")</f>
        <v>Prediabetes</v>
      </c>
      <c r="L1865" s="7" t="str">
        <f>_xlfn.XLOOKUP(A1865,'Hospitalisation Details'!$A:$A,'Hospitalisation Details'!$J:$J,)</f>
        <v>26-Oct-1994</v>
      </c>
      <c r="M1865" s="22">
        <f>+_xlfn.XLOOKUP(A1865,'Hospitalisation Details'!$A:$A,'Hospitalisation Details'!$F:$F)</f>
        <v>4340.4399999999996</v>
      </c>
      <c r="N1865" s="7" t="str">
        <f>_xlfn.XLOOKUP(A1865,'Hospitalisation Details'!$A:$A,'Hospitalisation Details'!$G:$G)</f>
        <v>tier - 2</v>
      </c>
      <c r="O1865" s="7" t="str">
        <f>_xlfn.XLOOKUP(A1865,'Hospitalisation Details'!$A:$A,'Hospitalisation Details'!$H:$H)</f>
        <v>tier - 1</v>
      </c>
      <c r="P1865" s="7" t="str">
        <f>_xlfn.XLOOKUP(A1865,'Hospitalisation Details'!$A:$A,'Hospitalisation Details'!$I:$I)</f>
        <v>R1013</v>
      </c>
      <c r="Q1865" s="28">
        <f>_xlfn.XLOOKUP(A1865,'Hospitalisation Details'!$A:$A,'Hospitalisation Details'!$K:$K)</f>
        <v>29</v>
      </c>
    </row>
    <row r="1866" spans="1:17" x14ac:dyDescent="0.3">
      <c r="A1866" s="27" t="s">
        <v>502</v>
      </c>
      <c r="B1866" s="7" t="str">
        <f>IFERROR(_xlfn.XLOOKUP(A1866,'Customer Names'!$A$2:$A$2336,'Customer Names'!$C$2:$C$2336),"Unknown")</f>
        <v xml:space="preserve">  Mary K</v>
      </c>
      <c r="C1866" s="7">
        <f>_xlfn.XLOOKUP(A1866,'Medical Examinations'!$A$2:$A$2336,'Medical Examinations'!$B$2:$B$2336,AVERAGE('Medical Examinations'!$B$2:$B$2336))</f>
        <v>28.88</v>
      </c>
      <c r="D1866" s="7">
        <f>_xlfn.XLOOKUP(A1866,'Medical Examinations'!$A$2:$A$2336,'Medical Examinations'!$C$2:$C$2336,AVERAGE('Medical Examinations'!$C$2:$C$2336))</f>
        <v>4.96</v>
      </c>
      <c r="E1866" s="7" t="str">
        <f>_xlfn.XLOOKUP(A1866,'Medical Examinations'!$A:$A,'Medical Examinations'!$D:$D,"Unknown")</f>
        <v>No</v>
      </c>
      <c r="F1866" s="7" t="str">
        <f>_xlfn.XLOOKUP(A1866,'Medical Examinations'!$A:$A,'Medical Examinations'!$E:$E,"Unknown")</f>
        <v>No</v>
      </c>
      <c r="G1866" s="7" t="str">
        <f>_xlfn.XLOOKUP(A1866,'Medical Examinations'!$A:$A,'Medical Examinations'!$F:$F,"Unknown")</f>
        <v>No</v>
      </c>
      <c r="H1866" s="43">
        <f>_xlfn.XLOOKUP(Healthcare!A1866,'Medical Examinations'!$A:$A,'Medical Examinations'!$G:$G,0)</f>
        <v>0</v>
      </c>
      <c r="I1866" s="7" t="str">
        <f>_xlfn.XLOOKUP(A1866,'Medical Examinations'!$A:$A,'Medical Examinations'!$H:$H,"Unknown")</f>
        <v>No</v>
      </c>
      <c r="J1866" s="7" t="str" cm="1">
        <f t="array" ref="J1866">_xlfn.IFS(C1866&lt;18.5,"Under Weight",C1866&lt;=24.9,"Normal Weight",C1866&lt;30,"Over weight",C1866&gt;=30,"Obesity")</f>
        <v>Over weight</v>
      </c>
      <c r="K1866" s="7" t="str" cm="1">
        <f t="array" ref="K1866">_xlfn.IFS(D1866="Null","Unknown",D1866&lt;5.7,"Normal",D1866&lt;6.5,"Prediabetes",D1866&gt;=6.5,"Diabetes")</f>
        <v>Normal</v>
      </c>
      <c r="L1866" s="7" t="str">
        <f>_xlfn.XLOOKUP(A1866,'Hospitalisation Details'!$A:$A,'Hospitalisation Details'!$J:$J,)</f>
        <v>2-Nov-1994</v>
      </c>
      <c r="M1866" s="22">
        <f>+_xlfn.XLOOKUP(A1866,'Hospitalisation Details'!$A:$A,'Hospitalisation Details'!$F:$F)</f>
        <v>4337.74</v>
      </c>
      <c r="N1866" s="7" t="str">
        <f>_xlfn.XLOOKUP(A1866,'Hospitalisation Details'!$A:$A,'Hospitalisation Details'!$G:$G)</f>
        <v>tier - 2</v>
      </c>
      <c r="O1866" s="7" t="str">
        <f>_xlfn.XLOOKUP(A1866,'Hospitalisation Details'!$A:$A,'Hospitalisation Details'!$H:$H)</f>
        <v>tier - 1</v>
      </c>
      <c r="P1866" s="7" t="str">
        <f>_xlfn.XLOOKUP(A1866,'Hospitalisation Details'!$A:$A,'Hospitalisation Details'!$I:$I)</f>
        <v>R1024</v>
      </c>
      <c r="Q1866" s="28">
        <f>_xlfn.XLOOKUP(A1866,'Hospitalisation Details'!$A:$A,'Hospitalisation Details'!$K:$K)</f>
        <v>29</v>
      </c>
    </row>
    <row r="1867" spans="1:17" x14ac:dyDescent="0.3">
      <c r="A1867" s="27" t="s">
        <v>501</v>
      </c>
      <c r="B1867" s="7" t="str">
        <f>IFERROR(_xlfn.XLOOKUP(A1867,'Customer Names'!$A$2:$A$2336,'Customer Names'!$C$2:$C$2336),"Unknown")</f>
        <v xml:space="preserve">  Samuel M</v>
      </c>
      <c r="C1867" s="7">
        <f>_xlfn.XLOOKUP(A1867,'Medical Examinations'!$A$2:$A$2336,'Medical Examinations'!$B$2:$B$2336,AVERAGE('Medical Examinations'!$B$2:$B$2336))</f>
        <v>35.814999999999998</v>
      </c>
      <c r="D1867" s="7">
        <f>_xlfn.XLOOKUP(A1867,'Medical Examinations'!$A$2:$A$2336,'Medical Examinations'!$C$2:$C$2336,AVERAGE('Medical Examinations'!$C$2:$C$2336))</f>
        <v>5.1100000000000003</v>
      </c>
      <c r="E1867" s="7" t="str">
        <f>_xlfn.XLOOKUP(A1867,'Medical Examinations'!$A:$A,'Medical Examinations'!$D:$D,"Unknown")</f>
        <v>Yes</v>
      </c>
      <c r="F1867" s="7" t="str">
        <f>_xlfn.XLOOKUP(A1867,'Medical Examinations'!$A:$A,'Medical Examinations'!$E:$E,"Unknown")</f>
        <v>No</v>
      </c>
      <c r="G1867" s="7" t="str">
        <f>_xlfn.XLOOKUP(A1867,'Medical Examinations'!$A:$A,'Medical Examinations'!$F:$F,"Unknown")</f>
        <v>No</v>
      </c>
      <c r="H1867" s="43">
        <f>_xlfn.XLOOKUP(Healthcare!A1867,'Medical Examinations'!$A:$A,'Medical Examinations'!$G:$G,0)</f>
        <v>1</v>
      </c>
      <c r="I1867" s="7" t="str">
        <f>_xlfn.XLOOKUP(A1867,'Medical Examinations'!$A:$A,'Medical Examinations'!$H:$H,"Unknown")</f>
        <v>No</v>
      </c>
      <c r="J1867" s="7" t="str" cm="1">
        <f t="array" ref="J1867">_xlfn.IFS(C1867&lt;18.5,"Under Weight",C1867&lt;=24.9,"Normal Weight",C1867&lt;30,"Over weight",C1867&gt;=30,"Obesity")</f>
        <v>Obesity</v>
      </c>
      <c r="K1867" s="7" t="str" cm="1">
        <f t="array" ref="K1867">_xlfn.IFS(D1867="Null","Unknown",D1867&lt;5.7,"Normal",D1867&lt;6.5,"Prediabetes",D1867&gt;=6.5,"Diabetes")</f>
        <v>Normal</v>
      </c>
      <c r="L1867" s="7" t="str">
        <f>_xlfn.XLOOKUP(A1867,'Hospitalisation Details'!$A:$A,'Hospitalisation Details'!$J:$J,)</f>
        <v>19-Dec-1988</v>
      </c>
      <c r="M1867" s="22">
        <f>+_xlfn.XLOOKUP(A1867,'Hospitalisation Details'!$A:$A,'Hospitalisation Details'!$F:$F)</f>
        <v>4320.41</v>
      </c>
      <c r="N1867" s="7" t="str">
        <f>_xlfn.XLOOKUP(A1867,'Hospitalisation Details'!$A:$A,'Hospitalisation Details'!$G:$G)</f>
        <v>tier - 2</v>
      </c>
      <c r="O1867" s="7" t="str">
        <f>_xlfn.XLOOKUP(A1867,'Hospitalisation Details'!$A:$A,'Hospitalisation Details'!$H:$H)</f>
        <v>tier - 1</v>
      </c>
      <c r="P1867" s="7" t="str">
        <f>_xlfn.XLOOKUP(A1867,'Hospitalisation Details'!$A:$A,'Hospitalisation Details'!$I:$I)</f>
        <v>R1012</v>
      </c>
      <c r="Q1867" s="28">
        <f>_xlfn.XLOOKUP(A1867,'Hospitalisation Details'!$A:$A,'Hospitalisation Details'!$K:$K)</f>
        <v>35</v>
      </c>
    </row>
    <row r="1868" spans="1:17" x14ac:dyDescent="0.3">
      <c r="A1868" s="27" t="s">
        <v>500</v>
      </c>
      <c r="B1868" s="7" t="str">
        <f>IFERROR(_xlfn.XLOOKUP(A1868,'Customer Names'!$A$2:$A$2336,'Customer Names'!$C$2:$C$2336),"Unknown")</f>
        <v xml:space="preserve">  Kimberly</v>
      </c>
      <c r="C1868" s="7">
        <f>_xlfn.XLOOKUP(A1868,'Medical Examinations'!$A$2:$A$2336,'Medical Examinations'!$B$2:$B$2336,AVERAGE('Medical Examinations'!$B$2:$B$2336))</f>
        <v>21.28</v>
      </c>
      <c r="D1868" s="7">
        <f>_xlfn.XLOOKUP(A1868,'Medical Examinations'!$A$2:$A$2336,'Medical Examinations'!$C$2:$C$2336,AVERAGE('Medical Examinations'!$C$2:$C$2336))</f>
        <v>4.05</v>
      </c>
      <c r="E1868" s="7" t="str">
        <f>_xlfn.XLOOKUP(A1868,'Medical Examinations'!$A:$A,'Medical Examinations'!$D:$D,"Unknown")</f>
        <v>No</v>
      </c>
      <c r="F1868" s="7" t="str">
        <f>_xlfn.XLOOKUP(A1868,'Medical Examinations'!$A:$A,'Medical Examinations'!$E:$E,"Unknown")</f>
        <v>Yes</v>
      </c>
      <c r="G1868" s="7" t="str">
        <f>_xlfn.XLOOKUP(A1868,'Medical Examinations'!$A:$A,'Medical Examinations'!$F:$F,"Unknown")</f>
        <v>No</v>
      </c>
      <c r="H1868" s="43">
        <f>_xlfn.XLOOKUP(Healthcare!A1868,'Medical Examinations'!$A:$A,'Medical Examinations'!$G:$G,0)</f>
        <v>1</v>
      </c>
      <c r="I1868" s="7" t="str">
        <f>_xlfn.XLOOKUP(A1868,'Medical Examinations'!$A:$A,'Medical Examinations'!$H:$H,"Unknown")</f>
        <v>No</v>
      </c>
      <c r="J1868" s="7" t="str" cm="1">
        <f t="array" ref="J1868">_xlfn.IFS(C1868&lt;18.5,"Under Weight",C1868&lt;=24.9,"Normal Weight",C1868&lt;30,"Over weight",C1868&gt;=30,"Obesity")</f>
        <v>Normal Weight</v>
      </c>
      <c r="K1868" s="7" t="str" cm="1">
        <f t="array" ref="K1868">_xlfn.IFS(D1868="Null","Unknown",D1868&lt;5.7,"Normal",D1868&lt;6.5,"Prediabetes",D1868&gt;=6.5,"Diabetes")</f>
        <v>Normal</v>
      </c>
      <c r="L1868" s="7" t="str">
        <f>_xlfn.XLOOKUP(A1868,'Hospitalisation Details'!$A:$A,'Hospitalisation Details'!$J:$J,)</f>
        <v>25-Nov-2000</v>
      </c>
      <c r="M1868" s="22">
        <f>+_xlfn.XLOOKUP(A1868,'Hospitalisation Details'!$A:$A,'Hospitalisation Details'!$F:$F)</f>
        <v>4296.2700000000004</v>
      </c>
      <c r="N1868" s="7" t="str">
        <f>_xlfn.XLOOKUP(A1868,'Hospitalisation Details'!$A:$A,'Hospitalisation Details'!$G:$G)</f>
        <v>tier - 2</v>
      </c>
      <c r="O1868" s="7" t="str">
        <f>_xlfn.XLOOKUP(A1868,'Hospitalisation Details'!$A:$A,'Hospitalisation Details'!$H:$H)</f>
        <v>tier - 3</v>
      </c>
      <c r="P1868" s="7" t="str">
        <f>_xlfn.XLOOKUP(A1868,'Hospitalisation Details'!$A:$A,'Hospitalisation Details'!$I:$I)</f>
        <v>R1012</v>
      </c>
      <c r="Q1868" s="28">
        <f>_xlfn.XLOOKUP(A1868,'Hospitalisation Details'!$A:$A,'Hospitalisation Details'!$K:$K)</f>
        <v>23</v>
      </c>
    </row>
    <row r="1869" spans="1:17" x14ac:dyDescent="0.3">
      <c r="A1869" s="27" t="s">
        <v>499</v>
      </c>
      <c r="B1869" s="7" t="str">
        <f>IFERROR(_xlfn.XLOOKUP(A1869,'Customer Names'!$A$2:$A$2336,'Customer Names'!$C$2:$C$2336),"Unknown")</f>
        <v xml:space="preserve">  Tom J</v>
      </c>
      <c r="C1869" s="7">
        <f>_xlfn.XLOOKUP(A1869,'Medical Examinations'!$A$2:$A$2336,'Medical Examinations'!$B$2:$B$2336,AVERAGE('Medical Examinations'!$B$2:$B$2336))</f>
        <v>33.81</v>
      </c>
      <c r="D1869" s="7">
        <f>_xlfn.XLOOKUP(A1869,'Medical Examinations'!$A$2:$A$2336,'Medical Examinations'!$C$2:$C$2336,AVERAGE('Medical Examinations'!$C$2:$C$2336))</f>
        <v>6.49</v>
      </c>
      <c r="E1869" s="7" t="str">
        <f>_xlfn.XLOOKUP(A1869,'Medical Examinations'!$A:$A,'Medical Examinations'!$D:$D,"Unknown")</f>
        <v>No</v>
      </c>
      <c r="F1869" s="7" t="str">
        <f>_xlfn.XLOOKUP(A1869,'Medical Examinations'!$A:$A,'Medical Examinations'!$E:$E,"Unknown")</f>
        <v>No</v>
      </c>
      <c r="G1869" s="7" t="str">
        <f>_xlfn.XLOOKUP(A1869,'Medical Examinations'!$A:$A,'Medical Examinations'!$F:$F,"Unknown")</f>
        <v>Yes</v>
      </c>
      <c r="H1869" s="43">
        <f>_xlfn.XLOOKUP(Healthcare!A1869,'Medical Examinations'!$A:$A,'Medical Examinations'!$G:$G,0)</f>
        <v>1</v>
      </c>
      <c r="I1869" s="7" t="str">
        <f>_xlfn.XLOOKUP(A1869,'Medical Examinations'!$A:$A,'Medical Examinations'!$H:$H,"Unknown")</f>
        <v>No</v>
      </c>
      <c r="J1869" s="7" t="str" cm="1">
        <f t="array" ref="J1869">_xlfn.IFS(C1869&lt;18.5,"Under Weight",C1869&lt;=24.9,"Normal Weight",C1869&lt;30,"Over weight",C1869&gt;=30,"Obesity")</f>
        <v>Obesity</v>
      </c>
      <c r="K1869" s="7" t="str" cm="1">
        <f t="array" ref="K1869">_xlfn.IFS(D1869="Null","Unknown",D1869&lt;5.7,"Normal",D1869&lt;6.5,"Prediabetes",D1869&gt;=6.5,"Diabetes")</f>
        <v>Prediabetes</v>
      </c>
      <c r="L1869" s="7" t="str">
        <f>_xlfn.XLOOKUP(A1869,'Hospitalisation Details'!$A:$A,'Hospitalisation Details'!$J:$J,)</f>
        <v>8-Jun-2003</v>
      </c>
      <c r="M1869" s="22">
        <f>+_xlfn.XLOOKUP(A1869,'Hospitalisation Details'!$A:$A,'Hospitalisation Details'!$F:$F)</f>
        <v>4278.55</v>
      </c>
      <c r="N1869" s="7" t="str">
        <f>_xlfn.XLOOKUP(A1869,'Hospitalisation Details'!$A:$A,'Hospitalisation Details'!$G:$G)</f>
        <v>tier - 2</v>
      </c>
      <c r="O1869" s="7" t="str">
        <f>_xlfn.XLOOKUP(A1869,'Hospitalisation Details'!$A:$A,'Hospitalisation Details'!$H:$H)</f>
        <v>tier - 1</v>
      </c>
      <c r="P1869" s="7" t="str">
        <f>_xlfn.XLOOKUP(A1869,'Hospitalisation Details'!$A:$A,'Hospitalisation Details'!$I:$I)</f>
        <v>R1021</v>
      </c>
      <c r="Q1869" s="28">
        <f>_xlfn.XLOOKUP(A1869,'Hospitalisation Details'!$A:$A,'Hospitalisation Details'!$K:$K)</f>
        <v>20</v>
      </c>
    </row>
    <row r="1870" spans="1:17" x14ac:dyDescent="0.3">
      <c r="A1870" s="27" t="s">
        <v>498</v>
      </c>
      <c r="B1870" s="7" t="str">
        <f>IFERROR(_xlfn.XLOOKUP(A1870,'Customer Names'!$A$2:$A$2336,'Customer Names'!$C$2:$C$2336),"Unknown")</f>
        <v xml:space="preserve">  Zachary</v>
      </c>
      <c r="C1870" s="7">
        <f>_xlfn.XLOOKUP(A1870,'Medical Examinations'!$A$2:$A$2336,'Medical Examinations'!$B$2:$B$2336,AVERAGE('Medical Examinations'!$B$2:$B$2336))</f>
        <v>44.22</v>
      </c>
      <c r="D1870" s="7">
        <f>_xlfn.XLOOKUP(A1870,'Medical Examinations'!$A$2:$A$2336,'Medical Examinations'!$C$2:$C$2336,AVERAGE('Medical Examinations'!$C$2:$C$2336))</f>
        <v>4.1900000000000004</v>
      </c>
      <c r="E1870" s="7" t="str">
        <f>_xlfn.XLOOKUP(A1870,'Medical Examinations'!$A:$A,'Medical Examinations'!$D:$D,"Unknown")</f>
        <v>No</v>
      </c>
      <c r="F1870" s="7" t="str">
        <f>_xlfn.XLOOKUP(A1870,'Medical Examinations'!$A:$A,'Medical Examinations'!$E:$E,"Unknown")</f>
        <v>No</v>
      </c>
      <c r="G1870" s="7" t="str">
        <f>_xlfn.XLOOKUP(A1870,'Medical Examinations'!$A:$A,'Medical Examinations'!$F:$F,"Unknown")</f>
        <v>No</v>
      </c>
      <c r="H1870" s="43">
        <f>_xlfn.XLOOKUP(Healthcare!A1870,'Medical Examinations'!$A:$A,'Medical Examinations'!$G:$G,0)</f>
        <v>1</v>
      </c>
      <c r="I1870" s="7" t="str">
        <f>_xlfn.XLOOKUP(A1870,'Medical Examinations'!$A:$A,'Medical Examinations'!$H:$H,"Unknown")</f>
        <v>No</v>
      </c>
      <c r="J1870" s="7" t="str" cm="1">
        <f t="array" ref="J1870">_xlfn.IFS(C1870&lt;18.5,"Under Weight",C1870&lt;=24.9,"Normal Weight",C1870&lt;30,"Over weight",C1870&gt;=30,"Obesity")</f>
        <v>Obesity</v>
      </c>
      <c r="K1870" s="7" t="str" cm="1">
        <f t="array" ref="K1870">_xlfn.IFS(D1870="Null","Unknown",D1870&lt;5.7,"Normal",D1870&lt;6.5,"Prediabetes",D1870&gt;=6.5,"Diabetes")</f>
        <v>Normal</v>
      </c>
      <c r="L1870" s="7" t="str">
        <f>_xlfn.XLOOKUP(A1870,'Hospitalisation Details'!$A:$A,'Hospitalisation Details'!$J:$J,)</f>
        <v>18-Jun-1992</v>
      </c>
      <c r="M1870" s="22">
        <f>+_xlfn.XLOOKUP(A1870,'Hospitalisation Details'!$A:$A,'Hospitalisation Details'!$F:$F)</f>
        <v>4266.17</v>
      </c>
      <c r="N1870" s="7" t="str">
        <f>_xlfn.XLOOKUP(A1870,'Hospitalisation Details'!$A:$A,'Hospitalisation Details'!$G:$G)</f>
        <v>tier - 3</v>
      </c>
      <c r="O1870" s="7" t="str">
        <f>_xlfn.XLOOKUP(A1870,'Hospitalisation Details'!$A:$A,'Hospitalisation Details'!$H:$H)</f>
        <v>tier - 2</v>
      </c>
      <c r="P1870" s="7" t="str">
        <f>_xlfn.XLOOKUP(A1870,'Hospitalisation Details'!$A:$A,'Hospitalisation Details'!$I:$I)</f>
        <v>R1013</v>
      </c>
      <c r="Q1870" s="28">
        <f>_xlfn.XLOOKUP(A1870,'Hospitalisation Details'!$A:$A,'Hospitalisation Details'!$K:$K)</f>
        <v>31</v>
      </c>
    </row>
    <row r="1871" spans="1:17" x14ac:dyDescent="0.3">
      <c r="A1871" s="27" t="s">
        <v>497</v>
      </c>
      <c r="B1871" s="7" t="str">
        <f>IFERROR(_xlfn.XLOOKUP(A1871,'Customer Names'!$A$2:$A$2336,'Customer Names'!$C$2:$C$2336),"Unknown")</f>
        <v xml:space="preserve">  Dane</v>
      </c>
      <c r="C1871" s="7">
        <f>_xlfn.XLOOKUP(A1871,'Medical Examinations'!$A$2:$A$2336,'Medical Examinations'!$B$2:$B$2336,AVERAGE('Medical Examinations'!$B$2:$B$2336))</f>
        <v>15.46</v>
      </c>
      <c r="D1871" s="7">
        <f>_xlfn.XLOOKUP(A1871,'Medical Examinations'!$A$2:$A$2336,'Medical Examinations'!$C$2:$C$2336,AVERAGE('Medical Examinations'!$C$2:$C$2336))</f>
        <v>4.99</v>
      </c>
      <c r="E1871" s="7" t="str">
        <f>_xlfn.XLOOKUP(A1871,'Medical Examinations'!$A:$A,'Medical Examinations'!$D:$D,"Unknown")</f>
        <v>Yes</v>
      </c>
      <c r="F1871" s="7" t="str">
        <f>_xlfn.XLOOKUP(A1871,'Medical Examinations'!$A:$A,'Medical Examinations'!$E:$E,"Unknown")</f>
        <v>No</v>
      </c>
      <c r="G1871" s="7" t="str">
        <f>_xlfn.XLOOKUP(A1871,'Medical Examinations'!$A:$A,'Medical Examinations'!$F:$F,"Unknown")</f>
        <v>Yes</v>
      </c>
      <c r="H1871" s="43">
        <f>_xlfn.XLOOKUP(Healthcare!A1871,'Medical Examinations'!$A:$A,'Medical Examinations'!$G:$G,0)</f>
        <v>1</v>
      </c>
      <c r="I1871" s="7" t="str">
        <f>_xlfn.XLOOKUP(A1871,'Medical Examinations'!$A:$A,'Medical Examinations'!$H:$H,"Unknown")</f>
        <v>No</v>
      </c>
      <c r="J1871" s="7" t="str" cm="1">
        <f t="array" ref="J1871">_xlfn.IFS(C1871&lt;18.5,"Under Weight",C1871&lt;=24.9,"Normal Weight",C1871&lt;30,"Over weight",C1871&gt;=30,"Obesity")</f>
        <v>Under Weight</v>
      </c>
      <c r="K1871" s="7" t="str" cm="1">
        <f t="array" ref="K1871">_xlfn.IFS(D1871="Null","Unknown",D1871&lt;5.7,"Normal",D1871&lt;6.5,"Prediabetes",D1871&gt;=6.5,"Diabetes")</f>
        <v>Normal</v>
      </c>
      <c r="L1871" s="7" t="str">
        <f>_xlfn.XLOOKUP(A1871,'Hospitalisation Details'!$A:$A,'Hospitalisation Details'!$J:$J,)</f>
        <v>20-Nov-1983</v>
      </c>
      <c r="M1871" s="22">
        <f>+_xlfn.XLOOKUP(A1871,'Hospitalisation Details'!$A:$A,'Hospitalisation Details'!$F:$F)</f>
        <v>4265.01</v>
      </c>
      <c r="N1871" s="7" t="str">
        <f>_xlfn.XLOOKUP(A1871,'Hospitalisation Details'!$A:$A,'Hospitalisation Details'!$G:$G)</f>
        <v>tier - 2</v>
      </c>
      <c r="O1871" s="7" t="str">
        <f>_xlfn.XLOOKUP(A1871,'Hospitalisation Details'!$A:$A,'Hospitalisation Details'!$H:$H)</f>
        <v>tier - 1</v>
      </c>
      <c r="P1871" s="7" t="str">
        <f>_xlfn.XLOOKUP(A1871,'Hospitalisation Details'!$A:$A,'Hospitalisation Details'!$I:$I)</f>
        <v>R1012</v>
      </c>
      <c r="Q1871" s="28">
        <f>_xlfn.XLOOKUP(A1871,'Hospitalisation Details'!$A:$A,'Hospitalisation Details'!$K:$K)</f>
        <v>40</v>
      </c>
    </row>
    <row r="1872" spans="1:17" x14ac:dyDescent="0.3">
      <c r="A1872" s="27" t="s">
        <v>496</v>
      </c>
      <c r="B1872" s="7" t="str">
        <f>IFERROR(_xlfn.XLOOKUP(A1872,'Customer Names'!$A$2:$A$2336,'Customer Names'!$C$2:$C$2336),"Unknown")</f>
        <v xml:space="preserve">  Dougie J</v>
      </c>
      <c r="C1872" s="7">
        <f>_xlfn.XLOOKUP(A1872,'Medical Examinations'!$A$2:$A$2336,'Medical Examinations'!$B$2:$B$2336,AVERAGE('Medical Examinations'!$B$2:$B$2336))</f>
        <v>30.3</v>
      </c>
      <c r="D1872" s="7">
        <f>_xlfn.XLOOKUP(A1872,'Medical Examinations'!$A$2:$A$2336,'Medical Examinations'!$C$2:$C$2336,AVERAGE('Medical Examinations'!$C$2:$C$2336))</f>
        <v>4.7699999999999996</v>
      </c>
      <c r="E1872" s="7" t="str">
        <f>_xlfn.XLOOKUP(A1872,'Medical Examinations'!$A:$A,'Medical Examinations'!$D:$D,"Unknown")</f>
        <v>Yes</v>
      </c>
      <c r="F1872" s="7" t="str">
        <f>_xlfn.XLOOKUP(A1872,'Medical Examinations'!$A:$A,'Medical Examinations'!$E:$E,"Unknown")</f>
        <v>No</v>
      </c>
      <c r="G1872" s="7" t="str">
        <f>_xlfn.XLOOKUP(A1872,'Medical Examinations'!$A:$A,'Medical Examinations'!$F:$F,"Unknown")</f>
        <v>No</v>
      </c>
      <c r="H1872" s="43">
        <f>_xlfn.XLOOKUP(Healthcare!A1872,'Medical Examinations'!$A:$A,'Medical Examinations'!$G:$G,0)</f>
        <v>1</v>
      </c>
      <c r="I1872" s="7" t="str">
        <f>_xlfn.XLOOKUP(A1872,'Medical Examinations'!$A:$A,'Medical Examinations'!$H:$H,"Unknown")</f>
        <v>No</v>
      </c>
      <c r="J1872" s="7" t="str" cm="1">
        <f t="array" ref="J1872">_xlfn.IFS(C1872&lt;18.5,"Under Weight",C1872&lt;=24.9,"Normal Weight",C1872&lt;30,"Over weight",C1872&gt;=30,"Obesity")</f>
        <v>Obesity</v>
      </c>
      <c r="K1872" s="7" t="str" cm="1">
        <f t="array" ref="K1872">_xlfn.IFS(D1872="Null","Unknown",D1872&lt;5.7,"Normal",D1872&lt;6.5,"Prediabetes",D1872&gt;=6.5,"Diabetes")</f>
        <v>Normal</v>
      </c>
      <c r="L1872" s="7" t="str">
        <f>_xlfn.XLOOKUP(A1872,'Hospitalisation Details'!$A:$A,'Hospitalisation Details'!$J:$J,)</f>
        <v>14-Oct-1995</v>
      </c>
      <c r="M1872" s="22">
        <f>+_xlfn.XLOOKUP(A1872,'Hospitalisation Details'!$A:$A,'Hospitalisation Details'!$F:$F)</f>
        <v>4260.74</v>
      </c>
      <c r="N1872" s="7" t="str">
        <f>_xlfn.XLOOKUP(A1872,'Hospitalisation Details'!$A:$A,'Hospitalisation Details'!$G:$G)</f>
        <v>tier - 3</v>
      </c>
      <c r="O1872" s="7" t="str">
        <f>_xlfn.XLOOKUP(A1872,'Hospitalisation Details'!$A:$A,'Hospitalisation Details'!$H:$H)</f>
        <v>tier - 2</v>
      </c>
      <c r="P1872" s="7" t="str">
        <f>_xlfn.XLOOKUP(A1872,'Hospitalisation Details'!$A:$A,'Hospitalisation Details'!$I:$I)</f>
        <v>R1011</v>
      </c>
      <c r="Q1872" s="28">
        <f>_xlfn.XLOOKUP(A1872,'Hospitalisation Details'!$A:$A,'Hospitalisation Details'!$K:$K)</f>
        <v>28</v>
      </c>
    </row>
    <row r="1873" spans="1:17" x14ac:dyDescent="0.3">
      <c r="A1873" s="27" t="s">
        <v>495</v>
      </c>
      <c r="B1873" s="7" t="str">
        <f>IFERROR(_xlfn.XLOOKUP(A1873,'Customer Names'!$A$2:$A$2336,'Customer Names'!$C$2:$C$2336),"Unknown")</f>
        <v xml:space="preserve">  Jeremiah H</v>
      </c>
      <c r="C1873" s="7">
        <f>_xlfn.XLOOKUP(A1873,'Medical Examinations'!$A$2:$A$2336,'Medical Examinations'!$B$2:$B$2336,AVERAGE('Medical Examinations'!$B$2:$B$2336))</f>
        <v>16.670000000000002</v>
      </c>
      <c r="D1873" s="7">
        <f>_xlfn.XLOOKUP(A1873,'Medical Examinations'!$A$2:$A$2336,'Medical Examinations'!$C$2:$C$2336,AVERAGE('Medical Examinations'!$C$2:$C$2336))</f>
        <v>5.46</v>
      </c>
      <c r="E1873" s="7" t="str">
        <f>_xlfn.XLOOKUP(A1873,'Medical Examinations'!$A:$A,'Medical Examinations'!$D:$D,"Unknown")</f>
        <v>No</v>
      </c>
      <c r="F1873" s="7" t="str">
        <f>_xlfn.XLOOKUP(A1873,'Medical Examinations'!$A:$A,'Medical Examinations'!$E:$E,"Unknown")</f>
        <v>No</v>
      </c>
      <c r="G1873" s="7" t="str">
        <f>_xlfn.XLOOKUP(A1873,'Medical Examinations'!$A:$A,'Medical Examinations'!$F:$F,"Unknown")</f>
        <v>No</v>
      </c>
      <c r="H1873" s="43">
        <f>_xlfn.XLOOKUP(Healthcare!A1873,'Medical Examinations'!$A:$A,'Medical Examinations'!$G:$G,0)</f>
        <v>0</v>
      </c>
      <c r="I1873" s="7" t="str">
        <f>_xlfn.XLOOKUP(A1873,'Medical Examinations'!$A:$A,'Medical Examinations'!$H:$H,"Unknown")</f>
        <v>No</v>
      </c>
      <c r="J1873" s="7" t="str" cm="1">
        <f t="array" ref="J1873">_xlfn.IFS(C1873&lt;18.5,"Under Weight",C1873&lt;=24.9,"Normal Weight",C1873&lt;30,"Over weight",C1873&gt;=30,"Obesity")</f>
        <v>Under Weight</v>
      </c>
      <c r="K1873" s="7" t="str" cm="1">
        <f t="array" ref="K1873">_xlfn.IFS(D1873="Null","Unknown",D1873&lt;5.7,"Normal",D1873&lt;6.5,"Prediabetes",D1873&gt;=6.5,"Diabetes")</f>
        <v>Normal</v>
      </c>
      <c r="L1873" s="7" t="str">
        <f>_xlfn.XLOOKUP(A1873,'Hospitalisation Details'!$A:$A,'Hospitalisation Details'!$J:$J,)</f>
        <v>16-Jun-1982</v>
      </c>
      <c r="M1873" s="22">
        <f>+_xlfn.XLOOKUP(A1873,'Hospitalisation Details'!$A:$A,'Hospitalisation Details'!$F:$F)</f>
        <v>4250.24</v>
      </c>
      <c r="N1873" s="7" t="str">
        <f>_xlfn.XLOOKUP(A1873,'Hospitalisation Details'!$A:$A,'Hospitalisation Details'!$G:$G)</f>
        <v>tier - 2</v>
      </c>
      <c r="O1873" s="7" t="str">
        <f>_xlfn.XLOOKUP(A1873,'Hospitalisation Details'!$A:$A,'Hospitalisation Details'!$H:$H)</f>
        <v>tier - 3</v>
      </c>
      <c r="P1873" s="7" t="str">
        <f>_xlfn.XLOOKUP(A1873,'Hospitalisation Details'!$A:$A,'Hospitalisation Details'!$I:$I)</f>
        <v>R1013</v>
      </c>
      <c r="Q1873" s="28">
        <f>_xlfn.XLOOKUP(A1873,'Hospitalisation Details'!$A:$A,'Hospitalisation Details'!$K:$K)</f>
        <v>41</v>
      </c>
    </row>
    <row r="1874" spans="1:17" x14ac:dyDescent="0.3">
      <c r="A1874" s="27" t="s">
        <v>494</v>
      </c>
      <c r="B1874" s="7" t="str">
        <f>IFERROR(_xlfn.XLOOKUP(A1874,'Customer Names'!$A$2:$A$2336,'Customer Names'!$C$2:$C$2336),"Unknown")</f>
        <v xml:space="preserve">  Ashley J</v>
      </c>
      <c r="C1874" s="7">
        <f>_xlfn.XLOOKUP(A1874,'Medical Examinations'!$A$2:$A$2336,'Medical Examinations'!$B$2:$B$2336,AVERAGE('Medical Examinations'!$B$2:$B$2336))</f>
        <v>28.594999999999999</v>
      </c>
      <c r="D1874" s="7">
        <f>_xlfn.XLOOKUP(A1874,'Medical Examinations'!$A$2:$A$2336,'Medical Examinations'!$C$2:$C$2336,AVERAGE('Medical Examinations'!$C$2:$C$2336))</f>
        <v>5.43</v>
      </c>
      <c r="E1874" s="7" t="str">
        <f>_xlfn.XLOOKUP(A1874,'Medical Examinations'!$A:$A,'Medical Examinations'!$D:$D,"Unknown")</f>
        <v>No</v>
      </c>
      <c r="F1874" s="7" t="str">
        <f>_xlfn.XLOOKUP(A1874,'Medical Examinations'!$A:$A,'Medical Examinations'!$E:$E,"Unknown")</f>
        <v>No</v>
      </c>
      <c r="G1874" s="7" t="str">
        <f>_xlfn.XLOOKUP(A1874,'Medical Examinations'!$A:$A,'Medical Examinations'!$F:$F,"Unknown")</f>
        <v>No</v>
      </c>
      <c r="H1874" s="43">
        <f>_xlfn.XLOOKUP(Healthcare!A1874,'Medical Examinations'!$A:$A,'Medical Examinations'!$G:$G,0)</f>
        <v>0</v>
      </c>
      <c r="I1874" s="7" t="str">
        <f>_xlfn.XLOOKUP(A1874,'Medical Examinations'!$A:$A,'Medical Examinations'!$H:$H,"Unknown")</f>
        <v>No</v>
      </c>
      <c r="J1874" s="7" t="str" cm="1">
        <f t="array" ref="J1874">_xlfn.IFS(C1874&lt;18.5,"Under Weight",C1874&lt;=24.9,"Normal Weight",C1874&lt;30,"Over weight",C1874&gt;=30,"Obesity")</f>
        <v>Over weight</v>
      </c>
      <c r="K1874" s="7" t="str" cm="1">
        <f t="array" ref="K1874">_xlfn.IFS(D1874="Null","Unknown",D1874&lt;5.7,"Normal",D1874&lt;6.5,"Prediabetes",D1874&gt;=6.5,"Diabetes")</f>
        <v>Normal</v>
      </c>
      <c r="L1874" s="7" t="str">
        <f>_xlfn.XLOOKUP(A1874,'Hospitalisation Details'!$A:$A,'Hospitalisation Details'!$J:$J,)</f>
        <v>1-Dec-1991</v>
      </c>
      <c r="M1874" s="22">
        <f>+_xlfn.XLOOKUP(A1874,'Hospitalisation Details'!$A:$A,'Hospitalisation Details'!$F:$F)</f>
        <v>4243.59</v>
      </c>
      <c r="N1874" s="7" t="str">
        <f>_xlfn.XLOOKUP(A1874,'Hospitalisation Details'!$A:$A,'Hospitalisation Details'!$G:$G)</f>
        <v>tier - 3</v>
      </c>
      <c r="O1874" s="7" t="str">
        <f>_xlfn.XLOOKUP(A1874,'Hospitalisation Details'!$A:$A,'Hospitalisation Details'!$H:$H)</f>
        <v>tier - 1</v>
      </c>
      <c r="P1874" s="7" t="str">
        <f>_xlfn.XLOOKUP(A1874,'Hospitalisation Details'!$A:$A,'Hospitalisation Details'!$I:$I)</f>
        <v>R1012</v>
      </c>
      <c r="Q1874" s="28">
        <f>_xlfn.XLOOKUP(A1874,'Hospitalisation Details'!$A:$A,'Hospitalisation Details'!$K:$K)</f>
        <v>32</v>
      </c>
    </row>
    <row r="1875" spans="1:17" x14ac:dyDescent="0.3">
      <c r="A1875" s="27" t="s">
        <v>493</v>
      </c>
      <c r="B1875" s="7" t="str">
        <f>IFERROR(_xlfn.XLOOKUP(A1875,'Customer Names'!$A$2:$A$2336,'Customer Names'!$C$2:$C$2336),"Unknown")</f>
        <v xml:space="preserve">  Turner J</v>
      </c>
      <c r="C1875" s="7">
        <f>_xlfn.XLOOKUP(A1875,'Medical Examinations'!$A$2:$A$2336,'Medical Examinations'!$B$2:$B$2336,AVERAGE('Medical Examinations'!$B$2:$B$2336))</f>
        <v>25.934999999999999</v>
      </c>
      <c r="D1875" s="7">
        <f>_xlfn.XLOOKUP(A1875,'Medical Examinations'!$A$2:$A$2336,'Medical Examinations'!$C$2:$C$2336,AVERAGE('Medical Examinations'!$C$2:$C$2336))</f>
        <v>4.29</v>
      </c>
      <c r="E1875" s="7" t="str">
        <f>_xlfn.XLOOKUP(A1875,'Medical Examinations'!$A:$A,'Medical Examinations'!$D:$D,"Unknown")</f>
        <v>No</v>
      </c>
      <c r="F1875" s="7" t="str">
        <f>_xlfn.XLOOKUP(A1875,'Medical Examinations'!$A:$A,'Medical Examinations'!$E:$E,"Unknown")</f>
        <v>No</v>
      </c>
      <c r="G1875" s="7" t="str">
        <f>_xlfn.XLOOKUP(A1875,'Medical Examinations'!$A:$A,'Medical Examinations'!$F:$F,"Unknown")</f>
        <v>No</v>
      </c>
      <c r="H1875" s="43">
        <f>_xlfn.XLOOKUP(Healthcare!A1875,'Medical Examinations'!$A:$A,'Medical Examinations'!$G:$G,0)</f>
        <v>0</v>
      </c>
      <c r="I1875" s="7" t="str">
        <f>_xlfn.XLOOKUP(A1875,'Medical Examinations'!$A:$A,'Medical Examinations'!$H:$H,"Unknown")</f>
        <v>No</v>
      </c>
      <c r="J1875" s="7" t="str" cm="1">
        <f t="array" ref="J1875">_xlfn.IFS(C1875&lt;18.5,"Under Weight",C1875&lt;=24.9,"Normal Weight",C1875&lt;30,"Over weight",C1875&gt;=30,"Obesity")</f>
        <v>Over weight</v>
      </c>
      <c r="K1875" s="7" t="str" cm="1">
        <f t="array" ref="K1875">_xlfn.IFS(D1875="Null","Unknown",D1875&lt;5.7,"Normal",D1875&lt;6.5,"Prediabetes",D1875&gt;=6.5,"Diabetes")</f>
        <v>Normal</v>
      </c>
      <c r="L1875" s="7" t="str">
        <f>_xlfn.XLOOKUP(A1875,'Hospitalisation Details'!$A:$A,'Hospitalisation Details'!$J:$J,)</f>
        <v>3-Nov-1991</v>
      </c>
      <c r="M1875" s="22">
        <f>+_xlfn.XLOOKUP(A1875,'Hospitalisation Details'!$A:$A,'Hospitalisation Details'!$F:$F)</f>
        <v>4239.8900000000003</v>
      </c>
      <c r="N1875" s="7" t="str">
        <f>_xlfn.XLOOKUP(A1875,'Hospitalisation Details'!$A:$A,'Hospitalisation Details'!$G:$G)</f>
        <v>tier - 2</v>
      </c>
      <c r="O1875" s="7" t="str">
        <f>_xlfn.XLOOKUP(A1875,'Hospitalisation Details'!$A:$A,'Hospitalisation Details'!$H:$H)</f>
        <v>tier - 2</v>
      </c>
      <c r="P1875" s="7" t="str">
        <f>_xlfn.XLOOKUP(A1875,'Hospitalisation Details'!$A:$A,'Hospitalisation Details'!$I:$I)</f>
        <v>R1012</v>
      </c>
      <c r="Q1875" s="28">
        <f>_xlfn.XLOOKUP(A1875,'Hospitalisation Details'!$A:$A,'Hospitalisation Details'!$K:$K)</f>
        <v>32</v>
      </c>
    </row>
    <row r="1876" spans="1:17" x14ac:dyDescent="0.3">
      <c r="A1876" s="27" t="s">
        <v>492</v>
      </c>
      <c r="B1876" s="7" t="str">
        <f>IFERROR(_xlfn.XLOOKUP(A1876,'Customer Names'!$A$2:$A$2336,'Customer Names'!$C$2:$C$2336),"Unknown")</f>
        <v xml:space="preserve">  Roger</v>
      </c>
      <c r="C1876" s="7">
        <f>_xlfn.XLOOKUP(A1876,'Medical Examinations'!$A$2:$A$2336,'Medical Examinations'!$B$2:$B$2336,AVERAGE('Medical Examinations'!$B$2:$B$2336))</f>
        <v>27.645</v>
      </c>
      <c r="D1876" s="7">
        <f>_xlfn.XLOOKUP(A1876,'Medical Examinations'!$A$2:$A$2336,'Medical Examinations'!$C$2:$C$2336,AVERAGE('Medical Examinations'!$C$2:$C$2336))</f>
        <v>5.25</v>
      </c>
      <c r="E1876" s="7" t="str">
        <f>_xlfn.XLOOKUP(A1876,'Medical Examinations'!$A:$A,'Medical Examinations'!$D:$D,"Unknown")</f>
        <v>No</v>
      </c>
      <c r="F1876" s="7" t="str">
        <f>_xlfn.XLOOKUP(A1876,'Medical Examinations'!$A:$A,'Medical Examinations'!$E:$E,"Unknown")</f>
        <v>No</v>
      </c>
      <c r="G1876" s="7" t="str">
        <f>_xlfn.XLOOKUP(A1876,'Medical Examinations'!$A:$A,'Medical Examinations'!$F:$F,"Unknown")</f>
        <v>No</v>
      </c>
      <c r="H1876" s="43">
        <f>_xlfn.XLOOKUP(Healthcare!A1876,'Medical Examinations'!$A:$A,'Medical Examinations'!$G:$G,0)</f>
        <v>1</v>
      </c>
      <c r="I1876" s="7" t="str">
        <f>_xlfn.XLOOKUP(A1876,'Medical Examinations'!$A:$A,'Medical Examinations'!$H:$H,"Unknown")</f>
        <v>No</v>
      </c>
      <c r="J1876" s="7" t="str" cm="1">
        <f t="array" ref="J1876">_xlfn.IFS(C1876&lt;18.5,"Under Weight",C1876&lt;=24.9,"Normal Weight",C1876&lt;30,"Over weight",C1876&gt;=30,"Obesity")</f>
        <v>Over weight</v>
      </c>
      <c r="K1876" s="7" t="str" cm="1">
        <f t="array" ref="K1876">_xlfn.IFS(D1876="Null","Unknown",D1876&lt;5.7,"Normal",D1876&lt;6.5,"Prediabetes",D1876&gt;=6.5,"Diabetes")</f>
        <v>Normal</v>
      </c>
      <c r="L1876" s="7" t="str">
        <f>_xlfn.XLOOKUP(A1876,'Hospitalisation Details'!$A:$A,'Hospitalisation Details'!$J:$J,)</f>
        <v>27-Jun-1992</v>
      </c>
      <c r="M1876" s="22">
        <f>+_xlfn.XLOOKUP(A1876,'Hospitalisation Details'!$A:$A,'Hospitalisation Details'!$F:$F)</f>
        <v>4237.13</v>
      </c>
      <c r="N1876" s="7" t="str">
        <f>_xlfn.XLOOKUP(A1876,'Hospitalisation Details'!$A:$A,'Hospitalisation Details'!$G:$G)</f>
        <v>tier - 3</v>
      </c>
      <c r="O1876" s="7" t="str">
        <f>_xlfn.XLOOKUP(A1876,'Hospitalisation Details'!$A:$A,'Hospitalisation Details'!$H:$H)</f>
        <v>tier - 1</v>
      </c>
      <c r="P1876" s="7" t="str">
        <f>_xlfn.XLOOKUP(A1876,'Hospitalisation Details'!$A:$A,'Hospitalisation Details'!$I:$I)</f>
        <v>R1016</v>
      </c>
      <c r="Q1876" s="28">
        <f>_xlfn.XLOOKUP(A1876,'Hospitalisation Details'!$A:$A,'Hospitalisation Details'!$K:$K)</f>
        <v>31</v>
      </c>
    </row>
    <row r="1877" spans="1:17" x14ac:dyDescent="0.3">
      <c r="A1877" s="27" t="s">
        <v>491</v>
      </c>
      <c r="B1877" s="7" t="str">
        <f>IFERROR(_xlfn.XLOOKUP(A1877,'Customer Names'!$A$2:$A$2336,'Customer Names'!$C$2:$C$2336),"Unknown")</f>
        <v xml:space="preserve">  Pamela</v>
      </c>
      <c r="C1877" s="7">
        <f>_xlfn.XLOOKUP(A1877,'Medical Examinations'!$A$2:$A$2336,'Medical Examinations'!$B$2:$B$2336,AVERAGE('Medical Examinations'!$B$2:$B$2336))</f>
        <v>30.1</v>
      </c>
      <c r="D1877" s="7">
        <f>_xlfn.XLOOKUP(A1877,'Medical Examinations'!$A$2:$A$2336,'Medical Examinations'!$C$2:$C$2336,AVERAGE('Medical Examinations'!$C$2:$C$2336))</f>
        <v>4.04</v>
      </c>
      <c r="E1877" s="7" t="str">
        <f>_xlfn.XLOOKUP(A1877,'Medical Examinations'!$A:$A,'Medical Examinations'!$D:$D,"Unknown")</f>
        <v>No</v>
      </c>
      <c r="F1877" s="7" t="str">
        <f>_xlfn.XLOOKUP(A1877,'Medical Examinations'!$A:$A,'Medical Examinations'!$E:$E,"Unknown")</f>
        <v>No</v>
      </c>
      <c r="G1877" s="7" t="str">
        <f>_xlfn.XLOOKUP(A1877,'Medical Examinations'!$A:$A,'Medical Examinations'!$F:$F,"Unknown")</f>
        <v>No</v>
      </c>
      <c r="H1877" s="43">
        <f>_xlfn.XLOOKUP(Healthcare!A1877,'Medical Examinations'!$A:$A,'Medical Examinations'!$G:$G,0)</f>
        <v>1</v>
      </c>
      <c r="I1877" s="7" t="str">
        <f>_xlfn.XLOOKUP(A1877,'Medical Examinations'!$A:$A,'Medical Examinations'!$H:$H,"Unknown")</f>
        <v>No</v>
      </c>
      <c r="J1877" s="7" t="str" cm="1">
        <f t="array" ref="J1877">_xlfn.IFS(C1877&lt;18.5,"Under Weight",C1877&lt;=24.9,"Normal Weight",C1877&lt;30,"Over weight",C1877&gt;=30,"Obesity")</f>
        <v>Obesity</v>
      </c>
      <c r="K1877" s="7" t="str" cm="1">
        <f t="array" ref="K1877">_xlfn.IFS(D1877="Null","Unknown",D1877&lt;5.7,"Normal",D1877&lt;6.5,"Prediabetes",D1877&gt;=6.5,"Diabetes")</f>
        <v>Normal</v>
      </c>
      <c r="L1877" s="7" t="str">
        <f>_xlfn.XLOOKUP(A1877,'Hospitalisation Details'!$A:$A,'Hospitalisation Details'!$J:$J,)</f>
        <v>14-Dec-1998</v>
      </c>
      <c r="M1877" s="22">
        <f>+_xlfn.XLOOKUP(A1877,'Hospitalisation Details'!$A:$A,'Hospitalisation Details'!$F:$F)</f>
        <v>4234.93</v>
      </c>
      <c r="N1877" s="7" t="str">
        <f>_xlfn.XLOOKUP(A1877,'Hospitalisation Details'!$A:$A,'Hospitalisation Details'!$G:$G)</f>
        <v>tier - 2</v>
      </c>
      <c r="O1877" s="7" t="str">
        <f>_xlfn.XLOOKUP(A1877,'Hospitalisation Details'!$A:$A,'Hospitalisation Details'!$H:$H)</f>
        <v>tier - 1</v>
      </c>
      <c r="P1877" s="7" t="str">
        <f>_xlfn.XLOOKUP(A1877,'Hospitalisation Details'!$A:$A,'Hospitalisation Details'!$I:$I)</f>
        <v>R1011</v>
      </c>
      <c r="Q1877" s="28">
        <f>_xlfn.XLOOKUP(A1877,'Hospitalisation Details'!$A:$A,'Hospitalisation Details'!$K:$K)</f>
        <v>25</v>
      </c>
    </row>
    <row r="1878" spans="1:17" x14ac:dyDescent="0.3">
      <c r="A1878" s="27" t="s">
        <v>490</v>
      </c>
      <c r="B1878" s="7" t="str">
        <f>IFERROR(_xlfn.XLOOKUP(A1878,'Customer Names'!$A$2:$A$2336,'Customer Names'!$C$2:$C$2336),"Unknown")</f>
        <v xml:space="preserve">  Allison M</v>
      </c>
      <c r="C1878" s="7">
        <f>_xlfn.XLOOKUP(A1878,'Medical Examinations'!$A$2:$A$2336,'Medical Examinations'!$B$2:$B$2336,AVERAGE('Medical Examinations'!$B$2:$B$2336))</f>
        <v>26.79</v>
      </c>
      <c r="D1878" s="7">
        <f>_xlfn.XLOOKUP(A1878,'Medical Examinations'!$A$2:$A$2336,'Medical Examinations'!$C$2:$C$2336,AVERAGE('Medical Examinations'!$C$2:$C$2336))</f>
        <v>5</v>
      </c>
      <c r="E1878" s="7" t="str">
        <f>_xlfn.XLOOKUP(A1878,'Medical Examinations'!$A:$A,'Medical Examinations'!$D:$D,"Unknown")</f>
        <v>Yes</v>
      </c>
      <c r="F1878" s="7" t="str">
        <f>_xlfn.XLOOKUP(A1878,'Medical Examinations'!$A:$A,'Medical Examinations'!$E:$E,"Unknown")</f>
        <v>No</v>
      </c>
      <c r="G1878" s="7" t="str">
        <f>_xlfn.XLOOKUP(A1878,'Medical Examinations'!$A:$A,'Medical Examinations'!$F:$F,"Unknown")</f>
        <v>Yes</v>
      </c>
      <c r="H1878" s="43">
        <f>_xlfn.XLOOKUP(Healthcare!A1878,'Medical Examinations'!$A:$A,'Medical Examinations'!$G:$G,0)</f>
        <v>1</v>
      </c>
      <c r="I1878" s="7" t="str">
        <f>_xlfn.XLOOKUP(A1878,'Medical Examinations'!$A:$A,'Medical Examinations'!$H:$H,"Unknown")</f>
        <v>No</v>
      </c>
      <c r="J1878" s="7" t="str" cm="1">
        <f t="array" ref="J1878">_xlfn.IFS(C1878&lt;18.5,"Under Weight",C1878&lt;=24.9,"Normal Weight",C1878&lt;30,"Over weight",C1878&gt;=30,"Obesity")</f>
        <v>Over weight</v>
      </c>
      <c r="K1878" s="7" t="str" cm="1">
        <f t="array" ref="K1878">_xlfn.IFS(D1878="Null","Unknown",D1878&lt;5.7,"Normal",D1878&lt;6.5,"Prediabetes",D1878&gt;=6.5,"Diabetes")</f>
        <v>Normal</v>
      </c>
      <c r="L1878" s="7" t="str">
        <f>_xlfn.XLOOKUP(A1878,'Hospitalisation Details'!$A:$A,'Hospitalisation Details'!$J:$J,)</f>
        <v>6-Sep-1997</v>
      </c>
      <c r="M1878" s="22">
        <f>+_xlfn.XLOOKUP(A1878,'Hospitalisation Details'!$A:$A,'Hospitalisation Details'!$F:$F)</f>
        <v>4189.1099999999997</v>
      </c>
      <c r="N1878" s="7" t="str">
        <f>_xlfn.XLOOKUP(A1878,'Hospitalisation Details'!$A:$A,'Hospitalisation Details'!$G:$G)</f>
        <v>tier - 2</v>
      </c>
      <c r="O1878" s="7" t="str">
        <f>_xlfn.XLOOKUP(A1878,'Hospitalisation Details'!$A:$A,'Hospitalisation Details'!$H:$H)</f>
        <v>tier - 2</v>
      </c>
      <c r="P1878" s="7" t="str">
        <f>_xlfn.XLOOKUP(A1878,'Hospitalisation Details'!$A:$A,'Hospitalisation Details'!$I:$I)</f>
        <v>R1012</v>
      </c>
      <c r="Q1878" s="28">
        <f>_xlfn.XLOOKUP(A1878,'Hospitalisation Details'!$A:$A,'Hospitalisation Details'!$K:$K)</f>
        <v>26</v>
      </c>
    </row>
    <row r="1879" spans="1:17" x14ac:dyDescent="0.3">
      <c r="A1879" s="27" t="s">
        <v>489</v>
      </c>
      <c r="B1879" s="7" t="str">
        <f>IFERROR(_xlfn.XLOOKUP(A1879,'Customer Names'!$A$2:$A$2336,'Customer Names'!$C$2:$C$2336),"Unknown")</f>
        <v xml:space="preserve">  Katherine H</v>
      </c>
      <c r="C1879" s="7">
        <f>_xlfn.XLOOKUP(A1879,'Medical Examinations'!$A$2:$A$2336,'Medical Examinations'!$B$2:$B$2336,AVERAGE('Medical Examinations'!$B$2:$B$2336))</f>
        <v>27.1</v>
      </c>
      <c r="D1879" s="7">
        <f>_xlfn.XLOOKUP(A1879,'Medical Examinations'!$A$2:$A$2336,'Medical Examinations'!$C$2:$C$2336,AVERAGE('Medical Examinations'!$C$2:$C$2336))</f>
        <v>4.01</v>
      </c>
      <c r="E1879" s="7" t="str">
        <f>_xlfn.XLOOKUP(A1879,'Medical Examinations'!$A:$A,'Medical Examinations'!$D:$D,"Unknown")</f>
        <v>Yes</v>
      </c>
      <c r="F1879" s="7" t="str">
        <f>_xlfn.XLOOKUP(A1879,'Medical Examinations'!$A:$A,'Medical Examinations'!$E:$E,"Unknown")</f>
        <v>No</v>
      </c>
      <c r="G1879" s="7" t="str">
        <f>_xlfn.XLOOKUP(A1879,'Medical Examinations'!$A:$A,'Medical Examinations'!$F:$F,"Unknown")</f>
        <v>No</v>
      </c>
      <c r="H1879" s="43">
        <f>_xlfn.XLOOKUP(Healthcare!A1879,'Medical Examinations'!$A:$A,'Medical Examinations'!$G:$G,0)</f>
        <v>1</v>
      </c>
      <c r="I1879" s="7" t="str">
        <f>_xlfn.XLOOKUP(A1879,'Medical Examinations'!$A:$A,'Medical Examinations'!$H:$H,"Unknown")</f>
        <v>No</v>
      </c>
      <c r="J1879" s="7" t="str" cm="1">
        <f t="array" ref="J1879">_xlfn.IFS(C1879&lt;18.5,"Under Weight",C1879&lt;=24.9,"Normal Weight",C1879&lt;30,"Over weight",C1879&gt;=30,"Obesity")</f>
        <v>Over weight</v>
      </c>
      <c r="K1879" s="7" t="str" cm="1">
        <f t="array" ref="K1879">_xlfn.IFS(D1879="Null","Unknown",D1879&lt;5.7,"Normal",D1879&lt;6.5,"Prediabetes",D1879&gt;=6.5,"Diabetes")</f>
        <v>Normal</v>
      </c>
      <c r="L1879" s="7" t="str">
        <f>_xlfn.XLOOKUP(A1879,'Hospitalisation Details'!$A:$A,'Hospitalisation Details'!$J:$J,)</f>
        <v>3-Oct-1995</v>
      </c>
      <c r="M1879" s="22">
        <f>+_xlfn.XLOOKUP(A1879,'Hospitalisation Details'!$A:$A,'Hospitalisation Details'!$F:$F)</f>
        <v>4188.7299999999996</v>
      </c>
      <c r="N1879" s="7" t="str">
        <f>_xlfn.XLOOKUP(A1879,'Hospitalisation Details'!$A:$A,'Hospitalisation Details'!$G:$G)</f>
        <v>tier - 2</v>
      </c>
      <c r="O1879" s="7" t="str">
        <f>_xlfn.XLOOKUP(A1879,'Hospitalisation Details'!$A:$A,'Hospitalisation Details'!$H:$H)</f>
        <v>tier - 2</v>
      </c>
      <c r="P1879" s="7" t="str">
        <f>_xlfn.XLOOKUP(A1879,'Hospitalisation Details'!$A:$A,'Hospitalisation Details'!$I:$I)</f>
        <v>R1025</v>
      </c>
      <c r="Q1879" s="28">
        <f>_xlfn.XLOOKUP(A1879,'Hospitalisation Details'!$A:$A,'Hospitalisation Details'!$K:$K)</f>
        <v>28</v>
      </c>
    </row>
    <row r="1880" spans="1:17" x14ac:dyDescent="0.3">
      <c r="A1880" s="27" t="s">
        <v>488</v>
      </c>
      <c r="B1880" s="7" t="str">
        <f>IFERROR(_xlfn.XLOOKUP(A1880,'Customer Names'!$A$2:$A$2336,'Customer Names'!$C$2:$C$2336),"Unknown")</f>
        <v xml:space="preserve">  Robin</v>
      </c>
      <c r="C1880" s="7">
        <f>_xlfn.XLOOKUP(A1880,'Medical Examinations'!$A$2:$A$2336,'Medical Examinations'!$B$2:$B$2336,AVERAGE('Medical Examinations'!$B$2:$B$2336))</f>
        <v>24.31</v>
      </c>
      <c r="D1880" s="7">
        <f>_xlfn.XLOOKUP(A1880,'Medical Examinations'!$A$2:$A$2336,'Medical Examinations'!$C$2:$C$2336,AVERAGE('Medical Examinations'!$C$2:$C$2336))</f>
        <v>5.4</v>
      </c>
      <c r="E1880" s="7" t="str">
        <f>_xlfn.XLOOKUP(A1880,'Medical Examinations'!$A:$A,'Medical Examinations'!$D:$D,"Unknown")</f>
        <v>No</v>
      </c>
      <c r="F1880" s="7" t="str">
        <f>_xlfn.XLOOKUP(A1880,'Medical Examinations'!$A:$A,'Medical Examinations'!$E:$E,"Unknown")</f>
        <v>No</v>
      </c>
      <c r="G1880" s="7" t="str">
        <f>_xlfn.XLOOKUP(A1880,'Medical Examinations'!$A:$A,'Medical Examinations'!$F:$F,"Unknown")</f>
        <v>No</v>
      </c>
      <c r="H1880" s="43">
        <f>_xlfn.XLOOKUP(Healthcare!A1880,'Medical Examinations'!$A:$A,'Medical Examinations'!$G:$G,0)</f>
        <v>0</v>
      </c>
      <c r="I1880" s="7" t="str">
        <f>_xlfn.XLOOKUP(A1880,'Medical Examinations'!$A:$A,'Medical Examinations'!$H:$H,"Unknown")</f>
        <v>No</v>
      </c>
      <c r="J1880" s="7" t="str" cm="1">
        <f t="array" ref="J1880">_xlfn.IFS(C1880&lt;18.5,"Under Weight",C1880&lt;=24.9,"Normal Weight",C1880&lt;30,"Over weight",C1880&gt;=30,"Obesity")</f>
        <v>Normal Weight</v>
      </c>
      <c r="K1880" s="7" t="str" cm="1">
        <f t="array" ref="K1880">_xlfn.IFS(D1880="Null","Unknown",D1880&lt;5.7,"Normal",D1880&lt;6.5,"Prediabetes",D1880&gt;=6.5,"Diabetes")</f>
        <v>Normal</v>
      </c>
      <c r="L1880" s="7" t="str">
        <f>_xlfn.XLOOKUP(A1880,'Hospitalisation Details'!$A:$A,'Hospitalisation Details'!$J:$J,)</f>
        <v>25-Jun-1989</v>
      </c>
      <c r="M1880" s="22">
        <f>+_xlfn.XLOOKUP(A1880,'Hospitalisation Details'!$A:$A,'Hospitalisation Details'!$F:$F)</f>
        <v>4185.1000000000004</v>
      </c>
      <c r="N1880" s="7" t="str">
        <f>_xlfn.XLOOKUP(A1880,'Hospitalisation Details'!$A:$A,'Hospitalisation Details'!$G:$G)</f>
        <v>tier - 2</v>
      </c>
      <c r="O1880" s="7" t="str">
        <f>_xlfn.XLOOKUP(A1880,'Hospitalisation Details'!$A:$A,'Hospitalisation Details'!$H:$H)</f>
        <v>tier - 3</v>
      </c>
      <c r="P1880" s="7" t="str">
        <f>_xlfn.XLOOKUP(A1880,'Hospitalisation Details'!$A:$A,'Hospitalisation Details'!$I:$I)</f>
        <v>R1013</v>
      </c>
      <c r="Q1880" s="28">
        <f>_xlfn.XLOOKUP(A1880,'Hospitalisation Details'!$A:$A,'Hospitalisation Details'!$K:$K)</f>
        <v>34</v>
      </c>
    </row>
    <row r="1881" spans="1:17" x14ac:dyDescent="0.3">
      <c r="A1881" s="27" t="s">
        <v>487</v>
      </c>
      <c r="B1881" s="7" t="str">
        <f>IFERROR(_xlfn.XLOOKUP(A1881,'Customer Names'!$A$2:$A$2336,'Customer Names'!$C$2:$C$2336),"Unknown")</f>
        <v xml:space="preserve">  Terri</v>
      </c>
      <c r="C1881" s="7">
        <f>_xlfn.XLOOKUP(A1881,'Medical Examinations'!$A$2:$A$2336,'Medical Examinations'!$B$2:$B$2336,AVERAGE('Medical Examinations'!$B$2:$B$2336))</f>
        <v>15.53</v>
      </c>
      <c r="D1881" s="7">
        <f>_xlfn.XLOOKUP(A1881,'Medical Examinations'!$A$2:$A$2336,'Medical Examinations'!$C$2:$C$2336,AVERAGE('Medical Examinations'!$C$2:$C$2336))</f>
        <v>5.81</v>
      </c>
      <c r="E1881" s="7" t="str">
        <f>_xlfn.XLOOKUP(A1881,'Medical Examinations'!$A:$A,'Medical Examinations'!$D:$D,"Unknown")</f>
        <v>No</v>
      </c>
      <c r="F1881" s="7" t="str">
        <f>_xlfn.XLOOKUP(A1881,'Medical Examinations'!$A:$A,'Medical Examinations'!$E:$E,"Unknown")</f>
        <v>No</v>
      </c>
      <c r="G1881" s="7" t="str">
        <f>_xlfn.XLOOKUP(A1881,'Medical Examinations'!$A:$A,'Medical Examinations'!$F:$F,"Unknown")</f>
        <v>No</v>
      </c>
      <c r="H1881" s="43">
        <f>_xlfn.XLOOKUP(Healthcare!A1881,'Medical Examinations'!$A:$A,'Medical Examinations'!$G:$G,0)</f>
        <v>1</v>
      </c>
      <c r="I1881" s="7" t="str">
        <f>_xlfn.XLOOKUP(A1881,'Medical Examinations'!$A:$A,'Medical Examinations'!$H:$H,"Unknown")</f>
        <v>No</v>
      </c>
      <c r="J1881" s="7" t="str" cm="1">
        <f t="array" ref="J1881">_xlfn.IFS(C1881&lt;18.5,"Under Weight",C1881&lt;=24.9,"Normal Weight",C1881&lt;30,"Over weight",C1881&gt;=30,"Obesity")</f>
        <v>Under Weight</v>
      </c>
      <c r="K1881" s="7" t="str" cm="1">
        <f t="array" ref="K1881">_xlfn.IFS(D1881="Null","Unknown",D1881&lt;5.7,"Normal",D1881&lt;6.5,"Prediabetes",D1881&gt;=6.5,"Diabetes")</f>
        <v>Prediabetes</v>
      </c>
      <c r="L1881" s="7" t="str">
        <f>_xlfn.XLOOKUP(A1881,'Hospitalisation Details'!$A:$A,'Hospitalisation Details'!$J:$J,)</f>
        <v>16-Sep-1984</v>
      </c>
      <c r="M1881" s="22">
        <f>+_xlfn.XLOOKUP(A1881,'Hospitalisation Details'!$A:$A,'Hospitalisation Details'!$F:$F)</f>
        <v>4163.21</v>
      </c>
      <c r="N1881" s="7" t="str">
        <f>_xlfn.XLOOKUP(A1881,'Hospitalisation Details'!$A:$A,'Hospitalisation Details'!$G:$G)</f>
        <v>tier - 2</v>
      </c>
      <c r="O1881" s="7" t="str">
        <f>_xlfn.XLOOKUP(A1881,'Hospitalisation Details'!$A:$A,'Hospitalisation Details'!$H:$H)</f>
        <v>tier - 2</v>
      </c>
      <c r="P1881" s="7" t="str">
        <f>_xlfn.XLOOKUP(A1881,'Hospitalisation Details'!$A:$A,'Hospitalisation Details'!$I:$I)</f>
        <v>R1012</v>
      </c>
      <c r="Q1881" s="28">
        <f>_xlfn.XLOOKUP(A1881,'Hospitalisation Details'!$A:$A,'Hospitalisation Details'!$K:$K)</f>
        <v>39</v>
      </c>
    </row>
    <row r="1882" spans="1:17" x14ac:dyDescent="0.3">
      <c r="A1882" s="27" t="s">
        <v>486</v>
      </c>
      <c r="B1882" s="7" t="str">
        <f>IFERROR(_xlfn.XLOOKUP(A1882,'Customer Names'!$A$2:$A$2336,'Customer Names'!$C$2:$C$2336),"Unknown")</f>
        <v xml:space="preserve">  Eddie</v>
      </c>
      <c r="C1882" s="7">
        <f>_xlfn.XLOOKUP(A1882,'Medical Examinations'!$A$2:$A$2336,'Medical Examinations'!$B$2:$B$2336,AVERAGE('Medical Examinations'!$B$2:$B$2336))</f>
        <v>30.7</v>
      </c>
      <c r="D1882" s="7">
        <f>_xlfn.XLOOKUP(A1882,'Medical Examinations'!$A$2:$A$2336,'Medical Examinations'!$C$2:$C$2336,AVERAGE('Medical Examinations'!$C$2:$C$2336))</f>
        <v>5.82</v>
      </c>
      <c r="E1882" s="7" t="str">
        <f>_xlfn.XLOOKUP(A1882,'Medical Examinations'!$A:$A,'Medical Examinations'!$D:$D,"Unknown")</f>
        <v>No</v>
      </c>
      <c r="F1882" s="7" t="str">
        <f>_xlfn.XLOOKUP(A1882,'Medical Examinations'!$A:$A,'Medical Examinations'!$E:$E,"Unknown")</f>
        <v>No</v>
      </c>
      <c r="G1882" s="7" t="str">
        <f>_xlfn.XLOOKUP(A1882,'Medical Examinations'!$A:$A,'Medical Examinations'!$F:$F,"Unknown")</f>
        <v>No</v>
      </c>
      <c r="H1882" s="43">
        <f>_xlfn.XLOOKUP(Healthcare!A1882,'Medical Examinations'!$A:$A,'Medical Examinations'!$G:$G,0)</f>
        <v>1</v>
      </c>
      <c r="I1882" s="7" t="str">
        <f>_xlfn.XLOOKUP(A1882,'Medical Examinations'!$A:$A,'Medical Examinations'!$H:$H,"Unknown")</f>
        <v>No</v>
      </c>
      <c r="J1882" s="7" t="str" cm="1">
        <f t="array" ref="J1882">_xlfn.IFS(C1882&lt;18.5,"Under Weight",C1882&lt;=24.9,"Normal Weight",C1882&lt;30,"Over weight",C1882&gt;=30,"Obesity")</f>
        <v>Obesity</v>
      </c>
      <c r="K1882" s="7" t="str" cm="1">
        <f t="array" ref="K1882">_xlfn.IFS(D1882="Null","Unknown",D1882&lt;5.7,"Normal",D1882&lt;6.5,"Prediabetes",D1882&gt;=6.5,"Diabetes")</f>
        <v>Prediabetes</v>
      </c>
      <c r="L1882" s="7" t="str">
        <f>_xlfn.XLOOKUP(A1882,'Hospitalisation Details'!$A:$A,'Hospitalisation Details'!$J:$J,)</f>
        <v>26-Nov-1998</v>
      </c>
      <c r="M1882" s="22">
        <f>+_xlfn.XLOOKUP(A1882,'Hospitalisation Details'!$A:$A,'Hospitalisation Details'!$F:$F)</f>
        <v>4154.97</v>
      </c>
      <c r="N1882" s="7" t="str">
        <f>_xlfn.XLOOKUP(A1882,'Hospitalisation Details'!$A:$A,'Hospitalisation Details'!$G:$G)</f>
        <v>tier - 2</v>
      </c>
      <c r="O1882" s="7" t="str">
        <f>_xlfn.XLOOKUP(A1882,'Hospitalisation Details'!$A:$A,'Hospitalisation Details'!$H:$H)</f>
        <v>tier - 1</v>
      </c>
      <c r="P1882" s="7" t="str">
        <f>_xlfn.XLOOKUP(A1882,'Hospitalisation Details'!$A:$A,'Hospitalisation Details'!$I:$I)</f>
        <v>R1012</v>
      </c>
      <c r="Q1882" s="28">
        <f>_xlfn.XLOOKUP(A1882,'Hospitalisation Details'!$A:$A,'Hospitalisation Details'!$K:$K)</f>
        <v>25</v>
      </c>
    </row>
    <row r="1883" spans="1:17" x14ac:dyDescent="0.3">
      <c r="A1883" s="27" t="s">
        <v>485</v>
      </c>
      <c r="B1883" s="7" t="str">
        <f>IFERROR(_xlfn.XLOOKUP(A1883,'Customer Names'!$A$2:$A$2336,'Customer Names'!$C$2:$C$2336),"Unknown")</f>
        <v xml:space="preserve">  Pamela</v>
      </c>
      <c r="C1883" s="7">
        <f>_xlfn.XLOOKUP(A1883,'Medical Examinations'!$A$2:$A$2336,'Medical Examinations'!$B$2:$B$2336,AVERAGE('Medical Examinations'!$B$2:$B$2336))</f>
        <v>33.33</v>
      </c>
      <c r="D1883" s="7">
        <f>_xlfn.XLOOKUP(A1883,'Medical Examinations'!$A$2:$A$2336,'Medical Examinations'!$C$2:$C$2336,AVERAGE('Medical Examinations'!$C$2:$C$2336))</f>
        <v>4.82</v>
      </c>
      <c r="E1883" s="7" t="str">
        <f>_xlfn.XLOOKUP(A1883,'Medical Examinations'!$A:$A,'Medical Examinations'!$D:$D,"Unknown")</f>
        <v>No</v>
      </c>
      <c r="F1883" s="7" t="str">
        <f>_xlfn.XLOOKUP(A1883,'Medical Examinations'!$A:$A,'Medical Examinations'!$E:$E,"Unknown")</f>
        <v>No</v>
      </c>
      <c r="G1883" s="7" t="str">
        <f>_xlfn.XLOOKUP(A1883,'Medical Examinations'!$A:$A,'Medical Examinations'!$F:$F,"Unknown")</f>
        <v>No</v>
      </c>
      <c r="H1883" s="43">
        <f>_xlfn.XLOOKUP(Healthcare!A1883,'Medical Examinations'!$A:$A,'Medical Examinations'!$G:$G,0)</f>
        <v>1</v>
      </c>
      <c r="I1883" s="7" t="str">
        <f>_xlfn.XLOOKUP(A1883,'Medical Examinations'!$A:$A,'Medical Examinations'!$H:$H,"Unknown")</f>
        <v>No</v>
      </c>
      <c r="J1883" s="7" t="str" cm="1">
        <f t="array" ref="J1883">_xlfn.IFS(C1883&lt;18.5,"Under Weight",C1883&lt;=24.9,"Normal Weight",C1883&lt;30,"Over weight",C1883&gt;=30,"Obesity")</f>
        <v>Obesity</v>
      </c>
      <c r="K1883" s="7" t="str" cm="1">
        <f t="array" ref="K1883">_xlfn.IFS(D1883="Null","Unknown",D1883&lt;5.7,"Normal",D1883&lt;6.5,"Prediabetes",D1883&gt;=6.5,"Diabetes")</f>
        <v>Normal</v>
      </c>
      <c r="L1883" s="7" t="str">
        <f>_xlfn.XLOOKUP(A1883,'Hospitalisation Details'!$A:$A,'Hospitalisation Details'!$J:$J,)</f>
        <v>4-Aug-1992</v>
      </c>
      <c r="M1883" s="22">
        <f>+_xlfn.XLOOKUP(A1883,'Hospitalisation Details'!$A:$A,'Hospitalisation Details'!$F:$F)</f>
        <v>4151.03</v>
      </c>
      <c r="N1883" s="7" t="str">
        <f>_xlfn.XLOOKUP(A1883,'Hospitalisation Details'!$A:$A,'Hospitalisation Details'!$G:$G)</f>
        <v>tier - 2</v>
      </c>
      <c r="O1883" s="7" t="str">
        <f>_xlfn.XLOOKUP(A1883,'Hospitalisation Details'!$A:$A,'Hospitalisation Details'!$H:$H)</f>
        <v>tier - 2</v>
      </c>
      <c r="P1883" s="7" t="str">
        <f>_xlfn.XLOOKUP(A1883,'Hospitalisation Details'!$A:$A,'Hospitalisation Details'!$I:$I)</f>
        <v>R1013</v>
      </c>
      <c r="Q1883" s="28">
        <f>_xlfn.XLOOKUP(A1883,'Hospitalisation Details'!$A:$A,'Hospitalisation Details'!$K:$K)</f>
        <v>31</v>
      </c>
    </row>
    <row r="1884" spans="1:17" x14ac:dyDescent="0.3">
      <c r="A1884" s="27" t="s">
        <v>484</v>
      </c>
      <c r="B1884" s="7" t="str">
        <f>IFERROR(_xlfn.XLOOKUP(A1884,'Customer Names'!$A$2:$A$2336,'Customer Names'!$C$2:$C$2336),"Unknown")</f>
        <v xml:space="preserve">  Joyce</v>
      </c>
      <c r="C1884" s="7">
        <f>_xlfn.XLOOKUP(A1884,'Medical Examinations'!$A$2:$A$2336,'Medical Examinations'!$B$2:$B$2336,AVERAGE('Medical Examinations'!$B$2:$B$2336))</f>
        <v>32.4</v>
      </c>
      <c r="D1884" s="7">
        <f>_xlfn.XLOOKUP(A1884,'Medical Examinations'!$A$2:$A$2336,'Medical Examinations'!$C$2:$C$2336,AVERAGE('Medical Examinations'!$C$2:$C$2336))</f>
        <v>5.08</v>
      </c>
      <c r="E1884" s="7" t="str">
        <f>_xlfn.XLOOKUP(A1884,'Medical Examinations'!$A:$A,'Medical Examinations'!$D:$D,"Unknown")</f>
        <v>No</v>
      </c>
      <c r="F1884" s="7" t="str">
        <f>_xlfn.XLOOKUP(A1884,'Medical Examinations'!$A:$A,'Medical Examinations'!$E:$E,"Unknown")</f>
        <v>No</v>
      </c>
      <c r="G1884" s="7" t="str">
        <f>_xlfn.XLOOKUP(A1884,'Medical Examinations'!$A:$A,'Medical Examinations'!$F:$F,"Unknown")</f>
        <v>No</v>
      </c>
      <c r="H1884" s="43">
        <f>_xlfn.XLOOKUP(Healthcare!A1884,'Medical Examinations'!$A:$A,'Medical Examinations'!$G:$G,0)</f>
        <v>1</v>
      </c>
      <c r="I1884" s="7" t="str">
        <f>_xlfn.XLOOKUP(A1884,'Medical Examinations'!$A:$A,'Medical Examinations'!$H:$H,"Unknown")</f>
        <v>No</v>
      </c>
      <c r="J1884" s="7" t="str" cm="1">
        <f t="array" ref="J1884">_xlfn.IFS(C1884&lt;18.5,"Under Weight",C1884&lt;=24.9,"Normal Weight",C1884&lt;30,"Over weight",C1884&gt;=30,"Obesity")</f>
        <v>Obesity</v>
      </c>
      <c r="K1884" s="7" t="str" cm="1">
        <f t="array" ref="K1884">_xlfn.IFS(D1884="Null","Unknown",D1884&lt;5.7,"Normal",D1884&lt;6.5,"Prediabetes",D1884&gt;=6.5,"Diabetes")</f>
        <v>Normal</v>
      </c>
      <c r="L1884" s="7" t="str">
        <f>_xlfn.XLOOKUP(A1884,'Hospitalisation Details'!$A:$A,'Hospitalisation Details'!$J:$J,)</f>
        <v>28-Jun-1992</v>
      </c>
      <c r="M1884" s="22">
        <f>+_xlfn.XLOOKUP(A1884,'Hospitalisation Details'!$A:$A,'Hospitalisation Details'!$F:$F)</f>
        <v>4149.74</v>
      </c>
      <c r="N1884" s="7" t="str">
        <f>_xlfn.XLOOKUP(A1884,'Hospitalisation Details'!$A:$A,'Hospitalisation Details'!$G:$G)</f>
        <v>tier - 2</v>
      </c>
      <c r="O1884" s="7" t="str">
        <f>_xlfn.XLOOKUP(A1884,'Hospitalisation Details'!$A:$A,'Hospitalisation Details'!$H:$H)</f>
        <v>tier - 1</v>
      </c>
      <c r="P1884" s="7" t="str">
        <f>_xlfn.XLOOKUP(A1884,'Hospitalisation Details'!$A:$A,'Hospitalisation Details'!$I:$I)</f>
        <v>R1011</v>
      </c>
      <c r="Q1884" s="28">
        <f>_xlfn.XLOOKUP(A1884,'Hospitalisation Details'!$A:$A,'Hospitalisation Details'!$K:$K)</f>
        <v>31</v>
      </c>
    </row>
    <row r="1885" spans="1:17" x14ac:dyDescent="0.3">
      <c r="A1885" s="27" t="s">
        <v>483</v>
      </c>
      <c r="B1885" s="7" t="str">
        <f>IFERROR(_xlfn.XLOOKUP(A1885,'Customer Names'!$A$2:$A$2336,'Customer Names'!$C$2:$C$2336),"Unknown")</f>
        <v xml:space="preserve">  Alison W</v>
      </c>
      <c r="C1885" s="7">
        <f>_xlfn.XLOOKUP(A1885,'Medical Examinations'!$A$2:$A$2336,'Medical Examinations'!$B$2:$B$2336,AVERAGE('Medical Examinations'!$B$2:$B$2336))</f>
        <v>27.93</v>
      </c>
      <c r="D1885" s="7">
        <f>_xlfn.XLOOKUP(A1885,'Medical Examinations'!$A$2:$A$2336,'Medical Examinations'!$C$2:$C$2336,AVERAGE('Medical Examinations'!$C$2:$C$2336))</f>
        <v>5.59</v>
      </c>
      <c r="E1885" s="7" t="str">
        <f>_xlfn.XLOOKUP(A1885,'Medical Examinations'!$A:$A,'Medical Examinations'!$D:$D,"Unknown")</f>
        <v>No</v>
      </c>
      <c r="F1885" s="7" t="str">
        <f>_xlfn.XLOOKUP(A1885,'Medical Examinations'!$A:$A,'Medical Examinations'!$E:$E,"Unknown")</f>
        <v>No</v>
      </c>
      <c r="G1885" s="7" t="str">
        <f>_xlfn.XLOOKUP(A1885,'Medical Examinations'!$A:$A,'Medical Examinations'!$F:$F,"Unknown")</f>
        <v>No</v>
      </c>
      <c r="H1885" s="43">
        <f>_xlfn.XLOOKUP(Healthcare!A1885,'Medical Examinations'!$A:$A,'Medical Examinations'!$G:$G,0)</f>
        <v>1</v>
      </c>
      <c r="I1885" s="7" t="str">
        <f>_xlfn.XLOOKUP(A1885,'Medical Examinations'!$A:$A,'Medical Examinations'!$H:$H,"Unknown")</f>
        <v>No</v>
      </c>
      <c r="J1885" s="7" t="str" cm="1">
        <f t="array" ref="J1885">_xlfn.IFS(C1885&lt;18.5,"Under Weight",C1885&lt;=24.9,"Normal Weight",C1885&lt;30,"Over weight",C1885&gt;=30,"Obesity")</f>
        <v>Over weight</v>
      </c>
      <c r="K1885" s="7" t="str" cm="1">
        <f t="array" ref="K1885">_xlfn.IFS(D1885="Null","Unknown",D1885&lt;5.7,"Normal",D1885&lt;6.5,"Prediabetes",D1885&gt;=6.5,"Diabetes")</f>
        <v>Normal</v>
      </c>
      <c r="L1885" s="7" t="str">
        <f>_xlfn.XLOOKUP(A1885,'Hospitalisation Details'!$A:$A,'Hospitalisation Details'!$J:$J,)</f>
        <v>18-Jun-1992</v>
      </c>
      <c r="M1885" s="22">
        <f>+_xlfn.XLOOKUP(A1885,'Hospitalisation Details'!$A:$A,'Hospitalisation Details'!$F:$F)</f>
        <v>4137.5200000000004</v>
      </c>
      <c r="N1885" s="7" t="str">
        <f>_xlfn.XLOOKUP(A1885,'Hospitalisation Details'!$A:$A,'Hospitalisation Details'!$G:$G)</f>
        <v>tier - 2</v>
      </c>
      <c r="O1885" s="7" t="str">
        <f>_xlfn.XLOOKUP(A1885,'Hospitalisation Details'!$A:$A,'Hospitalisation Details'!$H:$H)</f>
        <v>tier - 3</v>
      </c>
      <c r="P1885" s="7" t="str">
        <f>_xlfn.XLOOKUP(A1885,'Hospitalisation Details'!$A:$A,'Hospitalisation Details'!$I:$I)</f>
        <v>R1024</v>
      </c>
      <c r="Q1885" s="28">
        <f>_xlfn.XLOOKUP(A1885,'Hospitalisation Details'!$A:$A,'Hospitalisation Details'!$K:$K)</f>
        <v>31</v>
      </c>
    </row>
    <row r="1886" spans="1:17" x14ac:dyDescent="0.3">
      <c r="A1886" s="27" t="s">
        <v>482</v>
      </c>
      <c r="B1886" s="7" t="str">
        <f>IFERROR(_xlfn.XLOOKUP(A1886,'Customer Names'!$A$2:$A$2336,'Customer Names'!$C$2:$C$2336),"Unknown")</f>
        <v xml:space="preserve">  Tammara C</v>
      </c>
      <c r="C1886" s="7">
        <f>_xlfn.XLOOKUP(A1886,'Medical Examinations'!$A$2:$A$2336,'Medical Examinations'!$B$2:$B$2336,AVERAGE('Medical Examinations'!$B$2:$B$2336))</f>
        <v>21.754999999999999</v>
      </c>
      <c r="D1886" s="7">
        <f>_xlfn.XLOOKUP(A1886,'Medical Examinations'!$A$2:$A$2336,'Medical Examinations'!$C$2:$C$2336,AVERAGE('Medical Examinations'!$C$2:$C$2336))</f>
        <v>5.12</v>
      </c>
      <c r="E1886" s="7" t="str">
        <f>_xlfn.XLOOKUP(A1886,'Medical Examinations'!$A:$A,'Medical Examinations'!$D:$D,"Unknown")</f>
        <v>No</v>
      </c>
      <c r="F1886" s="7" t="str">
        <f>_xlfn.XLOOKUP(A1886,'Medical Examinations'!$A:$A,'Medical Examinations'!$E:$E,"Unknown")</f>
        <v>No</v>
      </c>
      <c r="G1886" s="7" t="str">
        <f>_xlfn.XLOOKUP(A1886,'Medical Examinations'!$A:$A,'Medical Examinations'!$F:$F,"Unknown")</f>
        <v>No</v>
      </c>
      <c r="H1886" s="43">
        <f>_xlfn.XLOOKUP(Healthcare!A1886,'Medical Examinations'!$A:$A,'Medical Examinations'!$G:$G,0)</f>
        <v>0</v>
      </c>
      <c r="I1886" s="7" t="str">
        <f>_xlfn.XLOOKUP(A1886,'Medical Examinations'!$A:$A,'Medical Examinations'!$H:$H,"Unknown")</f>
        <v>No</v>
      </c>
      <c r="J1886" s="7" t="str" cm="1">
        <f t="array" ref="J1886">_xlfn.IFS(C1886&lt;18.5,"Under Weight",C1886&lt;=24.9,"Normal Weight",C1886&lt;30,"Over weight",C1886&gt;=30,"Obesity")</f>
        <v>Normal Weight</v>
      </c>
      <c r="K1886" s="7" t="str" cm="1">
        <f t="array" ref="K1886">_xlfn.IFS(D1886="Null","Unknown",D1886&lt;5.7,"Normal",D1886&lt;6.5,"Prediabetes",D1886&gt;=6.5,"Diabetes")</f>
        <v>Normal</v>
      </c>
      <c r="L1886" s="7" t="str">
        <f>_xlfn.XLOOKUP(A1886,'Hospitalisation Details'!$A:$A,'Hospitalisation Details'!$J:$J,)</f>
        <v>6-Aug-1991</v>
      </c>
      <c r="M1886" s="22">
        <f>+_xlfn.XLOOKUP(A1886,'Hospitalisation Details'!$A:$A,'Hospitalisation Details'!$F:$F)</f>
        <v>4134.08</v>
      </c>
      <c r="N1886" s="7" t="str">
        <f>_xlfn.XLOOKUP(A1886,'Hospitalisation Details'!$A:$A,'Hospitalisation Details'!$G:$G)</f>
        <v>tier - 2</v>
      </c>
      <c r="O1886" s="7" t="str">
        <f>_xlfn.XLOOKUP(A1886,'Hospitalisation Details'!$A:$A,'Hospitalisation Details'!$H:$H)</f>
        <v>tier - 1</v>
      </c>
      <c r="P1886" s="7" t="str">
        <f>_xlfn.XLOOKUP(A1886,'Hospitalisation Details'!$A:$A,'Hospitalisation Details'!$I:$I)</f>
        <v>R1012</v>
      </c>
      <c r="Q1886" s="28">
        <f>_xlfn.XLOOKUP(A1886,'Hospitalisation Details'!$A:$A,'Hospitalisation Details'!$K:$K)</f>
        <v>32</v>
      </c>
    </row>
    <row r="1887" spans="1:17" x14ac:dyDescent="0.3">
      <c r="A1887" s="27" t="s">
        <v>481</v>
      </c>
      <c r="B1887" s="7" t="str">
        <f>IFERROR(_xlfn.XLOOKUP(A1887,'Customer Names'!$A$2:$A$2336,'Customer Names'!$C$2:$C$2336),"Unknown")</f>
        <v xml:space="preserve">  Dorota</v>
      </c>
      <c r="C1887" s="7">
        <f>_xlfn.XLOOKUP(A1887,'Medical Examinations'!$A$2:$A$2336,'Medical Examinations'!$B$2:$B$2336,AVERAGE('Medical Examinations'!$B$2:$B$2336))</f>
        <v>25.934999999999999</v>
      </c>
      <c r="D1887" s="7">
        <f>_xlfn.XLOOKUP(A1887,'Medical Examinations'!$A$2:$A$2336,'Medical Examinations'!$C$2:$C$2336,AVERAGE('Medical Examinations'!$C$2:$C$2336))</f>
        <v>4.95</v>
      </c>
      <c r="E1887" s="7" t="str">
        <f>_xlfn.XLOOKUP(A1887,'Medical Examinations'!$A:$A,'Medical Examinations'!$D:$D,"Unknown")</f>
        <v>No</v>
      </c>
      <c r="F1887" s="7" t="str">
        <f>_xlfn.XLOOKUP(A1887,'Medical Examinations'!$A:$A,'Medical Examinations'!$E:$E,"Unknown")</f>
        <v>No</v>
      </c>
      <c r="G1887" s="7" t="str">
        <f>_xlfn.XLOOKUP(A1887,'Medical Examinations'!$A:$A,'Medical Examinations'!$F:$F,"Unknown")</f>
        <v>No</v>
      </c>
      <c r="H1887" s="43">
        <f>_xlfn.XLOOKUP(Healthcare!A1887,'Medical Examinations'!$A:$A,'Medical Examinations'!$G:$G,0)</f>
        <v>0</v>
      </c>
      <c r="I1887" s="7" t="str">
        <f>_xlfn.XLOOKUP(A1887,'Medical Examinations'!$A:$A,'Medical Examinations'!$H:$H,"Unknown")</f>
        <v>No</v>
      </c>
      <c r="J1887" s="7" t="str" cm="1">
        <f t="array" ref="J1887">_xlfn.IFS(C1887&lt;18.5,"Under Weight",C1887&lt;=24.9,"Normal Weight",C1887&lt;30,"Over weight",C1887&gt;=30,"Obesity")</f>
        <v>Over weight</v>
      </c>
      <c r="K1887" s="7" t="str" cm="1">
        <f t="array" ref="K1887">_xlfn.IFS(D1887="Null","Unknown",D1887&lt;5.7,"Normal",D1887&lt;6.5,"Prediabetes",D1887&gt;=6.5,"Diabetes")</f>
        <v>Normal</v>
      </c>
      <c r="L1887" s="7" t="str">
        <f>_xlfn.XLOOKUP(A1887,'Hospitalisation Details'!$A:$A,'Hospitalisation Details'!$J:$J,)</f>
        <v>21-Aug-1994</v>
      </c>
      <c r="M1887" s="22">
        <f>+_xlfn.XLOOKUP(A1887,'Hospitalisation Details'!$A:$A,'Hospitalisation Details'!$F:$F)</f>
        <v>4133.6400000000003</v>
      </c>
      <c r="N1887" s="7" t="str">
        <f>_xlfn.XLOOKUP(A1887,'Hospitalisation Details'!$A:$A,'Hospitalisation Details'!$G:$G)</f>
        <v>tier - 2</v>
      </c>
      <c r="O1887" s="7" t="str">
        <f>_xlfn.XLOOKUP(A1887,'Hospitalisation Details'!$A:$A,'Hospitalisation Details'!$H:$H)</f>
        <v>tier - 3</v>
      </c>
      <c r="P1887" s="7" t="str">
        <f>_xlfn.XLOOKUP(A1887,'Hospitalisation Details'!$A:$A,'Hospitalisation Details'!$I:$I)</f>
        <v>R1012</v>
      </c>
      <c r="Q1887" s="28">
        <f>_xlfn.XLOOKUP(A1887,'Hospitalisation Details'!$A:$A,'Hospitalisation Details'!$K:$K)</f>
        <v>29</v>
      </c>
    </row>
    <row r="1888" spans="1:17" x14ac:dyDescent="0.3">
      <c r="A1888" s="27" t="s">
        <v>480</v>
      </c>
      <c r="B1888" s="7" t="str">
        <f>IFERROR(_xlfn.XLOOKUP(A1888,'Customer Names'!$A$2:$A$2336,'Customer Names'!$C$2:$C$2336),"Unknown")</f>
        <v xml:space="preserve">  Jose Norberto Sr</v>
      </c>
      <c r="C1888" s="7">
        <f>_xlfn.XLOOKUP(A1888,'Medical Examinations'!$A$2:$A$2336,'Medical Examinations'!$B$2:$B$2336,AVERAGE('Medical Examinations'!$B$2:$B$2336))</f>
        <v>31.5</v>
      </c>
      <c r="D1888" s="7">
        <f>_xlfn.XLOOKUP(A1888,'Medical Examinations'!$A$2:$A$2336,'Medical Examinations'!$C$2:$C$2336,AVERAGE('Medical Examinations'!$C$2:$C$2336))</f>
        <v>6.16</v>
      </c>
      <c r="E1888" s="7" t="str">
        <f>_xlfn.XLOOKUP(A1888,'Medical Examinations'!$A:$A,'Medical Examinations'!$D:$D,"Unknown")</f>
        <v>No</v>
      </c>
      <c r="F1888" s="7" t="str">
        <f>_xlfn.XLOOKUP(A1888,'Medical Examinations'!$A:$A,'Medical Examinations'!$E:$E,"Unknown")</f>
        <v>No</v>
      </c>
      <c r="G1888" s="7" t="str">
        <f>_xlfn.XLOOKUP(A1888,'Medical Examinations'!$A:$A,'Medical Examinations'!$F:$F,"Unknown")</f>
        <v>No</v>
      </c>
      <c r="H1888" s="43">
        <f>_xlfn.XLOOKUP(Healthcare!A1888,'Medical Examinations'!$A:$A,'Medical Examinations'!$G:$G,0)</f>
        <v>0</v>
      </c>
      <c r="I1888" s="7" t="str">
        <f>_xlfn.XLOOKUP(A1888,'Medical Examinations'!$A:$A,'Medical Examinations'!$H:$H,"Unknown")</f>
        <v>No</v>
      </c>
      <c r="J1888" s="7" t="str" cm="1">
        <f t="array" ref="J1888">_xlfn.IFS(C1888&lt;18.5,"Under Weight",C1888&lt;=24.9,"Normal Weight",C1888&lt;30,"Over weight",C1888&gt;=30,"Obesity")</f>
        <v>Obesity</v>
      </c>
      <c r="K1888" s="7" t="str" cm="1">
        <f t="array" ref="K1888">_xlfn.IFS(D1888="Null","Unknown",D1888&lt;5.7,"Normal",D1888&lt;6.5,"Prediabetes",D1888&gt;=6.5,"Diabetes")</f>
        <v>Prediabetes</v>
      </c>
      <c r="L1888" s="7" t="str">
        <f>_xlfn.XLOOKUP(A1888,'Hospitalisation Details'!$A:$A,'Hospitalisation Details'!$J:$J,)</f>
        <v>14-Dec-1990</v>
      </c>
      <c r="M1888" s="22">
        <f>+_xlfn.XLOOKUP(A1888,'Hospitalisation Details'!$A:$A,'Hospitalisation Details'!$F:$F)</f>
        <v>4076.5</v>
      </c>
      <c r="N1888" s="7" t="str">
        <f>_xlfn.XLOOKUP(A1888,'Hospitalisation Details'!$A:$A,'Hospitalisation Details'!$G:$G)</f>
        <v>tier - 2</v>
      </c>
      <c r="O1888" s="7" t="str">
        <f>_xlfn.XLOOKUP(A1888,'Hospitalisation Details'!$A:$A,'Hospitalisation Details'!$H:$H)</f>
        <v>tier - 3</v>
      </c>
      <c r="P1888" s="7" t="str">
        <f>_xlfn.XLOOKUP(A1888,'Hospitalisation Details'!$A:$A,'Hospitalisation Details'!$I:$I)</f>
        <v>R1011</v>
      </c>
      <c r="Q1888" s="28">
        <f>_xlfn.XLOOKUP(A1888,'Hospitalisation Details'!$A:$A,'Hospitalisation Details'!$K:$K)</f>
        <v>33</v>
      </c>
    </row>
    <row r="1889" spans="1:17" x14ac:dyDescent="0.3">
      <c r="A1889" s="27" t="s">
        <v>479</v>
      </c>
      <c r="B1889" s="7" t="str">
        <f>IFERROR(_xlfn.XLOOKUP(A1889,'Customer Names'!$A$2:$A$2336,'Customer Names'!$C$2:$C$2336),"Unknown")</f>
        <v xml:space="preserve">  Peter</v>
      </c>
      <c r="C1889" s="7">
        <f>_xlfn.XLOOKUP(A1889,'Medical Examinations'!$A$2:$A$2336,'Medical Examinations'!$B$2:$B$2336,AVERAGE('Medical Examinations'!$B$2:$B$2336))</f>
        <v>30.03</v>
      </c>
      <c r="D1889" s="7">
        <f>_xlfn.XLOOKUP(A1889,'Medical Examinations'!$A$2:$A$2336,'Medical Examinations'!$C$2:$C$2336,AVERAGE('Medical Examinations'!$C$2:$C$2336))</f>
        <v>6.41</v>
      </c>
      <c r="E1889" s="7" t="str">
        <f>_xlfn.XLOOKUP(A1889,'Medical Examinations'!$A:$A,'Medical Examinations'!$D:$D,"Unknown")</f>
        <v>No</v>
      </c>
      <c r="F1889" s="7" t="str">
        <f>_xlfn.XLOOKUP(A1889,'Medical Examinations'!$A:$A,'Medical Examinations'!$E:$E,"Unknown")</f>
        <v>No</v>
      </c>
      <c r="G1889" s="7" t="str">
        <f>_xlfn.XLOOKUP(A1889,'Medical Examinations'!$A:$A,'Medical Examinations'!$F:$F,"Unknown")</f>
        <v>No</v>
      </c>
      <c r="H1889" s="43">
        <f>_xlfn.XLOOKUP(Healthcare!A1889,'Medical Examinations'!$A:$A,'Medical Examinations'!$G:$G,0)</f>
        <v>0</v>
      </c>
      <c r="I1889" s="7" t="str">
        <f>_xlfn.XLOOKUP(A1889,'Medical Examinations'!$A:$A,'Medical Examinations'!$H:$H,"Unknown")</f>
        <v>No</v>
      </c>
      <c r="J1889" s="7" t="str" cm="1">
        <f t="array" ref="J1889">_xlfn.IFS(C1889&lt;18.5,"Under Weight",C1889&lt;=24.9,"Normal Weight",C1889&lt;30,"Over weight",C1889&gt;=30,"Obesity")</f>
        <v>Obesity</v>
      </c>
      <c r="K1889" s="7" t="str" cm="1">
        <f t="array" ref="K1889">_xlfn.IFS(D1889="Null","Unknown",D1889&lt;5.7,"Normal",D1889&lt;6.5,"Prediabetes",D1889&gt;=6.5,"Diabetes")</f>
        <v>Prediabetes</v>
      </c>
      <c r="L1889" s="7" t="str">
        <f>_xlfn.XLOOKUP(A1889,'Hospitalisation Details'!$A:$A,'Hospitalisation Details'!$J:$J,)</f>
        <v>1-Dec-1990</v>
      </c>
      <c r="M1889" s="22">
        <f>+_xlfn.XLOOKUP(A1889,'Hospitalisation Details'!$A:$A,'Hospitalisation Details'!$F:$F)</f>
        <v>4074.45</v>
      </c>
      <c r="N1889" s="7" t="str">
        <f>_xlfn.XLOOKUP(A1889,'Hospitalisation Details'!$A:$A,'Hospitalisation Details'!$G:$G)</f>
        <v>tier - 3</v>
      </c>
      <c r="O1889" s="7" t="str">
        <f>_xlfn.XLOOKUP(A1889,'Hospitalisation Details'!$A:$A,'Hospitalisation Details'!$H:$H)</f>
        <v>tier - 2</v>
      </c>
      <c r="P1889" s="7" t="str">
        <f>_xlfn.XLOOKUP(A1889,'Hospitalisation Details'!$A:$A,'Hospitalisation Details'!$I:$I)</f>
        <v>R1013</v>
      </c>
      <c r="Q1889" s="28">
        <f>_xlfn.XLOOKUP(A1889,'Hospitalisation Details'!$A:$A,'Hospitalisation Details'!$K:$K)</f>
        <v>33</v>
      </c>
    </row>
    <row r="1890" spans="1:17" x14ac:dyDescent="0.3">
      <c r="A1890" s="27" t="s">
        <v>478</v>
      </c>
      <c r="B1890" s="7" t="str">
        <f>IFERROR(_xlfn.XLOOKUP(A1890,'Customer Names'!$A$2:$A$2336,'Customer Names'!$C$2:$C$2336),"Unknown")</f>
        <v xml:space="preserve">  Bryant</v>
      </c>
      <c r="C1890" s="7">
        <f>_xlfn.XLOOKUP(A1890,'Medical Examinations'!$A$2:$A$2336,'Medical Examinations'!$B$2:$B$2336,AVERAGE('Medical Examinations'!$B$2:$B$2336))</f>
        <v>33.479999999999997</v>
      </c>
      <c r="D1890" s="7">
        <f>_xlfn.XLOOKUP(A1890,'Medical Examinations'!$A$2:$A$2336,'Medical Examinations'!$C$2:$C$2336,AVERAGE('Medical Examinations'!$C$2:$C$2336))</f>
        <v>8.94</v>
      </c>
      <c r="E1890" s="7" t="str">
        <f>_xlfn.XLOOKUP(A1890,'Medical Examinations'!$A:$A,'Medical Examinations'!$D:$D,"Unknown")</f>
        <v>No</v>
      </c>
      <c r="F1890" s="7" t="str">
        <f>_xlfn.XLOOKUP(A1890,'Medical Examinations'!$A:$A,'Medical Examinations'!$E:$E,"Unknown")</f>
        <v>No</v>
      </c>
      <c r="G1890" s="7" t="str">
        <f>_xlfn.XLOOKUP(A1890,'Medical Examinations'!$A:$A,'Medical Examinations'!$F:$F,"Unknown")</f>
        <v>No</v>
      </c>
      <c r="H1890" s="43">
        <f>_xlfn.XLOOKUP(Healthcare!A1890,'Medical Examinations'!$A:$A,'Medical Examinations'!$G:$G,0)</f>
        <v>0</v>
      </c>
      <c r="I1890" s="7" t="str">
        <f>_xlfn.XLOOKUP(A1890,'Medical Examinations'!$A:$A,'Medical Examinations'!$H:$H,"Unknown")</f>
        <v>No</v>
      </c>
      <c r="J1890" s="7" t="str" cm="1">
        <f t="array" ref="J1890">_xlfn.IFS(C1890&lt;18.5,"Under Weight",C1890&lt;=24.9,"Normal Weight",C1890&lt;30,"Over weight",C1890&gt;=30,"Obesity")</f>
        <v>Obesity</v>
      </c>
      <c r="K1890" s="7" t="str" cm="1">
        <f t="array" ref="K1890">_xlfn.IFS(D1890="Null","Unknown",D1890&lt;5.7,"Normal",D1890&lt;6.5,"Prediabetes",D1890&gt;=6.5,"Diabetes")</f>
        <v>Diabetes</v>
      </c>
      <c r="L1890" s="7" t="str">
        <f>_xlfn.XLOOKUP(A1890,'Hospitalisation Details'!$A:$A,'Hospitalisation Details'!$J:$J,)</f>
        <v>18-Oct-2002</v>
      </c>
      <c r="M1890" s="22">
        <f>+_xlfn.XLOOKUP(A1890,'Hospitalisation Details'!$A:$A,'Hospitalisation Details'!$F:$F)</f>
        <v>4070.51</v>
      </c>
      <c r="N1890" s="7" t="str">
        <f>_xlfn.XLOOKUP(A1890,'Hospitalisation Details'!$A:$A,'Hospitalisation Details'!$G:$G)</f>
        <v>tier - 2</v>
      </c>
      <c r="O1890" s="7" t="str">
        <f>_xlfn.XLOOKUP(A1890,'Hospitalisation Details'!$A:$A,'Hospitalisation Details'!$H:$H)</f>
        <v>tier - 1</v>
      </c>
      <c r="P1890" s="7" t="str">
        <f>_xlfn.XLOOKUP(A1890,'Hospitalisation Details'!$A:$A,'Hospitalisation Details'!$I:$I)</f>
        <v>R1012</v>
      </c>
      <c r="Q1890" s="28">
        <f>_xlfn.XLOOKUP(A1890,'Hospitalisation Details'!$A:$A,'Hospitalisation Details'!$K:$K)</f>
        <v>21</v>
      </c>
    </row>
    <row r="1891" spans="1:17" x14ac:dyDescent="0.3">
      <c r="A1891" s="27" t="s">
        <v>477</v>
      </c>
      <c r="B1891" s="7" t="str">
        <f>IFERROR(_xlfn.XLOOKUP(A1891,'Customer Names'!$A$2:$A$2336,'Customer Names'!$C$2:$C$2336),"Unknown")</f>
        <v xml:space="preserve">  Christina</v>
      </c>
      <c r="C1891" s="7">
        <f>_xlfn.XLOOKUP(A1891,'Medical Examinations'!$A$2:$A$2336,'Medical Examinations'!$B$2:$B$2336,AVERAGE('Medical Examinations'!$B$2:$B$2336))</f>
        <v>16.510000000000002</v>
      </c>
      <c r="D1891" s="7">
        <f>_xlfn.XLOOKUP(A1891,'Medical Examinations'!$A$2:$A$2336,'Medical Examinations'!$C$2:$C$2336,AVERAGE('Medical Examinations'!$C$2:$C$2336))</f>
        <v>4.42</v>
      </c>
      <c r="E1891" s="7" t="str">
        <f>_xlfn.XLOOKUP(A1891,'Medical Examinations'!$A:$A,'Medical Examinations'!$D:$D,"Unknown")</f>
        <v>Yes</v>
      </c>
      <c r="F1891" s="7" t="str">
        <f>_xlfn.XLOOKUP(A1891,'Medical Examinations'!$A:$A,'Medical Examinations'!$E:$E,"Unknown")</f>
        <v>No</v>
      </c>
      <c r="G1891" s="7" t="str">
        <f>_xlfn.XLOOKUP(A1891,'Medical Examinations'!$A:$A,'Medical Examinations'!$F:$F,"Unknown")</f>
        <v>Yes</v>
      </c>
      <c r="H1891" s="43">
        <f>_xlfn.XLOOKUP(Healthcare!A1891,'Medical Examinations'!$A:$A,'Medical Examinations'!$G:$G,0)</f>
        <v>1</v>
      </c>
      <c r="I1891" s="7" t="str">
        <f>_xlfn.XLOOKUP(A1891,'Medical Examinations'!$A:$A,'Medical Examinations'!$H:$H,"Unknown")</f>
        <v>No</v>
      </c>
      <c r="J1891" s="7" t="str" cm="1">
        <f t="array" ref="J1891">_xlfn.IFS(C1891&lt;18.5,"Under Weight",C1891&lt;=24.9,"Normal Weight",C1891&lt;30,"Over weight",C1891&gt;=30,"Obesity")</f>
        <v>Under Weight</v>
      </c>
      <c r="K1891" s="7" t="str" cm="1">
        <f t="array" ref="K1891">_xlfn.IFS(D1891="Null","Unknown",D1891&lt;5.7,"Normal",D1891&lt;6.5,"Prediabetes",D1891&gt;=6.5,"Diabetes")</f>
        <v>Normal</v>
      </c>
      <c r="L1891" s="7" t="str">
        <f>_xlfn.XLOOKUP(A1891,'Hospitalisation Details'!$A:$A,'Hospitalisation Details'!$J:$J,)</f>
        <v>16-Sep-1983</v>
      </c>
      <c r="M1891" s="22">
        <f>+_xlfn.XLOOKUP(A1891,'Hospitalisation Details'!$A:$A,'Hospitalisation Details'!$F:$F)</f>
        <v>4070.42</v>
      </c>
      <c r="N1891" s="7" t="str">
        <f>_xlfn.XLOOKUP(A1891,'Hospitalisation Details'!$A:$A,'Hospitalisation Details'!$G:$G)</f>
        <v>tier - 2</v>
      </c>
      <c r="O1891" s="7" t="str">
        <f>_xlfn.XLOOKUP(A1891,'Hospitalisation Details'!$A:$A,'Hospitalisation Details'!$H:$H)</f>
        <v>tier - 1</v>
      </c>
      <c r="P1891" s="7" t="str">
        <f>_xlfn.XLOOKUP(A1891,'Hospitalisation Details'!$A:$A,'Hospitalisation Details'!$I:$I)</f>
        <v>R1013</v>
      </c>
      <c r="Q1891" s="28">
        <f>_xlfn.XLOOKUP(A1891,'Hospitalisation Details'!$A:$A,'Hospitalisation Details'!$K:$K)</f>
        <v>40</v>
      </c>
    </row>
    <row r="1892" spans="1:17" x14ac:dyDescent="0.3">
      <c r="A1892" s="27" t="s">
        <v>476</v>
      </c>
      <c r="B1892" s="7" t="str">
        <f>IFERROR(_xlfn.XLOOKUP(A1892,'Customer Names'!$A$2:$A$2336,'Customer Names'!$C$2:$C$2336),"Unknown")</f>
        <v xml:space="preserve">  John</v>
      </c>
      <c r="C1892" s="7">
        <f>_xlfn.XLOOKUP(A1892,'Medical Examinations'!$A$2:$A$2336,'Medical Examinations'!$B$2:$B$2336,AVERAGE('Medical Examinations'!$B$2:$B$2336))</f>
        <v>33.155000000000001</v>
      </c>
      <c r="D1892" s="7">
        <f>_xlfn.XLOOKUP(A1892,'Medical Examinations'!$A$2:$A$2336,'Medical Examinations'!$C$2:$C$2336,AVERAGE('Medical Examinations'!$C$2:$C$2336))</f>
        <v>5.3</v>
      </c>
      <c r="E1892" s="7" t="str">
        <f>_xlfn.XLOOKUP(A1892,'Medical Examinations'!$A:$A,'Medical Examinations'!$D:$D,"Unknown")</f>
        <v>Yes</v>
      </c>
      <c r="F1892" s="7" t="str">
        <f>_xlfn.XLOOKUP(A1892,'Medical Examinations'!$A:$A,'Medical Examinations'!$E:$E,"Unknown")</f>
        <v>No</v>
      </c>
      <c r="G1892" s="7" t="str">
        <f>_xlfn.XLOOKUP(A1892,'Medical Examinations'!$A:$A,'Medical Examinations'!$F:$F,"Unknown")</f>
        <v>No</v>
      </c>
      <c r="H1892" s="43">
        <f>_xlfn.XLOOKUP(Healthcare!A1892,'Medical Examinations'!$A:$A,'Medical Examinations'!$G:$G,0)</f>
        <v>1</v>
      </c>
      <c r="I1892" s="7" t="str">
        <f>_xlfn.XLOOKUP(A1892,'Medical Examinations'!$A:$A,'Medical Examinations'!$H:$H,"Unknown")</f>
        <v>No</v>
      </c>
      <c r="J1892" s="7" t="str" cm="1">
        <f t="array" ref="J1892">_xlfn.IFS(C1892&lt;18.5,"Under Weight",C1892&lt;=24.9,"Normal Weight",C1892&lt;30,"Over weight",C1892&gt;=30,"Obesity")</f>
        <v>Obesity</v>
      </c>
      <c r="K1892" s="7" t="str" cm="1">
        <f t="array" ref="K1892">_xlfn.IFS(D1892="Null","Unknown",D1892&lt;5.7,"Normal",D1892&lt;6.5,"Prediabetes",D1892&gt;=6.5,"Diabetes")</f>
        <v>Normal</v>
      </c>
      <c r="L1892" s="7" t="str">
        <f>_xlfn.XLOOKUP(A1892,'Hospitalisation Details'!$A:$A,'Hospitalisation Details'!$J:$J,)</f>
        <v>14-Sep-1995</v>
      </c>
      <c r="M1892" s="22">
        <f>+_xlfn.XLOOKUP(A1892,'Hospitalisation Details'!$A:$A,'Hospitalisation Details'!$F:$F)</f>
        <v>4058.71</v>
      </c>
      <c r="N1892" s="7" t="str">
        <f>_xlfn.XLOOKUP(A1892,'Hospitalisation Details'!$A:$A,'Hospitalisation Details'!$G:$G)</f>
        <v>tier - 3</v>
      </c>
      <c r="O1892" s="7" t="str">
        <f>_xlfn.XLOOKUP(A1892,'Hospitalisation Details'!$A:$A,'Hospitalisation Details'!$H:$H)</f>
        <v>tier - 3</v>
      </c>
      <c r="P1892" s="7" t="str">
        <f>_xlfn.XLOOKUP(A1892,'Hospitalisation Details'!$A:$A,'Hospitalisation Details'!$I:$I)</f>
        <v>R1012</v>
      </c>
      <c r="Q1892" s="28">
        <f>_xlfn.XLOOKUP(A1892,'Hospitalisation Details'!$A:$A,'Hospitalisation Details'!$K:$K)</f>
        <v>28</v>
      </c>
    </row>
    <row r="1893" spans="1:17" x14ac:dyDescent="0.3">
      <c r="A1893" s="27" t="s">
        <v>475</v>
      </c>
      <c r="B1893" s="7" t="str">
        <f>IFERROR(_xlfn.XLOOKUP(A1893,'Customer Names'!$A$2:$A$2336,'Customer Names'!$C$2:$C$2336),"Unknown")</f>
        <v xml:space="preserve">  Eduardo</v>
      </c>
      <c r="C1893" s="7">
        <f>_xlfn.XLOOKUP(A1893,'Medical Examinations'!$A$2:$A$2336,'Medical Examinations'!$B$2:$B$2336,AVERAGE('Medical Examinations'!$B$2:$B$2336))</f>
        <v>37.29</v>
      </c>
      <c r="D1893" s="7">
        <f>_xlfn.XLOOKUP(A1893,'Medical Examinations'!$A$2:$A$2336,'Medical Examinations'!$C$2:$C$2336,AVERAGE('Medical Examinations'!$C$2:$C$2336))</f>
        <v>4.6399999999999997</v>
      </c>
      <c r="E1893" s="7" t="str">
        <f>_xlfn.XLOOKUP(A1893,'Medical Examinations'!$A:$A,'Medical Examinations'!$D:$D,"Unknown")</f>
        <v>No</v>
      </c>
      <c r="F1893" s="7" t="str">
        <f>_xlfn.XLOOKUP(A1893,'Medical Examinations'!$A:$A,'Medical Examinations'!$E:$E,"Unknown")</f>
        <v>No</v>
      </c>
      <c r="G1893" s="7" t="str">
        <f>_xlfn.XLOOKUP(A1893,'Medical Examinations'!$A:$A,'Medical Examinations'!$F:$F,"Unknown")</f>
        <v>Yes</v>
      </c>
      <c r="H1893" s="43">
        <f>_xlfn.XLOOKUP(Healthcare!A1893,'Medical Examinations'!$A:$A,'Medical Examinations'!$G:$G,0)</f>
        <v>1</v>
      </c>
      <c r="I1893" s="7" t="str">
        <f>_xlfn.XLOOKUP(A1893,'Medical Examinations'!$A:$A,'Medical Examinations'!$H:$H,"Unknown")</f>
        <v>No</v>
      </c>
      <c r="J1893" s="7" t="str" cm="1">
        <f t="array" ref="J1893">_xlfn.IFS(C1893&lt;18.5,"Under Weight",C1893&lt;=24.9,"Normal Weight",C1893&lt;30,"Over weight",C1893&gt;=30,"Obesity")</f>
        <v>Obesity</v>
      </c>
      <c r="K1893" s="7" t="str" cm="1">
        <f t="array" ref="K1893">_xlfn.IFS(D1893="Null","Unknown",D1893&lt;5.7,"Normal",D1893&lt;6.5,"Prediabetes",D1893&gt;=6.5,"Diabetes")</f>
        <v>Normal</v>
      </c>
      <c r="L1893" s="7" t="str">
        <f>_xlfn.XLOOKUP(A1893,'Hospitalisation Details'!$A:$A,'Hospitalisation Details'!$J:$J,)</f>
        <v>13-Aug-1993</v>
      </c>
      <c r="M1893" s="22">
        <f>+_xlfn.XLOOKUP(A1893,'Hospitalisation Details'!$A:$A,'Hospitalisation Details'!$F:$F)</f>
        <v>4058.12</v>
      </c>
      <c r="N1893" s="7" t="str">
        <f>_xlfn.XLOOKUP(A1893,'Hospitalisation Details'!$A:$A,'Hospitalisation Details'!$G:$G)</f>
        <v>tier - 2</v>
      </c>
      <c r="O1893" s="7" t="str">
        <f>_xlfn.XLOOKUP(A1893,'Hospitalisation Details'!$A:$A,'Hospitalisation Details'!$H:$H)</f>
        <v>tier - 1</v>
      </c>
      <c r="P1893" s="7" t="str">
        <f>_xlfn.XLOOKUP(A1893,'Hospitalisation Details'!$A:$A,'Hospitalisation Details'!$I:$I)</f>
        <v>R1013</v>
      </c>
      <c r="Q1893" s="28">
        <f>_xlfn.XLOOKUP(A1893,'Hospitalisation Details'!$A:$A,'Hospitalisation Details'!$K:$K)</f>
        <v>30</v>
      </c>
    </row>
    <row r="1894" spans="1:17" x14ac:dyDescent="0.3">
      <c r="A1894" s="27" t="s">
        <v>474</v>
      </c>
      <c r="B1894" s="7" t="str">
        <f>IFERROR(_xlfn.XLOOKUP(A1894,'Customer Names'!$A$2:$A$2336,'Customer Names'!$C$2:$C$2336),"Unknown")</f>
        <v xml:space="preserve">  Laura M</v>
      </c>
      <c r="C1894" s="7">
        <f>_xlfn.XLOOKUP(A1894,'Medical Examinations'!$A$2:$A$2336,'Medical Examinations'!$B$2:$B$2336,AVERAGE('Medical Examinations'!$B$2:$B$2336))</f>
        <v>20.23</v>
      </c>
      <c r="D1894" s="7">
        <f>_xlfn.XLOOKUP(A1894,'Medical Examinations'!$A$2:$A$2336,'Medical Examinations'!$C$2:$C$2336,AVERAGE('Medical Examinations'!$C$2:$C$2336))</f>
        <v>6.16</v>
      </c>
      <c r="E1894" s="7" t="str">
        <f>_xlfn.XLOOKUP(A1894,'Medical Examinations'!$A:$A,'Medical Examinations'!$D:$D,"Unknown")</f>
        <v>Yes</v>
      </c>
      <c r="F1894" s="7" t="str">
        <f>_xlfn.XLOOKUP(A1894,'Medical Examinations'!$A:$A,'Medical Examinations'!$E:$E,"Unknown")</f>
        <v>No</v>
      </c>
      <c r="G1894" s="7" t="str">
        <f>_xlfn.XLOOKUP(A1894,'Medical Examinations'!$A:$A,'Medical Examinations'!$F:$F,"Unknown")</f>
        <v>No</v>
      </c>
      <c r="H1894" s="43">
        <f>_xlfn.XLOOKUP(Healthcare!A1894,'Medical Examinations'!$A:$A,'Medical Examinations'!$G:$G,0)</f>
        <v>1</v>
      </c>
      <c r="I1894" s="7" t="str">
        <f>_xlfn.XLOOKUP(A1894,'Medical Examinations'!$A:$A,'Medical Examinations'!$H:$H,"Unknown")</f>
        <v>No</v>
      </c>
      <c r="J1894" s="7" t="str" cm="1">
        <f t="array" ref="J1894">_xlfn.IFS(C1894&lt;18.5,"Under Weight",C1894&lt;=24.9,"Normal Weight",C1894&lt;30,"Over weight",C1894&gt;=30,"Obesity")</f>
        <v>Normal Weight</v>
      </c>
      <c r="K1894" s="7" t="str" cm="1">
        <f t="array" ref="K1894">_xlfn.IFS(D1894="Null","Unknown",D1894&lt;5.7,"Normal",D1894&lt;6.5,"Prediabetes",D1894&gt;=6.5,"Diabetes")</f>
        <v>Prediabetes</v>
      </c>
      <c r="L1894" s="7" t="str">
        <f>_xlfn.XLOOKUP(A1894,'Hospitalisation Details'!$A:$A,'Hospitalisation Details'!$J:$J,)</f>
        <v>30-Nov-1988</v>
      </c>
      <c r="M1894" s="22">
        <f>+_xlfn.XLOOKUP(A1894,'Hospitalisation Details'!$A:$A,'Hospitalisation Details'!$F:$F)</f>
        <v>4047.94</v>
      </c>
      <c r="N1894" s="7" t="str">
        <f>_xlfn.XLOOKUP(A1894,'Hospitalisation Details'!$A:$A,'Hospitalisation Details'!$G:$G)</f>
        <v>tier - 2</v>
      </c>
      <c r="O1894" s="7" t="str">
        <f>_xlfn.XLOOKUP(A1894,'Hospitalisation Details'!$A:$A,'Hospitalisation Details'!$H:$H)</f>
        <v>tier - 1</v>
      </c>
      <c r="P1894" s="7" t="str">
        <f>_xlfn.XLOOKUP(A1894,'Hospitalisation Details'!$A:$A,'Hospitalisation Details'!$I:$I)</f>
        <v>R1013</v>
      </c>
      <c r="Q1894" s="28">
        <f>_xlfn.XLOOKUP(A1894,'Hospitalisation Details'!$A:$A,'Hospitalisation Details'!$K:$K)</f>
        <v>35</v>
      </c>
    </row>
    <row r="1895" spans="1:17" x14ac:dyDescent="0.3">
      <c r="A1895" s="27" t="s">
        <v>473</v>
      </c>
      <c r="B1895" s="7" t="str">
        <f>IFERROR(_xlfn.XLOOKUP(A1895,'Customer Names'!$A$2:$A$2336,'Customer Names'!$C$2:$C$2336),"Unknown")</f>
        <v xml:space="preserve">  Charlie</v>
      </c>
      <c r="C1895" s="7">
        <f>_xlfn.XLOOKUP(A1895,'Medical Examinations'!$A$2:$A$2336,'Medical Examinations'!$B$2:$B$2336,AVERAGE('Medical Examinations'!$B$2:$B$2336))</f>
        <v>28.975000000000001</v>
      </c>
      <c r="D1895" s="7">
        <f>_xlfn.XLOOKUP(A1895,'Medical Examinations'!$A$2:$A$2336,'Medical Examinations'!$C$2:$C$2336,AVERAGE('Medical Examinations'!$C$2:$C$2336))</f>
        <v>4.12</v>
      </c>
      <c r="E1895" s="7" t="str">
        <f>_xlfn.XLOOKUP(A1895,'Medical Examinations'!$A:$A,'Medical Examinations'!$D:$D,"Unknown")</f>
        <v>No</v>
      </c>
      <c r="F1895" s="7" t="str">
        <f>_xlfn.XLOOKUP(A1895,'Medical Examinations'!$A:$A,'Medical Examinations'!$E:$E,"Unknown")</f>
        <v>No</v>
      </c>
      <c r="G1895" s="7" t="str">
        <f>_xlfn.XLOOKUP(A1895,'Medical Examinations'!$A:$A,'Medical Examinations'!$F:$F,"Unknown")</f>
        <v>Yes</v>
      </c>
      <c r="H1895" s="43">
        <f>_xlfn.XLOOKUP(Healthcare!A1895,'Medical Examinations'!$A:$A,'Medical Examinations'!$G:$G,0)</f>
        <v>1</v>
      </c>
      <c r="I1895" s="7" t="str">
        <f>_xlfn.XLOOKUP(A1895,'Medical Examinations'!$A:$A,'Medical Examinations'!$H:$H,"Unknown")</f>
        <v>No</v>
      </c>
      <c r="J1895" s="7" t="str" cm="1">
        <f t="array" ref="J1895">_xlfn.IFS(C1895&lt;18.5,"Under Weight",C1895&lt;=24.9,"Normal Weight",C1895&lt;30,"Over weight",C1895&gt;=30,"Obesity")</f>
        <v>Over weight</v>
      </c>
      <c r="K1895" s="7" t="str" cm="1">
        <f t="array" ref="K1895">_xlfn.IFS(D1895="Null","Unknown",D1895&lt;5.7,"Normal",D1895&lt;6.5,"Prediabetes",D1895&gt;=6.5,"Diabetes")</f>
        <v>Normal</v>
      </c>
      <c r="L1895" s="7" t="str">
        <f>_xlfn.XLOOKUP(A1895,'Hospitalisation Details'!$A:$A,'Hospitalisation Details'!$J:$J,)</f>
        <v>26-Dec-1993</v>
      </c>
      <c r="M1895" s="22">
        <f>+_xlfn.XLOOKUP(A1895,'Hospitalisation Details'!$A:$A,'Hospitalisation Details'!$F:$F)</f>
        <v>4040.56</v>
      </c>
      <c r="N1895" s="7" t="str">
        <f>_xlfn.XLOOKUP(A1895,'Hospitalisation Details'!$A:$A,'Hospitalisation Details'!$G:$G)</f>
        <v>tier - 3</v>
      </c>
      <c r="O1895" s="7" t="str">
        <f>_xlfn.XLOOKUP(A1895,'Hospitalisation Details'!$A:$A,'Hospitalisation Details'!$H:$H)</f>
        <v>tier - 3</v>
      </c>
      <c r="P1895" s="7" t="str">
        <f>_xlfn.XLOOKUP(A1895,'Hospitalisation Details'!$A:$A,'Hospitalisation Details'!$I:$I)</f>
        <v>R1015</v>
      </c>
      <c r="Q1895" s="28">
        <f>_xlfn.XLOOKUP(A1895,'Hospitalisation Details'!$A:$A,'Hospitalisation Details'!$K:$K)</f>
        <v>30</v>
      </c>
    </row>
    <row r="1896" spans="1:17" x14ac:dyDescent="0.3">
      <c r="A1896" s="27" t="s">
        <v>472</v>
      </c>
      <c r="B1896" s="7" t="str">
        <f>IFERROR(_xlfn.XLOOKUP(A1896,'Customer Names'!$A$2:$A$2336,'Customer Names'!$C$2:$C$2336),"Unknown")</f>
        <v xml:space="preserve">  Melissa D</v>
      </c>
      <c r="C1896" s="7">
        <f>_xlfn.XLOOKUP(A1896,'Medical Examinations'!$A$2:$A$2336,'Medical Examinations'!$B$2:$B$2336,AVERAGE('Medical Examinations'!$B$2:$B$2336))</f>
        <v>16.420000000000002</v>
      </c>
      <c r="D1896" s="7">
        <f>_xlfn.XLOOKUP(A1896,'Medical Examinations'!$A$2:$A$2336,'Medical Examinations'!$C$2:$C$2336,AVERAGE('Medical Examinations'!$C$2:$C$2336))</f>
        <v>5.77</v>
      </c>
      <c r="E1896" s="7" t="str">
        <f>_xlfn.XLOOKUP(A1896,'Medical Examinations'!$A:$A,'Medical Examinations'!$D:$D,"Unknown")</f>
        <v>Yes</v>
      </c>
      <c r="F1896" s="7" t="str">
        <f>_xlfn.XLOOKUP(A1896,'Medical Examinations'!$A:$A,'Medical Examinations'!$E:$E,"Unknown")</f>
        <v>No</v>
      </c>
      <c r="G1896" s="7" t="str">
        <f>_xlfn.XLOOKUP(A1896,'Medical Examinations'!$A:$A,'Medical Examinations'!$F:$F,"Unknown")</f>
        <v>Yes</v>
      </c>
      <c r="H1896" s="43">
        <f>_xlfn.XLOOKUP(Healthcare!A1896,'Medical Examinations'!$A:$A,'Medical Examinations'!$G:$G,0)</f>
        <v>1</v>
      </c>
      <c r="I1896" s="7" t="str">
        <f>_xlfn.XLOOKUP(A1896,'Medical Examinations'!$A:$A,'Medical Examinations'!$H:$H,"Unknown")</f>
        <v>No</v>
      </c>
      <c r="J1896" s="7" t="str" cm="1">
        <f t="array" ref="J1896">_xlfn.IFS(C1896&lt;18.5,"Under Weight",C1896&lt;=24.9,"Normal Weight",C1896&lt;30,"Over weight",C1896&gt;=30,"Obesity")</f>
        <v>Under Weight</v>
      </c>
      <c r="K1896" s="7" t="str" cm="1">
        <f t="array" ref="K1896">_xlfn.IFS(D1896="Null","Unknown",D1896&lt;5.7,"Normal",D1896&lt;6.5,"Prediabetes",D1896&gt;=6.5,"Diabetes")</f>
        <v>Prediabetes</v>
      </c>
      <c r="L1896" s="7" t="str">
        <f>_xlfn.XLOOKUP(A1896,'Hospitalisation Details'!$A:$A,'Hospitalisation Details'!$J:$J,)</f>
        <v>10-Nov-1983</v>
      </c>
      <c r="M1896" s="22">
        <f>+_xlfn.XLOOKUP(A1896,'Hospitalisation Details'!$A:$A,'Hospitalisation Details'!$F:$F)</f>
        <v>4039.9</v>
      </c>
      <c r="N1896" s="7" t="str">
        <f>_xlfn.XLOOKUP(A1896,'Hospitalisation Details'!$A:$A,'Hospitalisation Details'!$G:$G)</f>
        <v>tier - 2</v>
      </c>
      <c r="O1896" s="7" t="str">
        <f>_xlfn.XLOOKUP(A1896,'Hospitalisation Details'!$A:$A,'Hospitalisation Details'!$H:$H)</f>
        <v>tier - 1</v>
      </c>
      <c r="P1896" s="7" t="str">
        <f>_xlfn.XLOOKUP(A1896,'Hospitalisation Details'!$A:$A,'Hospitalisation Details'!$I:$I)</f>
        <v>R1013</v>
      </c>
      <c r="Q1896" s="28">
        <f>_xlfn.XLOOKUP(A1896,'Hospitalisation Details'!$A:$A,'Hospitalisation Details'!$K:$K)</f>
        <v>40</v>
      </c>
    </row>
    <row r="1897" spans="1:17" x14ac:dyDescent="0.3">
      <c r="A1897" s="27" t="s">
        <v>471</v>
      </c>
      <c r="B1897" s="7" t="str">
        <f>IFERROR(_xlfn.XLOOKUP(A1897,'Customer Names'!$A$2:$A$2336,'Customer Names'!$C$2:$C$2336),"Unknown")</f>
        <v xml:space="preserve">  Dan C</v>
      </c>
      <c r="C1897" s="7">
        <f>_xlfn.XLOOKUP(A1897,'Medical Examinations'!$A$2:$A$2336,'Medical Examinations'!$B$2:$B$2336,AVERAGE('Medical Examinations'!$B$2:$B$2336))</f>
        <v>17.559999999999999</v>
      </c>
      <c r="D1897" s="7">
        <f>_xlfn.XLOOKUP(A1897,'Medical Examinations'!$A$2:$A$2336,'Medical Examinations'!$C$2:$C$2336,AVERAGE('Medical Examinations'!$C$2:$C$2336))</f>
        <v>6.2</v>
      </c>
      <c r="E1897" s="7" t="str">
        <f>_xlfn.XLOOKUP(A1897,'Medical Examinations'!$A:$A,'Medical Examinations'!$D:$D,"Unknown")</f>
        <v>No</v>
      </c>
      <c r="F1897" s="7" t="str">
        <f>_xlfn.XLOOKUP(A1897,'Medical Examinations'!$A:$A,'Medical Examinations'!$E:$E,"Unknown")</f>
        <v>No</v>
      </c>
      <c r="G1897" s="7" t="str">
        <f>_xlfn.XLOOKUP(A1897,'Medical Examinations'!$A:$A,'Medical Examinations'!$F:$F,"Unknown")</f>
        <v>No</v>
      </c>
      <c r="H1897" s="43">
        <f>_xlfn.XLOOKUP(Healthcare!A1897,'Medical Examinations'!$A:$A,'Medical Examinations'!$G:$G,0)</f>
        <v>1</v>
      </c>
      <c r="I1897" s="7" t="str">
        <f>_xlfn.XLOOKUP(A1897,'Medical Examinations'!$A:$A,'Medical Examinations'!$H:$H,"Unknown")</f>
        <v>No</v>
      </c>
      <c r="J1897" s="7" t="str" cm="1">
        <f t="array" ref="J1897">_xlfn.IFS(C1897&lt;18.5,"Under Weight",C1897&lt;=24.9,"Normal Weight",C1897&lt;30,"Over weight",C1897&gt;=30,"Obesity")</f>
        <v>Under Weight</v>
      </c>
      <c r="K1897" s="7" t="str" cm="1">
        <f t="array" ref="K1897">_xlfn.IFS(D1897="Null","Unknown",D1897&lt;5.7,"Normal",D1897&lt;6.5,"Prediabetes",D1897&gt;=6.5,"Diabetes")</f>
        <v>Prediabetes</v>
      </c>
      <c r="L1897" s="7" t="str">
        <f>_xlfn.XLOOKUP(A1897,'Hospitalisation Details'!$A:$A,'Hospitalisation Details'!$J:$J,)</f>
        <v>7-Jul-1984</v>
      </c>
      <c r="M1897" s="22">
        <f>+_xlfn.XLOOKUP(A1897,'Hospitalisation Details'!$A:$A,'Hospitalisation Details'!$F:$F)</f>
        <v>4038.41</v>
      </c>
      <c r="N1897" s="7" t="str">
        <f>_xlfn.XLOOKUP(A1897,'Hospitalisation Details'!$A:$A,'Hospitalisation Details'!$G:$G)</f>
        <v>tier - 2</v>
      </c>
      <c r="O1897" s="7" t="str">
        <f>_xlfn.XLOOKUP(A1897,'Hospitalisation Details'!$A:$A,'Hospitalisation Details'!$H:$H)</f>
        <v>tier - 1</v>
      </c>
      <c r="P1897" s="7" t="str">
        <f>_xlfn.XLOOKUP(A1897,'Hospitalisation Details'!$A:$A,'Hospitalisation Details'!$I:$I)</f>
        <v>R1013</v>
      </c>
      <c r="Q1897" s="28">
        <f>_xlfn.XLOOKUP(A1897,'Hospitalisation Details'!$A:$A,'Hospitalisation Details'!$K:$K)</f>
        <v>39</v>
      </c>
    </row>
    <row r="1898" spans="1:17" x14ac:dyDescent="0.3">
      <c r="A1898" s="27" t="s">
        <v>470</v>
      </c>
      <c r="B1898" s="7" t="str">
        <f>IFERROR(_xlfn.XLOOKUP(A1898,'Customer Names'!$A$2:$A$2336,'Customer Names'!$C$2:$C$2336),"Unknown")</f>
        <v xml:space="preserve">  Matthew</v>
      </c>
      <c r="C1898" s="7">
        <f>_xlfn.XLOOKUP(A1898,'Medical Examinations'!$A$2:$A$2336,'Medical Examinations'!$B$2:$B$2336,AVERAGE('Medical Examinations'!$B$2:$B$2336))</f>
        <v>24.13</v>
      </c>
      <c r="D1898" s="7">
        <f>_xlfn.XLOOKUP(A1898,'Medical Examinations'!$A$2:$A$2336,'Medical Examinations'!$C$2:$C$2336,AVERAGE('Medical Examinations'!$C$2:$C$2336))</f>
        <v>4.3899999999999997</v>
      </c>
      <c r="E1898" s="7" t="str">
        <f>_xlfn.XLOOKUP(A1898,'Medical Examinations'!$A:$A,'Medical Examinations'!$D:$D,"Unknown")</f>
        <v>No</v>
      </c>
      <c r="F1898" s="7" t="str">
        <f>_xlfn.XLOOKUP(A1898,'Medical Examinations'!$A:$A,'Medical Examinations'!$E:$E,"Unknown")</f>
        <v>No</v>
      </c>
      <c r="G1898" s="7" t="str">
        <f>_xlfn.XLOOKUP(A1898,'Medical Examinations'!$A:$A,'Medical Examinations'!$F:$F,"Unknown")</f>
        <v>No</v>
      </c>
      <c r="H1898" s="43">
        <f>_xlfn.XLOOKUP(Healthcare!A1898,'Medical Examinations'!$A:$A,'Medical Examinations'!$G:$G,0)</f>
        <v>1</v>
      </c>
      <c r="I1898" s="7" t="str">
        <f>_xlfn.XLOOKUP(A1898,'Medical Examinations'!$A:$A,'Medical Examinations'!$H:$H,"Unknown")</f>
        <v>No</v>
      </c>
      <c r="J1898" s="7" t="str" cm="1">
        <f t="array" ref="J1898">_xlfn.IFS(C1898&lt;18.5,"Under Weight",C1898&lt;=24.9,"Normal Weight",C1898&lt;30,"Over weight",C1898&gt;=30,"Obesity")</f>
        <v>Normal Weight</v>
      </c>
      <c r="K1898" s="7" t="str" cm="1">
        <f t="array" ref="K1898">_xlfn.IFS(D1898="Null","Unknown",D1898&lt;5.7,"Normal",D1898&lt;6.5,"Prediabetes",D1898&gt;=6.5,"Diabetes")</f>
        <v>Normal</v>
      </c>
      <c r="L1898" s="7" t="str">
        <f>_xlfn.XLOOKUP(A1898,'Hospitalisation Details'!$A:$A,'Hospitalisation Details'!$J:$J,)</f>
        <v>11-Oct-1992</v>
      </c>
      <c r="M1898" s="22">
        <f>+_xlfn.XLOOKUP(A1898,'Hospitalisation Details'!$A:$A,'Hospitalisation Details'!$F:$F)</f>
        <v>4032.24</v>
      </c>
      <c r="N1898" s="7" t="str">
        <f>_xlfn.XLOOKUP(A1898,'Hospitalisation Details'!$A:$A,'Hospitalisation Details'!$G:$G)</f>
        <v>tier - 3</v>
      </c>
      <c r="O1898" s="7" t="str">
        <f>_xlfn.XLOOKUP(A1898,'Hospitalisation Details'!$A:$A,'Hospitalisation Details'!$H:$H)</f>
        <v>tier - 3</v>
      </c>
      <c r="P1898" s="7" t="str">
        <f>_xlfn.XLOOKUP(A1898,'Hospitalisation Details'!$A:$A,'Hospitalisation Details'!$I:$I)</f>
        <v>R1012</v>
      </c>
      <c r="Q1898" s="28">
        <f>_xlfn.XLOOKUP(A1898,'Hospitalisation Details'!$A:$A,'Hospitalisation Details'!$K:$K)</f>
        <v>31</v>
      </c>
    </row>
    <row r="1899" spans="1:17" x14ac:dyDescent="0.3">
      <c r="A1899" s="27" t="s">
        <v>469</v>
      </c>
      <c r="B1899" s="7" t="str">
        <f>IFERROR(_xlfn.XLOOKUP(A1899,'Customer Names'!$A$2:$A$2336,'Customer Names'!$C$2:$C$2336),"Unknown")</f>
        <v xml:space="preserve">  Wesley C</v>
      </c>
      <c r="C1899" s="7">
        <f>_xlfn.XLOOKUP(A1899,'Medical Examinations'!$A$2:$A$2336,'Medical Examinations'!$B$2:$B$2336,AVERAGE('Medical Examinations'!$B$2:$B$2336))</f>
        <v>19.95</v>
      </c>
      <c r="D1899" s="7">
        <f>_xlfn.XLOOKUP(A1899,'Medical Examinations'!$A$2:$A$2336,'Medical Examinations'!$C$2:$C$2336,AVERAGE('Medical Examinations'!$C$2:$C$2336))</f>
        <v>5.13</v>
      </c>
      <c r="E1899" s="7" t="str">
        <f>_xlfn.XLOOKUP(A1899,'Medical Examinations'!$A:$A,'Medical Examinations'!$D:$D,"Unknown")</f>
        <v>No</v>
      </c>
      <c r="F1899" s="7" t="str">
        <f>_xlfn.XLOOKUP(A1899,'Medical Examinations'!$A:$A,'Medical Examinations'!$E:$E,"Unknown")</f>
        <v>Yes</v>
      </c>
      <c r="G1899" s="7" t="str">
        <f>_xlfn.XLOOKUP(A1899,'Medical Examinations'!$A:$A,'Medical Examinations'!$F:$F,"Unknown")</f>
        <v>No</v>
      </c>
      <c r="H1899" s="43">
        <f>_xlfn.XLOOKUP(Healthcare!A1899,'Medical Examinations'!$A:$A,'Medical Examinations'!$G:$G,0)</f>
        <v>2</v>
      </c>
      <c r="I1899" s="7" t="str">
        <f>_xlfn.XLOOKUP(A1899,'Medical Examinations'!$A:$A,'Medical Examinations'!$H:$H,"Unknown")</f>
        <v>No</v>
      </c>
      <c r="J1899" s="7" t="str" cm="1">
        <f t="array" ref="J1899">_xlfn.IFS(C1899&lt;18.5,"Under Weight",C1899&lt;=24.9,"Normal Weight",C1899&lt;30,"Over weight",C1899&gt;=30,"Obesity")</f>
        <v>Normal Weight</v>
      </c>
      <c r="K1899" s="7" t="str" cm="1">
        <f t="array" ref="K1899">_xlfn.IFS(D1899="Null","Unknown",D1899&lt;5.7,"Normal",D1899&lt;6.5,"Prediabetes",D1899&gt;=6.5,"Diabetes")</f>
        <v>Normal</v>
      </c>
      <c r="L1899" s="7" t="str">
        <f>_xlfn.XLOOKUP(A1899,'Hospitalisation Details'!$A:$A,'Hospitalisation Details'!$J:$J,)</f>
        <v>13-Sep-2000</v>
      </c>
      <c r="M1899" s="22">
        <f>+_xlfn.XLOOKUP(A1899,'Hospitalisation Details'!$A:$A,'Hospitalisation Details'!$F:$F)</f>
        <v>4005.42</v>
      </c>
      <c r="N1899" s="7" t="str">
        <f>_xlfn.XLOOKUP(A1899,'Hospitalisation Details'!$A:$A,'Hospitalisation Details'!$G:$G)</f>
        <v>tier - 2</v>
      </c>
      <c r="O1899" s="7" t="str">
        <f>_xlfn.XLOOKUP(A1899,'Hospitalisation Details'!$A:$A,'Hospitalisation Details'!$H:$H)</f>
        <v>tier - 1</v>
      </c>
      <c r="P1899" s="7" t="str">
        <f>_xlfn.XLOOKUP(A1899,'Hospitalisation Details'!$A:$A,'Hospitalisation Details'!$I:$I)</f>
        <v>R1015</v>
      </c>
      <c r="Q1899" s="28">
        <f>_xlfn.XLOOKUP(A1899,'Hospitalisation Details'!$A:$A,'Hospitalisation Details'!$K:$K)</f>
        <v>23</v>
      </c>
    </row>
    <row r="1900" spans="1:17" x14ac:dyDescent="0.3">
      <c r="A1900" s="27" t="s">
        <v>468</v>
      </c>
      <c r="B1900" s="7" t="str">
        <f>IFERROR(_xlfn.XLOOKUP(A1900,'Customer Names'!$A$2:$A$2336,'Customer Names'!$C$2:$C$2336),"Unknown")</f>
        <v xml:space="preserve">  Christopher</v>
      </c>
      <c r="C1900" s="7">
        <f>_xlfn.XLOOKUP(A1900,'Medical Examinations'!$A$2:$A$2336,'Medical Examinations'!$B$2:$B$2336,AVERAGE('Medical Examinations'!$B$2:$B$2336))</f>
        <v>21.24</v>
      </c>
      <c r="D1900" s="7">
        <f>_xlfn.XLOOKUP(A1900,'Medical Examinations'!$A$2:$A$2336,'Medical Examinations'!$C$2:$C$2336,AVERAGE('Medical Examinations'!$C$2:$C$2336))</f>
        <v>4.49</v>
      </c>
      <c r="E1900" s="7" t="str">
        <f>_xlfn.XLOOKUP(A1900,'Medical Examinations'!$A:$A,'Medical Examinations'!$D:$D,"Unknown")</f>
        <v>No</v>
      </c>
      <c r="F1900" s="7" t="str">
        <f>_xlfn.XLOOKUP(A1900,'Medical Examinations'!$A:$A,'Medical Examinations'!$E:$E,"Unknown")</f>
        <v>No</v>
      </c>
      <c r="G1900" s="7" t="str">
        <f>_xlfn.XLOOKUP(A1900,'Medical Examinations'!$A:$A,'Medical Examinations'!$F:$F,"Unknown")</f>
        <v>No</v>
      </c>
      <c r="H1900" s="43">
        <f>_xlfn.XLOOKUP(Healthcare!A1900,'Medical Examinations'!$A:$A,'Medical Examinations'!$G:$G,0)</f>
        <v>0</v>
      </c>
      <c r="I1900" s="7" t="str">
        <f>_xlfn.XLOOKUP(A1900,'Medical Examinations'!$A:$A,'Medical Examinations'!$H:$H,"Unknown")</f>
        <v>No</v>
      </c>
      <c r="J1900" s="7" t="str" cm="1">
        <f t="array" ref="J1900">_xlfn.IFS(C1900&lt;18.5,"Under Weight",C1900&lt;=24.9,"Normal Weight",C1900&lt;30,"Over weight",C1900&gt;=30,"Obesity")</f>
        <v>Normal Weight</v>
      </c>
      <c r="K1900" s="7" t="str" cm="1">
        <f t="array" ref="K1900">_xlfn.IFS(D1900="Null","Unknown",D1900&lt;5.7,"Normal",D1900&lt;6.5,"Prediabetes",D1900&gt;=6.5,"Diabetes")</f>
        <v>Normal</v>
      </c>
      <c r="L1900" s="7" t="str">
        <f>_xlfn.XLOOKUP(A1900,'Hospitalisation Details'!$A:$A,'Hospitalisation Details'!$J:$J,)</f>
        <v>10-Jul-1989</v>
      </c>
      <c r="M1900" s="22">
        <f>+_xlfn.XLOOKUP(A1900,'Hospitalisation Details'!$A:$A,'Hospitalisation Details'!$F:$F)</f>
        <v>4002.36</v>
      </c>
      <c r="N1900" s="7" t="str">
        <f>_xlfn.XLOOKUP(A1900,'Hospitalisation Details'!$A:$A,'Hospitalisation Details'!$G:$G)</f>
        <v>tier - 2</v>
      </c>
      <c r="O1900" s="7" t="str">
        <f>_xlfn.XLOOKUP(A1900,'Hospitalisation Details'!$A:$A,'Hospitalisation Details'!$H:$H)</f>
        <v>tier - 1</v>
      </c>
      <c r="P1900" s="7" t="str">
        <f>_xlfn.XLOOKUP(A1900,'Hospitalisation Details'!$A:$A,'Hospitalisation Details'!$I:$I)</f>
        <v>R1013</v>
      </c>
      <c r="Q1900" s="28">
        <f>_xlfn.XLOOKUP(A1900,'Hospitalisation Details'!$A:$A,'Hospitalisation Details'!$K:$K)</f>
        <v>34</v>
      </c>
    </row>
    <row r="1901" spans="1:17" x14ac:dyDescent="0.3">
      <c r="A1901" s="27" t="s">
        <v>467</v>
      </c>
      <c r="B1901" s="7" t="str">
        <f>IFERROR(_xlfn.XLOOKUP(A1901,'Customer Names'!$A$2:$A$2336,'Customer Names'!$C$2:$C$2336),"Unknown")</f>
        <v xml:space="preserve">  Jessica</v>
      </c>
      <c r="C1901" s="7">
        <f>_xlfn.XLOOKUP(A1901,'Medical Examinations'!$A$2:$A$2336,'Medical Examinations'!$B$2:$B$2336,AVERAGE('Medical Examinations'!$B$2:$B$2336))</f>
        <v>44.22</v>
      </c>
      <c r="D1901" s="7">
        <f>_xlfn.XLOOKUP(A1901,'Medical Examinations'!$A$2:$A$2336,'Medical Examinations'!$C$2:$C$2336,AVERAGE('Medical Examinations'!$C$2:$C$2336))</f>
        <v>6.35</v>
      </c>
      <c r="E1901" s="7" t="str">
        <f>_xlfn.XLOOKUP(A1901,'Medical Examinations'!$A:$A,'Medical Examinations'!$D:$D,"Unknown")</f>
        <v>No</v>
      </c>
      <c r="F1901" s="7" t="str">
        <f>_xlfn.XLOOKUP(A1901,'Medical Examinations'!$A:$A,'Medical Examinations'!$E:$E,"Unknown")</f>
        <v>No</v>
      </c>
      <c r="G1901" s="7" t="str">
        <f>_xlfn.XLOOKUP(A1901,'Medical Examinations'!$A:$A,'Medical Examinations'!$F:$F,"Unknown")</f>
        <v>No</v>
      </c>
      <c r="H1901" s="43">
        <f>_xlfn.XLOOKUP(Healthcare!A1901,'Medical Examinations'!$A:$A,'Medical Examinations'!$G:$G,0)</f>
        <v>0</v>
      </c>
      <c r="I1901" s="7" t="str">
        <f>_xlfn.XLOOKUP(A1901,'Medical Examinations'!$A:$A,'Medical Examinations'!$H:$H,"Unknown")</f>
        <v>No</v>
      </c>
      <c r="J1901" s="7" t="str" cm="1">
        <f t="array" ref="J1901">_xlfn.IFS(C1901&lt;18.5,"Under Weight",C1901&lt;=24.9,"Normal Weight",C1901&lt;30,"Over weight",C1901&gt;=30,"Obesity")</f>
        <v>Obesity</v>
      </c>
      <c r="K1901" s="7" t="str" cm="1">
        <f t="array" ref="K1901">_xlfn.IFS(D1901="Null","Unknown",D1901&lt;5.7,"Normal",D1901&lt;6.5,"Prediabetes",D1901&gt;=6.5,"Diabetes")</f>
        <v>Prediabetes</v>
      </c>
      <c r="L1901" s="7" t="str">
        <f>_xlfn.XLOOKUP(A1901,'Hospitalisation Details'!$A:$A,'Hospitalisation Details'!$J:$J,)</f>
        <v>1-Nov-1990</v>
      </c>
      <c r="M1901" s="22">
        <f>+_xlfn.XLOOKUP(A1901,'Hospitalisation Details'!$A:$A,'Hospitalisation Details'!$F:$F)</f>
        <v>3994.18</v>
      </c>
      <c r="N1901" s="7" t="str">
        <f>_xlfn.XLOOKUP(A1901,'Hospitalisation Details'!$A:$A,'Hospitalisation Details'!$G:$G)</f>
        <v>tier - 2</v>
      </c>
      <c r="O1901" s="7" t="str">
        <f>_xlfn.XLOOKUP(A1901,'Hospitalisation Details'!$A:$A,'Hospitalisation Details'!$H:$H)</f>
        <v>tier - 2</v>
      </c>
      <c r="P1901" s="7" t="str">
        <f>_xlfn.XLOOKUP(A1901,'Hospitalisation Details'!$A:$A,'Hospitalisation Details'!$I:$I)</f>
        <v>R1013</v>
      </c>
      <c r="Q1901" s="28">
        <f>_xlfn.XLOOKUP(A1901,'Hospitalisation Details'!$A:$A,'Hospitalisation Details'!$K:$K)</f>
        <v>33</v>
      </c>
    </row>
    <row r="1902" spans="1:17" x14ac:dyDescent="0.3">
      <c r="A1902" s="27" t="s">
        <v>466</v>
      </c>
      <c r="B1902" s="7" t="str">
        <f>IFERROR(_xlfn.XLOOKUP(A1902,'Customer Names'!$A$2:$A$2336,'Customer Names'!$C$2:$C$2336),"Unknown")</f>
        <v xml:space="preserve">  Christin</v>
      </c>
      <c r="C1902" s="7">
        <f>_xlfn.XLOOKUP(A1902,'Medical Examinations'!$A$2:$A$2336,'Medical Examinations'!$B$2:$B$2336,AVERAGE('Medical Examinations'!$B$2:$B$2336))</f>
        <v>41.1</v>
      </c>
      <c r="D1902" s="7">
        <f>_xlfn.XLOOKUP(A1902,'Medical Examinations'!$A$2:$A$2336,'Medical Examinations'!$C$2:$C$2336,AVERAGE('Medical Examinations'!$C$2:$C$2336))</f>
        <v>5.79</v>
      </c>
      <c r="E1902" s="7" t="str">
        <f>_xlfn.XLOOKUP(A1902,'Medical Examinations'!$A:$A,'Medical Examinations'!$D:$D,"Unknown")</f>
        <v>No</v>
      </c>
      <c r="F1902" s="7" t="str">
        <f>_xlfn.XLOOKUP(A1902,'Medical Examinations'!$A:$A,'Medical Examinations'!$E:$E,"Unknown")</f>
        <v>No</v>
      </c>
      <c r="G1902" s="7" t="str">
        <f>_xlfn.XLOOKUP(A1902,'Medical Examinations'!$A:$A,'Medical Examinations'!$F:$F,"Unknown")</f>
        <v>No</v>
      </c>
      <c r="H1902" s="43">
        <f>_xlfn.XLOOKUP(Healthcare!A1902,'Medical Examinations'!$A:$A,'Medical Examinations'!$G:$G,0)</f>
        <v>0</v>
      </c>
      <c r="I1902" s="7" t="str">
        <f>_xlfn.XLOOKUP(A1902,'Medical Examinations'!$A:$A,'Medical Examinations'!$H:$H,"Unknown")</f>
        <v>No</v>
      </c>
      <c r="J1902" s="7" t="str" cm="1">
        <f t="array" ref="J1902">_xlfn.IFS(C1902&lt;18.5,"Under Weight",C1902&lt;=24.9,"Normal Weight",C1902&lt;30,"Over weight",C1902&gt;=30,"Obesity")</f>
        <v>Obesity</v>
      </c>
      <c r="K1902" s="7" t="str" cm="1">
        <f t="array" ref="K1902">_xlfn.IFS(D1902="Null","Unknown",D1902&lt;5.7,"Normal",D1902&lt;6.5,"Prediabetes",D1902&gt;=6.5,"Diabetes")</f>
        <v>Prediabetes</v>
      </c>
      <c r="L1902" s="7" t="str">
        <f>_xlfn.XLOOKUP(A1902,'Hospitalisation Details'!$A:$A,'Hospitalisation Details'!$J:$J,)</f>
        <v>22-Nov-1990</v>
      </c>
      <c r="M1902" s="22">
        <f>+_xlfn.XLOOKUP(A1902,'Hospitalisation Details'!$A:$A,'Hospitalisation Details'!$F:$F)</f>
        <v>3989.84</v>
      </c>
      <c r="N1902" s="7" t="str">
        <f>_xlfn.XLOOKUP(A1902,'Hospitalisation Details'!$A:$A,'Hospitalisation Details'!$G:$G)</f>
        <v>tier - 2</v>
      </c>
      <c r="O1902" s="7" t="str">
        <f>_xlfn.XLOOKUP(A1902,'Hospitalisation Details'!$A:$A,'Hospitalisation Details'!$H:$H)</f>
        <v>tier - 2</v>
      </c>
      <c r="P1902" s="7" t="str">
        <f>_xlfn.XLOOKUP(A1902,'Hospitalisation Details'!$A:$A,'Hospitalisation Details'!$I:$I)</f>
        <v>R1011</v>
      </c>
      <c r="Q1902" s="28">
        <f>_xlfn.XLOOKUP(A1902,'Hospitalisation Details'!$A:$A,'Hospitalisation Details'!$K:$K)</f>
        <v>33</v>
      </c>
    </row>
    <row r="1903" spans="1:17" x14ac:dyDescent="0.3">
      <c r="A1903" s="27" t="s">
        <v>465</v>
      </c>
      <c r="B1903" s="7" t="str">
        <f>IFERROR(_xlfn.XLOOKUP(A1903,'Customer Names'!$A$2:$A$2336,'Customer Names'!$C$2:$C$2336),"Unknown")</f>
        <v xml:space="preserve">  Sara</v>
      </c>
      <c r="C1903" s="7">
        <f>_xlfn.XLOOKUP(A1903,'Medical Examinations'!$A$2:$A$2336,'Medical Examinations'!$B$2:$B$2336,AVERAGE('Medical Examinations'!$B$2:$B$2336))</f>
        <v>34.200000000000003</v>
      </c>
      <c r="D1903" s="7">
        <f>_xlfn.XLOOKUP(A1903,'Medical Examinations'!$A$2:$A$2336,'Medical Examinations'!$C$2:$C$2336,AVERAGE('Medical Examinations'!$C$2:$C$2336))</f>
        <v>4.78</v>
      </c>
      <c r="E1903" s="7" t="str">
        <f>_xlfn.XLOOKUP(A1903,'Medical Examinations'!$A:$A,'Medical Examinations'!$D:$D,"Unknown")</f>
        <v>Yes</v>
      </c>
      <c r="F1903" s="7" t="str">
        <f>_xlfn.XLOOKUP(A1903,'Medical Examinations'!$A:$A,'Medical Examinations'!$E:$E,"Unknown")</f>
        <v>No</v>
      </c>
      <c r="G1903" s="7" t="str">
        <f>_xlfn.XLOOKUP(A1903,'Medical Examinations'!$A:$A,'Medical Examinations'!$F:$F,"Unknown")</f>
        <v>No</v>
      </c>
      <c r="H1903" s="43">
        <f>_xlfn.XLOOKUP(Healthcare!A1903,'Medical Examinations'!$A:$A,'Medical Examinations'!$G:$G,0)</f>
        <v>0</v>
      </c>
      <c r="I1903" s="7" t="str">
        <f>_xlfn.XLOOKUP(A1903,'Medical Examinations'!$A:$A,'Medical Examinations'!$H:$H,"Unknown")</f>
        <v>No</v>
      </c>
      <c r="J1903" s="7" t="str" cm="1">
        <f t="array" ref="J1903">_xlfn.IFS(C1903&lt;18.5,"Under Weight",C1903&lt;=24.9,"Normal Weight",C1903&lt;30,"Over weight",C1903&gt;=30,"Obesity")</f>
        <v>Obesity</v>
      </c>
      <c r="K1903" s="7" t="str" cm="1">
        <f t="array" ref="K1903">_xlfn.IFS(D1903="Null","Unknown",D1903&lt;5.7,"Normal",D1903&lt;6.5,"Prediabetes",D1903&gt;=6.5,"Diabetes")</f>
        <v>Normal</v>
      </c>
      <c r="L1903" s="7" t="str">
        <f>_xlfn.XLOOKUP(A1903,'Hospitalisation Details'!$A:$A,'Hospitalisation Details'!$J:$J,)</f>
        <v>8-Sep-1996</v>
      </c>
      <c r="M1903" s="22">
        <f>+_xlfn.XLOOKUP(A1903,'Hospitalisation Details'!$A:$A,'Hospitalisation Details'!$F:$F)</f>
        <v>3987.93</v>
      </c>
      <c r="N1903" s="7" t="str">
        <f>_xlfn.XLOOKUP(A1903,'Hospitalisation Details'!$A:$A,'Hospitalisation Details'!$G:$G)</f>
        <v>tier - 2</v>
      </c>
      <c r="O1903" s="7" t="str">
        <f>_xlfn.XLOOKUP(A1903,'Hospitalisation Details'!$A:$A,'Hospitalisation Details'!$H:$H)</f>
        <v>tier - 2</v>
      </c>
      <c r="P1903" s="7" t="str">
        <f>_xlfn.XLOOKUP(A1903,'Hospitalisation Details'!$A:$A,'Hospitalisation Details'!$I:$I)</f>
        <v>R1011</v>
      </c>
      <c r="Q1903" s="28">
        <f>_xlfn.XLOOKUP(A1903,'Hospitalisation Details'!$A:$A,'Hospitalisation Details'!$K:$K)</f>
        <v>27</v>
      </c>
    </row>
    <row r="1904" spans="1:17" x14ac:dyDescent="0.3">
      <c r="A1904" s="27" t="s">
        <v>464</v>
      </c>
      <c r="B1904" s="7" t="str">
        <f>IFERROR(_xlfn.XLOOKUP(A1904,'Customer Names'!$A$2:$A$2336,'Customer Names'!$C$2:$C$2336),"Unknown")</f>
        <v xml:space="preserve">  Elizabeth</v>
      </c>
      <c r="C1904" s="7">
        <f>_xlfn.XLOOKUP(A1904,'Medical Examinations'!$A$2:$A$2336,'Medical Examinations'!$B$2:$B$2336,AVERAGE('Medical Examinations'!$B$2:$B$2336))</f>
        <v>29.92</v>
      </c>
      <c r="D1904" s="7">
        <f>_xlfn.XLOOKUP(A1904,'Medical Examinations'!$A$2:$A$2336,'Medical Examinations'!$C$2:$C$2336,AVERAGE('Medical Examinations'!$C$2:$C$2336))</f>
        <v>6.02</v>
      </c>
      <c r="E1904" s="7" t="str">
        <f>_xlfn.XLOOKUP(A1904,'Medical Examinations'!$A:$A,'Medical Examinations'!$D:$D,"Unknown")</f>
        <v>Yes</v>
      </c>
      <c r="F1904" s="7" t="str">
        <f>_xlfn.XLOOKUP(A1904,'Medical Examinations'!$A:$A,'Medical Examinations'!$E:$E,"Unknown")</f>
        <v>No</v>
      </c>
      <c r="G1904" s="7" t="str">
        <f>_xlfn.XLOOKUP(A1904,'Medical Examinations'!$A:$A,'Medical Examinations'!$F:$F,"Unknown")</f>
        <v>No</v>
      </c>
      <c r="H1904" s="43">
        <f>_xlfn.XLOOKUP(Healthcare!A1904,'Medical Examinations'!$A:$A,'Medical Examinations'!$G:$G,0)</f>
        <v>0</v>
      </c>
      <c r="I1904" s="7" t="str">
        <f>_xlfn.XLOOKUP(A1904,'Medical Examinations'!$A:$A,'Medical Examinations'!$H:$H,"Unknown")</f>
        <v>No</v>
      </c>
      <c r="J1904" s="7" t="str" cm="1">
        <f t="array" ref="J1904">_xlfn.IFS(C1904&lt;18.5,"Under Weight",C1904&lt;=24.9,"Normal Weight",C1904&lt;30,"Over weight",C1904&gt;=30,"Obesity")</f>
        <v>Over weight</v>
      </c>
      <c r="K1904" s="7" t="str" cm="1">
        <f t="array" ref="K1904">_xlfn.IFS(D1904="Null","Unknown",D1904&lt;5.7,"Normal",D1904&lt;6.5,"Prediabetes",D1904&gt;=6.5,"Diabetes")</f>
        <v>Prediabetes</v>
      </c>
      <c r="L1904" s="7" t="str">
        <f>_xlfn.XLOOKUP(A1904,'Hospitalisation Details'!$A:$A,'Hospitalisation Details'!$J:$J,)</f>
        <v>17-Aug-1996</v>
      </c>
      <c r="M1904" s="22">
        <f>+_xlfn.XLOOKUP(A1904,'Hospitalisation Details'!$A:$A,'Hospitalisation Details'!$F:$F)</f>
        <v>3981.98</v>
      </c>
      <c r="N1904" s="7" t="str">
        <f>_xlfn.XLOOKUP(A1904,'Hospitalisation Details'!$A:$A,'Hospitalisation Details'!$G:$G)</f>
        <v>tier - 2</v>
      </c>
      <c r="O1904" s="7" t="str">
        <f>_xlfn.XLOOKUP(A1904,'Hospitalisation Details'!$A:$A,'Hospitalisation Details'!$H:$H)</f>
        <v>tier - 2</v>
      </c>
      <c r="P1904" s="7" t="str">
        <f>_xlfn.XLOOKUP(A1904,'Hospitalisation Details'!$A:$A,'Hospitalisation Details'!$I:$I)</f>
        <v>R1013</v>
      </c>
      <c r="Q1904" s="28">
        <f>_xlfn.XLOOKUP(A1904,'Hospitalisation Details'!$A:$A,'Hospitalisation Details'!$K:$K)</f>
        <v>27</v>
      </c>
    </row>
    <row r="1905" spans="1:17" x14ac:dyDescent="0.3">
      <c r="A1905" s="27" t="s">
        <v>463</v>
      </c>
      <c r="B1905" s="7" t="str">
        <f>IFERROR(_xlfn.XLOOKUP(A1905,'Customer Names'!$A$2:$A$2336,'Customer Names'!$C$2:$C$2336),"Unknown")</f>
        <v xml:space="preserve">  Margaret P</v>
      </c>
      <c r="C1905" s="7">
        <f>_xlfn.XLOOKUP(A1905,'Medical Examinations'!$A$2:$A$2336,'Medical Examinations'!$B$2:$B$2336,AVERAGE('Medical Examinations'!$B$2:$B$2336))</f>
        <v>28.93</v>
      </c>
      <c r="D1905" s="7">
        <f>_xlfn.XLOOKUP(A1905,'Medical Examinations'!$A$2:$A$2336,'Medical Examinations'!$C$2:$C$2336,AVERAGE('Medical Examinations'!$C$2:$C$2336))</f>
        <v>4.4400000000000004</v>
      </c>
      <c r="E1905" s="7" t="str">
        <f>_xlfn.XLOOKUP(A1905,'Medical Examinations'!$A:$A,'Medical Examinations'!$D:$D,"Unknown")</f>
        <v>No</v>
      </c>
      <c r="F1905" s="7" t="str">
        <f>_xlfn.XLOOKUP(A1905,'Medical Examinations'!$A:$A,'Medical Examinations'!$E:$E,"Unknown")</f>
        <v>No</v>
      </c>
      <c r="G1905" s="7" t="str">
        <f>_xlfn.XLOOKUP(A1905,'Medical Examinations'!$A:$A,'Medical Examinations'!$F:$F,"Unknown")</f>
        <v>No</v>
      </c>
      <c r="H1905" s="43">
        <f>_xlfn.XLOOKUP(Healthcare!A1905,'Medical Examinations'!$A:$A,'Medical Examinations'!$G:$G,0)</f>
        <v>0</v>
      </c>
      <c r="I1905" s="7" t="str">
        <f>_xlfn.XLOOKUP(A1905,'Medical Examinations'!$A:$A,'Medical Examinations'!$H:$H,"Unknown")</f>
        <v>No</v>
      </c>
      <c r="J1905" s="7" t="str" cm="1">
        <f t="array" ref="J1905">_xlfn.IFS(C1905&lt;18.5,"Under Weight",C1905&lt;=24.9,"Normal Weight",C1905&lt;30,"Over weight",C1905&gt;=30,"Obesity")</f>
        <v>Over weight</v>
      </c>
      <c r="K1905" s="7" t="str" cm="1">
        <f t="array" ref="K1905">_xlfn.IFS(D1905="Null","Unknown",D1905&lt;5.7,"Normal",D1905&lt;6.5,"Prediabetes",D1905&gt;=6.5,"Diabetes")</f>
        <v>Normal</v>
      </c>
      <c r="L1905" s="7" t="str">
        <f>_xlfn.XLOOKUP(A1905,'Hospitalisation Details'!$A:$A,'Hospitalisation Details'!$J:$J,)</f>
        <v>29-Jul-1990</v>
      </c>
      <c r="M1905" s="22">
        <f>+_xlfn.XLOOKUP(A1905,'Hospitalisation Details'!$A:$A,'Hospitalisation Details'!$F:$F)</f>
        <v>3972.92</v>
      </c>
      <c r="N1905" s="7" t="str">
        <f>_xlfn.XLOOKUP(A1905,'Hospitalisation Details'!$A:$A,'Hospitalisation Details'!$G:$G)</f>
        <v>tier - 2</v>
      </c>
      <c r="O1905" s="7" t="str">
        <f>_xlfn.XLOOKUP(A1905,'Hospitalisation Details'!$A:$A,'Hospitalisation Details'!$H:$H)</f>
        <v>tier - 3</v>
      </c>
      <c r="P1905" s="7" t="str">
        <f>_xlfn.XLOOKUP(A1905,'Hospitalisation Details'!$A:$A,'Hospitalisation Details'!$I:$I)</f>
        <v>R1013</v>
      </c>
      <c r="Q1905" s="28">
        <f>_xlfn.XLOOKUP(A1905,'Hospitalisation Details'!$A:$A,'Hospitalisation Details'!$K:$K)</f>
        <v>33</v>
      </c>
    </row>
    <row r="1906" spans="1:17" x14ac:dyDescent="0.3">
      <c r="A1906" s="27" t="s">
        <v>462</v>
      </c>
      <c r="B1906" s="7" t="str">
        <f>IFERROR(_xlfn.XLOOKUP(A1906,'Customer Names'!$A$2:$A$2336,'Customer Names'!$C$2:$C$2336),"Unknown")</f>
        <v xml:space="preserve">  Tiffany K</v>
      </c>
      <c r="C1906" s="7">
        <f>_xlfn.XLOOKUP(A1906,'Medical Examinations'!$A$2:$A$2336,'Medical Examinations'!$B$2:$B$2336,AVERAGE('Medical Examinations'!$B$2:$B$2336))</f>
        <v>31.254999999999999</v>
      </c>
      <c r="D1906" s="7">
        <f>_xlfn.XLOOKUP(A1906,'Medical Examinations'!$A$2:$A$2336,'Medical Examinations'!$C$2:$C$2336,AVERAGE('Medical Examinations'!$C$2:$C$2336))</f>
        <v>5.84</v>
      </c>
      <c r="E1906" s="7" t="str">
        <f>_xlfn.XLOOKUP(A1906,'Medical Examinations'!$A:$A,'Medical Examinations'!$D:$D,"Unknown")</f>
        <v>Yes</v>
      </c>
      <c r="F1906" s="7" t="str">
        <f>_xlfn.XLOOKUP(A1906,'Medical Examinations'!$A:$A,'Medical Examinations'!$E:$E,"Unknown")</f>
        <v>No</v>
      </c>
      <c r="G1906" s="7" t="str">
        <f>_xlfn.XLOOKUP(A1906,'Medical Examinations'!$A:$A,'Medical Examinations'!$F:$F,"Unknown")</f>
        <v>No</v>
      </c>
      <c r="H1906" s="43">
        <f>_xlfn.XLOOKUP(Healthcare!A1906,'Medical Examinations'!$A:$A,'Medical Examinations'!$G:$G,0)</f>
        <v>1</v>
      </c>
      <c r="I1906" s="7" t="str">
        <f>_xlfn.XLOOKUP(A1906,'Medical Examinations'!$A:$A,'Medical Examinations'!$H:$H,"Unknown")</f>
        <v>No</v>
      </c>
      <c r="J1906" s="7" t="str" cm="1">
        <f t="array" ref="J1906">_xlfn.IFS(C1906&lt;18.5,"Under Weight",C1906&lt;=24.9,"Normal Weight",C1906&lt;30,"Over weight",C1906&gt;=30,"Obesity")</f>
        <v>Obesity</v>
      </c>
      <c r="K1906" s="7" t="str" cm="1">
        <f t="array" ref="K1906">_xlfn.IFS(D1906="Null","Unknown",D1906&lt;5.7,"Normal",D1906&lt;6.5,"Prediabetes",D1906&gt;=6.5,"Diabetes")</f>
        <v>Prediabetes</v>
      </c>
      <c r="L1906" s="7" t="str">
        <f>_xlfn.XLOOKUP(A1906,'Hospitalisation Details'!$A:$A,'Hospitalisation Details'!$J:$J,)</f>
        <v>11-Jul-1995</v>
      </c>
      <c r="M1906" s="22">
        <f>+_xlfn.XLOOKUP(A1906,'Hospitalisation Details'!$A:$A,'Hospitalisation Details'!$F:$F)</f>
        <v>3956.07</v>
      </c>
      <c r="N1906" s="7" t="str">
        <f>_xlfn.XLOOKUP(A1906,'Hospitalisation Details'!$A:$A,'Hospitalisation Details'!$G:$G)</f>
        <v>tier - 2</v>
      </c>
      <c r="O1906" s="7" t="str">
        <f>_xlfn.XLOOKUP(A1906,'Hospitalisation Details'!$A:$A,'Hospitalisation Details'!$H:$H)</f>
        <v>tier - 2</v>
      </c>
      <c r="P1906" s="7" t="str">
        <f>_xlfn.XLOOKUP(A1906,'Hospitalisation Details'!$A:$A,'Hospitalisation Details'!$I:$I)</f>
        <v>R1012</v>
      </c>
      <c r="Q1906" s="28">
        <f>_xlfn.XLOOKUP(A1906,'Hospitalisation Details'!$A:$A,'Hospitalisation Details'!$K:$K)</f>
        <v>28</v>
      </c>
    </row>
    <row r="1907" spans="1:17" x14ac:dyDescent="0.3">
      <c r="A1907" s="27" t="s">
        <v>461</v>
      </c>
      <c r="B1907" s="7" t="str">
        <f>IFERROR(_xlfn.XLOOKUP(A1907,'Customer Names'!$A$2:$A$2336,'Customer Names'!$C$2:$C$2336),"Unknown")</f>
        <v xml:space="preserve">  David M</v>
      </c>
      <c r="C1907" s="7">
        <f>_xlfn.XLOOKUP(A1907,'Medical Examinations'!$A$2:$A$2336,'Medical Examinations'!$B$2:$B$2336,AVERAGE('Medical Examinations'!$B$2:$B$2336))</f>
        <v>29.83</v>
      </c>
      <c r="D1907" s="7">
        <f>_xlfn.XLOOKUP(A1907,'Medical Examinations'!$A$2:$A$2336,'Medical Examinations'!$C$2:$C$2336,AVERAGE('Medical Examinations'!$C$2:$C$2336))</f>
        <v>5.39</v>
      </c>
      <c r="E1907" s="7" t="str">
        <f>_xlfn.XLOOKUP(A1907,'Medical Examinations'!$A:$A,'Medical Examinations'!$D:$D,"Unknown")</f>
        <v>No</v>
      </c>
      <c r="F1907" s="7" t="str">
        <f>_xlfn.XLOOKUP(A1907,'Medical Examinations'!$A:$A,'Medical Examinations'!$E:$E,"Unknown")</f>
        <v>No</v>
      </c>
      <c r="G1907" s="7" t="str">
        <f>_xlfn.XLOOKUP(A1907,'Medical Examinations'!$A:$A,'Medical Examinations'!$F:$F,"Unknown")</f>
        <v>No</v>
      </c>
      <c r="H1907" s="43">
        <f>_xlfn.XLOOKUP(Healthcare!A1907,'Medical Examinations'!$A:$A,'Medical Examinations'!$G:$G,0)</f>
        <v>0</v>
      </c>
      <c r="I1907" s="7" t="str">
        <f>_xlfn.XLOOKUP(A1907,'Medical Examinations'!$A:$A,'Medical Examinations'!$H:$H,"Unknown")</f>
        <v>No</v>
      </c>
      <c r="J1907" s="7" t="str" cm="1">
        <f t="array" ref="J1907">_xlfn.IFS(C1907&lt;18.5,"Under Weight",C1907&lt;=24.9,"Normal Weight",C1907&lt;30,"Over weight",C1907&gt;=30,"Obesity")</f>
        <v>Over weight</v>
      </c>
      <c r="K1907" s="7" t="str" cm="1">
        <f t="array" ref="K1907">_xlfn.IFS(D1907="Null","Unknown",D1907&lt;5.7,"Normal",D1907&lt;6.5,"Prediabetes",D1907&gt;=6.5,"Diabetes")</f>
        <v>Normal</v>
      </c>
      <c r="L1907" s="7" t="str">
        <f>_xlfn.XLOOKUP(A1907,'Hospitalisation Details'!$A:$A,'Hospitalisation Details'!$J:$J,)</f>
        <v>10-Jul-1999</v>
      </c>
      <c r="M1907" s="22">
        <f>+_xlfn.XLOOKUP(A1907,'Hospitalisation Details'!$A:$A,'Hospitalisation Details'!$F:$F)</f>
        <v>3955.98</v>
      </c>
      <c r="N1907" s="7" t="str">
        <f>_xlfn.XLOOKUP(A1907,'Hospitalisation Details'!$A:$A,'Hospitalisation Details'!$G:$G)</f>
        <v>tier - 2</v>
      </c>
      <c r="O1907" s="7" t="str">
        <f>_xlfn.XLOOKUP(A1907,'Hospitalisation Details'!$A:$A,'Hospitalisation Details'!$H:$H)</f>
        <v>tier - 3</v>
      </c>
      <c r="P1907" s="7" t="str">
        <f>_xlfn.XLOOKUP(A1907,'Hospitalisation Details'!$A:$A,'Hospitalisation Details'!$I:$I)</f>
        <v>R1021</v>
      </c>
      <c r="Q1907" s="28">
        <f>_xlfn.XLOOKUP(A1907,'Hospitalisation Details'!$A:$A,'Hospitalisation Details'!$K:$K)</f>
        <v>24</v>
      </c>
    </row>
    <row r="1908" spans="1:17" x14ac:dyDescent="0.3">
      <c r="A1908" s="27" t="s">
        <v>460</v>
      </c>
      <c r="B1908" s="7" t="str">
        <f>IFERROR(_xlfn.XLOOKUP(A1908,'Customer Names'!$A$2:$A$2336,'Customer Names'!$C$2:$C$2336),"Unknown")</f>
        <v xml:space="preserve">  Christine E</v>
      </c>
      <c r="C1908" s="7">
        <f>_xlfn.XLOOKUP(A1908,'Medical Examinations'!$A$2:$A$2336,'Medical Examinations'!$B$2:$B$2336,AVERAGE('Medical Examinations'!$B$2:$B$2336))</f>
        <v>29.59</v>
      </c>
      <c r="D1908" s="7">
        <f>_xlfn.XLOOKUP(A1908,'Medical Examinations'!$A$2:$A$2336,'Medical Examinations'!$C$2:$C$2336,AVERAGE('Medical Examinations'!$C$2:$C$2336))</f>
        <v>6.16</v>
      </c>
      <c r="E1908" s="7" t="str">
        <f>_xlfn.XLOOKUP(A1908,'Medical Examinations'!$A:$A,'Medical Examinations'!$D:$D,"Unknown")</f>
        <v>No</v>
      </c>
      <c r="F1908" s="7" t="str">
        <f>_xlfn.XLOOKUP(A1908,'Medical Examinations'!$A:$A,'Medical Examinations'!$E:$E,"Unknown")</f>
        <v>No</v>
      </c>
      <c r="G1908" s="7" t="str">
        <f>_xlfn.XLOOKUP(A1908,'Medical Examinations'!$A:$A,'Medical Examinations'!$F:$F,"Unknown")</f>
        <v>Yes</v>
      </c>
      <c r="H1908" s="43">
        <f>_xlfn.XLOOKUP(Healthcare!A1908,'Medical Examinations'!$A:$A,'Medical Examinations'!$G:$G,0)</f>
        <v>1</v>
      </c>
      <c r="I1908" s="7" t="str">
        <f>_xlfn.XLOOKUP(A1908,'Medical Examinations'!$A:$A,'Medical Examinations'!$H:$H,"Unknown")</f>
        <v>No</v>
      </c>
      <c r="J1908" s="7" t="str" cm="1">
        <f t="array" ref="J1908">_xlfn.IFS(C1908&lt;18.5,"Under Weight",C1908&lt;=24.9,"Normal Weight",C1908&lt;30,"Over weight",C1908&gt;=30,"Obesity")</f>
        <v>Over weight</v>
      </c>
      <c r="K1908" s="7" t="str" cm="1">
        <f t="array" ref="K1908">_xlfn.IFS(D1908="Null","Unknown",D1908&lt;5.7,"Normal",D1908&lt;6.5,"Prediabetes",D1908&gt;=6.5,"Diabetes")</f>
        <v>Prediabetes</v>
      </c>
      <c r="L1908" s="7" t="str">
        <f>_xlfn.XLOOKUP(A1908,'Hospitalisation Details'!$A:$A,'Hospitalisation Details'!$J:$J,)</f>
        <v>11-Nov-1993</v>
      </c>
      <c r="M1908" s="22">
        <f>+_xlfn.XLOOKUP(A1908,'Hospitalisation Details'!$A:$A,'Hospitalisation Details'!$F:$F)</f>
        <v>3947.41</v>
      </c>
      <c r="N1908" s="7" t="str">
        <f>_xlfn.XLOOKUP(A1908,'Hospitalisation Details'!$A:$A,'Hospitalisation Details'!$G:$G)</f>
        <v>tier - 2</v>
      </c>
      <c r="O1908" s="7" t="str">
        <f>_xlfn.XLOOKUP(A1908,'Hospitalisation Details'!$A:$A,'Hospitalisation Details'!$H:$H)</f>
        <v>tier - 2</v>
      </c>
      <c r="P1908" s="7" t="str">
        <f>_xlfn.XLOOKUP(A1908,'Hospitalisation Details'!$A:$A,'Hospitalisation Details'!$I:$I)</f>
        <v>R1013</v>
      </c>
      <c r="Q1908" s="28">
        <f>_xlfn.XLOOKUP(A1908,'Hospitalisation Details'!$A:$A,'Hospitalisation Details'!$K:$K)</f>
        <v>30</v>
      </c>
    </row>
    <row r="1909" spans="1:17" x14ac:dyDescent="0.3">
      <c r="A1909" s="27" t="s">
        <v>459</v>
      </c>
      <c r="B1909" s="7" t="str">
        <f>IFERROR(_xlfn.XLOOKUP(A1909,'Customer Names'!$A$2:$A$2336,'Customer Names'!$C$2:$C$2336),"Unknown")</f>
        <v xml:space="preserve">  Donna</v>
      </c>
      <c r="C1909" s="7">
        <f>_xlfn.XLOOKUP(A1909,'Medical Examinations'!$A$2:$A$2336,'Medical Examinations'!$B$2:$B$2336,AVERAGE('Medical Examinations'!$B$2:$B$2336))</f>
        <v>31.16</v>
      </c>
      <c r="D1909" s="7">
        <f>_xlfn.XLOOKUP(A1909,'Medical Examinations'!$A$2:$A$2336,'Medical Examinations'!$C$2:$C$2336,AVERAGE('Medical Examinations'!$C$2:$C$2336))</f>
        <v>4.49</v>
      </c>
      <c r="E1909" s="7" t="str">
        <f>_xlfn.XLOOKUP(A1909,'Medical Examinations'!$A:$A,'Medical Examinations'!$D:$D,"Unknown")</f>
        <v>No</v>
      </c>
      <c r="F1909" s="7" t="str">
        <f>_xlfn.XLOOKUP(A1909,'Medical Examinations'!$A:$A,'Medical Examinations'!$E:$E,"Unknown")</f>
        <v>No</v>
      </c>
      <c r="G1909" s="7" t="str">
        <f>_xlfn.XLOOKUP(A1909,'Medical Examinations'!$A:$A,'Medical Examinations'!$F:$F,"Unknown")</f>
        <v>Yes</v>
      </c>
      <c r="H1909" s="43">
        <f>_xlfn.XLOOKUP(Healthcare!A1909,'Medical Examinations'!$A:$A,'Medical Examinations'!$G:$G,0)</f>
        <v>1</v>
      </c>
      <c r="I1909" s="7" t="str">
        <f>_xlfn.XLOOKUP(A1909,'Medical Examinations'!$A:$A,'Medical Examinations'!$H:$H,"Unknown")</f>
        <v>No</v>
      </c>
      <c r="J1909" s="7" t="str" cm="1">
        <f t="array" ref="J1909">_xlfn.IFS(C1909&lt;18.5,"Under Weight",C1909&lt;=24.9,"Normal Weight",C1909&lt;30,"Over weight",C1909&gt;=30,"Obesity")</f>
        <v>Obesity</v>
      </c>
      <c r="K1909" s="7" t="str" cm="1">
        <f t="array" ref="K1909">_xlfn.IFS(D1909="Null","Unknown",D1909&lt;5.7,"Normal",D1909&lt;6.5,"Prediabetes",D1909&gt;=6.5,"Diabetes")</f>
        <v>Normal</v>
      </c>
      <c r="L1909" s="7" t="str">
        <f>_xlfn.XLOOKUP(A1909,'Hospitalisation Details'!$A:$A,'Hospitalisation Details'!$J:$J,)</f>
        <v>29-Sep-1993</v>
      </c>
      <c r="M1909" s="22">
        <f>+_xlfn.XLOOKUP(A1909,'Hospitalisation Details'!$A:$A,'Hospitalisation Details'!$F:$F)</f>
        <v>3943.6</v>
      </c>
      <c r="N1909" s="7" t="str">
        <f>_xlfn.XLOOKUP(A1909,'Hospitalisation Details'!$A:$A,'Hospitalisation Details'!$G:$G)</f>
        <v>tier - 2</v>
      </c>
      <c r="O1909" s="7" t="str">
        <f>_xlfn.XLOOKUP(A1909,'Hospitalisation Details'!$A:$A,'Hospitalisation Details'!$H:$H)</f>
        <v>tier - 3</v>
      </c>
      <c r="P1909" s="7" t="str">
        <f>_xlfn.XLOOKUP(A1909,'Hospitalisation Details'!$A:$A,'Hospitalisation Details'!$I:$I)</f>
        <v>R1024</v>
      </c>
      <c r="Q1909" s="28">
        <f>_xlfn.XLOOKUP(A1909,'Hospitalisation Details'!$A:$A,'Hospitalisation Details'!$K:$K)</f>
        <v>30</v>
      </c>
    </row>
    <row r="1910" spans="1:17" x14ac:dyDescent="0.3">
      <c r="A1910" s="27" t="s">
        <v>458</v>
      </c>
      <c r="B1910" s="7" t="str">
        <f>IFERROR(_xlfn.XLOOKUP(A1910,'Customer Names'!$A$2:$A$2336,'Customer Names'!$C$2:$C$2336),"Unknown")</f>
        <v xml:space="preserve">  Rod</v>
      </c>
      <c r="C1910" s="7">
        <f>_xlfn.XLOOKUP(A1910,'Medical Examinations'!$A$2:$A$2336,'Medical Examinations'!$B$2:$B$2336,AVERAGE('Medical Examinations'!$B$2:$B$2336))</f>
        <v>34.21</v>
      </c>
      <c r="D1910" s="7">
        <f>_xlfn.XLOOKUP(A1910,'Medical Examinations'!$A$2:$A$2336,'Medical Examinations'!$C$2:$C$2336,AVERAGE('Medical Examinations'!$C$2:$C$2336))</f>
        <v>4.4800000000000004</v>
      </c>
      <c r="E1910" s="7" t="str">
        <f>_xlfn.XLOOKUP(A1910,'Medical Examinations'!$A:$A,'Medical Examinations'!$D:$D,"Unknown")</f>
        <v>Yes</v>
      </c>
      <c r="F1910" s="7" t="str">
        <f>_xlfn.XLOOKUP(A1910,'Medical Examinations'!$A:$A,'Medical Examinations'!$E:$E,"Unknown")</f>
        <v>No</v>
      </c>
      <c r="G1910" s="7" t="str">
        <f>_xlfn.XLOOKUP(A1910,'Medical Examinations'!$A:$A,'Medical Examinations'!$F:$F,"Unknown")</f>
        <v>No</v>
      </c>
      <c r="H1910" s="43">
        <f>_xlfn.XLOOKUP(Healthcare!A1910,'Medical Examinations'!$A:$A,'Medical Examinations'!$G:$G,0)</f>
        <v>1</v>
      </c>
      <c r="I1910" s="7" t="str">
        <f>_xlfn.XLOOKUP(A1910,'Medical Examinations'!$A:$A,'Medical Examinations'!$H:$H,"Unknown")</f>
        <v>No</v>
      </c>
      <c r="J1910" s="7" t="str" cm="1">
        <f t="array" ref="J1910">_xlfn.IFS(C1910&lt;18.5,"Under Weight",C1910&lt;=24.9,"Normal Weight",C1910&lt;30,"Over weight",C1910&gt;=30,"Obesity")</f>
        <v>Obesity</v>
      </c>
      <c r="K1910" s="7" t="str" cm="1">
        <f t="array" ref="K1910">_xlfn.IFS(D1910="Null","Unknown",D1910&lt;5.7,"Normal",D1910&lt;6.5,"Prediabetes",D1910&gt;=6.5,"Diabetes")</f>
        <v>Normal</v>
      </c>
      <c r="L1910" s="7" t="str">
        <f>_xlfn.XLOOKUP(A1910,'Hospitalisation Details'!$A:$A,'Hospitalisation Details'!$J:$J,)</f>
        <v>24-Oct-1988</v>
      </c>
      <c r="M1910" s="22">
        <f>+_xlfn.XLOOKUP(A1910,'Hospitalisation Details'!$A:$A,'Hospitalisation Details'!$F:$F)</f>
        <v>3935.18</v>
      </c>
      <c r="N1910" s="7" t="str">
        <f>_xlfn.XLOOKUP(A1910,'Hospitalisation Details'!$A:$A,'Hospitalisation Details'!$G:$G)</f>
        <v>tier - 3</v>
      </c>
      <c r="O1910" s="7" t="str">
        <f>_xlfn.XLOOKUP(A1910,'Hospitalisation Details'!$A:$A,'Hospitalisation Details'!$H:$H)</f>
        <v>tier - 1</v>
      </c>
      <c r="P1910" s="7" t="str">
        <f>_xlfn.XLOOKUP(A1910,'Hospitalisation Details'!$A:$A,'Hospitalisation Details'!$I:$I)</f>
        <v>R1013</v>
      </c>
      <c r="Q1910" s="28">
        <f>_xlfn.XLOOKUP(A1910,'Hospitalisation Details'!$A:$A,'Hospitalisation Details'!$K:$K)</f>
        <v>35</v>
      </c>
    </row>
    <row r="1911" spans="1:17" x14ac:dyDescent="0.3">
      <c r="A1911" s="27" t="s">
        <v>457</v>
      </c>
      <c r="B1911" s="7" t="str">
        <f>IFERROR(_xlfn.XLOOKUP(A1911,'Customer Names'!$A$2:$A$2336,'Customer Names'!$C$2:$C$2336),"Unknown")</f>
        <v xml:space="preserve">  Joe</v>
      </c>
      <c r="C1911" s="7">
        <f>_xlfn.XLOOKUP(A1911,'Medical Examinations'!$A$2:$A$2336,'Medical Examinations'!$B$2:$B$2336,AVERAGE('Medical Examinations'!$B$2:$B$2336))</f>
        <v>34.86</v>
      </c>
      <c r="D1911" s="7">
        <f>_xlfn.XLOOKUP(A1911,'Medical Examinations'!$A$2:$A$2336,'Medical Examinations'!$C$2:$C$2336,AVERAGE('Medical Examinations'!$C$2:$C$2336))</f>
        <v>10.97</v>
      </c>
      <c r="E1911" s="7" t="str">
        <f>_xlfn.XLOOKUP(A1911,'Medical Examinations'!$A:$A,'Medical Examinations'!$D:$D,"Unknown")</f>
        <v>No</v>
      </c>
      <c r="F1911" s="7" t="str">
        <f>_xlfn.XLOOKUP(A1911,'Medical Examinations'!$A:$A,'Medical Examinations'!$E:$E,"Unknown")</f>
        <v>No</v>
      </c>
      <c r="G1911" s="7" t="str">
        <f>_xlfn.XLOOKUP(A1911,'Medical Examinations'!$A:$A,'Medical Examinations'!$F:$F,"Unknown")</f>
        <v>No</v>
      </c>
      <c r="H1911" s="43">
        <f>_xlfn.XLOOKUP(Healthcare!A1911,'Medical Examinations'!$A:$A,'Medical Examinations'!$G:$G,0)</f>
        <v>0</v>
      </c>
      <c r="I1911" s="7" t="str">
        <f>_xlfn.XLOOKUP(A1911,'Medical Examinations'!$A:$A,'Medical Examinations'!$H:$H,"Unknown")</f>
        <v>No</v>
      </c>
      <c r="J1911" s="7" t="str" cm="1">
        <f t="array" ref="J1911">_xlfn.IFS(C1911&lt;18.5,"Under Weight",C1911&lt;=24.9,"Normal Weight",C1911&lt;30,"Over weight",C1911&gt;=30,"Obesity")</f>
        <v>Obesity</v>
      </c>
      <c r="K1911" s="7" t="str" cm="1">
        <f t="array" ref="K1911">_xlfn.IFS(D1911="Null","Unknown",D1911&lt;5.7,"Normal",D1911&lt;6.5,"Prediabetes",D1911&gt;=6.5,"Diabetes")</f>
        <v>Diabetes</v>
      </c>
      <c r="L1911" s="7" t="str">
        <f>_xlfn.XLOOKUP(A1911,'Hospitalisation Details'!$A:$A,'Hospitalisation Details'!$J:$J,)</f>
        <v>15-Jun-2002</v>
      </c>
      <c r="M1911" s="22">
        <f>+_xlfn.XLOOKUP(A1911,'Hospitalisation Details'!$A:$A,'Hospitalisation Details'!$F:$F)</f>
        <v>3931.51</v>
      </c>
      <c r="N1911" s="7" t="str">
        <f>_xlfn.XLOOKUP(A1911,'Hospitalisation Details'!$A:$A,'Hospitalisation Details'!$G:$G)</f>
        <v>tier - 2</v>
      </c>
      <c r="O1911" s="7" t="str">
        <f>_xlfn.XLOOKUP(A1911,'Hospitalisation Details'!$A:$A,'Hospitalisation Details'!$H:$H)</f>
        <v>tier - 3</v>
      </c>
      <c r="P1911" s="7" t="str">
        <f>_xlfn.XLOOKUP(A1911,'Hospitalisation Details'!$A:$A,'Hospitalisation Details'!$I:$I)</f>
        <v>R1011</v>
      </c>
      <c r="Q1911" s="28">
        <f>_xlfn.XLOOKUP(A1911,'Hospitalisation Details'!$A:$A,'Hospitalisation Details'!$K:$K)</f>
        <v>21</v>
      </c>
    </row>
    <row r="1912" spans="1:17" x14ac:dyDescent="0.3">
      <c r="A1912" s="27" t="s">
        <v>456</v>
      </c>
      <c r="B1912" s="7" t="str">
        <f>IFERROR(_xlfn.XLOOKUP(A1912,'Customer Names'!$A$2:$A$2336,'Customer Names'!$C$2:$C$2336),"Unknown")</f>
        <v xml:space="preserve">  Kayleigh</v>
      </c>
      <c r="C1912" s="7">
        <f>_xlfn.XLOOKUP(A1912,'Medical Examinations'!$A$2:$A$2336,'Medical Examinations'!$B$2:$B$2336,AVERAGE('Medical Examinations'!$B$2:$B$2336))</f>
        <v>34.58</v>
      </c>
      <c r="D1912" s="7">
        <f>_xlfn.XLOOKUP(A1912,'Medical Examinations'!$A$2:$A$2336,'Medical Examinations'!$C$2:$C$2336,AVERAGE('Medical Examinations'!$C$2:$C$2336))</f>
        <v>5.14</v>
      </c>
      <c r="E1912" s="7" t="str">
        <f>_xlfn.XLOOKUP(A1912,'Medical Examinations'!$A:$A,'Medical Examinations'!$D:$D,"Unknown")</f>
        <v>No</v>
      </c>
      <c r="F1912" s="7" t="str">
        <f>_xlfn.XLOOKUP(A1912,'Medical Examinations'!$A:$A,'Medical Examinations'!$E:$E,"Unknown")</f>
        <v>Yes</v>
      </c>
      <c r="G1912" s="7" t="str">
        <f>_xlfn.XLOOKUP(A1912,'Medical Examinations'!$A:$A,'Medical Examinations'!$F:$F,"Unknown")</f>
        <v>No</v>
      </c>
      <c r="H1912" s="43">
        <f>_xlfn.XLOOKUP(Healthcare!A1912,'Medical Examinations'!$A:$A,'Medical Examinations'!$G:$G,0)</f>
        <v>2</v>
      </c>
      <c r="I1912" s="7" t="str">
        <f>_xlfn.XLOOKUP(A1912,'Medical Examinations'!$A:$A,'Medical Examinations'!$H:$H,"Unknown")</f>
        <v>No</v>
      </c>
      <c r="J1912" s="7" t="str" cm="1">
        <f t="array" ref="J1912">_xlfn.IFS(C1912&lt;18.5,"Under Weight",C1912&lt;=24.9,"Normal Weight",C1912&lt;30,"Over weight",C1912&gt;=30,"Obesity")</f>
        <v>Obesity</v>
      </c>
      <c r="K1912" s="7" t="str" cm="1">
        <f t="array" ref="K1912">_xlfn.IFS(D1912="Null","Unknown",D1912&lt;5.7,"Normal",D1912&lt;6.5,"Prediabetes",D1912&gt;=6.5,"Diabetes")</f>
        <v>Normal</v>
      </c>
      <c r="L1912" s="7" t="str">
        <f>_xlfn.XLOOKUP(A1912,'Hospitalisation Details'!$A:$A,'Hospitalisation Details'!$J:$J,)</f>
        <v>10-Jul-2000</v>
      </c>
      <c r="M1912" s="22">
        <f>+_xlfn.XLOOKUP(A1912,'Hospitalisation Details'!$A:$A,'Hospitalisation Details'!$F:$F)</f>
        <v>3925.76</v>
      </c>
      <c r="N1912" s="7" t="str">
        <f>_xlfn.XLOOKUP(A1912,'Hospitalisation Details'!$A:$A,'Hospitalisation Details'!$G:$G)</f>
        <v>tier - 2</v>
      </c>
      <c r="O1912" s="7" t="str">
        <f>_xlfn.XLOOKUP(A1912,'Hospitalisation Details'!$A:$A,'Hospitalisation Details'!$H:$H)</f>
        <v>tier - 2</v>
      </c>
      <c r="P1912" s="7" t="str">
        <f>_xlfn.XLOOKUP(A1912,'Hospitalisation Details'!$A:$A,'Hospitalisation Details'!$I:$I)</f>
        <v>R1024</v>
      </c>
      <c r="Q1912" s="28">
        <f>_xlfn.XLOOKUP(A1912,'Hospitalisation Details'!$A:$A,'Hospitalisation Details'!$K:$K)</f>
        <v>23</v>
      </c>
    </row>
    <row r="1913" spans="1:17" x14ac:dyDescent="0.3">
      <c r="A1913" s="27" t="s">
        <v>455</v>
      </c>
      <c r="B1913" s="7" t="str">
        <f>IFERROR(_xlfn.XLOOKUP(A1913,'Customer Names'!$A$2:$A$2336,'Customer Names'!$C$2:$C$2336),"Unknown")</f>
        <v xml:space="preserve">  Lorcan A</v>
      </c>
      <c r="C1913" s="7">
        <f>_xlfn.XLOOKUP(A1913,'Medical Examinations'!$A$2:$A$2336,'Medical Examinations'!$B$2:$B$2336,AVERAGE('Medical Examinations'!$B$2:$B$2336))</f>
        <v>17.940000000000001</v>
      </c>
      <c r="D1913" s="7">
        <f>_xlfn.XLOOKUP(A1913,'Medical Examinations'!$A$2:$A$2336,'Medical Examinations'!$C$2:$C$2336,AVERAGE('Medical Examinations'!$C$2:$C$2336))</f>
        <v>5.17</v>
      </c>
      <c r="E1913" s="7" t="str">
        <f>_xlfn.XLOOKUP(A1913,'Medical Examinations'!$A:$A,'Medical Examinations'!$D:$D,"Unknown")</f>
        <v>Yes</v>
      </c>
      <c r="F1913" s="7" t="str">
        <f>_xlfn.XLOOKUP(A1913,'Medical Examinations'!$A:$A,'Medical Examinations'!$E:$E,"Unknown")</f>
        <v>No</v>
      </c>
      <c r="G1913" s="7" t="str">
        <f>_xlfn.XLOOKUP(A1913,'Medical Examinations'!$A:$A,'Medical Examinations'!$F:$F,"Unknown")</f>
        <v>No</v>
      </c>
      <c r="H1913" s="43">
        <f>_xlfn.XLOOKUP(Healthcare!A1913,'Medical Examinations'!$A:$A,'Medical Examinations'!$G:$G,0)</f>
        <v>0</v>
      </c>
      <c r="I1913" s="7" t="str">
        <f>_xlfn.XLOOKUP(A1913,'Medical Examinations'!$A:$A,'Medical Examinations'!$H:$H,"Unknown")</f>
        <v>No</v>
      </c>
      <c r="J1913" s="7" t="str" cm="1">
        <f t="array" ref="J1913">_xlfn.IFS(C1913&lt;18.5,"Under Weight",C1913&lt;=24.9,"Normal Weight",C1913&lt;30,"Over weight",C1913&gt;=30,"Obesity")</f>
        <v>Under Weight</v>
      </c>
      <c r="K1913" s="7" t="str" cm="1">
        <f t="array" ref="K1913">_xlfn.IFS(D1913="Null","Unknown",D1913&lt;5.7,"Normal",D1913&lt;6.5,"Prediabetes",D1913&gt;=6.5,"Diabetes")</f>
        <v>Normal</v>
      </c>
      <c r="L1913" s="7" t="str">
        <f>_xlfn.XLOOKUP(A1913,'Hospitalisation Details'!$A:$A,'Hospitalisation Details'!$J:$J,)</f>
        <v>5-Jul-1985</v>
      </c>
      <c r="M1913" s="22">
        <f>+_xlfn.XLOOKUP(A1913,'Hospitalisation Details'!$A:$A,'Hospitalisation Details'!$F:$F)</f>
        <v>3910.44</v>
      </c>
      <c r="N1913" s="7" t="str">
        <f>_xlfn.XLOOKUP(A1913,'Hospitalisation Details'!$A:$A,'Hospitalisation Details'!$G:$G)</f>
        <v>tier - 2</v>
      </c>
      <c r="O1913" s="7" t="str">
        <f>_xlfn.XLOOKUP(A1913,'Hospitalisation Details'!$A:$A,'Hospitalisation Details'!$H:$H)</f>
        <v>tier - 2</v>
      </c>
      <c r="P1913" s="7" t="str">
        <f>_xlfn.XLOOKUP(A1913,'Hospitalisation Details'!$A:$A,'Hospitalisation Details'!$I:$I)</f>
        <v>R1013</v>
      </c>
      <c r="Q1913" s="28">
        <f>_xlfn.XLOOKUP(A1913,'Hospitalisation Details'!$A:$A,'Hospitalisation Details'!$K:$K)</f>
        <v>38</v>
      </c>
    </row>
    <row r="1914" spans="1:17" x14ac:dyDescent="0.3">
      <c r="A1914" s="27" t="s">
        <v>454</v>
      </c>
      <c r="B1914" s="7" t="str">
        <f>IFERROR(_xlfn.XLOOKUP(A1914,'Customer Names'!$A$2:$A$2336,'Customer Names'!$C$2:$C$2336),"Unknown")</f>
        <v xml:space="preserve">  Billy</v>
      </c>
      <c r="C1914" s="7">
        <f>_xlfn.XLOOKUP(A1914,'Medical Examinations'!$A$2:$A$2336,'Medical Examinations'!$B$2:$B$2336,AVERAGE('Medical Examinations'!$B$2:$B$2336))</f>
        <v>26.8</v>
      </c>
      <c r="D1914" s="7">
        <f>_xlfn.XLOOKUP(A1914,'Medical Examinations'!$A$2:$A$2336,'Medical Examinations'!$C$2:$C$2336,AVERAGE('Medical Examinations'!$C$2:$C$2336))</f>
        <v>6.18</v>
      </c>
      <c r="E1914" s="7" t="str">
        <f>_xlfn.XLOOKUP(A1914,'Medical Examinations'!$A:$A,'Medical Examinations'!$D:$D,"Unknown")</f>
        <v>Yes</v>
      </c>
      <c r="F1914" s="7" t="str">
        <f>_xlfn.XLOOKUP(A1914,'Medical Examinations'!$A:$A,'Medical Examinations'!$E:$E,"Unknown")</f>
        <v>No</v>
      </c>
      <c r="G1914" s="7" t="str">
        <f>_xlfn.XLOOKUP(A1914,'Medical Examinations'!$A:$A,'Medical Examinations'!$F:$F,"Unknown")</f>
        <v>Yes</v>
      </c>
      <c r="H1914" s="43">
        <f>_xlfn.XLOOKUP(Healthcare!A1914,'Medical Examinations'!$A:$A,'Medical Examinations'!$G:$G,0)</f>
        <v>1</v>
      </c>
      <c r="I1914" s="7" t="str">
        <f>_xlfn.XLOOKUP(A1914,'Medical Examinations'!$A:$A,'Medical Examinations'!$H:$H,"Unknown")</f>
        <v>No</v>
      </c>
      <c r="J1914" s="7" t="str" cm="1">
        <f t="array" ref="J1914">_xlfn.IFS(C1914&lt;18.5,"Under Weight",C1914&lt;=24.9,"Normal Weight",C1914&lt;30,"Over weight",C1914&gt;=30,"Obesity")</f>
        <v>Over weight</v>
      </c>
      <c r="K1914" s="7" t="str" cm="1">
        <f t="array" ref="K1914">_xlfn.IFS(D1914="Null","Unknown",D1914&lt;5.7,"Normal",D1914&lt;6.5,"Prediabetes",D1914&gt;=6.5,"Diabetes")</f>
        <v>Prediabetes</v>
      </c>
      <c r="L1914" s="7" t="str">
        <f>_xlfn.XLOOKUP(A1914,'Hospitalisation Details'!$A:$A,'Hospitalisation Details'!$J:$J,)</f>
        <v>24-Nov-1997</v>
      </c>
      <c r="M1914" s="22">
        <f>+_xlfn.XLOOKUP(A1914,'Hospitalisation Details'!$A:$A,'Hospitalisation Details'!$F:$F)</f>
        <v>3906.13</v>
      </c>
      <c r="N1914" s="7" t="str">
        <f>_xlfn.XLOOKUP(A1914,'Hospitalisation Details'!$A:$A,'Hospitalisation Details'!$G:$G)</f>
        <v>tier - 3</v>
      </c>
      <c r="O1914" s="7" t="str">
        <f>_xlfn.XLOOKUP(A1914,'Hospitalisation Details'!$A:$A,'Hospitalisation Details'!$H:$H)</f>
        <v>tier - 3</v>
      </c>
      <c r="P1914" s="7" t="str">
        <f>_xlfn.XLOOKUP(A1914,'Hospitalisation Details'!$A:$A,'Hospitalisation Details'!$I:$I)</f>
        <v>R1011</v>
      </c>
      <c r="Q1914" s="28">
        <f>_xlfn.XLOOKUP(A1914,'Hospitalisation Details'!$A:$A,'Hospitalisation Details'!$K:$K)</f>
        <v>26</v>
      </c>
    </row>
    <row r="1915" spans="1:17" x14ac:dyDescent="0.3">
      <c r="A1915" s="27" t="s">
        <v>453</v>
      </c>
      <c r="B1915" s="7" t="str">
        <f>IFERROR(_xlfn.XLOOKUP(A1915,'Customer Names'!$A$2:$A$2336,'Customer Names'!$C$2:$C$2336),"Unknown")</f>
        <v xml:space="preserve">  Paul M</v>
      </c>
      <c r="C1915" s="7">
        <f>_xlfn.XLOOKUP(A1915,'Medical Examinations'!$A$2:$A$2336,'Medical Examinations'!$B$2:$B$2336,AVERAGE('Medical Examinations'!$B$2:$B$2336))</f>
        <v>17.690000000000001</v>
      </c>
      <c r="D1915" s="7">
        <f>_xlfn.XLOOKUP(A1915,'Medical Examinations'!$A$2:$A$2336,'Medical Examinations'!$C$2:$C$2336,AVERAGE('Medical Examinations'!$C$2:$C$2336))</f>
        <v>9.07</v>
      </c>
      <c r="E1915" s="7" t="str">
        <f>_xlfn.XLOOKUP(A1915,'Medical Examinations'!$A:$A,'Medical Examinations'!$D:$D,"Unknown")</f>
        <v>Yes</v>
      </c>
      <c r="F1915" s="7" t="str">
        <f>_xlfn.XLOOKUP(A1915,'Medical Examinations'!$A:$A,'Medical Examinations'!$E:$E,"Unknown")</f>
        <v>No</v>
      </c>
      <c r="G1915" s="7" t="str">
        <f>_xlfn.XLOOKUP(A1915,'Medical Examinations'!$A:$A,'Medical Examinations'!$F:$F,"Unknown")</f>
        <v>No</v>
      </c>
      <c r="H1915" s="43">
        <f>_xlfn.XLOOKUP(Healthcare!A1915,'Medical Examinations'!$A:$A,'Medical Examinations'!$G:$G,0)</f>
        <v>0</v>
      </c>
      <c r="I1915" s="7" t="str">
        <f>_xlfn.XLOOKUP(A1915,'Medical Examinations'!$A:$A,'Medical Examinations'!$H:$H,"Unknown")</f>
        <v>No</v>
      </c>
      <c r="J1915" s="7" t="str" cm="1">
        <f t="array" ref="J1915">_xlfn.IFS(C1915&lt;18.5,"Under Weight",C1915&lt;=24.9,"Normal Weight",C1915&lt;30,"Over weight",C1915&gt;=30,"Obesity")</f>
        <v>Under Weight</v>
      </c>
      <c r="K1915" s="7" t="str" cm="1">
        <f t="array" ref="K1915">_xlfn.IFS(D1915="Null","Unknown",D1915&lt;5.7,"Normal",D1915&lt;6.5,"Prediabetes",D1915&gt;=6.5,"Diabetes")</f>
        <v>Diabetes</v>
      </c>
      <c r="L1915" s="7" t="str">
        <f>_xlfn.XLOOKUP(A1915,'Hospitalisation Details'!$A:$A,'Hospitalisation Details'!$J:$J,)</f>
        <v>27-Aug-1981</v>
      </c>
      <c r="M1915" s="22">
        <f>+_xlfn.XLOOKUP(A1915,'Hospitalisation Details'!$A:$A,'Hospitalisation Details'!$F:$F)</f>
        <v>3902.07</v>
      </c>
      <c r="N1915" s="7" t="str">
        <f>_xlfn.XLOOKUP(A1915,'Hospitalisation Details'!$A:$A,'Hospitalisation Details'!$G:$G)</f>
        <v>tier - 2</v>
      </c>
      <c r="O1915" s="7" t="str">
        <f>_xlfn.XLOOKUP(A1915,'Hospitalisation Details'!$A:$A,'Hospitalisation Details'!$H:$H)</f>
        <v>tier - 2</v>
      </c>
      <c r="P1915" s="7" t="str">
        <f>_xlfn.XLOOKUP(A1915,'Hospitalisation Details'!$A:$A,'Hospitalisation Details'!$I:$I)</f>
        <v>R1013</v>
      </c>
      <c r="Q1915" s="28">
        <f>_xlfn.XLOOKUP(A1915,'Hospitalisation Details'!$A:$A,'Hospitalisation Details'!$K:$K)</f>
        <v>42</v>
      </c>
    </row>
    <row r="1916" spans="1:17" x14ac:dyDescent="0.3">
      <c r="A1916" s="27" t="s">
        <v>452</v>
      </c>
      <c r="B1916" s="7" t="str">
        <f>IFERROR(_xlfn.XLOOKUP(A1916,'Customer Names'!$A$2:$A$2336,'Customer Names'!$C$2:$C$2336),"Unknown")</f>
        <v xml:space="preserve">  Brenda M</v>
      </c>
      <c r="C1916" s="7">
        <f>_xlfn.XLOOKUP(A1916,'Medical Examinations'!$A$2:$A$2336,'Medical Examinations'!$B$2:$B$2336,AVERAGE('Medical Examinations'!$B$2:$B$2336))</f>
        <v>25.77</v>
      </c>
      <c r="D1916" s="7">
        <f>_xlfn.XLOOKUP(A1916,'Medical Examinations'!$A$2:$A$2336,'Medical Examinations'!$C$2:$C$2336,AVERAGE('Medical Examinations'!$C$2:$C$2336))</f>
        <v>4.43</v>
      </c>
      <c r="E1916" s="7" t="str">
        <f>_xlfn.XLOOKUP(A1916,'Medical Examinations'!$A:$A,'Medical Examinations'!$D:$D,"Unknown")</f>
        <v>No</v>
      </c>
      <c r="F1916" s="7" t="str">
        <f>_xlfn.XLOOKUP(A1916,'Medical Examinations'!$A:$A,'Medical Examinations'!$E:$E,"Unknown")</f>
        <v>No</v>
      </c>
      <c r="G1916" s="7" t="str">
        <f>_xlfn.XLOOKUP(A1916,'Medical Examinations'!$A:$A,'Medical Examinations'!$F:$F,"Unknown")</f>
        <v>Yes</v>
      </c>
      <c r="H1916" s="43">
        <f>_xlfn.XLOOKUP(Healthcare!A1916,'Medical Examinations'!$A:$A,'Medical Examinations'!$G:$G,0)</f>
        <v>1</v>
      </c>
      <c r="I1916" s="7" t="str">
        <f>_xlfn.XLOOKUP(A1916,'Medical Examinations'!$A:$A,'Medical Examinations'!$H:$H,"Unknown")</f>
        <v>No</v>
      </c>
      <c r="J1916" s="7" t="str" cm="1">
        <f t="array" ref="J1916">_xlfn.IFS(C1916&lt;18.5,"Under Weight",C1916&lt;=24.9,"Normal Weight",C1916&lt;30,"Over weight",C1916&gt;=30,"Obesity")</f>
        <v>Over weight</v>
      </c>
      <c r="K1916" s="7" t="str" cm="1">
        <f t="array" ref="K1916">_xlfn.IFS(D1916="Null","Unknown",D1916&lt;5.7,"Normal",D1916&lt;6.5,"Prediabetes",D1916&gt;=6.5,"Diabetes")</f>
        <v>Normal</v>
      </c>
      <c r="L1916" s="7" t="str">
        <f>_xlfn.XLOOKUP(A1916,'Hospitalisation Details'!$A:$A,'Hospitalisation Details'!$J:$J,)</f>
        <v>14-Sep-1993</v>
      </c>
      <c r="M1916" s="22">
        <f>+_xlfn.XLOOKUP(A1916,'Hospitalisation Details'!$A:$A,'Hospitalisation Details'!$F:$F)</f>
        <v>3898.35</v>
      </c>
      <c r="N1916" s="7" t="str">
        <f>_xlfn.XLOOKUP(A1916,'Hospitalisation Details'!$A:$A,'Hospitalisation Details'!$G:$G)</f>
        <v>tier - 2</v>
      </c>
      <c r="O1916" s="7" t="str">
        <f>_xlfn.XLOOKUP(A1916,'Hospitalisation Details'!$A:$A,'Hospitalisation Details'!$H:$H)</f>
        <v>tier - 2</v>
      </c>
      <c r="P1916" s="7" t="str">
        <f>_xlfn.XLOOKUP(A1916,'Hospitalisation Details'!$A:$A,'Hospitalisation Details'!$I:$I)</f>
        <v>R1012</v>
      </c>
      <c r="Q1916" s="28">
        <f>_xlfn.XLOOKUP(A1916,'Hospitalisation Details'!$A:$A,'Hospitalisation Details'!$K:$K)</f>
        <v>30</v>
      </c>
    </row>
    <row r="1917" spans="1:17" x14ac:dyDescent="0.3">
      <c r="A1917" s="27" t="s">
        <v>451</v>
      </c>
      <c r="B1917" s="7" t="str">
        <f>IFERROR(_xlfn.XLOOKUP(A1917,'Customer Names'!$A$2:$A$2336,'Customer Names'!$C$2:$C$2336),"Unknown")</f>
        <v xml:space="preserve">  Jeff H</v>
      </c>
      <c r="C1917" s="7">
        <f>_xlfn.XLOOKUP(A1917,'Medical Examinations'!$A$2:$A$2336,'Medical Examinations'!$B$2:$B$2336,AVERAGE('Medical Examinations'!$B$2:$B$2336))</f>
        <v>34.46</v>
      </c>
      <c r="D1917" s="7">
        <f>_xlfn.XLOOKUP(A1917,'Medical Examinations'!$A$2:$A$2336,'Medical Examinations'!$C$2:$C$2336,AVERAGE('Medical Examinations'!$C$2:$C$2336))</f>
        <v>4.17</v>
      </c>
      <c r="E1917" s="7" t="str">
        <f>_xlfn.XLOOKUP(A1917,'Medical Examinations'!$A:$A,'Medical Examinations'!$D:$D,"Unknown")</f>
        <v>No</v>
      </c>
      <c r="F1917" s="7" t="str">
        <f>_xlfn.XLOOKUP(A1917,'Medical Examinations'!$A:$A,'Medical Examinations'!$E:$E,"Unknown")</f>
        <v>Yes</v>
      </c>
      <c r="G1917" s="7" t="str">
        <f>_xlfn.XLOOKUP(A1917,'Medical Examinations'!$A:$A,'Medical Examinations'!$F:$F,"Unknown")</f>
        <v>No</v>
      </c>
      <c r="H1917" s="43">
        <f>_xlfn.XLOOKUP(Healthcare!A1917,'Medical Examinations'!$A:$A,'Medical Examinations'!$G:$G,0)</f>
        <v>1</v>
      </c>
      <c r="I1917" s="7" t="str">
        <f>_xlfn.XLOOKUP(A1917,'Medical Examinations'!$A:$A,'Medical Examinations'!$H:$H,"Unknown")</f>
        <v>No</v>
      </c>
      <c r="J1917" s="7" t="str" cm="1">
        <f t="array" ref="J1917">_xlfn.IFS(C1917&lt;18.5,"Under Weight",C1917&lt;=24.9,"Normal Weight",C1917&lt;30,"Over weight",C1917&gt;=30,"Obesity")</f>
        <v>Obesity</v>
      </c>
      <c r="K1917" s="7" t="str" cm="1">
        <f t="array" ref="K1917">_xlfn.IFS(D1917="Null","Unknown",D1917&lt;5.7,"Normal",D1917&lt;6.5,"Prediabetes",D1917&gt;=6.5,"Diabetes")</f>
        <v>Normal</v>
      </c>
      <c r="L1917" s="7" t="str">
        <f>_xlfn.XLOOKUP(A1917,'Hospitalisation Details'!$A:$A,'Hospitalisation Details'!$J:$J,)</f>
        <v>13-Jul-2004</v>
      </c>
      <c r="M1917" s="22">
        <f>+_xlfn.XLOOKUP(A1917,'Hospitalisation Details'!$A:$A,'Hospitalisation Details'!$F:$F)</f>
        <v>3889.2</v>
      </c>
      <c r="N1917" s="7" t="str">
        <f>_xlfn.XLOOKUP(A1917,'Hospitalisation Details'!$A:$A,'Hospitalisation Details'!$G:$G)</f>
        <v>tier - 2</v>
      </c>
      <c r="O1917" s="7" t="str">
        <f>_xlfn.XLOOKUP(A1917,'Hospitalisation Details'!$A:$A,'Hospitalisation Details'!$H:$H)</f>
        <v>tier - 2</v>
      </c>
      <c r="P1917" s="7" t="str">
        <f>_xlfn.XLOOKUP(A1917,'Hospitalisation Details'!$A:$A,'Hospitalisation Details'!$I:$I)</f>
        <v>R1012</v>
      </c>
      <c r="Q1917" s="28">
        <f>_xlfn.XLOOKUP(A1917,'Hospitalisation Details'!$A:$A,'Hospitalisation Details'!$K:$K)</f>
        <v>19</v>
      </c>
    </row>
    <row r="1918" spans="1:17" x14ac:dyDescent="0.3">
      <c r="A1918" s="27" t="s">
        <v>450</v>
      </c>
      <c r="B1918" s="7" t="str">
        <f>IFERROR(_xlfn.XLOOKUP(A1918,'Customer Names'!$A$2:$A$2336,'Customer Names'!$C$2:$C$2336),"Unknown")</f>
        <v xml:space="preserve">  Michael</v>
      </c>
      <c r="C1918" s="7">
        <f>_xlfn.XLOOKUP(A1918,'Medical Examinations'!$A$2:$A$2336,'Medical Examinations'!$B$2:$B$2336,AVERAGE('Medical Examinations'!$B$2:$B$2336))</f>
        <v>30.875</v>
      </c>
      <c r="D1918" s="7">
        <f>_xlfn.XLOOKUP(A1918,'Medical Examinations'!$A$2:$A$2336,'Medical Examinations'!$C$2:$C$2336,AVERAGE('Medical Examinations'!$C$2:$C$2336))</f>
        <v>4.95</v>
      </c>
      <c r="E1918" s="7" t="str">
        <f>_xlfn.XLOOKUP(A1918,'Medical Examinations'!$A:$A,'Medical Examinations'!$D:$D,"Unknown")</f>
        <v>Yes</v>
      </c>
      <c r="F1918" s="7" t="str">
        <f>_xlfn.XLOOKUP(A1918,'Medical Examinations'!$A:$A,'Medical Examinations'!$E:$E,"Unknown")</f>
        <v>No</v>
      </c>
      <c r="G1918" s="7" t="str">
        <f>_xlfn.XLOOKUP(A1918,'Medical Examinations'!$A:$A,'Medical Examinations'!$F:$F,"Unknown")</f>
        <v>No</v>
      </c>
      <c r="H1918" s="43">
        <f>_xlfn.XLOOKUP(Healthcare!A1918,'Medical Examinations'!$A:$A,'Medical Examinations'!$G:$G,0)</f>
        <v>0</v>
      </c>
      <c r="I1918" s="7" t="str">
        <f>_xlfn.XLOOKUP(A1918,'Medical Examinations'!$A:$A,'Medical Examinations'!$H:$H,"Unknown")</f>
        <v>No</v>
      </c>
      <c r="J1918" s="7" t="str" cm="1">
        <f t="array" ref="J1918">_xlfn.IFS(C1918&lt;18.5,"Under Weight",C1918&lt;=24.9,"Normal Weight",C1918&lt;30,"Over weight",C1918&gt;=30,"Obesity")</f>
        <v>Obesity</v>
      </c>
      <c r="K1918" s="7" t="str" cm="1">
        <f t="array" ref="K1918">_xlfn.IFS(D1918="Null","Unknown",D1918&lt;5.7,"Normal",D1918&lt;6.5,"Prediabetes",D1918&gt;=6.5,"Diabetes")</f>
        <v>Normal</v>
      </c>
      <c r="L1918" s="7" t="str">
        <f>_xlfn.XLOOKUP(A1918,'Hospitalisation Details'!$A:$A,'Hospitalisation Details'!$J:$J,)</f>
        <v>23-Oct-1996</v>
      </c>
      <c r="M1918" s="22">
        <f>+_xlfn.XLOOKUP(A1918,'Hospitalisation Details'!$A:$A,'Hospitalisation Details'!$F:$F)</f>
        <v>3877.3</v>
      </c>
      <c r="N1918" s="7" t="str">
        <f>_xlfn.XLOOKUP(A1918,'Hospitalisation Details'!$A:$A,'Hospitalisation Details'!$G:$G)</f>
        <v>tier - 1</v>
      </c>
      <c r="O1918" s="7" t="str">
        <f>_xlfn.XLOOKUP(A1918,'Hospitalisation Details'!$A:$A,'Hospitalisation Details'!$H:$H)</f>
        <v>tier - 3</v>
      </c>
      <c r="P1918" s="7" t="str">
        <f>_xlfn.XLOOKUP(A1918,'Hospitalisation Details'!$A:$A,'Hospitalisation Details'!$I:$I)</f>
        <v>R1012</v>
      </c>
      <c r="Q1918" s="28">
        <f>_xlfn.XLOOKUP(A1918,'Hospitalisation Details'!$A:$A,'Hospitalisation Details'!$K:$K)</f>
        <v>27</v>
      </c>
    </row>
    <row r="1919" spans="1:17" x14ac:dyDescent="0.3">
      <c r="A1919" s="27" t="s">
        <v>449</v>
      </c>
      <c r="B1919" s="7" t="str">
        <f>IFERROR(_xlfn.XLOOKUP(A1919,'Customer Names'!$A$2:$A$2336,'Customer Names'!$C$2:$C$2336),"Unknown")</f>
        <v xml:space="preserve">  Jan</v>
      </c>
      <c r="C1919" s="7">
        <f>_xlfn.XLOOKUP(A1919,'Medical Examinations'!$A$2:$A$2336,'Medical Examinations'!$B$2:$B$2336,AVERAGE('Medical Examinations'!$B$2:$B$2336))</f>
        <v>39.49</v>
      </c>
      <c r="D1919" s="7">
        <f>_xlfn.XLOOKUP(A1919,'Medical Examinations'!$A$2:$A$2336,'Medical Examinations'!$C$2:$C$2336,AVERAGE('Medical Examinations'!$C$2:$C$2336))</f>
        <v>5.13</v>
      </c>
      <c r="E1919" s="7" t="str">
        <f>_xlfn.XLOOKUP(A1919,'Medical Examinations'!$A:$A,'Medical Examinations'!$D:$D,"Unknown")</f>
        <v>No</v>
      </c>
      <c r="F1919" s="7" t="str">
        <f>_xlfn.XLOOKUP(A1919,'Medical Examinations'!$A:$A,'Medical Examinations'!$E:$E,"Unknown")</f>
        <v>No</v>
      </c>
      <c r="G1919" s="7" t="str">
        <f>_xlfn.XLOOKUP(A1919,'Medical Examinations'!$A:$A,'Medical Examinations'!$F:$F,"Unknown")</f>
        <v>No</v>
      </c>
      <c r="H1919" s="43">
        <f>_xlfn.XLOOKUP(Healthcare!A1919,'Medical Examinations'!$A:$A,'Medical Examinations'!$G:$G,0)</f>
        <v>0</v>
      </c>
      <c r="I1919" s="7" t="str">
        <f>_xlfn.XLOOKUP(A1919,'Medical Examinations'!$A:$A,'Medical Examinations'!$H:$H,"Unknown")</f>
        <v>No</v>
      </c>
      <c r="J1919" s="7" t="str" cm="1">
        <f t="array" ref="J1919">_xlfn.IFS(C1919&lt;18.5,"Under Weight",C1919&lt;=24.9,"Normal Weight",C1919&lt;30,"Over weight",C1919&gt;=30,"Obesity")</f>
        <v>Obesity</v>
      </c>
      <c r="K1919" s="7" t="str" cm="1">
        <f t="array" ref="K1919">_xlfn.IFS(D1919="Null","Unknown",D1919&lt;5.7,"Normal",D1919&lt;6.5,"Prediabetes",D1919&gt;=6.5,"Diabetes")</f>
        <v>Normal</v>
      </c>
      <c r="L1919" s="7" t="str">
        <f>_xlfn.XLOOKUP(A1919,'Hospitalisation Details'!$A:$A,'Hospitalisation Details'!$J:$J,)</f>
        <v>25-Jul-1991</v>
      </c>
      <c r="M1919" s="22">
        <f>+_xlfn.XLOOKUP(A1919,'Hospitalisation Details'!$A:$A,'Hospitalisation Details'!$F:$F)</f>
        <v>3875.73</v>
      </c>
      <c r="N1919" s="7" t="str">
        <f>_xlfn.XLOOKUP(A1919,'Hospitalisation Details'!$A:$A,'Hospitalisation Details'!$G:$G)</f>
        <v>tier - 2</v>
      </c>
      <c r="O1919" s="7" t="str">
        <f>_xlfn.XLOOKUP(A1919,'Hospitalisation Details'!$A:$A,'Hospitalisation Details'!$H:$H)</f>
        <v>tier - 3</v>
      </c>
      <c r="P1919" s="7" t="str">
        <f>_xlfn.XLOOKUP(A1919,'Hospitalisation Details'!$A:$A,'Hospitalisation Details'!$I:$I)</f>
        <v>R1013</v>
      </c>
      <c r="Q1919" s="28">
        <f>_xlfn.XLOOKUP(A1919,'Hospitalisation Details'!$A:$A,'Hospitalisation Details'!$K:$K)</f>
        <v>32</v>
      </c>
    </row>
    <row r="1920" spans="1:17" x14ac:dyDescent="0.3">
      <c r="A1920" s="27" t="s">
        <v>448</v>
      </c>
      <c r="B1920" s="7" t="str">
        <f>IFERROR(_xlfn.XLOOKUP(A1920,'Customer Names'!$A$2:$A$2336,'Customer Names'!$C$2:$C$2336),"Unknown")</f>
        <v xml:space="preserve">  Bernard</v>
      </c>
      <c r="C1920" s="7">
        <f>_xlfn.XLOOKUP(A1920,'Medical Examinations'!$A$2:$A$2336,'Medical Examinations'!$B$2:$B$2336,AVERAGE('Medical Examinations'!$B$2:$B$2336))</f>
        <v>28.88</v>
      </c>
      <c r="D1920" s="7">
        <f>_xlfn.XLOOKUP(A1920,'Medical Examinations'!$A$2:$A$2336,'Medical Examinations'!$C$2:$C$2336,AVERAGE('Medical Examinations'!$C$2:$C$2336))</f>
        <v>4.0999999999999996</v>
      </c>
      <c r="E1920" s="7" t="str">
        <f>_xlfn.XLOOKUP(A1920,'Medical Examinations'!$A:$A,'Medical Examinations'!$D:$D,"Unknown")</f>
        <v>No</v>
      </c>
      <c r="F1920" s="7" t="str">
        <f>_xlfn.XLOOKUP(A1920,'Medical Examinations'!$A:$A,'Medical Examinations'!$E:$E,"Unknown")</f>
        <v>No</v>
      </c>
      <c r="G1920" s="7" t="str">
        <f>_xlfn.XLOOKUP(A1920,'Medical Examinations'!$A:$A,'Medical Examinations'!$F:$F,"Unknown")</f>
        <v>No</v>
      </c>
      <c r="H1920" s="43">
        <f>_xlfn.XLOOKUP(Healthcare!A1920,'Medical Examinations'!$A:$A,'Medical Examinations'!$G:$G,0)</f>
        <v>0</v>
      </c>
      <c r="I1920" s="7" t="str">
        <f>_xlfn.XLOOKUP(A1920,'Medical Examinations'!$A:$A,'Medical Examinations'!$H:$H,"Unknown")</f>
        <v>No</v>
      </c>
      <c r="J1920" s="7" t="str" cm="1">
        <f t="array" ref="J1920">_xlfn.IFS(C1920&lt;18.5,"Under Weight",C1920&lt;=24.9,"Normal Weight",C1920&lt;30,"Over weight",C1920&gt;=30,"Obesity")</f>
        <v>Over weight</v>
      </c>
      <c r="K1920" s="7" t="str" cm="1">
        <f t="array" ref="K1920">_xlfn.IFS(D1920="Null","Unknown",D1920&lt;5.7,"Normal",D1920&lt;6.5,"Prediabetes",D1920&gt;=6.5,"Diabetes")</f>
        <v>Normal</v>
      </c>
      <c r="L1920" s="7" t="str">
        <f>_xlfn.XLOOKUP(A1920,'Hospitalisation Details'!$A:$A,'Hospitalisation Details'!$J:$J,)</f>
        <v>24-Jun-1990</v>
      </c>
      <c r="M1920" s="22">
        <f>+_xlfn.XLOOKUP(A1920,'Hospitalisation Details'!$A:$A,'Hospitalisation Details'!$F:$F)</f>
        <v>3866.86</v>
      </c>
      <c r="N1920" s="7" t="str">
        <f>_xlfn.XLOOKUP(A1920,'Hospitalisation Details'!$A:$A,'Hospitalisation Details'!$G:$G)</f>
        <v>tier - 1</v>
      </c>
      <c r="O1920" s="7" t="str">
        <f>_xlfn.XLOOKUP(A1920,'Hospitalisation Details'!$A:$A,'Hospitalisation Details'!$H:$H)</f>
        <v>tier - 1</v>
      </c>
      <c r="P1920" s="7" t="str">
        <f>_xlfn.XLOOKUP(A1920,'Hospitalisation Details'!$A:$A,'Hospitalisation Details'!$I:$I)</f>
        <v>R1012</v>
      </c>
      <c r="Q1920" s="28">
        <f>_xlfn.XLOOKUP(A1920,'Hospitalisation Details'!$A:$A,'Hospitalisation Details'!$K:$K)</f>
        <v>33</v>
      </c>
    </row>
    <row r="1921" spans="1:17" x14ac:dyDescent="0.3">
      <c r="A1921" s="27" t="s">
        <v>447</v>
      </c>
      <c r="B1921" s="7" t="str">
        <f>IFERROR(_xlfn.XLOOKUP(A1921,'Customer Names'!$A$2:$A$2336,'Customer Names'!$C$2:$C$2336),"Unknown")</f>
        <v xml:space="preserve">  Craig</v>
      </c>
      <c r="C1921" s="7">
        <f>_xlfn.XLOOKUP(A1921,'Medical Examinations'!$A$2:$A$2336,'Medical Examinations'!$B$2:$B$2336,AVERAGE('Medical Examinations'!$B$2:$B$2336))</f>
        <v>20.234999999999999</v>
      </c>
      <c r="D1921" s="7">
        <f>_xlfn.XLOOKUP(A1921,'Medical Examinations'!$A$2:$A$2336,'Medical Examinations'!$C$2:$C$2336,AVERAGE('Medical Examinations'!$C$2:$C$2336))</f>
        <v>5.01</v>
      </c>
      <c r="E1921" s="7" t="str">
        <f>_xlfn.XLOOKUP(A1921,'Medical Examinations'!$A:$A,'Medical Examinations'!$D:$D,"Unknown")</f>
        <v>Yes</v>
      </c>
      <c r="F1921" s="7" t="str">
        <f>_xlfn.XLOOKUP(A1921,'Medical Examinations'!$A:$A,'Medical Examinations'!$E:$E,"Unknown")</f>
        <v>No</v>
      </c>
      <c r="G1921" s="7" t="str">
        <f>_xlfn.XLOOKUP(A1921,'Medical Examinations'!$A:$A,'Medical Examinations'!$F:$F,"Unknown")</f>
        <v>No</v>
      </c>
      <c r="H1921" s="43">
        <f>_xlfn.XLOOKUP(Healthcare!A1921,'Medical Examinations'!$A:$A,'Medical Examinations'!$G:$G,0)</f>
        <v>0</v>
      </c>
      <c r="I1921" s="7" t="str">
        <f>_xlfn.XLOOKUP(A1921,'Medical Examinations'!$A:$A,'Medical Examinations'!$H:$H,"Unknown")</f>
        <v>No</v>
      </c>
      <c r="J1921" s="7" t="str" cm="1">
        <f t="array" ref="J1921">_xlfn.IFS(C1921&lt;18.5,"Under Weight",C1921&lt;=24.9,"Normal Weight",C1921&lt;30,"Over weight",C1921&gt;=30,"Obesity")</f>
        <v>Normal Weight</v>
      </c>
      <c r="K1921" s="7" t="str" cm="1">
        <f t="array" ref="K1921">_xlfn.IFS(D1921="Null","Unknown",D1921&lt;5.7,"Normal",D1921&lt;6.5,"Prediabetes",D1921&gt;=6.5,"Diabetes")</f>
        <v>Normal</v>
      </c>
      <c r="L1921" s="7" t="str">
        <f>_xlfn.XLOOKUP(A1921,'Hospitalisation Details'!$A:$A,'Hospitalisation Details'!$J:$J,)</f>
        <v>18-Oct-2001</v>
      </c>
      <c r="M1921" s="22">
        <f>+_xlfn.XLOOKUP(A1921,'Hospitalisation Details'!$A:$A,'Hospitalisation Details'!$F:$F)</f>
        <v>3861.21</v>
      </c>
      <c r="N1921" s="7" t="str">
        <f>_xlfn.XLOOKUP(A1921,'Hospitalisation Details'!$A:$A,'Hospitalisation Details'!$G:$G)</f>
        <v>tier - 2</v>
      </c>
      <c r="O1921" s="7" t="str">
        <f>_xlfn.XLOOKUP(A1921,'Hospitalisation Details'!$A:$A,'Hospitalisation Details'!$H:$H)</f>
        <v>tier - 2</v>
      </c>
      <c r="P1921" s="7" t="str">
        <f>_xlfn.XLOOKUP(A1921,'Hospitalisation Details'!$A:$A,'Hospitalisation Details'!$I:$I)</f>
        <v>R1016</v>
      </c>
      <c r="Q1921" s="28">
        <f>_xlfn.XLOOKUP(A1921,'Hospitalisation Details'!$A:$A,'Hospitalisation Details'!$K:$K)</f>
        <v>22</v>
      </c>
    </row>
    <row r="1922" spans="1:17" x14ac:dyDescent="0.3">
      <c r="A1922" s="27" t="s">
        <v>446</v>
      </c>
      <c r="B1922" s="7" t="str">
        <f>IFERROR(_xlfn.XLOOKUP(A1922,'Customer Names'!$A$2:$A$2336,'Customer Names'!$C$2:$C$2336),"Unknown")</f>
        <v xml:space="preserve">  Bryn</v>
      </c>
      <c r="C1922" s="7">
        <f>_xlfn.XLOOKUP(A1922,'Medical Examinations'!$A$2:$A$2336,'Medical Examinations'!$B$2:$B$2336,AVERAGE('Medical Examinations'!$B$2:$B$2336))</f>
        <v>30.67</v>
      </c>
      <c r="D1922" s="7">
        <f>_xlfn.XLOOKUP(A1922,'Medical Examinations'!$A$2:$A$2336,'Medical Examinations'!$C$2:$C$2336,AVERAGE('Medical Examinations'!$C$2:$C$2336))</f>
        <v>5.09</v>
      </c>
      <c r="E1922" s="7" t="str">
        <f>_xlfn.XLOOKUP(A1922,'Medical Examinations'!$A:$A,'Medical Examinations'!$D:$D,"Unknown")</f>
        <v>Yes</v>
      </c>
      <c r="F1922" s="7" t="str">
        <f>_xlfn.XLOOKUP(A1922,'Medical Examinations'!$A:$A,'Medical Examinations'!$E:$E,"Unknown")</f>
        <v>No</v>
      </c>
      <c r="G1922" s="7" t="str">
        <f>_xlfn.XLOOKUP(A1922,'Medical Examinations'!$A:$A,'Medical Examinations'!$F:$F,"Unknown")</f>
        <v>No</v>
      </c>
      <c r="H1922" s="43">
        <f>_xlfn.XLOOKUP(Healthcare!A1922,'Medical Examinations'!$A:$A,'Medical Examinations'!$G:$G,0)</f>
        <v>0</v>
      </c>
      <c r="I1922" s="7" t="str">
        <f>_xlfn.XLOOKUP(A1922,'Medical Examinations'!$A:$A,'Medical Examinations'!$H:$H,"Unknown")</f>
        <v>No</v>
      </c>
      <c r="J1922" s="7" t="str" cm="1">
        <f t="array" ref="J1922">_xlfn.IFS(C1922&lt;18.5,"Under Weight",C1922&lt;=24.9,"Normal Weight",C1922&lt;30,"Over weight",C1922&gt;=30,"Obesity")</f>
        <v>Obesity</v>
      </c>
      <c r="K1922" s="7" t="str" cm="1">
        <f t="array" ref="K1922">_xlfn.IFS(D1922="Null","Unknown",D1922&lt;5.7,"Normal",D1922&lt;6.5,"Prediabetes",D1922&gt;=6.5,"Diabetes")</f>
        <v>Normal</v>
      </c>
      <c r="L1922" s="7" t="str">
        <f>_xlfn.XLOOKUP(A1922,'Hospitalisation Details'!$A:$A,'Hospitalisation Details'!$J:$J,)</f>
        <v>6-Jun-2001</v>
      </c>
      <c r="M1922" s="22">
        <f>+_xlfn.XLOOKUP(A1922,'Hospitalisation Details'!$A:$A,'Hospitalisation Details'!$F:$F)</f>
        <v>3858.51</v>
      </c>
      <c r="N1922" s="7" t="str">
        <f>_xlfn.XLOOKUP(A1922,'Hospitalisation Details'!$A:$A,'Hospitalisation Details'!$G:$G)</f>
        <v>tier - 2</v>
      </c>
      <c r="O1922" s="7" t="str">
        <f>_xlfn.XLOOKUP(A1922,'Hospitalisation Details'!$A:$A,'Hospitalisation Details'!$H:$H)</f>
        <v>tier - 3</v>
      </c>
      <c r="P1922" s="7" t="str">
        <f>_xlfn.XLOOKUP(A1922,'Hospitalisation Details'!$A:$A,'Hospitalisation Details'!$I:$I)</f>
        <v>R1025</v>
      </c>
      <c r="Q1922" s="28">
        <f>_xlfn.XLOOKUP(A1922,'Hospitalisation Details'!$A:$A,'Hospitalisation Details'!$K:$K)</f>
        <v>22</v>
      </c>
    </row>
    <row r="1923" spans="1:17" x14ac:dyDescent="0.3">
      <c r="A1923" s="27" t="s">
        <v>445</v>
      </c>
      <c r="B1923" s="7" t="str">
        <f>IFERROR(_xlfn.XLOOKUP(A1923,'Customer Names'!$A$2:$A$2336,'Customer Names'!$C$2:$C$2336),"Unknown")</f>
        <v xml:space="preserve">  Michael</v>
      </c>
      <c r="C1923" s="7">
        <f>_xlfn.XLOOKUP(A1923,'Medical Examinations'!$A$2:$A$2336,'Medical Examinations'!$B$2:$B$2336,AVERAGE('Medical Examinations'!$B$2:$B$2336))</f>
        <v>30.875</v>
      </c>
      <c r="D1923" s="7">
        <f>_xlfn.XLOOKUP(A1923,'Medical Examinations'!$A$2:$A$2336,'Medical Examinations'!$C$2:$C$2336,AVERAGE('Medical Examinations'!$C$2:$C$2336))</f>
        <v>6.49</v>
      </c>
      <c r="E1923" s="7" t="str">
        <f>_xlfn.XLOOKUP(A1923,'Medical Examinations'!$A:$A,'Medical Examinations'!$D:$D,"Unknown")</f>
        <v>No</v>
      </c>
      <c r="F1923" s="7" t="str">
        <f>_xlfn.XLOOKUP(A1923,'Medical Examinations'!$A:$A,'Medical Examinations'!$E:$E,"Unknown")</f>
        <v>No</v>
      </c>
      <c r="G1923" s="7" t="str">
        <f>_xlfn.XLOOKUP(A1923,'Medical Examinations'!$A:$A,'Medical Examinations'!$F:$F,"Unknown")</f>
        <v>No</v>
      </c>
      <c r="H1923" s="43">
        <f>_xlfn.XLOOKUP(Healthcare!A1923,'Medical Examinations'!$A:$A,'Medical Examinations'!$G:$G,0)</f>
        <v>0</v>
      </c>
      <c r="I1923" s="7" t="str">
        <f>_xlfn.XLOOKUP(A1923,'Medical Examinations'!$A:$A,'Medical Examinations'!$H:$H,"Unknown")</f>
        <v>No</v>
      </c>
      <c r="J1923" s="7" t="str" cm="1">
        <f t="array" ref="J1923">_xlfn.IFS(C1923&lt;18.5,"Under Weight",C1923&lt;=24.9,"Normal Weight",C1923&lt;30,"Over weight",C1923&gt;=30,"Obesity")</f>
        <v>Obesity</v>
      </c>
      <c r="K1923" s="7" t="str" cm="1">
        <f t="array" ref="K1923">_xlfn.IFS(D1923="Null","Unknown",D1923&lt;5.7,"Normal",D1923&lt;6.5,"Prediabetes",D1923&gt;=6.5,"Diabetes")</f>
        <v>Prediabetes</v>
      </c>
      <c r="L1923" s="7" t="str">
        <f>_xlfn.XLOOKUP(A1923,'Hospitalisation Details'!$A:$A,'Hospitalisation Details'!$J:$J,)</f>
        <v>19-Aug-1991</v>
      </c>
      <c r="M1923" s="22">
        <f>+_xlfn.XLOOKUP(A1923,'Hospitalisation Details'!$A:$A,'Hospitalisation Details'!$F:$F)</f>
        <v>3857.76</v>
      </c>
      <c r="N1923" s="7" t="str">
        <f>_xlfn.XLOOKUP(A1923,'Hospitalisation Details'!$A:$A,'Hospitalisation Details'!$G:$G)</f>
        <v>tier - 3</v>
      </c>
      <c r="O1923" s="7" t="str">
        <f>_xlfn.XLOOKUP(A1923,'Hospitalisation Details'!$A:$A,'Hospitalisation Details'!$H:$H)</f>
        <v>tier - 1</v>
      </c>
      <c r="P1923" s="7" t="str">
        <f>_xlfn.XLOOKUP(A1923,'Hospitalisation Details'!$A:$A,'Hospitalisation Details'!$I:$I)</f>
        <v>R1016</v>
      </c>
      <c r="Q1923" s="28">
        <f>_xlfn.XLOOKUP(A1923,'Hospitalisation Details'!$A:$A,'Hospitalisation Details'!$K:$K)</f>
        <v>32</v>
      </c>
    </row>
    <row r="1924" spans="1:17" x14ac:dyDescent="0.3">
      <c r="A1924" s="27" t="s">
        <v>444</v>
      </c>
      <c r="B1924" s="7" t="str">
        <f>IFERROR(_xlfn.XLOOKUP(A1924,'Customer Names'!$A$2:$A$2336,'Customer Names'!$C$2:$C$2336),"Unknown")</f>
        <v xml:space="preserve">  Benjamin</v>
      </c>
      <c r="C1924" s="7">
        <f>_xlfn.XLOOKUP(A1924,'Medical Examinations'!$A$2:$A$2336,'Medical Examinations'!$B$2:$B$2336,AVERAGE('Medical Examinations'!$B$2:$B$2336))</f>
        <v>23.8</v>
      </c>
      <c r="D1924" s="7">
        <f>_xlfn.XLOOKUP(A1924,'Medical Examinations'!$A$2:$A$2336,'Medical Examinations'!$C$2:$C$2336,AVERAGE('Medical Examinations'!$C$2:$C$2336))</f>
        <v>4.08</v>
      </c>
      <c r="E1924" s="7" t="str">
        <f>_xlfn.XLOOKUP(A1924,'Medical Examinations'!$A:$A,'Medical Examinations'!$D:$D,"Unknown")</f>
        <v>No</v>
      </c>
      <c r="F1924" s="7" t="str">
        <f>_xlfn.XLOOKUP(A1924,'Medical Examinations'!$A:$A,'Medical Examinations'!$E:$E,"Unknown")</f>
        <v>No</v>
      </c>
      <c r="G1924" s="7" t="str">
        <f>_xlfn.XLOOKUP(A1924,'Medical Examinations'!$A:$A,'Medical Examinations'!$F:$F,"Unknown")</f>
        <v>No</v>
      </c>
      <c r="H1924" s="43">
        <f>_xlfn.XLOOKUP(Healthcare!A1924,'Medical Examinations'!$A:$A,'Medical Examinations'!$G:$G,0)</f>
        <v>0</v>
      </c>
      <c r="I1924" s="7" t="str">
        <f>_xlfn.XLOOKUP(A1924,'Medical Examinations'!$A:$A,'Medical Examinations'!$H:$H,"Unknown")</f>
        <v>No</v>
      </c>
      <c r="J1924" s="7" t="str" cm="1">
        <f t="array" ref="J1924">_xlfn.IFS(C1924&lt;18.5,"Under Weight",C1924&lt;=24.9,"Normal Weight",C1924&lt;30,"Over weight",C1924&gt;=30,"Obesity")</f>
        <v>Normal Weight</v>
      </c>
      <c r="K1924" s="7" t="str" cm="1">
        <f t="array" ref="K1924">_xlfn.IFS(D1924="Null","Unknown",D1924&lt;5.7,"Normal",D1924&lt;6.5,"Prediabetes",D1924&gt;=6.5,"Diabetes")</f>
        <v>Normal</v>
      </c>
      <c r="L1924" s="7" t="str">
        <f>_xlfn.XLOOKUP(A1924,'Hospitalisation Details'!$A:$A,'Hospitalisation Details'!$J:$J,)</f>
        <v>12-Aug-1994</v>
      </c>
      <c r="M1924" s="22">
        <f>+_xlfn.XLOOKUP(A1924,'Hospitalisation Details'!$A:$A,'Hospitalisation Details'!$F:$F)</f>
        <v>3847.67</v>
      </c>
      <c r="N1924" s="7" t="str">
        <f>_xlfn.XLOOKUP(A1924,'Hospitalisation Details'!$A:$A,'Hospitalisation Details'!$G:$G)</f>
        <v>tier - 3</v>
      </c>
      <c r="O1924" s="7" t="str">
        <f>_xlfn.XLOOKUP(A1924,'Hospitalisation Details'!$A:$A,'Hospitalisation Details'!$H:$H)</f>
        <v>tier - 2</v>
      </c>
      <c r="P1924" s="7" t="str">
        <f>_xlfn.XLOOKUP(A1924,'Hospitalisation Details'!$A:$A,'Hospitalisation Details'!$I:$I)</f>
        <v>R1011</v>
      </c>
      <c r="Q1924" s="28">
        <f>_xlfn.XLOOKUP(A1924,'Hospitalisation Details'!$A:$A,'Hospitalisation Details'!$K:$K)</f>
        <v>29</v>
      </c>
    </row>
    <row r="1925" spans="1:17" x14ac:dyDescent="0.3">
      <c r="A1925" s="27" t="s">
        <v>443</v>
      </c>
      <c r="B1925" s="7" t="str">
        <f>IFERROR(_xlfn.XLOOKUP(A1925,'Customer Names'!$A$2:$A$2336,'Customer Names'!$C$2:$C$2336),"Unknown")</f>
        <v xml:space="preserve">  Jay</v>
      </c>
      <c r="C1925" s="7">
        <f>_xlfn.XLOOKUP(A1925,'Medical Examinations'!$A$2:$A$2336,'Medical Examinations'!$B$2:$B$2336,AVERAGE('Medical Examinations'!$B$2:$B$2336))</f>
        <v>15.37</v>
      </c>
      <c r="D1925" s="7">
        <f>_xlfn.XLOOKUP(A1925,'Medical Examinations'!$A$2:$A$2336,'Medical Examinations'!$C$2:$C$2336,AVERAGE('Medical Examinations'!$C$2:$C$2336))</f>
        <v>8.6300000000000008</v>
      </c>
      <c r="E1925" s="7" t="str">
        <f>_xlfn.XLOOKUP(A1925,'Medical Examinations'!$A:$A,'Medical Examinations'!$D:$D,"Unknown")</f>
        <v>Yes</v>
      </c>
      <c r="F1925" s="7" t="str">
        <f>_xlfn.XLOOKUP(A1925,'Medical Examinations'!$A:$A,'Medical Examinations'!$E:$E,"Unknown")</f>
        <v>No</v>
      </c>
      <c r="G1925" s="7" t="str">
        <f>_xlfn.XLOOKUP(A1925,'Medical Examinations'!$A:$A,'Medical Examinations'!$F:$F,"Unknown")</f>
        <v>No</v>
      </c>
      <c r="H1925" s="43">
        <f>_xlfn.XLOOKUP(Healthcare!A1925,'Medical Examinations'!$A:$A,'Medical Examinations'!$G:$G,0)</f>
        <v>0</v>
      </c>
      <c r="I1925" s="7" t="str">
        <f>_xlfn.XLOOKUP(A1925,'Medical Examinations'!$A:$A,'Medical Examinations'!$H:$H,"Unknown")</f>
        <v>No</v>
      </c>
      <c r="J1925" s="7" t="str" cm="1">
        <f t="array" ref="J1925">_xlfn.IFS(C1925&lt;18.5,"Under Weight",C1925&lt;=24.9,"Normal Weight",C1925&lt;30,"Over weight",C1925&gt;=30,"Obesity")</f>
        <v>Under Weight</v>
      </c>
      <c r="K1925" s="7" t="str" cm="1">
        <f t="array" ref="K1925">_xlfn.IFS(D1925="Null","Unknown",D1925&lt;5.7,"Normal",D1925&lt;6.5,"Prediabetes",D1925&gt;=6.5,"Diabetes")</f>
        <v>Diabetes</v>
      </c>
      <c r="L1925" s="7" t="str">
        <f>_xlfn.XLOOKUP(A1925,'Hospitalisation Details'!$A:$A,'Hospitalisation Details'!$J:$J,)</f>
        <v>29-Sep-1981</v>
      </c>
      <c r="M1925" s="22">
        <f>+_xlfn.XLOOKUP(A1925,'Hospitalisation Details'!$A:$A,'Hospitalisation Details'!$F:$F)</f>
        <v>3797.2</v>
      </c>
      <c r="N1925" s="7" t="str">
        <f>_xlfn.XLOOKUP(A1925,'Hospitalisation Details'!$A:$A,'Hospitalisation Details'!$G:$G)</f>
        <v>tier - 2</v>
      </c>
      <c r="O1925" s="7" t="str">
        <f>_xlfn.XLOOKUP(A1925,'Hospitalisation Details'!$A:$A,'Hospitalisation Details'!$H:$H)</f>
        <v>tier - 3</v>
      </c>
      <c r="P1925" s="7" t="str">
        <f>_xlfn.XLOOKUP(A1925,'Hospitalisation Details'!$A:$A,'Hospitalisation Details'!$I:$I)</f>
        <v>R1012</v>
      </c>
      <c r="Q1925" s="28">
        <f>_xlfn.XLOOKUP(A1925,'Hospitalisation Details'!$A:$A,'Hospitalisation Details'!$K:$K)</f>
        <v>42</v>
      </c>
    </row>
    <row r="1926" spans="1:17" x14ac:dyDescent="0.3">
      <c r="A1926" s="27" t="s">
        <v>442</v>
      </c>
      <c r="B1926" s="7" t="str">
        <f>IFERROR(_xlfn.XLOOKUP(A1926,'Customer Names'!$A$2:$A$2336,'Customer Names'!$C$2:$C$2336),"Unknown")</f>
        <v xml:space="preserve">  William</v>
      </c>
      <c r="C1926" s="7">
        <f>_xlfn.XLOOKUP(A1926,'Medical Examinations'!$A$2:$A$2336,'Medical Examinations'!$B$2:$B$2336,AVERAGE('Medical Examinations'!$B$2:$B$2336))</f>
        <v>30.4</v>
      </c>
      <c r="D1926" s="7">
        <f>_xlfn.XLOOKUP(A1926,'Medical Examinations'!$A$2:$A$2336,'Medical Examinations'!$C$2:$C$2336,AVERAGE('Medical Examinations'!$C$2:$C$2336))</f>
        <v>5.28</v>
      </c>
      <c r="E1926" s="7" t="str">
        <f>_xlfn.XLOOKUP(A1926,'Medical Examinations'!$A:$A,'Medical Examinations'!$D:$D,"Unknown")</f>
        <v>No</v>
      </c>
      <c r="F1926" s="7" t="str">
        <f>_xlfn.XLOOKUP(A1926,'Medical Examinations'!$A:$A,'Medical Examinations'!$E:$E,"Unknown")</f>
        <v>No</v>
      </c>
      <c r="G1926" s="7" t="str">
        <f>_xlfn.XLOOKUP(A1926,'Medical Examinations'!$A:$A,'Medical Examinations'!$F:$F,"Unknown")</f>
        <v>No</v>
      </c>
      <c r="H1926" s="43">
        <f>_xlfn.XLOOKUP(Healthcare!A1926,'Medical Examinations'!$A:$A,'Medical Examinations'!$G:$G,0)</f>
        <v>0</v>
      </c>
      <c r="I1926" s="7" t="str">
        <f>_xlfn.XLOOKUP(A1926,'Medical Examinations'!$A:$A,'Medical Examinations'!$H:$H,"Unknown")</f>
        <v>No</v>
      </c>
      <c r="J1926" s="7" t="str" cm="1">
        <f t="array" ref="J1926">_xlfn.IFS(C1926&lt;18.5,"Under Weight",C1926&lt;=24.9,"Normal Weight",C1926&lt;30,"Over weight",C1926&gt;=30,"Obesity")</f>
        <v>Obesity</v>
      </c>
      <c r="K1926" s="7" t="str" cm="1">
        <f t="array" ref="K1926">_xlfn.IFS(D1926="Null","Unknown",D1926&lt;5.7,"Normal",D1926&lt;6.5,"Prediabetes",D1926&gt;=6.5,"Diabetes")</f>
        <v>Normal</v>
      </c>
      <c r="L1926" s="7" t="str">
        <f>_xlfn.XLOOKUP(A1926,'Hospitalisation Details'!$A:$A,'Hospitalisation Details'!$J:$J,)</f>
        <v>24-Jun-1999</v>
      </c>
      <c r="M1926" s="22">
        <f>+_xlfn.XLOOKUP(A1926,'Hospitalisation Details'!$A:$A,'Hospitalisation Details'!$F:$F)</f>
        <v>3796.36</v>
      </c>
      <c r="N1926" s="7" t="str">
        <f>_xlfn.XLOOKUP(A1926,'Hospitalisation Details'!$A:$A,'Hospitalisation Details'!$G:$G)</f>
        <v>tier - 2</v>
      </c>
      <c r="O1926" s="7" t="str">
        <f>_xlfn.XLOOKUP(A1926,'Hospitalisation Details'!$A:$A,'Hospitalisation Details'!$H:$H)</f>
        <v>tier - 3</v>
      </c>
      <c r="P1926" s="7" t="str">
        <f>_xlfn.XLOOKUP(A1926,'Hospitalisation Details'!$A:$A,'Hospitalisation Details'!$I:$I)</f>
        <v>R1012</v>
      </c>
      <c r="Q1926" s="28">
        <f>_xlfn.XLOOKUP(A1926,'Hospitalisation Details'!$A:$A,'Hospitalisation Details'!$K:$K)</f>
        <v>24</v>
      </c>
    </row>
    <row r="1927" spans="1:17" x14ac:dyDescent="0.3">
      <c r="A1927" s="27" t="s">
        <v>441</v>
      </c>
      <c r="B1927" s="7" t="str">
        <f>IFERROR(_xlfn.XLOOKUP(A1927,'Customer Names'!$A$2:$A$2336,'Customer Names'!$C$2:$C$2336),"Unknown")</f>
        <v xml:space="preserve">  Shelley</v>
      </c>
      <c r="C1927" s="7">
        <f>_xlfn.XLOOKUP(A1927,'Medical Examinations'!$A$2:$A$2336,'Medical Examinations'!$B$2:$B$2336,AVERAGE('Medical Examinations'!$B$2:$B$2336))</f>
        <v>19.48</v>
      </c>
      <c r="D1927" s="7">
        <f>_xlfn.XLOOKUP(A1927,'Medical Examinations'!$A$2:$A$2336,'Medical Examinations'!$C$2:$C$2336,AVERAGE('Medical Examinations'!$C$2:$C$2336))</f>
        <v>5.63</v>
      </c>
      <c r="E1927" s="7" t="str">
        <f>_xlfn.XLOOKUP(A1927,'Medical Examinations'!$A:$A,'Medical Examinations'!$D:$D,"Unknown")</f>
        <v>Yes</v>
      </c>
      <c r="F1927" s="7" t="str">
        <f>_xlfn.XLOOKUP(A1927,'Medical Examinations'!$A:$A,'Medical Examinations'!$E:$E,"Unknown")</f>
        <v>No</v>
      </c>
      <c r="G1927" s="7" t="str">
        <f>_xlfn.XLOOKUP(A1927,'Medical Examinations'!$A:$A,'Medical Examinations'!$F:$F,"Unknown")</f>
        <v>No</v>
      </c>
      <c r="H1927" s="43">
        <f>_xlfn.XLOOKUP(Healthcare!A1927,'Medical Examinations'!$A:$A,'Medical Examinations'!$G:$G,0)</f>
        <v>1</v>
      </c>
      <c r="I1927" s="7" t="str">
        <f>_xlfn.XLOOKUP(A1927,'Medical Examinations'!$A:$A,'Medical Examinations'!$H:$H,"Unknown")</f>
        <v>No</v>
      </c>
      <c r="J1927" s="7" t="str" cm="1">
        <f t="array" ref="J1927">_xlfn.IFS(C1927&lt;18.5,"Under Weight",C1927&lt;=24.9,"Normal Weight",C1927&lt;30,"Over weight",C1927&gt;=30,"Obesity")</f>
        <v>Normal Weight</v>
      </c>
      <c r="K1927" s="7" t="str" cm="1">
        <f t="array" ref="K1927">_xlfn.IFS(D1927="Null","Unknown",D1927&lt;5.7,"Normal",D1927&lt;6.5,"Prediabetes",D1927&gt;=6.5,"Diabetes")</f>
        <v>Normal</v>
      </c>
      <c r="L1927" s="7" t="str">
        <f>_xlfn.XLOOKUP(A1927,'Hospitalisation Details'!$A:$A,'Hospitalisation Details'!$J:$J,)</f>
        <v>28-Aug-1988</v>
      </c>
      <c r="M1927" s="22">
        <f>+_xlfn.XLOOKUP(A1927,'Hospitalisation Details'!$A:$A,'Hospitalisation Details'!$F:$F)</f>
        <v>3793.55</v>
      </c>
      <c r="N1927" s="7" t="str">
        <f>_xlfn.XLOOKUP(A1927,'Hospitalisation Details'!$A:$A,'Hospitalisation Details'!$G:$G)</f>
        <v>tier - 2</v>
      </c>
      <c r="O1927" s="7" t="str">
        <f>_xlfn.XLOOKUP(A1927,'Hospitalisation Details'!$A:$A,'Hospitalisation Details'!$H:$H)</f>
        <v>tier - 3</v>
      </c>
      <c r="P1927" s="7" t="str">
        <f>_xlfn.XLOOKUP(A1927,'Hospitalisation Details'!$A:$A,'Hospitalisation Details'!$I:$I)</f>
        <v>R1013</v>
      </c>
      <c r="Q1927" s="28">
        <f>_xlfn.XLOOKUP(A1927,'Hospitalisation Details'!$A:$A,'Hospitalisation Details'!$K:$K)</f>
        <v>35</v>
      </c>
    </row>
    <row r="1928" spans="1:17" x14ac:dyDescent="0.3">
      <c r="A1928" s="27" t="s">
        <v>440</v>
      </c>
      <c r="B1928" s="7" t="str">
        <f>IFERROR(_xlfn.XLOOKUP(A1928,'Customer Names'!$A$2:$A$2336,'Customer Names'!$C$2:$C$2336),"Unknown")</f>
        <v xml:space="preserve">  Jekaterina</v>
      </c>
      <c r="C1928" s="7">
        <f>_xlfn.XLOOKUP(A1928,'Medical Examinations'!$A$2:$A$2336,'Medical Examinations'!$B$2:$B$2336,AVERAGE('Medical Examinations'!$B$2:$B$2336))</f>
        <v>16.96</v>
      </c>
      <c r="D1928" s="7">
        <f>_xlfn.XLOOKUP(A1928,'Medical Examinations'!$A$2:$A$2336,'Medical Examinations'!$C$2:$C$2336,AVERAGE('Medical Examinations'!$C$2:$C$2336))</f>
        <v>11.47</v>
      </c>
      <c r="E1928" s="7" t="str">
        <f>_xlfn.XLOOKUP(A1928,'Medical Examinations'!$A:$A,'Medical Examinations'!$D:$D,"Unknown")</f>
        <v>Yes</v>
      </c>
      <c r="F1928" s="7" t="str">
        <f>_xlfn.XLOOKUP(A1928,'Medical Examinations'!$A:$A,'Medical Examinations'!$E:$E,"Unknown")</f>
        <v>No</v>
      </c>
      <c r="G1928" s="7" t="str">
        <f>_xlfn.XLOOKUP(A1928,'Medical Examinations'!$A:$A,'Medical Examinations'!$F:$F,"Unknown")</f>
        <v>No</v>
      </c>
      <c r="H1928" s="43">
        <f>_xlfn.XLOOKUP(Healthcare!A1928,'Medical Examinations'!$A:$A,'Medical Examinations'!$G:$G,0)</f>
        <v>0</v>
      </c>
      <c r="I1928" s="7" t="str">
        <f>_xlfn.XLOOKUP(A1928,'Medical Examinations'!$A:$A,'Medical Examinations'!$H:$H,"Unknown")</f>
        <v>No</v>
      </c>
      <c r="J1928" s="7" t="str" cm="1">
        <f t="array" ref="J1928">_xlfn.IFS(C1928&lt;18.5,"Under Weight",C1928&lt;=24.9,"Normal Weight",C1928&lt;30,"Over weight",C1928&gt;=30,"Obesity")</f>
        <v>Under Weight</v>
      </c>
      <c r="K1928" s="7" t="str" cm="1">
        <f t="array" ref="K1928">_xlfn.IFS(D1928="Null","Unknown",D1928&lt;5.7,"Normal",D1928&lt;6.5,"Prediabetes",D1928&gt;=6.5,"Diabetes")</f>
        <v>Diabetes</v>
      </c>
      <c r="L1928" s="7" t="str">
        <f>_xlfn.XLOOKUP(A1928,'Hospitalisation Details'!$A:$A,'Hospitalisation Details'!$J:$J,)</f>
        <v>13-Dec-1981</v>
      </c>
      <c r="M1928" s="22">
        <f>+_xlfn.XLOOKUP(A1928,'Hospitalisation Details'!$A:$A,'Hospitalisation Details'!$F:$F)</f>
        <v>3785.77</v>
      </c>
      <c r="N1928" s="7" t="str">
        <f>_xlfn.XLOOKUP(A1928,'Hospitalisation Details'!$A:$A,'Hospitalisation Details'!$G:$G)</f>
        <v>tier - 2</v>
      </c>
      <c r="O1928" s="7" t="str">
        <f>_xlfn.XLOOKUP(A1928,'Hospitalisation Details'!$A:$A,'Hospitalisation Details'!$H:$H)</f>
        <v>tier - 1</v>
      </c>
      <c r="P1928" s="7" t="str">
        <f>_xlfn.XLOOKUP(A1928,'Hospitalisation Details'!$A:$A,'Hospitalisation Details'!$I:$I)</f>
        <v>R1013</v>
      </c>
      <c r="Q1928" s="28">
        <f>_xlfn.XLOOKUP(A1928,'Hospitalisation Details'!$A:$A,'Hospitalisation Details'!$K:$K)</f>
        <v>42</v>
      </c>
    </row>
    <row r="1929" spans="1:17" x14ac:dyDescent="0.3">
      <c r="A1929" s="27" t="s">
        <v>439</v>
      </c>
      <c r="B1929" s="7" t="str">
        <f>IFERROR(_xlfn.XLOOKUP(A1929,'Customer Names'!$A$2:$A$2336,'Customer Names'!$C$2:$C$2336),"Unknown")</f>
        <v xml:space="preserve">  Daniel</v>
      </c>
      <c r="C1929" s="7">
        <f>_xlfn.XLOOKUP(A1929,'Medical Examinations'!$A$2:$A$2336,'Medical Examinations'!$B$2:$B$2336,AVERAGE('Medical Examinations'!$B$2:$B$2336))</f>
        <v>19.05</v>
      </c>
      <c r="D1929" s="7">
        <f>_xlfn.XLOOKUP(A1929,'Medical Examinations'!$A$2:$A$2336,'Medical Examinations'!$C$2:$C$2336,AVERAGE('Medical Examinations'!$C$2:$C$2336))</f>
        <v>4.92</v>
      </c>
      <c r="E1929" s="7" t="str">
        <f>_xlfn.XLOOKUP(A1929,'Medical Examinations'!$A:$A,'Medical Examinations'!$D:$D,"Unknown")</f>
        <v>No</v>
      </c>
      <c r="F1929" s="7" t="str">
        <f>_xlfn.XLOOKUP(A1929,'Medical Examinations'!$A:$A,'Medical Examinations'!$E:$E,"Unknown")</f>
        <v>No</v>
      </c>
      <c r="G1929" s="7" t="str">
        <f>_xlfn.XLOOKUP(A1929,'Medical Examinations'!$A:$A,'Medical Examinations'!$F:$F,"Unknown")</f>
        <v>No</v>
      </c>
      <c r="H1929" s="43">
        <f>_xlfn.XLOOKUP(Healthcare!A1929,'Medical Examinations'!$A:$A,'Medical Examinations'!$G:$G,0)</f>
        <v>1</v>
      </c>
      <c r="I1929" s="7" t="str">
        <f>_xlfn.XLOOKUP(A1929,'Medical Examinations'!$A:$A,'Medical Examinations'!$H:$H,"Unknown")</f>
        <v>No</v>
      </c>
      <c r="J1929" s="7" t="str" cm="1">
        <f t="array" ref="J1929">_xlfn.IFS(C1929&lt;18.5,"Under Weight",C1929&lt;=24.9,"Normal Weight",C1929&lt;30,"Over weight",C1929&gt;=30,"Obesity")</f>
        <v>Normal Weight</v>
      </c>
      <c r="K1929" s="7" t="str" cm="1">
        <f t="array" ref="K1929">_xlfn.IFS(D1929="Null","Unknown",D1929&lt;5.7,"Normal",D1929&lt;6.5,"Prediabetes",D1929&gt;=6.5,"Diabetes")</f>
        <v>Normal</v>
      </c>
      <c r="L1929" s="7" t="str">
        <f>_xlfn.XLOOKUP(A1929,'Hospitalisation Details'!$A:$A,'Hospitalisation Details'!$J:$J,)</f>
        <v>24-Oct-1987</v>
      </c>
      <c r="M1929" s="22">
        <f>+_xlfn.XLOOKUP(A1929,'Hospitalisation Details'!$A:$A,'Hospitalisation Details'!$F:$F)</f>
        <v>3773.23</v>
      </c>
      <c r="N1929" s="7" t="str">
        <f>_xlfn.XLOOKUP(A1929,'Hospitalisation Details'!$A:$A,'Hospitalisation Details'!$G:$G)</f>
        <v>tier - 2</v>
      </c>
      <c r="O1929" s="7" t="str">
        <f>_xlfn.XLOOKUP(A1929,'Hospitalisation Details'!$A:$A,'Hospitalisation Details'!$H:$H)</f>
        <v>tier - 3</v>
      </c>
      <c r="P1929" s="7" t="str">
        <f>_xlfn.XLOOKUP(A1929,'Hospitalisation Details'!$A:$A,'Hospitalisation Details'!$I:$I)</f>
        <v>R1013</v>
      </c>
      <c r="Q1929" s="28">
        <f>_xlfn.XLOOKUP(A1929,'Hospitalisation Details'!$A:$A,'Hospitalisation Details'!$K:$K)</f>
        <v>36</v>
      </c>
    </row>
    <row r="1930" spans="1:17" x14ac:dyDescent="0.3">
      <c r="A1930" s="27" t="s">
        <v>438</v>
      </c>
      <c r="B1930" s="7" t="str">
        <f>IFERROR(_xlfn.XLOOKUP(A1930,'Customer Names'!$A$2:$A$2336,'Customer Names'!$C$2:$C$2336),"Unknown")</f>
        <v xml:space="preserve">  Pauline</v>
      </c>
      <c r="C1930" s="7">
        <f>_xlfn.XLOOKUP(A1930,'Medical Examinations'!$A$2:$A$2336,'Medical Examinations'!$B$2:$B$2336,AVERAGE('Medical Examinations'!$B$2:$B$2336))</f>
        <v>37.619999999999997</v>
      </c>
      <c r="D1930" s="7">
        <f>_xlfn.XLOOKUP(A1930,'Medical Examinations'!$A$2:$A$2336,'Medical Examinations'!$C$2:$C$2336,AVERAGE('Medical Examinations'!$C$2:$C$2336))</f>
        <v>4.18</v>
      </c>
      <c r="E1930" s="7" t="str">
        <f>_xlfn.XLOOKUP(A1930,'Medical Examinations'!$A:$A,'Medical Examinations'!$D:$D,"Unknown")</f>
        <v>No</v>
      </c>
      <c r="F1930" s="7" t="str">
        <f>_xlfn.XLOOKUP(A1930,'Medical Examinations'!$A:$A,'Medical Examinations'!$E:$E,"Unknown")</f>
        <v>No</v>
      </c>
      <c r="G1930" s="7" t="str">
        <f>_xlfn.XLOOKUP(A1930,'Medical Examinations'!$A:$A,'Medical Examinations'!$F:$F,"Unknown")</f>
        <v>No</v>
      </c>
      <c r="H1930" s="43">
        <f>_xlfn.XLOOKUP(Healthcare!A1930,'Medical Examinations'!$A:$A,'Medical Examinations'!$G:$G,0)</f>
        <v>0</v>
      </c>
      <c r="I1930" s="7" t="str">
        <f>_xlfn.XLOOKUP(A1930,'Medical Examinations'!$A:$A,'Medical Examinations'!$H:$H,"Unknown")</f>
        <v>No</v>
      </c>
      <c r="J1930" s="7" t="str" cm="1">
        <f t="array" ref="J1930">_xlfn.IFS(C1930&lt;18.5,"Under Weight",C1930&lt;=24.9,"Normal Weight",C1930&lt;30,"Over weight",C1930&gt;=30,"Obesity")</f>
        <v>Obesity</v>
      </c>
      <c r="K1930" s="7" t="str" cm="1">
        <f t="array" ref="K1930">_xlfn.IFS(D1930="Null","Unknown",D1930&lt;5.7,"Normal",D1930&lt;6.5,"Prediabetes",D1930&gt;=6.5,"Diabetes")</f>
        <v>Normal</v>
      </c>
      <c r="L1930" s="7" t="str">
        <f>_xlfn.XLOOKUP(A1930,'Hospitalisation Details'!$A:$A,'Hospitalisation Details'!$J:$J,)</f>
        <v>21-Nov-1994</v>
      </c>
      <c r="M1930" s="22">
        <f>+_xlfn.XLOOKUP(A1930,'Hospitalisation Details'!$A:$A,'Hospitalisation Details'!$F:$F)</f>
        <v>3766.88</v>
      </c>
      <c r="N1930" s="7" t="str">
        <f>_xlfn.XLOOKUP(A1930,'Hospitalisation Details'!$A:$A,'Hospitalisation Details'!$G:$G)</f>
        <v>tier - 2</v>
      </c>
      <c r="O1930" s="7" t="str">
        <f>_xlfn.XLOOKUP(A1930,'Hospitalisation Details'!$A:$A,'Hospitalisation Details'!$H:$H)</f>
        <v>tier - 1</v>
      </c>
      <c r="P1930" s="7" t="str">
        <f>_xlfn.XLOOKUP(A1930,'Hospitalisation Details'!$A:$A,'Hospitalisation Details'!$I:$I)</f>
        <v>R1013</v>
      </c>
      <c r="Q1930" s="28">
        <f>_xlfn.XLOOKUP(A1930,'Hospitalisation Details'!$A:$A,'Hospitalisation Details'!$K:$K)</f>
        <v>29</v>
      </c>
    </row>
    <row r="1931" spans="1:17" x14ac:dyDescent="0.3">
      <c r="A1931" s="27" t="s">
        <v>437</v>
      </c>
      <c r="B1931" s="7" t="str">
        <f>IFERROR(_xlfn.XLOOKUP(A1931,'Customer Names'!$A$2:$A$2336,'Customer Names'!$C$2:$C$2336),"Unknown")</f>
        <v xml:space="preserve">  Colleen</v>
      </c>
      <c r="C1931" s="7">
        <f>_xlfn.XLOOKUP(A1931,'Medical Examinations'!$A$2:$A$2336,'Medical Examinations'!$B$2:$B$2336,AVERAGE('Medical Examinations'!$B$2:$B$2336))</f>
        <v>29.1</v>
      </c>
      <c r="D1931" s="7">
        <f>_xlfn.XLOOKUP(A1931,'Medical Examinations'!$A$2:$A$2336,'Medical Examinations'!$C$2:$C$2336,AVERAGE('Medical Examinations'!$C$2:$C$2336))</f>
        <v>4.67</v>
      </c>
      <c r="E1931" s="7" t="str">
        <f>_xlfn.XLOOKUP(A1931,'Medical Examinations'!$A:$A,'Medical Examinations'!$D:$D,"Unknown")</f>
        <v>No</v>
      </c>
      <c r="F1931" s="7" t="str">
        <f>_xlfn.XLOOKUP(A1931,'Medical Examinations'!$A:$A,'Medical Examinations'!$E:$E,"Unknown")</f>
        <v>No</v>
      </c>
      <c r="G1931" s="7" t="str">
        <f>_xlfn.XLOOKUP(A1931,'Medical Examinations'!$A:$A,'Medical Examinations'!$F:$F,"Unknown")</f>
        <v>No</v>
      </c>
      <c r="H1931" s="43">
        <f>_xlfn.XLOOKUP(Healthcare!A1931,'Medical Examinations'!$A:$A,'Medical Examinations'!$G:$G,0)</f>
        <v>0</v>
      </c>
      <c r="I1931" s="7" t="str">
        <f>_xlfn.XLOOKUP(A1931,'Medical Examinations'!$A:$A,'Medical Examinations'!$H:$H,"Unknown")</f>
        <v>No</v>
      </c>
      <c r="J1931" s="7" t="str" cm="1">
        <f t="array" ref="J1931">_xlfn.IFS(C1931&lt;18.5,"Under Weight",C1931&lt;=24.9,"Normal Weight",C1931&lt;30,"Over weight",C1931&gt;=30,"Obesity")</f>
        <v>Over weight</v>
      </c>
      <c r="K1931" s="7" t="str" cm="1">
        <f t="array" ref="K1931">_xlfn.IFS(D1931="Null","Unknown",D1931&lt;5.7,"Normal",D1931&lt;6.5,"Prediabetes",D1931&gt;=6.5,"Diabetes")</f>
        <v>Normal</v>
      </c>
      <c r="L1931" s="7" t="str">
        <f>_xlfn.XLOOKUP(A1931,'Hospitalisation Details'!$A:$A,'Hospitalisation Details'!$J:$J,)</f>
        <v>24-Oct-1991</v>
      </c>
      <c r="M1931" s="22">
        <f>+_xlfn.XLOOKUP(A1931,'Hospitalisation Details'!$A:$A,'Hospitalisation Details'!$F:$F)</f>
        <v>3761.29</v>
      </c>
      <c r="N1931" s="7" t="str">
        <f>_xlfn.XLOOKUP(A1931,'Hospitalisation Details'!$A:$A,'Hospitalisation Details'!$G:$G)</f>
        <v>tier - 2</v>
      </c>
      <c r="O1931" s="7" t="str">
        <f>_xlfn.XLOOKUP(A1931,'Hospitalisation Details'!$A:$A,'Hospitalisation Details'!$H:$H)</f>
        <v>tier - 3</v>
      </c>
      <c r="P1931" s="7" t="str">
        <f>_xlfn.XLOOKUP(A1931,'Hospitalisation Details'!$A:$A,'Hospitalisation Details'!$I:$I)</f>
        <v>R1011</v>
      </c>
      <c r="Q1931" s="28">
        <f>_xlfn.XLOOKUP(A1931,'Hospitalisation Details'!$A:$A,'Hospitalisation Details'!$K:$K)</f>
        <v>32</v>
      </c>
    </row>
    <row r="1932" spans="1:17" x14ac:dyDescent="0.3">
      <c r="A1932" s="27" t="s">
        <v>436</v>
      </c>
      <c r="B1932" s="7" t="str">
        <f>IFERROR(_xlfn.XLOOKUP(A1932,'Customer Names'!$A$2:$A$2336,'Customer Names'!$C$2:$C$2336),"Unknown")</f>
        <v xml:space="preserve">  Aleah K</v>
      </c>
      <c r="C1932" s="7">
        <f>_xlfn.XLOOKUP(A1932,'Medical Examinations'!$A$2:$A$2336,'Medical Examinations'!$B$2:$B$2336,AVERAGE('Medical Examinations'!$B$2:$B$2336))</f>
        <v>26.62</v>
      </c>
      <c r="D1932" s="7">
        <f>_xlfn.XLOOKUP(A1932,'Medical Examinations'!$A$2:$A$2336,'Medical Examinations'!$C$2:$C$2336,AVERAGE('Medical Examinations'!$C$2:$C$2336))</f>
        <v>6.24</v>
      </c>
      <c r="E1932" s="7" t="str">
        <f>_xlfn.XLOOKUP(A1932,'Medical Examinations'!$A:$A,'Medical Examinations'!$D:$D,"Unknown")</f>
        <v>No</v>
      </c>
      <c r="F1932" s="7" t="str">
        <f>_xlfn.XLOOKUP(A1932,'Medical Examinations'!$A:$A,'Medical Examinations'!$E:$E,"Unknown")</f>
        <v>No</v>
      </c>
      <c r="G1932" s="7" t="str">
        <f>_xlfn.XLOOKUP(A1932,'Medical Examinations'!$A:$A,'Medical Examinations'!$F:$F,"Unknown")</f>
        <v>No</v>
      </c>
      <c r="H1932" s="43">
        <f>_xlfn.XLOOKUP(Healthcare!A1932,'Medical Examinations'!$A:$A,'Medical Examinations'!$G:$G,0)</f>
        <v>0</v>
      </c>
      <c r="I1932" s="7" t="str">
        <f>_xlfn.XLOOKUP(A1932,'Medical Examinations'!$A:$A,'Medical Examinations'!$H:$H,"Unknown")</f>
        <v>No</v>
      </c>
      <c r="J1932" s="7" t="str" cm="1">
        <f t="array" ref="J1932">_xlfn.IFS(C1932&lt;18.5,"Under Weight",C1932&lt;=24.9,"Normal Weight",C1932&lt;30,"Over weight",C1932&gt;=30,"Obesity")</f>
        <v>Over weight</v>
      </c>
      <c r="K1932" s="7" t="str" cm="1">
        <f t="array" ref="K1932">_xlfn.IFS(D1932="Null","Unknown",D1932&lt;5.7,"Normal",D1932&lt;6.5,"Prediabetes",D1932&gt;=6.5,"Diabetes")</f>
        <v>Prediabetes</v>
      </c>
      <c r="L1932" s="7" t="str">
        <f>_xlfn.XLOOKUP(A1932,'Hospitalisation Details'!$A:$A,'Hospitalisation Details'!$J:$J,)</f>
        <v>25-Aug-1991</v>
      </c>
      <c r="M1932" s="22">
        <f>+_xlfn.XLOOKUP(A1932,'Hospitalisation Details'!$A:$A,'Hospitalisation Details'!$F:$F)</f>
        <v>3757.84</v>
      </c>
      <c r="N1932" s="7" t="str">
        <f>_xlfn.XLOOKUP(A1932,'Hospitalisation Details'!$A:$A,'Hospitalisation Details'!$G:$G)</f>
        <v>tier - 2</v>
      </c>
      <c r="O1932" s="7" t="str">
        <f>_xlfn.XLOOKUP(A1932,'Hospitalisation Details'!$A:$A,'Hospitalisation Details'!$H:$H)</f>
        <v>tier - 1</v>
      </c>
      <c r="P1932" s="7" t="str">
        <f>_xlfn.XLOOKUP(A1932,'Hospitalisation Details'!$A:$A,'Hospitalisation Details'!$I:$I)</f>
        <v>R1013</v>
      </c>
      <c r="Q1932" s="28">
        <f>_xlfn.XLOOKUP(A1932,'Hospitalisation Details'!$A:$A,'Hospitalisation Details'!$K:$K)</f>
        <v>32</v>
      </c>
    </row>
    <row r="1933" spans="1:17" x14ac:dyDescent="0.3">
      <c r="A1933" s="27" t="s">
        <v>435</v>
      </c>
      <c r="B1933" s="7" t="str">
        <f>IFERROR(_xlfn.XLOOKUP(A1933,'Customer Names'!$A$2:$A$2336,'Customer Names'!$C$2:$C$2336),"Unknown")</f>
        <v xml:space="preserve">  Mare</v>
      </c>
      <c r="C1933" s="7">
        <f>_xlfn.XLOOKUP(A1933,'Medical Examinations'!$A$2:$A$2336,'Medical Examinations'!$B$2:$B$2336,AVERAGE('Medical Examinations'!$B$2:$B$2336))</f>
        <v>25.74</v>
      </c>
      <c r="D1933" s="7">
        <f>_xlfn.XLOOKUP(A1933,'Medical Examinations'!$A$2:$A$2336,'Medical Examinations'!$C$2:$C$2336,AVERAGE('Medical Examinations'!$C$2:$C$2336))</f>
        <v>5.99</v>
      </c>
      <c r="E1933" s="7" t="str">
        <f>_xlfn.XLOOKUP(A1933,'Medical Examinations'!$A:$A,'Medical Examinations'!$D:$D,"Unknown")</f>
        <v>No</v>
      </c>
      <c r="F1933" s="7" t="str">
        <f>_xlfn.XLOOKUP(A1933,'Medical Examinations'!$A:$A,'Medical Examinations'!$E:$E,"Unknown")</f>
        <v>No</v>
      </c>
      <c r="G1933" s="7" t="str">
        <f>_xlfn.XLOOKUP(A1933,'Medical Examinations'!$A:$A,'Medical Examinations'!$F:$F,"Unknown")</f>
        <v>No</v>
      </c>
      <c r="H1933" s="43">
        <f>_xlfn.XLOOKUP(Healthcare!A1933,'Medical Examinations'!$A:$A,'Medical Examinations'!$G:$G,0)</f>
        <v>0</v>
      </c>
      <c r="I1933" s="7" t="str">
        <f>_xlfn.XLOOKUP(A1933,'Medical Examinations'!$A:$A,'Medical Examinations'!$H:$H,"Unknown")</f>
        <v>No</v>
      </c>
      <c r="J1933" s="7" t="str" cm="1">
        <f t="array" ref="J1933">_xlfn.IFS(C1933&lt;18.5,"Under Weight",C1933&lt;=24.9,"Normal Weight",C1933&lt;30,"Over weight",C1933&gt;=30,"Obesity")</f>
        <v>Over weight</v>
      </c>
      <c r="K1933" s="7" t="str" cm="1">
        <f t="array" ref="K1933">_xlfn.IFS(D1933="Null","Unknown",D1933&lt;5.7,"Normal",D1933&lt;6.5,"Prediabetes",D1933&gt;=6.5,"Diabetes")</f>
        <v>Prediabetes</v>
      </c>
      <c r="L1933" s="7" t="str">
        <f>_xlfn.XLOOKUP(A1933,'Hospitalisation Details'!$A:$A,'Hospitalisation Details'!$J:$J,)</f>
        <v>28-Oct-1991</v>
      </c>
      <c r="M1933" s="22">
        <f>+_xlfn.XLOOKUP(A1933,'Hospitalisation Details'!$A:$A,'Hospitalisation Details'!$F:$F)</f>
        <v>3756.62</v>
      </c>
      <c r="N1933" s="7" t="str">
        <f>_xlfn.XLOOKUP(A1933,'Hospitalisation Details'!$A:$A,'Hospitalisation Details'!$G:$G)</f>
        <v>tier - 2</v>
      </c>
      <c r="O1933" s="7" t="str">
        <f>_xlfn.XLOOKUP(A1933,'Hospitalisation Details'!$A:$A,'Hospitalisation Details'!$H:$H)</f>
        <v>tier - 2</v>
      </c>
      <c r="P1933" s="7" t="str">
        <f>_xlfn.XLOOKUP(A1933,'Hospitalisation Details'!$A:$A,'Hospitalisation Details'!$I:$I)</f>
        <v>R1013</v>
      </c>
      <c r="Q1933" s="28">
        <f>_xlfn.XLOOKUP(A1933,'Hospitalisation Details'!$A:$A,'Hospitalisation Details'!$K:$K)</f>
        <v>32</v>
      </c>
    </row>
    <row r="1934" spans="1:17" x14ac:dyDescent="0.3">
      <c r="A1934" s="27" t="s">
        <v>434</v>
      </c>
      <c r="B1934" s="7" t="str">
        <f>IFERROR(_xlfn.XLOOKUP(A1934,'Customer Names'!$A$2:$A$2336,'Customer Names'!$C$2:$C$2336),"Unknown")</f>
        <v xml:space="preserve">  Kevin</v>
      </c>
      <c r="C1934" s="7">
        <f>_xlfn.XLOOKUP(A1934,'Medical Examinations'!$A$2:$A$2336,'Medical Examinations'!$B$2:$B$2336,AVERAGE('Medical Examinations'!$B$2:$B$2336))</f>
        <v>18.22</v>
      </c>
      <c r="D1934" s="7">
        <f>_xlfn.XLOOKUP(A1934,'Medical Examinations'!$A$2:$A$2336,'Medical Examinations'!$C$2:$C$2336,AVERAGE('Medical Examinations'!$C$2:$C$2336))</f>
        <v>10.27</v>
      </c>
      <c r="E1934" s="7" t="str">
        <f>_xlfn.XLOOKUP(A1934,'Medical Examinations'!$A:$A,'Medical Examinations'!$D:$D,"Unknown")</f>
        <v>Yes</v>
      </c>
      <c r="F1934" s="7" t="str">
        <f>_xlfn.XLOOKUP(A1934,'Medical Examinations'!$A:$A,'Medical Examinations'!$E:$E,"Unknown")</f>
        <v>No</v>
      </c>
      <c r="G1934" s="7" t="str">
        <f>_xlfn.XLOOKUP(A1934,'Medical Examinations'!$A:$A,'Medical Examinations'!$F:$F,"Unknown")</f>
        <v>No</v>
      </c>
      <c r="H1934" s="43">
        <f>_xlfn.XLOOKUP(Healthcare!A1934,'Medical Examinations'!$A:$A,'Medical Examinations'!$G:$G,0)</f>
        <v>1</v>
      </c>
      <c r="I1934" s="7" t="str">
        <f>_xlfn.XLOOKUP(A1934,'Medical Examinations'!$A:$A,'Medical Examinations'!$H:$H,"Unknown")</f>
        <v>No</v>
      </c>
      <c r="J1934" s="7" t="str" cm="1">
        <f t="array" ref="J1934">_xlfn.IFS(C1934&lt;18.5,"Under Weight",C1934&lt;=24.9,"Normal Weight",C1934&lt;30,"Over weight",C1934&gt;=30,"Obesity")</f>
        <v>Under Weight</v>
      </c>
      <c r="K1934" s="7" t="str" cm="1">
        <f t="array" ref="K1934">_xlfn.IFS(D1934="Null","Unknown",D1934&lt;5.7,"Normal",D1934&lt;6.5,"Prediabetes",D1934&gt;=6.5,"Diabetes")</f>
        <v>Diabetes</v>
      </c>
      <c r="L1934" s="7" t="str">
        <f>_xlfn.XLOOKUP(A1934,'Hospitalisation Details'!$A:$A,'Hospitalisation Details'!$J:$J,)</f>
        <v>9-Sep-1986</v>
      </c>
      <c r="M1934" s="22">
        <f>+_xlfn.XLOOKUP(A1934,'Hospitalisation Details'!$A:$A,'Hospitalisation Details'!$F:$F)</f>
        <v>3748.56</v>
      </c>
      <c r="N1934" s="7" t="str">
        <f>_xlfn.XLOOKUP(A1934,'Hospitalisation Details'!$A:$A,'Hospitalisation Details'!$G:$G)</f>
        <v>tier - 2</v>
      </c>
      <c r="O1934" s="7" t="str">
        <f>_xlfn.XLOOKUP(A1934,'Hospitalisation Details'!$A:$A,'Hospitalisation Details'!$H:$H)</f>
        <v>tier - 2</v>
      </c>
      <c r="P1934" s="7" t="str">
        <f>_xlfn.XLOOKUP(A1934,'Hospitalisation Details'!$A:$A,'Hospitalisation Details'!$I:$I)</f>
        <v>R1013</v>
      </c>
      <c r="Q1934" s="28">
        <f>_xlfn.XLOOKUP(A1934,'Hospitalisation Details'!$A:$A,'Hospitalisation Details'!$K:$K)</f>
        <v>37</v>
      </c>
    </row>
    <row r="1935" spans="1:17" x14ac:dyDescent="0.3">
      <c r="A1935" s="27" t="s">
        <v>433</v>
      </c>
      <c r="B1935" s="7" t="str">
        <f>IFERROR(_xlfn.XLOOKUP(A1935,'Customer Names'!$A$2:$A$2336,'Customer Names'!$C$2:$C$2336),"Unknown")</f>
        <v xml:space="preserve">  Jessica</v>
      </c>
      <c r="C1935" s="7">
        <f>_xlfn.XLOOKUP(A1935,'Medical Examinations'!$A$2:$A$2336,'Medical Examinations'!$B$2:$B$2336,AVERAGE('Medical Examinations'!$B$2:$B$2336))</f>
        <v>26.03</v>
      </c>
      <c r="D1935" s="7">
        <f>_xlfn.XLOOKUP(A1935,'Medical Examinations'!$A$2:$A$2336,'Medical Examinations'!$C$2:$C$2336,AVERAGE('Medical Examinations'!$C$2:$C$2336))</f>
        <v>5.97</v>
      </c>
      <c r="E1935" s="7" t="str">
        <f>_xlfn.XLOOKUP(A1935,'Medical Examinations'!$A:$A,'Medical Examinations'!$D:$D,"Unknown")</f>
        <v>No</v>
      </c>
      <c r="F1935" s="7" t="str">
        <f>_xlfn.XLOOKUP(A1935,'Medical Examinations'!$A:$A,'Medical Examinations'!$E:$E,"Unknown")</f>
        <v>No</v>
      </c>
      <c r="G1935" s="7" t="str">
        <f>_xlfn.XLOOKUP(A1935,'Medical Examinations'!$A:$A,'Medical Examinations'!$F:$F,"Unknown")</f>
        <v>Yes</v>
      </c>
      <c r="H1935" s="43">
        <f>_xlfn.XLOOKUP(Healthcare!A1935,'Medical Examinations'!$A:$A,'Medical Examinations'!$G:$G,0)</f>
        <v>1</v>
      </c>
      <c r="I1935" s="7" t="str">
        <f>_xlfn.XLOOKUP(A1935,'Medical Examinations'!$A:$A,'Medical Examinations'!$H:$H,"Unknown")</f>
        <v>No</v>
      </c>
      <c r="J1935" s="7" t="str" cm="1">
        <f t="array" ref="J1935">_xlfn.IFS(C1935&lt;18.5,"Under Weight",C1935&lt;=24.9,"Normal Weight",C1935&lt;30,"Over weight",C1935&gt;=30,"Obesity")</f>
        <v>Over weight</v>
      </c>
      <c r="K1935" s="7" t="str" cm="1">
        <f t="array" ref="K1935">_xlfn.IFS(D1935="Null","Unknown",D1935&lt;5.7,"Normal",D1935&lt;6.5,"Prediabetes",D1935&gt;=6.5,"Diabetes")</f>
        <v>Prediabetes</v>
      </c>
      <c r="L1935" s="7" t="str">
        <f>_xlfn.XLOOKUP(A1935,'Hospitalisation Details'!$A:$A,'Hospitalisation Details'!$J:$J,)</f>
        <v>22-Jun-1993</v>
      </c>
      <c r="M1935" s="22">
        <f>+_xlfn.XLOOKUP(A1935,'Hospitalisation Details'!$A:$A,'Hospitalisation Details'!$F:$F)</f>
        <v>3736.46</v>
      </c>
      <c r="N1935" s="7" t="str">
        <f>_xlfn.XLOOKUP(A1935,'Hospitalisation Details'!$A:$A,'Hospitalisation Details'!$G:$G)</f>
        <v>tier - 2</v>
      </c>
      <c r="O1935" s="7" t="str">
        <f>_xlfn.XLOOKUP(A1935,'Hospitalisation Details'!$A:$A,'Hospitalisation Details'!$H:$H)</f>
        <v>tier - 2</v>
      </c>
      <c r="P1935" s="7" t="str">
        <f>_xlfn.XLOOKUP(A1935,'Hospitalisation Details'!$A:$A,'Hospitalisation Details'!$I:$I)</f>
        <v>R1012</v>
      </c>
      <c r="Q1935" s="28">
        <f>_xlfn.XLOOKUP(A1935,'Hospitalisation Details'!$A:$A,'Hospitalisation Details'!$K:$K)</f>
        <v>30</v>
      </c>
    </row>
    <row r="1936" spans="1:17" x14ac:dyDescent="0.3">
      <c r="A1936" s="27" t="s">
        <v>432</v>
      </c>
      <c r="B1936" s="7" t="str">
        <f>IFERROR(_xlfn.XLOOKUP(A1936,'Customer Names'!$A$2:$A$2336,'Customer Names'!$C$2:$C$2336),"Unknown")</f>
        <v xml:space="preserve">  Amanda R</v>
      </c>
      <c r="C1936" s="7">
        <f>_xlfn.XLOOKUP(A1936,'Medical Examinations'!$A$2:$A$2336,'Medical Examinations'!$B$2:$B$2336,AVERAGE('Medical Examinations'!$B$2:$B$2336))</f>
        <v>17.29</v>
      </c>
      <c r="D1936" s="7">
        <f>_xlfn.XLOOKUP(A1936,'Medical Examinations'!$A$2:$A$2336,'Medical Examinations'!$C$2:$C$2336,AVERAGE('Medical Examinations'!$C$2:$C$2336))</f>
        <v>4.9800000000000004</v>
      </c>
      <c r="E1936" s="7" t="str">
        <f>_xlfn.XLOOKUP(A1936,'Medical Examinations'!$A:$A,'Medical Examinations'!$D:$D,"Unknown")</f>
        <v>No</v>
      </c>
      <c r="F1936" s="7" t="str">
        <f>_xlfn.XLOOKUP(A1936,'Medical Examinations'!$A:$A,'Medical Examinations'!$E:$E,"Unknown")</f>
        <v>No</v>
      </c>
      <c r="G1936" s="7" t="str">
        <f>_xlfn.XLOOKUP(A1936,'Medical Examinations'!$A:$A,'Medical Examinations'!$F:$F,"Unknown")</f>
        <v>No</v>
      </c>
      <c r="H1936" s="43">
        <f>_xlfn.XLOOKUP(Healthcare!A1936,'Medical Examinations'!$A:$A,'Medical Examinations'!$G:$G,0)</f>
        <v>0</v>
      </c>
      <c r="I1936" s="7" t="str">
        <f>_xlfn.XLOOKUP(A1936,'Medical Examinations'!$A:$A,'Medical Examinations'!$H:$H,"Unknown")</f>
        <v>No</v>
      </c>
      <c r="J1936" s="7" t="str" cm="1">
        <f t="array" ref="J1936">_xlfn.IFS(C1936&lt;18.5,"Under Weight",C1936&lt;=24.9,"Normal Weight",C1936&lt;30,"Over weight",C1936&gt;=30,"Obesity")</f>
        <v>Under Weight</v>
      </c>
      <c r="K1936" s="7" t="str" cm="1">
        <f t="array" ref="K1936">_xlfn.IFS(D1936="Null","Unknown",D1936&lt;5.7,"Normal",D1936&lt;6.5,"Prediabetes",D1936&gt;=6.5,"Diabetes")</f>
        <v>Normal</v>
      </c>
      <c r="L1936" s="7" t="str">
        <f>_xlfn.XLOOKUP(A1936,'Hospitalisation Details'!$A:$A,'Hospitalisation Details'!$J:$J,)</f>
        <v>22-Aug-1994</v>
      </c>
      <c r="M1936" s="22">
        <f>+_xlfn.XLOOKUP(A1936,'Hospitalisation Details'!$A:$A,'Hospitalisation Details'!$F:$F)</f>
        <v>3732.63</v>
      </c>
      <c r="N1936" s="7" t="str">
        <f>_xlfn.XLOOKUP(A1936,'Hospitalisation Details'!$A:$A,'Hospitalisation Details'!$G:$G)</f>
        <v>tier - 2</v>
      </c>
      <c r="O1936" s="7" t="str">
        <f>_xlfn.XLOOKUP(A1936,'Hospitalisation Details'!$A:$A,'Hospitalisation Details'!$H:$H)</f>
        <v>tier - 3</v>
      </c>
      <c r="P1936" s="7" t="str">
        <f>_xlfn.XLOOKUP(A1936,'Hospitalisation Details'!$A:$A,'Hospitalisation Details'!$I:$I)</f>
        <v>R1024</v>
      </c>
      <c r="Q1936" s="28">
        <f>_xlfn.XLOOKUP(A1936,'Hospitalisation Details'!$A:$A,'Hospitalisation Details'!$K:$K)</f>
        <v>29</v>
      </c>
    </row>
    <row r="1937" spans="1:17" x14ac:dyDescent="0.3">
      <c r="A1937" s="27" t="s">
        <v>431</v>
      </c>
      <c r="B1937" s="7" t="str">
        <f>IFERROR(_xlfn.XLOOKUP(A1937,'Customer Names'!$A$2:$A$2336,'Customer Names'!$C$2:$C$2336),"Unknown")</f>
        <v xml:space="preserve">  Murray W</v>
      </c>
      <c r="C1937" s="7">
        <f>_xlfn.XLOOKUP(A1937,'Medical Examinations'!$A$2:$A$2336,'Medical Examinations'!$B$2:$B$2336,AVERAGE('Medical Examinations'!$B$2:$B$2336))</f>
        <v>18.170000000000002</v>
      </c>
      <c r="D1937" s="7">
        <f>_xlfn.XLOOKUP(A1937,'Medical Examinations'!$A$2:$A$2336,'Medical Examinations'!$C$2:$C$2336,AVERAGE('Medical Examinations'!$C$2:$C$2336))</f>
        <v>6.91</v>
      </c>
      <c r="E1937" s="7" t="str">
        <f>_xlfn.XLOOKUP(A1937,'Medical Examinations'!$A:$A,'Medical Examinations'!$D:$D,"Unknown")</f>
        <v>Yes</v>
      </c>
      <c r="F1937" s="7" t="str">
        <f>_xlfn.XLOOKUP(A1937,'Medical Examinations'!$A:$A,'Medical Examinations'!$E:$E,"Unknown")</f>
        <v>No</v>
      </c>
      <c r="G1937" s="7" t="str">
        <f>_xlfn.XLOOKUP(A1937,'Medical Examinations'!$A:$A,'Medical Examinations'!$F:$F,"Unknown")</f>
        <v>No</v>
      </c>
      <c r="H1937" s="43">
        <f>_xlfn.XLOOKUP(Healthcare!A1937,'Medical Examinations'!$A:$A,'Medical Examinations'!$G:$G,0)</f>
        <v>1</v>
      </c>
      <c r="I1937" s="7" t="str">
        <f>_xlfn.XLOOKUP(A1937,'Medical Examinations'!$A:$A,'Medical Examinations'!$H:$H,"Unknown")</f>
        <v>No</v>
      </c>
      <c r="J1937" s="7" t="str" cm="1">
        <f t="array" ref="J1937">_xlfn.IFS(C1937&lt;18.5,"Under Weight",C1937&lt;=24.9,"Normal Weight",C1937&lt;30,"Over weight",C1937&gt;=30,"Obesity")</f>
        <v>Under Weight</v>
      </c>
      <c r="K1937" s="7" t="str" cm="1">
        <f t="array" ref="K1937">_xlfn.IFS(D1937="Null","Unknown",D1937&lt;5.7,"Normal",D1937&lt;6.5,"Prediabetes",D1937&gt;=6.5,"Diabetes")</f>
        <v>Diabetes</v>
      </c>
      <c r="L1937" s="7" t="str">
        <f>_xlfn.XLOOKUP(A1937,'Hospitalisation Details'!$A:$A,'Hospitalisation Details'!$J:$J,)</f>
        <v>1-Dec-1986</v>
      </c>
      <c r="M1937" s="22">
        <f>+_xlfn.XLOOKUP(A1937,'Hospitalisation Details'!$A:$A,'Hospitalisation Details'!$F:$F)</f>
        <v>3731.6</v>
      </c>
      <c r="N1937" s="7" t="str">
        <f>_xlfn.XLOOKUP(A1937,'Hospitalisation Details'!$A:$A,'Hospitalisation Details'!$G:$G)</f>
        <v>tier - 2</v>
      </c>
      <c r="O1937" s="7" t="str">
        <f>_xlfn.XLOOKUP(A1937,'Hospitalisation Details'!$A:$A,'Hospitalisation Details'!$H:$H)</f>
        <v>tier - 2</v>
      </c>
      <c r="P1937" s="7" t="str">
        <f>_xlfn.XLOOKUP(A1937,'Hospitalisation Details'!$A:$A,'Hospitalisation Details'!$I:$I)</f>
        <v>R1013</v>
      </c>
      <c r="Q1937" s="28">
        <f>_xlfn.XLOOKUP(A1937,'Hospitalisation Details'!$A:$A,'Hospitalisation Details'!$K:$K)</f>
        <v>37</v>
      </c>
    </row>
    <row r="1938" spans="1:17" x14ac:dyDescent="0.3">
      <c r="A1938" s="27" t="s">
        <v>430</v>
      </c>
      <c r="B1938" s="7" t="str">
        <f>IFERROR(_xlfn.XLOOKUP(A1938,'Customer Names'!$A$2:$A$2336,'Customer Names'!$C$2:$C$2336),"Unknown")</f>
        <v xml:space="preserve">  Meghan P</v>
      </c>
      <c r="C1938" s="7">
        <f>_xlfn.XLOOKUP(A1938,'Medical Examinations'!$A$2:$A$2336,'Medical Examinations'!$B$2:$B$2336,AVERAGE('Medical Examinations'!$B$2:$B$2336))</f>
        <v>32.54</v>
      </c>
      <c r="D1938" s="7">
        <f>_xlfn.XLOOKUP(A1938,'Medical Examinations'!$A$2:$A$2336,'Medical Examinations'!$C$2:$C$2336,AVERAGE('Medical Examinations'!$C$2:$C$2336))</f>
        <v>6.38</v>
      </c>
      <c r="E1938" s="7" t="str">
        <f>_xlfn.XLOOKUP(A1938,'Medical Examinations'!$A:$A,'Medical Examinations'!$D:$D,"Unknown")</f>
        <v>No</v>
      </c>
      <c r="F1938" s="7" t="str">
        <f>_xlfn.XLOOKUP(A1938,'Medical Examinations'!$A:$A,'Medical Examinations'!$E:$E,"Unknown")</f>
        <v>Yes</v>
      </c>
      <c r="G1938" s="7" t="str">
        <f>_xlfn.XLOOKUP(A1938,'Medical Examinations'!$A:$A,'Medical Examinations'!$F:$F,"Unknown")</f>
        <v>No</v>
      </c>
      <c r="H1938" s="43">
        <f>_xlfn.XLOOKUP(Healthcare!A1938,'Medical Examinations'!$A:$A,'Medical Examinations'!$G:$G,0)</f>
        <v>1</v>
      </c>
      <c r="I1938" s="7" t="str">
        <f>_xlfn.XLOOKUP(A1938,'Medical Examinations'!$A:$A,'Medical Examinations'!$H:$H,"Unknown")</f>
        <v>No</v>
      </c>
      <c r="J1938" s="7" t="str" cm="1">
        <f t="array" ref="J1938">_xlfn.IFS(C1938&lt;18.5,"Under Weight",C1938&lt;=24.9,"Normal Weight",C1938&lt;30,"Over weight",C1938&gt;=30,"Obesity")</f>
        <v>Obesity</v>
      </c>
      <c r="K1938" s="7" t="str" cm="1">
        <f t="array" ref="K1938">_xlfn.IFS(D1938="Null","Unknown",D1938&lt;5.7,"Normal",D1938&lt;6.5,"Prediabetes",D1938&gt;=6.5,"Diabetes")</f>
        <v>Prediabetes</v>
      </c>
      <c r="L1938" s="7" t="str">
        <f>_xlfn.XLOOKUP(A1938,'Hospitalisation Details'!$A:$A,'Hospitalisation Details'!$J:$J,)</f>
        <v>5-Nov-2004</v>
      </c>
      <c r="M1938" s="22">
        <f>+_xlfn.XLOOKUP(A1938,'Hospitalisation Details'!$A:$A,'Hospitalisation Details'!$F:$F)</f>
        <v>3722.23</v>
      </c>
      <c r="N1938" s="7" t="str">
        <f>_xlfn.XLOOKUP(A1938,'Hospitalisation Details'!$A:$A,'Hospitalisation Details'!$G:$G)</f>
        <v>tier - 2</v>
      </c>
      <c r="O1938" s="7" t="str">
        <f>_xlfn.XLOOKUP(A1938,'Hospitalisation Details'!$A:$A,'Hospitalisation Details'!$H:$H)</f>
        <v>tier - 2</v>
      </c>
      <c r="P1938" s="7" t="str">
        <f>_xlfn.XLOOKUP(A1938,'Hospitalisation Details'!$A:$A,'Hospitalisation Details'!$I:$I)</f>
        <v>R1025</v>
      </c>
      <c r="Q1938" s="28">
        <f>_xlfn.XLOOKUP(A1938,'Hospitalisation Details'!$A:$A,'Hospitalisation Details'!$K:$K)</f>
        <v>19</v>
      </c>
    </row>
    <row r="1939" spans="1:17" x14ac:dyDescent="0.3">
      <c r="A1939" s="27" t="s">
        <v>429</v>
      </c>
      <c r="B1939" s="7" t="str">
        <f>IFERROR(_xlfn.XLOOKUP(A1939,'Customer Names'!$A$2:$A$2336,'Customer Names'!$C$2:$C$2336),"Unknown")</f>
        <v xml:space="preserve">  David</v>
      </c>
      <c r="C1939" s="7">
        <f>_xlfn.XLOOKUP(A1939,'Medical Examinations'!$A$2:$A$2336,'Medical Examinations'!$B$2:$B$2336,AVERAGE('Medical Examinations'!$B$2:$B$2336))</f>
        <v>30.25</v>
      </c>
      <c r="D1939" s="7">
        <f>_xlfn.XLOOKUP(A1939,'Medical Examinations'!$A$2:$A$2336,'Medical Examinations'!$C$2:$C$2336,AVERAGE('Medical Examinations'!$C$2:$C$2336))</f>
        <v>4.7699999999999996</v>
      </c>
      <c r="E1939" s="7" t="str">
        <f>_xlfn.XLOOKUP(A1939,'Medical Examinations'!$A:$A,'Medical Examinations'!$D:$D,"Unknown")</f>
        <v>No</v>
      </c>
      <c r="F1939" s="7" t="str">
        <f>_xlfn.XLOOKUP(A1939,'Medical Examinations'!$A:$A,'Medical Examinations'!$E:$E,"Unknown")</f>
        <v>No</v>
      </c>
      <c r="G1939" s="7" t="str">
        <f>_xlfn.XLOOKUP(A1939,'Medical Examinations'!$A:$A,'Medical Examinations'!$F:$F,"Unknown")</f>
        <v>No</v>
      </c>
      <c r="H1939" s="43">
        <f>_xlfn.XLOOKUP(Healthcare!A1939,'Medical Examinations'!$A:$A,'Medical Examinations'!$G:$G,0)</f>
        <v>0</v>
      </c>
      <c r="I1939" s="7" t="str">
        <f>_xlfn.XLOOKUP(A1939,'Medical Examinations'!$A:$A,'Medical Examinations'!$H:$H,"Unknown")</f>
        <v>No</v>
      </c>
      <c r="J1939" s="7" t="str" cm="1">
        <f t="array" ref="J1939">_xlfn.IFS(C1939&lt;18.5,"Under Weight",C1939&lt;=24.9,"Normal Weight",C1939&lt;30,"Over weight",C1939&gt;=30,"Obesity")</f>
        <v>Obesity</v>
      </c>
      <c r="K1939" s="7" t="str" cm="1">
        <f t="array" ref="K1939">_xlfn.IFS(D1939="Null","Unknown",D1939&lt;5.7,"Normal",D1939&lt;6.5,"Prediabetes",D1939&gt;=6.5,"Diabetes")</f>
        <v>Normal</v>
      </c>
      <c r="L1939" s="7" t="str">
        <f>_xlfn.XLOOKUP(A1939,'Hospitalisation Details'!$A:$A,'Hospitalisation Details'!$J:$J,)</f>
        <v>2-Dec-1989</v>
      </c>
      <c r="M1939" s="22">
        <f>+_xlfn.XLOOKUP(A1939,'Hospitalisation Details'!$A:$A,'Hospitalisation Details'!$F:$F)</f>
        <v>3704.35</v>
      </c>
      <c r="N1939" s="7" t="str">
        <f>_xlfn.XLOOKUP(A1939,'Hospitalisation Details'!$A:$A,'Hospitalisation Details'!$G:$G)</f>
        <v>tier - 2</v>
      </c>
      <c r="O1939" s="7" t="str">
        <f>_xlfn.XLOOKUP(A1939,'Hospitalisation Details'!$A:$A,'Hospitalisation Details'!$H:$H)</f>
        <v>tier - 2</v>
      </c>
      <c r="P1939" s="7" t="str">
        <f>_xlfn.XLOOKUP(A1939,'Hospitalisation Details'!$A:$A,'Hospitalisation Details'!$I:$I)</f>
        <v>R1013</v>
      </c>
      <c r="Q1939" s="28">
        <f>_xlfn.XLOOKUP(A1939,'Hospitalisation Details'!$A:$A,'Hospitalisation Details'!$K:$K)</f>
        <v>34</v>
      </c>
    </row>
    <row r="1940" spans="1:17" x14ac:dyDescent="0.3">
      <c r="A1940" s="27" t="s">
        <v>428</v>
      </c>
      <c r="B1940" s="7" t="str">
        <f>IFERROR(_xlfn.XLOOKUP(A1940,'Customer Names'!$A$2:$A$2336,'Customer Names'!$C$2:$C$2336),"Unknown")</f>
        <v xml:space="preserve">  Seth</v>
      </c>
      <c r="C1940" s="7">
        <f>_xlfn.XLOOKUP(A1940,'Medical Examinations'!$A$2:$A$2336,'Medical Examinations'!$B$2:$B$2336,AVERAGE('Medical Examinations'!$B$2:$B$2336))</f>
        <v>19.59</v>
      </c>
      <c r="D1940" s="7">
        <f>_xlfn.XLOOKUP(A1940,'Medical Examinations'!$A$2:$A$2336,'Medical Examinations'!$C$2:$C$2336,AVERAGE('Medical Examinations'!$C$2:$C$2336))</f>
        <v>6.04</v>
      </c>
      <c r="E1940" s="7" t="str">
        <f>_xlfn.XLOOKUP(A1940,'Medical Examinations'!$A:$A,'Medical Examinations'!$D:$D,"Unknown")</f>
        <v>Yes</v>
      </c>
      <c r="F1940" s="7" t="str">
        <f>_xlfn.XLOOKUP(A1940,'Medical Examinations'!$A:$A,'Medical Examinations'!$E:$E,"Unknown")</f>
        <v>No</v>
      </c>
      <c r="G1940" s="7" t="str">
        <f>_xlfn.XLOOKUP(A1940,'Medical Examinations'!$A:$A,'Medical Examinations'!$F:$F,"Unknown")</f>
        <v>No</v>
      </c>
      <c r="H1940" s="43">
        <f>_xlfn.XLOOKUP(Healthcare!A1940,'Medical Examinations'!$A:$A,'Medical Examinations'!$G:$G,0)</f>
        <v>1</v>
      </c>
      <c r="I1940" s="7" t="str">
        <f>_xlfn.XLOOKUP(A1940,'Medical Examinations'!$A:$A,'Medical Examinations'!$H:$H,"Unknown")</f>
        <v>No</v>
      </c>
      <c r="J1940" s="7" t="str" cm="1">
        <f t="array" ref="J1940">_xlfn.IFS(C1940&lt;18.5,"Under Weight",C1940&lt;=24.9,"Normal Weight",C1940&lt;30,"Over weight",C1940&gt;=30,"Obesity")</f>
        <v>Normal Weight</v>
      </c>
      <c r="K1940" s="7" t="str" cm="1">
        <f t="array" ref="K1940">_xlfn.IFS(D1940="Null","Unknown",D1940&lt;5.7,"Normal",D1940&lt;6.5,"Prediabetes",D1940&gt;=6.5,"Diabetes")</f>
        <v>Prediabetes</v>
      </c>
      <c r="L1940" s="7" t="str">
        <f>_xlfn.XLOOKUP(A1940,'Hospitalisation Details'!$A:$A,'Hospitalisation Details'!$J:$J,)</f>
        <v>18-Aug-1988</v>
      </c>
      <c r="M1940" s="22">
        <f>+_xlfn.XLOOKUP(A1940,'Hospitalisation Details'!$A:$A,'Hospitalisation Details'!$F:$F)</f>
        <v>3699.54</v>
      </c>
      <c r="N1940" s="7" t="str">
        <f>_xlfn.XLOOKUP(A1940,'Hospitalisation Details'!$A:$A,'Hospitalisation Details'!$G:$G)</f>
        <v>tier - 2</v>
      </c>
      <c r="O1940" s="7" t="str">
        <f>_xlfn.XLOOKUP(A1940,'Hospitalisation Details'!$A:$A,'Hospitalisation Details'!$H:$H)</f>
        <v>tier - 3</v>
      </c>
      <c r="P1940" s="7" t="str">
        <f>_xlfn.XLOOKUP(A1940,'Hospitalisation Details'!$A:$A,'Hospitalisation Details'!$I:$I)</f>
        <v>R1013</v>
      </c>
      <c r="Q1940" s="28">
        <f>_xlfn.XLOOKUP(A1940,'Hospitalisation Details'!$A:$A,'Hospitalisation Details'!$K:$K)</f>
        <v>35</v>
      </c>
    </row>
    <row r="1941" spans="1:17" x14ac:dyDescent="0.3">
      <c r="A1941" s="27" t="s">
        <v>427</v>
      </c>
      <c r="B1941" s="7" t="str">
        <f>IFERROR(_xlfn.XLOOKUP(A1941,'Customer Names'!$A$2:$A$2336,'Customer Names'!$C$2:$C$2336),"Unknown")</f>
        <v xml:space="preserve">  Michael P</v>
      </c>
      <c r="C1941" s="7">
        <f>_xlfn.XLOOKUP(A1941,'Medical Examinations'!$A$2:$A$2336,'Medical Examinations'!$B$2:$B$2336,AVERAGE('Medical Examinations'!$B$2:$B$2336))</f>
        <v>45.9</v>
      </c>
      <c r="D1941" s="7">
        <f>_xlfn.XLOOKUP(A1941,'Medical Examinations'!$A$2:$A$2336,'Medical Examinations'!$C$2:$C$2336,AVERAGE('Medical Examinations'!$C$2:$C$2336))</f>
        <v>4.3</v>
      </c>
      <c r="E1941" s="7" t="str">
        <f>_xlfn.XLOOKUP(A1941,'Medical Examinations'!$A:$A,'Medical Examinations'!$D:$D,"Unknown")</f>
        <v>Yes</v>
      </c>
      <c r="F1941" s="7" t="str">
        <f>_xlfn.XLOOKUP(A1941,'Medical Examinations'!$A:$A,'Medical Examinations'!$E:$E,"Unknown")</f>
        <v>No</v>
      </c>
      <c r="G1941" s="7" t="str">
        <f>_xlfn.XLOOKUP(A1941,'Medical Examinations'!$A:$A,'Medical Examinations'!$F:$F,"Unknown")</f>
        <v>No</v>
      </c>
      <c r="H1941" s="43">
        <f>_xlfn.XLOOKUP(Healthcare!A1941,'Medical Examinations'!$A:$A,'Medical Examinations'!$G:$G,0)</f>
        <v>1</v>
      </c>
      <c r="I1941" s="7" t="str">
        <f>_xlfn.XLOOKUP(A1941,'Medical Examinations'!$A:$A,'Medical Examinations'!$H:$H,"Unknown")</f>
        <v>No</v>
      </c>
      <c r="J1941" s="7" t="str" cm="1">
        <f t="array" ref="J1941">_xlfn.IFS(C1941&lt;18.5,"Under Weight",C1941&lt;=24.9,"Normal Weight",C1941&lt;30,"Over weight",C1941&gt;=30,"Obesity")</f>
        <v>Obesity</v>
      </c>
      <c r="K1941" s="7" t="str" cm="1">
        <f t="array" ref="K1941">_xlfn.IFS(D1941="Null","Unknown",D1941&lt;5.7,"Normal",D1941&lt;6.5,"Prediabetes",D1941&gt;=6.5,"Diabetes")</f>
        <v>Normal</v>
      </c>
      <c r="L1941" s="7" t="str">
        <f>_xlfn.XLOOKUP(A1941,'Hospitalisation Details'!$A:$A,'Hospitalisation Details'!$J:$J,)</f>
        <v>21-Oct-1995</v>
      </c>
      <c r="M1941" s="22">
        <f>+_xlfn.XLOOKUP(A1941,'Hospitalisation Details'!$A:$A,'Hospitalisation Details'!$F:$F)</f>
        <v>3693.43</v>
      </c>
      <c r="N1941" s="7" t="str">
        <f>_xlfn.XLOOKUP(A1941,'Hospitalisation Details'!$A:$A,'Hospitalisation Details'!$G:$G)</f>
        <v>tier - 2</v>
      </c>
      <c r="O1941" s="7" t="str">
        <f>_xlfn.XLOOKUP(A1941,'Hospitalisation Details'!$A:$A,'Hospitalisation Details'!$H:$H)</f>
        <v>tier - 3</v>
      </c>
      <c r="P1941" s="7" t="str">
        <f>_xlfn.XLOOKUP(A1941,'Hospitalisation Details'!$A:$A,'Hospitalisation Details'!$I:$I)</f>
        <v>R1011</v>
      </c>
      <c r="Q1941" s="28">
        <f>_xlfn.XLOOKUP(A1941,'Hospitalisation Details'!$A:$A,'Hospitalisation Details'!$K:$K)</f>
        <v>28</v>
      </c>
    </row>
    <row r="1942" spans="1:17" x14ac:dyDescent="0.3">
      <c r="A1942" s="27" t="s">
        <v>426</v>
      </c>
      <c r="B1942" s="7" t="str">
        <f>IFERROR(_xlfn.XLOOKUP(A1942,'Customer Names'!$A$2:$A$2336,'Customer Names'!$C$2:$C$2336),"Unknown")</f>
        <v xml:space="preserve">  Russell M</v>
      </c>
      <c r="C1942" s="7">
        <f>_xlfn.XLOOKUP(A1942,'Medical Examinations'!$A$2:$A$2336,'Medical Examinations'!$B$2:$B$2336,AVERAGE('Medical Examinations'!$B$2:$B$2336))</f>
        <v>17.059999999999999</v>
      </c>
      <c r="D1942" s="7">
        <f>_xlfn.XLOOKUP(A1942,'Medical Examinations'!$A$2:$A$2336,'Medical Examinations'!$C$2:$C$2336,AVERAGE('Medical Examinations'!$C$2:$C$2336))</f>
        <v>8.75</v>
      </c>
      <c r="E1942" s="7" t="str">
        <f>_xlfn.XLOOKUP(A1942,'Medical Examinations'!$A:$A,'Medical Examinations'!$D:$D,"Unknown")</f>
        <v>Yes</v>
      </c>
      <c r="F1942" s="7" t="str">
        <f>_xlfn.XLOOKUP(A1942,'Medical Examinations'!$A:$A,'Medical Examinations'!$E:$E,"Unknown")</f>
        <v>No</v>
      </c>
      <c r="G1942" s="7" t="str">
        <f>_xlfn.XLOOKUP(A1942,'Medical Examinations'!$A:$A,'Medical Examinations'!$F:$F,"Unknown")</f>
        <v>No</v>
      </c>
      <c r="H1942" s="43">
        <f>_xlfn.XLOOKUP(Healthcare!A1942,'Medical Examinations'!$A:$A,'Medical Examinations'!$G:$G,0)</f>
        <v>0</v>
      </c>
      <c r="I1942" s="7" t="str">
        <f>_xlfn.XLOOKUP(A1942,'Medical Examinations'!$A:$A,'Medical Examinations'!$H:$H,"Unknown")</f>
        <v>No</v>
      </c>
      <c r="J1942" s="7" t="str" cm="1">
        <f t="array" ref="J1942">_xlfn.IFS(C1942&lt;18.5,"Under Weight",C1942&lt;=24.9,"Normal Weight",C1942&lt;30,"Over weight",C1942&gt;=30,"Obesity")</f>
        <v>Under Weight</v>
      </c>
      <c r="K1942" s="7" t="str" cm="1">
        <f t="array" ref="K1942">_xlfn.IFS(D1942="Null","Unknown",D1942&lt;5.7,"Normal",D1942&lt;6.5,"Prediabetes",D1942&gt;=6.5,"Diabetes")</f>
        <v>Diabetes</v>
      </c>
      <c r="L1942" s="7" t="str">
        <f>_xlfn.XLOOKUP(A1942,'Hospitalisation Details'!$A:$A,'Hospitalisation Details'!$J:$J,)</f>
        <v>14-Dec-1981</v>
      </c>
      <c r="M1942" s="22">
        <f>+_xlfn.XLOOKUP(A1942,'Hospitalisation Details'!$A:$A,'Hospitalisation Details'!$F:$F)</f>
        <v>3688.38</v>
      </c>
      <c r="N1942" s="7" t="str">
        <f>_xlfn.XLOOKUP(A1942,'Hospitalisation Details'!$A:$A,'Hospitalisation Details'!$G:$G)</f>
        <v>tier - 2</v>
      </c>
      <c r="O1942" s="7" t="str">
        <f>_xlfn.XLOOKUP(A1942,'Hospitalisation Details'!$A:$A,'Hospitalisation Details'!$H:$H)</f>
        <v>tier - 2</v>
      </c>
      <c r="P1942" s="7" t="str">
        <f>_xlfn.XLOOKUP(A1942,'Hospitalisation Details'!$A:$A,'Hospitalisation Details'!$I:$I)</f>
        <v>R1013</v>
      </c>
      <c r="Q1942" s="28">
        <f>_xlfn.XLOOKUP(A1942,'Hospitalisation Details'!$A:$A,'Hospitalisation Details'!$K:$K)</f>
        <v>42</v>
      </c>
    </row>
    <row r="1943" spans="1:17" x14ac:dyDescent="0.3">
      <c r="A1943" s="27" t="s">
        <v>425</v>
      </c>
      <c r="B1943" s="7" t="str">
        <f>IFERROR(_xlfn.XLOOKUP(A1943,'Customer Names'!$A$2:$A$2336,'Customer Names'!$C$2:$C$2336),"Unknown")</f>
        <v xml:space="preserve">  Martin</v>
      </c>
      <c r="C1943" s="7">
        <f>_xlfn.XLOOKUP(A1943,'Medical Examinations'!$A$2:$A$2336,'Medical Examinations'!$B$2:$B$2336,AVERAGE('Medical Examinations'!$B$2:$B$2336))</f>
        <v>32.07</v>
      </c>
      <c r="D1943" s="7">
        <f>_xlfn.XLOOKUP(A1943,'Medical Examinations'!$A$2:$A$2336,'Medical Examinations'!$C$2:$C$2336,AVERAGE('Medical Examinations'!$C$2:$C$2336))</f>
        <v>5.25</v>
      </c>
      <c r="E1943" s="7" t="str">
        <f>_xlfn.XLOOKUP(A1943,'Medical Examinations'!$A:$A,'Medical Examinations'!$D:$D,"Unknown")</f>
        <v>No</v>
      </c>
      <c r="F1943" s="7" t="str">
        <f>_xlfn.XLOOKUP(A1943,'Medical Examinations'!$A:$A,'Medical Examinations'!$E:$E,"Unknown")</f>
        <v>No</v>
      </c>
      <c r="G1943" s="7" t="str">
        <f>_xlfn.XLOOKUP(A1943,'Medical Examinations'!$A:$A,'Medical Examinations'!$F:$F,"Unknown")</f>
        <v>Yes</v>
      </c>
      <c r="H1943" s="43">
        <f>_xlfn.XLOOKUP(Healthcare!A1943,'Medical Examinations'!$A:$A,'Medical Examinations'!$G:$G,0)</f>
        <v>1</v>
      </c>
      <c r="I1943" s="7" t="str">
        <f>_xlfn.XLOOKUP(A1943,'Medical Examinations'!$A:$A,'Medical Examinations'!$H:$H,"Unknown")</f>
        <v>No</v>
      </c>
      <c r="J1943" s="7" t="str" cm="1">
        <f t="array" ref="J1943">_xlfn.IFS(C1943&lt;18.5,"Under Weight",C1943&lt;=24.9,"Normal Weight",C1943&lt;30,"Over weight",C1943&gt;=30,"Obesity")</f>
        <v>Obesity</v>
      </c>
      <c r="K1943" s="7" t="str" cm="1">
        <f t="array" ref="K1943">_xlfn.IFS(D1943="Null","Unknown",D1943&lt;5.7,"Normal",D1943&lt;6.5,"Prediabetes",D1943&gt;=6.5,"Diabetes")</f>
        <v>Normal</v>
      </c>
      <c r="L1943" s="7" t="str">
        <f>_xlfn.XLOOKUP(A1943,'Hospitalisation Details'!$A:$A,'Hospitalisation Details'!$J:$J,)</f>
        <v>10-Jul-2003</v>
      </c>
      <c r="M1943" s="22">
        <f>+_xlfn.XLOOKUP(A1943,'Hospitalisation Details'!$A:$A,'Hospitalisation Details'!$F:$F)</f>
        <v>3688.35</v>
      </c>
      <c r="N1943" s="7" t="str">
        <f>_xlfn.XLOOKUP(A1943,'Hospitalisation Details'!$A:$A,'Hospitalisation Details'!$G:$G)</f>
        <v>tier - 2</v>
      </c>
      <c r="O1943" s="7" t="str">
        <f>_xlfn.XLOOKUP(A1943,'Hospitalisation Details'!$A:$A,'Hospitalisation Details'!$H:$H)</f>
        <v>tier - 2</v>
      </c>
      <c r="P1943" s="7" t="str">
        <f>_xlfn.XLOOKUP(A1943,'Hospitalisation Details'!$A:$A,'Hospitalisation Details'!$I:$I)</f>
        <v>R1021</v>
      </c>
      <c r="Q1943" s="28">
        <f>_xlfn.XLOOKUP(A1943,'Hospitalisation Details'!$A:$A,'Hospitalisation Details'!$K:$K)</f>
        <v>20</v>
      </c>
    </row>
    <row r="1944" spans="1:17" x14ac:dyDescent="0.3">
      <c r="A1944" s="27" t="s">
        <v>424</v>
      </c>
      <c r="B1944" s="7" t="str">
        <f>IFERROR(_xlfn.XLOOKUP(A1944,'Customer Names'!$A$2:$A$2336,'Customer Names'!$C$2:$C$2336),"Unknown")</f>
        <v xml:space="preserve">  Michael</v>
      </c>
      <c r="C1944" s="7">
        <f>_xlfn.XLOOKUP(A1944,'Medical Examinations'!$A$2:$A$2336,'Medical Examinations'!$B$2:$B$2336,AVERAGE('Medical Examinations'!$B$2:$B$2336))</f>
        <v>16.5</v>
      </c>
      <c r="D1944" s="7">
        <f>_xlfn.XLOOKUP(A1944,'Medical Examinations'!$A$2:$A$2336,'Medical Examinations'!$C$2:$C$2336,AVERAGE('Medical Examinations'!$C$2:$C$2336))</f>
        <v>5.03</v>
      </c>
      <c r="E1944" s="7" t="str">
        <f>_xlfn.XLOOKUP(A1944,'Medical Examinations'!$A:$A,'Medical Examinations'!$D:$D,"Unknown")</f>
        <v>No</v>
      </c>
      <c r="F1944" s="7" t="str">
        <f>_xlfn.XLOOKUP(A1944,'Medical Examinations'!$A:$A,'Medical Examinations'!$E:$E,"Unknown")</f>
        <v>No</v>
      </c>
      <c r="G1944" s="7" t="str">
        <f>_xlfn.XLOOKUP(A1944,'Medical Examinations'!$A:$A,'Medical Examinations'!$F:$F,"Unknown")</f>
        <v>No</v>
      </c>
      <c r="H1944" s="43">
        <f>_xlfn.XLOOKUP(Healthcare!A1944,'Medical Examinations'!$A:$A,'Medical Examinations'!$G:$G,0)</f>
        <v>1</v>
      </c>
      <c r="I1944" s="7" t="str">
        <f>_xlfn.XLOOKUP(A1944,'Medical Examinations'!$A:$A,'Medical Examinations'!$H:$H,"Unknown")</f>
        <v>No</v>
      </c>
      <c r="J1944" s="7" t="str" cm="1">
        <f t="array" ref="J1944">_xlfn.IFS(C1944&lt;18.5,"Under Weight",C1944&lt;=24.9,"Normal Weight",C1944&lt;30,"Over weight",C1944&gt;=30,"Obesity")</f>
        <v>Under Weight</v>
      </c>
      <c r="K1944" s="7" t="str" cm="1">
        <f t="array" ref="K1944">_xlfn.IFS(D1944="Null","Unknown",D1944&lt;5.7,"Normal",D1944&lt;6.5,"Prediabetes",D1944&gt;=6.5,"Diabetes")</f>
        <v>Normal</v>
      </c>
      <c r="L1944" s="7" t="str">
        <f>_xlfn.XLOOKUP(A1944,'Hospitalisation Details'!$A:$A,'Hospitalisation Details'!$J:$J,)</f>
        <v>6-Jul-1984</v>
      </c>
      <c r="M1944" s="22">
        <f>+_xlfn.XLOOKUP(A1944,'Hospitalisation Details'!$A:$A,'Hospitalisation Details'!$F:$F)</f>
        <v>3678.86</v>
      </c>
      <c r="N1944" s="7" t="str">
        <f>_xlfn.XLOOKUP(A1944,'Hospitalisation Details'!$A:$A,'Hospitalisation Details'!$G:$G)</f>
        <v>tier - 2</v>
      </c>
      <c r="O1944" s="7" t="str">
        <f>_xlfn.XLOOKUP(A1944,'Hospitalisation Details'!$A:$A,'Hospitalisation Details'!$H:$H)</f>
        <v>tier - 3</v>
      </c>
      <c r="P1944" s="7" t="str">
        <f>_xlfn.XLOOKUP(A1944,'Hospitalisation Details'!$A:$A,'Hospitalisation Details'!$I:$I)</f>
        <v>R1013</v>
      </c>
      <c r="Q1944" s="28">
        <f>_xlfn.XLOOKUP(A1944,'Hospitalisation Details'!$A:$A,'Hospitalisation Details'!$K:$K)</f>
        <v>39</v>
      </c>
    </row>
    <row r="1945" spans="1:17" x14ac:dyDescent="0.3">
      <c r="A1945" s="27" t="s">
        <v>423</v>
      </c>
      <c r="B1945" s="7" t="str">
        <f>IFERROR(_xlfn.XLOOKUP(A1945,'Customer Names'!$A$2:$A$2336,'Customer Names'!$C$2:$C$2336),"Unknown")</f>
        <v xml:space="preserve">  Miles</v>
      </c>
      <c r="C1945" s="7">
        <f>_xlfn.XLOOKUP(A1945,'Medical Examinations'!$A$2:$A$2336,'Medical Examinations'!$B$2:$B$2336,AVERAGE('Medical Examinations'!$B$2:$B$2336))</f>
        <v>31.4</v>
      </c>
      <c r="D1945" s="7">
        <f>_xlfn.XLOOKUP(A1945,'Medical Examinations'!$A$2:$A$2336,'Medical Examinations'!$C$2:$C$2336,AVERAGE('Medical Examinations'!$C$2:$C$2336))</f>
        <v>5.88</v>
      </c>
      <c r="E1945" s="7" t="str">
        <f>_xlfn.XLOOKUP(A1945,'Medical Examinations'!$A:$A,'Medical Examinations'!$D:$D,"Unknown")</f>
        <v>No</v>
      </c>
      <c r="F1945" s="7" t="str">
        <f>_xlfn.XLOOKUP(A1945,'Medical Examinations'!$A:$A,'Medical Examinations'!$E:$E,"Unknown")</f>
        <v>No</v>
      </c>
      <c r="G1945" s="7" t="str">
        <f>_xlfn.XLOOKUP(A1945,'Medical Examinations'!$A:$A,'Medical Examinations'!$F:$F,"Unknown")</f>
        <v>No</v>
      </c>
      <c r="H1945" s="43">
        <f>_xlfn.XLOOKUP(Healthcare!A1945,'Medical Examinations'!$A:$A,'Medical Examinations'!$G:$G,0)</f>
        <v>1</v>
      </c>
      <c r="I1945" s="7" t="str">
        <f>_xlfn.XLOOKUP(A1945,'Medical Examinations'!$A:$A,'Medical Examinations'!$H:$H,"Unknown")</f>
        <v>No</v>
      </c>
      <c r="J1945" s="7" t="str" cm="1">
        <f t="array" ref="J1945">_xlfn.IFS(C1945&lt;18.5,"Under Weight",C1945&lt;=24.9,"Normal Weight",C1945&lt;30,"Over weight",C1945&gt;=30,"Obesity")</f>
        <v>Obesity</v>
      </c>
      <c r="K1945" s="7" t="str" cm="1">
        <f t="array" ref="K1945">_xlfn.IFS(D1945="Null","Unknown",D1945&lt;5.7,"Normal",D1945&lt;6.5,"Prediabetes",D1945&gt;=6.5,"Diabetes")</f>
        <v>Prediabetes</v>
      </c>
      <c r="L1945" s="7" t="str">
        <f>_xlfn.XLOOKUP(A1945,'Hospitalisation Details'!$A:$A,'Hospitalisation Details'!$J:$J,)</f>
        <v>14-Sep-1992</v>
      </c>
      <c r="M1945" s="22">
        <f>+_xlfn.XLOOKUP(A1945,'Hospitalisation Details'!$A:$A,'Hospitalisation Details'!$F:$F)</f>
        <v>3659.35</v>
      </c>
      <c r="N1945" s="7" t="str">
        <f>_xlfn.XLOOKUP(A1945,'Hospitalisation Details'!$A:$A,'Hospitalisation Details'!$G:$G)</f>
        <v>tier - 3</v>
      </c>
      <c r="O1945" s="7" t="str">
        <f>_xlfn.XLOOKUP(A1945,'Hospitalisation Details'!$A:$A,'Hospitalisation Details'!$H:$H)</f>
        <v>tier - 1</v>
      </c>
      <c r="P1945" s="7" t="str">
        <f>_xlfn.XLOOKUP(A1945,'Hospitalisation Details'!$A:$A,'Hospitalisation Details'!$I:$I)</f>
        <v>R1011</v>
      </c>
      <c r="Q1945" s="28">
        <f>_xlfn.XLOOKUP(A1945,'Hospitalisation Details'!$A:$A,'Hospitalisation Details'!$K:$K)</f>
        <v>31</v>
      </c>
    </row>
    <row r="1946" spans="1:17" x14ac:dyDescent="0.3">
      <c r="A1946" s="27" t="s">
        <v>422</v>
      </c>
      <c r="B1946" s="7" t="str">
        <f>IFERROR(_xlfn.XLOOKUP(A1946,'Customer Names'!$A$2:$A$2336,'Customer Names'!$C$2:$C$2336),"Unknown")</f>
        <v xml:space="preserve">  Amanda</v>
      </c>
      <c r="C1946" s="7">
        <f>_xlfn.XLOOKUP(A1946,'Medical Examinations'!$A$2:$A$2336,'Medical Examinations'!$B$2:$B$2336,AVERAGE('Medical Examinations'!$B$2:$B$2336))</f>
        <v>20.36</v>
      </c>
      <c r="D1946" s="7">
        <f>_xlfn.XLOOKUP(A1946,'Medical Examinations'!$A$2:$A$2336,'Medical Examinations'!$C$2:$C$2336,AVERAGE('Medical Examinations'!$C$2:$C$2336))</f>
        <v>4.49</v>
      </c>
      <c r="E1946" s="7" t="str">
        <f>_xlfn.XLOOKUP(A1946,'Medical Examinations'!$A:$A,'Medical Examinations'!$D:$D,"Unknown")</f>
        <v>No</v>
      </c>
      <c r="F1946" s="7" t="str">
        <f>_xlfn.XLOOKUP(A1946,'Medical Examinations'!$A:$A,'Medical Examinations'!$E:$E,"Unknown")</f>
        <v>No</v>
      </c>
      <c r="G1946" s="7" t="str">
        <f>_xlfn.XLOOKUP(A1946,'Medical Examinations'!$A:$A,'Medical Examinations'!$F:$F,"Unknown")</f>
        <v>No</v>
      </c>
      <c r="H1946" s="43">
        <f>_xlfn.XLOOKUP(Healthcare!A1946,'Medical Examinations'!$A:$A,'Medical Examinations'!$G:$G,0)</f>
        <v>0</v>
      </c>
      <c r="I1946" s="7" t="str">
        <f>_xlfn.XLOOKUP(A1946,'Medical Examinations'!$A:$A,'Medical Examinations'!$H:$H,"Unknown")</f>
        <v>No</v>
      </c>
      <c r="J1946" s="7" t="str" cm="1">
        <f t="array" ref="J1946">_xlfn.IFS(C1946&lt;18.5,"Under Weight",C1946&lt;=24.9,"Normal Weight",C1946&lt;30,"Over weight",C1946&gt;=30,"Obesity")</f>
        <v>Normal Weight</v>
      </c>
      <c r="K1946" s="7" t="str" cm="1">
        <f t="array" ref="K1946">_xlfn.IFS(D1946="Null","Unknown",D1946&lt;5.7,"Normal",D1946&lt;6.5,"Prediabetes",D1946&gt;=6.5,"Diabetes")</f>
        <v>Normal</v>
      </c>
      <c r="L1946" s="7" t="str">
        <f>_xlfn.XLOOKUP(A1946,'Hospitalisation Details'!$A:$A,'Hospitalisation Details'!$J:$J,)</f>
        <v>8-Nov-1990</v>
      </c>
      <c r="M1946" s="22">
        <f>+_xlfn.XLOOKUP(A1946,'Hospitalisation Details'!$A:$A,'Hospitalisation Details'!$F:$F)</f>
        <v>3653.29</v>
      </c>
      <c r="N1946" s="7" t="str">
        <f>_xlfn.XLOOKUP(A1946,'Hospitalisation Details'!$A:$A,'Hospitalisation Details'!$G:$G)</f>
        <v>tier - 2</v>
      </c>
      <c r="O1946" s="7" t="str">
        <f>_xlfn.XLOOKUP(A1946,'Hospitalisation Details'!$A:$A,'Hospitalisation Details'!$H:$H)</f>
        <v>tier - 3</v>
      </c>
      <c r="P1946" s="7" t="str">
        <f>_xlfn.XLOOKUP(A1946,'Hospitalisation Details'!$A:$A,'Hospitalisation Details'!$I:$I)</f>
        <v>R1011</v>
      </c>
      <c r="Q1946" s="28">
        <f>_xlfn.XLOOKUP(A1946,'Hospitalisation Details'!$A:$A,'Hospitalisation Details'!$K:$K)</f>
        <v>33</v>
      </c>
    </row>
    <row r="1947" spans="1:17" x14ac:dyDescent="0.3">
      <c r="A1947" s="27" t="s">
        <v>421</v>
      </c>
      <c r="B1947" s="7" t="str">
        <f>IFERROR(_xlfn.XLOOKUP(A1947,'Customer Names'!$A$2:$A$2336,'Customer Names'!$C$2:$C$2336),"Unknown")</f>
        <v xml:space="preserve">  Roger</v>
      </c>
      <c r="C1947" s="7">
        <f>_xlfn.XLOOKUP(A1947,'Medical Examinations'!$A$2:$A$2336,'Medical Examinations'!$B$2:$B$2336,AVERAGE('Medical Examinations'!$B$2:$B$2336))</f>
        <v>25.46</v>
      </c>
      <c r="D1947" s="7">
        <f>_xlfn.XLOOKUP(A1947,'Medical Examinations'!$A$2:$A$2336,'Medical Examinations'!$C$2:$C$2336,AVERAGE('Medical Examinations'!$C$2:$C$2336))</f>
        <v>4.1399999999999997</v>
      </c>
      <c r="E1947" s="7" t="str">
        <f>_xlfn.XLOOKUP(A1947,'Medical Examinations'!$A:$A,'Medical Examinations'!$D:$D,"Unknown")</f>
        <v>No</v>
      </c>
      <c r="F1947" s="7" t="str">
        <f>_xlfn.XLOOKUP(A1947,'Medical Examinations'!$A:$A,'Medical Examinations'!$E:$E,"Unknown")</f>
        <v>No</v>
      </c>
      <c r="G1947" s="7" t="str">
        <f>_xlfn.XLOOKUP(A1947,'Medical Examinations'!$A:$A,'Medical Examinations'!$F:$F,"Unknown")</f>
        <v>No</v>
      </c>
      <c r="H1947" s="43">
        <f>_xlfn.XLOOKUP(Healthcare!A1947,'Medical Examinations'!$A:$A,'Medical Examinations'!$G:$G,0)</f>
        <v>1</v>
      </c>
      <c r="I1947" s="7" t="str">
        <f>_xlfn.XLOOKUP(A1947,'Medical Examinations'!$A:$A,'Medical Examinations'!$H:$H,"Unknown")</f>
        <v>No</v>
      </c>
      <c r="J1947" s="7" t="str" cm="1">
        <f t="array" ref="J1947">_xlfn.IFS(C1947&lt;18.5,"Under Weight",C1947&lt;=24.9,"Normal Weight",C1947&lt;30,"Over weight",C1947&gt;=30,"Obesity")</f>
        <v>Over weight</v>
      </c>
      <c r="K1947" s="7" t="str" cm="1">
        <f t="array" ref="K1947">_xlfn.IFS(D1947="Null","Unknown",D1947&lt;5.7,"Normal",D1947&lt;6.5,"Prediabetes",D1947&gt;=6.5,"Diabetes")</f>
        <v>Normal</v>
      </c>
      <c r="L1947" s="7" t="str">
        <f>_xlfn.XLOOKUP(A1947,'Hospitalisation Details'!$A:$A,'Hospitalisation Details'!$J:$J,)</f>
        <v>17-Nov-1992</v>
      </c>
      <c r="M1947" s="22">
        <f>+_xlfn.XLOOKUP(A1947,'Hospitalisation Details'!$A:$A,'Hospitalisation Details'!$F:$F)</f>
        <v>3645.09</v>
      </c>
      <c r="N1947" s="7" t="str">
        <f>_xlfn.XLOOKUP(A1947,'Hospitalisation Details'!$A:$A,'Hospitalisation Details'!$G:$G)</f>
        <v>tier - 1</v>
      </c>
      <c r="O1947" s="7" t="str">
        <f>_xlfn.XLOOKUP(A1947,'Hospitalisation Details'!$A:$A,'Hospitalisation Details'!$H:$H)</f>
        <v>tier - 2</v>
      </c>
      <c r="P1947" s="7" t="str">
        <f>_xlfn.XLOOKUP(A1947,'Hospitalisation Details'!$A:$A,'Hospitalisation Details'!$I:$I)</f>
        <v>R1014</v>
      </c>
      <c r="Q1947" s="28">
        <f>_xlfn.XLOOKUP(A1947,'Hospitalisation Details'!$A:$A,'Hospitalisation Details'!$K:$K)</f>
        <v>31</v>
      </c>
    </row>
    <row r="1948" spans="1:17" x14ac:dyDescent="0.3">
      <c r="A1948" s="27" t="s">
        <v>420</v>
      </c>
      <c r="B1948" s="7" t="str">
        <f>IFERROR(_xlfn.XLOOKUP(A1948,'Customer Names'!$A$2:$A$2336,'Customer Names'!$C$2:$C$2336),"Unknown")</f>
        <v xml:space="preserve">  Brock J</v>
      </c>
      <c r="C1948" s="7">
        <f>_xlfn.XLOOKUP(A1948,'Medical Examinations'!$A$2:$A$2336,'Medical Examinations'!$B$2:$B$2336,AVERAGE('Medical Examinations'!$B$2:$B$2336))</f>
        <v>17.09</v>
      </c>
      <c r="D1948" s="7">
        <f>_xlfn.XLOOKUP(A1948,'Medical Examinations'!$A$2:$A$2336,'Medical Examinations'!$C$2:$C$2336,AVERAGE('Medical Examinations'!$C$2:$C$2336))</f>
        <v>5.8</v>
      </c>
      <c r="E1948" s="7" t="str">
        <f>_xlfn.XLOOKUP(A1948,'Medical Examinations'!$A:$A,'Medical Examinations'!$D:$D,"Unknown")</f>
        <v>Yes</v>
      </c>
      <c r="F1948" s="7" t="str">
        <f>_xlfn.XLOOKUP(A1948,'Medical Examinations'!$A:$A,'Medical Examinations'!$E:$E,"Unknown")</f>
        <v>No</v>
      </c>
      <c r="G1948" s="7" t="str">
        <f>_xlfn.XLOOKUP(A1948,'Medical Examinations'!$A:$A,'Medical Examinations'!$F:$F,"Unknown")</f>
        <v>No</v>
      </c>
      <c r="H1948" s="43">
        <f>_xlfn.XLOOKUP(Healthcare!A1948,'Medical Examinations'!$A:$A,'Medical Examinations'!$G:$G,0)</f>
        <v>0</v>
      </c>
      <c r="I1948" s="7" t="str">
        <f>_xlfn.XLOOKUP(A1948,'Medical Examinations'!$A:$A,'Medical Examinations'!$H:$H,"Unknown")</f>
        <v>No</v>
      </c>
      <c r="J1948" s="7" t="str" cm="1">
        <f t="array" ref="J1948">_xlfn.IFS(C1948&lt;18.5,"Under Weight",C1948&lt;=24.9,"Normal Weight",C1948&lt;30,"Over weight",C1948&gt;=30,"Obesity")</f>
        <v>Under Weight</v>
      </c>
      <c r="K1948" s="7" t="str" cm="1">
        <f t="array" ref="K1948">_xlfn.IFS(D1948="Null","Unknown",D1948&lt;5.7,"Normal",D1948&lt;6.5,"Prediabetes",D1948&gt;=6.5,"Diabetes")</f>
        <v>Prediabetes</v>
      </c>
      <c r="L1948" s="7" t="str">
        <f>_xlfn.XLOOKUP(A1948,'Hospitalisation Details'!$A:$A,'Hospitalisation Details'!$J:$J,)</f>
        <v>14-Jun-1985</v>
      </c>
      <c r="M1948" s="22">
        <f>+_xlfn.XLOOKUP(A1948,'Hospitalisation Details'!$A:$A,'Hospitalisation Details'!$F:$F)</f>
        <v>3622.13</v>
      </c>
      <c r="N1948" s="7" t="str">
        <f>_xlfn.XLOOKUP(A1948,'Hospitalisation Details'!$A:$A,'Hospitalisation Details'!$G:$G)</f>
        <v>tier - 2</v>
      </c>
      <c r="O1948" s="7" t="str">
        <f>_xlfn.XLOOKUP(A1948,'Hospitalisation Details'!$A:$A,'Hospitalisation Details'!$H:$H)</f>
        <v>tier - 1</v>
      </c>
      <c r="P1948" s="7" t="str">
        <f>_xlfn.XLOOKUP(A1948,'Hospitalisation Details'!$A:$A,'Hospitalisation Details'!$I:$I)</f>
        <v>R1013</v>
      </c>
      <c r="Q1948" s="28">
        <f>_xlfn.XLOOKUP(A1948,'Hospitalisation Details'!$A:$A,'Hospitalisation Details'!$K:$K)</f>
        <v>38</v>
      </c>
    </row>
    <row r="1949" spans="1:17" x14ac:dyDescent="0.3">
      <c r="A1949" s="27" t="s">
        <v>419</v>
      </c>
      <c r="B1949" s="7" t="str">
        <f>IFERROR(_xlfn.XLOOKUP(A1949,'Customer Names'!$A$2:$A$2336,'Customer Names'!$C$2:$C$2336),"Unknown")</f>
        <v xml:space="preserve">  Stephen F</v>
      </c>
      <c r="C1949" s="7">
        <f>_xlfn.XLOOKUP(A1949,'Medical Examinations'!$A$2:$A$2336,'Medical Examinations'!$B$2:$B$2336,AVERAGE('Medical Examinations'!$B$2:$B$2336))</f>
        <v>20.83</v>
      </c>
      <c r="D1949" s="7">
        <f>_xlfn.XLOOKUP(A1949,'Medical Examinations'!$A$2:$A$2336,'Medical Examinations'!$C$2:$C$2336,AVERAGE('Medical Examinations'!$C$2:$C$2336))</f>
        <v>5.12</v>
      </c>
      <c r="E1949" s="7" t="str">
        <f>_xlfn.XLOOKUP(A1949,'Medical Examinations'!$A:$A,'Medical Examinations'!$D:$D,"Unknown")</f>
        <v>No</v>
      </c>
      <c r="F1949" s="7" t="str">
        <f>_xlfn.XLOOKUP(A1949,'Medical Examinations'!$A:$A,'Medical Examinations'!$E:$E,"Unknown")</f>
        <v>No</v>
      </c>
      <c r="G1949" s="7" t="str">
        <f>_xlfn.XLOOKUP(A1949,'Medical Examinations'!$A:$A,'Medical Examinations'!$F:$F,"Unknown")</f>
        <v>No</v>
      </c>
      <c r="H1949" s="43">
        <f>_xlfn.XLOOKUP(Healthcare!A1949,'Medical Examinations'!$A:$A,'Medical Examinations'!$G:$G,0)</f>
        <v>0</v>
      </c>
      <c r="I1949" s="7" t="str">
        <f>_xlfn.XLOOKUP(A1949,'Medical Examinations'!$A:$A,'Medical Examinations'!$H:$H,"Unknown")</f>
        <v>No</v>
      </c>
      <c r="J1949" s="7" t="str" cm="1">
        <f t="array" ref="J1949">_xlfn.IFS(C1949&lt;18.5,"Under Weight",C1949&lt;=24.9,"Normal Weight",C1949&lt;30,"Over weight",C1949&gt;=30,"Obesity")</f>
        <v>Normal Weight</v>
      </c>
      <c r="K1949" s="7" t="str" cm="1">
        <f t="array" ref="K1949">_xlfn.IFS(D1949="Null","Unknown",D1949&lt;5.7,"Normal",D1949&lt;6.5,"Prediabetes",D1949&gt;=6.5,"Diabetes")</f>
        <v>Normal</v>
      </c>
      <c r="L1949" s="7" t="str">
        <f>_xlfn.XLOOKUP(A1949,'Hospitalisation Details'!$A:$A,'Hospitalisation Details'!$J:$J,)</f>
        <v>11-Oct-1990</v>
      </c>
      <c r="M1949" s="22">
        <f>+_xlfn.XLOOKUP(A1949,'Hospitalisation Details'!$A:$A,'Hospitalisation Details'!$F:$F)</f>
        <v>3606.43</v>
      </c>
      <c r="N1949" s="7" t="str">
        <f>_xlfn.XLOOKUP(A1949,'Hospitalisation Details'!$A:$A,'Hospitalisation Details'!$G:$G)</f>
        <v>tier - 2</v>
      </c>
      <c r="O1949" s="7" t="str">
        <f>_xlfn.XLOOKUP(A1949,'Hospitalisation Details'!$A:$A,'Hospitalisation Details'!$H:$H)</f>
        <v>tier - 1</v>
      </c>
      <c r="P1949" s="7" t="str">
        <f>_xlfn.XLOOKUP(A1949,'Hospitalisation Details'!$A:$A,'Hospitalisation Details'!$I:$I)</f>
        <v>R1013</v>
      </c>
      <c r="Q1949" s="28">
        <f>_xlfn.XLOOKUP(A1949,'Hospitalisation Details'!$A:$A,'Hospitalisation Details'!$K:$K)</f>
        <v>33</v>
      </c>
    </row>
    <row r="1950" spans="1:17" x14ac:dyDescent="0.3">
      <c r="A1950" s="27" t="s">
        <v>418</v>
      </c>
      <c r="B1950" s="7" t="str">
        <f>IFERROR(_xlfn.XLOOKUP(A1950,'Customer Names'!$A$2:$A$2336,'Customer Names'!$C$2:$C$2336),"Unknown")</f>
        <v xml:space="preserve">  Missy</v>
      </c>
      <c r="C1950" s="7">
        <f>_xlfn.XLOOKUP(A1950,'Medical Examinations'!$A$2:$A$2336,'Medical Examinations'!$B$2:$B$2336,AVERAGE('Medical Examinations'!$B$2:$B$2336))</f>
        <v>18.920000000000002</v>
      </c>
      <c r="D1950" s="7">
        <f>_xlfn.XLOOKUP(A1950,'Medical Examinations'!$A$2:$A$2336,'Medical Examinations'!$C$2:$C$2336,AVERAGE('Medical Examinations'!$C$2:$C$2336))</f>
        <v>5.98</v>
      </c>
      <c r="E1950" s="7" t="str">
        <f>_xlfn.XLOOKUP(A1950,'Medical Examinations'!$A:$A,'Medical Examinations'!$D:$D,"Unknown")</f>
        <v>Yes</v>
      </c>
      <c r="F1950" s="7" t="str">
        <f>_xlfn.XLOOKUP(A1950,'Medical Examinations'!$A:$A,'Medical Examinations'!$E:$E,"Unknown")</f>
        <v>No</v>
      </c>
      <c r="G1950" s="7" t="str">
        <f>_xlfn.XLOOKUP(A1950,'Medical Examinations'!$A:$A,'Medical Examinations'!$F:$F,"Unknown")</f>
        <v>No</v>
      </c>
      <c r="H1950" s="43">
        <f>_xlfn.XLOOKUP(Healthcare!A1950,'Medical Examinations'!$A:$A,'Medical Examinations'!$G:$G,0)</f>
        <v>1</v>
      </c>
      <c r="I1950" s="7" t="str">
        <f>_xlfn.XLOOKUP(A1950,'Medical Examinations'!$A:$A,'Medical Examinations'!$H:$H,"Unknown")</f>
        <v>No</v>
      </c>
      <c r="J1950" s="7" t="str" cm="1">
        <f t="array" ref="J1950">_xlfn.IFS(C1950&lt;18.5,"Under Weight",C1950&lt;=24.9,"Normal Weight",C1950&lt;30,"Over weight",C1950&gt;=30,"Obesity")</f>
        <v>Normal Weight</v>
      </c>
      <c r="K1950" s="7" t="str" cm="1">
        <f t="array" ref="K1950">_xlfn.IFS(D1950="Null","Unknown",D1950&lt;5.7,"Normal",D1950&lt;6.5,"Prediabetes",D1950&gt;=6.5,"Diabetes")</f>
        <v>Prediabetes</v>
      </c>
      <c r="L1950" s="7" t="str">
        <f>_xlfn.XLOOKUP(A1950,'Hospitalisation Details'!$A:$A,'Hospitalisation Details'!$J:$J,)</f>
        <v>4-Nov-1988</v>
      </c>
      <c r="M1950" s="22">
        <f>+_xlfn.XLOOKUP(A1950,'Hospitalisation Details'!$A:$A,'Hospitalisation Details'!$F:$F)</f>
        <v>3603.6</v>
      </c>
      <c r="N1950" s="7" t="str">
        <f>_xlfn.XLOOKUP(A1950,'Hospitalisation Details'!$A:$A,'Hospitalisation Details'!$G:$G)</f>
        <v>tier - 2</v>
      </c>
      <c r="O1950" s="7" t="str">
        <f>_xlfn.XLOOKUP(A1950,'Hospitalisation Details'!$A:$A,'Hospitalisation Details'!$H:$H)</f>
        <v>tier - 1</v>
      </c>
      <c r="P1950" s="7" t="str">
        <f>_xlfn.XLOOKUP(A1950,'Hospitalisation Details'!$A:$A,'Hospitalisation Details'!$I:$I)</f>
        <v>R1013</v>
      </c>
      <c r="Q1950" s="28">
        <f>_xlfn.XLOOKUP(A1950,'Hospitalisation Details'!$A:$A,'Hospitalisation Details'!$K:$K)</f>
        <v>35</v>
      </c>
    </row>
    <row r="1951" spans="1:17" x14ac:dyDescent="0.3">
      <c r="A1951" s="27" t="s">
        <v>417</v>
      </c>
      <c r="B1951" s="7" t="str">
        <f>IFERROR(_xlfn.XLOOKUP(A1951,'Customer Names'!$A$2:$A$2336,'Customer Names'!$C$2:$C$2336),"Unknown")</f>
        <v xml:space="preserve">  William</v>
      </c>
      <c r="C1951" s="7">
        <f>_xlfn.XLOOKUP(A1951,'Medical Examinations'!$A$2:$A$2336,'Medical Examinations'!$B$2:$B$2336,AVERAGE('Medical Examinations'!$B$2:$B$2336))</f>
        <v>37.1</v>
      </c>
      <c r="D1951" s="7">
        <f>_xlfn.XLOOKUP(A1951,'Medical Examinations'!$A$2:$A$2336,'Medical Examinations'!$C$2:$C$2336,AVERAGE('Medical Examinations'!$C$2:$C$2336))</f>
        <v>5.46</v>
      </c>
      <c r="E1951" s="7" t="str">
        <f>_xlfn.XLOOKUP(A1951,'Medical Examinations'!$A:$A,'Medical Examinations'!$D:$D,"Unknown")</f>
        <v>No</v>
      </c>
      <c r="F1951" s="7" t="str">
        <f>_xlfn.XLOOKUP(A1951,'Medical Examinations'!$A:$A,'Medical Examinations'!$E:$E,"Unknown")</f>
        <v>No</v>
      </c>
      <c r="G1951" s="7" t="str">
        <f>_xlfn.XLOOKUP(A1951,'Medical Examinations'!$A:$A,'Medical Examinations'!$F:$F,"Unknown")</f>
        <v>No</v>
      </c>
      <c r="H1951" s="43">
        <f>_xlfn.XLOOKUP(Healthcare!A1951,'Medical Examinations'!$A:$A,'Medical Examinations'!$G:$G,0)</f>
        <v>0</v>
      </c>
      <c r="I1951" s="7" t="str">
        <f>_xlfn.XLOOKUP(A1951,'Medical Examinations'!$A:$A,'Medical Examinations'!$H:$H,"Unknown")</f>
        <v>No</v>
      </c>
      <c r="J1951" s="7" t="str" cm="1">
        <f t="array" ref="J1951">_xlfn.IFS(C1951&lt;18.5,"Under Weight",C1951&lt;=24.9,"Normal Weight",C1951&lt;30,"Over weight",C1951&gt;=30,"Obesity")</f>
        <v>Obesity</v>
      </c>
      <c r="K1951" s="7" t="str" cm="1">
        <f t="array" ref="K1951">_xlfn.IFS(D1951="Null","Unknown",D1951&lt;5.7,"Normal",D1951&lt;6.5,"Prediabetes",D1951&gt;=6.5,"Diabetes")</f>
        <v>Normal</v>
      </c>
      <c r="L1951" s="7" t="str">
        <f>_xlfn.XLOOKUP(A1951,'Hospitalisation Details'!$A:$A,'Hospitalisation Details'!$J:$J,)</f>
        <v>12-Aug-1999</v>
      </c>
      <c r="M1951" s="22">
        <f>+_xlfn.XLOOKUP(A1951,'Hospitalisation Details'!$A:$A,'Hospitalisation Details'!$F:$F)</f>
        <v>3597.6</v>
      </c>
      <c r="N1951" s="7" t="str">
        <f>_xlfn.XLOOKUP(A1951,'Hospitalisation Details'!$A:$A,'Hospitalisation Details'!$G:$G)</f>
        <v>tier - 2</v>
      </c>
      <c r="O1951" s="7" t="str">
        <f>_xlfn.XLOOKUP(A1951,'Hospitalisation Details'!$A:$A,'Hospitalisation Details'!$H:$H)</f>
        <v>tier - 2</v>
      </c>
      <c r="P1951" s="7" t="str">
        <f>_xlfn.XLOOKUP(A1951,'Hospitalisation Details'!$A:$A,'Hospitalisation Details'!$I:$I)</f>
        <v>R1011</v>
      </c>
      <c r="Q1951" s="28">
        <f>_xlfn.XLOOKUP(A1951,'Hospitalisation Details'!$A:$A,'Hospitalisation Details'!$K:$K)</f>
        <v>24</v>
      </c>
    </row>
    <row r="1952" spans="1:17" x14ac:dyDescent="0.3">
      <c r="A1952" s="27" t="s">
        <v>416</v>
      </c>
      <c r="B1952" s="7" t="str">
        <f>IFERROR(_xlfn.XLOOKUP(A1952,'Customer Names'!$A$2:$A$2336,'Customer Names'!$C$2:$C$2336),"Unknown")</f>
        <v xml:space="preserve">  Lauren M</v>
      </c>
      <c r="C1952" s="7">
        <f>_xlfn.XLOOKUP(A1952,'Medical Examinations'!$A$2:$A$2336,'Medical Examinations'!$B$2:$B$2336,AVERAGE('Medical Examinations'!$B$2:$B$2336))</f>
        <v>22.515000000000001</v>
      </c>
      <c r="D1952" s="7">
        <f>_xlfn.XLOOKUP(A1952,'Medical Examinations'!$A$2:$A$2336,'Medical Examinations'!$C$2:$C$2336,AVERAGE('Medical Examinations'!$C$2:$C$2336))</f>
        <v>4.91</v>
      </c>
      <c r="E1952" s="7" t="str">
        <f>_xlfn.XLOOKUP(A1952,'Medical Examinations'!$A:$A,'Medical Examinations'!$D:$D,"Unknown")</f>
        <v>Yes</v>
      </c>
      <c r="F1952" s="7" t="str">
        <f>_xlfn.XLOOKUP(A1952,'Medical Examinations'!$A:$A,'Medical Examinations'!$E:$E,"Unknown")</f>
        <v>No</v>
      </c>
      <c r="G1952" s="7" t="str">
        <f>_xlfn.XLOOKUP(A1952,'Medical Examinations'!$A:$A,'Medical Examinations'!$F:$F,"Unknown")</f>
        <v>Yes</v>
      </c>
      <c r="H1952" s="43">
        <f>_xlfn.XLOOKUP(Healthcare!A1952,'Medical Examinations'!$A:$A,'Medical Examinations'!$G:$G,0)</f>
        <v>1</v>
      </c>
      <c r="I1952" s="7" t="str">
        <f>_xlfn.XLOOKUP(A1952,'Medical Examinations'!$A:$A,'Medical Examinations'!$H:$H,"Unknown")</f>
        <v>No</v>
      </c>
      <c r="J1952" s="7" t="str" cm="1">
        <f t="array" ref="J1952">_xlfn.IFS(C1952&lt;18.5,"Under Weight",C1952&lt;=24.9,"Normal Weight",C1952&lt;30,"Over weight",C1952&gt;=30,"Obesity")</f>
        <v>Normal Weight</v>
      </c>
      <c r="K1952" s="7" t="str" cm="1">
        <f t="array" ref="K1952">_xlfn.IFS(D1952="Null","Unknown",D1952&lt;5.7,"Normal",D1952&lt;6.5,"Prediabetes",D1952&gt;=6.5,"Diabetes")</f>
        <v>Normal</v>
      </c>
      <c r="L1952" s="7" t="str">
        <f>_xlfn.XLOOKUP(A1952,'Hospitalisation Details'!$A:$A,'Hospitalisation Details'!$J:$J,)</f>
        <v>4-Nov-1997</v>
      </c>
      <c r="M1952" s="22">
        <f>+_xlfn.XLOOKUP(A1952,'Hospitalisation Details'!$A:$A,'Hospitalisation Details'!$F:$F)</f>
        <v>3594.17</v>
      </c>
      <c r="N1952" s="7" t="str">
        <f>_xlfn.XLOOKUP(A1952,'Hospitalisation Details'!$A:$A,'Hospitalisation Details'!$G:$G)</f>
        <v>tier - 2</v>
      </c>
      <c r="O1952" s="7" t="str">
        <f>_xlfn.XLOOKUP(A1952,'Hospitalisation Details'!$A:$A,'Hospitalisation Details'!$H:$H)</f>
        <v>tier - 2</v>
      </c>
      <c r="P1952" s="7" t="str">
        <f>_xlfn.XLOOKUP(A1952,'Hospitalisation Details'!$A:$A,'Hospitalisation Details'!$I:$I)</f>
        <v>R1012</v>
      </c>
      <c r="Q1952" s="28">
        <f>_xlfn.XLOOKUP(A1952,'Hospitalisation Details'!$A:$A,'Hospitalisation Details'!$K:$K)</f>
        <v>26</v>
      </c>
    </row>
    <row r="1953" spans="1:17" x14ac:dyDescent="0.3">
      <c r="A1953" s="27" t="s">
        <v>415</v>
      </c>
      <c r="B1953" s="7" t="str">
        <f>IFERROR(_xlfn.XLOOKUP(A1953,'Customer Names'!$A$2:$A$2336,'Customer Names'!$C$2:$C$2336),"Unknown")</f>
        <v xml:space="preserve">  Apolo U</v>
      </c>
      <c r="C1953" s="7">
        <f>_xlfn.XLOOKUP(A1953,'Medical Examinations'!$A$2:$A$2336,'Medical Examinations'!$B$2:$B$2336,AVERAGE('Medical Examinations'!$B$2:$B$2336))</f>
        <v>32.700000000000003</v>
      </c>
      <c r="D1953" s="7">
        <f>_xlfn.XLOOKUP(A1953,'Medical Examinations'!$A$2:$A$2336,'Medical Examinations'!$C$2:$C$2336,AVERAGE('Medical Examinations'!$C$2:$C$2336))</f>
        <v>4.66</v>
      </c>
      <c r="E1953" s="7" t="str">
        <f>_xlfn.XLOOKUP(A1953,'Medical Examinations'!$A:$A,'Medical Examinations'!$D:$D,"Unknown")</f>
        <v>No</v>
      </c>
      <c r="F1953" s="7" t="str">
        <f>_xlfn.XLOOKUP(A1953,'Medical Examinations'!$A:$A,'Medical Examinations'!$E:$E,"Unknown")</f>
        <v>No</v>
      </c>
      <c r="G1953" s="7" t="str">
        <f>_xlfn.XLOOKUP(A1953,'Medical Examinations'!$A:$A,'Medical Examinations'!$F:$F,"Unknown")</f>
        <v>No</v>
      </c>
      <c r="H1953" s="43">
        <f>_xlfn.XLOOKUP(Healthcare!A1953,'Medical Examinations'!$A:$A,'Medical Examinations'!$G:$G,0)</f>
        <v>0</v>
      </c>
      <c r="I1953" s="7" t="str">
        <f>_xlfn.XLOOKUP(A1953,'Medical Examinations'!$A:$A,'Medical Examinations'!$H:$H,"Unknown")</f>
        <v>No</v>
      </c>
      <c r="J1953" s="7" t="str" cm="1">
        <f t="array" ref="J1953">_xlfn.IFS(C1953&lt;18.5,"Under Weight",C1953&lt;=24.9,"Normal Weight",C1953&lt;30,"Over weight",C1953&gt;=30,"Obesity")</f>
        <v>Obesity</v>
      </c>
      <c r="K1953" s="7" t="str" cm="1">
        <f t="array" ref="K1953">_xlfn.IFS(D1953="Null","Unknown",D1953&lt;5.7,"Normal",D1953&lt;6.5,"Prediabetes",D1953&gt;=6.5,"Diabetes")</f>
        <v>Normal</v>
      </c>
      <c r="L1953" s="7" t="str">
        <f>_xlfn.XLOOKUP(A1953,'Hospitalisation Details'!$A:$A,'Hospitalisation Details'!$J:$J,)</f>
        <v>6-Jun-1999</v>
      </c>
      <c r="M1953" s="22">
        <f>+_xlfn.XLOOKUP(A1953,'Hospitalisation Details'!$A:$A,'Hospitalisation Details'!$F:$F)</f>
        <v>3591.48</v>
      </c>
      <c r="N1953" s="7" t="str">
        <f>_xlfn.XLOOKUP(A1953,'Hospitalisation Details'!$A:$A,'Hospitalisation Details'!$G:$G)</f>
        <v>tier - 2</v>
      </c>
      <c r="O1953" s="7" t="str">
        <f>_xlfn.XLOOKUP(A1953,'Hospitalisation Details'!$A:$A,'Hospitalisation Details'!$H:$H)</f>
        <v>tier - 3</v>
      </c>
      <c r="P1953" s="7" t="str">
        <f>_xlfn.XLOOKUP(A1953,'Hospitalisation Details'!$A:$A,'Hospitalisation Details'!$I:$I)</f>
        <v>R1011</v>
      </c>
      <c r="Q1953" s="28">
        <f>_xlfn.XLOOKUP(A1953,'Hospitalisation Details'!$A:$A,'Hospitalisation Details'!$K:$K)</f>
        <v>24</v>
      </c>
    </row>
    <row r="1954" spans="1:17" x14ac:dyDescent="0.3">
      <c r="A1954" s="27" t="s">
        <v>414</v>
      </c>
      <c r="B1954" s="7" t="str">
        <f>IFERROR(_xlfn.XLOOKUP(A1954,'Customer Names'!$A$2:$A$2336,'Customer Names'!$C$2:$C$2336),"Unknown")</f>
        <v xml:space="preserve">  Alfons</v>
      </c>
      <c r="C1954" s="7">
        <f>_xlfn.XLOOKUP(A1954,'Medical Examinations'!$A$2:$A$2336,'Medical Examinations'!$B$2:$B$2336,AVERAGE('Medical Examinations'!$B$2:$B$2336))</f>
        <v>17.75</v>
      </c>
      <c r="D1954" s="7">
        <f>_xlfn.XLOOKUP(A1954,'Medical Examinations'!$A$2:$A$2336,'Medical Examinations'!$C$2:$C$2336,AVERAGE('Medical Examinations'!$C$2:$C$2336))</f>
        <v>6.8</v>
      </c>
      <c r="E1954" s="7" t="str">
        <f>_xlfn.XLOOKUP(A1954,'Medical Examinations'!$A:$A,'Medical Examinations'!$D:$D,"Unknown")</f>
        <v>Yes</v>
      </c>
      <c r="F1954" s="7" t="str">
        <f>_xlfn.XLOOKUP(A1954,'Medical Examinations'!$A:$A,'Medical Examinations'!$E:$E,"Unknown")</f>
        <v>No</v>
      </c>
      <c r="G1954" s="7" t="str">
        <f>_xlfn.XLOOKUP(A1954,'Medical Examinations'!$A:$A,'Medical Examinations'!$F:$F,"Unknown")</f>
        <v>No</v>
      </c>
      <c r="H1954" s="43">
        <f>_xlfn.XLOOKUP(Healthcare!A1954,'Medical Examinations'!$A:$A,'Medical Examinations'!$G:$G,0)</f>
        <v>1</v>
      </c>
      <c r="I1954" s="7" t="str">
        <f>_xlfn.XLOOKUP(A1954,'Medical Examinations'!$A:$A,'Medical Examinations'!$H:$H,"Unknown")</f>
        <v>No</v>
      </c>
      <c r="J1954" s="7" t="str" cm="1">
        <f t="array" ref="J1954">_xlfn.IFS(C1954&lt;18.5,"Under Weight",C1954&lt;=24.9,"Normal Weight",C1954&lt;30,"Over weight",C1954&gt;=30,"Obesity")</f>
        <v>Under Weight</v>
      </c>
      <c r="K1954" s="7" t="str" cm="1">
        <f t="array" ref="K1954">_xlfn.IFS(D1954="Null","Unknown",D1954&lt;5.7,"Normal",D1954&lt;6.5,"Prediabetes",D1954&gt;=6.5,"Diabetes")</f>
        <v>Diabetes</v>
      </c>
      <c r="L1954" s="7" t="str">
        <f>_xlfn.XLOOKUP(A1954,'Hospitalisation Details'!$A:$A,'Hospitalisation Details'!$J:$J,)</f>
        <v>27-Dec-1986</v>
      </c>
      <c r="M1954" s="22">
        <f>+_xlfn.XLOOKUP(A1954,'Hospitalisation Details'!$A:$A,'Hospitalisation Details'!$F:$F)</f>
        <v>3589.14</v>
      </c>
      <c r="N1954" s="7" t="str">
        <f>_xlfn.XLOOKUP(A1954,'Hospitalisation Details'!$A:$A,'Hospitalisation Details'!$G:$G)</f>
        <v>tier - 2</v>
      </c>
      <c r="O1954" s="7" t="str">
        <f>_xlfn.XLOOKUP(A1954,'Hospitalisation Details'!$A:$A,'Hospitalisation Details'!$H:$H)</f>
        <v>tier - 2</v>
      </c>
      <c r="P1954" s="7" t="str">
        <f>_xlfn.XLOOKUP(A1954,'Hospitalisation Details'!$A:$A,'Hospitalisation Details'!$I:$I)</f>
        <v>R1013</v>
      </c>
      <c r="Q1954" s="28">
        <f>_xlfn.XLOOKUP(A1954,'Hospitalisation Details'!$A:$A,'Hospitalisation Details'!$K:$K)</f>
        <v>37</v>
      </c>
    </row>
    <row r="1955" spans="1:17" x14ac:dyDescent="0.3">
      <c r="A1955" s="27" t="s">
        <v>413</v>
      </c>
      <c r="B1955" s="7" t="str">
        <f>IFERROR(_xlfn.XLOOKUP(A1955,'Customer Names'!$A$2:$A$2336,'Customer Names'!$C$2:$C$2336),"Unknown")</f>
        <v xml:space="preserve">  Amber</v>
      </c>
      <c r="C1955" s="7">
        <f>_xlfn.XLOOKUP(A1955,'Medical Examinations'!$A$2:$A$2336,'Medical Examinations'!$B$2:$B$2336,AVERAGE('Medical Examinations'!$B$2:$B$2336))</f>
        <v>33.630000000000003</v>
      </c>
      <c r="D1955" s="7">
        <f>_xlfn.XLOOKUP(A1955,'Medical Examinations'!$A$2:$A$2336,'Medical Examinations'!$C$2:$C$2336,AVERAGE('Medical Examinations'!$C$2:$C$2336))</f>
        <v>4.47</v>
      </c>
      <c r="E1955" s="7" t="str">
        <f>_xlfn.XLOOKUP(A1955,'Medical Examinations'!$A:$A,'Medical Examinations'!$D:$D,"Unknown")</f>
        <v>Yes</v>
      </c>
      <c r="F1955" s="7" t="str">
        <f>_xlfn.XLOOKUP(A1955,'Medical Examinations'!$A:$A,'Medical Examinations'!$E:$E,"Unknown")</f>
        <v>No</v>
      </c>
      <c r="G1955" s="7" t="str">
        <f>_xlfn.XLOOKUP(A1955,'Medical Examinations'!$A:$A,'Medical Examinations'!$F:$F,"Unknown")</f>
        <v>No</v>
      </c>
      <c r="H1955" s="43">
        <f>_xlfn.XLOOKUP(Healthcare!A1955,'Medical Examinations'!$A:$A,'Medical Examinations'!$G:$G,0)</f>
        <v>0</v>
      </c>
      <c r="I1955" s="7" t="str">
        <f>_xlfn.XLOOKUP(A1955,'Medical Examinations'!$A:$A,'Medical Examinations'!$H:$H,"Unknown")</f>
        <v>No</v>
      </c>
      <c r="J1955" s="7" t="str" cm="1">
        <f t="array" ref="J1955">_xlfn.IFS(C1955&lt;18.5,"Under Weight",C1955&lt;=24.9,"Normal Weight",C1955&lt;30,"Over weight",C1955&gt;=30,"Obesity")</f>
        <v>Obesity</v>
      </c>
      <c r="K1955" s="7" t="str" cm="1">
        <f t="array" ref="K1955">_xlfn.IFS(D1955="Null","Unknown",D1955&lt;5.7,"Normal",D1955&lt;6.5,"Prediabetes",D1955&gt;=6.5,"Diabetes")</f>
        <v>Normal</v>
      </c>
      <c r="L1955" s="7" t="str">
        <f>_xlfn.XLOOKUP(A1955,'Hospitalisation Details'!$A:$A,'Hospitalisation Details'!$J:$J,)</f>
        <v>11-Nov-2001</v>
      </c>
      <c r="M1955" s="22">
        <f>+_xlfn.XLOOKUP(A1955,'Hospitalisation Details'!$A:$A,'Hospitalisation Details'!$F:$F)</f>
        <v>3579.83</v>
      </c>
      <c r="N1955" s="7" t="str">
        <f>_xlfn.XLOOKUP(A1955,'Hospitalisation Details'!$A:$A,'Hospitalisation Details'!$G:$G)</f>
        <v>tier - 2</v>
      </c>
      <c r="O1955" s="7" t="str">
        <f>_xlfn.XLOOKUP(A1955,'Hospitalisation Details'!$A:$A,'Hospitalisation Details'!$H:$H)</f>
        <v>tier - 2</v>
      </c>
      <c r="P1955" s="7" t="str">
        <f>_xlfn.XLOOKUP(A1955,'Hospitalisation Details'!$A:$A,'Hospitalisation Details'!$I:$I)</f>
        <v>R1012</v>
      </c>
      <c r="Q1955" s="28">
        <f>_xlfn.XLOOKUP(A1955,'Hospitalisation Details'!$A:$A,'Hospitalisation Details'!$K:$K)</f>
        <v>22</v>
      </c>
    </row>
    <row r="1956" spans="1:17" x14ac:dyDescent="0.3">
      <c r="A1956" s="27" t="s">
        <v>412</v>
      </c>
      <c r="B1956" s="7" t="str">
        <f>IFERROR(_xlfn.XLOOKUP(A1956,'Customer Names'!$A$2:$A$2336,'Customer Names'!$C$2:$C$2336),"Unknown")</f>
        <v xml:space="preserve">  Leah C</v>
      </c>
      <c r="C1956" s="7">
        <f>_xlfn.XLOOKUP(A1956,'Medical Examinations'!$A$2:$A$2336,'Medical Examinations'!$B$2:$B$2336,AVERAGE('Medical Examinations'!$B$2:$B$2336))</f>
        <v>34.799999999999997</v>
      </c>
      <c r="D1956" s="7">
        <f>_xlfn.XLOOKUP(A1956,'Medical Examinations'!$A$2:$A$2336,'Medical Examinations'!$C$2:$C$2336,AVERAGE('Medical Examinations'!$C$2:$C$2336))</f>
        <v>4.08</v>
      </c>
      <c r="E1956" s="7" t="str">
        <f>_xlfn.XLOOKUP(A1956,'Medical Examinations'!$A:$A,'Medical Examinations'!$D:$D,"Unknown")</f>
        <v>Yes</v>
      </c>
      <c r="F1956" s="7" t="str">
        <f>_xlfn.XLOOKUP(A1956,'Medical Examinations'!$A:$A,'Medical Examinations'!$E:$E,"Unknown")</f>
        <v>No</v>
      </c>
      <c r="G1956" s="7" t="str">
        <f>_xlfn.XLOOKUP(A1956,'Medical Examinations'!$A:$A,'Medical Examinations'!$F:$F,"Unknown")</f>
        <v>No</v>
      </c>
      <c r="H1956" s="43">
        <f>_xlfn.XLOOKUP(Healthcare!A1956,'Medical Examinations'!$A:$A,'Medical Examinations'!$G:$G,0)</f>
        <v>1</v>
      </c>
      <c r="I1956" s="7" t="str">
        <f>_xlfn.XLOOKUP(A1956,'Medical Examinations'!$A:$A,'Medical Examinations'!$H:$H,"Unknown")</f>
        <v>No</v>
      </c>
      <c r="J1956" s="7" t="str" cm="1">
        <f t="array" ref="J1956">_xlfn.IFS(C1956&lt;18.5,"Under Weight",C1956&lt;=24.9,"Normal Weight",C1956&lt;30,"Over weight",C1956&gt;=30,"Obesity")</f>
        <v>Obesity</v>
      </c>
      <c r="K1956" s="7" t="str" cm="1">
        <f t="array" ref="K1956">_xlfn.IFS(D1956="Null","Unknown",D1956&lt;5.7,"Normal",D1956&lt;6.5,"Prediabetes",D1956&gt;=6.5,"Diabetes")</f>
        <v>Normal</v>
      </c>
      <c r="L1956" s="7" t="str">
        <f>_xlfn.XLOOKUP(A1956,'Hospitalisation Details'!$A:$A,'Hospitalisation Details'!$J:$J,)</f>
        <v>23-Aug-1995</v>
      </c>
      <c r="M1956" s="22">
        <f>+_xlfn.XLOOKUP(A1956,'Hospitalisation Details'!$A:$A,'Hospitalisation Details'!$F:$F)</f>
        <v>3578</v>
      </c>
      <c r="N1956" s="7" t="str">
        <f>_xlfn.XLOOKUP(A1956,'Hospitalisation Details'!$A:$A,'Hospitalisation Details'!$G:$G)</f>
        <v>tier - 2</v>
      </c>
      <c r="O1956" s="7" t="str">
        <f>_xlfn.XLOOKUP(A1956,'Hospitalisation Details'!$A:$A,'Hospitalisation Details'!$H:$H)</f>
        <v>tier - 3</v>
      </c>
      <c r="P1956" s="7" t="str">
        <f>_xlfn.XLOOKUP(A1956,'Hospitalisation Details'!$A:$A,'Hospitalisation Details'!$I:$I)</f>
        <v>R1011</v>
      </c>
      <c r="Q1956" s="28">
        <f>_xlfn.XLOOKUP(A1956,'Hospitalisation Details'!$A:$A,'Hospitalisation Details'!$K:$K)</f>
        <v>28</v>
      </c>
    </row>
    <row r="1957" spans="1:17" x14ac:dyDescent="0.3">
      <c r="A1957" s="27" t="s">
        <v>411</v>
      </c>
      <c r="B1957" s="7" t="str">
        <f>IFERROR(_xlfn.XLOOKUP(A1957,'Customer Names'!$A$2:$A$2336,'Customer Names'!$C$2:$C$2336),"Unknown")</f>
        <v xml:space="preserve">  Lilia</v>
      </c>
      <c r="C1957" s="7">
        <f>_xlfn.XLOOKUP(A1957,'Medical Examinations'!$A$2:$A$2336,'Medical Examinations'!$B$2:$B$2336,AVERAGE('Medical Examinations'!$B$2:$B$2336))</f>
        <v>16.809999999999999</v>
      </c>
      <c r="D1957" s="7">
        <f>_xlfn.XLOOKUP(A1957,'Medical Examinations'!$A$2:$A$2336,'Medical Examinations'!$C$2:$C$2336,AVERAGE('Medical Examinations'!$C$2:$C$2336))</f>
        <v>5.51</v>
      </c>
      <c r="E1957" s="7" t="str">
        <f>_xlfn.XLOOKUP(A1957,'Medical Examinations'!$A:$A,'Medical Examinations'!$D:$D,"Unknown")</f>
        <v>Yes</v>
      </c>
      <c r="F1957" s="7" t="str">
        <f>_xlfn.XLOOKUP(A1957,'Medical Examinations'!$A:$A,'Medical Examinations'!$E:$E,"Unknown")</f>
        <v>No</v>
      </c>
      <c r="G1957" s="7" t="str">
        <f>_xlfn.XLOOKUP(A1957,'Medical Examinations'!$A:$A,'Medical Examinations'!$F:$F,"Unknown")</f>
        <v>No</v>
      </c>
      <c r="H1957" s="43">
        <f>_xlfn.XLOOKUP(Healthcare!A1957,'Medical Examinations'!$A:$A,'Medical Examinations'!$G:$G,0)</f>
        <v>1</v>
      </c>
      <c r="I1957" s="7" t="str">
        <f>_xlfn.XLOOKUP(A1957,'Medical Examinations'!$A:$A,'Medical Examinations'!$H:$H,"Unknown")</f>
        <v>No</v>
      </c>
      <c r="J1957" s="7" t="str" cm="1">
        <f t="array" ref="J1957">_xlfn.IFS(C1957&lt;18.5,"Under Weight",C1957&lt;=24.9,"Normal Weight",C1957&lt;30,"Over weight",C1957&gt;=30,"Obesity")</f>
        <v>Under Weight</v>
      </c>
      <c r="K1957" s="7" t="str" cm="1">
        <f t="array" ref="K1957">_xlfn.IFS(D1957="Null","Unknown",D1957&lt;5.7,"Normal",D1957&lt;6.5,"Prediabetes",D1957&gt;=6.5,"Diabetes")</f>
        <v>Normal</v>
      </c>
      <c r="L1957" s="7" t="str">
        <f>_xlfn.XLOOKUP(A1957,'Hospitalisation Details'!$A:$A,'Hospitalisation Details'!$J:$J,)</f>
        <v>18-Aug-1988</v>
      </c>
      <c r="M1957" s="22">
        <f>+_xlfn.XLOOKUP(A1957,'Hospitalisation Details'!$A:$A,'Hospitalisation Details'!$F:$F)</f>
        <v>3569.96</v>
      </c>
      <c r="N1957" s="7" t="str">
        <f>_xlfn.XLOOKUP(A1957,'Hospitalisation Details'!$A:$A,'Hospitalisation Details'!$G:$G)</f>
        <v>tier - 2</v>
      </c>
      <c r="O1957" s="7" t="str">
        <f>_xlfn.XLOOKUP(A1957,'Hospitalisation Details'!$A:$A,'Hospitalisation Details'!$H:$H)</f>
        <v>tier - 1</v>
      </c>
      <c r="P1957" s="7" t="str">
        <f>_xlfn.XLOOKUP(A1957,'Hospitalisation Details'!$A:$A,'Hospitalisation Details'!$I:$I)</f>
        <v>R1012</v>
      </c>
      <c r="Q1957" s="28">
        <f>_xlfn.XLOOKUP(A1957,'Hospitalisation Details'!$A:$A,'Hospitalisation Details'!$K:$K)</f>
        <v>35</v>
      </c>
    </row>
    <row r="1958" spans="1:17" x14ac:dyDescent="0.3">
      <c r="A1958" s="27" t="s">
        <v>410</v>
      </c>
      <c r="B1958" s="7" t="str">
        <f>IFERROR(_xlfn.XLOOKUP(A1958,'Customer Names'!$A$2:$A$2336,'Customer Names'!$C$2:$C$2336),"Unknown")</f>
        <v xml:space="preserve">  Danny</v>
      </c>
      <c r="C1958" s="7">
        <f>_xlfn.XLOOKUP(A1958,'Medical Examinations'!$A$2:$A$2336,'Medical Examinations'!$B$2:$B$2336,AVERAGE('Medical Examinations'!$B$2:$B$2336))</f>
        <v>16.690000000000001</v>
      </c>
      <c r="D1958" s="7">
        <f>_xlfn.XLOOKUP(A1958,'Medical Examinations'!$A$2:$A$2336,'Medical Examinations'!$C$2:$C$2336,AVERAGE('Medical Examinations'!$C$2:$C$2336))</f>
        <v>8.4</v>
      </c>
      <c r="E1958" s="7" t="str">
        <f>_xlfn.XLOOKUP(A1958,'Medical Examinations'!$A:$A,'Medical Examinations'!$D:$D,"Unknown")</f>
        <v>Yes</v>
      </c>
      <c r="F1958" s="7" t="str">
        <f>_xlfn.XLOOKUP(A1958,'Medical Examinations'!$A:$A,'Medical Examinations'!$E:$E,"Unknown")</f>
        <v>No</v>
      </c>
      <c r="G1958" s="7" t="str">
        <f>_xlfn.XLOOKUP(A1958,'Medical Examinations'!$A:$A,'Medical Examinations'!$F:$F,"Unknown")</f>
        <v>No</v>
      </c>
      <c r="H1958" s="43">
        <f>_xlfn.XLOOKUP(Healthcare!A1958,'Medical Examinations'!$A:$A,'Medical Examinations'!$G:$G,0)</f>
        <v>0</v>
      </c>
      <c r="I1958" s="7" t="str">
        <f>_xlfn.XLOOKUP(A1958,'Medical Examinations'!$A:$A,'Medical Examinations'!$H:$H,"Unknown")</f>
        <v>No</v>
      </c>
      <c r="J1958" s="7" t="str" cm="1">
        <f t="array" ref="J1958">_xlfn.IFS(C1958&lt;18.5,"Under Weight",C1958&lt;=24.9,"Normal Weight",C1958&lt;30,"Over weight",C1958&gt;=30,"Obesity")</f>
        <v>Under Weight</v>
      </c>
      <c r="K1958" s="7" t="str" cm="1">
        <f t="array" ref="K1958">_xlfn.IFS(D1958="Null","Unknown",D1958&lt;5.7,"Normal",D1958&lt;6.5,"Prediabetes",D1958&gt;=6.5,"Diabetes")</f>
        <v>Diabetes</v>
      </c>
      <c r="L1958" s="7" t="str">
        <f>_xlfn.XLOOKUP(A1958,'Hospitalisation Details'!$A:$A,'Hospitalisation Details'!$J:$J,)</f>
        <v>10-Oct-1981</v>
      </c>
      <c r="M1958" s="22">
        <f>+_xlfn.XLOOKUP(A1958,'Hospitalisation Details'!$A:$A,'Hospitalisation Details'!$F:$F)</f>
        <v>3562.87</v>
      </c>
      <c r="N1958" s="7" t="str">
        <f>_xlfn.XLOOKUP(A1958,'Hospitalisation Details'!$A:$A,'Hospitalisation Details'!$G:$G)</f>
        <v>tier - 2</v>
      </c>
      <c r="O1958" s="7" t="str">
        <f>_xlfn.XLOOKUP(A1958,'Hospitalisation Details'!$A:$A,'Hospitalisation Details'!$H:$H)</f>
        <v>tier - 1</v>
      </c>
      <c r="P1958" s="7" t="str">
        <f>_xlfn.XLOOKUP(A1958,'Hospitalisation Details'!$A:$A,'Hospitalisation Details'!$I:$I)</f>
        <v>R1013</v>
      </c>
      <c r="Q1958" s="28">
        <f>_xlfn.XLOOKUP(A1958,'Hospitalisation Details'!$A:$A,'Hospitalisation Details'!$K:$K)</f>
        <v>42</v>
      </c>
    </row>
    <row r="1959" spans="1:17" x14ac:dyDescent="0.3">
      <c r="A1959" s="27" t="s">
        <v>409</v>
      </c>
      <c r="B1959" s="7" t="str">
        <f>IFERROR(_xlfn.XLOOKUP(A1959,'Customer Names'!$A$2:$A$2336,'Customer Names'!$C$2:$C$2336),"Unknown")</f>
        <v xml:space="preserve">  Lauren</v>
      </c>
      <c r="C1959" s="7">
        <f>_xlfn.XLOOKUP(A1959,'Medical Examinations'!$A$2:$A$2336,'Medical Examinations'!$B$2:$B$2336,AVERAGE('Medical Examinations'!$B$2:$B$2336))</f>
        <v>23.21</v>
      </c>
      <c r="D1959" s="7">
        <f>_xlfn.XLOOKUP(A1959,'Medical Examinations'!$A$2:$A$2336,'Medical Examinations'!$C$2:$C$2336,AVERAGE('Medical Examinations'!$C$2:$C$2336))</f>
        <v>5.14</v>
      </c>
      <c r="E1959" s="7" t="str">
        <f>_xlfn.XLOOKUP(A1959,'Medical Examinations'!$A:$A,'Medical Examinations'!$D:$D,"Unknown")</f>
        <v>Yes</v>
      </c>
      <c r="F1959" s="7" t="str">
        <f>_xlfn.XLOOKUP(A1959,'Medical Examinations'!$A:$A,'Medical Examinations'!$E:$E,"Unknown")</f>
        <v>No</v>
      </c>
      <c r="G1959" s="7" t="str">
        <f>_xlfn.XLOOKUP(A1959,'Medical Examinations'!$A:$A,'Medical Examinations'!$F:$F,"Unknown")</f>
        <v>No</v>
      </c>
      <c r="H1959" s="43">
        <f>_xlfn.XLOOKUP(Healthcare!A1959,'Medical Examinations'!$A:$A,'Medical Examinations'!$G:$G,0)</f>
        <v>1</v>
      </c>
      <c r="I1959" s="7" t="str">
        <f>_xlfn.XLOOKUP(A1959,'Medical Examinations'!$A:$A,'Medical Examinations'!$H:$H,"Unknown")</f>
        <v>No</v>
      </c>
      <c r="J1959" s="7" t="str" cm="1">
        <f t="array" ref="J1959">_xlfn.IFS(C1959&lt;18.5,"Under Weight",C1959&lt;=24.9,"Normal Weight",C1959&lt;30,"Over weight",C1959&gt;=30,"Obesity")</f>
        <v>Normal Weight</v>
      </c>
      <c r="K1959" s="7" t="str" cm="1">
        <f t="array" ref="K1959">_xlfn.IFS(D1959="Null","Unknown",D1959&lt;5.7,"Normal",D1959&lt;6.5,"Prediabetes",D1959&gt;=6.5,"Diabetes")</f>
        <v>Normal</v>
      </c>
      <c r="L1959" s="7" t="str">
        <f>_xlfn.XLOOKUP(A1959,'Hospitalisation Details'!$A:$A,'Hospitalisation Details'!$J:$J,)</f>
        <v>16-Jun-1995</v>
      </c>
      <c r="M1959" s="22">
        <f>+_xlfn.XLOOKUP(A1959,'Hospitalisation Details'!$A:$A,'Hospitalisation Details'!$F:$F)</f>
        <v>3561.89</v>
      </c>
      <c r="N1959" s="7" t="str">
        <f>_xlfn.XLOOKUP(A1959,'Hospitalisation Details'!$A:$A,'Hospitalisation Details'!$G:$G)</f>
        <v>tier - 2</v>
      </c>
      <c r="O1959" s="7" t="str">
        <f>_xlfn.XLOOKUP(A1959,'Hospitalisation Details'!$A:$A,'Hospitalisation Details'!$H:$H)</f>
        <v>tier - 1</v>
      </c>
      <c r="P1959" s="7" t="str">
        <f>_xlfn.XLOOKUP(A1959,'Hospitalisation Details'!$A:$A,'Hospitalisation Details'!$I:$I)</f>
        <v>R1013</v>
      </c>
      <c r="Q1959" s="28">
        <f>_xlfn.XLOOKUP(A1959,'Hospitalisation Details'!$A:$A,'Hospitalisation Details'!$K:$K)</f>
        <v>28</v>
      </c>
    </row>
    <row r="1960" spans="1:17" x14ac:dyDescent="0.3">
      <c r="A1960" s="27" t="s">
        <v>408</v>
      </c>
      <c r="B1960" s="7" t="str">
        <f>IFERROR(_xlfn.XLOOKUP(A1960,'Customer Names'!$A$2:$A$2336,'Customer Names'!$C$2:$C$2336),"Unknown")</f>
        <v xml:space="preserve">  Courtney</v>
      </c>
      <c r="C1960" s="7">
        <f>_xlfn.XLOOKUP(A1960,'Medical Examinations'!$A$2:$A$2336,'Medical Examinations'!$B$2:$B$2336,AVERAGE('Medical Examinations'!$B$2:$B$2336))</f>
        <v>25.175000000000001</v>
      </c>
      <c r="D1960" s="7">
        <f>_xlfn.XLOOKUP(A1960,'Medical Examinations'!$A$2:$A$2336,'Medical Examinations'!$C$2:$C$2336,AVERAGE('Medical Examinations'!$C$2:$C$2336))</f>
        <v>5.21</v>
      </c>
      <c r="E1960" s="7" t="str">
        <f>_xlfn.XLOOKUP(A1960,'Medical Examinations'!$A:$A,'Medical Examinations'!$D:$D,"Unknown")</f>
        <v>Yes</v>
      </c>
      <c r="F1960" s="7" t="str">
        <f>_xlfn.XLOOKUP(A1960,'Medical Examinations'!$A:$A,'Medical Examinations'!$E:$E,"Unknown")</f>
        <v>No</v>
      </c>
      <c r="G1960" s="7" t="str">
        <f>_xlfn.XLOOKUP(A1960,'Medical Examinations'!$A:$A,'Medical Examinations'!$F:$F,"Unknown")</f>
        <v>No</v>
      </c>
      <c r="H1960" s="43">
        <f>_xlfn.XLOOKUP(Healthcare!A1960,'Medical Examinations'!$A:$A,'Medical Examinations'!$G:$G,0)</f>
        <v>1</v>
      </c>
      <c r="I1960" s="7" t="str">
        <f>_xlfn.XLOOKUP(A1960,'Medical Examinations'!$A:$A,'Medical Examinations'!$H:$H,"Unknown")</f>
        <v>No</v>
      </c>
      <c r="J1960" s="7" t="str" cm="1">
        <f t="array" ref="J1960">_xlfn.IFS(C1960&lt;18.5,"Under Weight",C1960&lt;=24.9,"Normal Weight",C1960&lt;30,"Over weight",C1960&gt;=30,"Obesity")</f>
        <v>Over weight</v>
      </c>
      <c r="K1960" s="7" t="str" cm="1">
        <f t="array" ref="K1960">_xlfn.IFS(D1960="Null","Unknown",D1960&lt;5.7,"Normal",D1960&lt;6.5,"Prediabetes",D1960&gt;=6.5,"Diabetes")</f>
        <v>Normal</v>
      </c>
      <c r="L1960" s="7" t="str">
        <f>_xlfn.XLOOKUP(A1960,'Hospitalisation Details'!$A:$A,'Hospitalisation Details'!$J:$J,)</f>
        <v>9-Oct-1995</v>
      </c>
      <c r="M1960" s="22">
        <f>+_xlfn.XLOOKUP(A1960,'Hospitalisation Details'!$A:$A,'Hospitalisation Details'!$F:$F)</f>
        <v>3558.62</v>
      </c>
      <c r="N1960" s="7" t="str">
        <f>_xlfn.XLOOKUP(A1960,'Hospitalisation Details'!$A:$A,'Hospitalisation Details'!$G:$G)</f>
        <v>tier - 2</v>
      </c>
      <c r="O1960" s="7" t="str">
        <f>_xlfn.XLOOKUP(A1960,'Hospitalisation Details'!$A:$A,'Hospitalisation Details'!$H:$H)</f>
        <v>tier - 3</v>
      </c>
      <c r="P1960" s="7" t="str">
        <f>_xlfn.XLOOKUP(A1960,'Hospitalisation Details'!$A:$A,'Hospitalisation Details'!$I:$I)</f>
        <v>R1024</v>
      </c>
      <c r="Q1960" s="28">
        <f>_xlfn.XLOOKUP(A1960,'Hospitalisation Details'!$A:$A,'Hospitalisation Details'!$K:$K)</f>
        <v>28</v>
      </c>
    </row>
    <row r="1961" spans="1:17" x14ac:dyDescent="0.3">
      <c r="A1961" s="27" t="s">
        <v>407</v>
      </c>
      <c r="B1961" s="7" t="str">
        <f>IFERROR(_xlfn.XLOOKUP(A1961,'Customer Names'!$A$2:$A$2336,'Customer Names'!$C$2:$C$2336),"Unknown")</f>
        <v xml:space="preserve">  Elizabeth</v>
      </c>
      <c r="C1961" s="7">
        <f>_xlfn.XLOOKUP(A1961,'Medical Examinations'!$A$2:$A$2336,'Medical Examinations'!$B$2:$B$2336,AVERAGE('Medical Examinations'!$B$2:$B$2336))</f>
        <v>34.770000000000003</v>
      </c>
      <c r="D1961" s="7">
        <f>_xlfn.XLOOKUP(A1961,'Medical Examinations'!$A$2:$A$2336,'Medical Examinations'!$C$2:$C$2336,AVERAGE('Medical Examinations'!$C$2:$C$2336))</f>
        <v>6.23</v>
      </c>
      <c r="E1961" s="7" t="str">
        <f>_xlfn.XLOOKUP(A1961,'Medical Examinations'!$A:$A,'Medical Examinations'!$D:$D,"Unknown")</f>
        <v>No</v>
      </c>
      <c r="F1961" s="7" t="str">
        <f>_xlfn.XLOOKUP(A1961,'Medical Examinations'!$A:$A,'Medical Examinations'!$E:$E,"Unknown")</f>
        <v>No</v>
      </c>
      <c r="G1961" s="7" t="str">
        <f>_xlfn.XLOOKUP(A1961,'Medical Examinations'!$A:$A,'Medical Examinations'!$F:$F,"Unknown")</f>
        <v>No</v>
      </c>
      <c r="H1961" s="43">
        <f>_xlfn.XLOOKUP(Healthcare!A1961,'Medical Examinations'!$A:$A,'Medical Examinations'!$G:$G,0)</f>
        <v>0</v>
      </c>
      <c r="I1961" s="7" t="str">
        <f>_xlfn.XLOOKUP(A1961,'Medical Examinations'!$A:$A,'Medical Examinations'!$H:$H,"Unknown")</f>
        <v>No</v>
      </c>
      <c r="J1961" s="7" t="str" cm="1">
        <f t="array" ref="J1961">_xlfn.IFS(C1961&lt;18.5,"Under Weight",C1961&lt;=24.9,"Normal Weight",C1961&lt;30,"Over weight",C1961&gt;=30,"Obesity")</f>
        <v>Obesity</v>
      </c>
      <c r="K1961" s="7" t="str" cm="1">
        <f t="array" ref="K1961">_xlfn.IFS(D1961="Null","Unknown",D1961&lt;5.7,"Normal",D1961&lt;6.5,"Prediabetes",D1961&gt;=6.5,"Diabetes")</f>
        <v>Prediabetes</v>
      </c>
      <c r="L1961" s="7" t="str">
        <f>_xlfn.XLOOKUP(A1961,'Hospitalisation Details'!$A:$A,'Hospitalisation Details'!$J:$J,)</f>
        <v>24-Sep-1994</v>
      </c>
      <c r="M1961" s="22">
        <f>+_xlfn.XLOOKUP(A1961,'Hospitalisation Details'!$A:$A,'Hospitalisation Details'!$F:$F)</f>
        <v>3556.92</v>
      </c>
      <c r="N1961" s="7" t="str">
        <f>_xlfn.XLOOKUP(A1961,'Hospitalisation Details'!$A:$A,'Hospitalisation Details'!$G:$G)</f>
        <v>tier - 2</v>
      </c>
      <c r="O1961" s="7" t="str">
        <f>_xlfn.XLOOKUP(A1961,'Hospitalisation Details'!$A:$A,'Hospitalisation Details'!$H:$H)</f>
        <v>tier - 3</v>
      </c>
      <c r="P1961" s="7" t="str">
        <f>_xlfn.XLOOKUP(A1961,'Hospitalisation Details'!$A:$A,'Hospitalisation Details'!$I:$I)</f>
        <v>R1012</v>
      </c>
      <c r="Q1961" s="28">
        <f>_xlfn.XLOOKUP(A1961,'Hospitalisation Details'!$A:$A,'Hospitalisation Details'!$K:$K)</f>
        <v>29</v>
      </c>
    </row>
    <row r="1962" spans="1:17" x14ac:dyDescent="0.3">
      <c r="A1962" s="27" t="s">
        <v>406</v>
      </c>
      <c r="B1962" s="7" t="str">
        <f>IFERROR(_xlfn.XLOOKUP(A1962,'Customer Names'!$A$2:$A$2336,'Customer Names'!$C$2:$C$2336),"Unknown")</f>
        <v xml:space="preserve">  Satomi</v>
      </c>
      <c r="C1962" s="7">
        <f>_xlfn.XLOOKUP(A1962,'Medical Examinations'!$A$2:$A$2336,'Medical Examinations'!$B$2:$B$2336,AVERAGE('Medical Examinations'!$B$2:$B$2336))</f>
        <v>27.7</v>
      </c>
      <c r="D1962" s="7">
        <f>_xlfn.XLOOKUP(A1962,'Medical Examinations'!$A$2:$A$2336,'Medical Examinations'!$C$2:$C$2336,AVERAGE('Medical Examinations'!$C$2:$C$2336))</f>
        <v>5.6</v>
      </c>
      <c r="E1962" s="7" t="str">
        <f>_xlfn.XLOOKUP(A1962,'Medical Examinations'!$A:$A,'Medical Examinations'!$D:$D,"Unknown")</f>
        <v>No</v>
      </c>
      <c r="F1962" s="7" t="str">
        <f>_xlfn.XLOOKUP(A1962,'Medical Examinations'!$A:$A,'Medical Examinations'!$E:$E,"Unknown")</f>
        <v>No</v>
      </c>
      <c r="G1962" s="7" t="str">
        <f>_xlfn.XLOOKUP(A1962,'Medical Examinations'!$A:$A,'Medical Examinations'!$F:$F,"Unknown")</f>
        <v>No</v>
      </c>
      <c r="H1962" s="43">
        <f>_xlfn.XLOOKUP(Healthcare!A1962,'Medical Examinations'!$A:$A,'Medical Examinations'!$G:$G,0)</f>
        <v>1</v>
      </c>
      <c r="I1962" s="7" t="str">
        <f>_xlfn.XLOOKUP(A1962,'Medical Examinations'!$A:$A,'Medical Examinations'!$H:$H,"Unknown")</f>
        <v>No</v>
      </c>
      <c r="J1962" s="7" t="str" cm="1">
        <f t="array" ref="J1962">_xlfn.IFS(C1962&lt;18.5,"Under Weight",C1962&lt;=24.9,"Normal Weight",C1962&lt;30,"Over weight",C1962&gt;=30,"Obesity")</f>
        <v>Over weight</v>
      </c>
      <c r="K1962" s="7" t="str" cm="1">
        <f t="array" ref="K1962">_xlfn.IFS(D1962="Null","Unknown",D1962&lt;5.7,"Normal",D1962&lt;6.5,"Prediabetes",D1962&gt;=6.5,"Diabetes")</f>
        <v>Normal</v>
      </c>
      <c r="L1962" s="7" t="str">
        <f>_xlfn.XLOOKUP(A1962,'Hospitalisation Details'!$A:$A,'Hospitalisation Details'!$J:$J,)</f>
        <v>22-Dec-1992</v>
      </c>
      <c r="M1962" s="22">
        <f>+_xlfn.XLOOKUP(A1962,'Hospitalisation Details'!$A:$A,'Hospitalisation Details'!$F:$F)</f>
        <v>3554.2</v>
      </c>
      <c r="N1962" s="7" t="str">
        <f>_xlfn.XLOOKUP(A1962,'Hospitalisation Details'!$A:$A,'Hospitalisation Details'!$G:$G)</f>
        <v>tier - 2</v>
      </c>
      <c r="O1962" s="7" t="str">
        <f>_xlfn.XLOOKUP(A1962,'Hospitalisation Details'!$A:$A,'Hospitalisation Details'!$H:$H)</f>
        <v>tier - 3</v>
      </c>
      <c r="P1962" s="7" t="str">
        <f>_xlfn.XLOOKUP(A1962,'Hospitalisation Details'!$A:$A,'Hospitalisation Details'!$I:$I)</f>
        <v>R1011</v>
      </c>
      <c r="Q1962" s="28">
        <f>_xlfn.XLOOKUP(A1962,'Hospitalisation Details'!$A:$A,'Hospitalisation Details'!$K:$K)</f>
        <v>31</v>
      </c>
    </row>
    <row r="1963" spans="1:17" x14ac:dyDescent="0.3">
      <c r="A1963" s="27" t="s">
        <v>405</v>
      </c>
      <c r="B1963" s="7" t="str">
        <f>IFERROR(_xlfn.XLOOKUP(A1963,'Customer Names'!$A$2:$A$2336,'Customer Names'!$C$2:$C$2336),"Unknown")</f>
        <v xml:space="preserve">  Matthew D</v>
      </c>
      <c r="C1963" s="7">
        <f>_xlfn.XLOOKUP(A1963,'Medical Examinations'!$A$2:$A$2336,'Medical Examinations'!$B$2:$B$2336,AVERAGE('Medical Examinations'!$B$2:$B$2336))</f>
        <v>19.12</v>
      </c>
      <c r="D1963" s="7">
        <f>_xlfn.XLOOKUP(A1963,'Medical Examinations'!$A$2:$A$2336,'Medical Examinations'!$C$2:$C$2336,AVERAGE('Medical Examinations'!$C$2:$C$2336))</f>
        <v>4.72</v>
      </c>
      <c r="E1963" s="7" t="str">
        <f>_xlfn.XLOOKUP(A1963,'Medical Examinations'!$A:$A,'Medical Examinations'!$D:$D,"Unknown")</f>
        <v>Yes</v>
      </c>
      <c r="F1963" s="7" t="str">
        <f>_xlfn.XLOOKUP(A1963,'Medical Examinations'!$A:$A,'Medical Examinations'!$E:$E,"Unknown")</f>
        <v>No</v>
      </c>
      <c r="G1963" s="7" t="str">
        <f>_xlfn.XLOOKUP(A1963,'Medical Examinations'!$A:$A,'Medical Examinations'!$F:$F,"Unknown")</f>
        <v>No</v>
      </c>
      <c r="H1963" s="43">
        <f>_xlfn.XLOOKUP(Healthcare!A1963,'Medical Examinations'!$A:$A,'Medical Examinations'!$G:$G,0)</f>
        <v>1</v>
      </c>
      <c r="I1963" s="7" t="str">
        <f>_xlfn.XLOOKUP(A1963,'Medical Examinations'!$A:$A,'Medical Examinations'!$H:$H,"Unknown")</f>
        <v>No</v>
      </c>
      <c r="J1963" s="7" t="str" cm="1">
        <f t="array" ref="J1963">_xlfn.IFS(C1963&lt;18.5,"Under Weight",C1963&lt;=24.9,"Normal Weight",C1963&lt;30,"Over weight",C1963&gt;=30,"Obesity")</f>
        <v>Normal Weight</v>
      </c>
      <c r="K1963" s="7" t="str" cm="1">
        <f t="array" ref="K1963">_xlfn.IFS(D1963="Null","Unknown",D1963&lt;5.7,"Normal",D1963&lt;6.5,"Prediabetes",D1963&gt;=6.5,"Diabetes")</f>
        <v>Normal</v>
      </c>
      <c r="L1963" s="7" t="str">
        <f>_xlfn.XLOOKUP(A1963,'Hospitalisation Details'!$A:$A,'Hospitalisation Details'!$J:$J,)</f>
        <v>15-Oct-1988</v>
      </c>
      <c r="M1963" s="22">
        <f>+_xlfn.XLOOKUP(A1963,'Hospitalisation Details'!$A:$A,'Hospitalisation Details'!$F:$F)</f>
        <v>3540.12</v>
      </c>
      <c r="N1963" s="7" t="str">
        <f>_xlfn.XLOOKUP(A1963,'Hospitalisation Details'!$A:$A,'Hospitalisation Details'!$G:$G)</f>
        <v>tier - 2</v>
      </c>
      <c r="O1963" s="7" t="str">
        <f>_xlfn.XLOOKUP(A1963,'Hospitalisation Details'!$A:$A,'Hospitalisation Details'!$H:$H)</f>
        <v>tier - 1</v>
      </c>
      <c r="P1963" s="7" t="str">
        <f>_xlfn.XLOOKUP(A1963,'Hospitalisation Details'!$A:$A,'Hospitalisation Details'!$I:$I)</f>
        <v>R1013</v>
      </c>
      <c r="Q1963" s="28">
        <f>_xlfn.XLOOKUP(A1963,'Hospitalisation Details'!$A:$A,'Hospitalisation Details'!$K:$K)</f>
        <v>35</v>
      </c>
    </row>
    <row r="1964" spans="1:17" x14ac:dyDescent="0.3">
      <c r="A1964" s="27" t="s">
        <v>404</v>
      </c>
      <c r="B1964" s="7" t="str">
        <f>IFERROR(_xlfn.XLOOKUP(A1964,'Customer Names'!$A$2:$A$2336,'Customer Names'!$C$2:$C$2336),"Unknown")</f>
        <v xml:space="preserve">  Peter T II</v>
      </c>
      <c r="C1964" s="7">
        <f>_xlfn.XLOOKUP(A1964,'Medical Examinations'!$A$2:$A$2336,'Medical Examinations'!$B$2:$B$2336,AVERAGE('Medical Examinations'!$B$2:$B$2336))</f>
        <v>32.67</v>
      </c>
      <c r="D1964" s="7">
        <f>_xlfn.XLOOKUP(A1964,'Medical Examinations'!$A$2:$A$2336,'Medical Examinations'!$C$2:$C$2336,AVERAGE('Medical Examinations'!$C$2:$C$2336))</f>
        <v>4.67</v>
      </c>
      <c r="E1964" s="7" t="str">
        <f>_xlfn.XLOOKUP(A1964,'Medical Examinations'!$A:$A,'Medical Examinations'!$D:$D,"Unknown")</f>
        <v>No</v>
      </c>
      <c r="F1964" s="7" t="str">
        <f>_xlfn.XLOOKUP(A1964,'Medical Examinations'!$A:$A,'Medical Examinations'!$E:$E,"Unknown")</f>
        <v>No</v>
      </c>
      <c r="G1964" s="7" t="str">
        <f>_xlfn.XLOOKUP(A1964,'Medical Examinations'!$A:$A,'Medical Examinations'!$F:$F,"Unknown")</f>
        <v>Yes</v>
      </c>
      <c r="H1964" s="43">
        <f>_xlfn.XLOOKUP(Healthcare!A1964,'Medical Examinations'!$A:$A,'Medical Examinations'!$G:$G,0)</f>
        <v>1</v>
      </c>
      <c r="I1964" s="7" t="str">
        <f>_xlfn.XLOOKUP(A1964,'Medical Examinations'!$A:$A,'Medical Examinations'!$H:$H,"Unknown")</f>
        <v>No</v>
      </c>
      <c r="J1964" s="7" t="str" cm="1">
        <f t="array" ref="J1964">_xlfn.IFS(C1964&lt;18.5,"Under Weight",C1964&lt;=24.9,"Normal Weight",C1964&lt;30,"Over weight",C1964&gt;=30,"Obesity")</f>
        <v>Obesity</v>
      </c>
      <c r="K1964" s="7" t="str" cm="1">
        <f t="array" ref="K1964">_xlfn.IFS(D1964="Null","Unknown",D1964&lt;5.7,"Normal",D1964&lt;6.5,"Prediabetes",D1964&gt;=6.5,"Diabetes")</f>
        <v>Normal</v>
      </c>
      <c r="L1964" s="7" t="str">
        <f>_xlfn.XLOOKUP(A1964,'Hospitalisation Details'!$A:$A,'Hospitalisation Details'!$J:$J,)</f>
        <v>24-Aug-2003</v>
      </c>
      <c r="M1964" s="22">
        <f>+_xlfn.XLOOKUP(A1964,'Hospitalisation Details'!$A:$A,'Hospitalisation Details'!$F:$F)</f>
        <v>3538.9</v>
      </c>
      <c r="N1964" s="7" t="str">
        <f>_xlfn.XLOOKUP(A1964,'Hospitalisation Details'!$A:$A,'Hospitalisation Details'!$G:$G)</f>
        <v>tier - 2</v>
      </c>
      <c r="O1964" s="7" t="str">
        <f>_xlfn.XLOOKUP(A1964,'Hospitalisation Details'!$A:$A,'Hospitalisation Details'!$H:$H)</f>
        <v>tier - 2</v>
      </c>
      <c r="P1964" s="7" t="str">
        <f>_xlfn.XLOOKUP(A1964,'Hospitalisation Details'!$A:$A,'Hospitalisation Details'!$I:$I)</f>
        <v>R1012</v>
      </c>
      <c r="Q1964" s="28">
        <f>_xlfn.XLOOKUP(A1964,'Hospitalisation Details'!$A:$A,'Hospitalisation Details'!$K:$K)</f>
        <v>20</v>
      </c>
    </row>
    <row r="1965" spans="1:17" x14ac:dyDescent="0.3">
      <c r="A1965" s="27" t="s">
        <v>403</v>
      </c>
      <c r="B1965" s="7" t="str">
        <f>IFERROR(_xlfn.XLOOKUP(A1965,'Customer Names'!$A$2:$A$2336,'Customer Names'!$C$2:$C$2336),"Unknown")</f>
        <v xml:space="preserve">  Manuel</v>
      </c>
      <c r="C1965" s="7">
        <f>_xlfn.XLOOKUP(A1965,'Medical Examinations'!$A$2:$A$2336,'Medical Examinations'!$B$2:$B$2336,AVERAGE('Medical Examinations'!$B$2:$B$2336))</f>
        <v>28.5</v>
      </c>
      <c r="D1965" s="7">
        <f>_xlfn.XLOOKUP(A1965,'Medical Examinations'!$A$2:$A$2336,'Medical Examinations'!$C$2:$C$2336,AVERAGE('Medical Examinations'!$C$2:$C$2336))</f>
        <v>6.11</v>
      </c>
      <c r="E1965" s="7" t="str">
        <f>_xlfn.XLOOKUP(A1965,'Medical Examinations'!$A:$A,'Medical Examinations'!$D:$D,"Unknown")</f>
        <v>No</v>
      </c>
      <c r="F1965" s="7" t="str">
        <f>_xlfn.XLOOKUP(A1965,'Medical Examinations'!$A:$A,'Medical Examinations'!$E:$E,"Unknown")</f>
        <v>No</v>
      </c>
      <c r="G1965" s="7" t="str">
        <f>_xlfn.XLOOKUP(A1965,'Medical Examinations'!$A:$A,'Medical Examinations'!$F:$F,"Unknown")</f>
        <v>No</v>
      </c>
      <c r="H1965" s="43">
        <f>_xlfn.XLOOKUP(Healthcare!A1965,'Medical Examinations'!$A:$A,'Medical Examinations'!$G:$G,0)</f>
        <v>1</v>
      </c>
      <c r="I1965" s="7" t="str">
        <f>_xlfn.XLOOKUP(A1965,'Medical Examinations'!$A:$A,'Medical Examinations'!$H:$H,"Unknown")</f>
        <v>No</v>
      </c>
      <c r="J1965" s="7" t="str" cm="1">
        <f t="array" ref="J1965">_xlfn.IFS(C1965&lt;18.5,"Under Weight",C1965&lt;=24.9,"Normal Weight",C1965&lt;30,"Over weight",C1965&gt;=30,"Obesity")</f>
        <v>Over weight</v>
      </c>
      <c r="K1965" s="7" t="str" cm="1">
        <f t="array" ref="K1965">_xlfn.IFS(D1965="Null","Unknown",D1965&lt;5.7,"Normal",D1965&lt;6.5,"Prediabetes",D1965&gt;=6.5,"Diabetes")</f>
        <v>Prediabetes</v>
      </c>
      <c r="L1965" s="7" t="str">
        <f>_xlfn.XLOOKUP(A1965,'Hospitalisation Details'!$A:$A,'Hospitalisation Details'!$J:$J,)</f>
        <v>16-Sep-1998</v>
      </c>
      <c r="M1965" s="22">
        <f>+_xlfn.XLOOKUP(A1965,'Hospitalisation Details'!$A:$A,'Hospitalisation Details'!$F:$F)</f>
        <v>3537.7</v>
      </c>
      <c r="N1965" s="7" t="str">
        <f>_xlfn.XLOOKUP(A1965,'Hospitalisation Details'!$A:$A,'Hospitalisation Details'!$G:$G)</f>
        <v>tier - 3</v>
      </c>
      <c r="O1965" s="7" t="str">
        <f>_xlfn.XLOOKUP(A1965,'Hospitalisation Details'!$A:$A,'Hospitalisation Details'!$H:$H)</f>
        <v>tier - 3</v>
      </c>
      <c r="P1965" s="7" t="str">
        <f>_xlfn.XLOOKUP(A1965,'Hospitalisation Details'!$A:$A,'Hospitalisation Details'!$I:$I)</f>
        <v>R1012</v>
      </c>
      <c r="Q1965" s="28">
        <f>_xlfn.XLOOKUP(A1965,'Hospitalisation Details'!$A:$A,'Hospitalisation Details'!$K:$K)</f>
        <v>25</v>
      </c>
    </row>
    <row r="1966" spans="1:17" x14ac:dyDescent="0.3">
      <c r="A1966" s="27" t="s">
        <v>402</v>
      </c>
      <c r="B1966" s="7" t="str">
        <f>IFERROR(_xlfn.XLOOKUP(A1966,'Customer Names'!$A$2:$A$2336,'Customer Names'!$C$2:$C$2336),"Unknown")</f>
        <v xml:space="preserve">  Kindsey P</v>
      </c>
      <c r="C1966" s="7">
        <f>_xlfn.XLOOKUP(A1966,'Medical Examinations'!$A$2:$A$2336,'Medical Examinations'!$B$2:$B$2336,AVERAGE('Medical Examinations'!$B$2:$B$2336))</f>
        <v>39.270000000000003</v>
      </c>
      <c r="D1966" s="7">
        <f>_xlfn.XLOOKUP(A1966,'Medical Examinations'!$A$2:$A$2336,'Medical Examinations'!$C$2:$C$2336,AVERAGE('Medical Examinations'!$C$2:$C$2336))</f>
        <v>6.25</v>
      </c>
      <c r="E1966" s="7" t="str">
        <f>_xlfn.XLOOKUP(A1966,'Medical Examinations'!$A:$A,'Medical Examinations'!$D:$D,"Unknown")</f>
        <v>No</v>
      </c>
      <c r="F1966" s="7" t="str">
        <f>_xlfn.XLOOKUP(A1966,'Medical Examinations'!$A:$A,'Medical Examinations'!$E:$E,"Unknown")</f>
        <v>No</v>
      </c>
      <c r="G1966" s="7" t="str">
        <f>_xlfn.XLOOKUP(A1966,'Medical Examinations'!$A:$A,'Medical Examinations'!$F:$F,"Unknown")</f>
        <v>No</v>
      </c>
      <c r="H1966" s="43">
        <f>_xlfn.XLOOKUP(Healthcare!A1966,'Medical Examinations'!$A:$A,'Medical Examinations'!$G:$G,0)</f>
        <v>0</v>
      </c>
      <c r="I1966" s="7" t="str">
        <f>_xlfn.XLOOKUP(A1966,'Medical Examinations'!$A:$A,'Medical Examinations'!$H:$H,"Unknown")</f>
        <v>No</v>
      </c>
      <c r="J1966" s="7" t="str" cm="1">
        <f t="array" ref="J1966">_xlfn.IFS(C1966&lt;18.5,"Under Weight",C1966&lt;=24.9,"Normal Weight",C1966&lt;30,"Over weight",C1966&gt;=30,"Obesity")</f>
        <v>Obesity</v>
      </c>
      <c r="K1966" s="7" t="str" cm="1">
        <f t="array" ref="K1966">_xlfn.IFS(D1966="Null","Unknown",D1966&lt;5.7,"Normal",D1966&lt;6.5,"Prediabetes",D1966&gt;=6.5,"Diabetes")</f>
        <v>Prediabetes</v>
      </c>
      <c r="L1966" s="7" t="str">
        <f>_xlfn.XLOOKUP(A1966,'Hospitalisation Details'!$A:$A,'Hospitalisation Details'!$J:$J,)</f>
        <v>22-Sep-1999</v>
      </c>
      <c r="M1966" s="22">
        <f>+_xlfn.XLOOKUP(A1966,'Hospitalisation Details'!$A:$A,'Hospitalisation Details'!$F:$F)</f>
        <v>3500.61</v>
      </c>
      <c r="N1966" s="7" t="str">
        <f>_xlfn.XLOOKUP(A1966,'Hospitalisation Details'!$A:$A,'Hospitalisation Details'!$G:$G)</f>
        <v>tier - 2</v>
      </c>
      <c r="O1966" s="7" t="str">
        <f>_xlfn.XLOOKUP(A1966,'Hospitalisation Details'!$A:$A,'Hospitalisation Details'!$H:$H)</f>
        <v>tier - 2</v>
      </c>
      <c r="P1966" s="7" t="str">
        <f>_xlfn.XLOOKUP(A1966,'Hospitalisation Details'!$A:$A,'Hospitalisation Details'!$I:$I)</f>
        <v>R1013</v>
      </c>
      <c r="Q1966" s="28">
        <f>_xlfn.XLOOKUP(A1966,'Hospitalisation Details'!$A:$A,'Hospitalisation Details'!$K:$K)</f>
        <v>24</v>
      </c>
    </row>
    <row r="1967" spans="1:17" x14ac:dyDescent="0.3">
      <c r="A1967" s="27" t="s">
        <v>401</v>
      </c>
      <c r="B1967" s="7" t="str">
        <f>IFERROR(_xlfn.XLOOKUP(A1967,'Customer Names'!$A$2:$A$2336,'Customer Names'!$C$2:$C$2336),"Unknown")</f>
        <v xml:space="preserve">  Thomas G</v>
      </c>
      <c r="C1967" s="7">
        <f>_xlfn.XLOOKUP(A1967,'Medical Examinations'!$A$2:$A$2336,'Medical Examinations'!$B$2:$B$2336,AVERAGE('Medical Examinations'!$B$2:$B$2336))</f>
        <v>32.49</v>
      </c>
      <c r="D1967" s="7">
        <f>_xlfn.XLOOKUP(A1967,'Medical Examinations'!$A$2:$A$2336,'Medical Examinations'!$C$2:$C$2336,AVERAGE('Medical Examinations'!$C$2:$C$2336))</f>
        <v>4</v>
      </c>
      <c r="E1967" s="7" t="str">
        <f>_xlfn.XLOOKUP(A1967,'Medical Examinations'!$A:$A,'Medical Examinations'!$D:$D,"Unknown")</f>
        <v>Yes</v>
      </c>
      <c r="F1967" s="7" t="str">
        <f>_xlfn.XLOOKUP(A1967,'Medical Examinations'!$A:$A,'Medical Examinations'!$E:$E,"Unknown")</f>
        <v>No</v>
      </c>
      <c r="G1967" s="7" t="str">
        <f>_xlfn.XLOOKUP(A1967,'Medical Examinations'!$A:$A,'Medical Examinations'!$F:$F,"Unknown")</f>
        <v>No</v>
      </c>
      <c r="H1967" s="43">
        <f>_xlfn.XLOOKUP(Healthcare!A1967,'Medical Examinations'!$A:$A,'Medical Examinations'!$G:$G,0)</f>
        <v>0</v>
      </c>
      <c r="I1967" s="7" t="str">
        <f>_xlfn.XLOOKUP(A1967,'Medical Examinations'!$A:$A,'Medical Examinations'!$H:$H,"Unknown")</f>
        <v>No</v>
      </c>
      <c r="J1967" s="7" t="str" cm="1">
        <f t="array" ref="J1967">_xlfn.IFS(C1967&lt;18.5,"Under Weight",C1967&lt;=24.9,"Normal Weight",C1967&lt;30,"Over weight",C1967&gt;=30,"Obesity")</f>
        <v>Obesity</v>
      </c>
      <c r="K1967" s="7" t="str" cm="1">
        <f t="array" ref="K1967">_xlfn.IFS(D1967="Null","Unknown",D1967&lt;5.7,"Normal",D1967&lt;6.5,"Prediabetes",D1967&gt;=6.5,"Diabetes")</f>
        <v>Normal</v>
      </c>
      <c r="L1967" s="7" t="str">
        <f>_xlfn.XLOOKUP(A1967,'Hospitalisation Details'!$A:$A,'Hospitalisation Details'!$J:$J,)</f>
        <v>18-Sep-1996</v>
      </c>
      <c r="M1967" s="22">
        <f>+_xlfn.XLOOKUP(A1967,'Hospitalisation Details'!$A:$A,'Hospitalisation Details'!$F:$F)</f>
        <v>3490.55</v>
      </c>
      <c r="N1967" s="7" t="str">
        <f>_xlfn.XLOOKUP(A1967,'Hospitalisation Details'!$A:$A,'Hospitalisation Details'!$G:$G)</f>
        <v>tier - 1</v>
      </c>
      <c r="O1967" s="7" t="str">
        <f>_xlfn.XLOOKUP(A1967,'Hospitalisation Details'!$A:$A,'Hospitalisation Details'!$H:$H)</f>
        <v>tier - 2</v>
      </c>
      <c r="P1967" s="7" t="str">
        <f>_xlfn.XLOOKUP(A1967,'Hospitalisation Details'!$A:$A,'Hospitalisation Details'!$I:$I)</f>
        <v>R1015</v>
      </c>
      <c r="Q1967" s="28">
        <f>_xlfn.XLOOKUP(A1967,'Hospitalisation Details'!$A:$A,'Hospitalisation Details'!$K:$K)</f>
        <v>27</v>
      </c>
    </row>
    <row r="1968" spans="1:17" x14ac:dyDescent="0.3">
      <c r="A1968" s="27" t="s">
        <v>400</v>
      </c>
      <c r="B1968" s="7" t="str">
        <f>IFERROR(_xlfn.XLOOKUP(A1968,'Customer Names'!$A$2:$A$2336,'Customer Names'!$C$2:$C$2336),"Unknown")</f>
        <v xml:space="preserve">  Kyle S</v>
      </c>
      <c r="C1968" s="7">
        <f>_xlfn.XLOOKUP(A1968,'Medical Examinations'!$A$2:$A$2336,'Medical Examinations'!$B$2:$B$2336,AVERAGE('Medical Examinations'!$B$2:$B$2336))</f>
        <v>23.7</v>
      </c>
      <c r="D1968" s="7">
        <f>_xlfn.XLOOKUP(A1968,'Medical Examinations'!$A$2:$A$2336,'Medical Examinations'!$C$2:$C$2336,AVERAGE('Medical Examinations'!$C$2:$C$2336))</f>
        <v>5.55</v>
      </c>
      <c r="E1968" s="7" t="str">
        <f>_xlfn.XLOOKUP(A1968,'Medical Examinations'!$A:$A,'Medical Examinations'!$D:$D,"Unknown")</f>
        <v>Yes</v>
      </c>
      <c r="F1968" s="7" t="str">
        <f>_xlfn.XLOOKUP(A1968,'Medical Examinations'!$A:$A,'Medical Examinations'!$E:$E,"Unknown")</f>
        <v>No</v>
      </c>
      <c r="G1968" s="7" t="str">
        <f>_xlfn.XLOOKUP(A1968,'Medical Examinations'!$A:$A,'Medical Examinations'!$F:$F,"Unknown")</f>
        <v>No</v>
      </c>
      <c r="H1968" s="43">
        <f>_xlfn.XLOOKUP(Healthcare!A1968,'Medical Examinations'!$A:$A,'Medical Examinations'!$G:$G,0)</f>
        <v>0</v>
      </c>
      <c r="I1968" s="7" t="str">
        <f>_xlfn.XLOOKUP(A1968,'Medical Examinations'!$A:$A,'Medical Examinations'!$H:$H,"Unknown")</f>
        <v>No</v>
      </c>
      <c r="J1968" s="7" t="str" cm="1">
        <f t="array" ref="J1968">_xlfn.IFS(C1968&lt;18.5,"Under Weight",C1968&lt;=24.9,"Normal Weight",C1968&lt;30,"Over weight",C1968&gt;=30,"Obesity")</f>
        <v>Normal Weight</v>
      </c>
      <c r="K1968" s="7" t="str" cm="1">
        <f t="array" ref="K1968">_xlfn.IFS(D1968="Null","Unknown",D1968&lt;5.7,"Normal",D1968&lt;6.5,"Prediabetes",D1968&gt;=6.5,"Diabetes")</f>
        <v>Normal</v>
      </c>
      <c r="L1968" s="7" t="str">
        <f>_xlfn.XLOOKUP(A1968,'Hospitalisation Details'!$A:$A,'Hospitalisation Details'!$J:$J,)</f>
        <v>19-Sep-1996</v>
      </c>
      <c r="M1968" s="22">
        <f>+_xlfn.XLOOKUP(A1968,'Hospitalisation Details'!$A:$A,'Hospitalisation Details'!$F:$F)</f>
        <v>3484.33</v>
      </c>
      <c r="N1968" s="7" t="str">
        <f>_xlfn.XLOOKUP(A1968,'Hospitalisation Details'!$A:$A,'Hospitalisation Details'!$G:$G)</f>
        <v>tier - 3</v>
      </c>
      <c r="O1968" s="7" t="str">
        <f>_xlfn.XLOOKUP(A1968,'Hospitalisation Details'!$A:$A,'Hospitalisation Details'!$H:$H)</f>
        <v>tier - 3</v>
      </c>
      <c r="P1968" s="7" t="str">
        <f>_xlfn.XLOOKUP(A1968,'Hospitalisation Details'!$A:$A,'Hospitalisation Details'!$I:$I)</f>
        <v>R1011</v>
      </c>
      <c r="Q1968" s="28">
        <f>_xlfn.XLOOKUP(A1968,'Hospitalisation Details'!$A:$A,'Hospitalisation Details'!$K:$K)</f>
        <v>27</v>
      </c>
    </row>
    <row r="1969" spans="1:17" x14ac:dyDescent="0.3">
      <c r="A1969" s="27" t="s">
        <v>399</v>
      </c>
      <c r="B1969" s="7" t="str">
        <f>IFERROR(_xlfn.XLOOKUP(A1969,'Customer Names'!$A$2:$A$2336,'Customer Names'!$C$2:$C$2336),"Unknown")</f>
        <v xml:space="preserve">  Alexander J</v>
      </c>
      <c r="C1969" s="7">
        <f>_xlfn.XLOOKUP(A1969,'Medical Examinations'!$A$2:$A$2336,'Medical Examinations'!$B$2:$B$2336,AVERAGE('Medical Examinations'!$B$2:$B$2336))</f>
        <v>30.4</v>
      </c>
      <c r="D1969" s="7">
        <f>_xlfn.XLOOKUP(A1969,'Medical Examinations'!$A$2:$A$2336,'Medical Examinations'!$C$2:$C$2336,AVERAGE('Medical Examinations'!$C$2:$C$2336))</f>
        <v>5.95</v>
      </c>
      <c r="E1969" s="7" t="str">
        <f>_xlfn.XLOOKUP(A1969,'Medical Examinations'!$A:$A,'Medical Examinations'!$D:$D,"Unknown")</f>
        <v>No</v>
      </c>
      <c r="F1969" s="7" t="str">
        <f>_xlfn.XLOOKUP(A1969,'Medical Examinations'!$A:$A,'Medical Examinations'!$E:$E,"Unknown")</f>
        <v>Yes</v>
      </c>
      <c r="G1969" s="7" t="str">
        <f>_xlfn.XLOOKUP(A1969,'Medical Examinations'!$A:$A,'Medical Examinations'!$F:$F,"Unknown")</f>
        <v>No</v>
      </c>
      <c r="H1969" s="43">
        <f>_xlfn.XLOOKUP(Healthcare!A1969,'Medical Examinations'!$A:$A,'Medical Examinations'!$G:$G,0)</f>
        <v>1</v>
      </c>
      <c r="I1969" s="7" t="str">
        <f>_xlfn.XLOOKUP(A1969,'Medical Examinations'!$A:$A,'Medical Examinations'!$H:$H,"Unknown")</f>
        <v>No</v>
      </c>
      <c r="J1969" s="7" t="str" cm="1">
        <f t="array" ref="J1969">_xlfn.IFS(C1969&lt;18.5,"Under Weight",C1969&lt;=24.9,"Normal Weight",C1969&lt;30,"Over weight",C1969&gt;=30,"Obesity")</f>
        <v>Obesity</v>
      </c>
      <c r="K1969" s="7" t="str" cm="1">
        <f t="array" ref="K1969">_xlfn.IFS(D1969="Null","Unknown",D1969&lt;5.7,"Normal",D1969&lt;6.5,"Prediabetes",D1969&gt;=6.5,"Diabetes")</f>
        <v>Prediabetes</v>
      </c>
      <c r="L1969" s="7" t="str">
        <f>_xlfn.XLOOKUP(A1969,'Hospitalisation Details'!$A:$A,'Hospitalisation Details'!$J:$J,)</f>
        <v>26-Jun-2004</v>
      </c>
      <c r="M1969" s="22">
        <f>+_xlfn.XLOOKUP(A1969,'Hospitalisation Details'!$A:$A,'Hospitalisation Details'!$F:$F)</f>
        <v>3481.87</v>
      </c>
      <c r="N1969" s="7" t="str">
        <f>_xlfn.XLOOKUP(A1969,'Hospitalisation Details'!$A:$A,'Hospitalisation Details'!$G:$G)</f>
        <v>tier - 2</v>
      </c>
      <c r="O1969" s="7" t="str">
        <f>_xlfn.XLOOKUP(A1969,'Hospitalisation Details'!$A:$A,'Hospitalisation Details'!$H:$H)</f>
        <v>tier - 3</v>
      </c>
      <c r="P1969" s="7" t="str">
        <f>_xlfn.XLOOKUP(A1969,'Hospitalisation Details'!$A:$A,'Hospitalisation Details'!$I:$I)</f>
        <v>R1016</v>
      </c>
      <c r="Q1969" s="28">
        <f>_xlfn.XLOOKUP(A1969,'Hospitalisation Details'!$A:$A,'Hospitalisation Details'!$K:$K)</f>
        <v>19</v>
      </c>
    </row>
    <row r="1970" spans="1:17" x14ac:dyDescent="0.3">
      <c r="A1970" s="27" t="s">
        <v>398</v>
      </c>
      <c r="B1970" s="7" t="str">
        <f>IFERROR(_xlfn.XLOOKUP(A1970,'Customer Names'!$A$2:$A$2336,'Customer Names'!$C$2:$C$2336),"Unknown")</f>
        <v xml:space="preserve">  Dustin L</v>
      </c>
      <c r="C1970" s="7">
        <f>_xlfn.XLOOKUP(A1970,'Medical Examinations'!$A$2:$A$2336,'Medical Examinations'!$B$2:$B$2336,AVERAGE('Medical Examinations'!$B$2:$B$2336))</f>
        <v>38.94</v>
      </c>
      <c r="D1970" s="7">
        <f>_xlfn.XLOOKUP(A1970,'Medical Examinations'!$A$2:$A$2336,'Medical Examinations'!$C$2:$C$2336,AVERAGE('Medical Examinations'!$C$2:$C$2336))</f>
        <v>4.3600000000000003</v>
      </c>
      <c r="E1970" s="7" t="str">
        <f>_xlfn.XLOOKUP(A1970,'Medical Examinations'!$A:$A,'Medical Examinations'!$D:$D,"Unknown")</f>
        <v>No</v>
      </c>
      <c r="F1970" s="7" t="str">
        <f>_xlfn.XLOOKUP(A1970,'Medical Examinations'!$A:$A,'Medical Examinations'!$E:$E,"Unknown")</f>
        <v>No</v>
      </c>
      <c r="G1970" s="7" t="str">
        <f>_xlfn.XLOOKUP(A1970,'Medical Examinations'!$A:$A,'Medical Examinations'!$F:$F,"Unknown")</f>
        <v>Yes</v>
      </c>
      <c r="H1970" s="43">
        <f>_xlfn.XLOOKUP(Healthcare!A1970,'Medical Examinations'!$A:$A,'Medical Examinations'!$G:$G,0)</f>
        <v>1</v>
      </c>
      <c r="I1970" s="7" t="str">
        <f>_xlfn.XLOOKUP(A1970,'Medical Examinations'!$A:$A,'Medical Examinations'!$H:$H,"Unknown")</f>
        <v>No</v>
      </c>
      <c r="J1970" s="7" t="str" cm="1">
        <f t="array" ref="J1970">_xlfn.IFS(C1970&lt;18.5,"Under Weight",C1970&lt;=24.9,"Normal Weight",C1970&lt;30,"Over weight",C1970&gt;=30,"Obesity")</f>
        <v>Obesity</v>
      </c>
      <c r="K1970" s="7" t="str" cm="1">
        <f t="array" ref="K1970">_xlfn.IFS(D1970="Null","Unknown",D1970&lt;5.7,"Normal",D1970&lt;6.5,"Prediabetes",D1970&gt;=6.5,"Diabetes")</f>
        <v>Normal</v>
      </c>
      <c r="L1970" s="7" t="str">
        <f>_xlfn.XLOOKUP(A1970,'Hospitalisation Details'!$A:$A,'Hospitalisation Details'!$J:$J,)</f>
        <v>12-Oct-1993</v>
      </c>
      <c r="M1970" s="22">
        <f>+_xlfn.XLOOKUP(A1970,'Hospitalisation Details'!$A:$A,'Hospitalisation Details'!$F:$F)</f>
        <v>3471.41</v>
      </c>
      <c r="N1970" s="7" t="str">
        <f>_xlfn.XLOOKUP(A1970,'Hospitalisation Details'!$A:$A,'Hospitalisation Details'!$G:$G)</f>
        <v>tier - 2</v>
      </c>
      <c r="O1970" s="7" t="str">
        <f>_xlfn.XLOOKUP(A1970,'Hospitalisation Details'!$A:$A,'Hospitalisation Details'!$H:$H)</f>
        <v>tier - 2</v>
      </c>
      <c r="P1970" s="7" t="str">
        <f>_xlfn.XLOOKUP(A1970,'Hospitalisation Details'!$A:$A,'Hospitalisation Details'!$I:$I)</f>
        <v>R1013</v>
      </c>
      <c r="Q1970" s="28">
        <f>_xlfn.XLOOKUP(A1970,'Hospitalisation Details'!$A:$A,'Hospitalisation Details'!$K:$K)</f>
        <v>30</v>
      </c>
    </row>
    <row r="1971" spans="1:17" x14ac:dyDescent="0.3">
      <c r="A1971" s="27" t="s">
        <v>397</v>
      </c>
      <c r="B1971" s="7" t="str">
        <f>IFERROR(_xlfn.XLOOKUP(A1971,'Customer Names'!$A$2:$A$2336,'Customer Names'!$C$2:$C$2336),"Unknown")</f>
        <v xml:space="preserve">  Chloe</v>
      </c>
      <c r="C1971" s="7">
        <f>_xlfn.XLOOKUP(A1971,'Medical Examinations'!$A$2:$A$2336,'Medical Examinations'!$B$2:$B$2336,AVERAGE('Medical Examinations'!$B$2:$B$2336))</f>
        <v>31.02</v>
      </c>
      <c r="D1971" s="7">
        <f>_xlfn.XLOOKUP(A1971,'Medical Examinations'!$A$2:$A$2336,'Medical Examinations'!$C$2:$C$2336,AVERAGE('Medical Examinations'!$C$2:$C$2336))</f>
        <v>4.84</v>
      </c>
      <c r="E1971" s="7" t="str">
        <f>_xlfn.XLOOKUP(A1971,'Medical Examinations'!$A:$A,'Medical Examinations'!$D:$D,"Unknown")</f>
        <v>No</v>
      </c>
      <c r="F1971" s="7" t="str">
        <f>_xlfn.XLOOKUP(A1971,'Medical Examinations'!$A:$A,'Medical Examinations'!$E:$E,"Unknown")</f>
        <v>No</v>
      </c>
      <c r="G1971" s="7" t="str">
        <f>_xlfn.XLOOKUP(A1971,'Medical Examinations'!$A:$A,'Medical Examinations'!$F:$F,"Unknown")</f>
        <v>Yes</v>
      </c>
      <c r="H1971" s="43">
        <f>_xlfn.XLOOKUP(Healthcare!A1971,'Medical Examinations'!$A:$A,'Medical Examinations'!$G:$G,0)</f>
        <v>1</v>
      </c>
      <c r="I1971" s="7" t="str">
        <f>_xlfn.XLOOKUP(A1971,'Medical Examinations'!$A:$A,'Medical Examinations'!$H:$H,"Unknown")</f>
        <v>No</v>
      </c>
      <c r="J1971" s="7" t="str" cm="1">
        <f t="array" ref="J1971">_xlfn.IFS(C1971&lt;18.5,"Under Weight",C1971&lt;=24.9,"Normal Weight",C1971&lt;30,"Over weight",C1971&gt;=30,"Obesity")</f>
        <v>Obesity</v>
      </c>
      <c r="K1971" s="7" t="str" cm="1">
        <f t="array" ref="K1971">_xlfn.IFS(D1971="Null","Unknown",D1971&lt;5.7,"Normal",D1971&lt;6.5,"Prediabetes",D1971&gt;=6.5,"Diabetes")</f>
        <v>Normal</v>
      </c>
      <c r="L1971" s="7" t="str">
        <f>_xlfn.XLOOKUP(A1971,'Hospitalisation Details'!$A:$A,'Hospitalisation Details'!$J:$J,)</f>
        <v>29-Jul-2003</v>
      </c>
      <c r="M1971" s="22">
        <f>+_xlfn.XLOOKUP(A1971,'Hospitalisation Details'!$A:$A,'Hospitalisation Details'!$F:$F)</f>
        <v>3463.51</v>
      </c>
      <c r="N1971" s="7" t="str">
        <f>_xlfn.XLOOKUP(A1971,'Hospitalisation Details'!$A:$A,'Hospitalisation Details'!$G:$G)</f>
        <v>tier - 2</v>
      </c>
      <c r="O1971" s="7" t="str">
        <f>_xlfn.XLOOKUP(A1971,'Hospitalisation Details'!$A:$A,'Hospitalisation Details'!$H:$H)</f>
        <v>tier - 1</v>
      </c>
      <c r="P1971" s="7" t="str">
        <f>_xlfn.XLOOKUP(A1971,'Hospitalisation Details'!$A:$A,'Hospitalisation Details'!$I:$I)</f>
        <v>R1025</v>
      </c>
      <c r="Q1971" s="28">
        <f>_xlfn.XLOOKUP(A1971,'Hospitalisation Details'!$A:$A,'Hospitalisation Details'!$K:$K)</f>
        <v>20</v>
      </c>
    </row>
    <row r="1972" spans="1:17" x14ac:dyDescent="0.3">
      <c r="A1972" s="27" t="s">
        <v>396</v>
      </c>
      <c r="B1972" s="7" t="str">
        <f>IFERROR(_xlfn.XLOOKUP(A1972,'Customer Names'!$A$2:$A$2336,'Customer Names'!$C$2:$C$2336),"Unknown")</f>
        <v xml:space="preserve">  Cailtlin</v>
      </c>
      <c r="C1972" s="7">
        <f>_xlfn.XLOOKUP(A1972,'Medical Examinations'!$A$2:$A$2336,'Medical Examinations'!$B$2:$B$2336,AVERAGE('Medical Examinations'!$B$2:$B$2336))</f>
        <v>17.5</v>
      </c>
      <c r="D1972" s="7">
        <f>_xlfn.XLOOKUP(A1972,'Medical Examinations'!$A$2:$A$2336,'Medical Examinations'!$C$2:$C$2336,AVERAGE('Medical Examinations'!$C$2:$C$2336))</f>
        <v>4.5599999999999996</v>
      </c>
      <c r="E1972" s="7" t="str">
        <f>_xlfn.XLOOKUP(A1972,'Medical Examinations'!$A:$A,'Medical Examinations'!$D:$D,"Unknown")</f>
        <v>No</v>
      </c>
      <c r="F1972" s="7" t="str">
        <f>_xlfn.XLOOKUP(A1972,'Medical Examinations'!$A:$A,'Medical Examinations'!$E:$E,"Unknown")</f>
        <v>No</v>
      </c>
      <c r="G1972" s="7" t="str">
        <f>_xlfn.XLOOKUP(A1972,'Medical Examinations'!$A:$A,'Medical Examinations'!$F:$F,"Unknown")</f>
        <v>No</v>
      </c>
      <c r="H1972" s="43">
        <f>_xlfn.XLOOKUP(Healthcare!A1972,'Medical Examinations'!$A:$A,'Medical Examinations'!$G:$G,0)</f>
        <v>1</v>
      </c>
      <c r="I1972" s="7" t="str">
        <f>_xlfn.XLOOKUP(A1972,'Medical Examinations'!$A:$A,'Medical Examinations'!$H:$H,"Unknown")</f>
        <v>No</v>
      </c>
      <c r="J1972" s="7" t="str" cm="1">
        <f t="array" ref="J1972">_xlfn.IFS(C1972&lt;18.5,"Under Weight",C1972&lt;=24.9,"Normal Weight",C1972&lt;30,"Over weight",C1972&gt;=30,"Obesity")</f>
        <v>Under Weight</v>
      </c>
      <c r="K1972" s="7" t="str" cm="1">
        <f t="array" ref="K1972">_xlfn.IFS(D1972="Null","Unknown",D1972&lt;5.7,"Normal",D1972&lt;6.5,"Prediabetes",D1972&gt;=6.5,"Diabetes")</f>
        <v>Normal</v>
      </c>
      <c r="L1972" s="7" t="str">
        <f>_xlfn.XLOOKUP(A1972,'Hospitalisation Details'!$A:$A,'Hospitalisation Details'!$J:$J,)</f>
        <v>14-Sep-1987</v>
      </c>
      <c r="M1972" s="22">
        <f>+_xlfn.XLOOKUP(A1972,'Hospitalisation Details'!$A:$A,'Hospitalisation Details'!$F:$F)</f>
        <v>3453.77</v>
      </c>
      <c r="N1972" s="7" t="str">
        <f>_xlfn.XLOOKUP(A1972,'Hospitalisation Details'!$A:$A,'Hospitalisation Details'!$G:$G)</f>
        <v>tier - 2</v>
      </c>
      <c r="O1972" s="7" t="str">
        <f>_xlfn.XLOOKUP(A1972,'Hospitalisation Details'!$A:$A,'Hospitalisation Details'!$H:$H)</f>
        <v>tier - 1</v>
      </c>
      <c r="P1972" s="7" t="str">
        <f>_xlfn.XLOOKUP(A1972,'Hospitalisation Details'!$A:$A,'Hospitalisation Details'!$I:$I)</f>
        <v>R1011</v>
      </c>
      <c r="Q1972" s="28">
        <f>_xlfn.XLOOKUP(A1972,'Hospitalisation Details'!$A:$A,'Hospitalisation Details'!$K:$K)</f>
        <v>36</v>
      </c>
    </row>
    <row r="1973" spans="1:17" x14ac:dyDescent="0.3">
      <c r="A1973" s="27" t="s">
        <v>395</v>
      </c>
      <c r="B1973" s="7" t="str">
        <f>IFERROR(_xlfn.XLOOKUP(A1973,'Customer Names'!$A$2:$A$2336,'Customer Names'!$C$2:$C$2336),"Unknown")</f>
        <v xml:space="preserve">  Joshua</v>
      </c>
      <c r="C1973" s="7">
        <f>_xlfn.XLOOKUP(A1973,'Medical Examinations'!$A$2:$A$2336,'Medical Examinations'!$B$2:$B$2336,AVERAGE('Medical Examinations'!$B$2:$B$2336))</f>
        <v>34.799999999999997</v>
      </c>
      <c r="D1973" s="7">
        <f>_xlfn.XLOOKUP(A1973,'Medical Examinations'!$A$2:$A$2336,'Medical Examinations'!$C$2:$C$2336,AVERAGE('Medical Examinations'!$C$2:$C$2336))</f>
        <v>4.42</v>
      </c>
      <c r="E1973" s="7" t="str">
        <f>_xlfn.XLOOKUP(A1973,'Medical Examinations'!$A:$A,'Medical Examinations'!$D:$D,"Unknown")</f>
        <v>Yes</v>
      </c>
      <c r="F1973" s="7" t="str">
        <f>_xlfn.XLOOKUP(A1973,'Medical Examinations'!$A:$A,'Medical Examinations'!$E:$E,"Unknown")</f>
        <v>Yes</v>
      </c>
      <c r="G1973" s="7" t="str">
        <f>_xlfn.XLOOKUP(A1973,'Medical Examinations'!$A:$A,'Medical Examinations'!$F:$F,"Unknown")</f>
        <v>No</v>
      </c>
      <c r="H1973" s="43">
        <f>_xlfn.XLOOKUP(Healthcare!A1973,'Medical Examinations'!$A:$A,'Medical Examinations'!$G:$G,0)</f>
        <v>2</v>
      </c>
      <c r="I1973" s="7" t="str">
        <f>_xlfn.XLOOKUP(A1973,'Medical Examinations'!$A:$A,'Medical Examinations'!$H:$H,"Unknown")</f>
        <v>No</v>
      </c>
      <c r="J1973" s="7" t="str" cm="1">
        <f t="array" ref="J1973">_xlfn.IFS(C1973&lt;18.5,"Under Weight",C1973&lt;=24.9,"Normal Weight",C1973&lt;30,"Over weight",C1973&gt;=30,"Obesity")</f>
        <v>Obesity</v>
      </c>
      <c r="K1973" s="7" t="str" cm="1">
        <f t="array" ref="K1973">_xlfn.IFS(D1973="Null","Unknown",D1973&lt;5.7,"Normal",D1973&lt;6.5,"Prediabetes",D1973&gt;=6.5,"Diabetes")</f>
        <v>Normal</v>
      </c>
      <c r="L1973" s="7" t="str">
        <f>_xlfn.XLOOKUP(A1973,'Hospitalisation Details'!$A:$A,'Hospitalisation Details'!$J:$J,)</f>
        <v>20-Jun-2000</v>
      </c>
      <c r="M1973" s="22">
        <f>+_xlfn.XLOOKUP(A1973,'Hospitalisation Details'!$A:$A,'Hospitalisation Details'!$F:$F)</f>
        <v>3443.06</v>
      </c>
      <c r="N1973" s="7" t="str">
        <f>_xlfn.XLOOKUP(A1973,'Hospitalisation Details'!$A:$A,'Hospitalisation Details'!$G:$G)</f>
        <v>tier - 2</v>
      </c>
      <c r="O1973" s="7" t="str">
        <f>_xlfn.XLOOKUP(A1973,'Hospitalisation Details'!$A:$A,'Hospitalisation Details'!$H:$H)</f>
        <v>tier - 1</v>
      </c>
      <c r="P1973" s="7" t="str">
        <f>_xlfn.XLOOKUP(A1973,'Hospitalisation Details'!$A:$A,'Hospitalisation Details'!$I:$I)</f>
        <v>R1011</v>
      </c>
      <c r="Q1973" s="28">
        <f>_xlfn.XLOOKUP(A1973,'Hospitalisation Details'!$A:$A,'Hospitalisation Details'!$K:$K)</f>
        <v>23</v>
      </c>
    </row>
    <row r="1974" spans="1:17" x14ac:dyDescent="0.3">
      <c r="A1974" s="27" t="s">
        <v>394</v>
      </c>
      <c r="B1974" s="7" t="str">
        <f>IFERROR(_xlfn.XLOOKUP(A1974,'Customer Names'!$A$2:$A$2336,'Customer Names'!$C$2:$C$2336),"Unknown")</f>
        <v xml:space="preserve">  Chuy</v>
      </c>
      <c r="C1974" s="7">
        <f>_xlfn.XLOOKUP(A1974,'Medical Examinations'!$A$2:$A$2336,'Medical Examinations'!$B$2:$B$2336,AVERAGE('Medical Examinations'!$B$2:$B$2336))</f>
        <v>17.3</v>
      </c>
      <c r="D1974" s="7">
        <f>_xlfn.XLOOKUP(A1974,'Medical Examinations'!$A$2:$A$2336,'Medical Examinations'!$C$2:$C$2336,AVERAGE('Medical Examinations'!$C$2:$C$2336))</f>
        <v>7.66</v>
      </c>
      <c r="E1974" s="7" t="str">
        <f>_xlfn.XLOOKUP(A1974,'Medical Examinations'!$A:$A,'Medical Examinations'!$D:$D,"Unknown")</f>
        <v>Yes</v>
      </c>
      <c r="F1974" s="7" t="str">
        <f>_xlfn.XLOOKUP(A1974,'Medical Examinations'!$A:$A,'Medical Examinations'!$E:$E,"Unknown")</f>
        <v>No</v>
      </c>
      <c r="G1974" s="7" t="str">
        <f>_xlfn.XLOOKUP(A1974,'Medical Examinations'!$A:$A,'Medical Examinations'!$F:$F,"Unknown")</f>
        <v>No</v>
      </c>
      <c r="H1974" s="43">
        <f>_xlfn.XLOOKUP(Healthcare!A1974,'Medical Examinations'!$A:$A,'Medical Examinations'!$G:$G,0)</f>
        <v>1</v>
      </c>
      <c r="I1974" s="7" t="str">
        <f>_xlfn.XLOOKUP(A1974,'Medical Examinations'!$A:$A,'Medical Examinations'!$H:$H,"Unknown")</f>
        <v>No</v>
      </c>
      <c r="J1974" s="7" t="str" cm="1">
        <f t="array" ref="J1974">_xlfn.IFS(C1974&lt;18.5,"Under Weight",C1974&lt;=24.9,"Normal Weight",C1974&lt;30,"Over weight",C1974&gt;=30,"Obesity")</f>
        <v>Under Weight</v>
      </c>
      <c r="K1974" s="7" t="str" cm="1">
        <f t="array" ref="K1974">_xlfn.IFS(D1974="Null","Unknown",D1974&lt;5.7,"Normal",D1974&lt;6.5,"Prediabetes",D1974&gt;=6.5,"Diabetes")</f>
        <v>Diabetes</v>
      </c>
      <c r="L1974" s="7" t="str">
        <f>_xlfn.XLOOKUP(A1974,'Hospitalisation Details'!$A:$A,'Hospitalisation Details'!$J:$J,)</f>
        <v>27-Aug-1986</v>
      </c>
      <c r="M1974" s="22">
        <f>+_xlfn.XLOOKUP(A1974,'Hospitalisation Details'!$A:$A,'Hospitalisation Details'!$F:$F)</f>
        <v>3436.5</v>
      </c>
      <c r="N1974" s="7" t="str">
        <f>_xlfn.XLOOKUP(A1974,'Hospitalisation Details'!$A:$A,'Hospitalisation Details'!$G:$G)</f>
        <v>tier - 2</v>
      </c>
      <c r="O1974" s="7" t="str">
        <f>_xlfn.XLOOKUP(A1974,'Hospitalisation Details'!$A:$A,'Hospitalisation Details'!$H:$H)</f>
        <v>tier - 1</v>
      </c>
      <c r="P1974" s="7" t="str">
        <f>_xlfn.XLOOKUP(A1974,'Hospitalisation Details'!$A:$A,'Hospitalisation Details'!$I:$I)</f>
        <v>R1013</v>
      </c>
      <c r="Q1974" s="28">
        <f>_xlfn.XLOOKUP(A1974,'Hospitalisation Details'!$A:$A,'Hospitalisation Details'!$K:$K)</f>
        <v>37</v>
      </c>
    </row>
    <row r="1975" spans="1:17" x14ac:dyDescent="0.3">
      <c r="A1975" s="27" t="s">
        <v>393</v>
      </c>
      <c r="B1975" s="7" t="str">
        <f>IFERROR(_xlfn.XLOOKUP(A1975,'Customer Names'!$A$2:$A$2336,'Customer Names'!$C$2:$C$2336),"Unknown")</f>
        <v xml:space="preserve">  Laurie B</v>
      </c>
      <c r="C1975" s="7">
        <f>_xlfn.XLOOKUP(A1975,'Medical Examinations'!$A$2:$A$2336,'Medical Examinations'!$B$2:$B$2336,AVERAGE('Medical Examinations'!$B$2:$B$2336))</f>
        <v>32.25</v>
      </c>
      <c r="D1975" s="7">
        <f>_xlfn.XLOOKUP(A1975,'Medical Examinations'!$A$2:$A$2336,'Medical Examinations'!$C$2:$C$2336,AVERAGE('Medical Examinations'!$C$2:$C$2336))</f>
        <v>5.2</v>
      </c>
      <c r="E1975" s="7" t="str">
        <f>_xlfn.XLOOKUP(A1975,'Medical Examinations'!$A:$A,'Medical Examinations'!$D:$D,"Unknown")</f>
        <v>Yes</v>
      </c>
      <c r="F1975" s="7" t="str">
        <f>_xlfn.XLOOKUP(A1975,'Medical Examinations'!$A:$A,'Medical Examinations'!$E:$E,"Unknown")</f>
        <v>No</v>
      </c>
      <c r="G1975" s="7" t="str">
        <f>_xlfn.XLOOKUP(A1975,'Medical Examinations'!$A:$A,'Medical Examinations'!$F:$F,"Unknown")</f>
        <v>No</v>
      </c>
      <c r="H1975" s="43">
        <f>_xlfn.XLOOKUP(Healthcare!A1975,'Medical Examinations'!$A:$A,'Medical Examinations'!$G:$G,0)</f>
        <v>0</v>
      </c>
      <c r="I1975" s="7" t="str">
        <f>_xlfn.XLOOKUP(A1975,'Medical Examinations'!$A:$A,'Medical Examinations'!$H:$H,"Unknown")</f>
        <v>No</v>
      </c>
      <c r="J1975" s="7" t="str" cm="1">
        <f t="array" ref="J1975">_xlfn.IFS(C1975&lt;18.5,"Under Weight",C1975&lt;=24.9,"Normal Weight",C1975&lt;30,"Over weight",C1975&gt;=30,"Obesity")</f>
        <v>Obesity</v>
      </c>
      <c r="K1975" s="7" t="str" cm="1">
        <f t="array" ref="K1975">_xlfn.IFS(D1975="Null","Unknown",D1975&lt;5.7,"Normal",D1975&lt;6.5,"Prediabetes",D1975&gt;=6.5,"Diabetes")</f>
        <v>Normal</v>
      </c>
      <c r="L1975" s="7" t="str">
        <f>_xlfn.XLOOKUP(A1975,'Hospitalisation Details'!$A:$A,'Hospitalisation Details'!$J:$J,)</f>
        <v>26-Dec-2001</v>
      </c>
      <c r="M1975" s="22">
        <f>+_xlfn.XLOOKUP(A1975,'Hospitalisation Details'!$A:$A,'Hospitalisation Details'!$F:$F)</f>
        <v>3434.38</v>
      </c>
      <c r="N1975" s="7" t="str">
        <f>_xlfn.XLOOKUP(A1975,'Hospitalisation Details'!$A:$A,'Hospitalisation Details'!$G:$G)</f>
        <v>tier - 2</v>
      </c>
      <c r="O1975" s="7" t="str">
        <f>_xlfn.XLOOKUP(A1975,'Hospitalisation Details'!$A:$A,'Hospitalisation Details'!$H:$H)</f>
        <v>tier - 2</v>
      </c>
      <c r="P1975" s="7" t="str">
        <f>_xlfn.XLOOKUP(A1975,'Hospitalisation Details'!$A:$A,'Hospitalisation Details'!$I:$I)</f>
        <v>R1011</v>
      </c>
      <c r="Q1975" s="28">
        <f>_xlfn.XLOOKUP(A1975,'Hospitalisation Details'!$A:$A,'Hospitalisation Details'!$K:$K)</f>
        <v>22</v>
      </c>
    </row>
    <row r="1976" spans="1:17" x14ac:dyDescent="0.3">
      <c r="A1976" s="27" t="s">
        <v>392</v>
      </c>
      <c r="B1976" s="7" t="str">
        <f>IFERROR(_xlfn.XLOOKUP(A1976,'Customer Names'!$A$2:$A$2336,'Customer Names'!$C$2:$C$2336),"Unknown")</f>
        <v xml:space="preserve">  Rachel B</v>
      </c>
      <c r="C1976" s="7">
        <f>_xlfn.XLOOKUP(A1976,'Medical Examinations'!$A$2:$A$2336,'Medical Examinations'!$B$2:$B$2336,AVERAGE('Medical Examinations'!$B$2:$B$2336))</f>
        <v>42.4</v>
      </c>
      <c r="D1976" s="7">
        <f>_xlfn.XLOOKUP(A1976,'Medical Examinations'!$A$2:$A$2336,'Medical Examinations'!$C$2:$C$2336,AVERAGE('Medical Examinations'!$C$2:$C$2336))</f>
        <v>5.53</v>
      </c>
      <c r="E1976" s="7" t="str">
        <f>_xlfn.XLOOKUP(A1976,'Medical Examinations'!$A:$A,'Medical Examinations'!$D:$D,"Unknown")</f>
        <v>Yes</v>
      </c>
      <c r="F1976" s="7" t="str">
        <f>_xlfn.XLOOKUP(A1976,'Medical Examinations'!$A:$A,'Medical Examinations'!$E:$E,"Unknown")</f>
        <v>No</v>
      </c>
      <c r="G1976" s="7" t="str">
        <f>_xlfn.XLOOKUP(A1976,'Medical Examinations'!$A:$A,'Medical Examinations'!$F:$F,"Unknown")</f>
        <v>No</v>
      </c>
      <c r="H1976" s="43">
        <f>_xlfn.XLOOKUP(Healthcare!A1976,'Medical Examinations'!$A:$A,'Medical Examinations'!$G:$G,0)</f>
        <v>0</v>
      </c>
      <c r="I1976" s="7" t="str">
        <f>_xlfn.XLOOKUP(A1976,'Medical Examinations'!$A:$A,'Medical Examinations'!$H:$H,"Unknown")</f>
        <v>No</v>
      </c>
      <c r="J1976" s="7" t="str" cm="1">
        <f t="array" ref="J1976">_xlfn.IFS(C1976&lt;18.5,"Under Weight",C1976&lt;=24.9,"Normal Weight",C1976&lt;30,"Over weight",C1976&gt;=30,"Obesity")</f>
        <v>Obesity</v>
      </c>
      <c r="K1976" s="7" t="str" cm="1">
        <f t="array" ref="K1976">_xlfn.IFS(D1976="Null","Unknown",D1976&lt;5.7,"Normal",D1976&lt;6.5,"Prediabetes",D1976&gt;=6.5,"Diabetes")</f>
        <v>Normal</v>
      </c>
      <c r="L1976" s="7" t="str">
        <f>_xlfn.XLOOKUP(A1976,'Hospitalisation Details'!$A:$A,'Hospitalisation Details'!$J:$J,)</f>
        <v>19-Dec-1996</v>
      </c>
      <c r="M1976" s="22">
        <f>+_xlfn.XLOOKUP(A1976,'Hospitalisation Details'!$A:$A,'Hospitalisation Details'!$F:$F)</f>
        <v>3410.32</v>
      </c>
      <c r="N1976" s="7" t="str">
        <f>_xlfn.XLOOKUP(A1976,'Hospitalisation Details'!$A:$A,'Hospitalisation Details'!$G:$G)</f>
        <v>tier - 2</v>
      </c>
      <c r="O1976" s="7" t="str">
        <f>_xlfn.XLOOKUP(A1976,'Hospitalisation Details'!$A:$A,'Hospitalisation Details'!$H:$H)</f>
        <v>tier - 2</v>
      </c>
      <c r="P1976" s="7" t="str">
        <f>_xlfn.XLOOKUP(A1976,'Hospitalisation Details'!$A:$A,'Hospitalisation Details'!$I:$I)</f>
        <v>R1011</v>
      </c>
      <c r="Q1976" s="28">
        <f>_xlfn.XLOOKUP(A1976,'Hospitalisation Details'!$A:$A,'Hospitalisation Details'!$K:$K)</f>
        <v>27</v>
      </c>
    </row>
    <row r="1977" spans="1:17" x14ac:dyDescent="0.3">
      <c r="A1977" s="27" t="s">
        <v>391</v>
      </c>
      <c r="B1977" s="7" t="str">
        <f>IFERROR(_xlfn.XLOOKUP(A1977,'Customer Names'!$A$2:$A$2336,'Customer Names'!$C$2:$C$2336),"Unknown")</f>
        <v xml:space="preserve">  Liza</v>
      </c>
      <c r="C1977" s="7">
        <f>_xlfn.XLOOKUP(A1977,'Medical Examinations'!$A$2:$A$2336,'Medical Examinations'!$B$2:$B$2336,AVERAGE('Medical Examinations'!$B$2:$B$2336))</f>
        <v>38.664999999999999</v>
      </c>
      <c r="D1977" s="7">
        <f>_xlfn.XLOOKUP(A1977,'Medical Examinations'!$A$2:$A$2336,'Medical Examinations'!$C$2:$C$2336,AVERAGE('Medical Examinations'!$C$2:$C$2336))</f>
        <v>4.8600000000000003</v>
      </c>
      <c r="E1977" s="7" t="str">
        <f>_xlfn.XLOOKUP(A1977,'Medical Examinations'!$A:$A,'Medical Examinations'!$D:$D,"Unknown")</f>
        <v>No</v>
      </c>
      <c r="F1977" s="7" t="str">
        <f>_xlfn.XLOOKUP(A1977,'Medical Examinations'!$A:$A,'Medical Examinations'!$E:$E,"Unknown")</f>
        <v>Yes</v>
      </c>
      <c r="G1977" s="7" t="str">
        <f>_xlfn.XLOOKUP(A1977,'Medical Examinations'!$A:$A,'Medical Examinations'!$F:$F,"Unknown")</f>
        <v>No</v>
      </c>
      <c r="H1977" s="43">
        <f>_xlfn.XLOOKUP(Healthcare!A1977,'Medical Examinations'!$A:$A,'Medical Examinations'!$G:$G,0)</f>
        <v>1</v>
      </c>
      <c r="I1977" s="7" t="str">
        <f>_xlfn.XLOOKUP(A1977,'Medical Examinations'!$A:$A,'Medical Examinations'!$H:$H,"Unknown")</f>
        <v>No</v>
      </c>
      <c r="J1977" s="7" t="str" cm="1">
        <f t="array" ref="J1977">_xlfn.IFS(C1977&lt;18.5,"Under Weight",C1977&lt;=24.9,"Normal Weight",C1977&lt;30,"Over weight",C1977&gt;=30,"Obesity")</f>
        <v>Obesity</v>
      </c>
      <c r="K1977" s="7" t="str" cm="1">
        <f t="array" ref="K1977">_xlfn.IFS(D1977="Null","Unknown",D1977&lt;5.7,"Normal",D1977&lt;6.5,"Prediabetes",D1977&gt;=6.5,"Diabetes")</f>
        <v>Normal</v>
      </c>
      <c r="L1977" s="7" t="str">
        <f>_xlfn.XLOOKUP(A1977,'Hospitalisation Details'!$A:$A,'Hospitalisation Details'!$J:$J,)</f>
        <v>16-Jul-2004</v>
      </c>
      <c r="M1977" s="22">
        <f>+_xlfn.XLOOKUP(A1977,'Hospitalisation Details'!$A:$A,'Hospitalisation Details'!$F:$F)</f>
        <v>3393.36</v>
      </c>
      <c r="N1977" s="7" t="str">
        <f>_xlfn.XLOOKUP(A1977,'Hospitalisation Details'!$A:$A,'Hospitalisation Details'!$G:$G)</f>
        <v>tier - 2</v>
      </c>
      <c r="O1977" s="7" t="str">
        <f>_xlfn.XLOOKUP(A1977,'Hospitalisation Details'!$A:$A,'Hospitalisation Details'!$H:$H)</f>
        <v>tier - 2</v>
      </c>
      <c r="P1977" s="7" t="str">
        <f>_xlfn.XLOOKUP(A1977,'Hospitalisation Details'!$A:$A,'Hospitalisation Details'!$I:$I)</f>
        <v>R1023</v>
      </c>
      <c r="Q1977" s="28">
        <f>_xlfn.XLOOKUP(A1977,'Hospitalisation Details'!$A:$A,'Hospitalisation Details'!$K:$K)</f>
        <v>19</v>
      </c>
    </row>
    <row r="1978" spans="1:17" x14ac:dyDescent="0.3">
      <c r="A1978" s="27" t="s">
        <v>390</v>
      </c>
      <c r="B1978" s="7" t="str">
        <f>IFERROR(_xlfn.XLOOKUP(A1978,'Customer Names'!$A$2:$A$2336,'Customer Names'!$C$2:$C$2336),"Unknown")</f>
        <v xml:space="preserve">  Lindsey</v>
      </c>
      <c r="C1978" s="7">
        <f>_xlfn.XLOOKUP(A1978,'Medical Examinations'!$A$2:$A$2336,'Medical Examinations'!$B$2:$B$2336,AVERAGE('Medical Examinations'!$B$2:$B$2336))</f>
        <v>29.92</v>
      </c>
      <c r="D1978" s="7">
        <f>_xlfn.XLOOKUP(A1978,'Medical Examinations'!$A$2:$A$2336,'Medical Examinations'!$C$2:$C$2336,AVERAGE('Medical Examinations'!$C$2:$C$2336))</f>
        <v>5.49</v>
      </c>
      <c r="E1978" s="7" t="str">
        <f>_xlfn.XLOOKUP(A1978,'Medical Examinations'!$A:$A,'Medical Examinations'!$D:$D,"Unknown")</f>
        <v>Yes</v>
      </c>
      <c r="F1978" s="7" t="str">
        <f>_xlfn.XLOOKUP(A1978,'Medical Examinations'!$A:$A,'Medical Examinations'!$E:$E,"Unknown")</f>
        <v>No</v>
      </c>
      <c r="G1978" s="7" t="str">
        <f>_xlfn.XLOOKUP(A1978,'Medical Examinations'!$A:$A,'Medical Examinations'!$F:$F,"Unknown")</f>
        <v>No</v>
      </c>
      <c r="H1978" s="43">
        <f>_xlfn.XLOOKUP(Healthcare!A1978,'Medical Examinations'!$A:$A,'Medical Examinations'!$G:$G,0)</f>
        <v>0</v>
      </c>
      <c r="I1978" s="7" t="str">
        <f>_xlfn.XLOOKUP(A1978,'Medical Examinations'!$A:$A,'Medical Examinations'!$H:$H,"Unknown")</f>
        <v>No</v>
      </c>
      <c r="J1978" s="7" t="str" cm="1">
        <f t="array" ref="J1978">_xlfn.IFS(C1978&lt;18.5,"Under Weight",C1978&lt;=24.9,"Normal Weight",C1978&lt;30,"Over weight",C1978&gt;=30,"Obesity")</f>
        <v>Over weight</v>
      </c>
      <c r="K1978" s="7" t="str" cm="1">
        <f t="array" ref="K1978">_xlfn.IFS(D1978="Null","Unknown",D1978&lt;5.7,"Normal",D1978&lt;6.5,"Prediabetes",D1978&gt;=6.5,"Diabetes")</f>
        <v>Normal</v>
      </c>
      <c r="L1978" s="7" t="str">
        <f>_xlfn.XLOOKUP(A1978,'Hospitalisation Details'!$A:$A,'Hospitalisation Details'!$J:$J,)</f>
        <v>27-Oct-1996</v>
      </c>
      <c r="M1978" s="22">
        <f>+_xlfn.XLOOKUP(A1978,'Hospitalisation Details'!$A:$A,'Hospitalisation Details'!$F:$F)</f>
        <v>3392.98</v>
      </c>
      <c r="N1978" s="7" t="str">
        <f>_xlfn.XLOOKUP(A1978,'Hospitalisation Details'!$A:$A,'Hospitalisation Details'!$G:$G)</f>
        <v>tier - 2</v>
      </c>
      <c r="O1978" s="7" t="str">
        <f>_xlfn.XLOOKUP(A1978,'Hospitalisation Details'!$A:$A,'Hospitalisation Details'!$H:$H)</f>
        <v>tier - 3</v>
      </c>
      <c r="P1978" s="7" t="str">
        <f>_xlfn.XLOOKUP(A1978,'Hospitalisation Details'!$A:$A,'Hospitalisation Details'!$I:$I)</f>
        <v>R1013</v>
      </c>
      <c r="Q1978" s="28">
        <f>_xlfn.XLOOKUP(A1978,'Hospitalisation Details'!$A:$A,'Hospitalisation Details'!$K:$K)</f>
        <v>27</v>
      </c>
    </row>
    <row r="1979" spans="1:17" x14ac:dyDescent="0.3">
      <c r="A1979" s="27" t="s">
        <v>389</v>
      </c>
      <c r="B1979" s="7" t="str">
        <f>IFERROR(_xlfn.XLOOKUP(A1979,'Customer Names'!$A$2:$A$2336,'Customer Names'!$C$2:$C$2336),"Unknown")</f>
        <v xml:space="preserve">  Lindsay E</v>
      </c>
      <c r="C1979" s="7">
        <f>_xlfn.XLOOKUP(A1979,'Medical Examinations'!$A$2:$A$2336,'Medical Examinations'!$B$2:$B$2336,AVERAGE('Medical Examinations'!$B$2:$B$2336))</f>
        <v>29.48</v>
      </c>
      <c r="D1979" s="7">
        <f>_xlfn.XLOOKUP(A1979,'Medical Examinations'!$A$2:$A$2336,'Medical Examinations'!$C$2:$C$2336,AVERAGE('Medical Examinations'!$C$2:$C$2336))</f>
        <v>4.09</v>
      </c>
      <c r="E1979" s="7" t="str">
        <f>_xlfn.XLOOKUP(A1979,'Medical Examinations'!$A:$A,'Medical Examinations'!$D:$D,"Unknown")</f>
        <v>Yes</v>
      </c>
      <c r="F1979" s="7" t="str">
        <f>_xlfn.XLOOKUP(A1979,'Medical Examinations'!$A:$A,'Medical Examinations'!$E:$E,"Unknown")</f>
        <v>No</v>
      </c>
      <c r="G1979" s="7" t="str">
        <f>_xlfn.XLOOKUP(A1979,'Medical Examinations'!$A:$A,'Medical Examinations'!$F:$F,"Unknown")</f>
        <v>No</v>
      </c>
      <c r="H1979" s="43">
        <f>_xlfn.XLOOKUP(Healthcare!A1979,'Medical Examinations'!$A:$A,'Medical Examinations'!$G:$G,0)</f>
        <v>0</v>
      </c>
      <c r="I1979" s="7" t="str">
        <f>_xlfn.XLOOKUP(A1979,'Medical Examinations'!$A:$A,'Medical Examinations'!$H:$H,"Unknown")</f>
        <v>No</v>
      </c>
      <c r="J1979" s="7" t="str" cm="1">
        <f t="array" ref="J1979">_xlfn.IFS(C1979&lt;18.5,"Under Weight",C1979&lt;=24.9,"Normal Weight",C1979&lt;30,"Over weight",C1979&gt;=30,"Obesity")</f>
        <v>Over weight</v>
      </c>
      <c r="K1979" s="7" t="str" cm="1">
        <f t="array" ref="K1979">_xlfn.IFS(D1979="Null","Unknown",D1979&lt;5.7,"Normal",D1979&lt;6.5,"Prediabetes",D1979&gt;=6.5,"Diabetes")</f>
        <v>Normal</v>
      </c>
      <c r="L1979" s="7" t="str">
        <f>_xlfn.XLOOKUP(A1979,'Hospitalisation Details'!$A:$A,'Hospitalisation Details'!$J:$J,)</f>
        <v>10-Aug-1996</v>
      </c>
      <c r="M1979" s="22">
        <f>+_xlfn.XLOOKUP(A1979,'Hospitalisation Details'!$A:$A,'Hospitalisation Details'!$F:$F)</f>
        <v>3392.37</v>
      </c>
      <c r="N1979" s="7" t="str">
        <f>_xlfn.XLOOKUP(A1979,'Hospitalisation Details'!$A:$A,'Hospitalisation Details'!$G:$G)</f>
        <v>tier - 2</v>
      </c>
      <c r="O1979" s="7" t="str">
        <f>_xlfn.XLOOKUP(A1979,'Hospitalisation Details'!$A:$A,'Hospitalisation Details'!$H:$H)</f>
        <v>tier - 3</v>
      </c>
      <c r="P1979" s="7" t="str">
        <f>_xlfn.XLOOKUP(A1979,'Hospitalisation Details'!$A:$A,'Hospitalisation Details'!$I:$I)</f>
        <v>R1013</v>
      </c>
      <c r="Q1979" s="28">
        <f>_xlfn.XLOOKUP(A1979,'Hospitalisation Details'!$A:$A,'Hospitalisation Details'!$K:$K)</f>
        <v>27</v>
      </c>
    </row>
    <row r="1980" spans="1:17" x14ac:dyDescent="0.3">
      <c r="A1980" s="27" t="s">
        <v>388</v>
      </c>
      <c r="B1980" s="7" t="str">
        <f>IFERROR(_xlfn.XLOOKUP(A1980,'Customer Names'!$A$2:$A$2336,'Customer Names'!$C$2:$C$2336),"Unknown")</f>
        <v xml:space="preserve">  Kathleen M</v>
      </c>
      <c r="C1980" s="7">
        <f>_xlfn.XLOOKUP(A1980,'Medical Examinations'!$A$2:$A$2336,'Medical Examinations'!$B$2:$B$2336,AVERAGE('Medical Examinations'!$B$2:$B$2336))</f>
        <v>28.785</v>
      </c>
      <c r="D1980" s="7">
        <f>_xlfn.XLOOKUP(A1980,'Medical Examinations'!$A$2:$A$2336,'Medical Examinations'!$C$2:$C$2336,AVERAGE('Medical Examinations'!$C$2:$C$2336))</f>
        <v>4.3099999999999996</v>
      </c>
      <c r="E1980" s="7" t="str">
        <f>_xlfn.XLOOKUP(A1980,'Medical Examinations'!$A:$A,'Medical Examinations'!$D:$D,"Unknown")</f>
        <v>Yes</v>
      </c>
      <c r="F1980" s="7" t="str">
        <f>_xlfn.XLOOKUP(A1980,'Medical Examinations'!$A:$A,'Medical Examinations'!$E:$E,"Unknown")</f>
        <v>No</v>
      </c>
      <c r="G1980" s="7" t="str">
        <f>_xlfn.XLOOKUP(A1980,'Medical Examinations'!$A:$A,'Medical Examinations'!$F:$F,"Unknown")</f>
        <v>No</v>
      </c>
      <c r="H1980" s="43">
        <f>_xlfn.XLOOKUP(Healthcare!A1980,'Medical Examinations'!$A:$A,'Medical Examinations'!$G:$G,0)</f>
        <v>0</v>
      </c>
      <c r="I1980" s="7" t="str">
        <f>_xlfn.XLOOKUP(A1980,'Medical Examinations'!$A:$A,'Medical Examinations'!$H:$H,"Unknown")</f>
        <v>No</v>
      </c>
      <c r="J1980" s="7" t="str" cm="1">
        <f t="array" ref="J1980">_xlfn.IFS(C1980&lt;18.5,"Under Weight",C1980&lt;=24.9,"Normal Weight",C1980&lt;30,"Over weight",C1980&gt;=30,"Obesity")</f>
        <v>Over weight</v>
      </c>
      <c r="K1980" s="7" t="str" cm="1">
        <f t="array" ref="K1980">_xlfn.IFS(D1980="Null","Unknown",D1980&lt;5.7,"Normal",D1980&lt;6.5,"Prediabetes",D1980&gt;=6.5,"Diabetes")</f>
        <v>Normal</v>
      </c>
      <c r="L1980" s="7" t="str">
        <f>_xlfn.XLOOKUP(A1980,'Hospitalisation Details'!$A:$A,'Hospitalisation Details'!$J:$J,)</f>
        <v>13-Nov-1996</v>
      </c>
      <c r="M1980" s="22">
        <f>+_xlfn.XLOOKUP(A1980,'Hospitalisation Details'!$A:$A,'Hospitalisation Details'!$F:$F)</f>
        <v>3385.4</v>
      </c>
      <c r="N1980" s="7" t="str">
        <f>_xlfn.XLOOKUP(A1980,'Hospitalisation Details'!$A:$A,'Hospitalisation Details'!$G:$G)</f>
        <v>tier - 2</v>
      </c>
      <c r="O1980" s="7" t="str">
        <f>_xlfn.XLOOKUP(A1980,'Hospitalisation Details'!$A:$A,'Hospitalisation Details'!$H:$H)</f>
        <v>tier - 2</v>
      </c>
      <c r="P1980" s="7" t="str">
        <f>_xlfn.XLOOKUP(A1980,'Hospitalisation Details'!$A:$A,'Hospitalisation Details'!$I:$I)</f>
        <v>R1024</v>
      </c>
      <c r="Q1980" s="28">
        <f>_xlfn.XLOOKUP(A1980,'Hospitalisation Details'!$A:$A,'Hospitalisation Details'!$K:$K)</f>
        <v>27</v>
      </c>
    </row>
    <row r="1981" spans="1:17" x14ac:dyDescent="0.3">
      <c r="A1981" s="27" t="s">
        <v>387</v>
      </c>
      <c r="B1981" s="7" t="str">
        <f>IFERROR(_xlfn.XLOOKUP(A1981,'Customer Names'!$A$2:$A$2336,'Customer Names'!$C$2:$C$2336),"Unknown")</f>
        <v xml:space="preserve">  Aya</v>
      </c>
      <c r="C1981" s="7">
        <f>_xlfn.XLOOKUP(A1981,'Medical Examinations'!$A$2:$A$2336,'Medical Examinations'!$B$2:$B$2336,AVERAGE('Medical Examinations'!$B$2:$B$2336))</f>
        <v>19.8</v>
      </c>
      <c r="D1981" s="7">
        <f>_xlfn.XLOOKUP(A1981,'Medical Examinations'!$A$2:$A$2336,'Medical Examinations'!$C$2:$C$2336,AVERAGE('Medical Examinations'!$C$2:$C$2336))</f>
        <v>4</v>
      </c>
      <c r="E1981" s="7" t="str">
        <f>_xlfn.XLOOKUP(A1981,'Medical Examinations'!$A:$A,'Medical Examinations'!$D:$D,"Unknown")</f>
        <v>Yes</v>
      </c>
      <c r="F1981" s="7" t="str">
        <f>_xlfn.XLOOKUP(A1981,'Medical Examinations'!$A:$A,'Medical Examinations'!$E:$E,"Unknown")</f>
        <v>No</v>
      </c>
      <c r="G1981" s="7" t="str">
        <f>_xlfn.XLOOKUP(A1981,'Medical Examinations'!$A:$A,'Medical Examinations'!$F:$F,"Unknown")</f>
        <v>No</v>
      </c>
      <c r="H1981" s="43">
        <f>_xlfn.XLOOKUP(Healthcare!A1981,'Medical Examinations'!$A:$A,'Medical Examinations'!$G:$G,0)</f>
        <v>0</v>
      </c>
      <c r="I1981" s="7" t="str">
        <f>_xlfn.XLOOKUP(A1981,'Medical Examinations'!$A:$A,'Medical Examinations'!$H:$H,"Unknown")</f>
        <v>No</v>
      </c>
      <c r="J1981" s="7" t="str" cm="1">
        <f t="array" ref="J1981">_xlfn.IFS(C1981&lt;18.5,"Under Weight",C1981&lt;=24.9,"Normal Weight",C1981&lt;30,"Over weight",C1981&gt;=30,"Obesity")</f>
        <v>Normal Weight</v>
      </c>
      <c r="K1981" s="7" t="str" cm="1">
        <f t="array" ref="K1981">_xlfn.IFS(D1981="Null","Unknown",D1981&lt;5.7,"Normal",D1981&lt;6.5,"Prediabetes",D1981&gt;=6.5,"Diabetes")</f>
        <v>Normal</v>
      </c>
      <c r="L1981" s="7" t="str">
        <f>_xlfn.XLOOKUP(A1981,'Hospitalisation Details'!$A:$A,'Hospitalisation Details'!$J:$J,)</f>
        <v>14-Dec-1996</v>
      </c>
      <c r="M1981" s="22">
        <f>+_xlfn.XLOOKUP(A1981,'Hospitalisation Details'!$A:$A,'Hospitalisation Details'!$F:$F)</f>
        <v>3378.91</v>
      </c>
      <c r="N1981" s="7" t="str">
        <f>_xlfn.XLOOKUP(A1981,'Hospitalisation Details'!$A:$A,'Hospitalisation Details'!$G:$G)</f>
        <v>tier - 2</v>
      </c>
      <c r="O1981" s="7" t="str">
        <f>_xlfn.XLOOKUP(A1981,'Hospitalisation Details'!$A:$A,'Hospitalisation Details'!$H:$H)</f>
        <v>tier - 1</v>
      </c>
      <c r="P1981" s="7" t="str">
        <f>_xlfn.XLOOKUP(A1981,'Hospitalisation Details'!$A:$A,'Hospitalisation Details'!$I:$I)</f>
        <v>R1011</v>
      </c>
      <c r="Q1981" s="28">
        <f>_xlfn.XLOOKUP(A1981,'Hospitalisation Details'!$A:$A,'Hospitalisation Details'!$K:$K)</f>
        <v>27</v>
      </c>
    </row>
    <row r="1982" spans="1:17" x14ac:dyDescent="0.3">
      <c r="A1982" s="27" t="s">
        <v>386</v>
      </c>
      <c r="B1982" s="7" t="str">
        <f>IFERROR(_xlfn.XLOOKUP(A1982,'Customer Names'!$A$2:$A$2336,'Customer Names'!$C$2:$C$2336),"Unknown")</f>
        <v xml:space="preserve">  Carolyn R</v>
      </c>
      <c r="C1982" s="7">
        <f>_xlfn.XLOOKUP(A1982,'Medical Examinations'!$A$2:$A$2336,'Medical Examinations'!$B$2:$B$2336,AVERAGE('Medical Examinations'!$B$2:$B$2336))</f>
        <v>35.53</v>
      </c>
      <c r="D1982" s="7">
        <f>_xlfn.XLOOKUP(A1982,'Medical Examinations'!$A$2:$A$2336,'Medical Examinations'!$C$2:$C$2336,AVERAGE('Medical Examinations'!$C$2:$C$2336))</f>
        <v>4.68</v>
      </c>
      <c r="E1982" s="7" t="str">
        <f>_xlfn.XLOOKUP(A1982,'Medical Examinations'!$A:$A,'Medical Examinations'!$D:$D,"Unknown")</f>
        <v>No</v>
      </c>
      <c r="F1982" s="7" t="str">
        <f>_xlfn.XLOOKUP(A1982,'Medical Examinations'!$A:$A,'Medical Examinations'!$E:$E,"Unknown")</f>
        <v>No</v>
      </c>
      <c r="G1982" s="7" t="str">
        <f>_xlfn.XLOOKUP(A1982,'Medical Examinations'!$A:$A,'Medical Examinations'!$F:$F,"Unknown")</f>
        <v>Yes</v>
      </c>
      <c r="H1982" s="43">
        <f>_xlfn.XLOOKUP(Healthcare!A1982,'Medical Examinations'!$A:$A,'Medical Examinations'!$G:$G,0)</f>
        <v>1</v>
      </c>
      <c r="I1982" s="7" t="str">
        <f>_xlfn.XLOOKUP(A1982,'Medical Examinations'!$A:$A,'Medical Examinations'!$H:$H,"Unknown")</f>
        <v>No</v>
      </c>
      <c r="J1982" s="7" t="str" cm="1">
        <f t="array" ref="J1982">_xlfn.IFS(C1982&lt;18.5,"Under Weight",C1982&lt;=24.9,"Normal Weight",C1982&lt;30,"Over weight",C1982&gt;=30,"Obesity")</f>
        <v>Obesity</v>
      </c>
      <c r="K1982" s="7" t="str" cm="1">
        <f t="array" ref="K1982">_xlfn.IFS(D1982="Null","Unknown",D1982&lt;5.7,"Normal",D1982&lt;6.5,"Prediabetes",D1982&gt;=6.5,"Diabetes")</f>
        <v>Normal</v>
      </c>
      <c r="L1982" s="7" t="str">
        <f>_xlfn.XLOOKUP(A1982,'Hospitalisation Details'!$A:$A,'Hospitalisation Details'!$J:$J,)</f>
        <v>7-Oct-1993</v>
      </c>
      <c r="M1982" s="22">
        <f>+_xlfn.XLOOKUP(A1982,'Hospitalisation Details'!$A:$A,'Hospitalisation Details'!$F:$F)</f>
        <v>3366.67</v>
      </c>
      <c r="N1982" s="7" t="str">
        <f>_xlfn.XLOOKUP(A1982,'Hospitalisation Details'!$A:$A,'Hospitalisation Details'!$G:$G)</f>
        <v>tier - 2</v>
      </c>
      <c r="O1982" s="7" t="str">
        <f>_xlfn.XLOOKUP(A1982,'Hospitalisation Details'!$A:$A,'Hospitalisation Details'!$H:$H)</f>
        <v>tier - 2</v>
      </c>
      <c r="P1982" s="7" t="str">
        <f>_xlfn.XLOOKUP(A1982,'Hospitalisation Details'!$A:$A,'Hospitalisation Details'!$I:$I)</f>
        <v>R1013</v>
      </c>
      <c r="Q1982" s="28">
        <f>_xlfn.XLOOKUP(A1982,'Hospitalisation Details'!$A:$A,'Hospitalisation Details'!$K:$K)</f>
        <v>30</v>
      </c>
    </row>
    <row r="1983" spans="1:17" x14ac:dyDescent="0.3">
      <c r="A1983" s="27" t="s">
        <v>385</v>
      </c>
      <c r="B1983" s="7" t="str">
        <f>IFERROR(_xlfn.XLOOKUP(A1983,'Customer Names'!$A$2:$A$2336,'Customer Names'!$C$2:$C$2336),"Unknown")</f>
        <v xml:space="preserve">  Bethany</v>
      </c>
      <c r="C1983" s="7">
        <f>_xlfn.XLOOKUP(A1983,'Medical Examinations'!$A$2:$A$2336,'Medical Examinations'!$B$2:$B$2336,AVERAGE('Medical Examinations'!$B$2:$B$2336))</f>
        <v>21.47</v>
      </c>
      <c r="D1983" s="7">
        <f>_xlfn.XLOOKUP(A1983,'Medical Examinations'!$A$2:$A$2336,'Medical Examinations'!$C$2:$C$2336,AVERAGE('Medical Examinations'!$C$2:$C$2336))</f>
        <v>4.0199999999999996</v>
      </c>
      <c r="E1983" s="7" t="str">
        <f>_xlfn.XLOOKUP(A1983,'Medical Examinations'!$A:$A,'Medical Examinations'!$D:$D,"Unknown")</f>
        <v>Yes</v>
      </c>
      <c r="F1983" s="7" t="str">
        <f>_xlfn.XLOOKUP(A1983,'Medical Examinations'!$A:$A,'Medical Examinations'!$E:$E,"Unknown")</f>
        <v>No</v>
      </c>
      <c r="G1983" s="7" t="str">
        <f>_xlfn.XLOOKUP(A1983,'Medical Examinations'!$A:$A,'Medical Examinations'!$F:$F,"Unknown")</f>
        <v>No</v>
      </c>
      <c r="H1983" s="43">
        <f>_xlfn.XLOOKUP(Healthcare!A1983,'Medical Examinations'!$A:$A,'Medical Examinations'!$G:$G,0)</f>
        <v>1</v>
      </c>
      <c r="I1983" s="7" t="str">
        <f>_xlfn.XLOOKUP(A1983,'Medical Examinations'!$A:$A,'Medical Examinations'!$H:$H,"Unknown")</f>
        <v>No</v>
      </c>
      <c r="J1983" s="7" t="str" cm="1">
        <f t="array" ref="J1983">_xlfn.IFS(C1983&lt;18.5,"Under Weight",C1983&lt;=24.9,"Normal Weight",C1983&lt;30,"Over weight",C1983&gt;=30,"Obesity")</f>
        <v>Normal Weight</v>
      </c>
      <c r="K1983" s="7" t="str" cm="1">
        <f t="array" ref="K1983">_xlfn.IFS(D1983="Null","Unknown",D1983&lt;5.7,"Normal",D1983&lt;6.5,"Prediabetes",D1983&gt;=6.5,"Diabetes")</f>
        <v>Normal</v>
      </c>
      <c r="L1983" s="7" t="str">
        <f>_xlfn.XLOOKUP(A1983,'Hospitalisation Details'!$A:$A,'Hospitalisation Details'!$J:$J,)</f>
        <v>23-Jun-1995</v>
      </c>
      <c r="M1983" s="22">
        <f>+_xlfn.XLOOKUP(A1983,'Hospitalisation Details'!$A:$A,'Hospitalisation Details'!$F:$F)</f>
        <v>3353.47</v>
      </c>
      <c r="N1983" s="7" t="str">
        <f>_xlfn.XLOOKUP(A1983,'Hospitalisation Details'!$A:$A,'Hospitalisation Details'!$G:$G)</f>
        <v>tier - 2</v>
      </c>
      <c r="O1983" s="7" t="str">
        <f>_xlfn.XLOOKUP(A1983,'Hospitalisation Details'!$A:$A,'Hospitalisation Details'!$H:$H)</f>
        <v>tier - 3</v>
      </c>
      <c r="P1983" s="7" t="str">
        <f>_xlfn.XLOOKUP(A1983,'Hospitalisation Details'!$A:$A,'Hospitalisation Details'!$I:$I)</f>
        <v>R1012</v>
      </c>
      <c r="Q1983" s="28">
        <f>_xlfn.XLOOKUP(A1983,'Hospitalisation Details'!$A:$A,'Hospitalisation Details'!$K:$K)</f>
        <v>28</v>
      </c>
    </row>
    <row r="1984" spans="1:17" x14ac:dyDescent="0.3">
      <c r="A1984" s="27" t="s">
        <v>384</v>
      </c>
      <c r="B1984" s="7" t="str">
        <f>IFERROR(_xlfn.XLOOKUP(A1984,'Customer Names'!$A$2:$A$2336,'Customer Names'!$C$2:$C$2336),"Unknown")</f>
        <v xml:space="preserve">  Holly A</v>
      </c>
      <c r="C1984" s="7">
        <f>_xlfn.XLOOKUP(A1984,'Medical Examinations'!$A$2:$A$2336,'Medical Examinations'!$B$2:$B$2336,AVERAGE('Medical Examinations'!$B$2:$B$2336))</f>
        <v>25.9</v>
      </c>
      <c r="D1984" s="7">
        <f>_xlfn.XLOOKUP(A1984,'Medical Examinations'!$A$2:$A$2336,'Medical Examinations'!$C$2:$C$2336,AVERAGE('Medical Examinations'!$C$2:$C$2336))</f>
        <v>5.12</v>
      </c>
      <c r="E1984" s="7" t="str">
        <f>_xlfn.XLOOKUP(A1984,'Medical Examinations'!$A:$A,'Medical Examinations'!$D:$D,"Unknown")</f>
        <v>No</v>
      </c>
      <c r="F1984" s="7" t="str">
        <f>_xlfn.XLOOKUP(A1984,'Medical Examinations'!$A:$A,'Medical Examinations'!$E:$E,"Unknown")</f>
        <v>No</v>
      </c>
      <c r="G1984" s="7" t="str">
        <f>_xlfn.XLOOKUP(A1984,'Medical Examinations'!$A:$A,'Medical Examinations'!$F:$F,"Unknown")</f>
        <v>Yes</v>
      </c>
      <c r="H1984" s="43">
        <f>_xlfn.XLOOKUP(Healthcare!A1984,'Medical Examinations'!$A:$A,'Medical Examinations'!$G:$G,0)</f>
        <v>1</v>
      </c>
      <c r="I1984" s="7" t="str">
        <f>_xlfn.XLOOKUP(A1984,'Medical Examinations'!$A:$A,'Medical Examinations'!$H:$H,"Unknown")</f>
        <v>No</v>
      </c>
      <c r="J1984" s="7" t="str" cm="1">
        <f t="array" ref="J1984">_xlfn.IFS(C1984&lt;18.5,"Under Weight",C1984&lt;=24.9,"Normal Weight",C1984&lt;30,"Over weight",C1984&gt;=30,"Obesity")</f>
        <v>Over weight</v>
      </c>
      <c r="K1984" s="7" t="str" cm="1">
        <f t="array" ref="K1984">_xlfn.IFS(D1984="Null","Unknown",D1984&lt;5.7,"Normal",D1984&lt;6.5,"Prediabetes",D1984&gt;=6.5,"Diabetes")</f>
        <v>Normal</v>
      </c>
      <c r="L1984" s="7" t="str">
        <f>_xlfn.XLOOKUP(A1984,'Hospitalisation Details'!$A:$A,'Hospitalisation Details'!$J:$J,)</f>
        <v>28-Oct-1993</v>
      </c>
      <c r="M1984" s="22">
        <f>+_xlfn.XLOOKUP(A1984,'Hospitalisation Details'!$A:$A,'Hospitalisation Details'!$F:$F)</f>
        <v>3353.28</v>
      </c>
      <c r="N1984" s="7" t="str">
        <f>_xlfn.XLOOKUP(A1984,'Hospitalisation Details'!$A:$A,'Hospitalisation Details'!$G:$G)</f>
        <v>tier - 2</v>
      </c>
      <c r="O1984" s="7" t="str">
        <f>_xlfn.XLOOKUP(A1984,'Hospitalisation Details'!$A:$A,'Hospitalisation Details'!$H:$H)</f>
        <v>tier - 1</v>
      </c>
      <c r="P1984" s="7" t="str">
        <f>_xlfn.XLOOKUP(A1984,'Hospitalisation Details'!$A:$A,'Hospitalisation Details'!$I:$I)</f>
        <v>R1011</v>
      </c>
      <c r="Q1984" s="28">
        <f>_xlfn.XLOOKUP(A1984,'Hospitalisation Details'!$A:$A,'Hospitalisation Details'!$K:$K)</f>
        <v>30</v>
      </c>
    </row>
    <row r="1985" spans="1:17" x14ac:dyDescent="0.3">
      <c r="A1985" s="27" t="s">
        <v>383</v>
      </c>
      <c r="B1985" s="7" t="str">
        <f>IFERROR(_xlfn.XLOOKUP(A1985,'Customer Names'!$A$2:$A$2336,'Customer Names'!$C$2:$C$2336),"Unknown")</f>
        <v xml:space="preserve">  Ping</v>
      </c>
      <c r="C1985" s="7">
        <f>_xlfn.XLOOKUP(A1985,'Medical Examinations'!$A$2:$A$2336,'Medical Examinations'!$B$2:$B$2336,AVERAGE('Medical Examinations'!$B$2:$B$2336))</f>
        <v>20.81</v>
      </c>
      <c r="D1985" s="7">
        <f>_xlfn.XLOOKUP(A1985,'Medical Examinations'!$A$2:$A$2336,'Medical Examinations'!$C$2:$C$2336,AVERAGE('Medical Examinations'!$C$2:$C$2336))</f>
        <v>5.52</v>
      </c>
      <c r="E1985" s="7" t="str">
        <f>_xlfn.XLOOKUP(A1985,'Medical Examinations'!$A:$A,'Medical Examinations'!$D:$D,"Unknown")</f>
        <v>No</v>
      </c>
      <c r="F1985" s="7" t="str">
        <f>_xlfn.XLOOKUP(A1985,'Medical Examinations'!$A:$A,'Medical Examinations'!$E:$E,"Unknown")</f>
        <v>No</v>
      </c>
      <c r="G1985" s="7" t="str">
        <f>_xlfn.XLOOKUP(A1985,'Medical Examinations'!$A:$A,'Medical Examinations'!$F:$F,"Unknown")</f>
        <v>No</v>
      </c>
      <c r="H1985" s="43">
        <f>_xlfn.XLOOKUP(Healthcare!A1985,'Medical Examinations'!$A:$A,'Medical Examinations'!$G:$G,0)</f>
        <v>0</v>
      </c>
      <c r="I1985" s="7" t="str">
        <f>_xlfn.XLOOKUP(A1985,'Medical Examinations'!$A:$A,'Medical Examinations'!$H:$H,"Unknown")</f>
        <v>No</v>
      </c>
      <c r="J1985" s="7" t="str" cm="1">
        <f t="array" ref="J1985">_xlfn.IFS(C1985&lt;18.5,"Under Weight",C1985&lt;=24.9,"Normal Weight",C1985&lt;30,"Over weight",C1985&gt;=30,"Obesity")</f>
        <v>Normal Weight</v>
      </c>
      <c r="K1985" s="7" t="str" cm="1">
        <f t="array" ref="K1985">_xlfn.IFS(D1985="Null","Unknown",D1985&lt;5.7,"Normal",D1985&lt;6.5,"Prediabetes",D1985&gt;=6.5,"Diabetes")</f>
        <v>Normal</v>
      </c>
      <c r="L1985" s="7" t="str">
        <f>_xlfn.XLOOKUP(A1985,'Hospitalisation Details'!$A:$A,'Hospitalisation Details'!$J:$J,)</f>
        <v>1-Sep-1991</v>
      </c>
      <c r="M1985" s="22">
        <f>+_xlfn.XLOOKUP(A1985,'Hospitalisation Details'!$A:$A,'Hospitalisation Details'!$F:$F)</f>
        <v>3342.79</v>
      </c>
      <c r="N1985" s="7" t="str">
        <f>_xlfn.XLOOKUP(A1985,'Hospitalisation Details'!$A:$A,'Hospitalisation Details'!$G:$G)</f>
        <v>tier - 2</v>
      </c>
      <c r="O1985" s="7" t="str">
        <f>_xlfn.XLOOKUP(A1985,'Hospitalisation Details'!$A:$A,'Hospitalisation Details'!$H:$H)</f>
        <v>tier - 1</v>
      </c>
      <c r="P1985" s="7" t="str">
        <f>_xlfn.XLOOKUP(A1985,'Hospitalisation Details'!$A:$A,'Hospitalisation Details'!$I:$I)</f>
        <v>R1013</v>
      </c>
      <c r="Q1985" s="28">
        <f>_xlfn.XLOOKUP(A1985,'Hospitalisation Details'!$A:$A,'Hospitalisation Details'!$K:$K)</f>
        <v>32</v>
      </c>
    </row>
    <row r="1986" spans="1:17" x14ac:dyDescent="0.3">
      <c r="A1986" s="27" t="s">
        <v>382</v>
      </c>
      <c r="B1986" s="7" t="str">
        <f>IFERROR(_xlfn.XLOOKUP(A1986,'Customer Names'!$A$2:$A$2336,'Customer Names'!$C$2:$C$2336),"Unknown")</f>
        <v xml:space="preserve">  Tim</v>
      </c>
      <c r="C1986" s="7">
        <f>_xlfn.XLOOKUP(A1986,'Medical Examinations'!$A$2:$A$2336,'Medical Examinations'!$B$2:$B$2336,AVERAGE('Medical Examinations'!$B$2:$B$2336))</f>
        <v>25.84</v>
      </c>
      <c r="D1986" s="7">
        <f>_xlfn.XLOOKUP(A1986,'Medical Examinations'!$A$2:$A$2336,'Medical Examinations'!$C$2:$C$2336,AVERAGE('Medical Examinations'!$C$2:$C$2336))</f>
        <v>5.81</v>
      </c>
      <c r="E1986" s="7" t="str">
        <f>_xlfn.XLOOKUP(A1986,'Medical Examinations'!$A:$A,'Medical Examinations'!$D:$D,"Unknown")</f>
        <v>Yes</v>
      </c>
      <c r="F1986" s="7" t="str">
        <f>_xlfn.XLOOKUP(A1986,'Medical Examinations'!$A:$A,'Medical Examinations'!$E:$E,"Unknown")</f>
        <v>No</v>
      </c>
      <c r="G1986" s="7" t="str">
        <f>_xlfn.XLOOKUP(A1986,'Medical Examinations'!$A:$A,'Medical Examinations'!$F:$F,"Unknown")</f>
        <v>Yes</v>
      </c>
      <c r="H1986" s="43">
        <f>_xlfn.XLOOKUP(Healthcare!A1986,'Medical Examinations'!$A:$A,'Medical Examinations'!$G:$G,0)</f>
        <v>1</v>
      </c>
      <c r="I1986" s="7" t="str">
        <f>_xlfn.XLOOKUP(A1986,'Medical Examinations'!$A:$A,'Medical Examinations'!$H:$H,"Unknown")</f>
        <v>No</v>
      </c>
      <c r="J1986" s="7" t="str" cm="1">
        <f t="array" ref="J1986">_xlfn.IFS(C1986&lt;18.5,"Under Weight",C1986&lt;=24.9,"Normal Weight",C1986&lt;30,"Over weight",C1986&gt;=30,"Obesity")</f>
        <v>Over weight</v>
      </c>
      <c r="K1986" s="7" t="str" cm="1">
        <f t="array" ref="K1986">_xlfn.IFS(D1986="Null","Unknown",D1986&lt;5.7,"Normal",D1986&lt;6.5,"Prediabetes",D1986&gt;=6.5,"Diabetes")</f>
        <v>Prediabetes</v>
      </c>
      <c r="L1986" s="7" t="str">
        <f>_xlfn.XLOOKUP(A1986,'Hospitalisation Details'!$A:$A,'Hospitalisation Details'!$J:$J,)</f>
        <v>20-Jun-1997</v>
      </c>
      <c r="M1986" s="22">
        <f>+_xlfn.XLOOKUP(A1986,'Hospitalisation Details'!$A:$A,'Hospitalisation Details'!$F:$F)</f>
        <v>3309.79</v>
      </c>
      <c r="N1986" s="7" t="str">
        <f>_xlfn.XLOOKUP(A1986,'Hospitalisation Details'!$A:$A,'Hospitalisation Details'!$G:$G)</f>
        <v>tier - 3</v>
      </c>
      <c r="O1986" s="7" t="str">
        <f>_xlfn.XLOOKUP(A1986,'Hospitalisation Details'!$A:$A,'Hospitalisation Details'!$H:$H)</f>
        <v>tier - 3</v>
      </c>
      <c r="P1986" s="7" t="str">
        <f>_xlfn.XLOOKUP(A1986,'Hospitalisation Details'!$A:$A,'Hospitalisation Details'!$I:$I)</f>
        <v>R1017</v>
      </c>
      <c r="Q1986" s="28">
        <f>_xlfn.XLOOKUP(A1986,'Hospitalisation Details'!$A:$A,'Hospitalisation Details'!$K:$K)</f>
        <v>26</v>
      </c>
    </row>
    <row r="1987" spans="1:17" x14ac:dyDescent="0.3">
      <c r="A1987" s="27" t="s">
        <v>381</v>
      </c>
      <c r="B1987" s="7" t="str">
        <f>IFERROR(_xlfn.XLOOKUP(A1987,'Customer Names'!$A$2:$A$2336,'Customer Names'!$C$2:$C$2336),"Unknown")</f>
        <v xml:space="preserve">  John</v>
      </c>
      <c r="C1987" s="7">
        <f>_xlfn.XLOOKUP(A1987,'Medical Examinations'!$A$2:$A$2336,'Medical Examinations'!$B$2:$B$2336,AVERAGE('Medical Examinations'!$B$2:$B$2336))</f>
        <v>30.95</v>
      </c>
      <c r="D1987" s="7">
        <f>_xlfn.XLOOKUP(A1987,'Medical Examinations'!$A$2:$A$2336,'Medical Examinations'!$C$2:$C$2336,AVERAGE('Medical Examinations'!$C$2:$C$2336))</f>
        <v>5.16</v>
      </c>
      <c r="E1987" s="7" t="str">
        <f>_xlfn.XLOOKUP(A1987,'Medical Examinations'!$A:$A,'Medical Examinations'!$D:$D,"Unknown")</f>
        <v>No</v>
      </c>
      <c r="F1987" s="7" t="str">
        <f>_xlfn.XLOOKUP(A1987,'Medical Examinations'!$A:$A,'Medical Examinations'!$E:$E,"Unknown")</f>
        <v>No</v>
      </c>
      <c r="G1987" s="7" t="str">
        <f>_xlfn.XLOOKUP(A1987,'Medical Examinations'!$A:$A,'Medical Examinations'!$F:$F,"Unknown")</f>
        <v>Yes</v>
      </c>
      <c r="H1987" s="43">
        <f>_xlfn.XLOOKUP(Healthcare!A1987,'Medical Examinations'!$A:$A,'Medical Examinations'!$G:$G,0)</f>
        <v>1</v>
      </c>
      <c r="I1987" s="7" t="str">
        <f>_xlfn.XLOOKUP(A1987,'Medical Examinations'!$A:$A,'Medical Examinations'!$H:$H,"Unknown")</f>
        <v>No</v>
      </c>
      <c r="J1987" s="7" t="str" cm="1">
        <f t="array" ref="J1987">_xlfn.IFS(C1987&lt;18.5,"Under Weight",C1987&lt;=24.9,"Normal Weight",C1987&lt;30,"Over weight",C1987&gt;=30,"Obesity")</f>
        <v>Obesity</v>
      </c>
      <c r="K1987" s="7" t="str" cm="1">
        <f t="array" ref="K1987">_xlfn.IFS(D1987="Null","Unknown",D1987&lt;5.7,"Normal",D1987&lt;6.5,"Prediabetes",D1987&gt;=6.5,"Diabetes")</f>
        <v>Normal</v>
      </c>
      <c r="L1987" s="7" t="str">
        <f>_xlfn.XLOOKUP(A1987,'Hospitalisation Details'!$A:$A,'Hospitalisation Details'!$J:$J,)</f>
        <v>18-Nov-2003</v>
      </c>
      <c r="M1987" s="22">
        <f>+_xlfn.XLOOKUP(A1987,'Hospitalisation Details'!$A:$A,'Hospitalisation Details'!$F:$F)</f>
        <v>3308.46</v>
      </c>
      <c r="N1987" s="7" t="str">
        <f>_xlfn.XLOOKUP(A1987,'Hospitalisation Details'!$A:$A,'Hospitalisation Details'!$G:$G)</f>
        <v>tier - 2</v>
      </c>
      <c r="O1987" s="7" t="str">
        <f>_xlfn.XLOOKUP(A1987,'Hospitalisation Details'!$A:$A,'Hospitalisation Details'!$H:$H)</f>
        <v>tier - 1</v>
      </c>
      <c r="P1987" s="7" t="str">
        <f>_xlfn.XLOOKUP(A1987,'Hospitalisation Details'!$A:$A,'Hospitalisation Details'!$I:$I)</f>
        <v>R1021</v>
      </c>
      <c r="Q1987" s="28">
        <f>_xlfn.XLOOKUP(A1987,'Hospitalisation Details'!$A:$A,'Hospitalisation Details'!$K:$K)</f>
        <v>20</v>
      </c>
    </row>
    <row r="1988" spans="1:17" x14ac:dyDescent="0.3">
      <c r="A1988" s="27" t="s">
        <v>380</v>
      </c>
      <c r="B1988" s="7" t="str">
        <f>IFERROR(_xlfn.XLOOKUP(A1988,'Customer Names'!$A$2:$A$2336,'Customer Names'!$C$2:$C$2336),"Unknown")</f>
        <v xml:space="preserve">  Cynthia</v>
      </c>
      <c r="C1988" s="7">
        <f>_xlfn.XLOOKUP(A1988,'Medical Examinations'!$A$2:$A$2336,'Medical Examinations'!$B$2:$B$2336,AVERAGE('Medical Examinations'!$B$2:$B$2336))</f>
        <v>30.54</v>
      </c>
      <c r="D1988" s="7">
        <f>_xlfn.XLOOKUP(A1988,'Medical Examinations'!$A$2:$A$2336,'Medical Examinations'!$C$2:$C$2336,AVERAGE('Medical Examinations'!$C$2:$C$2336))</f>
        <v>5</v>
      </c>
      <c r="E1988" s="7" t="str">
        <f>_xlfn.XLOOKUP(A1988,'Medical Examinations'!$A:$A,'Medical Examinations'!$D:$D,"Unknown")</f>
        <v>No</v>
      </c>
      <c r="F1988" s="7" t="str">
        <f>_xlfn.XLOOKUP(A1988,'Medical Examinations'!$A:$A,'Medical Examinations'!$E:$E,"Unknown")</f>
        <v>No</v>
      </c>
      <c r="G1988" s="7" t="str">
        <f>_xlfn.XLOOKUP(A1988,'Medical Examinations'!$A:$A,'Medical Examinations'!$F:$F,"Unknown")</f>
        <v>Yes</v>
      </c>
      <c r="H1988" s="43">
        <f>_xlfn.XLOOKUP(Healthcare!A1988,'Medical Examinations'!$A:$A,'Medical Examinations'!$G:$G,0)</f>
        <v>1</v>
      </c>
      <c r="I1988" s="7" t="str">
        <f>_xlfn.XLOOKUP(A1988,'Medical Examinations'!$A:$A,'Medical Examinations'!$H:$H,"Unknown")</f>
        <v>No</v>
      </c>
      <c r="J1988" s="7" t="str" cm="1">
        <f t="array" ref="J1988">_xlfn.IFS(C1988&lt;18.5,"Under Weight",C1988&lt;=24.9,"Normal Weight",C1988&lt;30,"Over weight",C1988&gt;=30,"Obesity")</f>
        <v>Obesity</v>
      </c>
      <c r="K1988" s="7" t="str" cm="1">
        <f t="array" ref="K1988">_xlfn.IFS(D1988="Null","Unknown",D1988&lt;5.7,"Normal",D1988&lt;6.5,"Prediabetes",D1988&gt;=6.5,"Diabetes")</f>
        <v>Normal</v>
      </c>
      <c r="L1988" s="7" t="str">
        <f>_xlfn.XLOOKUP(A1988,'Hospitalisation Details'!$A:$A,'Hospitalisation Details'!$J:$J,)</f>
        <v>5-Dec-2003</v>
      </c>
      <c r="M1988" s="22">
        <f>+_xlfn.XLOOKUP(A1988,'Hospitalisation Details'!$A:$A,'Hospitalisation Details'!$F:$F)</f>
        <v>3300.7</v>
      </c>
      <c r="N1988" s="7" t="str">
        <f>_xlfn.XLOOKUP(A1988,'Hospitalisation Details'!$A:$A,'Hospitalisation Details'!$G:$G)</f>
        <v>tier - 2</v>
      </c>
      <c r="O1988" s="7" t="str">
        <f>_xlfn.XLOOKUP(A1988,'Hospitalisation Details'!$A:$A,'Hospitalisation Details'!$H:$H)</f>
        <v>tier - 2</v>
      </c>
      <c r="P1988" s="7" t="str">
        <f>_xlfn.XLOOKUP(A1988,'Hospitalisation Details'!$A:$A,'Hospitalisation Details'!$I:$I)</f>
        <v>R1025</v>
      </c>
      <c r="Q1988" s="28">
        <f>_xlfn.XLOOKUP(A1988,'Hospitalisation Details'!$A:$A,'Hospitalisation Details'!$K:$K)</f>
        <v>20</v>
      </c>
    </row>
    <row r="1989" spans="1:17" x14ac:dyDescent="0.3">
      <c r="A1989" s="27" t="s">
        <v>379</v>
      </c>
      <c r="B1989" s="7" t="str">
        <f>IFERROR(_xlfn.XLOOKUP(A1989,'Customer Names'!$A$2:$A$2336,'Customer Names'!$C$2:$C$2336),"Unknown")</f>
        <v xml:space="preserve">  Emmett</v>
      </c>
      <c r="C1989" s="7">
        <f>_xlfn.XLOOKUP(A1989,'Medical Examinations'!$A$2:$A$2336,'Medical Examinations'!$B$2:$B$2336,AVERAGE('Medical Examinations'!$B$2:$B$2336))</f>
        <v>33.914999999999999</v>
      </c>
      <c r="D1989" s="7">
        <f>_xlfn.XLOOKUP(A1989,'Medical Examinations'!$A$2:$A$2336,'Medical Examinations'!$C$2:$C$2336,AVERAGE('Medical Examinations'!$C$2:$C$2336))</f>
        <v>5.84</v>
      </c>
      <c r="E1989" s="7" t="str">
        <f>_xlfn.XLOOKUP(A1989,'Medical Examinations'!$A:$A,'Medical Examinations'!$D:$D,"Unknown")</f>
        <v>Yes</v>
      </c>
      <c r="F1989" s="7" t="str">
        <f>_xlfn.XLOOKUP(A1989,'Medical Examinations'!$A:$A,'Medical Examinations'!$E:$E,"Unknown")</f>
        <v>No</v>
      </c>
      <c r="G1989" s="7" t="str">
        <f>_xlfn.XLOOKUP(A1989,'Medical Examinations'!$A:$A,'Medical Examinations'!$F:$F,"Unknown")</f>
        <v>No</v>
      </c>
      <c r="H1989" s="43">
        <f>_xlfn.XLOOKUP(Healthcare!A1989,'Medical Examinations'!$A:$A,'Medical Examinations'!$G:$G,0)</f>
        <v>0</v>
      </c>
      <c r="I1989" s="7" t="str">
        <f>_xlfn.XLOOKUP(A1989,'Medical Examinations'!$A:$A,'Medical Examinations'!$H:$H,"Unknown")</f>
        <v>No</v>
      </c>
      <c r="J1989" s="7" t="str" cm="1">
        <f t="array" ref="J1989">_xlfn.IFS(C1989&lt;18.5,"Under Weight",C1989&lt;=24.9,"Normal Weight",C1989&lt;30,"Over weight",C1989&gt;=30,"Obesity")</f>
        <v>Obesity</v>
      </c>
      <c r="K1989" s="7" t="str" cm="1">
        <f t="array" ref="K1989">_xlfn.IFS(D1989="Null","Unknown",D1989&lt;5.7,"Normal",D1989&lt;6.5,"Prediabetes",D1989&gt;=6.5,"Diabetes")</f>
        <v>Prediabetes</v>
      </c>
      <c r="L1989" s="7" t="str">
        <f>_xlfn.XLOOKUP(A1989,'Hospitalisation Details'!$A:$A,'Hospitalisation Details'!$J:$J,)</f>
        <v>17-Nov-1996</v>
      </c>
      <c r="M1989" s="22">
        <f>+_xlfn.XLOOKUP(A1989,'Hospitalisation Details'!$A:$A,'Hospitalisation Details'!$F:$F)</f>
        <v>3292.53</v>
      </c>
      <c r="N1989" s="7" t="str">
        <f>_xlfn.XLOOKUP(A1989,'Hospitalisation Details'!$A:$A,'Hospitalisation Details'!$G:$G)</f>
        <v>tier - 2</v>
      </c>
      <c r="O1989" s="7" t="str">
        <f>_xlfn.XLOOKUP(A1989,'Hospitalisation Details'!$A:$A,'Hospitalisation Details'!$H:$H)</f>
        <v>tier - 2</v>
      </c>
      <c r="P1989" s="7" t="str">
        <f>_xlfn.XLOOKUP(A1989,'Hospitalisation Details'!$A:$A,'Hospitalisation Details'!$I:$I)</f>
        <v>R1012</v>
      </c>
      <c r="Q1989" s="28">
        <f>_xlfn.XLOOKUP(A1989,'Hospitalisation Details'!$A:$A,'Hospitalisation Details'!$K:$K)</f>
        <v>27</v>
      </c>
    </row>
    <row r="1990" spans="1:17" x14ac:dyDescent="0.3">
      <c r="A1990" s="27" t="s">
        <v>378</v>
      </c>
      <c r="B1990" s="7" t="str">
        <f>IFERROR(_xlfn.XLOOKUP(A1990,'Customer Names'!$A$2:$A$2336,'Customer Names'!$C$2:$C$2336),"Unknown")</f>
        <v xml:space="preserve">  Kate</v>
      </c>
      <c r="C1990" s="7">
        <f>_xlfn.XLOOKUP(A1990,'Medical Examinations'!$A$2:$A$2336,'Medical Examinations'!$B$2:$B$2336,AVERAGE('Medical Examinations'!$B$2:$B$2336))</f>
        <v>33.31</v>
      </c>
      <c r="D1990" s="7">
        <f>_xlfn.XLOOKUP(A1990,'Medical Examinations'!$A$2:$A$2336,'Medical Examinations'!$C$2:$C$2336,AVERAGE('Medical Examinations'!$C$2:$C$2336))</f>
        <v>4.1900000000000004</v>
      </c>
      <c r="E1990" s="7" t="str">
        <f>_xlfn.XLOOKUP(A1990,'Medical Examinations'!$A:$A,'Medical Examinations'!$D:$D,"Unknown")</f>
        <v>No</v>
      </c>
      <c r="F1990" s="7" t="str">
        <f>_xlfn.XLOOKUP(A1990,'Medical Examinations'!$A:$A,'Medical Examinations'!$E:$E,"Unknown")</f>
        <v>No</v>
      </c>
      <c r="G1990" s="7" t="str">
        <f>_xlfn.XLOOKUP(A1990,'Medical Examinations'!$A:$A,'Medical Examinations'!$F:$F,"Unknown")</f>
        <v>Yes</v>
      </c>
      <c r="H1990" s="43">
        <f>_xlfn.XLOOKUP(Healthcare!A1990,'Medical Examinations'!$A:$A,'Medical Examinations'!$G:$G,0)</f>
        <v>1</v>
      </c>
      <c r="I1990" s="7" t="str">
        <f>_xlfn.XLOOKUP(A1990,'Medical Examinations'!$A:$A,'Medical Examinations'!$H:$H,"Unknown")</f>
        <v>No</v>
      </c>
      <c r="J1990" s="7" t="str" cm="1">
        <f t="array" ref="J1990">_xlfn.IFS(C1990&lt;18.5,"Under Weight",C1990&lt;=24.9,"Normal Weight",C1990&lt;30,"Over weight",C1990&gt;=30,"Obesity")</f>
        <v>Obesity</v>
      </c>
      <c r="K1990" s="7" t="str" cm="1">
        <f t="array" ref="K1990">_xlfn.IFS(D1990="Null","Unknown",D1990&lt;5.7,"Normal",D1990&lt;6.5,"Prediabetes",D1990&gt;=6.5,"Diabetes")</f>
        <v>Normal</v>
      </c>
      <c r="L1990" s="7" t="str">
        <f>_xlfn.XLOOKUP(A1990,'Hospitalisation Details'!$A:$A,'Hospitalisation Details'!$J:$J,)</f>
        <v>3-Jul-2003</v>
      </c>
      <c r="M1990" s="22">
        <f>+_xlfn.XLOOKUP(A1990,'Hospitalisation Details'!$A:$A,'Hospitalisation Details'!$F:$F)</f>
        <v>3280.22</v>
      </c>
      <c r="N1990" s="7" t="str">
        <f>_xlfn.XLOOKUP(A1990,'Hospitalisation Details'!$A:$A,'Hospitalisation Details'!$G:$G)</f>
        <v>tier - 2</v>
      </c>
      <c r="O1990" s="7" t="str">
        <f>_xlfn.XLOOKUP(A1990,'Hospitalisation Details'!$A:$A,'Hospitalisation Details'!$H:$H)</f>
        <v>tier - 3</v>
      </c>
      <c r="P1990" s="7" t="str">
        <f>_xlfn.XLOOKUP(A1990,'Hospitalisation Details'!$A:$A,'Hospitalisation Details'!$I:$I)</f>
        <v>R1011</v>
      </c>
      <c r="Q1990" s="28">
        <f>_xlfn.XLOOKUP(A1990,'Hospitalisation Details'!$A:$A,'Hospitalisation Details'!$K:$K)</f>
        <v>20</v>
      </c>
    </row>
    <row r="1991" spans="1:17" x14ac:dyDescent="0.3">
      <c r="A1991" s="27" t="s">
        <v>377</v>
      </c>
      <c r="B1991" s="7" t="str">
        <f>IFERROR(_xlfn.XLOOKUP(A1991,'Customer Names'!$A$2:$A$2336,'Customer Names'!$C$2:$C$2336),"Unknown")</f>
        <v xml:space="preserve">  Christopher L</v>
      </c>
      <c r="C1991" s="7">
        <f>_xlfn.XLOOKUP(A1991,'Medical Examinations'!$A$2:$A$2336,'Medical Examinations'!$B$2:$B$2336,AVERAGE('Medical Examinations'!$B$2:$B$2336))</f>
        <v>25.745000000000001</v>
      </c>
      <c r="D1991" s="7">
        <f>_xlfn.XLOOKUP(A1991,'Medical Examinations'!$A$2:$A$2336,'Medical Examinations'!$C$2:$C$2336,AVERAGE('Medical Examinations'!$C$2:$C$2336))</f>
        <v>4.62</v>
      </c>
      <c r="E1991" s="7" t="str">
        <f>_xlfn.XLOOKUP(A1991,'Medical Examinations'!$A:$A,'Medical Examinations'!$D:$D,"Unknown")</f>
        <v>Yes</v>
      </c>
      <c r="F1991" s="7" t="str">
        <f>_xlfn.XLOOKUP(A1991,'Medical Examinations'!$A:$A,'Medical Examinations'!$E:$E,"Unknown")</f>
        <v>No</v>
      </c>
      <c r="G1991" s="7" t="str">
        <f>_xlfn.XLOOKUP(A1991,'Medical Examinations'!$A:$A,'Medical Examinations'!$F:$F,"Unknown")</f>
        <v>No</v>
      </c>
      <c r="H1991" s="43">
        <f>_xlfn.XLOOKUP(Healthcare!A1991,'Medical Examinations'!$A:$A,'Medical Examinations'!$G:$G,0)</f>
        <v>0</v>
      </c>
      <c r="I1991" s="7" t="str">
        <f>_xlfn.XLOOKUP(A1991,'Medical Examinations'!$A:$A,'Medical Examinations'!$H:$H,"Unknown")</f>
        <v>No</v>
      </c>
      <c r="J1991" s="7" t="str" cm="1">
        <f t="array" ref="J1991">_xlfn.IFS(C1991&lt;18.5,"Under Weight",C1991&lt;=24.9,"Normal Weight",C1991&lt;30,"Over weight",C1991&gt;=30,"Obesity")</f>
        <v>Over weight</v>
      </c>
      <c r="K1991" s="7" t="str" cm="1">
        <f t="array" ref="K1991">_xlfn.IFS(D1991="Null","Unknown",D1991&lt;5.7,"Normal",D1991&lt;6.5,"Prediabetes",D1991&gt;=6.5,"Diabetes")</f>
        <v>Normal</v>
      </c>
      <c r="L1991" s="7" t="str">
        <f>_xlfn.XLOOKUP(A1991,'Hospitalisation Details'!$A:$A,'Hospitalisation Details'!$J:$J,)</f>
        <v>6-Oct-2001</v>
      </c>
      <c r="M1991" s="22">
        <f>+_xlfn.XLOOKUP(A1991,'Hospitalisation Details'!$A:$A,'Hospitalisation Details'!$F:$F)</f>
        <v>3279.87</v>
      </c>
      <c r="N1991" s="7" t="str">
        <f>_xlfn.XLOOKUP(A1991,'Hospitalisation Details'!$A:$A,'Hospitalisation Details'!$G:$G)</f>
        <v>tier - 2</v>
      </c>
      <c r="O1991" s="7" t="str">
        <f>_xlfn.XLOOKUP(A1991,'Hospitalisation Details'!$A:$A,'Hospitalisation Details'!$H:$H)</f>
        <v>tier - 1</v>
      </c>
      <c r="P1991" s="7" t="str">
        <f>_xlfn.XLOOKUP(A1991,'Hospitalisation Details'!$A:$A,'Hospitalisation Details'!$I:$I)</f>
        <v>R1017</v>
      </c>
      <c r="Q1991" s="28">
        <f>_xlfn.XLOOKUP(A1991,'Hospitalisation Details'!$A:$A,'Hospitalisation Details'!$K:$K)</f>
        <v>22</v>
      </c>
    </row>
    <row r="1992" spans="1:17" x14ac:dyDescent="0.3">
      <c r="A1992" s="27" t="s">
        <v>376</v>
      </c>
      <c r="B1992" s="7" t="str">
        <f>IFERROR(_xlfn.XLOOKUP(A1992,'Customer Names'!$A$2:$A$2336,'Customer Names'!$C$2:$C$2336),"Unknown")</f>
        <v xml:space="preserve">  Christopher P</v>
      </c>
      <c r="C1992" s="7">
        <f>_xlfn.XLOOKUP(A1992,'Medical Examinations'!$A$2:$A$2336,'Medical Examinations'!$B$2:$B$2336,AVERAGE('Medical Examinations'!$B$2:$B$2336))</f>
        <v>37.1</v>
      </c>
      <c r="D1992" s="7">
        <f>_xlfn.XLOOKUP(A1992,'Medical Examinations'!$A$2:$A$2336,'Medical Examinations'!$C$2:$C$2336,AVERAGE('Medical Examinations'!$C$2:$C$2336))</f>
        <v>6.24</v>
      </c>
      <c r="E1992" s="7" t="str">
        <f>_xlfn.XLOOKUP(A1992,'Medical Examinations'!$A:$A,'Medical Examinations'!$D:$D,"Unknown")</f>
        <v>No</v>
      </c>
      <c r="F1992" s="7" t="str">
        <f>_xlfn.XLOOKUP(A1992,'Medical Examinations'!$A:$A,'Medical Examinations'!$E:$E,"Unknown")</f>
        <v>No</v>
      </c>
      <c r="G1992" s="7" t="str">
        <f>_xlfn.XLOOKUP(A1992,'Medical Examinations'!$A:$A,'Medical Examinations'!$F:$F,"Unknown")</f>
        <v>No</v>
      </c>
      <c r="H1992" s="43">
        <f>_xlfn.XLOOKUP(Healthcare!A1992,'Medical Examinations'!$A:$A,'Medical Examinations'!$G:$G,0)</f>
        <v>0</v>
      </c>
      <c r="I1992" s="7" t="str">
        <f>_xlfn.XLOOKUP(A1992,'Medical Examinations'!$A:$A,'Medical Examinations'!$H:$H,"Unknown")</f>
        <v>No</v>
      </c>
      <c r="J1992" s="7" t="str" cm="1">
        <f t="array" ref="J1992">_xlfn.IFS(C1992&lt;18.5,"Under Weight",C1992&lt;=24.9,"Normal Weight",C1992&lt;30,"Over weight",C1992&gt;=30,"Obesity")</f>
        <v>Obesity</v>
      </c>
      <c r="K1992" s="7" t="str" cm="1">
        <f t="array" ref="K1992">_xlfn.IFS(D1992="Null","Unknown",D1992&lt;5.7,"Normal",D1992&lt;6.5,"Prediabetes",D1992&gt;=6.5,"Diabetes")</f>
        <v>Prediabetes</v>
      </c>
      <c r="L1992" s="7" t="str">
        <f>_xlfn.XLOOKUP(A1992,'Hospitalisation Details'!$A:$A,'Hospitalisation Details'!$J:$J,)</f>
        <v>1-Jul-1994</v>
      </c>
      <c r="M1992" s="22">
        <f>+_xlfn.XLOOKUP(A1992,'Hospitalisation Details'!$A:$A,'Hospitalisation Details'!$F:$F)</f>
        <v>3277.16</v>
      </c>
      <c r="N1992" s="7" t="str">
        <f>_xlfn.XLOOKUP(A1992,'Hospitalisation Details'!$A:$A,'Hospitalisation Details'!$G:$G)</f>
        <v>tier - 2</v>
      </c>
      <c r="O1992" s="7" t="str">
        <f>_xlfn.XLOOKUP(A1992,'Hospitalisation Details'!$A:$A,'Hospitalisation Details'!$H:$H)</f>
        <v>tier - 3</v>
      </c>
      <c r="P1992" s="7" t="str">
        <f>_xlfn.XLOOKUP(A1992,'Hospitalisation Details'!$A:$A,'Hospitalisation Details'!$I:$I)</f>
        <v>R1011</v>
      </c>
      <c r="Q1992" s="28">
        <f>_xlfn.XLOOKUP(A1992,'Hospitalisation Details'!$A:$A,'Hospitalisation Details'!$K:$K)</f>
        <v>29</v>
      </c>
    </row>
    <row r="1993" spans="1:17" x14ac:dyDescent="0.3">
      <c r="A1993" s="27" t="s">
        <v>375</v>
      </c>
      <c r="B1993" s="7" t="str">
        <f>IFERROR(_xlfn.XLOOKUP(A1993,'Customer Names'!$A$2:$A$2336,'Customer Names'!$C$2:$C$2336),"Unknown")</f>
        <v xml:space="preserve">  Christopher W</v>
      </c>
      <c r="C1993" s="7">
        <f>_xlfn.XLOOKUP(A1993,'Medical Examinations'!$A$2:$A$2336,'Medical Examinations'!$B$2:$B$2336,AVERAGE('Medical Examinations'!$B$2:$B$2336))</f>
        <v>35.435000000000002</v>
      </c>
      <c r="D1993" s="7">
        <f>_xlfn.XLOOKUP(A1993,'Medical Examinations'!$A$2:$A$2336,'Medical Examinations'!$C$2:$C$2336,AVERAGE('Medical Examinations'!$C$2:$C$2336))</f>
        <v>5.81</v>
      </c>
      <c r="E1993" s="7" t="str">
        <f>_xlfn.XLOOKUP(A1993,'Medical Examinations'!$A:$A,'Medical Examinations'!$D:$D,"Unknown")</f>
        <v>No</v>
      </c>
      <c r="F1993" s="7" t="str">
        <f>_xlfn.XLOOKUP(A1993,'Medical Examinations'!$A:$A,'Medical Examinations'!$E:$E,"Unknown")</f>
        <v>No</v>
      </c>
      <c r="G1993" s="7" t="str">
        <f>_xlfn.XLOOKUP(A1993,'Medical Examinations'!$A:$A,'Medical Examinations'!$F:$F,"Unknown")</f>
        <v>No</v>
      </c>
      <c r="H1993" s="43">
        <f>_xlfn.XLOOKUP(Healthcare!A1993,'Medical Examinations'!$A:$A,'Medical Examinations'!$G:$G,0)</f>
        <v>0</v>
      </c>
      <c r="I1993" s="7" t="str">
        <f>_xlfn.XLOOKUP(A1993,'Medical Examinations'!$A:$A,'Medical Examinations'!$H:$H,"Unknown")</f>
        <v>No</v>
      </c>
      <c r="J1993" s="7" t="str" cm="1">
        <f t="array" ref="J1993">_xlfn.IFS(C1993&lt;18.5,"Under Weight",C1993&lt;=24.9,"Normal Weight",C1993&lt;30,"Over weight",C1993&gt;=30,"Obesity")</f>
        <v>Obesity</v>
      </c>
      <c r="K1993" s="7" t="str" cm="1">
        <f t="array" ref="K1993">_xlfn.IFS(D1993="Null","Unknown",D1993&lt;5.7,"Normal",D1993&lt;6.5,"Prediabetes",D1993&gt;=6.5,"Diabetes")</f>
        <v>Prediabetes</v>
      </c>
      <c r="L1993" s="7" t="str">
        <f>_xlfn.XLOOKUP(A1993,'Hospitalisation Details'!$A:$A,'Hospitalisation Details'!$J:$J,)</f>
        <v>2-Dec-1994</v>
      </c>
      <c r="M1993" s="22">
        <f>+_xlfn.XLOOKUP(A1993,'Hospitalisation Details'!$A:$A,'Hospitalisation Details'!$F:$F)</f>
        <v>3268.85</v>
      </c>
      <c r="N1993" s="7" t="str">
        <f>_xlfn.XLOOKUP(A1993,'Hospitalisation Details'!$A:$A,'Hospitalisation Details'!$G:$G)</f>
        <v>tier - 3</v>
      </c>
      <c r="O1993" s="7" t="str">
        <f>_xlfn.XLOOKUP(A1993,'Hospitalisation Details'!$A:$A,'Hospitalisation Details'!$H:$H)</f>
        <v>tier - 1</v>
      </c>
      <c r="P1993" s="7" t="str">
        <f>_xlfn.XLOOKUP(A1993,'Hospitalisation Details'!$A:$A,'Hospitalisation Details'!$I:$I)</f>
        <v>R1016</v>
      </c>
      <c r="Q1993" s="28">
        <f>_xlfn.XLOOKUP(A1993,'Hospitalisation Details'!$A:$A,'Hospitalisation Details'!$K:$K)</f>
        <v>29</v>
      </c>
    </row>
    <row r="1994" spans="1:17" x14ac:dyDescent="0.3">
      <c r="A1994" s="27" t="s">
        <v>374</v>
      </c>
      <c r="B1994" s="7" t="str">
        <f>IFERROR(_xlfn.XLOOKUP(A1994,'Customer Names'!$A$2:$A$2336,'Customer Names'!$C$2:$C$2336),"Unknown")</f>
        <v xml:space="preserve">  Norman H</v>
      </c>
      <c r="C1994" s="7">
        <f>_xlfn.XLOOKUP(A1994,'Medical Examinations'!$A$2:$A$2336,'Medical Examinations'!$B$2:$B$2336,AVERAGE('Medical Examinations'!$B$2:$B$2336))</f>
        <v>20.399999999999999</v>
      </c>
      <c r="D1994" s="7">
        <f>_xlfn.XLOOKUP(A1994,'Medical Examinations'!$A$2:$A$2336,'Medical Examinations'!$C$2:$C$2336,AVERAGE('Medical Examinations'!$C$2:$C$2336))</f>
        <v>4.83</v>
      </c>
      <c r="E1994" s="7" t="str">
        <f>_xlfn.XLOOKUP(A1994,'Medical Examinations'!$A:$A,'Medical Examinations'!$D:$D,"Unknown")</f>
        <v>No</v>
      </c>
      <c r="F1994" s="7" t="str">
        <f>_xlfn.XLOOKUP(A1994,'Medical Examinations'!$A:$A,'Medical Examinations'!$E:$E,"Unknown")</f>
        <v>No</v>
      </c>
      <c r="G1994" s="7" t="str">
        <f>_xlfn.XLOOKUP(A1994,'Medical Examinations'!$A:$A,'Medical Examinations'!$F:$F,"Unknown")</f>
        <v>No</v>
      </c>
      <c r="H1994" s="43">
        <f>_xlfn.XLOOKUP(Healthcare!A1994,'Medical Examinations'!$A:$A,'Medical Examinations'!$G:$G,0)</f>
        <v>0</v>
      </c>
      <c r="I1994" s="7" t="str">
        <f>_xlfn.XLOOKUP(A1994,'Medical Examinations'!$A:$A,'Medical Examinations'!$H:$H,"Unknown")</f>
        <v>No</v>
      </c>
      <c r="J1994" s="7" t="str" cm="1">
        <f t="array" ref="J1994">_xlfn.IFS(C1994&lt;18.5,"Under Weight",C1994&lt;=24.9,"Normal Weight",C1994&lt;30,"Over weight",C1994&gt;=30,"Obesity")</f>
        <v>Normal Weight</v>
      </c>
      <c r="K1994" s="7" t="str" cm="1">
        <f t="array" ref="K1994">_xlfn.IFS(D1994="Null","Unknown",D1994&lt;5.7,"Normal",D1994&lt;6.5,"Prediabetes",D1994&gt;=6.5,"Diabetes")</f>
        <v>Normal</v>
      </c>
      <c r="L1994" s="7" t="str">
        <f>_xlfn.XLOOKUP(A1994,'Hospitalisation Details'!$A:$A,'Hospitalisation Details'!$J:$J,)</f>
        <v>13-Nov-1991</v>
      </c>
      <c r="M1994" s="22">
        <f>+_xlfn.XLOOKUP(A1994,'Hospitalisation Details'!$A:$A,'Hospitalisation Details'!$F:$F)</f>
        <v>3260.2</v>
      </c>
      <c r="N1994" s="7" t="str">
        <f>_xlfn.XLOOKUP(A1994,'Hospitalisation Details'!$A:$A,'Hospitalisation Details'!$G:$G)</f>
        <v>tier - 3</v>
      </c>
      <c r="O1994" s="7" t="str">
        <f>_xlfn.XLOOKUP(A1994,'Hospitalisation Details'!$A:$A,'Hospitalisation Details'!$H:$H)</f>
        <v>tier - 2</v>
      </c>
      <c r="P1994" s="7" t="str">
        <f>_xlfn.XLOOKUP(A1994,'Hospitalisation Details'!$A:$A,'Hospitalisation Details'!$I:$I)</f>
        <v>R1011</v>
      </c>
      <c r="Q1994" s="28">
        <f>_xlfn.XLOOKUP(A1994,'Hospitalisation Details'!$A:$A,'Hospitalisation Details'!$K:$K)</f>
        <v>32</v>
      </c>
    </row>
    <row r="1995" spans="1:17" x14ac:dyDescent="0.3">
      <c r="A1995" s="27" t="s">
        <v>373</v>
      </c>
      <c r="B1995" s="7" t="str">
        <f>IFERROR(_xlfn.XLOOKUP(A1995,'Customer Names'!$A$2:$A$2336,'Customer Names'!$C$2:$C$2336),"Unknown")</f>
        <v xml:space="preserve">  Susan</v>
      </c>
      <c r="C1995" s="7">
        <f>_xlfn.XLOOKUP(A1995,'Medical Examinations'!$A$2:$A$2336,'Medical Examinations'!$B$2:$B$2336,AVERAGE('Medical Examinations'!$B$2:$B$2336))</f>
        <v>42.13</v>
      </c>
      <c r="D1995" s="7">
        <f>_xlfn.XLOOKUP(A1995,'Medical Examinations'!$A$2:$A$2336,'Medical Examinations'!$C$2:$C$2336,AVERAGE('Medical Examinations'!$C$2:$C$2336))</f>
        <v>5.72</v>
      </c>
      <c r="E1995" s="7" t="str">
        <f>_xlfn.XLOOKUP(A1995,'Medical Examinations'!$A:$A,'Medical Examinations'!$D:$D,"Unknown")</f>
        <v>Yes</v>
      </c>
      <c r="F1995" s="7" t="str">
        <f>_xlfn.XLOOKUP(A1995,'Medical Examinations'!$A:$A,'Medical Examinations'!$E:$E,"Unknown")</f>
        <v>No</v>
      </c>
      <c r="G1995" s="7" t="str">
        <f>_xlfn.XLOOKUP(A1995,'Medical Examinations'!$A:$A,'Medical Examinations'!$F:$F,"Unknown")</f>
        <v>Yes</v>
      </c>
      <c r="H1995" s="43">
        <f>_xlfn.XLOOKUP(Healthcare!A1995,'Medical Examinations'!$A:$A,'Medical Examinations'!$G:$G,0)</f>
        <v>1</v>
      </c>
      <c r="I1995" s="7" t="str">
        <f>_xlfn.XLOOKUP(A1995,'Medical Examinations'!$A:$A,'Medical Examinations'!$H:$H,"Unknown")</f>
        <v>No</v>
      </c>
      <c r="J1995" s="7" t="str" cm="1">
        <f t="array" ref="J1995">_xlfn.IFS(C1995&lt;18.5,"Under Weight",C1995&lt;=24.9,"Normal Weight",C1995&lt;30,"Over weight",C1995&gt;=30,"Obesity")</f>
        <v>Obesity</v>
      </c>
      <c r="K1995" s="7" t="str" cm="1">
        <f t="array" ref="K1995">_xlfn.IFS(D1995="Null","Unknown",D1995&lt;5.7,"Normal",D1995&lt;6.5,"Prediabetes",D1995&gt;=6.5,"Diabetes")</f>
        <v>Prediabetes</v>
      </c>
      <c r="L1995" s="7" t="str">
        <f>_xlfn.XLOOKUP(A1995,'Hospitalisation Details'!$A:$A,'Hospitalisation Details'!$J:$J,)</f>
        <v>2-Sep-1997</v>
      </c>
      <c r="M1995" s="22">
        <f>+_xlfn.XLOOKUP(A1995,'Hospitalisation Details'!$A:$A,'Hospitalisation Details'!$F:$F)</f>
        <v>3238.44</v>
      </c>
      <c r="N1995" s="7" t="str">
        <f>_xlfn.XLOOKUP(A1995,'Hospitalisation Details'!$A:$A,'Hospitalisation Details'!$G:$G)</f>
        <v>tier - 2</v>
      </c>
      <c r="O1995" s="7" t="str">
        <f>_xlfn.XLOOKUP(A1995,'Hospitalisation Details'!$A:$A,'Hospitalisation Details'!$H:$H)</f>
        <v>tier - 3</v>
      </c>
      <c r="P1995" s="7" t="str">
        <f>_xlfn.XLOOKUP(A1995,'Hospitalisation Details'!$A:$A,'Hospitalisation Details'!$I:$I)</f>
        <v>R1013</v>
      </c>
      <c r="Q1995" s="28">
        <f>_xlfn.XLOOKUP(A1995,'Hospitalisation Details'!$A:$A,'Hospitalisation Details'!$K:$K)</f>
        <v>26</v>
      </c>
    </row>
    <row r="1996" spans="1:17" x14ac:dyDescent="0.3">
      <c r="A1996" s="27" t="s">
        <v>372</v>
      </c>
      <c r="B1996" s="7" t="str">
        <f>IFERROR(_xlfn.XLOOKUP(A1996,'Customer Names'!$A$2:$A$2336,'Customer Names'!$C$2:$C$2336),"Unknown")</f>
        <v xml:space="preserve">  Tatyana K</v>
      </c>
      <c r="C1996" s="7">
        <f>_xlfn.XLOOKUP(A1996,'Medical Examinations'!$A$2:$A$2336,'Medical Examinations'!$B$2:$B$2336,AVERAGE('Medical Examinations'!$B$2:$B$2336))</f>
        <v>33.99</v>
      </c>
      <c r="D1996" s="7">
        <f>_xlfn.XLOOKUP(A1996,'Medical Examinations'!$A$2:$A$2336,'Medical Examinations'!$C$2:$C$2336,AVERAGE('Medical Examinations'!$C$2:$C$2336))</f>
        <v>4.83</v>
      </c>
      <c r="E1996" s="7" t="str">
        <f>_xlfn.XLOOKUP(A1996,'Medical Examinations'!$A:$A,'Medical Examinations'!$D:$D,"Unknown")</f>
        <v>Yes</v>
      </c>
      <c r="F1996" s="7" t="str">
        <f>_xlfn.XLOOKUP(A1996,'Medical Examinations'!$A:$A,'Medical Examinations'!$E:$E,"Unknown")</f>
        <v>No</v>
      </c>
      <c r="G1996" s="7" t="str">
        <f>_xlfn.XLOOKUP(A1996,'Medical Examinations'!$A:$A,'Medical Examinations'!$F:$F,"Unknown")</f>
        <v>Yes</v>
      </c>
      <c r="H1996" s="43">
        <f>_xlfn.XLOOKUP(Healthcare!A1996,'Medical Examinations'!$A:$A,'Medical Examinations'!$G:$G,0)</f>
        <v>1</v>
      </c>
      <c r="I1996" s="7" t="str">
        <f>_xlfn.XLOOKUP(A1996,'Medical Examinations'!$A:$A,'Medical Examinations'!$H:$H,"Unknown")</f>
        <v>No</v>
      </c>
      <c r="J1996" s="7" t="str" cm="1">
        <f t="array" ref="J1996">_xlfn.IFS(C1996&lt;18.5,"Under Weight",C1996&lt;=24.9,"Normal Weight",C1996&lt;30,"Over weight",C1996&gt;=30,"Obesity")</f>
        <v>Obesity</v>
      </c>
      <c r="K1996" s="7" t="str" cm="1">
        <f t="array" ref="K1996">_xlfn.IFS(D1996="Null","Unknown",D1996&lt;5.7,"Normal",D1996&lt;6.5,"Prediabetes",D1996&gt;=6.5,"Diabetes")</f>
        <v>Normal</v>
      </c>
      <c r="L1996" s="7" t="str">
        <f>_xlfn.XLOOKUP(A1996,'Hospitalisation Details'!$A:$A,'Hospitalisation Details'!$J:$J,)</f>
        <v>2-Aug-1997</v>
      </c>
      <c r="M1996" s="22">
        <f>+_xlfn.XLOOKUP(A1996,'Hospitalisation Details'!$A:$A,'Hospitalisation Details'!$F:$F)</f>
        <v>3227.12</v>
      </c>
      <c r="N1996" s="7" t="str">
        <f>_xlfn.XLOOKUP(A1996,'Hospitalisation Details'!$A:$A,'Hospitalisation Details'!$G:$G)</f>
        <v>tier - 2</v>
      </c>
      <c r="O1996" s="7" t="str">
        <f>_xlfn.XLOOKUP(A1996,'Hospitalisation Details'!$A:$A,'Hospitalisation Details'!$H:$H)</f>
        <v>tier - 3</v>
      </c>
      <c r="P1996" s="7" t="str">
        <f>_xlfn.XLOOKUP(A1996,'Hospitalisation Details'!$A:$A,'Hospitalisation Details'!$I:$I)</f>
        <v>R1013</v>
      </c>
      <c r="Q1996" s="28">
        <f>_xlfn.XLOOKUP(A1996,'Hospitalisation Details'!$A:$A,'Hospitalisation Details'!$K:$K)</f>
        <v>26</v>
      </c>
    </row>
    <row r="1997" spans="1:17" x14ac:dyDescent="0.3">
      <c r="A1997" s="27" t="s">
        <v>371</v>
      </c>
      <c r="B1997" s="7" t="str">
        <f>IFERROR(_xlfn.XLOOKUP(A1997,'Customer Names'!$A$2:$A$2336,'Customer Names'!$C$2:$C$2336),"Unknown")</f>
        <v xml:space="preserve">  Chrissy</v>
      </c>
      <c r="C1997" s="7">
        <f>_xlfn.XLOOKUP(A1997,'Medical Examinations'!$A$2:$A$2336,'Medical Examinations'!$B$2:$B$2336,AVERAGE('Medical Examinations'!$B$2:$B$2336))</f>
        <v>28.594999999999999</v>
      </c>
      <c r="D1997" s="7">
        <f>_xlfn.XLOOKUP(A1997,'Medical Examinations'!$A$2:$A$2336,'Medical Examinations'!$C$2:$C$2336,AVERAGE('Medical Examinations'!$C$2:$C$2336))</f>
        <v>4.1399999999999997</v>
      </c>
      <c r="E1997" s="7" t="str">
        <f>_xlfn.XLOOKUP(A1997,'Medical Examinations'!$A:$A,'Medical Examinations'!$D:$D,"Unknown")</f>
        <v>Yes</v>
      </c>
      <c r="F1997" s="7" t="str">
        <f>_xlfn.XLOOKUP(A1997,'Medical Examinations'!$A:$A,'Medical Examinations'!$E:$E,"Unknown")</f>
        <v>No</v>
      </c>
      <c r="G1997" s="7" t="str">
        <f>_xlfn.XLOOKUP(A1997,'Medical Examinations'!$A:$A,'Medical Examinations'!$F:$F,"Unknown")</f>
        <v>Yes</v>
      </c>
      <c r="H1997" s="43">
        <f>_xlfn.XLOOKUP(Healthcare!A1997,'Medical Examinations'!$A:$A,'Medical Examinations'!$G:$G,0)</f>
        <v>1</v>
      </c>
      <c r="I1997" s="7" t="str">
        <f>_xlfn.XLOOKUP(A1997,'Medical Examinations'!$A:$A,'Medical Examinations'!$H:$H,"Unknown")</f>
        <v>No</v>
      </c>
      <c r="J1997" s="7" t="str" cm="1">
        <f t="array" ref="J1997">_xlfn.IFS(C1997&lt;18.5,"Under Weight",C1997&lt;=24.9,"Normal Weight",C1997&lt;30,"Over weight",C1997&gt;=30,"Obesity")</f>
        <v>Over weight</v>
      </c>
      <c r="K1997" s="7" t="str" cm="1">
        <f t="array" ref="K1997">_xlfn.IFS(D1997="Null","Unknown",D1997&lt;5.7,"Normal",D1997&lt;6.5,"Prediabetes",D1997&gt;=6.5,"Diabetes")</f>
        <v>Normal</v>
      </c>
      <c r="L1997" s="7" t="str">
        <f>_xlfn.XLOOKUP(A1997,'Hospitalisation Details'!$A:$A,'Hospitalisation Details'!$J:$J,)</f>
        <v>6-Jul-1997</v>
      </c>
      <c r="M1997" s="22">
        <f>+_xlfn.XLOOKUP(A1997,'Hospitalisation Details'!$A:$A,'Hospitalisation Details'!$F:$F)</f>
        <v>3213.62</v>
      </c>
      <c r="N1997" s="7" t="str">
        <f>_xlfn.XLOOKUP(A1997,'Hospitalisation Details'!$A:$A,'Hospitalisation Details'!$G:$G)</f>
        <v>tier - 2</v>
      </c>
      <c r="O1997" s="7" t="str">
        <f>_xlfn.XLOOKUP(A1997,'Hospitalisation Details'!$A:$A,'Hospitalisation Details'!$H:$H)</f>
        <v>tier - 2</v>
      </c>
      <c r="P1997" s="7" t="str">
        <f>_xlfn.XLOOKUP(A1997,'Hospitalisation Details'!$A:$A,'Hospitalisation Details'!$I:$I)</f>
        <v>R1024</v>
      </c>
      <c r="Q1997" s="28">
        <f>_xlfn.XLOOKUP(A1997,'Hospitalisation Details'!$A:$A,'Hospitalisation Details'!$K:$K)</f>
        <v>26</v>
      </c>
    </row>
    <row r="1998" spans="1:17" x14ac:dyDescent="0.3">
      <c r="A1998" s="27" t="s">
        <v>370</v>
      </c>
      <c r="B1998" s="7" t="str">
        <f>IFERROR(_xlfn.XLOOKUP(A1998,'Customer Names'!$A$2:$A$2336,'Customer Names'!$C$2:$C$2336),"Unknown")</f>
        <v xml:space="preserve">  Carrie</v>
      </c>
      <c r="C1998" s="7">
        <f>_xlfn.XLOOKUP(A1998,'Medical Examinations'!$A$2:$A$2336,'Medical Examinations'!$B$2:$B$2336,AVERAGE('Medical Examinations'!$B$2:$B$2336))</f>
        <v>20.8</v>
      </c>
      <c r="D1998" s="7">
        <f>_xlfn.XLOOKUP(A1998,'Medical Examinations'!$A$2:$A$2336,'Medical Examinations'!$C$2:$C$2336,AVERAGE('Medical Examinations'!$C$2:$C$2336))</f>
        <v>4.07</v>
      </c>
      <c r="E1998" s="7" t="str">
        <f>_xlfn.XLOOKUP(A1998,'Medical Examinations'!$A:$A,'Medical Examinations'!$D:$D,"Unknown")</f>
        <v>Yes</v>
      </c>
      <c r="F1998" s="7" t="str">
        <f>_xlfn.XLOOKUP(A1998,'Medical Examinations'!$A:$A,'Medical Examinations'!$E:$E,"Unknown")</f>
        <v>No</v>
      </c>
      <c r="G1998" s="7" t="str">
        <f>_xlfn.XLOOKUP(A1998,'Medical Examinations'!$A:$A,'Medical Examinations'!$F:$F,"Unknown")</f>
        <v>Yes</v>
      </c>
      <c r="H1998" s="43">
        <f>_xlfn.XLOOKUP(Healthcare!A1998,'Medical Examinations'!$A:$A,'Medical Examinations'!$G:$G,0)</f>
        <v>1</v>
      </c>
      <c r="I1998" s="7" t="str">
        <f>_xlfn.XLOOKUP(A1998,'Medical Examinations'!$A:$A,'Medical Examinations'!$H:$H,"Unknown")</f>
        <v>No</v>
      </c>
      <c r="J1998" s="7" t="str" cm="1">
        <f t="array" ref="J1998">_xlfn.IFS(C1998&lt;18.5,"Under Weight",C1998&lt;=24.9,"Normal Weight",C1998&lt;30,"Over weight",C1998&gt;=30,"Obesity")</f>
        <v>Normal Weight</v>
      </c>
      <c r="K1998" s="7" t="str" cm="1">
        <f t="array" ref="K1998">_xlfn.IFS(D1998="Null","Unknown",D1998&lt;5.7,"Normal",D1998&lt;6.5,"Prediabetes",D1998&gt;=6.5,"Diabetes")</f>
        <v>Normal</v>
      </c>
      <c r="L1998" s="7" t="str">
        <f>_xlfn.XLOOKUP(A1998,'Hospitalisation Details'!$A:$A,'Hospitalisation Details'!$J:$J,)</f>
        <v>22-Dec-1997</v>
      </c>
      <c r="M1998" s="22">
        <f>+_xlfn.XLOOKUP(A1998,'Hospitalisation Details'!$A:$A,'Hospitalisation Details'!$F:$F)</f>
        <v>3208.79</v>
      </c>
      <c r="N1998" s="7" t="str">
        <f>_xlfn.XLOOKUP(A1998,'Hospitalisation Details'!$A:$A,'Hospitalisation Details'!$G:$G)</f>
        <v>tier - 2</v>
      </c>
      <c r="O1998" s="7" t="str">
        <f>_xlfn.XLOOKUP(A1998,'Hospitalisation Details'!$A:$A,'Hospitalisation Details'!$H:$H)</f>
        <v>tier - 3</v>
      </c>
      <c r="P1998" s="7" t="str">
        <f>_xlfn.XLOOKUP(A1998,'Hospitalisation Details'!$A:$A,'Hospitalisation Details'!$I:$I)</f>
        <v>R1011</v>
      </c>
      <c r="Q1998" s="28">
        <f>_xlfn.XLOOKUP(A1998,'Hospitalisation Details'!$A:$A,'Hospitalisation Details'!$K:$K)</f>
        <v>26</v>
      </c>
    </row>
    <row r="1999" spans="1:17" x14ac:dyDescent="0.3">
      <c r="A1999" s="27" t="s">
        <v>369</v>
      </c>
      <c r="B1999" s="7" t="str">
        <f>IFERROR(_xlfn.XLOOKUP(A1999,'Customer Names'!$A$2:$A$2336,'Customer Names'!$C$2:$C$2336),"Unknown")</f>
        <v xml:space="preserve">  Halle</v>
      </c>
      <c r="C1999" s="7">
        <f>_xlfn.XLOOKUP(A1999,'Medical Examinations'!$A$2:$A$2336,'Medical Examinations'!$B$2:$B$2336,AVERAGE('Medical Examinations'!$B$2:$B$2336))</f>
        <v>23.465</v>
      </c>
      <c r="D1999" s="7">
        <f>_xlfn.XLOOKUP(A1999,'Medical Examinations'!$A$2:$A$2336,'Medical Examinations'!$C$2:$C$2336,AVERAGE('Medical Examinations'!$C$2:$C$2336))</f>
        <v>6.26</v>
      </c>
      <c r="E1999" s="7" t="str">
        <f>_xlfn.XLOOKUP(A1999,'Medical Examinations'!$A:$A,'Medical Examinations'!$D:$D,"Unknown")</f>
        <v>Yes</v>
      </c>
      <c r="F1999" s="7" t="str">
        <f>_xlfn.XLOOKUP(A1999,'Medical Examinations'!$A:$A,'Medical Examinations'!$E:$E,"Unknown")</f>
        <v>No</v>
      </c>
      <c r="G1999" s="7" t="str">
        <f>_xlfn.XLOOKUP(A1999,'Medical Examinations'!$A:$A,'Medical Examinations'!$F:$F,"Unknown")</f>
        <v>Yes</v>
      </c>
      <c r="H1999" s="43">
        <f>_xlfn.XLOOKUP(Healthcare!A1999,'Medical Examinations'!$A:$A,'Medical Examinations'!$G:$G,0)</f>
        <v>1</v>
      </c>
      <c r="I1999" s="7" t="str">
        <f>_xlfn.XLOOKUP(A1999,'Medical Examinations'!$A:$A,'Medical Examinations'!$H:$H,"Unknown")</f>
        <v>No</v>
      </c>
      <c r="J1999" s="7" t="str" cm="1">
        <f t="array" ref="J1999">_xlfn.IFS(C1999&lt;18.5,"Under Weight",C1999&lt;=24.9,"Normal Weight",C1999&lt;30,"Over weight",C1999&gt;=30,"Obesity")</f>
        <v>Normal Weight</v>
      </c>
      <c r="K1999" s="7" t="str" cm="1">
        <f t="array" ref="K1999">_xlfn.IFS(D1999="Null","Unknown",D1999&lt;5.7,"Normal",D1999&lt;6.5,"Prediabetes",D1999&gt;=6.5,"Diabetes")</f>
        <v>Prediabetes</v>
      </c>
      <c r="L1999" s="7" t="str">
        <f>_xlfn.XLOOKUP(A1999,'Hospitalisation Details'!$A:$A,'Hospitalisation Details'!$J:$J,)</f>
        <v>5-Jul-1997</v>
      </c>
      <c r="M1999" s="22">
        <f>+_xlfn.XLOOKUP(A1999,'Hospitalisation Details'!$A:$A,'Hospitalisation Details'!$F:$F)</f>
        <v>3206.49</v>
      </c>
      <c r="N1999" s="7" t="str">
        <f>_xlfn.XLOOKUP(A1999,'Hospitalisation Details'!$A:$A,'Hospitalisation Details'!$G:$G)</f>
        <v>tier - 2</v>
      </c>
      <c r="O1999" s="7" t="str">
        <f>_xlfn.XLOOKUP(A1999,'Hospitalisation Details'!$A:$A,'Hospitalisation Details'!$H:$H)</f>
        <v>tier - 3</v>
      </c>
      <c r="P1999" s="7" t="str">
        <f>_xlfn.XLOOKUP(A1999,'Hospitalisation Details'!$A:$A,'Hospitalisation Details'!$I:$I)</f>
        <v>R1024</v>
      </c>
      <c r="Q1999" s="28">
        <f>_xlfn.XLOOKUP(A1999,'Hospitalisation Details'!$A:$A,'Hospitalisation Details'!$K:$K)</f>
        <v>26</v>
      </c>
    </row>
    <row r="2000" spans="1:17" x14ac:dyDescent="0.3">
      <c r="A2000" s="27" t="s">
        <v>368</v>
      </c>
      <c r="B2000" s="7" t="str">
        <f>IFERROR(_xlfn.XLOOKUP(A2000,'Customer Names'!$A$2:$A$2336,'Customer Names'!$C$2:$C$2336),"Unknown")</f>
        <v xml:space="preserve">  Carolyn</v>
      </c>
      <c r="C2000" s="7">
        <f>_xlfn.XLOOKUP(A2000,'Medical Examinations'!$A$2:$A$2336,'Medical Examinations'!$B$2:$B$2336,AVERAGE('Medical Examinations'!$B$2:$B$2336))</f>
        <v>40.185000000000002</v>
      </c>
      <c r="D2000" s="7">
        <f>_xlfn.XLOOKUP(A2000,'Medical Examinations'!$A$2:$A$2336,'Medical Examinations'!$C$2:$C$2336,AVERAGE('Medical Examinations'!$C$2:$C$2336))</f>
        <v>5.88</v>
      </c>
      <c r="E2000" s="7" t="str">
        <f>_xlfn.XLOOKUP(A2000,'Medical Examinations'!$A:$A,'Medical Examinations'!$D:$D,"Unknown")</f>
        <v>Yes</v>
      </c>
      <c r="F2000" s="7" t="str">
        <f>_xlfn.XLOOKUP(A2000,'Medical Examinations'!$A:$A,'Medical Examinations'!$E:$E,"Unknown")</f>
        <v>No</v>
      </c>
      <c r="G2000" s="7" t="str">
        <f>_xlfn.XLOOKUP(A2000,'Medical Examinations'!$A:$A,'Medical Examinations'!$F:$F,"Unknown")</f>
        <v>No</v>
      </c>
      <c r="H2000" s="43">
        <f>_xlfn.XLOOKUP(Healthcare!A2000,'Medical Examinations'!$A:$A,'Medical Examinations'!$G:$G,0)</f>
        <v>0</v>
      </c>
      <c r="I2000" s="7" t="str">
        <f>_xlfn.XLOOKUP(A2000,'Medical Examinations'!$A:$A,'Medical Examinations'!$H:$H,"Unknown")</f>
        <v>No</v>
      </c>
      <c r="J2000" s="7" t="str" cm="1">
        <f t="array" ref="J2000">_xlfn.IFS(C2000&lt;18.5,"Under Weight",C2000&lt;=24.9,"Normal Weight",C2000&lt;30,"Over weight",C2000&gt;=30,"Obesity")</f>
        <v>Obesity</v>
      </c>
      <c r="K2000" s="7" t="str" cm="1">
        <f t="array" ref="K2000">_xlfn.IFS(D2000="Null","Unknown",D2000&lt;5.7,"Normal",D2000&lt;6.5,"Prediabetes",D2000&gt;=6.5,"Diabetes")</f>
        <v>Prediabetes</v>
      </c>
      <c r="L2000" s="7" t="str">
        <f>_xlfn.XLOOKUP(A2000,'Hospitalisation Details'!$A:$A,'Hospitalisation Details'!$J:$J,)</f>
        <v>11-Oct-1996</v>
      </c>
      <c r="M2000" s="22">
        <f>+_xlfn.XLOOKUP(A2000,'Hospitalisation Details'!$A:$A,'Hospitalisation Details'!$F:$F)</f>
        <v>3201.25</v>
      </c>
      <c r="N2000" s="7" t="str">
        <f>_xlfn.XLOOKUP(A2000,'Hospitalisation Details'!$A:$A,'Hospitalisation Details'!$G:$G)</f>
        <v>tier - 2</v>
      </c>
      <c r="O2000" s="7" t="str">
        <f>_xlfn.XLOOKUP(A2000,'Hospitalisation Details'!$A:$A,'Hospitalisation Details'!$H:$H)</f>
        <v>tier - 3</v>
      </c>
      <c r="P2000" s="7" t="str">
        <f>_xlfn.XLOOKUP(A2000,'Hospitalisation Details'!$A:$A,'Hospitalisation Details'!$I:$I)</f>
        <v>R1012</v>
      </c>
      <c r="Q2000" s="28">
        <f>_xlfn.XLOOKUP(A2000,'Hospitalisation Details'!$A:$A,'Hospitalisation Details'!$K:$K)</f>
        <v>27</v>
      </c>
    </row>
    <row r="2001" spans="1:17" x14ac:dyDescent="0.3">
      <c r="A2001" s="27" t="s">
        <v>367</v>
      </c>
      <c r="B2001" s="7" t="str">
        <f>IFERROR(_xlfn.XLOOKUP(A2001,'Customer Names'!$A$2:$A$2336,'Customer Names'!$C$2:$C$2336),"Unknown")</f>
        <v xml:space="preserve">  Tara D</v>
      </c>
      <c r="C2001" s="7">
        <f>_xlfn.XLOOKUP(A2001,'Medical Examinations'!$A$2:$A$2336,'Medical Examinations'!$B$2:$B$2336,AVERAGE('Medical Examinations'!$B$2:$B$2336))</f>
        <v>21.89</v>
      </c>
      <c r="D2001" s="7">
        <f>_xlfn.XLOOKUP(A2001,'Medical Examinations'!$A$2:$A$2336,'Medical Examinations'!$C$2:$C$2336,AVERAGE('Medical Examinations'!$C$2:$C$2336))</f>
        <v>5.72</v>
      </c>
      <c r="E2001" s="7" t="str">
        <f>_xlfn.XLOOKUP(A2001,'Medical Examinations'!$A:$A,'Medical Examinations'!$D:$D,"Unknown")</f>
        <v>Yes</v>
      </c>
      <c r="F2001" s="7" t="str">
        <f>_xlfn.XLOOKUP(A2001,'Medical Examinations'!$A:$A,'Medical Examinations'!$E:$E,"Unknown")</f>
        <v>No</v>
      </c>
      <c r="G2001" s="7" t="str">
        <f>_xlfn.XLOOKUP(A2001,'Medical Examinations'!$A:$A,'Medical Examinations'!$F:$F,"Unknown")</f>
        <v>No</v>
      </c>
      <c r="H2001" s="43">
        <f>_xlfn.XLOOKUP(Healthcare!A2001,'Medical Examinations'!$A:$A,'Medical Examinations'!$G:$G,0)</f>
        <v>0</v>
      </c>
      <c r="I2001" s="7" t="str">
        <f>_xlfn.XLOOKUP(A2001,'Medical Examinations'!$A:$A,'Medical Examinations'!$H:$H,"Unknown")</f>
        <v>No</v>
      </c>
      <c r="J2001" s="7" t="str" cm="1">
        <f t="array" ref="J2001">_xlfn.IFS(C2001&lt;18.5,"Under Weight",C2001&lt;=24.9,"Normal Weight",C2001&lt;30,"Over weight",C2001&gt;=30,"Obesity")</f>
        <v>Normal Weight</v>
      </c>
      <c r="K2001" s="7" t="str" cm="1">
        <f t="array" ref="K2001">_xlfn.IFS(D2001="Null","Unknown",D2001&lt;5.7,"Normal",D2001&lt;6.5,"Prediabetes",D2001&gt;=6.5,"Diabetes")</f>
        <v>Prediabetes</v>
      </c>
      <c r="L2001" s="7" t="str">
        <f>_xlfn.XLOOKUP(A2001,'Hospitalisation Details'!$A:$A,'Hospitalisation Details'!$J:$J,)</f>
        <v>2-Sep-2001</v>
      </c>
      <c r="M2001" s="22">
        <f>+_xlfn.XLOOKUP(A2001,'Hospitalisation Details'!$A:$A,'Hospitalisation Details'!$F:$F)</f>
        <v>3180.51</v>
      </c>
      <c r="N2001" s="7" t="str">
        <f>_xlfn.XLOOKUP(A2001,'Hospitalisation Details'!$A:$A,'Hospitalisation Details'!$G:$G)</f>
        <v>tier - 2</v>
      </c>
      <c r="O2001" s="7" t="str">
        <f>_xlfn.XLOOKUP(A2001,'Hospitalisation Details'!$A:$A,'Hospitalisation Details'!$H:$H)</f>
        <v>tier - 2</v>
      </c>
      <c r="P2001" s="7" t="str">
        <f>_xlfn.XLOOKUP(A2001,'Hospitalisation Details'!$A:$A,'Hospitalisation Details'!$I:$I)</f>
        <v>R1013</v>
      </c>
      <c r="Q2001" s="28">
        <f>_xlfn.XLOOKUP(A2001,'Hospitalisation Details'!$A:$A,'Hospitalisation Details'!$K:$K)</f>
        <v>22</v>
      </c>
    </row>
    <row r="2002" spans="1:17" x14ac:dyDescent="0.3">
      <c r="A2002" s="27" t="s">
        <v>366</v>
      </c>
      <c r="B2002" s="7" t="str">
        <f>IFERROR(_xlfn.XLOOKUP(A2002,'Customer Names'!$A$2:$A$2336,'Customer Names'!$C$2:$C$2336),"Unknown")</f>
        <v xml:space="preserve">  Rasim M</v>
      </c>
      <c r="C2002" s="7">
        <f>_xlfn.XLOOKUP(A2002,'Medical Examinations'!$A$2:$A$2336,'Medical Examinations'!$B$2:$B$2336,AVERAGE('Medical Examinations'!$B$2:$B$2336))</f>
        <v>29.34</v>
      </c>
      <c r="D2002" s="7">
        <f>_xlfn.XLOOKUP(A2002,'Medical Examinations'!$A$2:$A$2336,'Medical Examinations'!$C$2:$C$2336,AVERAGE('Medical Examinations'!$C$2:$C$2336))</f>
        <v>6.09</v>
      </c>
      <c r="E2002" s="7" t="str">
        <f>_xlfn.XLOOKUP(A2002,'Medical Examinations'!$A:$A,'Medical Examinations'!$D:$D,"Unknown")</f>
        <v>Yes</v>
      </c>
      <c r="F2002" s="7" t="str">
        <f>_xlfn.XLOOKUP(A2002,'Medical Examinations'!$A:$A,'Medical Examinations'!$E:$E,"Unknown")</f>
        <v>Yes</v>
      </c>
      <c r="G2002" s="7" t="str">
        <f>_xlfn.XLOOKUP(A2002,'Medical Examinations'!$A:$A,'Medical Examinations'!$F:$F,"Unknown")</f>
        <v>No</v>
      </c>
      <c r="H2002" s="43">
        <f>_xlfn.XLOOKUP(Healthcare!A2002,'Medical Examinations'!$A:$A,'Medical Examinations'!$G:$G,0)</f>
        <v>2</v>
      </c>
      <c r="I2002" s="7" t="str">
        <f>_xlfn.XLOOKUP(A2002,'Medical Examinations'!$A:$A,'Medical Examinations'!$H:$H,"Unknown")</f>
        <v>No</v>
      </c>
      <c r="J2002" s="7" t="str" cm="1">
        <f t="array" ref="J2002">_xlfn.IFS(C2002&lt;18.5,"Under Weight",C2002&lt;=24.9,"Normal Weight",C2002&lt;30,"Over weight",C2002&gt;=30,"Obesity")</f>
        <v>Over weight</v>
      </c>
      <c r="K2002" s="7" t="str" cm="1">
        <f t="array" ref="K2002">_xlfn.IFS(D2002="Null","Unknown",D2002&lt;5.7,"Normal",D2002&lt;6.5,"Prediabetes",D2002&gt;=6.5,"Diabetes")</f>
        <v>Prediabetes</v>
      </c>
      <c r="L2002" s="7" t="str">
        <f>_xlfn.XLOOKUP(A2002,'Hospitalisation Details'!$A:$A,'Hospitalisation Details'!$J:$J,)</f>
        <v>23-Sep-2000</v>
      </c>
      <c r="M2002" s="22">
        <f>+_xlfn.XLOOKUP(A2002,'Hospitalisation Details'!$A:$A,'Hospitalisation Details'!$F:$F)</f>
        <v>3179.96</v>
      </c>
      <c r="N2002" s="7" t="str">
        <f>_xlfn.XLOOKUP(A2002,'Hospitalisation Details'!$A:$A,'Hospitalisation Details'!$G:$G)</f>
        <v>tier - 2</v>
      </c>
      <c r="O2002" s="7" t="str">
        <f>_xlfn.XLOOKUP(A2002,'Hospitalisation Details'!$A:$A,'Hospitalisation Details'!$H:$H)</f>
        <v>tier - 2</v>
      </c>
      <c r="P2002" s="7" t="str">
        <f>_xlfn.XLOOKUP(A2002,'Hospitalisation Details'!$A:$A,'Hospitalisation Details'!$I:$I)</f>
        <v>R1012</v>
      </c>
      <c r="Q2002" s="28">
        <f>_xlfn.XLOOKUP(A2002,'Hospitalisation Details'!$A:$A,'Hospitalisation Details'!$K:$K)</f>
        <v>23</v>
      </c>
    </row>
    <row r="2003" spans="1:17" x14ac:dyDescent="0.3">
      <c r="A2003" s="27" t="s">
        <v>365</v>
      </c>
      <c r="B2003" s="7" t="str">
        <f>IFERROR(_xlfn.XLOOKUP(A2003,'Customer Names'!$A$2:$A$2336,'Customer Names'!$C$2:$C$2336),"Unknown")</f>
        <v xml:space="preserve">  Dina</v>
      </c>
      <c r="C2003" s="7">
        <f>_xlfn.XLOOKUP(A2003,'Medical Examinations'!$A$2:$A$2336,'Medical Examinations'!$B$2:$B$2336,AVERAGE('Medical Examinations'!$B$2:$B$2336))</f>
        <v>22.61</v>
      </c>
      <c r="D2003" s="7">
        <f>_xlfn.XLOOKUP(A2003,'Medical Examinations'!$A$2:$A$2336,'Medical Examinations'!$C$2:$C$2336,AVERAGE('Medical Examinations'!$C$2:$C$2336))</f>
        <v>4.25</v>
      </c>
      <c r="E2003" s="7" t="str">
        <f>_xlfn.XLOOKUP(A2003,'Medical Examinations'!$A:$A,'Medical Examinations'!$D:$D,"Unknown")</f>
        <v>Yes</v>
      </c>
      <c r="F2003" s="7" t="str">
        <f>_xlfn.XLOOKUP(A2003,'Medical Examinations'!$A:$A,'Medical Examinations'!$E:$E,"Unknown")</f>
        <v>No</v>
      </c>
      <c r="G2003" s="7" t="str">
        <f>_xlfn.XLOOKUP(A2003,'Medical Examinations'!$A:$A,'Medical Examinations'!$F:$F,"Unknown")</f>
        <v>No</v>
      </c>
      <c r="H2003" s="43">
        <f>_xlfn.XLOOKUP(Healthcare!A2003,'Medical Examinations'!$A:$A,'Medical Examinations'!$G:$G,0)</f>
        <v>0</v>
      </c>
      <c r="I2003" s="7" t="str">
        <f>_xlfn.XLOOKUP(A2003,'Medical Examinations'!$A:$A,'Medical Examinations'!$H:$H,"Unknown")</f>
        <v>No</v>
      </c>
      <c r="J2003" s="7" t="str" cm="1">
        <f t="array" ref="J2003">_xlfn.IFS(C2003&lt;18.5,"Under Weight",C2003&lt;=24.9,"Normal Weight",C2003&lt;30,"Over weight",C2003&gt;=30,"Obesity")</f>
        <v>Normal Weight</v>
      </c>
      <c r="K2003" s="7" t="str" cm="1">
        <f t="array" ref="K2003">_xlfn.IFS(D2003="Null","Unknown",D2003&lt;5.7,"Normal",D2003&lt;6.5,"Prediabetes",D2003&gt;=6.5,"Diabetes")</f>
        <v>Normal</v>
      </c>
      <c r="L2003" s="7" t="str">
        <f>_xlfn.XLOOKUP(A2003,'Hospitalisation Details'!$A:$A,'Hospitalisation Details'!$J:$J,)</f>
        <v>3-Jul-1996</v>
      </c>
      <c r="M2003" s="22">
        <f>+_xlfn.XLOOKUP(A2003,'Hospitalisation Details'!$A:$A,'Hospitalisation Details'!$F:$F)</f>
        <v>3176.82</v>
      </c>
      <c r="N2003" s="7" t="str">
        <f>_xlfn.XLOOKUP(A2003,'Hospitalisation Details'!$A:$A,'Hospitalisation Details'!$G:$G)</f>
        <v>tier - 2</v>
      </c>
      <c r="O2003" s="7" t="str">
        <f>_xlfn.XLOOKUP(A2003,'Hospitalisation Details'!$A:$A,'Hospitalisation Details'!$H:$H)</f>
        <v>tier - 1</v>
      </c>
      <c r="P2003" s="7" t="str">
        <f>_xlfn.XLOOKUP(A2003,'Hospitalisation Details'!$A:$A,'Hospitalisation Details'!$I:$I)</f>
        <v>R1012</v>
      </c>
      <c r="Q2003" s="28">
        <f>_xlfn.XLOOKUP(A2003,'Hospitalisation Details'!$A:$A,'Hospitalisation Details'!$K:$K)</f>
        <v>27</v>
      </c>
    </row>
    <row r="2004" spans="1:17" x14ac:dyDescent="0.3">
      <c r="A2004" s="27" t="s">
        <v>364</v>
      </c>
      <c r="B2004" s="7" t="str">
        <f>IFERROR(_xlfn.XLOOKUP(A2004,'Customer Names'!$A$2:$A$2336,'Customer Names'!$C$2:$C$2336),"Unknown")</f>
        <v xml:space="preserve">  Lisa</v>
      </c>
      <c r="C2004" s="7">
        <f>_xlfn.XLOOKUP(A2004,'Medical Examinations'!$A$2:$A$2336,'Medical Examinations'!$B$2:$B$2336,AVERAGE('Medical Examinations'!$B$2:$B$2336))</f>
        <v>22.23</v>
      </c>
      <c r="D2004" s="7">
        <f>_xlfn.XLOOKUP(A2004,'Medical Examinations'!$A$2:$A$2336,'Medical Examinations'!$C$2:$C$2336,AVERAGE('Medical Examinations'!$C$2:$C$2336))</f>
        <v>6.09</v>
      </c>
      <c r="E2004" s="7" t="str">
        <f>_xlfn.XLOOKUP(A2004,'Medical Examinations'!$A:$A,'Medical Examinations'!$D:$D,"Unknown")</f>
        <v>Yes</v>
      </c>
      <c r="F2004" s="7" t="str">
        <f>_xlfn.XLOOKUP(A2004,'Medical Examinations'!$A:$A,'Medical Examinations'!$E:$E,"Unknown")</f>
        <v>No</v>
      </c>
      <c r="G2004" s="7" t="str">
        <f>_xlfn.XLOOKUP(A2004,'Medical Examinations'!$A:$A,'Medical Examinations'!$F:$F,"Unknown")</f>
        <v>No</v>
      </c>
      <c r="H2004" s="43">
        <f>_xlfn.XLOOKUP(Healthcare!A2004,'Medical Examinations'!$A:$A,'Medical Examinations'!$G:$G,0)</f>
        <v>0</v>
      </c>
      <c r="I2004" s="7" t="str">
        <f>_xlfn.XLOOKUP(A2004,'Medical Examinations'!$A:$A,'Medical Examinations'!$H:$H,"Unknown")</f>
        <v>No</v>
      </c>
      <c r="J2004" s="7" t="str" cm="1">
        <f t="array" ref="J2004">_xlfn.IFS(C2004&lt;18.5,"Under Weight",C2004&lt;=24.9,"Normal Weight",C2004&lt;30,"Over weight",C2004&gt;=30,"Obesity")</f>
        <v>Normal Weight</v>
      </c>
      <c r="K2004" s="7" t="str" cm="1">
        <f t="array" ref="K2004">_xlfn.IFS(D2004="Null","Unknown",D2004&lt;5.7,"Normal",D2004&lt;6.5,"Prediabetes",D2004&gt;=6.5,"Diabetes")</f>
        <v>Prediabetes</v>
      </c>
      <c r="L2004" s="7" t="str">
        <f>_xlfn.XLOOKUP(A2004,'Hospitalisation Details'!$A:$A,'Hospitalisation Details'!$J:$J,)</f>
        <v>14-Aug-1996</v>
      </c>
      <c r="M2004" s="22">
        <f>+_xlfn.XLOOKUP(A2004,'Hospitalisation Details'!$A:$A,'Hospitalisation Details'!$F:$F)</f>
        <v>3176.29</v>
      </c>
      <c r="N2004" s="7" t="str">
        <f>_xlfn.XLOOKUP(A2004,'Hospitalisation Details'!$A:$A,'Hospitalisation Details'!$G:$G)</f>
        <v>tier - 2</v>
      </c>
      <c r="O2004" s="7" t="str">
        <f>_xlfn.XLOOKUP(A2004,'Hospitalisation Details'!$A:$A,'Hospitalisation Details'!$H:$H)</f>
        <v>tier - 2</v>
      </c>
      <c r="P2004" s="7" t="str">
        <f>_xlfn.XLOOKUP(A2004,'Hospitalisation Details'!$A:$A,'Hospitalisation Details'!$I:$I)</f>
        <v>R1012</v>
      </c>
      <c r="Q2004" s="28">
        <f>_xlfn.XLOOKUP(A2004,'Hospitalisation Details'!$A:$A,'Hospitalisation Details'!$K:$K)</f>
        <v>27</v>
      </c>
    </row>
    <row r="2005" spans="1:17" x14ac:dyDescent="0.3">
      <c r="A2005" s="27" t="s">
        <v>363</v>
      </c>
      <c r="B2005" s="7" t="str">
        <f>IFERROR(_xlfn.XLOOKUP(A2005,'Customer Names'!$A$2:$A$2336,'Customer Names'!$C$2:$C$2336),"Unknown")</f>
        <v xml:space="preserve">  Caitrin</v>
      </c>
      <c r="C2005" s="7">
        <f>_xlfn.XLOOKUP(A2005,'Medical Examinations'!$A$2:$A$2336,'Medical Examinations'!$B$2:$B$2336,AVERAGE('Medical Examinations'!$B$2:$B$2336))</f>
        <v>33.4</v>
      </c>
      <c r="D2005" s="7">
        <f>_xlfn.XLOOKUP(A2005,'Medical Examinations'!$A$2:$A$2336,'Medical Examinations'!$C$2:$C$2336,AVERAGE('Medical Examinations'!$C$2:$C$2336))</f>
        <v>5.51</v>
      </c>
      <c r="E2005" s="7" t="str">
        <f>_xlfn.XLOOKUP(A2005,'Medical Examinations'!$A:$A,'Medical Examinations'!$D:$D,"Unknown")</f>
        <v>No</v>
      </c>
      <c r="F2005" s="7" t="str">
        <f>_xlfn.XLOOKUP(A2005,'Medical Examinations'!$A:$A,'Medical Examinations'!$E:$E,"Unknown")</f>
        <v>No</v>
      </c>
      <c r="G2005" s="7" t="str">
        <f>_xlfn.XLOOKUP(A2005,'Medical Examinations'!$A:$A,'Medical Examinations'!$F:$F,"Unknown")</f>
        <v>No</v>
      </c>
      <c r="H2005" s="43">
        <f>_xlfn.XLOOKUP(Healthcare!A2005,'Medical Examinations'!$A:$A,'Medical Examinations'!$G:$G,0)</f>
        <v>0</v>
      </c>
      <c r="I2005" s="7" t="str">
        <f>_xlfn.XLOOKUP(A2005,'Medical Examinations'!$A:$A,'Medical Examinations'!$H:$H,"Unknown")</f>
        <v>No</v>
      </c>
      <c r="J2005" s="7" t="str" cm="1">
        <f t="array" ref="J2005">_xlfn.IFS(C2005&lt;18.5,"Under Weight",C2005&lt;=24.9,"Normal Weight",C2005&lt;30,"Over weight",C2005&gt;=30,"Obesity")</f>
        <v>Obesity</v>
      </c>
      <c r="K2005" s="7" t="str" cm="1">
        <f t="array" ref="K2005">_xlfn.IFS(D2005="Null","Unknown",D2005&lt;5.7,"Normal",D2005&lt;6.5,"Prediabetes",D2005&gt;=6.5,"Diabetes")</f>
        <v>Normal</v>
      </c>
      <c r="L2005" s="7" t="str">
        <f>_xlfn.XLOOKUP(A2005,'Hospitalisation Details'!$A:$A,'Hospitalisation Details'!$J:$J,)</f>
        <v>6-Jul-1994</v>
      </c>
      <c r="M2005" s="22">
        <f>+_xlfn.XLOOKUP(A2005,'Hospitalisation Details'!$A:$A,'Hospitalisation Details'!$F:$F)</f>
        <v>3172.02</v>
      </c>
      <c r="N2005" s="7" t="str">
        <f>_xlfn.XLOOKUP(A2005,'Hospitalisation Details'!$A:$A,'Hospitalisation Details'!$G:$G)</f>
        <v>tier - 2</v>
      </c>
      <c r="O2005" s="7" t="str">
        <f>_xlfn.XLOOKUP(A2005,'Hospitalisation Details'!$A:$A,'Hospitalisation Details'!$H:$H)</f>
        <v>tier - 1</v>
      </c>
      <c r="P2005" s="7" t="str">
        <f>_xlfn.XLOOKUP(A2005,'Hospitalisation Details'!$A:$A,'Hospitalisation Details'!$I:$I)</f>
        <v>R1011</v>
      </c>
      <c r="Q2005" s="28">
        <f>_xlfn.XLOOKUP(A2005,'Hospitalisation Details'!$A:$A,'Hospitalisation Details'!$K:$K)</f>
        <v>29</v>
      </c>
    </row>
    <row r="2006" spans="1:17" x14ac:dyDescent="0.3">
      <c r="A2006" s="27" t="s">
        <v>362</v>
      </c>
      <c r="B2006" s="7" t="str">
        <f>IFERROR(_xlfn.XLOOKUP(A2006,'Customer Names'!$A$2:$A$2336,'Customer Names'!$C$2:$C$2336),"Unknown")</f>
        <v xml:space="preserve">  Adriana S</v>
      </c>
      <c r="C2006" s="7">
        <f>_xlfn.XLOOKUP(A2006,'Medical Examinations'!$A$2:$A$2336,'Medical Examinations'!$B$2:$B$2336,AVERAGE('Medical Examinations'!$B$2:$B$2336))</f>
        <v>33.11</v>
      </c>
      <c r="D2006" s="7">
        <f>_xlfn.XLOOKUP(A2006,'Medical Examinations'!$A$2:$A$2336,'Medical Examinations'!$C$2:$C$2336,AVERAGE('Medical Examinations'!$C$2:$C$2336))</f>
        <v>5.63</v>
      </c>
      <c r="E2006" s="7" t="str">
        <f>_xlfn.XLOOKUP(A2006,'Medical Examinations'!$A:$A,'Medical Examinations'!$D:$D,"Unknown")</f>
        <v>No</v>
      </c>
      <c r="F2006" s="7" t="str">
        <f>_xlfn.XLOOKUP(A2006,'Medical Examinations'!$A:$A,'Medical Examinations'!$E:$E,"Unknown")</f>
        <v>No</v>
      </c>
      <c r="G2006" s="7" t="str">
        <f>_xlfn.XLOOKUP(A2006,'Medical Examinations'!$A:$A,'Medical Examinations'!$F:$F,"Unknown")</f>
        <v>No</v>
      </c>
      <c r="H2006" s="43">
        <f>_xlfn.XLOOKUP(Healthcare!A2006,'Medical Examinations'!$A:$A,'Medical Examinations'!$G:$G,0)</f>
        <v>0</v>
      </c>
      <c r="I2006" s="7" t="str">
        <f>_xlfn.XLOOKUP(A2006,'Medical Examinations'!$A:$A,'Medical Examinations'!$H:$H,"Unknown")</f>
        <v>No</v>
      </c>
      <c r="J2006" s="7" t="str" cm="1">
        <f t="array" ref="J2006">_xlfn.IFS(C2006&lt;18.5,"Under Weight",C2006&lt;=24.9,"Normal Weight",C2006&lt;30,"Over weight",C2006&gt;=30,"Obesity")</f>
        <v>Obesity</v>
      </c>
      <c r="K2006" s="7" t="str" cm="1">
        <f t="array" ref="K2006">_xlfn.IFS(D2006="Null","Unknown",D2006&lt;5.7,"Normal",D2006&lt;6.5,"Prediabetes",D2006&gt;=6.5,"Diabetes")</f>
        <v>Normal</v>
      </c>
      <c r="L2006" s="7" t="str">
        <f>_xlfn.XLOOKUP(A2006,'Hospitalisation Details'!$A:$A,'Hospitalisation Details'!$J:$J,)</f>
        <v>25-Oct-1994</v>
      </c>
      <c r="M2006" s="22">
        <f>+_xlfn.XLOOKUP(A2006,'Hospitalisation Details'!$A:$A,'Hospitalisation Details'!$F:$F)</f>
        <v>3171.61</v>
      </c>
      <c r="N2006" s="7" t="str">
        <f>_xlfn.XLOOKUP(A2006,'Hospitalisation Details'!$A:$A,'Hospitalisation Details'!$G:$G)</f>
        <v>tier - 2</v>
      </c>
      <c r="O2006" s="7" t="str">
        <f>_xlfn.XLOOKUP(A2006,'Hospitalisation Details'!$A:$A,'Hospitalisation Details'!$H:$H)</f>
        <v>tier - 3</v>
      </c>
      <c r="P2006" s="7" t="str">
        <f>_xlfn.XLOOKUP(A2006,'Hospitalisation Details'!$A:$A,'Hospitalisation Details'!$I:$I)</f>
        <v>R1013</v>
      </c>
      <c r="Q2006" s="28">
        <f>_xlfn.XLOOKUP(A2006,'Hospitalisation Details'!$A:$A,'Hospitalisation Details'!$K:$K)</f>
        <v>29</v>
      </c>
    </row>
    <row r="2007" spans="1:17" x14ac:dyDescent="0.3">
      <c r="A2007" s="27" t="s">
        <v>361</v>
      </c>
      <c r="B2007" s="7" t="str">
        <f>IFERROR(_xlfn.XLOOKUP(A2007,'Customer Names'!$A$2:$A$2336,'Customer Names'!$C$2:$C$2336),"Unknown")</f>
        <v xml:space="preserve">  Megan</v>
      </c>
      <c r="C2007" s="7">
        <f>_xlfn.XLOOKUP(A2007,'Medical Examinations'!$A$2:$A$2336,'Medical Examinations'!$B$2:$B$2336,AVERAGE('Medical Examinations'!$B$2:$B$2336))</f>
        <v>16.815000000000001</v>
      </c>
      <c r="D2007" s="7">
        <f>_xlfn.XLOOKUP(A2007,'Medical Examinations'!$A$2:$A$2336,'Medical Examinations'!$C$2:$C$2336,AVERAGE('Medical Examinations'!$C$2:$C$2336))</f>
        <v>5.29</v>
      </c>
      <c r="E2007" s="7" t="str">
        <f>_xlfn.XLOOKUP(A2007,'Medical Examinations'!$A:$A,'Medical Examinations'!$D:$D,"Unknown")</f>
        <v>Yes</v>
      </c>
      <c r="F2007" s="7" t="str">
        <f>_xlfn.XLOOKUP(A2007,'Medical Examinations'!$A:$A,'Medical Examinations'!$E:$E,"Unknown")</f>
        <v>No</v>
      </c>
      <c r="G2007" s="7" t="str">
        <f>_xlfn.XLOOKUP(A2007,'Medical Examinations'!$A:$A,'Medical Examinations'!$F:$F,"Unknown")</f>
        <v>No</v>
      </c>
      <c r="H2007" s="43">
        <f>_xlfn.XLOOKUP(Healthcare!A2007,'Medical Examinations'!$A:$A,'Medical Examinations'!$G:$G,0)</f>
        <v>0</v>
      </c>
      <c r="I2007" s="7" t="str">
        <f>_xlfn.XLOOKUP(A2007,'Medical Examinations'!$A:$A,'Medical Examinations'!$H:$H,"Unknown")</f>
        <v>No</v>
      </c>
      <c r="J2007" s="7" t="str" cm="1">
        <f t="array" ref="J2007">_xlfn.IFS(C2007&lt;18.5,"Under Weight",C2007&lt;=24.9,"Normal Weight",C2007&lt;30,"Over weight",C2007&gt;=30,"Obesity")</f>
        <v>Under Weight</v>
      </c>
      <c r="K2007" s="7" t="str" cm="1">
        <f t="array" ref="K2007">_xlfn.IFS(D2007="Null","Unknown",D2007&lt;5.7,"Normal",D2007&lt;6.5,"Prediabetes",D2007&gt;=6.5,"Diabetes")</f>
        <v>Normal</v>
      </c>
      <c r="L2007" s="7" t="str">
        <f>_xlfn.XLOOKUP(A2007,'Hospitalisation Details'!$A:$A,'Hospitalisation Details'!$J:$J,)</f>
        <v>29-Aug-2001</v>
      </c>
      <c r="M2007" s="22">
        <f>+_xlfn.XLOOKUP(A2007,'Hospitalisation Details'!$A:$A,'Hospitalisation Details'!$F:$F)</f>
        <v>3167.46</v>
      </c>
      <c r="N2007" s="7" t="str">
        <f>_xlfn.XLOOKUP(A2007,'Hospitalisation Details'!$A:$A,'Hospitalisation Details'!$G:$G)</f>
        <v>tier - 2</v>
      </c>
      <c r="O2007" s="7" t="str">
        <f>_xlfn.XLOOKUP(A2007,'Hospitalisation Details'!$A:$A,'Hospitalisation Details'!$H:$H)</f>
        <v>tier - 3</v>
      </c>
      <c r="P2007" s="7" t="str">
        <f>_xlfn.XLOOKUP(A2007,'Hospitalisation Details'!$A:$A,'Hospitalisation Details'!$I:$I)</f>
        <v>R1024</v>
      </c>
      <c r="Q2007" s="28">
        <f>_xlfn.XLOOKUP(A2007,'Hospitalisation Details'!$A:$A,'Hospitalisation Details'!$K:$K)</f>
        <v>22</v>
      </c>
    </row>
    <row r="2008" spans="1:17" x14ac:dyDescent="0.3">
      <c r="A2008" s="27" t="s">
        <v>360</v>
      </c>
      <c r="B2008" s="7" t="str">
        <f>IFERROR(_xlfn.XLOOKUP(A2008,'Customer Names'!$A$2:$A$2336,'Customer Names'!$C$2:$C$2336),"Unknown")</f>
        <v xml:space="preserve">  Kristen M</v>
      </c>
      <c r="C2008" s="7">
        <f>_xlfn.XLOOKUP(A2008,'Medical Examinations'!$A$2:$A$2336,'Medical Examinations'!$B$2:$B$2336,AVERAGE('Medical Examinations'!$B$2:$B$2336))</f>
        <v>25.61</v>
      </c>
      <c r="D2008" s="7">
        <f>_xlfn.XLOOKUP(A2008,'Medical Examinations'!$A$2:$A$2336,'Medical Examinations'!$C$2:$C$2336,AVERAGE('Medical Examinations'!$C$2:$C$2336))</f>
        <v>4</v>
      </c>
      <c r="E2008" s="7" t="str">
        <f>_xlfn.XLOOKUP(A2008,'Medical Examinations'!$A:$A,'Medical Examinations'!$D:$D,"Unknown")</f>
        <v>No</v>
      </c>
      <c r="F2008" s="7" t="str">
        <f>_xlfn.XLOOKUP(A2008,'Medical Examinations'!$A:$A,'Medical Examinations'!$E:$E,"Unknown")</f>
        <v>No</v>
      </c>
      <c r="G2008" s="7" t="str">
        <f>_xlfn.XLOOKUP(A2008,'Medical Examinations'!$A:$A,'Medical Examinations'!$F:$F,"Unknown")</f>
        <v>Yes</v>
      </c>
      <c r="H2008" s="43">
        <f>_xlfn.XLOOKUP(Healthcare!A2008,'Medical Examinations'!$A:$A,'Medical Examinations'!$G:$G,0)</f>
        <v>1</v>
      </c>
      <c r="I2008" s="7" t="str">
        <f>_xlfn.XLOOKUP(A2008,'Medical Examinations'!$A:$A,'Medical Examinations'!$H:$H,"Unknown")</f>
        <v>No</v>
      </c>
      <c r="J2008" s="7" t="str" cm="1">
        <f t="array" ref="J2008">_xlfn.IFS(C2008&lt;18.5,"Under Weight",C2008&lt;=24.9,"Normal Weight",C2008&lt;30,"Over weight",C2008&gt;=30,"Obesity")</f>
        <v>Over weight</v>
      </c>
      <c r="K2008" s="7" t="str" cm="1">
        <f t="array" ref="K2008">_xlfn.IFS(D2008="Null","Unknown",D2008&lt;5.7,"Normal",D2008&lt;6.5,"Prediabetes",D2008&gt;=6.5,"Diabetes")</f>
        <v>Normal</v>
      </c>
      <c r="L2008" s="7" t="str">
        <f>_xlfn.XLOOKUP(A2008,'Hospitalisation Details'!$A:$A,'Hospitalisation Details'!$J:$J,)</f>
        <v>25-Sep-1993</v>
      </c>
      <c r="M2008" s="22">
        <f>+_xlfn.XLOOKUP(A2008,'Hospitalisation Details'!$A:$A,'Hospitalisation Details'!$F:$F)</f>
        <v>3162.02</v>
      </c>
      <c r="N2008" s="7" t="str">
        <f>_xlfn.XLOOKUP(A2008,'Hospitalisation Details'!$A:$A,'Hospitalisation Details'!$G:$G)</f>
        <v>tier - 2</v>
      </c>
      <c r="O2008" s="7" t="str">
        <f>_xlfn.XLOOKUP(A2008,'Hospitalisation Details'!$A:$A,'Hospitalisation Details'!$H:$H)</f>
        <v>tier - 3</v>
      </c>
      <c r="P2008" s="7" t="str">
        <f>_xlfn.XLOOKUP(A2008,'Hospitalisation Details'!$A:$A,'Hospitalisation Details'!$I:$I)</f>
        <v>R1013</v>
      </c>
      <c r="Q2008" s="28">
        <f>_xlfn.XLOOKUP(A2008,'Hospitalisation Details'!$A:$A,'Hospitalisation Details'!$K:$K)</f>
        <v>30</v>
      </c>
    </row>
    <row r="2009" spans="1:17" x14ac:dyDescent="0.3">
      <c r="A2009" s="27" t="s">
        <v>359</v>
      </c>
      <c r="B2009" s="7" t="str">
        <f>IFERROR(_xlfn.XLOOKUP(A2009,'Customer Names'!$A$2:$A$2336,'Customer Names'!$C$2:$C$2336),"Unknown")</f>
        <v xml:space="preserve">  Alix</v>
      </c>
      <c r="C2009" s="7">
        <f>_xlfn.XLOOKUP(A2009,'Medical Examinations'!$A$2:$A$2336,'Medical Examinations'!$B$2:$B$2336,AVERAGE('Medical Examinations'!$B$2:$B$2336))</f>
        <v>25.8</v>
      </c>
      <c r="D2009" s="7">
        <f>_xlfn.XLOOKUP(A2009,'Medical Examinations'!$A$2:$A$2336,'Medical Examinations'!$C$2:$C$2336,AVERAGE('Medical Examinations'!$C$2:$C$2336))</f>
        <v>5.49</v>
      </c>
      <c r="E2009" s="7" t="str">
        <f>_xlfn.XLOOKUP(A2009,'Medical Examinations'!$A:$A,'Medical Examinations'!$D:$D,"Unknown")</f>
        <v>No</v>
      </c>
      <c r="F2009" s="7" t="str">
        <f>_xlfn.XLOOKUP(A2009,'Medical Examinations'!$A:$A,'Medical Examinations'!$E:$E,"Unknown")</f>
        <v>No</v>
      </c>
      <c r="G2009" s="7" t="str">
        <f>_xlfn.XLOOKUP(A2009,'Medical Examinations'!$A:$A,'Medical Examinations'!$F:$F,"Unknown")</f>
        <v>No</v>
      </c>
      <c r="H2009" s="43">
        <f>_xlfn.XLOOKUP(Healthcare!A2009,'Medical Examinations'!$A:$A,'Medical Examinations'!$G:$G,0)</f>
        <v>0</v>
      </c>
      <c r="I2009" s="7" t="str">
        <f>_xlfn.XLOOKUP(A2009,'Medical Examinations'!$A:$A,'Medical Examinations'!$H:$H,"Unknown")</f>
        <v>No</v>
      </c>
      <c r="J2009" s="7" t="str" cm="1">
        <f t="array" ref="J2009">_xlfn.IFS(C2009&lt;18.5,"Under Weight",C2009&lt;=24.9,"Normal Weight",C2009&lt;30,"Over weight",C2009&gt;=30,"Obesity")</f>
        <v>Over weight</v>
      </c>
      <c r="K2009" s="7" t="str" cm="1">
        <f t="array" ref="K2009">_xlfn.IFS(D2009="Null","Unknown",D2009&lt;5.7,"Normal",D2009&lt;6.5,"Prediabetes",D2009&gt;=6.5,"Diabetes")</f>
        <v>Normal</v>
      </c>
      <c r="L2009" s="7" t="str">
        <f>_xlfn.XLOOKUP(A2009,'Hospitalisation Details'!$A:$A,'Hospitalisation Details'!$J:$J,)</f>
        <v>10-Jul-1994</v>
      </c>
      <c r="M2009" s="22">
        <f>+_xlfn.XLOOKUP(A2009,'Hospitalisation Details'!$A:$A,'Hospitalisation Details'!$F:$F)</f>
        <v>3161.45</v>
      </c>
      <c r="N2009" s="7" t="str">
        <f>_xlfn.XLOOKUP(A2009,'Hospitalisation Details'!$A:$A,'Hospitalisation Details'!$G:$G)</f>
        <v>tier - 2</v>
      </c>
      <c r="O2009" s="7" t="str">
        <f>_xlfn.XLOOKUP(A2009,'Hospitalisation Details'!$A:$A,'Hospitalisation Details'!$H:$H)</f>
        <v>tier - 1</v>
      </c>
      <c r="P2009" s="7" t="str">
        <f>_xlfn.XLOOKUP(A2009,'Hospitalisation Details'!$A:$A,'Hospitalisation Details'!$I:$I)</f>
        <v>R1011</v>
      </c>
      <c r="Q2009" s="28">
        <f>_xlfn.XLOOKUP(A2009,'Hospitalisation Details'!$A:$A,'Hospitalisation Details'!$K:$K)</f>
        <v>29</v>
      </c>
    </row>
    <row r="2010" spans="1:17" x14ac:dyDescent="0.3">
      <c r="A2010" s="27" t="s">
        <v>358</v>
      </c>
      <c r="B2010" s="7" t="str">
        <f>IFERROR(_xlfn.XLOOKUP(A2010,'Customer Names'!$A$2:$A$2336,'Customer Names'!$C$2:$C$2336),"Unknown")</f>
        <v xml:space="preserve">  Kakushin</v>
      </c>
      <c r="C2010" s="7">
        <f>_xlfn.XLOOKUP(A2010,'Medical Examinations'!$A$2:$A$2336,'Medical Examinations'!$B$2:$B$2336,AVERAGE('Medical Examinations'!$B$2:$B$2336))</f>
        <v>27.39</v>
      </c>
      <c r="D2010" s="7">
        <f>_xlfn.XLOOKUP(A2010,'Medical Examinations'!$A$2:$A$2336,'Medical Examinations'!$C$2:$C$2336,AVERAGE('Medical Examinations'!$C$2:$C$2336))</f>
        <v>5.34</v>
      </c>
      <c r="E2010" s="7" t="str">
        <f>_xlfn.XLOOKUP(A2010,'Medical Examinations'!$A:$A,'Medical Examinations'!$D:$D,"Unknown")</f>
        <v>No</v>
      </c>
      <c r="F2010" s="7" t="str">
        <f>_xlfn.XLOOKUP(A2010,'Medical Examinations'!$A:$A,'Medical Examinations'!$E:$E,"Unknown")</f>
        <v>No</v>
      </c>
      <c r="G2010" s="7" t="str">
        <f>_xlfn.XLOOKUP(A2010,'Medical Examinations'!$A:$A,'Medical Examinations'!$F:$F,"Unknown")</f>
        <v>No</v>
      </c>
      <c r="H2010" s="43">
        <f>_xlfn.XLOOKUP(Healthcare!A2010,'Medical Examinations'!$A:$A,'Medical Examinations'!$G:$G,0)</f>
        <v>0</v>
      </c>
      <c r="I2010" s="7" t="str">
        <f>_xlfn.XLOOKUP(A2010,'Medical Examinations'!$A:$A,'Medical Examinations'!$H:$H,"Unknown")</f>
        <v>No</v>
      </c>
      <c r="J2010" s="7" t="str" cm="1">
        <f t="array" ref="J2010">_xlfn.IFS(C2010&lt;18.5,"Under Weight",C2010&lt;=24.9,"Normal Weight",C2010&lt;30,"Over weight",C2010&gt;=30,"Obesity")</f>
        <v>Over weight</v>
      </c>
      <c r="K2010" s="7" t="str" cm="1">
        <f t="array" ref="K2010">_xlfn.IFS(D2010="Null","Unknown",D2010&lt;5.7,"Normal",D2010&lt;6.5,"Prediabetes",D2010&gt;=6.5,"Diabetes")</f>
        <v>Normal</v>
      </c>
      <c r="L2010" s="7" t="str">
        <f>_xlfn.XLOOKUP(A2010,'Hospitalisation Details'!$A:$A,'Hospitalisation Details'!$J:$J,)</f>
        <v>25-Jun-1999</v>
      </c>
      <c r="M2010" s="22">
        <f>+_xlfn.XLOOKUP(A2010,'Hospitalisation Details'!$A:$A,'Hospitalisation Details'!$F:$F)</f>
        <v>3128.35</v>
      </c>
      <c r="N2010" s="7" t="str">
        <f>_xlfn.XLOOKUP(A2010,'Hospitalisation Details'!$A:$A,'Hospitalisation Details'!$G:$G)</f>
        <v>tier - 2</v>
      </c>
      <c r="O2010" s="7" t="str">
        <f>_xlfn.XLOOKUP(A2010,'Hospitalisation Details'!$A:$A,'Hospitalisation Details'!$H:$H)</f>
        <v>tier - 3</v>
      </c>
      <c r="P2010" s="7" t="str">
        <f>_xlfn.XLOOKUP(A2010,'Hospitalisation Details'!$A:$A,'Hospitalisation Details'!$I:$I)</f>
        <v>R1021</v>
      </c>
      <c r="Q2010" s="28">
        <f>_xlfn.XLOOKUP(A2010,'Hospitalisation Details'!$A:$A,'Hospitalisation Details'!$K:$K)</f>
        <v>24</v>
      </c>
    </row>
    <row r="2011" spans="1:17" x14ac:dyDescent="0.3">
      <c r="A2011" s="27" t="s">
        <v>357</v>
      </c>
      <c r="B2011" s="7" t="str">
        <f>IFERROR(_xlfn.XLOOKUP(A2011,'Customer Names'!$A$2:$A$2336,'Customer Names'!$C$2:$C$2336),"Unknown")</f>
        <v xml:space="preserve">  Michael J</v>
      </c>
      <c r="C2011" s="7">
        <f>_xlfn.XLOOKUP(A2011,'Medical Examinations'!$A$2:$A$2336,'Medical Examinations'!$B$2:$B$2336,AVERAGE('Medical Examinations'!$B$2:$B$2336))</f>
        <v>17.03</v>
      </c>
      <c r="D2011" s="7">
        <f>_xlfn.XLOOKUP(A2011,'Medical Examinations'!$A$2:$A$2336,'Medical Examinations'!$C$2:$C$2336,AVERAGE('Medical Examinations'!$C$2:$C$2336))</f>
        <v>4.12</v>
      </c>
      <c r="E2011" s="7" t="str">
        <f>_xlfn.XLOOKUP(A2011,'Medical Examinations'!$A:$A,'Medical Examinations'!$D:$D,"Unknown")</f>
        <v>No</v>
      </c>
      <c r="F2011" s="7" t="str">
        <f>_xlfn.XLOOKUP(A2011,'Medical Examinations'!$A:$A,'Medical Examinations'!$E:$E,"Unknown")</f>
        <v>No</v>
      </c>
      <c r="G2011" s="7" t="str">
        <f>_xlfn.XLOOKUP(A2011,'Medical Examinations'!$A:$A,'Medical Examinations'!$F:$F,"Unknown")</f>
        <v>No</v>
      </c>
      <c r="H2011" s="43">
        <f>_xlfn.XLOOKUP(Healthcare!A2011,'Medical Examinations'!$A:$A,'Medical Examinations'!$G:$G,0)</f>
        <v>1</v>
      </c>
      <c r="I2011" s="7" t="str">
        <f>_xlfn.XLOOKUP(A2011,'Medical Examinations'!$A:$A,'Medical Examinations'!$H:$H,"Unknown")</f>
        <v>No</v>
      </c>
      <c r="J2011" s="7" t="str" cm="1">
        <f t="array" ref="J2011">_xlfn.IFS(C2011&lt;18.5,"Under Weight",C2011&lt;=24.9,"Normal Weight",C2011&lt;30,"Over weight",C2011&gt;=30,"Obesity")</f>
        <v>Under Weight</v>
      </c>
      <c r="K2011" s="7" t="str" cm="1">
        <f t="array" ref="K2011">_xlfn.IFS(D2011="Null","Unknown",D2011&lt;5.7,"Normal",D2011&lt;6.5,"Prediabetes",D2011&gt;=6.5,"Diabetes")</f>
        <v>Normal</v>
      </c>
      <c r="L2011" s="7" t="str">
        <f>_xlfn.XLOOKUP(A2011,'Hospitalisation Details'!$A:$A,'Hospitalisation Details'!$J:$J,)</f>
        <v>1-Aug-1987</v>
      </c>
      <c r="M2011" s="22">
        <f>+_xlfn.XLOOKUP(A2011,'Hospitalisation Details'!$A:$A,'Hospitalisation Details'!$F:$F)</f>
        <v>3088.06</v>
      </c>
      <c r="N2011" s="7" t="str">
        <f>_xlfn.XLOOKUP(A2011,'Hospitalisation Details'!$A:$A,'Hospitalisation Details'!$G:$G)</f>
        <v>tier - 2</v>
      </c>
      <c r="O2011" s="7" t="str">
        <f>_xlfn.XLOOKUP(A2011,'Hospitalisation Details'!$A:$A,'Hospitalisation Details'!$H:$H)</f>
        <v>tier - 2</v>
      </c>
      <c r="P2011" s="7" t="str">
        <f>_xlfn.XLOOKUP(A2011,'Hospitalisation Details'!$A:$A,'Hospitalisation Details'!$I:$I)</f>
        <v>R1013</v>
      </c>
      <c r="Q2011" s="28">
        <f>_xlfn.XLOOKUP(A2011,'Hospitalisation Details'!$A:$A,'Hospitalisation Details'!$K:$K)</f>
        <v>36</v>
      </c>
    </row>
    <row r="2012" spans="1:17" x14ac:dyDescent="0.3">
      <c r="A2012" s="27" t="s">
        <v>356</v>
      </c>
      <c r="B2012" s="7" t="str">
        <f>IFERROR(_xlfn.XLOOKUP(A2012,'Customer Names'!$A$2:$A$2336,'Customer Names'!$C$2:$C$2336),"Unknown")</f>
        <v xml:space="preserve">  Bradley</v>
      </c>
      <c r="C2012" s="7">
        <f>_xlfn.XLOOKUP(A2012,'Medical Examinations'!$A$2:$A$2336,'Medical Examinations'!$B$2:$B$2336,AVERAGE('Medical Examinations'!$B$2:$B$2336))</f>
        <v>23.75</v>
      </c>
      <c r="D2012" s="7">
        <f>_xlfn.XLOOKUP(A2012,'Medical Examinations'!$A$2:$A$2336,'Medical Examinations'!$C$2:$C$2336,AVERAGE('Medical Examinations'!$C$2:$C$2336))</f>
        <v>5.49</v>
      </c>
      <c r="E2012" s="7" t="str">
        <f>_xlfn.XLOOKUP(A2012,'Medical Examinations'!$A:$A,'Medical Examinations'!$D:$D,"Unknown")</f>
        <v>Yes</v>
      </c>
      <c r="F2012" s="7" t="str">
        <f>_xlfn.XLOOKUP(A2012,'Medical Examinations'!$A:$A,'Medical Examinations'!$E:$E,"Unknown")</f>
        <v>No</v>
      </c>
      <c r="G2012" s="7" t="str">
        <f>_xlfn.XLOOKUP(A2012,'Medical Examinations'!$A:$A,'Medical Examinations'!$F:$F,"Unknown")</f>
        <v>No</v>
      </c>
      <c r="H2012" s="43">
        <f>_xlfn.XLOOKUP(Healthcare!A2012,'Medical Examinations'!$A:$A,'Medical Examinations'!$G:$G,0)</f>
        <v>0</v>
      </c>
      <c r="I2012" s="7" t="str">
        <f>_xlfn.XLOOKUP(A2012,'Medical Examinations'!$A:$A,'Medical Examinations'!$H:$H,"Unknown")</f>
        <v>No</v>
      </c>
      <c r="J2012" s="7" t="str" cm="1">
        <f t="array" ref="J2012">_xlfn.IFS(C2012&lt;18.5,"Under Weight",C2012&lt;=24.9,"Normal Weight",C2012&lt;30,"Over weight",C2012&gt;=30,"Obesity")</f>
        <v>Normal Weight</v>
      </c>
      <c r="K2012" s="7" t="str" cm="1">
        <f t="array" ref="K2012">_xlfn.IFS(D2012="Null","Unknown",D2012&lt;5.7,"Normal",D2012&lt;6.5,"Prediabetes",D2012&gt;=6.5,"Diabetes")</f>
        <v>Normal</v>
      </c>
      <c r="L2012" s="7" t="str">
        <f>_xlfn.XLOOKUP(A2012,'Hospitalisation Details'!$A:$A,'Hospitalisation Details'!$J:$J,)</f>
        <v>13-Oct-2001</v>
      </c>
      <c r="M2012" s="22">
        <f>+_xlfn.XLOOKUP(A2012,'Hospitalisation Details'!$A:$A,'Hospitalisation Details'!$F:$F)</f>
        <v>3077.1</v>
      </c>
      <c r="N2012" s="7" t="str">
        <f>_xlfn.XLOOKUP(A2012,'Hospitalisation Details'!$A:$A,'Hospitalisation Details'!$G:$G)</f>
        <v>tier - 2</v>
      </c>
      <c r="O2012" s="7" t="str">
        <f>_xlfn.XLOOKUP(A2012,'Hospitalisation Details'!$A:$A,'Hospitalisation Details'!$H:$H)</f>
        <v>tier - 1</v>
      </c>
      <c r="P2012" s="7" t="str">
        <f>_xlfn.XLOOKUP(A2012,'Hospitalisation Details'!$A:$A,'Hospitalisation Details'!$I:$I)</f>
        <v>R1012</v>
      </c>
      <c r="Q2012" s="28">
        <f>_xlfn.XLOOKUP(A2012,'Hospitalisation Details'!$A:$A,'Hospitalisation Details'!$K:$K)</f>
        <v>22</v>
      </c>
    </row>
    <row r="2013" spans="1:17" x14ac:dyDescent="0.3">
      <c r="A2013" s="27" t="s">
        <v>354</v>
      </c>
      <c r="B2013" s="7" t="str">
        <f>IFERROR(_xlfn.XLOOKUP(A2013,'Customer Names'!$A$2:$A$2336,'Customer Names'!$C$2:$C$2336),"Unknown")</f>
        <v xml:space="preserve">  Matt</v>
      </c>
      <c r="C2013" s="7">
        <f>_xlfn.XLOOKUP(A2013,'Medical Examinations'!$A$2:$A$2336,'Medical Examinations'!$B$2:$B$2336,AVERAGE('Medical Examinations'!$B$2:$B$2336))</f>
        <v>26.03</v>
      </c>
      <c r="D2013" s="7">
        <f>_xlfn.XLOOKUP(A2013,'Medical Examinations'!$A$2:$A$2336,'Medical Examinations'!$C$2:$C$2336,AVERAGE('Medical Examinations'!$C$2:$C$2336))</f>
        <v>5.1100000000000003</v>
      </c>
      <c r="E2013" s="7" t="str">
        <f>_xlfn.XLOOKUP(A2013,'Medical Examinations'!$A:$A,'Medical Examinations'!$D:$D,"Unknown")</f>
        <v>Yes</v>
      </c>
      <c r="F2013" s="7" t="str">
        <f>_xlfn.XLOOKUP(A2013,'Medical Examinations'!$A:$A,'Medical Examinations'!$E:$E,"Unknown")</f>
        <v>No</v>
      </c>
      <c r="G2013" s="7" t="str">
        <f>_xlfn.XLOOKUP(A2013,'Medical Examinations'!$A:$A,'Medical Examinations'!$F:$F,"Unknown")</f>
        <v>No</v>
      </c>
      <c r="H2013" s="43">
        <f>_xlfn.XLOOKUP(Healthcare!A2013,'Medical Examinations'!$A:$A,'Medical Examinations'!$G:$G,0)</f>
        <v>1</v>
      </c>
      <c r="I2013" s="7" t="str">
        <f>_xlfn.XLOOKUP(A2013,'Medical Examinations'!$A:$A,'Medical Examinations'!$H:$H,"Unknown")</f>
        <v>No</v>
      </c>
      <c r="J2013" s="7" t="str" cm="1">
        <f t="array" ref="J2013">_xlfn.IFS(C2013&lt;18.5,"Under Weight",C2013&lt;=24.9,"Normal Weight",C2013&lt;30,"Over weight",C2013&gt;=30,"Obesity")</f>
        <v>Over weight</v>
      </c>
      <c r="K2013" s="7" t="str" cm="1">
        <f t="array" ref="K2013">_xlfn.IFS(D2013="Null","Unknown",D2013&lt;5.7,"Normal",D2013&lt;6.5,"Prediabetes",D2013&gt;=6.5,"Diabetes")</f>
        <v>Normal</v>
      </c>
      <c r="L2013" s="7" t="str">
        <f>_xlfn.XLOOKUP(A2013,'Hospitalisation Details'!$A:$A,'Hospitalisation Details'!$J:$J,)</f>
        <v>10-Sep-1995</v>
      </c>
      <c r="M2013" s="22">
        <f>+_xlfn.XLOOKUP(A2013,'Hospitalisation Details'!$A:$A,'Hospitalisation Details'!$F:$F)</f>
        <v>3070.81</v>
      </c>
      <c r="N2013" s="7" t="str">
        <f>_xlfn.XLOOKUP(A2013,'Hospitalisation Details'!$A:$A,'Hospitalisation Details'!$G:$G)</f>
        <v>tier - 3</v>
      </c>
      <c r="O2013" s="7" t="str">
        <f>_xlfn.XLOOKUP(A2013,'Hospitalisation Details'!$A:$A,'Hospitalisation Details'!$H:$H)</f>
        <v>tier - 1</v>
      </c>
      <c r="P2013" s="7" t="str">
        <f>_xlfn.XLOOKUP(A2013,'Hospitalisation Details'!$A:$A,'Hospitalisation Details'!$I:$I)</f>
        <v>R1017</v>
      </c>
      <c r="Q2013" s="28">
        <f>_xlfn.XLOOKUP(A2013,'Hospitalisation Details'!$A:$A,'Hospitalisation Details'!$K:$K)</f>
        <v>28</v>
      </c>
    </row>
    <row r="2014" spans="1:17" x14ac:dyDescent="0.3">
      <c r="A2014" s="27" t="s">
        <v>353</v>
      </c>
      <c r="B2014" s="7" t="str">
        <f>IFERROR(_xlfn.XLOOKUP(A2014,'Customer Names'!$A$2:$A$2336,'Customer Names'!$C$2:$C$2336),"Unknown")</f>
        <v xml:space="preserve">  Amanda C</v>
      </c>
      <c r="C2014" s="7">
        <f>_xlfn.XLOOKUP(A2014,'Medical Examinations'!$A$2:$A$2336,'Medical Examinations'!$B$2:$B$2336,AVERAGE('Medical Examinations'!$B$2:$B$2336))</f>
        <v>16.079999999999998</v>
      </c>
      <c r="D2014" s="7">
        <f>_xlfn.XLOOKUP(A2014,'Medical Examinations'!$A$2:$A$2336,'Medical Examinations'!$C$2:$C$2336,AVERAGE('Medical Examinations'!$C$2:$C$2336))</f>
        <v>5.94</v>
      </c>
      <c r="E2014" s="7" t="str">
        <f>_xlfn.XLOOKUP(A2014,'Medical Examinations'!$A:$A,'Medical Examinations'!$D:$D,"Unknown")</f>
        <v>No</v>
      </c>
      <c r="F2014" s="7" t="str">
        <f>_xlfn.XLOOKUP(A2014,'Medical Examinations'!$A:$A,'Medical Examinations'!$E:$E,"Unknown")</f>
        <v>No</v>
      </c>
      <c r="G2014" s="7" t="str">
        <f>_xlfn.XLOOKUP(A2014,'Medical Examinations'!$A:$A,'Medical Examinations'!$F:$F,"Unknown")</f>
        <v>No</v>
      </c>
      <c r="H2014" s="43">
        <f>_xlfn.XLOOKUP(Healthcare!A2014,'Medical Examinations'!$A:$A,'Medical Examinations'!$G:$G,0)</f>
        <v>0</v>
      </c>
      <c r="I2014" s="7" t="str">
        <f>_xlfn.XLOOKUP(A2014,'Medical Examinations'!$A:$A,'Medical Examinations'!$H:$H,"Unknown")</f>
        <v>No</v>
      </c>
      <c r="J2014" s="7" t="str" cm="1">
        <f t="array" ref="J2014">_xlfn.IFS(C2014&lt;18.5,"Under Weight",C2014&lt;=24.9,"Normal Weight",C2014&lt;30,"Over weight",C2014&gt;=30,"Obesity")</f>
        <v>Under Weight</v>
      </c>
      <c r="K2014" s="7" t="str" cm="1">
        <f t="array" ref="K2014">_xlfn.IFS(D2014="Null","Unknown",D2014&lt;5.7,"Normal",D2014&lt;6.5,"Prediabetes",D2014&gt;=6.5,"Diabetes")</f>
        <v>Prediabetes</v>
      </c>
      <c r="L2014" s="7" t="str">
        <f>_xlfn.XLOOKUP(A2014,'Hospitalisation Details'!$A:$A,'Hospitalisation Details'!$J:$J,)</f>
        <v>1-Oct-1989</v>
      </c>
      <c r="M2014" s="22">
        <f>+_xlfn.XLOOKUP(A2014,'Hospitalisation Details'!$A:$A,'Hospitalisation Details'!$F:$F)</f>
        <v>3065.49</v>
      </c>
      <c r="N2014" s="7" t="str">
        <f>_xlfn.XLOOKUP(A2014,'Hospitalisation Details'!$A:$A,'Hospitalisation Details'!$G:$G)</f>
        <v>tier - 2</v>
      </c>
      <c r="O2014" s="7" t="str">
        <f>_xlfn.XLOOKUP(A2014,'Hospitalisation Details'!$A:$A,'Hospitalisation Details'!$H:$H)</f>
        <v>tier - 1</v>
      </c>
      <c r="P2014" s="7" t="str">
        <f>_xlfn.XLOOKUP(A2014,'Hospitalisation Details'!$A:$A,'Hospitalisation Details'!$I:$I)</f>
        <v>R1012</v>
      </c>
      <c r="Q2014" s="28">
        <f>_xlfn.XLOOKUP(A2014,'Hospitalisation Details'!$A:$A,'Hospitalisation Details'!$K:$K)</f>
        <v>34</v>
      </c>
    </row>
    <row r="2015" spans="1:17" x14ac:dyDescent="0.3">
      <c r="A2015" s="27" t="s">
        <v>352</v>
      </c>
      <c r="B2015" s="7" t="str">
        <f>IFERROR(_xlfn.XLOOKUP(A2015,'Customer Names'!$A$2:$A$2336,'Customer Names'!$C$2:$C$2336),"Unknown")</f>
        <v xml:space="preserve">  Valur</v>
      </c>
      <c r="C2015" s="7">
        <f>_xlfn.XLOOKUP(A2015,'Medical Examinations'!$A$2:$A$2336,'Medical Examinations'!$B$2:$B$2336,AVERAGE('Medical Examinations'!$B$2:$B$2336))</f>
        <v>30.875</v>
      </c>
      <c r="D2015" s="7">
        <f>_xlfn.XLOOKUP(A2015,'Medical Examinations'!$A$2:$A$2336,'Medical Examinations'!$C$2:$C$2336,AVERAGE('Medical Examinations'!$C$2:$C$2336))</f>
        <v>5.54</v>
      </c>
      <c r="E2015" s="7" t="str">
        <f>_xlfn.XLOOKUP(A2015,'Medical Examinations'!$A:$A,'Medical Examinations'!$D:$D,"Unknown")</f>
        <v>No</v>
      </c>
      <c r="F2015" s="7" t="str">
        <f>_xlfn.XLOOKUP(A2015,'Medical Examinations'!$A:$A,'Medical Examinations'!$E:$E,"Unknown")</f>
        <v>No</v>
      </c>
      <c r="G2015" s="7" t="str">
        <f>_xlfn.XLOOKUP(A2015,'Medical Examinations'!$A:$A,'Medical Examinations'!$F:$F,"Unknown")</f>
        <v>No</v>
      </c>
      <c r="H2015" s="43">
        <f>_xlfn.XLOOKUP(Healthcare!A2015,'Medical Examinations'!$A:$A,'Medical Examinations'!$G:$G,0)</f>
        <v>0</v>
      </c>
      <c r="I2015" s="7" t="str">
        <f>_xlfn.XLOOKUP(A2015,'Medical Examinations'!$A:$A,'Medical Examinations'!$H:$H,"Unknown")</f>
        <v>No</v>
      </c>
      <c r="J2015" s="7" t="str" cm="1">
        <f t="array" ref="J2015">_xlfn.IFS(C2015&lt;18.5,"Under Weight",C2015&lt;=24.9,"Normal Weight",C2015&lt;30,"Over weight",C2015&gt;=30,"Obesity")</f>
        <v>Obesity</v>
      </c>
      <c r="K2015" s="7" t="str" cm="1">
        <f t="array" ref="K2015">_xlfn.IFS(D2015="Null","Unknown",D2015&lt;5.7,"Normal",D2015&lt;6.5,"Prediabetes",D2015&gt;=6.5,"Diabetes")</f>
        <v>Normal</v>
      </c>
      <c r="L2015" s="7" t="str">
        <f>_xlfn.XLOOKUP(A2015,'Hospitalisation Details'!$A:$A,'Hospitalisation Details'!$J:$J,)</f>
        <v>26-Sep-1994</v>
      </c>
      <c r="M2015" s="22">
        <f>+_xlfn.XLOOKUP(A2015,'Hospitalisation Details'!$A:$A,'Hospitalisation Details'!$F:$F)</f>
        <v>3062.51</v>
      </c>
      <c r="N2015" s="7" t="str">
        <f>_xlfn.XLOOKUP(A2015,'Hospitalisation Details'!$A:$A,'Hospitalisation Details'!$G:$G)</f>
        <v>tier - 3</v>
      </c>
      <c r="O2015" s="7" t="str">
        <f>_xlfn.XLOOKUP(A2015,'Hospitalisation Details'!$A:$A,'Hospitalisation Details'!$H:$H)</f>
        <v>tier - 1</v>
      </c>
      <c r="P2015" s="7" t="str">
        <f>_xlfn.XLOOKUP(A2015,'Hospitalisation Details'!$A:$A,'Hospitalisation Details'!$I:$I)</f>
        <v>R1012</v>
      </c>
      <c r="Q2015" s="28">
        <f>_xlfn.XLOOKUP(A2015,'Hospitalisation Details'!$A:$A,'Hospitalisation Details'!$K:$K)</f>
        <v>29</v>
      </c>
    </row>
    <row r="2016" spans="1:17" x14ac:dyDescent="0.3">
      <c r="A2016" s="27" t="s">
        <v>351</v>
      </c>
      <c r="B2016" s="7" t="str">
        <f>IFERROR(_xlfn.XLOOKUP(A2016,'Customer Names'!$A$2:$A$2336,'Customer Names'!$C$2:$C$2336),"Unknown")</f>
        <v xml:space="preserve">  Erica J</v>
      </c>
      <c r="C2016" s="7">
        <f>_xlfn.XLOOKUP(A2016,'Medical Examinations'!$A$2:$A$2336,'Medical Examinations'!$B$2:$B$2336,AVERAGE('Medical Examinations'!$B$2:$B$2336))</f>
        <v>31.79</v>
      </c>
      <c r="D2016" s="7">
        <f>_xlfn.XLOOKUP(A2016,'Medical Examinations'!$A$2:$A$2336,'Medical Examinations'!$C$2:$C$2336,AVERAGE('Medical Examinations'!$C$2:$C$2336))</f>
        <v>7.09</v>
      </c>
      <c r="E2016" s="7" t="str">
        <f>_xlfn.XLOOKUP(A2016,'Medical Examinations'!$A:$A,'Medical Examinations'!$D:$D,"Unknown")</f>
        <v>No</v>
      </c>
      <c r="F2016" s="7" t="str">
        <f>_xlfn.XLOOKUP(A2016,'Medical Examinations'!$A:$A,'Medical Examinations'!$E:$E,"Unknown")</f>
        <v>No</v>
      </c>
      <c r="G2016" s="7" t="str">
        <f>_xlfn.XLOOKUP(A2016,'Medical Examinations'!$A:$A,'Medical Examinations'!$F:$F,"Unknown")</f>
        <v>No</v>
      </c>
      <c r="H2016" s="43">
        <f>_xlfn.XLOOKUP(Healthcare!A2016,'Medical Examinations'!$A:$A,'Medical Examinations'!$G:$G,0)</f>
        <v>0</v>
      </c>
      <c r="I2016" s="7" t="str">
        <f>_xlfn.XLOOKUP(A2016,'Medical Examinations'!$A:$A,'Medical Examinations'!$H:$H,"Unknown")</f>
        <v>No</v>
      </c>
      <c r="J2016" s="7" t="str" cm="1">
        <f t="array" ref="J2016">_xlfn.IFS(C2016&lt;18.5,"Under Weight",C2016&lt;=24.9,"Normal Weight",C2016&lt;30,"Over weight",C2016&gt;=30,"Obesity")</f>
        <v>Obesity</v>
      </c>
      <c r="K2016" s="7" t="str" cm="1">
        <f t="array" ref="K2016">_xlfn.IFS(D2016="Null","Unknown",D2016&lt;5.7,"Normal",D2016&lt;6.5,"Prediabetes",D2016&gt;=6.5,"Diabetes")</f>
        <v>Diabetes</v>
      </c>
      <c r="L2016" s="7" t="str">
        <f>_xlfn.XLOOKUP(A2016,'Hospitalisation Details'!$A:$A,'Hospitalisation Details'!$J:$J,)</f>
        <v>21-Jun-2002</v>
      </c>
      <c r="M2016" s="22">
        <f>+_xlfn.XLOOKUP(A2016,'Hospitalisation Details'!$A:$A,'Hospitalisation Details'!$F:$F)</f>
        <v>3056.39</v>
      </c>
      <c r="N2016" s="7" t="str">
        <f>_xlfn.XLOOKUP(A2016,'Hospitalisation Details'!$A:$A,'Hospitalisation Details'!$G:$G)</f>
        <v>tier - 2</v>
      </c>
      <c r="O2016" s="7" t="str">
        <f>_xlfn.XLOOKUP(A2016,'Hospitalisation Details'!$A:$A,'Hospitalisation Details'!$H:$H)</f>
        <v>tier - 3</v>
      </c>
      <c r="P2016" s="7" t="str">
        <f>_xlfn.XLOOKUP(A2016,'Hospitalisation Details'!$A:$A,'Hospitalisation Details'!$I:$I)</f>
        <v>R1013</v>
      </c>
      <c r="Q2016" s="28">
        <f>_xlfn.XLOOKUP(A2016,'Hospitalisation Details'!$A:$A,'Hospitalisation Details'!$K:$K)</f>
        <v>21</v>
      </c>
    </row>
    <row r="2017" spans="1:17" x14ac:dyDescent="0.3">
      <c r="A2017" s="27" t="s">
        <v>350</v>
      </c>
      <c r="B2017" s="7" t="str">
        <f>IFERROR(_xlfn.XLOOKUP(A2017,'Customer Names'!$A$2:$A$2336,'Customer Names'!$C$2:$C$2336),"Unknown")</f>
        <v xml:space="preserve">  Stephen F</v>
      </c>
      <c r="C2017" s="7">
        <f>_xlfn.XLOOKUP(A2017,'Medical Examinations'!$A$2:$A$2336,'Medical Examinations'!$B$2:$B$2336,AVERAGE('Medical Examinations'!$B$2:$B$2336))</f>
        <v>28.48</v>
      </c>
      <c r="D2017" s="7">
        <f>_xlfn.XLOOKUP(A2017,'Medical Examinations'!$A$2:$A$2336,'Medical Examinations'!$C$2:$C$2336,AVERAGE('Medical Examinations'!$C$2:$C$2336))</f>
        <v>6.22</v>
      </c>
      <c r="E2017" s="7" t="str">
        <f>_xlfn.XLOOKUP(A2017,'Medical Examinations'!$A:$A,'Medical Examinations'!$D:$D,"Unknown")</f>
        <v>Yes</v>
      </c>
      <c r="F2017" s="7" t="str">
        <f>_xlfn.XLOOKUP(A2017,'Medical Examinations'!$A:$A,'Medical Examinations'!$E:$E,"Unknown")</f>
        <v>No</v>
      </c>
      <c r="G2017" s="7" t="str">
        <f>_xlfn.XLOOKUP(A2017,'Medical Examinations'!$A:$A,'Medical Examinations'!$F:$F,"Unknown")</f>
        <v>Yes</v>
      </c>
      <c r="H2017" s="43">
        <f>_xlfn.XLOOKUP(Healthcare!A2017,'Medical Examinations'!$A:$A,'Medical Examinations'!$G:$G,0)</f>
        <v>1</v>
      </c>
      <c r="I2017" s="7" t="str">
        <f>_xlfn.XLOOKUP(A2017,'Medical Examinations'!$A:$A,'Medical Examinations'!$H:$H,"Unknown")</f>
        <v>No</v>
      </c>
      <c r="J2017" s="7" t="str" cm="1">
        <f t="array" ref="J2017">_xlfn.IFS(C2017&lt;18.5,"Under Weight",C2017&lt;=24.9,"Normal Weight",C2017&lt;30,"Over weight",C2017&gt;=30,"Obesity")</f>
        <v>Over weight</v>
      </c>
      <c r="K2017" s="7" t="str" cm="1">
        <f t="array" ref="K2017">_xlfn.IFS(D2017="Null","Unknown",D2017&lt;5.7,"Normal",D2017&lt;6.5,"Prediabetes",D2017&gt;=6.5,"Diabetes")</f>
        <v>Prediabetes</v>
      </c>
      <c r="L2017" s="7" t="str">
        <f>_xlfn.XLOOKUP(A2017,'Hospitalisation Details'!$A:$A,'Hospitalisation Details'!$J:$J,)</f>
        <v>22-Dec-1997</v>
      </c>
      <c r="M2017" s="22">
        <f>+_xlfn.XLOOKUP(A2017,'Hospitalisation Details'!$A:$A,'Hospitalisation Details'!$F:$F)</f>
        <v>3051.73</v>
      </c>
      <c r="N2017" s="7" t="str">
        <f>_xlfn.XLOOKUP(A2017,'Hospitalisation Details'!$A:$A,'Hospitalisation Details'!$G:$G)</f>
        <v>tier - 2</v>
      </c>
      <c r="O2017" s="7" t="str">
        <f>_xlfn.XLOOKUP(A2017,'Hospitalisation Details'!$A:$A,'Hospitalisation Details'!$H:$H)</f>
        <v>tier - 2</v>
      </c>
      <c r="P2017" s="7" t="str">
        <f>_xlfn.XLOOKUP(A2017,'Hospitalisation Details'!$A:$A,'Hospitalisation Details'!$I:$I)</f>
        <v>R1011</v>
      </c>
      <c r="Q2017" s="28">
        <f>_xlfn.XLOOKUP(A2017,'Hospitalisation Details'!$A:$A,'Hospitalisation Details'!$K:$K)</f>
        <v>26</v>
      </c>
    </row>
    <row r="2018" spans="1:17" x14ac:dyDescent="0.3">
      <c r="A2018" s="27" t="s">
        <v>349</v>
      </c>
      <c r="B2018" s="7" t="str">
        <f>IFERROR(_xlfn.XLOOKUP(A2018,'Customer Names'!$A$2:$A$2336,'Customer Names'!$C$2:$C$2336),"Unknown")</f>
        <v xml:space="preserve">  Lissa</v>
      </c>
      <c r="C2018" s="7">
        <f>_xlfn.XLOOKUP(A2018,'Medical Examinations'!$A$2:$A$2336,'Medical Examinations'!$B$2:$B$2336,AVERAGE('Medical Examinations'!$B$2:$B$2336))</f>
        <v>26.6</v>
      </c>
      <c r="D2018" s="7">
        <f>_xlfn.XLOOKUP(A2018,'Medical Examinations'!$A$2:$A$2336,'Medical Examinations'!$C$2:$C$2336,AVERAGE('Medical Examinations'!$C$2:$C$2336))</f>
        <v>4.33</v>
      </c>
      <c r="E2018" s="7" t="str">
        <f>_xlfn.XLOOKUP(A2018,'Medical Examinations'!$A:$A,'Medical Examinations'!$D:$D,"Unknown")</f>
        <v>No</v>
      </c>
      <c r="F2018" s="7" t="str">
        <f>_xlfn.XLOOKUP(A2018,'Medical Examinations'!$A:$A,'Medical Examinations'!$E:$E,"Unknown")</f>
        <v>No</v>
      </c>
      <c r="G2018" s="7" t="str">
        <f>_xlfn.XLOOKUP(A2018,'Medical Examinations'!$A:$A,'Medical Examinations'!$F:$F,"Unknown")</f>
        <v>No</v>
      </c>
      <c r="H2018" s="43">
        <f>_xlfn.XLOOKUP(Healthcare!A2018,'Medical Examinations'!$A:$A,'Medical Examinations'!$G:$G,0)</f>
        <v>1</v>
      </c>
      <c r="I2018" s="7" t="str">
        <f>_xlfn.XLOOKUP(A2018,'Medical Examinations'!$A:$A,'Medical Examinations'!$H:$H,"Unknown")</f>
        <v>No</v>
      </c>
      <c r="J2018" s="7" t="str" cm="1">
        <f t="array" ref="J2018">_xlfn.IFS(C2018&lt;18.5,"Under Weight",C2018&lt;=24.9,"Normal Weight",C2018&lt;30,"Over weight",C2018&gt;=30,"Obesity")</f>
        <v>Over weight</v>
      </c>
      <c r="K2018" s="7" t="str" cm="1">
        <f t="array" ref="K2018">_xlfn.IFS(D2018="Null","Unknown",D2018&lt;5.7,"Normal",D2018&lt;6.5,"Prediabetes",D2018&gt;=6.5,"Diabetes")</f>
        <v>Normal</v>
      </c>
      <c r="L2018" s="7" t="str">
        <f>_xlfn.XLOOKUP(A2018,'Hospitalisation Details'!$A:$A,'Hospitalisation Details'!$J:$J,)</f>
        <v>9-Aug-1998</v>
      </c>
      <c r="M2018" s="22">
        <f>+_xlfn.XLOOKUP(A2018,'Hospitalisation Details'!$A:$A,'Hospitalisation Details'!$F:$F)</f>
        <v>3046.06</v>
      </c>
      <c r="N2018" s="7" t="str">
        <f>_xlfn.XLOOKUP(A2018,'Hospitalisation Details'!$A:$A,'Hospitalisation Details'!$G:$G)</f>
        <v>tier - 2</v>
      </c>
      <c r="O2018" s="7" t="str">
        <f>_xlfn.XLOOKUP(A2018,'Hospitalisation Details'!$A:$A,'Hospitalisation Details'!$H:$H)</f>
        <v>tier - 1</v>
      </c>
      <c r="P2018" s="7" t="str">
        <f>_xlfn.XLOOKUP(A2018,'Hospitalisation Details'!$A:$A,'Hospitalisation Details'!$I:$I)</f>
        <v>R1023</v>
      </c>
      <c r="Q2018" s="28">
        <f>_xlfn.XLOOKUP(A2018,'Hospitalisation Details'!$A:$A,'Hospitalisation Details'!$K:$K)</f>
        <v>25</v>
      </c>
    </row>
    <row r="2019" spans="1:17" x14ac:dyDescent="0.3">
      <c r="A2019" s="27" t="s">
        <v>348</v>
      </c>
      <c r="B2019" s="7" t="str">
        <f>IFERROR(_xlfn.XLOOKUP(A2019,'Customer Names'!$A$2:$A$2336,'Customer Names'!$C$2:$C$2336),"Unknown")</f>
        <v xml:space="preserve">  Megan</v>
      </c>
      <c r="C2019" s="7">
        <f>_xlfn.XLOOKUP(A2019,'Medical Examinations'!$A$2:$A$2336,'Medical Examinations'!$B$2:$B$2336,AVERAGE('Medical Examinations'!$B$2:$B$2336))</f>
        <v>25.27</v>
      </c>
      <c r="D2019" s="7">
        <f>_xlfn.XLOOKUP(A2019,'Medical Examinations'!$A$2:$A$2336,'Medical Examinations'!$C$2:$C$2336,AVERAGE('Medical Examinations'!$C$2:$C$2336))</f>
        <v>5.83</v>
      </c>
      <c r="E2019" s="7" t="str">
        <f>_xlfn.XLOOKUP(A2019,'Medical Examinations'!$A:$A,'Medical Examinations'!$D:$D,"Unknown")</f>
        <v>No</v>
      </c>
      <c r="F2019" s="7" t="str">
        <f>_xlfn.XLOOKUP(A2019,'Medical Examinations'!$A:$A,'Medical Examinations'!$E:$E,"Unknown")</f>
        <v>No</v>
      </c>
      <c r="G2019" s="7" t="str">
        <f>_xlfn.XLOOKUP(A2019,'Medical Examinations'!$A:$A,'Medical Examinations'!$F:$F,"Unknown")</f>
        <v>No</v>
      </c>
      <c r="H2019" s="43">
        <f>_xlfn.XLOOKUP(Healthcare!A2019,'Medical Examinations'!$A:$A,'Medical Examinations'!$G:$G,0)</f>
        <v>1</v>
      </c>
      <c r="I2019" s="7" t="str">
        <f>_xlfn.XLOOKUP(A2019,'Medical Examinations'!$A:$A,'Medical Examinations'!$H:$H,"Unknown")</f>
        <v>No</v>
      </c>
      <c r="J2019" s="7" t="str" cm="1">
        <f t="array" ref="J2019">_xlfn.IFS(C2019&lt;18.5,"Under Weight",C2019&lt;=24.9,"Normal Weight",C2019&lt;30,"Over weight",C2019&gt;=30,"Obesity")</f>
        <v>Over weight</v>
      </c>
      <c r="K2019" s="7" t="str" cm="1">
        <f t="array" ref="K2019">_xlfn.IFS(D2019="Null","Unknown",D2019&lt;5.7,"Normal",D2019&lt;6.5,"Prediabetes",D2019&gt;=6.5,"Diabetes")</f>
        <v>Prediabetes</v>
      </c>
      <c r="L2019" s="7" t="str">
        <f>_xlfn.XLOOKUP(A2019,'Hospitalisation Details'!$A:$A,'Hospitalisation Details'!$J:$J,)</f>
        <v>15-Sep-1998</v>
      </c>
      <c r="M2019" s="22">
        <f>+_xlfn.XLOOKUP(A2019,'Hospitalisation Details'!$A:$A,'Hospitalisation Details'!$F:$F)</f>
        <v>3044.21</v>
      </c>
      <c r="N2019" s="7" t="str">
        <f>_xlfn.XLOOKUP(A2019,'Hospitalisation Details'!$A:$A,'Hospitalisation Details'!$G:$G)</f>
        <v>tier - 2</v>
      </c>
      <c r="O2019" s="7" t="str">
        <f>_xlfn.XLOOKUP(A2019,'Hospitalisation Details'!$A:$A,'Hospitalisation Details'!$H:$H)</f>
        <v>tier - 3</v>
      </c>
      <c r="P2019" s="7" t="str">
        <f>_xlfn.XLOOKUP(A2019,'Hospitalisation Details'!$A:$A,'Hospitalisation Details'!$I:$I)</f>
        <v>R1024</v>
      </c>
      <c r="Q2019" s="28">
        <f>_xlfn.XLOOKUP(A2019,'Hospitalisation Details'!$A:$A,'Hospitalisation Details'!$K:$K)</f>
        <v>25</v>
      </c>
    </row>
    <row r="2020" spans="1:17" x14ac:dyDescent="0.3">
      <c r="A2020" s="27" t="s">
        <v>347</v>
      </c>
      <c r="B2020" s="7" t="str">
        <f>IFERROR(_xlfn.XLOOKUP(A2020,'Customer Names'!$A$2:$A$2336,'Customer Names'!$C$2:$C$2336),"Unknown")</f>
        <v xml:space="preserve">  Alyson</v>
      </c>
      <c r="C2020" s="7">
        <f>_xlfn.XLOOKUP(A2020,'Medical Examinations'!$A$2:$A$2336,'Medical Examinations'!$B$2:$B$2336,AVERAGE('Medical Examinations'!$B$2:$B$2336))</f>
        <v>34.484999999999999</v>
      </c>
      <c r="D2020" s="7">
        <f>_xlfn.XLOOKUP(A2020,'Medical Examinations'!$A$2:$A$2336,'Medical Examinations'!$C$2:$C$2336,AVERAGE('Medical Examinations'!$C$2:$C$2336))</f>
        <v>4.7</v>
      </c>
      <c r="E2020" s="7" t="str">
        <f>_xlfn.XLOOKUP(A2020,'Medical Examinations'!$A:$A,'Medical Examinations'!$D:$D,"Unknown")</f>
        <v>Yes</v>
      </c>
      <c r="F2020" s="7" t="str">
        <f>_xlfn.XLOOKUP(A2020,'Medical Examinations'!$A:$A,'Medical Examinations'!$E:$E,"Unknown")</f>
        <v>No</v>
      </c>
      <c r="G2020" s="7" t="str">
        <f>_xlfn.XLOOKUP(A2020,'Medical Examinations'!$A:$A,'Medical Examinations'!$F:$F,"Unknown")</f>
        <v>Yes</v>
      </c>
      <c r="H2020" s="43">
        <f>_xlfn.XLOOKUP(Healthcare!A2020,'Medical Examinations'!$A:$A,'Medical Examinations'!$G:$G,0)</f>
        <v>1</v>
      </c>
      <c r="I2020" s="7" t="str">
        <f>_xlfn.XLOOKUP(A2020,'Medical Examinations'!$A:$A,'Medical Examinations'!$H:$H,"Unknown")</f>
        <v>No</v>
      </c>
      <c r="J2020" s="7" t="str" cm="1">
        <f t="array" ref="J2020">_xlfn.IFS(C2020&lt;18.5,"Under Weight",C2020&lt;=24.9,"Normal Weight",C2020&lt;30,"Over weight",C2020&gt;=30,"Obesity")</f>
        <v>Obesity</v>
      </c>
      <c r="K2020" s="7" t="str" cm="1">
        <f t="array" ref="K2020">_xlfn.IFS(D2020="Null","Unknown",D2020&lt;5.7,"Normal",D2020&lt;6.5,"Prediabetes",D2020&gt;=6.5,"Diabetes")</f>
        <v>Normal</v>
      </c>
      <c r="L2020" s="7" t="str">
        <f>_xlfn.XLOOKUP(A2020,'Hospitalisation Details'!$A:$A,'Hospitalisation Details'!$J:$J,)</f>
        <v>19-Dec-1997</v>
      </c>
      <c r="M2020" s="22">
        <f>+_xlfn.XLOOKUP(A2020,'Hospitalisation Details'!$A:$A,'Hospitalisation Details'!$F:$F)</f>
        <v>3021.81</v>
      </c>
      <c r="N2020" s="7" t="str">
        <f>_xlfn.XLOOKUP(A2020,'Hospitalisation Details'!$A:$A,'Hospitalisation Details'!$G:$G)</f>
        <v>tier - 2</v>
      </c>
      <c r="O2020" s="7" t="str">
        <f>_xlfn.XLOOKUP(A2020,'Hospitalisation Details'!$A:$A,'Hospitalisation Details'!$H:$H)</f>
        <v>tier - 3</v>
      </c>
      <c r="P2020" s="7" t="str">
        <f>_xlfn.XLOOKUP(A2020,'Hospitalisation Details'!$A:$A,'Hospitalisation Details'!$I:$I)</f>
        <v>R1012</v>
      </c>
      <c r="Q2020" s="28">
        <f>_xlfn.XLOOKUP(A2020,'Hospitalisation Details'!$A:$A,'Hospitalisation Details'!$K:$K)</f>
        <v>26</v>
      </c>
    </row>
    <row r="2021" spans="1:17" x14ac:dyDescent="0.3">
      <c r="A2021" s="27" t="s">
        <v>346</v>
      </c>
      <c r="B2021" s="7" t="str">
        <f>IFERROR(_xlfn.XLOOKUP(A2021,'Customer Names'!$A$2:$A$2336,'Customer Names'!$C$2:$C$2336),"Unknown")</f>
        <v xml:space="preserve">  Chance B</v>
      </c>
      <c r="C2021" s="7">
        <f>_xlfn.XLOOKUP(A2021,'Medical Examinations'!$A$2:$A$2336,'Medical Examinations'!$B$2:$B$2336,AVERAGE('Medical Examinations'!$B$2:$B$2336))</f>
        <v>15.57</v>
      </c>
      <c r="D2021" s="7">
        <f>_xlfn.XLOOKUP(A2021,'Medical Examinations'!$A$2:$A$2336,'Medical Examinations'!$C$2:$C$2336,AVERAGE('Medical Examinations'!$C$2:$C$2336))</f>
        <v>4.07</v>
      </c>
      <c r="E2021" s="7" t="str">
        <f>_xlfn.XLOOKUP(A2021,'Medical Examinations'!$A:$A,'Medical Examinations'!$D:$D,"Unknown")</f>
        <v>Yes</v>
      </c>
      <c r="F2021" s="7" t="str">
        <f>_xlfn.XLOOKUP(A2021,'Medical Examinations'!$A:$A,'Medical Examinations'!$E:$E,"Unknown")</f>
        <v>No</v>
      </c>
      <c r="G2021" s="7" t="str">
        <f>_xlfn.XLOOKUP(A2021,'Medical Examinations'!$A:$A,'Medical Examinations'!$F:$F,"Unknown")</f>
        <v>No</v>
      </c>
      <c r="H2021" s="43">
        <f>_xlfn.XLOOKUP(Healthcare!A2021,'Medical Examinations'!$A:$A,'Medical Examinations'!$G:$G,0)</f>
        <v>1</v>
      </c>
      <c r="I2021" s="7" t="str">
        <f>_xlfn.XLOOKUP(A2021,'Medical Examinations'!$A:$A,'Medical Examinations'!$H:$H,"Unknown")</f>
        <v>No</v>
      </c>
      <c r="J2021" s="7" t="str" cm="1">
        <f t="array" ref="J2021">_xlfn.IFS(C2021&lt;18.5,"Under Weight",C2021&lt;=24.9,"Normal Weight",C2021&lt;30,"Over weight",C2021&gt;=30,"Obesity")</f>
        <v>Under Weight</v>
      </c>
      <c r="K2021" s="7" t="str" cm="1">
        <f t="array" ref="K2021">_xlfn.IFS(D2021="Null","Unknown",D2021&lt;5.7,"Normal",D2021&lt;6.5,"Prediabetes",D2021&gt;=6.5,"Diabetes")</f>
        <v>Normal</v>
      </c>
      <c r="L2021" s="7" t="str">
        <f>_xlfn.XLOOKUP(A2021,'Hospitalisation Details'!$A:$A,'Hospitalisation Details'!$J:$J,)</f>
        <v>28-Sep-1988</v>
      </c>
      <c r="M2021" s="22">
        <f>+_xlfn.XLOOKUP(A2021,'Hospitalisation Details'!$A:$A,'Hospitalisation Details'!$F:$F)</f>
        <v>3018.04</v>
      </c>
      <c r="N2021" s="7" t="str">
        <f>_xlfn.XLOOKUP(A2021,'Hospitalisation Details'!$A:$A,'Hospitalisation Details'!$G:$G)</f>
        <v>tier - 2</v>
      </c>
      <c r="O2021" s="7" t="str">
        <f>_xlfn.XLOOKUP(A2021,'Hospitalisation Details'!$A:$A,'Hospitalisation Details'!$H:$H)</f>
        <v>tier - 2</v>
      </c>
      <c r="P2021" s="7" t="str">
        <f>_xlfn.XLOOKUP(A2021,'Hospitalisation Details'!$A:$A,'Hospitalisation Details'!$I:$I)</f>
        <v>R1012</v>
      </c>
      <c r="Q2021" s="28">
        <f>_xlfn.XLOOKUP(A2021,'Hospitalisation Details'!$A:$A,'Hospitalisation Details'!$K:$K)</f>
        <v>35</v>
      </c>
    </row>
    <row r="2022" spans="1:17" x14ac:dyDescent="0.3">
      <c r="A2022" s="27" t="s">
        <v>345</v>
      </c>
      <c r="B2022" s="7" t="str">
        <f>IFERROR(_xlfn.XLOOKUP(A2022,'Customer Names'!$A$2:$A$2336,'Customer Names'!$C$2:$C$2336),"Unknown")</f>
        <v xml:space="preserve">  Sean P</v>
      </c>
      <c r="C2022" s="7">
        <f>_xlfn.XLOOKUP(A2022,'Medical Examinations'!$A$2:$A$2336,'Medical Examinations'!$B$2:$B$2336,AVERAGE('Medical Examinations'!$B$2:$B$2336))</f>
        <v>30.36</v>
      </c>
      <c r="D2022" s="7">
        <f>_xlfn.XLOOKUP(A2022,'Medical Examinations'!$A$2:$A$2336,'Medical Examinations'!$C$2:$C$2336,AVERAGE('Medical Examinations'!$C$2:$C$2336))</f>
        <v>9.39</v>
      </c>
      <c r="E2022" s="7" t="str">
        <f>_xlfn.XLOOKUP(A2022,'Medical Examinations'!$A:$A,'Medical Examinations'!$D:$D,"Unknown")</f>
        <v>No</v>
      </c>
      <c r="F2022" s="7" t="str">
        <f>_xlfn.XLOOKUP(A2022,'Medical Examinations'!$A:$A,'Medical Examinations'!$E:$E,"Unknown")</f>
        <v>No</v>
      </c>
      <c r="G2022" s="7" t="str">
        <f>_xlfn.XLOOKUP(A2022,'Medical Examinations'!$A:$A,'Medical Examinations'!$F:$F,"Unknown")</f>
        <v>No</v>
      </c>
      <c r="H2022" s="43">
        <f>_xlfn.XLOOKUP(Healthcare!A2022,'Medical Examinations'!$A:$A,'Medical Examinations'!$G:$G,0)</f>
        <v>0</v>
      </c>
      <c r="I2022" s="7" t="str">
        <f>_xlfn.XLOOKUP(A2022,'Medical Examinations'!$A:$A,'Medical Examinations'!$H:$H,"Unknown")</f>
        <v>No</v>
      </c>
      <c r="J2022" s="7" t="str" cm="1">
        <f t="array" ref="J2022">_xlfn.IFS(C2022&lt;18.5,"Under Weight",C2022&lt;=24.9,"Normal Weight",C2022&lt;30,"Over weight",C2022&gt;=30,"Obesity")</f>
        <v>Obesity</v>
      </c>
      <c r="K2022" s="7" t="str" cm="1">
        <f t="array" ref="K2022">_xlfn.IFS(D2022="Null","Unknown",D2022&lt;5.7,"Normal",D2022&lt;6.5,"Prediabetes",D2022&gt;=6.5,"Diabetes")</f>
        <v>Diabetes</v>
      </c>
      <c r="L2022" s="7" t="str">
        <f>_xlfn.XLOOKUP(A2022,'Hospitalisation Details'!$A:$A,'Hospitalisation Details'!$J:$J,)</f>
        <v>15-Dec-2002</v>
      </c>
      <c r="M2022" s="22">
        <f>+_xlfn.XLOOKUP(A2022,'Hospitalisation Details'!$A:$A,'Hospitalisation Details'!$F:$F)</f>
        <v>3012.22</v>
      </c>
      <c r="N2022" s="7" t="str">
        <f>_xlfn.XLOOKUP(A2022,'Hospitalisation Details'!$A:$A,'Hospitalisation Details'!$G:$G)</f>
        <v>tier - 2</v>
      </c>
      <c r="O2022" s="7" t="str">
        <f>_xlfn.XLOOKUP(A2022,'Hospitalisation Details'!$A:$A,'Hospitalisation Details'!$H:$H)</f>
        <v>tier - 3</v>
      </c>
      <c r="P2022" s="7" t="str">
        <f>_xlfn.XLOOKUP(A2022,'Hospitalisation Details'!$A:$A,'Hospitalisation Details'!$I:$I)</f>
        <v>R1012</v>
      </c>
      <c r="Q2022" s="28">
        <f>_xlfn.XLOOKUP(A2022,'Hospitalisation Details'!$A:$A,'Hospitalisation Details'!$K:$K)</f>
        <v>21</v>
      </c>
    </row>
    <row r="2023" spans="1:17" x14ac:dyDescent="0.3">
      <c r="A2023" s="27" t="s">
        <v>344</v>
      </c>
      <c r="B2023" s="7" t="str">
        <f>IFERROR(_xlfn.XLOOKUP(A2023,'Customer Names'!$A$2:$A$2336,'Customer Names'!$C$2:$C$2336),"Unknown")</f>
        <v xml:space="preserve">  Therese</v>
      </c>
      <c r="C2023" s="7">
        <f>_xlfn.XLOOKUP(A2023,'Medical Examinations'!$A$2:$A$2336,'Medical Examinations'!$B$2:$B$2336,AVERAGE('Medical Examinations'!$B$2:$B$2336))</f>
        <v>19.37</v>
      </c>
      <c r="D2023" s="7">
        <f>_xlfn.XLOOKUP(A2023,'Medical Examinations'!$A$2:$A$2336,'Medical Examinations'!$C$2:$C$2336,AVERAGE('Medical Examinations'!$C$2:$C$2336))</f>
        <v>4.18</v>
      </c>
      <c r="E2023" s="7" t="str">
        <f>_xlfn.XLOOKUP(A2023,'Medical Examinations'!$A:$A,'Medical Examinations'!$D:$D,"Unknown")</f>
        <v>No</v>
      </c>
      <c r="F2023" s="7" t="str">
        <f>_xlfn.XLOOKUP(A2023,'Medical Examinations'!$A:$A,'Medical Examinations'!$E:$E,"Unknown")</f>
        <v>No</v>
      </c>
      <c r="G2023" s="7" t="str">
        <f>_xlfn.XLOOKUP(A2023,'Medical Examinations'!$A:$A,'Medical Examinations'!$F:$F,"Unknown")</f>
        <v>No</v>
      </c>
      <c r="H2023" s="43">
        <f>_xlfn.XLOOKUP(Healthcare!A2023,'Medical Examinations'!$A:$A,'Medical Examinations'!$G:$G,0)</f>
        <v>0</v>
      </c>
      <c r="I2023" s="7" t="str">
        <f>_xlfn.XLOOKUP(A2023,'Medical Examinations'!$A:$A,'Medical Examinations'!$H:$H,"Unknown")</f>
        <v>No</v>
      </c>
      <c r="J2023" s="7" t="str" cm="1">
        <f t="array" ref="J2023">_xlfn.IFS(C2023&lt;18.5,"Under Weight",C2023&lt;=24.9,"Normal Weight",C2023&lt;30,"Over weight",C2023&gt;=30,"Obesity")</f>
        <v>Normal Weight</v>
      </c>
      <c r="K2023" s="7" t="str" cm="1">
        <f t="array" ref="K2023">_xlfn.IFS(D2023="Null","Unknown",D2023&lt;5.7,"Normal",D2023&lt;6.5,"Prediabetes",D2023&gt;=6.5,"Diabetes")</f>
        <v>Normal</v>
      </c>
      <c r="L2023" s="7" t="str">
        <f>_xlfn.XLOOKUP(A2023,'Hospitalisation Details'!$A:$A,'Hospitalisation Details'!$J:$J,)</f>
        <v>20-Nov-1991</v>
      </c>
      <c r="M2023" s="22">
        <f>+_xlfn.XLOOKUP(A2023,'Hospitalisation Details'!$A:$A,'Hospitalisation Details'!$F:$F)</f>
        <v>2985.67</v>
      </c>
      <c r="N2023" s="7" t="str">
        <f>_xlfn.XLOOKUP(A2023,'Hospitalisation Details'!$A:$A,'Hospitalisation Details'!$G:$G)</f>
        <v>tier - 2</v>
      </c>
      <c r="O2023" s="7" t="str">
        <f>_xlfn.XLOOKUP(A2023,'Hospitalisation Details'!$A:$A,'Hospitalisation Details'!$H:$H)</f>
        <v>tier - 2</v>
      </c>
      <c r="P2023" s="7" t="str">
        <f>_xlfn.XLOOKUP(A2023,'Hospitalisation Details'!$A:$A,'Hospitalisation Details'!$I:$I)</f>
        <v>R1013</v>
      </c>
      <c r="Q2023" s="28">
        <f>_xlfn.XLOOKUP(A2023,'Hospitalisation Details'!$A:$A,'Hospitalisation Details'!$K:$K)</f>
        <v>32</v>
      </c>
    </row>
    <row r="2024" spans="1:17" x14ac:dyDescent="0.3">
      <c r="A2024" s="27" t="s">
        <v>343</v>
      </c>
      <c r="B2024" s="7" t="str">
        <f>IFERROR(_xlfn.XLOOKUP(A2024,'Customer Names'!$A$2:$A$2336,'Customer Names'!$C$2:$C$2336),"Unknown")</f>
        <v xml:space="preserve">  Beau</v>
      </c>
      <c r="C2024" s="7">
        <f>_xlfn.XLOOKUP(A2024,'Medical Examinations'!$A$2:$A$2336,'Medical Examinations'!$B$2:$B$2336,AVERAGE('Medical Examinations'!$B$2:$B$2336))</f>
        <v>16.71</v>
      </c>
      <c r="D2024" s="7">
        <f>_xlfn.XLOOKUP(A2024,'Medical Examinations'!$A$2:$A$2336,'Medical Examinations'!$C$2:$C$2336,AVERAGE('Medical Examinations'!$C$2:$C$2336))</f>
        <v>4.18</v>
      </c>
      <c r="E2024" s="7" t="str">
        <f>_xlfn.XLOOKUP(A2024,'Medical Examinations'!$A:$A,'Medical Examinations'!$D:$D,"Unknown")</f>
        <v>No</v>
      </c>
      <c r="F2024" s="7" t="str">
        <f>_xlfn.XLOOKUP(A2024,'Medical Examinations'!$A:$A,'Medical Examinations'!$E:$E,"Unknown")</f>
        <v>No</v>
      </c>
      <c r="G2024" s="7" t="str">
        <f>_xlfn.XLOOKUP(A2024,'Medical Examinations'!$A:$A,'Medical Examinations'!$F:$F,"Unknown")</f>
        <v>No</v>
      </c>
      <c r="H2024" s="43">
        <f>_xlfn.XLOOKUP(Healthcare!A2024,'Medical Examinations'!$A:$A,'Medical Examinations'!$G:$G,0)</f>
        <v>1</v>
      </c>
      <c r="I2024" s="7" t="str">
        <f>_xlfn.XLOOKUP(A2024,'Medical Examinations'!$A:$A,'Medical Examinations'!$H:$H,"Unknown")</f>
        <v>No</v>
      </c>
      <c r="J2024" s="7" t="str" cm="1">
        <f t="array" ref="J2024">_xlfn.IFS(C2024&lt;18.5,"Under Weight",C2024&lt;=24.9,"Normal Weight",C2024&lt;30,"Over weight",C2024&gt;=30,"Obesity")</f>
        <v>Under Weight</v>
      </c>
      <c r="K2024" s="7" t="str" cm="1">
        <f t="array" ref="K2024">_xlfn.IFS(D2024="Null","Unknown",D2024&lt;5.7,"Normal",D2024&lt;6.5,"Prediabetes",D2024&gt;=6.5,"Diabetes")</f>
        <v>Normal</v>
      </c>
      <c r="L2024" s="7" t="str">
        <f>_xlfn.XLOOKUP(A2024,'Hospitalisation Details'!$A:$A,'Hospitalisation Details'!$J:$J,)</f>
        <v>18-Jun-1987</v>
      </c>
      <c r="M2024" s="22">
        <f>+_xlfn.XLOOKUP(A2024,'Hospitalisation Details'!$A:$A,'Hospitalisation Details'!$F:$F)</f>
        <v>2979.52</v>
      </c>
      <c r="N2024" s="7" t="str">
        <f>_xlfn.XLOOKUP(A2024,'Hospitalisation Details'!$A:$A,'Hospitalisation Details'!$G:$G)</f>
        <v>tier - 2</v>
      </c>
      <c r="O2024" s="7" t="str">
        <f>_xlfn.XLOOKUP(A2024,'Hospitalisation Details'!$A:$A,'Hospitalisation Details'!$H:$H)</f>
        <v>tier - 3</v>
      </c>
      <c r="P2024" s="7" t="str">
        <f>_xlfn.XLOOKUP(A2024,'Hospitalisation Details'!$A:$A,'Hospitalisation Details'!$I:$I)</f>
        <v>R1013</v>
      </c>
      <c r="Q2024" s="28">
        <f>_xlfn.XLOOKUP(A2024,'Hospitalisation Details'!$A:$A,'Hospitalisation Details'!$K:$K)</f>
        <v>36</v>
      </c>
    </row>
    <row r="2025" spans="1:17" x14ac:dyDescent="0.3">
      <c r="A2025" s="27" t="s">
        <v>342</v>
      </c>
      <c r="B2025" s="7" t="str">
        <f>IFERROR(_xlfn.XLOOKUP(A2025,'Customer Names'!$A$2:$A$2336,'Customer Names'!$C$2:$C$2336),"Unknown")</f>
        <v xml:space="preserve">  Kelsey M</v>
      </c>
      <c r="C2025" s="7">
        <f>_xlfn.XLOOKUP(A2025,'Medical Examinations'!$A$2:$A$2336,'Medical Examinations'!$B$2:$B$2336,AVERAGE('Medical Examinations'!$B$2:$B$2336))</f>
        <v>24.1</v>
      </c>
      <c r="D2025" s="7">
        <f>_xlfn.XLOOKUP(A2025,'Medical Examinations'!$A$2:$A$2336,'Medical Examinations'!$C$2:$C$2336,AVERAGE('Medical Examinations'!$C$2:$C$2336))</f>
        <v>4.4000000000000004</v>
      </c>
      <c r="E2025" s="7" t="str">
        <f>_xlfn.XLOOKUP(A2025,'Medical Examinations'!$A:$A,'Medical Examinations'!$D:$D,"Unknown")</f>
        <v>Yes</v>
      </c>
      <c r="F2025" s="7" t="str">
        <f>_xlfn.XLOOKUP(A2025,'Medical Examinations'!$A:$A,'Medical Examinations'!$E:$E,"Unknown")</f>
        <v>No</v>
      </c>
      <c r="G2025" s="7" t="str">
        <f>_xlfn.XLOOKUP(A2025,'Medical Examinations'!$A:$A,'Medical Examinations'!$F:$F,"Unknown")</f>
        <v>No</v>
      </c>
      <c r="H2025" s="43">
        <f>_xlfn.XLOOKUP(Healthcare!A2025,'Medical Examinations'!$A:$A,'Medical Examinations'!$G:$G,0)</f>
        <v>1</v>
      </c>
      <c r="I2025" s="7" t="str">
        <f>_xlfn.XLOOKUP(A2025,'Medical Examinations'!$A:$A,'Medical Examinations'!$H:$H,"Unknown")</f>
        <v>No</v>
      </c>
      <c r="J2025" s="7" t="str" cm="1">
        <f t="array" ref="J2025">_xlfn.IFS(C2025&lt;18.5,"Under Weight",C2025&lt;=24.9,"Normal Weight",C2025&lt;30,"Over weight",C2025&gt;=30,"Obesity")</f>
        <v>Normal Weight</v>
      </c>
      <c r="K2025" s="7" t="str" cm="1">
        <f t="array" ref="K2025">_xlfn.IFS(D2025="Null","Unknown",D2025&lt;5.7,"Normal",D2025&lt;6.5,"Prediabetes",D2025&gt;=6.5,"Diabetes")</f>
        <v>Normal</v>
      </c>
      <c r="L2025" s="7" t="str">
        <f>_xlfn.XLOOKUP(A2025,'Hospitalisation Details'!$A:$A,'Hospitalisation Details'!$J:$J,)</f>
        <v>24-Sep-1995</v>
      </c>
      <c r="M2025" s="22">
        <f>+_xlfn.XLOOKUP(A2025,'Hospitalisation Details'!$A:$A,'Hospitalisation Details'!$F:$F)</f>
        <v>2974.13</v>
      </c>
      <c r="N2025" s="7" t="str">
        <f>_xlfn.XLOOKUP(A2025,'Hospitalisation Details'!$A:$A,'Hospitalisation Details'!$G:$G)</f>
        <v>tier - 2</v>
      </c>
      <c r="O2025" s="7" t="str">
        <f>_xlfn.XLOOKUP(A2025,'Hospitalisation Details'!$A:$A,'Hospitalisation Details'!$H:$H)</f>
        <v>tier - 1</v>
      </c>
      <c r="P2025" s="7" t="str">
        <f>_xlfn.XLOOKUP(A2025,'Hospitalisation Details'!$A:$A,'Hospitalisation Details'!$I:$I)</f>
        <v>R1011</v>
      </c>
      <c r="Q2025" s="28">
        <f>_xlfn.XLOOKUP(A2025,'Hospitalisation Details'!$A:$A,'Hospitalisation Details'!$K:$K)</f>
        <v>28</v>
      </c>
    </row>
    <row r="2026" spans="1:17" x14ac:dyDescent="0.3">
      <c r="A2026" s="27" t="s">
        <v>341</v>
      </c>
      <c r="B2026" s="7" t="str">
        <f>IFERROR(_xlfn.XLOOKUP(A2026,'Customer Names'!$A$2:$A$2336,'Customer Names'!$C$2:$C$2336),"Unknown")</f>
        <v xml:space="preserve">  Gretchen</v>
      </c>
      <c r="C2026" s="7">
        <f>_xlfn.XLOOKUP(A2026,'Medical Examinations'!$A$2:$A$2336,'Medical Examinations'!$B$2:$B$2336,AVERAGE('Medical Examinations'!$B$2:$B$2336))</f>
        <v>29.77</v>
      </c>
      <c r="D2026" s="7">
        <f>_xlfn.XLOOKUP(A2026,'Medical Examinations'!$A$2:$A$2336,'Medical Examinations'!$C$2:$C$2336,AVERAGE('Medical Examinations'!$C$2:$C$2336))</f>
        <v>9.9</v>
      </c>
      <c r="E2026" s="7" t="str">
        <f>_xlfn.XLOOKUP(A2026,'Medical Examinations'!$A:$A,'Medical Examinations'!$D:$D,"Unknown")</f>
        <v>No</v>
      </c>
      <c r="F2026" s="7" t="str">
        <f>_xlfn.XLOOKUP(A2026,'Medical Examinations'!$A:$A,'Medical Examinations'!$E:$E,"Unknown")</f>
        <v>No</v>
      </c>
      <c r="G2026" s="7" t="str">
        <f>_xlfn.XLOOKUP(A2026,'Medical Examinations'!$A:$A,'Medical Examinations'!$F:$F,"Unknown")</f>
        <v>No</v>
      </c>
      <c r="H2026" s="43">
        <f>_xlfn.XLOOKUP(Healthcare!A2026,'Medical Examinations'!$A:$A,'Medical Examinations'!$G:$G,0)</f>
        <v>0</v>
      </c>
      <c r="I2026" s="7" t="str">
        <f>_xlfn.XLOOKUP(A2026,'Medical Examinations'!$A:$A,'Medical Examinations'!$H:$H,"Unknown")</f>
        <v>No</v>
      </c>
      <c r="J2026" s="7" t="str" cm="1">
        <f t="array" ref="J2026">_xlfn.IFS(C2026&lt;18.5,"Under Weight",C2026&lt;=24.9,"Normal Weight",C2026&lt;30,"Over weight",C2026&gt;=30,"Obesity")</f>
        <v>Over weight</v>
      </c>
      <c r="K2026" s="7" t="str" cm="1">
        <f t="array" ref="K2026">_xlfn.IFS(D2026="Null","Unknown",D2026&lt;5.7,"Normal",D2026&lt;6.5,"Prediabetes",D2026&gt;=6.5,"Diabetes")</f>
        <v>Diabetes</v>
      </c>
      <c r="L2026" s="7" t="str">
        <f>_xlfn.XLOOKUP(A2026,'Hospitalisation Details'!$A:$A,'Hospitalisation Details'!$J:$J,)</f>
        <v>30-Sep-2002</v>
      </c>
      <c r="M2026" s="22">
        <f>+_xlfn.XLOOKUP(A2026,'Hospitalisation Details'!$A:$A,'Hospitalisation Details'!$F:$F)</f>
        <v>2943.41</v>
      </c>
      <c r="N2026" s="7" t="str">
        <f>_xlfn.XLOOKUP(A2026,'Hospitalisation Details'!$A:$A,'Hospitalisation Details'!$G:$G)</f>
        <v>tier - 2</v>
      </c>
      <c r="O2026" s="7" t="str">
        <f>_xlfn.XLOOKUP(A2026,'Hospitalisation Details'!$A:$A,'Hospitalisation Details'!$H:$H)</f>
        <v>tier - 3</v>
      </c>
      <c r="P2026" s="7" t="str">
        <f>_xlfn.XLOOKUP(A2026,'Hospitalisation Details'!$A:$A,'Hospitalisation Details'!$I:$I)</f>
        <v>R1012</v>
      </c>
      <c r="Q2026" s="28">
        <f>_xlfn.XLOOKUP(A2026,'Hospitalisation Details'!$A:$A,'Hospitalisation Details'!$K:$K)</f>
        <v>21</v>
      </c>
    </row>
    <row r="2027" spans="1:17" x14ac:dyDescent="0.3">
      <c r="A2027" s="27" t="s">
        <v>340</v>
      </c>
      <c r="B2027" s="7" t="str">
        <f>IFERROR(_xlfn.XLOOKUP(A2027,'Customer Names'!$A$2:$A$2336,'Customer Names'!$C$2:$C$2336),"Unknown")</f>
        <v xml:space="preserve">  Nicholas E</v>
      </c>
      <c r="C2027" s="7">
        <f>_xlfn.XLOOKUP(A2027,'Medical Examinations'!$A$2:$A$2336,'Medical Examinations'!$B$2:$B$2336,AVERAGE('Medical Examinations'!$B$2:$B$2336))</f>
        <v>46.53</v>
      </c>
      <c r="D2027" s="7">
        <f>_xlfn.XLOOKUP(A2027,'Medical Examinations'!$A$2:$A$2336,'Medical Examinations'!$C$2:$C$2336,AVERAGE('Medical Examinations'!$C$2:$C$2336))</f>
        <v>4.84</v>
      </c>
      <c r="E2027" s="7" t="str">
        <f>_xlfn.XLOOKUP(A2027,'Medical Examinations'!$A:$A,'Medical Examinations'!$D:$D,"Unknown")</f>
        <v>Yes</v>
      </c>
      <c r="F2027" s="7" t="str">
        <f>_xlfn.XLOOKUP(A2027,'Medical Examinations'!$A:$A,'Medical Examinations'!$E:$E,"Unknown")</f>
        <v>No</v>
      </c>
      <c r="G2027" s="7" t="str">
        <f>_xlfn.XLOOKUP(A2027,'Medical Examinations'!$A:$A,'Medical Examinations'!$F:$F,"Unknown")</f>
        <v>No</v>
      </c>
      <c r="H2027" s="43">
        <f>_xlfn.XLOOKUP(Healthcare!A2027,'Medical Examinations'!$A:$A,'Medical Examinations'!$G:$G,0)</f>
        <v>0</v>
      </c>
      <c r="I2027" s="7" t="str">
        <f>_xlfn.XLOOKUP(A2027,'Medical Examinations'!$A:$A,'Medical Examinations'!$H:$H,"Unknown")</f>
        <v>No</v>
      </c>
      <c r="J2027" s="7" t="str" cm="1">
        <f t="array" ref="J2027">_xlfn.IFS(C2027&lt;18.5,"Under Weight",C2027&lt;=24.9,"Normal Weight",C2027&lt;30,"Over weight",C2027&gt;=30,"Obesity")</f>
        <v>Obesity</v>
      </c>
      <c r="K2027" s="7" t="str" cm="1">
        <f t="array" ref="K2027">_xlfn.IFS(D2027="Null","Unknown",D2027&lt;5.7,"Normal",D2027&lt;6.5,"Prediabetes",D2027&gt;=6.5,"Diabetes")</f>
        <v>Normal</v>
      </c>
      <c r="L2027" s="7" t="str">
        <f>_xlfn.XLOOKUP(A2027,'Hospitalisation Details'!$A:$A,'Hospitalisation Details'!$J:$J,)</f>
        <v>30-Jun-1996</v>
      </c>
      <c r="M2027" s="22">
        <f>+_xlfn.XLOOKUP(A2027,'Hospitalisation Details'!$A:$A,'Hospitalisation Details'!$F:$F)</f>
        <v>2927.06</v>
      </c>
      <c r="N2027" s="7" t="str">
        <f>_xlfn.XLOOKUP(A2027,'Hospitalisation Details'!$A:$A,'Hospitalisation Details'!$G:$G)</f>
        <v>tier - 2</v>
      </c>
      <c r="O2027" s="7" t="str">
        <f>_xlfn.XLOOKUP(A2027,'Hospitalisation Details'!$A:$A,'Hospitalisation Details'!$H:$H)</f>
        <v>tier - 2</v>
      </c>
      <c r="P2027" s="7" t="str">
        <f>_xlfn.XLOOKUP(A2027,'Hospitalisation Details'!$A:$A,'Hospitalisation Details'!$I:$I)</f>
        <v>R1013</v>
      </c>
      <c r="Q2027" s="28">
        <f>_xlfn.XLOOKUP(A2027,'Hospitalisation Details'!$A:$A,'Hospitalisation Details'!$K:$K)</f>
        <v>27</v>
      </c>
    </row>
    <row r="2028" spans="1:17" x14ac:dyDescent="0.3">
      <c r="A2028" s="27" t="s">
        <v>339</v>
      </c>
      <c r="B2028" s="7" t="str">
        <f>IFERROR(_xlfn.XLOOKUP(A2028,'Customer Names'!$A$2:$A$2336,'Customer Names'!$C$2:$C$2336),"Unknown")</f>
        <v xml:space="preserve">  Deborah</v>
      </c>
      <c r="C2028" s="7">
        <f>_xlfn.XLOOKUP(A2028,'Medical Examinations'!$A$2:$A$2336,'Medical Examinations'!$B$2:$B$2336,AVERAGE('Medical Examinations'!$B$2:$B$2336))</f>
        <v>23.4</v>
      </c>
      <c r="D2028" s="7">
        <f>_xlfn.XLOOKUP(A2028,'Medical Examinations'!$A$2:$A$2336,'Medical Examinations'!$C$2:$C$2336,AVERAGE('Medical Examinations'!$C$2:$C$2336))</f>
        <v>5.53</v>
      </c>
      <c r="E2028" s="7" t="str">
        <f>_xlfn.XLOOKUP(A2028,'Medical Examinations'!$A:$A,'Medical Examinations'!$D:$D,"Unknown")</f>
        <v>No</v>
      </c>
      <c r="F2028" s="7" t="str">
        <f>_xlfn.XLOOKUP(A2028,'Medical Examinations'!$A:$A,'Medical Examinations'!$E:$E,"Unknown")</f>
        <v>No</v>
      </c>
      <c r="G2028" s="7" t="str">
        <f>_xlfn.XLOOKUP(A2028,'Medical Examinations'!$A:$A,'Medical Examinations'!$F:$F,"Unknown")</f>
        <v>Yes</v>
      </c>
      <c r="H2028" s="43">
        <f>_xlfn.XLOOKUP(Healthcare!A2028,'Medical Examinations'!$A:$A,'Medical Examinations'!$G:$G,0)</f>
        <v>1</v>
      </c>
      <c r="I2028" s="7" t="str">
        <f>_xlfn.XLOOKUP(A2028,'Medical Examinations'!$A:$A,'Medical Examinations'!$H:$H,"Unknown")</f>
        <v>No</v>
      </c>
      <c r="J2028" s="7" t="str" cm="1">
        <f t="array" ref="J2028">_xlfn.IFS(C2028&lt;18.5,"Under Weight",C2028&lt;=24.9,"Normal Weight",C2028&lt;30,"Over weight",C2028&gt;=30,"Obesity")</f>
        <v>Normal Weight</v>
      </c>
      <c r="K2028" s="7" t="str" cm="1">
        <f t="array" ref="K2028">_xlfn.IFS(D2028="Null","Unknown",D2028&lt;5.7,"Normal",D2028&lt;6.5,"Prediabetes",D2028&gt;=6.5,"Diabetes")</f>
        <v>Normal</v>
      </c>
      <c r="L2028" s="7" t="str">
        <f>_xlfn.XLOOKUP(A2028,'Hospitalisation Details'!$A:$A,'Hospitalisation Details'!$J:$J,)</f>
        <v>5-Jun-2003</v>
      </c>
      <c r="M2028" s="22">
        <f>+_xlfn.XLOOKUP(A2028,'Hospitalisation Details'!$A:$A,'Hospitalisation Details'!$F:$F)</f>
        <v>2913.57</v>
      </c>
      <c r="N2028" s="7" t="str">
        <f>_xlfn.XLOOKUP(A2028,'Hospitalisation Details'!$A:$A,'Hospitalisation Details'!$G:$G)</f>
        <v>tier - 2</v>
      </c>
      <c r="O2028" s="7" t="str">
        <f>_xlfn.XLOOKUP(A2028,'Hospitalisation Details'!$A:$A,'Hospitalisation Details'!$H:$H)</f>
        <v>tier - 2</v>
      </c>
      <c r="P2028" s="7" t="str">
        <f>_xlfn.XLOOKUP(A2028,'Hospitalisation Details'!$A:$A,'Hospitalisation Details'!$I:$I)</f>
        <v>R1011</v>
      </c>
      <c r="Q2028" s="28">
        <f>_xlfn.XLOOKUP(A2028,'Hospitalisation Details'!$A:$A,'Hospitalisation Details'!$K:$K)</f>
        <v>20</v>
      </c>
    </row>
    <row r="2029" spans="1:17" x14ac:dyDescent="0.3">
      <c r="A2029" s="27" t="s">
        <v>338</v>
      </c>
      <c r="B2029" s="7" t="str">
        <f>IFERROR(_xlfn.XLOOKUP(A2029,'Customer Names'!$A$2:$A$2336,'Customer Names'!$C$2:$C$2336),"Unknown")</f>
        <v xml:space="preserve">  Chuck W</v>
      </c>
      <c r="C2029" s="7">
        <f>_xlfn.XLOOKUP(A2029,'Medical Examinations'!$A$2:$A$2336,'Medical Examinations'!$B$2:$B$2336,AVERAGE('Medical Examinations'!$B$2:$B$2336))</f>
        <v>30</v>
      </c>
      <c r="D2029" s="7">
        <f>_xlfn.XLOOKUP(A2029,'Medical Examinations'!$A$2:$A$2336,'Medical Examinations'!$C$2:$C$2336,AVERAGE('Medical Examinations'!$C$2:$C$2336))</f>
        <v>4.33</v>
      </c>
      <c r="E2029" s="7" t="str">
        <f>_xlfn.XLOOKUP(A2029,'Medical Examinations'!$A:$A,'Medical Examinations'!$D:$D,"Unknown")</f>
        <v>Yes</v>
      </c>
      <c r="F2029" s="7" t="str">
        <f>_xlfn.XLOOKUP(A2029,'Medical Examinations'!$A:$A,'Medical Examinations'!$E:$E,"Unknown")</f>
        <v>No</v>
      </c>
      <c r="G2029" s="7" t="str">
        <f>_xlfn.XLOOKUP(A2029,'Medical Examinations'!$A:$A,'Medical Examinations'!$F:$F,"Unknown")</f>
        <v>No</v>
      </c>
      <c r="H2029" s="43">
        <f>_xlfn.XLOOKUP(Healthcare!A2029,'Medical Examinations'!$A:$A,'Medical Examinations'!$G:$G,0)</f>
        <v>0</v>
      </c>
      <c r="I2029" s="7" t="str">
        <f>_xlfn.XLOOKUP(A2029,'Medical Examinations'!$A:$A,'Medical Examinations'!$H:$H,"Unknown")</f>
        <v>No</v>
      </c>
      <c r="J2029" s="7" t="str" cm="1">
        <f t="array" ref="J2029">_xlfn.IFS(C2029&lt;18.5,"Under Weight",C2029&lt;=24.9,"Normal Weight",C2029&lt;30,"Over weight",C2029&gt;=30,"Obesity")</f>
        <v>Obesity</v>
      </c>
      <c r="K2029" s="7" t="str" cm="1">
        <f t="array" ref="K2029">_xlfn.IFS(D2029="Null","Unknown",D2029&lt;5.7,"Normal",D2029&lt;6.5,"Prediabetes",D2029&gt;=6.5,"Diabetes")</f>
        <v>Normal</v>
      </c>
      <c r="L2029" s="7" t="str">
        <f>_xlfn.XLOOKUP(A2029,'Hospitalisation Details'!$A:$A,'Hospitalisation Details'!$J:$J,)</f>
        <v>13-Jun-1996</v>
      </c>
      <c r="M2029" s="22">
        <f>+_xlfn.XLOOKUP(A2029,'Hospitalisation Details'!$A:$A,'Hospitalisation Details'!$F:$F)</f>
        <v>2904.09</v>
      </c>
      <c r="N2029" s="7" t="str">
        <f>_xlfn.XLOOKUP(A2029,'Hospitalisation Details'!$A:$A,'Hospitalisation Details'!$G:$G)</f>
        <v>tier - 2</v>
      </c>
      <c r="O2029" s="7" t="str">
        <f>_xlfn.XLOOKUP(A2029,'Hospitalisation Details'!$A:$A,'Hospitalisation Details'!$H:$H)</f>
        <v>tier - 2</v>
      </c>
      <c r="P2029" s="7" t="str">
        <f>_xlfn.XLOOKUP(A2029,'Hospitalisation Details'!$A:$A,'Hospitalisation Details'!$I:$I)</f>
        <v>R1011</v>
      </c>
      <c r="Q2029" s="28">
        <f>_xlfn.XLOOKUP(A2029,'Hospitalisation Details'!$A:$A,'Hospitalisation Details'!$K:$K)</f>
        <v>27</v>
      </c>
    </row>
    <row r="2030" spans="1:17" x14ac:dyDescent="0.3">
      <c r="A2030" s="27" t="s">
        <v>337</v>
      </c>
      <c r="B2030" s="7" t="str">
        <f>IFERROR(_xlfn.XLOOKUP(A2030,'Customer Names'!$A$2:$A$2336,'Customer Names'!$C$2:$C$2336),"Unknown")</f>
        <v xml:space="preserve">  Daniel</v>
      </c>
      <c r="C2030" s="7">
        <f>_xlfn.XLOOKUP(A2030,'Medical Examinations'!$A$2:$A$2336,'Medical Examinations'!$B$2:$B$2336,AVERAGE('Medical Examinations'!$B$2:$B$2336))</f>
        <v>29.15</v>
      </c>
      <c r="D2030" s="7">
        <f>_xlfn.XLOOKUP(A2030,'Medical Examinations'!$A$2:$A$2336,'Medical Examinations'!$C$2:$C$2336,AVERAGE('Medical Examinations'!$C$2:$C$2336))</f>
        <v>4.91</v>
      </c>
      <c r="E2030" s="7" t="str">
        <f>_xlfn.XLOOKUP(A2030,'Medical Examinations'!$A:$A,'Medical Examinations'!$D:$D,"Unknown")</f>
        <v>Yes</v>
      </c>
      <c r="F2030" s="7" t="str">
        <f>_xlfn.XLOOKUP(A2030,'Medical Examinations'!$A:$A,'Medical Examinations'!$E:$E,"Unknown")</f>
        <v>No</v>
      </c>
      <c r="G2030" s="7" t="str">
        <f>_xlfn.XLOOKUP(A2030,'Medical Examinations'!$A:$A,'Medical Examinations'!$F:$F,"Unknown")</f>
        <v>No</v>
      </c>
      <c r="H2030" s="43">
        <f>_xlfn.XLOOKUP(Healthcare!A2030,'Medical Examinations'!$A:$A,'Medical Examinations'!$G:$G,0)</f>
        <v>0</v>
      </c>
      <c r="I2030" s="7" t="str">
        <f>_xlfn.XLOOKUP(A2030,'Medical Examinations'!$A:$A,'Medical Examinations'!$H:$H,"Unknown")</f>
        <v>No</v>
      </c>
      <c r="J2030" s="7" t="str" cm="1">
        <f t="array" ref="J2030">_xlfn.IFS(C2030&lt;18.5,"Under Weight",C2030&lt;=24.9,"Normal Weight",C2030&lt;30,"Over weight",C2030&gt;=30,"Obesity")</f>
        <v>Over weight</v>
      </c>
      <c r="K2030" s="7" t="str" cm="1">
        <f t="array" ref="K2030">_xlfn.IFS(D2030="Null","Unknown",D2030&lt;5.7,"Normal",D2030&lt;6.5,"Prediabetes",D2030&gt;=6.5,"Diabetes")</f>
        <v>Normal</v>
      </c>
      <c r="L2030" s="7" t="str">
        <f>_xlfn.XLOOKUP(A2030,'Hospitalisation Details'!$A:$A,'Hospitalisation Details'!$J:$J,)</f>
        <v>24-Oct-1996</v>
      </c>
      <c r="M2030" s="22">
        <f>+_xlfn.XLOOKUP(A2030,'Hospitalisation Details'!$A:$A,'Hospitalisation Details'!$F:$F)</f>
        <v>2902.91</v>
      </c>
      <c r="N2030" s="7" t="str">
        <f>_xlfn.XLOOKUP(A2030,'Hospitalisation Details'!$A:$A,'Hospitalisation Details'!$G:$G)</f>
        <v>tier - 2</v>
      </c>
      <c r="O2030" s="7" t="str">
        <f>_xlfn.XLOOKUP(A2030,'Hospitalisation Details'!$A:$A,'Hospitalisation Details'!$H:$H)</f>
        <v>tier - 2</v>
      </c>
      <c r="P2030" s="7" t="str">
        <f>_xlfn.XLOOKUP(A2030,'Hospitalisation Details'!$A:$A,'Hospitalisation Details'!$I:$I)</f>
        <v>R1013</v>
      </c>
      <c r="Q2030" s="28">
        <f>_xlfn.XLOOKUP(A2030,'Hospitalisation Details'!$A:$A,'Hospitalisation Details'!$K:$K)</f>
        <v>27</v>
      </c>
    </row>
    <row r="2031" spans="1:17" x14ac:dyDescent="0.3">
      <c r="A2031" s="27" t="s">
        <v>336</v>
      </c>
      <c r="B2031" s="7" t="str">
        <f>IFERROR(_xlfn.XLOOKUP(A2031,'Customer Names'!$A$2:$A$2336,'Customer Names'!$C$2:$C$2336),"Unknown")</f>
        <v xml:space="preserve">  Amany</v>
      </c>
      <c r="C2031" s="7">
        <f>_xlfn.XLOOKUP(A2031,'Medical Examinations'!$A$2:$A$2336,'Medical Examinations'!$B$2:$B$2336,AVERAGE('Medical Examinations'!$B$2:$B$2336))</f>
        <v>34.865000000000002</v>
      </c>
      <c r="D2031" s="7">
        <f>_xlfn.XLOOKUP(A2031,'Medical Examinations'!$A$2:$A$2336,'Medical Examinations'!$C$2:$C$2336,AVERAGE('Medical Examinations'!$C$2:$C$2336))</f>
        <v>4.8</v>
      </c>
      <c r="E2031" s="7" t="str">
        <f>_xlfn.XLOOKUP(A2031,'Medical Examinations'!$A:$A,'Medical Examinations'!$D:$D,"Unknown")</f>
        <v>No</v>
      </c>
      <c r="F2031" s="7" t="str">
        <f>_xlfn.XLOOKUP(A2031,'Medical Examinations'!$A:$A,'Medical Examinations'!$E:$E,"Unknown")</f>
        <v>No</v>
      </c>
      <c r="G2031" s="7" t="str">
        <f>_xlfn.XLOOKUP(A2031,'Medical Examinations'!$A:$A,'Medical Examinations'!$F:$F,"Unknown")</f>
        <v>No</v>
      </c>
      <c r="H2031" s="43">
        <f>_xlfn.XLOOKUP(Healthcare!A2031,'Medical Examinations'!$A:$A,'Medical Examinations'!$G:$G,0)</f>
        <v>0</v>
      </c>
      <c r="I2031" s="7" t="str">
        <f>_xlfn.XLOOKUP(A2031,'Medical Examinations'!$A:$A,'Medical Examinations'!$H:$H,"Unknown")</f>
        <v>No</v>
      </c>
      <c r="J2031" s="7" t="str" cm="1">
        <f t="array" ref="J2031">_xlfn.IFS(C2031&lt;18.5,"Under Weight",C2031&lt;=24.9,"Normal Weight",C2031&lt;30,"Over weight",C2031&gt;=30,"Obesity")</f>
        <v>Obesity</v>
      </c>
      <c r="K2031" s="7" t="str" cm="1">
        <f t="array" ref="K2031">_xlfn.IFS(D2031="Null","Unknown",D2031&lt;5.7,"Normal",D2031&lt;6.5,"Prediabetes",D2031&gt;=6.5,"Diabetes")</f>
        <v>Normal</v>
      </c>
      <c r="L2031" s="7" t="str">
        <f>_xlfn.XLOOKUP(A2031,'Hospitalisation Details'!$A:$A,'Hospitalisation Details'!$J:$J,)</f>
        <v>1-Nov-1999</v>
      </c>
      <c r="M2031" s="22">
        <f>+_xlfn.XLOOKUP(A2031,'Hospitalisation Details'!$A:$A,'Hospitalisation Details'!$F:$F)</f>
        <v>2899.49</v>
      </c>
      <c r="N2031" s="7" t="str">
        <f>_xlfn.XLOOKUP(A2031,'Hospitalisation Details'!$A:$A,'Hospitalisation Details'!$G:$G)</f>
        <v>tier - 2</v>
      </c>
      <c r="O2031" s="7" t="str">
        <f>_xlfn.XLOOKUP(A2031,'Hospitalisation Details'!$A:$A,'Hospitalisation Details'!$H:$H)</f>
        <v>tier - 2</v>
      </c>
      <c r="P2031" s="7" t="str">
        <f>_xlfn.XLOOKUP(A2031,'Hospitalisation Details'!$A:$A,'Hospitalisation Details'!$I:$I)</f>
        <v>R1024</v>
      </c>
      <c r="Q2031" s="28">
        <f>_xlfn.XLOOKUP(A2031,'Hospitalisation Details'!$A:$A,'Hospitalisation Details'!$K:$K)</f>
        <v>24</v>
      </c>
    </row>
    <row r="2032" spans="1:17" x14ac:dyDescent="0.3">
      <c r="A2032" s="27" t="s">
        <v>335</v>
      </c>
      <c r="B2032" s="7" t="str">
        <f>IFERROR(_xlfn.XLOOKUP(A2032,'Customer Names'!$A$2:$A$2336,'Customer Names'!$C$2:$C$2336),"Unknown")</f>
        <v xml:space="preserve">  Kipling</v>
      </c>
      <c r="C2032" s="7">
        <f>_xlfn.XLOOKUP(A2032,'Medical Examinations'!$A$2:$A$2336,'Medical Examinations'!$B$2:$B$2336,AVERAGE('Medical Examinations'!$B$2:$B$2336))</f>
        <v>28.12</v>
      </c>
      <c r="D2032" s="7">
        <f>_xlfn.XLOOKUP(A2032,'Medical Examinations'!$A$2:$A$2336,'Medical Examinations'!$C$2:$C$2336,AVERAGE('Medical Examinations'!$C$2:$C$2336))</f>
        <v>5.55</v>
      </c>
      <c r="E2032" s="7" t="str">
        <f>_xlfn.XLOOKUP(A2032,'Medical Examinations'!$A:$A,'Medical Examinations'!$D:$D,"Unknown")</f>
        <v>Yes</v>
      </c>
      <c r="F2032" s="7" t="str">
        <f>_xlfn.XLOOKUP(A2032,'Medical Examinations'!$A:$A,'Medical Examinations'!$E:$E,"Unknown")</f>
        <v>Yes</v>
      </c>
      <c r="G2032" s="7" t="str">
        <f>_xlfn.XLOOKUP(A2032,'Medical Examinations'!$A:$A,'Medical Examinations'!$F:$F,"Unknown")</f>
        <v>No</v>
      </c>
      <c r="H2032" s="43">
        <f>_xlfn.XLOOKUP(Healthcare!A2032,'Medical Examinations'!$A:$A,'Medical Examinations'!$G:$G,0)</f>
        <v>2</v>
      </c>
      <c r="I2032" s="7" t="str">
        <f>_xlfn.XLOOKUP(A2032,'Medical Examinations'!$A:$A,'Medical Examinations'!$H:$H,"Unknown")</f>
        <v>No</v>
      </c>
      <c r="J2032" s="7" t="str" cm="1">
        <f t="array" ref="J2032">_xlfn.IFS(C2032&lt;18.5,"Under Weight",C2032&lt;=24.9,"Normal Weight",C2032&lt;30,"Over weight",C2032&gt;=30,"Obesity")</f>
        <v>Over weight</v>
      </c>
      <c r="K2032" s="7" t="str" cm="1">
        <f t="array" ref="K2032">_xlfn.IFS(D2032="Null","Unknown",D2032&lt;5.7,"Normal",D2032&lt;6.5,"Prediabetes",D2032&gt;=6.5,"Diabetes")</f>
        <v>Normal</v>
      </c>
      <c r="L2032" s="7" t="str">
        <f>_xlfn.XLOOKUP(A2032,'Hospitalisation Details'!$A:$A,'Hospitalisation Details'!$J:$J,)</f>
        <v>14-Jul-2000</v>
      </c>
      <c r="M2032" s="22">
        <f>+_xlfn.XLOOKUP(A2032,'Hospitalisation Details'!$A:$A,'Hospitalisation Details'!$F:$F)</f>
        <v>2897.46</v>
      </c>
      <c r="N2032" s="7" t="str">
        <f>_xlfn.XLOOKUP(A2032,'Hospitalisation Details'!$A:$A,'Hospitalisation Details'!$G:$G)</f>
        <v>tier - 2</v>
      </c>
      <c r="O2032" s="7" t="str">
        <f>_xlfn.XLOOKUP(A2032,'Hospitalisation Details'!$A:$A,'Hospitalisation Details'!$H:$H)</f>
        <v>tier - 1</v>
      </c>
      <c r="P2032" s="7" t="str">
        <f>_xlfn.XLOOKUP(A2032,'Hospitalisation Details'!$A:$A,'Hospitalisation Details'!$I:$I)</f>
        <v>R1012</v>
      </c>
      <c r="Q2032" s="28">
        <f>_xlfn.XLOOKUP(A2032,'Hospitalisation Details'!$A:$A,'Hospitalisation Details'!$K:$K)</f>
        <v>23</v>
      </c>
    </row>
    <row r="2033" spans="1:17" x14ac:dyDescent="0.3">
      <c r="A2033" s="27" t="s">
        <v>334</v>
      </c>
      <c r="B2033" s="7" t="str">
        <f>IFERROR(_xlfn.XLOOKUP(A2033,'Customer Names'!$A$2:$A$2336,'Customer Names'!$C$2:$C$2336),"Unknown")</f>
        <v xml:space="preserve">  Duncan</v>
      </c>
      <c r="C2033" s="7">
        <f>_xlfn.XLOOKUP(A2033,'Medical Examinations'!$A$2:$A$2336,'Medical Examinations'!$B$2:$B$2336,AVERAGE('Medical Examinations'!$B$2:$B$2336))</f>
        <v>29.45</v>
      </c>
      <c r="D2033" s="7">
        <f>_xlfn.XLOOKUP(A2033,'Medical Examinations'!$A$2:$A$2336,'Medical Examinations'!$C$2:$C$2336,AVERAGE('Medical Examinations'!$C$2:$C$2336))</f>
        <v>5.24</v>
      </c>
      <c r="E2033" s="7" t="str">
        <f>_xlfn.XLOOKUP(A2033,'Medical Examinations'!$A:$A,'Medical Examinations'!$D:$D,"Unknown")</f>
        <v>Yes</v>
      </c>
      <c r="F2033" s="7" t="str">
        <f>_xlfn.XLOOKUP(A2033,'Medical Examinations'!$A:$A,'Medical Examinations'!$E:$E,"Unknown")</f>
        <v>No</v>
      </c>
      <c r="G2033" s="7" t="str">
        <f>_xlfn.XLOOKUP(A2033,'Medical Examinations'!$A:$A,'Medical Examinations'!$F:$F,"Unknown")</f>
        <v>No</v>
      </c>
      <c r="H2033" s="43">
        <f>_xlfn.XLOOKUP(Healthcare!A2033,'Medical Examinations'!$A:$A,'Medical Examinations'!$G:$G,0)</f>
        <v>0</v>
      </c>
      <c r="I2033" s="7" t="str">
        <f>_xlfn.XLOOKUP(A2033,'Medical Examinations'!$A:$A,'Medical Examinations'!$H:$H,"Unknown")</f>
        <v>No</v>
      </c>
      <c r="J2033" s="7" t="str" cm="1">
        <f t="array" ref="J2033">_xlfn.IFS(C2033&lt;18.5,"Under Weight",C2033&lt;=24.9,"Normal Weight",C2033&lt;30,"Over weight",C2033&gt;=30,"Obesity")</f>
        <v>Over weight</v>
      </c>
      <c r="K2033" s="7" t="str" cm="1">
        <f t="array" ref="K2033">_xlfn.IFS(D2033="Null","Unknown",D2033&lt;5.7,"Normal",D2033&lt;6.5,"Prediabetes",D2033&gt;=6.5,"Diabetes")</f>
        <v>Normal</v>
      </c>
      <c r="L2033" s="7" t="str">
        <f>_xlfn.XLOOKUP(A2033,'Hospitalisation Details'!$A:$A,'Hospitalisation Details'!$J:$J,)</f>
        <v>21-Jun-1996</v>
      </c>
      <c r="M2033" s="22">
        <f>+_xlfn.XLOOKUP(A2033,'Hospitalisation Details'!$A:$A,'Hospitalisation Details'!$F:$F)</f>
        <v>2897.32</v>
      </c>
      <c r="N2033" s="7" t="str">
        <f>_xlfn.XLOOKUP(A2033,'Hospitalisation Details'!$A:$A,'Hospitalisation Details'!$G:$G)</f>
        <v>tier - 3</v>
      </c>
      <c r="O2033" s="7" t="str">
        <f>_xlfn.XLOOKUP(A2033,'Hospitalisation Details'!$A:$A,'Hospitalisation Details'!$H:$H)</f>
        <v>tier - 3</v>
      </c>
      <c r="P2033" s="7" t="str">
        <f>_xlfn.XLOOKUP(A2033,'Hospitalisation Details'!$A:$A,'Hospitalisation Details'!$I:$I)</f>
        <v>R1016</v>
      </c>
      <c r="Q2033" s="28">
        <f>_xlfn.XLOOKUP(A2033,'Hospitalisation Details'!$A:$A,'Hospitalisation Details'!$K:$K)</f>
        <v>27</v>
      </c>
    </row>
    <row r="2034" spans="1:17" x14ac:dyDescent="0.3">
      <c r="A2034" s="27" t="s">
        <v>333</v>
      </c>
      <c r="B2034" s="7" t="str">
        <f>IFERROR(_xlfn.XLOOKUP(A2034,'Customer Names'!$A$2:$A$2336,'Customer Names'!$C$2:$C$2336),"Unknown")</f>
        <v xml:space="preserve">  Louis C</v>
      </c>
      <c r="C2034" s="7">
        <f>_xlfn.XLOOKUP(A2034,'Medical Examinations'!$A$2:$A$2336,'Medical Examinations'!$B$2:$B$2336,AVERAGE('Medical Examinations'!$B$2:$B$2336))</f>
        <v>27.94</v>
      </c>
      <c r="D2034" s="7">
        <f>_xlfn.XLOOKUP(A2034,'Medical Examinations'!$A$2:$A$2336,'Medical Examinations'!$C$2:$C$2336,AVERAGE('Medical Examinations'!$C$2:$C$2336))</f>
        <v>6.08</v>
      </c>
      <c r="E2034" s="7" t="str">
        <f>_xlfn.XLOOKUP(A2034,'Medical Examinations'!$A:$A,'Medical Examinations'!$D:$D,"Unknown")</f>
        <v>No</v>
      </c>
      <c r="F2034" s="7" t="str">
        <f>_xlfn.XLOOKUP(A2034,'Medical Examinations'!$A:$A,'Medical Examinations'!$E:$E,"Unknown")</f>
        <v>No</v>
      </c>
      <c r="G2034" s="7" t="str">
        <f>_xlfn.XLOOKUP(A2034,'Medical Examinations'!$A:$A,'Medical Examinations'!$F:$F,"Unknown")</f>
        <v>Yes</v>
      </c>
      <c r="H2034" s="43">
        <f>_xlfn.XLOOKUP(Healthcare!A2034,'Medical Examinations'!$A:$A,'Medical Examinations'!$G:$G,0)</f>
        <v>1</v>
      </c>
      <c r="I2034" s="7" t="str">
        <f>_xlfn.XLOOKUP(A2034,'Medical Examinations'!$A:$A,'Medical Examinations'!$H:$H,"Unknown")</f>
        <v>No</v>
      </c>
      <c r="J2034" s="7" t="str" cm="1">
        <f t="array" ref="J2034">_xlfn.IFS(C2034&lt;18.5,"Under Weight",C2034&lt;=24.9,"Normal Weight",C2034&lt;30,"Over weight",C2034&gt;=30,"Obesity")</f>
        <v>Over weight</v>
      </c>
      <c r="K2034" s="7" t="str" cm="1">
        <f t="array" ref="K2034">_xlfn.IFS(D2034="Null","Unknown",D2034&lt;5.7,"Normal",D2034&lt;6.5,"Prediabetes",D2034&gt;=6.5,"Diabetes")</f>
        <v>Prediabetes</v>
      </c>
      <c r="L2034" s="7" t="str">
        <f>_xlfn.XLOOKUP(A2034,'Hospitalisation Details'!$A:$A,'Hospitalisation Details'!$J:$J,)</f>
        <v>12-Aug-1993</v>
      </c>
      <c r="M2034" s="22">
        <f>+_xlfn.XLOOKUP(A2034,'Hospitalisation Details'!$A:$A,'Hospitalisation Details'!$F:$F)</f>
        <v>2867.12</v>
      </c>
      <c r="N2034" s="7" t="str">
        <f>_xlfn.XLOOKUP(A2034,'Hospitalisation Details'!$A:$A,'Hospitalisation Details'!$G:$G)</f>
        <v>tier - 1</v>
      </c>
      <c r="O2034" s="7" t="str">
        <f>_xlfn.XLOOKUP(A2034,'Hospitalisation Details'!$A:$A,'Hospitalisation Details'!$H:$H)</f>
        <v>tier - 3</v>
      </c>
      <c r="P2034" s="7" t="str">
        <f>_xlfn.XLOOKUP(A2034,'Hospitalisation Details'!$A:$A,'Hospitalisation Details'!$I:$I)</f>
        <v>R1013</v>
      </c>
      <c r="Q2034" s="28">
        <f>_xlfn.XLOOKUP(A2034,'Hospitalisation Details'!$A:$A,'Hospitalisation Details'!$K:$K)</f>
        <v>30</v>
      </c>
    </row>
    <row r="2035" spans="1:17" x14ac:dyDescent="0.3">
      <c r="A2035" s="27" t="s">
        <v>332</v>
      </c>
      <c r="B2035" s="7" t="str">
        <f>IFERROR(_xlfn.XLOOKUP(A2035,'Customer Names'!$A$2:$A$2336,'Customer Names'!$C$2:$C$2336),"Unknown")</f>
        <v xml:space="preserve">  Daniel J</v>
      </c>
      <c r="C2035" s="7">
        <f>_xlfn.XLOOKUP(A2035,'Medical Examinations'!$A$2:$A$2336,'Medical Examinations'!$B$2:$B$2336,AVERAGE('Medical Examinations'!$B$2:$B$2336))</f>
        <v>27.2</v>
      </c>
      <c r="D2035" s="7">
        <f>_xlfn.XLOOKUP(A2035,'Medical Examinations'!$A$2:$A$2336,'Medical Examinations'!$C$2:$C$2336,AVERAGE('Medical Examinations'!$C$2:$C$2336))</f>
        <v>5.83</v>
      </c>
      <c r="E2035" s="7" t="str">
        <f>_xlfn.XLOOKUP(A2035,'Medical Examinations'!$A:$A,'Medical Examinations'!$D:$D,"Unknown")</f>
        <v>No</v>
      </c>
      <c r="F2035" s="7" t="str">
        <f>_xlfn.XLOOKUP(A2035,'Medical Examinations'!$A:$A,'Medical Examinations'!$E:$E,"Unknown")</f>
        <v>No</v>
      </c>
      <c r="G2035" s="7" t="str">
        <f>_xlfn.XLOOKUP(A2035,'Medical Examinations'!$A:$A,'Medical Examinations'!$F:$F,"Unknown")</f>
        <v>Yes</v>
      </c>
      <c r="H2035" s="43">
        <f>_xlfn.XLOOKUP(Healthcare!A2035,'Medical Examinations'!$A:$A,'Medical Examinations'!$G:$G,0)</f>
        <v>1</v>
      </c>
      <c r="I2035" s="7" t="str">
        <f>_xlfn.XLOOKUP(A2035,'Medical Examinations'!$A:$A,'Medical Examinations'!$H:$H,"Unknown")</f>
        <v>No</v>
      </c>
      <c r="J2035" s="7" t="str" cm="1">
        <f t="array" ref="J2035">_xlfn.IFS(C2035&lt;18.5,"Under Weight",C2035&lt;=24.9,"Normal Weight",C2035&lt;30,"Over weight",C2035&gt;=30,"Obesity")</f>
        <v>Over weight</v>
      </c>
      <c r="K2035" s="7" t="str" cm="1">
        <f t="array" ref="K2035">_xlfn.IFS(D2035="Null","Unknown",D2035&lt;5.7,"Normal",D2035&lt;6.5,"Prediabetes",D2035&gt;=6.5,"Diabetes")</f>
        <v>Prediabetes</v>
      </c>
      <c r="L2035" s="7" t="str">
        <f>_xlfn.XLOOKUP(A2035,'Hospitalisation Details'!$A:$A,'Hospitalisation Details'!$J:$J,)</f>
        <v>1-Nov-1993</v>
      </c>
      <c r="M2035" s="22">
        <f>+_xlfn.XLOOKUP(A2035,'Hospitalisation Details'!$A:$A,'Hospitalisation Details'!$F:$F)</f>
        <v>2866.09</v>
      </c>
      <c r="N2035" s="7" t="str">
        <f>_xlfn.XLOOKUP(A2035,'Hospitalisation Details'!$A:$A,'Hospitalisation Details'!$G:$G)</f>
        <v>tier - 3</v>
      </c>
      <c r="O2035" s="7" t="str">
        <f>_xlfn.XLOOKUP(A2035,'Hospitalisation Details'!$A:$A,'Hospitalisation Details'!$H:$H)</f>
        <v>tier - 3</v>
      </c>
      <c r="P2035" s="7" t="str">
        <f>_xlfn.XLOOKUP(A2035,'Hospitalisation Details'!$A:$A,'Hospitalisation Details'!$I:$I)</f>
        <v>R1011</v>
      </c>
      <c r="Q2035" s="28">
        <f>_xlfn.XLOOKUP(A2035,'Hospitalisation Details'!$A:$A,'Hospitalisation Details'!$K:$K)</f>
        <v>30</v>
      </c>
    </row>
    <row r="2036" spans="1:17" x14ac:dyDescent="0.3">
      <c r="A2036" s="27" t="s">
        <v>331</v>
      </c>
      <c r="B2036" s="7" t="str">
        <f>IFERROR(_xlfn.XLOOKUP(A2036,'Customer Names'!$A$2:$A$2336,'Customer Names'!$C$2:$C$2336),"Unknown")</f>
        <v xml:space="preserve">  Ildiko M</v>
      </c>
      <c r="C2036" s="7">
        <f>_xlfn.XLOOKUP(A2036,'Medical Examinations'!$A$2:$A$2336,'Medical Examinations'!$B$2:$B$2336,AVERAGE('Medical Examinations'!$B$2:$B$2336))</f>
        <v>33.344999999999999</v>
      </c>
      <c r="D2036" s="7">
        <f>_xlfn.XLOOKUP(A2036,'Medical Examinations'!$A$2:$A$2336,'Medical Examinations'!$C$2:$C$2336,AVERAGE('Medical Examinations'!$C$2:$C$2336))</f>
        <v>4.29</v>
      </c>
      <c r="E2036" s="7" t="str">
        <f>_xlfn.XLOOKUP(A2036,'Medical Examinations'!$A:$A,'Medical Examinations'!$D:$D,"Unknown")</f>
        <v>No</v>
      </c>
      <c r="F2036" s="7" t="str">
        <f>_xlfn.XLOOKUP(A2036,'Medical Examinations'!$A:$A,'Medical Examinations'!$E:$E,"Unknown")</f>
        <v>No</v>
      </c>
      <c r="G2036" s="7" t="str">
        <f>_xlfn.XLOOKUP(A2036,'Medical Examinations'!$A:$A,'Medical Examinations'!$F:$F,"Unknown")</f>
        <v>No</v>
      </c>
      <c r="H2036" s="43">
        <f>_xlfn.XLOOKUP(Healthcare!A2036,'Medical Examinations'!$A:$A,'Medical Examinations'!$G:$G,0)</f>
        <v>1</v>
      </c>
      <c r="I2036" s="7" t="str">
        <f>_xlfn.XLOOKUP(A2036,'Medical Examinations'!$A:$A,'Medical Examinations'!$H:$H,"Unknown")</f>
        <v>No</v>
      </c>
      <c r="J2036" s="7" t="str" cm="1">
        <f t="array" ref="J2036">_xlfn.IFS(C2036&lt;18.5,"Under Weight",C2036&lt;=24.9,"Normal Weight",C2036&lt;30,"Over weight",C2036&gt;=30,"Obesity")</f>
        <v>Obesity</v>
      </c>
      <c r="K2036" s="7" t="str" cm="1">
        <f t="array" ref="K2036">_xlfn.IFS(D2036="Null","Unknown",D2036&lt;5.7,"Normal",D2036&lt;6.5,"Prediabetes",D2036&gt;=6.5,"Diabetes")</f>
        <v>Normal</v>
      </c>
      <c r="L2036" s="7" t="str">
        <f>_xlfn.XLOOKUP(A2036,'Hospitalisation Details'!$A:$A,'Hospitalisation Details'!$J:$J,)</f>
        <v>4-Sep-1998</v>
      </c>
      <c r="M2036" s="22">
        <f>+_xlfn.XLOOKUP(A2036,'Hospitalisation Details'!$A:$A,'Hospitalisation Details'!$F:$F)</f>
        <v>2855.44</v>
      </c>
      <c r="N2036" s="7" t="str">
        <f>_xlfn.XLOOKUP(A2036,'Hospitalisation Details'!$A:$A,'Hospitalisation Details'!$G:$G)</f>
        <v>tier - 2</v>
      </c>
      <c r="O2036" s="7" t="str">
        <f>_xlfn.XLOOKUP(A2036,'Hospitalisation Details'!$A:$A,'Hospitalisation Details'!$H:$H)</f>
        <v>tier - 3</v>
      </c>
      <c r="P2036" s="7" t="str">
        <f>_xlfn.XLOOKUP(A2036,'Hospitalisation Details'!$A:$A,'Hospitalisation Details'!$I:$I)</f>
        <v>R1012</v>
      </c>
      <c r="Q2036" s="28">
        <f>_xlfn.XLOOKUP(A2036,'Hospitalisation Details'!$A:$A,'Hospitalisation Details'!$K:$K)</f>
        <v>25</v>
      </c>
    </row>
    <row r="2037" spans="1:17" x14ac:dyDescent="0.3">
      <c r="A2037" s="27" t="s">
        <v>330</v>
      </c>
      <c r="B2037" s="7" t="str">
        <f>IFERROR(_xlfn.XLOOKUP(A2037,'Customer Names'!$A$2:$A$2336,'Customer Names'!$C$2:$C$2336),"Unknown")</f>
        <v xml:space="preserve">  Melinda E</v>
      </c>
      <c r="C2037" s="7">
        <f>_xlfn.XLOOKUP(A2037,'Medical Examinations'!$A$2:$A$2336,'Medical Examinations'!$B$2:$B$2336,AVERAGE('Medical Examinations'!$B$2:$B$2336))</f>
        <v>29.925000000000001</v>
      </c>
      <c r="D2037" s="7">
        <f>_xlfn.XLOOKUP(A2037,'Medical Examinations'!$A$2:$A$2336,'Medical Examinations'!$C$2:$C$2336,AVERAGE('Medical Examinations'!$C$2:$C$2336))</f>
        <v>5.3</v>
      </c>
      <c r="E2037" s="7" t="str">
        <f>_xlfn.XLOOKUP(A2037,'Medical Examinations'!$A:$A,'Medical Examinations'!$D:$D,"Unknown")</f>
        <v>No</v>
      </c>
      <c r="F2037" s="7" t="str">
        <f>_xlfn.XLOOKUP(A2037,'Medical Examinations'!$A:$A,'Medical Examinations'!$E:$E,"Unknown")</f>
        <v>No</v>
      </c>
      <c r="G2037" s="7" t="str">
        <f>_xlfn.XLOOKUP(A2037,'Medical Examinations'!$A:$A,'Medical Examinations'!$F:$F,"Unknown")</f>
        <v>No</v>
      </c>
      <c r="H2037" s="43">
        <f>_xlfn.XLOOKUP(Healthcare!A2037,'Medical Examinations'!$A:$A,'Medical Examinations'!$G:$G,0)</f>
        <v>1</v>
      </c>
      <c r="I2037" s="7" t="str">
        <f>_xlfn.XLOOKUP(A2037,'Medical Examinations'!$A:$A,'Medical Examinations'!$H:$H,"Unknown")</f>
        <v>No</v>
      </c>
      <c r="J2037" s="7" t="str" cm="1">
        <f t="array" ref="J2037">_xlfn.IFS(C2037&lt;18.5,"Under Weight",C2037&lt;=24.9,"Normal Weight",C2037&lt;30,"Over weight",C2037&gt;=30,"Obesity")</f>
        <v>Over weight</v>
      </c>
      <c r="K2037" s="7" t="str" cm="1">
        <f t="array" ref="K2037">_xlfn.IFS(D2037="Null","Unknown",D2037&lt;5.7,"Normal",D2037&lt;6.5,"Prediabetes",D2037&gt;=6.5,"Diabetes")</f>
        <v>Normal</v>
      </c>
      <c r="L2037" s="7" t="str">
        <f>_xlfn.XLOOKUP(A2037,'Hospitalisation Details'!$A:$A,'Hospitalisation Details'!$J:$J,)</f>
        <v>17-Jun-1998</v>
      </c>
      <c r="M2037" s="22">
        <f>+_xlfn.XLOOKUP(A2037,'Hospitalisation Details'!$A:$A,'Hospitalisation Details'!$F:$F)</f>
        <v>2850.68</v>
      </c>
      <c r="N2037" s="7" t="str">
        <f>_xlfn.XLOOKUP(A2037,'Hospitalisation Details'!$A:$A,'Hospitalisation Details'!$G:$G)</f>
        <v>tier - 2</v>
      </c>
      <c r="O2037" s="7" t="str">
        <f>_xlfn.XLOOKUP(A2037,'Hospitalisation Details'!$A:$A,'Hospitalisation Details'!$H:$H)</f>
        <v>tier - 3</v>
      </c>
      <c r="P2037" s="7" t="str">
        <f>_xlfn.XLOOKUP(A2037,'Hospitalisation Details'!$A:$A,'Hospitalisation Details'!$I:$I)</f>
        <v>R1012</v>
      </c>
      <c r="Q2037" s="28">
        <f>_xlfn.XLOOKUP(A2037,'Hospitalisation Details'!$A:$A,'Hospitalisation Details'!$K:$K)</f>
        <v>25</v>
      </c>
    </row>
    <row r="2038" spans="1:17" x14ac:dyDescent="0.3">
      <c r="A2038" s="27" t="s">
        <v>329</v>
      </c>
      <c r="B2038" s="7" t="str">
        <f>IFERROR(_xlfn.XLOOKUP(A2038,'Customer Names'!$A$2:$A$2336,'Customer Names'!$C$2:$C$2336),"Unknown")</f>
        <v xml:space="preserve">  Ashley M</v>
      </c>
      <c r="C2038" s="7">
        <f>_xlfn.XLOOKUP(A2038,'Medical Examinations'!$A$2:$A$2336,'Medical Examinations'!$B$2:$B$2336,AVERAGE('Medical Examinations'!$B$2:$B$2336))</f>
        <v>24.225000000000001</v>
      </c>
      <c r="D2038" s="7">
        <f>_xlfn.XLOOKUP(A2038,'Medical Examinations'!$A$2:$A$2336,'Medical Examinations'!$C$2:$C$2336,AVERAGE('Medical Examinations'!$C$2:$C$2336))</f>
        <v>4.42</v>
      </c>
      <c r="E2038" s="7" t="str">
        <f>_xlfn.XLOOKUP(A2038,'Medical Examinations'!$A:$A,'Medical Examinations'!$D:$D,"Unknown")</f>
        <v>No</v>
      </c>
      <c r="F2038" s="7" t="str">
        <f>_xlfn.XLOOKUP(A2038,'Medical Examinations'!$A:$A,'Medical Examinations'!$E:$E,"Unknown")</f>
        <v>No</v>
      </c>
      <c r="G2038" s="7" t="str">
        <f>_xlfn.XLOOKUP(A2038,'Medical Examinations'!$A:$A,'Medical Examinations'!$F:$F,"Unknown")</f>
        <v>No</v>
      </c>
      <c r="H2038" s="43">
        <f>_xlfn.XLOOKUP(Healthcare!A2038,'Medical Examinations'!$A:$A,'Medical Examinations'!$G:$G,0)</f>
        <v>1</v>
      </c>
      <c r="I2038" s="7" t="str">
        <f>_xlfn.XLOOKUP(A2038,'Medical Examinations'!$A:$A,'Medical Examinations'!$H:$H,"Unknown")</f>
        <v>No</v>
      </c>
      <c r="J2038" s="7" t="str" cm="1">
        <f t="array" ref="J2038">_xlfn.IFS(C2038&lt;18.5,"Under Weight",C2038&lt;=24.9,"Normal Weight",C2038&lt;30,"Over weight",C2038&gt;=30,"Obesity")</f>
        <v>Normal Weight</v>
      </c>
      <c r="K2038" s="7" t="str" cm="1">
        <f t="array" ref="K2038">_xlfn.IFS(D2038="Null","Unknown",D2038&lt;5.7,"Normal",D2038&lt;6.5,"Prediabetes",D2038&gt;=6.5,"Diabetes")</f>
        <v>Normal</v>
      </c>
      <c r="L2038" s="7" t="str">
        <f>_xlfn.XLOOKUP(A2038,'Hospitalisation Details'!$A:$A,'Hospitalisation Details'!$J:$J,)</f>
        <v>15-Nov-1998</v>
      </c>
      <c r="M2038" s="22">
        <f>+_xlfn.XLOOKUP(A2038,'Hospitalisation Details'!$A:$A,'Hospitalisation Details'!$F:$F)</f>
        <v>2842.76</v>
      </c>
      <c r="N2038" s="7" t="str">
        <f>_xlfn.XLOOKUP(A2038,'Hospitalisation Details'!$A:$A,'Hospitalisation Details'!$G:$G)</f>
        <v>tier - 2</v>
      </c>
      <c r="O2038" s="7" t="str">
        <f>_xlfn.XLOOKUP(A2038,'Hospitalisation Details'!$A:$A,'Hospitalisation Details'!$H:$H)</f>
        <v>tier - 3</v>
      </c>
      <c r="P2038" s="7" t="str">
        <f>_xlfn.XLOOKUP(A2038,'Hospitalisation Details'!$A:$A,'Hospitalisation Details'!$I:$I)</f>
        <v>R1012</v>
      </c>
      <c r="Q2038" s="28">
        <f>_xlfn.XLOOKUP(A2038,'Hospitalisation Details'!$A:$A,'Hospitalisation Details'!$K:$K)</f>
        <v>25</v>
      </c>
    </row>
    <row r="2039" spans="1:17" x14ac:dyDescent="0.3">
      <c r="A2039" s="27" t="s">
        <v>328</v>
      </c>
      <c r="B2039" s="7" t="str">
        <f>IFERROR(_xlfn.XLOOKUP(A2039,'Customer Names'!$A$2:$A$2336,'Customer Names'!$C$2:$C$2336),"Unknown")</f>
        <v xml:space="preserve">  Stephanie</v>
      </c>
      <c r="C2039" s="7">
        <f>_xlfn.XLOOKUP(A2039,'Medical Examinations'!$A$2:$A$2336,'Medical Examinations'!$B$2:$B$2336,AVERAGE('Medical Examinations'!$B$2:$B$2336))</f>
        <v>29.68</v>
      </c>
      <c r="D2039" s="7">
        <f>_xlfn.XLOOKUP(A2039,'Medical Examinations'!$A$2:$A$2336,'Medical Examinations'!$C$2:$C$2336,AVERAGE('Medical Examinations'!$C$2:$C$2336))</f>
        <v>5.68</v>
      </c>
      <c r="E2039" s="7" t="str">
        <f>_xlfn.XLOOKUP(A2039,'Medical Examinations'!$A:$A,'Medical Examinations'!$D:$D,"Unknown")</f>
        <v>No</v>
      </c>
      <c r="F2039" s="7" t="str">
        <f>_xlfn.XLOOKUP(A2039,'Medical Examinations'!$A:$A,'Medical Examinations'!$E:$E,"Unknown")</f>
        <v>Yes</v>
      </c>
      <c r="G2039" s="7" t="str">
        <f>_xlfn.XLOOKUP(A2039,'Medical Examinations'!$A:$A,'Medical Examinations'!$F:$F,"Unknown")</f>
        <v>No</v>
      </c>
      <c r="H2039" s="43">
        <f>_xlfn.XLOOKUP(Healthcare!A2039,'Medical Examinations'!$A:$A,'Medical Examinations'!$G:$G,0)</f>
        <v>1</v>
      </c>
      <c r="I2039" s="7" t="str">
        <f>_xlfn.XLOOKUP(A2039,'Medical Examinations'!$A:$A,'Medical Examinations'!$H:$H,"Unknown")</f>
        <v>No</v>
      </c>
      <c r="J2039" s="7" t="str" cm="1">
        <f t="array" ref="J2039">_xlfn.IFS(C2039&lt;18.5,"Under Weight",C2039&lt;=24.9,"Normal Weight",C2039&lt;30,"Over weight",C2039&gt;=30,"Obesity")</f>
        <v>Over weight</v>
      </c>
      <c r="K2039" s="7" t="str" cm="1">
        <f t="array" ref="K2039">_xlfn.IFS(D2039="Null","Unknown",D2039&lt;5.7,"Normal",D2039&lt;6.5,"Prediabetes",D2039&gt;=6.5,"Diabetes")</f>
        <v>Normal</v>
      </c>
      <c r="L2039" s="7" t="str">
        <f>_xlfn.XLOOKUP(A2039,'Hospitalisation Details'!$A:$A,'Hospitalisation Details'!$J:$J,)</f>
        <v>1-Oct-2000</v>
      </c>
      <c r="M2039" s="22">
        <f>+_xlfn.XLOOKUP(A2039,'Hospitalisation Details'!$A:$A,'Hospitalisation Details'!$F:$F)</f>
        <v>2819.51</v>
      </c>
      <c r="N2039" s="7" t="str">
        <f>_xlfn.XLOOKUP(A2039,'Hospitalisation Details'!$A:$A,'Hospitalisation Details'!$G:$G)</f>
        <v>tier - 2</v>
      </c>
      <c r="O2039" s="7" t="str">
        <f>_xlfn.XLOOKUP(A2039,'Hospitalisation Details'!$A:$A,'Hospitalisation Details'!$H:$H)</f>
        <v>tier - 3</v>
      </c>
      <c r="P2039" s="7" t="str">
        <f>_xlfn.XLOOKUP(A2039,'Hospitalisation Details'!$A:$A,'Hospitalisation Details'!$I:$I)</f>
        <v>R1011</v>
      </c>
      <c r="Q2039" s="28">
        <f>_xlfn.XLOOKUP(A2039,'Hospitalisation Details'!$A:$A,'Hospitalisation Details'!$K:$K)</f>
        <v>23</v>
      </c>
    </row>
    <row r="2040" spans="1:17" x14ac:dyDescent="0.3">
      <c r="A2040" s="27" t="s">
        <v>327</v>
      </c>
      <c r="B2040" s="7" t="str">
        <f>IFERROR(_xlfn.XLOOKUP(A2040,'Customer Names'!$A$2:$A$2336,'Customer Names'!$C$2:$C$2336),"Unknown")</f>
        <v xml:space="preserve">  Sean P</v>
      </c>
      <c r="C2040" s="7">
        <f>_xlfn.XLOOKUP(A2040,'Medical Examinations'!$A$2:$A$2336,'Medical Examinations'!$B$2:$B$2336,AVERAGE('Medical Examinations'!$B$2:$B$2336))</f>
        <v>20.614999999999998</v>
      </c>
      <c r="D2040" s="7">
        <f>_xlfn.XLOOKUP(A2040,'Medical Examinations'!$A$2:$A$2336,'Medical Examinations'!$C$2:$C$2336,AVERAGE('Medical Examinations'!$C$2:$C$2336))</f>
        <v>6.05</v>
      </c>
      <c r="E2040" s="7" t="str">
        <f>_xlfn.XLOOKUP(A2040,'Medical Examinations'!$A:$A,'Medical Examinations'!$D:$D,"Unknown")</f>
        <v>No</v>
      </c>
      <c r="F2040" s="7" t="str">
        <f>_xlfn.XLOOKUP(A2040,'Medical Examinations'!$A:$A,'Medical Examinations'!$E:$E,"Unknown")</f>
        <v>No</v>
      </c>
      <c r="G2040" s="7" t="str">
        <f>_xlfn.XLOOKUP(A2040,'Medical Examinations'!$A:$A,'Medical Examinations'!$F:$F,"Unknown")</f>
        <v>Yes</v>
      </c>
      <c r="H2040" s="43">
        <f>_xlfn.XLOOKUP(Healthcare!A2040,'Medical Examinations'!$A:$A,'Medical Examinations'!$G:$G,0)</f>
        <v>1</v>
      </c>
      <c r="I2040" s="7" t="str">
        <f>_xlfn.XLOOKUP(A2040,'Medical Examinations'!$A:$A,'Medical Examinations'!$H:$H,"Unknown")</f>
        <v>No</v>
      </c>
      <c r="J2040" s="7" t="str" cm="1">
        <f t="array" ref="J2040">_xlfn.IFS(C2040&lt;18.5,"Under Weight",C2040&lt;=24.9,"Normal Weight",C2040&lt;30,"Over weight",C2040&gt;=30,"Obesity")</f>
        <v>Normal Weight</v>
      </c>
      <c r="K2040" s="7" t="str" cm="1">
        <f t="array" ref="K2040">_xlfn.IFS(D2040="Null","Unknown",D2040&lt;5.7,"Normal",D2040&lt;6.5,"Prediabetes",D2040&gt;=6.5,"Diabetes")</f>
        <v>Prediabetes</v>
      </c>
      <c r="L2040" s="7" t="str">
        <f>_xlfn.XLOOKUP(A2040,'Hospitalisation Details'!$A:$A,'Hospitalisation Details'!$J:$J,)</f>
        <v>23-Sep-2003</v>
      </c>
      <c r="M2040" s="22">
        <f>+_xlfn.XLOOKUP(A2040,'Hospitalisation Details'!$A:$A,'Hospitalisation Details'!$F:$F)</f>
        <v>2803.7</v>
      </c>
      <c r="N2040" s="7" t="str">
        <f>_xlfn.XLOOKUP(A2040,'Hospitalisation Details'!$A:$A,'Hospitalisation Details'!$G:$G)</f>
        <v>tier - 2</v>
      </c>
      <c r="O2040" s="7" t="str">
        <f>_xlfn.XLOOKUP(A2040,'Hospitalisation Details'!$A:$A,'Hospitalisation Details'!$H:$H)</f>
        <v>tier - 1</v>
      </c>
      <c r="P2040" s="7" t="str">
        <f>_xlfn.XLOOKUP(A2040,'Hospitalisation Details'!$A:$A,'Hospitalisation Details'!$I:$I)</f>
        <v>R1012</v>
      </c>
      <c r="Q2040" s="28">
        <f>_xlfn.XLOOKUP(A2040,'Hospitalisation Details'!$A:$A,'Hospitalisation Details'!$K:$K)</f>
        <v>20</v>
      </c>
    </row>
    <row r="2041" spans="1:17" x14ac:dyDescent="0.3">
      <c r="A2041" s="27" t="s">
        <v>326</v>
      </c>
      <c r="B2041" s="7" t="str">
        <f>IFERROR(_xlfn.XLOOKUP(A2041,'Customer Names'!$A$2:$A$2336,'Customer Names'!$C$2:$C$2336),"Unknown")</f>
        <v xml:space="preserve">  Emily G</v>
      </c>
      <c r="C2041" s="7">
        <f>_xlfn.XLOOKUP(A2041,'Medical Examinations'!$A$2:$A$2336,'Medical Examinations'!$B$2:$B$2336,AVERAGE('Medical Examinations'!$B$2:$B$2336))</f>
        <v>32.119999999999997</v>
      </c>
      <c r="D2041" s="7">
        <f>_xlfn.XLOOKUP(A2041,'Medical Examinations'!$A$2:$A$2336,'Medical Examinations'!$C$2:$C$2336,AVERAGE('Medical Examinations'!$C$2:$C$2336))</f>
        <v>5.33</v>
      </c>
      <c r="E2041" s="7" t="str">
        <f>_xlfn.XLOOKUP(A2041,'Medical Examinations'!$A:$A,'Medical Examinations'!$D:$D,"Unknown")</f>
        <v>No</v>
      </c>
      <c r="F2041" s="7" t="str">
        <f>_xlfn.XLOOKUP(A2041,'Medical Examinations'!$A:$A,'Medical Examinations'!$E:$E,"Unknown")</f>
        <v>Yes</v>
      </c>
      <c r="G2041" s="7" t="str">
        <f>_xlfn.XLOOKUP(A2041,'Medical Examinations'!$A:$A,'Medical Examinations'!$F:$F,"Unknown")</f>
        <v>No</v>
      </c>
      <c r="H2041" s="43">
        <f>_xlfn.XLOOKUP(Healthcare!A2041,'Medical Examinations'!$A:$A,'Medical Examinations'!$G:$G,0)</f>
        <v>1</v>
      </c>
      <c r="I2041" s="7" t="str">
        <f>_xlfn.XLOOKUP(A2041,'Medical Examinations'!$A:$A,'Medical Examinations'!$H:$H,"Unknown")</f>
        <v>No</v>
      </c>
      <c r="J2041" s="7" t="str" cm="1">
        <f t="array" ref="J2041">_xlfn.IFS(C2041&lt;18.5,"Under Weight",C2041&lt;=24.9,"Normal Weight",C2041&lt;30,"Over weight",C2041&gt;=30,"Obesity")</f>
        <v>Obesity</v>
      </c>
      <c r="K2041" s="7" t="str" cm="1">
        <f t="array" ref="K2041">_xlfn.IFS(D2041="Null","Unknown",D2041&lt;5.7,"Normal",D2041&lt;6.5,"Prediabetes",D2041&gt;=6.5,"Diabetes")</f>
        <v>Normal</v>
      </c>
      <c r="L2041" s="7" t="str">
        <f>_xlfn.XLOOKUP(A2041,'Hospitalisation Details'!$A:$A,'Hospitalisation Details'!$J:$J,)</f>
        <v>4-Aug-2004</v>
      </c>
      <c r="M2041" s="22">
        <f>+_xlfn.XLOOKUP(A2041,'Hospitalisation Details'!$A:$A,'Hospitalisation Details'!$F:$F)</f>
        <v>2801.26</v>
      </c>
      <c r="N2041" s="7" t="str">
        <f>_xlfn.XLOOKUP(A2041,'Hospitalisation Details'!$A:$A,'Hospitalisation Details'!$G:$G)</f>
        <v>tier - 2</v>
      </c>
      <c r="O2041" s="7" t="str">
        <f>_xlfn.XLOOKUP(A2041,'Hospitalisation Details'!$A:$A,'Hospitalisation Details'!$H:$H)</f>
        <v>tier - 3</v>
      </c>
      <c r="P2041" s="7" t="str">
        <f>_xlfn.XLOOKUP(A2041,'Hospitalisation Details'!$A:$A,'Hospitalisation Details'!$I:$I)</f>
        <v>R1013</v>
      </c>
      <c r="Q2041" s="28">
        <f>_xlfn.XLOOKUP(A2041,'Hospitalisation Details'!$A:$A,'Hospitalisation Details'!$K:$K)</f>
        <v>19</v>
      </c>
    </row>
    <row r="2042" spans="1:17" x14ac:dyDescent="0.3">
      <c r="A2042" s="27" t="s">
        <v>325</v>
      </c>
      <c r="B2042" s="7" t="str">
        <f>IFERROR(_xlfn.XLOOKUP(A2042,'Customer Names'!$A$2:$A$2336,'Customer Names'!$C$2:$C$2336),"Unknown")</f>
        <v xml:space="preserve">  Malcolm</v>
      </c>
      <c r="C2042" s="7">
        <f>_xlfn.XLOOKUP(A2042,'Medical Examinations'!$A$2:$A$2336,'Medical Examinations'!$B$2:$B$2336,AVERAGE('Medical Examinations'!$B$2:$B$2336))</f>
        <v>27.36</v>
      </c>
      <c r="D2042" s="7">
        <f>_xlfn.XLOOKUP(A2042,'Medical Examinations'!$A$2:$A$2336,'Medical Examinations'!$C$2:$C$2336,AVERAGE('Medical Examinations'!$C$2:$C$2336))</f>
        <v>6.22</v>
      </c>
      <c r="E2042" s="7" t="str">
        <f>_xlfn.XLOOKUP(A2042,'Medical Examinations'!$A:$A,'Medical Examinations'!$D:$D,"Unknown")</f>
        <v>No</v>
      </c>
      <c r="F2042" s="7" t="str">
        <f>_xlfn.XLOOKUP(A2042,'Medical Examinations'!$A:$A,'Medical Examinations'!$E:$E,"Unknown")</f>
        <v>No</v>
      </c>
      <c r="G2042" s="7" t="str">
        <f>_xlfn.XLOOKUP(A2042,'Medical Examinations'!$A:$A,'Medical Examinations'!$F:$F,"Unknown")</f>
        <v>No</v>
      </c>
      <c r="H2042" s="43">
        <f>_xlfn.XLOOKUP(Healthcare!A2042,'Medical Examinations'!$A:$A,'Medical Examinations'!$G:$G,0)</f>
        <v>0</v>
      </c>
      <c r="I2042" s="7" t="str">
        <f>_xlfn.XLOOKUP(A2042,'Medical Examinations'!$A:$A,'Medical Examinations'!$H:$H,"Unknown")</f>
        <v>No</v>
      </c>
      <c r="J2042" s="7" t="str" cm="1">
        <f t="array" ref="J2042">_xlfn.IFS(C2042&lt;18.5,"Under Weight",C2042&lt;=24.9,"Normal Weight",C2042&lt;30,"Over weight",C2042&gt;=30,"Obesity")</f>
        <v>Over weight</v>
      </c>
      <c r="K2042" s="7" t="str" cm="1">
        <f t="array" ref="K2042">_xlfn.IFS(D2042="Null","Unknown",D2042&lt;5.7,"Normal",D2042&lt;6.5,"Prediabetes",D2042&gt;=6.5,"Diabetes")</f>
        <v>Prediabetes</v>
      </c>
      <c r="L2042" s="7" t="str">
        <f>_xlfn.XLOOKUP(A2042,'Hospitalisation Details'!$A:$A,'Hospitalisation Details'!$J:$J,)</f>
        <v>24-Dec-1999</v>
      </c>
      <c r="M2042" s="22">
        <f>+_xlfn.XLOOKUP(A2042,'Hospitalisation Details'!$A:$A,'Hospitalisation Details'!$F:$F)</f>
        <v>2789.06</v>
      </c>
      <c r="N2042" s="7" t="str">
        <f>_xlfn.XLOOKUP(A2042,'Hospitalisation Details'!$A:$A,'Hospitalisation Details'!$G:$G)</f>
        <v>tier - 2</v>
      </c>
      <c r="O2042" s="7" t="str">
        <f>_xlfn.XLOOKUP(A2042,'Hospitalisation Details'!$A:$A,'Hospitalisation Details'!$H:$H)</f>
        <v>tier - 3</v>
      </c>
      <c r="P2042" s="7" t="str">
        <f>_xlfn.XLOOKUP(A2042,'Hospitalisation Details'!$A:$A,'Hospitalisation Details'!$I:$I)</f>
        <v>R1012</v>
      </c>
      <c r="Q2042" s="28">
        <f>_xlfn.XLOOKUP(A2042,'Hospitalisation Details'!$A:$A,'Hospitalisation Details'!$K:$K)</f>
        <v>24</v>
      </c>
    </row>
    <row r="2043" spans="1:17" x14ac:dyDescent="0.3">
      <c r="A2043" s="27" t="s">
        <v>324</v>
      </c>
      <c r="B2043" s="7" t="str">
        <f>IFERROR(_xlfn.XLOOKUP(A2043,'Customer Names'!$A$2:$A$2336,'Customer Names'!$C$2:$C$2336),"Unknown")</f>
        <v xml:space="preserve">  Danilo</v>
      </c>
      <c r="C2043" s="7">
        <f>_xlfn.XLOOKUP(A2043,'Medical Examinations'!$A$2:$A$2336,'Medical Examinations'!$B$2:$B$2336,AVERAGE('Medical Examinations'!$B$2:$B$2336))</f>
        <v>17.385000000000002</v>
      </c>
      <c r="D2043" s="7">
        <f>_xlfn.XLOOKUP(A2043,'Medical Examinations'!$A$2:$A$2336,'Medical Examinations'!$C$2:$C$2336,AVERAGE('Medical Examinations'!$C$2:$C$2336))</f>
        <v>5.84</v>
      </c>
      <c r="E2043" s="7" t="str">
        <f>_xlfn.XLOOKUP(A2043,'Medical Examinations'!$A:$A,'Medical Examinations'!$D:$D,"Unknown")</f>
        <v>No</v>
      </c>
      <c r="F2043" s="7" t="str">
        <f>_xlfn.XLOOKUP(A2043,'Medical Examinations'!$A:$A,'Medical Examinations'!$E:$E,"Unknown")</f>
        <v>No</v>
      </c>
      <c r="G2043" s="7" t="str">
        <f>_xlfn.XLOOKUP(A2043,'Medical Examinations'!$A:$A,'Medical Examinations'!$F:$F,"Unknown")</f>
        <v>No</v>
      </c>
      <c r="H2043" s="43">
        <f>_xlfn.XLOOKUP(Healthcare!A2043,'Medical Examinations'!$A:$A,'Medical Examinations'!$G:$G,0)</f>
        <v>0</v>
      </c>
      <c r="I2043" s="7" t="str">
        <f>_xlfn.XLOOKUP(A2043,'Medical Examinations'!$A:$A,'Medical Examinations'!$H:$H,"Unknown")</f>
        <v>No</v>
      </c>
      <c r="J2043" s="7" t="str" cm="1">
        <f t="array" ref="J2043">_xlfn.IFS(C2043&lt;18.5,"Under Weight",C2043&lt;=24.9,"Normal Weight",C2043&lt;30,"Over weight",C2043&gt;=30,"Obesity")</f>
        <v>Under Weight</v>
      </c>
      <c r="K2043" s="7" t="str" cm="1">
        <f t="array" ref="K2043">_xlfn.IFS(D2043="Null","Unknown",D2043&lt;5.7,"Normal",D2043&lt;6.5,"Prediabetes",D2043&gt;=6.5,"Diabetes")</f>
        <v>Prediabetes</v>
      </c>
      <c r="L2043" s="7" t="str">
        <f>_xlfn.XLOOKUP(A2043,'Hospitalisation Details'!$A:$A,'Hospitalisation Details'!$J:$J,)</f>
        <v>29-Aug-1999</v>
      </c>
      <c r="M2043" s="22">
        <f>+_xlfn.XLOOKUP(A2043,'Hospitalisation Details'!$A:$A,'Hospitalisation Details'!$F:$F)</f>
        <v>2775.19</v>
      </c>
      <c r="N2043" s="7" t="str">
        <f>_xlfn.XLOOKUP(A2043,'Hospitalisation Details'!$A:$A,'Hospitalisation Details'!$G:$G)</f>
        <v>tier - 2</v>
      </c>
      <c r="O2043" s="7" t="str">
        <f>_xlfn.XLOOKUP(A2043,'Hospitalisation Details'!$A:$A,'Hospitalisation Details'!$H:$H)</f>
        <v>tier - 1</v>
      </c>
      <c r="P2043" s="7" t="str">
        <f>_xlfn.XLOOKUP(A2043,'Hospitalisation Details'!$A:$A,'Hospitalisation Details'!$I:$I)</f>
        <v>R1012</v>
      </c>
      <c r="Q2043" s="28">
        <f>_xlfn.XLOOKUP(A2043,'Hospitalisation Details'!$A:$A,'Hospitalisation Details'!$K:$K)</f>
        <v>24</v>
      </c>
    </row>
    <row r="2044" spans="1:17" x14ac:dyDescent="0.3">
      <c r="A2044" s="27" t="s">
        <v>323</v>
      </c>
      <c r="B2044" s="7" t="str">
        <f>IFERROR(_xlfn.XLOOKUP(A2044,'Customer Names'!$A$2:$A$2336,'Customer Names'!$C$2:$C$2336),"Unknown")</f>
        <v xml:space="preserve">  Mikko</v>
      </c>
      <c r="C2044" s="7">
        <f>_xlfn.XLOOKUP(A2044,'Medical Examinations'!$A$2:$A$2336,'Medical Examinations'!$B$2:$B$2336,AVERAGE('Medical Examinations'!$B$2:$B$2336))</f>
        <v>30.13</v>
      </c>
      <c r="D2044" s="7">
        <f>_xlfn.XLOOKUP(A2044,'Medical Examinations'!$A$2:$A$2336,'Medical Examinations'!$C$2:$C$2336,AVERAGE('Medical Examinations'!$C$2:$C$2336))</f>
        <v>5.71</v>
      </c>
      <c r="E2044" s="7" t="str">
        <f>_xlfn.XLOOKUP(A2044,'Medical Examinations'!$A:$A,'Medical Examinations'!$D:$D,"Unknown")</f>
        <v>No</v>
      </c>
      <c r="F2044" s="7" t="str">
        <f>_xlfn.XLOOKUP(A2044,'Medical Examinations'!$A:$A,'Medical Examinations'!$E:$E,"Unknown")</f>
        <v>Yes</v>
      </c>
      <c r="G2044" s="7" t="str">
        <f>_xlfn.XLOOKUP(A2044,'Medical Examinations'!$A:$A,'Medical Examinations'!$F:$F,"Unknown")</f>
        <v>No</v>
      </c>
      <c r="H2044" s="43">
        <f>_xlfn.XLOOKUP(Healthcare!A2044,'Medical Examinations'!$A:$A,'Medical Examinations'!$G:$G,0)</f>
        <v>1</v>
      </c>
      <c r="I2044" s="7" t="str">
        <f>_xlfn.XLOOKUP(A2044,'Medical Examinations'!$A:$A,'Medical Examinations'!$H:$H,"Unknown")</f>
        <v>No</v>
      </c>
      <c r="J2044" s="7" t="str" cm="1">
        <f t="array" ref="J2044">_xlfn.IFS(C2044&lt;18.5,"Under Weight",C2044&lt;=24.9,"Normal Weight",C2044&lt;30,"Over weight",C2044&gt;=30,"Obesity")</f>
        <v>Obesity</v>
      </c>
      <c r="K2044" s="7" t="str" cm="1">
        <f t="array" ref="K2044">_xlfn.IFS(D2044="Null","Unknown",D2044&lt;5.7,"Normal",D2044&lt;6.5,"Prediabetes",D2044&gt;=6.5,"Diabetes")</f>
        <v>Prediabetes</v>
      </c>
      <c r="L2044" s="7" t="str">
        <f>_xlfn.XLOOKUP(A2044,'Hospitalisation Details'!$A:$A,'Hospitalisation Details'!$J:$J,)</f>
        <v>14-Nov-2004</v>
      </c>
      <c r="M2044" s="22">
        <f>+_xlfn.XLOOKUP(A2044,'Hospitalisation Details'!$A:$A,'Hospitalisation Details'!$F:$F)</f>
        <v>2773.46</v>
      </c>
      <c r="N2044" s="7" t="str">
        <f>_xlfn.XLOOKUP(A2044,'Hospitalisation Details'!$A:$A,'Hospitalisation Details'!$G:$G)</f>
        <v>tier - 2</v>
      </c>
      <c r="O2044" s="7" t="str">
        <f>_xlfn.XLOOKUP(A2044,'Hospitalisation Details'!$A:$A,'Hospitalisation Details'!$H:$H)</f>
        <v>tier - 1</v>
      </c>
      <c r="P2044" s="7" t="str">
        <f>_xlfn.XLOOKUP(A2044,'Hospitalisation Details'!$A:$A,'Hospitalisation Details'!$I:$I)</f>
        <v>R1021</v>
      </c>
      <c r="Q2044" s="28">
        <f>_xlfn.XLOOKUP(A2044,'Hospitalisation Details'!$A:$A,'Hospitalisation Details'!$K:$K)</f>
        <v>19</v>
      </c>
    </row>
    <row r="2045" spans="1:17" x14ac:dyDescent="0.3">
      <c r="A2045" s="27" t="s">
        <v>322</v>
      </c>
      <c r="B2045" s="7" t="str">
        <f>IFERROR(_xlfn.XLOOKUP(A2045,'Customer Names'!$A$2:$A$2336,'Customer Names'!$C$2:$C$2336),"Unknown")</f>
        <v xml:space="preserve">  Paula C</v>
      </c>
      <c r="C2045" s="7">
        <f>_xlfn.XLOOKUP(A2045,'Medical Examinations'!$A$2:$A$2336,'Medical Examinations'!$B$2:$B$2336,AVERAGE('Medical Examinations'!$B$2:$B$2336))</f>
        <v>25.44</v>
      </c>
      <c r="D2045" s="7">
        <f>_xlfn.XLOOKUP(A2045,'Medical Examinations'!$A$2:$A$2336,'Medical Examinations'!$C$2:$C$2336,AVERAGE('Medical Examinations'!$C$2:$C$2336))</f>
        <v>6.04</v>
      </c>
      <c r="E2045" s="7" t="str">
        <f>_xlfn.XLOOKUP(A2045,'Medical Examinations'!$A:$A,'Medical Examinations'!$D:$D,"Unknown")</f>
        <v>Yes</v>
      </c>
      <c r="F2045" s="7" t="str">
        <f>_xlfn.XLOOKUP(A2045,'Medical Examinations'!$A:$A,'Medical Examinations'!$E:$E,"Unknown")</f>
        <v>No</v>
      </c>
      <c r="G2045" s="7" t="str">
        <f>_xlfn.XLOOKUP(A2045,'Medical Examinations'!$A:$A,'Medical Examinations'!$F:$F,"Unknown")</f>
        <v>Yes</v>
      </c>
      <c r="H2045" s="43">
        <f>_xlfn.XLOOKUP(Healthcare!A2045,'Medical Examinations'!$A:$A,'Medical Examinations'!$G:$G,0)</f>
        <v>1</v>
      </c>
      <c r="I2045" s="7" t="str">
        <f>_xlfn.XLOOKUP(A2045,'Medical Examinations'!$A:$A,'Medical Examinations'!$H:$H,"Unknown")</f>
        <v>No</v>
      </c>
      <c r="J2045" s="7" t="str" cm="1">
        <f t="array" ref="J2045">_xlfn.IFS(C2045&lt;18.5,"Under Weight",C2045&lt;=24.9,"Normal Weight",C2045&lt;30,"Over weight",C2045&gt;=30,"Obesity")</f>
        <v>Over weight</v>
      </c>
      <c r="K2045" s="7" t="str" cm="1">
        <f t="array" ref="K2045">_xlfn.IFS(D2045="Null","Unknown",D2045&lt;5.7,"Normal",D2045&lt;6.5,"Prediabetes",D2045&gt;=6.5,"Diabetes")</f>
        <v>Prediabetes</v>
      </c>
      <c r="L2045" s="7" t="str">
        <f>_xlfn.XLOOKUP(A2045,'Hospitalisation Details'!$A:$A,'Hospitalisation Details'!$J:$J,)</f>
        <v>10-Aug-1997</v>
      </c>
      <c r="M2045" s="22">
        <f>+_xlfn.XLOOKUP(A2045,'Hospitalisation Details'!$A:$A,'Hospitalisation Details'!$F:$F)</f>
        <v>2758.99</v>
      </c>
      <c r="N2045" s="7" t="str">
        <f>_xlfn.XLOOKUP(A2045,'Hospitalisation Details'!$A:$A,'Hospitalisation Details'!$G:$G)</f>
        <v>tier - 2</v>
      </c>
      <c r="O2045" s="7" t="str">
        <f>_xlfn.XLOOKUP(A2045,'Hospitalisation Details'!$A:$A,'Hospitalisation Details'!$H:$H)</f>
        <v>tier - 1</v>
      </c>
      <c r="P2045" s="7" t="str">
        <f>_xlfn.XLOOKUP(A2045,'Hospitalisation Details'!$A:$A,'Hospitalisation Details'!$I:$I)</f>
        <v>R1012</v>
      </c>
      <c r="Q2045" s="28">
        <f>_xlfn.XLOOKUP(A2045,'Hospitalisation Details'!$A:$A,'Hospitalisation Details'!$K:$K)</f>
        <v>26</v>
      </c>
    </row>
    <row r="2046" spans="1:17" x14ac:dyDescent="0.3">
      <c r="A2046" s="27" t="s">
        <v>321</v>
      </c>
      <c r="B2046" s="7" t="str">
        <f>IFERROR(_xlfn.XLOOKUP(A2046,'Customer Names'!$A$2:$A$2336,'Customer Names'!$C$2:$C$2336),"Unknown")</f>
        <v xml:space="preserve">  Kirsten N</v>
      </c>
      <c r="C2046" s="7">
        <f>_xlfn.XLOOKUP(A2046,'Medical Examinations'!$A$2:$A$2336,'Medical Examinations'!$B$2:$B$2336,AVERAGE('Medical Examinations'!$B$2:$B$2336))</f>
        <v>39.805</v>
      </c>
      <c r="D2046" s="7">
        <f>_xlfn.XLOOKUP(A2046,'Medical Examinations'!$A$2:$A$2336,'Medical Examinations'!$C$2:$C$2336,AVERAGE('Medical Examinations'!$C$2:$C$2336))</f>
        <v>4.38</v>
      </c>
      <c r="E2046" s="7" t="str">
        <f>_xlfn.XLOOKUP(A2046,'Medical Examinations'!$A:$A,'Medical Examinations'!$D:$D,"Unknown")</f>
        <v>No</v>
      </c>
      <c r="F2046" s="7" t="str">
        <f>_xlfn.XLOOKUP(A2046,'Medical Examinations'!$A:$A,'Medical Examinations'!$E:$E,"Unknown")</f>
        <v>Yes</v>
      </c>
      <c r="G2046" s="7" t="str">
        <f>_xlfn.XLOOKUP(A2046,'Medical Examinations'!$A:$A,'Medical Examinations'!$F:$F,"Unknown")</f>
        <v>No</v>
      </c>
      <c r="H2046" s="43">
        <f>_xlfn.XLOOKUP(Healthcare!A2046,'Medical Examinations'!$A:$A,'Medical Examinations'!$G:$G,0)</f>
        <v>1</v>
      </c>
      <c r="I2046" s="7" t="str">
        <f>_xlfn.XLOOKUP(A2046,'Medical Examinations'!$A:$A,'Medical Examinations'!$H:$H,"Unknown")</f>
        <v>No</v>
      </c>
      <c r="J2046" s="7" t="str" cm="1">
        <f t="array" ref="J2046">_xlfn.IFS(C2046&lt;18.5,"Under Weight",C2046&lt;=24.9,"Normal Weight",C2046&lt;30,"Over weight",C2046&gt;=30,"Obesity")</f>
        <v>Obesity</v>
      </c>
      <c r="K2046" s="7" t="str" cm="1">
        <f t="array" ref="K2046">_xlfn.IFS(D2046="Null","Unknown",D2046&lt;5.7,"Normal",D2046&lt;6.5,"Prediabetes",D2046&gt;=6.5,"Diabetes")</f>
        <v>Normal</v>
      </c>
      <c r="L2046" s="7" t="str">
        <f>_xlfn.XLOOKUP(A2046,'Hospitalisation Details'!$A:$A,'Hospitalisation Details'!$J:$J,)</f>
        <v>11-Oct-2000</v>
      </c>
      <c r="M2046" s="22">
        <f>+_xlfn.XLOOKUP(A2046,'Hospitalisation Details'!$A:$A,'Hospitalisation Details'!$F:$F)</f>
        <v>2755.02</v>
      </c>
      <c r="N2046" s="7" t="str">
        <f>_xlfn.XLOOKUP(A2046,'Hospitalisation Details'!$A:$A,'Hospitalisation Details'!$G:$G)</f>
        <v>tier - 2</v>
      </c>
      <c r="O2046" s="7" t="str">
        <f>_xlfn.XLOOKUP(A2046,'Hospitalisation Details'!$A:$A,'Hospitalisation Details'!$H:$H)</f>
        <v>tier - 1</v>
      </c>
      <c r="P2046" s="7" t="str">
        <f>_xlfn.XLOOKUP(A2046,'Hospitalisation Details'!$A:$A,'Hospitalisation Details'!$I:$I)</f>
        <v>R1024</v>
      </c>
      <c r="Q2046" s="28">
        <f>_xlfn.XLOOKUP(A2046,'Hospitalisation Details'!$A:$A,'Hospitalisation Details'!$K:$K)</f>
        <v>23</v>
      </c>
    </row>
    <row r="2047" spans="1:17" x14ac:dyDescent="0.3">
      <c r="A2047" s="27" t="s">
        <v>320</v>
      </c>
      <c r="B2047" s="7" t="str">
        <f>IFERROR(_xlfn.XLOOKUP(A2047,'Customer Names'!$A$2:$A$2336,'Customer Names'!$C$2:$C$2336),"Unknown")</f>
        <v xml:space="preserve">  Christy</v>
      </c>
      <c r="C2047" s="7">
        <f>_xlfn.XLOOKUP(A2047,'Medical Examinations'!$A$2:$A$2336,'Medical Examinations'!$B$2:$B$2336,AVERAGE('Medical Examinations'!$B$2:$B$2336))</f>
        <v>30.4</v>
      </c>
      <c r="D2047" s="7">
        <f>_xlfn.XLOOKUP(A2047,'Medical Examinations'!$A$2:$A$2336,'Medical Examinations'!$C$2:$C$2336,AVERAGE('Medical Examinations'!$C$2:$C$2336))</f>
        <v>5.56</v>
      </c>
      <c r="E2047" s="7" t="str">
        <f>_xlfn.XLOOKUP(A2047,'Medical Examinations'!$A:$A,'Medical Examinations'!$D:$D,"Unknown")</f>
        <v>Yes</v>
      </c>
      <c r="F2047" s="7" t="str">
        <f>_xlfn.XLOOKUP(A2047,'Medical Examinations'!$A:$A,'Medical Examinations'!$E:$E,"Unknown")</f>
        <v>Yes</v>
      </c>
      <c r="G2047" s="7" t="str">
        <f>_xlfn.XLOOKUP(A2047,'Medical Examinations'!$A:$A,'Medical Examinations'!$F:$F,"Unknown")</f>
        <v>No</v>
      </c>
      <c r="H2047" s="43">
        <f>_xlfn.XLOOKUP(Healthcare!A2047,'Medical Examinations'!$A:$A,'Medical Examinations'!$G:$G,0)</f>
        <v>1</v>
      </c>
      <c r="I2047" s="7" t="str">
        <f>_xlfn.XLOOKUP(A2047,'Medical Examinations'!$A:$A,'Medical Examinations'!$H:$H,"Unknown")</f>
        <v>No</v>
      </c>
      <c r="J2047" s="7" t="str" cm="1">
        <f t="array" ref="J2047">_xlfn.IFS(C2047&lt;18.5,"Under Weight",C2047&lt;=24.9,"Normal Weight",C2047&lt;30,"Over weight",C2047&gt;=30,"Obesity")</f>
        <v>Obesity</v>
      </c>
      <c r="K2047" s="7" t="str" cm="1">
        <f t="array" ref="K2047">_xlfn.IFS(D2047="Null","Unknown",D2047&lt;5.7,"Normal",D2047&lt;6.5,"Prediabetes",D2047&gt;=6.5,"Diabetes")</f>
        <v>Normal</v>
      </c>
      <c r="L2047" s="7" t="str">
        <f>_xlfn.XLOOKUP(A2047,'Hospitalisation Details'!$A:$A,'Hospitalisation Details'!$J:$J,)</f>
        <v>3-Oct-2000</v>
      </c>
      <c r="M2047" s="22">
        <f>+_xlfn.XLOOKUP(A2047,'Hospitalisation Details'!$A:$A,'Hospitalisation Details'!$F:$F)</f>
        <v>2741.95</v>
      </c>
      <c r="N2047" s="7" t="str">
        <f>_xlfn.XLOOKUP(A2047,'Hospitalisation Details'!$A:$A,'Hospitalisation Details'!$G:$G)</f>
        <v>tier - 2</v>
      </c>
      <c r="O2047" s="7" t="str">
        <f>_xlfn.XLOOKUP(A2047,'Hospitalisation Details'!$A:$A,'Hospitalisation Details'!$H:$H)</f>
        <v>tier - 3</v>
      </c>
      <c r="P2047" s="7" t="str">
        <f>_xlfn.XLOOKUP(A2047,'Hospitalisation Details'!$A:$A,'Hospitalisation Details'!$I:$I)</f>
        <v>R1024</v>
      </c>
      <c r="Q2047" s="28">
        <f>_xlfn.XLOOKUP(A2047,'Hospitalisation Details'!$A:$A,'Hospitalisation Details'!$K:$K)</f>
        <v>23</v>
      </c>
    </row>
    <row r="2048" spans="1:17" x14ac:dyDescent="0.3">
      <c r="A2048" s="27" t="s">
        <v>319</v>
      </c>
      <c r="B2048" s="7" t="str">
        <f>IFERROR(_xlfn.XLOOKUP(A2048,'Customer Names'!$A$2:$A$2336,'Customer Names'!$C$2:$C$2336),"Unknown")</f>
        <v xml:space="preserve">  Jennifer</v>
      </c>
      <c r="C2048" s="7">
        <f>_xlfn.XLOOKUP(A2048,'Medical Examinations'!$A$2:$A$2336,'Medical Examinations'!$B$2:$B$2336,AVERAGE('Medical Examinations'!$B$2:$B$2336))</f>
        <v>23.18</v>
      </c>
      <c r="D2048" s="7">
        <f>_xlfn.XLOOKUP(A2048,'Medical Examinations'!$A$2:$A$2336,'Medical Examinations'!$C$2:$C$2336,AVERAGE('Medical Examinations'!$C$2:$C$2336))</f>
        <v>4.24</v>
      </c>
      <c r="E2048" s="7" t="str">
        <f>_xlfn.XLOOKUP(A2048,'Medical Examinations'!$A:$A,'Medical Examinations'!$D:$D,"Unknown")</f>
        <v>No</v>
      </c>
      <c r="F2048" s="7" t="str">
        <f>_xlfn.XLOOKUP(A2048,'Medical Examinations'!$A:$A,'Medical Examinations'!$E:$E,"Unknown")</f>
        <v>Yes</v>
      </c>
      <c r="G2048" s="7" t="str">
        <f>_xlfn.XLOOKUP(A2048,'Medical Examinations'!$A:$A,'Medical Examinations'!$F:$F,"Unknown")</f>
        <v>No</v>
      </c>
      <c r="H2048" s="43">
        <f>_xlfn.XLOOKUP(Healthcare!A2048,'Medical Examinations'!$A:$A,'Medical Examinations'!$G:$G,0)</f>
        <v>1</v>
      </c>
      <c r="I2048" s="7" t="str">
        <f>_xlfn.XLOOKUP(A2048,'Medical Examinations'!$A:$A,'Medical Examinations'!$H:$H,"Unknown")</f>
        <v>No</v>
      </c>
      <c r="J2048" s="7" t="str" cm="1">
        <f t="array" ref="J2048">_xlfn.IFS(C2048&lt;18.5,"Under Weight",C2048&lt;=24.9,"Normal Weight",C2048&lt;30,"Over weight",C2048&gt;=30,"Obesity")</f>
        <v>Normal Weight</v>
      </c>
      <c r="K2048" s="7" t="str" cm="1">
        <f t="array" ref="K2048">_xlfn.IFS(D2048="Null","Unknown",D2048&lt;5.7,"Normal",D2048&lt;6.5,"Prediabetes",D2048&gt;=6.5,"Diabetes")</f>
        <v>Normal</v>
      </c>
      <c r="L2048" s="7" t="str">
        <f>_xlfn.XLOOKUP(A2048,'Hospitalisation Details'!$A:$A,'Hospitalisation Details'!$J:$J,)</f>
        <v>17-Dec-2000</v>
      </c>
      <c r="M2048" s="22">
        <f>+_xlfn.XLOOKUP(A2048,'Hospitalisation Details'!$A:$A,'Hospitalisation Details'!$F:$F)</f>
        <v>2731.91</v>
      </c>
      <c r="N2048" s="7" t="str">
        <f>_xlfn.XLOOKUP(A2048,'Hospitalisation Details'!$A:$A,'Hospitalisation Details'!$G:$G)</f>
        <v>tier - 2</v>
      </c>
      <c r="O2048" s="7" t="str">
        <f>_xlfn.XLOOKUP(A2048,'Hospitalisation Details'!$A:$A,'Hospitalisation Details'!$H:$H)</f>
        <v>tier - 3</v>
      </c>
      <c r="P2048" s="7" t="str">
        <f>_xlfn.XLOOKUP(A2048,'Hospitalisation Details'!$A:$A,'Hospitalisation Details'!$I:$I)</f>
        <v>R1024</v>
      </c>
      <c r="Q2048" s="28">
        <f>_xlfn.XLOOKUP(A2048,'Hospitalisation Details'!$A:$A,'Hospitalisation Details'!$K:$K)</f>
        <v>23</v>
      </c>
    </row>
    <row r="2049" spans="1:17" x14ac:dyDescent="0.3">
      <c r="A2049" s="27" t="s">
        <v>318</v>
      </c>
      <c r="B2049" s="7" t="str">
        <f>IFERROR(_xlfn.XLOOKUP(A2049,'Customer Names'!$A$2:$A$2336,'Customer Names'!$C$2:$C$2336),"Unknown")</f>
        <v xml:space="preserve">  Jingjing</v>
      </c>
      <c r="C2049" s="7">
        <f>_xlfn.XLOOKUP(A2049,'Medical Examinations'!$A$2:$A$2336,'Medical Examinations'!$B$2:$B$2336,AVERAGE('Medical Examinations'!$B$2:$B$2336))</f>
        <v>39.615000000000002</v>
      </c>
      <c r="D2049" s="7">
        <f>_xlfn.XLOOKUP(A2049,'Medical Examinations'!$A$2:$A$2336,'Medical Examinations'!$C$2:$C$2336,AVERAGE('Medical Examinations'!$C$2:$C$2336))</f>
        <v>6.32</v>
      </c>
      <c r="E2049" s="7" t="str">
        <f>_xlfn.XLOOKUP(A2049,'Medical Examinations'!$A:$A,'Medical Examinations'!$D:$D,"Unknown")</f>
        <v>No</v>
      </c>
      <c r="F2049" s="7" t="str">
        <f>_xlfn.XLOOKUP(A2049,'Medical Examinations'!$A:$A,'Medical Examinations'!$E:$E,"Unknown")</f>
        <v>No</v>
      </c>
      <c r="G2049" s="7" t="str">
        <f>_xlfn.XLOOKUP(A2049,'Medical Examinations'!$A:$A,'Medical Examinations'!$F:$F,"Unknown")</f>
        <v>Yes</v>
      </c>
      <c r="H2049" s="43">
        <f>_xlfn.XLOOKUP(Healthcare!A2049,'Medical Examinations'!$A:$A,'Medical Examinations'!$G:$G,0)</f>
        <v>1</v>
      </c>
      <c r="I2049" s="7" t="str">
        <f>_xlfn.XLOOKUP(A2049,'Medical Examinations'!$A:$A,'Medical Examinations'!$H:$H,"Unknown")</f>
        <v>No</v>
      </c>
      <c r="J2049" s="7" t="str" cm="1">
        <f t="array" ref="J2049">_xlfn.IFS(C2049&lt;18.5,"Under Weight",C2049&lt;=24.9,"Normal Weight",C2049&lt;30,"Over weight",C2049&gt;=30,"Obesity")</f>
        <v>Obesity</v>
      </c>
      <c r="K2049" s="7" t="str" cm="1">
        <f t="array" ref="K2049">_xlfn.IFS(D2049="Null","Unknown",D2049&lt;5.7,"Normal",D2049&lt;6.5,"Prediabetes",D2049&gt;=6.5,"Diabetes")</f>
        <v>Prediabetes</v>
      </c>
      <c r="L2049" s="7" t="str">
        <f>_xlfn.XLOOKUP(A2049,'Hospitalisation Details'!$A:$A,'Hospitalisation Details'!$J:$J,)</f>
        <v>3-Dec-2003</v>
      </c>
      <c r="M2049" s="22">
        <f>+_xlfn.XLOOKUP(A2049,'Hospitalisation Details'!$A:$A,'Hospitalisation Details'!$F:$F)</f>
        <v>2730.11</v>
      </c>
      <c r="N2049" s="7" t="str">
        <f>_xlfn.XLOOKUP(A2049,'Hospitalisation Details'!$A:$A,'Hospitalisation Details'!$G:$G)</f>
        <v>tier - 2</v>
      </c>
      <c r="O2049" s="7" t="str">
        <f>_xlfn.XLOOKUP(A2049,'Hospitalisation Details'!$A:$A,'Hospitalisation Details'!$H:$H)</f>
        <v>tier - 3</v>
      </c>
      <c r="P2049" s="7" t="str">
        <f>_xlfn.XLOOKUP(A2049,'Hospitalisation Details'!$A:$A,'Hospitalisation Details'!$I:$I)</f>
        <v>R1012</v>
      </c>
      <c r="Q2049" s="28">
        <f>_xlfn.XLOOKUP(A2049,'Hospitalisation Details'!$A:$A,'Hospitalisation Details'!$K:$K)</f>
        <v>20</v>
      </c>
    </row>
    <row r="2050" spans="1:17" x14ac:dyDescent="0.3">
      <c r="A2050" s="27" t="s">
        <v>317</v>
      </c>
      <c r="B2050" s="7" t="str">
        <f>IFERROR(_xlfn.XLOOKUP(A2050,'Customer Names'!$A$2:$A$2336,'Customer Names'!$C$2:$C$2336),"Unknown")</f>
        <v xml:space="preserve">  Morgan</v>
      </c>
      <c r="C2050" s="7">
        <f>_xlfn.XLOOKUP(A2050,'Medical Examinations'!$A$2:$A$2336,'Medical Examinations'!$B$2:$B$2336,AVERAGE('Medical Examinations'!$B$2:$B$2336))</f>
        <v>30.59</v>
      </c>
      <c r="D2050" s="7">
        <f>_xlfn.XLOOKUP(A2050,'Medical Examinations'!$A$2:$A$2336,'Medical Examinations'!$C$2:$C$2336,AVERAGE('Medical Examinations'!$C$2:$C$2336))</f>
        <v>6.3</v>
      </c>
      <c r="E2050" s="7" t="str">
        <f>_xlfn.XLOOKUP(A2050,'Medical Examinations'!$A:$A,'Medical Examinations'!$D:$D,"Unknown")</f>
        <v>Yes</v>
      </c>
      <c r="F2050" s="7" t="str">
        <f>_xlfn.XLOOKUP(A2050,'Medical Examinations'!$A:$A,'Medical Examinations'!$E:$E,"Unknown")</f>
        <v>No</v>
      </c>
      <c r="G2050" s="7" t="str">
        <f>_xlfn.XLOOKUP(A2050,'Medical Examinations'!$A:$A,'Medical Examinations'!$F:$F,"Unknown")</f>
        <v>Yes</v>
      </c>
      <c r="H2050" s="43">
        <f>_xlfn.XLOOKUP(Healthcare!A2050,'Medical Examinations'!$A:$A,'Medical Examinations'!$G:$G,0)</f>
        <v>1</v>
      </c>
      <c r="I2050" s="7" t="str">
        <f>_xlfn.XLOOKUP(A2050,'Medical Examinations'!$A:$A,'Medical Examinations'!$H:$H,"Unknown")</f>
        <v>No</v>
      </c>
      <c r="J2050" s="7" t="str" cm="1">
        <f t="array" ref="J2050">_xlfn.IFS(C2050&lt;18.5,"Under Weight",C2050&lt;=24.9,"Normal Weight",C2050&lt;30,"Over weight",C2050&gt;=30,"Obesity")</f>
        <v>Obesity</v>
      </c>
      <c r="K2050" s="7" t="str" cm="1">
        <f t="array" ref="K2050">_xlfn.IFS(D2050="Null","Unknown",D2050&lt;5.7,"Normal",D2050&lt;6.5,"Prediabetes",D2050&gt;=6.5,"Diabetes")</f>
        <v>Prediabetes</v>
      </c>
      <c r="L2050" s="7" t="str">
        <f>_xlfn.XLOOKUP(A2050,'Hospitalisation Details'!$A:$A,'Hospitalisation Details'!$J:$J,)</f>
        <v>6-Oct-1997</v>
      </c>
      <c r="M2050" s="22">
        <f>+_xlfn.XLOOKUP(A2050,'Hospitalisation Details'!$A:$A,'Hospitalisation Details'!$F:$F)</f>
        <v>2727.4</v>
      </c>
      <c r="N2050" s="7" t="str">
        <f>_xlfn.XLOOKUP(A2050,'Hospitalisation Details'!$A:$A,'Hospitalisation Details'!$G:$G)</f>
        <v>tier - 3</v>
      </c>
      <c r="O2050" s="7" t="str">
        <f>_xlfn.XLOOKUP(A2050,'Hospitalisation Details'!$A:$A,'Hospitalisation Details'!$H:$H)</f>
        <v>tier - 3</v>
      </c>
      <c r="P2050" s="7" t="str">
        <f>_xlfn.XLOOKUP(A2050,'Hospitalisation Details'!$A:$A,'Hospitalisation Details'!$I:$I)</f>
        <v>R1016</v>
      </c>
      <c r="Q2050" s="28">
        <f>_xlfn.XLOOKUP(A2050,'Hospitalisation Details'!$A:$A,'Hospitalisation Details'!$K:$K)</f>
        <v>26</v>
      </c>
    </row>
    <row r="2051" spans="1:17" x14ac:dyDescent="0.3">
      <c r="A2051" s="27" t="s">
        <v>316</v>
      </c>
      <c r="B2051" s="7" t="str">
        <f>IFERROR(_xlfn.XLOOKUP(A2051,'Customer Names'!$A$2:$A$2336,'Customer Names'!$C$2:$C$2336),"Unknown")</f>
        <v xml:space="preserve">  Patrick J</v>
      </c>
      <c r="C2051" s="7">
        <f>_xlfn.XLOOKUP(A2051,'Medical Examinations'!$A$2:$A$2336,'Medical Examinations'!$B$2:$B$2336,AVERAGE('Medical Examinations'!$B$2:$B$2336))</f>
        <v>16.72</v>
      </c>
      <c r="D2051" s="7">
        <f>_xlfn.XLOOKUP(A2051,'Medical Examinations'!$A$2:$A$2336,'Medical Examinations'!$C$2:$C$2336,AVERAGE('Medical Examinations'!$C$2:$C$2336))</f>
        <v>4.38</v>
      </c>
      <c r="E2051" s="7" t="str">
        <f>_xlfn.XLOOKUP(A2051,'Medical Examinations'!$A:$A,'Medical Examinations'!$D:$D,"Unknown")</f>
        <v>Yes</v>
      </c>
      <c r="F2051" s="7" t="str">
        <f>_xlfn.XLOOKUP(A2051,'Medical Examinations'!$A:$A,'Medical Examinations'!$E:$E,"Unknown")</f>
        <v>No</v>
      </c>
      <c r="G2051" s="7" t="str">
        <f>_xlfn.XLOOKUP(A2051,'Medical Examinations'!$A:$A,'Medical Examinations'!$F:$F,"Unknown")</f>
        <v>No</v>
      </c>
      <c r="H2051" s="43">
        <f>_xlfn.XLOOKUP(Healthcare!A2051,'Medical Examinations'!$A:$A,'Medical Examinations'!$G:$G,0)</f>
        <v>1</v>
      </c>
      <c r="I2051" s="7" t="str">
        <f>_xlfn.XLOOKUP(A2051,'Medical Examinations'!$A:$A,'Medical Examinations'!$H:$H,"Unknown")</f>
        <v>No</v>
      </c>
      <c r="J2051" s="7" t="str" cm="1">
        <f t="array" ref="J2051">_xlfn.IFS(C2051&lt;18.5,"Under Weight",C2051&lt;=24.9,"Normal Weight",C2051&lt;30,"Over weight",C2051&gt;=30,"Obesity")</f>
        <v>Under Weight</v>
      </c>
      <c r="K2051" s="7" t="str" cm="1">
        <f t="array" ref="K2051">_xlfn.IFS(D2051="Null","Unknown",D2051&lt;5.7,"Normal",D2051&lt;6.5,"Prediabetes",D2051&gt;=6.5,"Diabetes")</f>
        <v>Normal</v>
      </c>
      <c r="L2051" s="7" t="str">
        <f>_xlfn.XLOOKUP(A2051,'Hospitalisation Details'!$A:$A,'Hospitalisation Details'!$J:$J,)</f>
        <v>20-Aug-1988</v>
      </c>
      <c r="M2051" s="22">
        <f>+_xlfn.XLOOKUP(A2051,'Hospitalisation Details'!$A:$A,'Hospitalisation Details'!$F:$F)</f>
        <v>2726.06</v>
      </c>
      <c r="N2051" s="7" t="str">
        <f>_xlfn.XLOOKUP(A2051,'Hospitalisation Details'!$A:$A,'Hospitalisation Details'!$G:$G)</f>
        <v>tier - 2</v>
      </c>
      <c r="O2051" s="7" t="str">
        <f>_xlfn.XLOOKUP(A2051,'Hospitalisation Details'!$A:$A,'Hospitalisation Details'!$H:$H)</f>
        <v>tier - 2</v>
      </c>
      <c r="P2051" s="7" t="str">
        <f>_xlfn.XLOOKUP(A2051,'Hospitalisation Details'!$A:$A,'Hospitalisation Details'!$I:$I)</f>
        <v>R1013</v>
      </c>
      <c r="Q2051" s="28">
        <f>_xlfn.XLOOKUP(A2051,'Hospitalisation Details'!$A:$A,'Hospitalisation Details'!$K:$K)</f>
        <v>35</v>
      </c>
    </row>
    <row r="2052" spans="1:17" x14ac:dyDescent="0.3">
      <c r="A2052" s="27" t="s">
        <v>315</v>
      </c>
      <c r="B2052" s="7" t="str">
        <f>IFERROR(_xlfn.XLOOKUP(A2052,'Customer Names'!$A$2:$A$2336,'Customer Names'!$C$2:$C$2336),"Unknown")</f>
        <v xml:space="preserve">  Frankline</v>
      </c>
      <c r="C2052" s="7">
        <f>_xlfn.XLOOKUP(A2052,'Medical Examinations'!$A$2:$A$2336,'Medical Examinations'!$B$2:$B$2336,AVERAGE('Medical Examinations'!$B$2:$B$2336))</f>
        <v>26.22</v>
      </c>
      <c r="D2052" s="7">
        <f>_xlfn.XLOOKUP(A2052,'Medical Examinations'!$A$2:$A$2336,'Medical Examinations'!$C$2:$C$2336,AVERAGE('Medical Examinations'!$C$2:$C$2336))</f>
        <v>4.6500000000000004</v>
      </c>
      <c r="E2052" s="7" t="str">
        <f>_xlfn.XLOOKUP(A2052,'Medical Examinations'!$A:$A,'Medical Examinations'!$D:$D,"Unknown")</f>
        <v>Yes</v>
      </c>
      <c r="F2052" s="7" t="str">
        <f>_xlfn.XLOOKUP(A2052,'Medical Examinations'!$A:$A,'Medical Examinations'!$E:$E,"Unknown")</f>
        <v>No</v>
      </c>
      <c r="G2052" s="7" t="str">
        <f>_xlfn.XLOOKUP(A2052,'Medical Examinations'!$A:$A,'Medical Examinations'!$F:$F,"Unknown")</f>
        <v>Yes</v>
      </c>
      <c r="H2052" s="43">
        <f>_xlfn.XLOOKUP(Healthcare!A2052,'Medical Examinations'!$A:$A,'Medical Examinations'!$G:$G,0)</f>
        <v>1</v>
      </c>
      <c r="I2052" s="7" t="str">
        <f>_xlfn.XLOOKUP(A2052,'Medical Examinations'!$A:$A,'Medical Examinations'!$H:$H,"Unknown")</f>
        <v>No</v>
      </c>
      <c r="J2052" s="7" t="str" cm="1">
        <f t="array" ref="J2052">_xlfn.IFS(C2052&lt;18.5,"Under Weight",C2052&lt;=24.9,"Normal Weight",C2052&lt;30,"Over weight",C2052&gt;=30,"Obesity")</f>
        <v>Over weight</v>
      </c>
      <c r="K2052" s="7" t="str" cm="1">
        <f t="array" ref="K2052">_xlfn.IFS(D2052="Null","Unknown",D2052&lt;5.7,"Normal",D2052&lt;6.5,"Prediabetes",D2052&gt;=6.5,"Diabetes")</f>
        <v>Normal</v>
      </c>
      <c r="L2052" s="7" t="str">
        <f>_xlfn.XLOOKUP(A2052,'Hospitalisation Details'!$A:$A,'Hospitalisation Details'!$J:$J,)</f>
        <v>30-Oct-1997</v>
      </c>
      <c r="M2052" s="22">
        <f>+_xlfn.XLOOKUP(A2052,'Hospitalisation Details'!$A:$A,'Hospitalisation Details'!$F:$F)</f>
        <v>2721.32</v>
      </c>
      <c r="N2052" s="7" t="str">
        <f>_xlfn.XLOOKUP(A2052,'Hospitalisation Details'!$A:$A,'Hospitalisation Details'!$G:$G)</f>
        <v>tier - 1</v>
      </c>
      <c r="O2052" s="7" t="str">
        <f>_xlfn.XLOOKUP(A2052,'Hospitalisation Details'!$A:$A,'Hospitalisation Details'!$H:$H)</f>
        <v>tier - 3</v>
      </c>
      <c r="P2052" s="7" t="str">
        <f>_xlfn.XLOOKUP(A2052,'Hospitalisation Details'!$A:$A,'Hospitalisation Details'!$I:$I)</f>
        <v>R1014</v>
      </c>
      <c r="Q2052" s="28">
        <f>_xlfn.XLOOKUP(A2052,'Hospitalisation Details'!$A:$A,'Hospitalisation Details'!$K:$K)</f>
        <v>26</v>
      </c>
    </row>
    <row r="2053" spans="1:17" x14ac:dyDescent="0.3">
      <c r="A2053" s="27" t="s">
        <v>314</v>
      </c>
      <c r="B2053" s="7" t="str">
        <f>IFERROR(_xlfn.XLOOKUP(A2053,'Customer Names'!$A$2:$A$2336,'Customer Names'!$C$2:$C$2336),"Unknown")</f>
        <v xml:space="preserve">  Laura T</v>
      </c>
      <c r="C2053" s="7">
        <f>_xlfn.XLOOKUP(A2053,'Medical Examinations'!$A$2:$A$2336,'Medical Examinations'!$B$2:$B$2336,AVERAGE('Medical Examinations'!$B$2:$B$2336))</f>
        <v>31.824999999999999</v>
      </c>
      <c r="D2053" s="7">
        <f>_xlfn.XLOOKUP(A2053,'Medical Examinations'!$A$2:$A$2336,'Medical Examinations'!$C$2:$C$2336,AVERAGE('Medical Examinations'!$C$2:$C$2336))</f>
        <v>4.7</v>
      </c>
      <c r="E2053" s="7" t="str">
        <f>_xlfn.XLOOKUP(A2053,'Medical Examinations'!$A:$A,'Medical Examinations'!$D:$D,"Unknown")</f>
        <v>No</v>
      </c>
      <c r="F2053" s="7" t="str">
        <f>_xlfn.XLOOKUP(A2053,'Medical Examinations'!$A:$A,'Medical Examinations'!$E:$E,"Unknown")</f>
        <v>No</v>
      </c>
      <c r="G2053" s="7" t="str">
        <f>_xlfn.XLOOKUP(A2053,'Medical Examinations'!$A:$A,'Medical Examinations'!$F:$F,"Unknown")</f>
        <v>Yes</v>
      </c>
      <c r="H2053" s="43">
        <f>_xlfn.XLOOKUP(Healthcare!A2053,'Medical Examinations'!$A:$A,'Medical Examinations'!$G:$G,0)</f>
        <v>1</v>
      </c>
      <c r="I2053" s="7" t="str">
        <f>_xlfn.XLOOKUP(A2053,'Medical Examinations'!$A:$A,'Medical Examinations'!$H:$H,"Unknown")</f>
        <v>No</v>
      </c>
      <c r="J2053" s="7" t="str" cm="1">
        <f t="array" ref="J2053">_xlfn.IFS(C2053&lt;18.5,"Under Weight",C2053&lt;=24.9,"Normal Weight",C2053&lt;30,"Over weight",C2053&gt;=30,"Obesity")</f>
        <v>Obesity</v>
      </c>
      <c r="K2053" s="7" t="str" cm="1">
        <f t="array" ref="K2053">_xlfn.IFS(D2053="Null","Unknown",D2053&lt;5.7,"Normal",D2053&lt;6.5,"Prediabetes",D2053&gt;=6.5,"Diabetes")</f>
        <v>Normal</v>
      </c>
      <c r="L2053" s="7" t="str">
        <f>_xlfn.XLOOKUP(A2053,'Hospitalisation Details'!$A:$A,'Hospitalisation Details'!$J:$J,)</f>
        <v>6-Aug-2003</v>
      </c>
      <c r="M2053" s="22">
        <f>+_xlfn.XLOOKUP(A2053,'Hospitalisation Details'!$A:$A,'Hospitalisation Details'!$F:$F)</f>
        <v>2719.28</v>
      </c>
      <c r="N2053" s="7" t="str">
        <f>_xlfn.XLOOKUP(A2053,'Hospitalisation Details'!$A:$A,'Hospitalisation Details'!$G:$G)</f>
        <v>tier - 2</v>
      </c>
      <c r="O2053" s="7" t="str">
        <f>_xlfn.XLOOKUP(A2053,'Hospitalisation Details'!$A:$A,'Hospitalisation Details'!$H:$H)</f>
        <v>tier - 2</v>
      </c>
      <c r="P2053" s="7" t="str">
        <f>_xlfn.XLOOKUP(A2053,'Hospitalisation Details'!$A:$A,'Hospitalisation Details'!$I:$I)</f>
        <v>R1012</v>
      </c>
      <c r="Q2053" s="28">
        <f>_xlfn.XLOOKUP(A2053,'Hospitalisation Details'!$A:$A,'Hospitalisation Details'!$K:$K)</f>
        <v>20</v>
      </c>
    </row>
    <row r="2054" spans="1:17" x14ac:dyDescent="0.3">
      <c r="A2054" s="27" t="s">
        <v>313</v>
      </c>
      <c r="B2054" s="7" t="str">
        <f>IFERROR(_xlfn.XLOOKUP(A2054,'Customer Names'!$A$2:$A$2336,'Customer Names'!$C$2:$C$2336),"Unknown")</f>
        <v xml:space="preserve">  Natalia</v>
      </c>
      <c r="C2054" s="7">
        <f>_xlfn.XLOOKUP(A2054,'Medical Examinations'!$A$2:$A$2336,'Medical Examinations'!$B$2:$B$2336,AVERAGE('Medical Examinations'!$B$2:$B$2336))</f>
        <v>25.745000000000001</v>
      </c>
      <c r="D2054" s="7">
        <f>_xlfn.XLOOKUP(A2054,'Medical Examinations'!$A$2:$A$2336,'Medical Examinations'!$C$2:$C$2336,AVERAGE('Medical Examinations'!$C$2:$C$2336))</f>
        <v>4.34</v>
      </c>
      <c r="E2054" s="7" t="str">
        <f>_xlfn.XLOOKUP(A2054,'Medical Examinations'!$A:$A,'Medical Examinations'!$D:$D,"Unknown")</f>
        <v>No</v>
      </c>
      <c r="F2054" s="7" t="str">
        <f>_xlfn.XLOOKUP(A2054,'Medical Examinations'!$A:$A,'Medical Examinations'!$E:$E,"Unknown")</f>
        <v>No</v>
      </c>
      <c r="G2054" s="7" t="str">
        <f>_xlfn.XLOOKUP(A2054,'Medical Examinations'!$A:$A,'Medical Examinations'!$F:$F,"Unknown")</f>
        <v>Yes</v>
      </c>
      <c r="H2054" s="43">
        <f>_xlfn.XLOOKUP(Healthcare!A2054,'Medical Examinations'!$A:$A,'Medical Examinations'!$G:$G,0)</f>
        <v>1</v>
      </c>
      <c r="I2054" s="7" t="str">
        <f>_xlfn.XLOOKUP(A2054,'Medical Examinations'!$A:$A,'Medical Examinations'!$H:$H,"Unknown")</f>
        <v>No</v>
      </c>
      <c r="J2054" s="7" t="str" cm="1">
        <f t="array" ref="J2054">_xlfn.IFS(C2054&lt;18.5,"Under Weight",C2054&lt;=24.9,"Normal Weight",C2054&lt;30,"Over weight",C2054&gt;=30,"Obesity")</f>
        <v>Over weight</v>
      </c>
      <c r="K2054" s="7" t="str" cm="1">
        <f t="array" ref="K2054">_xlfn.IFS(D2054="Null","Unknown",D2054&lt;5.7,"Normal",D2054&lt;6.5,"Prediabetes",D2054&gt;=6.5,"Diabetes")</f>
        <v>Normal</v>
      </c>
      <c r="L2054" s="7" t="str">
        <f>_xlfn.XLOOKUP(A2054,'Hospitalisation Details'!$A:$A,'Hospitalisation Details'!$J:$J,)</f>
        <v>1-Dec-2003</v>
      </c>
      <c r="M2054" s="22">
        <f>+_xlfn.XLOOKUP(A2054,'Hospitalisation Details'!$A:$A,'Hospitalisation Details'!$F:$F)</f>
        <v>2710.83</v>
      </c>
      <c r="N2054" s="7" t="str">
        <f>_xlfn.XLOOKUP(A2054,'Hospitalisation Details'!$A:$A,'Hospitalisation Details'!$G:$G)</f>
        <v>tier - 2</v>
      </c>
      <c r="O2054" s="7" t="str">
        <f>_xlfn.XLOOKUP(A2054,'Hospitalisation Details'!$A:$A,'Hospitalisation Details'!$H:$H)</f>
        <v>tier - 3</v>
      </c>
      <c r="P2054" s="7" t="str">
        <f>_xlfn.XLOOKUP(A2054,'Hospitalisation Details'!$A:$A,'Hospitalisation Details'!$I:$I)</f>
        <v>R1012</v>
      </c>
      <c r="Q2054" s="28">
        <f>_xlfn.XLOOKUP(A2054,'Hospitalisation Details'!$A:$A,'Hospitalisation Details'!$K:$K)</f>
        <v>20</v>
      </c>
    </row>
    <row r="2055" spans="1:17" x14ac:dyDescent="0.3">
      <c r="A2055" s="27" t="s">
        <v>312</v>
      </c>
      <c r="B2055" s="7" t="str">
        <f>IFERROR(_xlfn.XLOOKUP(A2055,'Customer Names'!$A$2:$A$2336,'Customer Names'!$C$2:$C$2336),"Unknown")</f>
        <v xml:space="preserve">  Jennifer L</v>
      </c>
      <c r="C2055" s="7">
        <f>_xlfn.XLOOKUP(A2055,'Medical Examinations'!$A$2:$A$2336,'Medical Examinations'!$B$2:$B$2336,AVERAGE('Medical Examinations'!$B$2:$B$2336))</f>
        <v>24.605</v>
      </c>
      <c r="D2055" s="7">
        <f>_xlfn.XLOOKUP(A2055,'Medical Examinations'!$A$2:$A$2336,'Medical Examinations'!$C$2:$C$2336,AVERAGE('Medical Examinations'!$C$2:$C$2336))</f>
        <v>5.62</v>
      </c>
      <c r="E2055" s="7" t="str">
        <f>_xlfn.XLOOKUP(A2055,'Medical Examinations'!$A:$A,'Medical Examinations'!$D:$D,"Unknown")</f>
        <v>No</v>
      </c>
      <c r="F2055" s="7" t="str">
        <f>_xlfn.XLOOKUP(A2055,'Medical Examinations'!$A:$A,'Medical Examinations'!$E:$E,"Unknown")</f>
        <v>No</v>
      </c>
      <c r="G2055" s="7" t="str">
        <f>_xlfn.XLOOKUP(A2055,'Medical Examinations'!$A:$A,'Medical Examinations'!$F:$F,"Unknown")</f>
        <v>Yes</v>
      </c>
      <c r="H2055" s="43">
        <f>_xlfn.XLOOKUP(Healthcare!A2055,'Medical Examinations'!$A:$A,'Medical Examinations'!$G:$G,0)</f>
        <v>1</v>
      </c>
      <c r="I2055" s="7" t="str">
        <f>_xlfn.XLOOKUP(A2055,'Medical Examinations'!$A:$A,'Medical Examinations'!$H:$H,"Unknown")</f>
        <v>No</v>
      </c>
      <c r="J2055" s="7" t="str" cm="1">
        <f t="array" ref="J2055">_xlfn.IFS(C2055&lt;18.5,"Under Weight",C2055&lt;=24.9,"Normal Weight",C2055&lt;30,"Over weight",C2055&gt;=30,"Obesity")</f>
        <v>Normal Weight</v>
      </c>
      <c r="K2055" s="7" t="str" cm="1">
        <f t="array" ref="K2055">_xlfn.IFS(D2055="Null","Unknown",D2055&lt;5.7,"Normal",D2055&lt;6.5,"Prediabetes",D2055&gt;=6.5,"Diabetes")</f>
        <v>Normal</v>
      </c>
      <c r="L2055" s="7" t="str">
        <f>_xlfn.XLOOKUP(A2055,'Hospitalisation Details'!$A:$A,'Hospitalisation Details'!$J:$J,)</f>
        <v>21-Nov-2003</v>
      </c>
      <c r="M2055" s="22">
        <f>+_xlfn.XLOOKUP(A2055,'Hospitalisation Details'!$A:$A,'Hospitalisation Details'!$F:$F)</f>
        <v>2709.24</v>
      </c>
      <c r="N2055" s="7" t="str">
        <f>_xlfn.XLOOKUP(A2055,'Hospitalisation Details'!$A:$A,'Hospitalisation Details'!$G:$G)</f>
        <v>tier - 2</v>
      </c>
      <c r="O2055" s="7" t="str">
        <f>_xlfn.XLOOKUP(A2055,'Hospitalisation Details'!$A:$A,'Hospitalisation Details'!$H:$H)</f>
        <v>tier - 2</v>
      </c>
      <c r="P2055" s="7" t="str">
        <f>_xlfn.XLOOKUP(A2055,'Hospitalisation Details'!$A:$A,'Hospitalisation Details'!$I:$I)</f>
        <v>R1012</v>
      </c>
      <c r="Q2055" s="28">
        <f>_xlfn.XLOOKUP(A2055,'Hospitalisation Details'!$A:$A,'Hospitalisation Details'!$K:$K)</f>
        <v>20</v>
      </c>
    </row>
    <row r="2056" spans="1:17" x14ac:dyDescent="0.3">
      <c r="A2056" s="27" t="s">
        <v>311</v>
      </c>
      <c r="B2056" s="7" t="str">
        <f>IFERROR(_xlfn.XLOOKUP(A2056,'Customer Names'!$A$2:$A$2336,'Customer Names'!$C$2:$C$2336),"Unknown")</f>
        <v xml:space="preserve">  Brooke</v>
      </c>
      <c r="C2056" s="7">
        <f>_xlfn.XLOOKUP(A2056,'Medical Examinations'!$A$2:$A$2336,'Medical Examinations'!$B$2:$B$2336,AVERAGE('Medical Examinations'!$B$2:$B$2336))</f>
        <v>24.51</v>
      </c>
      <c r="D2056" s="7">
        <f>_xlfn.XLOOKUP(A2056,'Medical Examinations'!$A$2:$A$2336,'Medical Examinations'!$C$2:$C$2336,AVERAGE('Medical Examinations'!$C$2:$C$2336))</f>
        <v>4.24</v>
      </c>
      <c r="E2056" s="7" t="str">
        <f>_xlfn.XLOOKUP(A2056,'Medical Examinations'!$A:$A,'Medical Examinations'!$D:$D,"Unknown")</f>
        <v>No</v>
      </c>
      <c r="F2056" s="7" t="str">
        <f>_xlfn.XLOOKUP(A2056,'Medical Examinations'!$A:$A,'Medical Examinations'!$E:$E,"Unknown")</f>
        <v>No</v>
      </c>
      <c r="G2056" s="7" t="str">
        <f>_xlfn.XLOOKUP(A2056,'Medical Examinations'!$A:$A,'Medical Examinations'!$F:$F,"Unknown")</f>
        <v>Yes</v>
      </c>
      <c r="H2056" s="43">
        <f>_xlfn.XLOOKUP(Healthcare!A2056,'Medical Examinations'!$A:$A,'Medical Examinations'!$G:$G,0)</f>
        <v>1</v>
      </c>
      <c r="I2056" s="7" t="str">
        <f>_xlfn.XLOOKUP(A2056,'Medical Examinations'!$A:$A,'Medical Examinations'!$H:$H,"Unknown")</f>
        <v>No</v>
      </c>
      <c r="J2056" s="7" t="str" cm="1">
        <f t="array" ref="J2056">_xlfn.IFS(C2056&lt;18.5,"Under Weight",C2056&lt;=24.9,"Normal Weight",C2056&lt;30,"Over weight",C2056&gt;=30,"Obesity")</f>
        <v>Normal Weight</v>
      </c>
      <c r="K2056" s="7" t="str" cm="1">
        <f t="array" ref="K2056">_xlfn.IFS(D2056="Null","Unknown",D2056&lt;5.7,"Normal",D2056&lt;6.5,"Prediabetes",D2056&gt;=6.5,"Diabetes")</f>
        <v>Normal</v>
      </c>
      <c r="L2056" s="7" t="str">
        <f>_xlfn.XLOOKUP(A2056,'Hospitalisation Details'!$A:$A,'Hospitalisation Details'!$J:$J,)</f>
        <v>17-Jul-2003</v>
      </c>
      <c r="M2056" s="22">
        <f>+_xlfn.XLOOKUP(A2056,'Hospitalisation Details'!$A:$A,'Hospitalisation Details'!$F:$F)</f>
        <v>2709.11</v>
      </c>
      <c r="N2056" s="7" t="str">
        <f>_xlfn.XLOOKUP(A2056,'Hospitalisation Details'!$A:$A,'Hospitalisation Details'!$G:$G)</f>
        <v>tier - 2</v>
      </c>
      <c r="O2056" s="7" t="str">
        <f>_xlfn.XLOOKUP(A2056,'Hospitalisation Details'!$A:$A,'Hospitalisation Details'!$H:$H)</f>
        <v>tier - 2</v>
      </c>
      <c r="P2056" s="7" t="str">
        <f>_xlfn.XLOOKUP(A2056,'Hospitalisation Details'!$A:$A,'Hospitalisation Details'!$I:$I)</f>
        <v>R1012</v>
      </c>
      <c r="Q2056" s="28">
        <f>_xlfn.XLOOKUP(A2056,'Hospitalisation Details'!$A:$A,'Hospitalisation Details'!$K:$K)</f>
        <v>20</v>
      </c>
    </row>
    <row r="2057" spans="1:17" x14ac:dyDescent="0.3">
      <c r="A2057" s="27" t="s">
        <v>310</v>
      </c>
      <c r="B2057" s="7" t="str">
        <f>IFERROR(_xlfn.XLOOKUP(A2057,'Customer Names'!$A$2:$A$2336,'Customer Names'!$C$2:$C$2336),"Unknown")</f>
        <v xml:space="preserve">  Jeremy M</v>
      </c>
      <c r="C2057" s="7">
        <f>_xlfn.XLOOKUP(A2057,'Medical Examinations'!$A$2:$A$2336,'Medical Examinations'!$B$2:$B$2336,AVERAGE('Medical Examinations'!$B$2:$B$2336))</f>
        <v>31.065000000000001</v>
      </c>
      <c r="D2057" s="7">
        <f>_xlfn.XLOOKUP(A2057,'Medical Examinations'!$A$2:$A$2336,'Medical Examinations'!$C$2:$C$2336,AVERAGE('Medical Examinations'!$C$2:$C$2336))</f>
        <v>4.57</v>
      </c>
      <c r="E2057" s="7" t="str">
        <f>_xlfn.XLOOKUP(A2057,'Medical Examinations'!$A:$A,'Medical Examinations'!$D:$D,"Unknown")</f>
        <v>Yes</v>
      </c>
      <c r="F2057" s="7" t="str">
        <f>_xlfn.XLOOKUP(A2057,'Medical Examinations'!$A:$A,'Medical Examinations'!$E:$E,"Unknown")</f>
        <v>No</v>
      </c>
      <c r="G2057" s="7" t="str">
        <f>_xlfn.XLOOKUP(A2057,'Medical Examinations'!$A:$A,'Medical Examinations'!$F:$F,"Unknown")</f>
        <v>No</v>
      </c>
      <c r="H2057" s="43">
        <f>_xlfn.XLOOKUP(Healthcare!A2057,'Medical Examinations'!$A:$A,'Medical Examinations'!$G:$G,0)</f>
        <v>0</v>
      </c>
      <c r="I2057" s="7" t="str">
        <f>_xlfn.XLOOKUP(A2057,'Medical Examinations'!$A:$A,'Medical Examinations'!$H:$H,"Unknown")</f>
        <v>No</v>
      </c>
      <c r="J2057" s="7" t="str" cm="1">
        <f t="array" ref="J2057">_xlfn.IFS(C2057&lt;18.5,"Under Weight",C2057&lt;=24.9,"Normal Weight",C2057&lt;30,"Over weight",C2057&gt;=30,"Obesity")</f>
        <v>Obesity</v>
      </c>
      <c r="K2057" s="7" t="str" cm="1">
        <f t="array" ref="K2057">_xlfn.IFS(D2057="Null","Unknown",D2057&lt;5.7,"Normal",D2057&lt;6.5,"Prediabetes",D2057&gt;=6.5,"Diabetes")</f>
        <v>Normal</v>
      </c>
      <c r="L2057" s="7" t="str">
        <f>_xlfn.XLOOKUP(A2057,'Hospitalisation Details'!$A:$A,'Hospitalisation Details'!$J:$J,)</f>
        <v>13-Jun-1996</v>
      </c>
      <c r="M2057" s="22">
        <f>+_xlfn.XLOOKUP(A2057,'Hospitalisation Details'!$A:$A,'Hospitalisation Details'!$F:$F)</f>
        <v>2699.57</v>
      </c>
      <c r="N2057" s="7" t="str">
        <f>_xlfn.XLOOKUP(A2057,'Hospitalisation Details'!$A:$A,'Hospitalisation Details'!$G:$G)</f>
        <v>tier - 2</v>
      </c>
      <c r="O2057" s="7" t="str">
        <f>_xlfn.XLOOKUP(A2057,'Hospitalisation Details'!$A:$A,'Hospitalisation Details'!$H:$H)</f>
        <v>tier - 1</v>
      </c>
      <c r="P2057" s="7" t="str">
        <f>_xlfn.XLOOKUP(A2057,'Hospitalisation Details'!$A:$A,'Hospitalisation Details'!$I:$I)</f>
        <v>R1012</v>
      </c>
      <c r="Q2057" s="28">
        <f>_xlfn.XLOOKUP(A2057,'Hospitalisation Details'!$A:$A,'Hospitalisation Details'!$K:$K)</f>
        <v>27</v>
      </c>
    </row>
    <row r="2058" spans="1:17" x14ac:dyDescent="0.3">
      <c r="A2058" s="27" t="s">
        <v>309</v>
      </c>
      <c r="B2058" s="7" t="str">
        <f>IFERROR(_xlfn.XLOOKUP(A2058,'Customer Names'!$A$2:$A$2336,'Customer Names'!$C$2:$C$2336),"Unknown")</f>
        <v xml:space="preserve">  Megan L</v>
      </c>
      <c r="C2058" s="7">
        <f>_xlfn.XLOOKUP(A2058,'Medical Examinations'!$A$2:$A$2336,'Medical Examinations'!$B$2:$B$2336,AVERAGE('Medical Examinations'!$B$2:$B$2336))</f>
        <v>28.12</v>
      </c>
      <c r="D2058" s="7">
        <f>_xlfn.XLOOKUP(A2058,'Medical Examinations'!$A$2:$A$2336,'Medical Examinations'!$C$2:$C$2336,AVERAGE('Medical Examinations'!$C$2:$C$2336))</f>
        <v>5.05</v>
      </c>
      <c r="E2058" s="7" t="str">
        <f>_xlfn.XLOOKUP(A2058,'Medical Examinations'!$A:$A,'Medical Examinations'!$D:$D,"Unknown")</f>
        <v>No</v>
      </c>
      <c r="F2058" s="7" t="str">
        <f>_xlfn.XLOOKUP(A2058,'Medical Examinations'!$A:$A,'Medical Examinations'!$E:$E,"Unknown")</f>
        <v>No</v>
      </c>
      <c r="G2058" s="7" t="str">
        <f>_xlfn.XLOOKUP(A2058,'Medical Examinations'!$A:$A,'Medical Examinations'!$F:$F,"Unknown")</f>
        <v>No</v>
      </c>
      <c r="H2058" s="43">
        <f>_xlfn.XLOOKUP(Healthcare!A2058,'Medical Examinations'!$A:$A,'Medical Examinations'!$G:$G,0)</f>
        <v>0</v>
      </c>
      <c r="I2058" s="7" t="str">
        <f>_xlfn.XLOOKUP(A2058,'Medical Examinations'!$A:$A,'Medical Examinations'!$H:$H,"Unknown")</f>
        <v>No</v>
      </c>
      <c r="J2058" s="7" t="str" cm="1">
        <f t="array" ref="J2058">_xlfn.IFS(C2058&lt;18.5,"Under Weight",C2058&lt;=24.9,"Normal Weight",C2058&lt;30,"Over weight",C2058&gt;=30,"Obesity")</f>
        <v>Over weight</v>
      </c>
      <c r="K2058" s="7" t="str" cm="1">
        <f t="array" ref="K2058">_xlfn.IFS(D2058="Null","Unknown",D2058&lt;5.7,"Normal",D2058&lt;6.5,"Prediabetes",D2058&gt;=6.5,"Diabetes")</f>
        <v>Normal</v>
      </c>
      <c r="L2058" s="7" t="str">
        <f>_xlfn.XLOOKUP(A2058,'Hospitalisation Details'!$A:$A,'Hospitalisation Details'!$J:$J,)</f>
        <v>11-Jun-1999</v>
      </c>
      <c r="M2058" s="22">
        <f>+_xlfn.XLOOKUP(A2058,'Hospitalisation Details'!$A:$A,'Hospitalisation Details'!$F:$F)</f>
        <v>2690.11</v>
      </c>
      <c r="N2058" s="7" t="str">
        <f>_xlfn.XLOOKUP(A2058,'Hospitalisation Details'!$A:$A,'Hospitalisation Details'!$G:$G)</f>
        <v>tier - 2</v>
      </c>
      <c r="O2058" s="7" t="str">
        <f>_xlfn.XLOOKUP(A2058,'Hospitalisation Details'!$A:$A,'Hospitalisation Details'!$H:$H)</f>
        <v>tier - 2</v>
      </c>
      <c r="P2058" s="7" t="str">
        <f>_xlfn.XLOOKUP(A2058,'Hospitalisation Details'!$A:$A,'Hospitalisation Details'!$I:$I)</f>
        <v>R1012</v>
      </c>
      <c r="Q2058" s="28">
        <f>_xlfn.XLOOKUP(A2058,'Hospitalisation Details'!$A:$A,'Hospitalisation Details'!$K:$K)</f>
        <v>24</v>
      </c>
    </row>
    <row r="2059" spans="1:17" x14ac:dyDescent="0.3">
      <c r="A2059" s="27" t="s">
        <v>308</v>
      </c>
      <c r="B2059" s="7" t="str">
        <f>IFERROR(_xlfn.XLOOKUP(A2059,'Customer Names'!$A$2:$A$2336,'Customer Names'!$C$2:$C$2336),"Unknown")</f>
        <v xml:space="preserve">  Bryan</v>
      </c>
      <c r="C2059" s="7">
        <f>_xlfn.XLOOKUP(A2059,'Medical Examinations'!$A$2:$A$2336,'Medical Examinations'!$B$2:$B$2336,AVERAGE('Medical Examinations'!$B$2:$B$2336))</f>
        <v>38.06</v>
      </c>
      <c r="D2059" s="7">
        <f>_xlfn.XLOOKUP(A2059,'Medical Examinations'!$A$2:$A$2336,'Medical Examinations'!$C$2:$C$2336,AVERAGE('Medical Examinations'!$C$2:$C$2336))</f>
        <v>6.16</v>
      </c>
      <c r="E2059" s="7" t="str">
        <f>_xlfn.XLOOKUP(A2059,'Medical Examinations'!$A:$A,'Medical Examinations'!$D:$D,"Unknown")</f>
        <v>No</v>
      </c>
      <c r="F2059" s="7" t="str">
        <f>_xlfn.XLOOKUP(A2059,'Medical Examinations'!$A:$A,'Medical Examinations'!$E:$E,"Unknown")</f>
        <v>No</v>
      </c>
      <c r="G2059" s="7" t="str">
        <f>_xlfn.XLOOKUP(A2059,'Medical Examinations'!$A:$A,'Medical Examinations'!$F:$F,"Unknown")</f>
        <v>No</v>
      </c>
      <c r="H2059" s="43">
        <f>_xlfn.XLOOKUP(Healthcare!A2059,'Medical Examinations'!$A:$A,'Medical Examinations'!$G:$G,0)</f>
        <v>0</v>
      </c>
      <c r="I2059" s="7" t="str">
        <f>_xlfn.XLOOKUP(A2059,'Medical Examinations'!$A:$A,'Medical Examinations'!$H:$H,"Unknown")</f>
        <v>No</v>
      </c>
      <c r="J2059" s="7" t="str" cm="1">
        <f t="array" ref="J2059">_xlfn.IFS(C2059&lt;18.5,"Under Weight",C2059&lt;=24.9,"Normal Weight",C2059&lt;30,"Over weight",C2059&gt;=30,"Obesity")</f>
        <v>Obesity</v>
      </c>
      <c r="K2059" s="7" t="str" cm="1">
        <f t="array" ref="K2059">_xlfn.IFS(D2059="Null","Unknown",D2059&lt;5.7,"Normal",D2059&lt;6.5,"Prediabetes",D2059&gt;=6.5,"Diabetes")</f>
        <v>Prediabetes</v>
      </c>
      <c r="L2059" s="7" t="str">
        <f>_xlfn.XLOOKUP(A2059,'Hospitalisation Details'!$A:$A,'Hospitalisation Details'!$J:$J,)</f>
        <v>2-Oct-1994</v>
      </c>
      <c r="M2059" s="22">
        <f>+_xlfn.XLOOKUP(A2059,'Hospitalisation Details'!$A:$A,'Hospitalisation Details'!$F:$F)</f>
        <v>2689.5</v>
      </c>
      <c r="N2059" s="7" t="str">
        <f>_xlfn.XLOOKUP(A2059,'Hospitalisation Details'!$A:$A,'Hospitalisation Details'!$G:$G)</f>
        <v>tier - 3</v>
      </c>
      <c r="O2059" s="7" t="str">
        <f>_xlfn.XLOOKUP(A2059,'Hospitalisation Details'!$A:$A,'Hospitalisation Details'!$H:$H)</f>
        <v>tier - 2</v>
      </c>
      <c r="P2059" s="7" t="str">
        <f>_xlfn.XLOOKUP(A2059,'Hospitalisation Details'!$A:$A,'Hospitalisation Details'!$I:$I)</f>
        <v>R1013</v>
      </c>
      <c r="Q2059" s="28">
        <f>_xlfn.XLOOKUP(A2059,'Hospitalisation Details'!$A:$A,'Hospitalisation Details'!$K:$K)</f>
        <v>29</v>
      </c>
    </row>
    <row r="2060" spans="1:17" x14ac:dyDescent="0.3">
      <c r="A2060" s="27" t="s">
        <v>307</v>
      </c>
      <c r="B2060" s="7" t="str">
        <f>IFERROR(_xlfn.XLOOKUP(A2060,'Customer Names'!$A$2:$A$2336,'Customer Names'!$C$2:$C$2336),"Unknown")</f>
        <v xml:space="preserve">  Marny</v>
      </c>
      <c r="C2060" s="7">
        <f>_xlfn.XLOOKUP(A2060,'Medical Examinations'!$A$2:$A$2336,'Medical Examinations'!$B$2:$B$2336,AVERAGE('Medical Examinations'!$B$2:$B$2336))</f>
        <v>24.96</v>
      </c>
      <c r="D2060" s="7">
        <f>_xlfn.XLOOKUP(A2060,'Medical Examinations'!$A$2:$A$2336,'Medical Examinations'!$C$2:$C$2336,AVERAGE('Medical Examinations'!$C$2:$C$2336))</f>
        <v>4.57</v>
      </c>
      <c r="E2060" s="7" t="str">
        <f>_xlfn.XLOOKUP(A2060,'Medical Examinations'!$A:$A,'Medical Examinations'!$D:$D,"Unknown")</f>
        <v>No</v>
      </c>
      <c r="F2060" s="7" t="str">
        <f>_xlfn.XLOOKUP(A2060,'Medical Examinations'!$A:$A,'Medical Examinations'!$E:$E,"Unknown")</f>
        <v>No</v>
      </c>
      <c r="G2060" s="7" t="str">
        <f>_xlfn.XLOOKUP(A2060,'Medical Examinations'!$A:$A,'Medical Examinations'!$F:$F,"Unknown")</f>
        <v>No</v>
      </c>
      <c r="H2060" s="43">
        <f>_xlfn.XLOOKUP(Healthcare!A2060,'Medical Examinations'!$A:$A,'Medical Examinations'!$G:$G,0)</f>
        <v>0</v>
      </c>
      <c r="I2060" s="7" t="str">
        <f>_xlfn.XLOOKUP(A2060,'Medical Examinations'!$A:$A,'Medical Examinations'!$H:$H,"Unknown")</f>
        <v>No</v>
      </c>
      <c r="J2060" s="7" t="str" cm="1">
        <f t="array" ref="J2060">_xlfn.IFS(C2060&lt;18.5,"Under Weight",C2060&lt;=24.9,"Normal Weight",C2060&lt;30,"Over weight",C2060&gt;=30,"Obesity")</f>
        <v>Over weight</v>
      </c>
      <c r="K2060" s="7" t="str" cm="1">
        <f t="array" ref="K2060">_xlfn.IFS(D2060="Null","Unknown",D2060&lt;5.7,"Normal",D2060&lt;6.5,"Prediabetes",D2060&gt;=6.5,"Diabetes")</f>
        <v>Normal</v>
      </c>
      <c r="L2060" s="7" t="str">
        <f>_xlfn.XLOOKUP(A2060,'Hospitalisation Details'!$A:$A,'Hospitalisation Details'!$J:$J,)</f>
        <v>17-Sep-1994</v>
      </c>
      <c r="M2060" s="22">
        <f>+_xlfn.XLOOKUP(A2060,'Hospitalisation Details'!$A:$A,'Hospitalisation Details'!$F:$F)</f>
        <v>2684.69</v>
      </c>
      <c r="N2060" s="7" t="str">
        <f>_xlfn.XLOOKUP(A2060,'Hospitalisation Details'!$A:$A,'Hospitalisation Details'!$G:$G)</f>
        <v>tier - 2</v>
      </c>
      <c r="O2060" s="7" t="str">
        <f>_xlfn.XLOOKUP(A2060,'Hospitalisation Details'!$A:$A,'Hospitalisation Details'!$H:$H)</f>
        <v>tier - 2</v>
      </c>
      <c r="P2060" s="7" t="str">
        <f>_xlfn.XLOOKUP(A2060,'Hospitalisation Details'!$A:$A,'Hospitalisation Details'!$I:$I)</f>
        <v>R1013</v>
      </c>
      <c r="Q2060" s="28">
        <f>_xlfn.XLOOKUP(A2060,'Hospitalisation Details'!$A:$A,'Hospitalisation Details'!$K:$K)</f>
        <v>29</v>
      </c>
    </row>
    <row r="2061" spans="1:17" x14ac:dyDescent="0.3">
      <c r="A2061" s="27" t="s">
        <v>306</v>
      </c>
      <c r="B2061" s="7" t="str">
        <f>IFERROR(_xlfn.XLOOKUP(A2061,'Customer Names'!$A$2:$A$2336,'Customer Names'!$C$2:$C$2336),"Unknown")</f>
        <v xml:space="preserve">  Marc</v>
      </c>
      <c r="C2061" s="7">
        <f>_xlfn.XLOOKUP(A2061,'Medical Examinations'!$A$2:$A$2336,'Medical Examinations'!$B$2:$B$2336,AVERAGE('Medical Examinations'!$B$2:$B$2336))</f>
        <v>17.670000000000002</v>
      </c>
      <c r="D2061" s="7">
        <f>_xlfn.XLOOKUP(A2061,'Medical Examinations'!$A$2:$A$2336,'Medical Examinations'!$C$2:$C$2336,AVERAGE('Medical Examinations'!$C$2:$C$2336))</f>
        <v>5.53</v>
      </c>
      <c r="E2061" s="7" t="str">
        <f>_xlfn.XLOOKUP(A2061,'Medical Examinations'!$A:$A,'Medical Examinations'!$D:$D,"Unknown")</f>
        <v>Yes</v>
      </c>
      <c r="F2061" s="7" t="str">
        <f>_xlfn.XLOOKUP(A2061,'Medical Examinations'!$A:$A,'Medical Examinations'!$E:$E,"Unknown")</f>
        <v>No</v>
      </c>
      <c r="G2061" s="7" t="str">
        <f>_xlfn.XLOOKUP(A2061,'Medical Examinations'!$A:$A,'Medical Examinations'!$F:$F,"Unknown")</f>
        <v>No</v>
      </c>
      <c r="H2061" s="43">
        <f>_xlfn.XLOOKUP(Healthcare!A2061,'Medical Examinations'!$A:$A,'Medical Examinations'!$G:$G,0)</f>
        <v>0</v>
      </c>
      <c r="I2061" s="7" t="str">
        <f>_xlfn.XLOOKUP(A2061,'Medical Examinations'!$A:$A,'Medical Examinations'!$H:$H,"Unknown")</f>
        <v>No</v>
      </c>
      <c r="J2061" s="7" t="str" cm="1">
        <f t="array" ref="J2061">_xlfn.IFS(C2061&lt;18.5,"Under Weight",C2061&lt;=24.9,"Normal Weight",C2061&lt;30,"Over weight",C2061&gt;=30,"Obesity")</f>
        <v>Under Weight</v>
      </c>
      <c r="K2061" s="7" t="str" cm="1">
        <f t="array" ref="K2061">_xlfn.IFS(D2061="Null","Unknown",D2061&lt;5.7,"Normal",D2061&lt;6.5,"Prediabetes",D2061&gt;=6.5,"Diabetes")</f>
        <v>Normal</v>
      </c>
      <c r="L2061" s="7" t="str">
        <f>_xlfn.XLOOKUP(A2061,'Hospitalisation Details'!$A:$A,'Hospitalisation Details'!$J:$J,)</f>
        <v>5-Aug-1996</v>
      </c>
      <c r="M2061" s="22">
        <f>+_xlfn.XLOOKUP(A2061,'Hospitalisation Details'!$A:$A,'Hospitalisation Details'!$F:$F)</f>
        <v>2680.95</v>
      </c>
      <c r="N2061" s="7" t="str">
        <f>_xlfn.XLOOKUP(A2061,'Hospitalisation Details'!$A:$A,'Hospitalisation Details'!$G:$G)</f>
        <v>tier - 3</v>
      </c>
      <c r="O2061" s="7" t="str">
        <f>_xlfn.XLOOKUP(A2061,'Hospitalisation Details'!$A:$A,'Hospitalisation Details'!$H:$H)</f>
        <v>tier - 2</v>
      </c>
      <c r="P2061" s="7" t="str">
        <f>_xlfn.XLOOKUP(A2061,'Hospitalisation Details'!$A:$A,'Hospitalisation Details'!$I:$I)</f>
        <v>R1012</v>
      </c>
      <c r="Q2061" s="28">
        <f>_xlfn.XLOOKUP(A2061,'Hospitalisation Details'!$A:$A,'Hospitalisation Details'!$K:$K)</f>
        <v>27</v>
      </c>
    </row>
    <row r="2062" spans="1:17" x14ac:dyDescent="0.3">
      <c r="A2062" s="27" t="s">
        <v>305</v>
      </c>
      <c r="B2062" s="7" t="str">
        <f>IFERROR(_xlfn.XLOOKUP(A2062,'Customer Names'!$A$2:$A$2336,'Customer Names'!$C$2:$C$2336),"Unknown")</f>
        <v xml:space="preserve">  Benjamin L</v>
      </c>
      <c r="C2062" s="7">
        <f>_xlfn.XLOOKUP(A2062,'Medical Examinations'!$A$2:$A$2336,'Medical Examinations'!$B$2:$B$2336,AVERAGE('Medical Examinations'!$B$2:$B$2336))</f>
        <v>31.35</v>
      </c>
      <c r="D2062" s="7">
        <f>_xlfn.XLOOKUP(A2062,'Medical Examinations'!$A$2:$A$2336,'Medical Examinations'!$C$2:$C$2336,AVERAGE('Medical Examinations'!$C$2:$C$2336))</f>
        <v>5.84</v>
      </c>
      <c r="E2062" s="7" t="str">
        <f>_xlfn.XLOOKUP(A2062,'Medical Examinations'!$A:$A,'Medical Examinations'!$D:$D,"Unknown")</f>
        <v>No</v>
      </c>
      <c r="F2062" s="7" t="str">
        <f>_xlfn.XLOOKUP(A2062,'Medical Examinations'!$A:$A,'Medical Examinations'!$E:$E,"Unknown")</f>
        <v>Yes</v>
      </c>
      <c r="G2062" s="7" t="str">
        <f>_xlfn.XLOOKUP(A2062,'Medical Examinations'!$A:$A,'Medical Examinations'!$F:$F,"Unknown")</f>
        <v>No</v>
      </c>
      <c r="H2062" s="43">
        <f>_xlfn.XLOOKUP(Healthcare!A2062,'Medical Examinations'!$A:$A,'Medical Examinations'!$G:$G,0)</f>
        <v>1</v>
      </c>
      <c r="I2062" s="7" t="str">
        <f>_xlfn.XLOOKUP(A2062,'Medical Examinations'!$A:$A,'Medical Examinations'!$H:$H,"Unknown")</f>
        <v>No</v>
      </c>
      <c r="J2062" s="7" t="str" cm="1">
        <f t="array" ref="J2062">_xlfn.IFS(C2062&lt;18.5,"Under Weight",C2062&lt;=24.9,"Normal Weight",C2062&lt;30,"Over weight",C2062&gt;=30,"Obesity")</f>
        <v>Obesity</v>
      </c>
      <c r="K2062" s="7" t="str" cm="1">
        <f t="array" ref="K2062">_xlfn.IFS(D2062="Null","Unknown",D2062&lt;5.7,"Normal",D2062&lt;6.5,"Prediabetes",D2062&gt;=6.5,"Diabetes")</f>
        <v>Prediabetes</v>
      </c>
      <c r="L2062" s="7" t="str">
        <f>_xlfn.XLOOKUP(A2062,'Hospitalisation Details'!$A:$A,'Hospitalisation Details'!$J:$J,)</f>
        <v>9-Dec-2000</v>
      </c>
      <c r="M2062" s="22">
        <f>+_xlfn.XLOOKUP(A2062,'Hospitalisation Details'!$A:$A,'Hospitalisation Details'!$F:$F)</f>
        <v>2643.27</v>
      </c>
      <c r="N2062" s="7" t="str">
        <f>_xlfn.XLOOKUP(A2062,'Hospitalisation Details'!$A:$A,'Hospitalisation Details'!$G:$G)</f>
        <v>tier - 2</v>
      </c>
      <c r="O2062" s="7" t="str">
        <f>_xlfn.XLOOKUP(A2062,'Hospitalisation Details'!$A:$A,'Hospitalisation Details'!$H:$H)</f>
        <v>tier - 1</v>
      </c>
      <c r="P2062" s="7" t="str">
        <f>_xlfn.XLOOKUP(A2062,'Hospitalisation Details'!$A:$A,'Hospitalisation Details'!$I:$I)</f>
        <v>R1012</v>
      </c>
      <c r="Q2062" s="28">
        <f>_xlfn.XLOOKUP(A2062,'Hospitalisation Details'!$A:$A,'Hospitalisation Details'!$K:$K)</f>
        <v>23</v>
      </c>
    </row>
    <row r="2063" spans="1:17" x14ac:dyDescent="0.3">
      <c r="A2063" s="27" t="s">
        <v>304</v>
      </c>
      <c r="B2063" s="7" t="str">
        <f>IFERROR(_xlfn.XLOOKUP(A2063,'Customer Names'!$A$2:$A$2336,'Customer Names'!$C$2:$C$2336),"Unknown")</f>
        <v xml:space="preserve">  Rob G</v>
      </c>
      <c r="C2063" s="7">
        <f>_xlfn.XLOOKUP(A2063,'Medical Examinations'!$A$2:$A$2336,'Medical Examinations'!$B$2:$B$2336,AVERAGE('Medical Examinations'!$B$2:$B$2336))</f>
        <v>28.31</v>
      </c>
      <c r="D2063" s="7">
        <f>_xlfn.XLOOKUP(A2063,'Medical Examinations'!$A$2:$A$2336,'Medical Examinations'!$C$2:$C$2336,AVERAGE('Medical Examinations'!$C$2:$C$2336))</f>
        <v>6.41</v>
      </c>
      <c r="E2063" s="7" t="str">
        <f>_xlfn.XLOOKUP(A2063,'Medical Examinations'!$A:$A,'Medical Examinations'!$D:$D,"Unknown")</f>
        <v>No</v>
      </c>
      <c r="F2063" s="7" t="str">
        <f>_xlfn.XLOOKUP(A2063,'Medical Examinations'!$A:$A,'Medical Examinations'!$E:$E,"Unknown")</f>
        <v>Yes</v>
      </c>
      <c r="G2063" s="7" t="str">
        <f>_xlfn.XLOOKUP(A2063,'Medical Examinations'!$A:$A,'Medical Examinations'!$F:$F,"Unknown")</f>
        <v>No</v>
      </c>
      <c r="H2063" s="43">
        <f>_xlfn.XLOOKUP(Healthcare!A2063,'Medical Examinations'!$A:$A,'Medical Examinations'!$G:$G,0)</f>
        <v>1</v>
      </c>
      <c r="I2063" s="7" t="str">
        <f>_xlfn.XLOOKUP(A2063,'Medical Examinations'!$A:$A,'Medical Examinations'!$H:$H,"Unknown")</f>
        <v>No</v>
      </c>
      <c r="J2063" s="7" t="str" cm="1">
        <f t="array" ref="J2063">_xlfn.IFS(C2063&lt;18.5,"Under Weight",C2063&lt;=24.9,"Normal Weight",C2063&lt;30,"Over weight",C2063&gt;=30,"Obesity")</f>
        <v>Over weight</v>
      </c>
      <c r="K2063" s="7" t="str" cm="1">
        <f t="array" ref="K2063">_xlfn.IFS(D2063="Null","Unknown",D2063&lt;5.7,"Normal",D2063&lt;6.5,"Prediabetes",D2063&gt;=6.5,"Diabetes")</f>
        <v>Prediabetes</v>
      </c>
      <c r="L2063" s="7" t="str">
        <f>_xlfn.XLOOKUP(A2063,'Hospitalisation Details'!$A:$A,'Hospitalisation Details'!$J:$J,)</f>
        <v>24-Jun-2000</v>
      </c>
      <c r="M2063" s="22">
        <f>+_xlfn.XLOOKUP(A2063,'Hospitalisation Details'!$A:$A,'Hospitalisation Details'!$F:$F)</f>
        <v>2639.04</v>
      </c>
      <c r="N2063" s="7" t="str">
        <f>_xlfn.XLOOKUP(A2063,'Hospitalisation Details'!$A:$A,'Hospitalisation Details'!$G:$G)</f>
        <v>tier - 2</v>
      </c>
      <c r="O2063" s="7" t="str">
        <f>_xlfn.XLOOKUP(A2063,'Hospitalisation Details'!$A:$A,'Hospitalisation Details'!$H:$H)</f>
        <v>tier - 2</v>
      </c>
      <c r="P2063" s="7" t="str">
        <f>_xlfn.XLOOKUP(A2063,'Hospitalisation Details'!$A:$A,'Hospitalisation Details'!$I:$I)</f>
        <v>R1012</v>
      </c>
      <c r="Q2063" s="28">
        <f>_xlfn.XLOOKUP(A2063,'Hospitalisation Details'!$A:$A,'Hospitalisation Details'!$K:$K)</f>
        <v>23</v>
      </c>
    </row>
    <row r="2064" spans="1:17" x14ac:dyDescent="0.3">
      <c r="A2064" s="27" t="s">
        <v>303</v>
      </c>
      <c r="B2064" s="7" t="str">
        <f>IFERROR(_xlfn.XLOOKUP(A2064,'Customer Names'!$A$2:$A$2336,'Customer Names'!$C$2:$C$2336),"Unknown")</f>
        <v xml:space="preserve">  Stefanie A</v>
      </c>
      <c r="C2064" s="7">
        <f>_xlfn.XLOOKUP(A2064,'Medical Examinations'!$A$2:$A$2336,'Medical Examinations'!$B$2:$B$2336,AVERAGE('Medical Examinations'!$B$2:$B$2336))</f>
        <v>30.3</v>
      </c>
      <c r="D2064" s="7">
        <f>_xlfn.XLOOKUP(A2064,'Medical Examinations'!$A$2:$A$2336,'Medical Examinations'!$C$2:$C$2336,AVERAGE('Medical Examinations'!$C$2:$C$2336))</f>
        <v>4.7300000000000004</v>
      </c>
      <c r="E2064" s="7" t="str">
        <f>_xlfn.XLOOKUP(A2064,'Medical Examinations'!$A:$A,'Medical Examinations'!$D:$D,"Unknown")</f>
        <v>Yes</v>
      </c>
      <c r="F2064" s="7" t="str">
        <f>_xlfn.XLOOKUP(A2064,'Medical Examinations'!$A:$A,'Medical Examinations'!$E:$E,"Unknown")</f>
        <v>No</v>
      </c>
      <c r="G2064" s="7" t="str">
        <f>_xlfn.XLOOKUP(A2064,'Medical Examinations'!$A:$A,'Medical Examinations'!$F:$F,"Unknown")</f>
        <v>Yes</v>
      </c>
      <c r="H2064" s="43">
        <f>_xlfn.XLOOKUP(Healthcare!A2064,'Medical Examinations'!$A:$A,'Medical Examinations'!$G:$G,0)</f>
        <v>1</v>
      </c>
      <c r="I2064" s="7" t="str">
        <f>_xlfn.XLOOKUP(A2064,'Medical Examinations'!$A:$A,'Medical Examinations'!$H:$H,"Unknown")</f>
        <v>No</v>
      </c>
      <c r="J2064" s="7" t="str" cm="1">
        <f t="array" ref="J2064">_xlfn.IFS(C2064&lt;18.5,"Under Weight",C2064&lt;=24.9,"Normal Weight",C2064&lt;30,"Over weight",C2064&gt;=30,"Obesity")</f>
        <v>Obesity</v>
      </c>
      <c r="K2064" s="7" t="str" cm="1">
        <f t="array" ref="K2064">_xlfn.IFS(D2064="Null","Unknown",D2064&lt;5.7,"Normal",D2064&lt;6.5,"Prediabetes",D2064&gt;=6.5,"Diabetes")</f>
        <v>Normal</v>
      </c>
      <c r="L2064" s="7" t="str">
        <f>_xlfn.XLOOKUP(A2064,'Hospitalisation Details'!$A:$A,'Hospitalisation Details'!$J:$J,)</f>
        <v>26-Aug-1997</v>
      </c>
      <c r="M2064" s="22">
        <f>+_xlfn.XLOOKUP(A2064,'Hospitalisation Details'!$A:$A,'Hospitalisation Details'!$F:$F)</f>
        <v>2632.99</v>
      </c>
      <c r="N2064" s="7" t="str">
        <f>_xlfn.XLOOKUP(A2064,'Hospitalisation Details'!$A:$A,'Hospitalisation Details'!$G:$G)</f>
        <v>tier - 2</v>
      </c>
      <c r="O2064" s="7" t="str">
        <f>_xlfn.XLOOKUP(A2064,'Hospitalisation Details'!$A:$A,'Hospitalisation Details'!$H:$H)</f>
        <v>tier - 1</v>
      </c>
      <c r="P2064" s="7" t="str">
        <f>_xlfn.XLOOKUP(A2064,'Hospitalisation Details'!$A:$A,'Hospitalisation Details'!$I:$I)</f>
        <v>R1011</v>
      </c>
      <c r="Q2064" s="28">
        <f>_xlfn.XLOOKUP(A2064,'Hospitalisation Details'!$A:$A,'Hospitalisation Details'!$K:$K)</f>
        <v>26</v>
      </c>
    </row>
    <row r="2065" spans="1:17" x14ac:dyDescent="0.3">
      <c r="A2065" s="27" t="s">
        <v>302</v>
      </c>
      <c r="B2065" s="7" t="str">
        <f>IFERROR(_xlfn.XLOOKUP(A2065,'Customer Names'!$A$2:$A$2336,'Customer Names'!$C$2:$C$2336),"Unknown")</f>
        <v xml:space="preserve">  Stephanie</v>
      </c>
      <c r="C2065" s="7">
        <f>_xlfn.XLOOKUP(A2065,'Medical Examinations'!$A$2:$A$2336,'Medical Examinations'!$B$2:$B$2336,AVERAGE('Medical Examinations'!$B$2:$B$2336))</f>
        <v>26.4</v>
      </c>
      <c r="D2065" s="7">
        <f>_xlfn.XLOOKUP(A2065,'Medical Examinations'!$A$2:$A$2336,'Medical Examinations'!$C$2:$C$2336,AVERAGE('Medical Examinations'!$C$2:$C$2336))</f>
        <v>6.22</v>
      </c>
      <c r="E2065" s="7" t="str">
        <f>_xlfn.XLOOKUP(A2065,'Medical Examinations'!$A:$A,'Medical Examinations'!$D:$D,"Unknown")</f>
        <v>Yes</v>
      </c>
      <c r="F2065" s="7" t="str">
        <f>_xlfn.XLOOKUP(A2065,'Medical Examinations'!$A:$A,'Medical Examinations'!$E:$E,"Unknown")</f>
        <v>No</v>
      </c>
      <c r="G2065" s="7" t="str">
        <f>_xlfn.XLOOKUP(A2065,'Medical Examinations'!$A:$A,'Medical Examinations'!$F:$F,"Unknown")</f>
        <v>No</v>
      </c>
      <c r="H2065" s="43">
        <f>_xlfn.XLOOKUP(Healthcare!A2065,'Medical Examinations'!$A:$A,'Medical Examinations'!$G:$G,0)</f>
        <v>0</v>
      </c>
      <c r="I2065" s="7" t="str">
        <f>_xlfn.XLOOKUP(A2065,'Medical Examinations'!$A:$A,'Medical Examinations'!$H:$H,"Unknown")</f>
        <v>No</v>
      </c>
      <c r="J2065" s="7" t="str" cm="1">
        <f t="array" ref="J2065">_xlfn.IFS(C2065&lt;18.5,"Under Weight",C2065&lt;=24.9,"Normal Weight",C2065&lt;30,"Over weight",C2065&gt;=30,"Obesity")</f>
        <v>Over weight</v>
      </c>
      <c r="K2065" s="7" t="str" cm="1">
        <f t="array" ref="K2065">_xlfn.IFS(D2065="Null","Unknown",D2065&lt;5.7,"Normal",D2065&lt;6.5,"Prediabetes",D2065&gt;=6.5,"Diabetes")</f>
        <v>Prediabetes</v>
      </c>
      <c r="L2065" s="7" t="str">
        <f>_xlfn.XLOOKUP(A2065,'Hospitalisation Details'!$A:$A,'Hospitalisation Details'!$J:$J,)</f>
        <v>26-Aug-2001</v>
      </c>
      <c r="M2065" s="22">
        <f>+_xlfn.XLOOKUP(A2065,'Hospitalisation Details'!$A:$A,'Hospitalisation Details'!$F:$F)</f>
        <v>2597.7800000000002</v>
      </c>
      <c r="N2065" s="7" t="str">
        <f>_xlfn.XLOOKUP(A2065,'Hospitalisation Details'!$A:$A,'Hospitalisation Details'!$G:$G)</f>
        <v>tier - 2</v>
      </c>
      <c r="O2065" s="7" t="str">
        <f>_xlfn.XLOOKUP(A2065,'Hospitalisation Details'!$A:$A,'Hospitalisation Details'!$H:$H)</f>
        <v>tier - 1</v>
      </c>
      <c r="P2065" s="7" t="str">
        <f>_xlfn.XLOOKUP(A2065,'Hospitalisation Details'!$A:$A,'Hospitalisation Details'!$I:$I)</f>
        <v>R1011</v>
      </c>
      <c r="Q2065" s="28">
        <f>_xlfn.XLOOKUP(A2065,'Hospitalisation Details'!$A:$A,'Hospitalisation Details'!$K:$K)</f>
        <v>22</v>
      </c>
    </row>
    <row r="2066" spans="1:17" x14ac:dyDescent="0.3">
      <c r="A2066" s="27" t="s">
        <v>301</v>
      </c>
      <c r="B2066" s="7" t="str">
        <f>IFERROR(_xlfn.XLOOKUP(A2066,'Customer Names'!$A$2:$A$2336,'Customer Names'!$C$2:$C$2336),"Unknown")</f>
        <v xml:space="preserve">  Caroline F</v>
      </c>
      <c r="C2066" s="7">
        <f>_xlfn.XLOOKUP(A2066,'Medical Examinations'!$A$2:$A$2336,'Medical Examinations'!$B$2:$B$2336,AVERAGE('Medical Examinations'!$B$2:$B$2336))</f>
        <v>22.135000000000002</v>
      </c>
      <c r="D2066" s="7">
        <f>_xlfn.XLOOKUP(A2066,'Medical Examinations'!$A$2:$A$2336,'Medical Examinations'!$C$2:$C$2336,AVERAGE('Medical Examinations'!$C$2:$C$2336))</f>
        <v>4.46</v>
      </c>
      <c r="E2066" s="7" t="str">
        <f>_xlfn.XLOOKUP(A2066,'Medical Examinations'!$A:$A,'Medical Examinations'!$D:$D,"Unknown")</f>
        <v>Yes</v>
      </c>
      <c r="F2066" s="7" t="str">
        <f>_xlfn.XLOOKUP(A2066,'Medical Examinations'!$A:$A,'Medical Examinations'!$E:$E,"Unknown")</f>
        <v>No</v>
      </c>
      <c r="G2066" s="7" t="str">
        <f>_xlfn.XLOOKUP(A2066,'Medical Examinations'!$A:$A,'Medical Examinations'!$F:$F,"Unknown")</f>
        <v>No</v>
      </c>
      <c r="H2066" s="43">
        <f>_xlfn.XLOOKUP(Healthcare!A2066,'Medical Examinations'!$A:$A,'Medical Examinations'!$G:$G,0)</f>
        <v>0</v>
      </c>
      <c r="I2066" s="7" t="str">
        <f>_xlfn.XLOOKUP(A2066,'Medical Examinations'!$A:$A,'Medical Examinations'!$H:$H,"Unknown")</f>
        <v>No</v>
      </c>
      <c r="J2066" s="7" t="str" cm="1">
        <f t="array" ref="J2066">_xlfn.IFS(C2066&lt;18.5,"Under Weight",C2066&lt;=24.9,"Normal Weight",C2066&lt;30,"Over weight",C2066&gt;=30,"Obesity")</f>
        <v>Normal Weight</v>
      </c>
      <c r="K2066" s="7" t="str" cm="1">
        <f t="array" ref="K2066">_xlfn.IFS(D2066="Null","Unknown",D2066&lt;5.7,"Normal",D2066&lt;6.5,"Prediabetes",D2066&gt;=6.5,"Diabetes")</f>
        <v>Normal</v>
      </c>
      <c r="L2066" s="7" t="str">
        <f>_xlfn.XLOOKUP(A2066,'Hospitalisation Details'!$A:$A,'Hospitalisation Details'!$J:$J,)</f>
        <v>28-Jul-2001</v>
      </c>
      <c r="M2066" s="22">
        <f>+_xlfn.XLOOKUP(A2066,'Hospitalisation Details'!$A:$A,'Hospitalisation Details'!$F:$F)</f>
        <v>2585.85</v>
      </c>
      <c r="N2066" s="7" t="str">
        <f>_xlfn.XLOOKUP(A2066,'Hospitalisation Details'!$A:$A,'Hospitalisation Details'!$G:$G)</f>
        <v>tier - 2</v>
      </c>
      <c r="O2066" s="7" t="str">
        <f>_xlfn.XLOOKUP(A2066,'Hospitalisation Details'!$A:$A,'Hospitalisation Details'!$H:$H)</f>
        <v>tier - 2</v>
      </c>
      <c r="P2066" s="7" t="str">
        <f>_xlfn.XLOOKUP(A2066,'Hospitalisation Details'!$A:$A,'Hospitalisation Details'!$I:$I)</f>
        <v>R1024</v>
      </c>
      <c r="Q2066" s="28">
        <f>_xlfn.XLOOKUP(A2066,'Hospitalisation Details'!$A:$A,'Hospitalisation Details'!$K:$K)</f>
        <v>22</v>
      </c>
    </row>
    <row r="2067" spans="1:17" x14ac:dyDescent="0.3">
      <c r="A2067" s="27" t="s">
        <v>300</v>
      </c>
      <c r="B2067" s="7" t="str">
        <f>IFERROR(_xlfn.XLOOKUP(A2067,'Customer Names'!$A$2:$A$2336,'Customer Names'!$C$2:$C$2336),"Unknown")</f>
        <v xml:space="preserve">  Julia J</v>
      </c>
      <c r="C2067" s="7">
        <f>_xlfn.XLOOKUP(A2067,'Medical Examinations'!$A$2:$A$2336,'Medical Examinations'!$B$2:$B$2336,AVERAGE('Medical Examinations'!$B$2:$B$2336))</f>
        <v>17.399999999999999</v>
      </c>
      <c r="D2067" s="7">
        <f>_xlfn.XLOOKUP(A2067,'Medical Examinations'!$A$2:$A$2336,'Medical Examinations'!$C$2:$C$2336,AVERAGE('Medical Examinations'!$C$2:$C$2336))</f>
        <v>4.5</v>
      </c>
      <c r="E2067" s="7" t="str">
        <f>_xlfn.XLOOKUP(A2067,'Medical Examinations'!$A:$A,'Medical Examinations'!$D:$D,"Unknown")</f>
        <v>Yes</v>
      </c>
      <c r="F2067" s="7" t="str">
        <f>_xlfn.XLOOKUP(A2067,'Medical Examinations'!$A:$A,'Medical Examinations'!$E:$E,"Unknown")</f>
        <v>No</v>
      </c>
      <c r="G2067" s="7" t="str">
        <f>_xlfn.XLOOKUP(A2067,'Medical Examinations'!$A:$A,'Medical Examinations'!$F:$F,"Unknown")</f>
        <v>No</v>
      </c>
      <c r="H2067" s="43">
        <f>_xlfn.XLOOKUP(Healthcare!A2067,'Medical Examinations'!$A:$A,'Medical Examinations'!$G:$G,0)</f>
        <v>0</v>
      </c>
      <c r="I2067" s="7" t="str">
        <f>_xlfn.XLOOKUP(A2067,'Medical Examinations'!$A:$A,'Medical Examinations'!$H:$H,"Unknown")</f>
        <v>No</v>
      </c>
      <c r="J2067" s="7" t="str" cm="1">
        <f t="array" ref="J2067">_xlfn.IFS(C2067&lt;18.5,"Under Weight",C2067&lt;=24.9,"Normal Weight",C2067&lt;30,"Over weight",C2067&gt;=30,"Obesity")</f>
        <v>Under Weight</v>
      </c>
      <c r="K2067" s="7" t="str" cm="1">
        <f t="array" ref="K2067">_xlfn.IFS(D2067="Null","Unknown",D2067&lt;5.7,"Normal",D2067&lt;6.5,"Prediabetes",D2067&gt;=6.5,"Diabetes")</f>
        <v>Normal</v>
      </c>
      <c r="L2067" s="7" t="str">
        <f>_xlfn.XLOOKUP(A2067,'Hospitalisation Details'!$A:$A,'Hospitalisation Details'!$J:$J,)</f>
        <v>15-Oct-2001</v>
      </c>
      <c r="M2067" s="22">
        <f>+_xlfn.XLOOKUP(A2067,'Hospitalisation Details'!$A:$A,'Hospitalisation Details'!$F:$F)</f>
        <v>2585.27</v>
      </c>
      <c r="N2067" s="7" t="str">
        <f>_xlfn.XLOOKUP(A2067,'Hospitalisation Details'!$A:$A,'Hospitalisation Details'!$G:$G)</f>
        <v>tier - 2</v>
      </c>
      <c r="O2067" s="7" t="str">
        <f>_xlfn.XLOOKUP(A2067,'Hospitalisation Details'!$A:$A,'Hospitalisation Details'!$H:$H)</f>
        <v>tier - 3</v>
      </c>
      <c r="P2067" s="7" t="str">
        <f>_xlfn.XLOOKUP(A2067,'Hospitalisation Details'!$A:$A,'Hospitalisation Details'!$I:$I)</f>
        <v>R1011</v>
      </c>
      <c r="Q2067" s="28">
        <f>_xlfn.XLOOKUP(A2067,'Hospitalisation Details'!$A:$A,'Hospitalisation Details'!$K:$K)</f>
        <v>22</v>
      </c>
    </row>
    <row r="2068" spans="1:17" x14ac:dyDescent="0.3">
      <c r="A2068" s="27" t="s">
        <v>298</v>
      </c>
      <c r="B2068" s="7" t="str">
        <f>IFERROR(_xlfn.XLOOKUP(A2068,'Customer Names'!$A$2:$A$2336,'Customer Names'!$C$2:$C$2336),"Unknown")</f>
        <v xml:space="preserve">  Jack</v>
      </c>
      <c r="C2068" s="7">
        <f>_xlfn.XLOOKUP(A2068,'Medical Examinations'!$A$2:$A$2336,'Medical Examinations'!$B$2:$B$2336,AVERAGE('Medical Examinations'!$B$2:$B$2336))</f>
        <v>28.06</v>
      </c>
      <c r="D2068" s="7">
        <f>_xlfn.XLOOKUP(A2068,'Medical Examinations'!$A$2:$A$2336,'Medical Examinations'!$C$2:$C$2336,AVERAGE('Medical Examinations'!$C$2:$C$2336))</f>
        <v>8.93</v>
      </c>
      <c r="E2068" s="7" t="str">
        <f>_xlfn.XLOOKUP(A2068,'Medical Examinations'!$A:$A,'Medical Examinations'!$D:$D,"Unknown")</f>
        <v>No</v>
      </c>
      <c r="F2068" s="7" t="str">
        <f>_xlfn.XLOOKUP(A2068,'Medical Examinations'!$A:$A,'Medical Examinations'!$E:$E,"Unknown")</f>
        <v>No</v>
      </c>
      <c r="G2068" s="7" t="str">
        <f>_xlfn.XLOOKUP(A2068,'Medical Examinations'!$A:$A,'Medical Examinations'!$F:$F,"Unknown")</f>
        <v>No</v>
      </c>
      <c r="H2068" s="43">
        <f>_xlfn.XLOOKUP(Healthcare!A2068,'Medical Examinations'!$A:$A,'Medical Examinations'!$G:$G,0)</f>
        <v>0</v>
      </c>
      <c r="I2068" s="7" t="str">
        <f>_xlfn.XLOOKUP(A2068,'Medical Examinations'!$A:$A,'Medical Examinations'!$H:$H,"Unknown")</f>
        <v>No</v>
      </c>
      <c r="J2068" s="7" t="str" cm="1">
        <f t="array" ref="J2068">_xlfn.IFS(C2068&lt;18.5,"Under Weight",C2068&lt;=24.9,"Normal Weight",C2068&lt;30,"Over weight",C2068&gt;=30,"Obesity")</f>
        <v>Over weight</v>
      </c>
      <c r="K2068" s="7" t="str" cm="1">
        <f t="array" ref="K2068">_xlfn.IFS(D2068="Null","Unknown",D2068&lt;5.7,"Normal",D2068&lt;6.5,"Prediabetes",D2068&gt;=6.5,"Diabetes")</f>
        <v>Diabetes</v>
      </c>
      <c r="L2068" s="7" t="str">
        <f>_xlfn.XLOOKUP(A2068,'Hospitalisation Details'!$A:$A,'Hospitalisation Details'!$J:$J,)</f>
        <v>20-Jul-2002</v>
      </c>
      <c r="M2068" s="22">
        <f>+_xlfn.XLOOKUP(A2068,'Hospitalisation Details'!$A:$A,'Hospitalisation Details'!$F:$F)</f>
        <v>2585.04</v>
      </c>
      <c r="N2068" s="7" t="str">
        <f>_xlfn.XLOOKUP(A2068,'Hospitalisation Details'!$A:$A,'Hospitalisation Details'!$G:$G)</f>
        <v>tier - 2</v>
      </c>
      <c r="O2068" s="7" t="str">
        <f>_xlfn.XLOOKUP(A2068,'Hospitalisation Details'!$A:$A,'Hospitalisation Details'!$H:$H)</f>
        <v>tier - 2</v>
      </c>
      <c r="P2068" s="7" t="str">
        <f>_xlfn.XLOOKUP(A2068,'Hospitalisation Details'!$A:$A,'Hospitalisation Details'!$I:$I)</f>
        <v>R1021</v>
      </c>
      <c r="Q2068" s="28">
        <f>_xlfn.XLOOKUP(A2068,'Hospitalisation Details'!$A:$A,'Hospitalisation Details'!$K:$K)</f>
        <v>21</v>
      </c>
    </row>
    <row r="2069" spans="1:17" x14ac:dyDescent="0.3">
      <c r="A2069" s="27" t="s">
        <v>297</v>
      </c>
      <c r="B2069" s="7" t="str">
        <f>IFERROR(_xlfn.XLOOKUP(A2069,'Customer Names'!$A$2:$A$2336,'Customer Names'!$C$2:$C$2336),"Unknown")</f>
        <v xml:space="preserve">  Bernat</v>
      </c>
      <c r="C2069" s="7">
        <f>_xlfn.XLOOKUP(A2069,'Medical Examinations'!$A$2:$A$2336,'Medical Examinations'!$B$2:$B$2336,AVERAGE('Medical Examinations'!$B$2:$B$2336))</f>
        <v>31.13</v>
      </c>
      <c r="D2069" s="7">
        <f>_xlfn.XLOOKUP(A2069,'Medical Examinations'!$A$2:$A$2336,'Medical Examinations'!$C$2:$C$2336,AVERAGE('Medical Examinations'!$C$2:$C$2336))</f>
        <v>11.02</v>
      </c>
      <c r="E2069" s="7" t="str">
        <f>_xlfn.XLOOKUP(A2069,'Medical Examinations'!$A:$A,'Medical Examinations'!$D:$D,"Unknown")</f>
        <v>No</v>
      </c>
      <c r="F2069" s="7" t="str">
        <f>_xlfn.XLOOKUP(A2069,'Medical Examinations'!$A:$A,'Medical Examinations'!$E:$E,"Unknown")</f>
        <v>No</v>
      </c>
      <c r="G2069" s="7" t="str">
        <f>_xlfn.XLOOKUP(A2069,'Medical Examinations'!$A:$A,'Medical Examinations'!$F:$F,"Unknown")</f>
        <v>No</v>
      </c>
      <c r="H2069" s="43">
        <f>_xlfn.XLOOKUP(Healthcare!A2069,'Medical Examinations'!$A:$A,'Medical Examinations'!$G:$G,0)</f>
        <v>0</v>
      </c>
      <c r="I2069" s="7" t="str">
        <f>_xlfn.XLOOKUP(A2069,'Medical Examinations'!$A:$A,'Medical Examinations'!$H:$H,"Unknown")</f>
        <v>No</v>
      </c>
      <c r="J2069" s="7" t="str" cm="1">
        <f t="array" ref="J2069">_xlfn.IFS(C2069&lt;18.5,"Under Weight",C2069&lt;=24.9,"Normal Weight",C2069&lt;30,"Over weight",C2069&gt;=30,"Obesity")</f>
        <v>Obesity</v>
      </c>
      <c r="K2069" s="7" t="str" cm="1">
        <f t="array" ref="K2069">_xlfn.IFS(D2069="Null","Unknown",D2069&lt;5.7,"Normal",D2069&lt;6.5,"Prediabetes",D2069&gt;=6.5,"Diabetes")</f>
        <v>Diabetes</v>
      </c>
      <c r="L2069" s="7" t="str">
        <f>_xlfn.XLOOKUP(A2069,'Hospitalisation Details'!$A:$A,'Hospitalisation Details'!$J:$J,)</f>
        <v>11-Oct-2002</v>
      </c>
      <c r="M2069" s="22">
        <f>+_xlfn.XLOOKUP(A2069,'Hospitalisation Details'!$A:$A,'Hospitalisation Details'!$F:$F)</f>
        <v>2566.4699999999998</v>
      </c>
      <c r="N2069" s="7" t="str">
        <f>_xlfn.XLOOKUP(A2069,'Hospitalisation Details'!$A:$A,'Hospitalisation Details'!$G:$G)</f>
        <v>tier - 2</v>
      </c>
      <c r="O2069" s="7" t="str">
        <f>_xlfn.XLOOKUP(A2069,'Hospitalisation Details'!$A:$A,'Hospitalisation Details'!$H:$H)</f>
        <v>tier - 3</v>
      </c>
      <c r="P2069" s="7" t="str">
        <f>_xlfn.XLOOKUP(A2069,'Hospitalisation Details'!$A:$A,'Hospitalisation Details'!$I:$I)</f>
        <v>R1013</v>
      </c>
      <c r="Q2069" s="28">
        <f>_xlfn.XLOOKUP(A2069,'Hospitalisation Details'!$A:$A,'Hospitalisation Details'!$K:$K)</f>
        <v>21</v>
      </c>
    </row>
    <row r="2070" spans="1:17" x14ac:dyDescent="0.3">
      <c r="A2070" s="27" t="s">
        <v>296</v>
      </c>
      <c r="B2070" s="7" t="str">
        <f>IFERROR(_xlfn.XLOOKUP(A2070,'Customer Names'!$A$2:$A$2336,'Customer Names'!$C$2:$C$2336),"Unknown")</f>
        <v xml:space="preserve">  Hicham</v>
      </c>
      <c r="C2070" s="7">
        <f>_xlfn.XLOOKUP(A2070,'Medical Examinations'!$A$2:$A$2336,'Medical Examinations'!$B$2:$B$2336,AVERAGE('Medical Examinations'!$B$2:$B$2336))</f>
        <v>18.46</v>
      </c>
      <c r="D2070" s="7">
        <f>_xlfn.XLOOKUP(A2070,'Medical Examinations'!$A$2:$A$2336,'Medical Examinations'!$C$2:$C$2336,AVERAGE('Medical Examinations'!$C$2:$C$2336))</f>
        <v>5.25</v>
      </c>
      <c r="E2070" s="7" t="str">
        <f>_xlfn.XLOOKUP(A2070,'Medical Examinations'!$A:$A,'Medical Examinations'!$D:$D,"Unknown")</f>
        <v>No</v>
      </c>
      <c r="F2070" s="7" t="str">
        <f>_xlfn.XLOOKUP(A2070,'Medical Examinations'!$A:$A,'Medical Examinations'!$E:$E,"Unknown")</f>
        <v>No</v>
      </c>
      <c r="G2070" s="7" t="str">
        <f>_xlfn.XLOOKUP(A2070,'Medical Examinations'!$A:$A,'Medical Examinations'!$F:$F,"Unknown")</f>
        <v>No</v>
      </c>
      <c r="H2070" s="43">
        <f>_xlfn.XLOOKUP(Healthcare!A2070,'Medical Examinations'!$A:$A,'Medical Examinations'!$G:$G,0)</f>
        <v>0</v>
      </c>
      <c r="I2070" s="7" t="str">
        <f>_xlfn.XLOOKUP(A2070,'Medical Examinations'!$A:$A,'Medical Examinations'!$H:$H,"Unknown")</f>
        <v>No</v>
      </c>
      <c r="J2070" s="7" t="str" cm="1">
        <f t="array" ref="J2070">_xlfn.IFS(C2070&lt;18.5,"Under Weight",C2070&lt;=24.9,"Normal Weight",C2070&lt;30,"Over weight",C2070&gt;=30,"Obesity")</f>
        <v>Under Weight</v>
      </c>
      <c r="K2070" s="7" t="str" cm="1">
        <f t="array" ref="K2070">_xlfn.IFS(D2070="Null","Unknown",D2070&lt;5.7,"Normal",D2070&lt;6.5,"Prediabetes",D2070&gt;=6.5,"Diabetes")</f>
        <v>Normal</v>
      </c>
      <c r="L2070" s="7" t="str">
        <f>_xlfn.XLOOKUP(A2070,'Hospitalisation Details'!$A:$A,'Hospitalisation Details'!$J:$J,)</f>
        <v>17-Nov-1991</v>
      </c>
      <c r="M2070" s="22">
        <f>+_xlfn.XLOOKUP(A2070,'Hospitalisation Details'!$A:$A,'Hospitalisation Details'!$F:$F)</f>
        <v>2545.6799999999998</v>
      </c>
      <c r="N2070" s="7" t="str">
        <f>_xlfn.XLOOKUP(A2070,'Hospitalisation Details'!$A:$A,'Hospitalisation Details'!$G:$G)</f>
        <v>tier - 2</v>
      </c>
      <c r="O2070" s="7" t="str">
        <f>_xlfn.XLOOKUP(A2070,'Hospitalisation Details'!$A:$A,'Hospitalisation Details'!$H:$H)</f>
        <v>tier - 1</v>
      </c>
      <c r="P2070" s="7" t="str">
        <f>_xlfn.XLOOKUP(A2070,'Hospitalisation Details'!$A:$A,'Hospitalisation Details'!$I:$I)</f>
        <v>R1013</v>
      </c>
      <c r="Q2070" s="28">
        <f>_xlfn.XLOOKUP(A2070,'Hospitalisation Details'!$A:$A,'Hospitalisation Details'!$K:$K)</f>
        <v>32</v>
      </c>
    </row>
    <row r="2071" spans="1:17" x14ac:dyDescent="0.3">
      <c r="A2071" s="27" t="s">
        <v>295</v>
      </c>
      <c r="B2071" s="7" t="str">
        <f>IFERROR(_xlfn.XLOOKUP(A2071,'Customer Names'!$A$2:$A$2336,'Customer Names'!$C$2:$C$2336),"Unknown")</f>
        <v xml:space="preserve">  Sarah</v>
      </c>
      <c r="C2071" s="7">
        <f>_xlfn.XLOOKUP(A2071,'Medical Examinations'!$A$2:$A$2336,'Medical Examinations'!$B$2:$B$2336,AVERAGE('Medical Examinations'!$B$2:$B$2336))</f>
        <v>17.3</v>
      </c>
      <c r="D2071" s="7">
        <f>_xlfn.XLOOKUP(A2071,'Medical Examinations'!$A$2:$A$2336,'Medical Examinations'!$C$2:$C$2336,AVERAGE('Medical Examinations'!$C$2:$C$2336))</f>
        <v>4.75</v>
      </c>
      <c r="E2071" s="7" t="str">
        <f>_xlfn.XLOOKUP(A2071,'Medical Examinations'!$A:$A,'Medical Examinations'!$D:$D,"Unknown")</f>
        <v>No</v>
      </c>
      <c r="F2071" s="7" t="str">
        <f>_xlfn.XLOOKUP(A2071,'Medical Examinations'!$A:$A,'Medical Examinations'!$E:$E,"Unknown")</f>
        <v>No</v>
      </c>
      <c r="G2071" s="7" t="str">
        <f>_xlfn.XLOOKUP(A2071,'Medical Examinations'!$A:$A,'Medical Examinations'!$F:$F,"Unknown")</f>
        <v>No</v>
      </c>
      <c r="H2071" s="43">
        <f>_xlfn.XLOOKUP(Healthcare!A2071,'Medical Examinations'!$A:$A,'Medical Examinations'!$G:$G,0)</f>
        <v>0</v>
      </c>
      <c r="I2071" s="7" t="str">
        <f>_xlfn.XLOOKUP(A2071,'Medical Examinations'!$A:$A,'Medical Examinations'!$H:$H,"Unknown")</f>
        <v>No</v>
      </c>
      <c r="J2071" s="7" t="str" cm="1">
        <f t="array" ref="J2071">_xlfn.IFS(C2071&lt;18.5,"Under Weight",C2071&lt;=24.9,"Normal Weight",C2071&lt;30,"Over weight",C2071&gt;=30,"Obesity")</f>
        <v>Under Weight</v>
      </c>
      <c r="K2071" s="7" t="str" cm="1">
        <f t="array" ref="K2071">_xlfn.IFS(D2071="Null","Unknown",D2071&lt;5.7,"Normal",D2071&lt;6.5,"Prediabetes",D2071&gt;=6.5,"Diabetes")</f>
        <v>Normal</v>
      </c>
      <c r="L2071" s="7" t="str">
        <f>_xlfn.XLOOKUP(A2071,'Hospitalisation Details'!$A:$A,'Hospitalisation Details'!$J:$J,)</f>
        <v>1-Oct-1990</v>
      </c>
      <c r="M2071" s="22">
        <f>+_xlfn.XLOOKUP(A2071,'Hospitalisation Details'!$A:$A,'Hospitalisation Details'!$F:$F)</f>
        <v>2540.39</v>
      </c>
      <c r="N2071" s="7" t="str">
        <f>_xlfn.XLOOKUP(A2071,'Hospitalisation Details'!$A:$A,'Hospitalisation Details'!$G:$G)</f>
        <v>tier - 2</v>
      </c>
      <c r="O2071" s="7" t="str">
        <f>_xlfn.XLOOKUP(A2071,'Hospitalisation Details'!$A:$A,'Hospitalisation Details'!$H:$H)</f>
        <v>tier - 2</v>
      </c>
      <c r="P2071" s="7" t="str">
        <f>_xlfn.XLOOKUP(A2071,'Hospitalisation Details'!$A:$A,'Hospitalisation Details'!$I:$I)</f>
        <v>R1013</v>
      </c>
      <c r="Q2071" s="28">
        <f>_xlfn.XLOOKUP(A2071,'Hospitalisation Details'!$A:$A,'Hospitalisation Details'!$K:$K)</f>
        <v>33</v>
      </c>
    </row>
    <row r="2072" spans="1:17" x14ac:dyDescent="0.3">
      <c r="A2072" s="27" t="s">
        <v>294</v>
      </c>
      <c r="B2072" s="7" t="str">
        <f>IFERROR(_xlfn.XLOOKUP(A2072,'Customer Names'!$A$2:$A$2336,'Customer Names'!$C$2:$C$2336),"Unknown")</f>
        <v xml:space="preserve">  Anthony S</v>
      </c>
      <c r="C2072" s="7">
        <f>_xlfn.XLOOKUP(A2072,'Medical Examinations'!$A$2:$A$2336,'Medical Examinations'!$B$2:$B$2336,AVERAGE('Medical Examinations'!$B$2:$B$2336))</f>
        <v>35.625</v>
      </c>
      <c r="D2072" s="7">
        <f>_xlfn.XLOOKUP(A2072,'Medical Examinations'!$A$2:$A$2336,'Medical Examinations'!$C$2:$C$2336,AVERAGE('Medical Examinations'!$C$2:$C$2336))</f>
        <v>4.68</v>
      </c>
      <c r="E2072" s="7" t="str">
        <f>_xlfn.XLOOKUP(A2072,'Medical Examinations'!$A:$A,'Medical Examinations'!$D:$D,"Unknown")</f>
        <v>Yes</v>
      </c>
      <c r="F2072" s="7" t="str">
        <f>_xlfn.XLOOKUP(A2072,'Medical Examinations'!$A:$A,'Medical Examinations'!$E:$E,"Unknown")</f>
        <v>No</v>
      </c>
      <c r="G2072" s="7" t="str">
        <f>_xlfn.XLOOKUP(A2072,'Medical Examinations'!$A:$A,'Medical Examinations'!$F:$F,"Unknown")</f>
        <v>Yes</v>
      </c>
      <c r="H2072" s="43">
        <f>_xlfn.XLOOKUP(Healthcare!A2072,'Medical Examinations'!$A:$A,'Medical Examinations'!$G:$G,0)</f>
        <v>1</v>
      </c>
      <c r="I2072" s="7" t="str">
        <f>_xlfn.XLOOKUP(A2072,'Medical Examinations'!$A:$A,'Medical Examinations'!$H:$H,"Unknown")</f>
        <v>No</v>
      </c>
      <c r="J2072" s="7" t="str" cm="1">
        <f t="array" ref="J2072">_xlfn.IFS(C2072&lt;18.5,"Under Weight",C2072&lt;=24.9,"Normal Weight",C2072&lt;30,"Over weight",C2072&gt;=30,"Obesity")</f>
        <v>Obesity</v>
      </c>
      <c r="K2072" s="7" t="str" cm="1">
        <f t="array" ref="K2072">_xlfn.IFS(D2072="Null","Unknown",D2072&lt;5.7,"Normal",D2072&lt;6.5,"Prediabetes",D2072&gt;=6.5,"Diabetes")</f>
        <v>Normal</v>
      </c>
      <c r="L2072" s="7" t="str">
        <f>_xlfn.XLOOKUP(A2072,'Hospitalisation Details'!$A:$A,'Hospitalisation Details'!$J:$J,)</f>
        <v>28-Jul-1997</v>
      </c>
      <c r="M2072" s="22">
        <f>+_xlfn.XLOOKUP(A2072,'Hospitalisation Details'!$A:$A,'Hospitalisation Details'!$F:$F)</f>
        <v>2534.39</v>
      </c>
      <c r="N2072" s="7" t="str">
        <f>_xlfn.XLOOKUP(A2072,'Hospitalisation Details'!$A:$A,'Hospitalisation Details'!$G:$G)</f>
        <v>tier - 3</v>
      </c>
      <c r="O2072" s="7" t="str">
        <f>_xlfn.XLOOKUP(A2072,'Hospitalisation Details'!$A:$A,'Hospitalisation Details'!$H:$H)</f>
        <v>tier - 3</v>
      </c>
      <c r="P2072" s="7" t="str">
        <f>_xlfn.XLOOKUP(A2072,'Hospitalisation Details'!$A:$A,'Hospitalisation Details'!$I:$I)</f>
        <v>R1012</v>
      </c>
      <c r="Q2072" s="28">
        <f>_xlfn.XLOOKUP(A2072,'Hospitalisation Details'!$A:$A,'Hospitalisation Details'!$K:$K)</f>
        <v>26</v>
      </c>
    </row>
    <row r="2073" spans="1:17" x14ac:dyDescent="0.3">
      <c r="A2073" s="27" t="s">
        <v>293</v>
      </c>
      <c r="B2073" s="7" t="str">
        <f>IFERROR(_xlfn.XLOOKUP(A2073,'Customer Names'!$A$2:$A$2336,'Customer Names'!$C$2:$C$2336),"Unknown")</f>
        <v xml:space="preserve">  Elisabetta</v>
      </c>
      <c r="C2073" s="7">
        <f>_xlfn.XLOOKUP(A2073,'Medical Examinations'!$A$2:$A$2336,'Medical Examinations'!$B$2:$B$2336,AVERAGE('Medical Examinations'!$B$2:$B$2336))</f>
        <v>20.234999999999999</v>
      </c>
      <c r="D2073" s="7">
        <f>_xlfn.XLOOKUP(A2073,'Medical Examinations'!$A$2:$A$2336,'Medical Examinations'!$C$2:$C$2336,AVERAGE('Medical Examinations'!$C$2:$C$2336))</f>
        <v>6.17</v>
      </c>
      <c r="E2073" s="7" t="str">
        <f>_xlfn.XLOOKUP(A2073,'Medical Examinations'!$A:$A,'Medical Examinations'!$D:$D,"Unknown")</f>
        <v>Yes</v>
      </c>
      <c r="F2073" s="7" t="str">
        <f>_xlfn.XLOOKUP(A2073,'Medical Examinations'!$A:$A,'Medical Examinations'!$E:$E,"Unknown")</f>
        <v>Yes</v>
      </c>
      <c r="G2073" s="7" t="str">
        <f>_xlfn.XLOOKUP(A2073,'Medical Examinations'!$A:$A,'Medical Examinations'!$F:$F,"Unknown")</f>
        <v>No</v>
      </c>
      <c r="H2073" s="43">
        <f>_xlfn.XLOOKUP(Healthcare!A2073,'Medical Examinations'!$A:$A,'Medical Examinations'!$G:$G,0)</f>
        <v>2</v>
      </c>
      <c r="I2073" s="7" t="str">
        <f>_xlfn.XLOOKUP(A2073,'Medical Examinations'!$A:$A,'Medical Examinations'!$H:$H,"Unknown")</f>
        <v>No</v>
      </c>
      <c r="J2073" s="7" t="str" cm="1">
        <f t="array" ref="J2073">_xlfn.IFS(C2073&lt;18.5,"Under Weight",C2073&lt;=24.9,"Normal Weight",C2073&lt;30,"Over weight",C2073&gt;=30,"Obesity")</f>
        <v>Normal Weight</v>
      </c>
      <c r="K2073" s="7" t="str" cm="1">
        <f t="array" ref="K2073">_xlfn.IFS(D2073="Null","Unknown",D2073&lt;5.7,"Normal",D2073&lt;6.5,"Prediabetes",D2073&gt;=6.5,"Diabetes")</f>
        <v>Prediabetes</v>
      </c>
      <c r="L2073" s="7" t="str">
        <f>_xlfn.XLOOKUP(A2073,'Hospitalisation Details'!$A:$A,'Hospitalisation Details'!$J:$J,)</f>
        <v>25-Aug-2000</v>
      </c>
      <c r="M2073" s="22">
        <f>+_xlfn.XLOOKUP(A2073,'Hospitalisation Details'!$A:$A,'Hospitalisation Details'!$F:$F)</f>
        <v>2527.8200000000002</v>
      </c>
      <c r="N2073" s="7" t="str">
        <f>_xlfn.XLOOKUP(A2073,'Hospitalisation Details'!$A:$A,'Hospitalisation Details'!$G:$G)</f>
        <v>tier - 2</v>
      </c>
      <c r="O2073" s="7" t="str">
        <f>_xlfn.XLOOKUP(A2073,'Hospitalisation Details'!$A:$A,'Hospitalisation Details'!$H:$H)</f>
        <v>tier - 3</v>
      </c>
      <c r="P2073" s="7" t="str">
        <f>_xlfn.XLOOKUP(A2073,'Hospitalisation Details'!$A:$A,'Hospitalisation Details'!$I:$I)</f>
        <v>R1012</v>
      </c>
      <c r="Q2073" s="28">
        <f>_xlfn.XLOOKUP(A2073,'Hospitalisation Details'!$A:$A,'Hospitalisation Details'!$K:$K)</f>
        <v>23</v>
      </c>
    </row>
    <row r="2074" spans="1:17" x14ac:dyDescent="0.3">
      <c r="A2074" s="27" t="s">
        <v>292</v>
      </c>
      <c r="B2074" s="7" t="str">
        <f>IFERROR(_xlfn.XLOOKUP(A2074,'Customer Names'!$A$2:$A$2336,'Customer Names'!$C$2:$C$2336),"Unknown")</f>
        <v xml:space="preserve">  Trevor N</v>
      </c>
      <c r="C2074" s="7">
        <f>_xlfn.XLOOKUP(A2074,'Medical Examinations'!$A$2:$A$2336,'Medical Examinations'!$B$2:$B$2336,AVERAGE('Medical Examinations'!$B$2:$B$2336))</f>
        <v>27.55</v>
      </c>
      <c r="D2074" s="7">
        <f>_xlfn.XLOOKUP(A2074,'Medical Examinations'!$A$2:$A$2336,'Medical Examinations'!$C$2:$C$2336,AVERAGE('Medical Examinations'!$C$2:$C$2336))</f>
        <v>4.5599999999999996</v>
      </c>
      <c r="E2074" s="7" t="str">
        <f>_xlfn.XLOOKUP(A2074,'Medical Examinations'!$A:$A,'Medical Examinations'!$D:$D,"Unknown")</f>
        <v>Yes</v>
      </c>
      <c r="F2074" s="7" t="str">
        <f>_xlfn.XLOOKUP(A2074,'Medical Examinations'!$A:$A,'Medical Examinations'!$E:$E,"Unknown")</f>
        <v>No</v>
      </c>
      <c r="G2074" s="7" t="str">
        <f>_xlfn.XLOOKUP(A2074,'Medical Examinations'!$A:$A,'Medical Examinations'!$F:$F,"Unknown")</f>
        <v>Yes</v>
      </c>
      <c r="H2074" s="43">
        <f>_xlfn.XLOOKUP(Healthcare!A2074,'Medical Examinations'!$A:$A,'Medical Examinations'!$G:$G,0)</f>
        <v>1</v>
      </c>
      <c r="I2074" s="7" t="str">
        <f>_xlfn.XLOOKUP(A2074,'Medical Examinations'!$A:$A,'Medical Examinations'!$H:$H,"Unknown")</f>
        <v>No</v>
      </c>
      <c r="J2074" s="7" t="str" cm="1">
        <f t="array" ref="J2074">_xlfn.IFS(C2074&lt;18.5,"Under Weight",C2074&lt;=24.9,"Normal Weight",C2074&lt;30,"Over weight",C2074&gt;=30,"Obesity")</f>
        <v>Over weight</v>
      </c>
      <c r="K2074" s="7" t="str" cm="1">
        <f t="array" ref="K2074">_xlfn.IFS(D2074="Null","Unknown",D2074&lt;5.7,"Normal",D2074&lt;6.5,"Prediabetes",D2074&gt;=6.5,"Diabetes")</f>
        <v>Normal</v>
      </c>
      <c r="L2074" s="7" t="str">
        <f>_xlfn.XLOOKUP(A2074,'Hospitalisation Details'!$A:$A,'Hospitalisation Details'!$J:$J,)</f>
        <v>2-Nov-1997</v>
      </c>
      <c r="M2074" s="22">
        <f>+_xlfn.XLOOKUP(A2074,'Hospitalisation Details'!$A:$A,'Hospitalisation Details'!$F:$F)</f>
        <v>2523.17</v>
      </c>
      <c r="N2074" s="7" t="str">
        <f>_xlfn.XLOOKUP(A2074,'Hospitalisation Details'!$A:$A,'Hospitalisation Details'!$G:$G)</f>
        <v>tier - 3</v>
      </c>
      <c r="O2074" s="7" t="str">
        <f>_xlfn.XLOOKUP(A2074,'Hospitalisation Details'!$A:$A,'Hospitalisation Details'!$H:$H)</f>
        <v>tier - 1</v>
      </c>
      <c r="P2074" s="7" t="str">
        <f>_xlfn.XLOOKUP(A2074,'Hospitalisation Details'!$A:$A,'Hospitalisation Details'!$I:$I)</f>
        <v>R1012</v>
      </c>
      <c r="Q2074" s="28">
        <f>_xlfn.XLOOKUP(A2074,'Hospitalisation Details'!$A:$A,'Hospitalisation Details'!$K:$K)</f>
        <v>26</v>
      </c>
    </row>
    <row r="2075" spans="1:17" x14ac:dyDescent="0.3">
      <c r="A2075" s="27" t="s">
        <v>291</v>
      </c>
      <c r="B2075" s="7" t="str">
        <f>IFERROR(_xlfn.XLOOKUP(A2075,'Customer Names'!$A$2:$A$2336,'Customer Names'!$C$2:$C$2336),"Unknown")</f>
        <v xml:space="preserve">  Nancy</v>
      </c>
      <c r="C2075" s="7">
        <f>_xlfn.XLOOKUP(A2075,'Medical Examinations'!$A$2:$A$2336,'Medical Examinations'!$B$2:$B$2336,AVERAGE('Medical Examinations'!$B$2:$B$2336))</f>
        <v>17.97</v>
      </c>
      <c r="D2075" s="7">
        <f>_xlfn.XLOOKUP(A2075,'Medical Examinations'!$A$2:$A$2336,'Medical Examinations'!$C$2:$C$2336,AVERAGE('Medical Examinations'!$C$2:$C$2336))</f>
        <v>6.3</v>
      </c>
      <c r="E2075" s="7" t="str">
        <f>_xlfn.XLOOKUP(A2075,'Medical Examinations'!$A:$A,'Medical Examinations'!$D:$D,"Unknown")</f>
        <v>No</v>
      </c>
      <c r="F2075" s="7" t="str">
        <f>_xlfn.XLOOKUP(A2075,'Medical Examinations'!$A:$A,'Medical Examinations'!$E:$E,"Unknown")</f>
        <v>No</v>
      </c>
      <c r="G2075" s="7" t="str">
        <f>_xlfn.XLOOKUP(A2075,'Medical Examinations'!$A:$A,'Medical Examinations'!$F:$F,"Unknown")</f>
        <v>No</v>
      </c>
      <c r="H2075" s="43">
        <f>_xlfn.XLOOKUP(Healthcare!A2075,'Medical Examinations'!$A:$A,'Medical Examinations'!$G:$G,0)</f>
        <v>0</v>
      </c>
      <c r="I2075" s="7" t="str">
        <f>_xlfn.XLOOKUP(A2075,'Medical Examinations'!$A:$A,'Medical Examinations'!$H:$H,"Unknown")</f>
        <v>No</v>
      </c>
      <c r="J2075" s="7" t="str" cm="1">
        <f t="array" ref="J2075">_xlfn.IFS(C2075&lt;18.5,"Under Weight",C2075&lt;=24.9,"Normal Weight",C2075&lt;30,"Over weight",C2075&gt;=30,"Obesity")</f>
        <v>Under Weight</v>
      </c>
      <c r="K2075" s="7" t="str" cm="1">
        <f t="array" ref="K2075">_xlfn.IFS(D2075="Null","Unknown",D2075&lt;5.7,"Normal",D2075&lt;6.5,"Prediabetes",D2075&gt;=6.5,"Diabetes")</f>
        <v>Prediabetes</v>
      </c>
      <c r="L2075" s="7" t="str">
        <f>_xlfn.XLOOKUP(A2075,'Hospitalisation Details'!$A:$A,'Hospitalisation Details'!$J:$J,)</f>
        <v>5-Aug-1991</v>
      </c>
      <c r="M2075" s="22">
        <f>+_xlfn.XLOOKUP(A2075,'Hospitalisation Details'!$A:$A,'Hospitalisation Details'!$F:$F)</f>
        <v>2510.79</v>
      </c>
      <c r="N2075" s="7" t="str">
        <f>_xlfn.XLOOKUP(A2075,'Hospitalisation Details'!$A:$A,'Hospitalisation Details'!$G:$G)</f>
        <v>tier - 2</v>
      </c>
      <c r="O2075" s="7" t="str">
        <f>_xlfn.XLOOKUP(A2075,'Hospitalisation Details'!$A:$A,'Hospitalisation Details'!$H:$H)</f>
        <v>tier - 1</v>
      </c>
      <c r="P2075" s="7" t="str">
        <f>_xlfn.XLOOKUP(A2075,'Hospitalisation Details'!$A:$A,'Hospitalisation Details'!$I:$I)</f>
        <v>R1013</v>
      </c>
      <c r="Q2075" s="28">
        <f>_xlfn.XLOOKUP(A2075,'Hospitalisation Details'!$A:$A,'Hospitalisation Details'!$K:$K)</f>
        <v>32</v>
      </c>
    </row>
    <row r="2076" spans="1:17" x14ac:dyDescent="0.3">
      <c r="A2076" s="27" t="s">
        <v>290</v>
      </c>
      <c r="B2076" s="7" t="str">
        <f>IFERROR(_xlfn.XLOOKUP(A2076,'Customer Names'!$A$2:$A$2336,'Customer Names'!$C$2:$C$2336),"Unknown")</f>
        <v xml:space="preserve">  Allison R</v>
      </c>
      <c r="C2076" s="7">
        <f>_xlfn.XLOOKUP(A2076,'Medical Examinations'!$A$2:$A$2336,'Medical Examinations'!$B$2:$B$2336,AVERAGE('Medical Examinations'!$B$2:$B$2336))</f>
        <v>29.98</v>
      </c>
      <c r="D2076" s="7">
        <f>_xlfn.XLOOKUP(A2076,'Medical Examinations'!$A$2:$A$2336,'Medical Examinations'!$C$2:$C$2336,AVERAGE('Medical Examinations'!$C$2:$C$2336))</f>
        <v>6.03</v>
      </c>
      <c r="E2076" s="7" t="str">
        <f>_xlfn.XLOOKUP(A2076,'Medical Examinations'!$A:$A,'Medical Examinations'!$D:$D,"Unknown")</f>
        <v>No</v>
      </c>
      <c r="F2076" s="7" t="str">
        <f>_xlfn.XLOOKUP(A2076,'Medical Examinations'!$A:$A,'Medical Examinations'!$E:$E,"Unknown")</f>
        <v>Yes</v>
      </c>
      <c r="G2076" s="7" t="str">
        <f>_xlfn.XLOOKUP(A2076,'Medical Examinations'!$A:$A,'Medical Examinations'!$F:$F,"Unknown")</f>
        <v>No</v>
      </c>
      <c r="H2076" s="43">
        <f>_xlfn.XLOOKUP(Healthcare!A2076,'Medical Examinations'!$A:$A,'Medical Examinations'!$G:$G,0)</f>
        <v>1</v>
      </c>
      <c r="I2076" s="7" t="str">
        <f>_xlfn.XLOOKUP(A2076,'Medical Examinations'!$A:$A,'Medical Examinations'!$H:$H,"Unknown")</f>
        <v>No</v>
      </c>
      <c r="J2076" s="7" t="str" cm="1">
        <f t="array" ref="J2076">_xlfn.IFS(C2076&lt;18.5,"Under Weight",C2076&lt;=24.9,"Normal Weight",C2076&lt;30,"Over weight",C2076&gt;=30,"Obesity")</f>
        <v>Over weight</v>
      </c>
      <c r="K2076" s="7" t="str" cm="1">
        <f t="array" ref="K2076">_xlfn.IFS(D2076="Null","Unknown",D2076&lt;5.7,"Normal",D2076&lt;6.5,"Prediabetes",D2076&gt;=6.5,"Diabetes")</f>
        <v>Prediabetes</v>
      </c>
      <c r="L2076" s="7" t="str">
        <f>_xlfn.XLOOKUP(A2076,'Hospitalisation Details'!$A:$A,'Hospitalisation Details'!$J:$J,)</f>
        <v>6-Sep-2004</v>
      </c>
      <c r="M2076" s="22">
        <f>+_xlfn.XLOOKUP(A2076,'Hospitalisation Details'!$A:$A,'Hospitalisation Details'!$F:$F)</f>
        <v>2500.9299999999998</v>
      </c>
      <c r="N2076" s="7" t="str">
        <f>_xlfn.XLOOKUP(A2076,'Hospitalisation Details'!$A:$A,'Hospitalisation Details'!$G:$G)</f>
        <v>tier - 2</v>
      </c>
      <c r="O2076" s="7" t="str">
        <f>_xlfn.XLOOKUP(A2076,'Hospitalisation Details'!$A:$A,'Hospitalisation Details'!$H:$H)</f>
        <v>tier - 2</v>
      </c>
      <c r="P2076" s="7" t="str">
        <f>_xlfn.XLOOKUP(A2076,'Hospitalisation Details'!$A:$A,'Hospitalisation Details'!$I:$I)</f>
        <v>R1012</v>
      </c>
      <c r="Q2076" s="28">
        <f>_xlfn.XLOOKUP(A2076,'Hospitalisation Details'!$A:$A,'Hospitalisation Details'!$K:$K)</f>
        <v>19</v>
      </c>
    </row>
    <row r="2077" spans="1:17" x14ac:dyDescent="0.3">
      <c r="A2077" s="27" t="s">
        <v>289</v>
      </c>
      <c r="B2077" s="7" t="str">
        <f>IFERROR(_xlfn.XLOOKUP(A2077,'Customer Names'!$A$2:$A$2336,'Customer Names'!$C$2:$C$2336),"Unknown")</f>
        <v xml:space="preserve">  Robert J</v>
      </c>
      <c r="C2077" s="7">
        <f>_xlfn.XLOOKUP(A2077,'Medical Examinations'!$A$2:$A$2336,'Medical Examinations'!$B$2:$B$2336,AVERAGE('Medical Examinations'!$B$2:$B$2336))</f>
        <v>33.659999999999997</v>
      </c>
      <c r="D2077" s="7">
        <f>_xlfn.XLOOKUP(A2077,'Medical Examinations'!$A$2:$A$2336,'Medical Examinations'!$C$2:$C$2336,AVERAGE('Medical Examinations'!$C$2:$C$2336))</f>
        <v>4.2</v>
      </c>
      <c r="E2077" s="7" t="str">
        <f>_xlfn.XLOOKUP(A2077,'Medical Examinations'!$A:$A,'Medical Examinations'!$D:$D,"Unknown")</f>
        <v>Yes</v>
      </c>
      <c r="F2077" s="7" t="str">
        <f>_xlfn.XLOOKUP(A2077,'Medical Examinations'!$A:$A,'Medical Examinations'!$E:$E,"Unknown")</f>
        <v>No</v>
      </c>
      <c r="G2077" s="7" t="str">
        <f>_xlfn.XLOOKUP(A2077,'Medical Examinations'!$A:$A,'Medical Examinations'!$F:$F,"Unknown")</f>
        <v>No</v>
      </c>
      <c r="H2077" s="43">
        <f>_xlfn.XLOOKUP(Healthcare!A2077,'Medical Examinations'!$A:$A,'Medical Examinations'!$G:$G,0)</f>
        <v>1</v>
      </c>
      <c r="I2077" s="7" t="str">
        <f>_xlfn.XLOOKUP(A2077,'Medical Examinations'!$A:$A,'Medical Examinations'!$H:$H,"Unknown")</f>
        <v>No</v>
      </c>
      <c r="J2077" s="7" t="str" cm="1">
        <f t="array" ref="J2077">_xlfn.IFS(C2077&lt;18.5,"Under Weight",C2077&lt;=24.9,"Normal Weight",C2077&lt;30,"Over weight",C2077&gt;=30,"Obesity")</f>
        <v>Obesity</v>
      </c>
      <c r="K2077" s="7" t="str" cm="1">
        <f t="array" ref="K2077">_xlfn.IFS(D2077="Null","Unknown",D2077&lt;5.7,"Normal",D2077&lt;6.5,"Prediabetes",D2077&gt;=6.5,"Diabetes")</f>
        <v>Normal</v>
      </c>
      <c r="L2077" s="7" t="str">
        <f>_xlfn.XLOOKUP(A2077,'Hospitalisation Details'!$A:$A,'Hospitalisation Details'!$J:$J,)</f>
        <v>15-Oct-1995</v>
      </c>
      <c r="M2077" s="22">
        <f>+_xlfn.XLOOKUP(A2077,'Hospitalisation Details'!$A:$A,'Hospitalisation Details'!$F:$F)</f>
        <v>2498.41</v>
      </c>
      <c r="N2077" s="7" t="str">
        <f>_xlfn.XLOOKUP(A2077,'Hospitalisation Details'!$A:$A,'Hospitalisation Details'!$G:$G)</f>
        <v>tier - 3</v>
      </c>
      <c r="O2077" s="7" t="str">
        <f>_xlfn.XLOOKUP(A2077,'Hospitalisation Details'!$A:$A,'Hospitalisation Details'!$H:$H)</f>
        <v>tier - 3</v>
      </c>
      <c r="P2077" s="7" t="str">
        <f>_xlfn.XLOOKUP(A2077,'Hospitalisation Details'!$A:$A,'Hospitalisation Details'!$I:$I)</f>
        <v>R1013</v>
      </c>
      <c r="Q2077" s="28">
        <f>_xlfn.XLOOKUP(A2077,'Hospitalisation Details'!$A:$A,'Hospitalisation Details'!$K:$K)</f>
        <v>28</v>
      </c>
    </row>
    <row r="2078" spans="1:17" x14ac:dyDescent="0.3">
      <c r="A2078" s="27" t="s">
        <v>288</v>
      </c>
      <c r="B2078" s="7" t="str">
        <f>IFERROR(_xlfn.XLOOKUP(A2078,'Customer Names'!$A$2:$A$2336,'Customer Names'!$C$2:$C$2336),"Unknown")</f>
        <v xml:space="preserve">  Nicholas</v>
      </c>
      <c r="C2078" s="7">
        <f>_xlfn.XLOOKUP(A2078,'Medical Examinations'!$A$2:$A$2336,'Medical Examinations'!$B$2:$B$2336,AVERAGE('Medical Examinations'!$B$2:$B$2336))</f>
        <v>32.67</v>
      </c>
      <c r="D2078" s="7">
        <f>_xlfn.XLOOKUP(A2078,'Medical Examinations'!$A$2:$A$2336,'Medical Examinations'!$C$2:$C$2336,AVERAGE('Medical Examinations'!$C$2:$C$2336))</f>
        <v>5.61</v>
      </c>
      <c r="E2078" s="7" t="str">
        <f>_xlfn.XLOOKUP(A2078,'Medical Examinations'!$A:$A,'Medical Examinations'!$D:$D,"Unknown")</f>
        <v>Yes</v>
      </c>
      <c r="F2078" s="7" t="str">
        <f>_xlfn.XLOOKUP(A2078,'Medical Examinations'!$A:$A,'Medical Examinations'!$E:$E,"Unknown")</f>
        <v>No</v>
      </c>
      <c r="G2078" s="7" t="str">
        <f>_xlfn.XLOOKUP(A2078,'Medical Examinations'!$A:$A,'Medical Examinations'!$F:$F,"Unknown")</f>
        <v>No</v>
      </c>
      <c r="H2078" s="43">
        <f>_xlfn.XLOOKUP(Healthcare!A2078,'Medical Examinations'!$A:$A,'Medical Examinations'!$G:$G,0)</f>
        <v>1</v>
      </c>
      <c r="I2078" s="7" t="str">
        <f>_xlfn.XLOOKUP(A2078,'Medical Examinations'!$A:$A,'Medical Examinations'!$H:$H,"Unknown")</f>
        <v>No</v>
      </c>
      <c r="J2078" s="7" t="str" cm="1">
        <f t="array" ref="J2078">_xlfn.IFS(C2078&lt;18.5,"Under Weight",C2078&lt;=24.9,"Normal Weight",C2078&lt;30,"Over weight",C2078&gt;=30,"Obesity")</f>
        <v>Obesity</v>
      </c>
      <c r="K2078" s="7" t="str" cm="1">
        <f t="array" ref="K2078">_xlfn.IFS(D2078="Null","Unknown",D2078&lt;5.7,"Normal",D2078&lt;6.5,"Prediabetes",D2078&gt;=6.5,"Diabetes")</f>
        <v>Normal</v>
      </c>
      <c r="L2078" s="7" t="str">
        <f>_xlfn.XLOOKUP(A2078,'Hospitalisation Details'!$A:$A,'Hospitalisation Details'!$J:$J,)</f>
        <v>9-Jul-1995</v>
      </c>
      <c r="M2078" s="22">
        <f>+_xlfn.XLOOKUP(A2078,'Hospitalisation Details'!$A:$A,'Hospitalisation Details'!$F:$F)</f>
        <v>2497.04</v>
      </c>
      <c r="N2078" s="7" t="str">
        <f>_xlfn.XLOOKUP(A2078,'Hospitalisation Details'!$A:$A,'Hospitalisation Details'!$G:$G)</f>
        <v>tier - 3</v>
      </c>
      <c r="O2078" s="7" t="str">
        <f>_xlfn.XLOOKUP(A2078,'Hospitalisation Details'!$A:$A,'Hospitalisation Details'!$H:$H)</f>
        <v>tier - 3</v>
      </c>
      <c r="P2078" s="7" t="str">
        <f>_xlfn.XLOOKUP(A2078,'Hospitalisation Details'!$A:$A,'Hospitalisation Details'!$I:$I)</f>
        <v>R1013</v>
      </c>
      <c r="Q2078" s="28">
        <f>_xlfn.XLOOKUP(A2078,'Hospitalisation Details'!$A:$A,'Hospitalisation Details'!$K:$K)</f>
        <v>28</v>
      </c>
    </row>
    <row r="2079" spans="1:17" x14ac:dyDescent="0.3">
      <c r="A2079" s="27" t="s">
        <v>287</v>
      </c>
      <c r="B2079" s="7" t="str">
        <f>IFERROR(_xlfn.XLOOKUP(A2079,'Customer Names'!$A$2:$A$2336,'Customer Names'!$C$2:$C$2336),"Unknown")</f>
        <v xml:space="preserve">  Kevin L</v>
      </c>
      <c r="C2079" s="7">
        <f>_xlfn.XLOOKUP(A2079,'Medical Examinations'!$A$2:$A$2336,'Medical Examinations'!$B$2:$B$2336,AVERAGE('Medical Examinations'!$B$2:$B$2336))</f>
        <v>30.5</v>
      </c>
      <c r="D2079" s="7">
        <f>_xlfn.XLOOKUP(A2079,'Medical Examinations'!$A$2:$A$2336,'Medical Examinations'!$C$2:$C$2336,AVERAGE('Medical Examinations'!$C$2:$C$2336))</f>
        <v>5.88</v>
      </c>
      <c r="E2079" s="7" t="str">
        <f>_xlfn.XLOOKUP(A2079,'Medical Examinations'!$A:$A,'Medical Examinations'!$D:$D,"Unknown")</f>
        <v>Yes</v>
      </c>
      <c r="F2079" s="7" t="str">
        <f>_xlfn.XLOOKUP(A2079,'Medical Examinations'!$A:$A,'Medical Examinations'!$E:$E,"Unknown")</f>
        <v>No</v>
      </c>
      <c r="G2079" s="7" t="str">
        <f>_xlfn.XLOOKUP(A2079,'Medical Examinations'!$A:$A,'Medical Examinations'!$F:$F,"Unknown")</f>
        <v>No</v>
      </c>
      <c r="H2079" s="43">
        <f>_xlfn.XLOOKUP(Healthcare!A2079,'Medical Examinations'!$A:$A,'Medical Examinations'!$G:$G,0)</f>
        <v>1</v>
      </c>
      <c r="I2079" s="7" t="str">
        <f>_xlfn.XLOOKUP(A2079,'Medical Examinations'!$A:$A,'Medical Examinations'!$H:$H,"Unknown")</f>
        <v>No</v>
      </c>
      <c r="J2079" s="7" t="str" cm="1">
        <f t="array" ref="J2079">_xlfn.IFS(C2079&lt;18.5,"Under Weight",C2079&lt;=24.9,"Normal Weight",C2079&lt;30,"Over weight",C2079&gt;=30,"Obesity")</f>
        <v>Obesity</v>
      </c>
      <c r="K2079" s="7" t="str" cm="1">
        <f t="array" ref="K2079">_xlfn.IFS(D2079="Null","Unknown",D2079&lt;5.7,"Normal",D2079&lt;6.5,"Prediabetes",D2079&gt;=6.5,"Diabetes")</f>
        <v>Prediabetes</v>
      </c>
      <c r="L2079" s="7" t="str">
        <f>_xlfn.XLOOKUP(A2079,'Hospitalisation Details'!$A:$A,'Hospitalisation Details'!$J:$J,)</f>
        <v>14-Oct-1995</v>
      </c>
      <c r="M2079" s="22">
        <f>+_xlfn.XLOOKUP(A2079,'Hospitalisation Details'!$A:$A,'Hospitalisation Details'!$F:$F)</f>
        <v>2494.02</v>
      </c>
      <c r="N2079" s="7" t="str">
        <f>_xlfn.XLOOKUP(A2079,'Hospitalisation Details'!$A:$A,'Hospitalisation Details'!$G:$G)</f>
        <v>tier - 3</v>
      </c>
      <c r="O2079" s="7" t="str">
        <f>_xlfn.XLOOKUP(A2079,'Hospitalisation Details'!$A:$A,'Hospitalisation Details'!$H:$H)</f>
        <v>tier - 1</v>
      </c>
      <c r="P2079" s="7" t="str">
        <f>_xlfn.XLOOKUP(A2079,'Hospitalisation Details'!$A:$A,'Hospitalisation Details'!$I:$I)</f>
        <v>R1011</v>
      </c>
      <c r="Q2079" s="28">
        <f>_xlfn.XLOOKUP(A2079,'Hospitalisation Details'!$A:$A,'Hospitalisation Details'!$K:$K)</f>
        <v>28</v>
      </c>
    </row>
    <row r="2080" spans="1:17" x14ac:dyDescent="0.3">
      <c r="A2080" s="27" t="s">
        <v>286</v>
      </c>
      <c r="B2080" s="7" t="str">
        <f>IFERROR(_xlfn.XLOOKUP(A2080,'Customer Names'!$A$2:$A$2336,'Customer Names'!$C$2:$C$2336),"Unknown")</f>
        <v xml:space="preserve">  Bryan</v>
      </c>
      <c r="C2080" s="7">
        <f>_xlfn.XLOOKUP(A2080,'Medical Examinations'!$A$2:$A$2336,'Medical Examinations'!$B$2:$B$2336,AVERAGE('Medical Examinations'!$B$2:$B$2336))</f>
        <v>23.1</v>
      </c>
      <c r="D2080" s="7">
        <f>_xlfn.XLOOKUP(A2080,'Medical Examinations'!$A$2:$A$2336,'Medical Examinations'!$C$2:$C$2336,AVERAGE('Medical Examinations'!$C$2:$C$2336))</f>
        <v>5.92</v>
      </c>
      <c r="E2080" s="7" t="str">
        <f>_xlfn.XLOOKUP(A2080,'Medical Examinations'!$A:$A,'Medical Examinations'!$D:$D,"Unknown")</f>
        <v>Yes</v>
      </c>
      <c r="F2080" s="7" t="str">
        <f>_xlfn.XLOOKUP(A2080,'Medical Examinations'!$A:$A,'Medical Examinations'!$E:$E,"Unknown")</f>
        <v>No</v>
      </c>
      <c r="G2080" s="7" t="str">
        <f>_xlfn.XLOOKUP(A2080,'Medical Examinations'!$A:$A,'Medical Examinations'!$F:$F,"Unknown")</f>
        <v>No</v>
      </c>
      <c r="H2080" s="43">
        <f>_xlfn.XLOOKUP(Healthcare!A2080,'Medical Examinations'!$A:$A,'Medical Examinations'!$G:$G,0)</f>
        <v>1</v>
      </c>
      <c r="I2080" s="7" t="str">
        <f>_xlfn.XLOOKUP(A2080,'Medical Examinations'!$A:$A,'Medical Examinations'!$H:$H,"Unknown")</f>
        <v>No</v>
      </c>
      <c r="J2080" s="7" t="str" cm="1">
        <f t="array" ref="J2080">_xlfn.IFS(C2080&lt;18.5,"Under Weight",C2080&lt;=24.9,"Normal Weight",C2080&lt;30,"Over weight",C2080&gt;=30,"Obesity")</f>
        <v>Normal Weight</v>
      </c>
      <c r="K2080" s="7" t="str" cm="1">
        <f t="array" ref="K2080">_xlfn.IFS(D2080="Null","Unknown",D2080&lt;5.7,"Normal",D2080&lt;6.5,"Prediabetes",D2080&gt;=6.5,"Diabetes")</f>
        <v>Prediabetes</v>
      </c>
      <c r="L2080" s="7" t="str">
        <f>_xlfn.XLOOKUP(A2080,'Hospitalisation Details'!$A:$A,'Hospitalisation Details'!$J:$J,)</f>
        <v>6-Nov-1995</v>
      </c>
      <c r="M2080" s="22">
        <f>+_xlfn.XLOOKUP(A2080,'Hospitalisation Details'!$A:$A,'Hospitalisation Details'!$F:$F)</f>
        <v>2483.7399999999998</v>
      </c>
      <c r="N2080" s="7" t="str">
        <f>_xlfn.XLOOKUP(A2080,'Hospitalisation Details'!$A:$A,'Hospitalisation Details'!$G:$G)</f>
        <v>tier - 3</v>
      </c>
      <c r="O2080" s="7" t="str">
        <f>_xlfn.XLOOKUP(A2080,'Hospitalisation Details'!$A:$A,'Hospitalisation Details'!$H:$H)</f>
        <v>tier - 2</v>
      </c>
      <c r="P2080" s="7" t="str">
        <f>_xlfn.XLOOKUP(A2080,'Hospitalisation Details'!$A:$A,'Hospitalisation Details'!$I:$I)</f>
        <v>R1013</v>
      </c>
      <c r="Q2080" s="28">
        <f>_xlfn.XLOOKUP(A2080,'Hospitalisation Details'!$A:$A,'Hospitalisation Details'!$K:$K)</f>
        <v>28</v>
      </c>
    </row>
    <row r="2081" spans="1:17" x14ac:dyDescent="0.3">
      <c r="A2081" s="27" t="s">
        <v>285</v>
      </c>
      <c r="B2081" s="7" t="str">
        <f>IFERROR(_xlfn.XLOOKUP(A2081,'Customer Names'!$A$2:$A$2336,'Customer Names'!$C$2:$C$2336),"Unknown")</f>
        <v xml:space="preserve">  Janae N</v>
      </c>
      <c r="C2081" s="7">
        <f>_xlfn.XLOOKUP(A2081,'Medical Examinations'!$A$2:$A$2336,'Medical Examinations'!$B$2:$B$2336,AVERAGE('Medical Examinations'!$B$2:$B$2336))</f>
        <v>39.49</v>
      </c>
      <c r="D2081" s="7">
        <f>_xlfn.XLOOKUP(A2081,'Medical Examinations'!$A$2:$A$2336,'Medical Examinations'!$C$2:$C$2336,AVERAGE('Medical Examinations'!$C$2:$C$2336))</f>
        <v>4.8099999999999996</v>
      </c>
      <c r="E2081" s="7" t="str">
        <f>_xlfn.XLOOKUP(A2081,'Medical Examinations'!$A:$A,'Medical Examinations'!$D:$D,"Unknown")</f>
        <v>No</v>
      </c>
      <c r="F2081" s="7" t="str">
        <f>_xlfn.XLOOKUP(A2081,'Medical Examinations'!$A:$A,'Medical Examinations'!$E:$E,"Unknown")</f>
        <v>No</v>
      </c>
      <c r="G2081" s="7" t="str">
        <f>_xlfn.XLOOKUP(A2081,'Medical Examinations'!$A:$A,'Medical Examinations'!$F:$F,"Unknown")</f>
        <v>No</v>
      </c>
      <c r="H2081" s="43">
        <f>_xlfn.XLOOKUP(Healthcare!A2081,'Medical Examinations'!$A:$A,'Medical Examinations'!$G:$G,0)</f>
        <v>1</v>
      </c>
      <c r="I2081" s="7" t="str">
        <f>_xlfn.XLOOKUP(A2081,'Medical Examinations'!$A:$A,'Medical Examinations'!$H:$H,"Unknown")</f>
        <v>No</v>
      </c>
      <c r="J2081" s="7" t="str" cm="1">
        <f t="array" ref="J2081">_xlfn.IFS(C2081&lt;18.5,"Under Weight",C2081&lt;=24.9,"Normal Weight",C2081&lt;30,"Over weight",C2081&gt;=30,"Obesity")</f>
        <v>Obesity</v>
      </c>
      <c r="K2081" s="7" t="str" cm="1">
        <f t="array" ref="K2081">_xlfn.IFS(D2081="Null","Unknown",D2081&lt;5.7,"Normal",D2081&lt;6.5,"Prediabetes",D2081&gt;=6.5,"Diabetes")</f>
        <v>Normal</v>
      </c>
      <c r="L2081" s="7" t="str">
        <f>_xlfn.XLOOKUP(A2081,'Hospitalisation Details'!$A:$A,'Hospitalisation Details'!$J:$J,)</f>
        <v>20-Jun-1998</v>
      </c>
      <c r="M2081" s="22">
        <f>+_xlfn.XLOOKUP(A2081,'Hospitalisation Details'!$A:$A,'Hospitalisation Details'!$F:$F)</f>
        <v>2480.98</v>
      </c>
      <c r="N2081" s="7" t="str">
        <f>_xlfn.XLOOKUP(A2081,'Hospitalisation Details'!$A:$A,'Hospitalisation Details'!$G:$G)</f>
        <v>tier - 2</v>
      </c>
      <c r="O2081" s="7" t="str">
        <f>_xlfn.XLOOKUP(A2081,'Hospitalisation Details'!$A:$A,'Hospitalisation Details'!$H:$H)</f>
        <v>tier - 2</v>
      </c>
      <c r="P2081" s="7" t="str">
        <f>_xlfn.XLOOKUP(A2081,'Hospitalisation Details'!$A:$A,'Hospitalisation Details'!$I:$I)</f>
        <v>R1013</v>
      </c>
      <c r="Q2081" s="28">
        <f>_xlfn.XLOOKUP(A2081,'Hospitalisation Details'!$A:$A,'Hospitalisation Details'!$K:$K)</f>
        <v>25</v>
      </c>
    </row>
    <row r="2082" spans="1:17" x14ac:dyDescent="0.3">
      <c r="A2082" s="27" t="s">
        <v>284</v>
      </c>
      <c r="B2082" s="7" t="str">
        <f>IFERROR(_xlfn.XLOOKUP(A2082,'Customer Names'!$A$2:$A$2336,'Customer Names'!$C$2:$C$2336),"Unknown")</f>
        <v xml:space="preserve">  Audrey</v>
      </c>
      <c r="C2082" s="7">
        <f>_xlfn.XLOOKUP(A2082,'Medical Examinations'!$A$2:$A$2336,'Medical Examinations'!$B$2:$B$2336,AVERAGE('Medical Examinations'!$B$2:$B$2336))</f>
        <v>33.99</v>
      </c>
      <c r="D2082" s="7">
        <f>_xlfn.XLOOKUP(A2082,'Medical Examinations'!$A$2:$A$2336,'Medical Examinations'!$C$2:$C$2336,AVERAGE('Medical Examinations'!$C$2:$C$2336))</f>
        <v>4.55</v>
      </c>
      <c r="E2082" s="7" t="str">
        <f>_xlfn.XLOOKUP(A2082,'Medical Examinations'!$A:$A,'Medical Examinations'!$D:$D,"Unknown")</f>
        <v>No</v>
      </c>
      <c r="F2082" s="7" t="str">
        <f>_xlfn.XLOOKUP(A2082,'Medical Examinations'!$A:$A,'Medical Examinations'!$E:$E,"Unknown")</f>
        <v>No</v>
      </c>
      <c r="G2082" s="7" t="str">
        <f>_xlfn.XLOOKUP(A2082,'Medical Examinations'!$A:$A,'Medical Examinations'!$F:$F,"Unknown")</f>
        <v>No</v>
      </c>
      <c r="H2082" s="43">
        <f>_xlfn.XLOOKUP(Healthcare!A2082,'Medical Examinations'!$A:$A,'Medical Examinations'!$G:$G,0)</f>
        <v>1</v>
      </c>
      <c r="I2082" s="7" t="str">
        <f>_xlfn.XLOOKUP(A2082,'Medical Examinations'!$A:$A,'Medical Examinations'!$H:$H,"Unknown")</f>
        <v>No</v>
      </c>
      <c r="J2082" s="7" t="str" cm="1">
        <f t="array" ref="J2082">_xlfn.IFS(C2082&lt;18.5,"Under Weight",C2082&lt;=24.9,"Normal Weight",C2082&lt;30,"Over weight",C2082&gt;=30,"Obesity")</f>
        <v>Obesity</v>
      </c>
      <c r="K2082" s="7" t="str" cm="1">
        <f t="array" ref="K2082">_xlfn.IFS(D2082="Null","Unknown",D2082&lt;5.7,"Normal",D2082&lt;6.5,"Prediabetes",D2082&gt;=6.5,"Diabetes")</f>
        <v>Normal</v>
      </c>
      <c r="L2082" s="7" t="str">
        <f>_xlfn.XLOOKUP(A2082,'Hospitalisation Details'!$A:$A,'Hospitalisation Details'!$J:$J,)</f>
        <v>2-Jul-1998</v>
      </c>
      <c r="M2082" s="22">
        <f>+_xlfn.XLOOKUP(A2082,'Hospitalisation Details'!$A:$A,'Hospitalisation Details'!$F:$F)</f>
        <v>2473.33</v>
      </c>
      <c r="N2082" s="7" t="str">
        <f>_xlfn.XLOOKUP(A2082,'Hospitalisation Details'!$A:$A,'Hospitalisation Details'!$G:$G)</f>
        <v>tier - 2</v>
      </c>
      <c r="O2082" s="7" t="str">
        <f>_xlfn.XLOOKUP(A2082,'Hospitalisation Details'!$A:$A,'Hospitalisation Details'!$H:$H)</f>
        <v>tier - 3</v>
      </c>
      <c r="P2082" s="7" t="str">
        <f>_xlfn.XLOOKUP(A2082,'Hospitalisation Details'!$A:$A,'Hospitalisation Details'!$I:$I)</f>
        <v>R1013</v>
      </c>
      <c r="Q2082" s="28">
        <f>_xlfn.XLOOKUP(A2082,'Hospitalisation Details'!$A:$A,'Hospitalisation Details'!$K:$K)</f>
        <v>25</v>
      </c>
    </row>
    <row r="2083" spans="1:17" x14ac:dyDescent="0.3">
      <c r="A2083" s="27" t="s">
        <v>283</v>
      </c>
      <c r="B2083" s="7" t="str">
        <f>IFERROR(_xlfn.XLOOKUP(A2083,'Customer Names'!$A$2:$A$2336,'Customer Names'!$C$2:$C$2336),"Unknown")</f>
        <v xml:space="preserve">  Laura</v>
      </c>
      <c r="C2083" s="7">
        <f>_xlfn.XLOOKUP(A2083,'Medical Examinations'!$A$2:$A$2336,'Medical Examinations'!$B$2:$B$2336,AVERAGE('Medical Examinations'!$B$2:$B$2336))</f>
        <v>27.72</v>
      </c>
      <c r="D2083" s="7">
        <f>_xlfn.XLOOKUP(A2083,'Medical Examinations'!$A$2:$A$2336,'Medical Examinations'!$C$2:$C$2336,AVERAGE('Medical Examinations'!$C$2:$C$2336))</f>
        <v>6.43</v>
      </c>
      <c r="E2083" s="7" t="str">
        <f>_xlfn.XLOOKUP(A2083,'Medical Examinations'!$A:$A,'Medical Examinations'!$D:$D,"Unknown")</f>
        <v>No</v>
      </c>
      <c r="F2083" s="7" t="str">
        <f>_xlfn.XLOOKUP(A2083,'Medical Examinations'!$A:$A,'Medical Examinations'!$E:$E,"Unknown")</f>
        <v>No</v>
      </c>
      <c r="G2083" s="7" t="str">
        <f>_xlfn.XLOOKUP(A2083,'Medical Examinations'!$A:$A,'Medical Examinations'!$F:$F,"Unknown")</f>
        <v>No</v>
      </c>
      <c r="H2083" s="43">
        <f>_xlfn.XLOOKUP(Healthcare!A2083,'Medical Examinations'!$A:$A,'Medical Examinations'!$G:$G,0)</f>
        <v>1</v>
      </c>
      <c r="I2083" s="7" t="str">
        <f>_xlfn.XLOOKUP(A2083,'Medical Examinations'!$A:$A,'Medical Examinations'!$H:$H,"Unknown")</f>
        <v>No</v>
      </c>
      <c r="J2083" s="7" t="str" cm="1">
        <f t="array" ref="J2083">_xlfn.IFS(C2083&lt;18.5,"Under Weight",C2083&lt;=24.9,"Normal Weight",C2083&lt;30,"Over weight",C2083&gt;=30,"Obesity")</f>
        <v>Over weight</v>
      </c>
      <c r="K2083" s="7" t="str" cm="1">
        <f t="array" ref="K2083">_xlfn.IFS(D2083="Null","Unknown",D2083&lt;5.7,"Normal",D2083&lt;6.5,"Prediabetes",D2083&gt;=6.5,"Diabetes")</f>
        <v>Prediabetes</v>
      </c>
      <c r="L2083" s="7" t="str">
        <f>_xlfn.XLOOKUP(A2083,'Hospitalisation Details'!$A:$A,'Hospitalisation Details'!$J:$J,)</f>
        <v>17-Aug-1998</v>
      </c>
      <c r="M2083" s="22">
        <f>+_xlfn.XLOOKUP(A2083,'Hospitalisation Details'!$A:$A,'Hospitalisation Details'!$F:$F)</f>
        <v>2464.62</v>
      </c>
      <c r="N2083" s="7" t="str">
        <f>_xlfn.XLOOKUP(A2083,'Hospitalisation Details'!$A:$A,'Hospitalisation Details'!$G:$G)</f>
        <v>tier - 2</v>
      </c>
      <c r="O2083" s="7" t="str">
        <f>_xlfn.XLOOKUP(A2083,'Hospitalisation Details'!$A:$A,'Hospitalisation Details'!$H:$H)</f>
        <v>tier - 3</v>
      </c>
      <c r="P2083" s="7" t="str">
        <f>_xlfn.XLOOKUP(A2083,'Hospitalisation Details'!$A:$A,'Hospitalisation Details'!$I:$I)</f>
        <v>R1013</v>
      </c>
      <c r="Q2083" s="28">
        <f>_xlfn.XLOOKUP(A2083,'Hospitalisation Details'!$A:$A,'Hospitalisation Details'!$K:$K)</f>
        <v>25</v>
      </c>
    </row>
    <row r="2084" spans="1:17" x14ac:dyDescent="0.3">
      <c r="A2084" s="27" t="s">
        <v>282</v>
      </c>
      <c r="B2084" s="7" t="str">
        <f>IFERROR(_xlfn.XLOOKUP(A2084,'Customer Names'!$A$2:$A$2336,'Customer Names'!$C$2:$C$2336),"Unknown")</f>
        <v xml:space="preserve">  Nicole F</v>
      </c>
      <c r="C2084" s="7">
        <f>_xlfn.XLOOKUP(A2084,'Medical Examinations'!$A$2:$A$2336,'Medical Examinations'!$B$2:$B$2336,AVERAGE('Medical Examinations'!$B$2:$B$2336))</f>
        <v>30.59</v>
      </c>
      <c r="D2084" s="7">
        <f>_xlfn.XLOOKUP(A2084,'Medical Examinations'!$A$2:$A$2336,'Medical Examinations'!$C$2:$C$2336,AVERAGE('Medical Examinations'!$C$2:$C$2336))</f>
        <v>11.62</v>
      </c>
      <c r="E2084" s="7" t="str">
        <f>_xlfn.XLOOKUP(A2084,'Medical Examinations'!$A:$A,'Medical Examinations'!$D:$D,"Unknown")</f>
        <v>No</v>
      </c>
      <c r="F2084" s="7" t="str">
        <f>_xlfn.XLOOKUP(A2084,'Medical Examinations'!$A:$A,'Medical Examinations'!$E:$E,"Unknown")</f>
        <v>No</v>
      </c>
      <c r="G2084" s="7" t="str">
        <f>_xlfn.XLOOKUP(A2084,'Medical Examinations'!$A:$A,'Medical Examinations'!$F:$F,"Unknown")</f>
        <v>No</v>
      </c>
      <c r="H2084" s="43">
        <f>_xlfn.XLOOKUP(Healthcare!A2084,'Medical Examinations'!$A:$A,'Medical Examinations'!$G:$G,0)</f>
        <v>0</v>
      </c>
      <c r="I2084" s="7" t="str">
        <f>_xlfn.XLOOKUP(A2084,'Medical Examinations'!$A:$A,'Medical Examinations'!$H:$H,"Unknown")</f>
        <v>No</v>
      </c>
      <c r="J2084" s="7" t="str" cm="1">
        <f t="array" ref="J2084">_xlfn.IFS(C2084&lt;18.5,"Under Weight",C2084&lt;=24.9,"Normal Weight",C2084&lt;30,"Over weight",C2084&gt;=30,"Obesity")</f>
        <v>Obesity</v>
      </c>
      <c r="K2084" s="7" t="str" cm="1">
        <f t="array" ref="K2084">_xlfn.IFS(D2084="Null","Unknown",D2084&lt;5.7,"Normal",D2084&lt;6.5,"Prediabetes",D2084&gt;=6.5,"Diabetes")</f>
        <v>Diabetes</v>
      </c>
      <c r="L2084" s="7" t="str">
        <f>_xlfn.XLOOKUP(A2084,'Hospitalisation Details'!$A:$A,'Hospitalisation Details'!$J:$J,)</f>
        <v>11-Jul-2002</v>
      </c>
      <c r="M2084" s="22">
        <f>+_xlfn.XLOOKUP(A2084,'Hospitalisation Details'!$A:$A,'Hospitalisation Details'!$F:$F)</f>
        <v>2459.7199999999998</v>
      </c>
      <c r="N2084" s="7" t="str">
        <f>_xlfn.XLOOKUP(A2084,'Hospitalisation Details'!$A:$A,'Hospitalisation Details'!$G:$G)</f>
        <v>tier - 2</v>
      </c>
      <c r="O2084" s="7" t="str">
        <f>_xlfn.XLOOKUP(A2084,'Hospitalisation Details'!$A:$A,'Hospitalisation Details'!$H:$H)</f>
        <v>tier - 2</v>
      </c>
      <c r="P2084" s="7" t="str">
        <f>_xlfn.XLOOKUP(A2084,'Hospitalisation Details'!$A:$A,'Hospitalisation Details'!$I:$I)</f>
        <v>R1024</v>
      </c>
      <c r="Q2084" s="28">
        <f>_xlfn.XLOOKUP(A2084,'Hospitalisation Details'!$A:$A,'Hospitalisation Details'!$K:$K)</f>
        <v>21</v>
      </c>
    </row>
    <row r="2085" spans="1:17" x14ac:dyDescent="0.3">
      <c r="A2085" s="27" t="s">
        <v>281</v>
      </c>
      <c r="B2085" s="7" t="str">
        <f>IFERROR(_xlfn.XLOOKUP(A2085,'Customer Names'!$A$2:$A$2336,'Customer Names'!$C$2:$C$2336),"Unknown")</f>
        <v xml:space="preserve">  Krista L</v>
      </c>
      <c r="C2085" s="7">
        <f>_xlfn.XLOOKUP(A2085,'Medical Examinations'!$A$2:$A$2336,'Medical Examinations'!$B$2:$B$2336,AVERAGE('Medical Examinations'!$B$2:$B$2336))</f>
        <v>22.6</v>
      </c>
      <c r="D2085" s="7">
        <f>_xlfn.XLOOKUP(A2085,'Medical Examinations'!$A$2:$A$2336,'Medical Examinations'!$C$2:$C$2336,AVERAGE('Medical Examinations'!$C$2:$C$2336))</f>
        <v>6.04</v>
      </c>
      <c r="E2085" s="7" t="str">
        <f>_xlfn.XLOOKUP(A2085,'Medical Examinations'!$A:$A,'Medical Examinations'!$D:$D,"Unknown")</f>
        <v>No</v>
      </c>
      <c r="F2085" s="7" t="str">
        <f>_xlfn.XLOOKUP(A2085,'Medical Examinations'!$A:$A,'Medical Examinations'!$E:$E,"Unknown")</f>
        <v>No</v>
      </c>
      <c r="G2085" s="7" t="str">
        <f>_xlfn.XLOOKUP(A2085,'Medical Examinations'!$A:$A,'Medical Examinations'!$F:$F,"Unknown")</f>
        <v>No</v>
      </c>
      <c r="H2085" s="43">
        <f>_xlfn.XLOOKUP(Healthcare!A2085,'Medical Examinations'!$A:$A,'Medical Examinations'!$G:$G,0)</f>
        <v>1</v>
      </c>
      <c r="I2085" s="7" t="str">
        <f>_xlfn.XLOOKUP(A2085,'Medical Examinations'!$A:$A,'Medical Examinations'!$H:$H,"Unknown")</f>
        <v>No</v>
      </c>
      <c r="J2085" s="7" t="str" cm="1">
        <f t="array" ref="J2085">_xlfn.IFS(C2085&lt;18.5,"Under Weight",C2085&lt;=24.9,"Normal Weight",C2085&lt;30,"Over weight",C2085&gt;=30,"Obesity")</f>
        <v>Normal Weight</v>
      </c>
      <c r="K2085" s="7" t="str" cm="1">
        <f t="array" ref="K2085">_xlfn.IFS(D2085="Null","Unknown",D2085&lt;5.7,"Normal",D2085&lt;6.5,"Prediabetes",D2085&gt;=6.5,"Diabetes")</f>
        <v>Prediabetes</v>
      </c>
      <c r="L2085" s="7" t="str">
        <f>_xlfn.XLOOKUP(A2085,'Hospitalisation Details'!$A:$A,'Hospitalisation Details'!$J:$J,)</f>
        <v>19-Nov-1998</v>
      </c>
      <c r="M2085" s="22">
        <f>+_xlfn.XLOOKUP(A2085,'Hospitalisation Details'!$A:$A,'Hospitalisation Details'!$F:$F)</f>
        <v>2457.5</v>
      </c>
      <c r="N2085" s="7" t="str">
        <f>_xlfn.XLOOKUP(A2085,'Hospitalisation Details'!$A:$A,'Hospitalisation Details'!$G:$G)</f>
        <v>tier - 2</v>
      </c>
      <c r="O2085" s="7" t="str">
        <f>_xlfn.XLOOKUP(A2085,'Hospitalisation Details'!$A:$A,'Hospitalisation Details'!$H:$H)</f>
        <v>tier - 1</v>
      </c>
      <c r="P2085" s="7" t="str">
        <f>_xlfn.XLOOKUP(A2085,'Hospitalisation Details'!$A:$A,'Hospitalisation Details'!$I:$I)</f>
        <v>R1011</v>
      </c>
      <c r="Q2085" s="28">
        <f>_xlfn.XLOOKUP(A2085,'Hospitalisation Details'!$A:$A,'Hospitalisation Details'!$K:$K)</f>
        <v>25</v>
      </c>
    </row>
    <row r="2086" spans="1:17" x14ac:dyDescent="0.3">
      <c r="A2086" s="27" t="s">
        <v>280</v>
      </c>
      <c r="B2086" s="7" t="str">
        <f>IFERROR(_xlfn.XLOOKUP(A2086,'Customer Names'!$A$2:$A$2336,'Customer Names'!$C$2:$C$2336),"Unknown")</f>
        <v xml:space="preserve">  Denise</v>
      </c>
      <c r="C2086" s="7">
        <f>_xlfn.XLOOKUP(A2086,'Medical Examinations'!$A$2:$A$2336,'Medical Examinations'!$B$2:$B$2336,AVERAGE('Medical Examinations'!$B$2:$B$2336))</f>
        <v>28.785</v>
      </c>
      <c r="D2086" s="7">
        <f>_xlfn.XLOOKUP(A2086,'Medical Examinations'!$A$2:$A$2336,'Medical Examinations'!$C$2:$C$2336,AVERAGE('Medical Examinations'!$C$2:$C$2336))</f>
        <v>8.82</v>
      </c>
      <c r="E2086" s="7" t="str">
        <f>_xlfn.XLOOKUP(A2086,'Medical Examinations'!$A:$A,'Medical Examinations'!$D:$D,"Unknown")</f>
        <v>No</v>
      </c>
      <c r="F2086" s="7" t="str">
        <f>_xlfn.XLOOKUP(A2086,'Medical Examinations'!$A:$A,'Medical Examinations'!$E:$E,"Unknown")</f>
        <v>No</v>
      </c>
      <c r="G2086" s="7" t="str">
        <f>_xlfn.XLOOKUP(A2086,'Medical Examinations'!$A:$A,'Medical Examinations'!$F:$F,"Unknown")</f>
        <v>No</v>
      </c>
      <c r="H2086" s="43">
        <f>_xlfn.XLOOKUP(Healthcare!A2086,'Medical Examinations'!$A:$A,'Medical Examinations'!$G:$G,0)</f>
        <v>0</v>
      </c>
      <c r="I2086" s="7" t="str">
        <f>_xlfn.XLOOKUP(A2086,'Medical Examinations'!$A:$A,'Medical Examinations'!$H:$H,"Unknown")</f>
        <v>No</v>
      </c>
      <c r="J2086" s="7" t="str" cm="1">
        <f t="array" ref="J2086">_xlfn.IFS(C2086&lt;18.5,"Under Weight",C2086&lt;=24.9,"Normal Weight",C2086&lt;30,"Over weight",C2086&gt;=30,"Obesity")</f>
        <v>Over weight</v>
      </c>
      <c r="K2086" s="7" t="str" cm="1">
        <f t="array" ref="K2086">_xlfn.IFS(D2086="Null","Unknown",D2086&lt;5.7,"Normal",D2086&lt;6.5,"Prediabetes",D2086&gt;=6.5,"Diabetes")</f>
        <v>Diabetes</v>
      </c>
      <c r="L2086" s="7" t="str">
        <f>_xlfn.XLOOKUP(A2086,'Hospitalisation Details'!$A:$A,'Hospitalisation Details'!$J:$J,)</f>
        <v>29-Jul-2002</v>
      </c>
      <c r="M2086" s="22">
        <f>+_xlfn.XLOOKUP(A2086,'Hospitalisation Details'!$A:$A,'Hospitalisation Details'!$F:$F)</f>
        <v>2457.21</v>
      </c>
      <c r="N2086" s="7" t="str">
        <f>_xlfn.XLOOKUP(A2086,'Hospitalisation Details'!$A:$A,'Hospitalisation Details'!$G:$G)</f>
        <v>tier - 2</v>
      </c>
      <c r="O2086" s="7" t="str">
        <f>_xlfn.XLOOKUP(A2086,'Hospitalisation Details'!$A:$A,'Hospitalisation Details'!$H:$H)</f>
        <v>tier - 1</v>
      </c>
      <c r="P2086" s="7" t="str">
        <f>_xlfn.XLOOKUP(A2086,'Hospitalisation Details'!$A:$A,'Hospitalisation Details'!$I:$I)</f>
        <v>R1024</v>
      </c>
      <c r="Q2086" s="28">
        <f>_xlfn.XLOOKUP(A2086,'Hospitalisation Details'!$A:$A,'Hospitalisation Details'!$K:$K)</f>
        <v>21</v>
      </c>
    </row>
    <row r="2087" spans="1:17" x14ac:dyDescent="0.3">
      <c r="A2087" s="27" t="s">
        <v>279</v>
      </c>
      <c r="B2087" s="7" t="str">
        <f>IFERROR(_xlfn.XLOOKUP(A2087,'Customer Names'!$A$2:$A$2336,'Customer Names'!$C$2:$C$2336),"Unknown")</f>
        <v xml:space="preserve">  Ariel</v>
      </c>
      <c r="C2087" s="7">
        <f>_xlfn.XLOOKUP(A2087,'Medical Examinations'!$A$2:$A$2336,'Medical Examinations'!$B$2:$B$2336,AVERAGE('Medical Examinations'!$B$2:$B$2336))</f>
        <v>50.38</v>
      </c>
      <c r="D2087" s="7">
        <f>_xlfn.XLOOKUP(A2087,'Medical Examinations'!$A$2:$A$2336,'Medical Examinations'!$C$2:$C$2336,AVERAGE('Medical Examinations'!$C$2:$C$2336))</f>
        <v>5.8</v>
      </c>
      <c r="E2087" s="7" t="str">
        <f>_xlfn.XLOOKUP(A2087,'Medical Examinations'!$A:$A,'Medical Examinations'!$D:$D,"Unknown")</f>
        <v>No</v>
      </c>
      <c r="F2087" s="7" t="str">
        <f>_xlfn.XLOOKUP(A2087,'Medical Examinations'!$A:$A,'Medical Examinations'!$E:$E,"Unknown")</f>
        <v>No</v>
      </c>
      <c r="G2087" s="7" t="str">
        <f>_xlfn.XLOOKUP(A2087,'Medical Examinations'!$A:$A,'Medical Examinations'!$F:$F,"Unknown")</f>
        <v>No</v>
      </c>
      <c r="H2087" s="43">
        <f>_xlfn.XLOOKUP(Healthcare!A2087,'Medical Examinations'!$A:$A,'Medical Examinations'!$G:$G,0)</f>
        <v>0</v>
      </c>
      <c r="I2087" s="7" t="str">
        <f>_xlfn.XLOOKUP(A2087,'Medical Examinations'!$A:$A,'Medical Examinations'!$H:$H,"Unknown")</f>
        <v>No</v>
      </c>
      <c r="J2087" s="7" t="str" cm="1">
        <f t="array" ref="J2087">_xlfn.IFS(C2087&lt;18.5,"Under Weight",C2087&lt;=24.9,"Normal Weight",C2087&lt;30,"Over weight",C2087&gt;=30,"Obesity")</f>
        <v>Obesity</v>
      </c>
      <c r="K2087" s="7" t="str" cm="1">
        <f t="array" ref="K2087">_xlfn.IFS(D2087="Null","Unknown",D2087&lt;5.7,"Normal",D2087&lt;6.5,"Prediabetes",D2087&gt;=6.5,"Diabetes")</f>
        <v>Prediabetes</v>
      </c>
      <c r="L2087" s="7" t="str">
        <f>_xlfn.XLOOKUP(A2087,'Hospitalisation Details'!$A:$A,'Hospitalisation Details'!$J:$J,)</f>
        <v>21-Nov-1999</v>
      </c>
      <c r="M2087" s="22">
        <f>+_xlfn.XLOOKUP(A2087,'Hospitalisation Details'!$A:$A,'Hospitalisation Details'!$F:$F)</f>
        <v>2438.06</v>
      </c>
      <c r="N2087" s="7" t="str">
        <f>_xlfn.XLOOKUP(A2087,'Hospitalisation Details'!$A:$A,'Hospitalisation Details'!$G:$G)</f>
        <v>tier - 2</v>
      </c>
      <c r="O2087" s="7" t="str">
        <f>_xlfn.XLOOKUP(A2087,'Hospitalisation Details'!$A:$A,'Hospitalisation Details'!$H:$H)</f>
        <v>tier - 2</v>
      </c>
      <c r="P2087" s="7" t="str">
        <f>_xlfn.XLOOKUP(A2087,'Hospitalisation Details'!$A:$A,'Hospitalisation Details'!$I:$I)</f>
        <v>R1013</v>
      </c>
      <c r="Q2087" s="28">
        <f>_xlfn.XLOOKUP(A2087,'Hospitalisation Details'!$A:$A,'Hospitalisation Details'!$K:$K)</f>
        <v>24</v>
      </c>
    </row>
    <row r="2088" spans="1:17" x14ac:dyDescent="0.3">
      <c r="A2088" s="27" t="s">
        <v>278</v>
      </c>
      <c r="B2088" s="7" t="str">
        <f>IFERROR(_xlfn.XLOOKUP(A2088,'Customer Names'!$A$2:$A$2336,'Customer Names'!$C$2:$C$2336),"Unknown")</f>
        <v xml:space="preserve">  Jeremy</v>
      </c>
      <c r="C2088" s="7">
        <f>_xlfn.XLOOKUP(A2088,'Medical Examinations'!$A$2:$A$2336,'Medical Examinations'!$B$2:$B$2336,AVERAGE('Medical Examinations'!$B$2:$B$2336))</f>
        <v>35.200000000000003</v>
      </c>
      <c r="D2088" s="7">
        <f>_xlfn.XLOOKUP(A2088,'Medical Examinations'!$A$2:$A$2336,'Medical Examinations'!$C$2:$C$2336,AVERAGE('Medical Examinations'!$C$2:$C$2336))</f>
        <v>4.28</v>
      </c>
      <c r="E2088" s="7" t="str">
        <f>_xlfn.XLOOKUP(A2088,'Medical Examinations'!$A:$A,'Medical Examinations'!$D:$D,"Unknown")</f>
        <v>No</v>
      </c>
      <c r="F2088" s="7" t="str">
        <f>_xlfn.XLOOKUP(A2088,'Medical Examinations'!$A:$A,'Medical Examinations'!$E:$E,"Unknown")</f>
        <v>No</v>
      </c>
      <c r="G2088" s="7" t="str">
        <f>_xlfn.XLOOKUP(A2088,'Medical Examinations'!$A:$A,'Medical Examinations'!$F:$F,"Unknown")</f>
        <v>No</v>
      </c>
      <c r="H2088" s="43">
        <f>_xlfn.XLOOKUP(Healthcare!A2088,'Medical Examinations'!$A:$A,'Medical Examinations'!$G:$G,0)</f>
        <v>0</v>
      </c>
      <c r="I2088" s="7" t="str">
        <f>_xlfn.XLOOKUP(A2088,'Medical Examinations'!$A:$A,'Medical Examinations'!$H:$H,"Unknown")</f>
        <v>No</v>
      </c>
      <c r="J2088" s="7" t="str" cm="1">
        <f t="array" ref="J2088">_xlfn.IFS(C2088&lt;18.5,"Under Weight",C2088&lt;=24.9,"Normal Weight",C2088&lt;30,"Over weight",C2088&gt;=30,"Obesity")</f>
        <v>Obesity</v>
      </c>
      <c r="K2088" s="7" t="str" cm="1">
        <f t="array" ref="K2088">_xlfn.IFS(D2088="Null","Unknown",D2088&lt;5.7,"Normal",D2088&lt;6.5,"Prediabetes",D2088&gt;=6.5,"Diabetes")</f>
        <v>Normal</v>
      </c>
      <c r="L2088" s="7" t="str">
        <f>_xlfn.XLOOKUP(A2088,'Hospitalisation Details'!$A:$A,'Hospitalisation Details'!$J:$J,)</f>
        <v>12-Nov-1999</v>
      </c>
      <c r="M2088" s="22">
        <f>+_xlfn.XLOOKUP(A2088,'Hospitalisation Details'!$A:$A,'Hospitalisation Details'!$F:$F)</f>
        <v>2416.96</v>
      </c>
      <c r="N2088" s="7" t="str">
        <f>_xlfn.XLOOKUP(A2088,'Hospitalisation Details'!$A:$A,'Hospitalisation Details'!$G:$G)</f>
        <v>tier - 2</v>
      </c>
      <c r="O2088" s="7" t="str">
        <f>_xlfn.XLOOKUP(A2088,'Hospitalisation Details'!$A:$A,'Hospitalisation Details'!$H:$H)</f>
        <v>tier - 2</v>
      </c>
      <c r="P2088" s="7" t="str">
        <f>_xlfn.XLOOKUP(A2088,'Hospitalisation Details'!$A:$A,'Hospitalisation Details'!$I:$I)</f>
        <v>R1011</v>
      </c>
      <c r="Q2088" s="28">
        <f>_xlfn.XLOOKUP(A2088,'Hospitalisation Details'!$A:$A,'Hospitalisation Details'!$K:$K)</f>
        <v>24</v>
      </c>
    </row>
    <row r="2089" spans="1:17" x14ac:dyDescent="0.3">
      <c r="A2089" s="27" t="s">
        <v>277</v>
      </c>
      <c r="B2089" s="7" t="str">
        <f>IFERROR(_xlfn.XLOOKUP(A2089,'Customer Names'!$A$2:$A$2336,'Customer Names'!$C$2:$C$2336),"Unknown")</f>
        <v xml:space="preserve">  Rosalie</v>
      </c>
      <c r="C2089" s="7">
        <f>_xlfn.XLOOKUP(A2089,'Medical Examinations'!$A$2:$A$2336,'Medical Examinations'!$B$2:$B$2336,AVERAGE('Medical Examinations'!$B$2:$B$2336))</f>
        <v>35.72</v>
      </c>
      <c r="D2089" s="7">
        <f>_xlfn.XLOOKUP(A2089,'Medical Examinations'!$A$2:$A$2336,'Medical Examinations'!$C$2:$C$2336,AVERAGE('Medical Examinations'!$C$2:$C$2336))</f>
        <v>5.5</v>
      </c>
      <c r="E2089" s="7" t="str">
        <f>_xlfn.XLOOKUP(A2089,'Medical Examinations'!$A:$A,'Medical Examinations'!$D:$D,"Unknown")</f>
        <v>Yes</v>
      </c>
      <c r="F2089" s="7" t="str">
        <f>_xlfn.XLOOKUP(A2089,'Medical Examinations'!$A:$A,'Medical Examinations'!$E:$E,"Unknown")</f>
        <v>No</v>
      </c>
      <c r="G2089" s="7" t="str">
        <f>_xlfn.XLOOKUP(A2089,'Medical Examinations'!$A:$A,'Medical Examinations'!$F:$F,"Unknown")</f>
        <v>No</v>
      </c>
      <c r="H2089" s="43">
        <f>_xlfn.XLOOKUP(Healthcare!A2089,'Medical Examinations'!$A:$A,'Medical Examinations'!$G:$G,0)</f>
        <v>0</v>
      </c>
      <c r="I2089" s="7" t="str">
        <f>_xlfn.XLOOKUP(A2089,'Medical Examinations'!$A:$A,'Medical Examinations'!$H:$H,"Unknown")</f>
        <v>No</v>
      </c>
      <c r="J2089" s="7" t="str" cm="1">
        <f t="array" ref="J2089">_xlfn.IFS(C2089&lt;18.5,"Under Weight",C2089&lt;=24.9,"Normal Weight",C2089&lt;30,"Over weight",C2089&gt;=30,"Obesity")</f>
        <v>Obesity</v>
      </c>
      <c r="K2089" s="7" t="str" cm="1">
        <f t="array" ref="K2089">_xlfn.IFS(D2089="Null","Unknown",D2089&lt;5.7,"Normal",D2089&lt;6.5,"Prediabetes",D2089&gt;=6.5,"Diabetes")</f>
        <v>Normal</v>
      </c>
      <c r="L2089" s="7" t="str">
        <f>_xlfn.XLOOKUP(A2089,'Hospitalisation Details'!$A:$A,'Hospitalisation Details'!$J:$J,)</f>
        <v>3-Jun-2001</v>
      </c>
      <c r="M2089" s="22">
        <f>+_xlfn.XLOOKUP(A2089,'Hospitalisation Details'!$A:$A,'Hospitalisation Details'!$F:$F)</f>
        <v>2404.73</v>
      </c>
      <c r="N2089" s="7" t="str">
        <f>_xlfn.XLOOKUP(A2089,'Hospitalisation Details'!$A:$A,'Hospitalisation Details'!$G:$G)</f>
        <v>tier - 2</v>
      </c>
      <c r="O2089" s="7" t="str">
        <f>_xlfn.XLOOKUP(A2089,'Hospitalisation Details'!$A:$A,'Hospitalisation Details'!$H:$H)</f>
        <v>tier - 3</v>
      </c>
      <c r="P2089" s="7" t="str">
        <f>_xlfn.XLOOKUP(A2089,'Hospitalisation Details'!$A:$A,'Hospitalisation Details'!$I:$I)</f>
        <v>R1012</v>
      </c>
      <c r="Q2089" s="28">
        <f>_xlfn.XLOOKUP(A2089,'Hospitalisation Details'!$A:$A,'Hospitalisation Details'!$K:$K)</f>
        <v>22</v>
      </c>
    </row>
    <row r="2090" spans="1:17" x14ac:dyDescent="0.3">
      <c r="A2090" s="27" t="s">
        <v>276</v>
      </c>
      <c r="B2090" s="7" t="str">
        <f>IFERROR(_xlfn.XLOOKUP(A2090,'Customer Names'!$A$2:$A$2336,'Customer Names'!$C$2:$C$2336),"Unknown")</f>
        <v xml:space="preserve">  Jay</v>
      </c>
      <c r="C2090" s="7">
        <f>_xlfn.XLOOKUP(A2090,'Medical Examinations'!$A$2:$A$2336,'Medical Examinations'!$B$2:$B$2336,AVERAGE('Medical Examinations'!$B$2:$B$2336))</f>
        <v>24.51</v>
      </c>
      <c r="D2090" s="7">
        <f>_xlfn.XLOOKUP(A2090,'Medical Examinations'!$A$2:$A$2336,'Medical Examinations'!$C$2:$C$2336,AVERAGE('Medical Examinations'!$C$2:$C$2336))</f>
        <v>4.6900000000000004</v>
      </c>
      <c r="E2090" s="7" t="str">
        <f>_xlfn.XLOOKUP(A2090,'Medical Examinations'!$A:$A,'Medical Examinations'!$D:$D,"Unknown")</f>
        <v>No</v>
      </c>
      <c r="F2090" s="7" t="str">
        <f>_xlfn.XLOOKUP(A2090,'Medical Examinations'!$A:$A,'Medical Examinations'!$E:$E,"Unknown")</f>
        <v>No</v>
      </c>
      <c r="G2090" s="7" t="str">
        <f>_xlfn.XLOOKUP(A2090,'Medical Examinations'!$A:$A,'Medical Examinations'!$F:$F,"Unknown")</f>
        <v>No</v>
      </c>
      <c r="H2090" s="43">
        <f>_xlfn.XLOOKUP(Healthcare!A2090,'Medical Examinations'!$A:$A,'Medical Examinations'!$G:$G,0)</f>
        <v>0</v>
      </c>
      <c r="I2090" s="7" t="str">
        <f>_xlfn.XLOOKUP(A2090,'Medical Examinations'!$A:$A,'Medical Examinations'!$H:$H,"Unknown")</f>
        <v>No</v>
      </c>
      <c r="J2090" s="7" t="str" cm="1">
        <f t="array" ref="J2090">_xlfn.IFS(C2090&lt;18.5,"Under Weight",C2090&lt;=24.9,"Normal Weight",C2090&lt;30,"Over weight",C2090&gt;=30,"Obesity")</f>
        <v>Normal Weight</v>
      </c>
      <c r="K2090" s="7" t="str" cm="1">
        <f t="array" ref="K2090">_xlfn.IFS(D2090="Null","Unknown",D2090&lt;5.7,"Normal",D2090&lt;6.5,"Prediabetes",D2090&gt;=6.5,"Diabetes")</f>
        <v>Normal</v>
      </c>
      <c r="L2090" s="7" t="str">
        <f>_xlfn.XLOOKUP(A2090,'Hospitalisation Details'!$A:$A,'Hospitalisation Details'!$J:$J,)</f>
        <v>10-Aug-1999</v>
      </c>
      <c r="M2090" s="22">
        <f>+_xlfn.XLOOKUP(A2090,'Hospitalisation Details'!$A:$A,'Hospitalisation Details'!$F:$F)</f>
        <v>2396.1</v>
      </c>
      <c r="N2090" s="7" t="str">
        <f>_xlfn.XLOOKUP(A2090,'Hospitalisation Details'!$A:$A,'Hospitalisation Details'!$G:$G)</f>
        <v>tier - 2</v>
      </c>
      <c r="O2090" s="7" t="str">
        <f>_xlfn.XLOOKUP(A2090,'Hospitalisation Details'!$A:$A,'Hospitalisation Details'!$H:$H)</f>
        <v>tier - 1</v>
      </c>
      <c r="P2090" s="7" t="str">
        <f>_xlfn.XLOOKUP(A2090,'Hospitalisation Details'!$A:$A,'Hospitalisation Details'!$I:$I)</f>
        <v>R1019</v>
      </c>
      <c r="Q2090" s="28">
        <f>_xlfn.XLOOKUP(A2090,'Hospitalisation Details'!$A:$A,'Hospitalisation Details'!$K:$K)</f>
        <v>24</v>
      </c>
    </row>
    <row r="2091" spans="1:17" x14ac:dyDescent="0.3">
      <c r="A2091" s="27" t="s">
        <v>274</v>
      </c>
      <c r="B2091" s="7" t="str">
        <f>IFERROR(_xlfn.XLOOKUP(A2091,'Customer Names'!$A$2:$A$2336,'Customer Names'!$C$2:$C$2336),"Unknown")</f>
        <v xml:space="preserve">  Vitaliy</v>
      </c>
      <c r="C2091" s="7">
        <f>_xlfn.XLOOKUP(A2091,'Medical Examinations'!$A$2:$A$2336,'Medical Examinations'!$B$2:$B$2336,AVERAGE('Medical Examinations'!$B$2:$B$2336))</f>
        <v>23.844999999999999</v>
      </c>
      <c r="D2091" s="7">
        <f>_xlfn.XLOOKUP(A2091,'Medical Examinations'!$A$2:$A$2336,'Medical Examinations'!$C$2:$C$2336,AVERAGE('Medical Examinations'!$C$2:$C$2336))</f>
        <v>4.43</v>
      </c>
      <c r="E2091" s="7" t="str">
        <f>_xlfn.XLOOKUP(A2091,'Medical Examinations'!$A:$A,'Medical Examinations'!$D:$D,"Unknown")</f>
        <v>No</v>
      </c>
      <c r="F2091" s="7" t="str">
        <f>_xlfn.XLOOKUP(A2091,'Medical Examinations'!$A:$A,'Medical Examinations'!$E:$E,"Unknown")</f>
        <v>No</v>
      </c>
      <c r="G2091" s="7" t="str">
        <f>_xlfn.XLOOKUP(A2091,'Medical Examinations'!$A:$A,'Medical Examinations'!$F:$F,"Unknown")</f>
        <v>No</v>
      </c>
      <c r="H2091" s="43">
        <f>_xlfn.XLOOKUP(Healthcare!A2091,'Medical Examinations'!$A:$A,'Medical Examinations'!$G:$G,0)</f>
        <v>0</v>
      </c>
      <c r="I2091" s="7" t="str">
        <f>_xlfn.XLOOKUP(A2091,'Medical Examinations'!$A:$A,'Medical Examinations'!$H:$H,"Unknown")</f>
        <v>No</v>
      </c>
      <c r="J2091" s="7" t="str" cm="1">
        <f t="array" ref="J2091">_xlfn.IFS(C2091&lt;18.5,"Under Weight",C2091&lt;=24.9,"Normal Weight",C2091&lt;30,"Over weight",C2091&gt;=30,"Obesity")</f>
        <v>Normal Weight</v>
      </c>
      <c r="K2091" s="7" t="str" cm="1">
        <f t="array" ref="K2091">_xlfn.IFS(D2091="Null","Unknown",D2091&lt;5.7,"Normal",D2091&lt;6.5,"Prediabetes",D2091&gt;=6.5,"Diabetes")</f>
        <v>Normal</v>
      </c>
      <c r="L2091" s="7" t="str">
        <f>_xlfn.XLOOKUP(A2091,'Hospitalisation Details'!$A:$A,'Hospitalisation Details'!$J:$J,)</f>
        <v>17-Dec-1999</v>
      </c>
      <c r="M2091" s="22">
        <f>+_xlfn.XLOOKUP(A2091,'Hospitalisation Details'!$A:$A,'Hospitalisation Details'!$F:$F)</f>
        <v>2395.17</v>
      </c>
      <c r="N2091" s="7" t="str">
        <f>_xlfn.XLOOKUP(A2091,'Hospitalisation Details'!$A:$A,'Hospitalisation Details'!$G:$G)</f>
        <v>tier - 2</v>
      </c>
      <c r="O2091" s="7" t="str">
        <f>_xlfn.XLOOKUP(A2091,'Hospitalisation Details'!$A:$A,'Hospitalisation Details'!$H:$H)</f>
        <v>tier - 1</v>
      </c>
      <c r="P2091" s="7" t="str">
        <f>_xlfn.XLOOKUP(A2091,'Hospitalisation Details'!$A:$A,'Hospitalisation Details'!$I:$I)</f>
        <v>R1014</v>
      </c>
      <c r="Q2091" s="28">
        <f>_xlfn.XLOOKUP(A2091,'Hospitalisation Details'!$A:$A,'Hospitalisation Details'!$K:$K)</f>
        <v>24</v>
      </c>
    </row>
    <row r="2092" spans="1:17" x14ac:dyDescent="0.3">
      <c r="A2092" s="27" t="s">
        <v>273</v>
      </c>
      <c r="B2092" s="7" t="str">
        <f>IFERROR(_xlfn.XLOOKUP(A2092,'Customer Names'!$A$2:$A$2336,'Customer Names'!$C$2:$C$2336),"Unknown")</f>
        <v xml:space="preserve">  Benjamin W</v>
      </c>
      <c r="C2092" s="7">
        <f>_xlfn.XLOOKUP(A2092,'Medical Examinations'!$A$2:$A$2336,'Medical Examinations'!$B$2:$B$2336,AVERAGE('Medical Examinations'!$B$2:$B$2336))</f>
        <v>15.68</v>
      </c>
      <c r="D2092" s="7">
        <f>_xlfn.XLOOKUP(A2092,'Medical Examinations'!$A$2:$A$2336,'Medical Examinations'!$C$2:$C$2336,AVERAGE('Medical Examinations'!$C$2:$C$2336))</f>
        <v>6.16</v>
      </c>
      <c r="E2092" s="7" t="str">
        <f>_xlfn.XLOOKUP(A2092,'Medical Examinations'!$A:$A,'Medical Examinations'!$D:$D,"Unknown")</f>
        <v>Yes</v>
      </c>
      <c r="F2092" s="7" t="str">
        <f>_xlfn.XLOOKUP(A2092,'Medical Examinations'!$A:$A,'Medical Examinations'!$E:$E,"Unknown")</f>
        <v>No</v>
      </c>
      <c r="G2092" s="7" t="str">
        <f>_xlfn.XLOOKUP(A2092,'Medical Examinations'!$A:$A,'Medical Examinations'!$F:$F,"Unknown")</f>
        <v>No</v>
      </c>
      <c r="H2092" s="43">
        <f>_xlfn.XLOOKUP(Healthcare!A2092,'Medical Examinations'!$A:$A,'Medical Examinations'!$G:$G,0)</f>
        <v>1</v>
      </c>
      <c r="I2092" s="7" t="str">
        <f>_xlfn.XLOOKUP(A2092,'Medical Examinations'!$A:$A,'Medical Examinations'!$H:$H,"Unknown")</f>
        <v>No</v>
      </c>
      <c r="J2092" s="7" t="str" cm="1">
        <f t="array" ref="J2092">_xlfn.IFS(C2092&lt;18.5,"Under Weight",C2092&lt;=24.9,"Normal Weight",C2092&lt;30,"Over weight",C2092&gt;=30,"Obesity")</f>
        <v>Under Weight</v>
      </c>
      <c r="K2092" s="7" t="str" cm="1">
        <f t="array" ref="K2092">_xlfn.IFS(D2092="Null","Unknown",D2092&lt;5.7,"Normal",D2092&lt;6.5,"Prediabetes",D2092&gt;=6.5,"Diabetes")</f>
        <v>Prediabetes</v>
      </c>
      <c r="L2092" s="7" t="str">
        <f>_xlfn.XLOOKUP(A2092,'Hospitalisation Details'!$A:$A,'Hospitalisation Details'!$J:$J,)</f>
        <v>12-Dec-1988</v>
      </c>
      <c r="M2092" s="22">
        <f>+_xlfn.XLOOKUP(A2092,'Hospitalisation Details'!$A:$A,'Hospitalisation Details'!$F:$F)</f>
        <v>2373.3000000000002</v>
      </c>
      <c r="N2092" s="7" t="str">
        <f>_xlfn.XLOOKUP(A2092,'Hospitalisation Details'!$A:$A,'Hospitalisation Details'!$G:$G)</f>
        <v>tier - 2</v>
      </c>
      <c r="O2092" s="7" t="str">
        <f>_xlfn.XLOOKUP(A2092,'Hospitalisation Details'!$A:$A,'Hospitalisation Details'!$H:$H)</f>
        <v>tier - 2</v>
      </c>
      <c r="P2092" s="7" t="str">
        <f>_xlfn.XLOOKUP(A2092,'Hospitalisation Details'!$A:$A,'Hospitalisation Details'!$I:$I)</f>
        <v>R1013</v>
      </c>
      <c r="Q2092" s="28">
        <f>_xlfn.XLOOKUP(A2092,'Hospitalisation Details'!$A:$A,'Hospitalisation Details'!$K:$K)</f>
        <v>35</v>
      </c>
    </row>
    <row r="2093" spans="1:17" x14ac:dyDescent="0.3">
      <c r="A2093" s="27" t="s">
        <v>272</v>
      </c>
      <c r="B2093" s="7" t="str">
        <f>IFERROR(_xlfn.XLOOKUP(A2093,'Customer Names'!$A$2:$A$2336,'Customer Names'!$C$2:$C$2336),"Unknown")</f>
        <v xml:space="preserve">  Jesse</v>
      </c>
      <c r="C2093" s="7">
        <f>_xlfn.XLOOKUP(A2093,'Medical Examinations'!$A$2:$A$2336,'Medical Examinations'!$B$2:$B$2336,AVERAGE('Medical Examinations'!$B$2:$B$2336))</f>
        <v>32.395000000000003</v>
      </c>
      <c r="D2093" s="7">
        <f>_xlfn.XLOOKUP(A2093,'Medical Examinations'!$A$2:$A$2336,'Medical Examinations'!$C$2:$C$2336,AVERAGE('Medical Examinations'!$C$2:$C$2336))</f>
        <v>6.66</v>
      </c>
      <c r="E2093" s="7" t="str">
        <f>_xlfn.XLOOKUP(A2093,'Medical Examinations'!$A:$A,'Medical Examinations'!$D:$D,"Unknown")</f>
        <v>No</v>
      </c>
      <c r="F2093" s="7" t="str">
        <f>_xlfn.XLOOKUP(A2093,'Medical Examinations'!$A:$A,'Medical Examinations'!$E:$E,"Unknown")</f>
        <v>No</v>
      </c>
      <c r="G2093" s="7" t="str">
        <f>_xlfn.XLOOKUP(A2093,'Medical Examinations'!$A:$A,'Medical Examinations'!$F:$F,"Unknown")</f>
        <v>No</v>
      </c>
      <c r="H2093" s="43">
        <f>_xlfn.XLOOKUP(Healthcare!A2093,'Medical Examinations'!$A:$A,'Medical Examinations'!$G:$G,0)</f>
        <v>0</v>
      </c>
      <c r="I2093" s="7" t="str">
        <f>_xlfn.XLOOKUP(A2093,'Medical Examinations'!$A:$A,'Medical Examinations'!$H:$H,"Unknown")</f>
        <v>No</v>
      </c>
      <c r="J2093" s="7" t="str" cm="1">
        <f t="array" ref="J2093">_xlfn.IFS(C2093&lt;18.5,"Under Weight",C2093&lt;=24.9,"Normal Weight",C2093&lt;30,"Over weight",C2093&gt;=30,"Obesity")</f>
        <v>Obesity</v>
      </c>
      <c r="K2093" s="7" t="str" cm="1">
        <f t="array" ref="K2093">_xlfn.IFS(D2093="Null","Unknown",D2093&lt;5.7,"Normal",D2093&lt;6.5,"Prediabetes",D2093&gt;=6.5,"Diabetes")</f>
        <v>Diabetes</v>
      </c>
      <c r="L2093" s="7" t="str">
        <f>_xlfn.XLOOKUP(A2093,'Hospitalisation Details'!$A:$A,'Hospitalisation Details'!$J:$J,)</f>
        <v>5-Nov-2002</v>
      </c>
      <c r="M2093" s="22">
        <f>+_xlfn.XLOOKUP(A2093,'Hospitalisation Details'!$A:$A,'Hospitalisation Details'!$F:$F)</f>
        <v>2362.23</v>
      </c>
      <c r="N2093" s="7" t="str">
        <f>_xlfn.XLOOKUP(A2093,'Hospitalisation Details'!$A:$A,'Hospitalisation Details'!$G:$G)</f>
        <v>tier - 2</v>
      </c>
      <c r="O2093" s="7" t="str">
        <f>_xlfn.XLOOKUP(A2093,'Hospitalisation Details'!$A:$A,'Hospitalisation Details'!$H:$H)</f>
        <v>tier - 1</v>
      </c>
      <c r="P2093" s="7" t="str">
        <f>_xlfn.XLOOKUP(A2093,'Hospitalisation Details'!$A:$A,'Hospitalisation Details'!$I:$I)</f>
        <v>R1012</v>
      </c>
      <c r="Q2093" s="28">
        <f>_xlfn.XLOOKUP(A2093,'Hospitalisation Details'!$A:$A,'Hospitalisation Details'!$K:$K)</f>
        <v>21</v>
      </c>
    </row>
    <row r="2094" spans="1:17" x14ac:dyDescent="0.3">
      <c r="A2094" s="27" t="s">
        <v>271</v>
      </c>
      <c r="B2094" s="7" t="str">
        <f>IFERROR(_xlfn.XLOOKUP(A2094,'Customer Names'!$A$2:$A$2336,'Customer Names'!$C$2:$C$2336),"Unknown")</f>
        <v xml:space="preserve">  Mark</v>
      </c>
      <c r="C2094" s="7">
        <f>_xlfn.XLOOKUP(A2094,'Medical Examinations'!$A$2:$A$2336,'Medical Examinations'!$B$2:$B$2336,AVERAGE('Medical Examinations'!$B$2:$B$2336))</f>
        <v>23.655000000000001</v>
      </c>
      <c r="D2094" s="7">
        <f>_xlfn.XLOOKUP(A2094,'Medical Examinations'!$A$2:$A$2336,'Medical Examinations'!$C$2:$C$2336,AVERAGE('Medical Examinations'!$C$2:$C$2336))</f>
        <v>5.92</v>
      </c>
      <c r="E2094" s="7" t="str">
        <f>_xlfn.XLOOKUP(A2094,'Medical Examinations'!$A:$A,'Medical Examinations'!$D:$D,"Unknown")</f>
        <v>No</v>
      </c>
      <c r="F2094" s="7" t="str">
        <f>_xlfn.XLOOKUP(A2094,'Medical Examinations'!$A:$A,'Medical Examinations'!$E:$E,"Unknown")</f>
        <v>No</v>
      </c>
      <c r="G2094" s="7" t="str">
        <f>_xlfn.XLOOKUP(A2094,'Medical Examinations'!$A:$A,'Medical Examinations'!$F:$F,"Unknown")</f>
        <v>No</v>
      </c>
      <c r="H2094" s="43">
        <f>_xlfn.XLOOKUP(Healthcare!A2094,'Medical Examinations'!$A:$A,'Medical Examinations'!$G:$G,0)</f>
        <v>1</v>
      </c>
      <c r="I2094" s="7" t="str">
        <f>_xlfn.XLOOKUP(A2094,'Medical Examinations'!$A:$A,'Medical Examinations'!$H:$H,"Unknown")</f>
        <v>No</v>
      </c>
      <c r="J2094" s="7" t="str" cm="1">
        <f t="array" ref="J2094">_xlfn.IFS(C2094&lt;18.5,"Under Weight",C2094&lt;=24.9,"Normal Weight",C2094&lt;30,"Over weight",C2094&gt;=30,"Obesity")</f>
        <v>Normal Weight</v>
      </c>
      <c r="K2094" s="7" t="str" cm="1">
        <f t="array" ref="K2094">_xlfn.IFS(D2094="Null","Unknown",D2094&lt;5.7,"Normal",D2094&lt;6.5,"Prediabetes",D2094&gt;=6.5,"Diabetes")</f>
        <v>Prediabetes</v>
      </c>
      <c r="L2094" s="7" t="str">
        <f>_xlfn.XLOOKUP(A2094,'Hospitalisation Details'!$A:$A,'Hospitalisation Details'!$J:$J,)</f>
        <v>21-Oct-1998</v>
      </c>
      <c r="M2094" s="22">
        <f>+_xlfn.XLOOKUP(A2094,'Hospitalisation Details'!$A:$A,'Hospitalisation Details'!$F:$F)</f>
        <v>2352.9699999999998</v>
      </c>
      <c r="N2094" s="7" t="str">
        <f>_xlfn.XLOOKUP(A2094,'Hospitalisation Details'!$A:$A,'Hospitalisation Details'!$G:$G)</f>
        <v>tier - 3</v>
      </c>
      <c r="O2094" s="7" t="str">
        <f>_xlfn.XLOOKUP(A2094,'Hospitalisation Details'!$A:$A,'Hospitalisation Details'!$H:$H)</f>
        <v>tier - 3</v>
      </c>
      <c r="P2094" s="7" t="str">
        <f>_xlfn.XLOOKUP(A2094,'Hospitalisation Details'!$A:$A,'Hospitalisation Details'!$I:$I)</f>
        <v>R1012</v>
      </c>
      <c r="Q2094" s="28">
        <f>_xlfn.XLOOKUP(A2094,'Hospitalisation Details'!$A:$A,'Hospitalisation Details'!$K:$K)</f>
        <v>25</v>
      </c>
    </row>
    <row r="2095" spans="1:17" x14ac:dyDescent="0.3">
      <c r="A2095" s="27" t="s">
        <v>270</v>
      </c>
      <c r="B2095" s="7" t="str">
        <f>IFERROR(_xlfn.XLOOKUP(A2095,'Customer Names'!$A$2:$A$2336,'Customer Names'!$C$2:$C$2336),"Unknown")</f>
        <v xml:space="preserve">  Lauren</v>
      </c>
      <c r="C2095" s="7">
        <f>_xlfn.XLOOKUP(A2095,'Medical Examinations'!$A$2:$A$2336,'Medical Examinations'!$B$2:$B$2336,AVERAGE('Medical Examinations'!$B$2:$B$2336))</f>
        <v>28.4</v>
      </c>
      <c r="D2095" s="7">
        <f>_xlfn.XLOOKUP(A2095,'Medical Examinations'!$A$2:$A$2336,'Medical Examinations'!$C$2:$C$2336,AVERAGE('Medical Examinations'!$C$2:$C$2336))</f>
        <v>5.97</v>
      </c>
      <c r="E2095" s="7" t="str">
        <f>_xlfn.XLOOKUP(A2095,'Medical Examinations'!$A:$A,'Medical Examinations'!$D:$D,"Unknown")</f>
        <v>No</v>
      </c>
      <c r="F2095" s="7" t="str">
        <f>_xlfn.XLOOKUP(A2095,'Medical Examinations'!$A:$A,'Medical Examinations'!$E:$E,"Unknown")</f>
        <v>No</v>
      </c>
      <c r="G2095" s="7" t="str">
        <f>_xlfn.XLOOKUP(A2095,'Medical Examinations'!$A:$A,'Medical Examinations'!$F:$F,"Unknown")</f>
        <v>Yes</v>
      </c>
      <c r="H2095" s="43">
        <f>_xlfn.XLOOKUP(Healthcare!A2095,'Medical Examinations'!$A:$A,'Medical Examinations'!$G:$G,0)</f>
        <v>1</v>
      </c>
      <c r="I2095" s="7" t="str">
        <f>_xlfn.XLOOKUP(A2095,'Medical Examinations'!$A:$A,'Medical Examinations'!$H:$H,"Unknown")</f>
        <v>No</v>
      </c>
      <c r="J2095" s="7" t="str" cm="1">
        <f t="array" ref="J2095">_xlfn.IFS(C2095&lt;18.5,"Under Weight",C2095&lt;=24.9,"Normal Weight",C2095&lt;30,"Over weight",C2095&gt;=30,"Obesity")</f>
        <v>Over weight</v>
      </c>
      <c r="K2095" s="7" t="str" cm="1">
        <f t="array" ref="K2095">_xlfn.IFS(D2095="Null","Unknown",D2095&lt;5.7,"Normal",D2095&lt;6.5,"Prediabetes",D2095&gt;=6.5,"Diabetes")</f>
        <v>Prediabetes</v>
      </c>
      <c r="L2095" s="7" t="str">
        <f>_xlfn.XLOOKUP(A2095,'Hospitalisation Details'!$A:$A,'Hospitalisation Details'!$J:$J,)</f>
        <v>18-Nov-2003</v>
      </c>
      <c r="M2095" s="22">
        <f>+_xlfn.XLOOKUP(A2095,'Hospitalisation Details'!$A:$A,'Hospitalisation Details'!$F:$F)</f>
        <v>2331.52</v>
      </c>
      <c r="N2095" s="7" t="str">
        <f>_xlfn.XLOOKUP(A2095,'Hospitalisation Details'!$A:$A,'Hospitalisation Details'!$G:$G)</f>
        <v>tier - 2</v>
      </c>
      <c r="O2095" s="7" t="str">
        <f>_xlfn.XLOOKUP(A2095,'Hospitalisation Details'!$A:$A,'Hospitalisation Details'!$H:$H)</f>
        <v>tier - 3</v>
      </c>
      <c r="P2095" s="7" t="str">
        <f>_xlfn.XLOOKUP(A2095,'Hospitalisation Details'!$A:$A,'Hospitalisation Details'!$I:$I)</f>
        <v>R1011</v>
      </c>
      <c r="Q2095" s="28">
        <f>_xlfn.XLOOKUP(A2095,'Hospitalisation Details'!$A:$A,'Hospitalisation Details'!$K:$K)</f>
        <v>20</v>
      </c>
    </row>
    <row r="2096" spans="1:17" x14ac:dyDescent="0.3">
      <c r="A2096" s="27" t="s">
        <v>269</v>
      </c>
      <c r="B2096" s="7" t="str">
        <f>IFERROR(_xlfn.XLOOKUP(A2096,'Customer Names'!$A$2:$A$2336,'Customer Names'!$C$2:$C$2336),"Unknown")</f>
        <v xml:space="preserve">  Massimiliano</v>
      </c>
      <c r="C2096" s="7">
        <f>_xlfn.XLOOKUP(A2096,'Medical Examinations'!$A$2:$A$2336,'Medical Examinations'!$B$2:$B$2336,AVERAGE('Medical Examinations'!$B$2:$B$2336))</f>
        <v>35.42</v>
      </c>
      <c r="D2096" s="7">
        <f>_xlfn.XLOOKUP(A2096,'Medical Examinations'!$A$2:$A$2336,'Medical Examinations'!$C$2:$C$2336,AVERAGE('Medical Examinations'!$C$2:$C$2336))</f>
        <v>4.6399999999999997</v>
      </c>
      <c r="E2096" s="7" t="str">
        <f>_xlfn.XLOOKUP(A2096,'Medical Examinations'!$A:$A,'Medical Examinations'!$D:$D,"Unknown")</f>
        <v>Yes</v>
      </c>
      <c r="F2096" s="7" t="str">
        <f>_xlfn.XLOOKUP(A2096,'Medical Examinations'!$A:$A,'Medical Examinations'!$E:$E,"Unknown")</f>
        <v>No</v>
      </c>
      <c r="G2096" s="7" t="str">
        <f>_xlfn.XLOOKUP(A2096,'Medical Examinations'!$A:$A,'Medical Examinations'!$F:$F,"Unknown")</f>
        <v>No</v>
      </c>
      <c r="H2096" s="43">
        <f>_xlfn.XLOOKUP(Healthcare!A2096,'Medical Examinations'!$A:$A,'Medical Examinations'!$G:$G,0)</f>
        <v>0</v>
      </c>
      <c r="I2096" s="7" t="str">
        <f>_xlfn.XLOOKUP(A2096,'Medical Examinations'!$A:$A,'Medical Examinations'!$H:$H,"Unknown")</f>
        <v>No</v>
      </c>
      <c r="J2096" s="7" t="str" cm="1">
        <f t="array" ref="J2096">_xlfn.IFS(C2096&lt;18.5,"Under Weight",C2096&lt;=24.9,"Normal Weight",C2096&lt;30,"Over weight",C2096&gt;=30,"Obesity")</f>
        <v>Obesity</v>
      </c>
      <c r="K2096" s="7" t="str" cm="1">
        <f t="array" ref="K2096">_xlfn.IFS(D2096="Null","Unknown",D2096&lt;5.7,"Normal",D2096&lt;6.5,"Prediabetes",D2096&gt;=6.5,"Diabetes")</f>
        <v>Normal</v>
      </c>
      <c r="L2096" s="7" t="str">
        <f>_xlfn.XLOOKUP(A2096,'Hospitalisation Details'!$A:$A,'Hospitalisation Details'!$J:$J,)</f>
        <v>17-Dec-1996</v>
      </c>
      <c r="M2096" s="22">
        <f>+_xlfn.XLOOKUP(A2096,'Hospitalisation Details'!$A:$A,'Hospitalisation Details'!$F:$F)</f>
        <v>2322.62</v>
      </c>
      <c r="N2096" s="7" t="str">
        <f>_xlfn.XLOOKUP(A2096,'Hospitalisation Details'!$A:$A,'Hospitalisation Details'!$G:$G)</f>
        <v>tier - 2</v>
      </c>
      <c r="O2096" s="7" t="str">
        <f>_xlfn.XLOOKUP(A2096,'Hospitalisation Details'!$A:$A,'Hospitalisation Details'!$H:$H)</f>
        <v>tier - 1</v>
      </c>
      <c r="P2096" s="7" t="str">
        <f>_xlfn.XLOOKUP(A2096,'Hospitalisation Details'!$A:$A,'Hospitalisation Details'!$I:$I)</f>
        <v>R1013</v>
      </c>
      <c r="Q2096" s="28">
        <f>_xlfn.XLOOKUP(A2096,'Hospitalisation Details'!$A:$A,'Hospitalisation Details'!$K:$K)</f>
        <v>27</v>
      </c>
    </row>
    <row r="2097" spans="1:17" x14ac:dyDescent="0.3">
      <c r="A2097" s="27" t="s">
        <v>268</v>
      </c>
      <c r="B2097" s="7" t="str">
        <f>IFERROR(_xlfn.XLOOKUP(A2097,'Customer Names'!$A$2:$A$2336,'Customer Names'!$C$2:$C$2336),"Unknown")</f>
        <v xml:space="preserve">  Josh</v>
      </c>
      <c r="C2097" s="7">
        <f>_xlfn.XLOOKUP(A2097,'Medical Examinations'!$A$2:$A$2336,'Medical Examinations'!$B$2:$B$2336,AVERAGE('Medical Examinations'!$B$2:$B$2336))</f>
        <v>26.18</v>
      </c>
      <c r="D2097" s="7">
        <f>_xlfn.XLOOKUP(A2097,'Medical Examinations'!$A$2:$A$2336,'Medical Examinations'!$C$2:$C$2336,AVERAGE('Medical Examinations'!$C$2:$C$2336))</f>
        <v>6.12</v>
      </c>
      <c r="E2097" s="7" t="str">
        <f>_xlfn.XLOOKUP(A2097,'Medical Examinations'!$A:$A,'Medical Examinations'!$D:$D,"Unknown")</f>
        <v>No</v>
      </c>
      <c r="F2097" s="7" t="str">
        <f>_xlfn.XLOOKUP(A2097,'Medical Examinations'!$A:$A,'Medical Examinations'!$E:$E,"Unknown")</f>
        <v>Yes</v>
      </c>
      <c r="G2097" s="7" t="str">
        <f>_xlfn.XLOOKUP(A2097,'Medical Examinations'!$A:$A,'Medical Examinations'!$F:$F,"Unknown")</f>
        <v>No</v>
      </c>
      <c r="H2097" s="43">
        <f>_xlfn.XLOOKUP(Healthcare!A2097,'Medical Examinations'!$A:$A,'Medical Examinations'!$G:$G,0)</f>
        <v>1</v>
      </c>
      <c r="I2097" s="7" t="str">
        <f>_xlfn.XLOOKUP(A2097,'Medical Examinations'!$A:$A,'Medical Examinations'!$H:$H,"Unknown")</f>
        <v>No</v>
      </c>
      <c r="J2097" s="7" t="str" cm="1">
        <f t="array" ref="J2097">_xlfn.IFS(C2097&lt;18.5,"Under Weight",C2097&lt;=24.9,"Normal Weight",C2097&lt;30,"Over weight",C2097&gt;=30,"Obesity")</f>
        <v>Over weight</v>
      </c>
      <c r="K2097" s="7" t="str" cm="1">
        <f t="array" ref="K2097">_xlfn.IFS(D2097="Null","Unknown",D2097&lt;5.7,"Normal",D2097&lt;6.5,"Prediabetes",D2097&gt;=6.5,"Diabetes")</f>
        <v>Prediabetes</v>
      </c>
      <c r="L2097" s="7" t="str">
        <f>_xlfn.XLOOKUP(A2097,'Hospitalisation Details'!$A:$A,'Hospitalisation Details'!$J:$J,)</f>
        <v>6-Sep-2004</v>
      </c>
      <c r="M2097" s="22">
        <f>+_xlfn.XLOOKUP(A2097,'Hospitalisation Details'!$A:$A,'Hospitalisation Details'!$F:$F)</f>
        <v>2304</v>
      </c>
      <c r="N2097" s="7" t="str">
        <f>_xlfn.XLOOKUP(A2097,'Hospitalisation Details'!$A:$A,'Hospitalisation Details'!$G:$G)</f>
        <v>tier - 2</v>
      </c>
      <c r="O2097" s="7" t="str">
        <f>_xlfn.XLOOKUP(A2097,'Hospitalisation Details'!$A:$A,'Hospitalisation Details'!$H:$H)</f>
        <v>tier - 3</v>
      </c>
      <c r="P2097" s="7" t="str">
        <f>_xlfn.XLOOKUP(A2097,'Hospitalisation Details'!$A:$A,'Hospitalisation Details'!$I:$I)</f>
        <v>R1013</v>
      </c>
      <c r="Q2097" s="28">
        <f>_xlfn.XLOOKUP(A2097,'Hospitalisation Details'!$A:$A,'Hospitalisation Details'!$K:$K)</f>
        <v>19</v>
      </c>
    </row>
    <row r="2098" spans="1:17" x14ac:dyDescent="0.3">
      <c r="A2098" s="27" t="s">
        <v>267</v>
      </c>
      <c r="B2098" s="7" t="str">
        <f>IFERROR(_xlfn.XLOOKUP(A2098,'Customer Names'!$A$2:$A$2336,'Customer Names'!$C$2:$C$2336),"Unknown")</f>
        <v xml:space="preserve">  Kiyokatsu</v>
      </c>
      <c r="C2098" s="7">
        <f>_xlfn.XLOOKUP(A2098,'Medical Examinations'!$A$2:$A$2336,'Medical Examinations'!$B$2:$B$2336,AVERAGE('Medical Examinations'!$B$2:$B$2336))</f>
        <v>20.8</v>
      </c>
      <c r="D2098" s="7">
        <f>_xlfn.XLOOKUP(A2098,'Medical Examinations'!$A$2:$A$2336,'Medical Examinations'!$C$2:$C$2336,AVERAGE('Medical Examinations'!$C$2:$C$2336))</f>
        <v>4.87</v>
      </c>
      <c r="E2098" s="7" t="str">
        <f>_xlfn.XLOOKUP(A2098,'Medical Examinations'!$A:$A,'Medical Examinations'!$D:$D,"Unknown")</f>
        <v>Yes</v>
      </c>
      <c r="F2098" s="7" t="str">
        <f>_xlfn.XLOOKUP(A2098,'Medical Examinations'!$A:$A,'Medical Examinations'!$E:$E,"Unknown")</f>
        <v>No</v>
      </c>
      <c r="G2098" s="7" t="str">
        <f>_xlfn.XLOOKUP(A2098,'Medical Examinations'!$A:$A,'Medical Examinations'!$F:$F,"Unknown")</f>
        <v>No</v>
      </c>
      <c r="H2098" s="43">
        <f>_xlfn.XLOOKUP(Healthcare!A2098,'Medical Examinations'!$A:$A,'Medical Examinations'!$G:$G,0)</f>
        <v>0</v>
      </c>
      <c r="I2098" s="7" t="str">
        <f>_xlfn.XLOOKUP(A2098,'Medical Examinations'!$A:$A,'Medical Examinations'!$H:$H,"Unknown")</f>
        <v>No</v>
      </c>
      <c r="J2098" s="7" t="str" cm="1">
        <f t="array" ref="J2098">_xlfn.IFS(C2098&lt;18.5,"Under Weight",C2098&lt;=24.9,"Normal Weight",C2098&lt;30,"Over weight",C2098&gt;=30,"Obesity")</f>
        <v>Normal Weight</v>
      </c>
      <c r="K2098" s="7" t="str" cm="1">
        <f t="array" ref="K2098">_xlfn.IFS(D2098="Null","Unknown",D2098&lt;5.7,"Normal",D2098&lt;6.5,"Prediabetes",D2098&gt;=6.5,"Diabetes")</f>
        <v>Normal</v>
      </c>
      <c r="L2098" s="7" t="str">
        <f>_xlfn.XLOOKUP(A2098,'Hospitalisation Details'!$A:$A,'Hospitalisation Details'!$J:$J,)</f>
        <v>28-Nov-1996</v>
      </c>
      <c r="M2098" s="22">
        <f>+_xlfn.XLOOKUP(A2098,'Hospitalisation Details'!$A:$A,'Hospitalisation Details'!$F:$F)</f>
        <v>2302.3000000000002</v>
      </c>
      <c r="N2098" s="7" t="str">
        <f>_xlfn.XLOOKUP(A2098,'Hospitalisation Details'!$A:$A,'Hospitalisation Details'!$G:$G)</f>
        <v>tier - 1</v>
      </c>
      <c r="O2098" s="7" t="str">
        <f>_xlfn.XLOOKUP(A2098,'Hospitalisation Details'!$A:$A,'Hospitalisation Details'!$H:$H)</f>
        <v>tier - 2</v>
      </c>
      <c r="P2098" s="7" t="str">
        <f>_xlfn.XLOOKUP(A2098,'Hospitalisation Details'!$A:$A,'Hospitalisation Details'!$I:$I)</f>
        <v>R1011</v>
      </c>
      <c r="Q2098" s="28">
        <f>_xlfn.XLOOKUP(A2098,'Hospitalisation Details'!$A:$A,'Hospitalisation Details'!$K:$K)</f>
        <v>27</v>
      </c>
    </row>
    <row r="2099" spans="1:17" x14ac:dyDescent="0.3">
      <c r="A2099" s="27" t="s">
        <v>266</v>
      </c>
      <c r="B2099" s="7" t="str">
        <f>IFERROR(_xlfn.XLOOKUP(A2099,'Customer Names'!$A$2:$A$2336,'Customer Names'!$C$2:$C$2336),"Unknown")</f>
        <v xml:space="preserve">  Amanda L</v>
      </c>
      <c r="C2099" s="7">
        <f>_xlfn.XLOOKUP(A2099,'Medical Examinations'!$A$2:$A$2336,'Medical Examinations'!$B$2:$B$2336,AVERAGE('Medical Examinations'!$B$2:$B$2336))</f>
        <v>15.82</v>
      </c>
      <c r="D2099" s="7">
        <f>_xlfn.XLOOKUP(A2099,'Medical Examinations'!$A$2:$A$2336,'Medical Examinations'!$C$2:$C$2336,AVERAGE('Medical Examinations'!$C$2:$C$2336))</f>
        <v>4.5999999999999996</v>
      </c>
      <c r="E2099" s="7" t="str">
        <f>_xlfn.XLOOKUP(A2099,'Medical Examinations'!$A:$A,'Medical Examinations'!$D:$D,"Unknown")</f>
        <v>No</v>
      </c>
      <c r="F2099" s="7" t="str">
        <f>_xlfn.XLOOKUP(A2099,'Medical Examinations'!$A:$A,'Medical Examinations'!$E:$E,"Unknown")</f>
        <v>No</v>
      </c>
      <c r="G2099" s="7" t="str">
        <f>_xlfn.XLOOKUP(A2099,'Medical Examinations'!$A:$A,'Medical Examinations'!$F:$F,"Unknown")</f>
        <v>No</v>
      </c>
      <c r="H2099" s="43">
        <f>_xlfn.XLOOKUP(Healthcare!A2099,'Medical Examinations'!$A:$A,'Medical Examinations'!$G:$G,0)</f>
        <v>0</v>
      </c>
      <c r="I2099" s="7" t="str">
        <f>_xlfn.XLOOKUP(A2099,'Medical Examinations'!$A:$A,'Medical Examinations'!$H:$H,"Unknown")</f>
        <v>No</v>
      </c>
      <c r="J2099" s="7" t="str" cm="1">
        <f t="array" ref="J2099">_xlfn.IFS(C2099&lt;18.5,"Under Weight",C2099&lt;=24.9,"Normal Weight",C2099&lt;30,"Over weight",C2099&gt;=30,"Obesity")</f>
        <v>Under Weight</v>
      </c>
      <c r="K2099" s="7" t="str" cm="1">
        <f t="array" ref="K2099">_xlfn.IFS(D2099="Null","Unknown",D2099&lt;5.7,"Normal",D2099&lt;6.5,"Prediabetes",D2099&gt;=6.5,"Diabetes")</f>
        <v>Normal</v>
      </c>
      <c r="L2099" s="7" t="str">
        <f>_xlfn.XLOOKUP(A2099,'Hospitalisation Details'!$A:$A,'Hospitalisation Details'!$J:$J,)</f>
        <v>5-Oct-1989</v>
      </c>
      <c r="M2099" s="22">
        <f>+_xlfn.XLOOKUP(A2099,'Hospitalisation Details'!$A:$A,'Hospitalisation Details'!$F:$F)</f>
        <v>2295.2399999999998</v>
      </c>
      <c r="N2099" s="7" t="str">
        <f>_xlfn.XLOOKUP(A2099,'Hospitalisation Details'!$A:$A,'Hospitalisation Details'!$G:$G)</f>
        <v>tier - 2</v>
      </c>
      <c r="O2099" s="7" t="str">
        <f>_xlfn.XLOOKUP(A2099,'Hospitalisation Details'!$A:$A,'Hospitalisation Details'!$H:$H)</f>
        <v>tier - 1</v>
      </c>
      <c r="P2099" s="7" t="str">
        <f>_xlfn.XLOOKUP(A2099,'Hospitalisation Details'!$A:$A,'Hospitalisation Details'!$I:$I)</f>
        <v>R1013</v>
      </c>
      <c r="Q2099" s="28">
        <f>_xlfn.XLOOKUP(A2099,'Hospitalisation Details'!$A:$A,'Hospitalisation Details'!$K:$K)</f>
        <v>34</v>
      </c>
    </row>
    <row r="2100" spans="1:17" x14ac:dyDescent="0.3">
      <c r="A2100" s="27" t="s">
        <v>265</v>
      </c>
      <c r="B2100" s="7" t="str">
        <f>IFERROR(_xlfn.XLOOKUP(A2100,'Customer Names'!$A$2:$A$2336,'Customer Names'!$C$2:$C$2336),"Unknown")</f>
        <v xml:space="preserve">  Matthew</v>
      </c>
      <c r="C2100" s="7">
        <f>_xlfn.XLOOKUP(A2100,'Medical Examinations'!$A$2:$A$2336,'Medical Examinations'!$B$2:$B$2336,AVERAGE('Medical Examinations'!$B$2:$B$2336))</f>
        <v>17.670000000000002</v>
      </c>
      <c r="D2100" s="7">
        <f>_xlfn.XLOOKUP(A2100,'Medical Examinations'!$A$2:$A$2336,'Medical Examinations'!$C$2:$C$2336,AVERAGE('Medical Examinations'!$C$2:$C$2336))</f>
        <v>4.78</v>
      </c>
      <c r="E2100" s="7" t="str">
        <f>_xlfn.XLOOKUP(A2100,'Medical Examinations'!$A:$A,'Medical Examinations'!$D:$D,"Unknown")</f>
        <v>No</v>
      </c>
      <c r="F2100" s="7" t="str">
        <f>_xlfn.XLOOKUP(A2100,'Medical Examinations'!$A:$A,'Medical Examinations'!$E:$E,"Unknown")</f>
        <v>No</v>
      </c>
      <c r="G2100" s="7" t="str">
        <f>_xlfn.XLOOKUP(A2100,'Medical Examinations'!$A:$A,'Medical Examinations'!$F:$F,"Unknown")</f>
        <v>No</v>
      </c>
      <c r="H2100" s="43">
        <f>_xlfn.XLOOKUP(Healthcare!A2100,'Medical Examinations'!$A:$A,'Medical Examinations'!$G:$G,0)</f>
        <v>0</v>
      </c>
      <c r="I2100" s="7" t="str">
        <f>_xlfn.XLOOKUP(A2100,'Medical Examinations'!$A:$A,'Medical Examinations'!$H:$H,"Unknown")</f>
        <v>No</v>
      </c>
      <c r="J2100" s="7" t="str" cm="1">
        <f t="array" ref="J2100">_xlfn.IFS(C2100&lt;18.5,"Under Weight",C2100&lt;=24.9,"Normal Weight",C2100&lt;30,"Over weight",C2100&gt;=30,"Obesity")</f>
        <v>Under Weight</v>
      </c>
      <c r="K2100" s="7" t="str" cm="1">
        <f t="array" ref="K2100">_xlfn.IFS(D2100="Null","Unknown",D2100&lt;5.7,"Normal",D2100&lt;6.5,"Prediabetes",D2100&gt;=6.5,"Diabetes")</f>
        <v>Normal</v>
      </c>
      <c r="L2100" s="7" t="str">
        <f>_xlfn.XLOOKUP(A2100,'Hospitalisation Details'!$A:$A,'Hospitalisation Details'!$J:$J,)</f>
        <v>16-Jun-1991</v>
      </c>
      <c r="M2100" s="22">
        <f>+_xlfn.XLOOKUP(A2100,'Hospitalisation Details'!$A:$A,'Hospitalisation Details'!$F:$F)</f>
        <v>2277.7199999999998</v>
      </c>
      <c r="N2100" s="7" t="str">
        <f>_xlfn.XLOOKUP(A2100,'Hospitalisation Details'!$A:$A,'Hospitalisation Details'!$G:$G)</f>
        <v>tier - 2</v>
      </c>
      <c r="O2100" s="7" t="str">
        <f>_xlfn.XLOOKUP(A2100,'Hospitalisation Details'!$A:$A,'Hospitalisation Details'!$H:$H)</f>
        <v>tier - 1</v>
      </c>
      <c r="P2100" s="7" t="str">
        <f>_xlfn.XLOOKUP(A2100,'Hospitalisation Details'!$A:$A,'Hospitalisation Details'!$I:$I)</f>
        <v>R1013</v>
      </c>
      <c r="Q2100" s="28">
        <f>_xlfn.XLOOKUP(A2100,'Hospitalisation Details'!$A:$A,'Hospitalisation Details'!$K:$K)</f>
        <v>32</v>
      </c>
    </row>
    <row r="2101" spans="1:17" x14ac:dyDescent="0.3">
      <c r="A2101" s="27" t="s">
        <v>264</v>
      </c>
      <c r="B2101" s="7" t="str">
        <f>IFERROR(_xlfn.XLOOKUP(A2101,'Customer Names'!$A$2:$A$2336,'Customer Names'!$C$2:$C$2336),"Unknown")</f>
        <v xml:space="preserve">  Julia M</v>
      </c>
      <c r="C2101" s="7">
        <f>_xlfn.XLOOKUP(A2101,'Medical Examinations'!$A$2:$A$2336,'Medical Examinations'!$B$2:$B$2336,AVERAGE('Medical Examinations'!$B$2:$B$2336))</f>
        <v>31.92</v>
      </c>
      <c r="D2101" s="7">
        <f>_xlfn.XLOOKUP(A2101,'Medical Examinations'!$A$2:$A$2336,'Medical Examinations'!$C$2:$C$2336,AVERAGE('Medical Examinations'!$C$2:$C$2336))</f>
        <v>11.05</v>
      </c>
      <c r="E2101" s="7" t="str">
        <f>_xlfn.XLOOKUP(A2101,'Medical Examinations'!$A:$A,'Medical Examinations'!$D:$D,"Unknown")</f>
        <v>No</v>
      </c>
      <c r="F2101" s="7" t="str">
        <f>_xlfn.XLOOKUP(A2101,'Medical Examinations'!$A:$A,'Medical Examinations'!$E:$E,"Unknown")</f>
        <v>No</v>
      </c>
      <c r="G2101" s="7" t="str">
        <f>_xlfn.XLOOKUP(A2101,'Medical Examinations'!$A:$A,'Medical Examinations'!$F:$F,"Unknown")</f>
        <v>No</v>
      </c>
      <c r="H2101" s="43">
        <f>_xlfn.XLOOKUP(Healthcare!A2101,'Medical Examinations'!$A:$A,'Medical Examinations'!$G:$G,0)</f>
        <v>0</v>
      </c>
      <c r="I2101" s="7" t="str">
        <f>_xlfn.XLOOKUP(A2101,'Medical Examinations'!$A:$A,'Medical Examinations'!$H:$H,"Unknown")</f>
        <v>No</v>
      </c>
      <c r="J2101" s="7" t="str" cm="1">
        <f t="array" ref="J2101">_xlfn.IFS(C2101&lt;18.5,"Under Weight",C2101&lt;=24.9,"Normal Weight",C2101&lt;30,"Over weight",C2101&gt;=30,"Obesity")</f>
        <v>Obesity</v>
      </c>
      <c r="K2101" s="7" t="str" cm="1">
        <f t="array" ref="K2101">_xlfn.IFS(D2101="Null","Unknown",D2101&lt;5.7,"Normal",D2101&lt;6.5,"Prediabetes",D2101&gt;=6.5,"Diabetes")</f>
        <v>Diabetes</v>
      </c>
      <c r="L2101" s="7" t="str">
        <f>_xlfn.XLOOKUP(A2101,'Hospitalisation Details'!$A:$A,'Hospitalisation Details'!$J:$J,)</f>
        <v>12-Nov-2002</v>
      </c>
      <c r="M2101" s="22">
        <f>+_xlfn.XLOOKUP(A2101,'Hospitalisation Details'!$A:$A,'Hospitalisation Details'!$F:$F)</f>
        <v>2261.5700000000002</v>
      </c>
      <c r="N2101" s="7" t="str">
        <f>_xlfn.XLOOKUP(A2101,'Hospitalisation Details'!$A:$A,'Hospitalisation Details'!$G:$G)</f>
        <v>tier - 2</v>
      </c>
      <c r="O2101" s="7" t="str">
        <f>_xlfn.XLOOKUP(A2101,'Hospitalisation Details'!$A:$A,'Hospitalisation Details'!$H:$H)</f>
        <v>tier - 1</v>
      </c>
      <c r="P2101" s="7" t="str">
        <f>_xlfn.XLOOKUP(A2101,'Hospitalisation Details'!$A:$A,'Hospitalisation Details'!$I:$I)</f>
        <v>R1012</v>
      </c>
      <c r="Q2101" s="28">
        <f>_xlfn.XLOOKUP(A2101,'Hospitalisation Details'!$A:$A,'Hospitalisation Details'!$K:$K)</f>
        <v>21</v>
      </c>
    </row>
    <row r="2102" spans="1:17" x14ac:dyDescent="0.3">
      <c r="A2102" s="27" t="s">
        <v>263</v>
      </c>
      <c r="B2102" s="7" t="str">
        <f>IFERROR(_xlfn.XLOOKUP(A2102,'Customer Names'!$A$2:$A$2336,'Customer Names'!$C$2:$C$2336),"Unknown")</f>
        <v xml:space="preserve">  Rhea</v>
      </c>
      <c r="C2102" s="7">
        <f>_xlfn.XLOOKUP(A2102,'Medical Examinations'!$A$2:$A$2336,'Medical Examinations'!$B$2:$B$2336,AVERAGE('Medical Examinations'!$B$2:$B$2336))</f>
        <v>28.975000000000001</v>
      </c>
      <c r="D2102" s="7">
        <f>_xlfn.XLOOKUP(A2102,'Medical Examinations'!$A$2:$A$2336,'Medical Examinations'!$C$2:$C$2336,AVERAGE('Medical Examinations'!$C$2:$C$2336))</f>
        <v>7.62</v>
      </c>
      <c r="E2102" s="7" t="str">
        <f>_xlfn.XLOOKUP(A2102,'Medical Examinations'!$A:$A,'Medical Examinations'!$D:$D,"Unknown")</f>
        <v>No</v>
      </c>
      <c r="F2102" s="7" t="str">
        <f>_xlfn.XLOOKUP(A2102,'Medical Examinations'!$A:$A,'Medical Examinations'!$E:$E,"Unknown")</f>
        <v>No</v>
      </c>
      <c r="G2102" s="7" t="str">
        <f>_xlfn.XLOOKUP(A2102,'Medical Examinations'!$A:$A,'Medical Examinations'!$F:$F,"Unknown")</f>
        <v>No</v>
      </c>
      <c r="H2102" s="43">
        <f>_xlfn.XLOOKUP(Healthcare!A2102,'Medical Examinations'!$A:$A,'Medical Examinations'!$G:$G,0)</f>
        <v>0</v>
      </c>
      <c r="I2102" s="7" t="str">
        <f>_xlfn.XLOOKUP(A2102,'Medical Examinations'!$A:$A,'Medical Examinations'!$H:$H,"Unknown")</f>
        <v>No</v>
      </c>
      <c r="J2102" s="7" t="str" cm="1">
        <f t="array" ref="J2102">_xlfn.IFS(C2102&lt;18.5,"Under Weight",C2102&lt;=24.9,"Normal Weight",C2102&lt;30,"Over weight",C2102&gt;=30,"Obesity")</f>
        <v>Over weight</v>
      </c>
      <c r="K2102" s="7" t="str" cm="1">
        <f t="array" ref="K2102">_xlfn.IFS(D2102="Null","Unknown",D2102&lt;5.7,"Normal",D2102&lt;6.5,"Prediabetes",D2102&gt;=6.5,"Diabetes")</f>
        <v>Diabetes</v>
      </c>
      <c r="L2102" s="7" t="str">
        <f>_xlfn.XLOOKUP(A2102,'Hospitalisation Details'!$A:$A,'Hospitalisation Details'!$J:$J,)</f>
        <v>15-Jul-2002</v>
      </c>
      <c r="M2102" s="22">
        <f>+_xlfn.XLOOKUP(A2102,'Hospitalisation Details'!$A:$A,'Hospitalisation Details'!$F:$F)</f>
        <v>2257.48</v>
      </c>
      <c r="N2102" s="7" t="str">
        <f>_xlfn.XLOOKUP(A2102,'Hospitalisation Details'!$A:$A,'Hospitalisation Details'!$G:$G)</f>
        <v>tier - 2</v>
      </c>
      <c r="O2102" s="7" t="str">
        <f>_xlfn.XLOOKUP(A2102,'Hospitalisation Details'!$A:$A,'Hospitalisation Details'!$H:$H)</f>
        <v>tier - 1</v>
      </c>
      <c r="P2102" s="7" t="str">
        <f>_xlfn.XLOOKUP(A2102,'Hospitalisation Details'!$A:$A,'Hospitalisation Details'!$I:$I)</f>
        <v>R1012</v>
      </c>
      <c r="Q2102" s="28">
        <f>_xlfn.XLOOKUP(A2102,'Hospitalisation Details'!$A:$A,'Hospitalisation Details'!$K:$K)</f>
        <v>21</v>
      </c>
    </row>
    <row r="2103" spans="1:17" x14ac:dyDescent="0.3">
      <c r="A2103" s="27" t="s">
        <v>262</v>
      </c>
      <c r="B2103" s="7" t="str">
        <f>IFERROR(_xlfn.XLOOKUP(A2103,'Customer Names'!$A$2:$A$2336,'Customer Names'!$C$2:$C$2336),"Unknown")</f>
        <v xml:space="preserve">  Justin</v>
      </c>
      <c r="C2103" s="7">
        <f>_xlfn.XLOOKUP(A2103,'Medical Examinations'!$A$2:$A$2336,'Medical Examinations'!$B$2:$B$2336,AVERAGE('Medical Examinations'!$B$2:$B$2336))</f>
        <v>31.73</v>
      </c>
      <c r="D2103" s="7">
        <f>_xlfn.XLOOKUP(A2103,'Medical Examinations'!$A$2:$A$2336,'Medical Examinations'!$C$2:$C$2336,AVERAGE('Medical Examinations'!$C$2:$C$2336))</f>
        <v>4.78</v>
      </c>
      <c r="E2103" s="7" t="str">
        <f>_xlfn.XLOOKUP(A2103,'Medical Examinations'!$A:$A,'Medical Examinations'!$D:$D,"Unknown")</f>
        <v>Yes</v>
      </c>
      <c r="F2103" s="7" t="str">
        <f>_xlfn.XLOOKUP(A2103,'Medical Examinations'!$A:$A,'Medical Examinations'!$E:$E,"Unknown")</f>
        <v>Yes</v>
      </c>
      <c r="G2103" s="7" t="str">
        <f>_xlfn.XLOOKUP(A2103,'Medical Examinations'!$A:$A,'Medical Examinations'!$F:$F,"Unknown")</f>
        <v>No</v>
      </c>
      <c r="H2103" s="43">
        <f>_xlfn.XLOOKUP(Healthcare!A2103,'Medical Examinations'!$A:$A,'Medical Examinations'!$G:$G,0)</f>
        <v>2</v>
      </c>
      <c r="I2103" s="7" t="str">
        <f>_xlfn.XLOOKUP(A2103,'Medical Examinations'!$A:$A,'Medical Examinations'!$H:$H,"Unknown")</f>
        <v>No</v>
      </c>
      <c r="J2103" s="7" t="str" cm="1">
        <f t="array" ref="J2103">_xlfn.IFS(C2103&lt;18.5,"Under Weight",C2103&lt;=24.9,"Normal Weight",C2103&lt;30,"Over weight",C2103&gt;=30,"Obesity")</f>
        <v>Obesity</v>
      </c>
      <c r="K2103" s="7" t="str" cm="1">
        <f t="array" ref="K2103">_xlfn.IFS(D2103="Null","Unknown",D2103&lt;5.7,"Normal",D2103&lt;6.5,"Prediabetes",D2103&gt;=6.5,"Diabetes")</f>
        <v>Normal</v>
      </c>
      <c r="L2103" s="7" t="str">
        <f>_xlfn.XLOOKUP(A2103,'Hospitalisation Details'!$A:$A,'Hospitalisation Details'!$J:$J,)</f>
        <v>11-Dec-2000</v>
      </c>
      <c r="M2103" s="22">
        <f>+_xlfn.XLOOKUP(A2103,'Hospitalisation Details'!$A:$A,'Hospitalisation Details'!$F:$F)</f>
        <v>2254.8000000000002</v>
      </c>
      <c r="N2103" s="7" t="str">
        <f>_xlfn.XLOOKUP(A2103,'Hospitalisation Details'!$A:$A,'Hospitalisation Details'!$G:$G)</f>
        <v>tier - 2</v>
      </c>
      <c r="O2103" s="7" t="str">
        <f>_xlfn.XLOOKUP(A2103,'Hospitalisation Details'!$A:$A,'Hospitalisation Details'!$H:$H)</f>
        <v>tier - 3</v>
      </c>
      <c r="P2103" s="7" t="str">
        <f>_xlfn.XLOOKUP(A2103,'Hospitalisation Details'!$A:$A,'Hospitalisation Details'!$I:$I)</f>
        <v>R1016</v>
      </c>
      <c r="Q2103" s="28">
        <f>_xlfn.XLOOKUP(A2103,'Hospitalisation Details'!$A:$A,'Hospitalisation Details'!$K:$K)</f>
        <v>23</v>
      </c>
    </row>
    <row r="2104" spans="1:17" x14ac:dyDescent="0.3">
      <c r="A2104" s="27" t="s">
        <v>261</v>
      </c>
      <c r="B2104" s="7" t="str">
        <f>IFERROR(_xlfn.XLOOKUP(A2104,'Customer Names'!$A$2:$A$2336,'Customer Names'!$C$2:$C$2336),"Unknown")</f>
        <v xml:space="preserve">  Shamus M</v>
      </c>
      <c r="C2104" s="7">
        <f>_xlfn.XLOOKUP(A2104,'Medical Examinations'!$A$2:$A$2336,'Medical Examinations'!$B$2:$B$2336,AVERAGE('Medical Examinations'!$B$2:$B$2336))</f>
        <v>28.88</v>
      </c>
      <c r="D2104" s="7">
        <f>_xlfn.XLOOKUP(A2104,'Medical Examinations'!$A$2:$A$2336,'Medical Examinations'!$C$2:$C$2336,AVERAGE('Medical Examinations'!$C$2:$C$2336))</f>
        <v>6.09</v>
      </c>
      <c r="E2104" s="7" t="str">
        <f>_xlfn.XLOOKUP(A2104,'Medical Examinations'!$A:$A,'Medical Examinations'!$D:$D,"Unknown")</f>
        <v>Yes</v>
      </c>
      <c r="F2104" s="7" t="str">
        <f>_xlfn.XLOOKUP(A2104,'Medical Examinations'!$A:$A,'Medical Examinations'!$E:$E,"Unknown")</f>
        <v>Yes</v>
      </c>
      <c r="G2104" s="7" t="str">
        <f>_xlfn.XLOOKUP(A2104,'Medical Examinations'!$A:$A,'Medical Examinations'!$F:$F,"Unknown")</f>
        <v>No</v>
      </c>
      <c r="H2104" s="43">
        <f>_xlfn.XLOOKUP(Healthcare!A2104,'Medical Examinations'!$A:$A,'Medical Examinations'!$G:$G,0)</f>
        <v>2</v>
      </c>
      <c r="I2104" s="7" t="str">
        <f>_xlfn.XLOOKUP(A2104,'Medical Examinations'!$A:$A,'Medical Examinations'!$H:$H,"Unknown")</f>
        <v>No</v>
      </c>
      <c r="J2104" s="7" t="str" cm="1">
        <f t="array" ref="J2104">_xlfn.IFS(C2104&lt;18.5,"Under Weight",C2104&lt;=24.9,"Normal Weight",C2104&lt;30,"Over weight",C2104&gt;=30,"Obesity")</f>
        <v>Over weight</v>
      </c>
      <c r="K2104" s="7" t="str" cm="1">
        <f t="array" ref="K2104">_xlfn.IFS(D2104="Null","Unknown",D2104&lt;5.7,"Normal",D2104&lt;6.5,"Prediabetes",D2104&gt;=6.5,"Diabetes")</f>
        <v>Prediabetes</v>
      </c>
      <c r="L2104" s="7" t="str">
        <f>_xlfn.XLOOKUP(A2104,'Hospitalisation Details'!$A:$A,'Hospitalisation Details'!$J:$J,)</f>
        <v>30-Jun-2000</v>
      </c>
      <c r="M2104" s="22">
        <f>+_xlfn.XLOOKUP(A2104,'Hospitalisation Details'!$A:$A,'Hospitalisation Details'!$F:$F)</f>
        <v>2250.84</v>
      </c>
      <c r="N2104" s="7" t="str">
        <f>_xlfn.XLOOKUP(A2104,'Hospitalisation Details'!$A:$A,'Hospitalisation Details'!$G:$G)</f>
        <v>tier - 2</v>
      </c>
      <c r="O2104" s="7" t="str">
        <f>_xlfn.XLOOKUP(A2104,'Hospitalisation Details'!$A:$A,'Hospitalisation Details'!$H:$H)</f>
        <v>tier - 2</v>
      </c>
      <c r="P2104" s="7" t="str">
        <f>_xlfn.XLOOKUP(A2104,'Hospitalisation Details'!$A:$A,'Hospitalisation Details'!$I:$I)</f>
        <v>R1018</v>
      </c>
      <c r="Q2104" s="28">
        <f>_xlfn.XLOOKUP(A2104,'Hospitalisation Details'!$A:$A,'Hospitalisation Details'!$K:$K)</f>
        <v>23</v>
      </c>
    </row>
    <row r="2105" spans="1:17" x14ac:dyDescent="0.3">
      <c r="A2105" s="27" t="s">
        <v>260</v>
      </c>
      <c r="B2105" s="7" t="str">
        <f>IFERROR(_xlfn.XLOOKUP(A2105,'Customer Names'!$A$2:$A$2336,'Customer Names'!$C$2:$C$2336),"Unknown")</f>
        <v xml:space="preserve">  Mike</v>
      </c>
      <c r="C2105" s="7">
        <f>_xlfn.XLOOKUP(A2105,'Medical Examinations'!$A$2:$A$2336,'Medical Examinations'!$B$2:$B$2336,AVERAGE('Medical Examinations'!$B$2:$B$2336))</f>
        <v>25.555</v>
      </c>
      <c r="D2105" s="7">
        <f>_xlfn.XLOOKUP(A2105,'Medical Examinations'!$A$2:$A$2336,'Medical Examinations'!$C$2:$C$2336,AVERAGE('Medical Examinations'!$C$2:$C$2336))</f>
        <v>5.1100000000000003</v>
      </c>
      <c r="E2105" s="7" t="str">
        <f>_xlfn.XLOOKUP(A2105,'Medical Examinations'!$A:$A,'Medical Examinations'!$D:$D,"Unknown")</f>
        <v>No</v>
      </c>
      <c r="F2105" s="7" t="str">
        <f>_xlfn.XLOOKUP(A2105,'Medical Examinations'!$A:$A,'Medical Examinations'!$E:$E,"Unknown")</f>
        <v>No</v>
      </c>
      <c r="G2105" s="7" t="str">
        <f>_xlfn.XLOOKUP(A2105,'Medical Examinations'!$A:$A,'Medical Examinations'!$F:$F,"Unknown")</f>
        <v>Yes</v>
      </c>
      <c r="H2105" s="43">
        <f>_xlfn.XLOOKUP(Healthcare!A2105,'Medical Examinations'!$A:$A,'Medical Examinations'!$G:$G,0)</f>
        <v>1</v>
      </c>
      <c r="I2105" s="7" t="str">
        <f>_xlfn.XLOOKUP(A2105,'Medical Examinations'!$A:$A,'Medical Examinations'!$H:$H,"Unknown")</f>
        <v>No</v>
      </c>
      <c r="J2105" s="7" t="str" cm="1">
        <f t="array" ref="J2105">_xlfn.IFS(C2105&lt;18.5,"Under Weight",C2105&lt;=24.9,"Normal Weight",C2105&lt;30,"Over weight",C2105&gt;=30,"Obesity")</f>
        <v>Over weight</v>
      </c>
      <c r="K2105" s="7" t="str" cm="1">
        <f t="array" ref="K2105">_xlfn.IFS(D2105="Null","Unknown",D2105&lt;5.7,"Normal",D2105&lt;6.5,"Prediabetes",D2105&gt;=6.5,"Diabetes")</f>
        <v>Normal</v>
      </c>
      <c r="L2105" s="7" t="str">
        <f>_xlfn.XLOOKUP(A2105,'Hospitalisation Details'!$A:$A,'Hospitalisation Details'!$J:$J,)</f>
        <v>10-Dec-2003</v>
      </c>
      <c r="M2105" s="22">
        <f>+_xlfn.XLOOKUP(A2105,'Hospitalisation Details'!$A:$A,'Hospitalisation Details'!$F:$F)</f>
        <v>2221.56</v>
      </c>
      <c r="N2105" s="7" t="str">
        <f>_xlfn.XLOOKUP(A2105,'Hospitalisation Details'!$A:$A,'Hospitalisation Details'!$G:$G)</f>
        <v>tier - 2</v>
      </c>
      <c r="O2105" s="7" t="str">
        <f>_xlfn.XLOOKUP(A2105,'Hospitalisation Details'!$A:$A,'Hospitalisation Details'!$H:$H)</f>
        <v>tier - 3</v>
      </c>
      <c r="P2105" s="7" t="str">
        <f>_xlfn.XLOOKUP(A2105,'Hospitalisation Details'!$A:$A,'Hospitalisation Details'!$I:$I)</f>
        <v>R1012</v>
      </c>
      <c r="Q2105" s="28">
        <f>_xlfn.XLOOKUP(A2105,'Hospitalisation Details'!$A:$A,'Hospitalisation Details'!$K:$K)</f>
        <v>20</v>
      </c>
    </row>
    <row r="2106" spans="1:17" x14ac:dyDescent="0.3">
      <c r="A2106" s="27" t="s">
        <v>259</v>
      </c>
      <c r="B2106" s="7" t="str">
        <f>IFERROR(_xlfn.XLOOKUP(A2106,'Customer Names'!$A$2:$A$2336,'Customer Names'!$C$2:$C$2336),"Unknown")</f>
        <v xml:space="preserve">  Mary Beth</v>
      </c>
      <c r="C2106" s="7">
        <f>_xlfn.XLOOKUP(A2106,'Medical Examinations'!$A$2:$A$2336,'Medical Examinations'!$B$2:$B$2336,AVERAGE('Medical Examinations'!$B$2:$B$2336))</f>
        <v>37.29</v>
      </c>
      <c r="D2106" s="7">
        <f>_xlfn.XLOOKUP(A2106,'Medical Examinations'!$A$2:$A$2336,'Medical Examinations'!$C$2:$C$2336,AVERAGE('Medical Examinations'!$C$2:$C$2336))</f>
        <v>4.46</v>
      </c>
      <c r="E2106" s="7" t="str">
        <f>_xlfn.XLOOKUP(A2106,'Medical Examinations'!$A:$A,'Medical Examinations'!$D:$D,"Unknown")</f>
        <v>No</v>
      </c>
      <c r="F2106" s="7" t="str">
        <f>_xlfn.XLOOKUP(A2106,'Medical Examinations'!$A:$A,'Medical Examinations'!$E:$E,"Unknown")</f>
        <v>Yes</v>
      </c>
      <c r="G2106" s="7" t="str">
        <f>_xlfn.XLOOKUP(A2106,'Medical Examinations'!$A:$A,'Medical Examinations'!$F:$F,"Unknown")</f>
        <v>No</v>
      </c>
      <c r="H2106" s="43">
        <f>_xlfn.XLOOKUP(Healthcare!A2106,'Medical Examinations'!$A:$A,'Medical Examinations'!$G:$G,0)</f>
        <v>1</v>
      </c>
      <c r="I2106" s="7" t="str">
        <f>_xlfn.XLOOKUP(A2106,'Medical Examinations'!$A:$A,'Medical Examinations'!$H:$H,"Unknown")</f>
        <v>No</v>
      </c>
      <c r="J2106" s="7" t="str" cm="1">
        <f t="array" ref="J2106">_xlfn.IFS(C2106&lt;18.5,"Under Weight",C2106&lt;=24.9,"Normal Weight",C2106&lt;30,"Over weight",C2106&gt;=30,"Obesity")</f>
        <v>Obesity</v>
      </c>
      <c r="K2106" s="7" t="str" cm="1">
        <f t="array" ref="K2106">_xlfn.IFS(D2106="Null","Unknown",D2106&lt;5.7,"Normal",D2106&lt;6.5,"Prediabetes",D2106&gt;=6.5,"Diabetes")</f>
        <v>Normal</v>
      </c>
      <c r="L2106" s="7" t="str">
        <f>_xlfn.XLOOKUP(A2106,'Hospitalisation Details'!$A:$A,'Hospitalisation Details'!$J:$J,)</f>
        <v>12-Dec-2004</v>
      </c>
      <c r="M2106" s="22">
        <f>+_xlfn.XLOOKUP(A2106,'Hospitalisation Details'!$A:$A,'Hospitalisation Details'!$F:$F)</f>
        <v>2219.4499999999998</v>
      </c>
      <c r="N2106" s="7" t="str">
        <f>_xlfn.XLOOKUP(A2106,'Hospitalisation Details'!$A:$A,'Hospitalisation Details'!$G:$G)</f>
        <v>tier - 2</v>
      </c>
      <c r="O2106" s="7" t="str">
        <f>_xlfn.XLOOKUP(A2106,'Hospitalisation Details'!$A:$A,'Hospitalisation Details'!$H:$H)</f>
        <v>tier - 1</v>
      </c>
      <c r="P2106" s="7" t="str">
        <f>_xlfn.XLOOKUP(A2106,'Hospitalisation Details'!$A:$A,'Hospitalisation Details'!$I:$I)</f>
        <v>R1013</v>
      </c>
      <c r="Q2106" s="28">
        <f>_xlfn.XLOOKUP(A2106,'Hospitalisation Details'!$A:$A,'Hospitalisation Details'!$K:$K)</f>
        <v>19</v>
      </c>
    </row>
    <row r="2107" spans="1:17" x14ac:dyDescent="0.3">
      <c r="A2107" s="27" t="s">
        <v>258</v>
      </c>
      <c r="B2107" s="7" t="str">
        <f>IFERROR(_xlfn.XLOOKUP(A2107,'Customer Names'!$A$2:$A$2336,'Customer Names'!$C$2:$C$2336),"Unknown")</f>
        <v xml:space="preserve">  Erin</v>
      </c>
      <c r="C2107" s="7">
        <f>_xlfn.XLOOKUP(A2107,'Medical Examinations'!$A$2:$A$2336,'Medical Examinations'!$B$2:$B$2336,AVERAGE('Medical Examinations'!$B$2:$B$2336))</f>
        <v>40.28</v>
      </c>
      <c r="D2107" s="7">
        <f>_xlfn.XLOOKUP(A2107,'Medical Examinations'!$A$2:$A$2336,'Medical Examinations'!$C$2:$C$2336,AVERAGE('Medical Examinations'!$C$2:$C$2336))</f>
        <v>6.11</v>
      </c>
      <c r="E2107" s="7" t="str">
        <f>_xlfn.XLOOKUP(A2107,'Medical Examinations'!$A:$A,'Medical Examinations'!$D:$D,"Unknown")</f>
        <v>No</v>
      </c>
      <c r="F2107" s="7" t="str">
        <f>_xlfn.XLOOKUP(A2107,'Medical Examinations'!$A:$A,'Medical Examinations'!$E:$E,"Unknown")</f>
        <v>Yes</v>
      </c>
      <c r="G2107" s="7" t="str">
        <f>_xlfn.XLOOKUP(A2107,'Medical Examinations'!$A:$A,'Medical Examinations'!$F:$F,"Unknown")</f>
        <v>No</v>
      </c>
      <c r="H2107" s="43">
        <f>_xlfn.XLOOKUP(Healthcare!A2107,'Medical Examinations'!$A:$A,'Medical Examinations'!$G:$G,0)</f>
        <v>1</v>
      </c>
      <c r="I2107" s="7" t="str">
        <f>_xlfn.XLOOKUP(A2107,'Medical Examinations'!$A:$A,'Medical Examinations'!$H:$H,"Unknown")</f>
        <v>No</v>
      </c>
      <c r="J2107" s="7" t="str" cm="1">
        <f t="array" ref="J2107">_xlfn.IFS(C2107&lt;18.5,"Under Weight",C2107&lt;=24.9,"Normal Weight",C2107&lt;30,"Over weight",C2107&gt;=30,"Obesity")</f>
        <v>Obesity</v>
      </c>
      <c r="K2107" s="7" t="str" cm="1">
        <f t="array" ref="K2107">_xlfn.IFS(D2107="Null","Unknown",D2107&lt;5.7,"Normal",D2107&lt;6.5,"Prediabetes",D2107&gt;=6.5,"Diabetes")</f>
        <v>Prediabetes</v>
      </c>
      <c r="L2107" s="7" t="str">
        <f>_xlfn.XLOOKUP(A2107,'Hospitalisation Details'!$A:$A,'Hospitalisation Details'!$J:$J,)</f>
        <v>25-Sep-2004</v>
      </c>
      <c r="M2107" s="22">
        <f>+_xlfn.XLOOKUP(A2107,'Hospitalisation Details'!$A:$A,'Hospitalisation Details'!$F:$F)</f>
        <v>2217.6</v>
      </c>
      <c r="N2107" s="7" t="str">
        <f>_xlfn.XLOOKUP(A2107,'Hospitalisation Details'!$A:$A,'Hospitalisation Details'!$G:$G)</f>
        <v>tier - 2</v>
      </c>
      <c r="O2107" s="7" t="str">
        <f>_xlfn.XLOOKUP(A2107,'Hospitalisation Details'!$A:$A,'Hospitalisation Details'!$H:$H)</f>
        <v>tier - 1</v>
      </c>
      <c r="P2107" s="7" t="str">
        <f>_xlfn.XLOOKUP(A2107,'Hospitalisation Details'!$A:$A,'Hospitalisation Details'!$I:$I)</f>
        <v>R1024</v>
      </c>
      <c r="Q2107" s="28">
        <f>_xlfn.XLOOKUP(A2107,'Hospitalisation Details'!$A:$A,'Hospitalisation Details'!$K:$K)</f>
        <v>19</v>
      </c>
    </row>
    <row r="2108" spans="1:17" x14ac:dyDescent="0.3">
      <c r="A2108" s="27" t="s">
        <v>257</v>
      </c>
      <c r="B2108" s="7" t="str">
        <f>IFERROR(_xlfn.XLOOKUP(A2108,'Customer Names'!$A$2:$A$2336,'Customer Names'!$C$2:$C$2336),"Unknown")</f>
        <v xml:space="preserve">  Hallie</v>
      </c>
      <c r="C2108" s="7">
        <f>_xlfn.XLOOKUP(A2108,'Medical Examinations'!$A$2:$A$2336,'Medical Examinations'!$B$2:$B$2336,AVERAGE('Medical Examinations'!$B$2:$B$2336))</f>
        <v>40.185000000000002</v>
      </c>
      <c r="D2108" s="7">
        <f>_xlfn.XLOOKUP(A2108,'Medical Examinations'!$A$2:$A$2336,'Medical Examinations'!$C$2:$C$2336,AVERAGE('Medical Examinations'!$C$2:$C$2336))</f>
        <v>4.66</v>
      </c>
      <c r="E2108" s="7" t="str">
        <f>_xlfn.XLOOKUP(A2108,'Medical Examinations'!$A:$A,'Medical Examinations'!$D:$D,"Unknown")</f>
        <v>No</v>
      </c>
      <c r="F2108" s="7" t="str">
        <f>_xlfn.XLOOKUP(A2108,'Medical Examinations'!$A:$A,'Medical Examinations'!$E:$E,"Unknown")</f>
        <v>Yes</v>
      </c>
      <c r="G2108" s="7" t="str">
        <f>_xlfn.XLOOKUP(A2108,'Medical Examinations'!$A:$A,'Medical Examinations'!$F:$F,"Unknown")</f>
        <v>No</v>
      </c>
      <c r="H2108" s="43">
        <f>_xlfn.XLOOKUP(Healthcare!A2108,'Medical Examinations'!$A:$A,'Medical Examinations'!$G:$G,0)</f>
        <v>1</v>
      </c>
      <c r="I2108" s="7" t="str">
        <f>_xlfn.XLOOKUP(A2108,'Medical Examinations'!$A:$A,'Medical Examinations'!$H:$H,"Unknown")</f>
        <v>No</v>
      </c>
      <c r="J2108" s="7" t="str" cm="1">
        <f t="array" ref="J2108">_xlfn.IFS(C2108&lt;18.5,"Under Weight",C2108&lt;=24.9,"Normal Weight",C2108&lt;30,"Over weight",C2108&gt;=30,"Obesity")</f>
        <v>Obesity</v>
      </c>
      <c r="K2108" s="7" t="str" cm="1">
        <f t="array" ref="K2108">_xlfn.IFS(D2108="Null","Unknown",D2108&lt;5.7,"Normal",D2108&lt;6.5,"Prediabetes",D2108&gt;=6.5,"Diabetes")</f>
        <v>Normal</v>
      </c>
      <c r="L2108" s="7" t="str">
        <f>_xlfn.XLOOKUP(A2108,'Hospitalisation Details'!$A:$A,'Hospitalisation Details'!$J:$J,)</f>
        <v>13-Jun-2004</v>
      </c>
      <c r="M2108" s="22">
        <f>+_xlfn.XLOOKUP(A2108,'Hospitalisation Details'!$A:$A,'Hospitalisation Details'!$F:$F)</f>
        <v>2217.4699999999998</v>
      </c>
      <c r="N2108" s="7" t="str">
        <f>_xlfn.XLOOKUP(A2108,'Hospitalisation Details'!$A:$A,'Hospitalisation Details'!$G:$G)</f>
        <v>tier - 2</v>
      </c>
      <c r="O2108" s="7" t="str">
        <f>_xlfn.XLOOKUP(A2108,'Hospitalisation Details'!$A:$A,'Hospitalisation Details'!$H:$H)</f>
        <v>tier - 1</v>
      </c>
      <c r="P2108" s="7" t="str">
        <f>_xlfn.XLOOKUP(A2108,'Hospitalisation Details'!$A:$A,'Hospitalisation Details'!$I:$I)</f>
        <v>R1024</v>
      </c>
      <c r="Q2108" s="28">
        <f>_xlfn.XLOOKUP(A2108,'Hospitalisation Details'!$A:$A,'Hospitalisation Details'!$K:$K)</f>
        <v>19</v>
      </c>
    </row>
    <row r="2109" spans="1:17" x14ac:dyDescent="0.3">
      <c r="A2109" s="27" t="s">
        <v>256</v>
      </c>
      <c r="B2109" s="7" t="str">
        <f>IFERROR(_xlfn.XLOOKUP(A2109,'Customer Names'!$A$2:$A$2336,'Customer Names'!$C$2:$C$2336),"Unknown")</f>
        <v xml:space="preserve">  Paige P</v>
      </c>
      <c r="C2109" s="7">
        <f>_xlfn.XLOOKUP(A2109,'Medical Examinations'!$A$2:$A$2336,'Medical Examinations'!$B$2:$B$2336,AVERAGE('Medical Examinations'!$B$2:$B$2336))</f>
        <v>23.57</v>
      </c>
      <c r="D2109" s="7">
        <f>_xlfn.XLOOKUP(A2109,'Medical Examinations'!$A$2:$A$2336,'Medical Examinations'!$C$2:$C$2336,AVERAGE('Medical Examinations'!$C$2:$C$2336))</f>
        <v>6.14</v>
      </c>
      <c r="E2109" s="7" t="str">
        <f>_xlfn.XLOOKUP(A2109,'Medical Examinations'!$A:$A,'Medical Examinations'!$D:$D,"Unknown")</f>
        <v>No</v>
      </c>
      <c r="F2109" s="7" t="str">
        <f>_xlfn.XLOOKUP(A2109,'Medical Examinations'!$A:$A,'Medical Examinations'!$E:$E,"Unknown")</f>
        <v>No</v>
      </c>
      <c r="G2109" s="7" t="str">
        <f>_xlfn.XLOOKUP(A2109,'Medical Examinations'!$A:$A,'Medical Examinations'!$F:$F,"Unknown")</f>
        <v>No</v>
      </c>
      <c r="H2109" s="43">
        <f>_xlfn.XLOOKUP(Healthcare!A2109,'Medical Examinations'!$A:$A,'Medical Examinations'!$G:$G,0)</f>
        <v>0</v>
      </c>
      <c r="I2109" s="7" t="str">
        <f>_xlfn.XLOOKUP(A2109,'Medical Examinations'!$A:$A,'Medical Examinations'!$H:$H,"Unknown")</f>
        <v>No</v>
      </c>
      <c r="J2109" s="7" t="str" cm="1">
        <f t="array" ref="J2109">_xlfn.IFS(C2109&lt;18.5,"Under Weight",C2109&lt;=24.9,"Normal Weight",C2109&lt;30,"Over weight",C2109&gt;=30,"Obesity")</f>
        <v>Normal Weight</v>
      </c>
      <c r="K2109" s="7" t="str" cm="1">
        <f t="array" ref="K2109">_xlfn.IFS(D2109="Null","Unknown",D2109&lt;5.7,"Normal",D2109&lt;6.5,"Prediabetes",D2109&gt;=6.5,"Diabetes")</f>
        <v>Prediabetes</v>
      </c>
      <c r="L2109" s="7" t="str">
        <f>_xlfn.XLOOKUP(A2109,'Hospitalisation Details'!$A:$A,'Hospitalisation Details'!$J:$J,)</f>
        <v>17-Nov-1994</v>
      </c>
      <c r="M2109" s="22">
        <f>+_xlfn.XLOOKUP(A2109,'Hospitalisation Details'!$A:$A,'Hospitalisation Details'!$F:$F)</f>
        <v>2213.21</v>
      </c>
      <c r="N2109" s="7" t="str">
        <f>_xlfn.XLOOKUP(A2109,'Hospitalisation Details'!$A:$A,'Hospitalisation Details'!$G:$G)</f>
        <v>tier - 2</v>
      </c>
      <c r="O2109" s="7" t="str">
        <f>_xlfn.XLOOKUP(A2109,'Hospitalisation Details'!$A:$A,'Hospitalisation Details'!$H:$H)</f>
        <v>tier - 2</v>
      </c>
      <c r="P2109" s="7" t="str">
        <f>_xlfn.XLOOKUP(A2109,'Hospitalisation Details'!$A:$A,'Hospitalisation Details'!$I:$I)</f>
        <v>R1013</v>
      </c>
      <c r="Q2109" s="28">
        <f>_xlfn.XLOOKUP(A2109,'Hospitalisation Details'!$A:$A,'Hospitalisation Details'!$K:$K)</f>
        <v>29</v>
      </c>
    </row>
    <row r="2110" spans="1:17" x14ac:dyDescent="0.3">
      <c r="A2110" s="27" t="s">
        <v>255</v>
      </c>
      <c r="B2110" s="7" t="str">
        <f>IFERROR(_xlfn.XLOOKUP(A2110,'Customer Names'!$A$2:$A$2336,'Customer Names'!$C$2:$C$2336),"Unknown")</f>
        <v xml:space="preserve">  Ji</v>
      </c>
      <c r="C2110" s="7">
        <f>_xlfn.XLOOKUP(A2110,'Medical Examinations'!$A$2:$A$2336,'Medical Examinations'!$B$2:$B$2336,AVERAGE('Medical Examinations'!$B$2:$B$2336))</f>
        <v>35.625</v>
      </c>
      <c r="D2110" s="7">
        <f>_xlfn.XLOOKUP(A2110,'Medical Examinations'!$A$2:$A$2336,'Medical Examinations'!$C$2:$C$2336,AVERAGE('Medical Examinations'!$C$2:$C$2336))</f>
        <v>6.21</v>
      </c>
      <c r="E2110" s="7" t="str">
        <f>_xlfn.XLOOKUP(A2110,'Medical Examinations'!$A:$A,'Medical Examinations'!$D:$D,"Unknown")</f>
        <v>No</v>
      </c>
      <c r="F2110" s="7" t="str">
        <f>_xlfn.XLOOKUP(A2110,'Medical Examinations'!$A:$A,'Medical Examinations'!$E:$E,"Unknown")</f>
        <v>Yes</v>
      </c>
      <c r="G2110" s="7" t="str">
        <f>_xlfn.XLOOKUP(A2110,'Medical Examinations'!$A:$A,'Medical Examinations'!$F:$F,"Unknown")</f>
        <v>No</v>
      </c>
      <c r="H2110" s="43">
        <f>_xlfn.XLOOKUP(Healthcare!A2110,'Medical Examinations'!$A:$A,'Medical Examinations'!$G:$G,0)</f>
        <v>1</v>
      </c>
      <c r="I2110" s="7" t="str">
        <f>_xlfn.XLOOKUP(A2110,'Medical Examinations'!$A:$A,'Medical Examinations'!$H:$H,"Unknown")</f>
        <v>No</v>
      </c>
      <c r="J2110" s="7" t="str" cm="1">
        <f t="array" ref="J2110">_xlfn.IFS(C2110&lt;18.5,"Under Weight",C2110&lt;=24.9,"Normal Weight",C2110&lt;30,"Over weight",C2110&gt;=30,"Obesity")</f>
        <v>Obesity</v>
      </c>
      <c r="K2110" s="7" t="str" cm="1">
        <f t="array" ref="K2110">_xlfn.IFS(D2110="Null","Unknown",D2110&lt;5.7,"Normal",D2110&lt;6.5,"Prediabetes",D2110&gt;=6.5,"Diabetes")</f>
        <v>Prediabetes</v>
      </c>
      <c r="L2110" s="7" t="str">
        <f>_xlfn.XLOOKUP(A2110,'Hospitalisation Details'!$A:$A,'Hospitalisation Details'!$J:$J,)</f>
        <v>27-Jul-2004</v>
      </c>
      <c r="M2110" s="22">
        <f>+_xlfn.XLOOKUP(A2110,'Hospitalisation Details'!$A:$A,'Hospitalisation Details'!$F:$F)</f>
        <v>2211.13</v>
      </c>
      <c r="N2110" s="7" t="str">
        <f>_xlfn.XLOOKUP(A2110,'Hospitalisation Details'!$A:$A,'Hospitalisation Details'!$G:$G)</f>
        <v>tier - 2</v>
      </c>
      <c r="O2110" s="7" t="str">
        <f>_xlfn.XLOOKUP(A2110,'Hospitalisation Details'!$A:$A,'Hospitalisation Details'!$H:$H)</f>
        <v>tier - 2</v>
      </c>
      <c r="P2110" s="7" t="str">
        <f>_xlfn.XLOOKUP(A2110,'Hospitalisation Details'!$A:$A,'Hospitalisation Details'!$I:$I)</f>
        <v>R1024</v>
      </c>
      <c r="Q2110" s="28">
        <f>_xlfn.XLOOKUP(A2110,'Hospitalisation Details'!$A:$A,'Hospitalisation Details'!$K:$K)</f>
        <v>19</v>
      </c>
    </row>
    <row r="2111" spans="1:17" x14ac:dyDescent="0.3">
      <c r="A2111" s="27" t="s">
        <v>254</v>
      </c>
      <c r="B2111" s="7" t="str">
        <f>IFERROR(_xlfn.XLOOKUP(A2111,'Customer Names'!$A$2:$A$2336,'Customer Names'!$C$2:$C$2336),"Unknown")</f>
        <v xml:space="preserve">  Carissa A</v>
      </c>
      <c r="C2111" s="7">
        <f>_xlfn.XLOOKUP(A2111,'Medical Examinations'!$A$2:$A$2336,'Medical Examinations'!$B$2:$B$2336,AVERAGE('Medical Examinations'!$B$2:$B$2336))</f>
        <v>33.155000000000001</v>
      </c>
      <c r="D2111" s="7">
        <f>_xlfn.XLOOKUP(A2111,'Medical Examinations'!$A$2:$A$2336,'Medical Examinations'!$C$2:$C$2336,AVERAGE('Medical Examinations'!$C$2:$C$2336))</f>
        <v>4.5999999999999996</v>
      </c>
      <c r="E2111" s="7" t="str">
        <f>_xlfn.XLOOKUP(A2111,'Medical Examinations'!$A:$A,'Medical Examinations'!$D:$D,"Unknown")</f>
        <v>No</v>
      </c>
      <c r="F2111" s="7" t="str">
        <f>_xlfn.XLOOKUP(A2111,'Medical Examinations'!$A:$A,'Medical Examinations'!$E:$E,"Unknown")</f>
        <v>Yes</v>
      </c>
      <c r="G2111" s="7" t="str">
        <f>_xlfn.XLOOKUP(A2111,'Medical Examinations'!$A:$A,'Medical Examinations'!$F:$F,"Unknown")</f>
        <v>No</v>
      </c>
      <c r="H2111" s="43">
        <f>_xlfn.XLOOKUP(Healthcare!A2111,'Medical Examinations'!$A:$A,'Medical Examinations'!$G:$G,0)</f>
        <v>1</v>
      </c>
      <c r="I2111" s="7" t="str">
        <f>_xlfn.XLOOKUP(A2111,'Medical Examinations'!$A:$A,'Medical Examinations'!$H:$H,"Unknown")</f>
        <v>No</v>
      </c>
      <c r="J2111" s="7" t="str" cm="1">
        <f t="array" ref="J2111">_xlfn.IFS(C2111&lt;18.5,"Under Weight",C2111&lt;=24.9,"Normal Weight",C2111&lt;30,"Over weight",C2111&gt;=30,"Obesity")</f>
        <v>Obesity</v>
      </c>
      <c r="K2111" s="7" t="str" cm="1">
        <f t="array" ref="K2111">_xlfn.IFS(D2111="Null","Unknown",D2111&lt;5.7,"Normal",D2111&lt;6.5,"Prediabetes",D2111&gt;=6.5,"Diabetes")</f>
        <v>Normal</v>
      </c>
      <c r="L2111" s="7" t="str">
        <f>_xlfn.XLOOKUP(A2111,'Hospitalisation Details'!$A:$A,'Hospitalisation Details'!$J:$J,)</f>
        <v>6-Aug-2004</v>
      </c>
      <c r="M2111" s="22">
        <f>+_xlfn.XLOOKUP(A2111,'Hospitalisation Details'!$A:$A,'Hospitalisation Details'!$F:$F)</f>
        <v>2207.6999999999998</v>
      </c>
      <c r="N2111" s="7" t="str">
        <f>_xlfn.XLOOKUP(A2111,'Hospitalisation Details'!$A:$A,'Hospitalisation Details'!$G:$G)</f>
        <v>tier - 2</v>
      </c>
      <c r="O2111" s="7" t="str">
        <f>_xlfn.XLOOKUP(A2111,'Hospitalisation Details'!$A:$A,'Hospitalisation Details'!$H:$H)</f>
        <v>tier - 2</v>
      </c>
      <c r="P2111" s="7" t="str">
        <f>_xlfn.XLOOKUP(A2111,'Hospitalisation Details'!$A:$A,'Hospitalisation Details'!$I:$I)</f>
        <v>R1024</v>
      </c>
      <c r="Q2111" s="28">
        <f>_xlfn.XLOOKUP(A2111,'Hospitalisation Details'!$A:$A,'Hospitalisation Details'!$K:$K)</f>
        <v>19</v>
      </c>
    </row>
    <row r="2112" spans="1:17" x14ac:dyDescent="0.3">
      <c r="A2112" s="27" t="s">
        <v>253</v>
      </c>
      <c r="B2112" s="7" t="str">
        <f>IFERROR(_xlfn.XLOOKUP(A2112,'Customer Names'!$A$2:$A$2336,'Customer Names'!$C$2:$C$2336),"Unknown")</f>
        <v xml:space="preserve">  Mona</v>
      </c>
      <c r="C2112" s="7">
        <f>_xlfn.XLOOKUP(A2112,'Medical Examinations'!$A$2:$A$2336,'Medical Examinations'!$B$2:$B$2336,AVERAGE('Medical Examinations'!$B$2:$B$2336))</f>
        <v>31.92</v>
      </c>
      <c r="D2112" s="7">
        <f>_xlfn.XLOOKUP(A2112,'Medical Examinations'!$A$2:$A$2336,'Medical Examinations'!$C$2:$C$2336,AVERAGE('Medical Examinations'!$C$2:$C$2336))</f>
        <v>5.04</v>
      </c>
      <c r="E2112" s="7" t="str">
        <f>_xlfn.XLOOKUP(A2112,'Medical Examinations'!$A:$A,'Medical Examinations'!$D:$D,"Unknown")</f>
        <v>No</v>
      </c>
      <c r="F2112" s="7" t="str">
        <f>_xlfn.XLOOKUP(A2112,'Medical Examinations'!$A:$A,'Medical Examinations'!$E:$E,"Unknown")</f>
        <v>Yes</v>
      </c>
      <c r="G2112" s="7" t="str">
        <f>_xlfn.XLOOKUP(A2112,'Medical Examinations'!$A:$A,'Medical Examinations'!$F:$F,"Unknown")</f>
        <v>No</v>
      </c>
      <c r="H2112" s="43">
        <f>_xlfn.XLOOKUP(Healthcare!A2112,'Medical Examinations'!$A:$A,'Medical Examinations'!$G:$G,0)</f>
        <v>1</v>
      </c>
      <c r="I2112" s="7" t="str">
        <f>_xlfn.XLOOKUP(A2112,'Medical Examinations'!$A:$A,'Medical Examinations'!$H:$H,"Unknown")</f>
        <v>No</v>
      </c>
      <c r="J2112" s="7" t="str" cm="1">
        <f t="array" ref="J2112">_xlfn.IFS(C2112&lt;18.5,"Under Weight",C2112&lt;=24.9,"Normal Weight",C2112&lt;30,"Over weight",C2112&gt;=30,"Obesity")</f>
        <v>Obesity</v>
      </c>
      <c r="K2112" s="7" t="str" cm="1">
        <f t="array" ref="K2112">_xlfn.IFS(D2112="Null","Unknown",D2112&lt;5.7,"Normal",D2112&lt;6.5,"Prediabetes",D2112&gt;=6.5,"Diabetes")</f>
        <v>Normal</v>
      </c>
      <c r="L2112" s="7" t="str">
        <f>_xlfn.XLOOKUP(A2112,'Hospitalisation Details'!$A:$A,'Hospitalisation Details'!$J:$J,)</f>
        <v>13-Nov-2004</v>
      </c>
      <c r="M2112" s="22">
        <f>+_xlfn.XLOOKUP(A2112,'Hospitalisation Details'!$A:$A,'Hospitalisation Details'!$F:$F)</f>
        <v>2205.98</v>
      </c>
      <c r="N2112" s="7" t="str">
        <f>_xlfn.XLOOKUP(A2112,'Hospitalisation Details'!$A:$A,'Hospitalisation Details'!$G:$G)</f>
        <v>tier - 2</v>
      </c>
      <c r="O2112" s="7" t="str">
        <f>_xlfn.XLOOKUP(A2112,'Hospitalisation Details'!$A:$A,'Hospitalisation Details'!$H:$H)</f>
        <v>tier - 3</v>
      </c>
      <c r="P2112" s="7" t="str">
        <f>_xlfn.XLOOKUP(A2112,'Hospitalisation Details'!$A:$A,'Hospitalisation Details'!$I:$I)</f>
        <v>R1024</v>
      </c>
      <c r="Q2112" s="28">
        <f>_xlfn.XLOOKUP(A2112,'Hospitalisation Details'!$A:$A,'Hospitalisation Details'!$K:$K)</f>
        <v>19</v>
      </c>
    </row>
    <row r="2113" spans="1:17" x14ac:dyDescent="0.3">
      <c r="A2113" s="27" t="s">
        <v>252</v>
      </c>
      <c r="B2113" s="7" t="str">
        <f>IFERROR(_xlfn.XLOOKUP(A2113,'Customer Names'!$A$2:$A$2336,'Customer Names'!$C$2:$C$2336),"Unknown")</f>
        <v xml:space="preserve">  Kristin R</v>
      </c>
      <c r="C2113" s="7">
        <f>_xlfn.XLOOKUP(A2113,'Medical Examinations'!$A$2:$A$2336,'Medical Examinations'!$B$2:$B$2336,AVERAGE('Medical Examinations'!$B$2:$B$2336))</f>
        <v>30.305</v>
      </c>
      <c r="D2113" s="7">
        <f>_xlfn.XLOOKUP(A2113,'Medical Examinations'!$A$2:$A$2336,'Medical Examinations'!$C$2:$C$2336,AVERAGE('Medical Examinations'!$C$2:$C$2336))</f>
        <v>5.08</v>
      </c>
      <c r="E2113" s="7" t="str">
        <f>_xlfn.XLOOKUP(A2113,'Medical Examinations'!$A:$A,'Medical Examinations'!$D:$D,"Unknown")</f>
        <v>No</v>
      </c>
      <c r="F2113" s="7" t="str">
        <f>_xlfn.XLOOKUP(A2113,'Medical Examinations'!$A:$A,'Medical Examinations'!$E:$E,"Unknown")</f>
        <v>Yes</v>
      </c>
      <c r="G2113" s="7" t="str">
        <f>_xlfn.XLOOKUP(A2113,'Medical Examinations'!$A:$A,'Medical Examinations'!$F:$F,"Unknown")</f>
        <v>No</v>
      </c>
      <c r="H2113" s="43">
        <f>_xlfn.XLOOKUP(Healthcare!A2113,'Medical Examinations'!$A:$A,'Medical Examinations'!$G:$G,0)</f>
        <v>1</v>
      </c>
      <c r="I2113" s="7" t="str">
        <f>_xlfn.XLOOKUP(A2113,'Medical Examinations'!$A:$A,'Medical Examinations'!$H:$H,"Unknown")</f>
        <v>No</v>
      </c>
      <c r="J2113" s="7" t="str" cm="1">
        <f t="array" ref="J2113">_xlfn.IFS(C2113&lt;18.5,"Under Weight",C2113&lt;=24.9,"Normal Weight",C2113&lt;30,"Over weight",C2113&gt;=30,"Obesity")</f>
        <v>Obesity</v>
      </c>
      <c r="K2113" s="7" t="str" cm="1">
        <f t="array" ref="K2113">_xlfn.IFS(D2113="Null","Unknown",D2113&lt;5.7,"Normal",D2113&lt;6.5,"Prediabetes",D2113&gt;=6.5,"Diabetes")</f>
        <v>Normal</v>
      </c>
      <c r="L2113" s="7" t="str">
        <f>_xlfn.XLOOKUP(A2113,'Hospitalisation Details'!$A:$A,'Hospitalisation Details'!$J:$J,)</f>
        <v>28-Oct-2004</v>
      </c>
      <c r="M2113" s="22">
        <f>+_xlfn.XLOOKUP(A2113,'Hospitalisation Details'!$A:$A,'Hospitalisation Details'!$F:$F)</f>
        <v>2203.7399999999998</v>
      </c>
      <c r="N2113" s="7" t="str">
        <f>_xlfn.XLOOKUP(A2113,'Hospitalisation Details'!$A:$A,'Hospitalisation Details'!$G:$G)</f>
        <v>tier - 2</v>
      </c>
      <c r="O2113" s="7" t="str">
        <f>_xlfn.XLOOKUP(A2113,'Hospitalisation Details'!$A:$A,'Hospitalisation Details'!$H:$H)</f>
        <v>tier - 2</v>
      </c>
      <c r="P2113" s="7" t="str">
        <f>_xlfn.XLOOKUP(A2113,'Hospitalisation Details'!$A:$A,'Hospitalisation Details'!$I:$I)</f>
        <v>R1024</v>
      </c>
      <c r="Q2113" s="28">
        <f>_xlfn.XLOOKUP(A2113,'Hospitalisation Details'!$A:$A,'Hospitalisation Details'!$K:$K)</f>
        <v>19</v>
      </c>
    </row>
    <row r="2114" spans="1:17" x14ac:dyDescent="0.3">
      <c r="A2114" s="27" t="s">
        <v>251</v>
      </c>
      <c r="B2114" s="7" t="str">
        <f>IFERROR(_xlfn.XLOOKUP(A2114,'Customer Names'!$A$2:$A$2336,'Customer Names'!$C$2:$C$2336),"Unknown")</f>
        <v xml:space="preserve">  Beth</v>
      </c>
      <c r="C2114" s="7">
        <f>_xlfn.XLOOKUP(A2114,'Medical Examinations'!$A$2:$A$2336,'Medical Examinations'!$B$2:$B$2336,AVERAGE('Medical Examinations'!$B$2:$B$2336))</f>
        <v>30.114999999999998</v>
      </c>
      <c r="D2114" s="7">
        <f>_xlfn.XLOOKUP(A2114,'Medical Examinations'!$A$2:$A$2336,'Medical Examinations'!$C$2:$C$2336,AVERAGE('Medical Examinations'!$C$2:$C$2336))</f>
        <v>4.38</v>
      </c>
      <c r="E2114" s="7" t="str">
        <f>_xlfn.XLOOKUP(A2114,'Medical Examinations'!$A:$A,'Medical Examinations'!$D:$D,"Unknown")</f>
        <v>No</v>
      </c>
      <c r="F2114" s="7" t="str">
        <f>_xlfn.XLOOKUP(A2114,'Medical Examinations'!$A:$A,'Medical Examinations'!$E:$E,"Unknown")</f>
        <v>Yes</v>
      </c>
      <c r="G2114" s="7" t="str">
        <f>_xlfn.XLOOKUP(A2114,'Medical Examinations'!$A:$A,'Medical Examinations'!$F:$F,"Unknown")</f>
        <v>No</v>
      </c>
      <c r="H2114" s="43">
        <f>_xlfn.XLOOKUP(Healthcare!A2114,'Medical Examinations'!$A:$A,'Medical Examinations'!$G:$G,0)</f>
        <v>1</v>
      </c>
      <c r="I2114" s="7" t="str">
        <f>_xlfn.XLOOKUP(A2114,'Medical Examinations'!$A:$A,'Medical Examinations'!$H:$H,"Unknown")</f>
        <v>No</v>
      </c>
      <c r="J2114" s="7" t="str" cm="1">
        <f t="array" ref="J2114">_xlfn.IFS(C2114&lt;18.5,"Under Weight",C2114&lt;=24.9,"Normal Weight",C2114&lt;30,"Over weight",C2114&gt;=30,"Obesity")</f>
        <v>Obesity</v>
      </c>
      <c r="K2114" s="7" t="str" cm="1">
        <f t="array" ref="K2114">_xlfn.IFS(D2114="Null","Unknown",D2114&lt;5.7,"Normal",D2114&lt;6.5,"Prediabetes",D2114&gt;=6.5,"Diabetes")</f>
        <v>Normal</v>
      </c>
      <c r="L2114" s="7" t="str">
        <f>_xlfn.XLOOKUP(A2114,'Hospitalisation Details'!$A:$A,'Hospitalisation Details'!$J:$J,)</f>
        <v>6-Aug-2004</v>
      </c>
      <c r="M2114" s="22">
        <f>+_xlfn.XLOOKUP(A2114,'Hospitalisation Details'!$A:$A,'Hospitalisation Details'!$F:$F)</f>
        <v>2203.4699999999998</v>
      </c>
      <c r="N2114" s="7" t="str">
        <f>_xlfn.XLOOKUP(A2114,'Hospitalisation Details'!$A:$A,'Hospitalisation Details'!$G:$G)</f>
        <v>tier - 2</v>
      </c>
      <c r="O2114" s="7" t="str">
        <f>_xlfn.XLOOKUP(A2114,'Hospitalisation Details'!$A:$A,'Hospitalisation Details'!$H:$H)</f>
        <v>tier - 2</v>
      </c>
      <c r="P2114" s="7" t="str">
        <f>_xlfn.XLOOKUP(A2114,'Hospitalisation Details'!$A:$A,'Hospitalisation Details'!$I:$I)</f>
        <v>R1024</v>
      </c>
      <c r="Q2114" s="28">
        <f>_xlfn.XLOOKUP(A2114,'Hospitalisation Details'!$A:$A,'Hospitalisation Details'!$K:$K)</f>
        <v>19</v>
      </c>
    </row>
    <row r="2115" spans="1:17" x14ac:dyDescent="0.3">
      <c r="A2115" s="27" t="s">
        <v>250</v>
      </c>
      <c r="B2115" s="7" t="str">
        <f>IFERROR(_xlfn.XLOOKUP(A2115,'Customer Names'!$A$2:$A$2336,'Customer Names'!$C$2:$C$2336),"Unknown")</f>
        <v xml:space="preserve">  Allison</v>
      </c>
      <c r="C2115" s="7">
        <f>_xlfn.XLOOKUP(A2115,'Medical Examinations'!$A$2:$A$2336,'Medical Examinations'!$B$2:$B$2336,AVERAGE('Medical Examinations'!$B$2:$B$2336))</f>
        <v>24.09</v>
      </c>
      <c r="D2115" s="7">
        <f>_xlfn.XLOOKUP(A2115,'Medical Examinations'!$A$2:$A$2336,'Medical Examinations'!$C$2:$C$2336,AVERAGE('Medical Examinations'!$C$2:$C$2336))</f>
        <v>4.79</v>
      </c>
      <c r="E2115" s="7" t="str">
        <f>_xlfn.XLOOKUP(A2115,'Medical Examinations'!$A:$A,'Medical Examinations'!$D:$D,"Unknown")</f>
        <v>No</v>
      </c>
      <c r="F2115" s="7" t="str">
        <f>_xlfn.XLOOKUP(A2115,'Medical Examinations'!$A:$A,'Medical Examinations'!$E:$E,"Unknown")</f>
        <v>Yes</v>
      </c>
      <c r="G2115" s="7" t="str">
        <f>_xlfn.XLOOKUP(A2115,'Medical Examinations'!$A:$A,'Medical Examinations'!$F:$F,"Unknown")</f>
        <v>No</v>
      </c>
      <c r="H2115" s="43">
        <f>_xlfn.XLOOKUP(Healthcare!A2115,'Medical Examinations'!$A:$A,'Medical Examinations'!$G:$G,0)</f>
        <v>1</v>
      </c>
      <c r="I2115" s="7" t="str">
        <f>_xlfn.XLOOKUP(A2115,'Medical Examinations'!$A:$A,'Medical Examinations'!$H:$H,"Unknown")</f>
        <v>No</v>
      </c>
      <c r="J2115" s="7" t="str" cm="1">
        <f t="array" ref="J2115">_xlfn.IFS(C2115&lt;18.5,"Under Weight",C2115&lt;=24.9,"Normal Weight",C2115&lt;30,"Over weight",C2115&gt;=30,"Obesity")</f>
        <v>Normal Weight</v>
      </c>
      <c r="K2115" s="7" t="str" cm="1">
        <f t="array" ref="K2115">_xlfn.IFS(D2115="Null","Unknown",D2115&lt;5.7,"Normal",D2115&lt;6.5,"Prediabetes",D2115&gt;=6.5,"Diabetes")</f>
        <v>Normal</v>
      </c>
      <c r="L2115" s="7" t="str">
        <f>_xlfn.XLOOKUP(A2115,'Hospitalisation Details'!$A:$A,'Hospitalisation Details'!$J:$J,)</f>
        <v>27-Jul-2004</v>
      </c>
      <c r="M2115" s="22">
        <f>+_xlfn.XLOOKUP(A2115,'Hospitalisation Details'!$A:$A,'Hospitalisation Details'!$F:$F)</f>
        <v>2201.1</v>
      </c>
      <c r="N2115" s="7" t="str">
        <f>_xlfn.XLOOKUP(A2115,'Hospitalisation Details'!$A:$A,'Hospitalisation Details'!$G:$G)</f>
        <v>tier - 2</v>
      </c>
      <c r="O2115" s="7" t="str">
        <f>_xlfn.XLOOKUP(A2115,'Hospitalisation Details'!$A:$A,'Hospitalisation Details'!$H:$H)</f>
        <v>tier - 3</v>
      </c>
      <c r="P2115" s="7" t="str">
        <f>_xlfn.XLOOKUP(A2115,'Hospitalisation Details'!$A:$A,'Hospitalisation Details'!$I:$I)</f>
        <v>R1013</v>
      </c>
      <c r="Q2115" s="28">
        <f>_xlfn.XLOOKUP(A2115,'Hospitalisation Details'!$A:$A,'Hospitalisation Details'!$K:$K)</f>
        <v>19</v>
      </c>
    </row>
    <row r="2116" spans="1:17" x14ac:dyDescent="0.3">
      <c r="A2116" s="27" t="s">
        <v>249</v>
      </c>
      <c r="B2116" s="7" t="str">
        <f>IFERROR(_xlfn.XLOOKUP(A2116,'Customer Names'!$A$2:$A$2336,'Customer Names'!$C$2:$C$2336),"Unknown")</f>
        <v xml:space="preserve">  Ashley E</v>
      </c>
      <c r="C2116" s="7">
        <f>_xlfn.XLOOKUP(A2116,'Medical Examinations'!$A$2:$A$2336,'Medical Examinations'!$B$2:$B$2336,AVERAGE('Medical Examinations'!$B$2:$B$2336))</f>
        <v>28.215</v>
      </c>
      <c r="D2116" s="7">
        <f>_xlfn.XLOOKUP(A2116,'Medical Examinations'!$A$2:$A$2336,'Medical Examinations'!$C$2:$C$2336,AVERAGE('Medical Examinations'!$C$2:$C$2336))</f>
        <v>4.21</v>
      </c>
      <c r="E2116" s="7" t="str">
        <f>_xlfn.XLOOKUP(A2116,'Medical Examinations'!$A:$A,'Medical Examinations'!$D:$D,"Unknown")</f>
        <v>No</v>
      </c>
      <c r="F2116" s="7" t="str">
        <f>_xlfn.XLOOKUP(A2116,'Medical Examinations'!$A:$A,'Medical Examinations'!$E:$E,"Unknown")</f>
        <v>Yes</v>
      </c>
      <c r="G2116" s="7" t="str">
        <f>_xlfn.XLOOKUP(A2116,'Medical Examinations'!$A:$A,'Medical Examinations'!$F:$F,"Unknown")</f>
        <v>No</v>
      </c>
      <c r="H2116" s="43">
        <f>_xlfn.XLOOKUP(Healthcare!A2116,'Medical Examinations'!$A:$A,'Medical Examinations'!$G:$G,0)</f>
        <v>1</v>
      </c>
      <c r="I2116" s="7" t="str">
        <f>_xlfn.XLOOKUP(A2116,'Medical Examinations'!$A:$A,'Medical Examinations'!$H:$H,"Unknown")</f>
        <v>No</v>
      </c>
      <c r="J2116" s="7" t="str" cm="1">
        <f t="array" ref="J2116">_xlfn.IFS(C2116&lt;18.5,"Under Weight",C2116&lt;=24.9,"Normal Weight",C2116&lt;30,"Over weight",C2116&gt;=30,"Obesity")</f>
        <v>Over weight</v>
      </c>
      <c r="K2116" s="7" t="str" cm="1">
        <f t="array" ref="K2116">_xlfn.IFS(D2116="Null","Unknown",D2116&lt;5.7,"Normal",D2116&lt;6.5,"Prediabetes",D2116&gt;=6.5,"Diabetes")</f>
        <v>Normal</v>
      </c>
      <c r="L2116" s="7" t="str">
        <f>_xlfn.XLOOKUP(A2116,'Hospitalisation Details'!$A:$A,'Hospitalisation Details'!$J:$J,)</f>
        <v>12-Sep-2004</v>
      </c>
      <c r="M2116" s="22">
        <f>+_xlfn.XLOOKUP(A2116,'Hospitalisation Details'!$A:$A,'Hospitalisation Details'!$F:$F)</f>
        <v>2200.83</v>
      </c>
      <c r="N2116" s="7" t="str">
        <f>_xlfn.XLOOKUP(A2116,'Hospitalisation Details'!$A:$A,'Hospitalisation Details'!$G:$G)</f>
        <v>tier - 2</v>
      </c>
      <c r="O2116" s="7" t="str">
        <f>_xlfn.XLOOKUP(A2116,'Hospitalisation Details'!$A:$A,'Hospitalisation Details'!$H:$H)</f>
        <v>tier - 2</v>
      </c>
      <c r="P2116" s="7" t="str">
        <f>_xlfn.XLOOKUP(A2116,'Hospitalisation Details'!$A:$A,'Hospitalisation Details'!$I:$I)</f>
        <v>R1024</v>
      </c>
      <c r="Q2116" s="28">
        <f>_xlfn.XLOOKUP(A2116,'Hospitalisation Details'!$A:$A,'Hospitalisation Details'!$K:$K)</f>
        <v>19</v>
      </c>
    </row>
    <row r="2117" spans="1:17" x14ac:dyDescent="0.3">
      <c r="A2117" s="27" t="s">
        <v>247</v>
      </c>
      <c r="B2117" s="7" t="str">
        <f>IFERROR(_xlfn.XLOOKUP(A2117,'Customer Names'!$A$2:$A$2336,'Customer Names'!$C$2:$C$2336),"Unknown")</f>
        <v xml:space="preserve">  Hilary K</v>
      </c>
      <c r="C2117" s="7">
        <f>_xlfn.XLOOKUP(A2117,'Medical Examinations'!$A$2:$A$2336,'Medical Examinations'!$B$2:$B$2336,AVERAGE('Medical Examinations'!$B$2:$B$2336))</f>
        <v>26.315000000000001</v>
      </c>
      <c r="D2117" s="7">
        <f>_xlfn.XLOOKUP(A2117,'Medical Examinations'!$A$2:$A$2336,'Medical Examinations'!$C$2:$C$2336,AVERAGE('Medical Examinations'!$C$2:$C$2336))</f>
        <v>5.47</v>
      </c>
      <c r="E2117" s="7" t="str">
        <f>_xlfn.XLOOKUP(A2117,'Medical Examinations'!$A:$A,'Medical Examinations'!$D:$D,"Unknown")</f>
        <v>No</v>
      </c>
      <c r="F2117" s="7" t="str">
        <f>_xlfn.XLOOKUP(A2117,'Medical Examinations'!$A:$A,'Medical Examinations'!$E:$E,"Unknown")</f>
        <v>Yes</v>
      </c>
      <c r="G2117" s="7" t="str">
        <f>_xlfn.XLOOKUP(A2117,'Medical Examinations'!$A:$A,'Medical Examinations'!$F:$F,"Unknown")</f>
        <v>No</v>
      </c>
      <c r="H2117" s="43">
        <f>_xlfn.XLOOKUP(Healthcare!A2117,'Medical Examinations'!$A:$A,'Medical Examinations'!$G:$G,0)</f>
        <v>1</v>
      </c>
      <c r="I2117" s="7" t="str">
        <f>_xlfn.XLOOKUP(A2117,'Medical Examinations'!$A:$A,'Medical Examinations'!$H:$H,"Unknown")</f>
        <v>No</v>
      </c>
      <c r="J2117" s="7" t="str" cm="1">
        <f t="array" ref="J2117">_xlfn.IFS(C2117&lt;18.5,"Under Weight",C2117&lt;=24.9,"Normal Weight",C2117&lt;30,"Over weight",C2117&gt;=30,"Obesity")</f>
        <v>Over weight</v>
      </c>
      <c r="K2117" s="7" t="str" cm="1">
        <f t="array" ref="K2117">_xlfn.IFS(D2117="Null","Unknown",D2117&lt;5.7,"Normal",D2117&lt;6.5,"Prediabetes",D2117&gt;=6.5,"Diabetes")</f>
        <v>Normal</v>
      </c>
      <c r="L2117" s="7" t="str">
        <f>_xlfn.XLOOKUP(A2117,'Hospitalisation Details'!$A:$A,'Hospitalisation Details'!$J:$J,)</f>
        <v>3-Sep-2004</v>
      </c>
      <c r="M2117" s="22">
        <f>+_xlfn.XLOOKUP(A2117,'Hospitalisation Details'!$A:$A,'Hospitalisation Details'!$F:$F)</f>
        <v>2198.19</v>
      </c>
      <c r="N2117" s="7" t="str">
        <f>_xlfn.XLOOKUP(A2117,'Hospitalisation Details'!$A:$A,'Hospitalisation Details'!$G:$G)</f>
        <v>tier - 2</v>
      </c>
      <c r="O2117" s="7" t="str">
        <f>_xlfn.XLOOKUP(A2117,'Hospitalisation Details'!$A:$A,'Hospitalisation Details'!$H:$H)</f>
        <v>tier - 1</v>
      </c>
      <c r="P2117" s="7" t="str">
        <f>_xlfn.XLOOKUP(A2117,'Hospitalisation Details'!$A:$A,'Hospitalisation Details'!$I:$I)</f>
        <v>R1023</v>
      </c>
      <c r="Q2117" s="28">
        <f>_xlfn.XLOOKUP(A2117,'Hospitalisation Details'!$A:$A,'Hospitalisation Details'!$K:$K)</f>
        <v>19</v>
      </c>
    </row>
    <row r="2118" spans="1:17" x14ac:dyDescent="0.3">
      <c r="A2118" s="27" t="s">
        <v>245</v>
      </c>
      <c r="B2118" s="7" t="str">
        <f>IFERROR(_xlfn.XLOOKUP(A2118,'Customer Names'!$A$2:$A$2336,'Customer Names'!$C$2:$C$2336),"Unknown")</f>
        <v xml:space="preserve">  Dominique</v>
      </c>
      <c r="C2118" s="7">
        <f>_xlfn.XLOOKUP(A2118,'Medical Examinations'!$A$2:$A$2336,'Medical Examinations'!$B$2:$B$2336,AVERAGE('Medical Examinations'!$B$2:$B$2336))</f>
        <v>25.08</v>
      </c>
      <c r="D2118" s="7">
        <f>_xlfn.XLOOKUP(A2118,'Medical Examinations'!$A$2:$A$2336,'Medical Examinations'!$C$2:$C$2336,AVERAGE('Medical Examinations'!$C$2:$C$2336))</f>
        <v>5.09</v>
      </c>
      <c r="E2118" s="7" t="str">
        <f>_xlfn.XLOOKUP(A2118,'Medical Examinations'!$A:$A,'Medical Examinations'!$D:$D,"Unknown")</f>
        <v>No</v>
      </c>
      <c r="F2118" s="7" t="str">
        <f>_xlfn.XLOOKUP(A2118,'Medical Examinations'!$A:$A,'Medical Examinations'!$E:$E,"Unknown")</f>
        <v>Yes</v>
      </c>
      <c r="G2118" s="7" t="str">
        <f>_xlfn.XLOOKUP(A2118,'Medical Examinations'!$A:$A,'Medical Examinations'!$F:$F,"Unknown")</f>
        <v>No</v>
      </c>
      <c r="H2118" s="43">
        <f>_xlfn.XLOOKUP(Healthcare!A2118,'Medical Examinations'!$A:$A,'Medical Examinations'!$G:$G,0)</f>
        <v>1</v>
      </c>
      <c r="I2118" s="7" t="str">
        <f>_xlfn.XLOOKUP(A2118,'Medical Examinations'!$A:$A,'Medical Examinations'!$H:$H,"Unknown")</f>
        <v>No</v>
      </c>
      <c r="J2118" s="7" t="str" cm="1">
        <f t="array" ref="J2118">_xlfn.IFS(C2118&lt;18.5,"Under Weight",C2118&lt;=24.9,"Normal Weight",C2118&lt;30,"Over weight",C2118&gt;=30,"Obesity")</f>
        <v>Over weight</v>
      </c>
      <c r="K2118" s="7" t="str" cm="1">
        <f t="array" ref="K2118">_xlfn.IFS(D2118="Null","Unknown",D2118&lt;5.7,"Normal",D2118&lt;6.5,"Prediabetes",D2118&gt;=6.5,"Diabetes")</f>
        <v>Normal</v>
      </c>
      <c r="L2118" s="7" t="str">
        <f>_xlfn.XLOOKUP(A2118,'Hospitalisation Details'!$A:$A,'Hospitalisation Details'!$J:$J,)</f>
        <v>7-Dec-2004</v>
      </c>
      <c r="M2118" s="22">
        <f>+_xlfn.XLOOKUP(A2118,'Hospitalisation Details'!$A:$A,'Hospitalisation Details'!$F:$F)</f>
        <v>2196.4699999999998</v>
      </c>
      <c r="N2118" s="7" t="str">
        <f>_xlfn.XLOOKUP(A2118,'Hospitalisation Details'!$A:$A,'Hospitalisation Details'!$G:$G)</f>
        <v>tier - 2</v>
      </c>
      <c r="O2118" s="7" t="str">
        <f>_xlfn.XLOOKUP(A2118,'Hospitalisation Details'!$A:$A,'Hospitalisation Details'!$H:$H)</f>
        <v>tier - 3</v>
      </c>
      <c r="P2118" s="7" t="str">
        <f>_xlfn.XLOOKUP(A2118,'Hospitalisation Details'!$A:$A,'Hospitalisation Details'!$I:$I)</f>
        <v>R1024</v>
      </c>
      <c r="Q2118" s="28">
        <f>_xlfn.XLOOKUP(A2118,'Hospitalisation Details'!$A:$A,'Hospitalisation Details'!$K:$K)</f>
        <v>19</v>
      </c>
    </row>
    <row r="2119" spans="1:17" x14ac:dyDescent="0.3">
      <c r="A2119" s="27" t="s">
        <v>244</v>
      </c>
      <c r="B2119" s="7" t="str">
        <f>IFERROR(_xlfn.XLOOKUP(A2119,'Customer Names'!$A$2:$A$2336,'Customer Names'!$C$2:$C$2336),"Unknown")</f>
        <v xml:space="preserve">  Carlos I</v>
      </c>
      <c r="C2119" s="7">
        <f>_xlfn.XLOOKUP(A2119,'Medical Examinations'!$A$2:$A$2336,'Medical Examinations'!$B$2:$B$2336,AVERAGE('Medical Examinations'!$B$2:$B$2336))</f>
        <v>15.41</v>
      </c>
      <c r="D2119" s="7">
        <f>_xlfn.XLOOKUP(A2119,'Medical Examinations'!$A$2:$A$2336,'Medical Examinations'!$C$2:$C$2336,AVERAGE('Medical Examinations'!$C$2:$C$2336))</f>
        <v>5.08</v>
      </c>
      <c r="E2119" s="7" t="str">
        <f>_xlfn.XLOOKUP(A2119,'Medical Examinations'!$A:$A,'Medical Examinations'!$D:$D,"Unknown")</f>
        <v>No</v>
      </c>
      <c r="F2119" s="7" t="str">
        <f>_xlfn.XLOOKUP(A2119,'Medical Examinations'!$A:$A,'Medical Examinations'!$E:$E,"Unknown")</f>
        <v>No</v>
      </c>
      <c r="G2119" s="7" t="str">
        <f>_xlfn.XLOOKUP(A2119,'Medical Examinations'!$A:$A,'Medical Examinations'!$F:$F,"Unknown")</f>
        <v>No</v>
      </c>
      <c r="H2119" s="43">
        <f>_xlfn.XLOOKUP(Healthcare!A2119,'Medical Examinations'!$A:$A,'Medical Examinations'!$G:$G,0)</f>
        <v>0</v>
      </c>
      <c r="I2119" s="7" t="str">
        <f>_xlfn.XLOOKUP(A2119,'Medical Examinations'!$A:$A,'Medical Examinations'!$H:$H,"Unknown")</f>
        <v>No</v>
      </c>
      <c r="J2119" s="7" t="str" cm="1">
        <f t="array" ref="J2119">_xlfn.IFS(C2119&lt;18.5,"Under Weight",C2119&lt;=24.9,"Normal Weight",C2119&lt;30,"Over weight",C2119&gt;=30,"Obesity")</f>
        <v>Under Weight</v>
      </c>
      <c r="K2119" s="7" t="str" cm="1">
        <f t="array" ref="K2119">_xlfn.IFS(D2119="Null","Unknown",D2119&lt;5.7,"Normal",D2119&lt;6.5,"Prediabetes",D2119&gt;=6.5,"Diabetes")</f>
        <v>Normal</v>
      </c>
      <c r="L2119" s="7" t="str">
        <f>_xlfn.XLOOKUP(A2119,'Hospitalisation Details'!$A:$A,'Hospitalisation Details'!$J:$J,)</f>
        <v>16-Dec-1991</v>
      </c>
      <c r="M2119" s="22">
        <f>+_xlfn.XLOOKUP(A2119,'Hospitalisation Details'!$A:$A,'Hospitalisation Details'!$F:$F)</f>
        <v>2193.1999999999998</v>
      </c>
      <c r="N2119" s="7" t="str">
        <f>_xlfn.XLOOKUP(A2119,'Hospitalisation Details'!$A:$A,'Hospitalisation Details'!$G:$G)</f>
        <v>tier - 2</v>
      </c>
      <c r="O2119" s="7" t="str">
        <f>_xlfn.XLOOKUP(A2119,'Hospitalisation Details'!$A:$A,'Hospitalisation Details'!$H:$H)</f>
        <v>tier - 2</v>
      </c>
      <c r="P2119" s="7" t="str">
        <f>_xlfn.XLOOKUP(A2119,'Hospitalisation Details'!$A:$A,'Hospitalisation Details'!$I:$I)</f>
        <v>R1012</v>
      </c>
      <c r="Q2119" s="28">
        <f>_xlfn.XLOOKUP(A2119,'Hospitalisation Details'!$A:$A,'Hospitalisation Details'!$K:$K)</f>
        <v>32</v>
      </c>
    </row>
    <row r="2120" spans="1:17" x14ac:dyDescent="0.3">
      <c r="A2120" s="27" t="s">
        <v>243</v>
      </c>
      <c r="B2120" s="7" t="str">
        <f>IFERROR(_xlfn.XLOOKUP(A2120,'Customer Names'!$A$2:$A$2336,'Customer Names'!$C$2:$C$2336),"Unknown")</f>
        <v xml:space="preserve">  Matthew</v>
      </c>
      <c r="C2120" s="7">
        <f>_xlfn.XLOOKUP(A2120,'Medical Examinations'!$A$2:$A$2336,'Medical Examinations'!$B$2:$B$2336,AVERAGE('Medical Examinations'!$B$2:$B$2336))</f>
        <v>23.83</v>
      </c>
      <c r="D2120" s="7">
        <f>_xlfn.XLOOKUP(A2120,'Medical Examinations'!$A$2:$A$2336,'Medical Examinations'!$C$2:$C$2336,AVERAGE('Medical Examinations'!$C$2:$C$2336))</f>
        <v>5.68</v>
      </c>
      <c r="E2120" s="7" t="str">
        <f>_xlfn.XLOOKUP(A2120,'Medical Examinations'!$A:$A,'Medical Examinations'!$D:$D,"Unknown")</f>
        <v>No</v>
      </c>
      <c r="F2120" s="7" t="str">
        <f>_xlfn.XLOOKUP(A2120,'Medical Examinations'!$A:$A,'Medical Examinations'!$E:$E,"Unknown")</f>
        <v>No</v>
      </c>
      <c r="G2120" s="7" t="str">
        <f>_xlfn.XLOOKUP(A2120,'Medical Examinations'!$A:$A,'Medical Examinations'!$F:$F,"Unknown")</f>
        <v>No</v>
      </c>
      <c r="H2120" s="43">
        <f>_xlfn.XLOOKUP(Healthcare!A2120,'Medical Examinations'!$A:$A,'Medical Examinations'!$G:$G,0)</f>
        <v>0</v>
      </c>
      <c r="I2120" s="7" t="str">
        <f>_xlfn.XLOOKUP(A2120,'Medical Examinations'!$A:$A,'Medical Examinations'!$H:$H,"Unknown")</f>
        <v>No</v>
      </c>
      <c r="J2120" s="7" t="str" cm="1">
        <f t="array" ref="J2120">_xlfn.IFS(C2120&lt;18.5,"Under Weight",C2120&lt;=24.9,"Normal Weight",C2120&lt;30,"Over weight",C2120&gt;=30,"Obesity")</f>
        <v>Normal Weight</v>
      </c>
      <c r="K2120" s="7" t="str" cm="1">
        <f t="array" ref="K2120">_xlfn.IFS(D2120="Null","Unknown",D2120&lt;5.7,"Normal",D2120&lt;6.5,"Prediabetes",D2120&gt;=6.5,"Diabetes")</f>
        <v>Normal</v>
      </c>
      <c r="L2120" s="7" t="str">
        <f>_xlfn.XLOOKUP(A2120,'Hospitalisation Details'!$A:$A,'Hospitalisation Details'!$J:$J,)</f>
        <v>27-Sep-1994</v>
      </c>
      <c r="M2120" s="22">
        <f>+_xlfn.XLOOKUP(A2120,'Hospitalisation Details'!$A:$A,'Hospitalisation Details'!$F:$F)</f>
        <v>2170.08</v>
      </c>
      <c r="N2120" s="7" t="str">
        <f>_xlfn.XLOOKUP(A2120,'Hospitalisation Details'!$A:$A,'Hospitalisation Details'!$G:$G)</f>
        <v>tier - 2</v>
      </c>
      <c r="O2120" s="7" t="str">
        <f>_xlfn.XLOOKUP(A2120,'Hospitalisation Details'!$A:$A,'Hospitalisation Details'!$H:$H)</f>
        <v>tier - 2</v>
      </c>
      <c r="P2120" s="7" t="str">
        <f>_xlfn.XLOOKUP(A2120,'Hospitalisation Details'!$A:$A,'Hospitalisation Details'!$I:$I)</f>
        <v>R1013</v>
      </c>
      <c r="Q2120" s="28">
        <f>_xlfn.XLOOKUP(A2120,'Hospitalisation Details'!$A:$A,'Hospitalisation Details'!$K:$K)</f>
        <v>29</v>
      </c>
    </row>
    <row r="2121" spans="1:17" x14ac:dyDescent="0.3">
      <c r="A2121" s="27" t="s">
        <v>242</v>
      </c>
      <c r="B2121" s="7" t="str">
        <f>IFERROR(_xlfn.XLOOKUP(A2121,'Customer Names'!$A$2:$A$2336,'Customer Names'!$C$2:$C$2336),"Unknown")</f>
        <v xml:space="preserve">  Kara</v>
      </c>
      <c r="C2121" s="7">
        <f>_xlfn.XLOOKUP(A2121,'Medical Examinations'!$A$2:$A$2336,'Medical Examinations'!$B$2:$B$2336,AVERAGE('Medical Examinations'!$B$2:$B$2336))</f>
        <v>36</v>
      </c>
      <c r="D2121" s="7">
        <f>_xlfn.XLOOKUP(A2121,'Medical Examinations'!$A$2:$A$2336,'Medical Examinations'!$C$2:$C$2336,AVERAGE('Medical Examinations'!$C$2:$C$2336))</f>
        <v>4.66</v>
      </c>
      <c r="E2121" s="7" t="str">
        <f>_xlfn.XLOOKUP(A2121,'Medical Examinations'!$A:$A,'Medical Examinations'!$D:$D,"Unknown")</f>
        <v>No</v>
      </c>
      <c r="F2121" s="7" t="str">
        <f>_xlfn.XLOOKUP(A2121,'Medical Examinations'!$A:$A,'Medical Examinations'!$E:$E,"Unknown")</f>
        <v>Yes</v>
      </c>
      <c r="G2121" s="7" t="str">
        <f>_xlfn.XLOOKUP(A2121,'Medical Examinations'!$A:$A,'Medical Examinations'!$F:$F,"Unknown")</f>
        <v>No</v>
      </c>
      <c r="H2121" s="43">
        <f>_xlfn.XLOOKUP(Healthcare!A2121,'Medical Examinations'!$A:$A,'Medical Examinations'!$G:$G,0)</f>
        <v>1</v>
      </c>
      <c r="I2121" s="7" t="str">
        <f>_xlfn.XLOOKUP(A2121,'Medical Examinations'!$A:$A,'Medical Examinations'!$H:$H,"Unknown")</f>
        <v>No</v>
      </c>
      <c r="J2121" s="7" t="str" cm="1">
        <f t="array" ref="J2121">_xlfn.IFS(C2121&lt;18.5,"Under Weight",C2121&lt;=24.9,"Normal Weight",C2121&lt;30,"Over weight",C2121&gt;=30,"Obesity")</f>
        <v>Obesity</v>
      </c>
      <c r="K2121" s="7" t="str" cm="1">
        <f t="array" ref="K2121">_xlfn.IFS(D2121="Null","Unknown",D2121&lt;5.7,"Normal",D2121&lt;6.5,"Prediabetes",D2121&gt;=6.5,"Diabetes")</f>
        <v>Normal</v>
      </c>
      <c r="L2121" s="7" t="str">
        <f>_xlfn.XLOOKUP(A2121,'Hospitalisation Details'!$A:$A,'Hospitalisation Details'!$J:$J,)</f>
        <v>23-Aug-2000</v>
      </c>
      <c r="M2121" s="22">
        <f>+_xlfn.XLOOKUP(A2121,'Hospitalisation Details'!$A:$A,'Hospitalisation Details'!$F:$F)</f>
        <v>2166.73</v>
      </c>
      <c r="N2121" s="7" t="str">
        <f>_xlfn.XLOOKUP(A2121,'Hospitalisation Details'!$A:$A,'Hospitalisation Details'!$G:$G)</f>
        <v>tier - 2</v>
      </c>
      <c r="O2121" s="7" t="str">
        <f>_xlfn.XLOOKUP(A2121,'Hospitalisation Details'!$A:$A,'Hospitalisation Details'!$H:$H)</f>
        <v>tier - 2</v>
      </c>
      <c r="P2121" s="7" t="str">
        <f>_xlfn.XLOOKUP(A2121,'Hospitalisation Details'!$A:$A,'Hospitalisation Details'!$I:$I)</f>
        <v>R1011</v>
      </c>
      <c r="Q2121" s="28">
        <f>_xlfn.XLOOKUP(A2121,'Hospitalisation Details'!$A:$A,'Hospitalisation Details'!$K:$K)</f>
        <v>23</v>
      </c>
    </row>
    <row r="2122" spans="1:17" x14ac:dyDescent="0.3">
      <c r="A2122" s="27" t="s">
        <v>241</v>
      </c>
      <c r="B2122" s="7" t="str">
        <f>IFERROR(_xlfn.XLOOKUP(A2122,'Customer Names'!$A$2:$A$2336,'Customer Names'!$C$2:$C$2336),"Unknown")</f>
        <v xml:space="preserve">  Sarah S</v>
      </c>
      <c r="C2122" s="7">
        <f>_xlfn.XLOOKUP(A2122,'Medical Examinations'!$A$2:$A$2336,'Medical Examinations'!$B$2:$B$2336,AVERAGE('Medical Examinations'!$B$2:$B$2336))</f>
        <v>28.82</v>
      </c>
      <c r="D2122" s="7">
        <f>_xlfn.XLOOKUP(A2122,'Medical Examinations'!$A$2:$A$2336,'Medical Examinations'!$C$2:$C$2336,AVERAGE('Medical Examinations'!$C$2:$C$2336))</f>
        <v>5.59</v>
      </c>
      <c r="E2122" s="7" t="str">
        <f>_xlfn.XLOOKUP(A2122,'Medical Examinations'!$A:$A,'Medical Examinations'!$D:$D,"Unknown")</f>
        <v>No</v>
      </c>
      <c r="F2122" s="7" t="str">
        <f>_xlfn.XLOOKUP(A2122,'Medical Examinations'!$A:$A,'Medical Examinations'!$E:$E,"Unknown")</f>
        <v>Yes</v>
      </c>
      <c r="G2122" s="7" t="str">
        <f>_xlfn.XLOOKUP(A2122,'Medical Examinations'!$A:$A,'Medical Examinations'!$F:$F,"Unknown")</f>
        <v>No</v>
      </c>
      <c r="H2122" s="43">
        <f>_xlfn.XLOOKUP(Healthcare!A2122,'Medical Examinations'!$A:$A,'Medical Examinations'!$G:$G,0)</f>
        <v>1</v>
      </c>
      <c r="I2122" s="7" t="str">
        <f>_xlfn.XLOOKUP(A2122,'Medical Examinations'!$A:$A,'Medical Examinations'!$H:$H,"Unknown")</f>
        <v>No</v>
      </c>
      <c r="J2122" s="7" t="str" cm="1">
        <f t="array" ref="J2122">_xlfn.IFS(C2122&lt;18.5,"Under Weight",C2122&lt;=24.9,"Normal Weight",C2122&lt;30,"Over weight",C2122&gt;=30,"Obesity")</f>
        <v>Over weight</v>
      </c>
      <c r="K2122" s="7" t="str" cm="1">
        <f t="array" ref="K2122">_xlfn.IFS(D2122="Null","Unknown",D2122&lt;5.7,"Normal",D2122&lt;6.5,"Prediabetes",D2122&gt;=6.5,"Diabetes")</f>
        <v>Normal</v>
      </c>
      <c r="L2122" s="7" t="str">
        <f>_xlfn.XLOOKUP(A2122,'Hospitalisation Details'!$A:$A,'Hospitalisation Details'!$J:$J,)</f>
        <v>10-Dec-2000</v>
      </c>
      <c r="M2122" s="22">
        <f>+_xlfn.XLOOKUP(A2122,'Hospitalisation Details'!$A:$A,'Hospitalisation Details'!$F:$F)</f>
        <v>2156.75</v>
      </c>
      <c r="N2122" s="7" t="str">
        <f>_xlfn.XLOOKUP(A2122,'Hospitalisation Details'!$A:$A,'Hospitalisation Details'!$G:$G)</f>
        <v>tier - 2</v>
      </c>
      <c r="O2122" s="7" t="str">
        <f>_xlfn.XLOOKUP(A2122,'Hospitalisation Details'!$A:$A,'Hospitalisation Details'!$H:$H)</f>
        <v>tier - 2</v>
      </c>
      <c r="P2122" s="7" t="str">
        <f>_xlfn.XLOOKUP(A2122,'Hospitalisation Details'!$A:$A,'Hospitalisation Details'!$I:$I)</f>
        <v>R1013</v>
      </c>
      <c r="Q2122" s="28">
        <f>_xlfn.XLOOKUP(A2122,'Hospitalisation Details'!$A:$A,'Hospitalisation Details'!$K:$K)</f>
        <v>23</v>
      </c>
    </row>
    <row r="2123" spans="1:17" x14ac:dyDescent="0.3">
      <c r="A2123" s="27" t="s">
        <v>240</v>
      </c>
      <c r="B2123" s="7" t="str">
        <f>IFERROR(_xlfn.XLOOKUP(A2123,'Customer Names'!$A$2:$A$2336,'Customer Names'!$C$2:$C$2336),"Unknown")</f>
        <v xml:space="preserve">  Shauna R</v>
      </c>
      <c r="C2123" s="7">
        <f>_xlfn.XLOOKUP(A2123,'Medical Examinations'!$A$2:$A$2336,'Medical Examinations'!$B$2:$B$2336,AVERAGE('Medical Examinations'!$B$2:$B$2336))</f>
        <v>28.05</v>
      </c>
      <c r="D2123" s="7">
        <f>_xlfn.XLOOKUP(A2123,'Medical Examinations'!$A$2:$A$2336,'Medical Examinations'!$C$2:$C$2336,AVERAGE('Medical Examinations'!$C$2:$C$2336))</f>
        <v>6.2</v>
      </c>
      <c r="E2123" s="7" t="str">
        <f>_xlfn.XLOOKUP(A2123,'Medical Examinations'!$A:$A,'Medical Examinations'!$D:$D,"Unknown")</f>
        <v>No</v>
      </c>
      <c r="F2123" s="7" t="str">
        <f>_xlfn.XLOOKUP(A2123,'Medical Examinations'!$A:$A,'Medical Examinations'!$E:$E,"Unknown")</f>
        <v>Yes</v>
      </c>
      <c r="G2123" s="7" t="str">
        <f>_xlfn.XLOOKUP(A2123,'Medical Examinations'!$A:$A,'Medical Examinations'!$F:$F,"Unknown")</f>
        <v>No</v>
      </c>
      <c r="H2123" s="43">
        <f>_xlfn.XLOOKUP(Healthcare!A2123,'Medical Examinations'!$A:$A,'Medical Examinations'!$G:$G,0)</f>
        <v>1</v>
      </c>
      <c r="I2123" s="7" t="str">
        <f>_xlfn.XLOOKUP(A2123,'Medical Examinations'!$A:$A,'Medical Examinations'!$H:$H,"Unknown")</f>
        <v>No</v>
      </c>
      <c r="J2123" s="7" t="str" cm="1">
        <f t="array" ref="J2123">_xlfn.IFS(C2123&lt;18.5,"Under Weight",C2123&lt;=24.9,"Normal Weight",C2123&lt;30,"Over weight",C2123&gt;=30,"Obesity")</f>
        <v>Over weight</v>
      </c>
      <c r="K2123" s="7" t="str" cm="1">
        <f t="array" ref="K2123">_xlfn.IFS(D2123="Null","Unknown",D2123&lt;5.7,"Normal",D2123&lt;6.5,"Prediabetes",D2123&gt;=6.5,"Diabetes")</f>
        <v>Prediabetes</v>
      </c>
      <c r="L2123" s="7" t="str">
        <f>_xlfn.XLOOKUP(A2123,'Hospitalisation Details'!$A:$A,'Hospitalisation Details'!$J:$J,)</f>
        <v>29-Nov-2000</v>
      </c>
      <c r="M2123" s="22">
        <f>+_xlfn.XLOOKUP(A2123,'Hospitalisation Details'!$A:$A,'Hospitalisation Details'!$F:$F)</f>
        <v>2155.6799999999998</v>
      </c>
      <c r="N2123" s="7" t="str">
        <f>_xlfn.XLOOKUP(A2123,'Hospitalisation Details'!$A:$A,'Hospitalisation Details'!$G:$G)</f>
        <v>tier - 2</v>
      </c>
      <c r="O2123" s="7" t="str">
        <f>_xlfn.XLOOKUP(A2123,'Hospitalisation Details'!$A:$A,'Hospitalisation Details'!$H:$H)</f>
        <v>tier - 3</v>
      </c>
      <c r="P2123" s="7" t="str">
        <f>_xlfn.XLOOKUP(A2123,'Hospitalisation Details'!$A:$A,'Hospitalisation Details'!$I:$I)</f>
        <v>R1013</v>
      </c>
      <c r="Q2123" s="28">
        <f>_xlfn.XLOOKUP(A2123,'Hospitalisation Details'!$A:$A,'Hospitalisation Details'!$K:$K)</f>
        <v>23</v>
      </c>
    </row>
    <row r="2124" spans="1:17" x14ac:dyDescent="0.3">
      <c r="A2124" s="27" t="s">
        <v>239</v>
      </c>
      <c r="B2124" s="7" t="str">
        <f>IFERROR(_xlfn.XLOOKUP(A2124,'Customer Names'!$A$2:$A$2336,'Customer Names'!$C$2:$C$2336),"Unknown")</f>
        <v xml:space="preserve">  Lindsay J</v>
      </c>
      <c r="C2124" s="7">
        <f>_xlfn.XLOOKUP(A2124,'Medical Examinations'!$A$2:$A$2336,'Medical Examinations'!$B$2:$B$2336,AVERAGE('Medical Examinations'!$B$2:$B$2336))</f>
        <v>27.1</v>
      </c>
      <c r="D2124" s="7">
        <f>_xlfn.XLOOKUP(A2124,'Medical Examinations'!$A$2:$A$2336,'Medical Examinations'!$C$2:$C$2336,AVERAGE('Medical Examinations'!$C$2:$C$2336))</f>
        <v>4.45</v>
      </c>
      <c r="E2124" s="7" t="str">
        <f>_xlfn.XLOOKUP(A2124,'Medical Examinations'!$A:$A,'Medical Examinations'!$D:$D,"Unknown")</f>
        <v>No</v>
      </c>
      <c r="F2124" s="7" t="str">
        <f>_xlfn.XLOOKUP(A2124,'Medical Examinations'!$A:$A,'Medical Examinations'!$E:$E,"Unknown")</f>
        <v>Yes</v>
      </c>
      <c r="G2124" s="7" t="str">
        <f>_xlfn.XLOOKUP(A2124,'Medical Examinations'!$A:$A,'Medical Examinations'!$F:$F,"Unknown")</f>
        <v>No</v>
      </c>
      <c r="H2124" s="43">
        <f>_xlfn.XLOOKUP(Healthcare!A2124,'Medical Examinations'!$A:$A,'Medical Examinations'!$G:$G,0)</f>
        <v>1</v>
      </c>
      <c r="I2124" s="7" t="str">
        <f>_xlfn.XLOOKUP(A2124,'Medical Examinations'!$A:$A,'Medical Examinations'!$H:$H,"Unknown")</f>
        <v>No</v>
      </c>
      <c r="J2124" s="7" t="str" cm="1">
        <f t="array" ref="J2124">_xlfn.IFS(C2124&lt;18.5,"Under Weight",C2124&lt;=24.9,"Normal Weight",C2124&lt;30,"Over weight",C2124&gt;=30,"Obesity")</f>
        <v>Over weight</v>
      </c>
      <c r="K2124" s="7" t="str" cm="1">
        <f t="array" ref="K2124">_xlfn.IFS(D2124="Null","Unknown",D2124&lt;5.7,"Normal",D2124&lt;6.5,"Prediabetes",D2124&gt;=6.5,"Diabetes")</f>
        <v>Normal</v>
      </c>
      <c r="L2124" s="7" t="str">
        <f>_xlfn.XLOOKUP(A2124,'Hospitalisation Details'!$A:$A,'Hospitalisation Details'!$J:$J,)</f>
        <v>22-Oct-2000</v>
      </c>
      <c r="M2124" s="22">
        <f>+_xlfn.XLOOKUP(A2124,'Hospitalisation Details'!$A:$A,'Hospitalisation Details'!$F:$F)</f>
        <v>2154.36</v>
      </c>
      <c r="N2124" s="7" t="str">
        <f>_xlfn.XLOOKUP(A2124,'Hospitalisation Details'!$A:$A,'Hospitalisation Details'!$G:$G)</f>
        <v>tier - 2</v>
      </c>
      <c r="O2124" s="7" t="str">
        <f>_xlfn.XLOOKUP(A2124,'Hospitalisation Details'!$A:$A,'Hospitalisation Details'!$H:$H)</f>
        <v>tier - 2</v>
      </c>
      <c r="P2124" s="7" t="str">
        <f>_xlfn.XLOOKUP(A2124,'Hospitalisation Details'!$A:$A,'Hospitalisation Details'!$I:$I)</f>
        <v>R1011</v>
      </c>
      <c r="Q2124" s="28">
        <f>_xlfn.XLOOKUP(A2124,'Hospitalisation Details'!$A:$A,'Hospitalisation Details'!$K:$K)</f>
        <v>23</v>
      </c>
    </row>
    <row r="2125" spans="1:17" x14ac:dyDescent="0.3">
      <c r="A2125" s="27" t="s">
        <v>238</v>
      </c>
      <c r="B2125" s="7" t="str">
        <f>IFERROR(_xlfn.XLOOKUP(A2125,'Customer Names'!$A$2:$A$2336,'Customer Names'!$C$2:$C$2336),"Unknown")</f>
        <v xml:space="preserve">  Danya A</v>
      </c>
      <c r="C2125" s="7">
        <f>_xlfn.XLOOKUP(A2125,'Medical Examinations'!$A$2:$A$2336,'Medical Examinations'!$B$2:$B$2336,AVERAGE('Medical Examinations'!$B$2:$B$2336))</f>
        <v>24.3</v>
      </c>
      <c r="D2125" s="7">
        <f>_xlfn.XLOOKUP(A2125,'Medical Examinations'!$A$2:$A$2336,'Medical Examinations'!$C$2:$C$2336,AVERAGE('Medical Examinations'!$C$2:$C$2336))</f>
        <v>6.1</v>
      </c>
      <c r="E2125" s="7" t="str">
        <f>_xlfn.XLOOKUP(A2125,'Medical Examinations'!$A:$A,'Medical Examinations'!$D:$D,"Unknown")</f>
        <v>Yes</v>
      </c>
      <c r="F2125" s="7" t="str">
        <f>_xlfn.XLOOKUP(A2125,'Medical Examinations'!$A:$A,'Medical Examinations'!$E:$E,"Unknown")</f>
        <v>Yes</v>
      </c>
      <c r="G2125" s="7" t="str">
        <f>_xlfn.XLOOKUP(A2125,'Medical Examinations'!$A:$A,'Medical Examinations'!$F:$F,"Unknown")</f>
        <v>No</v>
      </c>
      <c r="H2125" s="43">
        <f>_xlfn.XLOOKUP(Healthcare!A2125,'Medical Examinations'!$A:$A,'Medical Examinations'!$G:$G,0)</f>
        <v>1</v>
      </c>
      <c r="I2125" s="7" t="str">
        <f>_xlfn.XLOOKUP(A2125,'Medical Examinations'!$A:$A,'Medical Examinations'!$H:$H,"Unknown")</f>
        <v>No</v>
      </c>
      <c r="J2125" s="7" t="str" cm="1">
        <f t="array" ref="J2125">_xlfn.IFS(C2125&lt;18.5,"Under Weight",C2125&lt;=24.9,"Normal Weight",C2125&lt;30,"Over weight",C2125&gt;=30,"Obesity")</f>
        <v>Normal Weight</v>
      </c>
      <c r="K2125" s="7" t="str" cm="1">
        <f t="array" ref="K2125">_xlfn.IFS(D2125="Null","Unknown",D2125&lt;5.7,"Normal",D2125&lt;6.5,"Prediabetes",D2125&gt;=6.5,"Diabetes")</f>
        <v>Prediabetes</v>
      </c>
      <c r="L2125" s="7" t="str">
        <f>_xlfn.XLOOKUP(A2125,'Hospitalisation Details'!$A:$A,'Hospitalisation Details'!$J:$J,)</f>
        <v>27-Dec-2000</v>
      </c>
      <c r="M2125" s="22">
        <f>+_xlfn.XLOOKUP(A2125,'Hospitalisation Details'!$A:$A,'Hospitalisation Details'!$F:$F)</f>
        <v>2150.4699999999998</v>
      </c>
      <c r="N2125" s="7" t="str">
        <f>_xlfn.XLOOKUP(A2125,'Hospitalisation Details'!$A:$A,'Hospitalisation Details'!$G:$G)</f>
        <v>tier - 2</v>
      </c>
      <c r="O2125" s="7" t="str">
        <f>_xlfn.XLOOKUP(A2125,'Hospitalisation Details'!$A:$A,'Hospitalisation Details'!$H:$H)</f>
        <v>tier - 3</v>
      </c>
      <c r="P2125" s="7" t="str">
        <f>_xlfn.XLOOKUP(A2125,'Hospitalisation Details'!$A:$A,'Hospitalisation Details'!$I:$I)</f>
        <v>R1011</v>
      </c>
      <c r="Q2125" s="28">
        <f>_xlfn.XLOOKUP(A2125,'Hospitalisation Details'!$A:$A,'Hospitalisation Details'!$K:$K)</f>
        <v>23</v>
      </c>
    </row>
    <row r="2126" spans="1:17" x14ac:dyDescent="0.3">
      <c r="A2126" s="27" t="s">
        <v>237</v>
      </c>
      <c r="B2126" s="7" t="str">
        <f>IFERROR(_xlfn.XLOOKUP(A2126,'Customer Names'!$A$2:$A$2336,'Customer Names'!$C$2:$C$2336),"Unknown")</f>
        <v xml:space="preserve">  Lorraine</v>
      </c>
      <c r="C2126" s="7">
        <f>_xlfn.XLOOKUP(A2126,'Medical Examinations'!$A$2:$A$2336,'Medical Examinations'!$B$2:$B$2336,AVERAGE('Medical Examinations'!$B$2:$B$2336))</f>
        <v>30.72</v>
      </c>
      <c r="D2126" s="7">
        <f>_xlfn.XLOOKUP(A2126,'Medical Examinations'!$A$2:$A$2336,'Medical Examinations'!$C$2:$C$2336,AVERAGE('Medical Examinations'!$C$2:$C$2336))</f>
        <v>6.06</v>
      </c>
      <c r="E2126" s="7" t="str">
        <f>_xlfn.XLOOKUP(A2126,'Medical Examinations'!$A:$A,'Medical Examinations'!$D:$D,"Unknown")</f>
        <v>No</v>
      </c>
      <c r="F2126" s="7" t="str">
        <f>_xlfn.XLOOKUP(A2126,'Medical Examinations'!$A:$A,'Medical Examinations'!$E:$E,"Unknown")</f>
        <v>Yes</v>
      </c>
      <c r="G2126" s="7" t="str">
        <f>_xlfn.XLOOKUP(A2126,'Medical Examinations'!$A:$A,'Medical Examinations'!$F:$F,"Unknown")</f>
        <v>No</v>
      </c>
      <c r="H2126" s="43">
        <f>_xlfn.XLOOKUP(Healthcare!A2126,'Medical Examinations'!$A:$A,'Medical Examinations'!$G:$G,0)</f>
        <v>1</v>
      </c>
      <c r="I2126" s="7" t="str">
        <f>_xlfn.XLOOKUP(A2126,'Medical Examinations'!$A:$A,'Medical Examinations'!$H:$H,"Unknown")</f>
        <v>No</v>
      </c>
      <c r="J2126" s="7" t="str" cm="1">
        <f t="array" ref="J2126">_xlfn.IFS(C2126&lt;18.5,"Under Weight",C2126&lt;=24.9,"Normal Weight",C2126&lt;30,"Over weight",C2126&gt;=30,"Obesity")</f>
        <v>Obesity</v>
      </c>
      <c r="K2126" s="7" t="str" cm="1">
        <f t="array" ref="K2126">_xlfn.IFS(D2126="Null","Unknown",D2126&lt;5.7,"Normal",D2126&lt;6.5,"Prediabetes",D2126&gt;=6.5,"Diabetes")</f>
        <v>Prediabetes</v>
      </c>
      <c r="L2126" s="7" t="str">
        <f>_xlfn.XLOOKUP(A2126,'Hospitalisation Details'!$A:$A,'Hospitalisation Details'!$J:$J,)</f>
        <v>4-Oct-2004</v>
      </c>
      <c r="M2126" s="22">
        <f>+_xlfn.XLOOKUP(A2126,'Hospitalisation Details'!$A:$A,'Hospitalisation Details'!$F:$F)</f>
        <v>2144.85</v>
      </c>
      <c r="N2126" s="7" t="str">
        <f>_xlfn.XLOOKUP(A2126,'Hospitalisation Details'!$A:$A,'Hospitalisation Details'!$G:$G)</f>
        <v>tier - 2</v>
      </c>
      <c r="O2126" s="7" t="str">
        <f>_xlfn.XLOOKUP(A2126,'Hospitalisation Details'!$A:$A,'Hospitalisation Details'!$H:$H)</f>
        <v>tier - 1</v>
      </c>
      <c r="P2126" s="7" t="str">
        <f>_xlfn.XLOOKUP(A2126,'Hospitalisation Details'!$A:$A,'Hospitalisation Details'!$I:$I)</f>
        <v>R1011</v>
      </c>
      <c r="Q2126" s="28">
        <f>_xlfn.XLOOKUP(A2126,'Hospitalisation Details'!$A:$A,'Hospitalisation Details'!$K:$K)</f>
        <v>19</v>
      </c>
    </row>
    <row r="2127" spans="1:17" x14ac:dyDescent="0.3">
      <c r="A2127" s="27" t="s">
        <v>236</v>
      </c>
      <c r="B2127" s="7" t="str">
        <f>IFERROR(_xlfn.XLOOKUP(A2127,'Customer Names'!$A$2:$A$2336,'Customer Names'!$C$2:$C$2336),"Unknown")</f>
        <v xml:space="preserve">  Jennifer L</v>
      </c>
      <c r="C2127" s="7">
        <f>_xlfn.XLOOKUP(A2127,'Medical Examinations'!$A$2:$A$2336,'Medical Examinations'!$B$2:$B$2336,AVERAGE('Medical Examinations'!$B$2:$B$2336))</f>
        <v>37.43</v>
      </c>
      <c r="D2127" s="7">
        <f>_xlfn.XLOOKUP(A2127,'Medical Examinations'!$A$2:$A$2336,'Medical Examinations'!$C$2:$C$2336,AVERAGE('Medical Examinations'!$C$2:$C$2336))</f>
        <v>4.5599999999999996</v>
      </c>
      <c r="E2127" s="7" t="str">
        <f>_xlfn.XLOOKUP(A2127,'Medical Examinations'!$A:$A,'Medical Examinations'!$D:$D,"Unknown")</f>
        <v>No</v>
      </c>
      <c r="F2127" s="7" t="str">
        <f>_xlfn.XLOOKUP(A2127,'Medical Examinations'!$A:$A,'Medical Examinations'!$E:$E,"Unknown")</f>
        <v>No</v>
      </c>
      <c r="G2127" s="7" t="str">
        <f>_xlfn.XLOOKUP(A2127,'Medical Examinations'!$A:$A,'Medical Examinations'!$F:$F,"Unknown")</f>
        <v>Yes</v>
      </c>
      <c r="H2127" s="43">
        <f>_xlfn.XLOOKUP(Healthcare!A2127,'Medical Examinations'!$A:$A,'Medical Examinations'!$G:$G,0)</f>
        <v>1</v>
      </c>
      <c r="I2127" s="7" t="str">
        <f>_xlfn.XLOOKUP(A2127,'Medical Examinations'!$A:$A,'Medical Examinations'!$H:$H,"Unknown")</f>
        <v>No</v>
      </c>
      <c r="J2127" s="7" t="str" cm="1">
        <f t="array" ref="J2127">_xlfn.IFS(C2127&lt;18.5,"Under Weight",C2127&lt;=24.9,"Normal Weight",C2127&lt;30,"Over weight",C2127&gt;=30,"Obesity")</f>
        <v>Obesity</v>
      </c>
      <c r="K2127" s="7" t="str" cm="1">
        <f t="array" ref="K2127">_xlfn.IFS(D2127="Null","Unknown",D2127&lt;5.7,"Normal",D2127&lt;6.5,"Prediabetes",D2127&gt;=6.5,"Diabetes")</f>
        <v>Normal</v>
      </c>
      <c r="L2127" s="7" t="str">
        <f>_xlfn.XLOOKUP(A2127,'Hospitalisation Details'!$A:$A,'Hospitalisation Details'!$J:$J,)</f>
        <v>19-Aug-2003</v>
      </c>
      <c r="M2127" s="22">
        <f>+_xlfn.XLOOKUP(A2127,'Hospitalisation Details'!$A:$A,'Hospitalisation Details'!$F:$F)</f>
        <v>2138.0700000000002</v>
      </c>
      <c r="N2127" s="7" t="str">
        <f>_xlfn.XLOOKUP(A2127,'Hospitalisation Details'!$A:$A,'Hospitalisation Details'!$G:$G)</f>
        <v>tier - 2</v>
      </c>
      <c r="O2127" s="7" t="str">
        <f>_xlfn.XLOOKUP(A2127,'Hospitalisation Details'!$A:$A,'Hospitalisation Details'!$H:$H)</f>
        <v>tier - 1</v>
      </c>
      <c r="P2127" s="7" t="str">
        <f>_xlfn.XLOOKUP(A2127,'Hospitalisation Details'!$A:$A,'Hospitalisation Details'!$I:$I)</f>
        <v>R1012</v>
      </c>
      <c r="Q2127" s="28">
        <f>_xlfn.XLOOKUP(A2127,'Hospitalisation Details'!$A:$A,'Hospitalisation Details'!$K:$K)</f>
        <v>20</v>
      </c>
    </row>
    <row r="2128" spans="1:17" x14ac:dyDescent="0.3">
      <c r="A2128" s="27" t="s">
        <v>235</v>
      </c>
      <c r="B2128" s="7" t="str">
        <f>IFERROR(_xlfn.XLOOKUP(A2128,'Customer Names'!$A$2:$A$2336,'Customer Names'!$C$2:$C$2336),"Unknown")</f>
        <v xml:space="preserve">  Jesus Sr</v>
      </c>
      <c r="C2128" s="7">
        <f>_xlfn.XLOOKUP(A2128,'Medical Examinations'!$A$2:$A$2336,'Medical Examinations'!$B$2:$B$2336,AVERAGE('Medical Examinations'!$B$2:$B$2336))</f>
        <v>25.74</v>
      </c>
      <c r="D2128" s="7">
        <f>_xlfn.XLOOKUP(A2128,'Medical Examinations'!$A$2:$A$2336,'Medical Examinations'!$C$2:$C$2336,AVERAGE('Medical Examinations'!$C$2:$C$2336))</f>
        <v>6.41</v>
      </c>
      <c r="E2128" s="7" t="str">
        <f>_xlfn.XLOOKUP(A2128,'Medical Examinations'!$A:$A,'Medical Examinations'!$D:$D,"Unknown")</f>
        <v>Yes</v>
      </c>
      <c r="F2128" s="7" t="str">
        <f>_xlfn.XLOOKUP(A2128,'Medical Examinations'!$A:$A,'Medical Examinations'!$E:$E,"Unknown")</f>
        <v>No</v>
      </c>
      <c r="G2128" s="7" t="str">
        <f>_xlfn.XLOOKUP(A2128,'Medical Examinations'!$A:$A,'Medical Examinations'!$F:$F,"Unknown")</f>
        <v>Yes</v>
      </c>
      <c r="H2128" s="43">
        <f>_xlfn.XLOOKUP(Healthcare!A2128,'Medical Examinations'!$A:$A,'Medical Examinations'!$G:$G,0)</f>
        <v>1</v>
      </c>
      <c r="I2128" s="7" t="str">
        <f>_xlfn.XLOOKUP(A2128,'Medical Examinations'!$A:$A,'Medical Examinations'!$H:$H,"Unknown")</f>
        <v>No</v>
      </c>
      <c r="J2128" s="7" t="str" cm="1">
        <f t="array" ref="J2128">_xlfn.IFS(C2128&lt;18.5,"Under Weight",C2128&lt;=24.9,"Normal Weight",C2128&lt;30,"Over weight",C2128&gt;=30,"Obesity")</f>
        <v>Over weight</v>
      </c>
      <c r="K2128" s="7" t="str" cm="1">
        <f t="array" ref="K2128">_xlfn.IFS(D2128="Null","Unknown",D2128&lt;5.7,"Normal",D2128&lt;6.5,"Prediabetes",D2128&gt;=6.5,"Diabetes")</f>
        <v>Prediabetes</v>
      </c>
      <c r="L2128" s="7" t="str">
        <f>_xlfn.XLOOKUP(A2128,'Hospitalisation Details'!$A:$A,'Hospitalisation Details'!$J:$J,)</f>
        <v>3-Sep-1997</v>
      </c>
      <c r="M2128" s="22">
        <f>+_xlfn.XLOOKUP(A2128,'Hospitalisation Details'!$A:$A,'Hospitalisation Details'!$F:$F)</f>
        <v>2137.65</v>
      </c>
      <c r="N2128" s="7" t="str">
        <f>_xlfn.XLOOKUP(A2128,'Hospitalisation Details'!$A:$A,'Hospitalisation Details'!$G:$G)</f>
        <v>tier - 3</v>
      </c>
      <c r="O2128" s="7" t="str">
        <f>_xlfn.XLOOKUP(A2128,'Hospitalisation Details'!$A:$A,'Hospitalisation Details'!$H:$H)</f>
        <v>tier - 1</v>
      </c>
      <c r="P2128" s="7" t="str">
        <f>_xlfn.XLOOKUP(A2128,'Hospitalisation Details'!$A:$A,'Hospitalisation Details'!$I:$I)</f>
        <v>R1013</v>
      </c>
      <c r="Q2128" s="28">
        <f>_xlfn.XLOOKUP(A2128,'Hospitalisation Details'!$A:$A,'Hospitalisation Details'!$K:$K)</f>
        <v>26</v>
      </c>
    </row>
    <row r="2129" spans="1:17" x14ac:dyDescent="0.3">
      <c r="A2129" s="27" t="s">
        <v>234</v>
      </c>
      <c r="B2129" s="7" t="str">
        <f>IFERROR(_xlfn.XLOOKUP(A2129,'Customer Names'!$A$2:$A$2336,'Customer Names'!$C$2:$C$2336),"Unknown")</f>
        <v xml:space="preserve">  Kristen</v>
      </c>
      <c r="C2129" s="7">
        <f>_xlfn.XLOOKUP(A2129,'Medical Examinations'!$A$2:$A$2336,'Medical Examinations'!$B$2:$B$2336,AVERAGE('Medical Examinations'!$B$2:$B$2336))</f>
        <v>36.575000000000003</v>
      </c>
      <c r="D2129" s="7">
        <f>_xlfn.XLOOKUP(A2129,'Medical Examinations'!$A$2:$A$2336,'Medical Examinations'!$C$2:$C$2336,AVERAGE('Medical Examinations'!$C$2:$C$2336))</f>
        <v>5.57</v>
      </c>
      <c r="E2129" s="7" t="str">
        <f>_xlfn.XLOOKUP(A2129,'Medical Examinations'!$A:$A,'Medical Examinations'!$D:$D,"Unknown")</f>
        <v>No</v>
      </c>
      <c r="F2129" s="7" t="str">
        <f>_xlfn.XLOOKUP(A2129,'Medical Examinations'!$A:$A,'Medical Examinations'!$E:$E,"Unknown")</f>
        <v>No</v>
      </c>
      <c r="G2129" s="7" t="str">
        <f>_xlfn.XLOOKUP(A2129,'Medical Examinations'!$A:$A,'Medical Examinations'!$F:$F,"Unknown")</f>
        <v>Yes</v>
      </c>
      <c r="H2129" s="43">
        <f>_xlfn.XLOOKUP(Healthcare!A2129,'Medical Examinations'!$A:$A,'Medical Examinations'!$G:$G,0)</f>
        <v>1</v>
      </c>
      <c r="I2129" s="7" t="str">
        <f>_xlfn.XLOOKUP(A2129,'Medical Examinations'!$A:$A,'Medical Examinations'!$H:$H,"Unknown")</f>
        <v>No</v>
      </c>
      <c r="J2129" s="7" t="str" cm="1">
        <f t="array" ref="J2129">_xlfn.IFS(C2129&lt;18.5,"Under Weight",C2129&lt;=24.9,"Normal Weight",C2129&lt;30,"Over weight",C2129&gt;=30,"Obesity")</f>
        <v>Obesity</v>
      </c>
      <c r="K2129" s="7" t="str" cm="1">
        <f t="array" ref="K2129">_xlfn.IFS(D2129="Null","Unknown",D2129&lt;5.7,"Normal",D2129&lt;6.5,"Prediabetes",D2129&gt;=6.5,"Diabetes")</f>
        <v>Normal</v>
      </c>
      <c r="L2129" s="7" t="str">
        <f>_xlfn.XLOOKUP(A2129,'Hospitalisation Details'!$A:$A,'Hospitalisation Details'!$J:$J,)</f>
        <v>26-Sep-2003</v>
      </c>
      <c r="M2129" s="22">
        <f>+_xlfn.XLOOKUP(A2129,'Hospitalisation Details'!$A:$A,'Hospitalisation Details'!$F:$F)</f>
        <v>2136.88</v>
      </c>
      <c r="N2129" s="7" t="str">
        <f>_xlfn.XLOOKUP(A2129,'Hospitalisation Details'!$A:$A,'Hospitalisation Details'!$G:$G)</f>
        <v>tier - 2</v>
      </c>
      <c r="O2129" s="7" t="str">
        <f>_xlfn.XLOOKUP(A2129,'Hospitalisation Details'!$A:$A,'Hospitalisation Details'!$H:$H)</f>
        <v>tier - 2</v>
      </c>
      <c r="P2129" s="7" t="str">
        <f>_xlfn.XLOOKUP(A2129,'Hospitalisation Details'!$A:$A,'Hospitalisation Details'!$I:$I)</f>
        <v>R1012</v>
      </c>
      <c r="Q2129" s="28">
        <f>_xlfn.XLOOKUP(A2129,'Hospitalisation Details'!$A:$A,'Hospitalisation Details'!$K:$K)</f>
        <v>20</v>
      </c>
    </row>
    <row r="2130" spans="1:17" x14ac:dyDescent="0.3">
      <c r="A2130" s="27" t="s">
        <v>233</v>
      </c>
      <c r="B2130" s="7" t="str">
        <f>IFERROR(_xlfn.XLOOKUP(A2130,'Customer Names'!$A$2:$A$2336,'Customer Names'!$C$2:$C$2336),"Unknown")</f>
        <v xml:space="preserve">  Catherine C</v>
      </c>
      <c r="C2130" s="7">
        <f>_xlfn.XLOOKUP(A2130,'Medical Examinations'!$A$2:$A$2336,'Medical Examinations'!$B$2:$B$2336,AVERAGE('Medical Examinations'!$B$2:$B$2336))</f>
        <v>35.15</v>
      </c>
      <c r="D2130" s="7">
        <f>_xlfn.XLOOKUP(A2130,'Medical Examinations'!$A$2:$A$2336,'Medical Examinations'!$C$2:$C$2336,AVERAGE('Medical Examinations'!$C$2:$C$2336))</f>
        <v>5.47</v>
      </c>
      <c r="E2130" s="7" t="str">
        <f>_xlfn.XLOOKUP(A2130,'Medical Examinations'!$A:$A,'Medical Examinations'!$D:$D,"Unknown")</f>
        <v>No</v>
      </c>
      <c r="F2130" s="7" t="str">
        <f>_xlfn.XLOOKUP(A2130,'Medical Examinations'!$A:$A,'Medical Examinations'!$E:$E,"Unknown")</f>
        <v>No</v>
      </c>
      <c r="G2130" s="7" t="str">
        <f>_xlfn.XLOOKUP(A2130,'Medical Examinations'!$A:$A,'Medical Examinations'!$F:$F,"Unknown")</f>
        <v>Yes</v>
      </c>
      <c r="H2130" s="43">
        <f>_xlfn.XLOOKUP(Healthcare!A2130,'Medical Examinations'!$A:$A,'Medical Examinations'!$G:$G,0)</f>
        <v>1</v>
      </c>
      <c r="I2130" s="7" t="str">
        <f>_xlfn.XLOOKUP(A2130,'Medical Examinations'!$A:$A,'Medical Examinations'!$H:$H,"Unknown")</f>
        <v>No</v>
      </c>
      <c r="J2130" s="7" t="str" cm="1">
        <f t="array" ref="J2130">_xlfn.IFS(C2130&lt;18.5,"Under Weight",C2130&lt;=24.9,"Normal Weight",C2130&lt;30,"Over weight",C2130&gt;=30,"Obesity")</f>
        <v>Obesity</v>
      </c>
      <c r="K2130" s="7" t="str" cm="1">
        <f t="array" ref="K2130">_xlfn.IFS(D2130="Null","Unknown",D2130&lt;5.7,"Normal",D2130&lt;6.5,"Prediabetes",D2130&gt;=6.5,"Diabetes")</f>
        <v>Normal</v>
      </c>
      <c r="L2130" s="7" t="str">
        <f>_xlfn.XLOOKUP(A2130,'Hospitalisation Details'!$A:$A,'Hospitalisation Details'!$J:$J,)</f>
        <v>1-Sep-2003</v>
      </c>
      <c r="M2130" s="22">
        <f>+_xlfn.XLOOKUP(A2130,'Hospitalisation Details'!$A:$A,'Hospitalisation Details'!$F:$F)</f>
        <v>2134.9</v>
      </c>
      <c r="N2130" s="7" t="str">
        <f>_xlfn.XLOOKUP(A2130,'Hospitalisation Details'!$A:$A,'Hospitalisation Details'!$G:$G)</f>
        <v>tier - 2</v>
      </c>
      <c r="O2130" s="7" t="str">
        <f>_xlfn.XLOOKUP(A2130,'Hospitalisation Details'!$A:$A,'Hospitalisation Details'!$H:$H)</f>
        <v>tier - 3</v>
      </c>
      <c r="P2130" s="7" t="str">
        <f>_xlfn.XLOOKUP(A2130,'Hospitalisation Details'!$A:$A,'Hospitalisation Details'!$I:$I)</f>
        <v>R1012</v>
      </c>
      <c r="Q2130" s="28">
        <f>_xlfn.XLOOKUP(A2130,'Hospitalisation Details'!$A:$A,'Hospitalisation Details'!$K:$K)</f>
        <v>20</v>
      </c>
    </row>
    <row r="2131" spans="1:17" x14ac:dyDescent="0.3">
      <c r="A2131" s="27" t="s">
        <v>232</v>
      </c>
      <c r="B2131" s="7" t="str">
        <f>IFERROR(_xlfn.XLOOKUP(A2131,'Customer Names'!$A$2:$A$2336,'Customer Names'!$C$2:$C$2336),"Unknown")</f>
        <v xml:space="preserve">  Paula</v>
      </c>
      <c r="C2131" s="7">
        <f>_xlfn.XLOOKUP(A2131,'Medical Examinations'!$A$2:$A$2336,'Medical Examinations'!$B$2:$B$2336,AVERAGE('Medical Examinations'!$B$2:$B$2336))</f>
        <v>32.11</v>
      </c>
      <c r="D2131" s="7">
        <f>_xlfn.XLOOKUP(A2131,'Medical Examinations'!$A$2:$A$2336,'Medical Examinations'!$C$2:$C$2336,AVERAGE('Medical Examinations'!$C$2:$C$2336))</f>
        <v>4.43</v>
      </c>
      <c r="E2131" s="7" t="str">
        <f>_xlfn.XLOOKUP(A2131,'Medical Examinations'!$A:$A,'Medical Examinations'!$D:$D,"Unknown")</f>
        <v>No</v>
      </c>
      <c r="F2131" s="7" t="str">
        <f>_xlfn.XLOOKUP(A2131,'Medical Examinations'!$A:$A,'Medical Examinations'!$E:$E,"Unknown")</f>
        <v>No</v>
      </c>
      <c r="G2131" s="7" t="str">
        <f>_xlfn.XLOOKUP(A2131,'Medical Examinations'!$A:$A,'Medical Examinations'!$F:$F,"Unknown")</f>
        <v>Yes</v>
      </c>
      <c r="H2131" s="43">
        <f>_xlfn.XLOOKUP(Healthcare!A2131,'Medical Examinations'!$A:$A,'Medical Examinations'!$G:$G,0)</f>
        <v>1</v>
      </c>
      <c r="I2131" s="7" t="str">
        <f>_xlfn.XLOOKUP(A2131,'Medical Examinations'!$A:$A,'Medical Examinations'!$H:$H,"Unknown")</f>
        <v>No</v>
      </c>
      <c r="J2131" s="7" t="str" cm="1">
        <f t="array" ref="J2131">_xlfn.IFS(C2131&lt;18.5,"Under Weight",C2131&lt;=24.9,"Normal Weight",C2131&lt;30,"Over weight",C2131&gt;=30,"Obesity")</f>
        <v>Obesity</v>
      </c>
      <c r="K2131" s="7" t="str" cm="1">
        <f t="array" ref="K2131">_xlfn.IFS(D2131="Null","Unknown",D2131&lt;5.7,"Normal",D2131&lt;6.5,"Prediabetes",D2131&gt;=6.5,"Diabetes")</f>
        <v>Normal</v>
      </c>
      <c r="L2131" s="7" t="str">
        <f>_xlfn.XLOOKUP(A2131,'Hospitalisation Details'!$A:$A,'Hospitalisation Details'!$J:$J,)</f>
        <v>22-Dec-2003</v>
      </c>
      <c r="M2131" s="22">
        <f>+_xlfn.XLOOKUP(A2131,'Hospitalisation Details'!$A:$A,'Hospitalisation Details'!$F:$F)</f>
        <v>2130.6799999999998</v>
      </c>
      <c r="N2131" s="7" t="str">
        <f>_xlfn.XLOOKUP(A2131,'Hospitalisation Details'!$A:$A,'Hospitalisation Details'!$G:$G)</f>
        <v>tier - 2</v>
      </c>
      <c r="O2131" s="7" t="str">
        <f>_xlfn.XLOOKUP(A2131,'Hospitalisation Details'!$A:$A,'Hospitalisation Details'!$H:$H)</f>
        <v>tier - 3</v>
      </c>
      <c r="P2131" s="7" t="str">
        <f>_xlfn.XLOOKUP(A2131,'Hospitalisation Details'!$A:$A,'Hospitalisation Details'!$I:$I)</f>
        <v>R1012</v>
      </c>
      <c r="Q2131" s="28">
        <f>_xlfn.XLOOKUP(A2131,'Hospitalisation Details'!$A:$A,'Hospitalisation Details'!$K:$K)</f>
        <v>20</v>
      </c>
    </row>
    <row r="2132" spans="1:17" x14ac:dyDescent="0.3">
      <c r="A2132" s="27" t="s">
        <v>231</v>
      </c>
      <c r="B2132" s="7" t="str">
        <f>IFERROR(_xlfn.XLOOKUP(A2132,'Customer Names'!$A$2:$A$2336,'Customer Names'!$C$2:$C$2336),"Unknown")</f>
        <v xml:space="preserve">  Evan</v>
      </c>
      <c r="C2132" s="7">
        <f>_xlfn.XLOOKUP(A2132,'Medical Examinations'!$A$2:$A$2336,'Medical Examinations'!$B$2:$B$2336,AVERAGE('Medical Examinations'!$B$2:$B$2336))</f>
        <v>30.495000000000001</v>
      </c>
      <c r="D2132" s="7">
        <f>_xlfn.XLOOKUP(A2132,'Medical Examinations'!$A$2:$A$2336,'Medical Examinations'!$C$2:$C$2336,AVERAGE('Medical Examinations'!$C$2:$C$2336))</f>
        <v>4.95</v>
      </c>
      <c r="E2132" s="7" t="str">
        <f>_xlfn.XLOOKUP(A2132,'Medical Examinations'!$A:$A,'Medical Examinations'!$D:$D,"Unknown")</f>
        <v>No</v>
      </c>
      <c r="F2132" s="7" t="str">
        <f>_xlfn.XLOOKUP(A2132,'Medical Examinations'!$A:$A,'Medical Examinations'!$E:$E,"Unknown")</f>
        <v>No</v>
      </c>
      <c r="G2132" s="7" t="str">
        <f>_xlfn.XLOOKUP(A2132,'Medical Examinations'!$A:$A,'Medical Examinations'!$F:$F,"Unknown")</f>
        <v>Yes</v>
      </c>
      <c r="H2132" s="43">
        <f>_xlfn.XLOOKUP(Healthcare!A2132,'Medical Examinations'!$A:$A,'Medical Examinations'!$G:$G,0)</f>
        <v>1</v>
      </c>
      <c r="I2132" s="7" t="str">
        <f>_xlfn.XLOOKUP(A2132,'Medical Examinations'!$A:$A,'Medical Examinations'!$H:$H,"Unknown")</f>
        <v>No</v>
      </c>
      <c r="J2132" s="7" t="str" cm="1">
        <f t="array" ref="J2132">_xlfn.IFS(C2132&lt;18.5,"Under Weight",C2132&lt;=24.9,"Normal Weight",C2132&lt;30,"Over weight",C2132&gt;=30,"Obesity")</f>
        <v>Obesity</v>
      </c>
      <c r="K2132" s="7" t="str" cm="1">
        <f t="array" ref="K2132">_xlfn.IFS(D2132="Null","Unknown",D2132&lt;5.7,"Normal",D2132&lt;6.5,"Prediabetes",D2132&gt;=6.5,"Diabetes")</f>
        <v>Normal</v>
      </c>
      <c r="L2132" s="7" t="str">
        <f>_xlfn.XLOOKUP(A2132,'Hospitalisation Details'!$A:$A,'Hospitalisation Details'!$J:$J,)</f>
        <v>30-Aug-2003</v>
      </c>
      <c r="M2132" s="22">
        <f>+_xlfn.XLOOKUP(A2132,'Hospitalisation Details'!$A:$A,'Hospitalisation Details'!$F:$F)</f>
        <v>2128.4299999999998</v>
      </c>
      <c r="N2132" s="7" t="str">
        <f>_xlfn.XLOOKUP(A2132,'Hospitalisation Details'!$A:$A,'Hospitalisation Details'!$G:$G)</f>
        <v>tier - 2</v>
      </c>
      <c r="O2132" s="7" t="str">
        <f>_xlfn.XLOOKUP(A2132,'Hospitalisation Details'!$A:$A,'Hospitalisation Details'!$H:$H)</f>
        <v>tier - 1</v>
      </c>
      <c r="P2132" s="7" t="str">
        <f>_xlfn.XLOOKUP(A2132,'Hospitalisation Details'!$A:$A,'Hospitalisation Details'!$I:$I)</f>
        <v>R1012</v>
      </c>
      <c r="Q2132" s="28">
        <f>_xlfn.XLOOKUP(A2132,'Hospitalisation Details'!$A:$A,'Hospitalisation Details'!$K:$K)</f>
        <v>20</v>
      </c>
    </row>
    <row r="2133" spans="1:17" x14ac:dyDescent="0.3">
      <c r="A2133" s="27" t="s">
        <v>230</v>
      </c>
      <c r="B2133" s="7" t="str">
        <f>IFERROR(_xlfn.XLOOKUP(A2133,'Customer Names'!$A$2:$A$2336,'Customer Names'!$C$2:$C$2336),"Unknown")</f>
        <v xml:space="preserve">  Nathan J</v>
      </c>
      <c r="C2133" s="7">
        <f>_xlfn.XLOOKUP(A2133,'Medical Examinations'!$A$2:$A$2336,'Medical Examinations'!$B$2:$B$2336,AVERAGE('Medical Examinations'!$B$2:$B$2336))</f>
        <v>29.24</v>
      </c>
      <c r="D2133" s="7">
        <f>_xlfn.XLOOKUP(A2133,'Medical Examinations'!$A$2:$A$2336,'Medical Examinations'!$C$2:$C$2336,AVERAGE('Medical Examinations'!$C$2:$C$2336))</f>
        <v>4.04</v>
      </c>
      <c r="E2133" s="7" t="str">
        <f>_xlfn.XLOOKUP(A2133,'Medical Examinations'!$A:$A,'Medical Examinations'!$D:$D,"Unknown")</f>
        <v>No</v>
      </c>
      <c r="F2133" s="7" t="str">
        <f>_xlfn.XLOOKUP(A2133,'Medical Examinations'!$A:$A,'Medical Examinations'!$E:$E,"Unknown")</f>
        <v>Yes</v>
      </c>
      <c r="G2133" s="7" t="str">
        <f>_xlfn.XLOOKUP(A2133,'Medical Examinations'!$A:$A,'Medical Examinations'!$F:$F,"Unknown")</f>
        <v>No</v>
      </c>
      <c r="H2133" s="43">
        <f>_xlfn.XLOOKUP(Healthcare!A2133,'Medical Examinations'!$A:$A,'Medical Examinations'!$G:$G,0)</f>
        <v>1</v>
      </c>
      <c r="I2133" s="7" t="str">
        <f>_xlfn.XLOOKUP(A2133,'Medical Examinations'!$A:$A,'Medical Examinations'!$H:$H,"Unknown")</f>
        <v>No</v>
      </c>
      <c r="J2133" s="7" t="str" cm="1">
        <f t="array" ref="J2133">_xlfn.IFS(C2133&lt;18.5,"Under Weight",C2133&lt;=24.9,"Normal Weight",C2133&lt;30,"Over weight",C2133&gt;=30,"Obesity")</f>
        <v>Over weight</v>
      </c>
      <c r="K2133" s="7" t="str" cm="1">
        <f t="array" ref="K2133">_xlfn.IFS(D2133="Null","Unknown",D2133&lt;5.7,"Normal",D2133&lt;6.5,"Prediabetes",D2133&gt;=6.5,"Diabetes")</f>
        <v>Normal</v>
      </c>
      <c r="L2133" s="7" t="str">
        <f>_xlfn.XLOOKUP(A2133,'Hospitalisation Details'!$A:$A,'Hospitalisation Details'!$J:$J,)</f>
        <v>4-Nov-2004</v>
      </c>
      <c r="M2133" s="22">
        <f>+_xlfn.XLOOKUP(A2133,'Hospitalisation Details'!$A:$A,'Hospitalisation Details'!$F:$F)</f>
        <v>2118.61</v>
      </c>
      <c r="N2133" s="7" t="str">
        <f>_xlfn.XLOOKUP(A2133,'Hospitalisation Details'!$A:$A,'Hospitalisation Details'!$G:$G)</f>
        <v>tier - 2</v>
      </c>
      <c r="O2133" s="7" t="str">
        <f>_xlfn.XLOOKUP(A2133,'Hospitalisation Details'!$A:$A,'Hospitalisation Details'!$H:$H)</f>
        <v>tier - 1</v>
      </c>
      <c r="P2133" s="7" t="str">
        <f>_xlfn.XLOOKUP(A2133,'Hospitalisation Details'!$A:$A,'Hospitalisation Details'!$I:$I)</f>
        <v>R1012</v>
      </c>
      <c r="Q2133" s="28">
        <f>_xlfn.XLOOKUP(A2133,'Hospitalisation Details'!$A:$A,'Hospitalisation Details'!$K:$K)</f>
        <v>19</v>
      </c>
    </row>
    <row r="2134" spans="1:17" x14ac:dyDescent="0.3">
      <c r="A2134" s="27" t="s">
        <v>229</v>
      </c>
      <c r="B2134" s="7" t="str">
        <f>IFERROR(_xlfn.XLOOKUP(A2134,'Customer Names'!$A$2:$A$2336,'Customer Names'!$C$2:$C$2336),"Unknown")</f>
        <v xml:space="preserve">  Ashley M</v>
      </c>
      <c r="C2134" s="7">
        <f>_xlfn.XLOOKUP(A2134,'Medical Examinations'!$A$2:$A$2336,'Medical Examinations'!$B$2:$B$2336,AVERAGE('Medical Examinations'!$B$2:$B$2336))</f>
        <v>22.515000000000001</v>
      </c>
      <c r="D2134" s="7">
        <f>_xlfn.XLOOKUP(A2134,'Medical Examinations'!$A$2:$A$2336,'Medical Examinations'!$C$2:$C$2336,AVERAGE('Medical Examinations'!$C$2:$C$2336))</f>
        <v>5.93</v>
      </c>
      <c r="E2134" s="7" t="str">
        <f>_xlfn.XLOOKUP(A2134,'Medical Examinations'!$A:$A,'Medical Examinations'!$D:$D,"Unknown")</f>
        <v>No</v>
      </c>
      <c r="F2134" s="7" t="str">
        <f>_xlfn.XLOOKUP(A2134,'Medical Examinations'!$A:$A,'Medical Examinations'!$E:$E,"Unknown")</f>
        <v>No</v>
      </c>
      <c r="G2134" s="7" t="str">
        <f>_xlfn.XLOOKUP(A2134,'Medical Examinations'!$A:$A,'Medical Examinations'!$F:$F,"Unknown")</f>
        <v>Yes</v>
      </c>
      <c r="H2134" s="43">
        <f>_xlfn.XLOOKUP(Healthcare!A2134,'Medical Examinations'!$A:$A,'Medical Examinations'!$G:$G,0)</f>
        <v>1</v>
      </c>
      <c r="I2134" s="7" t="str">
        <f>_xlfn.XLOOKUP(A2134,'Medical Examinations'!$A:$A,'Medical Examinations'!$H:$H,"Unknown")</f>
        <v>No</v>
      </c>
      <c r="J2134" s="7" t="str" cm="1">
        <f t="array" ref="J2134">_xlfn.IFS(C2134&lt;18.5,"Under Weight",C2134&lt;=24.9,"Normal Weight",C2134&lt;30,"Over weight",C2134&gt;=30,"Obesity")</f>
        <v>Normal Weight</v>
      </c>
      <c r="K2134" s="7" t="str" cm="1">
        <f t="array" ref="K2134">_xlfn.IFS(D2134="Null","Unknown",D2134&lt;5.7,"Normal",D2134&lt;6.5,"Prediabetes",D2134&gt;=6.5,"Diabetes")</f>
        <v>Prediabetes</v>
      </c>
      <c r="L2134" s="7" t="str">
        <f>_xlfn.XLOOKUP(A2134,'Hospitalisation Details'!$A:$A,'Hospitalisation Details'!$J:$J,)</f>
        <v>30-Sep-2003</v>
      </c>
      <c r="M2134" s="22">
        <f>+_xlfn.XLOOKUP(A2134,'Hospitalisation Details'!$A:$A,'Hospitalisation Details'!$F:$F)</f>
        <v>2117.34</v>
      </c>
      <c r="N2134" s="7" t="str">
        <f>_xlfn.XLOOKUP(A2134,'Hospitalisation Details'!$A:$A,'Hospitalisation Details'!$G:$G)</f>
        <v>tier - 2</v>
      </c>
      <c r="O2134" s="7" t="str">
        <f>_xlfn.XLOOKUP(A2134,'Hospitalisation Details'!$A:$A,'Hospitalisation Details'!$H:$H)</f>
        <v>tier - 3</v>
      </c>
      <c r="P2134" s="7" t="str">
        <f>_xlfn.XLOOKUP(A2134,'Hospitalisation Details'!$A:$A,'Hospitalisation Details'!$I:$I)</f>
        <v>R1012</v>
      </c>
      <c r="Q2134" s="28">
        <f>_xlfn.XLOOKUP(A2134,'Hospitalisation Details'!$A:$A,'Hospitalisation Details'!$K:$K)</f>
        <v>20</v>
      </c>
    </row>
    <row r="2135" spans="1:17" x14ac:dyDescent="0.3">
      <c r="A2135" s="27" t="s">
        <v>228</v>
      </c>
      <c r="B2135" s="7" t="str">
        <f>IFERROR(_xlfn.XLOOKUP(A2135,'Customer Names'!$A$2:$A$2336,'Customer Names'!$C$2:$C$2336),"Unknown")</f>
        <v xml:space="preserve">  Jason</v>
      </c>
      <c r="C2135" s="7">
        <f>_xlfn.XLOOKUP(A2135,'Medical Examinations'!$A$2:$A$2336,'Medical Examinations'!$B$2:$B$2336,AVERAGE('Medical Examinations'!$B$2:$B$2336))</f>
        <v>15.65</v>
      </c>
      <c r="D2135" s="7">
        <f>_xlfn.XLOOKUP(A2135,'Medical Examinations'!$A$2:$A$2336,'Medical Examinations'!$C$2:$C$2336,AVERAGE('Medical Examinations'!$C$2:$C$2336))</f>
        <v>4.2300000000000004</v>
      </c>
      <c r="E2135" s="7" t="str">
        <f>_xlfn.XLOOKUP(A2135,'Medical Examinations'!$A:$A,'Medical Examinations'!$D:$D,"Unknown")</f>
        <v>No</v>
      </c>
      <c r="F2135" s="7" t="str">
        <f>_xlfn.XLOOKUP(A2135,'Medical Examinations'!$A:$A,'Medical Examinations'!$E:$E,"Unknown")</f>
        <v>No</v>
      </c>
      <c r="G2135" s="7" t="str">
        <f>_xlfn.XLOOKUP(A2135,'Medical Examinations'!$A:$A,'Medical Examinations'!$F:$F,"Unknown")</f>
        <v>No</v>
      </c>
      <c r="H2135" s="43">
        <f>_xlfn.XLOOKUP(Healthcare!A2135,'Medical Examinations'!$A:$A,'Medical Examinations'!$G:$G,0)</f>
        <v>0</v>
      </c>
      <c r="I2135" s="7" t="str">
        <f>_xlfn.XLOOKUP(A2135,'Medical Examinations'!$A:$A,'Medical Examinations'!$H:$H,"Unknown")</f>
        <v>No</v>
      </c>
      <c r="J2135" s="7" t="str" cm="1">
        <f t="array" ref="J2135">_xlfn.IFS(C2135&lt;18.5,"Under Weight",C2135&lt;=24.9,"Normal Weight",C2135&lt;30,"Over weight",C2135&gt;=30,"Obesity")</f>
        <v>Under Weight</v>
      </c>
      <c r="K2135" s="7" t="str" cm="1">
        <f t="array" ref="K2135">_xlfn.IFS(D2135="Null","Unknown",D2135&lt;5.7,"Normal",D2135&lt;6.5,"Prediabetes",D2135&gt;=6.5,"Diabetes")</f>
        <v>Normal</v>
      </c>
      <c r="L2135" s="7" t="str">
        <f>_xlfn.XLOOKUP(A2135,'Hospitalisation Details'!$A:$A,'Hospitalisation Details'!$J:$J,)</f>
        <v>21-Jul-1989</v>
      </c>
      <c r="M2135" s="22">
        <f>+_xlfn.XLOOKUP(A2135,'Hospitalisation Details'!$A:$A,'Hospitalisation Details'!$F:$F)</f>
        <v>2106.2600000000002</v>
      </c>
      <c r="N2135" s="7" t="str">
        <f>_xlfn.XLOOKUP(A2135,'Hospitalisation Details'!$A:$A,'Hospitalisation Details'!$G:$G)</f>
        <v>tier - 2</v>
      </c>
      <c r="O2135" s="7" t="str">
        <f>_xlfn.XLOOKUP(A2135,'Hospitalisation Details'!$A:$A,'Hospitalisation Details'!$H:$H)</f>
        <v>tier - 2</v>
      </c>
      <c r="P2135" s="7" t="str">
        <f>_xlfn.XLOOKUP(A2135,'Hospitalisation Details'!$A:$A,'Hospitalisation Details'!$I:$I)</f>
        <v>R1013</v>
      </c>
      <c r="Q2135" s="28">
        <f>_xlfn.XLOOKUP(A2135,'Hospitalisation Details'!$A:$A,'Hospitalisation Details'!$K:$K)</f>
        <v>34</v>
      </c>
    </row>
    <row r="2136" spans="1:17" x14ac:dyDescent="0.3">
      <c r="A2136" s="27" t="s">
        <v>227</v>
      </c>
      <c r="B2136" s="7" t="str">
        <f>IFERROR(_xlfn.XLOOKUP(A2136,'Customer Names'!$A$2:$A$2336,'Customer Names'!$C$2:$C$2336),"Unknown")</f>
        <v xml:space="preserve">  Marshall</v>
      </c>
      <c r="C2136" s="7">
        <f>_xlfn.XLOOKUP(A2136,'Medical Examinations'!$A$2:$A$2336,'Medical Examinations'!$B$2:$B$2336,AVERAGE('Medical Examinations'!$B$2:$B$2336))</f>
        <v>27.36</v>
      </c>
      <c r="D2136" s="7">
        <f>_xlfn.XLOOKUP(A2136,'Medical Examinations'!$A$2:$A$2336,'Medical Examinations'!$C$2:$C$2336,AVERAGE('Medical Examinations'!$C$2:$C$2336))</f>
        <v>5.59</v>
      </c>
      <c r="E2136" s="7" t="str">
        <f>_xlfn.XLOOKUP(A2136,'Medical Examinations'!$A:$A,'Medical Examinations'!$D:$D,"Unknown")</f>
        <v>Yes</v>
      </c>
      <c r="F2136" s="7" t="str">
        <f>_xlfn.XLOOKUP(A2136,'Medical Examinations'!$A:$A,'Medical Examinations'!$E:$E,"Unknown")</f>
        <v>No</v>
      </c>
      <c r="G2136" s="7" t="str">
        <f>_xlfn.XLOOKUP(A2136,'Medical Examinations'!$A:$A,'Medical Examinations'!$F:$F,"Unknown")</f>
        <v>No</v>
      </c>
      <c r="H2136" s="43">
        <f>_xlfn.XLOOKUP(Healthcare!A2136,'Medical Examinations'!$A:$A,'Medical Examinations'!$G:$G,0)</f>
        <v>0</v>
      </c>
      <c r="I2136" s="7" t="str">
        <f>_xlfn.XLOOKUP(A2136,'Medical Examinations'!$A:$A,'Medical Examinations'!$H:$H,"Unknown")</f>
        <v>No</v>
      </c>
      <c r="J2136" s="7" t="str" cm="1">
        <f t="array" ref="J2136">_xlfn.IFS(C2136&lt;18.5,"Under Weight",C2136&lt;=24.9,"Normal Weight",C2136&lt;30,"Over weight",C2136&gt;=30,"Obesity")</f>
        <v>Over weight</v>
      </c>
      <c r="K2136" s="7" t="str" cm="1">
        <f t="array" ref="K2136">_xlfn.IFS(D2136="Null","Unknown",D2136&lt;5.7,"Normal",D2136&lt;6.5,"Prediabetes",D2136&gt;=6.5,"Diabetes")</f>
        <v>Normal</v>
      </c>
      <c r="L2136" s="7" t="str">
        <f>_xlfn.XLOOKUP(A2136,'Hospitalisation Details'!$A:$A,'Hospitalisation Details'!$J:$J,)</f>
        <v>28-Nov-2001</v>
      </c>
      <c r="M2136" s="22">
        <f>+_xlfn.XLOOKUP(A2136,'Hospitalisation Details'!$A:$A,'Hospitalisation Details'!$F:$F)</f>
        <v>2104.11</v>
      </c>
      <c r="N2136" s="7" t="str">
        <f>_xlfn.XLOOKUP(A2136,'Hospitalisation Details'!$A:$A,'Hospitalisation Details'!$G:$G)</f>
        <v>tier - 2</v>
      </c>
      <c r="O2136" s="7" t="str">
        <f>_xlfn.XLOOKUP(A2136,'Hospitalisation Details'!$A:$A,'Hospitalisation Details'!$H:$H)</f>
        <v>tier - 1</v>
      </c>
      <c r="P2136" s="7" t="str">
        <f>_xlfn.XLOOKUP(A2136,'Hospitalisation Details'!$A:$A,'Hospitalisation Details'!$I:$I)</f>
        <v>R1016</v>
      </c>
      <c r="Q2136" s="28">
        <f>_xlfn.XLOOKUP(A2136,'Hospitalisation Details'!$A:$A,'Hospitalisation Details'!$K:$K)</f>
        <v>22</v>
      </c>
    </row>
    <row r="2137" spans="1:17" x14ac:dyDescent="0.3">
      <c r="A2137" s="27" t="s">
        <v>226</v>
      </c>
      <c r="B2137" s="7" t="str">
        <f>IFERROR(_xlfn.XLOOKUP(A2137,'Customer Names'!$A$2:$A$2336,'Customer Names'!$C$2:$C$2336),"Unknown")</f>
        <v xml:space="preserve">  Lavar</v>
      </c>
      <c r="C2137" s="7">
        <f>_xlfn.XLOOKUP(A2137,'Medical Examinations'!$A$2:$A$2336,'Medical Examinations'!$B$2:$B$2336,AVERAGE('Medical Examinations'!$B$2:$B$2336))</f>
        <v>22.3</v>
      </c>
      <c r="D2137" s="7">
        <f>_xlfn.XLOOKUP(A2137,'Medical Examinations'!$A$2:$A$2336,'Medical Examinations'!$C$2:$C$2336,AVERAGE('Medical Examinations'!$C$2:$C$2336))</f>
        <v>4.8899999999999997</v>
      </c>
      <c r="E2137" s="7" t="str">
        <f>_xlfn.XLOOKUP(A2137,'Medical Examinations'!$A:$A,'Medical Examinations'!$D:$D,"Unknown")</f>
        <v>Yes</v>
      </c>
      <c r="F2137" s="7" t="str">
        <f>_xlfn.XLOOKUP(A2137,'Medical Examinations'!$A:$A,'Medical Examinations'!$E:$E,"Unknown")</f>
        <v>No</v>
      </c>
      <c r="G2137" s="7" t="str">
        <f>_xlfn.XLOOKUP(A2137,'Medical Examinations'!$A:$A,'Medical Examinations'!$F:$F,"Unknown")</f>
        <v>No</v>
      </c>
      <c r="H2137" s="43">
        <f>_xlfn.XLOOKUP(Healthcare!A2137,'Medical Examinations'!$A:$A,'Medical Examinations'!$G:$G,0)</f>
        <v>0</v>
      </c>
      <c r="I2137" s="7" t="str">
        <f>_xlfn.XLOOKUP(A2137,'Medical Examinations'!$A:$A,'Medical Examinations'!$H:$H,"Unknown")</f>
        <v>No</v>
      </c>
      <c r="J2137" s="7" t="str" cm="1">
        <f t="array" ref="J2137">_xlfn.IFS(C2137&lt;18.5,"Under Weight",C2137&lt;=24.9,"Normal Weight",C2137&lt;30,"Over weight",C2137&gt;=30,"Obesity")</f>
        <v>Normal Weight</v>
      </c>
      <c r="K2137" s="7" t="str" cm="1">
        <f t="array" ref="K2137">_xlfn.IFS(D2137="Null","Unknown",D2137&lt;5.7,"Normal",D2137&lt;6.5,"Prediabetes",D2137&gt;=6.5,"Diabetes")</f>
        <v>Normal</v>
      </c>
      <c r="L2137" s="7" t="str">
        <f>_xlfn.XLOOKUP(A2137,'Hospitalisation Details'!$A:$A,'Hospitalisation Details'!$J:$J,)</f>
        <v>22-Jun-2001</v>
      </c>
      <c r="M2137" s="22">
        <f>+_xlfn.XLOOKUP(A2137,'Hospitalisation Details'!$A:$A,'Hospitalisation Details'!$F:$F)</f>
        <v>2103.08</v>
      </c>
      <c r="N2137" s="7" t="str">
        <f>_xlfn.XLOOKUP(A2137,'Hospitalisation Details'!$A:$A,'Hospitalisation Details'!$G:$G)</f>
        <v>tier - 3</v>
      </c>
      <c r="O2137" s="7" t="str">
        <f>_xlfn.XLOOKUP(A2137,'Hospitalisation Details'!$A:$A,'Hospitalisation Details'!$H:$H)</f>
        <v>tier - 2</v>
      </c>
      <c r="P2137" s="7" t="str">
        <f>_xlfn.XLOOKUP(A2137,'Hospitalisation Details'!$A:$A,'Hospitalisation Details'!$I:$I)</f>
        <v>R1011</v>
      </c>
      <c r="Q2137" s="28">
        <f>_xlfn.XLOOKUP(A2137,'Hospitalisation Details'!$A:$A,'Hospitalisation Details'!$K:$K)</f>
        <v>22</v>
      </c>
    </row>
    <row r="2138" spans="1:17" x14ac:dyDescent="0.3">
      <c r="A2138" s="27" t="s">
        <v>225</v>
      </c>
      <c r="B2138" s="7" t="str">
        <f>IFERROR(_xlfn.XLOOKUP(A2138,'Customer Names'!$A$2:$A$2336,'Customer Names'!$C$2:$C$2336),"Unknown")</f>
        <v xml:space="preserve">  Charlie T</v>
      </c>
      <c r="C2138" s="7">
        <f>_xlfn.XLOOKUP(A2138,'Medical Examinations'!$A$2:$A$2336,'Medical Examinations'!$B$2:$B$2336,AVERAGE('Medical Examinations'!$B$2:$B$2336))</f>
        <v>26.03</v>
      </c>
      <c r="D2138" s="7">
        <f>_xlfn.XLOOKUP(A2138,'Medical Examinations'!$A$2:$A$2336,'Medical Examinations'!$C$2:$C$2336,AVERAGE('Medical Examinations'!$C$2:$C$2336))</f>
        <v>5.81</v>
      </c>
      <c r="E2138" s="7" t="str">
        <f>_xlfn.XLOOKUP(A2138,'Medical Examinations'!$A:$A,'Medical Examinations'!$D:$D,"Unknown")</f>
        <v>Yes</v>
      </c>
      <c r="F2138" s="7" t="str">
        <f>_xlfn.XLOOKUP(A2138,'Medical Examinations'!$A:$A,'Medical Examinations'!$E:$E,"Unknown")</f>
        <v>No</v>
      </c>
      <c r="G2138" s="7" t="str">
        <f>_xlfn.XLOOKUP(A2138,'Medical Examinations'!$A:$A,'Medical Examinations'!$F:$F,"Unknown")</f>
        <v>No</v>
      </c>
      <c r="H2138" s="43">
        <f>_xlfn.XLOOKUP(Healthcare!A2138,'Medical Examinations'!$A:$A,'Medical Examinations'!$G:$G,0)</f>
        <v>0</v>
      </c>
      <c r="I2138" s="7" t="str">
        <f>_xlfn.XLOOKUP(A2138,'Medical Examinations'!$A:$A,'Medical Examinations'!$H:$H,"Unknown")</f>
        <v>No</v>
      </c>
      <c r="J2138" s="7" t="str" cm="1">
        <f t="array" ref="J2138">_xlfn.IFS(C2138&lt;18.5,"Under Weight",C2138&lt;=24.9,"Normal Weight",C2138&lt;30,"Over weight",C2138&gt;=30,"Obesity")</f>
        <v>Over weight</v>
      </c>
      <c r="K2138" s="7" t="str" cm="1">
        <f t="array" ref="K2138">_xlfn.IFS(D2138="Null","Unknown",D2138&lt;5.7,"Normal",D2138&lt;6.5,"Prediabetes",D2138&gt;=6.5,"Diabetes")</f>
        <v>Prediabetes</v>
      </c>
      <c r="L2138" s="7" t="str">
        <f>_xlfn.XLOOKUP(A2138,'Hospitalisation Details'!$A:$A,'Hospitalisation Details'!$J:$J,)</f>
        <v>14-Aug-2001</v>
      </c>
      <c r="M2138" s="22">
        <f>+_xlfn.XLOOKUP(A2138,'Hospitalisation Details'!$A:$A,'Hospitalisation Details'!$F:$F)</f>
        <v>2102.2600000000002</v>
      </c>
      <c r="N2138" s="7" t="str">
        <f>_xlfn.XLOOKUP(A2138,'Hospitalisation Details'!$A:$A,'Hospitalisation Details'!$G:$G)</f>
        <v>tier - 3</v>
      </c>
      <c r="O2138" s="7" t="str">
        <f>_xlfn.XLOOKUP(A2138,'Hospitalisation Details'!$A:$A,'Hospitalisation Details'!$H:$H)</f>
        <v>tier - 2</v>
      </c>
      <c r="P2138" s="7" t="str">
        <f>_xlfn.XLOOKUP(A2138,'Hospitalisation Details'!$A:$A,'Hospitalisation Details'!$I:$I)</f>
        <v>R1019</v>
      </c>
      <c r="Q2138" s="28">
        <f>_xlfn.XLOOKUP(A2138,'Hospitalisation Details'!$A:$A,'Hospitalisation Details'!$K:$K)</f>
        <v>22</v>
      </c>
    </row>
    <row r="2139" spans="1:17" x14ac:dyDescent="0.3">
      <c r="A2139" s="27" t="s">
        <v>224</v>
      </c>
      <c r="B2139" s="7" t="str">
        <f>IFERROR(_xlfn.XLOOKUP(A2139,'Customer Names'!$A$2:$A$2336,'Customer Names'!$C$2:$C$2336),"Unknown")</f>
        <v xml:space="preserve">  Lauren</v>
      </c>
      <c r="C2139" s="7">
        <f>_xlfn.XLOOKUP(A2139,'Medical Examinations'!$A$2:$A$2336,'Medical Examinations'!$B$2:$B$2336,AVERAGE('Medical Examinations'!$B$2:$B$2336))</f>
        <v>27.74</v>
      </c>
      <c r="D2139" s="7">
        <f>_xlfn.XLOOKUP(A2139,'Medical Examinations'!$A$2:$A$2336,'Medical Examinations'!$C$2:$C$2336,AVERAGE('Medical Examinations'!$C$2:$C$2336))</f>
        <v>4.29</v>
      </c>
      <c r="E2139" s="7" t="str">
        <f>_xlfn.XLOOKUP(A2139,'Medical Examinations'!$A:$A,'Medical Examinations'!$D:$D,"Unknown")</f>
        <v>No</v>
      </c>
      <c r="F2139" s="7" t="str">
        <f>_xlfn.XLOOKUP(A2139,'Medical Examinations'!$A:$A,'Medical Examinations'!$E:$E,"Unknown")</f>
        <v>Yes</v>
      </c>
      <c r="G2139" s="7" t="str">
        <f>_xlfn.XLOOKUP(A2139,'Medical Examinations'!$A:$A,'Medical Examinations'!$F:$F,"Unknown")</f>
        <v>No</v>
      </c>
      <c r="H2139" s="43">
        <f>_xlfn.XLOOKUP(Healthcare!A2139,'Medical Examinations'!$A:$A,'Medical Examinations'!$G:$G,0)</f>
        <v>1</v>
      </c>
      <c r="I2139" s="7" t="str">
        <f>_xlfn.XLOOKUP(A2139,'Medical Examinations'!$A:$A,'Medical Examinations'!$H:$H,"Unknown")</f>
        <v>No</v>
      </c>
      <c r="J2139" s="7" t="str" cm="1">
        <f t="array" ref="J2139">_xlfn.IFS(C2139&lt;18.5,"Under Weight",C2139&lt;=24.9,"Normal Weight",C2139&lt;30,"Over weight",C2139&gt;=30,"Obesity")</f>
        <v>Over weight</v>
      </c>
      <c r="K2139" s="7" t="str" cm="1">
        <f t="array" ref="K2139">_xlfn.IFS(D2139="Null","Unknown",D2139&lt;5.7,"Normal",D2139&lt;6.5,"Prediabetes",D2139&gt;=6.5,"Diabetes")</f>
        <v>Normal</v>
      </c>
      <c r="L2139" s="7" t="str">
        <f>_xlfn.XLOOKUP(A2139,'Hospitalisation Details'!$A:$A,'Hospitalisation Details'!$J:$J,)</f>
        <v>12-Jun-2004</v>
      </c>
      <c r="M2139" s="22">
        <f>+_xlfn.XLOOKUP(A2139,'Hospitalisation Details'!$A:$A,'Hospitalisation Details'!$F:$F)</f>
        <v>2094.1</v>
      </c>
      <c r="N2139" s="7" t="str">
        <f>_xlfn.XLOOKUP(A2139,'Hospitalisation Details'!$A:$A,'Hospitalisation Details'!$G:$G)</f>
        <v>tier - 3</v>
      </c>
      <c r="O2139" s="7" t="str">
        <f>_xlfn.XLOOKUP(A2139,'Hospitalisation Details'!$A:$A,'Hospitalisation Details'!$H:$H)</f>
        <v>tier - 2</v>
      </c>
      <c r="P2139" s="7" t="str">
        <f>_xlfn.XLOOKUP(A2139,'Hospitalisation Details'!$A:$A,'Hospitalisation Details'!$I:$I)</f>
        <v>R1025</v>
      </c>
      <c r="Q2139" s="28">
        <f>_xlfn.XLOOKUP(A2139,'Hospitalisation Details'!$A:$A,'Hospitalisation Details'!$K:$K)</f>
        <v>19</v>
      </c>
    </row>
    <row r="2140" spans="1:17" x14ac:dyDescent="0.3">
      <c r="A2140" s="27" t="s">
        <v>223</v>
      </c>
      <c r="B2140" s="7" t="str">
        <f>IFERROR(_xlfn.XLOOKUP(A2140,'Customer Names'!$A$2:$A$2336,'Customer Names'!$C$2:$C$2336),"Unknown")</f>
        <v xml:space="preserve">  Arthur</v>
      </c>
      <c r="C2140" s="7">
        <f>_xlfn.XLOOKUP(A2140,'Medical Examinations'!$A$2:$A$2336,'Medical Examinations'!$B$2:$B$2336,AVERAGE('Medical Examinations'!$B$2:$B$2336))</f>
        <v>32.11</v>
      </c>
      <c r="D2140" s="7">
        <f>_xlfn.XLOOKUP(A2140,'Medical Examinations'!$A$2:$A$2336,'Medical Examinations'!$C$2:$C$2336,AVERAGE('Medical Examinations'!$C$2:$C$2336))</f>
        <v>4.03</v>
      </c>
      <c r="E2140" s="7" t="str">
        <f>_xlfn.XLOOKUP(A2140,'Medical Examinations'!$A:$A,'Medical Examinations'!$D:$D,"Unknown")</f>
        <v>Yes</v>
      </c>
      <c r="F2140" s="7" t="str">
        <f>_xlfn.XLOOKUP(A2140,'Medical Examinations'!$A:$A,'Medical Examinations'!$E:$E,"Unknown")</f>
        <v>Yes</v>
      </c>
      <c r="G2140" s="7" t="str">
        <f>_xlfn.XLOOKUP(A2140,'Medical Examinations'!$A:$A,'Medical Examinations'!$F:$F,"Unknown")</f>
        <v>No</v>
      </c>
      <c r="H2140" s="43">
        <f>_xlfn.XLOOKUP(Healthcare!A2140,'Medical Examinations'!$A:$A,'Medical Examinations'!$G:$G,0)</f>
        <v>2</v>
      </c>
      <c r="I2140" s="7" t="str">
        <f>_xlfn.XLOOKUP(A2140,'Medical Examinations'!$A:$A,'Medical Examinations'!$H:$H,"Unknown")</f>
        <v>No</v>
      </c>
      <c r="J2140" s="7" t="str" cm="1">
        <f t="array" ref="J2140">_xlfn.IFS(C2140&lt;18.5,"Under Weight",C2140&lt;=24.9,"Normal Weight",C2140&lt;30,"Over weight",C2140&gt;=30,"Obesity")</f>
        <v>Obesity</v>
      </c>
      <c r="K2140" s="7" t="str" cm="1">
        <f t="array" ref="K2140">_xlfn.IFS(D2140="Null","Unknown",D2140&lt;5.7,"Normal",D2140&lt;6.5,"Prediabetes",D2140&gt;=6.5,"Diabetes")</f>
        <v>Normal</v>
      </c>
      <c r="L2140" s="7" t="str">
        <f>_xlfn.XLOOKUP(A2140,'Hospitalisation Details'!$A:$A,'Hospitalisation Details'!$J:$J,)</f>
        <v>26-Jul-2000</v>
      </c>
      <c r="M2140" s="22">
        <f>+_xlfn.XLOOKUP(A2140,'Hospitalisation Details'!$A:$A,'Hospitalisation Details'!$F:$F)</f>
        <v>2055.3200000000002</v>
      </c>
      <c r="N2140" s="7" t="str">
        <f>_xlfn.XLOOKUP(A2140,'Hospitalisation Details'!$A:$A,'Hospitalisation Details'!$G:$G)</f>
        <v>tier - 3</v>
      </c>
      <c r="O2140" s="7" t="str">
        <f>_xlfn.XLOOKUP(A2140,'Hospitalisation Details'!$A:$A,'Hospitalisation Details'!$H:$H)</f>
        <v>tier - 3</v>
      </c>
      <c r="P2140" s="7" t="str">
        <f>_xlfn.XLOOKUP(A2140,'Hospitalisation Details'!$A:$A,'Hospitalisation Details'!$I:$I)</f>
        <v>R1012</v>
      </c>
      <c r="Q2140" s="28">
        <f>_xlfn.XLOOKUP(A2140,'Hospitalisation Details'!$A:$A,'Hospitalisation Details'!$K:$K)</f>
        <v>23</v>
      </c>
    </row>
    <row r="2141" spans="1:17" x14ac:dyDescent="0.3">
      <c r="A2141" s="27" t="s">
        <v>222</v>
      </c>
      <c r="B2141" s="7" t="str">
        <f>IFERROR(_xlfn.XLOOKUP(A2141,'Customer Names'!$A$2:$A$2336,'Customer Names'!$C$2:$C$2336),"Unknown")</f>
        <v xml:space="preserve">  Thomas</v>
      </c>
      <c r="C2141" s="7">
        <f>_xlfn.XLOOKUP(A2141,'Medical Examinations'!$A$2:$A$2336,'Medical Examinations'!$B$2:$B$2336,AVERAGE('Medical Examinations'!$B$2:$B$2336))</f>
        <v>25.175000000000001</v>
      </c>
      <c r="D2141" s="7">
        <f>_xlfn.XLOOKUP(A2141,'Medical Examinations'!$A$2:$A$2336,'Medical Examinations'!$C$2:$C$2336,AVERAGE('Medical Examinations'!$C$2:$C$2336))</f>
        <v>6.29</v>
      </c>
      <c r="E2141" s="7" t="str">
        <f>_xlfn.XLOOKUP(A2141,'Medical Examinations'!$A:$A,'Medical Examinations'!$D:$D,"Unknown")</f>
        <v>Yes</v>
      </c>
      <c r="F2141" s="7" t="str">
        <f>_xlfn.XLOOKUP(A2141,'Medical Examinations'!$A:$A,'Medical Examinations'!$E:$E,"Unknown")</f>
        <v>Yes</v>
      </c>
      <c r="G2141" s="7" t="str">
        <f>_xlfn.XLOOKUP(A2141,'Medical Examinations'!$A:$A,'Medical Examinations'!$F:$F,"Unknown")</f>
        <v>No</v>
      </c>
      <c r="H2141" s="43">
        <f>_xlfn.XLOOKUP(Healthcare!A2141,'Medical Examinations'!$A:$A,'Medical Examinations'!$G:$G,0)</f>
        <v>2</v>
      </c>
      <c r="I2141" s="7" t="str">
        <f>_xlfn.XLOOKUP(A2141,'Medical Examinations'!$A:$A,'Medical Examinations'!$H:$H,"Unknown")</f>
        <v>No</v>
      </c>
      <c r="J2141" s="7" t="str" cm="1">
        <f t="array" ref="J2141">_xlfn.IFS(C2141&lt;18.5,"Under Weight",C2141&lt;=24.9,"Normal Weight",C2141&lt;30,"Over weight",C2141&gt;=30,"Obesity")</f>
        <v>Over weight</v>
      </c>
      <c r="K2141" s="7" t="str" cm="1">
        <f t="array" ref="K2141">_xlfn.IFS(D2141="Null","Unknown",D2141&lt;5.7,"Normal",D2141&lt;6.5,"Prediabetes",D2141&gt;=6.5,"Diabetes")</f>
        <v>Prediabetes</v>
      </c>
      <c r="L2141" s="7" t="str">
        <f>_xlfn.XLOOKUP(A2141,'Hospitalisation Details'!$A:$A,'Hospitalisation Details'!$J:$J,)</f>
        <v>2-Sep-2000</v>
      </c>
      <c r="M2141" s="22">
        <f>+_xlfn.XLOOKUP(A2141,'Hospitalisation Details'!$A:$A,'Hospitalisation Details'!$F:$F)</f>
        <v>2045.69</v>
      </c>
      <c r="N2141" s="7" t="str">
        <f>_xlfn.XLOOKUP(A2141,'Hospitalisation Details'!$A:$A,'Hospitalisation Details'!$G:$G)</f>
        <v>tier - 3</v>
      </c>
      <c r="O2141" s="7" t="str">
        <f>_xlfn.XLOOKUP(A2141,'Hospitalisation Details'!$A:$A,'Hospitalisation Details'!$H:$H)</f>
        <v>tier - 3</v>
      </c>
      <c r="P2141" s="7" t="str">
        <f>_xlfn.XLOOKUP(A2141,'Hospitalisation Details'!$A:$A,'Hospitalisation Details'!$I:$I)</f>
        <v>R1012</v>
      </c>
      <c r="Q2141" s="28">
        <f>_xlfn.XLOOKUP(A2141,'Hospitalisation Details'!$A:$A,'Hospitalisation Details'!$K:$K)</f>
        <v>23</v>
      </c>
    </row>
    <row r="2142" spans="1:17" x14ac:dyDescent="0.3">
      <c r="A2142" s="27" t="s">
        <v>221</v>
      </c>
      <c r="B2142" s="7" t="str">
        <f>IFERROR(_xlfn.XLOOKUP(A2142,'Customer Names'!$A$2:$A$2336,'Customer Names'!$C$2:$C$2336),"Unknown")</f>
        <v xml:space="preserve">  Jennifer</v>
      </c>
      <c r="C2142" s="7">
        <f>_xlfn.XLOOKUP(A2142,'Medical Examinations'!$A$2:$A$2336,'Medical Examinations'!$B$2:$B$2336,AVERAGE('Medical Examinations'!$B$2:$B$2336))</f>
        <v>39.49</v>
      </c>
      <c r="D2142" s="7">
        <f>_xlfn.XLOOKUP(A2142,'Medical Examinations'!$A$2:$A$2336,'Medical Examinations'!$C$2:$C$2336,AVERAGE('Medical Examinations'!$C$2:$C$2336))</f>
        <v>4.4800000000000004</v>
      </c>
      <c r="E2142" s="7" t="str">
        <f>_xlfn.XLOOKUP(A2142,'Medical Examinations'!$A:$A,'Medical Examinations'!$D:$D,"Unknown")</f>
        <v>Yes</v>
      </c>
      <c r="F2142" s="7" t="str">
        <f>_xlfn.XLOOKUP(A2142,'Medical Examinations'!$A:$A,'Medical Examinations'!$E:$E,"Unknown")</f>
        <v>No</v>
      </c>
      <c r="G2142" s="7" t="str">
        <f>_xlfn.XLOOKUP(A2142,'Medical Examinations'!$A:$A,'Medical Examinations'!$F:$F,"Unknown")</f>
        <v>No</v>
      </c>
      <c r="H2142" s="43">
        <f>_xlfn.XLOOKUP(Healthcare!A2142,'Medical Examinations'!$A:$A,'Medical Examinations'!$G:$G,0)</f>
        <v>0</v>
      </c>
      <c r="I2142" s="7" t="str">
        <f>_xlfn.XLOOKUP(A2142,'Medical Examinations'!$A:$A,'Medical Examinations'!$H:$H,"Unknown")</f>
        <v>No</v>
      </c>
      <c r="J2142" s="7" t="str" cm="1">
        <f t="array" ref="J2142">_xlfn.IFS(C2142&lt;18.5,"Under Weight",C2142&lt;=24.9,"Normal Weight",C2142&lt;30,"Over weight",C2142&gt;=30,"Obesity")</f>
        <v>Obesity</v>
      </c>
      <c r="K2142" s="7" t="str" cm="1">
        <f t="array" ref="K2142">_xlfn.IFS(D2142="Null","Unknown",D2142&lt;5.7,"Normal",D2142&lt;6.5,"Prediabetes",D2142&gt;=6.5,"Diabetes")</f>
        <v>Normal</v>
      </c>
      <c r="L2142" s="7" t="str">
        <f>_xlfn.XLOOKUP(A2142,'Hospitalisation Details'!$A:$A,'Hospitalisation Details'!$J:$J,)</f>
        <v>4-Aug-2001</v>
      </c>
      <c r="M2142" s="22">
        <f>+_xlfn.XLOOKUP(A2142,'Hospitalisation Details'!$A:$A,'Hospitalisation Details'!$F:$F)</f>
        <v>2026.97</v>
      </c>
      <c r="N2142" s="7" t="str">
        <f>_xlfn.XLOOKUP(A2142,'Hospitalisation Details'!$A:$A,'Hospitalisation Details'!$G:$G)</f>
        <v>tier - 3</v>
      </c>
      <c r="O2142" s="7" t="str">
        <f>_xlfn.XLOOKUP(A2142,'Hospitalisation Details'!$A:$A,'Hospitalisation Details'!$H:$H)</f>
        <v>tier - 2</v>
      </c>
      <c r="P2142" s="7" t="str">
        <f>_xlfn.XLOOKUP(A2142,'Hospitalisation Details'!$A:$A,'Hospitalisation Details'!$I:$I)</f>
        <v>R1013</v>
      </c>
      <c r="Q2142" s="28">
        <f>_xlfn.XLOOKUP(A2142,'Hospitalisation Details'!$A:$A,'Hospitalisation Details'!$K:$K)</f>
        <v>22</v>
      </c>
    </row>
    <row r="2143" spans="1:17" x14ac:dyDescent="0.3">
      <c r="A2143" s="27" t="s">
        <v>220</v>
      </c>
      <c r="B2143" s="7" t="str">
        <f>IFERROR(_xlfn.XLOOKUP(A2143,'Customer Names'!$A$2:$A$2336,'Customer Names'!$C$2:$C$2336),"Unknown")</f>
        <v xml:space="preserve">  Tammy</v>
      </c>
      <c r="C2143" s="7">
        <f>_xlfn.XLOOKUP(A2143,'Medical Examinations'!$A$2:$A$2336,'Medical Examinations'!$B$2:$B$2336,AVERAGE('Medical Examinations'!$B$2:$B$2336))</f>
        <v>34.869999999999997</v>
      </c>
      <c r="D2143" s="7">
        <f>_xlfn.XLOOKUP(A2143,'Medical Examinations'!$A$2:$A$2336,'Medical Examinations'!$C$2:$C$2336,AVERAGE('Medical Examinations'!$C$2:$C$2336))</f>
        <v>5.51</v>
      </c>
      <c r="E2143" s="7" t="str">
        <f>_xlfn.XLOOKUP(A2143,'Medical Examinations'!$A:$A,'Medical Examinations'!$D:$D,"Unknown")</f>
        <v>Yes</v>
      </c>
      <c r="F2143" s="7" t="str">
        <f>_xlfn.XLOOKUP(A2143,'Medical Examinations'!$A:$A,'Medical Examinations'!$E:$E,"Unknown")</f>
        <v>No</v>
      </c>
      <c r="G2143" s="7" t="str">
        <f>_xlfn.XLOOKUP(A2143,'Medical Examinations'!$A:$A,'Medical Examinations'!$F:$F,"Unknown")</f>
        <v>No</v>
      </c>
      <c r="H2143" s="43">
        <f>_xlfn.XLOOKUP(Healthcare!A2143,'Medical Examinations'!$A:$A,'Medical Examinations'!$G:$G,0)</f>
        <v>0</v>
      </c>
      <c r="I2143" s="7" t="str">
        <f>_xlfn.XLOOKUP(A2143,'Medical Examinations'!$A:$A,'Medical Examinations'!$H:$H,"Unknown")</f>
        <v>No</v>
      </c>
      <c r="J2143" s="7" t="str" cm="1">
        <f t="array" ref="J2143">_xlfn.IFS(C2143&lt;18.5,"Under Weight",C2143&lt;=24.9,"Normal Weight",C2143&lt;30,"Over weight",C2143&gt;=30,"Obesity")</f>
        <v>Obesity</v>
      </c>
      <c r="K2143" s="7" t="str" cm="1">
        <f t="array" ref="K2143">_xlfn.IFS(D2143="Null","Unknown",D2143&lt;5.7,"Normal",D2143&lt;6.5,"Prediabetes",D2143&gt;=6.5,"Diabetes")</f>
        <v>Normal</v>
      </c>
      <c r="L2143" s="7" t="str">
        <f>_xlfn.XLOOKUP(A2143,'Hospitalisation Details'!$A:$A,'Hospitalisation Details'!$J:$J,)</f>
        <v>6-Sep-2001</v>
      </c>
      <c r="M2143" s="22">
        <f>+_xlfn.XLOOKUP(A2143,'Hospitalisation Details'!$A:$A,'Hospitalisation Details'!$F:$F)</f>
        <v>2020.55</v>
      </c>
      <c r="N2143" s="7" t="str">
        <f>_xlfn.XLOOKUP(A2143,'Hospitalisation Details'!$A:$A,'Hospitalisation Details'!$G:$G)</f>
        <v>tier - 3</v>
      </c>
      <c r="O2143" s="7" t="str">
        <f>_xlfn.XLOOKUP(A2143,'Hospitalisation Details'!$A:$A,'Hospitalisation Details'!$H:$H)</f>
        <v>tier - 2</v>
      </c>
      <c r="P2143" s="7" t="str">
        <f>_xlfn.XLOOKUP(A2143,'Hospitalisation Details'!$A:$A,'Hospitalisation Details'!$I:$I)</f>
        <v>R1013</v>
      </c>
      <c r="Q2143" s="28">
        <f>_xlfn.XLOOKUP(A2143,'Hospitalisation Details'!$A:$A,'Hospitalisation Details'!$K:$K)</f>
        <v>22</v>
      </c>
    </row>
    <row r="2144" spans="1:17" x14ac:dyDescent="0.3">
      <c r="A2144" s="27" t="s">
        <v>219</v>
      </c>
      <c r="B2144" s="7" t="str">
        <f>IFERROR(_xlfn.XLOOKUP(A2144,'Customer Names'!$A$2:$A$2336,'Customer Names'!$C$2:$C$2336),"Unknown")</f>
        <v xml:space="preserve">  Lena</v>
      </c>
      <c r="C2144" s="7">
        <f>_xlfn.XLOOKUP(A2144,'Medical Examinations'!$A$2:$A$2336,'Medical Examinations'!$B$2:$B$2336,AVERAGE('Medical Examinations'!$B$2:$B$2336))</f>
        <v>34.6</v>
      </c>
      <c r="D2144" s="7">
        <f>_xlfn.XLOOKUP(A2144,'Medical Examinations'!$A$2:$A$2336,'Medical Examinations'!$C$2:$C$2336,AVERAGE('Medical Examinations'!$C$2:$C$2336))</f>
        <v>4.5</v>
      </c>
      <c r="E2144" s="7" t="str">
        <f>_xlfn.XLOOKUP(A2144,'Medical Examinations'!$A:$A,'Medical Examinations'!$D:$D,"Unknown")</f>
        <v>Yes</v>
      </c>
      <c r="F2144" s="7" t="str">
        <f>_xlfn.XLOOKUP(A2144,'Medical Examinations'!$A:$A,'Medical Examinations'!$E:$E,"Unknown")</f>
        <v>No</v>
      </c>
      <c r="G2144" s="7" t="str">
        <f>_xlfn.XLOOKUP(A2144,'Medical Examinations'!$A:$A,'Medical Examinations'!$F:$F,"Unknown")</f>
        <v>No</v>
      </c>
      <c r="H2144" s="43">
        <f>_xlfn.XLOOKUP(Healthcare!A2144,'Medical Examinations'!$A:$A,'Medical Examinations'!$G:$G,0)</f>
        <v>0</v>
      </c>
      <c r="I2144" s="7" t="str">
        <f>_xlfn.XLOOKUP(A2144,'Medical Examinations'!$A:$A,'Medical Examinations'!$H:$H,"Unknown")</f>
        <v>No</v>
      </c>
      <c r="J2144" s="7" t="str" cm="1">
        <f t="array" ref="J2144">_xlfn.IFS(C2144&lt;18.5,"Under Weight",C2144&lt;=24.9,"Normal Weight",C2144&lt;30,"Over weight",C2144&gt;=30,"Obesity")</f>
        <v>Obesity</v>
      </c>
      <c r="K2144" s="7" t="str" cm="1">
        <f t="array" ref="K2144">_xlfn.IFS(D2144="Null","Unknown",D2144&lt;5.7,"Normal",D2144&lt;6.5,"Prediabetes",D2144&gt;=6.5,"Diabetes")</f>
        <v>Normal</v>
      </c>
      <c r="L2144" s="7" t="str">
        <f>_xlfn.XLOOKUP(A2144,'Hospitalisation Details'!$A:$A,'Hospitalisation Details'!$J:$J,)</f>
        <v>1-Jul-2001</v>
      </c>
      <c r="M2144" s="22">
        <f>+_xlfn.XLOOKUP(A2144,'Hospitalisation Details'!$A:$A,'Hospitalisation Details'!$F:$F)</f>
        <v>2020.18</v>
      </c>
      <c r="N2144" s="7" t="str">
        <f>_xlfn.XLOOKUP(A2144,'Hospitalisation Details'!$A:$A,'Hospitalisation Details'!$G:$G)</f>
        <v>tier - 3</v>
      </c>
      <c r="O2144" s="7" t="str">
        <f>_xlfn.XLOOKUP(A2144,'Hospitalisation Details'!$A:$A,'Hospitalisation Details'!$H:$H)</f>
        <v>tier - 1</v>
      </c>
      <c r="P2144" s="7" t="str">
        <f>_xlfn.XLOOKUP(A2144,'Hospitalisation Details'!$A:$A,'Hospitalisation Details'!$I:$I)</f>
        <v>R1011</v>
      </c>
      <c r="Q2144" s="28">
        <f>_xlfn.XLOOKUP(A2144,'Hospitalisation Details'!$A:$A,'Hospitalisation Details'!$K:$K)</f>
        <v>22</v>
      </c>
    </row>
    <row r="2145" spans="1:17" x14ac:dyDescent="0.3">
      <c r="A2145" s="27" t="s">
        <v>218</v>
      </c>
      <c r="B2145" s="7" t="str">
        <f>IFERROR(_xlfn.XLOOKUP(A2145,'Customer Names'!$A$2:$A$2336,'Customer Names'!$C$2:$C$2336),"Unknown")</f>
        <v xml:space="preserve">  Valentina</v>
      </c>
      <c r="C2145" s="7">
        <f>_xlfn.XLOOKUP(A2145,'Medical Examinations'!$A$2:$A$2336,'Medical Examinations'!$B$2:$B$2336,AVERAGE('Medical Examinations'!$B$2:$B$2336))</f>
        <v>25.8</v>
      </c>
      <c r="D2145" s="7">
        <f>_xlfn.XLOOKUP(A2145,'Medical Examinations'!$A$2:$A$2336,'Medical Examinations'!$C$2:$C$2336,AVERAGE('Medical Examinations'!$C$2:$C$2336))</f>
        <v>6.29</v>
      </c>
      <c r="E2145" s="7" t="str">
        <f>_xlfn.XLOOKUP(A2145,'Medical Examinations'!$A:$A,'Medical Examinations'!$D:$D,"Unknown")</f>
        <v>Yes</v>
      </c>
      <c r="F2145" s="7" t="str">
        <f>_xlfn.XLOOKUP(A2145,'Medical Examinations'!$A:$A,'Medical Examinations'!$E:$E,"Unknown")</f>
        <v>No</v>
      </c>
      <c r="G2145" s="7" t="str">
        <f>_xlfn.XLOOKUP(A2145,'Medical Examinations'!$A:$A,'Medical Examinations'!$F:$F,"Unknown")</f>
        <v>No</v>
      </c>
      <c r="H2145" s="43">
        <f>_xlfn.XLOOKUP(Healthcare!A2145,'Medical Examinations'!$A:$A,'Medical Examinations'!$G:$G,0)</f>
        <v>0</v>
      </c>
      <c r="I2145" s="7" t="str">
        <f>_xlfn.XLOOKUP(A2145,'Medical Examinations'!$A:$A,'Medical Examinations'!$H:$H,"Unknown")</f>
        <v>No</v>
      </c>
      <c r="J2145" s="7" t="str" cm="1">
        <f t="array" ref="J2145">_xlfn.IFS(C2145&lt;18.5,"Under Weight",C2145&lt;=24.9,"Normal Weight",C2145&lt;30,"Over weight",C2145&gt;=30,"Obesity")</f>
        <v>Over weight</v>
      </c>
      <c r="K2145" s="7" t="str" cm="1">
        <f t="array" ref="K2145">_xlfn.IFS(D2145="Null","Unknown",D2145&lt;5.7,"Normal",D2145&lt;6.5,"Prediabetes",D2145&gt;=6.5,"Diabetes")</f>
        <v>Prediabetes</v>
      </c>
      <c r="L2145" s="7" t="str">
        <f>_xlfn.XLOOKUP(A2145,'Hospitalisation Details'!$A:$A,'Hospitalisation Details'!$J:$J,)</f>
        <v>14-Aug-2001</v>
      </c>
      <c r="M2145" s="22">
        <f>+_xlfn.XLOOKUP(A2145,'Hospitalisation Details'!$A:$A,'Hospitalisation Details'!$F:$F)</f>
        <v>2007.95</v>
      </c>
      <c r="N2145" s="7" t="str">
        <f>_xlfn.XLOOKUP(A2145,'Hospitalisation Details'!$A:$A,'Hospitalisation Details'!$G:$G)</f>
        <v>tier - 3</v>
      </c>
      <c r="O2145" s="7" t="str">
        <f>_xlfn.XLOOKUP(A2145,'Hospitalisation Details'!$A:$A,'Hospitalisation Details'!$H:$H)</f>
        <v>tier - 2</v>
      </c>
      <c r="P2145" s="7" t="str">
        <f>_xlfn.XLOOKUP(A2145,'Hospitalisation Details'!$A:$A,'Hospitalisation Details'!$I:$I)</f>
        <v>R1011</v>
      </c>
      <c r="Q2145" s="28">
        <f>_xlfn.XLOOKUP(A2145,'Hospitalisation Details'!$A:$A,'Hospitalisation Details'!$K:$K)</f>
        <v>22</v>
      </c>
    </row>
    <row r="2146" spans="1:17" x14ac:dyDescent="0.3">
      <c r="A2146" s="27" t="s">
        <v>217</v>
      </c>
      <c r="B2146" s="7" t="str">
        <f>IFERROR(_xlfn.XLOOKUP(A2146,'Customer Names'!$A$2:$A$2336,'Customer Names'!$C$2:$C$2336),"Unknown")</f>
        <v xml:space="preserve">  Russell N</v>
      </c>
      <c r="C2146" s="7">
        <f>_xlfn.XLOOKUP(A2146,'Medical Examinations'!$A$2:$A$2336,'Medical Examinations'!$B$2:$B$2336,AVERAGE('Medical Examinations'!$B$2:$B$2336))</f>
        <v>35.86</v>
      </c>
      <c r="D2146" s="7">
        <f>_xlfn.XLOOKUP(A2146,'Medical Examinations'!$A$2:$A$2336,'Medical Examinations'!$C$2:$C$2336,AVERAGE('Medical Examinations'!$C$2:$C$2336))</f>
        <v>4.33</v>
      </c>
      <c r="E2146" s="7" t="str">
        <f>_xlfn.XLOOKUP(A2146,'Medical Examinations'!$A:$A,'Medical Examinations'!$D:$D,"Unknown")</f>
        <v>No</v>
      </c>
      <c r="F2146" s="7" t="str">
        <f>_xlfn.XLOOKUP(A2146,'Medical Examinations'!$A:$A,'Medical Examinations'!$E:$E,"Unknown")</f>
        <v>No</v>
      </c>
      <c r="G2146" s="7" t="str">
        <f>_xlfn.XLOOKUP(A2146,'Medical Examinations'!$A:$A,'Medical Examinations'!$F:$F,"Unknown")</f>
        <v>No</v>
      </c>
      <c r="H2146" s="43">
        <f>_xlfn.XLOOKUP(Healthcare!A2146,'Medical Examinations'!$A:$A,'Medical Examinations'!$G:$G,0)</f>
        <v>1</v>
      </c>
      <c r="I2146" s="7" t="str">
        <f>_xlfn.XLOOKUP(A2146,'Medical Examinations'!$A:$A,'Medical Examinations'!$H:$H,"Unknown")</f>
        <v>No</v>
      </c>
      <c r="J2146" s="7" t="str" cm="1">
        <f t="array" ref="J2146">_xlfn.IFS(C2146&lt;18.5,"Under Weight",C2146&lt;=24.9,"Normal Weight",C2146&lt;30,"Over weight",C2146&gt;=30,"Obesity")</f>
        <v>Obesity</v>
      </c>
      <c r="K2146" s="7" t="str" cm="1">
        <f t="array" ref="K2146">_xlfn.IFS(D2146="Null","Unknown",D2146&lt;5.7,"Normal",D2146&lt;6.5,"Prediabetes",D2146&gt;=6.5,"Diabetes")</f>
        <v>Normal</v>
      </c>
      <c r="L2146" s="7" t="str">
        <f>_xlfn.XLOOKUP(A2146,'Hospitalisation Details'!$A:$A,'Hospitalisation Details'!$J:$J,)</f>
        <v>14-Sep-1998</v>
      </c>
      <c r="M2146" s="22">
        <f>+_xlfn.XLOOKUP(A2146,'Hospitalisation Details'!$A:$A,'Hospitalisation Details'!$F:$F)</f>
        <v>1986.93</v>
      </c>
      <c r="N2146" s="7" t="str">
        <f>_xlfn.XLOOKUP(A2146,'Hospitalisation Details'!$A:$A,'Hospitalisation Details'!$G:$G)</f>
        <v>tier - 3</v>
      </c>
      <c r="O2146" s="7" t="str">
        <f>_xlfn.XLOOKUP(A2146,'Hospitalisation Details'!$A:$A,'Hospitalisation Details'!$H:$H)</f>
        <v>tier - 2</v>
      </c>
      <c r="P2146" s="7" t="str">
        <f>_xlfn.XLOOKUP(A2146,'Hospitalisation Details'!$A:$A,'Hospitalisation Details'!$I:$I)</f>
        <v>R1013</v>
      </c>
      <c r="Q2146" s="28">
        <f>_xlfn.XLOOKUP(A2146,'Hospitalisation Details'!$A:$A,'Hospitalisation Details'!$K:$K)</f>
        <v>25</v>
      </c>
    </row>
    <row r="2147" spans="1:17" x14ac:dyDescent="0.3">
      <c r="A2147" s="27" t="s">
        <v>216</v>
      </c>
      <c r="B2147" s="7" t="str">
        <f>IFERROR(_xlfn.XLOOKUP(A2147,'Customer Names'!$A$2:$A$2336,'Customer Names'!$C$2:$C$2336),"Unknown")</f>
        <v xml:space="preserve">  Scott R</v>
      </c>
      <c r="C2147" s="7">
        <f>_xlfn.XLOOKUP(A2147,'Medical Examinations'!$A$2:$A$2336,'Medical Examinations'!$B$2:$B$2336,AVERAGE('Medical Examinations'!$B$2:$B$2336))</f>
        <v>40.47</v>
      </c>
      <c r="D2147" s="7">
        <f>_xlfn.XLOOKUP(A2147,'Medical Examinations'!$A$2:$A$2336,'Medical Examinations'!$C$2:$C$2336,AVERAGE('Medical Examinations'!$C$2:$C$2336))</f>
        <v>11.15</v>
      </c>
      <c r="E2147" s="7" t="str">
        <f>_xlfn.XLOOKUP(A2147,'Medical Examinations'!$A:$A,'Medical Examinations'!$D:$D,"Unknown")</f>
        <v>No</v>
      </c>
      <c r="F2147" s="7" t="str">
        <f>_xlfn.XLOOKUP(A2147,'Medical Examinations'!$A:$A,'Medical Examinations'!$E:$E,"Unknown")</f>
        <v>No</v>
      </c>
      <c r="G2147" s="7" t="str">
        <f>_xlfn.XLOOKUP(A2147,'Medical Examinations'!$A:$A,'Medical Examinations'!$F:$F,"Unknown")</f>
        <v>No</v>
      </c>
      <c r="H2147" s="43">
        <f>_xlfn.XLOOKUP(Healthcare!A2147,'Medical Examinations'!$A:$A,'Medical Examinations'!$G:$G,0)</f>
        <v>0</v>
      </c>
      <c r="I2147" s="7" t="str">
        <f>_xlfn.XLOOKUP(A2147,'Medical Examinations'!$A:$A,'Medical Examinations'!$H:$H,"Unknown")</f>
        <v>No</v>
      </c>
      <c r="J2147" s="7" t="str" cm="1">
        <f t="array" ref="J2147">_xlfn.IFS(C2147&lt;18.5,"Under Weight",C2147&lt;=24.9,"Normal Weight",C2147&lt;30,"Over weight",C2147&gt;=30,"Obesity")</f>
        <v>Obesity</v>
      </c>
      <c r="K2147" s="7" t="str" cm="1">
        <f t="array" ref="K2147">_xlfn.IFS(D2147="Null","Unknown",D2147&lt;5.7,"Normal",D2147&lt;6.5,"Prediabetes",D2147&gt;=6.5,"Diabetes")</f>
        <v>Diabetes</v>
      </c>
      <c r="L2147" s="7" t="str">
        <f>_xlfn.XLOOKUP(A2147,'Hospitalisation Details'!$A:$A,'Hospitalisation Details'!$J:$J,)</f>
        <v>29-Sep-2002</v>
      </c>
      <c r="M2147" s="22">
        <f>+_xlfn.XLOOKUP(A2147,'Hospitalisation Details'!$A:$A,'Hospitalisation Details'!$F:$F)</f>
        <v>1984.45</v>
      </c>
      <c r="N2147" s="7" t="str">
        <f>_xlfn.XLOOKUP(A2147,'Hospitalisation Details'!$A:$A,'Hospitalisation Details'!$G:$G)</f>
        <v>tier - 3</v>
      </c>
      <c r="O2147" s="7" t="str">
        <f>_xlfn.XLOOKUP(A2147,'Hospitalisation Details'!$A:$A,'Hospitalisation Details'!$H:$H)</f>
        <v>tier - 3</v>
      </c>
      <c r="P2147" s="7" t="str">
        <f>_xlfn.XLOOKUP(A2147,'Hospitalisation Details'!$A:$A,'Hospitalisation Details'!$I:$I)</f>
        <v>R1016</v>
      </c>
      <c r="Q2147" s="28">
        <f>_xlfn.XLOOKUP(A2147,'Hospitalisation Details'!$A:$A,'Hospitalisation Details'!$K:$K)</f>
        <v>21</v>
      </c>
    </row>
    <row r="2148" spans="1:17" x14ac:dyDescent="0.3">
      <c r="A2148" s="27" t="s">
        <v>215</v>
      </c>
      <c r="B2148" s="7" t="str">
        <f>IFERROR(_xlfn.XLOOKUP(A2148,'Customer Names'!$A$2:$A$2336,'Customer Names'!$C$2:$C$2336),"Unknown")</f>
        <v xml:space="preserve">  Jose Francisco Sr</v>
      </c>
      <c r="C2148" s="7">
        <f>_xlfn.XLOOKUP(A2148,'Medical Examinations'!$A$2:$A$2336,'Medical Examinations'!$B$2:$B$2336,AVERAGE('Medical Examinations'!$B$2:$B$2336))</f>
        <v>32.01</v>
      </c>
      <c r="D2148" s="7">
        <f>_xlfn.XLOOKUP(A2148,'Medical Examinations'!$A$2:$A$2336,'Medical Examinations'!$C$2:$C$2336,AVERAGE('Medical Examinations'!$C$2:$C$2336))</f>
        <v>6.45</v>
      </c>
      <c r="E2148" s="7" t="str">
        <f>_xlfn.XLOOKUP(A2148,'Medical Examinations'!$A:$A,'Medical Examinations'!$D:$D,"Unknown")</f>
        <v>No</v>
      </c>
      <c r="F2148" s="7" t="str">
        <f>_xlfn.XLOOKUP(A2148,'Medical Examinations'!$A:$A,'Medical Examinations'!$E:$E,"Unknown")</f>
        <v>No</v>
      </c>
      <c r="G2148" s="7" t="str">
        <f>_xlfn.XLOOKUP(A2148,'Medical Examinations'!$A:$A,'Medical Examinations'!$F:$F,"Unknown")</f>
        <v>No</v>
      </c>
      <c r="H2148" s="43">
        <f>_xlfn.XLOOKUP(Healthcare!A2148,'Medical Examinations'!$A:$A,'Medical Examinations'!$G:$G,0)</f>
        <v>1</v>
      </c>
      <c r="I2148" s="7" t="str">
        <f>_xlfn.XLOOKUP(A2148,'Medical Examinations'!$A:$A,'Medical Examinations'!$H:$H,"Unknown")</f>
        <v>No</v>
      </c>
      <c r="J2148" s="7" t="str" cm="1">
        <f t="array" ref="J2148">_xlfn.IFS(C2148&lt;18.5,"Under Weight",C2148&lt;=24.9,"Normal Weight",C2148&lt;30,"Over weight",C2148&gt;=30,"Obesity")</f>
        <v>Obesity</v>
      </c>
      <c r="K2148" s="7" t="str" cm="1">
        <f t="array" ref="K2148">_xlfn.IFS(D2148="Null","Unknown",D2148&lt;5.7,"Normal",D2148&lt;6.5,"Prediabetes",D2148&gt;=6.5,"Diabetes")</f>
        <v>Prediabetes</v>
      </c>
      <c r="L2148" s="7" t="str">
        <f>_xlfn.XLOOKUP(A2148,'Hospitalisation Details'!$A:$A,'Hospitalisation Details'!$J:$J,)</f>
        <v>29-Dec-1998</v>
      </c>
      <c r="M2148" s="22">
        <f>+_xlfn.XLOOKUP(A2148,'Hospitalisation Details'!$A:$A,'Hospitalisation Details'!$F:$F)</f>
        <v>1981.58</v>
      </c>
      <c r="N2148" s="7" t="str">
        <f>_xlfn.XLOOKUP(A2148,'Hospitalisation Details'!$A:$A,'Hospitalisation Details'!$G:$G)</f>
        <v>tier - 3</v>
      </c>
      <c r="O2148" s="7" t="str">
        <f>_xlfn.XLOOKUP(A2148,'Hospitalisation Details'!$A:$A,'Hospitalisation Details'!$H:$H)</f>
        <v>tier - 1</v>
      </c>
      <c r="P2148" s="7" t="str">
        <f>_xlfn.XLOOKUP(A2148,'Hospitalisation Details'!$A:$A,'Hospitalisation Details'!$I:$I)</f>
        <v>R1013</v>
      </c>
      <c r="Q2148" s="28">
        <f>_xlfn.XLOOKUP(A2148,'Hospitalisation Details'!$A:$A,'Hospitalisation Details'!$K:$K)</f>
        <v>25</v>
      </c>
    </row>
    <row r="2149" spans="1:17" x14ac:dyDescent="0.3">
      <c r="A2149" s="27" t="s">
        <v>214</v>
      </c>
      <c r="B2149" s="7" t="str">
        <f>IFERROR(_xlfn.XLOOKUP(A2149,'Customer Names'!$A$2:$A$2336,'Customer Names'!$C$2:$C$2336),"Unknown")</f>
        <v xml:space="preserve">  Paul J</v>
      </c>
      <c r="C2149" s="7">
        <f>_xlfn.XLOOKUP(A2149,'Medical Examinations'!$A$2:$A$2336,'Medical Examinations'!$B$2:$B$2336,AVERAGE('Medical Examinations'!$B$2:$B$2336))</f>
        <v>33</v>
      </c>
      <c r="D2149" s="7">
        <f>_xlfn.XLOOKUP(A2149,'Medical Examinations'!$A$2:$A$2336,'Medical Examinations'!$C$2:$C$2336,AVERAGE('Medical Examinations'!$C$2:$C$2336))</f>
        <v>9.27</v>
      </c>
      <c r="E2149" s="7" t="str">
        <f>_xlfn.XLOOKUP(A2149,'Medical Examinations'!$A:$A,'Medical Examinations'!$D:$D,"Unknown")</f>
        <v>No</v>
      </c>
      <c r="F2149" s="7" t="str">
        <f>_xlfn.XLOOKUP(A2149,'Medical Examinations'!$A:$A,'Medical Examinations'!$E:$E,"Unknown")</f>
        <v>No</v>
      </c>
      <c r="G2149" s="7" t="str">
        <f>_xlfn.XLOOKUP(A2149,'Medical Examinations'!$A:$A,'Medical Examinations'!$F:$F,"Unknown")</f>
        <v>No</v>
      </c>
      <c r="H2149" s="43">
        <f>_xlfn.XLOOKUP(Healthcare!A2149,'Medical Examinations'!$A:$A,'Medical Examinations'!$G:$G,0)</f>
        <v>0</v>
      </c>
      <c r="I2149" s="7" t="str">
        <f>_xlfn.XLOOKUP(A2149,'Medical Examinations'!$A:$A,'Medical Examinations'!$H:$H,"Unknown")</f>
        <v>No</v>
      </c>
      <c r="J2149" s="7" t="str" cm="1">
        <f t="array" ref="J2149">_xlfn.IFS(C2149&lt;18.5,"Under Weight",C2149&lt;=24.9,"Normal Weight",C2149&lt;30,"Over weight",C2149&gt;=30,"Obesity")</f>
        <v>Obesity</v>
      </c>
      <c r="K2149" s="7" t="str" cm="1">
        <f t="array" ref="K2149">_xlfn.IFS(D2149="Null","Unknown",D2149&lt;5.7,"Normal",D2149&lt;6.5,"Prediabetes",D2149&gt;=6.5,"Diabetes")</f>
        <v>Diabetes</v>
      </c>
      <c r="L2149" s="7" t="str">
        <f>_xlfn.XLOOKUP(A2149,'Hospitalisation Details'!$A:$A,'Hospitalisation Details'!$J:$J,)</f>
        <v>16-Jul-2002</v>
      </c>
      <c r="M2149" s="22">
        <f>+_xlfn.XLOOKUP(A2149,'Hospitalisation Details'!$A:$A,'Hospitalisation Details'!$F:$F)</f>
        <v>1980.07</v>
      </c>
      <c r="N2149" s="7" t="str">
        <f>_xlfn.XLOOKUP(A2149,'Hospitalisation Details'!$A:$A,'Hospitalisation Details'!$G:$G)</f>
        <v>tier - 3</v>
      </c>
      <c r="O2149" s="7" t="str">
        <f>_xlfn.XLOOKUP(A2149,'Hospitalisation Details'!$A:$A,'Hospitalisation Details'!$H:$H)</f>
        <v>tier - 3</v>
      </c>
      <c r="P2149" s="7" t="str">
        <f>_xlfn.XLOOKUP(A2149,'Hospitalisation Details'!$A:$A,'Hospitalisation Details'!$I:$I)</f>
        <v>R1011</v>
      </c>
      <c r="Q2149" s="28">
        <f>_xlfn.XLOOKUP(A2149,'Hospitalisation Details'!$A:$A,'Hospitalisation Details'!$K:$K)</f>
        <v>21</v>
      </c>
    </row>
    <row r="2150" spans="1:17" x14ac:dyDescent="0.3">
      <c r="A2150" s="27" t="s">
        <v>213</v>
      </c>
      <c r="B2150" s="7" t="str">
        <f>IFERROR(_xlfn.XLOOKUP(A2150,'Customer Names'!$A$2:$A$2336,'Customer Names'!$C$2:$C$2336),"Unknown")</f>
        <v xml:space="preserve">  Adam</v>
      </c>
      <c r="C2150" s="7">
        <f>_xlfn.XLOOKUP(A2150,'Medical Examinations'!$A$2:$A$2336,'Medical Examinations'!$B$2:$B$2336,AVERAGE('Medical Examinations'!$B$2:$B$2336))</f>
        <v>29.3</v>
      </c>
      <c r="D2150" s="7">
        <f>_xlfn.XLOOKUP(A2150,'Medical Examinations'!$A$2:$A$2336,'Medical Examinations'!$C$2:$C$2336,AVERAGE('Medical Examinations'!$C$2:$C$2336))</f>
        <v>6.15</v>
      </c>
      <c r="E2150" s="7" t="str">
        <f>_xlfn.XLOOKUP(A2150,'Medical Examinations'!$A:$A,'Medical Examinations'!$D:$D,"Unknown")</f>
        <v>No</v>
      </c>
      <c r="F2150" s="7" t="str">
        <f>_xlfn.XLOOKUP(A2150,'Medical Examinations'!$A:$A,'Medical Examinations'!$E:$E,"Unknown")</f>
        <v>No</v>
      </c>
      <c r="G2150" s="7" t="str">
        <f>_xlfn.XLOOKUP(A2150,'Medical Examinations'!$A:$A,'Medical Examinations'!$F:$F,"Unknown")</f>
        <v>No</v>
      </c>
      <c r="H2150" s="43">
        <f>_xlfn.XLOOKUP(Healthcare!A2150,'Medical Examinations'!$A:$A,'Medical Examinations'!$G:$G,0)</f>
        <v>1</v>
      </c>
      <c r="I2150" s="7" t="str">
        <f>_xlfn.XLOOKUP(A2150,'Medical Examinations'!$A:$A,'Medical Examinations'!$H:$H,"Unknown")</f>
        <v>No</v>
      </c>
      <c r="J2150" s="7" t="str" cm="1">
        <f t="array" ref="J2150">_xlfn.IFS(C2150&lt;18.5,"Under Weight",C2150&lt;=24.9,"Normal Weight",C2150&lt;30,"Over weight",C2150&gt;=30,"Obesity")</f>
        <v>Over weight</v>
      </c>
      <c r="K2150" s="7" t="str" cm="1">
        <f t="array" ref="K2150">_xlfn.IFS(D2150="Null","Unknown",D2150&lt;5.7,"Normal",D2150&lt;6.5,"Prediabetes",D2150&gt;=6.5,"Diabetes")</f>
        <v>Prediabetes</v>
      </c>
      <c r="L2150" s="7" t="str">
        <f>_xlfn.XLOOKUP(A2150,'Hospitalisation Details'!$A:$A,'Hospitalisation Details'!$J:$J,)</f>
        <v>29-Sep-1998</v>
      </c>
      <c r="M2150" s="22">
        <f>+_xlfn.XLOOKUP(A2150,'Hospitalisation Details'!$A:$A,'Hospitalisation Details'!$F:$F)</f>
        <v>1977.82</v>
      </c>
      <c r="N2150" s="7" t="str">
        <f>_xlfn.XLOOKUP(A2150,'Hospitalisation Details'!$A:$A,'Hospitalisation Details'!$G:$G)</f>
        <v>tier - 3</v>
      </c>
      <c r="O2150" s="7" t="str">
        <f>_xlfn.XLOOKUP(A2150,'Hospitalisation Details'!$A:$A,'Hospitalisation Details'!$H:$H)</f>
        <v>tier - 1</v>
      </c>
      <c r="P2150" s="7" t="str">
        <f>_xlfn.XLOOKUP(A2150,'Hospitalisation Details'!$A:$A,'Hospitalisation Details'!$I:$I)</f>
        <v>R1011</v>
      </c>
      <c r="Q2150" s="28">
        <f>_xlfn.XLOOKUP(A2150,'Hospitalisation Details'!$A:$A,'Hospitalisation Details'!$K:$K)</f>
        <v>25</v>
      </c>
    </row>
    <row r="2151" spans="1:17" x14ac:dyDescent="0.3">
      <c r="A2151" s="27" t="s">
        <v>212</v>
      </c>
      <c r="B2151" s="7" t="str">
        <f>IFERROR(_xlfn.XLOOKUP(A2151,'Customer Names'!$A$2:$A$2336,'Customer Names'!$C$2:$C$2336),"Unknown")</f>
        <v xml:space="preserve">  Edward J</v>
      </c>
      <c r="C2151" s="7">
        <f>_xlfn.XLOOKUP(A2151,'Medical Examinations'!$A$2:$A$2336,'Medical Examinations'!$B$2:$B$2336,AVERAGE('Medical Examinations'!$B$2:$B$2336))</f>
        <v>25.8</v>
      </c>
      <c r="D2151" s="7">
        <f>_xlfn.XLOOKUP(A2151,'Medical Examinations'!$A$2:$A$2336,'Medical Examinations'!$C$2:$C$2336,AVERAGE('Medical Examinations'!$C$2:$C$2336))</f>
        <v>4.13</v>
      </c>
      <c r="E2151" s="7" t="str">
        <f>_xlfn.XLOOKUP(A2151,'Medical Examinations'!$A:$A,'Medical Examinations'!$D:$D,"Unknown")</f>
        <v>No</v>
      </c>
      <c r="F2151" s="7" t="str">
        <f>_xlfn.XLOOKUP(A2151,'Medical Examinations'!$A:$A,'Medical Examinations'!$E:$E,"Unknown")</f>
        <v>No</v>
      </c>
      <c r="G2151" s="7" t="str">
        <f>_xlfn.XLOOKUP(A2151,'Medical Examinations'!$A:$A,'Medical Examinations'!$F:$F,"Unknown")</f>
        <v>No</v>
      </c>
      <c r="H2151" s="43">
        <f>_xlfn.XLOOKUP(Healthcare!A2151,'Medical Examinations'!$A:$A,'Medical Examinations'!$G:$G,0)</f>
        <v>1</v>
      </c>
      <c r="I2151" s="7" t="str">
        <f>_xlfn.XLOOKUP(A2151,'Medical Examinations'!$A:$A,'Medical Examinations'!$H:$H,"Unknown")</f>
        <v>No</v>
      </c>
      <c r="J2151" s="7" t="str" cm="1">
        <f t="array" ref="J2151">_xlfn.IFS(C2151&lt;18.5,"Under Weight",C2151&lt;=24.9,"Normal Weight",C2151&lt;30,"Over weight",C2151&gt;=30,"Obesity")</f>
        <v>Over weight</v>
      </c>
      <c r="K2151" s="7" t="str" cm="1">
        <f t="array" ref="K2151">_xlfn.IFS(D2151="Null","Unknown",D2151&lt;5.7,"Normal",D2151&lt;6.5,"Prediabetes",D2151&gt;=6.5,"Diabetes")</f>
        <v>Normal</v>
      </c>
      <c r="L2151" s="7" t="str">
        <f>_xlfn.XLOOKUP(A2151,'Hospitalisation Details'!$A:$A,'Hospitalisation Details'!$J:$J,)</f>
        <v>5-Oct-1998</v>
      </c>
      <c r="M2151" s="22">
        <f>+_xlfn.XLOOKUP(A2151,'Hospitalisation Details'!$A:$A,'Hospitalisation Details'!$F:$F)</f>
        <v>1972.95</v>
      </c>
      <c r="N2151" s="7" t="str">
        <f>_xlfn.XLOOKUP(A2151,'Hospitalisation Details'!$A:$A,'Hospitalisation Details'!$G:$G)</f>
        <v>tier - 3</v>
      </c>
      <c r="O2151" s="7" t="str">
        <f>_xlfn.XLOOKUP(A2151,'Hospitalisation Details'!$A:$A,'Hospitalisation Details'!$H:$H)</f>
        <v>tier - 1</v>
      </c>
      <c r="P2151" s="7" t="str">
        <f>_xlfn.XLOOKUP(A2151,'Hospitalisation Details'!$A:$A,'Hospitalisation Details'!$I:$I)</f>
        <v>R1011</v>
      </c>
      <c r="Q2151" s="28">
        <f>_xlfn.XLOOKUP(A2151,'Hospitalisation Details'!$A:$A,'Hospitalisation Details'!$K:$K)</f>
        <v>25</v>
      </c>
    </row>
    <row r="2152" spans="1:17" x14ac:dyDescent="0.3">
      <c r="A2152" s="27" t="s">
        <v>211</v>
      </c>
      <c r="B2152" s="7" t="str">
        <f>IFERROR(_xlfn.XLOOKUP(A2152,'Customer Names'!$A$2:$A$2336,'Customer Names'!$C$2:$C$2336),"Unknown")</f>
        <v xml:space="preserve">  Patrick A</v>
      </c>
      <c r="C2152" s="7">
        <f>_xlfn.XLOOKUP(A2152,'Medical Examinations'!$A$2:$A$2336,'Medical Examinations'!$B$2:$B$2336,AVERAGE('Medical Examinations'!$B$2:$B$2336))</f>
        <v>23.4</v>
      </c>
      <c r="D2152" s="7">
        <f>_xlfn.XLOOKUP(A2152,'Medical Examinations'!$A$2:$A$2336,'Medical Examinations'!$C$2:$C$2336,AVERAGE('Medical Examinations'!$C$2:$C$2336))</f>
        <v>4.24</v>
      </c>
      <c r="E2152" s="7" t="str">
        <f>_xlfn.XLOOKUP(A2152,'Medical Examinations'!$A:$A,'Medical Examinations'!$D:$D,"Unknown")</f>
        <v>No</v>
      </c>
      <c r="F2152" s="7" t="str">
        <f>_xlfn.XLOOKUP(A2152,'Medical Examinations'!$A:$A,'Medical Examinations'!$E:$E,"Unknown")</f>
        <v>No</v>
      </c>
      <c r="G2152" s="7" t="str">
        <f>_xlfn.XLOOKUP(A2152,'Medical Examinations'!$A:$A,'Medical Examinations'!$F:$F,"Unknown")</f>
        <v>No</v>
      </c>
      <c r="H2152" s="43">
        <f>_xlfn.XLOOKUP(Healthcare!A2152,'Medical Examinations'!$A:$A,'Medical Examinations'!$G:$G,0)</f>
        <v>1</v>
      </c>
      <c r="I2152" s="7" t="str">
        <f>_xlfn.XLOOKUP(A2152,'Medical Examinations'!$A:$A,'Medical Examinations'!$H:$H,"Unknown")</f>
        <v>No</v>
      </c>
      <c r="J2152" s="7" t="str" cm="1">
        <f t="array" ref="J2152">_xlfn.IFS(C2152&lt;18.5,"Under Weight",C2152&lt;=24.9,"Normal Weight",C2152&lt;30,"Over weight",C2152&gt;=30,"Obesity")</f>
        <v>Normal Weight</v>
      </c>
      <c r="K2152" s="7" t="str" cm="1">
        <f t="array" ref="K2152">_xlfn.IFS(D2152="Null","Unknown",D2152&lt;5.7,"Normal",D2152&lt;6.5,"Prediabetes",D2152&gt;=6.5,"Diabetes")</f>
        <v>Normal</v>
      </c>
      <c r="L2152" s="7" t="str">
        <f>_xlfn.XLOOKUP(A2152,'Hospitalisation Details'!$A:$A,'Hospitalisation Details'!$J:$J,)</f>
        <v>28-Sep-1998</v>
      </c>
      <c r="M2152" s="22">
        <f>+_xlfn.XLOOKUP(A2152,'Hospitalisation Details'!$A:$A,'Hospitalisation Details'!$F:$F)</f>
        <v>1969.61</v>
      </c>
      <c r="N2152" s="7" t="str">
        <f>_xlfn.XLOOKUP(A2152,'Hospitalisation Details'!$A:$A,'Hospitalisation Details'!$G:$G)</f>
        <v>tier - 3</v>
      </c>
      <c r="O2152" s="7" t="str">
        <f>_xlfn.XLOOKUP(A2152,'Hospitalisation Details'!$A:$A,'Hospitalisation Details'!$H:$H)</f>
        <v>tier - 3</v>
      </c>
      <c r="P2152" s="7" t="str">
        <f>_xlfn.XLOOKUP(A2152,'Hospitalisation Details'!$A:$A,'Hospitalisation Details'!$I:$I)</f>
        <v>R1011</v>
      </c>
      <c r="Q2152" s="28">
        <f>_xlfn.XLOOKUP(A2152,'Hospitalisation Details'!$A:$A,'Hospitalisation Details'!$K:$K)</f>
        <v>25</v>
      </c>
    </row>
    <row r="2153" spans="1:17" x14ac:dyDescent="0.3">
      <c r="A2153" s="27" t="s">
        <v>210</v>
      </c>
      <c r="B2153" s="7" t="str">
        <f>IFERROR(_xlfn.XLOOKUP(A2153,'Customer Names'!$A$2:$A$2336,'Customer Names'!$C$2:$C$2336),"Unknown")</f>
        <v xml:space="preserve">  Geraint H</v>
      </c>
      <c r="C2153" s="7">
        <f>_xlfn.XLOOKUP(A2153,'Medical Examinations'!$A$2:$A$2336,'Medical Examinations'!$B$2:$B$2336,AVERAGE('Medical Examinations'!$B$2:$B$2336))</f>
        <v>27.93</v>
      </c>
      <c r="D2153" s="7">
        <f>_xlfn.XLOOKUP(A2153,'Medical Examinations'!$A$2:$A$2336,'Medical Examinations'!$C$2:$C$2336,AVERAGE('Medical Examinations'!$C$2:$C$2336))</f>
        <v>9.8800000000000008</v>
      </c>
      <c r="E2153" s="7" t="str">
        <f>_xlfn.XLOOKUP(A2153,'Medical Examinations'!$A:$A,'Medical Examinations'!$D:$D,"Unknown")</f>
        <v>No</v>
      </c>
      <c r="F2153" s="7" t="str">
        <f>_xlfn.XLOOKUP(A2153,'Medical Examinations'!$A:$A,'Medical Examinations'!$E:$E,"Unknown")</f>
        <v>No</v>
      </c>
      <c r="G2153" s="7" t="str">
        <f>_xlfn.XLOOKUP(A2153,'Medical Examinations'!$A:$A,'Medical Examinations'!$F:$F,"Unknown")</f>
        <v>No</v>
      </c>
      <c r="H2153" s="43">
        <f>_xlfn.XLOOKUP(Healthcare!A2153,'Medical Examinations'!$A:$A,'Medical Examinations'!$G:$G,0)</f>
        <v>0</v>
      </c>
      <c r="I2153" s="7" t="str">
        <f>_xlfn.XLOOKUP(A2153,'Medical Examinations'!$A:$A,'Medical Examinations'!$H:$H,"Unknown")</f>
        <v>No</v>
      </c>
      <c r="J2153" s="7" t="str" cm="1">
        <f t="array" ref="J2153">_xlfn.IFS(C2153&lt;18.5,"Under Weight",C2153&lt;=24.9,"Normal Weight",C2153&lt;30,"Over weight",C2153&gt;=30,"Obesity")</f>
        <v>Over weight</v>
      </c>
      <c r="K2153" s="7" t="str" cm="1">
        <f t="array" ref="K2153">_xlfn.IFS(D2153="Null","Unknown",D2153&lt;5.7,"Normal",D2153&lt;6.5,"Prediabetes",D2153&gt;=6.5,"Diabetes")</f>
        <v>Diabetes</v>
      </c>
      <c r="L2153" s="7" t="str">
        <f>_xlfn.XLOOKUP(A2153,'Hospitalisation Details'!$A:$A,'Hospitalisation Details'!$J:$J,)</f>
        <v>29-Jul-2002</v>
      </c>
      <c r="M2153" s="22">
        <f>+_xlfn.XLOOKUP(A2153,'Hospitalisation Details'!$A:$A,'Hospitalisation Details'!$F:$F)</f>
        <v>1967.02</v>
      </c>
      <c r="N2153" s="7" t="str">
        <f>_xlfn.XLOOKUP(A2153,'Hospitalisation Details'!$A:$A,'Hospitalisation Details'!$G:$G)</f>
        <v>tier - 3</v>
      </c>
      <c r="O2153" s="7" t="str">
        <f>_xlfn.XLOOKUP(A2153,'Hospitalisation Details'!$A:$A,'Hospitalisation Details'!$H:$H)</f>
        <v>tier - 2</v>
      </c>
      <c r="P2153" s="7" t="str">
        <f>_xlfn.XLOOKUP(A2153,'Hospitalisation Details'!$A:$A,'Hospitalisation Details'!$I:$I)</f>
        <v>R1016</v>
      </c>
      <c r="Q2153" s="28">
        <f>_xlfn.XLOOKUP(A2153,'Hospitalisation Details'!$A:$A,'Hospitalisation Details'!$K:$K)</f>
        <v>21</v>
      </c>
    </row>
    <row r="2154" spans="1:17" x14ac:dyDescent="0.3">
      <c r="A2154" s="27" t="s">
        <v>209</v>
      </c>
      <c r="B2154" s="7" t="str">
        <f>IFERROR(_xlfn.XLOOKUP(A2154,'Customer Names'!$A$2:$A$2336,'Customer Names'!$C$2:$C$2336),"Unknown")</f>
        <v xml:space="preserve">  Dj</v>
      </c>
      <c r="C2154" s="7">
        <f>_xlfn.XLOOKUP(A2154,'Medical Examinations'!$A$2:$A$2336,'Medical Examinations'!$B$2:$B$2336,AVERAGE('Medical Examinations'!$B$2:$B$2336))</f>
        <v>22</v>
      </c>
      <c r="D2154" s="7">
        <f>_xlfn.XLOOKUP(A2154,'Medical Examinations'!$A$2:$A$2336,'Medical Examinations'!$C$2:$C$2336,AVERAGE('Medical Examinations'!$C$2:$C$2336))</f>
        <v>9.5</v>
      </c>
      <c r="E2154" s="7" t="str">
        <f>_xlfn.XLOOKUP(A2154,'Medical Examinations'!$A:$A,'Medical Examinations'!$D:$D,"Unknown")</f>
        <v>No</v>
      </c>
      <c r="F2154" s="7" t="str">
        <f>_xlfn.XLOOKUP(A2154,'Medical Examinations'!$A:$A,'Medical Examinations'!$E:$E,"Unknown")</f>
        <v>No</v>
      </c>
      <c r="G2154" s="7" t="str">
        <f>_xlfn.XLOOKUP(A2154,'Medical Examinations'!$A:$A,'Medical Examinations'!$F:$F,"Unknown")</f>
        <v>No</v>
      </c>
      <c r="H2154" s="43">
        <f>_xlfn.XLOOKUP(Healthcare!A2154,'Medical Examinations'!$A:$A,'Medical Examinations'!$G:$G,0)</f>
        <v>0</v>
      </c>
      <c r="I2154" s="7" t="str">
        <f>_xlfn.XLOOKUP(A2154,'Medical Examinations'!$A:$A,'Medical Examinations'!$H:$H,"Unknown")</f>
        <v>No</v>
      </c>
      <c r="J2154" s="7" t="str" cm="1">
        <f t="array" ref="J2154">_xlfn.IFS(C2154&lt;18.5,"Under Weight",C2154&lt;=24.9,"Normal Weight",C2154&lt;30,"Over weight",C2154&gt;=30,"Obesity")</f>
        <v>Normal Weight</v>
      </c>
      <c r="K2154" s="7" t="str" cm="1">
        <f t="array" ref="K2154">_xlfn.IFS(D2154="Null","Unknown",D2154&lt;5.7,"Normal",D2154&lt;6.5,"Prediabetes",D2154&gt;=6.5,"Diabetes")</f>
        <v>Diabetes</v>
      </c>
      <c r="L2154" s="7" t="str">
        <f>_xlfn.XLOOKUP(A2154,'Hospitalisation Details'!$A:$A,'Hospitalisation Details'!$J:$J,)</f>
        <v>7-Sep-2002</v>
      </c>
      <c r="M2154" s="22">
        <f>+_xlfn.XLOOKUP(A2154,'Hospitalisation Details'!$A:$A,'Hospitalisation Details'!$F:$F)</f>
        <v>1964.78</v>
      </c>
      <c r="N2154" s="7" t="str">
        <f>_xlfn.XLOOKUP(A2154,'Hospitalisation Details'!$A:$A,'Hospitalisation Details'!$G:$G)</f>
        <v>tier - 3</v>
      </c>
      <c r="O2154" s="7" t="str">
        <f>_xlfn.XLOOKUP(A2154,'Hospitalisation Details'!$A:$A,'Hospitalisation Details'!$H:$H)</f>
        <v>tier - 1</v>
      </c>
      <c r="P2154" s="7" t="str">
        <f>_xlfn.XLOOKUP(A2154,'Hospitalisation Details'!$A:$A,'Hospitalisation Details'!$I:$I)</f>
        <v>R1011</v>
      </c>
      <c r="Q2154" s="28">
        <f>_xlfn.XLOOKUP(A2154,'Hospitalisation Details'!$A:$A,'Hospitalisation Details'!$K:$K)</f>
        <v>21</v>
      </c>
    </row>
    <row r="2155" spans="1:17" x14ac:dyDescent="0.3">
      <c r="A2155" s="27" t="s">
        <v>208</v>
      </c>
      <c r="B2155" s="7" t="str">
        <f>IFERROR(_xlfn.XLOOKUP(A2155,'Customer Names'!$A$2:$A$2336,'Customer Names'!$C$2:$C$2336),"Unknown")</f>
        <v xml:space="preserve">  Zachary A</v>
      </c>
      <c r="C2155" s="7">
        <f>_xlfn.XLOOKUP(A2155,'Medical Examinations'!$A$2:$A$2336,'Medical Examinations'!$B$2:$B$2336,AVERAGE('Medical Examinations'!$B$2:$B$2336))</f>
        <v>36.86</v>
      </c>
      <c r="D2155" s="7">
        <f>_xlfn.XLOOKUP(A2155,'Medical Examinations'!$A$2:$A$2336,'Medical Examinations'!$C$2:$C$2336,AVERAGE('Medical Examinations'!$C$2:$C$2336))</f>
        <v>4.97</v>
      </c>
      <c r="E2155" s="7" t="str">
        <f>_xlfn.XLOOKUP(A2155,'Medical Examinations'!$A:$A,'Medical Examinations'!$D:$D,"Unknown")</f>
        <v>Yes</v>
      </c>
      <c r="F2155" s="7" t="str">
        <f>_xlfn.XLOOKUP(A2155,'Medical Examinations'!$A:$A,'Medical Examinations'!$E:$E,"Unknown")</f>
        <v>No</v>
      </c>
      <c r="G2155" s="7" t="str">
        <f>_xlfn.XLOOKUP(A2155,'Medical Examinations'!$A:$A,'Medical Examinations'!$F:$F,"Unknown")</f>
        <v>No</v>
      </c>
      <c r="H2155" s="43">
        <f>_xlfn.XLOOKUP(Healthcare!A2155,'Medical Examinations'!$A:$A,'Medical Examinations'!$G:$G,0)</f>
        <v>0</v>
      </c>
      <c r="I2155" s="7" t="str">
        <f>_xlfn.XLOOKUP(A2155,'Medical Examinations'!$A:$A,'Medical Examinations'!$H:$H,"Unknown")</f>
        <v>No</v>
      </c>
      <c r="J2155" s="7" t="str" cm="1">
        <f t="array" ref="J2155">_xlfn.IFS(C2155&lt;18.5,"Under Weight",C2155&lt;=24.9,"Normal Weight",C2155&lt;30,"Over weight",C2155&gt;=30,"Obesity")</f>
        <v>Obesity</v>
      </c>
      <c r="K2155" s="7" t="str" cm="1">
        <f t="array" ref="K2155">_xlfn.IFS(D2155="Null","Unknown",D2155&lt;5.7,"Normal",D2155&lt;6.5,"Prediabetes",D2155&gt;=6.5,"Diabetes")</f>
        <v>Normal</v>
      </c>
      <c r="L2155" s="7" t="str">
        <f>_xlfn.XLOOKUP(A2155,'Hospitalisation Details'!$A:$A,'Hospitalisation Details'!$J:$J,)</f>
        <v>9-Dec-2001</v>
      </c>
      <c r="M2155" s="22">
        <f>+_xlfn.XLOOKUP(A2155,'Hospitalisation Details'!$A:$A,'Hospitalisation Details'!$F:$F)</f>
        <v>1917.32</v>
      </c>
      <c r="N2155" s="7" t="str">
        <f>_xlfn.XLOOKUP(A2155,'Hospitalisation Details'!$A:$A,'Hospitalisation Details'!$G:$G)</f>
        <v>tier - 3</v>
      </c>
      <c r="O2155" s="7" t="str">
        <f>_xlfn.XLOOKUP(A2155,'Hospitalisation Details'!$A:$A,'Hospitalisation Details'!$H:$H)</f>
        <v>tier - 2</v>
      </c>
      <c r="P2155" s="7" t="str">
        <f>_xlfn.XLOOKUP(A2155,'Hospitalisation Details'!$A:$A,'Hospitalisation Details'!$I:$I)</f>
        <v>R1012</v>
      </c>
      <c r="Q2155" s="28">
        <f>_xlfn.XLOOKUP(A2155,'Hospitalisation Details'!$A:$A,'Hospitalisation Details'!$K:$K)</f>
        <v>22</v>
      </c>
    </row>
    <row r="2156" spans="1:17" x14ac:dyDescent="0.3">
      <c r="A2156" s="27" t="s">
        <v>207</v>
      </c>
      <c r="B2156" s="7" t="str">
        <f>IFERROR(_xlfn.XLOOKUP(A2156,'Customer Names'!$A$2:$A$2336,'Customer Names'!$C$2:$C$2336),"Unknown")</f>
        <v xml:space="preserve">  Brian W</v>
      </c>
      <c r="C2156" s="7">
        <f>_xlfn.XLOOKUP(A2156,'Medical Examinations'!$A$2:$A$2336,'Medical Examinations'!$B$2:$B$2336,AVERAGE('Medical Examinations'!$B$2:$B$2336))</f>
        <v>31.254999999999999</v>
      </c>
      <c r="D2156" s="7">
        <f>_xlfn.XLOOKUP(A2156,'Medical Examinations'!$A$2:$A$2336,'Medical Examinations'!$C$2:$C$2336,AVERAGE('Medical Examinations'!$C$2:$C$2336))</f>
        <v>5.49</v>
      </c>
      <c r="E2156" s="7" t="str">
        <f>_xlfn.XLOOKUP(A2156,'Medical Examinations'!$A:$A,'Medical Examinations'!$D:$D,"Unknown")</f>
        <v>Yes</v>
      </c>
      <c r="F2156" s="7" t="str">
        <f>_xlfn.XLOOKUP(A2156,'Medical Examinations'!$A:$A,'Medical Examinations'!$E:$E,"Unknown")</f>
        <v>No</v>
      </c>
      <c r="G2156" s="7" t="str">
        <f>_xlfn.XLOOKUP(A2156,'Medical Examinations'!$A:$A,'Medical Examinations'!$F:$F,"Unknown")</f>
        <v>No</v>
      </c>
      <c r="H2156" s="43">
        <f>_xlfn.XLOOKUP(Healthcare!A2156,'Medical Examinations'!$A:$A,'Medical Examinations'!$G:$G,0)</f>
        <v>0</v>
      </c>
      <c r="I2156" s="7" t="str">
        <f>_xlfn.XLOOKUP(A2156,'Medical Examinations'!$A:$A,'Medical Examinations'!$H:$H,"Unknown")</f>
        <v>No</v>
      </c>
      <c r="J2156" s="7" t="str" cm="1">
        <f t="array" ref="J2156">_xlfn.IFS(C2156&lt;18.5,"Under Weight",C2156&lt;=24.9,"Normal Weight",C2156&lt;30,"Over weight",C2156&gt;=30,"Obesity")</f>
        <v>Obesity</v>
      </c>
      <c r="K2156" s="7" t="str" cm="1">
        <f t="array" ref="K2156">_xlfn.IFS(D2156="Null","Unknown",D2156&lt;5.7,"Normal",D2156&lt;6.5,"Prediabetes",D2156&gt;=6.5,"Diabetes")</f>
        <v>Normal</v>
      </c>
      <c r="L2156" s="7" t="str">
        <f>_xlfn.XLOOKUP(A2156,'Hospitalisation Details'!$A:$A,'Hospitalisation Details'!$J:$J,)</f>
        <v>3-Aug-2001</v>
      </c>
      <c r="M2156" s="22">
        <f>+_xlfn.XLOOKUP(A2156,'Hospitalisation Details'!$A:$A,'Hospitalisation Details'!$F:$F)</f>
        <v>1909.53</v>
      </c>
      <c r="N2156" s="7" t="str">
        <f>_xlfn.XLOOKUP(A2156,'Hospitalisation Details'!$A:$A,'Hospitalisation Details'!$G:$G)</f>
        <v>tier - 3</v>
      </c>
      <c r="O2156" s="7" t="str">
        <f>_xlfn.XLOOKUP(A2156,'Hospitalisation Details'!$A:$A,'Hospitalisation Details'!$H:$H)</f>
        <v>tier - 3</v>
      </c>
      <c r="P2156" s="7" t="str">
        <f>_xlfn.XLOOKUP(A2156,'Hospitalisation Details'!$A:$A,'Hospitalisation Details'!$I:$I)</f>
        <v>R1012</v>
      </c>
      <c r="Q2156" s="28">
        <f>_xlfn.XLOOKUP(A2156,'Hospitalisation Details'!$A:$A,'Hospitalisation Details'!$K:$K)</f>
        <v>22</v>
      </c>
    </row>
    <row r="2157" spans="1:17" x14ac:dyDescent="0.3">
      <c r="A2157" s="27" t="s">
        <v>206</v>
      </c>
      <c r="B2157" s="7" t="str">
        <f>IFERROR(_xlfn.XLOOKUP(A2157,'Customer Names'!$A$2:$A$2336,'Customer Names'!$C$2:$C$2336),"Unknown")</f>
        <v xml:space="preserve">  Joe</v>
      </c>
      <c r="C2157" s="7">
        <f>_xlfn.XLOOKUP(A2157,'Medical Examinations'!$A$2:$A$2336,'Medical Examinations'!$B$2:$B$2336,AVERAGE('Medical Examinations'!$B$2:$B$2336))</f>
        <v>23.06</v>
      </c>
      <c r="D2157" s="7">
        <f>_xlfn.XLOOKUP(A2157,'Medical Examinations'!$A$2:$A$2336,'Medical Examinations'!$C$2:$C$2336,AVERAGE('Medical Examinations'!$C$2:$C$2336))</f>
        <v>4.47</v>
      </c>
      <c r="E2157" s="7" t="str">
        <f>_xlfn.XLOOKUP(A2157,'Medical Examinations'!$A:$A,'Medical Examinations'!$D:$D,"Unknown")</f>
        <v>No</v>
      </c>
      <c r="F2157" s="7" t="str">
        <f>_xlfn.XLOOKUP(A2157,'Medical Examinations'!$A:$A,'Medical Examinations'!$E:$E,"Unknown")</f>
        <v>No</v>
      </c>
      <c r="G2157" s="7" t="str">
        <f>_xlfn.XLOOKUP(A2157,'Medical Examinations'!$A:$A,'Medical Examinations'!$F:$F,"Unknown")</f>
        <v>No</v>
      </c>
      <c r="H2157" s="43">
        <f>_xlfn.XLOOKUP(Healthcare!A2157,'Medical Examinations'!$A:$A,'Medical Examinations'!$G:$G,0)</f>
        <v>0</v>
      </c>
      <c r="I2157" s="7" t="str">
        <f>_xlfn.XLOOKUP(A2157,'Medical Examinations'!$A:$A,'Medical Examinations'!$H:$H,"Unknown")</f>
        <v>No</v>
      </c>
      <c r="J2157" s="7" t="str" cm="1">
        <f t="array" ref="J2157">_xlfn.IFS(C2157&lt;18.5,"Under Weight",C2157&lt;=24.9,"Normal Weight",C2157&lt;30,"Over weight",C2157&gt;=30,"Obesity")</f>
        <v>Normal Weight</v>
      </c>
      <c r="K2157" s="7" t="str" cm="1">
        <f t="array" ref="K2157">_xlfn.IFS(D2157="Null","Unknown",D2157&lt;5.7,"Normal",D2157&lt;6.5,"Prediabetes",D2157&gt;=6.5,"Diabetes")</f>
        <v>Normal</v>
      </c>
      <c r="L2157" s="7" t="str">
        <f>_xlfn.XLOOKUP(A2157,'Hospitalisation Details'!$A:$A,'Hospitalisation Details'!$J:$J,)</f>
        <v>6-Oct-1994</v>
      </c>
      <c r="M2157" s="22">
        <f>+_xlfn.XLOOKUP(A2157,'Hospitalisation Details'!$A:$A,'Hospitalisation Details'!$F:$F)</f>
        <v>1908.9</v>
      </c>
      <c r="N2157" s="7" t="str">
        <f>_xlfn.XLOOKUP(A2157,'Hospitalisation Details'!$A:$A,'Hospitalisation Details'!$G:$G)</f>
        <v>tier - 3</v>
      </c>
      <c r="O2157" s="7" t="str">
        <f>_xlfn.XLOOKUP(A2157,'Hospitalisation Details'!$A:$A,'Hospitalisation Details'!$H:$H)</f>
        <v>tier - 3</v>
      </c>
      <c r="P2157" s="7" t="str">
        <f>_xlfn.XLOOKUP(A2157,'Hospitalisation Details'!$A:$A,'Hospitalisation Details'!$I:$I)</f>
        <v>R1013</v>
      </c>
      <c r="Q2157" s="28">
        <f>_xlfn.XLOOKUP(A2157,'Hospitalisation Details'!$A:$A,'Hospitalisation Details'!$K:$K)</f>
        <v>29</v>
      </c>
    </row>
    <row r="2158" spans="1:17" x14ac:dyDescent="0.3">
      <c r="A2158" s="27" t="s">
        <v>205</v>
      </c>
      <c r="B2158" s="7" t="str">
        <f>IFERROR(_xlfn.XLOOKUP(A2158,'Customer Names'!$A$2:$A$2336,'Customer Names'!$C$2:$C$2336),"Unknown")</f>
        <v xml:space="preserve">  Stephen</v>
      </c>
      <c r="C2158" s="7">
        <f>_xlfn.XLOOKUP(A2158,'Medical Examinations'!$A$2:$A$2336,'Medical Examinations'!$B$2:$B$2336,AVERAGE('Medical Examinations'!$B$2:$B$2336))</f>
        <v>28.975000000000001</v>
      </c>
      <c r="D2158" s="7">
        <f>_xlfn.XLOOKUP(A2158,'Medical Examinations'!$A$2:$A$2336,'Medical Examinations'!$C$2:$C$2336,AVERAGE('Medical Examinations'!$C$2:$C$2336))</f>
        <v>4.34</v>
      </c>
      <c r="E2158" s="7" t="str">
        <f>_xlfn.XLOOKUP(A2158,'Medical Examinations'!$A:$A,'Medical Examinations'!$D:$D,"Unknown")</f>
        <v>Yes</v>
      </c>
      <c r="F2158" s="7" t="str">
        <f>_xlfn.XLOOKUP(A2158,'Medical Examinations'!$A:$A,'Medical Examinations'!$E:$E,"Unknown")</f>
        <v>No</v>
      </c>
      <c r="G2158" s="7" t="str">
        <f>_xlfn.XLOOKUP(A2158,'Medical Examinations'!$A:$A,'Medical Examinations'!$F:$F,"Unknown")</f>
        <v>No</v>
      </c>
      <c r="H2158" s="43">
        <f>_xlfn.XLOOKUP(Healthcare!A2158,'Medical Examinations'!$A:$A,'Medical Examinations'!$G:$G,0)</f>
        <v>0</v>
      </c>
      <c r="I2158" s="7" t="str">
        <f>_xlfn.XLOOKUP(A2158,'Medical Examinations'!$A:$A,'Medical Examinations'!$H:$H,"Unknown")</f>
        <v>No</v>
      </c>
      <c r="J2158" s="7" t="str" cm="1">
        <f t="array" ref="J2158">_xlfn.IFS(C2158&lt;18.5,"Under Weight",C2158&lt;=24.9,"Normal Weight",C2158&lt;30,"Over weight",C2158&gt;=30,"Obesity")</f>
        <v>Over weight</v>
      </c>
      <c r="K2158" s="7" t="str" cm="1">
        <f t="array" ref="K2158">_xlfn.IFS(D2158="Null","Unknown",D2158&lt;5.7,"Normal",D2158&lt;6.5,"Prediabetes",D2158&gt;=6.5,"Diabetes")</f>
        <v>Normal</v>
      </c>
      <c r="L2158" s="7" t="str">
        <f>_xlfn.XLOOKUP(A2158,'Hospitalisation Details'!$A:$A,'Hospitalisation Details'!$J:$J,)</f>
        <v>10-Aug-2001</v>
      </c>
      <c r="M2158" s="22">
        <f>+_xlfn.XLOOKUP(A2158,'Hospitalisation Details'!$A:$A,'Hospitalisation Details'!$F:$F)</f>
        <v>1906.36</v>
      </c>
      <c r="N2158" s="7" t="str">
        <f>_xlfn.XLOOKUP(A2158,'Hospitalisation Details'!$A:$A,'Hospitalisation Details'!$G:$G)</f>
        <v>tier - 3</v>
      </c>
      <c r="O2158" s="7" t="str">
        <f>_xlfn.XLOOKUP(A2158,'Hospitalisation Details'!$A:$A,'Hospitalisation Details'!$H:$H)</f>
        <v>tier - 1</v>
      </c>
      <c r="P2158" s="7" t="str">
        <f>_xlfn.XLOOKUP(A2158,'Hospitalisation Details'!$A:$A,'Hospitalisation Details'!$I:$I)</f>
        <v>R1012</v>
      </c>
      <c r="Q2158" s="28">
        <f>_xlfn.XLOOKUP(A2158,'Hospitalisation Details'!$A:$A,'Hospitalisation Details'!$K:$K)</f>
        <v>22</v>
      </c>
    </row>
    <row r="2159" spans="1:17" x14ac:dyDescent="0.3">
      <c r="A2159" s="27" t="s">
        <v>204</v>
      </c>
      <c r="B2159" s="7" t="str">
        <f>IFERROR(_xlfn.XLOOKUP(A2159,'Customer Names'!$A$2:$A$2336,'Customer Names'!$C$2:$C$2336),"Unknown")</f>
        <v xml:space="preserve">  Ellen L</v>
      </c>
      <c r="C2159" s="7">
        <f>_xlfn.XLOOKUP(A2159,'Medical Examinations'!$A$2:$A$2336,'Medical Examinations'!$B$2:$B$2336,AVERAGE('Medical Examinations'!$B$2:$B$2336))</f>
        <v>33.299999999999997</v>
      </c>
      <c r="D2159" s="7">
        <f>_xlfn.XLOOKUP(A2159,'Medical Examinations'!$A$2:$A$2336,'Medical Examinations'!$C$2:$C$2336,AVERAGE('Medical Examinations'!$C$2:$C$2336))</f>
        <v>9.49</v>
      </c>
      <c r="E2159" s="7" t="str">
        <f>_xlfn.XLOOKUP(A2159,'Medical Examinations'!$A:$A,'Medical Examinations'!$D:$D,"Unknown")</f>
        <v>No</v>
      </c>
      <c r="F2159" s="7" t="str">
        <f>_xlfn.XLOOKUP(A2159,'Medical Examinations'!$A:$A,'Medical Examinations'!$E:$E,"Unknown")</f>
        <v>No</v>
      </c>
      <c r="G2159" s="7" t="str">
        <f>_xlfn.XLOOKUP(A2159,'Medical Examinations'!$A:$A,'Medical Examinations'!$F:$F,"Unknown")</f>
        <v>No</v>
      </c>
      <c r="H2159" s="43">
        <f>_xlfn.XLOOKUP(Healthcare!A2159,'Medical Examinations'!$A:$A,'Medical Examinations'!$G:$G,0)</f>
        <v>0</v>
      </c>
      <c r="I2159" s="7" t="str">
        <f>_xlfn.XLOOKUP(A2159,'Medical Examinations'!$A:$A,'Medical Examinations'!$H:$H,"Unknown")</f>
        <v>No</v>
      </c>
      <c r="J2159" s="7" t="str" cm="1">
        <f t="array" ref="J2159">_xlfn.IFS(C2159&lt;18.5,"Under Weight",C2159&lt;=24.9,"Normal Weight",C2159&lt;30,"Over weight",C2159&gt;=30,"Obesity")</f>
        <v>Obesity</v>
      </c>
      <c r="K2159" s="7" t="str" cm="1">
        <f t="array" ref="K2159">_xlfn.IFS(D2159="Null","Unknown",D2159&lt;5.7,"Normal",D2159&lt;6.5,"Prediabetes",D2159&gt;=6.5,"Diabetes")</f>
        <v>Diabetes</v>
      </c>
      <c r="L2159" s="7" t="str">
        <f>_xlfn.XLOOKUP(A2159,'Hospitalisation Details'!$A:$A,'Hospitalisation Details'!$J:$J,)</f>
        <v>21-Aug-2002</v>
      </c>
      <c r="M2159" s="22">
        <f>+_xlfn.XLOOKUP(A2159,'Hospitalisation Details'!$A:$A,'Hospitalisation Details'!$F:$F)</f>
        <v>1880.49</v>
      </c>
      <c r="N2159" s="7" t="str">
        <f>_xlfn.XLOOKUP(A2159,'Hospitalisation Details'!$A:$A,'Hospitalisation Details'!$G:$G)</f>
        <v>tier - 3</v>
      </c>
      <c r="O2159" s="7" t="str">
        <f>_xlfn.XLOOKUP(A2159,'Hospitalisation Details'!$A:$A,'Hospitalisation Details'!$H:$H)</f>
        <v>tier - 1</v>
      </c>
      <c r="P2159" s="7" t="str">
        <f>_xlfn.XLOOKUP(A2159,'Hospitalisation Details'!$A:$A,'Hospitalisation Details'!$I:$I)</f>
        <v>R1011</v>
      </c>
      <c r="Q2159" s="28">
        <f>_xlfn.XLOOKUP(A2159,'Hospitalisation Details'!$A:$A,'Hospitalisation Details'!$K:$K)</f>
        <v>21</v>
      </c>
    </row>
    <row r="2160" spans="1:17" x14ac:dyDescent="0.3">
      <c r="A2160" s="27" t="s">
        <v>203</v>
      </c>
      <c r="B2160" s="7" t="str">
        <f>IFERROR(_xlfn.XLOOKUP(A2160,'Customer Names'!$A$2:$A$2336,'Customer Names'!$C$2:$C$2336),"Unknown")</f>
        <v xml:space="preserve">  Cindy</v>
      </c>
      <c r="C2160" s="7">
        <f>_xlfn.XLOOKUP(A2160,'Medical Examinations'!$A$2:$A$2336,'Medical Examinations'!$B$2:$B$2336,AVERAGE('Medical Examinations'!$B$2:$B$2336))</f>
        <v>33</v>
      </c>
      <c r="D2160" s="7">
        <f>_xlfn.XLOOKUP(A2160,'Medical Examinations'!$A$2:$A$2336,'Medical Examinations'!$C$2:$C$2336,AVERAGE('Medical Examinations'!$C$2:$C$2336))</f>
        <v>10.16</v>
      </c>
      <c r="E2160" s="7" t="str">
        <f>_xlfn.XLOOKUP(A2160,'Medical Examinations'!$A:$A,'Medical Examinations'!$D:$D,"Unknown")</f>
        <v>No</v>
      </c>
      <c r="F2160" s="7" t="str">
        <f>_xlfn.XLOOKUP(A2160,'Medical Examinations'!$A:$A,'Medical Examinations'!$E:$E,"Unknown")</f>
        <v>No</v>
      </c>
      <c r="G2160" s="7" t="str">
        <f>_xlfn.XLOOKUP(A2160,'Medical Examinations'!$A:$A,'Medical Examinations'!$F:$F,"Unknown")</f>
        <v>No</v>
      </c>
      <c r="H2160" s="43">
        <f>_xlfn.XLOOKUP(Healthcare!A2160,'Medical Examinations'!$A:$A,'Medical Examinations'!$G:$G,0)</f>
        <v>0</v>
      </c>
      <c r="I2160" s="7" t="str">
        <f>_xlfn.XLOOKUP(A2160,'Medical Examinations'!$A:$A,'Medical Examinations'!$H:$H,"Unknown")</f>
        <v>No</v>
      </c>
      <c r="J2160" s="7" t="str" cm="1">
        <f t="array" ref="J2160">_xlfn.IFS(C2160&lt;18.5,"Under Weight",C2160&lt;=24.9,"Normal Weight",C2160&lt;30,"Over weight",C2160&gt;=30,"Obesity")</f>
        <v>Obesity</v>
      </c>
      <c r="K2160" s="7" t="str" cm="1">
        <f t="array" ref="K2160">_xlfn.IFS(D2160="Null","Unknown",D2160&lt;5.7,"Normal",D2160&lt;6.5,"Prediabetes",D2160&gt;=6.5,"Diabetes")</f>
        <v>Diabetes</v>
      </c>
      <c r="L2160" s="7" t="str">
        <f>_xlfn.XLOOKUP(A2160,'Hospitalisation Details'!$A:$A,'Hospitalisation Details'!$J:$J,)</f>
        <v>29-Aug-2002</v>
      </c>
      <c r="M2160" s="22">
        <f>+_xlfn.XLOOKUP(A2160,'Hospitalisation Details'!$A:$A,'Hospitalisation Details'!$F:$F)</f>
        <v>1880.07</v>
      </c>
      <c r="N2160" s="7" t="str">
        <f>_xlfn.XLOOKUP(A2160,'Hospitalisation Details'!$A:$A,'Hospitalisation Details'!$G:$G)</f>
        <v>tier - 3</v>
      </c>
      <c r="O2160" s="7" t="str">
        <f>_xlfn.XLOOKUP(A2160,'Hospitalisation Details'!$A:$A,'Hospitalisation Details'!$H:$H)</f>
        <v>tier - 2</v>
      </c>
      <c r="P2160" s="7" t="str">
        <f>_xlfn.XLOOKUP(A2160,'Hospitalisation Details'!$A:$A,'Hospitalisation Details'!$I:$I)</f>
        <v>R1013</v>
      </c>
      <c r="Q2160" s="28">
        <f>_xlfn.XLOOKUP(A2160,'Hospitalisation Details'!$A:$A,'Hospitalisation Details'!$K:$K)</f>
        <v>21</v>
      </c>
    </row>
    <row r="2161" spans="1:17" x14ac:dyDescent="0.3">
      <c r="A2161" s="27" t="s">
        <v>202</v>
      </c>
      <c r="B2161" s="7" t="str">
        <f>IFERROR(_xlfn.XLOOKUP(A2161,'Customer Names'!$A$2:$A$2336,'Customer Names'!$C$2:$C$2336),"Unknown")</f>
        <v xml:space="preserve">  Abigail R</v>
      </c>
      <c r="C2161" s="7">
        <f>_xlfn.XLOOKUP(A2161,'Medical Examinations'!$A$2:$A$2336,'Medical Examinations'!$B$2:$B$2336,AVERAGE('Medical Examinations'!$B$2:$B$2336))</f>
        <v>31.46</v>
      </c>
      <c r="D2161" s="7">
        <f>_xlfn.XLOOKUP(A2161,'Medical Examinations'!$A$2:$A$2336,'Medical Examinations'!$C$2:$C$2336,AVERAGE('Medical Examinations'!$C$2:$C$2336))</f>
        <v>11.19</v>
      </c>
      <c r="E2161" s="7" t="str">
        <f>_xlfn.XLOOKUP(A2161,'Medical Examinations'!$A:$A,'Medical Examinations'!$D:$D,"Unknown")</f>
        <v>No</v>
      </c>
      <c r="F2161" s="7" t="str">
        <f>_xlfn.XLOOKUP(A2161,'Medical Examinations'!$A:$A,'Medical Examinations'!$E:$E,"Unknown")</f>
        <v>No</v>
      </c>
      <c r="G2161" s="7" t="str">
        <f>_xlfn.XLOOKUP(A2161,'Medical Examinations'!$A:$A,'Medical Examinations'!$F:$F,"Unknown")</f>
        <v>No</v>
      </c>
      <c r="H2161" s="43">
        <f>_xlfn.XLOOKUP(Healthcare!A2161,'Medical Examinations'!$A:$A,'Medical Examinations'!$G:$G,0)</f>
        <v>0</v>
      </c>
      <c r="I2161" s="7" t="str">
        <f>_xlfn.XLOOKUP(A2161,'Medical Examinations'!$A:$A,'Medical Examinations'!$H:$H,"Unknown")</f>
        <v>No</v>
      </c>
      <c r="J2161" s="7" t="str" cm="1">
        <f t="array" ref="J2161">_xlfn.IFS(C2161&lt;18.5,"Under Weight",C2161&lt;=24.9,"Normal Weight",C2161&lt;30,"Over weight",C2161&gt;=30,"Obesity")</f>
        <v>Obesity</v>
      </c>
      <c r="K2161" s="7" t="str" cm="1">
        <f t="array" ref="K2161">_xlfn.IFS(D2161="Null","Unknown",D2161&lt;5.7,"Normal",D2161&lt;6.5,"Prediabetes",D2161&gt;=6.5,"Diabetes")</f>
        <v>Diabetes</v>
      </c>
      <c r="L2161" s="7" t="str">
        <f>_xlfn.XLOOKUP(A2161,'Hospitalisation Details'!$A:$A,'Hospitalisation Details'!$J:$J,)</f>
        <v>29-Oct-2002</v>
      </c>
      <c r="M2161" s="22">
        <f>+_xlfn.XLOOKUP(A2161,'Hospitalisation Details'!$A:$A,'Hospitalisation Details'!$F:$F)</f>
        <v>1877.93</v>
      </c>
      <c r="N2161" s="7" t="str">
        <f>_xlfn.XLOOKUP(A2161,'Hospitalisation Details'!$A:$A,'Hospitalisation Details'!$G:$G)</f>
        <v>tier - 3</v>
      </c>
      <c r="O2161" s="7" t="str">
        <f>_xlfn.XLOOKUP(A2161,'Hospitalisation Details'!$A:$A,'Hospitalisation Details'!$H:$H)</f>
        <v>tier - 1</v>
      </c>
      <c r="P2161" s="7" t="str">
        <f>_xlfn.XLOOKUP(A2161,'Hospitalisation Details'!$A:$A,'Hospitalisation Details'!$I:$I)</f>
        <v>R1013</v>
      </c>
      <c r="Q2161" s="28">
        <f>_xlfn.XLOOKUP(A2161,'Hospitalisation Details'!$A:$A,'Hospitalisation Details'!$K:$K)</f>
        <v>21</v>
      </c>
    </row>
    <row r="2162" spans="1:17" x14ac:dyDescent="0.3">
      <c r="A2162" s="27" t="s">
        <v>201</v>
      </c>
      <c r="B2162" s="7" t="str">
        <f>IFERROR(_xlfn.XLOOKUP(A2162,'Customer Names'!$A$2:$A$2336,'Customer Names'!$C$2:$C$2336),"Unknown")</f>
        <v xml:space="preserve">  Amy L</v>
      </c>
      <c r="C2162" s="7">
        <f>_xlfn.XLOOKUP(A2162,'Medical Examinations'!$A$2:$A$2336,'Medical Examinations'!$B$2:$B$2336,AVERAGE('Medical Examinations'!$B$2:$B$2336))</f>
        <v>29.6</v>
      </c>
      <c r="D2162" s="7">
        <f>_xlfn.XLOOKUP(A2162,'Medical Examinations'!$A$2:$A$2336,'Medical Examinations'!$C$2:$C$2336,AVERAGE('Medical Examinations'!$C$2:$C$2336))</f>
        <v>11.03</v>
      </c>
      <c r="E2162" s="7" t="str">
        <f>_xlfn.XLOOKUP(A2162,'Medical Examinations'!$A:$A,'Medical Examinations'!$D:$D,"Unknown")</f>
        <v>No</v>
      </c>
      <c r="F2162" s="7" t="str">
        <f>_xlfn.XLOOKUP(A2162,'Medical Examinations'!$A:$A,'Medical Examinations'!$E:$E,"Unknown")</f>
        <v>No</v>
      </c>
      <c r="G2162" s="7" t="str">
        <f>_xlfn.XLOOKUP(A2162,'Medical Examinations'!$A:$A,'Medical Examinations'!$F:$F,"Unknown")</f>
        <v>No</v>
      </c>
      <c r="H2162" s="43">
        <f>_xlfn.XLOOKUP(Healthcare!A2162,'Medical Examinations'!$A:$A,'Medical Examinations'!$G:$G,0)</f>
        <v>0</v>
      </c>
      <c r="I2162" s="7" t="str">
        <f>_xlfn.XLOOKUP(A2162,'Medical Examinations'!$A:$A,'Medical Examinations'!$H:$H,"Unknown")</f>
        <v>No</v>
      </c>
      <c r="J2162" s="7" t="str" cm="1">
        <f t="array" ref="J2162">_xlfn.IFS(C2162&lt;18.5,"Under Weight",C2162&lt;=24.9,"Normal Weight",C2162&lt;30,"Over weight",C2162&gt;=30,"Obesity")</f>
        <v>Over weight</v>
      </c>
      <c r="K2162" s="7" t="str" cm="1">
        <f t="array" ref="K2162">_xlfn.IFS(D2162="Null","Unknown",D2162&lt;5.7,"Normal",D2162&lt;6.5,"Prediabetes",D2162&gt;=6.5,"Diabetes")</f>
        <v>Diabetes</v>
      </c>
      <c r="L2162" s="7" t="str">
        <f>_xlfn.XLOOKUP(A2162,'Hospitalisation Details'!$A:$A,'Hospitalisation Details'!$J:$J,)</f>
        <v>22-Sep-2002</v>
      </c>
      <c r="M2162" s="22">
        <f>+_xlfn.XLOOKUP(A2162,'Hospitalisation Details'!$A:$A,'Hospitalisation Details'!$F:$F)</f>
        <v>1875.34</v>
      </c>
      <c r="N2162" s="7" t="str">
        <f>_xlfn.XLOOKUP(A2162,'Hospitalisation Details'!$A:$A,'Hospitalisation Details'!$G:$G)</f>
        <v>tier - 3</v>
      </c>
      <c r="O2162" s="7" t="str">
        <f>_xlfn.XLOOKUP(A2162,'Hospitalisation Details'!$A:$A,'Hospitalisation Details'!$H:$H)</f>
        <v>tier - 2</v>
      </c>
      <c r="P2162" s="7" t="str">
        <f>_xlfn.XLOOKUP(A2162,'Hospitalisation Details'!$A:$A,'Hospitalisation Details'!$I:$I)</f>
        <v>R1011</v>
      </c>
      <c r="Q2162" s="28">
        <f>_xlfn.XLOOKUP(A2162,'Hospitalisation Details'!$A:$A,'Hospitalisation Details'!$K:$K)</f>
        <v>21</v>
      </c>
    </row>
    <row r="2163" spans="1:17" x14ac:dyDescent="0.3">
      <c r="A2163" s="27" t="s">
        <v>200</v>
      </c>
      <c r="B2163" s="7" t="str">
        <f>IFERROR(_xlfn.XLOOKUP(A2163,'Customer Names'!$A$2:$A$2336,'Customer Names'!$C$2:$C$2336),"Unknown")</f>
        <v xml:space="preserve">  Amy</v>
      </c>
      <c r="C2163" s="7">
        <f>_xlfn.XLOOKUP(A2163,'Medical Examinations'!$A$2:$A$2336,'Medical Examinations'!$B$2:$B$2336,AVERAGE('Medical Examinations'!$B$2:$B$2336))</f>
        <v>22.05</v>
      </c>
      <c r="D2163" s="7">
        <f>_xlfn.XLOOKUP(A2163,'Medical Examinations'!$A$2:$A$2336,'Medical Examinations'!$C$2:$C$2336,AVERAGE('Medical Examinations'!$C$2:$C$2336))</f>
        <v>4.43</v>
      </c>
      <c r="E2163" s="7" t="str">
        <f>_xlfn.XLOOKUP(A2163,'Medical Examinations'!$A:$A,'Medical Examinations'!$D:$D,"Unknown")</f>
        <v>Yes</v>
      </c>
      <c r="F2163" s="7" t="str">
        <f>_xlfn.XLOOKUP(A2163,'Medical Examinations'!$A:$A,'Medical Examinations'!$E:$E,"Unknown")</f>
        <v>No</v>
      </c>
      <c r="G2163" s="7" t="str">
        <f>_xlfn.XLOOKUP(A2163,'Medical Examinations'!$A:$A,'Medical Examinations'!$F:$F,"Unknown")</f>
        <v>No</v>
      </c>
      <c r="H2163" s="43">
        <f>_xlfn.XLOOKUP(Healthcare!A2163,'Medical Examinations'!$A:$A,'Medical Examinations'!$G:$G,0)</f>
        <v>0</v>
      </c>
      <c r="I2163" s="7" t="str">
        <f>_xlfn.XLOOKUP(A2163,'Medical Examinations'!$A:$A,'Medical Examinations'!$H:$H,"Unknown")</f>
        <v>No</v>
      </c>
      <c r="J2163" s="7" t="str" cm="1">
        <f t="array" ref="J2163">_xlfn.IFS(C2163&lt;18.5,"Under Weight",C2163&lt;=24.9,"Normal Weight",C2163&lt;30,"Over weight",C2163&gt;=30,"Obesity")</f>
        <v>Normal Weight</v>
      </c>
      <c r="K2163" s="7" t="str" cm="1">
        <f t="array" ref="K2163">_xlfn.IFS(D2163="Null","Unknown",D2163&lt;5.7,"Normal",D2163&lt;6.5,"Prediabetes",D2163&gt;=6.5,"Diabetes")</f>
        <v>Normal</v>
      </c>
      <c r="L2163" s="7" t="str">
        <f>_xlfn.XLOOKUP(A2163,'Hospitalisation Details'!$A:$A,'Hospitalisation Details'!$J:$J,)</f>
        <v>2-Jul-1996</v>
      </c>
      <c r="M2163" s="22">
        <f>+_xlfn.XLOOKUP(A2163,'Hospitalisation Details'!$A:$A,'Hospitalisation Details'!$F:$F)</f>
        <v>1865.98</v>
      </c>
      <c r="N2163" s="7" t="str">
        <f>_xlfn.XLOOKUP(A2163,'Hospitalisation Details'!$A:$A,'Hospitalisation Details'!$G:$G)</f>
        <v>tier - 3</v>
      </c>
      <c r="O2163" s="7" t="str">
        <f>_xlfn.XLOOKUP(A2163,'Hospitalisation Details'!$A:$A,'Hospitalisation Details'!$H:$H)</f>
        <v>tier - 3</v>
      </c>
      <c r="P2163" s="7" t="str">
        <f>_xlfn.XLOOKUP(A2163,'Hospitalisation Details'!$A:$A,'Hospitalisation Details'!$I:$I)</f>
        <v>R1012</v>
      </c>
      <c r="Q2163" s="28">
        <f>_xlfn.XLOOKUP(A2163,'Hospitalisation Details'!$A:$A,'Hospitalisation Details'!$K:$K)</f>
        <v>27</v>
      </c>
    </row>
    <row r="2164" spans="1:17" x14ac:dyDescent="0.3">
      <c r="A2164" s="27" t="s">
        <v>198</v>
      </c>
      <c r="B2164" s="7" t="str">
        <f>IFERROR(_xlfn.XLOOKUP(A2164,'Customer Names'!$A$2:$A$2336,'Customer Names'!$C$2:$C$2336),"Unknown")</f>
        <v xml:space="preserve">  Grace H</v>
      </c>
      <c r="C2164" s="7">
        <f>_xlfn.XLOOKUP(A2164,'Medical Examinations'!$A$2:$A$2336,'Medical Examinations'!$B$2:$B$2336,AVERAGE('Medical Examinations'!$B$2:$B$2336))</f>
        <v>27.06</v>
      </c>
      <c r="D2164" s="7">
        <f>_xlfn.XLOOKUP(A2164,'Medical Examinations'!$A$2:$A$2336,'Medical Examinations'!$C$2:$C$2336,AVERAGE('Medical Examinations'!$C$2:$C$2336))</f>
        <v>6.14</v>
      </c>
      <c r="E2164" s="7" t="str">
        <f>_xlfn.XLOOKUP(A2164,'Medical Examinations'!$A:$A,'Medical Examinations'!$D:$D,"Unknown")</f>
        <v>No</v>
      </c>
      <c r="F2164" s="7" t="str">
        <f>_xlfn.XLOOKUP(A2164,'Medical Examinations'!$A:$A,'Medical Examinations'!$E:$E,"Unknown")</f>
        <v>Yes</v>
      </c>
      <c r="G2164" s="7" t="str">
        <f>_xlfn.XLOOKUP(A2164,'Medical Examinations'!$A:$A,'Medical Examinations'!$F:$F,"Unknown")</f>
        <v>No</v>
      </c>
      <c r="H2164" s="43">
        <f>_xlfn.XLOOKUP(Healthcare!A2164,'Medical Examinations'!$A:$A,'Medical Examinations'!$G:$G,0)</f>
        <v>1</v>
      </c>
      <c r="I2164" s="7" t="str">
        <f>_xlfn.XLOOKUP(A2164,'Medical Examinations'!$A:$A,'Medical Examinations'!$H:$H,"Unknown")</f>
        <v>No</v>
      </c>
      <c r="J2164" s="7" t="str" cm="1">
        <f t="array" ref="J2164">_xlfn.IFS(C2164&lt;18.5,"Under Weight",C2164&lt;=24.9,"Normal Weight",C2164&lt;30,"Over weight",C2164&gt;=30,"Obesity")</f>
        <v>Over weight</v>
      </c>
      <c r="K2164" s="7" t="str" cm="1">
        <f t="array" ref="K2164">_xlfn.IFS(D2164="Null","Unknown",D2164&lt;5.7,"Normal",D2164&lt;6.5,"Prediabetes",D2164&gt;=6.5,"Diabetes")</f>
        <v>Prediabetes</v>
      </c>
      <c r="L2164" s="7" t="str">
        <f>_xlfn.XLOOKUP(A2164,'Hospitalisation Details'!$A:$A,'Hospitalisation Details'!$J:$J,)</f>
        <v>27-Dec-2004</v>
      </c>
      <c r="M2164" s="22">
        <f>+_xlfn.XLOOKUP(A2164,'Hospitalisation Details'!$A:$A,'Hospitalisation Details'!$F:$F)</f>
        <v>1863.45</v>
      </c>
      <c r="N2164" s="7" t="str">
        <f>_xlfn.XLOOKUP(A2164,'Hospitalisation Details'!$A:$A,'Hospitalisation Details'!$G:$G)</f>
        <v>tier - 3</v>
      </c>
      <c r="O2164" s="7" t="str">
        <f>_xlfn.XLOOKUP(A2164,'Hospitalisation Details'!$A:$A,'Hospitalisation Details'!$H:$H)</f>
        <v>tier - 1</v>
      </c>
      <c r="P2164" s="7" t="str">
        <f>_xlfn.XLOOKUP(A2164,'Hospitalisation Details'!$A:$A,'Hospitalisation Details'!$I:$I)</f>
        <v>R1025</v>
      </c>
      <c r="Q2164" s="28">
        <f>_xlfn.XLOOKUP(A2164,'Hospitalisation Details'!$A:$A,'Hospitalisation Details'!$K:$K)</f>
        <v>19</v>
      </c>
    </row>
    <row r="2165" spans="1:17" x14ac:dyDescent="0.3">
      <c r="A2165" s="27" t="s">
        <v>197</v>
      </c>
      <c r="B2165" s="7" t="str">
        <f>IFERROR(_xlfn.XLOOKUP(A2165,'Customer Names'!$A$2:$A$2336,'Customer Names'!$C$2:$C$2336),"Unknown")</f>
        <v xml:space="preserve">  Caitie J</v>
      </c>
      <c r="C2165" s="7">
        <f>_xlfn.XLOOKUP(A2165,'Medical Examinations'!$A$2:$A$2336,'Medical Examinations'!$B$2:$B$2336,AVERAGE('Medical Examinations'!$B$2:$B$2336))</f>
        <v>20.49</v>
      </c>
      <c r="D2165" s="7">
        <f>_xlfn.XLOOKUP(A2165,'Medical Examinations'!$A$2:$A$2336,'Medical Examinations'!$C$2:$C$2336,AVERAGE('Medical Examinations'!$C$2:$C$2336))</f>
        <v>4.87</v>
      </c>
      <c r="E2165" s="7" t="str">
        <f>_xlfn.XLOOKUP(A2165,'Medical Examinations'!$A:$A,'Medical Examinations'!$D:$D,"Unknown")</f>
        <v>No</v>
      </c>
      <c r="F2165" s="7" t="str">
        <f>_xlfn.XLOOKUP(A2165,'Medical Examinations'!$A:$A,'Medical Examinations'!$E:$E,"Unknown")</f>
        <v>No</v>
      </c>
      <c r="G2165" s="7" t="str">
        <f>_xlfn.XLOOKUP(A2165,'Medical Examinations'!$A:$A,'Medical Examinations'!$F:$F,"Unknown")</f>
        <v>No</v>
      </c>
      <c r="H2165" s="43">
        <f>_xlfn.XLOOKUP(Healthcare!A2165,'Medical Examinations'!$A:$A,'Medical Examinations'!$G:$G,0)</f>
        <v>0</v>
      </c>
      <c r="I2165" s="7" t="str">
        <f>_xlfn.XLOOKUP(A2165,'Medical Examinations'!$A:$A,'Medical Examinations'!$H:$H,"Unknown")</f>
        <v>No</v>
      </c>
      <c r="J2165" s="7" t="str" cm="1">
        <f t="array" ref="J2165">_xlfn.IFS(C2165&lt;18.5,"Under Weight",C2165&lt;=24.9,"Normal Weight",C2165&lt;30,"Over weight",C2165&gt;=30,"Obesity")</f>
        <v>Normal Weight</v>
      </c>
      <c r="K2165" s="7" t="str" cm="1">
        <f t="array" ref="K2165">_xlfn.IFS(D2165="Null","Unknown",D2165&lt;5.7,"Normal",D2165&lt;6.5,"Prediabetes",D2165&gt;=6.5,"Diabetes")</f>
        <v>Normal</v>
      </c>
      <c r="L2165" s="7" t="str">
        <f>_xlfn.XLOOKUP(A2165,'Hospitalisation Details'!$A:$A,'Hospitalisation Details'!$J:$J,)</f>
        <v>6-Dec-1994</v>
      </c>
      <c r="M2165" s="22">
        <f>+_xlfn.XLOOKUP(A2165,'Hospitalisation Details'!$A:$A,'Hospitalisation Details'!$F:$F)</f>
        <v>1850.55</v>
      </c>
      <c r="N2165" s="7" t="str">
        <f>_xlfn.XLOOKUP(A2165,'Hospitalisation Details'!$A:$A,'Hospitalisation Details'!$G:$G)</f>
        <v>tier - 3</v>
      </c>
      <c r="O2165" s="7" t="str">
        <f>_xlfn.XLOOKUP(A2165,'Hospitalisation Details'!$A:$A,'Hospitalisation Details'!$H:$H)</f>
        <v>tier - 2</v>
      </c>
      <c r="P2165" s="7" t="str">
        <f>_xlfn.XLOOKUP(A2165,'Hospitalisation Details'!$A:$A,'Hospitalisation Details'!$I:$I)</f>
        <v>R1012</v>
      </c>
      <c r="Q2165" s="28">
        <f>_xlfn.XLOOKUP(A2165,'Hospitalisation Details'!$A:$A,'Hospitalisation Details'!$K:$K)</f>
        <v>29</v>
      </c>
    </row>
    <row r="2166" spans="1:17" x14ac:dyDescent="0.3">
      <c r="A2166" s="27" t="s">
        <v>196</v>
      </c>
      <c r="B2166" s="7" t="str">
        <f>IFERROR(_xlfn.XLOOKUP(A2166,'Customer Names'!$A$2:$A$2336,'Customer Names'!$C$2:$C$2336),"Unknown")</f>
        <v xml:space="preserve">  Benjamin</v>
      </c>
      <c r="C2166" s="7">
        <f>_xlfn.XLOOKUP(A2166,'Medical Examinations'!$A$2:$A$2336,'Medical Examinations'!$B$2:$B$2336,AVERAGE('Medical Examinations'!$B$2:$B$2336))</f>
        <v>28.4</v>
      </c>
      <c r="D2166" s="7">
        <f>_xlfn.XLOOKUP(A2166,'Medical Examinations'!$A$2:$A$2336,'Medical Examinations'!$C$2:$C$2336,AVERAGE('Medical Examinations'!$C$2:$C$2336))</f>
        <v>4.3</v>
      </c>
      <c r="E2166" s="7" t="str">
        <f>_xlfn.XLOOKUP(A2166,'Medical Examinations'!$A:$A,'Medical Examinations'!$D:$D,"Unknown")</f>
        <v>No</v>
      </c>
      <c r="F2166" s="7" t="str">
        <f>_xlfn.XLOOKUP(A2166,'Medical Examinations'!$A:$A,'Medical Examinations'!$E:$E,"Unknown")</f>
        <v>No</v>
      </c>
      <c r="G2166" s="7" t="str">
        <f>_xlfn.XLOOKUP(A2166,'Medical Examinations'!$A:$A,'Medical Examinations'!$F:$F,"Unknown")</f>
        <v>Yes</v>
      </c>
      <c r="H2166" s="43">
        <f>_xlfn.XLOOKUP(Healthcare!A2166,'Medical Examinations'!$A:$A,'Medical Examinations'!$G:$G,0)</f>
        <v>1</v>
      </c>
      <c r="I2166" s="7" t="str">
        <f>_xlfn.XLOOKUP(A2166,'Medical Examinations'!$A:$A,'Medical Examinations'!$H:$H,"Unknown")</f>
        <v>No</v>
      </c>
      <c r="J2166" s="7" t="str" cm="1">
        <f t="array" ref="J2166">_xlfn.IFS(C2166&lt;18.5,"Under Weight",C2166&lt;=24.9,"Normal Weight",C2166&lt;30,"Over weight",C2166&gt;=30,"Obesity")</f>
        <v>Over weight</v>
      </c>
      <c r="K2166" s="7" t="str" cm="1">
        <f t="array" ref="K2166">_xlfn.IFS(D2166="Null","Unknown",D2166&lt;5.7,"Normal",D2166&lt;6.5,"Prediabetes",D2166&gt;=6.5,"Diabetes")</f>
        <v>Normal</v>
      </c>
      <c r="L2166" s="7" t="str">
        <f>_xlfn.XLOOKUP(A2166,'Hospitalisation Details'!$A:$A,'Hospitalisation Details'!$J:$J,)</f>
        <v>20-Jul-2003</v>
      </c>
      <c r="M2166" s="22">
        <f>+_xlfn.XLOOKUP(A2166,'Hospitalisation Details'!$A:$A,'Hospitalisation Details'!$F:$F)</f>
        <v>1842.52</v>
      </c>
      <c r="N2166" s="7" t="str">
        <f>_xlfn.XLOOKUP(A2166,'Hospitalisation Details'!$A:$A,'Hospitalisation Details'!$G:$G)</f>
        <v>tier - 3</v>
      </c>
      <c r="O2166" s="7" t="str">
        <f>_xlfn.XLOOKUP(A2166,'Hospitalisation Details'!$A:$A,'Hospitalisation Details'!$H:$H)</f>
        <v>tier - 2</v>
      </c>
      <c r="P2166" s="7" t="str">
        <f>_xlfn.XLOOKUP(A2166,'Hospitalisation Details'!$A:$A,'Hospitalisation Details'!$I:$I)</f>
        <v>R1011</v>
      </c>
      <c r="Q2166" s="28">
        <f>_xlfn.XLOOKUP(A2166,'Hospitalisation Details'!$A:$A,'Hospitalisation Details'!$K:$K)</f>
        <v>20</v>
      </c>
    </row>
    <row r="2167" spans="1:17" x14ac:dyDescent="0.3">
      <c r="A2167" s="27" t="s">
        <v>195</v>
      </c>
      <c r="B2167" s="7" t="str">
        <f>IFERROR(_xlfn.XLOOKUP(A2167,'Customer Names'!$A$2:$A$2336,'Customer Names'!$C$2:$C$2336),"Unknown")</f>
        <v xml:space="preserve">  Ian T</v>
      </c>
      <c r="C2167" s="7">
        <f>_xlfn.XLOOKUP(A2167,'Medical Examinations'!$A$2:$A$2336,'Medical Examinations'!$B$2:$B$2336,AVERAGE('Medical Examinations'!$B$2:$B$2336))</f>
        <v>41.91</v>
      </c>
      <c r="D2167" s="7">
        <f>_xlfn.XLOOKUP(A2167,'Medical Examinations'!$A$2:$A$2336,'Medical Examinations'!$C$2:$C$2336,AVERAGE('Medical Examinations'!$C$2:$C$2336))</f>
        <v>6.19</v>
      </c>
      <c r="E2167" s="7" t="str">
        <f>_xlfn.XLOOKUP(A2167,'Medical Examinations'!$A:$A,'Medical Examinations'!$D:$D,"Unknown")</f>
        <v>No</v>
      </c>
      <c r="F2167" s="7" t="str">
        <f>_xlfn.XLOOKUP(A2167,'Medical Examinations'!$A:$A,'Medical Examinations'!$E:$E,"Unknown")</f>
        <v>No</v>
      </c>
      <c r="G2167" s="7" t="str">
        <f>_xlfn.XLOOKUP(A2167,'Medical Examinations'!$A:$A,'Medical Examinations'!$F:$F,"Unknown")</f>
        <v>No</v>
      </c>
      <c r="H2167" s="43">
        <f>_xlfn.XLOOKUP(Healthcare!A2167,'Medical Examinations'!$A:$A,'Medical Examinations'!$G:$G,0)</f>
        <v>0</v>
      </c>
      <c r="I2167" s="7" t="str">
        <f>_xlfn.XLOOKUP(A2167,'Medical Examinations'!$A:$A,'Medical Examinations'!$H:$H,"Unknown")</f>
        <v>No</v>
      </c>
      <c r="J2167" s="7" t="str" cm="1">
        <f t="array" ref="J2167">_xlfn.IFS(C2167&lt;18.5,"Under Weight",C2167&lt;=24.9,"Normal Weight",C2167&lt;30,"Over weight",C2167&gt;=30,"Obesity")</f>
        <v>Obesity</v>
      </c>
      <c r="K2167" s="7" t="str" cm="1">
        <f t="array" ref="K2167">_xlfn.IFS(D2167="Null","Unknown",D2167&lt;5.7,"Normal",D2167&lt;6.5,"Prediabetes",D2167&gt;=6.5,"Diabetes")</f>
        <v>Prediabetes</v>
      </c>
      <c r="L2167" s="7" t="str">
        <f>_xlfn.XLOOKUP(A2167,'Hospitalisation Details'!$A:$A,'Hospitalisation Details'!$J:$J,)</f>
        <v>12-Dec-1999</v>
      </c>
      <c r="M2167" s="22">
        <f>+_xlfn.XLOOKUP(A2167,'Hospitalisation Details'!$A:$A,'Hospitalisation Details'!$F:$F)</f>
        <v>1837.28</v>
      </c>
      <c r="N2167" s="7" t="str">
        <f>_xlfn.XLOOKUP(A2167,'Hospitalisation Details'!$A:$A,'Hospitalisation Details'!$G:$G)</f>
        <v>tier - 3</v>
      </c>
      <c r="O2167" s="7" t="str">
        <f>_xlfn.XLOOKUP(A2167,'Hospitalisation Details'!$A:$A,'Hospitalisation Details'!$H:$H)</f>
        <v>tier - 2</v>
      </c>
      <c r="P2167" s="7" t="str">
        <f>_xlfn.XLOOKUP(A2167,'Hospitalisation Details'!$A:$A,'Hospitalisation Details'!$I:$I)</f>
        <v>R1013</v>
      </c>
      <c r="Q2167" s="28">
        <f>_xlfn.XLOOKUP(A2167,'Hospitalisation Details'!$A:$A,'Hospitalisation Details'!$K:$K)</f>
        <v>24</v>
      </c>
    </row>
    <row r="2168" spans="1:17" x14ac:dyDescent="0.3">
      <c r="A2168" s="27" t="s">
        <v>194</v>
      </c>
      <c r="B2168" s="7" t="str">
        <f>IFERROR(_xlfn.XLOOKUP(A2168,'Customer Names'!$A$2:$A$2336,'Customer Names'!$C$2:$C$2336),"Unknown")</f>
        <v xml:space="preserve">  Tadese</v>
      </c>
      <c r="C2168" s="7">
        <f>_xlfn.XLOOKUP(A2168,'Medical Examinations'!$A$2:$A$2336,'Medical Examinations'!$B$2:$B$2336,AVERAGE('Medical Examinations'!$B$2:$B$2336))</f>
        <v>24.6</v>
      </c>
      <c r="D2168" s="7">
        <f>_xlfn.XLOOKUP(A2168,'Medical Examinations'!$A$2:$A$2336,'Medical Examinations'!$C$2:$C$2336,AVERAGE('Medical Examinations'!$C$2:$C$2336))</f>
        <v>6.19</v>
      </c>
      <c r="E2168" s="7" t="str">
        <f>_xlfn.XLOOKUP(A2168,'Medical Examinations'!$A:$A,'Medical Examinations'!$D:$D,"Unknown")</f>
        <v>No</v>
      </c>
      <c r="F2168" s="7" t="str">
        <f>_xlfn.XLOOKUP(A2168,'Medical Examinations'!$A:$A,'Medical Examinations'!$E:$E,"Unknown")</f>
        <v>No</v>
      </c>
      <c r="G2168" s="7" t="str">
        <f>_xlfn.XLOOKUP(A2168,'Medical Examinations'!$A:$A,'Medical Examinations'!$F:$F,"Unknown")</f>
        <v>Yes</v>
      </c>
      <c r="H2168" s="43">
        <f>_xlfn.XLOOKUP(Healthcare!A2168,'Medical Examinations'!$A:$A,'Medical Examinations'!$G:$G,0)</f>
        <v>1</v>
      </c>
      <c r="I2168" s="7" t="str">
        <f>_xlfn.XLOOKUP(A2168,'Medical Examinations'!$A:$A,'Medical Examinations'!$H:$H,"Unknown")</f>
        <v>No</v>
      </c>
      <c r="J2168" s="7" t="str" cm="1">
        <f t="array" ref="J2168">_xlfn.IFS(C2168&lt;18.5,"Under Weight",C2168&lt;=24.9,"Normal Weight",C2168&lt;30,"Over weight",C2168&gt;=30,"Obesity")</f>
        <v>Normal Weight</v>
      </c>
      <c r="K2168" s="7" t="str" cm="1">
        <f t="array" ref="K2168">_xlfn.IFS(D2168="Null","Unknown",D2168&lt;5.7,"Normal",D2168&lt;6.5,"Prediabetes",D2168&gt;=6.5,"Diabetes")</f>
        <v>Prediabetes</v>
      </c>
      <c r="L2168" s="7" t="str">
        <f>_xlfn.XLOOKUP(A2168,'Hospitalisation Details'!$A:$A,'Hospitalisation Details'!$J:$J,)</f>
        <v>4-Aug-2003</v>
      </c>
      <c r="M2168" s="22">
        <f>+_xlfn.XLOOKUP(A2168,'Hospitalisation Details'!$A:$A,'Hospitalisation Details'!$F:$F)</f>
        <v>1837.24</v>
      </c>
      <c r="N2168" s="7" t="str">
        <f>_xlfn.XLOOKUP(A2168,'Hospitalisation Details'!$A:$A,'Hospitalisation Details'!$G:$G)</f>
        <v>tier - 3</v>
      </c>
      <c r="O2168" s="7" t="str">
        <f>_xlfn.XLOOKUP(A2168,'Hospitalisation Details'!$A:$A,'Hospitalisation Details'!$H:$H)</f>
        <v>tier - 2</v>
      </c>
      <c r="P2168" s="7" t="str">
        <f>_xlfn.XLOOKUP(A2168,'Hospitalisation Details'!$A:$A,'Hospitalisation Details'!$I:$I)</f>
        <v>R1011</v>
      </c>
      <c r="Q2168" s="28">
        <f>_xlfn.XLOOKUP(A2168,'Hospitalisation Details'!$A:$A,'Hospitalisation Details'!$K:$K)</f>
        <v>20</v>
      </c>
    </row>
    <row r="2169" spans="1:17" x14ac:dyDescent="0.3">
      <c r="A2169" s="27" t="s">
        <v>193</v>
      </c>
      <c r="B2169" s="7" t="str">
        <f>IFERROR(_xlfn.XLOOKUP(A2169,'Customer Names'!$A$2:$A$2336,'Customer Names'!$C$2:$C$2336),"Unknown")</f>
        <v xml:space="preserve">  Jonathan</v>
      </c>
      <c r="C2169" s="7">
        <f>_xlfn.XLOOKUP(A2169,'Medical Examinations'!$A$2:$A$2336,'Medical Examinations'!$B$2:$B$2336,AVERAGE('Medical Examinations'!$B$2:$B$2336))</f>
        <v>20.9</v>
      </c>
      <c r="D2169" s="7">
        <f>_xlfn.XLOOKUP(A2169,'Medical Examinations'!$A$2:$A$2336,'Medical Examinations'!$C$2:$C$2336,AVERAGE('Medical Examinations'!$C$2:$C$2336))</f>
        <v>5.12</v>
      </c>
      <c r="E2169" s="7" t="str">
        <f>_xlfn.XLOOKUP(A2169,'Medical Examinations'!$A:$A,'Medical Examinations'!$D:$D,"Unknown")</f>
        <v>No</v>
      </c>
      <c r="F2169" s="7" t="str">
        <f>_xlfn.XLOOKUP(A2169,'Medical Examinations'!$A:$A,'Medical Examinations'!$E:$E,"Unknown")</f>
        <v>No</v>
      </c>
      <c r="G2169" s="7" t="str">
        <f>_xlfn.XLOOKUP(A2169,'Medical Examinations'!$A:$A,'Medical Examinations'!$F:$F,"Unknown")</f>
        <v>Yes</v>
      </c>
      <c r="H2169" s="43">
        <f>_xlfn.XLOOKUP(Healthcare!A2169,'Medical Examinations'!$A:$A,'Medical Examinations'!$G:$G,0)</f>
        <v>1</v>
      </c>
      <c r="I2169" s="7" t="str">
        <f>_xlfn.XLOOKUP(A2169,'Medical Examinations'!$A:$A,'Medical Examinations'!$H:$H,"Unknown")</f>
        <v>No</v>
      </c>
      <c r="J2169" s="7" t="str" cm="1">
        <f t="array" ref="J2169">_xlfn.IFS(C2169&lt;18.5,"Under Weight",C2169&lt;=24.9,"Normal Weight",C2169&lt;30,"Over weight",C2169&gt;=30,"Obesity")</f>
        <v>Normal Weight</v>
      </c>
      <c r="K2169" s="7" t="str" cm="1">
        <f t="array" ref="K2169">_xlfn.IFS(D2169="Null","Unknown",D2169&lt;5.7,"Normal",D2169&lt;6.5,"Prediabetes",D2169&gt;=6.5,"Diabetes")</f>
        <v>Normal</v>
      </c>
      <c r="L2169" s="7" t="str">
        <f>_xlfn.XLOOKUP(A2169,'Hospitalisation Details'!$A:$A,'Hospitalisation Details'!$J:$J,)</f>
        <v>11-Aug-2003</v>
      </c>
      <c r="M2169" s="22">
        <f>+_xlfn.XLOOKUP(A2169,'Hospitalisation Details'!$A:$A,'Hospitalisation Details'!$F:$F)</f>
        <v>1832.09</v>
      </c>
      <c r="N2169" s="7" t="str">
        <f>_xlfn.XLOOKUP(A2169,'Hospitalisation Details'!$A:$A,'Hospitalisation Details'!$G:$G)</f>
        <v>tier - 3</v>
      </c>
      <c r="O2169" s="7" t="str">
        <f>_xlfn.XLOOKUP(A2169,'Hospitalisation Details'!$A:$A,'Hospitalisation Details'!$H:$H)</f>
        <v>tier - 3</v>
      </c>
      <c r="P2169" s="7" t="str">
        <f>_xlfn.XLOOKUP(A2169,'Hospitalisation Details'!$A:$A,'Hospitalisation Details'!$I:$I)</f>
        <v>R1011</v>
      </c>
      <c r="Q2169" s="28">
        <f>_xlfn.XLOOKUP(A2169,'Hospitalisation Details'!$A:$A,'Hospitalisation Details'!$K:$K)</f>
        <v>20</v>
      </c>
    </row>
    <row r="2170" spans="1:17" x14ac:dyDescent="0.3">
      <c r="A2170" s="27" t="s">
        <v>192</v>
      </c>
      <c r="B2170" s="7" t="str">
        <f>IFERROR(_xlfn.XLOOKUP(A2170,'Customer Names'!$A$2:$A$2336,'Customer Names'!$C$2:$C$2336),"Unknown")</f>
        <v xml:space="preserve">  Dathan</v>
      </c>
      <c r="C2170" s="7">
        <f>_xlfn.XLOOKUP(A2170,'Medical Examinations'!$A$2:$A$2336,'Medical Examinations'!$B$2:$B$2336,AVERAGE('Medical Examinations'!$B$2:$B$2336))</f>
        <v>34.4</v>
      </c>
      <c r="D2170" s="7">
        <f>_xlfn.XLOOKUP(A2170,'Medical Examinations'!$A$2:$A$2336,'Medical Examinations'!$C$2:$C$2336,AVERAGE('Medical Examinations'!$C$2:$C$2336))</f>
        <v>4.04</v>
      </c>
      <c r="E2170" s="7" t="str">
        <f>_xlfn.XLOOKUP(A2170,'Medical Examinations'!$A:$A,'Medical Examinations'!$D:$D,"Unknown")</f>
        <v>No</v>
      </c>
      <c r="F2170" s="7" t="str">
        <f>_xlfn.XLOOKUP(A2170,'Medical Examinations'!$A:$A,'Medical Examinations'!$E:$E,"Unknown")</f>
        <v>No</v>
      </c>
      <c r="G2170" s="7" t="str">
        <f>_xlfn.XLOOKUP(A2170,'Medical Examinations'!$A:$A,'Medical Examinations'!$F:$F,"Unknown")</f>
        <v>No</v>
      </c>
      <c r="H2170" s="43">
        <f>_xlfn.XLOOKUP(Healthcare!A2170,'Medical Examinations'!$A:$A,'Medical Examinations'!$G:$G,0)</f>
        <v>0</v>
      </c>
      <c r="I2170" s="7" t="str">
        <f>_xlfn.XLOOKUP(A2170,'Medical Examinations'!$A:$A,'Medical Examinations'!$H:$H,"Unknown")</f>
        <v>No</v>
      </c>
      <c r="J2170" s="7" t="str" cm="1">
        <f t="array" ref="J2170">_xlfn.IFS(C2170&lt;18.5,"Under Weight",C2170&lt;=24.9,"Normal Weight",C2170&lt;30,"Over weight",C2170&gt;=30,"Obesity")</f>
        <v>Obesity</v>
      </c>
      <c r="K2170" s="7" t="str" cm="1">
        <f t="array" ref="K2170">_xlfn.IFS(D2170="Null","Unknown",D2170&lt;5.7,"Normal",D2170&lt;6.5,"Prediabetes",D2170&gt;=6.5,"Diabetes")</f>
        <v>Normal</v>
      </c>
      <c r="L2170" s="7" t="str">
        <f>_xlfn.XLOOKUP(A2170,'Hospitalisation Details'!$A:$A,'Hospitalisation Details'!$J:$J,)</f>
        <v>1-Oct-1999</v>
      </c>
      <c r="M2170" s="22">
        <f>+_xlfn.XLOOKUP(A2170,'Hospitalisation Details'!$A:$A,'Hospitalisation Details'!$F:$F)</f>
        <v>1826.84</v>
      </c>
      <c r="N2170" s="7" t="str">
        <f>_xlfn.XLOOKUP(A2170,'Hospitalisation Details'!$A:$A,'Hospitalisation Details'!$G:$G)</f>
        <v>tier - 3</v>
      </c>
      <c r="O2170" s="7" t="str">
        <f>_xlfn.XLOOKUP(A2170,'Hospitalisation Details'!$A:$A,'Hospitalisation Details'!$H:$H)</f>
        <v>tier - 2</v>
      </c>
      <c r="P2170" s="7" t="str">
        <f>_xlfn.XLOOKUP(A2170,'Hospitalisation Details'!$A:$A,'Hospitalisation Details'!$I:$I)</f>
        <v>R1011</v>
      </c>
      <c r="Q2170" s="28">
        <f>_xlfn.XLOOKUP(A2170,'Hospitalisation Details'!$A:$A,'Hospitalisation Details'!$K:$K)</f>
        <v>24</v>
      </c>
    </row>
    <row r="2171" spans="1:17" x14ac:dyDescent="0.3">
      <c r="A2171" s="27" t="s">
        <v>191</v>
      </c>
      <c r="B2171" s="7" t="str">
        <f>IFERROR(_xlfn.XLOOKUP(A2171,'Customer Names'!$A$2:$A$2336,'Customer Names'!$C$2:$C$2336),"Unknown")</f>
        <v xml:space="preserve">  Eric</v>
      </c>
      <c r="C2171" s="7">
        <f>_xlfn.XLOOKUP(A2171,'Medical Examinations'!$A$2:$A$2336,'Medical Examinations'!$B$2:$B$2336,AVERAGE('Medical Examinations'!$B$2:$B$2336))</f>
        <v>32.56</v>
      </c>
      <c r="D2171" s="7">
        <f>_xlfn.XLOOKUP(A2171,'Medical Examinations'!$A$2:$A$2336,'Medical Examinations'!$C$2:$C$2336,AVERAGE('Medical Examinations'!$C$2:$C$2336))</f>
        <v>5.36</v>
      </c>
      <c r="E2171" s="7" t="str">
        <f>_xlfn.XLOOKUP(A2171,'Medical Examinations'!$A:$A,'Medical Examinations'!$D:$D,"Unknown")</f>
        <v>No</v>
      </c>
      <c r="F2171" s="7" t="str">
        <f>_xlfn.XLOOKUP(A2171,'Medical Examinations'!$A:$A,'Medical Examinations'!$E:$E,"Unknown")</f>
        <v>No</v>
      </c>
      <c r="G2171" s="7" t="str">
        <f>_xlfn.XLOOKUP(A2171,'Medical Examinations'!$A:$A,'Medical Examinations'!$F:$F,"Unknown")</f>
        <v>No</v>
      </c>
      <c r="H2171" s="43">
        <f>_xlfn.XLOOKUP(Healthcare!A2171,'Medical Examinations'!$A:$A,'Medical Examinations'!$G:$G,0)</f>
        <v>0</v>
      </c>
      <c r="I2171" s="7" t="str">
        <f>_xlfn.XLOOKUP(A2171,'Medical Examinations'!$A:$A,'Medical Examinations'!$H:$H,"Unknown")</f>
        <v>No</v>
      </c>
      <c r="J2171" s="7" t="str" cm="1">
        <f t="array" ref="J2171">_xlfn.IFS(C2171&lt;18.5,"Under Weight",C2171&lt;=24.9,"Normal Weight",C2171&lt;30,"Over weight",C2171&gt;=30,"Obesity")</f>
        <v>Obesity</v>
      </c>
      <c r="K2171" s="7" t="str" cm="1">
        <f t="array" ref="K2171">_xlfn.IFS(D2171="Null","Unknown",D2171&lt;5.7,"Normal",D2171&lt;6.5,"Prediabetes",D2171&gt;=6.5,"Diabetes")</f>
        <v>Normal</v>
      </c>
      <c r="L2171" s="7" t="str">
        <f>_xlfn.XLOOKUP(A2171,'Hospitalisation Details'!$A:$A,'Hospitalisation Details'!$J:$J,)</f>
        <v>17-Nov-1999</v>
      </c>
      <c r="M2171" s="22">
        <f>+_xlfn.XLOOKUP(A2171,'Hospitalisation Details'!$A:$A,'Hospitalisation Details'!$F:$F)</f>
        <v>1824.29</v>
      </c>
      <c r="N2171" s="7" t="str">
        <f>_xlfn.XLOOKUP(A2171,'Hospitalisation Details'!$A:$A,'Hospitalisation Details'!$G:$G)</f>
        <v>tier - 3</v>
      </c>
      <c r="O2171" s="7" t="str">
        <f>_xlfn.XLOOKUP(A2171,'Hospitalisation Details'!$A:$A,'Hospitalisation Details'!$H:$H)</f>
        <v>tier - 3</v>
      </c>
      <c r="P2171" s="7" t="str">
        <f>_xlfn.XLOOKUP(A2171,'Hospitalisation Details'!$A:$A,'Hospitalisation Details'!$I:$I)</f>
        <v>R1013</v>
      </c>
      <c r="Q2171" s="28">
        <f>_xlfn.XLOOKUP(A2171,'Hospitalisation Details'!$A:$A,'Hospitalisation Details'!$K:$K)</f>
        <v>24</v>
      </c>
    </row>
    <row r="2172" spans="1:17" x14ac:dyDescent="0.3">
      <c r="A2172" s="27" t="s">
        <v>190</v>
      </c>
      <c r="B2172" s="7" t="str">
        <f>IFERROR(_xlfn.XLOOKUP(A2172,'Customer Names'!$A$2:$A$2336,'Customer Names'!$C$2:$C$2336),"Unknown")</f>
        <v xml:space="preserve">  Allison M</v>
      </c>
      <c r="C2172" s="7">
        <f>_xlfn.XLOOKUP(A2172,'Medical Examinations'!$A$2:$A$2336,'Medical Examinations'!$B$2:$B$2336,AVERAGE('Medical Examinations'!$B$2:$B$2336))</f>
        <v>27.98</v>
      </c>
      <c r="D2172" s="7">
        <f>_xlfn.XLOOKUP(A2172,'Medical Examinations'!$A$2:$A$2336,'Medical Examinations'!$C$2:$C$2336,AVERAGE('Medical Examinations'!$C$2:$C$2336))</f>
        <v>4.38</v>
      </c>
      <c r="E2172" s="7" t="str">
        <f>_xlfn.XLOOKUP(A2172,'Medical Examinations'!$A:$A,'Medical Examinations'!$D:$D,"Unknown")</f>
        <v>No</v>
      </c>
      <c r="F2172" s="7" t="str">
        <f>_xlfn.XLOOKUP(A2172,'Medical Examinations'!$A:$A,'Medical Examinations'!$E:$E,"Unknown")</f>
        <v>Yes</v>
      </c>
      <c r="G2172" s="7" t="str">
        <f>_xlfn.XLOOKUP(A2172,'Medical Examinations'!$A:$A,'Medical Examinations'!$F:$F,"Unknown")</f>
        <v>No</v>
      </c>
      <c r="H2172" s="43">
        <f>_xlfn.XLOOKUP(Healthcare!A2172,'Medical Examinations'!$A:$A,'Medical Examinations'!$G:$G,0)</f>
        <v>1</v>
      </c>
      <c r="I2172" s="7" t="str">
        <f>_xlfn.XLOOKUP(A2172,'Medical Examinations'!$A:$A,'Medical Examinations'!$H:$H,"Unknown")</f>
        <v>No</v>
      </c>
      <c r="J2172" s="7" t="str" cm="1">
        <f t="array" ref="J2172">_xlfn.IFS(C2172&lt;18.5,"Under Weight",C2172&lt;=24.9,"Normal Weight",C2172&lt;30,"Over weight",C2172&gt;=30,"Obesity")</f>
        <v>Over weight</v>
      </c>
      <c r="K2172" s="7" t="str" cm="1">
        <f t="array" ref="K2172">_xlfn.IFS(D2172="Null","Unknown",D2172&lt;5.7,"Normal",D2172&lt;6.5,"Prediabetes",D2172&gt;=6.5,"Diabetes")</f>
        <v>Normal</v>
      </c>
      <c r="L2172" s="7" t="str">
        <f>_xlfn.XLOOKUP(A2172,'Hospitalisation Details'!$A:$A,'Hospitalisation Details'!$J:$J,)</f>
        <v>19-Aug-2004</v>
      </c>
      <c r="M2172" s="22">
        <f>+_xlfn.XLOOKUP(A2172,'Hospitalisation Details'!$A:$A,'Hospitalisation Details'!$F:$F)</f>
        <v>1822.54</v>
      </c>
      <c r="N2172" s="7" t="str">
        <f>_xlfn.XLOOKUP(A2172,'Hospitalisation Details'!$A:$A,'Hospitalisation Details'!$G:$G)</f>
        <v>tier - 3</v>
      </c>
      <c r="O2172" s="7" t="str">
        <f>_xlfn.XLOOKUP(A2172,'Hospitalisation Details'!$A:$A,'Hospitalisation Details'!$H:$H)</f>
        <v>tier - 1</v>
      </c>
      <c r="P2172" s="7" t="str">
        <f>_xlfn.XLOOKUP(A2172,'Hospitalisation Details'!$A:$A,'Hospitalisation Details'!$I:$I)</f>
        <v>R1012</v>
      </c>
      <c r="Q2172" s="28">
        <f>_xlfn.XLOOKUP(A2172,'Hospitalisation Details'!$A:$A,'Hospitalisation Details'!$K:$K)</f>
        <v>19</v>
      </c>
    </row>
    <row r="2173" spans="1:17" x14ac:dyDescent="0.3">
      <c r="A2173" s="27" t="s">
        <v>189</v>
      </c>
      <c r="B2173" s="7" t="str">
        <f>IFERROR(_xlfn.XLOOKUP(A2173,'Customer Names'!$A$2:$A$2336,'Customer Names'!$C$2:$C$2336),"Unknown")</f>
        <v xml:space="preserve">  Paul</v>
      </c>
      <c r="C2173" s="7">
        <f>_xlfn.XLOOKUP(A2173,'Medical Examinations'!$A$2:$A$2336,'Medical Examinations'!$B$2:$B$2336,AVERAGE('Medical Examinations'!$B$2:$B$2336))</f>
        <v>26.51</v>
      </c>
      <c r="D2173" s="7">
        <f>_xlfn.XLOOKUP(A2173,'Medical Examinations'!$A$2:$A$2336,'Medical Examinations'!$C$2:$C$2336,AVERAGE('Medical Examinations'!$C$2:$C$2336))</f>
        <v>4.58</v>
      </c>
      <c r="E2173" s="7" t="str">
        <f>_xlfn.XLOOKUP(A2173,'Medical Examinations'!$A:$A,'Medical Examinations'!$D:$D,"Unknown")</f>
        <v>No</v>
      </c>
      <c r="F2173" s="7" t="str">
        <f>_xlfn.XLOOKUP(A2173,'Medical Examinations'!$A:$A,'Medical Examinations'!$E:$E,"Unknown")</f>
        <v>No</v>
      </c>
      <c r="G2173" s="7" t="str">
        <f>_xlfn.XLOOKUP(A2173,'Medical Examinations'!$A:$A,'Medical Examinations'!$F:$F,"Unknown")</f>
        <v>No</v>
      </c>
      <c r="H2173" s="43">
        <f>_xlfn.XLOOKUP(Healthcare!A2173,'Medical Examinations'!$A:$A,'Medical Examinations'!$G:$G,0)</f>
        <v>0</v>
      </c>
      <c r="I2173" s="7" t="str">
        <f>_xlfn.XLOOKUP(A2173,'Medical Examinations'!$A:$A,'Medical Examinations'!$H:$H,"Unknown")</f>
        <v>No</v>
      </c>
      <c r="J2173" s="7" t="str" cm="1">
        <f t="array" ref="J2173">_xlfn.IFS(C2173&lt;18.5,"Under Weight",C2173&lt;=24.9,"Normal Weight",C2173&lt;30,"Over weight",C2173&gt;=30,"Obesity")</f>
        <v>Over weight</v>
      </c>
      <c r="K2173" s="7" t="str" cm="1">
        <f t="array" ref="K2173">_xlfn.IFS(D2173="Null","Unknown",D2173&lt;5.7,"Normal",D2173&lt;6.5,"Prediabetes",D2173&gt;=6.5,"Diabetes")</f>
        <v>Normal</v>
      </c>
      <c r="L2173" s="7" t="str">
        <f>_xlfn.XLOOKUP(A2173,'Hospitalisation Details'!$A:$A,'Hospitalisation Details'!$J:$J,)</f>
        <v>25-Sep-1999</v>
      </c>
      <c r="M2173" s="22">
        <f>+_xlfn.XLOOKUP(A2173,'Hospitalisation Details'!$A:$A,'Hospitalisation Details'!$F:$F)</f>
        <v>1815.88</v>
      </c>
      <c r="N2173" s="7" t="str">
        <f>_xlfn.XLOOKUP(A2173,'Hospitalisation Details'!$A:$A,'Hospitalisation Details'!$G:$G)</f>
        <v>tier - 3</v>
      </c>
      <c r="O2173" s="7" t="str">
        <f>_xlfn.XLOOKUP(A2173,'Hospitalisation Details'!$A:$A,'Hospitalisation Details'!$H:$H)</f>
        <v>tier - 3</v>
      </c>
      <c r="P2173" s="7" t="str">
        <f>_xlfn.XLOOKUP(A2173,'Hospitalisation Details'!$A:$A,'Hospitalisation Details'!$I:$I)</f>
        <v>R1013</v>
      </c>
      <c r="Q2173" s="28">
        <f>_xlfn.XLOOKUP(A2173,'Hospitalisation Details'!$A:$A,'Hospitalisation Details'!$K:$K)</f>
        <v>24</v>
      </c>
    </row>
    <row r="2174" spans="1:17" x14ac:dyDescent="0.3">
      <c r="A2174" s="27" t="s">
        <v>188</v>
      </c>
      <c r="B2174" s="7" t="str">
        <f>IFERROR(_xlfn.XLOOKUP(A2174,'Customer Names'!$A$2:$A$2336,'Customer Names'!$C$2:$C$2336),"Unknown")</f>
        <v xml:space="preserve">  Aaron R</v>
      </c>
      <c r="C2174" s="7">
        <f>_xlfn.XLOOKUP(A2174,'Medical Examinations'!$A$2:$A$2336,'Medical Examinations'!$B$2:$B$2336,AVERAGE('Medical Examinations'!$B$2:$B$2336))</f>
        <v>29.734999999999999</v>
      </c>
      <c r="D2174" s="7">
        <f>_xlfn.XLOOKUP(A2174,'Medical Examinations'!$A$2:$A$2336,'Medical Examinations'!$C$2:$C$2336,AVERAGE('Medical Examinations'!$C$2:$C$2336))</f>
        <v>11.92</v>
      </c>
      <c r="E2174" s="7" t="str">
        <f>_xlfn.XLOOKUP(A2174,'Medical Examinations'!$A:$A,'Medical Examinations'!$D:$D,"Unknown")</f>
        <v>No</v>
      </c>
      <c r="F2174" s="7" t="str">
        <f>_xlfn.XLOOKUP(A2174,'Medical Examinations'!$A:$A,'Medical Examinations'!$E:$E,"Unknown")</f>
        <v>No</v>
      </c>
      <c r="G2174" s="7" t="str">
        <f>_xlfn.XLOOKUP(A2174,'Medical Examinations'!$A:$A,'Medical Examinations'!$F:$F,"Unknown")</f>
        <v>No</v>
      </c>
      <c r="H2174" s="43">
        <f>_xlfn.XLOOKUP(Healthcare!A2174,'Medical Examinations'!$A:$A,'Medical Examinations'!$G:$G,0)</f>
        <v>0</v>
      </c>
      <c r="I2174" s="7" t="str">
        <f>_xlfn.XLOOKUP(A2174,'Medical Examinations'!$A:$A,'Medical Examinations'!$H:$H,"Unknown")</f>
        <v>No</v>
      </c>
      <c r="J2174" s="7" t="str" cm="1">
        <f t="array" ref="J2174">_xlfn.IFS(C2174&lt;18.5,"Under Weight",C2174&lt;=24.9,"Normal Weight",C2174&lt;30,"Over weight",C2174&gt;=30,"Obesity")</f>
        <v>Over weight</v>
      </c>
      <c r="K2174" s="7" t="str" cm="1">
        <f t="array" ref="K2174">_xlfn.IFS(D2174="Null","Unknown",D2174&lt;5.7,"Normal",D2174&lt;6.5,"Prediabetes",D2174&gt;=6.5,"Diabetes")</f>
        <v>Diabetes</v>
      </c>
      <c r="L2174" s="7" t="str">
        <f>_xlfn.XLOOKUP(A2174,'Hospitalisation Details'!$A:$A,'Hospitalisation Details'!$J:$J,)</f>
        <v>13-Dec-2002</v>
      </c>
      <c r="M2174" s="22">
        <f>+_xlfn.XLOOKUP(A2174,'Hospitalisation Details'!$A:$A,'Hospitalisation Details'!$F:$F)</f>
        <v>1769.53</v>
      </c>
      <c r="N2174" s="7" t="str">
        <f>_xlfn.XLOOKUP(A2174,'Hospitalisation Details'!$A:$A,'Hospitalisation Details'!$G:$G)</f>
        <v>tier - 3</v>
      </c>
      <c r="O2174" s="7" t="str">
        <f>_xlfn.XLOOKUP(A2174,'Hospitalisation Details'!$A:$A,'Hospitalisation Details'!$H:$H)</f>
        <v>tier - 3</v>
      </c>
      <c r="P2174" s="7" t="str">
        <f>_xlfn.XLOOKUP(A2174,'Hospitalisation Details'!$A:$A,'Hospitalisation Details'!$I:$I)</f>
        <v>R1012</v>
      </c>
      <c r="Q2174" s="28">
        <f>_xlfn.XLOOKUP(A2174,'Hospitalisation Details'!$A:$A,'Hospitalisation Details'!$K:$K)</f>
        <v>21</v>
      </c>
    </row>
    <row r="2175" spans="1:17" x14ac:dyDescent="0.3">
      <c r="A2175" s="27" t="s">
        <v>187</v>
      </c>
      <c r="B2175" s="7" t="str">
        <f>IFERROR(_xlfn.XLOOKUP(A2175,'Customer Names'!$A$2:$A$2336,'Customer Names'!$C$2:$C$2336),"Unknown")</f>
        <v xml:space="preserve">  Caitlin H</v>
      </c>
      <c r="C2175" s="7">
        <f>_xlfn.XLOOKUP(A2175,'Medical Examinations'!$A$2:$A$2336,'Medical Examinations'!$B$2:$B$2336,AVERAGE('Medical Examinations'!$B$2:$B$2336))</f>
        <v>40.5</v>
      </c>
      <c r="D2175" s="7">
        <f>_xlfn.XLOOKUP(A2175,'Medical Examinations'!$A$2:$A$2336,'Medical Examinations'!$C$2:$C$2336,AVERAGE('Medical Examinations'!$C$2:$C$2336))</f>
        <v>5.4</v>
      </c>
      <c r="E2175" s="7" t="str">
        <f>_xlfn.XLOOKUP(A2175,'Medical Examinations'!$A:$A,'Medical Examinations'!$D:$D,"Unknown")</f>
        <v>No</v>
      </c>
      <c r="F2175" s="7" t="str">
        <f>_xlfn.XLOOKUP(A2175,'Medical Examinations'!$A:$A,'Medical Examinations'!$E:$E,"Unknown")</f>
        <v>No</v>
      </c>
      <c r="G2175" s="7" t="str">
        <f>_xlfn.XLOOKUP(A2175,'Medical Examinations'!$A:$A,'Medical Examinations'!$F:$F,"Unknown")</f>
        <v>Yes</v>
      </c>
      <c r="H2175" s="43">
        <f>_xlfn.XLOOKUP(Healthcare!A2175,'Medical Examinations'!$A:$A,'Medical Examinations'!$G:$G,0)</f>
        <v>1</v>
      </c>
      <c r="I2175" s="7" t="str">
        <f>_xlfn.XLOOKUP(A2175,'Medical Examinations'!$A:$A,'Medical Examinations'!$H:$H,"Unknown")</f>
        <v>No</v>
      </c>
      <c r="J2175" s="7" t="str" cm="1">
        <f t="array" ref="J2175">_xlfn.IFS(C2175&lt;18.5,"Under Weight",C2175&lt;=24.9,"Normal Weight",C2175&lt;30,"Over weight",C2175&gt;=30,"Obesity")</f>
        <v>Obesity</v>
      </c>
      <c r="K2175" s="7" t="str" cm="1">
        <f t="array" ref="K2175">_xlfn.IFS(D2175="Null","Unknown",D2175&lt;5.7,"Normal",D2175&lt;6.5,"Prediabetes",D2175&gt;=6.5,"Diabetes")</f>
        <v>Normal</v>
      </c>
      <c r="L2175" s="7" t="str">
        <f>_xlfn.XLOOKUP(A2175,'Hospitalisation Details'!$A:$A,'Hospitalisation Details'!$J:$J,)</f>
        <v>19-Nov-2003</v>
      </c>
      <c r="M2175" s="22">
        <f>+_xlfn.XLOOKUP(A2175,'Hospitalisation Details'!$A:$A,'Hospitalisation Details'!$F:$F)</f>
        <v>1759.34</v>
      </c>
      <c r="N2175" s="7" t="str">
        <f>_xlfn.XLOOKUP(A2175,'Hospitalisation Details'!$A:$A,'Hospitalisation Details'!$G:$G)</f>
        <v>tier - 3</v>
      </c>
      <c r="O2175" s="7" t="str">
        <f>_xlfn.XLOOKUP(A2175,'Hospitalisation Details'!$A:$A,'Hospitalisation Details'!$H:$H)</f>
        <v>tier - 1</v>
      </c>
      <c r="P2175" s="7" t="str">
        <f>_xlfn.XLOOKUP(A2175,'Hospitalisation Details'!$A:$A,'Hospitalisation Details'!$I:$I)</f>
        <v>R1011</v>
      </c>
      <c r="Q2175" s="28">
        <f>_xlfn.XLOOKUP(A2175,'Hospitalisation Details'!$A:$A,'Hospitalisation Details'!$K:$K)</f>
        <v>20</v>
      </c>
    </row>
    <row r="2176" spans="1:17" x14ac:dyDescent="0.3">
      <c r="A2176" s="27" t="s">
        <v>186</v>
      </c>
      <c r="B2176" s="7" t="str">
        <f>IFERROR(_xlfn.XLOOKUP(A2176,'Customer Names'!$A$2:$A$2336,'Customer Names'!$C$2:$C$2336),"Unknown")</f>
        <v xml:space="preserve">  Harald E</v>
      </c>
      <c r="C2176" s="7">
        <f>_xlfn.XLOOKUP(A2176,'Medical Examinations'!$A$2:$A$2336,'Medical Examinations'!$B$2:$B$2336,AVERAGE('Medical Examinations'!$B$2:$B$2336))</f>
        <v>25.64</v>
      </c>
      <c r="D2176" s="7">
        <f>_xlfn.XLOOKUP(A2176,'Medical Examinations'!$A$2:$A$2336,'Medical Examinations'!$C$2:$C$2336,AVERAGE('Medical Examinations'!$C$2:$C$2336))</f>
        <v>4.76</v>
      </c>
      <c r="E2176" s="7" t="str">
        <f>_xlfn.XLOOKUP(A2176,'Medical Examinations'!$A:$A,'Medical Examinations'!$D:$D,"Unknown")</f>
        <v>No</v>
      </c>
      <c r="F2176" s="7" t="str">
        <f>_xlfn.XLOOKUP(A2176,'Medical Examinations'!$A:$A,'Medical Examinations'!$E:$E,"Unknown")</f>
        <v>No</v>
      </c>
      <c r="G2176" s="7" t="str">
        <f>_xlfn.XLOOKUP(A2176,'Medical Examinations'!$A:$A,'Medical Examinations'!$F:$F,"Unknown")</f>
        <v>No</v>
      </c>
      <c r="H2176" s="43">
        <f>_xlfn.XLOOKUP(Healthcare!A2176,'Medical Examinations'!$A:$A,'Medical Examinations'!$G:$G,0)</f>
        <v>1</v>
      </c>
      <c r="I2176" s="7" t="str">
        <f>_xlfn.XLOOKUP(A2176,'Medical Examinations'!$A:$A,'Medical Examinations'!$H:$H,"Unknown")</f>
        <v>No</v>
      </c>
      <c r="J2176" s="7" t="str" cm="1">
        <f t="array" ref="J2176">_xlfn.IFS(C2176&lt;18.5,"Under Weight",C2176&lt;=24.9,"Normal Weight",C2176&lt;30,"Over weight",C2176&gt;=30,"Obesity")</f>
        <v>Over weight</v>
      </c>
      <c r="K2176" s="7" t="str" cm="1">
        <f t="array" ref="K2176">_xlfn.IFS(D2176="Null","Unknown",D2176&lt;5.7,"Normal",D2176&lt;6.5,"Prediabetes",D2176&gt;=6.5,"Diabetes")</f>
        <v>Normal</v>
      </c>
      <c r="L2176" s="7" t="str">
        <f>_xlfn.XLOOKUP(A2176,'Hospitalisation Details'!$A:$A,'Hospitalisation Details'!$J:$J,)</f>
        <v>7-Oct-1998</v>
      </c>
      <c r="M2176" s="22">
        <f>+_xlfn.XLOOKUP(A2176,'Hospitalisation Details'!$A:$A,'Hospitalisation Details'!$F:$F)</f>
        <v>1756.6</v>
      </c>
      <c r="N2176" s="7" t="str">
        <f>_xlfn.XLOOKUP(A2176,'Hospitalisation Details'!$A:$A,'Hospitalisation Details'!$G:$G)</f>
        <v>tier - 3</v>
      </c>
      <c r="O2176" s="7" t="str">
        <f>_xlfn.XLOOKUP(A2176,'Hospitalisation Details'!$A:$A,'Hospitalisation Details'!$H:$H)</f>
        <v>tier - 3</v>
      </c>
      <c r="P2176" s="7" t="str">
        <f>_xlfn.XLOOKUP(A2176,'Hospitalisation Details'!$A:$A,'Hospitalisation Details'!$I:$I)</f>
        <v>R1013</v>
      </c>
      <c r="Q2176" s="28">
        <f>_xlfn.XLOOKUP(A2176,'Hospitalisation Details'!$A:$A,'Hospitalisation Details'!$K:$K)</f>
        <v>25</v>
      </c>
    </row>
    <row r="2177" spans="1:17" x14ac:dyDescent="0.3">
      <c r="A2177" s="27" t="s">
        <v>185</v>
      </c>
      <c r="B2177" s="7" t="str">
        <f>IFERROR(_xlfn.XLOOKUP(A2177,'Customer Names'!$A$2:$A$2336,'Customer Names'!$C$2:$C$2336),"Unknown")</f>
        <v xml:space="preserve">  Siobhan A</v>
      </c>
      <c r="C2177" s="7">
        <f>_xlfn.XLOOKUP(A2177,'Medical Examinations'!$A$2:$A$2336,'Medical Examinations'!$B$2:$B$2336,AVERAGE('Medical Examinations'!$B$2:$B$2336))</f>
        <v>32.9</v>
      </c>
      <c r="D2177" s="7">
        <f>_xlfn.XLOOKUP(A2177,'Medical Examinations'!$A$2:$A$2336,'Medical Examinations'!$C$2:$C$2336,AVERAGE('Medical Examinations'!$C$2:$C$2336))</f>
        <v>4.78</v>
      </c>
      <c r="E2177" s="7" t="str">
        <f>_xlfn.XLOOKUP(A2177,'Medical Examinations'!$A:$A,'Medical Examinations'!$D:$D,"Unknown")</f>
        <v>No</v>
      </c>
      <c r="F2177" s="7" t="str">
        <f>_xlfn.XLOOKUP(A2177,'Medical Examinations'!$A:$A,'Medical Examinations'!$E:$E,"Unknown")</f>
        <v>No</v>
      </c>
      <c r="G2177" s="7" t="str">
        <f>_xlfn.XLOOKUP(A2177,'Medical Examinations'!$A:$A,'Medical Examinations'!$F:$F,"Unknown")</f>
        <v>Yes</v>
      </c>
      <c r="H2177" s="43">
        <f>_xlfn.XLOOKUP(Healthcare!A2177,'Medical Examinations'!$A:$A,'Medical Examinations'!$G:$G,0)</f>
        <v>1</v>
      </c>
      <c r="I2177" s="7" t="str">
        <f>_xlfn.XLOOKUP(A2177,'Medical Examinations'!$A:$A,'Medical Examinations'!$H:$H,"Unknown")</f>
        <v>No</v>
      </c>
      <c r="J2177" s="7" t="str" cm="1">
        <f t="array" ref="J2177">_xlfn.IFS(C2177&lt;18.5,"Under Weight",C2177&lt;=24.9,"Normal Weight",C2177&lt;30,"Over weight",C2177&gt;=30,"Obesity")</f>
        <v>Obesity</v>
      </c>
      <c r="K2177" s="7" t="str" cm="1">
        <f t="array" ref="K2177">_xlfn.IFS(D2177="Null","Unknown",D2177&lt;5.7,"Normal",D2177&lt;6.5,"Prediabetes",D2177&gt;=6.5,"Diabetes")</f>
        <v>Normal</v>
      </c>
      <c r="L2177" s="7" t="str">
        <f>_xlfn.XLOOKUP(A2177,'Hospitalisation Details'!$A:$A,'Hospitalisation Details'!$J:$J,)</f>
        <v>26-Sep-2003</v>
      </c>
      <c r="M2177" s="22">
        <f>+_xlfn.XLOOKUP(A2177,'Hospitalisation Details'!$A:$A,'Hospitalisation Details'!$F:$F)</f>
        <v>1748.77</v>
      </c>
      <c r="N2177" s="7" t="str">
        <f>_xlfn.XLOOKUP(A2177,'Hospitalisation Details'!$A:$A,'Hospitalisation Details'!$G:$G)</f>
        <v>tier - 3</v>
      </c>
      <c r="O2177" s="7" t="str">
        <f>_xlfn.XLOOKUP(A2177,'Hospitalisation Details'!$A:$A,'Hospitalisation Details'!$H:$H)</f>
        <v>tier - 1</v>
      </c>
      <c r="P2177" s="7" t="str">
        <f>_xlfn.XLOOKUP(A2177,'Hospitalisation Details'!$A:$A,'Hospitalisation Details'!$I:$I)</f>
        <v>R1011</v>
      </c>
      <c r="Q2177" s="28">
        <f>_xlfn.XLOOKUP(A2177,'Hospitalisation Details'!$A:$A,'Hospitalisation Details'!$K:$K)</f>
        <v>20</v>
      </c>
    </row>
    <row r="2178" spans="1:17" x14ac:dyDescent="0.3">
      <c r="A2178" s="27" t="s">
        <v>184</v>
      </c>
      <c r="B2178" s="7" t="str">
        <f>IFERROR(_xlfn.XLOOKUP(A2178,'Customer Names'!$A$2:$A$2336,'Customer Names'!$C$2:$C$2336),"Unknown")</f>
        <v xml:space="preserve">  Andrea J</v>
      </c>
      <c r="C2178" s="7">
        <f>_xlfn.XLOOKUP(A2178,'Medical Examinations'!$A$2:$A$2336,'Medical Examinations'!$B$2:$B$2336,AVERAGE('Medical Examinations'!$B$2:$B$2336))</f>
        <v>29.8</v>
      </c>
      <c r="D2178" s="7">
        <f>_xlfn.XLOOKUP(A2178,'Medical Examinations'!$A$2:$A$2336,'Medical Examinations'!$C$2:$C$2336,AVERAGE('Medical Examinations'!$C$2:$C$2336))</f>
        <v>4.26</v>
      </c>
      <c r="E2178" s="7" t="str">
        <f>_xlfn.XLOOKUP(A2178,'Medical Examinations'!$A:$A,'Medical Examinations'!$D:$D,"Unknown")</f>
        <v>No</v>
      </c>
      <c r="F2178" s="7" t="str">
        <f>_xlfn.XLOOKUP(A2178,'Medical Examinations'!$A:$A,'Medical Examinations'!$E:$E,"Unknown")</f>
        <v>No</v>
      </c>
      <c r="G2178" s="7" t="str">
        <f>_xlfn.XLOOKUP(A2178,'Medical Examinations'!$A:$A,'Medical Examinations'!$F:$F,"Unknown")</f>
        <v>Yes</v>
      </c>
      <c r="H2178" s="43">
        <f>_xlfn.XLOOKUP(Healthcare!A2178,'Medical Examinations'!$A:$A,'Medical Examinations'!$G:$G,0)</f>
        <v>1</v>
      </c>
      <c r="I2178" s="7" t="str">
        <f>_xlfn.XLOOKUP(A2178,'Medical Examinations'!$A:$A,'Medical Examinations'!$H:$H,"Unknown")</f>
        <v>No</v>
      </c>
      <c r="J2178" s="7" t="str" cm="1">
        <f t="array" ref="J2178">_xlfn.IFS(C2178&lt;18.5,"Under Weight",C2178&lt;=24.9,"Normal Weight",C2178&lt;30,"Over weight",C2178&gt;=30,"Obesity")</f>
        <v>Over weight</v>
      </c>
      <c r="K2178" s="7" t="str" cm="1">
        <f t="array" ref="K2178">_xlfn.IFS(D2178="Null","Unknown",D2178&lt;5.7,"Normal",D2178&lt;6.5,"Prediabetes",D2178&gt;=6.5,"Diabetes")</f>
        <v>Normal</v>
      </c>
      <c r="L2178" s="7" t="str">
        <f>_xlfn.XLOOKUP(A2178,'Hospitalisation Details'!$A:$A,'Hospitalisation Details'!$J:$J,)</f>
        <v>28-Jul-2003</v>
      </c>
      <c r="M2178" s="22">
        <f>+_xlfn.XLOOKUP(A2178,'Hospitalisation Details'!$A:$A,'Hospitalisation Details'!$F:$F)</f>
        <v>1744.47</v>
      </c>
      <c r="N2178" s="7" t="str">
        <f>_xlfn.XLOOKUP(A2178,'Hospitalisation Details'!$A:$A,'Hospitalisation Details'!$G:$G)</f>
        <v>tier - 3</v>
      </c>
      <c r="O2178" s="7" t="str">
        <f>_xlfn.XLOOKUP(A2178,'Hospitalisation Details'!$A:$A,'Hospitalisation Details'!$H:$H)</f>
        <v>tier - 1</v>
      </c>
      <c r="P2178" s="7" t="str">
        <f>_xlfn.XLOOKUP(A2178,'Hospitalisation Details'!$A:$A,'Hospitalisation Details'!$I:$I)</f>
        <v>R1011</v>
      </c>
      <c r="Q2178" s="28">
        <f>_xlfn.XLOOKUP(A2178,'Hospitalisation Details'!$A:$A,'Hospitalisation Details'!$K:$K)</f>
        <v>20</v>
      </c>
    </row>
    <row r="2179" spans="1:17" x14ac:dyDescent="0.3">
      <c r="A2179" s="27" t="s">
        <v>183</v>
      </c>
      <c r="B2179" s="7" t="str">
        <f>IFERROR(_xlfn.XLOOKUP(A2179,'Customer Names'!$A$2:$A$2336,'Customer Names'!$C$2:$C$2336),"Unknown")</f>
        <v xml:space="preserve">  Marie</v>
      </c>
      <c r="C2179" s="7">
        <f>_xlfn.XLOOKUP(A2179,'Medical Examinations'!$A$2:$A$2336,'Medical Examinations'!$B$2:$B$2336,AVERAGE('Medical Examinations'!$B$2:$B$2336))</f>
        <v>28.9</v>
      </c>
      <c r="D2179" s="7">
        <f>_xlfn.XLOOKUP(A2179,'Medical Examinations'!$A$2:$A$2336,'Medical Examinations'!$C$2:$C$2336,AVERAGE('Medical Examinations'!$C$2:$C$2336))</f>
        <v>5.85</v>
      </c>
      <c r="E2179" s="7" t="str">
        <f>_xlfn.XLOOKUP(A2179,'Medical Examinations'!$A:$A,'Medical Examinations'!$D:$D,"Unknown")</f>
        <v>No</v>
      </c>
      <c r="F2179" s="7" t="str">
        <f>_xlfn.XLOOKUP(A2179,'Medical Examinations'!$A:$A,'Medical Examinations'!$E:$E,"Unknown")</f>
        <v>No</v>
      </c>
      <c r="G2179" s="7" t="str">
        <f>_xlfn.XLOOKUP(A2179,'Medical Examinations'!$A:$A,'Medical Examinations'!$F:$F,"Unknown")</f>
        <v>Yes</v>
      </c>
      <c r="H2179" s="43">
        <f>_xlfn.XLOOKUP(Healthcare!A2179,'Medical Examinations'!$A:$A,'Medical Examinations'!$G:$G,0)</f>
        <v>1</v>
      </c>
      <c r="I2179" s="7" t="str">
        <f>_xlfn.XLOOKUP(A2179,'Medical Examinations'!$A:$A,'Medical Examinations'!$H:$H,"Unknown")</f>
        <v>No</v>
      </c>
      <c r="J2179" s="7" t="str" cm="1">
        <f t="array" ref="J2179">_xlfn.IFS(C2179&lt;18.5,"Under Weight",C2179&lt;=24.9,"Normal Weight",C2179&lt;30,"Over weight",C2179&gt;=30,"Obesity")</f>
        <v>Over weight</v>
      </c>
      <c r="K2179" s="7" t="str" cm="1">
        <f t="array" ref="K2179">_xlfn.IFS(D2179="Null","Unknown",D2179&lt;5.7,"Normal",D2179&lt;6.5,"Prediabetes",D2179&gt;=6.5,"Diabetes")</f>
        <v>Prediabetes</v>
      </c>
      <c r="L2179" s="7" t="str">
        <f>_xlfn.XLOOKUP(A2179,'Hospitalisation Details'!$A:$A,'Hospitalisation Details'!$J:$J,)</f>
        <v>25-Jul-2003</v>
      </c>
      <c r="M2179" s="22">
        <f>+_xlfn.XLOOKUP(A2179,'Hospitalisation Details'!$A:$A,'Hospitalisation Details'!$F:$F)</f>
        <v>1743.21</v>
      </c>
      <c r="N2179" s="7" t="str">
        <f>_xlfn.XLOOKUP(A2179,'Hospitalisation Details'!$A:$A,'Hospitalisation Details'!$G:$G)</f>
        <v>tier - 3</v>
      </c>
      <c r="O2179" s="7" t="str">
        <f>_xlfn.XLOOKUP(A2179,'Hospitalisation Details'!$A:$A,'Hospitalisation Details'!$H:$H)</f>
        <v>tier - 1</v>
      </c>
      <c r="P2179" s="7" t="str">
        <f>_xlfn.XLOOKUP(A2179,'Hospitalisation Details'!$A:$A,'Hospitalisation Details'!$I:$I)</f>
        <v>R1011</v>
      </c>
      <c r="Q2179" s="28">
        <f>_xlfn.XLOOKUP(A2179,'Hospitalisation Details'!$A:$A,'Hospitalisation Details'!$K:$K)</f>
        <v>20</v>
      </c>
    </row>
    <row r="2180" spans="1:17" x14ac:dyDescent="0.3">
      <c r="A2180" s="27" t="s">
        <v>182</v>
      </c>
      <c r="B2180" s="7" t="str">
        <f>IFERROR(_xlfn.XLOOKUP(A2180,'Customer Names'!$A$2:$A$2336,'Customer Names'!$C$2:$C$2336),"Unknown")</f>
        <v xml:space="preserve">  Rachel A</v>
      </c>
      <c r="C2180" s="7">
        <f>_xlfn.XLOOKUP(A2180,'Medical Examinations'!$A$2:$A$2336,'Medical Examinations'!$B$2:$B$2336,AVERAGE('Medical Examinations'!$B$2:$B$2336))</f>
        <v>24.7</v>
      </c>
      <c r="D2180" s="7">
        <f>_xlfn.XLOOKUP(A2180,'Medical Examinations'!$A$2:$A$2336,'Medical Examinations'!$C$2:$C$2336,AVERAGE('Medical Examinations'!$C$2:$C$2336))</f>
        <v>5.32</v>
      </c>
      <c r="E2180" s="7" t="str">
        <f>_xlfn.XLOOKUP(A2180,'Medical Examinations'!$A:$A,'Medical Examinations'!$D:$D,"Unknown")</f>
        <v>No</v>
      </c>
      <c r="F2180" s="7" t="str">
        <f>_xlfn.XLOOKUP(A2180,'Medical Examinations'!$A:$A,'Medical Examinations'!$E:$E,"Unknown")</f>
        <v>No</v>
      </c>
      <c r="G2180" s="7" t="str">
        <f>_xlfn.XLOOKUP(A2180,'Medical Examinations'!$A:$A,'Medical Examinations'!$F:$F,"Unknown")</f>
        <v>Yes</v>
      </c>
      <c r="H2180" s="43">
        <f>_xlfn.XLOOKUP(Healthcare!A2180,'Medical Examinations'!$A:$A,'Medical Examinations'!$G:$G,0)</f>
        <v>1</v>
      </c>
      <c r="I2180" s="7" t="str">
        <f>_xlfn.XLOOKUP(A2180,'Medical Examinations'!$A:$A,'Medical Examinations'!$H:$H,"Unknown")</f>
        <v>No</v>
      </c>
      <c r="J2180" s="7" t="str" cm="1">
        <f t="array" ref="J2180">_xlfn.IFS(C2180&lt;18.5,"Under Weight",C2180&lt;=24.9,"Normal Weight",C2180&lt;30,"Over weight",C2180&gt;=30,"Obesity")</f>
        <v>Normal Weight</v>
      </c>
      <c r="K2180" s="7" t="str" cm="1">
        <f t="array" ref="K2180">_xlfn.IFS(D2180="Null","Unknown",D2180&lt;5.7,"Normal",D2180&lt;6.5,"Prediabetes",D2180&gt;=6.5,"Diabetes")</f>
        <v>Normal</v>
      </c>
      <c r="L2180" s="7" t="str">
        <f>_xlfn.XLOOKUP(A2180,'Hospitalisation Details'!$A:$A,'Hospitalisation Details'!$J:$J,)</f>
        <v>14-Nov-2003</v>
      </c>
      <c r="M2180" s="22">
        <f>+_xlfn.XLOOKUP(A2180,'Hospitalisation Details'!$A:$A,'Hospitalisation Details'!$F:$F)</f>
        <v>1737.38</v>
      </c>
      <c r="N2180" s="7" t="str">
        <f>_xlfn.XLOOKUP(A2180,'Hospitalisation Details'!$A:$A,'Hospitalisation Details'!$G:$G)</f>
        <v>tier - 3</v>
      </c>
      <c r="O2180" s="7" t="str">
        <f>_xlfn.XLOOKUP(A2180,'Hospitalisation Details'!$A:$A,'Hospitalisation Details'!$H:$H)</f>
        <v>tier - 2</v>
      </c>
      <c r="P2180" s="7" t="str">
        <f>_xlfn.XLOOKUP(A2180,'Hospitalisation Details'!$A:$A,'Hospitalisation Details'!$I:$I)</f>
        <v>R1011</v>
      </c>
      <c r="Q2180" s="28">
        <f>_xlfn.XLOOKUP(A2180,'Hospitalisation Details'!$A:$A,'Hospitalisation Details'!$K:$K)</f>
        <v>20</v>
      </c>
    </row>
    <row r="2181" spans="1:17" x14ac:dyDescent="0.3">
      <c r="A2181" s="27" t="s">
        <v>181</v>
      </c>
      <c r="B2181" s="7" t="str">
        <f>IFERROR(_xlfn.XLOOKUP(A2181,'Customer Names'!$A$2:$A$2336,'Customer Names'!$C$2:$C$2336),"Unknown")</f>
        <v xml:space="preserve">  Emma</v>
      </c>
      <c r="C2181" s="7">
        <f>_xlfn.XLOOKUP(A2181,'Medical Examinations'!$A$2:$A$2336,'Medical Examinations'!$B$2:$B$2336,AVERAGE('Medical Examinations'!$B$2:$B$2336))</f>
        <v>20.6</v>
      </c>
      <c r="D2181" s="7">
        <f>_xlfn.XLOOKUP(A2181,'Medical Examinations'!$A$2:$A$2336,'Medical Examinations'!$C$2:$C$2336,AVERAGE('Medical Examinations'!$C$2:$C$2336))</f>
        <v>5.14</v>
      </c>
      <c r="E2181" s="7" t="str">
        <f>_xlfn.XLOOKUP(A2181,'Medical Examinations'!$A:$A,'Medical Examinations'!$D:$D,"Unknown")</f>
        <v>No</v>
      </c>
      <c r="F2181" s="7" t="str">
        <f>_xlfn.XLOOKUP(A2181,'Medical Examinations'!$A:$A,'Medical Examinations'!$E:$E,"Unknown")</f>
        <v>No</v>
      </c>
      <c r="G2181" s="7" t="str">
        <f>_xlfn.XLOOKUP(A2181,'Medical Examinations'!$A:$A,'Medical Examinations'!$F:$F,"Unknown")</f>
        <v>Yes</v>
      </c>
      <c r="H2181" s="43">
        <f>_xlfn.XLOOKUP(Healthcare!A2181,'Medical Examinations'!$A:$A,'Medical Examinations'!$G:$G,0)</f>
        <v>1</v>
      </c>
      <c r="I2181" s="7" t="str">
        <f>_xlfn.XLOOKUP(A2181,'Medical Examinations'!$A:$A,'Medical Examinations'!$H:$H,"Unknown")</f>
        <v>No</v>
      </c>
      <c r="J2181" s="7" t="str" cm="1">
        <f t="array" ref="J2181">_xlfn.IFS(C2181&lt;18.5,"Under Weight",C2181&lt;=24.9,"Normal Weight",C2181&lt;30,"Over weight",C2181&gt;=30,"Obesity")</f>
        <v>Normal Weight</v>
      </c>
      <c r="K2181" s="7" t="str" cm="1">
        <f t="array" ref="K2181">_xlfn.IFS(D2181="Null","Unknown",D2181&lt;5.7,"Normal",D2181&lt;6.5,"Prediabetes",D2181&gt;=6.5,"Diabetes")</f>
        <v>Normal</v>
      </c>
      <c r="L2181" s="7" t="str">
        <f>_xlfn.XLOOKUP(A2181,'Hospitalisation Details'!$A:$A,'Hospitalisation Details'!$J:$J,)</f>
        <v>9-Nov-2003</v>
      </c>
      <c r="M2181" s="22">
        <f>+_xlfn.XLOOKUP(A2181,'Hospitalisation Details'!$A:$A,'Hospitalisation Details'!$F:$F)</f>
        <v>1731.68</v>
      </c>
      <c r="N2181" s="7" t="str">
        <f>_xlfn.XLOOKUP(A2181,'Hospitalisation Details'!$A:$A,'Hospitalisation Details'!$G:$G)</f>
        <v>tier - 3</v>
      </c>
      <c r="O2181" s="7" t="str">
        <f>_xlfn.XLOOKUP(A2181,'Hospitalisation Details'!$A:$A,'Hospitalisation Details'!$H:$H)</f>
        <v>tier - 2</v>
      </c>
      <c r="P2181" s="7" t="str">
        <f>_xlfn.XLOOKUP(A2181,'Hospitalisation Details'!$A:$A,'Hospitalisation Details'!$I:$I)</f>
        <v>R1011</v>
      </c>
      <c r="Q2181" s="28">
        <f>_xlfn.XLOOKUP(A2181,'Hospitalisation Details'!$A:$A,'Hospitalisation Details'!$K:$K)</f>
        <v>20</v>
      </c>
    </row>
    <row r="2182" spans="1:17" x14ac:dyDescent="0.3">
      <c r="A2182" s="27" t="s">
        <v>180</v>
      </c>
      <c r="B2182" s="7" t="str">
        <f>IFERROR(_xlfn.XLOOKUP(A2182,'Customer Names'!$A$2:$A$2336,'Customer Names'!$C$2:$C$2336),"Unknown")</f>
        <v xml:space="preserve">  Kiersten</v>
      </c>
      <c r="C2182" s="7">
        <f>_xlfn.XLOOKUP(A2182,'Medical Examinations'!$A$2:$A$2336,'Medical Examinations'!$B$2:$B$2336,AVERAGE('Medical Examinations'!$B$2:$B$2336))</f>
        <v>18.600000000000001</v>
      </c>
      <c r="D2182" s="7">
        <f>_xlfn.XLOOKUP(A2182,'Medical Examinations'!$A$2:$A$2336,'Medical Examinations'!$C$2:$C$2336,AVERAGE('Medical Examinations'!$C$2:$C$2336))</f>
        <v>5</v>
      </c>
      <c r="E2182" s="7" t="str">
        <f>_xlfn.XLOOKUP(A2182,'Medical Examinations'!$A:$A,'Medical Examinations'!$D:$D,"Unknown")</f>
        <v>No</v>
      </c>
      <c r="F2182" s="7" t="str">
        <f>_xlfn.XLOOKUP(A2182,'Medical Examinations'!$A:$A,'Medical Examinations'!$E:$E,"Unknown")</f>
        <v>No</v>
      </c>
      <c r="G2182" s="7" t="str">
        <f>_xlfn.XLOOKUP(A2182,'Medical Examinations'!$A:$A,'Medical Examinations'!$F:$F,"Unknown")</f>
        <v>Yes</v>
      </c>
      <c r="H2182" s="43">
        <f>_xlfn.XLOOKUP(Healthcare!A2182,'Medical Examinations'!$A:$A,'Medical Examinations'!$G:$G,0)</f>
        <v>1</v>
      </c>
      <c r="I2182" s="7" t="str">
        <f>_xlfn.XLOOKUP(A2182,'Medical Examinations'!$A:$A,'Medical Examinations'!$H:$H,"Unknown")</f>
        <v>No</v>
      </c>
      <c r="J2182" s="7" t="str" cm="1">
        <f t="array" ref="J2182">_xlfn.IFS(C2182&lt;18.5,"Under Weight",C2182&lt;=24.9,"Normal Weight",C2182&lt;30,"Over weight",C2182&gt;=30,"Obesity")</f>
        <v>Normal Weight</v>
      </c>
      <c r="K2182" s="7" t="str" cm="1">
        <f t="array" ref="K2182">_xlfn.IFS(D2182="Null","Unknown",D2182&lt;5.7,"Normal",D2182&lt;6.5,"Prediabetes",D2182&gt;=6.5,"Diabetes")</f>
        <v>Normal</v>
      </c>
      <c r="L2182" s="7" t="str">
        <f>_xlfn.XLOOKUP(A2182,'Hospitalisation Details'!$A:$A,'Hospitalisation Details'!$J:$J,)</f>
        <v>1-Sep-2003</v>
      </c>
      <c r="M2182" s="22">
        <f>+_xlfn.XLOOKUP(A2182,'Hospitalisation Details'!$A:$A,'Hospitalisation Details'!$F:$F)</f>
        <v>1728.9</v>
      </c>
      <c r="N2182" s="7" t="str">
        <f>_xlfn.XLOOKUP(A2182,'Hospitalisation Details'!$A:$A,'Hospitalisation Details'!$G:$G)</f>
        <v>tier - 3</v>
      </c>
      <c r="O2182" s="7" t="str">
        <f>_xlfn.XLOOKUP(A2182,'Hospitalisation Details'!$A:$A,'Hospitalisation Details'!$H:$H)</f>
        <v>tier - 2</v>
      </c>
      <c r="P2182" s="7" t="str">
        <f>_xlfn.XLOOKUP(A2182,'Hospitalisation Details'!$A:$A,'Hospitalisation Details'!$I:$I)</f>
        <v>R1011</v>
      </c>
      <c r="Q2182" s="28">
        <f>_xlfn.XLOOKUP(A2182,'Hospitalisation Details'!$A:$A,'Hospitalisation Details'!$K:$K)</f>
        <v>20</v>
      </c>
    </row>
    <row r="2183" spans="1:17" x14ac:dyDescent="0.3">
      <c r="A2183" s="27" t="s">
        <v>179</v>
      </c>
      <c r="B2183" s="7" t="str">
        <f>IFERROR(_xlfn.XLOOKUP(A2183,'Customer Names'!$A$2:$A$2336,'Customer Names'!$C$2:$C$2336),"Unknown")</f>
        <v xml:space="preserve">  Rachael</v>
      </c>
      <c r="C2183" s="7">
        <f>_xlfn.XLOOKUP(A2183,'Medical Examinations'!$A$2:$A$2336,'Medical Examinations'!$B$2:$B$2336,AVERAGE('Medical Examinations'!$B$2:$B$2336))</f>
        <v>17.8</v>
      </c>
      <c r="D2183" s="7">
        <f>_xlfn.XLOOKUP(A2183,'Medical Examinations'!$A$2:$A$2336,'Medical Examinations'!$C$2:$C$2336,AVERAGE('Medical Examinations'!$C$2:$C$2336))</f>
        <v>4.55</v>
      </c>
      <c r="E2183" s="7" t="str">
        <f>_xlfn.XLOOKUP(A2183,'Medical Examinations'!$A:$A,'Medical Examinations'!$D:$D,"Unknown")</f>
        <v>No</v>
      </c>
      <c r="F2183" s="7" t="str">
        <f>_xlfn.XLOOKUP(A2183,'Medical Examinations'!$A:$A,'Medical Examinations'!$E:$E,"Unknown")</f>
        <v>No</v>
      </c>
      <c r="G2183" s="7" t="str">
        <f>_xlfn.XLOOKUP(A2183,'Medical Examinations'!$A:$A,'Medical Examinations'!$F:$F,"Unknown")</f>
        <v>Yes</v>
      </c>
      <c r="H2183" s="43">
        <f>_xlfn.XLOOKUP(Healthcare!A2183,'Medical Examinations'!$A:$A,'Medical Examinations'!$G:$G,0)</f>
        <v>1</v>
      </c>
      <c r="I2183" s="7" t="str">
        <f>_xlfn.XLOOKUP(A2183,'Medical Examinations'!$A:$A,'Medical Examinations'!$H:$H,"Unknown")</f>
        <v>No</v>
      </c>
      <c r="J2183" s="7" t="str" cm="1">
        <f t="array" ref="J2183">_xlfn.IFS(C2183&lt;18.5,"Under Weight",C2183&lt;=24.9,"Normal Weight",C2183&lt;30,"Over weight",C2183&gt;=30,"Obesity")</f>
        <v>Under Weight</v>
      </c>
      <c r="K2183" s="7" t="str" cm="1">
        <f t="array" ref="K2183">_xlfn.IFS(D2183="Null","Unknown",D2183&lt;5.7,"Normal",D2183&lt;6.5,"Prediabetes",D2183&gt;=6.5,"Diabetes")</f>
        <v>Normal</v>
      </c>
      <c r="L2183" s="7" t="str">
        <f>_xlfn.XLOOKUP(A2183,'Hospitalisation Details'!$A:$A,'Hospitalisation Details'!$J:$J,)</f>
        <v>21-Nov-2003</v>
      </c>
      <c r="M2183" s="22">
        <f>+_xlfn.XLOOKUP(A2183,'Hospitalisation Details'!$A:$A,'Hospitalisation Details'!$F:$F)</f>
        <v>1727.79</v>
      </c>
      <c r="N2183" s="7" t="str">
        <f>_xlfn.XLOOKUP(A2183,'Hospitalisation Details'!$A:$A,'Hospitalisation Details'!$G:$G)</f>
        <v>tier - 3</v>
      </c>
      <c r="O2183" s="7" t="str">
        <f>_xlfn.XLOOKUP(A2183,'Hospitalisation Details'!$A:$A,'Hospitalisation Details'!$H:$H)</f>
        <v>tier - 3</v>
      </c>
      <c r="P2183" s="7" t="str">
        <f>_xlfn.XLOOKUP(A2183,'Hospitalisation Details'!$A:$A,'Hospitalisation Details'!$I:$I)</f>
        <v>R1011</v>
      </c>
      <c r="Q2183" s="28">
        <f>_xlfn.XLOOKUP(A2183,'Hospitalisation Details'!$A:$A,'Hospitalisation Details'!$K:$K)</f>
        <v>20</v>
      </c>
    </row>
    <row r="2184" spans="1:17" x14ac:dyDescent="0.3">
      <c r="A2184" s="27" t="s">
        <v>178</v>
      </c>
      <c r="B2184" s="7" t="str">
        <f>IFERROR(_xlfn.XLOOKUP(A2184,'Customer Names'!$A$2:$A$2336,'Customer Names'!$C$2:$C$2336),"Unknown")</f>
        <v xml:space="preserve">  Timothy P</v>
      </c>
      <c r="C2184" s="7">
        <f>_xlfn.XLOOKUP(A2184,'Medical Examinations'!$A$2:$A$2336,'Medical Examinations'!$B$2:$B$2336,AVERAGE('Medical Examinations'!$B$2:$B$2336))</f>
        <v>35.200000000000003</v>
      </c>
      <c r="D2184" s="7">
        <f>_xlfn.XLOOKUP(A2184,'Medical Examinations'!$A$2:$A$2336,'Medical Examinations'!$C$2:$C$2336,AVERAGE('Medical Examinations'!$C$2:$C$2336))</f>
        <v>5.97</v>
      </c>
      <c r="E2184" s="7" t="str">
        <f>_xlfn.XLOOKUP(A2184,'Medical Examinations'!$A:$A,'Medical Examinations'!$D:$D,"Unknown")</f>
        <v>No</v>
      </c>
      <c r="F2184" s="7" t="str">
        <f>_xlfn.XLOOKUP(A2184,'Medical Examinations'!$A:$A,'Medical Examinations'!$E:$E,"Unknown")</f>
        <v>Yes</v>
      </c>
      <c r="G2184" s="7" t="str">
        <f>_xlfn.XLOOKUP(A2184,'Medical Examinations'!$A:$A,'Medical Examinations'!$F:$F,"Unknown")</f>
        <v>No</v>
      </c>
      <c r="H2184" s="43">
        <f>_xlfn.XLOOKUP(Healthcare!A2184,'Medical Examinations'!$A:$A,'Medical Examinations'!$G:$G,0)</f>
        <v>1</v>
      </c>
      <c r="I2184" s="7" t="str">
        <f>_xlfn.XLOOKUP(A2184,'Medical Examinations'!$A:$A,'Medical Examinations'!$H:$H,"Unknown")</f>
        <v>No</v>
      </c>
      <c r="J2184" s="7" t="str" cm="1">
        <f t="array" ref="J2184">_xlfn.IFS(C2184&lt;18.5,"Under Weight",C2184&lt;=24.9,"Normal Weight",C2184&lt;30,"Over weight",C2184&gt;=30,"Obesity")</f>
        <v>Obesity</v>
      </c>
      <c r="K2184" s="7" t="str" cm="1">
        <f t="array" ref="K2184">_xlfn.IFS(D2184="Null","Unknown",D2184&lt;5.7,"Normal",D2184&lt;6.5,"Prediabetes",D2184&gt;=6.5,"Diabetes")</f>
        <v>Prediabetes</v>
      </c>
      <c r="L2184" s="7" t="str">
        <f>_xlfn.XLOOKUP(A2184,'Hospitalisation Details'!$A:$A,'Hospitalisation Details'!$J:$J,)</f>
        <v>9-Sep-2004</v>
      </c>
      <c r="M2184" s="22">
        <f>+_xlfn.XLOOKUP(A2184,'Hospitalisation Details'!$A:$A,'Hospitalisation Details'!$F:$F)</f>
        <v>1727.54</v>
      </c>
      <c r="N2184" s="7" t="str">
        <f>_xlfn.XLOOKUP(A2184,'Hospitalisation Details'!$A:$A,'Hospitalisation Details'!$G:$G)</f>
        <v>tier - 3</v>
      </c>
      <c r="O2184" s="7" t="str">
        <f>_xlfn.XLOOKUP(A2184,'Hospitalisation Details'!$A:$A,'Hospitalisation Details'!$H:$H)</f>
        <v>tier - 1</v>
      </c>
      <c r="P2184" s="7" t="str">
        <f>_xlfn.XLOOKUP(A2184,'Hospitalisation Details'!$A:$A,'Hospitalisation Details'!$I:$I)</f>
        <v>R1013</v>
      </c>
      <c r="Q2184" s="28">
        <f>_xlfn.XLOOKUP(A2184,'Hospitalisation Details'!$A:$A,'Hospitalisation Details'!$K:$K)</f>
        <v>19</v>
      </c>
    </row>
    <row r="2185" spans="1:17" x14ac:dyDescent="0.3">
      <c r="A2185" s="27" t="s">
        <v>177</v>
      </c>
      <c r="B2185" s="7" t="str">
        <f>IFERROR(_xlfn.XLOOKUP(A2185,'Customer Names'!$A$2:$A$2336,'Customer Names'!$C$2:$C$2336),"Unknown")</f>
        <v xml:space="preserve">  Lelisa</v>
      </c>
      <c r="C2185" s="7">
        <f>_xlfn.XLOOKUP(A2185,'Medical Examinations'!$A$2:$A$2336,'Medical Examinations'!$B$2:$B$2336,AVERAGE('Medical Examinations'!$B$2:$B$2336))</f>
        <v>33.770000000000003</v>
      </c>
      <c r="D2185" s="7">
        <f>_xlfn.XLOOKUP(A2185,'Medical Examinations'!$A$2:$A$2336,'Medical Examinations'!$C$2:$C$2336,AVERAGE('Medical Examinations'!$C$2:$C$2336))</f>
        <v>4.0199999999999996</v>
      </c>
      <c r="E2185" s="7" t="str">
        <f>_xlfn.XLOOKUP(A2185,'Medical Examinations'!$A:$A,'Medical Examinations'!$D:$D,"Unknown")</f>
        <v>No</v>
      </c>
      <c r="F2185" s="7" t="str">
        <f>_xlfn.XLOOKUP(A2185,'Medical Examinations'!$A:$A,'Medical Examinations'!$E:$E,"Unknown")</f>
        <v>Yes</v>
      </c>
      <c r="G2185" s="7" t="str">
        <f>_xlfn.XLOOKUP(A2185,'Medical Examinations'!$A:$A,'Medical Examinations'!$F:$F,"Unknown")</f>
        <v>No</v>
      </c>
      <c r="H2185" s="43">
        <f>_xlfn.XLOOKUP(Healthcare!A2185,'Medical Examinations'!$A:$A,'Medical Examinations'!$G:$G,0)</f>
        <v>1</v>
      </c>
      <c r="I2185" s="7" t="str">
        <f>_xlfn.XLOOKUP(A2185,'Medical Examinations'!$A:$A,'Medical Examinations'!$H:$H,"Unknown")</f>
        <v>No</v>
      </c>
      <c r="J2185" s="7" t="str" cm="1">
        <f t="array" ref="J2185">_xlfn.IFS(C2185&lt;18.5,"Under Weight",C2185&lt;=24.9,"Normal Weight",C2185&lt;30,"Over weight",C2185&gt;=30,"Obesity")</f>
        <v>Obesity</v>
      </c>
      <c r="K2185" s="7" t="str" cm="1">
        <f t="array" ref="K2185">_xlfn.IFS(D2185="Null","Unknown",D2185&lt;5.7,"Normal",D2185&lt;6.5,"Prediabetes",D2185&gt;=6.5,"Diabetes")</f>
        <v>Normal</v>
      </c>
      <c r="L2185" s="7" t="str">
        <f>_xlfn.XLOOKUP(A2185,'Hospitalisation Details'!$A:$A,'Hospitalisation Details'!$J:$J,)</f>
        <v>21-Oct-2004</v>
      </c>
      <c r="M2185" s="22">
        <f>+_xlfn.XLOOKUP(A2185,'Hospitalisation Details'!$A:$A,'Hospitalisation Details'!$F:$F)</f>
        <v>1725.55</v>
      </c>
      <c r="N2185" s="7" t="str">
        <f>_xlfn.XLOOKUP(A2185,'Hospitalisation Details'!$A:$A,'Hospitalisation Details'!$G:$G)</f>
        <v>tier - 3</v>
      </c>
      <c r="O2185" s="7" t="str">
        <f>_xlfn.XLOOKUP(A2185,'Hospitalisation Details'!$A:$A,'Hospitalisation Details'!$H:$H)</f>
        <v>tier - 2</v>
      </c>
      <c r="P2185" s="7" t="str">
        <f>_xlfn.XLOOKUP(A2185,'Hospitalisation Details'!$A:$A,'Hospitalisation Details'!$I:$I)</f>
        <v>R1013</v>
      </c>
      <c r="Q2185" s="28">
        <f>_xlfn.XLOOKUP(A2185,'Hospitalisation Details'!$A:$A,'Hospitalisation Details'!$K:$K)</f>
        <v>19</v>
      </c>
    </row>
    <row r="2186" spans="1:17" x14ac:dyDescent="0.3">
      <c r="A2186" s="27" t="s">
        <v>176</v>
      </c>
      <c r="B2186" s="7" t="str">
        <f>IFERROR(_xlfn.XLOOKUP(A2186,'Customer Names'!$A$2:$A$2336,'Customer Names'!$C$2:$C$2336),"Unknown")</f>
        <v xml:space="preserve">  Nate</v>
      </c>
      <c r="C2186" s="7">
        <f>_xlfn.XLOOKUP(A2186,'Medical Examinations'!$A$2:$A$2336,'Medical Examinations'!$B$2:$B$2336,AVERAGE('Medical Examinations'!$B$2:$B$2336))</f>
        <v>30.03</v>
      </c>
      <c r="D2186" s="7">
        <f>_xlfn.XLOOKUP(A2186,'Medical Examinations'!$A$2:$A$2336,'Medical Examinations'!$C$2:$C$2336,AVERAGE('Medical Examinations'!$C$2:$C$2336))</f>
        <v>4.04</v>
      </c>
      <c r="E2186" s="7" t="str">
        <f>_xlfn.XLOOKUP(A2186,'Medical Examinations'!$A:$A,'Medical Examinations'!$D:$D,"Unknown")</f>
        <v>No</v>
      </c>
      <c r="F2186" s="7" t="str">
        <f>_xlfn.XLOOKUP(A2186,'Medical Examinations'!$A:$A,'Medical Examinations'!$E:$E,"Unknown")</f>
        <v>Yes</v>
      </c>
      <c r="G2186" s="7" t="str">
        <f>_xlfn.XLOOKUP(A2186,'Medical Examinations'!$A:$A,'Medical Examinations'!$F:$F,"Unknown")</f>
        <v>No</v>
      </c>
      <c r="H2186" s="43">
        <f>_xlfn.XLOOKUP(Healthcare!A2186,'Medical Examinations'!$A:$A,'Medical Examinations'!$G:$G,0)</f>
        <v>1</v>
      </c>
      <c r="I2186" s="7" t="str">
        <f>_xlfn.XLOOKUP(A2186,'Medical Examinations'!$A:$A,'Medical Examinations'!$H:$H,"Unknown")</f>
        <v>No</v>
      </c>
      <c r="J2186" s="7" t="str" cm="1">
        <f t="array" ref="J2186">_xlfn.IFS(C2186&lt;18.5,"Under Weight",C2186&lt;=24.9,"Normal Weight",C2186&lt;30,"Over weight",C2186&gt;=30,"Obesity")</f>
        <v>Obesity</v>
      </c>
      <c r="K2186" s="7" t="str" cm="1">
        <f t="array" ref="K2186">_xlfn.IFS(D2186="Null","Unknown",D2186&lt;5.7,"Normal",D2186&lt;6.5,"Prediabetes",D2186&gt;=6.5,"Diabetes")</f>
        <v>Normal</v>
      </c>
      <c r="L2186" s="7" t="str">
        <f>_xlfn.XLOOKUP(A2186,'Hospitalisation Details'!$A:$A,'Hospitalisation Details'!$J:$J,)</f>
        <v>11-Sep-2004</v>
      </c>
      <c r="M2186" s="22">
        <f>+_xlfn.XLOOKUP(A2186,'Hospitalisation Details'!$A:$A,'Hospitalisation Details'!$F:$F)</f>
        <v>1720.35</v>
      </c>
      <c r="N2186" s="7" t="str">
        <f>_xlfn.XLOOKUP(A2186,'Hospitalisation Details'!$A:$A,'Hospitalisation Details'!$G:$G)</f>
        <v>tier - 3</v>
      </c>
      <c r="O2186" s="7" t="str">
        <f>_xlfn.XLOOKUP(A2186,'Hospitalisation Details'!$A:$A,'Hospitalisation Details'!$H:$H)</f>
        <v>tier - 3</v>
      </c>
      <c r="P2186" s="7" t="str">
        <f>_xlfn.XLOOKUP(A2186,'Hospitalisation Details'!$A:$A,'Hospitalisation Details'!$I:$I)</f>
        <v>R1013</v>
      </c>
      <c r="Q2186" s="28">
        <f>_xlfn.XLOOKUP(A2186,'Hospitalisation Details'!$A:$A,'Hospitalisation Details'!$K:$K)</f>
        <v>19</v>
      </c>
    </row>
    <row r="2187" spans="1:17" x14ac:dyDescent="0.3">
      <c r="A2187" s="27" t="s">
        <v>175</v>
      </c>
      <c r="B2187" s="7" t="str">
        <f>IFERROR(_xlfn.XLOOKUP(A2187,'Customer Names'!$A$2:$A$2336,'Customer Names'!$C$2:$C$2336),"Unknown")</f>
        <v xml:space="preserve">  Chris C</v>
      </c>
      <c r="C2187" s="7">
        <f>_xlfn.XLOOKUP(A2187,'Medical Examinations'!$A$2:$A$2336,'Medical Examinations'!$B$2:$B$2336,AVERAGE('Medical Examinations'!$B$2:$B$2336))</f>
        <v>29.37</v>
      </c>
      <c r="D2187" s="7">
        <f>_xlfn.XLOOKUP(A2187,'Medical Examinations'!$A$2:$A$2336,'Medical Examinations'!$C$2:$C$2336,AVERAGE('Medical Examinations'!$C$2:$C$2336))</f>
        <v>5.54</v>
      </c>
      <c r="E2187" s="7" t="str">
        <f>_xlfn.XLOOKUP(A2187,'Medical Examinations'!$A:$A,'Medical Examinations'!$D:$D,"Unknown")</f>
        <v>No</v>
      </c>
      <c r="F2187" s="7" t="str">
        <f>_xlfn.XLOOKUP(A2187,'Medical Examinations'!$A:$A,'Medical Examinations'!$E:$E,"Unknown")</f>
        <v>Yes</v>
      </c>
      <c r="G2187" s="7" t="str">
        <f>_xlfn.XLOOKUP(A2187,'Medical Examinations'!$A:$A,'Medical Examinations'!$F:$F,"Unknown")</f>
        <v>No</v>
      </c>
      <c r="H2187" s="43">
        <f>_xlfn.XLOOKUP(Healthcare!A2187,'Medical Examinations'!$A:$A,'Medical Examinations'!$G:$G,0)</f>
        <v>1</v>
      </c>
      <c r="I2187" s="7" t="str">
        <f>_xlfn.XLOOKUP(A2187,'Medical Examinations'!$A:$A,'Medical Examinations'!$H:$H,"Unknown")</f>
        <v>No</v>
      </c>
      <c r="J2187" s="7" t="str" cm="1">
        <f t="array" ref="J2187">_xlfn.IFS(C2187&lt;18.5,"Under Weight",C2187&lt;=24.9,"Normal Weight",C2187&lt;30,"Over weight",C2187&gt;=30,"Obesity")</f>
        <v>Over weight</v>
      </c>
      <c r="K2187" s="7" t="str" cm="1">
        <f t="array" ref="K2187">_xlfn.IFS(D2187="Null","Unknown",D2187&lt;5.7,"Normal",D2187&lt;6.5,"Prediabetes",D2187&gt;=6.5,"Diabetes")</f>
        <v>Normal</v>
      </c>
      <c r="L2187" s="7" t="str">
        <f>_xlfn.XLOOKUP(A2187,'Hospitalisation Details'!$A:$A,'Hospitalisation Details'!$J:$J,)</f>
        <v>10-Jun-2004</v>
      </c>
      <c r="M2187" s="22">
        <f>+_xlfn.XLOOKUP(A2187,'Hospitalisation Details'!$A:$A,'Hospitalisation Details'!$F:$F)</f>
        <v>1719.44</v>
      </c>
      <c r="N2187" s="7" t="str">
        <f>_xlfn.XLOOKUP(A2187,'Hospitalisation Details'!$A:$A,'Hospitalisation Details'!$G:$G)</f>
        <v>tier - 3</v>
      </c>
      <c r="O2187" s="7" t="str">
        <f>_xlfn.XLOOKUP(A2187,'Hospitalisation Details'!$A:$A,'Hospitalisation Details'!$H:$H)</f>
        <v>tier - 3</v>
      </c>
      <c r="P2187" s="7" t="str">
        <f>_xlfn.XLOOKUP(A2187,'Hospitalisation Details'!$A:$A,'Hospitalisation Details'!$I:$I)</f>
        <v>R1013</v>
      </c>
      <c r="Q2187" s="28">
        <f>_xlfn.XLOOKUP(A2187,'Hospitalisation Details'!$A:$A,'Hospitalisation Details'!$K:$K)</f>
        <v>19</v>
      </c>
    </row>
    <row r="2188" spans="1:17" x14ac:dyDescent="0.3">
      <c r="A2188" s="27" t="s">
        <v>174</v>
      </c>
      <c r="B2188" s="7" t="str">
        <f>IFERROR(_xlfn.XLOOKUP(A2188,'Customer Names'!$A$2:$A$2336,'Customer Names'!$C$2:$C$2336),"Unknown")</f>
        <v xml:space="preserve">  Scott</v>
      </c>
      <c r="C2188" s="7">
        <f>_xlfn.XLOOKUP(A2188,'Medical Examinations'!$A$2:$A$2336,'Medical Examinations'!$B$2:$B$2336,AVERAGE('Medical Examinations'!$B$2:$B$2336))</f>
        <v>28.5</v>
      </c>
      <c r="D2188" s="7">
        <f>_xlfn.XLOOKUP(A2188,'Medical Examinations'!$A$2:$A$2336,'Medical Examinations'!$C$2:$C$2336,AVERAGE('Medical Examinations'!$C$2:$C$2336))</f>
        <v>4.03</v>
      </c>
      <c r="E2188" s="7" t="str">
        <f>_xlfn.XLOOKUP(A2188,'Medical Examinations'!$A:$A,'Medical Examinations'!$D:$D,"Unknown")</f>
        <v>No</v>
      </c>
      <c r="F2188" s="7" t="str">
        <f>_xlfn.XLOOKUP(A2188,'Medical Examinations'!$A:$A,'Medical Examinations'!$E:$E,"Unknown")</f>
        <v>Yes</v>
      </c>
      <c r="G2188" s="7" t="str">
        <f>_xlfn.XLOOKUP(A2188,'Medical Examinations'!$A:$A,'Medical Examinations'!$F:$F,"Unknown")</f>
        <v>No</v>
      </c>
      <c r="H2188" s="43">
        <f>_xlfn.XLOOKUP(Healthcare!A2188,'Medical Examinations'!$A:$A,'Medical Examinations'!$G:$G,0)</f>
        <v>1</v>
      </c>
      <c r="I2188" s="7" t="str">
        <f>_xlfn.XLOOKUP(A2188,'Medical Examinations'!$A:$A,'Medical Examinations'!$H:$H,"Unknown")</f>
        <v>No</v>
      </c>
      <c r="J2188" s="7" t="str" cm="1">
        <f t="array" ref="J2188">_xlfn.IFS(C2188&lt;18.5,"Under Weight",C2188&lt;=24.9,"Normal Weight",C2188&lt;30,"Over weight",C2188&gt;=30,"Obesity")</f>
        <v>Over weight</v>
      </c>
      <c r="K2188" s="7" t="str" cm="1">
        <f t="array" ref="K2188">_xlfn.IFS(D2188="Null","Unknown",D2188&lt;5.7,"Normal",D2188&lt;6.5,"Prediabetes",D2188&gt;=6.5,"Diabetes")</f>
        <v>Normal</v>
      </c>
      <c r="L2188" s="7" t="str">
        <f>_xlfn.XLOOKUP(A2188,'Hospitalisation Details'!$A:$A,'Hospitalisation Details'!$J:$J,)</f>
        <v>21-Sep-2004</v>
      </c>
      <c r="M2188" s="22">
        <f>+_xlfn.XLOOKUP(A2188,'Hospitalisation Details'!$A:$A,'Hospitalisation Details'!$F:$F)</f>
        <v>1712.23</v>
      </c>
      <c r="N2188" s="7" t="str">
        <f>_xlfn.XLOOKUP(A2188,'Hospitalisation Details'!$A:$A,'Hospitalisation Details'!$G:$G)</f>
        <v>tier - 3</v>
      </c>
      <c r="O2188" s="7" t="str">
        <f>_xlfn.XLOOKUP(A2188,'Hospitalisation Details'!$A:$A,'Hospitalisation Details'!$H:$H)</f>
        <v>tier - 1</v>
      </c>
      <c r="P2188" s="7" t="str">
        <f>_xlfn.XLOOKUP(A2188,'Hospitalisation Details'!$A:$A,'Hospitalisation Details'!$I:$I)</f>
        <v>R1016</v>
      </c>
      <c r="Q2188" s="28">
        <f>_xlfn.XLOOKUP(A2188,'Hospitalisation Details'!$A:$A,'Hospitalisation Details'!$K:$K)</f>
        <v>19</v>
      </c>
    </row>
    <row r="2189" spans="1:17" x14ac:dyDescent="0.3">
      <c r="A2189" s="27" t="s">
        <v>173</v>
      </c>
      <c r="B2189" s="7" t="str">
        <f>IFERROR(_xlfn.XLOOKUP(A2189,'Customer Names'!$A$2:$A$2336,'Customer Names'!$C$2:$C$2336),"Unknown")</f>
        <v xml:space="preserve">  Kevin</v>
      </c>
      <c r="C2189" s="7">
        <f>_xlfn.XLOOKUP(A2189,'Medical Examinations'!$A$2:$A$2336,'Medical Examinations'!$B$2:$B$2336,AVERAGE('Medical Examinations'!$B$2:$B$2336))</f>
        <v>23.32</v>
      </c>
      <c r="D2189" s="7">
        <f>_xlfn.XLOOKUP(A2189,'Medical Examinations'!$A$2:$A$2336,'Medical Examinations'!$C$2:$C$2336,AVERAGE('Medical Examinations'!$C$2:$C$2336))</f>
        <v>5.62</v>
      </c>
      <c r="E2189" s="7" t="str">
        <f>_xlfn.XLOOKUP(A2189,'Medical Examinations'!$A:$A,'Medical Examinations'!$D:$D,"Unknown")</f>
        <v>No</v>
      </c>
      <c r="F2189" s="7" t="str">
        <f>_xlfn.XLOOKUP(A2189,'Medical Examinations'!$A:$A,'Medical Examinations'!$E:$E,"Unknown")</f>
        <v>Yes</v>
      </c>
      <c r="G2189" s="7" t="str">
        <f>_xlfn.XLOOKUP(A2189,'Medical Examinations'!$A:$A,'Medical Examinations'!$F:$F,"Unknown")</f>
        <v>No</v>
      </c>
      <c r="H2189" s="43">
        <f>_xlfn.XLOOKUP(Healthcare!A2189,'Medical Examinations'!$A:$A,'Medical Examinations'!$G:$G,0)</f>
        <v>1</v>
      </c>
      <c r="I2189" s="7" t="str">
        <f>_xlfn.XLOOKUP(A2189,'Medical Examinations'!$A:$A,'Medical Examinations'!$H:$H,"Unknown")</f>
        <v>No</v>
      </c>
      <c r="J2189" s="7" t="str" cm="1">
        <f t="array" ref="J2189">_xlfn.IFS(C2189&lt;18.5,"Under Weight",C2189&lt;=24.9,"Normal Weight",C2189&lt;30,"Over weight",C2189&gt;=30,"Obesity")</f>
        <v>Normal Weight</v>
      </c>
      <c r="K2189" s="7" t="str" cm="1">
        <f t="array" ref="K2189">_xlfn.IFS(D2189="Null","Unknown",D2189&lt;5.7,"Normal",D2189&lt;6.5,"Prediabetes",D2189&gt;=6.5,"Diabetes")</f>
        <v>Normal</v>
      </c>
      <c r="L2189" s="7" t="str">
        <f>_xlfn.XLOOKUP(A2189,'Hospitalisation Details'!$A:$A,'Hospitalisation Details'!$J:$J,)</f>
        <v>19-Sep-2004</v>
      </c>
      <c r="M2189" s="22">
        <f>+_xlfn.XLOOKUP(A2189,'Hospitalisation Details'!$A:$A,'Hospitalisation Details'!$F:$F)</f>
        <v>1711.03</v>
      </c>
      <c r="N2189" s="7" t="str">
        <f>_xlfn.XLOOKUP(A2189,'Hospitalisation Details'!$A:$A,'Hospitalisation Details'!$G:$G)</f>
        <v>tier - 3</v>
      </c>
      <c r="O2189" s="7" t="str">
        <f>_xlfn.XLOOKUP(A2189,'Hospitalisation Details'!$A:$A,'Hospitalisation Details'!$H:$H)</f>
        <v>tier - 3</v>
      </c>
      <c r="P2189" s="7" t="str">
        <f>_xlfn.XLOOKUP(A2189,'Hospitalisation Details'!$A:$A,'Hospitalisation Details'!$I:$I)</f>
        <v>R1013</v>
      </c>
      <c r="Q2189" s="28">
        <f>_xlfn.XLOOKUP(A2189,'Hospitalisation Details'!$A:$A,'Hospitalisation Details'!$K:$K)</f>
        <v>19</v>
      </c>
    </row>
    <row r="2190" spans="1:17" x14ac:dyDescent="0.3">
      <c r="A2190" s="27" t="s">
        <v>172</v>
      </c>
      <c r="B2190" s="7" t="str">
        <f>IFERROR(_xlfn.XLOOKUP(A2190,'Customer Names'!$A$2:$A$2336,'Customer Names'!$C$2:$C$2336),"Unknown")</f>
        <v xml:space="preserve">  Erik C</v>
      </c>
      <c r="C2190" s="7">
        <f>_xlfn.XLOOKUP(A2190,'Medical Examinations'!$A$2:$A$2336,'Medical Examinations'!$B$2:$B$2336,AVERAGE('Medical Examinations'!$B$2:$B$2336))</f>
        <v>26.125</v>
      </c>
      <c r="D2190" s="7">
        <f>_xlfn.XLOOKUP(A2190,'Medical Examinations'!$A$2:$A$2336,'Medical Examinations'!$C$2:$C$2336,AVERAGE('Medical Examinations'!$C$2:$C$2336))</f>
        <v>5.27</v>
      </c>
      <c r="E2190" s="7" t="str">
        <f>_xlfn.XLOOKUP(A2190,'Medical Examinations'!$A:$A,'Medical Examinations'!$D:$D,"Unknown")</f>
        <v>No</v>
      </c>
      <c r="F2190" s="7" t="str">
        <f>_xlfn.XLOOKUP(A2190,'Medical Examinations'!$A:$A,'Medical Examinations'!$E:$E,"Unknown")</f>
        <v>Yes</v>
      </c>
      <c r="G2190" s="7" t="str">
        <f>_xlfn.XLOOKUP(A2190,'Medical Examinations'!$A:$A,'Medical Examinations'!$F:$F,"Unknown")</f>
        <v>No</v>
      </c>
      <c r="H2190" s="43">
        <f>_xlfn.XLOOKUP(Healthcare!A2190,'Medical Examinations'!$A:$A,'Medical Examinations'!$G:$G,0)</f>
        <v>1</v>
      </c>
      <c r="I2190" s="7" t="str">
        <f>_xlfn.XLOOKUP(A2190,'Medical Examinations'!$A:$A,'Medical Examinations'!$H:$H,"Unknown")</f>
        <v>No</v>
      </c>
      <c r="J2190" s="7" t="str" cm="1">
        <f t="array" ref="J2190">_xlfn.IFS(C2190&lt;18.5,"Under Weight",C2190&lt;=24.9,"Normal Weight",C2190&lt;30,"Over weight",C2190&gt;=30,"Obesity")</f>
        <v>Over weight</v>
      </c>
      <c r="K2190" s="7" t="str" cm="1">
        <f t="array" ref="K2190">_xlfn.IFS(D2190="Null","Unknown",D2190&lt;5.7,"Normal",D2190&lt;6.5,"Prediabetes",D2190&gt;=6.5,"Diabetes")</f>
        <v>Normal</v>
      </c>
      <c r="L2190" s="7" t="str">
        <f>_xlfn.XLOOKUP(A2190,'Hospitalisation Details'!$A:$A,'Hospitalisation Details'!$J:$J,)</f>
        <v>12-Dec-2004</v>
      </c>
      <c r="M2190" s="22">
        <f>+_xlfn.XLOOKUP(A2190,'Hospitalisation Details'!$A:$A,'Hospitalisation Details'!$F:$F)</f>
        <v>1708.93</v>
      </c>
      <c r="N2190" s="7" t="str">
        <f>_xlfn.XLOOKUP(A2190,'Hospitalisation Details'!$A:$A,'Hospitalisation Details'!$G:$G)</f>
        <v>tier - 3</v>
      </c>
      <c r="O2190" s="7" t="str">
        <f>_xlfn.XLOOKUP(A2190,'Hospitalisation Details'!$A:$A,'Hospitalisation Details'!$H:$H)</f>
        <v>tier - 1</v>
      </c>
      <c r="P2190" s="7" t="str">
        <f>_xlfn.XLOOKUP(A2190,'Hospitalisation Details'!$A:$A,'Hospitalisation Details'!$I:$I)</f>
        <v>R1019</v>
      </c>
      <c r="Q2190" s="28">
        <f>_xlfn.XLOOKUP(A2190,'Hospitalisation Details'!$A:$A,'Hospitalisation Details'!$K:$K)</f>
        <v>19</v>
      </c>
    </row>
    <row r="2191" spans="1:17" x14ac:dyDescent="0.3">
      <c r="A2191" s="27" t="s">
        <v>171</v>
      </c>
      <c r="B2191" s="7" t="str">
        <f>IFERROR(_xlfn.XLOOKUP(A2191,'Customer Names'!$A$2:$A$2336,'Customer Names'!$C$2:$C$2336),"Unknown")</f>
        <v xml:space="preserve">  Shawn C</v>
      </c>
      <c r="C2191" s="7">
        <f>_xlfn.XLOOKUP(A2191,'Medical Examinations'!$A$2:$A$2336,'Medical Examinations'!$B$2:$B$2336,AVERAGE('Medical Examinations'!$B$2:$B$2336))</f>
        <v>25.46</v>
      </c>
      <c r="D2191" s="7">
        <f>_xlfn.XLOOKUP(A2191,'Medical Examinations'!$A$2:$A$2336,'Medical Examinations'!$C$2:$C$2336,AVERAGE('Medical Examinations'!$C$2:$C$2336))</f>
        <v>5.18</v>
      </c>
      <c r="E2191" s="7" t="str">
        <f>_xlfn.XLOOKUP(A2191,'Medical Examinations'!$A:$A,'Medical Examinations'!$D:$D,"Unknown")</f>
        <v>No</v>
      </c>
      <c r="F2191" s="7" t="str">
        <f>_xlfn.XLOOKUP(A2191,'Medical Examinations'!$A:$A,'Medical Examinations'!$E:$E,"Unknown")</f>
        <v>Yes</v>
      </c>
      <c r="G2191" s="7" t="str">
        <f>_xlfn.XLOOKUP(A2191,'Medical Examinations'!$A:$A,'Medical Examinations'!$F:$F,"Unknown")</f>
        <v>No</v>
      </c>
      <c r="H2191" s="43">
        <f>_xlfn.XLOOKUP(Healthcare!A2191,'Medical Examinations'!$A:$A,'Medical Examinations'!$G:$G,0)</f>
        <v>1</v>
      </c>
      <c r="I2191" s="7" t="str">
        <f>_xlfn.XLOOKUP(A2191,'Medical Examinations'!$A:$A,'Medical Examinations'!$H:$H,"Unknown")</f>
        <v>No</v>
      </c>
      <c r="J2191" s="7" t="str" cm="1">
        <f t="array" ref="J2191">_xlfn.IFS(C2191&lt;18.5,"Under Weight",C2191&lt;=24.9,"Normal Weight",C2191&lt;30,"Over weight",C2191&gt;=30,"Obesity")</f>
        <v>Over weight</v>
      </c>
      <c r="K2191" s="7" t="str" cm="1">
        <f t="array" ref="K2191">_xlfn.IFS(D2191="Null","Unknown",D2191&lt;5.7,"Normal",D2191&lt;6.5,"Prediabetes",D2191&gt;=6.5,"Diabetes")</f>
        <v>Normal</v>
      </c>
      <c r="L2191" s="7" t="str">
        <f>_xlfn.XLOOKUP(A2191,'Hospitalisation Details'!$A:$A,'Hospitalisation Details'!$J:$J,)</f>
        <v>17-Oct-2004</v>
      </c>
      <c r="M2191" s="22">
        <f>+_xlfn.XLOOKUP(A2191,'Hospitalisation Details'!$A:$A,'Hospitalisation Details'!$F:$F)</f>
        <v>1708</v>
      </c>
      <c r="N2191" s="7" t="str">
        <f>_xlfn.XLOOKUP(A2191,'Hospitalisation Details'!$A:$A,'Hospitalisation Details'!$G:$G)</f>
        <v>tier - 3</v>
      </c>
      <c r="O2191" s="7" t="str">
        <f>_xlfn.XLOOKUP(A2191,'Hospitalisation Details'!$A:$A,'Hospitalisation Details'!$H:$H)</f>
        <v>tier - 2</v>
      </c>
      <c r="P2191" s="7" t="str">
        <f>_xlfn.XLOOKUP(A2191,'Hospitalisation Details'!$A:$A,'Hospitalisation Details'!$I:$I)</f>
        <v>R1016</v>
      </c>
      <c r="Q2191" s="28">
        <f>_xlfn.XLOOKUP(A2191,'Hospitalisation Details'!$A:$A,'Hospitalisation Details'!$K:$K)</f>
        <v>19</v>
      </c>
    </row>
    <row r="2192" spans="1:17" x14ac:dyDescent="0.3">
      <c r="A2192" s="27" t="s">
        <v>170</v>
      </c>
      <c r="B2192" s="7" t="str">
        <f>IFERROR(_xlfn.XLOOKUP(A2192,'Customer Names'!$A$2:$A$2336,'Customer Names'!$C$2:$C$2336),"Unknown")</f>
        <v xml:space="preserve">  Vajin L</v>
      </c>
      <c r="C2192" s="7">
        <f>_xlfn.XLOOKUP(A2192,'Medical Examinations'!$A$2:$A$2336,'Medical Examinations'!$B$2:$B$2336,AVERAGE('Medical Examinations'!$B$2:$B$2336))</f>
        <v>23.75</v>
      </c>
      <c r="D2192" s="7">
        <f>_xlfn.XLOOKUP(A2192,'Medical Examinations'!$A$2:$A$2336,'Medical Examinations'!$C$2:$C$2336,AVERAGE('Medical Examinations'!$C$2:$C$2336))</f>
        <v>5.27</v>
      </c>
      <c r="E2192" s="7" t="str">
        <f>_xlfn.XLOOKUP(A2192,'Medical Examinations'!$A:$A,'Medical Examinations'!$D:$D,"Unknown")</f>
        <v>No</v>
      </c>
      <c r="F2192" s="7" t="str">
        <f>_xlfn.XLOOKUP(A2192,'Medical Examinations'!$A:$A,'Medical Examinations'!$E:$E,"Unknown")</f>
        <v>Yes</v>
      </c>
      <c r="G2192" s="7" t="str">
        <f>_xlfn.XLOOKUP(A2192,'Medical Examinations'!$A:$A,'Medical Examinations'!$F:$F,"Unknown")</f>
        <v>No</v>
      </c>
      <c r="H2192" s="43">
        <f>_xlfn.XLOOKUP(Healthcare!A2192,'Medical Examinations'!$A:$A,'Medical Examinations'!$G:$G,0)</f>
        <v>1</v>
      </c>
      <c r="I2192" s="7" t="str">
        <f>_xlfn.XLOOKUP(A2192,'Medical Examinations'!$A:$A,'Medical Examinations'!$H:$H,"Unknown")</f>
        <v>No</v>
      </c>
      <c r="J2192" s="7" t="str" cm="1">
        <f t="array" ref="J2192">_xlfn.IFS(C2192&lt;18.5,"Under Weight",C2192&lt;=24.9,"Normal Weight",C2192&lt;30,"Over weight",C2192&gt;=30,"Obesity")</f>
        <v>Normal Weight</v>
      </c>
      <c r="K2192" s="7" t="str" cm="1">
        <f t="array" ref="K2192">_xlfn.IFS(D2192="Null","Unknown",D2192&lt;5.7,"Normal",D2192&lt;6.5,"Prediabetes",D2192&gt;=6.5,"Diabetes")</f>
        <v>Normal</v>
      </c>
      <c r="L2192" s="7" t="str">
        <f>_xlfn.XLOOKUP(A2192,'Hospitalisation Details'!$A:$A,'Hospitalisation Details'!$J:$J,)</f>
        <v>6-Dec-2004</v>
      </c>
      <c r="M2192" s="22">
        <f>+_xlfn.XLOOKUP(A2192,'Hospitalisation Details'!$A:$A,'Hospitalisation Details'!$F:$F)</f>
        <v>1705.62</v>
      </c>
      <c r="N2192" s="7" t="str">
        <f>_xlfn.XLOOKUP(A2192,'Hospitalisation Details'!$A:$A,'Hospitalisation Details'!$G:$G)</f>
        <v>tier - 2</v>
      </c>
      <c r="O2192" s="7" t="str">
        <f>_xlfn.XLOOKUP(A2192,'Hospitalisation Details'!$A:$A,'Hospitalisation Details'!$H:$H)</f>
        <v>tier - 2</v>
      </c>
      <c r="P2192" s="7" t="str">
        <f>_xlfn.XLOOKUP(A2192,'Hospitalisation Details'!$A:$A,'Hospitalisation Details'!$I:$I)</f>
        <v>R1015</v>
      </c>
      <c r="Q2192" s="28">
        <f>_xlfn.XLOOKUP(A2192,'Hospitalisation Details'!$A:$A,'Hospitalisation Details'!$K:$K)</f>
        <v>19</v>
      </c>
    </row>
    <row r="2193" spans="1:17" x14ac:dyDescent="0.3">
      <c r="A2193" s="27" t="s">
        <v>168</v>
      </c>
      <c r="B2193" s="7" t="str">
        <f>IFERROR(_xlfn.XLOOKUP(A2193,'Customer Names'!$A$2:$A$2336,'Customer Names'!$C$2:$C$2336),"Unknown")</f>
        <v xml:space="preserve">  John K</v>
      </c>
      <c r="C2193" s="7">
        <f>_xlfn.XLOOKUP(A2193,'Medical Examinations'!$A$2:$A$2336,'Medical Examinations'!$B$2:$B$2336,AVERAGE('Medical Examinations'!$B$2:$B$2336))</f>
        <v>23.085000000000001</v>
      </c>
      <c r="D2193" s="7">
        <f>_xlfn.XLOOKUP(A2193,'Medical Examinations'!$A$2:$A$2336,'Medical Examinations'!$C$2:$C$2336,AVERAGE('Medical Examinations'!$C$2:$C$2336))</f>
        <v>5.62</v>
      </c>
      <c r="E2193" s="7" t="str">
        <f>_xlfn.XLOOKUP(A2193,'Medical Examinations'!$A:$A,'Medical Examinations'!$D:$D,"Unknown")</f>
        <v>No</v>
      </c>
      <c r="F2193" s="7" t="str">
        <f>_xlfn.XLOOKUP(A2193,'Medical Examinations'!$A:$A,'Medical Examinations'!$E:$E,"Unknown")</f>
        <v>Yes</v>
      </c>
      <c r="G2193" s="7" t="str">
        <f>_xlfn.XLOOKUP(A2193,'Medical Examinations'!$A:$A,'Medical Examinations'!$F:$F,"Unknown")</f>
        <v>No</v>
      </c>
      <c r="H2193" s="43">
        <f>_xlfn.XLOOKUP(Healthcare!A2193,'Medical Examinations'!$A:$A,'Medical Examinations'!$G:$G,0)</f>
        <v>1</v>
      </c>
      <c r="I2193" s="7" t="str">
        <f>_xlfn.XLOOKUP(A2193,'Medical Examinations'!$A:$A,'Medical Examinations'!$H:$H,"Unknown")</f>
        <v>No</v>
      </c>
      <c r="J2193" s="7" t="str" cm="1">
        <f t="array" ref="J2193">_xlfn.IFS(C2193&lt;18.5,"Under Weight",C2193&lt;=24.9,"Normal Weight",C2193&lt;30,"Over weight",C2193&gt;=30,"Obesity")</f>
        <v>Normal Weight</v>
      </c>
      <c r="K2193" s="7" t="str" cm="1">
        <f t="array" ref="K2193">_xlfn.IFS(D2193="Null","Unknown",D2193&lt;5.7,"Normal",D2193&lt;6.5,"Prediabetes",D2193&gt;=6.5,"Diabetes")</f>
        <v>Normal</v>
      </c>
      <c r="L2193" s="7" t="str">
        <f>_xlfn.XLOOKUP(A2193,'Hospitalisation Details'!$A:$A,'Hospitalisation Details'!$J:$J,)</f>
        <v>14-Dec-2004</v>
      </c>
      <c r="M2193" s="22">
        <f>+_xlfn.XLOOKUP(A2193,'Hospitalisation Details'!$A:$A,'Hospitalisation Details'!$F:$F)</f>
        <v>1704.7</v>
      </c>
      <c r="N2193" s="7" t="str">
        <f>_xlfn.XLOOKUP(A2193,'Hospitalisation Details'!$A:$A,'Hospitalisation Details'!$G:$G)</f>
        <v>tier - 2</v>
      </c>
      <c r="O2193" s="7" t="str">
        <f>_xlfn.XLOOKUP(A2193,'Hospitalisation Details'!$A:$A,'Hospitalisation Details'!$H:$H)</f>
        <v>tier - 3</v>
      </c>
      <c r="P2193" s="7" t="str">
        <f>_xlfn.XLOOKUP(A2193,'Hospitalisation Details'!$A:$A,'Hospitalisation Details'!$I:$I)</f>
        <v>R1018</v>
      </c>
      <c r="Q2193" s="28">
        <f>_xlfn.XLOOKUP(A2193,'Hospitalisation Details'!$A:$A,'Hospitalisation Details'!$K:$K)</f>
        <v>19</v>
      </c>
    </row>
    <row r="2194" spans="1:17" x14ac:dyDescent="0.3">
      <c r="A2194" s="27" t="s">
        <v>166</v>
      </c>
      <c r="B2194" s="7" t="str">
        <f>IFERROR(_xlfn.XLOOKUP(A2194,'Customer Names'!$A$2:$A$2336,'Customer Names'!$C$2:$C$2336),"Unknown")</f>
        <v xml:space="preserve">  Kevin J</v>
      </c>
      <c r="C2194" s="7">
        <f>_xlfn.XLOOKUP(A2194,'Medical Examinations'!$A$2:$A$2336,'Medical Examinations'!$B$2:$B$2336,AVERAGE('Medical Examinations'!$B$2:$B$2336))</f>
        <v>22.99</v>
      </c>
      <c r="D2194" s="7">
        <f>_xlfn.XLOOKUP(A2194,'Medical Examinations'!$A$2:$A$2336,'Medical Examinations'!$C$2:$C$2336,AVERAGE('Medical Examinations'!$C$2:$C$2336))</f>
        <v>5.0599999999999996</v>
      </c>
      <c r="E2194" s="7" t="str">
        <f>_xlfn.XLOOKUP(A2194,'Medical Examinations'!$A:$A,'Medical Examinations'!$D:$D,"Unknown")</f>
        <v>No</v>
      </c>
      <c r="F2194" s="7" t="str">
        <f>_xlfn.XLOOKUP(A2194,'Medical Examinations'!$A:$A,'Medical Examinations'!$E:$E,"Unknown")</f>
        <v>Yes</v>
      </c>
      <c r="G2194" s="7" t="str">
        <f>_xlfn.XLOOKUP(A2194,'Medical Examinations'!$A:$A,'Medical Examinations'!$F:$F,"Unknown")</f>
        <v>No</v>
      </c>
      <c r="H2194" s="43">
        <f>_xlfn.XLOOKUP(Healthcare!A2194,'Medical Examinations'!$A:$A,'Medical Examinations'!$G:$G,0)</f>
        <v>1</v>
      </c>
      <c r="I2194" s="7" t="str">
        <f>_xlfn.XLOOKUP(A2194,'Medical Examinations'!$A:$A,'Medical Examinations'!$H:$H,"Unknown")</f>
        <v>No</v>
      </c>
      <c r="J2194" s="7" t="str" cm="1">
        <f t="array" ref="J2194">_xlfn.IFS(C2194&lt;18.5,"Under Weight",C2194&lt;=24.9,"Normal Weight",C2194&lt;30,"Over weight",C2194&gt;=30,"Obesity")</f>
        <v>Normal Weight</v>
      </c>
      <c r="K2194" s="7" t="str" cm="1">
        <f t="array" ref="K2194">_xlfn.IFS(D2194="Null","Unknown",D2194&lt;5.7,"Normal",D2194&lt;6.5,"Prediabetes",D2194&gt;=6.5,"Diabetes")</f>
        <v>Normal</v>
      </c>
      <c r="L2194" s="7" t="str">
        <f>_xlfn.XLOOKUP(A2194,'Hospitalisation Details'!$A:$A,'Hospitalisation Details'!$J:$J,)</f>
        <v>7-Nov-2004</v>
      </c>
      <c r="M2194" s="22">
        <f>+_xlfn.XLOOKUP(A2194,'Hospitalisation Details'!$A:$A,'Hospitalisation Details'!$F:$F)</f>
        <v>1704.57</v>
      </c>
      <c r="N2194" s="7" t="str">
        <f>_xlfn.XLOOKUP(A2194,'Hospitalisation Details'!$A:$A,'Hospitalisation Details'!$G:$G)</f>
        <v>tier - 2</v>
      </c>
      <c r="O2194" s="7" t="str">
        <f>_xlfn.XLOOKUP(A2194,'Hospitalisation Details'!$A:$A,'Hospitalisation Details'!$H:$H)</f>
        <v>tier - 1</v>
      </c>
      <c r="P2194" s="7" t="str">
        <f>_xlfn.XLOOKUP(A2194,'Hospitalisation Details'!$A:$A,'Hospitalisation Details'!$I:$I)</f>
        <v>R1016</v>
      </c>
      <c r="Q2194" s="28">
        <f>_xlfn.XLOOKUP(A2194,'Hospitalisation Details'!$A:$A,'Hospitalisation Details'!$K:$K)</f>
        <v>19</v>
      </c>
    </row>
    <row r="2195" spans="1:17" x14ac:dyDescent="0.3">
      <c r="A2195" s="27" t="s">
        <v>164</v>
      </c>
      <c r="B2195" s="7" t="str">
        <f>IFERROR(_xlfn.XLOOKUP(A2195,'Customer Names'!$A$2:$A$2336,'Customer Names'!$C$2:$C$2336),"Unknown")</f>
        <v xml:space="preserve">  Kirby W</v>
      </c>
      <c r="C2195" s="7">
        <f>_xlfn.XLOOKUP(A2195,'Medical Examinations'!$A$2:$A$2336,'Medical Examinations'!$B$2:$B$2336,AVERAGE('Medical Examinations'!$B$2:$B$2336))</f>
        <v>21.47</v>
      </c>
      <c r="D2195" s="7">
        <f>_xlfn.XLOOKUP(A2195,'Medical Examinations'!$A$2:$A$2336,'Medical Examinations'!$C$2:$C$2336,AVERAGE('Medical Examinations'!$C$2:$C$2336))</f>
        <v>4.6900000000000004</v>
      </c>
      <c r="E2195" s="7" t="str">
        <f>_xlfn.XLOOKUP(A2195,'Medical Examinations'!$A:$A,'Medical Examinations'!$D:$D,"Unknown")</f>
        <v>No</v>
      </c>
      <c r="F2195" s="7" t="str">
        <f>_xlfn.XLOOKUP(A2195,'Medical Examinations'!$A:$A,'Medical Examinations'!$E:$E,"Unknown")</f>
        <v>Yes</v>
      </c>
      <c r="G2195" s="7" t="str">
        <f>_xlfn.XLOOKUP(A2195,'Medical Examinations'!$A:$A,'Medical Examinations'!$F:$F,"Unknown")</f>
        <v>No</v>
      </c>
      <c r="H2195" s="43">
        <f>_xlfn.XLOOKUP(Healthcare!A2195,'Medical Examinations'!$A:$A,'Medical Examinations'!$G:$G,0)</f>
        <v>1</v>
      </c>
      <c r="I2195" s="7" t="str">
        <f>_xlfn.XLOOKUP(A2195,'Medical Examinations'!$A:$A,'Medical Examinations'!$H:$H,"Unknown")</f>
        <v>No</v>
      </c>
      <c r="J2195" s="7" t="str" cm="1">
        <f t="array" ref="J2195">_xlfn.IFS(C2195&lt;18.5,"Under Weight",C2195&lt;=24.9,"Normal Weight",C2195&lt;30,"Over weight",C2195&gt;=30,"Obesity")</f>
        <v>Normal Weight</v>
      </c>
      <c r="K2195" s="7" t="str" cm="1">
        <f t="array" ref="K2195">_xlfn.IFS(D2195="Null","Unknown",D2195&lt;5.7,"Normal",D2195&lt;6.5,"Prediabetes",D2195&gt;=6.5,"Diabetes")</f>
        <v>Normal</v>
      </c>
      <c r="L2195" s="7" t="str">
        <f>_xlfn.XLOOKUP(A2195,'Hospitalisation Details'!$A:$A,'Hospitalisation Details'!$J:$J,)</f>
        <v>10-Dec-2004</v>
      </c>
      <c r="M2195" s="22">
        <f>+_xlfn.XLOOKUP(A2195,'Hospitalisation Details'!$A:$A,'Hospitalisation Details'!$F:$F)</f>
        <v>1702.46</v>
      </c>
      <c r="N2195" s="7" t="str">
        <f>_xlfn.XLOOKUP(A2195,'Hospitalisation Details'!$A:$A,'Hospitalisation Details'!$G:$G)</f>
        <v>tier - 2</v>
      </c>
      <c r="O2195" s="7" t="str">
        <f>_xlfn.XLOOKUP(A2195,'Hospitalisation Details'!$A:$A,'Hospitalisation Details'!$H:$H)</f>
        <v>tier - 3</v>
      </c>
      <c r="P2195" s="7" t="str">
        <f>_xlfn.XLOOKUP(A2195,'Hospitalisation Details'!$A:$A,'Hospitalisation Details'!$I:$I)</f>
        <v>R1019</v>
      </c>
      <c r="Q2195" s="28">
        <f>_xlfn.XLOOKUP(A2195,'Hospitalisation Details'!$A:$A,'Hospitalisation Details'!$K:$K)</f>
        <v>19</v>
      </c>
    </row>
    <row r="2196" spans="1:17" x14ac:dyDescent="0.3">
      <c r="A2196" s="27" t="s">
        <v>162</v>
      </c>
      <c r="B2196" s="7" t="str">
        <f>IFERROR(_xlfn.XLOOKUP(A2196,'Customer Names'!$A$2:$A$2336,'Customer Names'!$C$2:$C$2336),"Unknown")</f>
        <v xml:space="preserve">  J A</v>
      </c>
      <c r="C2196" s="7">
        <f>_xlfn.XLOOKUP(A2196,'Medical Examinations'!$A$2:$A$2336,'Medical Examinations'!$B$2:$B$2336,AVERAGE('Medical Examinations'!$B$2:$B$2336))</f>
        <v>15.96</v>
      </c>
      <c r="D2196" s="7">
        <f>_xlfn.XLOOKUP(A2196,'Medical Examinations'!$A$2:$A$2336,'Medical Examinations'!$C$2:$C$2336,AVERAGE('Medical Examinations'!$C$2:$C$2336))</f>
        <v>5.44</v>
      </c>
      <c r="E2196" s="7" t="str">
        <f>_xlfn.XLOOKUP(A2196,'Medical Examinations'!$A:$A,'Medical Examinations'!$D:$D,"Unknown")</f>
        <v>No</v>
      </c>
      <c r="F2196" s="7" t="str">
        <f>_xlfn.XLOOKUP(A2196,'Medical Examinations'!$A:$A,'Medical Examinations'!$E:$E,"Unknown")</f>
        <v>Yes</v>
      </c>
      <c r="G2196" s="7" t="str">
        <f>_xlfn.XLOOKUP(A2196,'Medical Examinations'!$A:$A,'Medical Examinations'!$F:$F,"Unknown")</f>
        <v>No</v>
      </c>
      <c r="H2196" s="43">
        <f>_xlfn.XLOOKUP(Healthcare!A2196,'Medical Examinations'!$A:$A,'Medical Examinations'!$G:$G,0)</f>
        <v>1</v>
      </c>
      <c r="I2196" s="7" t="str">
        <f>_xlfn.XLOOKUP(A2196,'Medical Examinations'!$A:$A,'Medical Examinations'!$H:$H,"Unknown")</f>
        <v>No</v>
      </c>
      <c r="J2196" s="7" t="str" cm="1">
        <f t="array" ref="J2196">_xlfn.IFS(C2196&lt;18.5,"Under Weight",C2196&lt;=24.9,"Normal Weight",C2196&lt;30,"Over weight",C2196&gt;=30,"Obesity")</f>
        <v>Under Weight</v>
      </c>
      <c r="K2196" s="7" t="str" cm="1">
        <f t="array" ref="K2196">_xlfn.IFS(D2196="Null","Unknown",D2196&lt;5.7,"Normal",D2196&lt;6.5,"Prediabetes",D2196&gt;=6.5,"Diabetes")</f>
        <v>Normal</v>
      </c>
      <c r="L2196" s="7" t="str">
        <f>_xlfn.XLOOKUP(A2196,'Hospitalisation Details'!$A:$A,'Hospitalisation Details'!$J:$J,)</f>
        <v>17-Nov-2004</v>
      </c>
      <c r="M2196" s="22">
        <f>+_xlfn.XLOOKUP(A2196,'Hospitalisation Details'!$A:$A,'Hospitalisation Details'!$F:$F)</f>
        <v>1694.8</v>
      </c>
      <c r="N2196" s="7" t="str">
        <f>_xlfn.XLOOKUP(A2196,'Hospitalisation Details'!$A:$A,'Hospitalisation Details'!$G:$G)</f>
        <v>tier - 2</v>
      </c>
      <c r="O2196" s="7" t="str">
        <f>_xlfn.XLOOKUP(A2196,'Hospitalisation Details'!$A:$A,'Hospitalisation Details'!$H:$H)</f>
        <v>tier - 2</v>
      </c>
      <c r="P2196" s="7" t="str">
        <f>_xlfn.XLOOKUP(A2196,'Hospitalisation Details'!$A:$A,'Hospitalisation Details'!$I:$I)</f>
        <v>R1015</v>
      </c>
      <c r="Q2196" s="28">
        <f>_xlfn.XLOOKUP(A2196,'Hospitalisation Details'!$A:$A,'Hospitalisation Details'!$K:$K)</f>
        <v>19</v>
      </c>
    </row>
    <row r="2197" spans="1:17" x14ac:dyDescent="0.3">
      <c r="A2197" s="27" t="s">
        <v>161</v>
      </c>
      <c r="B2197" s="7" t="str">
        <f>IFERROR(_xlfn.XLOOKUP(A2197,'Customer Names'!$A$2:$A$2336,'Customer Names'!$C$2:$C$2336),"Unknown")</f>
        <v xml:space="preserve">  Dustin G</v>
      </c>
      <c r="C2197" s="7">
        <f>_xlfn.XLOOKUP(A2197,'Medical Examinations'!$A$2:$A$2336,'Medical Examinations'!$B$2:$B$2336,AVERAGE('Medical Examinations'!$B$2:$B$2336))</f>
        <v>39.5</v>
      </c>
      <c r="D2197" s="7">
        <f>_xlfn.XLOOKUP(A2197,'Medical Examinations'!$A$2:$A$2336,'Medical Examinations'!$C$2:$C$2336,AVERAGE('Medical Examinations'!$C$2:$C$2336))</f>
        <v>5.05</v>
      </c>
      <c r="E2197" s="7" t="str">
        <f>_xlfn.XLOOKUP(A2197,'Medical Examinations'!$A:$A,'Medical Examinations'!$D:$D,"Unknown")</f>
        <v>No</v>
      </c>
      <c r="F2197" s="7" t="str">
        <f>_xlfn.XLOOKUP(A2197,'Medical Examinations'!$A:$A,'Medical Examinations'!$E:$E,"Unknown")</f>
        <v>Yes</v>
      </c>
      <c r="G2197" s="7" t="str">
        <f>_xlfn.XLOOKUP(A2197,'Medical Examinations'!$A:$A,'Medical Examinations'!$F:$F,"Unknown")</f>
        <v>No</v>
      </c>
      <c r="H2197" s="43">
        <f>_xlfn.XLOOKUP(Healthcare!A2197,'Medical Examinations'!$A:$A,'Medical Examinations'!$G:$G,0)</f>
        <v>1</v>
      </c>
      <c r="I2197" s="7" t="str">
        <f>_xlfn.XLOOKUP(A2197,'Medical Examinations'!$A:$A,'Medical Examinations'!$H:$H,"Unknown")</f>
        <v>No</v>
      </c>
      <c r="J2197" s="7" t="str" cm="1">
        <f t="array" ref="J2197">_xlfn.IFS(C2197&lt;18.5,"Under Weight",C2197&lt;=24.9,"Normal Weight",C2197&lt;30,"Over weight",C2197&gt;=30,"Obesity")</f>
        <v>Obesity</v>
      </c>
      <c r="K2197" s="7" t="str" cm="1">
        <f t="array" ref="K2197">_xlfn.IFS(D2197="Null","Unknown",D2197&lt;5.7,"Normal",D2197&lt;6.5,"Prediabetes",D2197&gt;=6.5,"Diabetes")</f>
        <v>Normal</v>
      </c>
      <c r="L2197" s="7" t="str">
        <f>_xlfn.XLOOKUP(A2197,'Hospitalisation Details'!$A:$A,'Hospitalisation Details'!$J:$J,)</f>
        <v>21-Oct-2000</v>
      </c>
      <c r="M2197" s="22">
        <f>+_xlfn.XLOOKUP(A2197,'Hospitalisation Details'!$A:$A,'Hospitalisation Details'!$F:$F)</f>
        <v>1682.6</v>
      </c>
      <c r="N2197" s="7" t="str">
        <f>_xlfn.XLOOKUP(A2197,'Hospitalisation Details'!$A:$A,'Hospitalisation Details'!$G:$G)</f>
        <v>tier - 2</v>
      </c>
      <c r="O2197" s="7" t="str">
        <f>_xlfn.XLOOKUP(A2197,'Hospitalisation Details'!$A:$A,'Hospitalisation Details'!$H:$H)</f>
        <v>tier - 2</v>
      </c>
      <c r="P2197" s="7" t="str">
        <f>_xlfn.XLOOKUP(A2197,'Hospitalisation Details'!$A:$A,'Hospitalisation Details'!$I:$I)</f>
        <v>R1011</v>
      </c>
      <c r="Q2197" s="28">
        <f>_xlfn.XLOOKUP(A2197,'Hospitalisation Details'!$A:$A,'Hospitalisation Details'!$K:$K)</f>
        <v>23</v>
      </c>
    </row>
    <row r="2198" spans="1:17" x14ac:dyDescent="0.3">
      <c r="A2198" s="27" t="s">
        <v>160</v>
      </c>
      <c r="B2198" s="7" t="str">
        <f>IFERROR(_xlfn.XLOOKUP(A2198,'Customer Names'!$A$2:$A$2336,'Customer Names'!$C$2:$C$2336),"Unknown")</f>
        <v xml:space="preserve">  Anthony G</v>
      </c>
      <c r="C2198" s="7">
        <f>_xlfn.XLOOKUP(A2198,'Medical Examinations'!$A$2:$A$2336,'Medical Examinations'!$B$2:$B$2336,AVERAGE('Medical Examinations'!$B$2:$B$2336))</f>
        <v>33.770000000000003</v>
      </c>
      <c r="D2198" s="7">
        <f>_xlfn.XLOOKUP(A2198,'Medical Examinations'!$A$2:$A$2336,'Medical Examinations'!$C$2:$C$2336,AVERAGE('Medical Examinations'!$C$2:$C$2336))</f>
        <v>6</v>
      </c>
      <c r="E2198" s="7" t="str">
        <f>_xlfn.XLOOKUP(A2198,'Medical Examinations'!$A:$A,'Medical Examinations'!$D:$D,"Unknown")</f>
        <v>No</v>
      </c>
      <c r="F2198" s="7" t="str">
        <f>_xlfn.XLOOKUP(A2198,'Medical Examinations'!$A:$A,'Medical Examinations'!$E:$E,"Unknown")</f>
        <v>Yes</v>
      </c>
      <c r="G2198" s="7" t="str">
        <f>_xlfn.XLOOKUP(A2198,'Medical Examinations'!$A:$A,'Medical Examinations'!$F:$F,"Unknown")</f>
        <v>No</v>
      </c>
      <c r="H2198" s="43">
        <f>_xlfn.XLOOKUP(Healthcare!A2198,'Medical Examinations'!$A:$A,'Medical Examinations'!$G:$G,0)</f>
        <v>1</v>
      </c>
      <c r="I2198" s="7" t="str">
        <f>_xlfn.XLOOKUP(A2198,'Medical Examinations'!$A:$A,'Medical Examinations'!$H:$H,"Unknown")</f>
        <v>No</v>
      </c>
      <c r="J2198" s="7" t="str" cm="1">
        <f t="array" ref="J2198">_xlfn.IFS(C2198&lt;18.5,"Under Weight",C2198&lt;=24.9,"Normal Weight",C2198&lt;30,"Over weight",C2198&gt;=30,"Obesity")</f>
        <v>Obesity</v>
      </c>
      <c r="K2198" s="7" t="str" cm="1">
        <f t="array" ref="K2198">_xlfn.IFS(D2198="Null","Unknown",D2198&lt;5.7,"Normal",D2198&lt;6.5,"Prediabetes",D2198&gt;=6.5,"Diabetes")</f>
        <v>Prediabetes</v>
      </c>
      <c r="L2198" s="7" t="str">
        <f>_xlfn.XLOOKUP(A2198,'Hospitalisation Details'!$A:$A,'Hospitalisation Details'!$J:$J,)</f>
        <v>10-Jun-2000</v>
      </c>
      <c r="M2198" s="22">
        <f>+_xlfn.XLOOKUP(A2198,'Hospitalisation Details'!$A:$A,'Hospitalisation Details'!$F:$F)</f>
        <v>1674.63</v>
      </c>
      <c r="N2198" s="7" t="str">
        <f>_xlfn.XLOOKUP(A2198,'Hospitalisation Details'!$A:$A,'Hospitalisation Details'!$G:$G)</f>
        <v>tier - 2</v>
      </c>
      <c r="O2198" s="7" t="str">
        <f>_xlfn.XLOOKUP(A2198,'Hospitalisation Details'!$A:$A,'Hospitalisation Details'!$H:$H)</f>
        <v>tier - 2</v>
      </c>
      <c r="P2198" s="7" t="str">
        <f>_xlfn.XLOOKUP(A2198,'Hospitalisation Details'!$A:$A,'Hospitalisation Details'!$I:$I)</f>
        <v>R1013</v>
      </c>
      <c r="Q2198" s="28">
        <f>_xlfn.XLOOKUP(A2198,'Hospitalisation Details'!$A:$A,'Hospitalisation Details'!$K:$K)</f>
        <v>23</v>
      </c>
    </row>
    <row r="2199" spans="1:17" x14ac:dyDescent="0.3">
      <c r="A2199" s="27" t="s">
        <v>159</v>
      </c>
      <c r="B2199" s="7" t="str">
        <f>IFERROR(_xlfn.XLOOKUP(A2199,'Customer Names'!$A$2:$A$2336,'Customer Names'!$C$2:$C$2336),"Unknown")</f>
        <v xml:space="preserve">  Ryan</v>
      </c>
      <c r="C2199" s="7">
        <f>_xlfn.XLOOKUP(A2199,'Medical Examinations'!$A$2:$A$2336,'Medical Examinations'!$B$2:$B$2336,AVERAGE('Medical Examinations'!$B$2:$B$2336))</f>
        <v>26.84</v>
      </c>
      <c r="D2199" s="7">
        <f>_xlfn.XLOOKUP(A2199,'Medical Examinations'!$A$2:$A$2336,'Medical Examinations'!$C$2:$C$2336,AVERAGE('Medical Examinations'!$C$2:$C$2336))</f>
        <v>5.99</v>
      </c>
      <c r="E2199" s="7" t="str">
        <f>_xlfn.XLOOKUP(A2199,'Medical Examinations'!$A:$A,'Medical Examinations'!$D:$D,"Unknown")</f>
        <v>Yes</v>
      </c>
      <c r="F2199" s="7" t="str">
        <f>_xlfn.XLOOKUP(A2199,'Medical Examinations'!$A:$A,'Medical Examinations'!$E:$E,"Unknown")</f>
        <v>Yes</v>
      </c>
      <c r="G2199" s="7" t="str">
        <f>_xlfn.XLOOKUP(A2199,'Medical Examinations'!$A:$A,'Medical Examinations'!$F:$F,"Unknown")</f>
        <v>No</v>
      </c>
      <c r="H2199" s="43">
        <f>_xlfn.XLOOKUP(Healthcare!A2199,'Medical Examinations'!$A:$A,'Medical Examinations'!$G:$G,0)</f>
        <v>1</v>
      </c>
      <c r="I2199" s="7" t="str">
        <f>_xlfn.XLOOKUP(A2199,'Medical Examinations'!$A:$A,'Medical Examinations'!$H:$H,"Unknown")</f>
        <v>No</v>
      </c>
      <c r="J2199" s="7" t="str" cm="1">
        <f t="array" ref="J2199">_xlfn.IFS(C2199&lt;18.5,"Under Weight",C2199&lt;=24.9,"Normal Weight",C2199&lt;30,"Over weight",C2199&gt;=30,"Obesity")</f>
        <v>Over weight</v>
      </c>
      <c r="K2199" s="7" t="str" cm="1">
        <f t="array" ref="K2199">_xlfn.IFS(D2199="Null","Unknown",D2199&lt;5.7,"Normal",D2199&lt;6.5,"Prediabetes",D2199&gt;=6.5,"Diabetes")</f>
        <v>Prediabetes</v>
      </c>
      <c r="L2199" s="7" t="str">
        <f>_xlfn.XLOOKUP(A2199,'Hospitalisation Details'!$A:$A,'Hospitalisation Details'!$J:$J,)</f>
        <v>23-Oct-2000</v>
      </c>
      <c r="M2199" s="22">
        <f>+_xlfn.XLOOKUP(A2199,'Hospitalisation Details'!$A:$A,'Hospitalisation Details'!$F:$F)</f>
        <v>1665</v>
      </c>
      <c r="N2199" s="7" t="str">
        <f>_xlfn.XLOOKUP(A2199,'Hospitalisation Details'!$A:$A,'Hospitalisation Details'!$G:$G)</f>
        <v>tier - 2</v>
      </c>
      <c r="O2199" s="7" t="str">
        <f>_xlfn.XLOOKUP(A2199,'Hospitalisation Details'!$A:$A,'Hospitalisation Details'!$H:$H)</f>
        <v>tier - 2</v>
      </c>
      <c r="P2199" s="7" t="str">
        <f>_xlfn.XLOOKUP(A2199,'Hospitalisation Details'!$A:$A,'Hospitalisation Details'!$I:$I)</f>
        <v>R1013</v>
      </c>
      <c r="Q2199" s="28">
        <f>_xlfn.XLOOKUP(A2199,'Hospitalisation Details'!$A:$A,'Hospitalisation Details'!$K:$K)</f>
        <v>23</v>
      </c>
    </row>
    <row r="2200" spans="1:17" x14ac:dyDescent="0.3">
      <c r="A2200" s="27" t="s">
        <v>158</v>
      </c>
      <c r="B2200" s="7" t="str">
        <f>IFERROR(_xlfn.XLOOKUP(A2200,'Customer Names'!$A$2:$A$2336,'Customer Names'!$C$2:$C$2336),"Unknown")</f>
        <v xml:space="preserve">  Eric N</v>
      </c>
      <c r="C2200" s="7">
        <f>_xlfn.XLOOKUP(A2200,'Medical Examinations'!$A$2:$A$2336,'Medical Examinations'!$B$2:$B$2336,AVERAGE('Medical Examinations'!$B$2:$B$2336))</f>
        <v>35.53</v>
      </c>
      <c r="D2200" s="7">
        <f>_xlfn.XLOOKUP(A2200,'Medical Examinations'!$A$2:$A$2336,'Medical Examinations'!$C$2:$C$2336,AVERAGE('Medical Examinations'!$C$2:$C$2336))</f>
        <v>4.3600000000000003</v>
      </c>
      <c r="E2200" s="7" t="str">
        <f>_xlfn.XLOOKUP(A2200,'Medical Examinations'!$A:$A,'Medical Examinations'!$D:$D,"Unknown")</f>
        <v>No</v>
      </c>
      <c r="F2200" s="7" t="str">
        <f>_xlfn.XLOOKUP(A2200,'Medical Examinations'!$A:$A,'Medical Examinations'!$E:$E,"Unknown")</f>
        <v>No</v>
      </c>
      <c r="G2200" s="7" t="str">
        <f>_xlfn.XLOOKUP(A2200,'Medical Examinations'!$A:$A,'Medical Examinations'!$F:$F,"Unknown")</f>
        <v>Yes</v>
      </c>
      <c r="H2200" s="43">
        <f>_xlfn.XLOOKUP(Healthcare!A2200,'Medical Examinations'!$A:$A,'Medical Examinations'!$G:$G,0)</f>
        <v>1</v>
      </c>
      <c r="I2200" s="7" t="str">
        <f>_xlfn.XLOOKUP(A2200,'Medical Examinations'!$A:$A,'Medical Examinations'!$H:$H,"Unknown")</f>
        <v>No</v>
      </c>
      <c r="J2200" s="7" t="str" cm="1">
        <f t="array" ref="J2200">_xlfn.IFS(C2200&lt;18.5,"Under Weight",C2200&lt;=24.9,"Normal Weight",C2200&lt;30,"Over weight",C2200&gt;=30,"Obesity")</f>
        <v>Obesity</v>
      </c>
      <c r="K2200" s="7" t="str" cm="1">
        <f t="array" ref="K2200">_xlfn.IFS(D2200="Null","Unknown",D2200&lt;5.7,"Normal",D2200&lt;6.5,"Prediabetes",D2200&gt;=6.5,"Diabetes")</f>
        <v>Normal</v>
      </c>
      <c r="L2200" s="7" t="str">
        <f>_xlfn.XLOOKUP(A2200,'Hospitalisation Details'!$A:$A,'Hospitalisation Details'!$J:$J,)</f>
        <v>30-Dec-2003</v>
      </c>
      <c r="M2200" s="22">
        <f>+_xlfn.XLOOKUP(A2200,'Hospitalisation Details'!$A:$A,'Hospitalisation Details'!$F:$F)</f>
        <v>1646.43</v>
      </c>
      <c r="N2200" s="7" t="str">
        <f>_xlfn.XLOOKUP(A2200,'Hospitalisation Details'!$A:$A,'Hospitalisation Details'!$G:$G)</f>
        <v>tier - 2</v>
      </c>
      <c r="O2200" s="7" t="str">
        <f>_xlfn.XLOOKUP(A2200,'Hospitalisation Details'!$A:$A,'Hospitalisation Details'!$H:$H)</f>
        <v>tier - 1</v>
      </c>
      <c r="P2200" s="7" t="str">
        <f>_xlfn.XLOOKUP(A2200,'Hospitalisation Details'!$A:$A,'Hospitalisation Details'!$I:$I)</f>
        <v>R1012</v>
      </c>
      <c r="Q2200" s="28">
        <f>_xlfn.XLOOKUP(A2200,'Hospitalisation Details'!$A:$A,'Hospitalisation Details'!$K:$K)</f>
        <v>20</v>
      </c>
    </row>
    <row r="2201" spans="1:17" x14ac:dyDescent="0.3">
      <c r="A2201" s="27" t="s">
        <v>157</v>
      </c>
      <c r="B2201" s="7" t="str">
        <f>IFERROR(_xlfn.XLOOKUP(A2201,'Customer Names'!$A$2:$A$2336,'Customer Names'!$C$2:$C$2336),"Unknown")</f>
        <v xml:space="preserve">  Connor</v>
      </c>
      <c r="C2201" s="7">
        <f>_xlfn.XLOOKUP(A2201,'Medical Examinations'!$A$2:$A$2336,'Medical Examinations'!$B$2:$B$2336,AVERAGE('Medical Examinations'!$B$2:$B$2336))</f>
        <v>30.59</v>
      </c>
      <c r="D2201" s="7">
        <f>_xlfn.XLOOKUP(A2201,'Medical Examinations'!$A$2:$A$2336,'Medical Examinations'!$C$2:$C$2336,AVERAGE('Medical Examinations'!$C$2:$C$2336))</f>
        <v>4.41</v>
      </c>
      <c r="E2201" s="7" t="str">
        <f>_xlfn.XLOOKUP(A2201,'Medical Examinations'!$A:$A,'Medical Examinations'!$D:$D,"Unknown")</f>
        <v>No</v>
      </c>
      <c r="F2201" s="7" t="str">
        <f>_xlfn.XLOOKUP(A2201,'Medical Examinations'!$A:$A,'Medical Examinations'!$E:$E,"Unknown")</f>
        <v>No</v>
      </c>
      <c r="G2201" s="7" t="str">
        <f>_xlfn.XLOOKUP(A2201,'Medical Examinations'!$A:$A,'Medical Examinations'!$F:$F,"Unknown")</f>
        <v>Yes</v>
      </c>
      <c r="H2201" s="43">
        <f>_xlfn.XLOOKUP(Healthcare!A2201,'Medical Examinations'!$A:$A,'Medical Examinations'!$G:$G,0)</f>
        <v>1</v>
      </c>
      <c r="I2201" s="7" t="str">
        <f>_xlfn.XLOOKUP(A2201,'Medical Examinations'!$A:$A,'Medical Examinations'!$H:$H,"Unknown")</f>
        <v>No</v>
      </c>
      <c r="J2201" s="7" t="str" cm="1">
        <f t="array" ref="J2201">_xlfn.IFS(C2201&lt;18.5,"Under Weight",C2201&lt;=24.9,"Normal Weight",C2201&lt;30,"Over weight",C2201&gt;=30,"Obesity")</f>
        <v>Obesity</v>
      </c>
      <c r="K2201" s="7" t="str" cm="1">
        <f t="array" ref="K2201">_xlfn.IFS(D2201="Null","Unknown",D2201&lt;5.7,"Normal",D2201&lt;6.5,"Prediabetes",D2201&gt;=6.5,"Diabetes")</f>
        <v>Normal</v>
      </c>
      <c r="L2201" s="7" t="str">
        <f>_xlfn.XLOOKUP(A2201,'Hospitalisation Details'!$A:$A,'Hospitalisation Details'!$J:$J,)</f>
        <v>21-Aug-2003</v>
      </c>
      <c r="M2201" s="22">
        <f>+_xlfn.XLOOKUP(A2201,'Hospitalisation Details'!$A:$A,'Hospitalisation Details'!$F:$F)</f>
        <v>1639.56</v>
      </c>
      <c r="N2201" s="7" t="str">
        <f>_xlfn.XLOOKUP(A2201,'Hospitalisation Details'!$A:$A,'Hospitalisation Details'!$G:$G)</f>
        <v>tier - 2</v>
      </c>
      <c r="O2201" s="7" t="str">
        <f>_xlfn.XLOOKUP(A2201,'Hospitalisation Details'!$A:$A,'Hospitalisation Details'!$H:$H)</f>
        <v>tier - 2</v>
      </c>
      <c r="P2201" s="7" t="str">
        <f>_xlfn.XLOOKUP(A2201,'Hospitalisation Details'!$A:$A,'Hospitalisation Details'!$I:$I)</f>
        <v>R1012</v>
      </c>
      <c r="Q2201" s="28">
        <f>_xlfn.XLOOKUP(A2201,'Hospitalisation Details'!$A:$A,'Hospitalisation Details'!$K:$K)</f>
        <v>20</v>
      </c>
    </row>
    <row r="2202" spans="1:17" x14ac:dyDescent="0.3">
      <c r="A2202" s="27" t="s">
        <v>156</v>
      </c>
      <c r="B2202" s="7" t="str">
        <f>IFERROR(_xlfn.XLOOKUP(A2202,'Customer Names'!$A$2:$A$2336,'Customer Names'!$C$2:$C$2336),"Unknown")</f>
        <v xml:space="preserve">  Patrick H</v>
      </c>
      <c r="C2202" s="7">
        <f>_xlfn.XLOOKUP(A2202,'Medical Examinations'!$A$2:$A$2336,'Medical Examinations'!$B$2:$B$2336,AVERAGE('Medical Examinations'!$B$2:$B$2336))</f>
        <v>30.59</v>
      </c>
      <c r="D2202" s="7">
        <f>_xlfn.XLOOKUP(A2202,'Medical Examinations'!$A$2:$A$2336,'Medical Examinations'!$C$2:$C$2336,AVERAGE('Medical Examinations'!$C$2:$C$2336))</f>
        <v>4.17</v>
      </c>
      <c r="E2202" s="7" t="str">
        <f>_xlfn.XLOOKUP(A2202,'Medical Examinations'!$A:$A,'Medical Examinations'!$D:$D,"Unknown")</f>
        <v>No</v>
      </c>
      <c r="F2202" s="7" t="str">
        <f>_xlfn.XLOOKUP(A2202,'Medical Examinations'!$A:$A,'Medical Examinations'!$E:$E,"Unknown")</f>
        <v>No</v>
      </c>
      <c r="G2202" s="7" t="str">
        <f>_xlfn.XLOOKUP(A2202,'Medical Examinations'!$A:$A,'Medical Examinations'!$F:$F,"Unknown")</f>
        <v>Yes</v>
      </c>
      <c r="H2202" s="43">
        <f>_xlfn.XLOOKUP(Healthcare!A2202,'Medical Examinations'!$A:$A,'Medical Examinations'!$G:$G,0)</f>
        <v>1</v>
      </c>
      <c r="I2202" s="7" t="str">
        <f>_xlfn.XLOOKUP(A2202,'Medical Examinations'!$A:$A,'Medical Examinations'!$H:$H,"Unknown")</f>
        <v>No</v>
      </c>
      <c r="J2202" s="7" t="str" cm="1">
        <f t="array" ref="J2202">_xlfn.IFS(C2202&lt;18.5,"Under Weight",C2202&lt;=24.9,"Normal Weight",C2202&lt;30,"Over weight",C2202&gt;=30,"Obesity")</f>
        <v>Obesity</v>
      </c>
      <c r="K2202" s="7" t="str" cm="1">
        <f t="array" ref="K2202">_xlfn.IFS(D2202="Null","Unknown",D2202&lt;5.7,"Normal",D2202&lt;6.5,"Prediabetes",D2202&gt;=6.5,"Diabetes")</f>
        <v>Normal</v>
      </c>
      <c r="L2202" s="7" t="str">
        <f>_xlfn.XLOOKUP(A2202,'Hospitalisation Details'!$A:$A,'Hospitalisation Details'!$J:$J,)</f>
        <v>16-Sep-2003</v>
      </c>
      <c r="M2202" s="22">
        <f>+_xlfn.XLOOKUP(A2202,'Hospitalisation Details'!$A:$A,'Hospitalisation Details'!$F:$F)</f>
        <v>1639.56</v>
      </c>
      <c r="N2202" s="7" t="str">
        <f>_xlfn.XLOOKUP(A2202,'Hospitalisation Details'!$A:$A,'Hospitalisation Details'!$G:$G)</f>
        <v>tier - 2</v>
      </c>
      <c r="O2202" s="7" t="str">
        <f>_xlfn.XLOOKUP(A2202,'Hospitalisation Details'!$A:$A,'Hospitalisation Details'!$H:$H)</f>
        <v>tier - 2</v>
      </c>
      <c r="P2202" s="7" t="str">
        <f>_xlfn.XLOOKUP(A2202,'Hospitalisation Details'!$A:$A,'Hospitalisation Details'!$I:$I)</f>
        <v>R1012</v>
      </c>
      <c r="Q2202" s="28">
        <f>_xlfn.XLOOKUP(A2202,'Hospitalisation Details'!$A:$A,'Hospitalisation Details'!$K:$K)</f>
        <v>20</v>
      </c>
    </row>
    <row r="2203" spans="1:17" x14ac:dyDescent="0.3">
      <c r="A2203" s="27" t="s">
        <v>155</v>
      </c>
      <c r="B2203" s="7" t="str">
        <f>IFERROR(_xlfn.XLOOKUP(A2203,'Customer Names'!$A$2:$A$2336,'Customer Names'!$C$2:$C$2336),"Unknown")</f>
        <v xml:space="preserve">  Tyler</v>
      </c>
      <c r="C2203" s="7">
        <f>_xlfn.XLOOKUP(A2203,'Medical Examinations'!$A$2:$A$2336,'Medical Examinations'!$B$2:$B$2336,AVERAGE('Medical Examinations'!$B$2:$B$2336))</f>
        <v>27.835000000000001</v>
      </c>
      <c r="D2203" s="7">
        <f>_xlfn.XLOOKUP(A2203,'Medical Examinations'!$A$2:$A$2336,'Medical Examinations'!$C$2:$C$2336,AVERAGE('Medical Examinations'!$C$2:$C$2336))</f>
        <v>4.4400000000000004</v>
      </c>
      <c r="E2203" s="7" t="str">
        <f>_xlfn.XLOOKUP(A2203,'Medical Examinations'!$A:$A,'Medical Examinations'!$D:$D,"Unknown")</f>
        <v>No</v>
      </c>
      <c r="F2203" s="7" t="str">
        <f>_xlfn.XLOOKUP(A2203,'Medical Examinations'!$A:$A,'Medical Examinations'!$E:$E,"Unknown")</f>
        <v>No</v>
      </c>
      <c r="G2203" s="7" t="str">
        <f>_xlfn.XLOOKUP(A2203,'Medical Examinations'!$A:$A,'Medical Examinations'!$F:$F,"Unknown")</f>
        <v>Yes</v>
      </c>
      <c r="H2203" s="43">
        <f>_xlfn.XLOOKUP(Healthcare!A2203,'Medical Examinations'!$A:$A,'Medical Examinations'!$G:$G,0)</f>
        <v>1</v>
      </c>
      <c r="I2203" s="7" t="str">
        <f>_xlfn.XLOOKUP(A2203,'Medical Examinations'!$A:$A,'Medical Examinations'!$H:$H,"Unknown")</f>
        <v>No</v>
      </c>
      <c r="J2203" s="7" t="str" cm="1">
        <f t="array" ref="J2203">_xlfn.IFS(C2203&lt;18.5,"Under Weight",C2203&lt;=24.9,"Normal Weight",C2203&lt;30,"Over weight",C2203&gt;=30,"Obesity")</f>
        <v>Over weight</v>
      </c>
      <c r="K2203" s="7" t="str" cm="1">
        <f t="array" ref="K2203">_xlfn.IFS(D2203="Null","Unknown",D2203&lt;5.7,"Normal",D2203&lt;6.5,"Prediabetes",D2203&gt;=6.5,"Diabetes")</f>
        <v>Normal</v>
      </c>
      <c r="L2203" s="7" t="str">
        <f>_xlfn.XLOOKUP(A2203,'Hospitalisation Details'!$A:$A,'Hospitalisation Details'!$J:$J,)</f>
        <v>30-Dec-2003</v>
      </c>
      <c r="M2203" s="22">
        <f>+_xlfn.XLOOKUP(A2203,'Hospitalisation Details'!$A:$A,'Hospitalisation Details'!$F:$F)</f>
        <v>1635.73</v>
      </c>
      <c r="N2203" s="7" t="str">
        <f>_xlfn.XLOOKUP(A2203,'Hospitalisation Details'!$A:$A,'Hospitalisation Details'!$G:$G)</f>
        <v>tier - 2</v>
      </c>
      <c r="O2203" s="7" t="str">
        <f>_xlfn.XLOOKUP(A2203,'Hospitalisation Details'!$A:$A,'Hospitalisation Details'!$H:$H)</f>
        <v>tier - 3</v>
      </c>
      <c r="P2203" s="7" t="str">
        <f>_xlfn.XLOOKUP(A2203,'Hospitalisation Details'!$A:$A,'Hospitalisation Details'!$I:$I)</f>
        <v>R1012</v>
      </c>
      <c r="Q2203" s="28">
        <f>_xlfn.XLOOKUP(A2203,'Hospitalisation Details'!$A:$A,'Hospitalisation Details'!$K:$K)</f>
        <v>20</v>
      </c>
    </row>
    <row r="2204" spans="1:17" x14ac:dyDescent="0.3">
      <c r="A2204" s="27" t="s">
        <v>154</v>
      </c>
      <c r="B2204" s="7" t="str">
        <f>IFERROR(_xlfn.XLOOKUP(A2204,'Customer Names'!$A$2:$A$2336,'Customer Names'!$C$2:$C$2336),"Unknown")</f>
        <v xml:space="preserve">  Deborah L</v>
      </c>
      <c r="C2204" s="7">
        <f>_xlfn.XLOOKUP(A2204,'Medical Examinations'!$A$2:$A$2336,'Medical Examinations'!$B$2:$B$2336,AVERAGE('Medical Examinations'!$B$2:$B$2336))</f>
        <v>40.26</v>
      </c>
      <c r="D2204" s="7">
        <f>_xlfn.XLOOKUP(A2204,'Medical Examinations'!$A$2:$A$2336,'Medical Examinations'!$C$2:$C$2336,AVERAGE('Medical Examinations'!$C$2:$C$2336))</f>
        <v>5.52</v>
      </c>
      <c r="E2204" s="7" t="str">
        <f>_xlfn.XLOOKUP(A2204,'Medical Examinations'!$A:$A,'Medical Examinations'!$D:$D,"Unknown")</f>
        <v>No</v>
      </c>
      <c r="F2204" s="7" t="str">
        <f>_xlfn.XLOOKUP(A2204,'Medical Examinations'!$A:$A,'Medical Examinations'!$E:$E,"Unknown")</f>
        <v>Yes</v>
      </c>
      <c r="G2204" s="7" t="str">
        <f>_xlfn.XLOOKUP(A2204,'Medical Examinations'!$A:$A,'Medical Examinations'!$F:$F,"Unknown")</f>
        <v>No</v>
      </c>
      <c r="H2204" s="43">
        <f>_xlfn.XLOOKUP(Healthcare!A2204,'Medical Examinations'!$A:$A,'Medical Examinations'!$G:$G,0)</f>
        <v>1</v>
      </c>
      <c r="I2204" s="7" t="str">
        <f>_xlfn.XLOOKUP(A2204,'Medical Examinations'!$A:$A,'Medical Examinations'!$H:$H,"Unknown")</f>
        <v>No</v>
      </c>
      <c r="J2204" s="7" t="str" cm="1">
        <f t="array" ref="J2204">_xlfn.IFS(C2204&lt;18.5,"Under Weight",C2204&lt;=24.9,"Normal Weight",C2204&lt;30,"Over weight",C2204&gt;=30,"Obesity")</f>
        <v>Obesity</v>
      </c>
      <c r="K2204" s="7" t="str" cm="1">
        <f t="array" ref="K2204">_xlfn.IFS(D2204="Null","Unknown",D2204&lt;5.7,"Normal",D2204&lt;6.5,"Prediabetes",D2204&gt;=6.5,"Diabetes")</f>
        <v>Normal</v>
      </c>
      <c r="L2204" s="7" t="str">
        <f>_xlfn.XLOOKUP(A2204,'Hospitalisation Details'!$A:$A,'Hospitalisation Details'!$J:$J,)</f>
        <v>13-Jun-2004</v>
      </c>
      <c r="M2204" s="22">
        <f>+_xlfn.XLOOKUP(A2204,'Hospitalisation Details'!$A:$A,'Hospitalisation Details'!$F:$F)</f>
        <v>1634.57</v>
      </c>
      <c r="N2204" s="7" t="str">
        <f>_xlfn.XLOOKUP(A2204,'Hospitalisation Details'!$A:$A,'Hospitalisation Details'!$G:$G)</f>
        <v>tier - 2</v>
      </c>
      <c r="O2204" s="7" t="str">
        <f>_xlfn.XLOOKUP(A2204,'Hospitalisation Details'!$A:$A,'Hospitalisation Details'!$H:$H)</f>
        <v>tier - 2</v>
      </c>
      <c r="P2204" s="7" t="str">
        <f>_xlfn.XLOOKUP(A2204,'Hospitalisation Details'!$A:$A,'Hospitalisation Details'!$I:$I)</f>
        <v>R1013</v>
      </c>
      <c r="Q2204" s="28">
        <f>_xlfn.XLOOKUP(A2204,'Hospitalisation Details'!$A:$A,'Hospitalisation Details'!$K:$K)</f>
        <v>19</v>
      </c>
    </row>
    <row r="2205" spans="1:17" x14ac:dyDescent="0.3">
      <c r="A2205" s="27" t="s">
        <v>153</v>
      </c>
      <c r="B2205" s="7" t="str">
        <f>IFERROR(_xlfn.XLOOKUP(A2205,'Customer Names'!$A$2:$A$2336,'Customer Names'!$C$2:$C$2336),"Unknown")</f>
        <v xml:space="preserve">  Andrea K</v>
      </c>
      <c r="C2205" s="7">
        <f>_xlfn.XLOOKUP(A2205,'Medical Examinations'!$A$2:$A$2336,'Medical Examinations'!$B$2:$B$2336,AVERAGE('Medical Examinations'!$B$2:$B$2336))</f>
        <v>39.82</v>
      </c>
      <c r="D2205" s="7">
        <f>_xlfn.XLOOKUP(A2205,'Medical Examinations'!$A$2:$A$2336,'Medical Examinations'!$C$2:$C$2336,AVERAGE('Medical Examinations'!$C$2:$C$2336))</f>
        <v>6.01</v>
      </c>
      <c r="E2205" s="7" t="str">
        <f>_xlfn.XLOOKUP(A2205,'Medical Examinations'!$A:$A,'Medical Examinations'!$D:$D,"Unknown")</f>
        <v>No</v>
      </c>
      <c r="F2205" s="7" t="str">
        <f>_xlfn.XLOOKUP(A2205,'Medical Examinations'!$A:$A,'Medical Examinations'!$E:$E,"Unknown")</f>
        <v>Yes</v>
      </c>
      <c r="G2205" s="7" t="str">
        <f>_xlfn.XLOOKUP(A2205,'Medical Examinations'!$A:$A,'Medical Examinations'!$F:$F,"Unknown")</f>
        <v>No</v>
      </c>
      <c r="H2205" s="43">
        <f>_xlfn.XLOOKUP(Healthcare!A2205,'Medical Examinations'!$A:$A,'Medical Examinations'!$G:$G,0)</f>
        <v>1</v>
      </c>
      <c r="I2205" s="7" t="str">
        <f>_xlfn.XLOOKUP(A2205,'Medical Examinations'!$A:$A,'Medical Examinations'!$H:$H,"Unknown")</f>
        <v>No</v>
      </c>
      <c r="J2205" s="7" t="str" cm="1">
        <f t="array" ref="J2205">_xlfn.IFS(C2205&lt;18.5,"Under Weight",C2205&lt;=24.9,"Normal Weight",C2205&lt;30,"Over weight",C2205&gt;=30,"Obesity")</f>
        <v>Obesity</v>
      </c>
      <c r="K2205" s="7" t="str" cm="1">
        <f t="array" ref="K2205">_xlfn.IFS(D2205="Null","Unknown",D2205&lt;5.7,"Normal",D2205&lt;6.5,"Prediabetes",D2205&gt;=6.5,"Diabetes")</f>
        <v>Prediabetes</v>
      </c>
      <c r="L2205" s="7" t="str">
        <f>_xlfn.XLOOKUP(A2205,'Hospitalisation Details'!$A:$A,'Hospitalisation Details'!$J:$J,)</f>
        <v>8-Aug-2004</v>
      </c>
      <c r="M2205" s="22">
        <f>+_xlfn.XLOOKUP(A2205,'Hospitalisation Details'!$A:$A,'Hospitalisation Details'!$F:$F)</f>
        <v>1633.96</v>
      </c>
      <c r="N2205" s="7" t="str">
        <f>_xlfn.XLOOKUP(A2205,'Hospitalisation Details'!$A:$A,'Hospitalisation Details'!$G:$G)</f>
        <v>tier - 2</v>
      </c>
      <c r="O2205" s="7" t="str">
        <f>_xlfn.XLOOKUP(A2205,'Hospitalisation Details'!$A:$A,'Hospitalisation Details'!$H:$H)</f>
        <v>tier - 1</v>
      </c>
      <c r="P2205" s="7" t="str">
        <f>_xlfn.XLOOKUP(A2205,'Hospitalisation Details'!$A:$A,'Hospitalisation Details'!$I:$I)</f>
        <v>R1013</v>
      </c>
      <c r="Q2205" s="28">
        <f>_xlfn.XLOOKUP(A2205,'Hospitalisation Details'!$A:$A,'Hospitalisation Details'!$K:$K)</f>
        <v>19</v>
      </c>
    </row>
    <row r="2206" spans="1:17" x14ac:dyDescent="0.3">
      <c r="A2206" s="27" t="s">
        <v>152</v>
      </c>
      <c r="B2206" s="7" t="str">
        <f>IFERROR(_xlfn.XLOOKUP(A2206,'Customer Names'!$A$2:$A$2336,'Customer Names'!$C$2:$C$2336),"Unknown")</f>
        <v xml:space="preserve">  Elleree</v>
      </c>
      <c r="C2206" s="7">
        <f>_xlfn.XLOOKUP(A2206,'Medical Examinations'!$A$2:$A$2336,'Medical Examinations'!$B$2:$B$2336,AVERAGE('Medical Examinations'!$B$2:$B$2336))</f>
        <v>39.159999999999997</v>
      </c>
      <c r="D2206" s="7">
        <f>_xlfn.XLOOKUP(A2206,'Medical Examinations'!$A$2:$A$2336,'Medical Examinations'!$C$2:$C$2336,AVERAGE('Medical Examinations'!$C$2:$C$2336))</f>
        <v>5.81</v>
      </c>
      <c r="E2206" s="7" t="str">
        <f>_xlfn.XLOOKUP(A2206,'Medical Examinations'!$A:$A,'Medical Examinations'!$D:$D,"Unknown")</f>
        <v>No</v>
      </c>
      <c r="F2206" s="7" t="str">
        <f>_xlfn.XLOOKUP(A2206,'Medical Examinations'!$A:$A,'Medical Examinations'!$E:$E,"Unknown")</f>
        <v>Yes</v>
      </c>
      <c r="G2206" s="7" t="str">
        <f>_xlfn.XLOOKUP(A2206,'Medical Examinations'!$A:$A,'Medical Examinations'!$F:$F,"Unknown")</f>
        <v>No</v>
      </c>
      <c r="H2206" s="43">
        <f>_xlfn.XLOOKUP(Healthcare!A2206,'Medical Examinations'!$A:$A,'Medical Examinations'!$G:$G,0)</f>
        <v>1</v>
      </c>
      <c r="I2206" s="7" t="str">
        <f>_xlfn.XLOOKUP(A2206,'Medical Examinations'!$A:$A,'Medical Examinations'!$H:$H,"Unknown")</f>
        <v>No</v>
      </c>
      <c r="J2206" s="7" t="str" cm="1">
        <f t="array" ref="J2206">_xlfn.IFS(C2206&lt;18.5,"Under Weight",C2206&lt;=24.9,"Normal Weight",C2206&lt;30,"Over weight",C2206&gt;=30,"Obesity")</f>
        <v>Obesity</v>
      </c>
      <c r="K2206" s="7" t="str" cm="1">
        <f t="array" ref="K2206">_xlfn.IFS(D2206="Null","Unknown",D2206&lt;5.7,"Normal",D2206&lt;6.5,"Prediabetes",D2206&gt;=6.5,"Diabetes")</f>
        <v>Prediabetes</v>
      </c>
      <c r="L2206" s="7" t="str">
        <f>_xlfn.XLOOKUP(A2206,'Hospitalisation Details'!$A:$A,'Hospitalisation Details'!$J:$J,)</f>
        <v>13-Dec-2004</v>
      </c>
      <c r="M2206" s="22">
        <f>+_xlfn.XLOOKUP(A2206,'Hospitalisation Details'!$A:$A,'Hospitalisation Details'!$F:$F)</f>
        <v>1633.04</v>
      </c>
      <c r="N2206" s="7" t="str">
        <f>_xlfn.XLOOKUP(A2206,'Hospitalisation Details'!$A:$A,'Hospitalisation Details'!$G:$G)</f>
        <v>tier - 2</v>
      </c>
      <c r="O2206" s="7" t="str">
        <f>_xlfn.XLOOKUP(A2206,'Hospitalisation Details'!$A:$A,'Hospitalisation Details'!$H:$H)</f>
        <v>tier - 2</v>
      </c>
      <c r="P2206" s="7" t="str">
        <f>_xlfn.XLOOKUP(A2206,'Hospitalisation Details'!$A:$A,'Hospitalisation Details'!$I:$I)</f>
        <v>R1013</v>
      </c>
      <c r="Q2206" s="28">
        <f>_xlfn.XLOOKUP(A2206,'Hospitalisation Details'!$A:$A,'Hospitalisation Details'!$K:$K)</f>
        <v>19</v>
      </c>
    </row>
    <row r="2207" spans="1:17" x14ac:dyDescent="0.3">
      <c r="A2207" s="27" t="s">
        <v>151</v>
      </c>
      <c r="B2207" s="7" t="str">
        <f>IFERROR(_xlfn.XLOOKUP(A2207,'Customer Names'!$A$2:$A$2336,'Customer Names'!$C$2:$C$2336),"Unknown")</f>
        <v xml:space="preserve">  Brandon J</v>
      </c>
      <c r="C2207" s="7">
        <f>_xlfn.XLOOKUP(A2207,'Medical Examinations'!$A$2:$A$2336,'Medical Examinations'!$B$2:$B$2336,AVERAGE('Medical Examinations'!$B$2:$B$2336))</f>
        <v>25.555</v>
      </c>
      <c r="D2207" s="7">
        <f>_xlfn.XLOOKUP(A2207,'Medical Examinations'!$A$2:$A$2336,'Medical Examinations'!$C$2:$C$2336,AVERAGE('Medical Examinations'!$C$2:$C$2336))</f>
        <v>4.37</v>
      </c>
      <c r="E2207" s="7" t="str">
        <f>_xlfn.XLOOKUP(A2207,'Medical Examinations'!$A:$A,'Medical Examinations'!$D:$D,"Unknown")</f>
        <v>No</v>
      </c>
      <c r="F2207" s="7" t="str">
        <f>_xlfn.XLOOKUP(A2207,'Medical Examinations'!$A:$A,'Medical Examinations'!$E:$E,"Unknown")</f>
        <v>No</v>
      </c>
      <c r="G2207" s="7" t="str">
        <f>_xlfn.XLOOKUP(A2207,'Medical Examinations'!$A:$A,'Medical Examinations'!$F:$F,"Unknown")</f>
        <v>Yes</v>
      </c>
      <c r="H2207" s="43">
        <f>_xlfn.XLOOKUP(Healthcare!A2207,'Medical Examinations'!$A:$A,'Medical Examinations'!$G:$G,0)</f>
        <v>1</v>
      </c>
      <c r="I2207" s="7" t="str">
        <f>_xlfn.XLOOKUP(A2207,'Medical Examinations'!$A:$A,'Medical Examinations'!$H:$H,"Unknown")</f>
        <v>No</v>
      </c>
      <c r="J2207" s="7" t="str" cm="1">
        <f t="array" ref="J2207">_xlfn.IFS(C2207&lt;18.5,"Under Weight",C2207&lt;=24.9,"Normal Weight",C2207&lt;30,"Over weight",C2207&gt;=30,"Obesity")</f>
        <v>Over weight</v>
      </c>
      <c r="K2207" s="7" t="str" cm="1">
        <f t="array" ref="K2207">_xlfn.IFS(D2207="Null","Unknown",D2207&lt;5.7,"Normal",D2207&lt;6.5,"Prediabetes",D2207&gt;=6.5,"Diabetes")</f>
        <v>Normal</v>
      </c>
      <c r="L2207" s="7" t="str">
        <f>_xlfn.XLOOKUP(A2207,'Hospitalisation Details'!$A:$A,'Hospitalisation Details'!$J:$J,)</f>
        <v>16-Sep-2003</v>
      </c>
      <c r="M2207" s="22">
        <f>+_xlfn.XLOOKUP(A2207,'Hospitalisation Details'!$A:$A,'Hospitalisation Details'!$F:$F)</f>
        <v>1632.56</v>
      </c>
      <c r="N2207" s="7" t="str">
        <f>_xlfn.XLOOKUP(A2207,'Hospitalisation Details'!$A:$A,'Hospitalisation Details'!$G:$G)</f>
        <v>tier - 2</v>
      </c>
      <c r="O2207" s="7" t="str">
        <f>_xlfn.XLOOKUP(A2207,'Hospitalisation Details'!$A:$A,'Hospitalisation Details'!$H:$H)</f>
        <v>tier - 2</v>
      </c>
      <c r="P2207" s="7" t="str">
        <f>_xlfn.XLOOKUP(A2207,'Hospitalisation Details'!$A:$A,'Hospitalisation Details'!$I:$I)</f>
        <v>R1012</v>
      </c>
      <c r="Q2207" s="28">
        <f>_xlfn.XLOOKUP(A2207,'Hospitalisation Details'!$A:$A,'Hospitalisation Details'!$K:$K)</f>
        <v>20</v>
      </c>
    </row>
    <row r="2208" spans="1:17" x14ac:dyDescent="0.3">
      <c r="A2208" s="27" t="s">
        <v>150</v>
      </c>
      <c r="B2208" s="7" t="str">
        <f>IFERROR(_xlfn.XLOOKUP(A2208,'Customer Names'!$A$2:$A$2336,'Customer Names'!$C$2:$C$2336),"Unknown")</f>
        <v xml:space="preserve">  Steve</v>
      </c>
      <c r="C2208" s="7">
        <f>_xlfn.XLOOKUP(A2208,'Medical Examinations'!$A$2:$A$2336,'Medical Examinations'!$B$2:$B$2336,AVERAGE('Medical Examinations'!$B$2:$B$2336))</f>
        <v>25.175000000000001</v>
      </c>
      <c r="D2208" s="7">
        <f>_xlfn.XLOOKUP(A2208,'Medical Examinations'!$A$2:$A$2336,'Medical Examinations'!$C$2:$C$2336,AVERAGE('Medical Examinations'!$C$2:$C$2336))</f>
        <v>5.74</v>
      </c>
      <c r="E2208" s="7" t="str">
        <f>_xlfn.XLOOKUP(A2208,'Medical Examinations'!$A:$A,'Medical Examinations'!$D:$D,"Unknown")</f>
        <v>No</v>
      </c>
      <c r="F2208" s="7" t="str">
        <f>_xlfn.XLOOKUP(A2208,'Medical Examinations'!$A:$A,'Medical Examinations'!$E:$E,"Unknown")</f>
        <v>No</v>
      </c>
      <c r="G2208" s="7" t="str">
        <f>_xlfn.XLOOKUP(A2208,'Medical Examinations'!$A:$A,'Medical Examinations'!$F:$F,"Unknown")</f>
        <v>Yes</v>
      </c>
      <c r="H2208" s="43">
        <f>_xlfn.XLOOKUP(Healthcare!A2208,'Medical Examinations'!$A:$A,'Medical Examinations'!$G:$G,0)</f>
        <v>1</v>
      </c>
      <c r="I2208" s="7" t="str">
        <f>_xlfn.XLOOKUP(A2208,'Medical Examinations'!$A:$A,'Medical Examinations'!$H:$H,"Unknown")</f>
        <v>No</v>
      </c>
      <c r="J2208" s="7" t="str" cm="1">
        <f t="array" ref="J2208">_xlfn.IFS(C2208&lt;18.5,"Under Weight",C2208&lt;=24.9,"Normal Weight",C2208&lt;30,"Over weight",C2208&gt;=30,"Obesity")</f>
        <v>Over weight</v>
      </c>
      <c r="K2208" s="7" t="str" cm="1">
        <f t="array" ref="K2208">_xlfn.IFS(D2208="Null","Unknown",D2208&lt;5.7,"Normal",D2208&lt;6.5,"Prediabetes",D2208&gt;=6.5,"Diabetes")</f>
        <v>Prediabetes</v>
      </c>
      <c r="L2208" s="7" t="str">
        <f>_xlfn.XLOOKUP(A2208,'Hospitalisation Details'!$A:$A,'Hospitalisation Details'!$J:$J,)</f>
        <v>3-Oct-2003</v>
      </c>
      <c r="M2208" s="22">
        <f>+_xlfn.XLOOKUP(A2208,'Hospitalisation Details'!$A:$A,'Hospitalisation Details'!$F:$F)</f>
        <v>1632.04</v>
      </c>
      <c r="N2208" s="7" t="str">
        <f>_xlfn.XLOOKUP(A2208,'Hospitalisation Details'!$A:$A,'Hospitalisation Details'!$G:$G)</f>
        <v>tier - 2</v>
      </c>
      <c r="O2208" s="7" t="str">
        <f>_xlfn.XLOOKUP(A2208,'Hospitalisation Details'!$A:$A,'Hospitalisation Details'!$H:$H)</f>
        <v>tier - 2</v>
      </c>
      <c r="P2208" s="7" t="str">
        <f>_xlfn.XLOOKUP(A2208,'Hospitalisation Details'!$A:$A,'Hospitalisation Details'!$I:$I)</f>
        <v>R1012</v>
      </c>
      <c r="Q2208" s="28">
        <f>_xlfn.XLOOKUP(A2208,'Hospitalisation Details'!$A:$A,'Hospitalisation Details'!$K:$K)</f>
        <v>20</v>
      </c>
    </row>
    <row r="2209" spans="1:17" x14ac:dyDescent="0.3">
      <c r="A2209" s="27" t="s">
        <v>149</v>
      </c>
      <c r="B2209" s="7" t="str">
        <f>IFERROR(_xlfn.XLOOKUP(A2209,'Customer Names'!$A$2:$A$2336,'Customer Names'!$C$2:$C$2336),"Unknown")</f>
        <v xml:space="preserve">  Nina Wavik Sr</v>
      </c>
      <c r="C2209" s="7">
        <f>_xlfn.XLOOKUP(A2209,'Medical Examinations'!$A$2:$A$2336,'Medical Examinations'!$B$2:$B$2336,AVERAGE('Medical Examinations'!$B$2:$B$2336))</f>
        <v>38.28</v>
      </c>
      <c r="D2209" s="7">
        <f>_xlfn.XLOOKUP(A2209,'Medical Examinations'!$A$2:$A$2336,'Medical Examinations'!$C$2:$C$2336,AVERAGE('Medical Examinations'!$C$2:$C$2336))</f>
        <v>5.39</v>
      </c>
      <c r="E2209" s="7" t="str">
        <f>_xlfn.XLOOKUP(A2209,'Medical Examinations'!$A:$A,'Medical Examinations'!$D:$D,"Unknown")</f>
        <v>No</v>
      </c>
      <c r="F2209" s="7" t="str">
        <f>_xlfn.XLOOKUP(A2209,'Medical Examinations'!$A:$A,'Medical Examinations'!$E:$E,"Unknown")</f>
        <v>Yes</v>
      </c>
      <c r="G2209" s="7" t="str">
        <f>_xlfn.XLOOKUP(A2209,'Medical Examinations'!$A:$A,'Medical Examinations'!$F:$F,"Unknown")</f>
        <v>No</v>
      </c>
      <c r="H2209" s="43">
        <f>_xlfn.XLOOKUP(Healthcare!A2209,'Medical Examinations'!$A:$A,'Medical Examinations'!$G:$G,0)</f>
        <v>1</v>
      </c>
      <c r="I2209" s="7" t="str">
        <f>_xlfn.XLOOKUP(A2209,'Medical Examinations'!$A:$A,'Medical Examinations'!$H:$H,"Unknown")</f>
        <v>No</v>
      </c>
      <c r="J2209" s="7" t="str" cm="1">
        <f t="array" ref="J2209">_xlfn.IFS(C2209&lt;18.5,"Under Weight",C2209&lt;=24.9,"Normal Weight",C2209&lt;30,"Over weight",C2209&gt;=30,"Obesity")</f>
        <v>Obesity</v>
      </c>
      <c r="K2209" s="7" t="str" cm="1">
        <f t="array" ref="K2209">_xlfn.IFS(D2209="Null","Unknown",D2209&lt;5.7,"Normal",D2209&lt;6.5,"Prediabetes",D2209&gt;=6.5,"Diabetes")</f>
        <v>Normal</v>
      </c>
      <c r="L2209" s="7" t="str">
        <f>_xlfn.XLOOKUP(A2209,'Hospitalisation Details'!$A:$A,'Hospitalisation Details'!$J:$J,)</f>
        <v>9-Jul-2004</v>
      </c>
      <c r="M2209" s="22">
        <f>+_xlfn.XLOOKUP(A2209,'Hospitalisation Details'!$A:$A,'Hospitalisation Details'!$F:$F)</f>
        <v>1631.82</v>
      </c>
      <c r="N2209" s="7" t="str">
        <f>_xlfn.XLOOKUP(A2209,'Hospitalisation Details'!$A:$A,'Hospitalisation Details'!$G:$G)</f>
        <v>tier - 2</v>
      </c>
      <c r="O2209" s="7" t="str">
        <f>_xlfn.XLOOKUP(A2209,'Hospitalisation Details'!$A:$A,'Hospitalisation Details'!$H:$H)</f>
        <v>tier - 1</v>
      </c>
      <c r="P2209" s="7" t="str">
        <f>_xlfn.XLOOKUP(A2209,'Hospitalisation Details'!$A:$A,'Hospitalisation Details'!$I:$I)</f>
        <v>R1013</v>
      </c>
      <c r="Q2209" s="28">
        <f>_xlfn.XLOOKUP(A2209,'Hospitalisation Details'!$A:$A,'Hospitalisation Details'!$K:$K)</f>
        <v>19</v>
      </c>
    </row>
    <row r="2210" spans="1:17" x14ac:dyDescent="0.3">
      <c r="A2210" s="27" t="s">
        <v>148</v>
      </c>
      <c r="B2210" s="7" t="str">
        <f>IFERROR(_xlfn.XLOOKUP(A2210,'Customer Names'!$A$2:$A$2336,'Customer Names'!$C$2:$C$2336),"Unknown")</f>
        <v xml:space="preserve">  Dani</v>
      </c>
      <c r="C2210" s="7">
        <f>_xlfn.XLOOKUP(A2210,'Medical Examinations'!$A$2:$A$2336,'Medical Examinations'!$B$2:$B$2336,AVERAGE('Medical Examinations'!$B$2:$B$2336))</f>
        <v>38.17</v>
      </c>
      <c r="D2210" s="7">
        <f>_xlfn.XLOOKUP(A2210,'Medical Examinations'!$A$2:$A$2336,'Medical Examinations'!$C$2:$C$2336,AVERAGE('Medical Examinations'!$C$2:$C$2336))</f>
        <v>4.07</v>
      </c>
      <c r="E2210" s="7" t="str">
        <f>_xlfn.XLOOKUP(A2210,'Medical Examinations'!$A:$A,'Medical Examinations'!$D:$D,"Unknown")</f>
        <v>No</v>
      </c>
      <c r="F2210" s="7" t="str">
        <f>_xlfn.XLOOKUP(A2210,'Medical Examinations'!$A:$A,'Medical Examinations'!$E:$E,"Unknown")</f>
        <v>Yes</v>
      </c>
      <c r="G2210" s="7" t="str">
        <f>_xlfn.XLOOKUP(A2210,'Medical Examinations'!$A:$A,'Medical Examinations'!$F:$F,"Unknown")</f>
        <v>No</v>
      </c>
      <c r="H2210" s="43">
        <f>_xlfn.XLOOKUP(Healthcare!A2210,'Medical Examinations'!$A:$A,'Medical Examinations'!$G:$G,0)</f>
        <v>1</v>
      </c>
      <c r="I2210" s="7" t="str">
        <f>_xlfn.XLOOKUP(A2210,'Medical Examinations'!$A:$A,'Medical Examinations'!$H:$H,"Unknown")</f>
        <v>No</v>
      </c>
      <c r="J2210" s="7" t="str" cm="1">
        <f t="array" ref="J2210">_xlfn.IFS(C2210&lt;18.5,"Under Weight",C2210&lt;=24.9,"Normal Weight",C2210&lt;30,"Over weight",C2210&gt;=30,"Obesity")</f>
        <v>Obesity</v>
      </c>
      <c r="K2210" s="7" t="str" cm="1">
        <f t="array" ref="K2210">_xlfn.IFS(D2210="Null","Unknown",D2210&lt;5.7,"Normal",D2210&lt;6.5,"Prediabetes",D2210&gt;=6.5,"Diabetes")</f>
        <v>Normal</v>
      </c>
      <c r="L2210" s="7" t="str">
        <f>_xlfn.XLOOKUP(A2210,'Hospitalisation Details'!$A:$A,'Hospitalisation Details'!$J:$J,)</f>
        <v>5-Dec-2004</v>
      </c>
      <c r="M2210" s="22">
        <f>+_xlfn.XLOOKUP(A2210,'Hospitalisation Details'!$A:$A,'Hospitalisation Details'!$F:$F)</f>
        <v>1631.67</v>
      </c>
      <c r="N2210" s="7" t="str">
        <f>_xlfn.XLOOKUP(A2210,'Hospitalisation Details'!$A:$A,'Hospitalisation Details'!$G:$G)</f>
        <v>tier - 2</v>
      </c>
      <c r="O2210" s="7" t="str">
        <f>_xlfn.XLOOKUP(A2210,'Hospitalisation Details'!$A:$A,'Hospitalisation Details'!$H:$H)</f>
        <v>tier - 3</v>
      </c>
      <c r="P2210" s="7" t="str">
        <f>_xlfn.XLOOKUP(A2210,'Hospitalisation Details'!$A:$A,'Hospitalisation Details'!$I:$I)</f>
        <v>R1013</v>
      </c>
      <c r="Q2210" s="28">
        <f>_xlfn.XLOOKUP(A2210,'Hospitalisation Details'!$A:$A,'Hospitalisation Details'!$K:$K)</f>
        <v>19</v>
      </c>
    </row>
    <row r="2211" spans="1:17" x14ac:dyDescent="0.3">
      <c r="A2211" s="27" t="s">
        <v>147</v>
      </c>
      <c r="B2211" s="7" t="str">
        <f>IFERROR(_xlfn.XLOOKUP(A2211,'Customer Names'!$A$2:$A$2336,'Customer Names'!$C$2:$C$2336),"Unknown")</f>
        <v xml:space="preserve">  Jennifer A</v>
      </c>
      <c r="C2211" s="7">
        <f>_xlfn.XLOOKUP(A2211,'Medical Examinations'!$A$2:$A$2336,'Medical Examinations'!$B$2:$B$2336,AVERAGE('Medical Examinations'!$B$2:$B$2336))</f>
        <v>36.85</v>
      </c>
      <c r="D2211" s="7">
        <f>_xlfn.XLOOKUP(A2211,'Medical Examinations'!$A$2:$A$2336,'Medical Examinations'!$C$2:$C$2336,AVERAGE('Medical Examinations'!$C$2:$C$2336))</f>
        <v>5.49</v>
      </c>
      <c r="E2211" s="7" t="str">
        <f>_xlfn.XLOOKUP(A2211,'Medical Examinations'!$A:$A,'Medical Examinations'!$D:$D,"Unknown")</f>
        <v>No</v>
      </c>
      <c r="F2211" s="7" t="str">
        <f>_xlfn.XLOOKUP(A2211,'Medical Examinations'!$A:$A,'Medical Examinations'!$E:$E,"Unknown")</f>
        <v>Yes</v>
      </c>
      <c r="G2211" s="7" t="str">
        <f>_xlfn.XLOOKUP(A2211,'Medical Examinations'!$A:$A,'Medical Examinations'!$F:$F,"Unknown")</f>
        <v>No</v>
      </c>
      <c r="H2211" s="43">
        <f>_xlfn.XLOOKUP(Healthcare!A2211,'Medical Examinations'!$A:$A,'Medical Examinations'!$G:$G,0)</f>
        <v>1</v>
      </c>
      <c r="I2211" s="7" t="str">
        <f>_xlfn.XLOOKUP(A2211,'Medical Examinations'!$A:$A,'Medical Examinations'!$H:$H,"Unknown")</f>
        <v>No</v>
      </c>
      <c r="J2211" s="7" t="str" cm="1">
        <f t="array" ref="J2211">_xlfn.IFS(C2211&lt;18.5,"Under Weight",C2211&lt;=24.9,"Normal Weight",C2211&lt;30,"Over weight",C2211&gt;=30,"Obesity")</f>
        <v>Obesity</v>
      </c>
      <c r="K2211" s="7" t="str" cm="1">
        <f t="array" ref="K2211">_xlfn.IFS(D2211="Null","Unknown",D2211&lt;5.7,"Normal",D2211&lt;6.5,"Prediabetes",D2211&gt;=6.5,"Diabetes")</f>
        <v>Normal</v>
      </c>
      <c r="L2211" s="7" t="str">
        <f>_xlfn.XLOOKUP(A2211,'Hospitalisation Details'!$A:$A,'Hospitalisation Details'!$J:$J,)</f>
        <v>4-Oct-2004</v>
      </c>
      <c r="M2211" s="22">
        <f>+_xlfn.XLOOKUP(A2211,'Hospitalisation Details'!$A:$A,'Hospitalisation Details'!$F:$F)</f>
        <v>1629.83</v>
      </c>
      <c r="N2211" s="7" t="str">
        <f>_xlfn.XLOOKUP(A2211,'Hospitalisation Details'!$A:$A,'Hospitalisation Details'!$G:$G)</f>
        <v>tier - 2</v>
      </c>
      <c r="O2211" s="7" t="str">
        <f>_xlfn.XLOOKUP(A2211,'Hospitalisation Details'!$A:$A,'Hospitalisation Details'!$H:$H)</f>
        <v>tier - 2</v>
      </c>
      <c r="P2211" s="7" t="str">
        <f>_xlfn.XLOOKUP(A2211,'Hospitalisation Details'!$A:$A,'Hospitalisation Details'!$I:$I)</f>
        <v>R1013</v>
      </c>
      <c r="Q2211" s="28">
        <f>_xlfn.XLOOKUP(A2211,'Hospitalisation Details'!$A:$A,'Hospitalisation Details'!$K:$K)</f>
        <v>19</v>
      </c>
    </row>
    <row r="2212" spans="1:17" x14ac:dyDescent="0.3">
      <c r="A2212" s="27" t="s">
        <v>146</v>
      </c>
      <c r="B2212" s="7" t="str">
        <f>IFERROR(_xlfn.XLOOKUP(A2212,'Customer Names'!$A$2:$A$2336,'Customer Names'!$C$2:$C$2336),"Unknown")</f>
        <v xml:space="preserve">  Martin</v>
      </c>
      <c r="C2212" s="7">
        <f>_xlfn.XLOOKUP(A2212,'Medical Examinations'!$A$2:$A$2336,'Medical Examinations'!$B$2:$B$2336,AVERAGE('Medical Examinations'!$B$2:$B$2336))</f>
        <v>22.61</v>
      </c>
      <c r="D2212" s="7">
        <f>_xlfn.XLOOKUP(A2212,'Medical Examinations'!$A$2:$A$2336,'Medical Examinations'!$C$2:$C$2336,AVERAGE('Medical Examinations'!$C$2:$C$2336))</f>
        <v>5.68</v>
      </c>
      <c r="E2212" s="7" t="str">
        <f>_xlfn.XLOOKUP(A2212,'Medical Examinations'!$A:$A,'Medical Examinations'!$D:$D,"Unknown")</f>
        <v>No</v>
      </c>
      <c r="F2212" s="7" t="str">
        <f>_xlfn.XLOOKUP(A2212,'Medical Examinations'!$A:$A,'Medical Examinations'!$E:$E,"Unknown")</f>
        <v>No</v>
      </c>
      <c r="G2212" s="7" t="str">
        <f>_xlfn.XLOOKUP(A2212,'Medical Examinations'!$A:$A,'Medical Examinations'!$F:$F,"Unknown")</f>
        <v>Yes</v>
      </c>
      <c r="H2212" s="43">
        <f>_xlfn.XLOOKUP(Healthcare!A2212,'Medical Examinations'!$A:$A,'Medical Examinations'!$G:$G,0)</f>
        <v>1</v>
      </c>
      <c r="I2212" s="7" t="str">
        <f>_xlfn.XLOOKUP(A2212,'Medical Examinations'!$A:$A,'Medical Examinations'!$H:$H,"Unknown")</f>
        <v>No</v>
      </c>
      <c r="J2212" s="7" t="str" cm="1">
        <f t="array" ref="J2212">_xlfn.IFS(C2212&lt;18.5,"Under Weight",C2212&lt;=24.9,"Normal Weight",C2212&lt;30,"Over weight",C2212&gt;=30,"Obesity")</f>
        <v>Normal Weight</v>
      </c>
      <c r="K2212" s="7" t="str" cm="1">
        <f t="array" ref="K2212">_xlfn.IFS(D2212="Null","Unknown",D2212&lt;5.7,"Normal",D2212&lt;6.5,"Prediabetes",D2212&gt;=6.5,"Diabetes")</f>
        <v>Normal</v>
      </c>
      <c r="L2212" s="7" t="str">
        <f>_xlfn.XLOOKUP(A2212,'Hospitalisation Details'!$A:$A,'Hospitalisation Details'!$J:$J,)</f>
        <v>17-Jul-2003</v>
      </c>
      <c r="M2212" s="22">
        <f>+_xlfn.XLOOKUP(A2212,'Hospitalisation Details'!$A:$A,'Hospitalisation Details'!$F:$F)</f>
        <v>1628.47</v>
      </c>
      <c r="N2212" s="7" t="str">
        <f>_xlfn.XLOOKUP(A2212,'Hospitalisation Details'!$A:$A,'Hospitalisation Details'!$G:$G)</f>
        <v>tier - 2</v>
      </c>
      <c r="O2212" s="7" t="str">
        <f>_xlfn.XLOOKUP(A2212,'Hospitalisation Details'!$A:$A,'Hospitalisation Details'!$H:$H)</f>
        <v>tier - 1</v>
      </c>
      <c r="P2212" s="7" t="str">
        <f>_xlfn.XLOOKUP(A2212,'Hospitalisation Details'!$A:$A,'Hospitalisation Details'!$I:$I)</f>
        <v>R1012</v>
      </c>
      <c r="Q2212" s="28">
        <f>_xlfn.XLOOKUP(A2212,'Hospitalisation Details'!$A:$A,'Hospitalisation Details'!$K:$K)</f>
        <v>20</v>
      </c>
    </row>
    <row r="2213" spans="1:17" x14ac:dyDescent="0.3">
      <c r="A2213" s="27" t="s">
        <v>145</v>
      </c>
      <c r="B2213" s="7" t="str">
        <f>IFERROR(_xlfn.XLOOKUP(A2213,'Customer Names'!$A$2:$A$2336,'Customer Names'!$C$2:$C$2336),"Unknown")</f>
        <v xml:space="preserve">  Steve</v>
      </c>
      <c r="C2213" s="7">
        <f>_xlfn.XLOOKUP(A2213,'Medical Examinations'!$A$2:$A$2336,'Medical Examinations'!$B$2:$B$2336,AVERAGE('Medical Examinations'!$B$2:$B$2336))</f>
        <v>21.754999999999999</v>
      </c>
      <c r="D2213" s="7">
        <f>_xlfn.XLOOKUP(A2213,'Medical Examinations'!$A$2:$A$2336,'Medical Examinations'!$C$2:$C$2336,AVERAGE('Medical Examinations'!$C$2:$C$2336))</f>
        <v>6.09</v>
      </c>
      <c r="E2213" s="7" t="str">
        <f>_xlfn.XLOOKUP(A2213,'Medical Examinations'!$A:$A,'Medical Examinations'!$D:$D,"Unknown")</f>
        <v>No</v>
      </c>
      <c r="F2213" s="7" t="str">
        <f>_xlfn.XLOOKUP(A2213,'Medical Examinations'!$A:$A,'Medical Examinations'!$E:$E,"Unknown")</f>
        <v>No</v>
      </c>
      <c r="G2213" s="7" t="str">
        <f>_xlfn.XLOOKUP(A2213,'Medical Examinations'!$A:$A,'Medical Examinations'!$F:$F,"Unknown")</f>
        <v>Yes</v>
      </c>
      <c r="H2213" s="43">
        <f>_xlfn.XLOOKUP(Healthcare!A2213,'Medical Examinations'!$A:$A,'Medical Examinations'!$G:$G,0)</f>
        <v>1</v>
      </c>
      <c r="I2213" s="7" t="str">
        <f>_xlfn.XLOOKUP(A2213,'Medical Examinations'!$A:$A,'Medical Examinations'!$H:$H,"Unknown")</f>
        <v>No</v>
      </c>
      <c r="J2213" s="7" t="str" cm="1">
        <f t="array" ref="J2213">_xlfn.IFS(C2213&lt;18.5,"Under Weight",C2213&lt;=24.9,"Normal Weight",C2213&lt;30,"Over weight",C2213&gt;=30,"Obesity")</f>
        <v>Normal Weight</v>
      </c>
      <c r="K2213" s="7" t="str" cm="1">
        <f t="array" ref="K2213">_xlfn.IFS(D2213="Null","Unknown",D2213&lt;5.7,"Normal",D2213&lt;6.5,"Prediabetes",D2213&gt;=6.5,"Diabetes")</f>
        <v>Prediabetes</v>
      </c>
      <c r="L2213" s="7" t="str">
        <f>_xlfn.XLOOKUP(A2213,'Hospitalisation Details'!$A:$A,'Hospitalisation Details'!$J:$J,)</f>
        <v>4-Dec-2003</v>
      </c>
      <c r="M2213" s="22">
        <f>+_xlfn.XLOOKUP(A2213,'Hospitalisation Details'!$A:$A,'Hospitalisation Details'!$F:$F)</f>
        <v>1627.28</v>
      </c>
      <c r="N2213" s="7" t="str">
        <f>_xlfn.XLOOKUP(A2213,'Hospitalisation Details'!$A:$A,'Hospitalisation Details'!$G:$G)</f>
        <v>tier - 2</v>
      </c>
      <c r="O2213" s="7" t="str">
        <f>_xlfn.XLOOKUP(A2213,'Hospitalisation Details'!$A:$A,'Hospitalisation Details'!$H:$H)</f>
        <v>tier - 2</v>
      </c>
      <c r="P2213" s="7" t="str">
        <f>_xlfn.XLOOKUP(A2213,'Hospitalisation Details'!$A:$A,'Hospitalisation Details'!$I:$I)</f>
        <v>R1012</v>
      </c>
      <c r="Q2213" s="28">
        <f>_xlfn.XLOOKUP(A2213,'Hospitalisation Details'!$A:$A,'Hospitalisation Details'!$K:$K)</f>
        <v>20</v>
      </c>
    </row>
    <row r="2214" spans="1:17" x14ac:dyDescent="0.3">
      <c r="A2214" s="27" t="s">
        <v>144</v>
      </c>
      <c r="B2214" s="7" t="str">
        <f>IFERROR(_xlfn.XLOOKUP(A2214,'Customer Names'!$A$2:$A$2336,'Customer Names'!$C$2:$C$2336),"Unknown")</f>
        <v xml:space="preserve">  Christopher</v>
      </c>
      <c r="C2214" s="7">
        <f>_xlfn.XLOOKUP(A2214,'Medical Examinations'!$A$2:$A$2336,'Medical Examinations'!$B$2:$B$2336,AVERAGE('Medical Examinations'!$B$2:$B$2336))</f>
        <v>20.425000000000001</v>
      </c>
      <c r="D2214" s="7">
        <f>_xlfn.XLOOKUP(A2214,'Medical Examinations'!$A$2:$A$2336,'Medical Examinations'!$C$2:$C$2336,AVERAGE('Medical Examinations'!$C$2:$C$2336))</f>
        <v>5.53</v>
      </c>
      <c r="E2214" s="7" t="str">
        <f>_xlfn.XLOOKUP(A2214,'Medical Examinations'!$A:$A,'Medical Examinations'!$D:$D,"Unknown")</f>
        <v>No</v>
      </c>
      <c r="F2214" s="7" t="str">
        <f>_xlfn.XLOOKUP(A2214,'Medical Examinations'!$A:$A,'Medical Examinations'!$E:$E,"Unknown")</f>
        <v>No</v>
      </c>
      <c r="G2214" s="7" t="str">
        <f>_xlfn.XLOOKUP(A2214,'Medical Examinations'!$A:$A,'Medical Examinations'!$F:$F,"Unknown")</f>
        <v>Yes</v>
      </c>
      <c r="H2214" s="43">
        <f>_xlfn.XLOOKUP(Healthcare!A2214,'Medical Examinations'!$A:$A,'Medical Examinations'!$G:$G,0)</f>
        <v>1</v>
      </c>
      <c r="I2214" s="7" t="str">
        <f>_xlfn.XLOOKUP(A2214,'Medical Examinations'!$A:$A,'Medical Examinations'!$H:$H,"Unknown")</f>
        <v>No</v>
      </c>
      <c r="J2214" s="7" t="str" cm="1">
        <f t="array" ref="J2214">_xlfn.IFS(C2214&lt;18.5,"Under Weight",C2214&lt;=24.9,"Normal Weight",C2214&lt;30,"Over weight",C2214&gt;=30,"Obesity")</f>
        <v>Normal Weight</v>
      </c>
      <c r="K2214" s="7" t="str" cm="1">
        <f t="array" ref="K2214">_xlfn.IFS(D2214="Null","Unknown",D2214&lt;5.7,"Normal",D2214&lt;6.5,"Prediabetes",D2214&gt;=6.5,"Diabetes")</f>
        <v>Normal</v>
      </c>
      <c r="L2214" s="7" t="str">
        <f>_xlfn.XLOOKUP(A2214,'Hospitalisation Details'!$A:$A,'Hospitalisation Details'!$J:$J,)</f>
        <v>9-Sep-2003</v>
      </c>
      <c r="M2214" s="22">
        <f>+_xlfn.XLOOKUP(A2214,'Hospitalisation Details'!$A:$A,'Hospitalisation Details'!$F:$F)</f>
        <v>1625.43</v>
      </c>
      <c r="N2214" s="7" t="str">
        <f>_xlfn.XLOOKUP(A2214,'Hospitalisation Details'!$A:$A,'Hospitalisation Details'!$G:$G)</f>
        <v>tier - 2</v>
      </c>
      <c r="O2214" s="7" t="str">
        <f>_xlfn.XLOOKUP(A2214,'Hospitalisation Details'!$A:$A,'Hospitalisation Details'!$H:$H)</f>
        <v>tier - 3</v>
      </c>
      <c r="P2214" s="7" t="str">
        <f>_xlfn.XLOOKUP(A2214,'Hospitalisation Details'!$A:$A,'Hospitalisation Details'!$I:$I)</f>
        <v>R1012</v>
      </c>
      <c r="Q2214" s="28">
        <f>_xlfn.XLOOKUP(A2214,'Hospitalisation Details'!$A:$A,'Hospitalisation Details'!$K:$K)</f>
        <v>20</v>
      </c>
    </row>
    <row r="2215" spans="1:17" x14ac:dyDescent="0.3">
      <c r="A2215" s="27" t="s">
        <v>143</v>
      </c>
      <c r="B2215" s="7" t="str">
        <f>IFERROR(_xlfn.XLOOKUP(A2215,'Customer Names'!$A$2:$A$2336,'Customer Names'!$C$2:$C$2336),"Unknown")</f>
        <v xml:space="preserve">  Kathryn M</v>
      </c>
      <c r="C2215" s="7">
        <f>_xlfn.XLOOKUP(A2215,'Medical Examinations'!$A$2:$A$2336,'Medical Examinations'!$B$2:$B$2336,AVERAGE('Medical Examinations'!$B$2:$B$2336))</f>
        <v>31.35</v>
      </c>
      <c r="D2215" s="7">
        <f>_xlfn.XLOOKUP(A2215,'Medical Examinations'!$A$2:$A$2336,'Medical Examinations'!$C$2:$C$2336,AVERAGE('Medical Examinations'!$C$2:$C$2336))</f>
        <v>4.28</v>
      </c>
      <c r="E2215" s="7" t="str">
        <f>_xlfn.XLOOKUP(A2215,'Medical Examinations'!$A:$A,'Medical Examinations'!$D:$D,"Unknown")</f>
        <v>No</v>
      </c>
      <c r="F2215" s="7" t="str">
        <f>_xlfn.XLOOKUP(A2215,'Medical Examinations'!$A:$A,'Medical Examinations'!$E:$E,"Unknown")</f>
        <v>Yes</v>
      </c>
      <c r="G2215" s="7" t="str">
        <f>_xlfn.XLOOKUP(A2215,'Medical Examinations'!$A:$A,'Medical Examinations'!$F:$F,"Unknown")</f>
        <v>No</v>
      </c>
      <c r="H2215" s="43">
        <f>_xlfn.XLOOKUP(Healthcare!A2215,'Medical Examinations'!$A:$A,'Medical Examinations'!$G:$G,0)</f>
        <v>1</v>
      </c>
      <c r="I2215" s="7" t="str">
        <f>_xlfn.XLOOKUP(A2215,'Medical Examinations'!$A:$A,'Medical Examinations'!$H:$H,"Unknown")</f>
        <v>No</v>
      </c>
      <c r="J2215" s="7" t="str" cm="1">
        <f t="array" ref="J2215">_xlfn.IFS(C2215&lt;18.5,"Under Weight",C2215&lt;=24.9,"Normal Weight",C2215&lt;30,"Over weight",C2215&gt;=30,"Obesity")</f>
        <v>Obesity</v>
      </c>
      <c r="K2215" s="7" t="str" cm="1">
        <f t="array" ref="K2215">_xlfn.IFS(D2215="Null","Unknown",D2215&lt;5.7,"Normal",D2215&lt;6.5,"Prediabetes",D2215&gt;=6.5,"Diabetes")</f>
        <v>Normal</v>
      </c>
      <c r="L2215" s="7" t="str">
        <f>_xlfn.XLOOKUP(A2215,'Hospitalisation Details'!$A:$A,'Hospitalisation Details'!$J:$J,)</f>
        <v>25-Jul-2004</v>
      </c>
      <c r="M2215" s="22">
        <f>+_xlfn.XLOOKUP(A2215,'Hospitalisation Details'!$A:$A,'Hospitalisation Details'!$F:$F)</f>
        <v>1622.19</v>
      </c>
      <c r="N2215" s="7" t="str">
        <f>_xlfn.XLOOKUP(A2215,'Hospitalisation Details'!$A:$A,'Hospitalisation Details'!$G:$G)</f>
        <v>tier - 2</v>
      </c>
      <c r="O2215" s="7" t="str">
        <f>_xlfn.XLOOKUP(A2215,'Hospitalisation Details'!$A:$A,'Hospitalisation Details'!$H:$H)</f>
        <v>tier - 1</v>
      </c>
      <c r="P2215" s="7" t="str">
        <f>_xlfn.XLOOKUP(A2215,'Hospitalisation Details'!$A:$A,'Hospitalisation Details'!$I:$I)</f>
        <v>R1013</v>
      </c>
      <c r="Q2215" s="28">
        <f>_xlfn.XLOOKUP(A2215,'Hospitalisation Details'!$A:$A,'Hospitalisation Details'!$K:$K)</f>
        <v>19</v>
      </c>
    </row>
    <row r="2216" spans="1:17" x14ac:dyDescent="0.3">
      <c r="A2216" s="27" t="s">
        <v>142</v>
      </c>
      <c r="B2216" s="7" t="str">
        <f>IFERROR(_xlfn.XLOOKUP(A2216,'Customer Names'!$A$2:$A$2336,'Customer Names'!$C$2:$C$2336),"Unknown")</f>
        <v xml:space="preserve">  Emily</v>
      </c>
      <c r="C2216" s="7">
        <f>_xlfn.XLOOKUP(A2216,'Medical Examinations'!$A$2:$A$2336,'Medical Examinations'!$B$2:$B$2336,AVERAGE('Medical Examinations'!$B$2:$B$2336))</f>
        <v>31.13</v>
      </c>
      <c r="D2216" s="7">
        <f>_xlfn.XLOOKUP(A2216,'Medical Examinations'!$A$2:$A$2336,'Medical Examinations'!$C$2:$C$2336,AVERAGE('Medical Examinations'!$C$2:$C$2336))</f>
        <v>6.01</v>
      </c>
      <c r="E2216" s="7" t="str">
        <f>_xlfn.XLOOKUP(A2216,'Medical Examinations'!$A:$A,'Medical Examinations'!$D:$D,"Unknown")</f>
        <v>No</v>
      </c>
      <c r="F2216" s="7" t="str">
        <f>_xlfn.XLOOKUP(A2216,'Medical Examinations'!$A:$A,'Medical Examinations'!$E:$E,"Unknown")</f>
        <v>Yes</v>
      </c>
      <c r="G2216" s="7" t="str">
        <f>_xlfn.XLOOKUP(A2216,'Medical Examinations'!$A:$A,'Medical Examinations'!$F:$F,"Unknown")</f>
        <v>No</v>
      </c>
      <c r="H2216" s="43">
        <f>_xlfn.XLOOKUP(Healthcare!A2216,'Medical Examinations'!$A:$A,'Medical Examinations'!$G:$G,0)</f>
        <v>1</v>
      </c>
      <c r="I2216" s="7" t="str">
        <f>_xlfn.XLOOKUP(A2216,'Medical Examinations'!$A:$A,'Medical Examinations'!$H:$H,"Unknown")</f>
        <v>No</v>
      </c>
      <c r="J2216" s="7" t="str" cm="1">
        <f t="array" ref="J2216">_xlfn.IFS(C2216&lt;18.5,"Under Weight",C2216&lt;=24.9,"Normal Weight",C2216&lt;30,"Over weight",C2216&gt;=30,"Obesity")</f>
        <v>Obesity</v>
      </c>
      <c r="K2216" s="7" t="str" cm="1">
        <f t="array" ref="K2216">_xlfn.IFS(D2216="Null","Unknown",D2216&lt;5.7,"Normal",D2216&lt;6.5,"Prediabetes",D2216&gt;=6.5,"Diabetes")</f>
        <v>Prediabetes</v>
      </c>
      <c r="L2216" s="7" t="str">
        <f>_xlfn.XLOOKUP(A2216,'Hospitalisation Details'!$A:$A,'Hospitalisation Details'!$J:$J,)</f>
        <v>21-Aug-2004</v>
      </c>
      <c r="M2216" s="22">
        <f>+_xlfn.XLOOKUP(A2216,'Hospitalisation Details'!$A:$A,'Hospitalisation Details'!$F:$F)</f>
        <v>1621.88</v>
      </c>
      <c r="N2216" s="7" t="str">
        <f>_xlfn.XLOOKUP(A2216,'Hospitalisation Details'!$A:$A,'Hospitalisation Details'!$G:$G)</f>
        <v>tier - 2</v>
      </c>
      <c r="O2216" s="7" t="str">
        <f>_xlfn.XLOOKUP(A2216,'Hospitalisation Details'!$A:$A,'Hospitalisation Details'!$H:$H)</f>
        <v>tier - 2</v>
      </c>
      <c r="P2216" s="7" t="str">
        <f>_xlfn.XLOOKUP(A2216,'Hospitalisation Details'!$A:$A,'Hospitalisation Details'!$I:$I)</f>
        <v>R1013</v>
      </c>
      <c r="Q2216" s="28">
        <f>_xlfn.XLOOKUP(A2216,'Hospitalisation Details'!$A:$A,'Hospitalisation Details'!$K:$K)</f>
        <v>19</v>
      </c>
    </row>
    <row r="2217" spans="1:17" x14ac:dyDescent="0.3">
      <c r="A2217" s="27" t="s">
        <v>141</v>
      </c>
      <c r="B2217" s="7" t="str">
        <f>IFERROR(_xlfn.XLOOKUP(A2217,'Customer Names'!$A$2:$A$2336,'Customer Names'!$C$2:$C$2336),"Unknown")</f>
        <v xml:space="preserve">  Trent A</v>
      </c>
      <c r="C2217" s="7">
        <f>_xlfn.XLOOKUP(A2217,'Medical Examinations'!$A$2:$A$2336,'Medical Examinations'!$B$2:$B$2336,AVERAGE('Medical Examinations'!$B$2:$B$2336))</f>
        <v>17.48</v>
      </c>
      <c r="D2217" s="7">
        <f>_xlfn.XLOOKUP(A2217,'Medical Examinations'!$A$2:$A$2336,'Medical Examinations'!$C$2:$C$2336,AVERAGE('Medical Examinations'!$C$2:$C$2336))</f>
        <v>4.59</v>
      </c>
      <c r="E2217" s="7" t="str">
        <f>_xlfn.XLOOKUP(A2217,'Medical Examinations'!$A:$A,'Medical Examinations'!$D:$D,"Unknown")</f>
        <v>No</v>
      </c>
      <c r="F2217" s="7" t="str">
        <f>_xlfn.XLOOKUP(A2217,'Medical Examinations'!$A:$A,'Medical Examinations'!$E:$E,"Unknown")</f>
        <v>No</v>
      </c>
      <c r="G2217" s="7" t="str">
        <f>_xlfn.XLOOKUP(A2217,'Medical Examinations'!$A:$A,'Medical Examinations'!$F:$F,"Unknown")</f>
        <v>Yes</v>
      </c>
      <c r="H2217" s="43">
        <f>_xlfn.XLOOKUP(Healthcare!A2217,'Medical Examinations'!$A:$A,'Medical Examinations'!$G:$G,0)</f>
        <v>1</v>
      </c>
      <c r="I2217" s="7" t="str">
        <f>_xlfn.XLOOKUP(A2217,'Medical Examinations'!$A:$A,'Medical Examinations'!$H:$H,"Unknown")</f>
        <v>No</v>
      </c>
      <c r="J2217" s="7" t="str" cm="1">
        <f t="array" ref="J2217">_xlfn.IFS(C2217&lt;18.5,"Under Weight",C2217&lt;=24.9,"Normal Weight",C2217&lt;30,"Over weight",C2217&gt;=30,"Obesity")</f>
        <v>Under Weight</v>
      </c>
      <c r="K2217" s="7" t="str" cm="1">
        <f t="array" ref="K2217">_xlfn.IFS(D2217="Null","Unknown",D2217&lt;5.7,"Normal",D2217&lt;6.5,"Prediabetes",D2217&gt;=6.5,"Diabetes")</f>
        <v>Normal</v>
      </c>
      <c r="L2217" s="7" t="str">
        <f>_xlfn.XLOOKUP(A2217,'Hospitalisation Details'!$A:$A,'Hospitalisation Details'!$J:$J,)</f>
        <v>14-Sep-2003</v>
      </c>
      <c r="M2217" s="22">
        <f>+_xlfn.XLOOKUP(A2217,'Hospitalisation Details'!$A:$A,'Hospitalisation Details'!$F:$F)</f>
        <v>1621.34</v>
      </c>
      <c r="N2217" s="7" t="str">
        <f>_xlfn.XLOOKUP(A2217,'Hospitalisation Details'!$A:$A,'Hospitalisation Details'!$G:$G)</f>
        <v>tier - 2</v>
      </c>
      <c r="O2217" s="7" t="str">
        <f>_xlfn.XLOOKUP(A2217,'Hospitalisation Details'!$A:$A,'Hospitalisation Details'!$H:$H)</f>
        <v>tier - 2</v>
      </c>
      <c r="P2217" s="7" t="str">
        <f>_xlfn.XLOOKUP(A2217,'Hospitalisation Details'!$A:$A,'Hospitalisation Details'!$I:$I)</f>
        <v>R1012</v>
      </c>
      <c r="Q2217" s="28">
        <f>_xlfn.XLOOKUP(A2217,'Hospitalisation Details'!$A:$A,'Hospitalisation Details'!$K:$K)</f>
        <v>20</v>
      </c>
    </row>
    <row r="2218" spans="1:17" x14ac:dyDescent="0.3">
      <c r="A2218" s="27" t="s">
        <v>140</v>
      </c>
      <c r="B2218" s="7" t="str">
        <f>IFERROR(_xlfn.XLOOKUP(A2218,'Customer Names'!$A$2:$A$2336,'Customer Names'!$C$2:$C$2336),"Unknown")</f>
        <v xml:space="preserve">  Jennifer E</v>
      </c>
      <c r="C2218" s="7">
        <f>_xlfn.XLOOKUP(A2218,'Medical Examinations'!$A$2:$A$2336,'Medical Examinations'!$B$2:$B$2336,AVERAGE('Medical Examinations'!$B$2:$B$2336))</f>
        <v>22.57</v>
      </c>
      <c r="D2218" s="7">
        <f>_xlfn.XLOOKUP(A2218,'Medical Examinations'!$A$2:$A$2336,'Medical Examinations'!$C$2:$C$2336,AVERAGE('Medical Examinations'!$C$2:$C$2336))</f>
        <v>5.8</v>
      </c>
      <c r="E2218" s="7" t="str">
        <f>_xlfn.XLOOKUP(A2218,'Medical Examinations'!$A:$A,'Medical Examinations'!$D:$D,"Unknown")</f>
        <v>Yes</v>
      </c>
      <c r="F2218" s="7" t="str">
        <f>_xlfn.XLOOKUP(A2218,'Medical Examinations'!$A:$A,'Medical Examinations'!$E:$E,"Unknown")</f>
        <v>No</v>
      </c>
      <c r="G2218" s="7" t="str">
        <f>_xlfn.XLOOKUP(A2218,'Medical Examinations'!$A:$A,'Medical Examinations'!$F:$F,"Unknown")</f>
        <v>No</v>
      </c>
      <c r="H2218" s="43">
        <f>_xlfn.XLOOKUP(Healthcare!A2218,'Medical Examinations'!$A:$A,'Medical Examinations'!$G:$G,0)</f>
        <v>1</v>
      </c>
      <c r="I2218" s="7" t="str">
        <f>_xlfn.XLOOKUP(A2218,'Medical Examinations'!$A:$A,'Medical Examinations'!$H:$H,"Unknown")</f>
        <v>No</v>
      </c>
      <c r="J2218" s="7" t="str" cm="1">
        <f t="array" ref="J2218">_xlfn.IFS(C2218&lt;18.5,"Under Weight",C2218&lt;=24.9,"Normal Weight",C2218&lt;30,"Over weight",C2218&gt;=30,"Obesity")</f>
        <v>Normal Weight</v>
      </c>
      <c r="K2218" s="7" t="str" cm="1">
        <f t="array" ref="K2218">_xlfn.IFS(D2218="Null","Unknown",D2218&lt;5.7,"Normal",D2218&lt;6.5,"Prediabetes",D2218&gt;=6.5,"Diabetes")</f>
        <v>Prediabetes</v>
      </c>
      <c r="L2218" s="7" t="str">
        <f>_xlfn.XLOOKUP(A2218,'Hospitalisation Details'!$A:$A,'Hospitalisation Details'!$J:$J,)</f>
        <v>5-Aug-1995</v>
      </c>
      <c r="M2218" s="22">
        <f>+_xlfn.XLOOKUP(A2218,'Hospitalisation Details'!$A:$A,'Hospitalisation Details'!$F:$F)</f>
        <v>1617.16</v>
      </c>
      <c r="N2218" s="7" t="str">
        <f>_xlfn.XLOOKUP(A2218,'Hospitalisation Details'!$A:$A,'Hospitalisation Details'!$G:$G)</f>
        <v>tier - 2</v>
      </c>
      <c r="O2218" s="7" t="str">
        <f>_xlfn.XLOOKUP(A2218,'Hospitalisation Details'!$A:$A,'Hospitalisation Details'!$H:$H)</f>
        <v>tier - 1</v>
      </c>
      <c r="P2218" s="7" t="str">
        <f>_xlfn.XLOOKUP(A2218,'Hospitalisation Details'!$A:$A,'Hospitalisation Details'!$I:$I)</f>
        <v>R1013</v>
      </c>
      <c r="Q2218" s="28">
        <f>_xlfn.XLOOKUP(A2218,'Hospitalisation Details'!$A:$A,'Hospitalisation Details'!$K:$K)</f>
        <v>28</v>
      </c>
    </row>
    <row r="2219" spans="1:17" x14ac:dyDescent="0.3">
      <c r="A2219" s="27" t="s">
        <v>139</v>
      </c>
      <c r="B2219" s="7" t="str">
        <f>IFERROR(_xlfn.XLOOKUP(A2219,'Customer Names'!$A$2:$A$2336,'Customer Names'!$C$2:$C$2336),"Unknown")</f>
        <v xml:space="preserve">  Polly</v>
      </c>
      <c r="C2219" s="7">
        <f>_xlfn.XLOOKUP(A2219,'Medical Examinations'!$A$2:$A$2336,'Medical Examinations'!$B$2:$B$2336,AVERAGE('Medical Examinations'!$B$2:$B$2336))</f>
        <v>26.73</v>
      </c>
      <c r="D2219" s="7">
        <f>_xlfn.XLOOKUP(A2219,'Medical Examinations'!$A$2:$A$2336,'Medical Examinations'!$C$2:$C$2336,AVERAGE('Medical Examinations'!$C$2:$C$2336))</f>
        <v>5.08</v>
      </c>
      <c r="E2219" s="7" t="str">
        <f>_xlfn.XLOOKUP(A2219,'Medical Examinations'!$A:$A,'Medical Examinations'!$D:$D,"Unknown")</f>
        <v>No</v>
      </c>
      <c r="F2219" s="7" t="str">
        <f>_xlfn.XLOOKUP(A2219,'Medical Examinations'!$A:$A,'Medical Examinations'!$E:$E,"Unknown")</f>
        <v>Yes</v>
      </c>
      <c r="G2219" s="7" t="str">
        <f>_xlfn.XLOOKUP(A2219,'Medical Examinations'!$A:$A,'Medical Examinations'!$F:$F,"Unknown")</f>
        <v>No</v>
      </c>
      <c r="H2219" s="43">
        <f>_xlfn.XLOOKUP(Healthcare!A2219,'Medical Examinations'!$A:$A,'Medical Examinations'!$G:$G,0)</f>
        <v>1</v>
      </c>
      <c r="I2219" s="7" t="str">
        <f>_xlfn.XLOOKUP(A2219,'Medical Examinations'!$A:$A,'Medical Examinations'!$H:$H,"Unknown")</f>
        <v>No</v>
      </c>
      <c r="J2219" s="7" t="str" cm="1">
        <f t="array" ref="J2219">_xlfn.IFS(C2219&lt;18.5,"Under Weight",C2219&lt;=24.9,"Normal Weight",C2219&lt;30,"Over weight",C2219&gt;=30,"Obesity")</f>
        <v>Over weight</v>
      </c>
      <c r="K2219" s="7" t="str" cm="1">
        <f t="array" ref="K2219">_xlfn.IFS(D2219="Null","Unknown",D2219&lt;5.7,"Normal",D2219&lt;6.5,"Prediabetes",D2219&gt;=6.5,"Diabetes")</f>
        <v>Normal</v>
      </c>
      <c r="L2219" s="7" t="str">
        <f>_xlfn.XLOOKUP(A2219,'Hospitalisation Details'!$A:$A,'Hospitalisation Details'!$J:$J,)</f>
        <v>22-Jul-2004</v>
      </c>
      <c r="M2219" s="22">
        <f>+_xlfn.XLOOKUP(A2219,'Hospitalisation Details'!$A:$A,'Hospitalisation Details'!$F:$F)</f>
        <v>1615.77</v>
      </c>
      <c r="N2219" s="7" t="str">
        <f>_xlfn.XLOOKUP(A2219,'Hospitalisation Details'!$A:$A,'Hospitalisation Details'!$G:$G)</f>
        <v>tier - 2</v>
      </c>
      <c r="O2219" s="7" t="str">
        <f>_xlfn.XLOOKUP(A2219,'Hospitalisation Details'!$A:$A,'Hospitalisation Details'!$H:$H)</f>
        <v>tier - 1</v>
      </c>
      <c r="P2219" s="7" t="str">
        <f>_xlfn.XLOOKUP(A2219,'Hospitalisation Details'!$A:$A,'Hospitalisation Details'!$I:$I)</f>
        <v>R1013</v>
      </c>
      <c r="Q2219" s="28">
        <f>_xlfn.XLOOKUP(A2219,'Hospitalisation Details'!$A:$A,'Hospitalisation Details'!$K:$K)</f>
        <v>19</v>
      </c>
    </row>
    <row r="2220" spans="1:17" x14ac:dyDescent="0.3">
      <c r="A2220" s="27" t="s">
        <v>138</v>
      </c>
      <c r="B2220" s="7" t="str">
        <f>IFERROR(_xlfn.XLOOKUP(A2220,'Customer Names'!$A$2:$A$2336,'Customer Names'!$C$2:$C$2336),"Unknown")</f>
        <v xml:space="preserve">  Elizabeth</v>
      </c>
      <c r="C2220" s="7">
        <f>_xlfn.XLOOKUP(A2220,'Medical Examinations'!$A$2:$A$2336,'Medical Examinations'!$B$2:$B$2336,AVERAGE('Medical Examinations'!$B$2:$B$2336))</f>
        <v>20.79</v>
      </c>
      <c r="D2220" s="7">
        <f>_xlfn.XLOOKUP(A2220,'Medical Examinations'!$A$2:$A$2336,'Medical Examinations'!$C$2:$C$2336,AVERAGE('Medical Examinations'!$C$2:$C$2336))</f>
        <v>5.84</v>
      </c>
      <c r="E2220" s="7" t="str">
        <f>_xlfn.XLOOKUP(A2220,'Medical Examinations'!$A:$A,'Medical Examinations'!$D:$D,"Unknown")</f>
        <v>No</v>
      </c>
      <c r="F2220" s="7" t="str">
        <f>_xlfn.XLOOKUP(A2220,'Medical Examinations'!$A:$A,'Medical Examinations'!$E:$E,"Unknown")</f>
        <v>Yes</v>
      </c>
      <c r="G2220" s="7" t="str">
        <f>_xlfn.XLOOKUP(A2220,'Medical Examinations'!$A:$A,'Medical Examinations'!$F:$F,"Unknown")</f>
        <v>No</v>
      </c>
      <c r="H2220" s="43">
        <f>_xlfn.XLOOKUP(Healthcare!A2220,'Medical Examinations'!$A:$A,'Medical Examinations'!$G:$G,0)</f>
        <v>1</v>
      </c>
      <c r="I2220" s="7" t="str">
        <f>_xlfn.XLOOKUP(A2220,'Medical Examinations'!$A:$A,'Medical Examinations'!$H:$H,"Unknown")</f>
        <v>No</v>
      </c>
      <c r="J2220" s="7" t="str" cm="1">
        <f t="array" ref="J2220">_xlfn.IFS(C2220&lt;18.5,"Under Weight",C2220&lt;=24.9,"Normal Weight",C2220&lt;30,"Over weight",C2220&gt;=30,"Obesity")</f>
        <v>Normal Weight</v>
      </c>
      <c r="K2220" s="7" t="str" cm="1">
        <f t="array" ref="K2220">_xlfn.IFS(D2220="Null","Unknown",D2220&lt;5.7,"Normal",D2220&lt;6.5,"Prediabetes",D2220&gt;=6.5,"Diabetes")</f>
        <v>Prediabetes</v>
      </c>
      <c r="L2220" s="7" t="str">
        <f>_xlfn.XLOOKUP(A2220,'Hospitalisation Details'!$A:$A,'Hospitalisation Details'!$J:$J,)</f>
        <v>19-Nov-2004</v>
      </c>
      <c r="M2220" s="22">
        <f>+_xlfn.XLOOKUP(A2220,'Hospitalisation Details'!$A:$A,'Hospitalisation Details'!$F:$F)</f>
        <v>1607.51</v>
      </c>
      <c r="N2220" s="7" t="str">
        <f>_xlfn.XLOOKUP(A2220,'Hospitalisation Details'!$A:$A,'Hospitalisation Details'!$G:$G)</f>
        <v>tier - 2</v>
      </c>
      <c r="O2220" s="7" t="str">
        <f>_xlfn.XLOOKUP(A2220,'Hospitalisation Details'!$A:$A,'Hospitalisation Details'!$H:$H)</f>
        <v>tier - 3</v>
      </c>
      <c r="P2220" s="7" t="str">
        <f>_xlfn.XLOOKUP(A2220,'Hospitalisation Details'!$A:$A,'Hospitalisation Details'!$I:$I)</f>
        <v>R1013</v>
      </c>
      <c r="Q2220" s="28">
        <f>_xlfn.XLOOKUP(A2220,'Hospitalisation Details'!$A:$A,'Hospitalisation Details'!$K:$K)</f>
        <v>19</v>
      </c>
    </row>
    <row r="2221" spans="1:17" x14ac:dyDescent="0.3">
      <c r="A2221" s="27" t="s">
        <v>137</v>
      </c>
      <c r="B2221" s="7" t="str">
        <f>IFERROR(_xlfn.XLOOKUP(A2221,'Customer Names'!$A$2:$A$2336,'Customer Names'!$C$2:$C$2336),"Unknown")</f>
        <v xml:space="preserve">  Tiffany A</v>
      </c>
      <c r="C2221" s="7">
        <f>_xlfn.XLOOKUP(A2221,'Medical Examinations'!$A$2:$A$2336,'Medical Examinations'!$B$2:$B$2336,AVERAGE('Medical Examinations'!$B$2:$B$2336))</f>
        <v>20.149999999999999</v>
      </c>
      <c r="D2221" s="7">
        <f>_xlfn.XLOOKUP(A2221,'Medical Examinations'!$A$2:$A$2336,'Medical Examinations'!$C$2:$C$2336,AVERAGE('Medical Examinations'!$C$2:$C$2336))</f>
        <v>4.1500000000000004</v>
      </c>
      <c r="E2221" s="7" t="str">
        <f>_xlfn.XLOOKUP(A2221,'Medical Examinations'!$A:$A,'Medical Examinations'!$D:$D,"Unknown")</f>
        <v>No</v>
      </c>
      <c r="F2221" s="7" t="str">
        <f>_xlfn.XLOOKUP(A2221,'Medical Examinations'!$A:$A,'Medical Examinations'!$E:$E,"Unknown")</f>
        <v>No</v>
      </c>
      <c r="G2221" s="7" t="str">
        <f>_xlfn.XLOOKUP(A2221,'Medical Examinations'!$A:$A,'Medical Examinations'!$F:$F,"Unknown")</f>
        <v>No</v>
      </c>
      <c r="H2221" s="43">
        <f>_xlfn.XLOOKUP(Healthcare!A2221,'Medical Examinations'!$A:$A,'Medical Examinations'!$G:$G,0)</f>
        <v>1</v>
      </c>
      <c r="I2221" s="7" t="str">
        <f>_xlfn.XLOOKUP(A2221,'Medical Examinations'!$A:$A,'Medical Examinations'!$H:$H,"Unknown")</f>
        <v>No</v>
      </c>
      <c r="J2221" s="7" t="str" cm="1">
        <f t="array" ref="J2221">_xlfn.IFS(C2221&lt;18.5,"Under Weight",C2221&lt;=24.9,"Normal Weight",C2221&lt;30,"Over weight",C2221&gt;=30,"Obesity")</f>
        <v>Normal Weight</v>
      </c>
      <c r="K2221" s="7" t="str" cm="1">
        <f t="array" ref="K2221">_xlfn.IFS(D2221="Null","Unknown",D2221&lt;5.7,"Normal",D2221&lt;6.5,"Prediabetes",D2221&gt;=6.5,"Diabetes")</f>
        <v>Normal</v>
      </c>
      <c r="L2221" s="7" t="str">
        <f>_xlfn.XLOOKUP(A2221,'Hospitalisation Details'!$A:$A,'Hospitalisation Details'!$J:$J,)</f>
        <v>22-Sep-1992</v>
      </c>
      <c r="M2221" s="22">
        <f>+_xlfn.XLOOKUP(A2221,'Hospitalisation Details'!$A:$A,'Hospitalisation Details'!$F:$F)</f>
        <v>1566.88</v>
      </c>
      <c r="N2221" s="7" t="str">
        <f>_xlfn.XLOOKUP(A2221,'Hospitalisation Details'!$A:$A,'Hospitalisation Details'!$G:$G)</f>
        <v>tier - 2</v>
      </c>
      <c r="O2221" s="7" t="str">
        <f>_xlfn.XLOOKUP(A2221,'Hospitalisation Details'!$A:$A,'Hospitalisation Details'!$H:$H)</f>
        <v>tier - 1</v>
      </c>
      <c r="P2221" s="7" t="str">
        <f>_xlfn.XLOOKUP(A2221,'Hospitalisation Details'!$A:$A,'Hospitalisation Details'!$I:$I)</f>
        <v>R1013</v>
      </c>
      <c r="Q2221" s="28">
        <f>_xlfn.XLOOKUP(A2221,'Hospitalisation Details'!$A:$A,'Hospitalisation Details'!$K:$K)</f>
        <v>31</v>
      </c>
    </row>
    <row r="2222" spans="1:17" x14ac:dyDescent="0.3">
      <c r="A2222" s="27" t="s">
        <v>136</v>
      </c>
      <c r="B2222" s="7" t="str">
        <f>IFERROR(_xlfn.XLOOKUP(A2222,'Customer Names'!$A$2:$A$2336,'Customer Names'!$C$2:$C$2336),"Unknown")</f>
        <v xml:space="preserve">  Cole</v>
      </c>
      <c r="C2222" s="7">
        <f>_xlfn.XLOOKUP(A2222,'Medical Examinations'!$A$2:$A$2336,'Medical Examinations'!$B$2:$B$2336,AVERAGE('Medical Examinations'!$B$2:$B$2336))</f>
        <v>36.85</v>
      </c>
      <c r="D2222" s="7">
        <f>_xlfn.XLOOKUP(A2222,'Medical Examinations'!$A$2:$A$2336,'Medical Examinations'!$C$2:$C$2336,AVERAGE('Medical Examinations'!$C$2:$C$2336))</f>
        <v>4.3600000000000003</v>
      </c>
      <c r="E2222" s="7" t="str">
        <f>_xlfn.XLOOKUP(A2222,'Medical Examinations'!$A:$A,'Medical Examinations'!$D:$D,"Unknown")</f>
        <v>Yes</v>
      </c>
      <c r="F2222" s="7" t="str">
        <f>_xlfn.XLOOKUP(A2222,'Medical Examinations'!$A:$A,'Medical Examinations'!$E:$E,"Unknown")</f>
        <v>No</v>
      </c>
      <c r="G2222" s="7" t="str">
        <f>_xlfn.XLOOKUP(A2222,'Medical Examinations'!$A:$A,'Medical Examinations'!$F:$F,"Unknown")</f>
        <v>No</v>
      </c>
      <c r="H2222" s="43">
        <f>_xlfn.XLOOKUP(Healthcare!A2222,'Medical Examinations'!$A:$A,'Medical Examinations'!$G:$G,0)</f>
        <v>0</v>
      </c>
      <c r="I2222" s="7" t="str">
        <f>_xlfn.XLOOKUP(A2222,'Medical Examinations'!$A:$A,'Medical Examinations'!$H:$H,"Unknown")</f>
        <v>No</v>
      </c>
      <c r="J2222" s="7" t="str" cm="1">
        <f t="array" ref="J2222">_xlfn.IFS(C2222&lt;18.5,"Under Weight",C2222&lt;=24.9,"Normal Weight",C2222&lt;30,"Over weight",C2222&gt;=30,"Obesity")</f>
        <v>Obesity</v>
      </c>
      <c r="K2222" s="7" t="str" cm="1">
        <f t="array" ref="K2222">_xlfn.IFS(D2222="Null","Unknown",D2222&lt;5.7,"Normal",D2222&lt;6.5,"Prediabetes",D2222&gt;=6.5,"Diabetes")</f>
        <v>Normal</v>
      </c>
      <c r="L2222" s="7" t="str">
        <f>_xlfn.XLOOKUP(A2222,'Hospitalisation Details'!$A:$A,'Hospitalisation Details'!$J:$J,)</f>
        <v>5-Dec-2001</v>
      </c>
      <c r="M2222" s="22">
        <f>+_xlfn.XLOOKUP(A2222,'Hospitalisation Details'!$A:$A,'Hospitalisation Details'!$F:$F)</f>
        <v>1534.3</v>
      </c>
      <c r="N2222" s="7" t="str">
        <f>_xlfn.XLOOKUP(A2222,'Hospitalisation Details'!$A:$A,'Hospitalisation Details'!$G:$G)</f>
        <v>tier - 2</v>
      </c>
      <c r="O2222" s="7" t="str">
        <f>_xlfn.XLOOKUP(A2222,'Hospitalisation Details'!$A:$A,'Hospitalisation Details'!$H:$H)</f>
        <v>tier - 2</v>
      </c>
      <c r="P2222" s="7" t="str">
        <f>_xlfn.XLOOKUP(A2222,'Hospitalisation Details'!$A:$A,'Hospitalisation Details'!$I:$I)</f>
        <v>R1013</v>
      </c>
      <c r="Q2222" s="28">
        <f>_xlfn.XLOOKUP(A2222,'Hospitalisation Details'!$A:$A,'Hospitalisation Details'!$K:$K)</f>
        <v>22</v>
      </c>
    </row>
    <row r="2223" spans="1:17" x14ac:dyDescent="0.3">
      <c r="A2223" s="27" t="s">
        <v>135</v>
      </c>
      <c r="B2223" s="7" t="str">
        <f>IFERROR(_xlfn.XLOOKUP(A2223,'Customer Names'!$A$2:$A$2336,'Customer Names'!$C$2:$C$2336),"Unknown")</f>
        <v xml:space="preserve">  Matthew T</v>
      </c>
      <c r="C2223" s="7">
        <f>_xlfn.XLOOKUP(A2223,'Medical Examinations'!$A$2:$A$2336,'Medical Examinations'!$B$2:$B$2336,AVERAGE('Medical Examinations'!$B$2:$B$2336))</f>
        <v>35.53</v>
      </c>
      <c r="D2223" s="7">
        <f>_xlfn.XLOOKUP(A2223,'Medical Examinations'!$A$2:$A$2336,'Medical Examinations'!$C$2:$C$2336,AVERAGE('Medical Examinations'!$C$2:$C$2336))</f>
        <v>4.55</v>
      </c>
      <c r="E2223" s="7" t="str">
        <f>_xlfn.XLOOKUP(A2223,'Medical Examinations'!$A:$A,'Medical Examinations'!$D:$D,"Unknown")</f>
        <v>Yes</v>
      </c>
      <c r="F2223" s="7" t="str">
        <f>_xlfn.XLOOKUP(A2223,'Medical Examinations'!$A:$A,'Medical Examinations'!$E:$E,"Unknown")</f>
        <v>No</v>
      </c>
      <c r="G2223" s="7" t="str">
        <f>_xlfn.XLOOKUP(A2223,'Medical Examinations'!$A:$A,'Medical Examinations'!$F:$F,"Unknown")</f>
        <v>No</v>
      </c>
      <c r="H2223" s="43">
        <f>_xlfn.XLOOKUP(Healthcare!A2223,'Medical Examinations'!$A:$A,'Medical Examinations'!$G:$G,0)</f>
        <v>0</v>
      </c>
      <c r="I2223" s="7" t="str">
        <f>_xlfn.XLOOKUP(A2223,'Medical Examinations'!$A:$A,'Medical Examinations'!$H:$H,"Unknown")</f>
        <v>No</v>
      </c>
      <c r="J2223" s="7" t="str" cm="1">
        <f t="array" ref="J2223">_xlfn.IFS(C2223&lt;18.5,"Under Weight",C2223&lt;=24.9,"Normal Weight",C2223&lt;30,"Over weight",C2223&gt;=30,"Obesity")</f>
        <v>Obesity</v>
      </c>
      <c r="K2223" s="7" t="str" cm="1">
        <f t="array" ref="K2223">_xlfn.IFS(D2223="Null","Unknown",D2223&lt;5.7,"Normal",D2223&lt;6.5,"Prediabetes",D2223&gt;=6.5,"Diabetes")</f>
        <v>Normal</v>
      </c>
      <c r="L2223" s="7" t="str">
        <f>_xlfn.XLOOKUP(A2223,'Hospitalisation Details'!$A:$A,'Hospitalisation Details'!$J:$J,)</f>
        <v>2-Jun-2001</v>
      </c>
      <c r="M2223" s="22">
        <f>+_xlfn.XLOOKUP(A2223,'Hospitalisation Details'!$A:$A,'Hospitalisation Details'!$F:$F)</f>
        <v>1532.47</v>
      </c>
      <c r="N2223" s="7" t="str">
        <f>_xlfn.XLOOKUP(A2223,'Hospitalisation Details'!$A:$A,'Hospitalisation Details'!$G:$G)</f>
        <v>tier - 2</v>
      </c>
      <c r="O2223" s="7" t="str">
        <f>_xlfn.XLOOKUP(A2223,'Hospitalisation Details'!$A:$A,'Hospitalisation Details'!$H:$H)</f>
        <v>tier - 2</v>
      </c>
      <c r="P2223" s="7" t="str">
        <f>_xlfn.XLOOKUP(A2223,'Hospitalisation Details'!$A:$A,'Hospitalisation Details'!$I:$I)</f>
        <v>R1013</v>
      </c>
      <c r="Q2223" s="28">
        <f>_xlfn.XLOOKUP(A2223,'Hospitalisation Details'!$A:$A,'Hospitalisation Details'!$K:$K)</f>
        <v>22</v>
      </c>
    </row>
    <row r="2224" spans="1:17" x14ac:dyDescent="0.3">
      <c r="A2224" s="27" t="s">
        <v>134</v>
      </c>
      <c r="B2224" s="7" t="str">
        <f>IFERROR(_xlfn.XLOOKUP(A2224,'Customer Names'!$A$2:$A$2336,'Customer Names'!$C$2:$C$2336),"Unknown")</f>
        <v xml:space="preserve">  Zachary</v>
      </c>
      <c r="C2224" s="7">
        <f>_xlfn.XLOOKUP(A2224,'Medical Examinations'!$A$2:$A$2336,'Medical Examinations'!$B$2:$B$2336,AVERAGE('Medical Examinations'!$B$2:$B$2336))</f>
        <v>31.1</v>
      </c>
      <c r="D2224" s="7">
        <f>_xlfn.XLOOKUP(A2224,'Medical Examinations'!$A$2:$A$2336,'Medical Examinations'!$C$2:$C$2336,AVERAGE('Medical Examinations'!$C$2:$C$2336))</f>
        <v>4.37</v>
      </c>
      <c r="E2224" s="7" t="str">
        <f>_xlfn.XLOOKUP(A2224,'Medical Examinations'!$A:$A,'Medical Examinations'!$D:$D,"Unknown")</f>
        <v>Yes</v>
      </c>
      <c r="F2224" s="7" t="str">
        <f>_xlfn.XLOOKUP(A2224,'Medical Examinations'!$A:$A,'Medical Examinations'!$E:$E,"Unknown")</f>
        <v>No</v>
      </c>
      <c r="G2224" s="7" t="str">
        <f>_xlfn.XLOOKUP(A2224,'Medical Examinations'!$A:$A,'Medical Examinations'!$F:$F,"Unknown")</f>
        <v>No</v>
      </c>
      <c r="H2224" s="43">
        <f>_xlfn.XLOOKUP(Healthcare!A2224,'Medical Examinations'!$A:$A,'Medical Examinations'!$G:$G,0)</f>
        <v>0</v>
      </c>
      <c r="I2224" s="7" t="str">
        <f>_xlfn.XLOOKUP(A2224,'Medical Examinations'!$A:$A,'Medical Examinations'!$H:$H,"Unknown")</f>
        <v>No</v>
      </c>
      <c r="J2224" s="7" t="str" cm="1">
        <f t="array" ref="J2224">_xlfn.IFS(C2224&lt;18.5,"Under Weight",C2224&lt;=24.9,"Normal Weight",C2224&lt;30,"Over weight",C2224&gt;=30,"Obesity")</f>
        <v>Obesity</v>
      </c>
      <c r="K2224" s="7" t="str" cm="1">
        <f t="array" ref="K2224">_xlfn.IFS(D2224="Null","Unknown",D2224&lt;5.7,"Normal",D2224&lt;6.5,"Prediabetes",D2224&gt;=6.5,"Diabetes")</f>
        <v>Normal</v>
      </c>
      <c r="L2224" s="7" t="str">
        <f>_xlfn.XLOOKUP(A2224,'Hospitalisation Details'!$A:$A,'Hospitalisation Details'!$J:$J,)</f>
        <v>7-Jul-2001</v>
      </c>
      <c r="M2224" s="22">
        <f>+_xlfn.XLOOKUP(A2224,'Hospitalisation Details'!$A:$A,'Hospitalisation Details'!$F:$F)</f>
        <v>1526.31</v>
      </c>
      <c r="N2224" s="7" t="str">
        <f>_xlfn.XLOOKUP(A2224,'Hospitalisation Details'!$A:$A,'Hospitalisation Details'!$G:$G)</f>
        <v>tier - 2</v>
      </c>
      <c r="O2224" s="7" t="str">
        <f>_xlfn.XLOOKUP(A2224,'Hospitalisation Details'!$A:$A,'Hospitalisation Details'!$H:$H)</f>
        <v>tier - 3</v>
      </c>
      <c r="P2224" s="7" t="str">
        <f>_xlfn.XLOOKUP(A2224,'Hospitalisation Details'!$A:$A,'Hospitalisation Details'!$I:$I)</f>
        <v>R1011</v>
      </c>
      <c r="Q2224" s="28">
        <f>_xlfn.XLOOKUP(A2224,'Hospitalisation Details'!$A:$A,'Hospitalisation Details'!$K:$K)</f>
        <v>22</v>
      </c>
    </row>
    <row r="2225" spans="1:17" x14ac:dyDescent="0.3">
      <c r="A2225" s="27" t="s">
        <v>133</v>
      </c>
      <c r="B2225" s="7" t="str">
        <f>IFERROR(_xlfn.XLOOKUP(A2225,'Customer Names'!$A$2:$A$2336,'Customer Names'!$C$2:$C$2336),"Unknown")</f>
        <v xml:space="preserve">  Matthew T</v>
      </c>
      <c r="C2225" s="7">
        <f>_xlfn.XLOOKUP(A2225,'Medical Examinations'!$A$2:$A$2336,'Medical Examinations'!$B$2:$B$2336,AVERAGE('Medical Examinations'!$B$2:$B$2336))</f>
        <v>23.21</v>
      </c>
      <c r="D2225" s="7">
        <f>_xlfn.XLOOKUP(A2225,'Medical Examinations'!$A$2:$A$2336,'Medical Examinations'!$C$2:$C$2336,AVERAGE('Medical Examinations'!$C$2:$C$2336))</f>
        <v>5.24</v>
      </c>
      <c r="E2225" s="7" t="str">
        <f>_xlfn.XLOOKUP(A2225,'Medical Examinations'!$A:$A,'Medical Examinations'!$D:$D,"Unknown")</f>
        <v>Yes</v>
      </c>
      <c r="F2225" s="7" t="str">
        <f>_xlfn.XLOOKUP(A2225,'Medical Examinations'!$A:$A,'Medical Examinations'!$E:$E,"Unknown")</f>
        <v>No</v>
      </c>
      <c r="G2225" s="7" t="str">
        <f>_xlfn.XLOOKUP(A2225,'Medical Examinations'!$A:$A,'Medical Examinations'!$F:$F,"Unknown")</f>
        <v>No</v>
      </c>
      <c r="H2225" s="43">
        <f>_xlfn.XLOOKUP(Healthcare!A2225,'Medical Examinations'!$A:$A,'Medical Examinations'!$G:$G,0)</f>
        <v>0</v>
      </c>
      <c r="I2225" s="7" t="str">
        <f>_xlfn.XLOOKUP(A2225,'Medical Examinations'!$A:$A,'Medical Examinations'!$H:$H,"Unknown")</f>
        <v>No</v>
      </c>
      <c r="J2225" s="7" t="str" cm="1">
        <f t="array" ref="J2225">_xlfn.IFS(C2225&lt;18.5,"Under Weight",C2225&lt;=24.9,"Normal Weight",C2225&lt;30,"Over weight",C2225&gt;=30,"Obesity")</f>
        <v>Normal Weight</v>
      </c>
      <c r="K2225" s="7" t="str" cm="1">
        <f t="array" ref="K2225">_xlfn.IFS(D2225="Null","Unknown",D2225&lt;5.7,"Normal",D2225&lt;6.5,"Prediabetes",D2225&gt;=6.5,"Diabetes")</f>
        <v>Normal</v>
      </c>
      <c r="L2225" s="7" t="str">
        <f>_xlfn.XLOOKUP(A2225,'Hospitalisation Details'!$A:$A,'Hospitalisation Details'!$J:$J,)</f>
        <v>25-Aug-2001</v>
      </c>
      <c r="M2225" s="22">
        <f>+_xlfn.XLOOKUP(A2225,'Hospitalisation Details'!$A:$A,'Hospitalisation Details'!$F:$F)</f>
        <v>1515.34</v>
      </c>
      <c r="N2225" s="7" t="str">
        <f>_xlfn.XLOOKUP(A2225,'Hospitalisation Details'!$A:$A,'Hospitalisation Details'!$G:$G)</f>
        <v>tier - 2</v>
      </c>
      <c r="O2225" s="7" t="str">
        <f>_xlfn.XLOOKUP(A2225,'Hospitalisation Details'!$A:$A,'Hospitalisation Details'!$H:$H)</f>
        <v>tier - 3</v>
      </c>
      <c r="P2225" s="7" t="str">
        <f>_xlfn.XLOOKUP(A2225,'Hospitalisation Details'!$A:$A,'Hospitalisation Details'!$I:$I)</f>
        <v>R1013</v>
      </c>
      <c r="Q2225" s="28">
        <f>_xlfn.XLOOKUP(A2225,'Hospitalisation Details'!$A:$A,'Hospitalisation Details'!$K:$K)</f>
        <v>22</v>
      </c>
    </row>
    <row r="2226" spans="1:17" x14ac:dyDescent="0.3">
      <c r="A2226" s="27" t="s">
        <v>132</v>
      </c>
      <c r="B2226" s="7" t="str">
        <f>IFERROR(_xlfn.XLOOKUP(A2226,'Customer Names'!$A$2:$A$2336,'Customer Names'!$C$2:$C$2336),"Unknown")</f>
        <v xml:space="preserve">  Pat</v>
      </c>
      <c r="C2226" s="7">
        <f>_xlfn.XLOOKUP(A2226,'Medical Examinations'!$A$2:$A$2336,'Medical Examinations'!$B$2:$B$2336,AVERAGE('Medical Examinations'!$B$2:$B$2336))</f>
        <v>18.36</v>
      </c>
      <c r="D2226" s="7">
        <f>_xlfn.XLOOKUP(A2226,'Medical Examinations'!$A$2:$A$2336,'Medical Examinations'!$C$2:$C$2336,AVERAGE('Medical Examinations'!$C$2:$C$2336))</f>
        <v>5.96</v>
      </c>
      <c r="E2226" s="7" t="str">
        <f>_xlfn.XLOOKUP(A2226,'Medical Examinations'!$A:$A,'Medical Examinations'!$D:$D,"Unknown")</f>
        <v>No</v>
      </c>
      <c r="F2226" s="7" t="str">
        <f>_xlfn.XLOOKUP(A2226,'Medical Examinations'!$A:$A,'Medical Examinations'!$E:$E,"Unknown")</f>
        <v>No</v>
      </c>
      <c r="G2226" s="7" t="str">
        <f>_xlfn.XLOOKUP(A2226,'Medical Examinations'!$A:$A,'Medical Examinations'!$F:$F,"Unknown")</f>
        <v>No</v>
      </c>
      <c r="H2226" s="43">
        <f>_xlfn.XLOOKUP(Healthcare!A2226,'Medical Examinations'!$A:$A,'Medical Examinations'!$G:$G,0)</f>
        <v>1</v>
      </c>
      <c r="I2226" s="7" t="str">
        <f>_xlfn.XLOOKUP(A2226,'Medical Examinations'!$A:$A,'Medical Examinations'!$H:$H,"Unknown")</f>
        <v>No</v>
      </c>
      <c r="J2226" s="7" t="str" cm="1">
        <f t="array" ref="J2226">_xlfn.IFS(C2226&lt;18.5,"Under Weight",C2226&lt;=24.9,"Normal Weight",C2226&lt;30,"Over weight",C2226&gt;=30,"Obesity")</f>
        <v>Under Weight</v>
      </c>
      <c r="K2226" s="7" t="str" cm="1">
        <f t="array" ref="K2226">_xlfn.IFS(D2226="Null","Unknown",D2226&lt;5.7,"Normal",D2226&lt;6.5,"Prediabetes",D2226&gt;=6.5,"Diabetes")</f>
        <v>Prediabetes</v>
      </c>
      <c r="L2226" s="7" t="str">
        <f>_xlfn.XLOOKUP(A2226,'Hospitalisation Details'!$A:$A,'Hospitalisation Details'!$J:$J,)</f>
        <v>19-Jun-1998</v>
      </c>
      <c r="M2226" s="22">
        <f>+_xlfn.XLOOKUP(A2226,'Hospitalisation Details'!$A:$A,'Hospitalisation Details'!$F:$F)</f>
        <v>1497</v>
      </c>
      <c r="N2226" s="7" t="str">
        <f>_xlfn.XLOOKUP(A2226,'Hospitalisation Details'!$A:$A,'Hospitalisation Details'!$G:$G)</f>
        <v>tier - 2</v>
      </c>
      <c r="O2226" s="7" t="str">
        <f>_xlfn.XLOOKUP(A2226,'Hospitalisation Details'!$A:$A,'Hospitalisation Details'!$H:$H)</f>
        <v>tier - 2</v>
      </c>
      <c r="P2226" s="7" t="str">
        <f>_xlfn.XLOOKUP(A2226,'Hospitalisation Details'!$A:$A,'Hospitalisation Details'!$I:$I)</f>
        <v>R1013</v>
      </c>
      <c r="Q2226" s="28">
        <f>_xlfn.XLOOKUP(A2226,'Hospitalisation Details'!$A:$A,'Hospitalisation Details'!$K:$K)</f>
        <v>25</v>
      </c>
    </row>
    <row r="2227" spans="1:17" x14ac:dyDescent="0.3">
      <c r="A2227" s="27" t="s">
        <v>131</v>
      </c>
      <c r="B2227" s="7" t="str">
        <f>IFERROR(_xlfn.XLOOKUP(A2227,'Customer Names'!$A$2:$A$2336,'Customer Names'!$C$2:$C$2336),"Unknown")</f>
        <v xml:space="preserve">  Ashley</v>
      </c>
      <c r="C2227" s="7">
        <f>_xlfn.XLOOKUP(A2227,'Medical Examinations'!$A$2:$A$2336,'Medical Examinations'!$B$2:$B$2336,AVERAGE('Medical Examinations'!$B$2:$B$2336))</f>
        <v>15.92</v>
      </c>
      <c r="D2227" s="7">
        <f>_xlfn.XLOOKUP(A2227,'Medical Examinations'!$A$2:$A$2336,'Medical Examinations'!$C$2:$C$2336,AVERAGE('Medical Examinations'!$C$2:$C$2336))</f>
        <v>4.76</v>
      </c>
      <c r="E2227" s="7" t="str">
        <f>_xlfn.XLOOKUP(A2227,'Medical Examinations'!$A:$A,'Medical Examinations'!$D:$D,"Unknown")</f>
        <v>Yes</v>
      </c>
      <c r="F2227" s="7" t="str">
        <f>_xlfn.XLOOKUP(A2227,'Medical Examinations'!$A:$A,'Medical Examinations'!$E:$E,"Unknown")</f>
        <v>No</v>
      </c>
      <c r="G2227" s="7" t="str">
        <f>_xlfn.XLOOKUP(A2227,'Medical Examinations'!$A:$A,'Medical Examinations'!$F:$F,"Unknown")</f>
        <v>No</v>
      </c>
      <c r="H2227" s="43">
        <f>_xlfn.XLOOKUP(Healthcare!A2227,'Medical Examinations'!$A:$A,'Medical Examinations'!$G:$G,0)</f>
        <v>1</v>
      </c>
      <c r="I2227" s="7" t="str">
        <f>_xlfn.XLOOKUP(A2227,'Medical Examinations'!$A:$A,'Medical Examinations'!$H:$H,"Unknown")</f>
        <v>No</v>
      </c>
      <c r="J2227" s="7" t="str" cm="1">
        <f t="array" ref="J2227">_xlfn.IFS(C2227&lt;18.5,"Under Weight",C2227&lt;=24.9,"Normal Weight",C2227&lt;30,"Over weight",C2227&gt;=30,"Obesity")</f>
        <v>Under Weight</v>
      </c>
      <c r="K2227" s="7" t="str" cm="1">
        <f t="array" ref="K2227">_xlfn.IFS(D2227="Null","Unknown",D2227&lt;5.7,"Normal",D2227&lt;6.5,"Prediabetes",D2227&gt;=6.5,"Diabetes")</f>
        <v>Normal</v>
      </c>
      <c r="L2227" s="7" t="str">
        <f>_xlfn.XLOOKUP(A2227,'Hospitalisation Details'!$A:$A,'Hospitalisation Details'!$J:$J,)</f>
        <v>7-Oct-1995</v>
      </c>
      <c r="M2227" s="22">
        <f>+_xlfn.XLOOKUP(A2227,'Hospitalisation Details'!$A:$A,'Hospitalisation Details'!$F:$F)</f>
        <v>1493</v>
      </c>
      <c r="N2227" s="7" t="str">
        <f>_xlfn.XLOOKUP(A2227,'Hospitalisation Details'!$A:$A,'Hospitalisation Details'!$G:$G)</f>
        <v>tier - 2</v>
      </c>
      <c r="O2227" s="7" t="str">
        <f>_xlfn.XLOOKUP(A2227,'Hospitalisation Details'!$A:$A,'Hospitalisation Details'!$H:$H)</f>
        <v>tier - 3</v>
      </c>
      <c r="P2227" s="7" t="str">
        <f>_xlfn.XLOOKUP(A2227,'Hospitalisation Details'!$A:$A,'Hospitalisation Details'!$I:$I)</f>
        <v>R1013</v>
      </c>
      <c r="Q2227" s="28">
        <f>_xlfn.XLOOKUP(A2227,'Hospitalisation Details'!$A:$A,'Hospitalisation Details'!$K:$K)</f>
        <v>28</v>
      </c>
    </row>
    <row r="2228" spans="1:17" x14ac:dyDescent="0.3">
      <c r="A2228" s="27" t="s">
        <v>130</v>
      </c>
      <c r="B2228" s="7" t="str">
        <f>IFERROR(_xlfn.XLOOKUP(A2228,'Customer Names'!$A$2:$A$2336,'Customer Names'!$C$2:$C$2336),"Unknown")</f>
        <v xml:space="preserve">  Elizabeth A</v>
      </c>
      <c r="C2228" s="7">
        <f>_xlfn.XLOOKUP(A2228,'Medical Examinations'!$A$2:$A$2336,'Medical Examinations'!$B$2:$B$2336,AVERAGE('Medical Examinations'!$B$2:$B$2336))</f>
        <v>15.17</v>
      </c>
      <c r="D2228" s="7">
        <f>_xlfn.XLOOKUP(A2228,'Medical Examinations'!$A$2:$A$2336,'Medical Examinations'!$C$2:$C$2336,AVERAGE('Medical Examinations'!$C$2:$C$2336))</f>
        <v>4.3</v>
      </c>
      <c r="E2228" s="7" t="str">
        <f>_xlfn.XLOOKUP(A2228,'Medical Examinations'!$A:$A,'Medical Examinations'!$D:$D,"Unknown")</f>
        <v>Yes</v>
      </c>
      <c r="F2228" s="7" t="str">
        <f>_xlfn.XLOOKUP(A2228,'Medical Examinations'!$A:$A,'Medical Examinations'!$E:$E,"Unknown")</f>
        <v>No</v>
      </c>
      <c r="G2228" s="7" t="str">
        <f>_xlfn.XLOOKUP(A2228,'Medical Examinations'!$A:$A,'Medical Examinations'!$F:$F,"Unknown")</f>
        <v>Yes</v>
      </c>
      <c r="H2228" s="43">
        <f>_xlfn.XLOOKUP(Healthcare!A2228,'Medical Examinations'!$A:$A,'Medical Examinations'!$G:$G,0)</f>
        <v>1</v>
      </c>
      <c r="I2228" s="7" t="str">
        <f>_xlfn.XLOOKUP(A2228,'Medical Examinations'!$A:$A,'Medical Examinations'!$H:$H,"Unknown")</f>
        <v>No</v>
      </c>
      <c r="J2228" s="7" t="str" cm="1">
        <f t="array" ref="J2228">_xlfn.IFS(C2228&lt;18.5,"Under Weight",C2228&lt;=24.9,"Normal Weight",C2228&lt;30,"Over weight",C2228&gt;=30,"Obesity")</f>
        <v>Under Weight</v>
      </c>
      <c r="K2228" s="7" t="str" cm="1">
        <f t="array" ref="K2228">_xlfn.IFS(D2228="Null","Unknown",D2228&lt;5.7,"Normal",D2228&lt;6.5,"Prediabetes",D2228&gt;=6.5,"Diabetes")</f>
        <v>Normal</v>
      </c>
      <c r="L2228" s="7" t="str">
        <f>_xlfn.XLOOKUP(A2228,'Hospitalisation Details'!$A:$A,'Hospitalisation Details'!$J:$J,)</f>
        <v>9-Jun-1997</v>
      </c>
      <c r="M2228" s="22">
        <f>+_xlfn.XLOOKUP(A2228,'Hospitalisation Details'!$A:$A,'Hospitalisation Details'!$F:$F)</f>
        <v>1481</v>
      </c>
      <c r="N2228" s="7" t="str">
        <f>_xlfn.XLOOKUP(A2228,'Hospitalisation Details'!$A:$A,'Hospitalisation Details'!$G:$G)</f>
        <v>tier - 2</v>
      </c>
      <c r="O2228" s="7" t="str">
        <f>_xlfn.XLOOKUP(A2228,'Hospitalisation Details'!$A:$A,'Hospitalisation Details'!$H:$H)</f>
        <v>tier - 1</v>
      </c>
      <c r="P2228" s="7" t="str">
        <f>_xlfn.XLOOKUP(A2228,'Hospitalisation Details'!$A:$A,'Hospitalisation Details'!$I:$I)</f>
        <v>R1012</v>
      </c>
      <c r="Q2228" s="28">
        <f>_xlfn.XLOOKUP(A2228,'Hospitalisation Details'!$A:$A,'Hospitalisation Details'!$K:$K)</f>
        <v>26</v>
      </c>
    </row>
    <row r="2229" spans="1:17" x14ac:dyDescent="0.3">
      <c r="A2229" s="27" t="s">
        <v>129</v>
      </c>
      <c r="B2229" s="7" t="str">
        <f>IFERROR(_xlfn.XLOOKUP(A2229,'Customer Names'!$A$2:$A$2336,'Customer Names'!$C$2:$C$2336),"Unknown")</f>
        <v xml:space="preserve">  Rebecca M</v>
      </c>
      <c r="C2229" s="7">
        <f>_xlfn.XLOOKUP(A2229,'Medical Examinations'!$A$2:$A$2336,'Medical Examinations'!$B$2:$B$2336,AVERAGE('Medical Examinations'!$B$2:$B$2336))</f>
        <v>16.63</v>
      </c>
      <c r="D2229" s="7">
        <f>_xlfn.XLOOKUP(A2229,'Medical Examinations'!$A$2:$A$2336,'Medical Examinations'!$C$2:$C$2336,AVERAGE('Medical Examinations'!$C$2:$C$2336))</f>
        <v>4.5</v>
      </c>
      <c r="E2229" s="7" t="str">
        <f>_xlfn.XLOOKUP(A2229,'Medical Examinations'!$A:$A,'Medical Examinations'!$D:$D,"Unknown")</f>
        <v>No</v>
      </c>
      <c r="F2229" s="7" t="str">
        <f>_xlfn.XLOOKUP(A2229,'Medical Examinations'!$A:$A,'Medical Examinations'!$E:$E,"Unknown")</f>
        <v>No</v>
      </c>
      <c r="G2229" s="7" t="str">
        <f>_xlfn.XLOOKUP(A2229,'Medical Examinations'!$A:$A,'Medical Examinations'!$F:$F,"Unknown")</f>
        <v>No</v>
      </c>
      <c r="H2229" s="43">
        <f>_xlfn.XLOOKUP(Healthcare!A2229,'Medical Examinations'!$A:$A,'Medical Examinations'!$G:$G,0)</f>
        <v>1</v>
      </c>
      <c r="I2229" s="7" t="str">
        <f>_xlfn.XLOOKUP(A2229,'Medical Examinations'!$A:$A,'Medical Examinations'!$H:$H,"Unknown")</f>
        <v>No</v>
      </c>
      <c r="J2229" s="7" t="str" cm="1">
        <f t="array" ref="J2229">_xlfn.IFS(C2229&lt;18.5,"Under Weight",C2229&lt;=24.9,"Normal Weight",C2229&lt;30,"Over weight",C2229&gt;=30,"Obesity")</f>
        <v>Under Weight</v>
      </c>
      <c r="K2229" s="7" t="str" cm="1">
        <f t="array" ref="K2229">_xlfn.IFS(D2229="Null","Unknown",D2229&lt;5.7,"Normal",D2229&lt;6.5,"Prediabetes",D2229&gt;=6.5,"Diabetes")</f>
        <v>Normal</v>
      </c>
      <c r="L2229" s="7" t="str">
        <f>_xlfn.XLOOKUP(A2229,'Hospitalisation Details'!$A:$A,'Hospitalisation Details'!$J:$J,)</f>
        <v>7-Dec-1998</v>
      </c>
      <c r="M2229" s="22">
        <f>+_xlfn.XLOOKUP(A2229,'Hospitalisation Details'!$A:$A,'Hospitalisation Details'!$F:$F)</f>
        <v>1477</v>
      </c>
      <c r="N2229" s="7" t="str">
        <f>_xlfn.XLOOKUP(A2229,'Hospitalisation Details'!$A:$A,'Hospitalisation Details'!$G:$G)</f>
        <v>tier - 2</v>
      </c>
      <c r="O2229" s="7" t="str">
        <f>_xlfn.XLOOKUP(A2229,'Hospitalisation Details'!$A:$A,'Hospitalisation Details'!$H:$H)</f>
        <v>tier - 1</v>
      </c>
      <c r="P2229" s="7" t="str">
        <f>_xlfn.XLOOKUP(A2229,'Hospitalisation Details'!$A:$A,'Hospitalisation Details'!$I:$I)</f>
        <v>R1013</v>
      </c>
      <c r="Q2229" s="28">
        <f>_xlfn.XLOOKUP(A2229,'Hospitalisation Details'!$A:$A,'Hospitalisation Details'!$K:$K)</f>
        <v>25</v>
      </c>
    </row>
    <row r="2230" spans="1:17" x14ac:dyDescent="0.3">
      <c r="A2230" s="27" t="s">
        <v>128</v>
      </c>
      <c r="B2230" s="7" t="str">
        <f>IFERROR(_xlfn.XLOOKUP(A2230,'Customer Names'!$A$2:$A$2336,'Customer Names'!$C$2:$C$2336),"Unknown")</f>
        <v xml:space="preserve">  Ruth</v>
      </c>
      <c r="C2230" s="7">
        <f>_xlfn.XLOOKUP(A2230,'Medical Examinations'!$A$2:$A$2336,'Medical Examinations'!$B$2:$B$2336,AVERAGE('Medical Examinations'!$B$2:$B$2336))</f>
        <v>19.39</v>
      </c>
      <c r="D2230" s="7">
        <f>_xlfn.XLOOKUP(A2230,'Medical Examinations'!$A$2:$A$2336,'Medical Examinations'!$C$2:$C$2336,AVERAGE('Medical Examinations'!$C$2:$C$2336))</f>
        <v>5.59</v>
      </c>
      <c r="E2230" s="7" t="str">
        <f>_xlfn.XLOOKUP(A2230,'Medical Examinations'!$A:$A,'Medical Examinations'!$D:$D,"Unknown")</f>
        <v>No</v>
      </c>
      <c r="F2230" s="7" t="str">
        <f>_xlfn.XLOOKUP(A2230,'Medical Examinations'!$A:$A,'Medical Examinations'!$E:$E,"Unknown")</f>
        <v>No</v>
      </c>
      <c r="G2230" s="7" t="str">
        <f>_xlfn.XLOOKUP(A2230,'Medical Examinations'!$A:$A,'Medical Examinations'!$F:$F,"Unknown")</f>
        <v>Yes</v>
      </c>
      <c r="H2230" s="43">
        <f>_xlfn.XLOOKUP(Healthcare!A2230,'Medical Examinations'!$A:$A,'Medical Examinations'!$G:$G,0)</f>
        <v>1</v>
      </c>
      <c r="I2230" s="7" t="str">
        <f>_xlfn.XLOOKUP(A2230,'Medical Examinations'!$A:$A,'Medical Examinations'!$H:$H,"Unknown")</f>
        <v>No</v>
      </c>
      <c r="J2230" s="7" t="str" cm="1">
        <f t="array" ref="J2230">_xlfn.IFS(C2230&lt;18.5,"Under Weight",C2230&lt;=24.9,"Normal Weight",C2230&lt;30,"Over weight",C2230&gt;=30,"Obesity")</f>
        <v>Normal Weight</v>
      </c>
      <c r="K2230" s="7" t="str" cm="1">
        <f t="array" ref="K2230">_xlfn.IFS(D2230="Null","Unknown",D2230&lt;5.7,"Normal",D2230&lt;6.5,"Prediabetes",D2230&gt;=6.5,"Diabetes")</f>
        <v>Normal</v>
      </c>
      <c r="L2230" s="7" t="str">
        <f>_xlfn.XLOOKUP(A2230,'Hospitalisation Details'!$A:$A,'Hospitalisation Details'!$J:$J,)</f>
        <v>20-Jun-2003</v>
      </c>
      <c r="M2230" s="22">
        <f>+_xlfn.XLOOKUP(A2230,'Hospitalisation Details'!$A:$A,'Hospitalisation Details'!$F:$F)</f>
        <v>1467</v>
      </c>
      <c r="N2230" s="7" t="str">
        <f>_xlfn.XLOOKUP(A2230,'Hospitalisation Details'!$A:$A,'Hospitalisation Details'!$G:$G)</f>
        <v>tier - 2</v>
      </c>
      <c r="O2230" s="7" t="str">
        <f>_xlfn.XLOOKUP(A2230,'Hospitalisation Details'!$A:$A,'Hospitalisation Details'!$H:$H)</f>
        <v>tier - 2</v>
      </c>
      <c r="P2230" s="7" t="str">
        <f>_xlfn.XLOOKUP(A2230,'Hospitalisation Details'!$A:$A,'Hospitalisation Details'!$I:$I)</f>
        <v>R1013</v>
      </c>
      <c r="Q2230" s="28">
        <f>_xlfn.XLOOKUP(A2230,'Hospitalisation Details'!$A:$A,'Hospitalisation Details'!$K:$K)</f>
        <v>20</v>
      </c>
    </row>
    <row r="2231" spans="1:17" x14ac:dyDescent="0.3">
      <c r="A2231" s="27" t="s">
        <v>127</v>
      </c>
      <c r="B2231" s="7" t="str">
        <f>IFERROR(_xlfn.XLOOKUP(A2231,'Customer Names'!$A$2:$A$2336,'Customer Names'!$C$2:$C$2336),"Unknown")</f>
        <v xml:space="preserve">  Gregory S</v>
      </c>
      <c r="C2231" s="7">
        <f>_xlfn.XLOOKUP(A2231,'Medical Examinations'!$A$2:$A$2336,'Medical Examinations'!$B$2:$B$2336,AVERAGE('Medical Examinations'!$B$2:$B$2336))</f>
        <v>17.34</v>
      </c>
      <c r="D2231" s="7">
        <f>_xlfn.XLOOKUP(A2231,'Medical Examinations'!$A$2:$A$2336,'Medical Examinations'!$C$2:$C$2336,AVERAGE('Medical Examinations'!$C$2:$C$2336))</f>
        <v>6.29</v>
      </c>
      <c r="E2231" s="7" t="str">
        <f>_xlfn.XLOOKUP(A2231,'Medical Examinations'!$A:$A,'Medical Examinations'!$D:$D,"Unknown")</f>
        <v>Yes</v>
      </c>
      <c r="F2231" s="7" t="str">
        <f>_xlfn.XLOOKUP(A2231,'Medical Examinations'!$A:$A,'Medical Examinations'!$E:$E,"Unknown")</f>
        <v>No</v>
      </c>
      <c r="G2231" s="7" t="str">
        <f>_xlfn.XLOOKUP(A2231,'Medical Examinations'!$A:$A,'Medical Examinations'!$F:$F,"Unknown")</f>
        <v>Yes</v>
      </c>
      <c r="H2231" s="43">
        <f>_xlfn.XLOOKUP(Healthcare!A2231,'Medical Examinations'!$A:$A,'Medical Examinations'!$G:$G,0)</f>
        <v>1</v>
      </c>
      <c r="I2231" s="7" t="str">
        <f>_xlfn.XLOOKUP(A2231,'Medical Examinations'!$A:$A,'Medical Examinations'!$H:$H,"Unknown")</f>
        <v>No</v>
      </c>
      <c r="J2231" s="7" t="str" cm="1">
        <f t="array" ref="J2231">_xlfn.IFS(C2231&lt;18.5,"Under Weight",C2231&lt;=24.9,"Normal Weight",C2231&lt;30,"Over weight",C2231&gt;=30,"Obesity")</f>
        <v>Under Weight</v>
      </c>
      <c r="K2231" s="7" t="str" cm="1">
        <f t="array" ref="K2231">_xlfn.IFS(D2231="Null","Unknown",D2231&lt;5.7,"Normal",D2231&lt;6.5,"Prediabetes",D2231&gt;=6.5,"Diabetes")</f>
        <v>Prediabetes</v>
      </c>
      <c r="L2231" s="7" t="str">
        <f>_xlfn.XLOOKUP(A2231,'Hospitalisation Details'!$A:$A,'Hospitalisation Details'!$J:$J,)</f>
        <v>19-Jun-1997</v>
      </c>
      <c r="M2231" s="22">
        <f>+_xlfn.XLOOKUP(A2231,'Hospitalisation Details'!$A:$A,'Hospitalisation Details'!$F:$F)</f>
        <v>1445</v>
      </c>
      <c r="N2231" s="7" t="str">
        <f>_xlfn.XLOOKUP(A2231,'Hospitalisation Details'!$A:$A,'Hospitalisation Details'!$G:$G)</f>
        <v>tier - 2</v>
      </c>
      <c r="O2231" s="7" t="str">
        <f>_xlfn.XLOOKUP(A2231,'Hospitalisation Details'!$A:$A,'Hospitalisation Details'!$H:$H)</f>
        <v>tier - 1</v>
      </c>
      <c r="P2231" s="7" t="str">
        <f>_xlfn.XLOOKUP(A2231,'Hospitalisation Details'!$A:$A,'Hospitalisation Details'!$I:$I)</f>
        <v>R1013</v>
      </c>
      <c r="Q2231" s="28">
        <f>_xlfn.XLOOKUP(A2231,'Hospitalisation Details'!$A:$A,'Hospitalisation Details'!$K:$K)</f>
        <v>26</v>
      </c>
    </row>
    <row r="2232" spans="1:17" x14ac:dyDescent="0.3">
      <c r="A2232" s="27" t="s">
        <v>126</v>
      </c>
      <c r="B2232" s="7" t="str">
        <f>IFERROR(_xlfn.XLOOKUP(A2232,'Customer Names'!$A$2:$A$2336,'Customer Names'!$C$2:$C$2336),"Unknown")</f>
        <v xml:space="preserve">  Alexandra S</v>
      </c>
      <c r="C2232" s="7">
        <f>_xlfn.XLOOKUP(A2232,'Medical Examinations'!$A$2:$A$2336,'Medical Examinations'!$B$2:$B$2336,AVERAGE('Medical Examinations'!$B$2:$B$2336))</f>
        <v>17.940000000000001</v>
      </c>
      <c r="D2232" s="7">
        <f>_xlfn.XLOOKUP(A2232,'Medical Examinations'!$A$2:$A$2336,'Medical Examinations'!$C$2:$C$2336,AVERAGE('Medical Examinations'!$C$2:$C$2336))</f>
        <v>4.1900000000000004</v>
      </c>
      <c r="E2232" s="7" t="str">
        <f>_xlfn.XLOOKUP(A2232,'Medical Examinations'!$A:$A,'Medical Examinations'!$D:$D,"Unknown")</f>
        <v>No</v>
      </c>
      <c r="F2232" s="7" t="str">
        <f>_xlfn.XLOOKUP(A2232,'Medical Examinations'!$A:$A,'Medical Examinations'!$E:$E,"Unknown")</f>
        <v>Yes</v>
      </c>
      <c r="G2232" s="7" t="str">
        <f>_xlfn.XLOOKUP(A2232,'Medical Examinations'!$A:$A,'Medical Examinations'!$F:$F,"Unknown")</f>
        <v>No</v>
      </c>
      <c r="H2232" s="43">
        <f>_xlfn.XLOOKUP(Healthcare!A2232,'Medical Examinations'!$A:$A,'Medical Examinations'!$G:$G,0)</f>
        <v>1</v>
      </c>
      <c r="I2232" s="7" t="str">
        <f>_xlfn.XLOOKUP(A2232,'Medical Examinations'!$A:$A,'Medical Examinations'!$H:$H,"Unknown")</f>
        <v>No</v>
      </c>
      <c r="J2232" s="7" t="str" cm="1">
        <f t="array" ref="J2232">_xlfn.IFS(C2232&lt;18.5,"Under Weight",C2232&lt;=24.9,"Normal Weight",C2232&lt;30,"Over weight",C2232&gt;=30,"Obesity")</f>
        <v>Under Weight</v>
      </c>
      <c r="K2232" s="7" t="str" cm="1">
        <f t="array" ref="K2232">_xlfn.IFS(D2232="Null","Unknown",D2232&lt;5.7,"Normal",D2232&lt;6.5,"Prediabetes",D2232&gt;=6.5,"Diabetes")</f>
        <v>Normal</v>
      </c>
      <c r="L2232" s="7" t="str">
        <f>_xlfn.XLOOKUP(A2232,'Hospitalisation Details'!$A:$A,'Hospitalisation Details'!$J:$J,)</f>
        <v>1-Sep-2000</v>
      </c>
      <c r="M2232" s="22">
        <f>+_xlfn.XLOOKUP(A2232,'Hospitalisation Details'!$A:$A,'Hospitalisation Details'!$F:$F)</f>
        <v>1438</v>
      </c>
      <c r="N2232" s="7" t="str">
        <f>_xlfn.XLOOKUP(A2232,'Hospitalisation Details'!$A:$A,'Hospitalisation Details'!$G:$G)</f>
        <v>tier - 2</v>
      </c>
      <c r="O2232" s="7" t="str">
        <f>_xlfn.XLOOKUP(A2232,'Hospitalisation Details'!$A:$A,'Hospitalisation Details'!$H:$H)</f>
        <v>tier - 2</v>
      </c>
      <c r="P2232" s="7" t="str">
        <f>_xlfn.XLOOKUP(A2232,'Hospitalisation Details'!$A:$A,'Hospitalisation Details'!$I:$I)</f>
        <v>R1013</v>
      </c>
      <c r="Q2232" s="28">
        <f>_xlfn.XLOOKUP(A2232,'Hospitalisation Details'!$A:$A,'Hospitalisation Details'!$K:$K)</f>
        <v>23</v>
      </c>
    </row>
    <row r="2233" spans="1:17" x14ac:dyDescent="0.3">
      <c r="A2233" s="27" t="s">
        <v>125</v>
      </c>
      <c r="B2233" s="7" t="str">
        <f>IFERROR(_xlfn.XLOOKUP(A2233,'Customer Names'!$A$2:$A$2336,'Customer Names'!$C$2:$C$2336),"Unknown")</f>
        <v xml:space="preserve">  Hillary</v>
      </c>
      <c r="C2233" s="7">
        <f>_xlfn.XLOOKUP(A2233,'Medical Examinations'!$A$2:$A$2336,'Medical Examinations'!$B$2:$B$2336,AVERAGE('Medical Examinations'!$B$2:$B$2336))</f>
        <v>16.670000000000002</v>
      </c>
      <c r="D2233" s="7">
        <f>_xlfn.XLOOKUP(A2233,'Medical Examinations'!$A$2:$A$2336,'Medical Examinations'!$C$2:$C$2336,AVERAGE('Medical Examinations'!$C$2:$C$2336))</f>
        <v>4.7</v>
      </c>
      <c r="E2233" s="7" t="str">
        <f>_xlfn.XLOOKUP(A2233,'Medical Examinations'!$A:$A,'Medical Examinations'!$D:$D,"Unknown")</f>
        <v>Yes</v>
      </c>
      <c r="F2233" s="7" t="str">
        <f>_xlfn.XLOOKUP(A2233,'Medical Examinations'!$A:$A,'Medical Examinations'!$E:$E,"Unknown")</f>
        <v>No</v>
      </c>
      <c r="G2233" s="7" t="str">
        <f>_xlfn.XLOOKUP(A2233,'Medical Examinations'!$A:$A,'Medical Examinations'!$F:$F,"Unknown")</f>
        <v>Yes</v>
      </c>
      <c r="H2233" s="43">
        <f>_xlfn.XLOOKUP(Healthcare!A2233,'Medical Examinations'!$A:$A,'Medical Examinations'!$G:$G,0)</f>
        <v>1</v>
      </c>
      <c r="I2233" s="7" t="str">
        <f>_xlfn.XLOOKUP(A2233,'Medical Examinations'!$A:$A,'Medical Examinations'!$H:$H,"Unknown")</f>
        <v>No</v>
      </c>
      <c r="J2233" s="7" t="str" cm="1">
        <f t="array" ref="J2233">_xlfn.IFS(C2233&lt;18.5,"Under Weight",C2233&lt;=24.9,"Normal Weight",C2233&lt;30,"Over weight",C2233&gt;=30,"Obesity")</f>
        <v>Under Weight</v>
      </c>
      <c r="K2233" s="7" t="str" cm="1">
        <f t="array" ref="K2233">_xlfn.IFS(D2233="Null","Unknown",D2233&lt;5.7,"Normal",D2233&lt;6.5,"Prediabetes",D2233&gt;=6.5,"Diabetes")</f>
        <v>Normal</v>
      </c>
      <c r="L2233" s="7" t="str">
        <f>_xlfn.XLOOKUP(A2233,'Hospitalisation Details'!$A:$A,'Hospitalisation Details'!$J:$J,)</f>
        <v>5-Dec-1997</v>
      </c>
      <c r="M2233" s="22">
        <f>+_xlfn.XLOOKUP(A2233,'Hospitalisation Details'!$A:$A,'Hospitalisation Details'!$F:$F)</f>
        <v>1422</v>
      </c>
      <c r="N2233" s="7" t="str">
        <f>_xlfn.XLOOKUP(A2233,'Hospitalisation Details'!$A:$A,'Hospitalisation Details'!$G:$G)</f>
        <v>tier - 2</v>
      </c>
      <c r="O2233" s="7" t="str">
        <f>_xlfn.XLOOKUP(A2233,'Hospitalisation Details'!$A:$A,'Hospitalisation Details'!$H:$H)</f>
        <v>tier - 2</v>
      </c>
      <c r="P2233" s="7" t="str">
        <f>_xlfn.XLOOKUP(A2233,'Hospitalisation Details'!$A:$A,'Hospitalisation Details'!$I:$I)</f>
        <v>R1013</v>
      </c>
      <c r="Q2233" s="28">
        <f>_xlfn.XLOOKUP(A2233,'Hospitalisation Details'!$A:$A,'Hospitalisation Details'!$K:$K)</f>
        <v>26</v>
      </c>
    </row>
    <row r="2234" spans="1:17" x14ac:dyDescent="0.3">
      <c r="A2234" s="27" t="s">
        <v>124</v>
      </c>
      <c r="B2234" s="7" t="str">
        <f>IFERROR(_xlfn.XLOOKUP(A2234,'Customer Names'!$A$2:$A$2336,'Customer Names'!$C$2:$C$2336),"Unknown")</f>
        <v xml:space="preserve">  Amy K</v>
      </c>
      <c r="C2234" s="7">
        <f>_xlfn.XLOOKUP(A2234,'Medical Examinations'!$A$2:$A$2336,'Medical Examinations'!$B$2:$B$2336,AVERAGE('Medical Examinations'!$B$2:$B$2336))</f>
        <v>20.58</v>
      </c>
      <c r="D2234" s="7">
        <f>_xlfn.XLOOKUP(A2234,'Medical Examinations'!$A$2:$A$2336,'Medical Examinations'!$C$2:$C$2336,AVERAGE('Medical Examinations'!$C$2:$C$2336))</f>
        <v>5.64</v>
      </c>
      <c r="E2234" s="7" t="str">
        <f>_xlfn.XLOOKUP(A2234,'Medical Examinations'!$A:$A,'Medical Examinations'!$D:$D,"Unknown")</f>
        <v>Yes</v>
      </c>
      <c r="F2234" s="7" t="str">
        <f>_xlfn.XLOOKUP(A2234,'Medical Examinations'!$A:$A,'Medical Examinations'!$E:$E,"Unknown")</f>
        <v>No</v>
      </c>
      <c r="G2234" s="7" t="str">
        <f>_xlfn.XLOOKUP(A2234,'Medical Examinations'!$A:$A,'Medical Examinations'!$F:$F,"Unknown")</f>
        <v>No</v>
      </c>
      <c r="H2234" s="43">
        <f>_xlfn.XLOOKUP(Healthcare!A2234,'Medical Examinations'!$A:$A,'Medical Examinations'!$G:$G,0)</f>
        <v>0</v>
      </c>
      <c r="I2234" s="7" t="str">
        <f>_xlfn.XLOOKUP(A2234,'Medical Examinations'!$A:$A,'Medical Examinations'!$H:$H,"Unknown")</f>
        <v>No</v>
      </c>
      <c r="J2234" s="7" t="str" cm="1">
        <f t="array" ref="J2234">_xlfn.IFS(C2234&lt;18.5,"Under Weight",C2234&lt;=24.9,"Normal Weight",C2234&lt;30,"Over weight",C2234&gt;=30,"Obesity")</f>
        <v>Normal Weight</v>
      </c>
      <c r="K2234" s="7" t="str" cm="1">
        <f t="array" ref="K2234">_xlfn.IFS(D2234="Null","Unknown",D2234&lt;5.7,"Normal",D2234&lt;6.5,"Prediabetes",D2234&gt;=6.5,"Diabetes")</f>
        <v>Normal</v>
      </c>
      <c r="L2234" s="7" t="str">
        <f>_xlfn.XLOOKUP(A2234,'Hospitalisation Details'!$A:$A,'Hospitalisation Details'!$J:$J,)</f>
        <v>23-Aug-2001</v>
      </c>
      <c r="M2234" s="22">
        <f>+_xlfn.XLOOKUP(A2234,'Hospitalisation Details'!$A:$A,'Hospitalisation Details'!$F:$F)</f>
        <v>1421</v>
      </c>
      <c r="N2234" s="7" t="str">
        <f>_xlfn.XLOOKUP(A2234,'Hospitalisation Details'!$A:$A,'Hospitalisation Details'!$G:$G)</f>
        <v>tier - 2</v>
      </c>
      <c r="O2234" s="7" t="str">
        <f>_xlfn.XLOOKUP(A2234,'Hospitalisation Details'!$A:$A,'Hospitalisation Details'!$H:$H)</f>
        <v>tier - 2</v>
      </c>
      <c r="P2234" s="7" t="str">
        <f>_xlfn.XLOOKUP(A2234,'Hospitalisation Details'!$A:$A,'Hospitalisation Details'!$I:$I)</f>
        <v>R1013</v>
      </c>
      <c r="Q2234" s="28">
        <f>_xlfn.XLOOKUP(A2234,'Hospitalisation Details'!$A:$A,'Hospitalisation Details'!$K:$K)</f>
        <v>22</v>
      </c>
    </row>
    <row r="2235" spans="1:17" x14ac:dyDescent="0.3">
      <c r="A2235" s="27" t="s">
        <v>123</v>
      </c>
      <c r="B2235" s="7" t="str">
        <f>IFERROR(_xlfn.XLOOKUP(A2235,'Customer Names'!$A$2:$A$2336,'Customer Names'!$C$2:$C$2336),"Unknown")</f>
        <v xml:space="preserve">  Scott</v>
      </c>
      <c r="C2235" s="7">
        <f>_xlfn.XLOOKUP(A2235,'Medical Examinations'!$A$2:$A$2336,'Medical Examinations'!$B$2:$B$2336,AVERAGE('Medical Examinations'!$B$2:$B$2336))</f>
        <v>16.5</v>
      </c>
      <c r="D2235" s="7">
        <f>_xlfn.XLOOKUP(A2235,'Medical Examinations'!$A$2:$A$2336,'Medical Examinations'!$C$2:$C$2336,AVERAGE('Medical Examinations'!$C$2:$C$2336))</f>
        <v>4.1100000000000003</v>
      </c>
      <c r="E2235" s="7" t="str">
        <f>_xlfn.XLOOKUP(A2235,'Medical Examinations'!$A:$A,'Medical Examinations'!$D:$D,"Unknown")</f>
        <v>Yes</v>
      </c>
      <c r="F2235" s="7" t="str">
        <f>_xlfn.XLOOKUP(A2235,'Medical Examinations'!$A:$A,'Medical Examinations'!$E:$E,"Unknown")</f>
        <v>No</v>
      </c>
      <c r="G2235" s="7" t="str">
        <f>_xlfn.XLOOKUP(A2235,'Medical Examinations'!$A:$A,'Medical Examinations'!$F:$F,"Unknown")</f>
        <v>No</v>
      </c>
      <c r="H2235" s="43">
        <f>_xlfn.XLOOKUP(Healthcare!A2235,'Medical Examinations'!$A:$A,'Medical Examinations'!$G:$G,0)</f>
        <v>0</v>
      </c>
      <c r="I2235" s="7" t="str">
        <f>_xlfn.XLOOKUP(A2235,'Medical Examinations'!$A:$A,'Medical Examinations'!$H:$H,"Unknown")</f>
        <v>No</v>
      </c>
      <c r="J2235" s="7" t="str" cm="1">
        <f t="array" ref="J2235">_xlfn.IFS(C2235&lt;18.5,"Under Weight",C2235&lt;=24.9,"Normal Weight",C2235&lt;30,"Over weight",C2235&gt;=30,"Obesity")</f>
        <v>Under Weight</v>
      </c>
      <c r="K2235" s="7" t="str" cm="1">
        <f t="array" ref="K2235">_xlfn.IFS(D2235="Null","Unknown",D2235&lt;5.7,"Normal",D2235&lt;6.5,"Prediabetes",D2235&gt;=6.5,"Diabetes")</f>
        <v>Normal</v>
      </c>
      <c r="L2235" s="7" t="str">
        <f>_xlfn.XLOOKUP(A2235,'Hospitalisation Details'!$A:$A,'Hospitalisation Details'!$J:$J,)</f>
        <v>23-Jun-1996</v>
      </c>
      <c r="M2235" s="22">
        <f>+_xlfn.XLOOKUP(A2235,'Hospitalisation Details'!$A:$A,'Hospitalisation Details'!$F:$F)</f>
        <v>1417</v>
      </c>
      <c r="N2235" s="7" t="str">
        <f>_xlfn.XLOOKUP(A2235,'Hospitalisation Details'!$A:$A,'Hospitalisation Details'!$G:$G)</f>
        <v>tier - 2</v>
      </c>
      <c r="O2235" s="7" t="str">
        <f>_xlfn.XLOOKUP(A2235,'Hospitalisation Details'!$A:$A,'Hospitalisation Details'!$H:$H)</f>
        <v>tier - 3</v>
      </c>
      <c r="P2235" s="7" t="str">
        <f>_xlfn.XLOOKUP(A2235,'Hospitalisation Details'!$A:$A,'Hospitalisation Details'!$I:$I)</f>
        <v>R1013</v>
      </c>
      <c r="Q2235" s="28">
        <f>_xlfn.XLOOKUP(A2235,'Hospitalisation Details'!$A:$A,'Hospitalisation Details'!$K:$K)</f>
        <v>27</v>
      </c>
    </row>
    <row r="2236" spans="1:17" x14ac:dyDescent="0.3">
      <c r="A2236" s="27" t="s">
        <v>122</v>
      </c>
      <c r="B2236" s="7" t="str">
        <f>IFERROR(_xlfn.XLOOKUP(A2236,'Customer Names'!$A$2:$A$2336,'Customer Names'!$C$2:$C$2336),"Unknown")</f>
        <v xml:space="preserve">  John</v>
      </c>
      <c r="C2236" s="7">
        <f>_xlfn.XLOOKUP(A2236,'Medical Examinations'!$A$2:$A$2336,'Medical Examinations'!$B$2:$B$2336,AVERAGE('Medical Examinations'!$B$2:$B$2336))</f>
        <v>15.41</v>
      </c>
      <c r="D2236" s="7">
        <f>_xlfn.XLOOKUP(A2236,'Medical Examinations'!$A$2:$A$2336,'Medical Examinations'!$C$2:$C$2336,AVERAGE('Medical Examinations'!$C$2:$C$2336))</f>
        <v>5.43</v>
      </c>
      <c r="E2236" s="7" t="str">
        <f>_xlfn.XLOOKUP(A2236,'Medical Examinations'!$A:$A,'Medical Examinations'!$D:$D,"Unknown")</f>
        <v>Yes</v>
      </c>
      <c r="F2236" s="7" t="str">
        <f>_xlfn.XLOOKUP(A2236,'Medical Examinations'!$A:$A,'Medical Examinations'!$E:$E,"Unknown")</f>
        <v>No</v>
      </c>
      <c r="G2236" s="7" t="str">
        <f>_xlfn.XLOOKUP(A2236,'Medical Examinations'!$A:$A,'Medical Examinations'!$F:$F,"Unknown")</f>
        <v>Yes</v>
      </c>
      <c r="H2236" s="43">
        <f>_xlfn.XLOOKUP(Healthcare!A2236,'Medical Examinations'!$A:$A,'Medical Examinations'!$G:$G,0)</f>
        <v>1</v>
      </c>
      <c r="I2236" s="7" t="str">
        <f>_xlfn.XLOOKUP(A2236,'Medical Examinations'!$A:$A,'Medical Examinations'!$H:$H,"Unknown")</f>
        <v>No</v>
      </c>
      <c r="J2236" s="7" t="str" cm="1">
        <f t="array" ref="J2236">_xlfn.IFS(C2236&lt;18.5,"Under Weight",C2236&lt;=24.9,"Normal Weight",C2236&lt;30,"Over weight",C2236&gt;=30,"Obesity")</f>
        <v>Under Weight</v>
      </c>
      <c r="K2236" s="7" t="str" cm="1">
        <f t="array" ref="K2236">_xlfn.IFS(D2236="Null","Unknown",D2236&lt;5.7,"Normal",D2236&lt;6.5,"Prediabetes",D2236&gt;=6.5,"Diabetes")</f>
        <v>Normal</v>
      </c>
      <c r="L2236" s="7" t="str">
        <f>_xlfn.XLOOKUP(A2236,'Hospitalisation Details'!$A:$A,'Hospitalisation Details'!$J:$J,)</f>
        <v>27-Oct-1997</v>
      </c>
      <c r="M2236" s="22">
        <f>+_xlfn.XLOOKUP(A2236,'Hospitalisation Details'!$A:$A,'Hospitalisation Details'!$F:$F)</f>
        <v>1402</v>
      </c>
      <c r="N2236" s="7" t="str">
        <f>_xlfn.XLOOKUP(A2236,'Hospitalisation Details'!$A:$A,'Hospitalisation Details'!$G:$G)</f>
        <v>tier - 2</v>
      </c>
      <c r="O2236" s="7" t="str">
        <f>_xlfn.XLOOKUP(A2236,'Hospitalisation Details'!$A:$A,'Hospitalisation Details'!$H:$H)</f>
        <v>tier - 3</v>
      </c>
      <c r="P2236" s="7" t="str">
        <f>_xlfn.XLOOKUP(A2236,'Hospitalisation Details'!$A:$A,'Hospitalisation Details'!$I:$I)</f>
        <v>R1011</v>
      </c>
      <c r="Q2236" s="28">
        <f>_xlfn.XLOOKUP(A2236,'Hospitalisation Details'!$A:$A,'Hospitalisation Details'!$K:$K)</f>
        <v>26</v>
      </c>
    </row>
    <row r="2237" spans="1:17" x14ac:dyDescent="0.3">
      <c r="A2237" s="27" t="s">
        <v>121</v>
      </c>
      <c r="B2237" s="7" t="str">
        <f>IFERROR(_xlfn.XLOOKUP(A2237,'Customer Names'!$A$2:$A$2336,'Customer Names'!$C$2:$C$2336),"Unknown")</f>
        <v xml:space="preserve">  Maaikel</v>
      </c>
      <c r="C2237" s="7">
        <f>_xlfn.XLOOKUP(A2237,'Medical Examinations'!$A$2:$A$2336,'Medical Examinations'!$B$2:$B$2336,AVERAGE('Medical Examinations'!$B$2:$B$2336))</f>
        <v>24.59</v>
      </c>
      <c r="D2237" s="7">
        <f>_xlfn.XLOOKUP(A2237,'Medical Examinations'!$A$2:$A$2336,'Medical Examinations'!$C$2:$C$2336,AVERAGE('Medical Examinations'!$C$2:$C$2336))</f>
        <v>4.38</v>
      </c>
      <c r="E2237" s="7" t="str">
        <f>_xlfn.XLOOKUP(A2237,'Medical Examinations'!$A:$A,'Medical Examinations'!$D:$D,"Unknown")</f>
        <v>No</v>
      </c>
      <c r="F2237" s="7" t="str">
        <f>_xlfn.XLOOKUP(A2237,'Medical Examinations'!$A:$A,'Medical Examinations'!$E:$E,"Unknown")</f>
        <v>No</v>
      </c>
      <c r="G2237" s="7" t="str">
        <f>_xlfn.XLOOKUP(A2237,'Medical Examinations'!$A:$A,'Medical Examinations'!$F:$F,"Unknown")</f>
        <v>No</v>
      </c>
      <c r="H2237" s="43">
        <f>_xlfn.XLOOKUP(Healthcare!A2237,'Medical Examinations'!$A:$A,'Medical Examinations'!$G:$G,0)</f>
        <v>1</v>
      </c>
      <c r="I2237" s="7" t="str">
        <f>_xlfn.XLOOKUP(A2237,'Medical Examinations'!$A:$A,'Medical Examinations'!$H:$H,"Unknown")</f>
        <v>No</v>
      </c>
      <c r="J2237" s="7" t="str" cm="1">
        <f t="array" ref="J2237">_xlfn.IFS(C2237&lt;18.5,"Under Weight",C2237&lt;=24.9,"Normal Weight",C2237&lt;30,"Over weight",C2237&gt;=30,"Obesity")</f>
        <v>Normal Weight</v>
      </c>
      <c r="K2237" s="7" t="str" cm="1">
        <f t="array" ref="K2237">_xlfn.IFS(D2237="Null","Unknown",D2237&lt;5.7,"Normal",D2237&lt;6.5,"Prediabetes",D2237&gt;=6.5,"Diabetes")</f>
        <v>Normal</v>
      </c>
      <c r="L2237" s="7" t="str">
        <f>_xlfn.XLOOKUP(A2237,'Hospitalisation Details'!$A:$A,'Hospitalisation Details'!$J:$J,)</f>
        <v>5-Sep-1998</v>
      </c>
      <c r="M2237" s="22">
        <f>+_xlfn.XLOOKUP(A2237,'Hospitalisation Details'!$A:$A,'Hospitalisation Details'!$F:$F)</f>
        <v>1400.44</v>
      </c>
      <c r="N2237" s="7" t="str">
        <f>_xlfn.XLOOKUP(A2237,'Hospitalisation Details'!$A:$A,'Hospitalisation Details'!$G:$G)</f>
        <v>tier - 2</v>
      </c>
      <c r="O2237" s="7" t="str">
        <f>_xlfn.XLOOKUP(A2237,'Hospitalisation Details'!$A:$A,'Hospitalisation Details'!$H:$H)</f>
        <v>tier - 2</v>
      </c>
      <c r="P2237" s="7" t="str">
        <f>_xlfn.XLOOKUP(A2237,'Hospitalisation Details'!$A:$A,'Hospitalisation Details'!$I:$I)</f>
        <v>R1013</v>
      </c>
      <c r="Q2237" s="28">
        <f>_xlfn.XLOOKUP(A2237,'Hospitalisation Details'!$A:$A,'Hospitalisation Details'!$K:$K)</f>
        <v>25</v>
      </c>
    </row>
    <row r="2238" spans="1:17" x14ac:dyDescent="0.3">
      <c r="A2238" s="27" t="s">
        <v>120</v>
      </c>
      <c r="B2238" s="7" t="str">
        <f>IFERROR(_xlfn.XLOOKUP(A2238,'Customer Names'!$A$2:$A$2336,'Customer Names'!$C$2:$C$2336),"Unknown")</f>
        <v xml:space="preserve">  Daniel C</v>
      </c>
      <c r="C2238" s="7">
        <f>_xlfn.XLOOKUP(A2238,'Medical Examinations'!$A$2:$A$2336,'Medical Examinations'!$B$2:$B$2336,AVERAGE('Medical Examinations'!$B$2:$B$2336))</f>
        <v>33.33</v>
      </c>
      <c r="D2238" s="7">
        <f>_xlfn.XLOOKUP(A2238,'Medical Examinations'!$A$2:$A$2336,'Medical Examinations'!$C$2:$C$2336,AVERAGE('Medical Examinations'!$C$2:$C$2336))</f>
        <v>9.7899999999999991</v>
      </c>
      <c r="E2238" s="7" t="str">
        <f>_xlfn.XLOOKUP(A2238,'Medical Examinations'!$A:$A,'Medical Examinations'!$D:$D,"Unknown")</f>
        <v>No</v>
      </c>
      <c r="F2238" s="7" t="str">
        <f>_xlfn.XLOOKUP(A2238,'Medical Examinations'!$A:$A,'Medical Examinations'!$E:$E,"Unknown")</f>
        <v>No</v>
      </c>
      <c r="G2238" s="7" t="str">
        <f>_xlfn.XLOOKUP(A2238,'Medical Examinations'!$A:$A,'Medical Examinations'!$F:$F,"Unknown")</f>
        <v>No</v>
      </c>
      <c r="H2238" s="43">
        <f>_xlfn.XLOOKUP(Healthcare!A2238,'Medical Examinations'!$A:$A,'Medical Examinations'!$G:$G,0)</f>
        <v>0</v>
      </c>
      <c r="I2238" s="7" t="str">
        <f>_xlfn.XLOOKUP(A2238,'Medical Examinations'!$A:$A,'Medical Examinations'!$H:$H,"Unknown")</f>
        <v>No</v>
      </c>
      <c r="J2238" s="7" t="str" cm="1">
        <f t="array" ref="J2238">_xlfn.IFS(C2238&lt;18.5,"Under Weight",C2238&lt;=24.9,"Normal Weight",C2238&lt;30,"Over weight",C2238&gt;=30,"Obesity")</f>
        <v>Obesity</v>
      </c>
      <c r="K2238" s="7" t="str" cm="1">
        <f t="array" ref="K2238">_xlfn.IFS(D2238="Null","Unknown",D2238&lt;5.7,"Normal",D2238&lt;6.5,"Prediabetes",D2238&gt;=6.5,"Diabetes")</f>
        <v>Diabetes</v>
      </c>
      <c r="L2238" s="7" t="str">
        <f>_xlfn.XLOOKUP(A2238,'Hospitalisation Details'!$A:$A,'Hospitalisation Details'!$J:$J,)</f>
        <v>22-Dec-2002</v>
      </c>
      <c r="M2238" s="22">
        <f>+_xlfn.XLOOKUP(A2238,'Hospitalisation Details'!$A:$A,'Hospitalisation Details'!$F:$F)</f>
        <v>1391.53</v>
      </c>
      <c r="N2238" s="7" t="str">
        <f>_xlfn.XLOOKUP(A2238,'Hospitalisation Details'!$A:$A,'Hospitalisation Details'!$G:$G)</f>
        <v>tier - 2</v>
      </c>
      <c r="O2238" s="7" t="str">
        <f>_xlfn.XLOOKUP(A2238,'Hospitalisation Details'!$A:$A,'Hospitalisation Details'!$H:$H)</f>
        <v>tier - 1</v>
      </c>
      <c r="P2238" s="7" t="str">
        <f>_xlfn.XLOOKUP(A2238,'Hospitalisation Details'!$A:$A,'Hospitalisation Details'!$I:$I)</f>
        <v>R1013</v>
      </c>
      <c r="Q2238" s="28">
        <f>_xlfn.XLOOKUP(A2238,'Hospitalisation Details'!$A:$A,'Hospitalisation Details'!$K:$K)</f>
        <v>21</v>
      </c>
    </row>
    <row r="2239" spans="1:17" x14ac:dyDescent="0.3">
      <c r="A2239" s="27" t="s">
        <v>119</v>
      </c>
      <c r="B2239" s="7" t="str">
        <f>IFERROR(_xlfn.XLOOKUP(A2239,'Customer Names'!$A$2:$A$2336,'Customer Names'!$C$2:$C$2336),"Unknown")</f>
        <v xml:space="preserve">  Christopher S</v>
      </c>
      <c r="C2239" s="7">
        <f>_xlfn.XLOOKUP(A2239,'Medical Examinations'!$A$2:$A$2336,'Medical Examinations'!$B$2:$B$2336,AVERAGE('Medical Examinations'!$B$2:$B$2336))</f>
        <v>18.5</v>
      </c>
      <c r="D2239" s="7">
        <f>_xlfn.XLOOKUP(A2239,'Medical Examinations'!$A$2:$A$2336,'Medical Examinations'!$C$2:$C$2336,AVERAGE('Medical Examinations'!$C$2:$C$2336))</f>
        <v>11.84</v>
      </c>
      <c r="E2239" s="7" t="str">
        <f>_xlfn.XLOOKUP(A2239,'Medical Examinations'!$A:$A,'Medical Examinations'!$D:$D,"Unknown")</f>
        <v>No</v>
      </c>
      <c r="F2239" s="7" t="str">
        <f>_xlfn.XLOOKUP(A2239,'Medical Examinations'!$A:$A,'Medical Examinations'!$E:$E,"Unknown")</f>
        <v>No</v>
      </c>
      <c r="G2239" s="7" t="str">
        <f>_xlfn.XLOOKUP(A2239,'Medical Examinations'!$A:$A,'Medical Examinations'!$F:$F,"Unknown")</f>
        <v>No</v>
      </c>
      <c r="H2239" s="43">
        <f>_xlfn.XLOOKUP(Healthcare!A2239,'Medical Examinations'!$A:$A,'Medical Examinations'!$G:$G,0)</f>
        <v>0</v>
      </c>
      <c r="I2239" s="7" t="str">
        <f>_xlfn.XLOOKUP(A2239,'Medical Examinations'!$A:$A,'Medical Examinations'!$H:$H,"Unknown")</f>
        <v>No</v>
      </c>
      <c r="J2239" s="7" t="str" cm="1">
        <f t="array" ref="J2239">_xlfn.IFS(C2239&lt;18.5,"Under Weight",C2239&lt;=24.9,"Normal Weight",C2239&lt;30,"Over weight",C2239&gt;=30,"Obesity")</f>
        <v>Normal Weight</v>
      </c>
      <c r="K2239" s="7" t="str" cm="1">
        <f t="array" ref="K2239">_xlfn.IFS(D2239="Null","Unknown",D2239&lt;5.7,"Normal",D2239&lt;6.5,"Prediabetes",D2239&gt;=6.5,"Diabetes")</f>
        <v>Diabetes</v>
      </c>
      <c r="L2239" s="7" t="str">
        <f>_xlfn.XLOOKUP(A2239,'Hospitalisation Details'!$A:$A,'Hospitalisation Details'!$J:$J,)</f>
        <v>14-Nov-2002</v>
      </c>
      <c r="M2239" s="22">
        <f>+_xlfn.XLOOKUP(A2239,'Hospitalisation Details'!$A:$A,'Hospitalisation Details'!$F:$F)</f>
        <v>1390</v>
      </c>
      <c r="N2239" s="7" t="str">
        <f>_xlfn.XLOOKUP(A2239,'Hospitalisation Details'!$A:$A,'Hospitalisation Details'!$G:$G)</f>
        <v>tier - 2</v>
      </c>
      <c r="O2239" s="7" t="str">
        <f>_xlfn.XLOOKUP(A2239,'Hospitalisation Details'!$A:$A,'Hospitalisation Details'!$H:$H)</f>
        <v>tier - 2</v>
      </c>
      <c r="P2239" s="7" t="str">
        <f>_xlfn.XLOOKUP(A2239,'Hospitalisation Details'!$A:$A,'Hospitalisation Details'!$I:$I)</f>
        <v>R1013</v>
      </c>
      <c r="Q2239" s="28">
        <f>_xlfn.XLOOKUP(A2239,'Hospitalisation Details'!$A:$A,'Hospitalisation Details'!$K:$K)</f>
        <v>21</v>
      </c>
    </row>
    <row r="2240" spans="1:17" x14ac:dyDescent="0.3">
      <c r="A2240" s="27" t="s">
        <v>118</v>
      </c>
      <c r="B2240" s="7" t="str">
        <f>IFERROR(_xlfn.XLOOKUP(A2240,'Customer Names'!$A$2:$A$2336,'Customer Names'!$C$2:$C$2336),"Unknown")</f>
        <v xml:space="preserve">  William R</v>
      </c>
      <c r="C2240" s="7">
        <f>_xlfn.XLOOKUP(A2240,'Medical Examinations'!$A$2:$A$2336,'Medical Examinations'!$B$2:$B$2336,AVERAGE('Medical Examinations'!$B$2:$B$2336))</f>
        <v>18.579999999999998</v>
      </c>
      <c r="D2240" s="7">
        <f>_xlfn.XLOOKUP(A2240,'Medical Examinations'!$A$2:$A$2336,'Medical Examinations'!$C$2:$C$2336,AVERAGE('Medical Examinations'!$C$2:$C$2336))</f>
        <v>6.22</v>
      </c>
      <c r="E2240" s="7" t="str">
        <f>_xlfn.XLOOKUP(A2240,'Medical Examinations'!$A:$A,'Medical Examinations'!$D:$D,"Unknown")</f>
        <v>No</v>
      </c>
      <c r="F2240" s="7" t="str">
        <f>_xlfn.XLOOKUP(A2240,'Medical Examinations'!$A:$A,'Medical Examinations'!$E:$E,"Unknown")</f>
        <v>No</v>
      </c>
      <c r="G2240" s="7" t="str">
        <f>_xlfn.XLOOKUP(A2240,'Medical Examinations'!$A:$A,'Medical Examinations'!$F:$F,"Unknown")</f>
        <v>No</v>
      </c>
      <c r="H2240" s="43">
        <f>_xlfn.XLOOKUP(Healthcare!A2240,'Medical Examinations'!$A:$A,'Medical Examinations'!$G:$G,0)</f>
        <v>0</v>
      </c>
      <c r="I2240" s="7" t="str">
        <f>_xlfn.XLOOKUP(A2240,'Medical Examinations'!$A:$A,'Medical Examinations'!$H:$H,"Unknown")</f>
        <v>No</v>
      </c>
      <c r="J2240" s="7" t="str" cm="1">
        <f t="array" ref="J2240">_xlfn.IFS(C2240&lt;18.5,"Under Weight",C2240&lt;=24.9,"Normal Weight",C2240&lt;30,"Over weight",C2240&gt;=30,"Obesity")</f>
        <v>Normal Weight</v>
      </c>
      <c r="K2240" s="7" t="str" cm="1">
        <f t="array" ref="K2240">_xlfn.IFS(D2240="Null","Unknown",D2240&lt;5.7,"Normal",D2240&lt;6.5,"Prediabetes",D2240&gt;=6.5,"Diabetes")</f>
        <v>Prediabetes</v>
      </c>
      <c r="L2240" s="7" t="str">
        <f>_xlfn.XLOOKUP(A2240,'Hospitalisation Details'!$A:$A,'Hospitalisation Details'!$J:$J,)</f>
        <v>6-Jul-1999</v>
      </c>
      <c r="M2240" s="22">
        <f>+_xlfn.XLOOKUP(A2240,'Hospitalisation Details'!$A:$A,'Hospitalisation Details'!$F:$F)</f>
        <v>1389</v>
      </c>
      <c r="N2240" s="7" t="str">
        <f>_xlfn.XLOOKUP(A2240,'Hospitalisation Details'!$A:$A,'Hospitalisation Details'!$G:$G)</f>
        <v>tier - 2</v>
      </c>
      <c r="O2240" s="7" t="str">
        <f>_xlfn.XLOOKUP(A2240,'Hospitalisation Details'!$A:$A,'Hospitalisation Details'!$H:$H)</f>
        <v>tier - 2</v>
      </c>
      <c r="P2240" s="7" t="str">
        <f>_xlfn.XLOOKUP(A2240,'Hospitalisation Details'!$A:$A,'Hospitalisation Details'!$I:$I)</f>
        <v>R1013</v>
      </c>
      <c r="Q2240" s="28">
        <f>_xlfn.XLOOKUP(A2240,'Hospitalisation Details'!$A:$A,'Hospitalisation Details'!$K:$K)</f>
        <v>24</v>
      </c>
    </row>
    <row r="2241" spans="1:17" x14ac:dyDescent="0.3">
      <c r="A2241" s="27" t="s">
        <v>117</v>
      </c>
      <c r="B2241" s="7" t="str">
        <f>IFERROR(_xlfn.XLOOKUP(A2241,'Customer Names'!$A$2:$A$2336,'Customer Names'!$C$2:$C$2336),"Unknown")</f>
        <v xml:space="preserve">  Lyndsy</v>
      </c>
      <c r="C2241" s="7">
        <f>_xlfn.XLOOKUP(A2241,'Medical Examinations'!$A$2:$A$2336,'Medical Examinations'!$B$2:$B$2336,AVERAGE('Medical Examinations'!$B$2:$B$2336))</f>
        <v>16.64</v>
      </c>
      <c r="D2241" s="7">
        <f>_xlfn.XLOOKUP(A2241,'Medical Examinations'!$A$2:$A$2336,'Medical Examinations'!$C$2:$C$2336,AVERAGE('Medical Examinations'!$C$2:$C$2336))</f>
        <v>10.01</v>
      </c>
      <c r="E2241" s="7" t="str">
        <f>_xlfn.XLOOKUP(A2241,'Medical Examinations'!$A:$A,'Medical Examinations'!$D:$D,"Unknown")</f>
        <v>No</v>
      </c>
      <c r="F2241" s="7" t="str">
        <f>_xlfn.XLOOKUP(A2241,'Medical Examinations'!$A:$A,'Medical Examinations'!$E:$E,"Unknown")</f>
        <v>No</v>
      </c>
      <c r="G2241" s="7" t="str">
        <f>_xlfn.XLOOKUP(A2241,'Medical Examinations'!$A:$A,'Medical Examinations'!$F:$F,"Unknown")</f>
        <v>No</v>
      </c>
      <c r="H2241" s="43">
        <f>_xlfn.XLOOKUP(Healthcare!A2241,'Medical Examinations'!$A:$A,'Medical Examinations'!$G:$G,0)</f>
        <v>0</v>
      </c>
      <c r="I2241" s="7" t="str">
        <f>_xlfn.XLOOKUP(A2241,'Medical Examinations'!$A:$A,'Medical Examinations'!$H:$H,"Unknown")</f>
        <v>No</v>
      </c>
      <c r="J2241" s="7" t="str" cm="1">
        <f t="array" ref="J2241">_xlfn.IFS(C2241&lt;18.5,"Under Weight",C2241&lt;=24.9,"Normal Weight",C2241&lt;30,"Over weight",C2241&gt;=30,"Obesity")</f>
        <v>Under Weight</v>
      </c>
      <c r="K2241" s="7" t="str" cm="1">
        <f t="array" ref="K2241">_xlfn.IFS(D2241="Null","Unknown",D2241&lt;5.7,"Normal",D2241&lt;6.5,"Prediabetes",D2241&gt;=6.5,"Diabetes")</f>
        <v>Diabetes</v>
      </c>
      <c r="L2241" s="7" t="str">
        <f>_xlfn.XLOOKUP(A2241,'Hospitalisation Details'!$A:$A,'Hospitalisation Details'!$J:$J,)</f>
        <v>15-Aug-2002</v>
      </c>
      <c r="M2241" s="22">
        <f>+_xlfn.XLOOKUP(A2241,'Hospitalisation Details'!$A:$A,'Hospitalisation Details'!$F:$F)</f>
        <v>1382</v>
      </c>
      <c r="N2241" s="7" t="str">
        <f>_xlfn.XLOOKUP(A2241,'Hospitalisation Details'!$A:$A,'Hospitalisation Details'!$G:$G)</f>
        <v>tier - 2</v>
      </c>
      <c r="O2241" s="7" t="str">
        <f>_xlfn.XLOOKUP(A2241,'Hospitalisation Details'!$A:$A,'Hospitalisation Details'!$H:$H)</f>
        <v>tier - 1</v>
      </c>
      <c r="P2241" s="7" t="str">
        <f>_xlfn.XLOOKUP(A2241,'Hospitalisation Details'!$A:$A,'Hospitalisation Details'!$I:$I)</f>
        <v>R1013</v>
      </c>
      <c r="Q2241" s="28">
        <f>_xlfn.XLOOKUP(A2241,'Hospitalisation Details'!$A:$A,'Hospitalisation Details'!$K:$K)</f>
        <v>21</v>
      </c>
    </row>
    <row r="2242" spans="1:17" x14ac:dyDescent="0.3">
      <c r="A2242" s="27" t="s">
        <v>116</v>
      </c>
      <c r="B2242" s="7" t="str">
        <f>IFERROR(_xlfn.XLOOKUP(A2242,'Customer Names'!$A$2:$A$2336,'Customer Names'!$C$2:$C$2336),"Unknown")</f>
        <v xml:space="preserve">  Jessica</v>
      </c>
      <c r="C2242" s="7">
        <f>_xlfn.XLOOKUP(A2242,'Medical Examinations'!$A$2:$A$2336,'Medical Examinations'!$B$2:$B$2336,AVERAGE('Medical Examinations'!$B$2:$B$2336))</f>
        <v>19.329999999999998</v>
      </c>
      <c r="D2242" s="7">
        <f>_xlfn.XLOOKUP(A2242,'Medical Examinations'!$A$2:$A$2336,'Medical Examinations'!$C$2:$C$2336,AVERAGE('Medical Examinations'!$C$2:$C$2336))</f>
        <v>4.32</v>
      </c>
      <c r="E2242" s="7" t="str">
        <f>_xlfn.XLOOKUP(A2242,'Medical Examinations'!$A:$A,'Medical Examinations'!$D:$D,"Unknown")</f>
        <v>No</v>
      </c>
      <c r="F2242" s="7" t="str">
        <f>_xlfn.XLOOKUP(A2242,'Medical Examinations'!$A:$A,'Medical Examinations'!$E:$E,"Unknown")</f>
        <v>No</v>
      </c>
      <c r="G2242" s="7" t="str">
        <f>_xlfn.XLOOKUP(A2242,'Medical Examinations'!$A:$A,'Medical Examinations'!$F:$F,"Unknown")</f>
        <v>No</v>
      </c>
      <c r="H2242" s="43">
        <f>_xlfn.XLOOKUP(Healthcare!A2242,'Medical Examinations'!$A:$A,'Medical Examinations'!$G:$G,0)</f>
        <v>1</v>
      </c>
      <c r="I2242" s="7" t="str">
        <f>_xlfn.XLOOKUP(A2242,'Medical Examinations'!$A:$A,'Medical Examinations'!$H:$H,"Unknown")</f>
        <v>No</v>
      </c>
      <c r="J2242" s="7" t="str" cm="1">
        <f t="array" ref="J2242">_xlfn.IFS(C2242&lt;18.5,"Under Weight",C2242&lt;=24.9,"Normal Weight",C2242&lt;30,"Over weight",C2242&gt;=30,"Obesity")</f>
        <v>Normal Weight</v>
      </c>
      <c r="K2242" s="7" t="str" cm="1">
        <f t="array" ref="K2242">_xlfn.IFS(D2242="Null","Unknown",D2242&lt;5.7,"Normal",D2242&lt;6.5,"Prediabetes",D2242&gt;=6.5,"Diabetes")</f>
        <v>Normal</v>
      </c>
      <c r="L2242" s="7" t="str">
        <f>_xlfn.XLOOKUP(A2242,'Hospitalisation Details'!$A:$A,'Hospitalisation Details'!$J:$J,)</f>
        <v>3-Dec-1998</v>
      </c>
      <c r="M2242" s="22">
        <f>+_xlfn.XLOOKUP(A2242,'Hospitalisation Details'!$A:$A,'Hospitalisation Details'!$F:$F)</f>
        <v>1359</v>
      </c>
      <c r="N2242" s="7" t="str">
        <f>_xlfn.XLOOKUP(A2242,'Hospitalisation Details'!$A:$A,'Hospitalisation Details'!$G:$G)</f>
        <v>tier - 2</v>
      </c>
      <c r="O2242" s="7" t="str">
        <f>_xlfn.XLOOKUP(A2242,'Hospitalisation Details'!$A:$A,'Hospitalisation Details'!$H:$H)</f>
        <v>tier - 1</v>
      </c>
      <c r="P2242" s="7" t="str">
        <f>_xlfn.XLOOKUP(A2242,'Hospitalisation Details'!$A:$A,'Hospitalisation Details'!$I:$I)</f>
        <v>R1013</v>
      </c>
      <c r="Q2242" s="28">
        <f>_xlfn.XLOOKUP(A2242,'Hospitalisation Details'!$A:$A,'Hospitalisation Details'!$K:$K)</f>
        <v>25</v>
      </c>
    </row>
    <row r="2243" spans="1:17" x14ac:dyDescent="0.3">
      <c r="A2243" s="27" t="s">
        <v>115</v>
      </c>
      <c r="B2243" s="7" t="str">
        <f>IFERROR(_xlfn.XLOOKUP(A2243,'Customer Names'!$A$2:$A$2336,'Customer Names'!$C$2:$C$2336),"Unknown")</f>
        <v xml:space="preserve">  Anna</v>
      </c>
      <c r="C2243" s="7">
        <f>_xlfn.XLOOKUP(A2243,'Medical Examinations'!$A$2:$A$2336,'Medical Examinations'!$B$2:$B$2336,AVERAGE('Medical Examinations'!$B$2:$B$2336))</f>
        <v>21.26</v>
      </c>
      <c r="D2243" s="7">
        <f>_xlfn.XLOOKUP(A2243,'Medical Examinations'!$A$2:$A$2336,'Medical Examinations'!$C$2:$C$2336,AVERAGE('Medical Examinations'!$C$2:$C$2336))</f>
        <v>5.65</v>
      </c>
      <c r="E2243" s="7" t="str">
        <f>_xlfn.XLOOKUP(A2243,'Medical Examinations'!$A:$A,'Medical Examinations'!$D:$D,"Unknown")</f>
        <v>Yes</v>
      </c>
      <c r="F2243" s="7" t="str">
        <f>_xlfn.XLOOKUP(A2243,'Medical Examinations'!$A:$A,'Medical Examinations'!$E:$E,"Unknown")</f>
        <v>No</v>
      </c>
      <c r="G2243" s="7" t="str">
        <f>_xlfn.XLOOKUP(A2243,'Medical Examinations'!$A:$A,'Medical Examinations'!$F:$F,"Unknown")</f>
        <v>Yes</v>
      </c>
      <c r="H2243" s="43">
        <f>_xlfn.XLOOKUP(Healthcare!A2243,'Medical Examinations'!$A:$A,'Medical Examinations'!$G:$G,0)</f>
        <v>1</v>
      </c>
      <c r="I2243" s="7" t="str">
        <f>_xlfn.XLOOKUP(A2243,'Medical Examinations'!$A:$A,'Medical Examinations'!$H:$H,"Unknown")</f>
        <v>No</v>
      </c>
      <c r="J2243" s="7" t="str" cm="1">
        <f t="array" ref="J2243">_xlfn.IFS(C2243&lt;18.5,"Under Weight",C2243&lt;=24.9,"Normal Weight",C2243&lt;30,"Over weight",C2243&gt;=30,"Obesity")</f>
        <v>Normal Weight</v>
      </c>
      <c r="K2243" s="7" t="str" cm="1">
        <f t="array" ref="K2243">_xlfn.IFS(D2243="Null","Unknown",D2243&lt;5.7,"Normal",D2243&lt;6.5,"Prediabetes",D2243&gt;=6.5,"Diabetes")</f>
        <v>Normal</v>
      </c>
      <c r="L2243" s="7" t="str">
        <f>_xlfn.XLOOKUP(A2243,'Hospitalisation Details'!$A:$A,'Hospitalisation Details'!$J:$J,)</f>
        <v>7-Nov-1997</v>
      </c>
      <c r="M2243" s="22">
        <f>+_xlfn.XLOOKUP(A2243,'Hospitalisation Details'!$A:$A,'Hospitalisation Details'!$F:$F)</f>
        <v>1341.16</v>
      </c>
      <c r="N2243" s="7" t="str">
        <f>_xlfn.XLOOKUP(A2243,'Hospitalisation Details'!$A:$A,'Hospitalisation Details'!$G:$G)</f>
        <v>tier - 2</v>
      </c>
      <c r="O2243" s="7" t="str">
        <f>_xlfn.XLOOKUP(A2243,'Hospitalisation Details'!$A:$A,'Hospitalisation Details'!$H:$H)</f>
        <v>tier - 2</v>
      </c>
      <c r="P2243" s="7" t="str">
        <f>_xlfn.XLOOKUP(A2243,'Hospitalisation Details'!$A:$A,'Hospitalisation Details'!$I:$I)</f>
        <v>R1012</v>
      </c>
      <c r="Q2243" s="28">
        <f>_xlfn.XLOOKUP(A2243,'Hospitalisation Details'!$A:$A,'Hospitalisation Details'!$K:$K)</f>
        <v>26</v>
      </c>
    </row>
    <row r="2244" spans="1:17" x14ac:dyDescent="0.3">
      <c r="A2244" s="27" t="s">
        <v>114</v>
      </c>
      <c r="B2244" s="7" t="str">
        <f>IFERROR(_xlfn.XLOOKUP(A2244,'Customer Names'!$A$2:$A$2336,'Customer Names'!$C$2:$C$2336),"Unknown")</f>
        <v xml:space="preserve">  Jordan</v>
      </c>
      <c r="C2244" s="7">
        <f>_xlfn.XLOOKUP(A2244,'Medical Examinations'!$A$2:$A$2336,'Medical Examinations'!$B$2:$B$2336,AVERAGE('Medical Examinations'!$B$2:$B$2336))</f>
        <v>15.6</v>
      </c>
      <c r="D2244" s="7">
        <f>_xlfn.XLOOKUP(A2244,'Medical Examinations'!$A$2:$A$2336,'Medical Examinations'!$C$2:$C$2336,AVERAGE('Medical Examinations'!$C$2:$C$2336))</f>
        <v>4.12</v>
      </c>
      <c r="E2244" s="7" t="str">
        <f>_xlfn.XLOOKUP(A2244,'Medical Examinations'!$A:$A,'Medical Examinations'!$D:$D,"Unknown")</f>
        <v>Yes</v>
      </c>
      <c r="F2244" s="7" t="str">
        <f>_xlfn.XLOOKUP(A2244,'Medical Examinations'!$A:$A,'Medical Examinations'!$E:$E,"Unknown")</f>
        <v>No</v>
      </c>
      <c r="G2244" s="7" t="str">
        <f>_xlfn.XLOOKUP(A2244,'Medical Examinations'!$A:$A,'Medical Examinations'!$F:$F,"Unknown")</f>
        <v>No</v>
      </c>
      <c r="H2244" s="43">
        <f>_xlfn.XLOOKUP(Healthcare!A2244,'Medical Examinations'!$A:$A,'Medical Examinations'!$G:$G,0)</f>
        <v>1</v>
      </c>
      <c r="I2244" s="7" t="str">
        <f>_xlfn.XLOOKUP(A2244,'Medical Examinations'!$A:$A,'Medical Examinations'!$H:$H,"Unknown")</f>
        <v>No</v>
      </c>
      <c r="J2244" s="7" t="str" cm="1">
        <f t="array" ref="J2244">_xlfn.IFS(C2244&lt;18.5,"Under Weight",C2244&lt;=24.9,"Normal Weight",C2244&lt;30,"Over weight",C2244&gt;=30,"Obesity")</f>
        <v>Under Weight</v>
      </c>
      <c r="K2244" s="7" t="str" cm="1">
        <f t="array" ref="K2244">_xlfn.IFS(D2244="Null","Unknown",D2244&lt;5.7,"Normal",D2244&lt;6.5,"Prediabetes",D2244&gt;=6.5,"Diabetes")</f>
        <v>Normal</v>
      </c>
      <c r="L2244" s="7" t="str">
        <f>_xlfn.XLOOKUP(A2244,'Hospitalisation Details'!$A:$A,'Hospitalisation Details'!$J:$J,)</f>
        <v>30-Jul-1995</v>
      </c>
      <c r="M2244" s="22">
        <f>+_xlfn.XLOOKUP(A2244,'Hospitalisation Details'!$A:$A,'Hospitalisation Details'!$F:$F)</f>
        <v>1338</v>
      </c>
      <c r="N2244" s="7" t="str">
        <f>_xlfn.XLOOKUP(A2244,'Hospitalisation Details'!$A:$A,'Hospitalisation Details'!$G:$G)</f>
        <v>tier - 2</v>
      </c>
      <c r="O2244" s="7" t="str">
        <f>_xlfn.XLOOKUP(A2244,'Hospitalisation Details'!$A:$A,'Hospitalisation Details'!$H:$H)</f>
        <v>tier - 3</v>
      </c>
      <c r="P2244" s="7" t="str">
        <f>_xlfn.XLOOKUP(A2244,'Hospitalisation Details'!$A:$A,'Hospitalisation Details'!$I:$I)</f>
        <v>R1012</v>
      </c>
      <c r="Q2244" s="28">
        <f>_xlfn.XLOOKUP(A2244,'Hospitalisation Details'!$A:$A,'Hospitalisation Details'!$K:$K)</f>
        <v>28</v>
      </c>
    </row>
    <row r="2245" spans="1:17" x14ac:dyDescent="0.3">
      <c r="A2245" s="27" t="s">
        <v>113</v>
      </c>
      <c r="B2245" s="7" t="str">
        <f>IFERROR(_xlfn.XLOOKUP(A2245,'Customer Names'!$A$2:$A$2336,'Customer Names'!$C$2:$C$2336),"Unknown")</f>
        <v xml:space="preserve">  Brian</v>
      </c>
      <c r="C2245" s="7">
        <f>_xlfn.XLOOKUP(A2245,'Medical Examinations'!$A$2:$A$2336,'Medical Examinations'!$B$2:$B$2336,AVERAGE('Medical Examinations'!$B$2:$B$2336))</f>
        <v>24.39</v>
      </c>
      <c r="D2245" s="7">
        <f>_xlfn.XLOOKUP(A2245,'Medical Examinations'!$A$2:$A$2336,'Medical Examinations'!$C$2:$C$2336,AVERAGE('Medical Examinations'!$C$2:$C$2336))</f>
        <v>6.24</v>
      </c>
      <c r="E2245" s="7" t="str">
        <f>_xlfn.XLOOKUP(A2245,'Medical Examinations'!$A:$A,'Medical Examinations'!$D:$D,"Unknown")</f>
        <v>No</v>
      </c>
      <c r="F2245" s="7" t="str">
        <f>_xlfn.XLOOKUP(A2245,'Medical Examinations'!$A:$A,'Medical Examinations'!$E:$E,"Unknown")</f>
        <v>No</v>
      </c>
      <c r="G2245" s="7" t="str">
        <f>_xlfn.XLOOKUP(A2245,'Medical Examinations'!$A:$A,'Medical Examinations'!$F:$F,"Unknown")</f>
        <v>No</v>
      </c>
      <c r="H2245" s="43">
        <f>_xlfn.XLOOKUP(Healthcare!A2245,'Medical Examinations'!$A:$A,'Medical Examinations'!$G:$G,0)</f>
        <v>1</v>
      </c>
      <c r="I2245" s="7" t="str">
        <f>_xlfn.XLOOKUP(A2245,'Medical Examinations'!$A:$A,'Medical Examinations'!$H:$H,"Unknown")</f>
        <v>No</v>
      </c>
      <c r="J2245" s="7" t="str" cm="1">
        <f t="array" ref="J2245">_xlfn.IFS(C2245&lt;18.5,"Under Weight",C2245&lt;=24.9,"Normal Weight",C2245&lt;30,"Over weight",C2245&gt;=30,"Obesity")</f>
        <v>Normal Weight</v>
      </c>
      <c r="K2245" s="7" t="str" cm="1">
        <f t="array" ref="K2245">_xlfn.IFS(D2245="Null","Unknown",D2245&lt;5.7,"Normal",D2245&lt;6.5,"Prediabetes",D2245&gt;=6.5,"Diabetes")</f>
        <v>Prediabetes</v>
      </c>
      <c r="L2245" s="7" t="str">
        <f>_xlfn.XLOOKUP(A2245,'Hospitalisation Details'!$A:$A,'Hospitalisation Details'!$J:$J,)</f>
        <v>12-Jul-1998</v>
      </c>
      <c r="M2245" s="22">
        <f>+_xlfn.XLOOKUP(A2245,'Hospitalisation Details'!$A:$A,'Hospitalisation Details'!$F:$F)</f>
        <v>1332.61</v>
      </c>
      <c r="N2245" s="7" t="str">
        <f>_xlfn.XLOOKUP(A2245,'Hospitalisation Details'!$A:$A,'Hospitalisation Details'!$G:$G)</f>
        <v>tier - 2</v>
      </c>
      <c r="O2245" s="7" t="str">
        <f>_xlfn.XLOOKUP(A2245,'Hospitalisation Details'!$A:$A,'Hospitalisation Details'!$H:$H)</f>
        <v>tier - 3</v>
      </c>
      <c r="P2245" s="7" t="str">
        <f>_xlfn.XLOOKUP(A2245,'Hospitalisation Details'!$A:$A,'Hospitalisation Details'!$I:$I)</f>
        <v>R1013</v>
      </c>
      <c r="Q2245" s="28">
        <f>_xlfn.XLOOKUP(A2245,'Hospitalisation Details'!$A:$A,'Hospitalisation Details'!$K:$K)</f>
        <v>25</v>
      </c>
    </row>
    <row r="2246" spans="1:17" x14ac:dyDescent="0.3">
      <c r="A2246" s="27" t="s">
        <v>112</v>
      </c>
      <c r="B2246" s="7" t="str">
        <f>IFERROR(_xlfn.XLOOKUP(A2246,'Customer Names'!$A$2:$A$2336,'Customer Names'!$C$2:$C$2336),"Unknown")</f>
        <v xml:space="preserve">  Katherine A</v>
      </c>
      <c r="C2246" s="7">
        <f>_xlfn.XLOOKUP(A2246,'Medical Examinations'!$A$2:$A$2336,'Medical Examinations'!$B$2:$B$2336,AVERAGE('Medical Examinations'!$B$2:$B$2336))</f>
        <v>24.75</v>
      </c>
      <c r="D2246" s="7">
        <f>_xlfn.XLOOKUP(A2246,'Medical Examinations'!$A$2:$A$2336,'Medical Examinations'!$C$2:$C$2336,AVERAGE('Medical Examinations'!$C$2:$C$2336))</f>
        <v>4.83</v>
      </c>
      <c r="E2246" s="7" t="str">
        <f>_xlfn.XLOOKUP(A2246,'Medical Examinations'!$A:$A,'Medical Examinations'!$D:$D,"Unknown")</f>
        <v>No</v>
      </c>
      <c r="F2246" s="7" t="str">
        <f>_xlfn.XLOOKUP(A2246,'Medical Examinations'!$A:$A,'Medical Examinations'!$E:$E,"Unknown")</f>
        <v>No</v>
      </c>
      <c r="G2246" s="7" t="str">
        <f>_xlfn.XLOOKUP(A2246,'Medical Examinations'!$A:$A,'Medical Examinations'!$F:$F,"Unknown")</f>
        <v>No</v>
      </c>
      <c r="H2246" s="43">
        <f>_xlfn.XLOOKUP(Healthcare!A2246,'Medical Examinations'!$A:$A,'Medical Examinations'!$G:$G,0)</f>
        <v>0</v>
      </c>
      <c r="I2246" s="7" t="str">
        <f>_xlfn.XLOOKUP(A2246,'Medical Examinations'!$A:$A,'Medical Examinations'!$H:$H,"Unknown")</f>
        <v>No</v>
      </c>
      <c r="J2246" s="7" t="str" cm="1">
        <f t="array" ref="J2246">_xlfn.IFS(C2246&lt;18.5,"Under Weight",C2246&lt;=24.9,"Normal Weight",C2246&lt;30,"Over weight",C2246&gt;=30,"Obesity")</f>
        <v>Normal Weight</v>
      </c>
      <c r="K2246" s="7" t="str" cm="1">
        <f t="array" ref="K2246">_xlfn.IFS(D2246="Null","Unknown",D2246&lt;5.7,"Normal",D2246&lt;6.5,"Prediabetes",D2246&gt;=6.5,"Diabetes")</f>
        <v>Normal</v>
      </c>
      <c r="L2246" s="7" t="str">
        <f>_xlfn.XLOOKUP(A2246,'Hospitalisation Details'!$A:$A,'Hospitalisation Details'!$J:$J,)</f>
        <v>14-Oct-1999</v>
      </c>
      <c r="M2246" s="22">
        <f>+_xlfn.XLOOKUP(A2246,'Hospitalisation Details'!$A:$A,'Hospitalisation Details'!$F:$F)</f>
        <v>1329.17</v>
      </c>
      <c r="N2246" s="7" t="str">
        <f>_xlfn.XLOOKUP(A2246,'Hospitalisation Details'!$A:$A,'Hospitalisation Details'!$G:$G)</f>
        <v>tier - 2</v>
      </c>
      <c r="O2246" s="7" t="str">
        <f>_xlfn.XLOOKUP(A2246,'Hospitalisation Details'!$A:$A,'Hospitalisation Details'!$H:$H)</f>
        <v>tier - 3</v>
      </c>
      <c r="P2246" s="7" t="str">
        <f>_xlfn.XLOOKUP(A2246,'Hospitalisation Details'!$A:$A,'Hospitalisation Details'!$I:$I)</f>
        <v>R1013</v>
      </c>
      <c r="Q2246" s="28">
        <f>_xlfn.XLOOKUP(A2246,'Hospitalisation Details'!$A:$A,'Hospitalisation Details'!$K:$K)</f>
        <v>24</v>
      </c>
    </row>
    <row r="2247" spans="1:17" x14ac:dyDescent="0.3">
      <c r="A2247" s="27" t="s">
        <v>111</v>
      </c>
      <c r="B2247" s="7" t="str">
        <f>IFERROR(_xlfn.XLOOKUP(A2247,'Customer Names'!$A$2:$A$2336,'Customer Names'!$C$2:$C$2336),"Unknown")</f>
        <v xml:space="preserve">  Melanie</v>
      </c>
      <c r="C2247" s="7">
        <f>_xlfn.XLOOKUP(A2247,'Medical Examinations'!$A$2:$A$2336,'Medical Examinations'!$B$2:$B$2336,AVERAGE('Medical Examinations'!$B$2:$B$2336))</f>
        <v>20.88</v>
      </c>
      <c r="D2247" s="7">
        <f>_xlfn.XLOOKUP(A2247,'Medical Examinations'!$A$2:$A$2336,'Medical Examinations'!$C$2:$C$2336,AVERAGE('Medical Examinations'!$C$2:$C$2336))</f>
        <v>7.4</v>
      </c>
      <c r="E2247" s="7" t="str">
        <f>_xlfn.XLOOKUP(A2247,'Medical Examinations'!$A:$A,'Medical Examinations'!$D:$D,"Unknown")</f>
        <v>No</v>
      </c>
      <c r="F2247" s="7" t="str">
        <f>_xlfn.XLOOKUP(A2247,'Medical Examinations'!$A:$A,'Medical Examinations'!$E:$E,"Unknown")</f>
        <v>No</v>
      </c>
      <c r="G2247" s="7" t="str">
        <f>_xlfn.XLOOKUP(A2247,'Medical Examinations'!$A:$A,'Medical Examinations'!$F:$F,"Unknown")</f>
        <v>No</v>
      </c>
      <c r="H2247" s="43">
        <f>_xlfn.XLOOKUP(Healthcare!A2247,'Medical Examinations'!$A:$A,'Medical Examinations'!$G:$G,0)</f>
        <v>0</v>
      </c>
      <c r="I2247" s="7" t="str">
        <f>_xlfn.XLOOKUP(A2247,'Medical Examinations'!$A:$A,'Medical Examinations'!$H:$H,"Unknown")</f>
        <v>No</v>
      </c>
      <c r="J2247" s="7" t="str" cm="1">
        <f t="array" ref="J2247">_xlfn.IFS(C2247&lt;18.5,"Under Weight",C2247&lt;=24.9,"Normal Weight",C2247&lt;30,"Over weight",C2247&gt;=30,"Obesity")</f>
        <v>Normal Weight</v>
      </c>
      <c r="K2247" s="7" t="str" cm="1">
        <f t="array" ref="K2247">_xlfn.IFS(D2247="Null","Unknown",D2247&lt;5.7,"Normal",D2247&lt;6.5,"Prediabetes",D2247&gt;=6.5,"Diabetes")</f>
        <v>Diabetes</v>
      </c>
      <c r="L2247" s="7" t="str">
        <f>_xlfn.XLOOKUP(A2247,'Hospitalisation Details'!$A:$A,'Hospitalisation Details'!$J:$J,)</f>
        <v>13-Oct-2002</v>
      </c>
      <c r="M2247" s="22">
        <f>+_xlfn.XLOOKUP(A2247,'Hospitalisation Details'!$A:$A,'Hospitalisation Details'!$F:$F)</f>
        <v>1315</v>
      </c>
      <c r="N2247" s="7" t="str">
        <f>_xlfn.XLOOKUP(A2247,'Hospitalisation Details'!$A:$A,'Hospitalisation Details'!$G:$G)</f>
        <v>tier - 2</v>
      </c>
      <c r="O2247" s="7" t="str">
        <f>_xlfn.XLOOKUP(A2247,'Hospitalisation Details'!$A:$A,'Hospitalisation Details'!$H:$H)</f>
        <v>tier - 2</v>
      </c>
      <c r="P2247" s="7" t="str">
        <f>_xlfn.XLOOKUP(A2247,'Hospitalisation Details'!$A:$A,'Hospitalisation Details'!$I:$I)</f>
        <v>R1013</v>
      </c>
      <c r="Q2247" s="28">
        <f>_xlfn.XLOOKUP(A2247,'Hospitalisation Details'!$A:$A,'Hospitalisation Details'!$K:$K)</f>
        <v>21</v>
      </c>
    </row>
    <row r="2248" spans="1:17" x14ac:dyDescent="0.3">
      <c r="A2248" s="27" t="s">
        <v>110</v>
      </c>
      <c r="B2248" s="7" t="str">
        <f>IFERROR(_xlfn.XLOOKUP(A2248,'Customer Names'!$A$2:$A$2336,'Customer Names'!$C$2:$C$2336),"Unknown")</f>
        <v xml:space="preserve">  Jessica</v>
      </c>
      <c r="C2248" s="7">
        <f>_xlfn.XLOOKUP(A2248,'Medical Examinations'!$A$2:$A$2336,'Medical Examinations'!$B$2:$B$2336,AVERAGE('Medical Examinations'!$B$2:$B$2336))</f>
        <v>20.43</v>
      </c>
      <c r="D2248" s="7">
        <f>_xlfn.XLOOKUP(A2248,'Medical Examinations'!$A$2:$A$2336,'Medical Examinations'!$C$2:$C$2336,AVERAGE('Medical Examinations'!$C$2:$C$2336))</f>
        <v>4.54</v>
      </c>
      <c r="E2248" s="7" t="str">
        <f>_xlfn.XLOOKUP(A2248,'Medical Examinations'!$A:$A,'Medical Examinations'!$D:$D,"Unknown")</f>
        <v>No</v>
      </c>
      <c r="F2248" s="7" t="str">
        <f>_xlfn.XLOOKUP(A2248,'Medical Examinations'!$A:$A,'Medical Examinations'!$E:$E,"Unknown")</f>
        <v>No</v>
      </c>
      <c r="G2248" s="7" t="str">
        <f>_xlfn.XLOOKUP(A2248,'Medical Examinations'!$A:$A,'Medical Examinations'!$F:$F,"Unknown")</f>
        <v>No</v>
      </c>
      <c r="H2248" s="43">
        <f>_xlfn.XLOOKUP(Healthcare!A2248,'Medical Examinations'!$A:$A,'Medical Examinations'!$G:$G,0)</f>
        <v>0</v>
      </c>
      <c r="I2248" s="7" t="str">
        <f>_xlfn.XLOOKUP(A2248,'Medical Examinations'!$A:$A,'Medical Examinations'!$H:$H,"Unknown")</f>
        <v>No</v>
      </c>
      <c r="J2248" s="7" t="str" cm="1">
        <f t="array" ref="J2248">_xlfn.IFS(C2248&lt;18.5,"Under Weight",C2248&lt;=24.9,"Normal Weight",C2248&lt;30,"Over weight",C2248&gt;=30,"Obesity")</f>
        <v>Normal Weight</v>
      </c>
      <c r="K2248" s="7" t="str" cm="1">
        <f t="array" ref="K2248">_xlfn.IFS(D2248="Null","Unknown",D2248&lt;5.7,"Normal",D2248&lt;6.5,"Prediabetes",D2248&gt;=6.5,"Diabetes")</f>
        <v>Normal</v>
      </c>
      <c r="L2248" s="7" t="str">
        <f>_xlfn.XLOOKUP(A2248,'Hospitalisation Details'!$A:$A,'Hospitalisation Details'!$J:$J,)</f>
        <v>2-Dec-1999</v>
      </c>
      <c r="M2248" s="22">
        <f>+_xlfn.XLOOKUP(A2248,'Hospitalisation Details'!$A:$A,'Hospitalisation Details'!$F:$F)</f>
        <v>1304</v>
      </c>
      <c r="N2248" s="7" t="str">
        <f>_xlfn.XLOOKUP(A2248,'Hospitalisation Details'!$A:$A,'Hospitalisation Details'!$G:$G)</f>
        <v>tier - 2</v>
      </c>
      <c r="O2248" s="7" t="str">
        <f>_xlfn.XLOOKUP(A2248,'Hospitalisation Details'!$A:$A,'Hospitalisation Details'!$H:$H)</f>
        <v>tier - 2</v>
      </c>
      <c r="P2248" s="7" t="str">
        <f>_xlfn.XLOOKUP(A2248,'Hospitalisation Details'!$A:$A,'Hospitalisation Details'!$I:$I)</f>
        <v>R1013</v>
      </c>
      <c r="Q2248" s="28">
        <f>_xlfn.XLOOKUP(A2248,'Hospitalisation Details'!$A:$A,'Hospitalisation Details'!$K:$K)</f>
        <v>24</v>
      </c>
    </row>
    <row r="2249" spans="1:17" x14ac:dyDescent="0.3">
      <c r="A2249" s="27" t="s">
        <v>109</v>
      </c>
      <c r="B2249" s="7" t="str">
        <f>IFERROR(_xlfn.XLOOKUP(A2249,'Customer Names'!$A$2:$A$2336,'Customer Names'!$C$2:$C$2336),"Unknown")</f>
        <v xml:space="preserve">  Eric S</v>
      </c>
      <c r="C2249" s="7">
        <f>_xlfn.XLOOKUP(A2249,'Medical Examinations'!$A$2:$A$2336,'Medical Examinations'!$B$2:$B$2336,AVERAGE('Medical Examinations'!$B$2:$B$2336))</f>
        <v>15.18</v>
      </c>
      <c r="D2249" s="7">
        <f>_xlfn.XLOOKUP(A2249,'Medical Examinations'!$A$2:$A$2336,'Medical Examinations'!$C$2:$C$2336,AVERAGE('Medical Examinations'!$C$2:$C$2336))</f>
        <v>11.11</v>
      </c>
      <c r="E2249" s="7" t="str">
        <f>_xlfn.XLOOKUP(A2249,'Medical Examinations'!$A:$A,'Medical Examinations'!$D:$D,"Unknown")</f>
        <v>No</v>
      </c>
      <c r="F2249" s="7" t="str">
        <f>_xlfn.XLOOKUP(A2249,'Medical Examinations'!$A:$A,'Medical Examinations'!$E:$E,"Unknown")</f>
        <v>No</v>
      </c>
      <c r="G2249" s="7" t="str">
        <f>_xlfn.XLOOKUP(A2249,'Medical Examinations'!$A:$A,'Medical Examinations'!$F:$F,"Unknown")</f>
        <v>No</v>
      </c>
      <c r="H2249" s="43">
        <f>_xlfn.XLOOKUP(Healthcare!A2249,'Medical Examinations'!$A:$A,'Medical Examinations'!$G:$G,0)</f>
        <v>0</v>
      </c>
      <c r="I2249" s="7" t="str">
        <f>_xlfn.XLOOKUP(A2249,'Medical Examinations'!$A:$A,'Medical Examinations'!$H:$H,"Unknown")</f>
        <v>No</v>
      </c>
      <c r="J2249" s="7" t="str" cm="1">
        <f t="array" ref="J2249">_xlfn.IFS(C2249&lt;18.5,"Under Weight",C2249&lt;=24.9,"Normal Weight",C2249&lt;30,"Over weight",C2249&gt;=30,"Obesity")</f>
        <v>Under Weight</v>
      </c>
      <c r="K2249" s="7" t="str" cm="1">
        <f t="array" ref="K2249">_xlfn.IFS(D2249="Null","Unknown",D2249&lt;5.7,"Normal",D2249&lt;6.5,"Prediabetes",D2249&gt;=6.5,"Diabetes")</f>
        <v>Diabetes</v>
      </c>
      <c r="L2249" s="7" t="str">
        <f>_xlfn.XLOOKUP(A2249,'Hospitalisation Details'!$A:$A,'Hospitalisation Details'!$J:$J,)</f>
        <v>10-Dec-2002</v>
      </c>
      <c r="M2249" s="22">
        <f>+_xlfn.XLOOKUP(A2249,'Hospitalisation Details'!$A:$A,'Hospitalisation Details'!$F:$F)</f>
        <v>1304</v>
      </c>
      <c r="N2249" s="7" t="str">
        <f>_xlfn.XLOOKUP(A2249,'Hospitalisation Details'!$A:$A,'Hospitalisation Details'!$G:$G)</f>
        <v>tier - 2</v>
      </c>
      <c r="O2249" s="7" t="str">
        <f>_xlfn.XLOOKUP(A2249,'Hospitalisation Details'!$A:$A,'Hospitalisation Details'!$H:$H)</f>
        <v>tier - 2</v>
      </c>
      <c r="P2249" s="7" t="str">
        <f>_xlfn.XLOOKUP(A2249,'Hospitalisation Details'!$A:$A,'Hospitalisation Details'!$I:$I)</f>
        <v>R1012</v>
      </c>
      <c r="Q2249" s="28">
        <f>_xlfn.XLOOKUP(A2249,'Hospitalisation Details'!$A:$A,'Hospitalisation Details'!$K:$K)</f>
        <v>21</v>
      </c>
    </row>
    <row r="2250" spans="1:17" x14ac:dyDescent="0.3">
      <c r="A2250" s="27" t="s">
        <v>108</v>
      </c>
      <c r="B2250" s="7" t="str">
        <f>IFERROR(_xlfn.XLOOKUP(A2250,'Customer Names'!$A$2:$A$2336,'Customer Names'!$C$2:$C$2336),"Unknown")</f>
        <v xml:space="preserve">  Joseph</v>
      </c>
      <c r="C2250" s="7">
        <f>_xlfn.XLOOKUP(A2250,'Medical Examinations'!$A$2:$A$2336,'Medical Examinations'!$B$2:$B$2336,AVERAGE('Medical Examinations'!$B$2:$B$2336))</f>
        <v>15.12</v>
      </c>
      <c r="D2250" s="7">
        <f>_xlfn.XLOOKUP(A2250,'Medical Examinations'!$A$2:$A$2336,'Medical Examinations'!$C$2:$C$2336,AVERAGE('Medical Examinations'!$C$2:$C$2336))</f>
        <v>4.03</v>
      </c>
      <c r="E2250" s="7" t="str">
        <f>_xlfn.XLOOKUP(A2250,'Medical Examinations'!$A:$A,'Medical Examinations'!$D:$D,"Unknown")</f>
        <v>Yes</v>
      </c>
      <c r="F2250" s="7" t="str">
        <f>_xlfn.XLOOKUP(A2250,'Medical Examinations'!$A:$A,'Medical Examinations'!$E:$E,"Unknown")</f>
        <v>No</v>
      </c>
      <c r="G2250" s="7" t="str">
        <f>_xlfn.XLOOKUP(A2250,'Medical Examinations'!$A:$A,'Medical Examinations'!$F:$F,"Unknown")</f>
        <v>No</v>
      </c>
      <c r="H2250" s="43">
        <f>_xlfn.XLOOKUP(Healthcare!A2250,'Medical Examinations'!$A:$A,'Medical Examinations'!$G:$G,0)</f>
        <v>0</v>
      </c>
      <c r="I2250" s="7" t="str">
        <f>_xlfn.XLOOKUP(A2250,'Medical Examinations'!$A:$A,'Medical Examinations'!$H:$H,"Unknown")</f>
        <v>No</v>
      </c>
      <c r="J2250" s="7" t="str" cm="1">
        <f t="array" ref="J2250">_xlfn.IFS(C2250&lt;18.5,"Under Weight",C2250&lt;=24.9,"Normal Weight",C2250&lt;30,"Over weight",C2250&gt;=30,"Obesity")</f>
        <v>Under Weight</v>
      </c>
      <c r="K2250" s="7" t="str" cm="1">
        <f t="array" ref="K2250">_xlfn.IFS(D2250="Null","Unknown",D2250&lt;5.7,"Normal",D2250&lt;6.5,"Prediabetes",D2250&gt;=6.5,"Diabetes")</f>
        <v>Normal</v>
      </c>
      <c r="L2250" s="7" t="str">
        <f>_xlfn.XLOOKUP(A2250,'Hospitalisation Details'!$A:$A,'Hospitalisation Details'!$J:$J,)</f>
        <v>29-Nov-2001</v>
      </c>
      <c r="M2250" s="22">
        <f>+_xlfn.XLOOKUP(A2250,'Hospitalisation Details'!$A:$A,'Hospitalisation Details'!$F:$F)</f>
        <v>1293</v>
      </c>
      <c r="N2250" s="7" t="str">
        <f>_xlfn.XLOOKUP(A2250,'Hospitalisation Details'!$A:$A,'Hospitalisation Details'!$G:$G)</f>
        <v>tier - 2</v>
      </c>
      <c r="O2250" s="7" t="str">
        <f>_xlfn.XLOOKUP(A2250,'Hospitalisation Details'!$A:$A,'Hospitalisation Details'!$H:$H)</f>
        <v>tier - 3</v>
      </c>
      <c r="P2250" s="7" t="str">
        <f>_xlfn.XLOOKUP(A2250,'Hospitalisation Details'!$A:$A,'Hospitalisation Details'!$I:$I)</f>
        <v>R1012</v>
      </c>
      <c r="Q2250" s="28">
        <f>_xlfn.XLOOKUP(A2250,'Hospitalisation Details'!$A:$A,'Hospitalisation Details'!$K:$K)</f>
        <v>22</v>
      </c>
    </row>
    <row r="2251" spans="1:17" x14ac:dyDescent="0.3">
      <c r="A2251" s="27" t="s">
        <v>107</v>
      </c>
      <c r="B2251" s="7" t="str">
        <f>IFERROR(_xlfn.XLOOKUP(A2251,'Customer Names'!$A$2:$A$2336,'Customer Names'!$C$2:$C$2336),"Unknown")</f>
        <v xml:space="preserve">  Mary</v>
      </c>
      <c r="C2251" s="7">
        <f>_xlfn.XLOOKUP(A2251,'Medical Examinations'!$A$2:$A$2336,'Medical Examinations'!$B$2:$B$2336,AVERAGE('Medical Examinations'!$B$2:$B$2336))</f>
        <v>23.88</v>
      </c>
      <c r="D2251" s="7">
        <f>_xlfn.XLOOKUP(A2251,'Medical Examinations'!$A$2:$A$2336,'Medical Examinations'!$C$2:$C$2336,AVERAGE('Medical Examinations'!$C$2:$C$2336))</f>
        <v>4.51</v>
      </c>
      <c r="E2251" s="7" t="str">
        <f>_xlfn.XLOOKUP(A2251,'Medical Examinations'!$A:$A,'Medical Examinations'!$D:$D,"Unknown")</f>
        <v>No</v>
      </c>
      <c r="F2251" s="7" t="str">
        <f>_xlfn.XLOOKUP(A2251,'Medical Examinations'!$A:$A,'Medical Examinations'!$E:$E,"Unknown")</f>
        <v>No</v>
      </c>
      <c r="G2251" s="7" t="str">
        <f>_xlfn.XLOOKUP(A2251,'Medical Examinations'!$A:$A,'Medical Examinations'!$F:$F,"Unknown")</f>
        <v>No</v>
      </c>
      <c r="H2251" s="43">
        <f>_xlfn.XLOOKUP(Healthcare!A2251,'Medical Examinations'!$A:$A,'Medical Examinations'!$G:$G,0)</f>
        <v>1</v>
      </c>
      <c r="I2251" s="7" t="str">
        <f>_xlfn.XLOOKUP(A2251,'Medical Examinations'!$A:$A,'Medical Examinations'!$H:$H,"Unknown")</f>
        <v>No</v>
      </c>
      <c r="J2251" s="7" t="str" cm="1">
        <f t="array" ref="J2251">_xlfn.IFS(C2251&lt;18.5,"Under Weight",C2251&lt;=24.9,"Normal Weight",C2251&lt;30,"Over weight",C2251&gt;=30,"Obesity")</f>
        <v>Normal Weight</v>
      </c>
      <c r="K2251" s="7" t="str" cm="1">
        <f t="array" ref="K2251">_xlfn.IFS(D2251="Null","Unknown",D2251&lt;5.7,"Normal",D2251&lt;6.5,"Prediabetes",D2251&gt;=6.5,"Diabetes")</f>
        <v>Normal</v>
      </c>
      <c r="L2251" s="7" t="str">
        <f>_xlfn.XLOOKUP(A2251,'Hospitalisation Details'!$A:$A,'Hospitalisation Details'!$J:$J,)</f>
        <v>4-Jun-1998</v>
      </c>
      <c r="M2251" s="22">
        <f>+_xlfn.XLOOKUP(A2251,'Hospitalisation Details'!$A:$A,'Hospitalisation Details'!$F:$F)</f>
        <v>1290.93</v>
      </c>
      <c r="N2251" s="7" t="str">
        <f>_xlfn.XLOOKUP(A2251,'Hospitalisation Details'!$A:$A,'Hospitalisation Details'!$G:$G)</f>
        <v>tier - 2</v>
      </c>
      <c r="O2251" s="7" t="str">
        <f>_xlfn.XLOOKUP(A2251,'Hospitalisation Details'!$A:$A,'Hospitalisation Details'!$H:$H)</f>
        <v>tier - 2</v>
      </c>
      <c r="P2251" s="7" t="str">
        <f>_xlfn.XLOOKUP(A2251,'Hospitalisation Details'!$A:$A,'Hospitalisation Details'!$I:$I)</f>
        <v>R1013</v>
      </c>
      <c r="Q2251" s="28">
        <f>_xlfn.XLOOKUP(A2251,'Hospitalisation Details'!$A:$A,'Hospitalisation Details'!$K:$K)</f>
        <v>25</v>
      </c>
    </row>
    <row r="2252" spans="1:17" x14ac:dyDescent="0.3">
      <c r="A2252" s="27" t="s">
        <v>106</v>
      </c>
      <c r="B2252" s="7" t="str">
        <f>IFERROR(_xlfn.XLOOKUP(A2252,'Customer Names'!$A$2:$A$2336,'Customer Names'!$C$2:$C$2336),"Unknown")</f>
        <v xml:space="preserve">  Natalie</v>
      </c>
      <c r="C2252" s="7">
        <f>_xlfn.XLOOKUP(A2252,'Medical Examinations'!$A$2:$A$2336,'Medical Examinations'!$B$2:$B$2336,AVERAGE('Medical Examinations'!$B$2:$B$2336))</f>
        <v>16.13</v>
      </c>
      <c r="D2252" s="7">
        <f>_xlfn.XLOOKUP(A2252,'Medical Examinations'!$A$2:$A$2336,'Medical Examinations'!$C$2:$C$2336,AVERAGE('Medical Examinations'!$C$2:$C$2336))</f>
        <v>5.56</v>
      </c>
      <c r="E2252" s="7" t="str">
        <f>_xlfn.XLOOKUP(A2252,'Medical Examinations'!$A:$A,'Medical Examinations'!$D:$D,"Unknown")</f>
        <v>No</v>
      </c>
      <c r="F2252" s="7" t="str">
        <f>_xlfn.XLOOKUP(A2252,'Medical Examinations'!$A:$A,'Medical Examinations'!$E:$E,"Unknown")</f>
        <v>Yes</v>
      </c>
      <c r="G2252" s="7" t="str">
        <f>_xlfn.XLOOKUP(A2252,'Medical Examinations'!$A:$A,'Medical Examinations'!$F:$F,"Unknown")</f>
        <v>No</v>
      </c>
      <c r="H2252" s="43">
        <f>_xlfn.XLOOKUP(Healthcare!A2252,'Medical Examinations'!$A:$A,'Medical Examinations'!$G:$G,0)</f>
        <v>1</v>
      </c>
      <c r="I2252" s="7" t="str">
        <f>_xlfn.XLOOKUP(A2252,'Medical Examinations'!$A:$A,'Medical Examinations'!$H:$H,"Unknown")</f>
        <v>No</v>
      </c>
      <c r="J2252" s="7" t="str" cm="1">
        <f t="array" ref="J2252">_xlfn.IFS(C2252&lt;18.5,"Under Weight",C2252&lt;=24.9,"Normal Weight",C2252&lt;30,"Over weight",C2252&gt;=30,"Obesity")</f>
        <v>Under Weight</v>
      </c>
      <c r="K2252" s="7" t="str" cm="1">
        <f t="array" ref="K2252">_xlfn.IFS(D2252="Null","Unknown",D2252&lt;5.7,"Normal",D2252&lt;6.5,"Prediabetes",D2252&gt;=6.5,"Diabetes")</f>
        <v>Normal</v>
      </c>
      <c r="L2252" s="7" t="str">
        <f>_xlfn.XLOOKUP(A2252,'Hospitalisation Details'!$A:$A,'Hospitalisation Details'!$J:$J,)</f>
        <v>26-Jun-2000</v>
      </c>
      <c r="M2252" s="22">
        <f>+_xlfn.XLOOKUP(A2252,'Hospitalisation Details'!$A:$A,'Hospitalisation Details'!$F:$F)</f>
        <v>1286</v>
      </c>
      <c r="N2252" s="7" t="str">
        <f>_xlfn.XLOOKUP(A2252,'Hospitalisation Details'!$A:$A,'Hospitalisation Details'!$G:$G)</f>
        <v>tier - 2</v>
      </c>
      <c r="O2252" s="7" t="str">
        <f>_xlfn.XLOOKUP(A2252,'Hospitalisation Details'!$A:$A,'Hospitalisation Details'!$H:$H)</f>
        <v>tier - 2</v>
      </c>
      <c r="P2252" s="7" t="str">
        <f>_xlfn.XLOOKUP(A2252,'Hospitalisation Details'!$A:$A,'Hospitalisation Details'!$I:$I)</f>
        <v>R1013</v>
      </c>
      <c r="Q2252" s="28">
        <f>_xlfn.XLOOKUP(A2252,'Hospitalisation Details'!$A:$A,'Hospitalisation Details'!$K:$K)</f>
        <v>23</v>
      </c>
    </row>
    <row r="2253" spans="1:17" x14ac:dyDescent="0.3">
      <c r="A2253" s="27" t="s">
        <v>105</v>
      </c>
      <c r="B2253" s="7" t="str">
        <f>IFERROR(_xlfn.XLOOKUP(A2253,'Customer Names'!$A$2:$A$2336,'Customer Names'!$C$2:$C$2336),"Unknown")</f>
        <v xml:space="preserve">  Christopher</v>
      </c>
      <c r="C2253" s="7">
        <f>_xlfn.XLOOKUP(A2253,'Medical Examinations'!$A$2:$A$2336,'Medical Examinations'!$B$2:$B$2336,AVERAGE('Medical Examinations'!$B$2:$B$2336))</f>
        <v>24.09</v>
      </c>
      <c r="D2253" s="7">
        <f>_xlfn.XLOOKUP(A2253,'Medical Examinations'!$A$2:$A$2336,'Medical Examinations'!$C$2:$C$2336,AVERAGE('Medical Examinations'!$C$2:$C$2336))</f>
        <v>4.0999999999999996</v>
      </c>
      <c r="E2253" s="7" t="str">
        <f>_xlfn.XLOOKUP(A2253,'Medical Examinations'!$A:$A,'Medical Examinations'!$D:$D,"Unknown")</f>
        <v>No</v>
      </c>
      <c r="F2253" s="7" t="str">
        <f>_xlfn.XLOOKUP(A2253,'Medical Examinations'!$A:$A,'Medical Examinations'!$E:$E,"Unknown")</f>
        <v>Yes</v>
      </c>
      <c r="G2253" s="7" t="str">
        <f>_xlfn.XLOOKUP(A2253,'Medical Examinations'!$A:$A,'Medical Examinations'!$F:$F,"Unknown")</f>
        <v>No</v>
      </c>
      <c r="H2253" s="43">
        <f>_xlfn.XLOOKUP(Healthcare!A2253,'Medical Examinations'!$A:$A,'Medical Examinations'!$G:$G,0)</f>
        <v>1</v>
      </c>
      <c r="I2253" s="7" t="str">
        <f>_xlfn.XLOOKUP(A2253,'Medical Examinations'!$A:$A,'Medical Examinations'!$H:$H,"Unknown")</f>
        <v>No</v>
      </c>
      <c r="J2253" s="7" t="str" cm="1">
        <f t="array" ref="J2253">_xlfn.IFS(C2253&lt;18.5,"Under Weight",C2253&lt;=24.9,"Normal Weight",C2253&lt;30,"Over weight",C2253&gt;=30,"Obesity")</f>
        <v>Normal Weight</v>
      </c>
      <c r="K2253" s="7" t="str" cm="1">
        <f t="array" ref="K2253">_xlfn.IFS(D2253="Null","Unknown",D2253&lt;5.7,"Normal",D2253&lt;6.5,"Prediabetes",D2253&gt;=6.5,"Diabetes")</f>
        <v>Normal</v>
      </c>
      <c r="L2253" s="7" t="str">
        <f>_xlfn.XLOOKUP(A2253,'Hospitalisation Details'!$A:$A,'Hospitalisation Details'!$J:$J,)</f>
        <v>28-Jul-2004</v>
      </c>
      <c r="M2253" s="22">
        <f>+_xlfn.XLOOKUP(A2253,'Hospitalisation Details'!$A:$A,'Hospitalisation Details'!$F:$F)</f>
        <v>1285</v>
      </c>
      <c r="N2253" s="7" t="str">
        <f>_xlfn.XLOOKUP(A2253,'Hospitalisation Details'!$A:$A,'Hospitalisation Details'!$G:$G)</f>
        <v>tier - 2</v>
      </c>
      <c r="O2253" s="7" t="str">
        <f>_xlfn.XLOOKUP(A2253,'Hospitalisation Details'!$A:$A,'Hospitalisation Details'!$H:$H)</f>
        <v>tier - 3</v>
      </c>
      <c r="P2253" s="7" t="str">
        <f>_xlfn.XLOOKUP(A2253,'Hospitalisation Details'!$A:$A,'Hospitalisation Details'!$I:$I)</f>
        <v>R1013</v>
      </c>
      <c r="Q2253" s="28">
        <f>_xlfn.XLOOKUP(A2253,'Hospitalisation Details'!$A:$A,'Hospitalisation Details'!$K:$K)</f>
        <v>19</v>
      </c>
    </row>
    <row r="2254" spans="1:17" x14ac:dyDescent="0.3">
      <c r="A2254" s="27" t="s">
        <v>104</v>
      </c>
      <c r="B2254" s="7" t="str">
        <f>IFERROR(_xlfn.XLOOKUP(A2254,'Customer Names'!$A$2:$A$2336,'Customer Names'!$C$2:$C$2336),"Unknown")</f>
        <v xml:space="preserve">  Sonja</v>
      </c>
      <c r="C2254" s="7">
        <f>_xlfn.XLOOKUP(A2254,'Medical Examinations'!$A$2:$A$2336,'Medical Examinations'!$B$2:$B$2336,AVERAGE('Medical Examinations'!$B$2:$B$2336))</f>
        <v>19.43</v>
      </c>
      <c r="D2254" s="7">
        <f>_xlfn.XLOOKUP(A2254,'Medical Examinations'!$A$2:$A$2336,'Medical Examinations'!$C$2:$C$2336,AVERAGE('Medical Examinations'!$C$2:$C$2336))</f>
        <v>5.85</v>
      </c>
      <c r="E2254" s="7" t="str">
        <f>_xlfn.XLOOKUP(A2254,'Medical Examinations'!$A:$A,'Medical Examinations'!$D:$D,"Unknown")</f>
        <v>No</v>
      </c>
      <c r="F2254" s="7" t="str">
        <f>_xlfn.XLOOKUP(A2254,'Medical Examinations'!$A:$A,'Medical Examinations'!$E:$E,"Unknown")</f>
        <v>Yes</v>
      </c>
      <c r="G2254" s="7" t="str">
        <f>_xlfn.XLOOKUP(A2254,'Medical Examinations'!$A:$A,'Medical Examinations'!$F:$F,"Unknown")</f>
        <v>No</v>
      </c>
      <c r="H2254" s="43">
        <f>_xlfn.XLOOKUP(Healthcare!A2254,'Medical Examinations'!$A:$A,'Medical Examinations'!$G:$G,0)</f>
        <v>1</v>
      </c>
      <c r="I2254" s="7" t="str">
        <f>_xlfn.XLOOKUP(A2254,'Medical Examinations'!$A:$A,'Medical Examinations'!$H:$H,"Unknown")</f>
        <v>No</v>
      </c>
      <c r="J2254" s="7" t="str" cm="1">
        <f t="array" ref="J2254">_xlfn.IFS(C2254&lt;18.5,"Under Weight",C2254&lt;=24.9,"Normal Weight",C2254&lt;30,"Over weight",C2254&gt;=30,"Obesity")</f>
        <v>Normal Weight</v>
      </c>
      <c r="K2254" s="7" t="str" cm="1">
        <f t="array" ref="K2254">_xlfn.IFS(D2254="Null","Unknown",D2254&lt;5.7,"Normal",D2254&lt;6.5,"Prediabetes",D2254&gt;=6.5,"Diabetes")</f>
        <v>Prediabetes</v>
      </c>
      <c r="L2254" s="7" t="str">
        <f>_xlfn.XLOOKUP(A2254,'Hospitalisation Details'!$A:$A,'Hospitalisation Details'!$J:$J,)</f>
        <v>30-Sep-2004</v>
      </c>
      <c r="M2254" s="22">
        <f>+_xlfn.XLOOKUP(A2254,'Hospitalisation Details'!$A:$A,'Hospitalisation Details'!$F:$F)</f>
        <v>1283</v>
      </c>
      <c r="N2254" s="7" t="str">
        <f>_xlfn.XLOOKUP(A2254,'Hospitalisation Details'!$A:$A,'Hospitalisation Details'!$G:$G)</f>
        <v>tier - 2</v>
      </c>
      <c r="O2254" s="7" t="str">
        <f>_xlfn.XLOOKUP(A2254,'Hospitalisation Details'!$A:$A,'Hospitalisation Details'!$H:$H)</f>
        <v>tier - 1</v>
      </c>
      <c r="P2254" s="7" t="str">
        <f>_xlfn.XLOOKUP(A2254,'Hospitalisation Details'!$A:$A,'Hospitalisation Details'!$I:$I)</f>
        <v>R1013</v>
      </c>
      <c r="Q2254" s="28">
        <f>_xlfn.XLOOKUP(A2254,'Hospitalisation Details'!$A:$A,'Hospitalisation Details'!$K:$K)</f>
        <v>19</v>
      </c>
    </row>
    <row r="2255" spans="1:17" x14ac:dyDescent="0.3">
      <c r="A2255" s="27" t="s">
        <v>103</v>
      </c>
      <c r="B2255" s="7" t="str">
        <f>IFERROR(_xlfn.XLOOKUP(A2255,'Customer Names'!$A$2:$A$2336,'Customer Names'!$C$2:$C$2336),"Unknown")</f>
        <v xml:space="preserve">  Alexandra</v>
      </c>
      <c r="C2255" s="7">
        <f>_xlfn.XLOOKUP(A2255,'Medical Examinations'!$A$2:$A$2336,'Medical Examinations'!$B$2:$B$2336,AVERAGE('Medical Examinations'!$B$2:$B$2336))</f>
        <v>15.22</v>
      </c>
      <c r="D2255" s="7">
        <f>_xlfn.XLOOKUP(A2255,'Medical Examinations'!$A$2:$A$2336,'Medical Examinations'!$C$2:$C$2336,AVERAGE('Medical Examinations'!$C$2:$C$2336))</f>
        <v>4.92</v>
      </c>
      <c r="E2255" s="7" t="str">
        <f>_xlfn.XLOOKUP(A2255,'Medical Examinations'!$A:$A,'Medical Examinations'!$D:$D,"Unknown")</f>
        <v>Yes</v>
      </c>
      <c r="F2255" s="7" t="str">
        <f>_xlfn.XLOOKUP(A2255,'Medical Examinations'!$A:$A,'Medical Examinations'!$E:$E,"Unknown")</f>
        <v>No</v>
      </c>
      <c r="G2255" s="7" t="str">
        <f>_xlfn.XLOOKUP(A2255,'Medical Examinations'!$A:$A,'Medical Examinations'!$F:$F,"Unknown")</f>
        <v>Yes</v>
      </c>
      <c r="H2255" s="43">
        <f>_xlfn.XLOOKUP(Healthcare!A2255,'Medical Examinations'!$A:$A,'Medical Examinations'!$G:$G,0)</f>
        <v>1</v>
      </c>
      <c r="I2255" s="7" t="str">
        <f>_xlfn.XLOOKUP(A2255,'Medical Examinations'!$A:$A,'Medical Examinations'!$H:$H,"Unknown")</f>
        <v>No</v>
      </c>
      <c r="J2255" s="7" t="str" cm="1">
        <f t="array" ref="J2255">_xlfn.IFS(C2255&lt;18.5,"Under Weight",C2255&lt;=24.9,"Normal Weight",C2255&lt;30,"Over weight",C2255&gt;=30,"Obesity")</f>
        <v>Under Weight</v>
      </c>
      <c r="K2255" s="7" t="str" cm="1">
        <f t="array" ref="K2255">_xlfn.IFS(D2255="Null","Unknown",D2255&lt;5.7,"Normal",D2255&lt;6.5,"Prediabetes",D2255&gt;=6.5,"Diabetes")</f>
        <v>Normal</v>
      </c>
      <c r="L2255" s="7" t="str">
        <f>_xlfn.XLOOKUP(A2255,'Hospitalisation Details'!$A:$A,'Hospitalisation Details'!$J:$J,)</f>
        <v>26-Oct-1997</v>
      </c>
      <c r="M2255" s="22">
        <f>+_xlfn.XLOOKUP(A2255,'Hospitalisation Details'!$A:$A,'Hospitalisation Details'!$F:$F)</f>
        <v>1276</v>
      </c>
      <c r="N2255" s="7" t="str">
        <f>_xlfn.XLOOKUP(A2255,'Hospitalisation Details'!$A:$A,'Hospitalisation Details'!$G:$G)</f>
        <v>tier - 2</v>
      </c>
      <c r="O2255" s="7" t="str">
        <f>_xlfn.XLOOKUP(A2255,'Hospitalisation Details'!$A:$A,'Hospitalisation Details'!$H:$H)</f>
        <v>tier - 2</v>
      </c>
      <c r="P2255" s="7" t="str">
        <f>_xlfn.XLOOKUP(A2255,'Hospitalisation Details'!$A:$A,'Hospitalisation Details'!$I:$I)</f>
        <v>R1012</v>
      </c>
      <c r="Q2255" s="28">
        <f>_xlfn.XLOOKUP(A2255,'Hospitalisation Details'!$A:$A,'Hospitalisation Details'!$K:$K)</f>
        <v>26</v>
      </c>
    </row>
    <row r="2256" spans="1:17" x14ac:dyDescent="0.3">
      <c r="A2256" s="27" t="s">
        <v>102</v>
      </c>
      <c r="B2256" s="7" t="str">
        <f>IFERROR(_xlfn.XLOOKUP(A2256,'Customer Names'!$A$2:$A$2336,'Customer Names'!$C$2:$C$2336),"Unknown")</f>
        <v xml:space="preserve">  Martha L</v>
      </c>
      <c r="C2256" s="7">
        <f>_xlfn.XLOOKUP(A2256,'Medical Examinations'!$A$2:$A$2336,'Medical Examinations'!$B$2:$B$2336,AVERAGE('Medical Examinations'!$B$2:$B$2336))</f>
        <v>20.72</v>
      </c>
      <c r="D2256" s="7">
        <f>_xlfn.XLOOKUP(A2256,'Medical Examinations'!$A$2:$A$2336,'Medical Examinations'!$C$2:$C$2336,AVERAGE('Medical Examinations'!$C$2:$C$2336))</f>
        <v>9.4600000000000009</v>
      </c>
      <c r="E2256" s="7" t="str">
        <f>_xlfn.XLOOKUP(A2256,'Medical Examinations'!$A:$A,'Medical Examinations'!$D:$D,"Unknown")</f>
        <v>No</v>
      </c>
      <c r="F2256" s="7" t="str">
        <f>_xlfn.XLOOKUP(A2256,'Medical Examinations'!$A:$A,'Medical Examinations'!$E:$E,"Unknown")</f>
        <v>No</v>
      </c>
      <c r="G2256" s="7" t="str">
        <f>_xlfn.XLOOKUP(A2256,'Medical Examinations'!$A:$A,'Medical Examinations'!$F:$F,"Unknown")</f>
        <v>No</v>
      </c>
      <c r="H2256" s="43">
        <f>_xlfn.XLOOKUP(Healthcare!A2256,'Medical Examinations'!$A:$A,'Medical Examinations'!$G:$G,0)</f>
        <v>0</v>
      </c>
      <c r="I2256" s="7" t="str">
        <f>_xlfn.XLOOKUP(A2256,'Medical Examinations'!$A:$A,'Medical Examinations'!$H:$H,"Unknown")</f>
        <v>No</v>
      </c>
      <c r="J2256" s="7" t="str" cm="1">
        <f t="array" ref="J2256">_xlfn.IFS(C2256&lt;18.5,"Under Weight",C2256&lt;=24.9,"Normal Weight",C2256&lt;30,"Over weight",C2256&gt;=30,"Obesity")</f>
        <v>Normal Weight</v>
      </c>
      <c r="K2256" s="7" t="str" cm="1">
        <f t="array" ref="K2256">_xlfn.IFS(D2256="Null","Unknown",D2256&lt;5.7,"Normal",D2256&lt;6.5,"Prediabetes",D2256&gt;=6.5,"Diabetes")</f>
        <v>Diabetes</v>
      </c>
      <c r="L2256" s="7" t="str">
        <f>_xlfn.XLOOKUP(A2256,'Hospitalisation Details'!$A:$A,'Hospitalisation Details'!$J:$J,)</f>
        <v>4-Dec-2002</v>
      </c>
      <c r="M2256" s="22">
        <f>+_xlfn.XLOOKUP(A2256,'Hospitalisation Details'!$A:$A,'Hospitalisation Details'!$F:$F)</f>
        <v>1267</v>
      </c>
      <c r="N2256" s="7" t="str">
        <f>_xlfn.XLOOKUP(A2256,'Hospitalisation Details'!$A:$A,'Hospitalisation Details'!$G:$G)</f>
        <v>tier - 2</v>
      </c>
      <c r="O2256" s="7" t="str">
        <f>_xlfn.XLOOKUP(A2256,'Hospitalisation Details'!$A:$A,'Hospitalisation Details'!$H:$H)</f>
        <v>tier - 1</v>
      </c>
      <c r="P2256" s="7" t="str">
        <f>_xlfn.XLOOKUP(A2256,'Hospitalisation Details'!$A:$A,'Hospitalisation Details'!$I:$I)</f>
        <v>R1013</v>
      </c>
      <c r="Q2256" s="28">
        <f>_xlfn.XLOOKUP(A2256,'Hospitalisation Details'!$A:$A,'Hospitalisation Details'!$K:$K)</f>
        <v>21</v>
      </c>
    </row>
    <row r="2257" spans="1:17" x14ac:dyDescent="0.3">
      <c r="A2257" s="27" t="s">
        <v>101</v>
      </c>
      <c r="B2257" s="7" t="str">
        <f>IFERROR(_xlfn.XLOOKUP(A2257,'Customer Names'!$A$2:$A$2336,'Customer Names'!$C$2:$C$2336),"Unknown")</f>
        <v xml:space="preserve">  Ryan C</v>
      </c>
      <c r="C2257" s="7">
        <f>_xlfn.XLOOKUP(A2257,'Medical Examinations'!$A$2:$A$2336,'Medical Examinations'!$B$2:$B$2336,AVERAGE('Medical Examinations'!$B$2:$B$2336))</f>
        <v>35.4</v>
      </c>
      <c r="D2257" s="7">
        <f>_xlfn.XLOOKUP(A2257,'Medical Examinations'!$A$2:$A$2336,'Medical Examinations'!$C$2:$C$2336,AVERAGE('Medical Examinations'!$C$2:$C$2336))</f>
        <v>5.94</v>
      </c>
      <c r="E2257" s="7" t="str">
        <f>_xlfn.XLOOKUP(A2257,'Medical Examinations'!$A:$A,'Medical Examinations'!$D:$D,"Unknown")</f>
        <v>No</v>
      </c>
      <c r="F2257" s="7" t="str">
        <f>_xlfn.XLOOKUP(A2257,'Medical Examinations'!$A:$A,'Medical Examinations'!$E:$E,"Unknown")</f>
        <v>No</v>
      </c>
      <c r="G2257" s="7" t="str">
        <f>_xlfn.XLOOKUP(A2257,'Medical Examinations'!$A:$A,'Medical Examinations'!$F:$F,"Unknown")</f>
        <v>Yes</v>
      </c>
      <c r="H2257" s="43">
        <f>_xlfn.XLOOKUP(Healthcare!A2257,'Medical Examinations'!$A:$A,'Medical Examinations'!$G:$G,0)</f>
        <v>1</v>
      </c>
      <c r="I2257" s="7" t="str">
        <f>_xlfn.XLOOKUP(A2257,'Medical Examinations'!$A:$A,'Medical Examinations'!$H:$H,"Unknown")</f>
        <v>No</v>
      </c>
      <c r="J2257" s="7" t="str" cm="1">
        <f t="array" ref="J2257">_xlfn.IFS(C2257&lt;18.5,"Under Weight",C2257&lt;=24.9,"Normal Weight",C2257&lt;30,"Over weight",C2257&gt;=30,"Obesity")</f>
        <v>Obesity</v>
      </c>
      <c r="K2257" s="7" t="str" cm="1">
        <f t="array" ref="K2257">_xlfn.IFS(D2257="Null","Unknown",D2257&lt;5.7,"Normal",D2257&lt;6.5,"Prediabetes",D2257&gt;=6.5,"Diabetes")</f>
        <v>Prediabetes</v>
      </c>
      <c r="L2257" s="7" t="str">
        <f>_xlfn.XLOOKUP(A2257,'Hospitalisation Details'!$A:$A,'Hospitalisation Details'!$J:$J,)</f>
        <v>21-Nov-2003</v>
      </c>
      <c r="M2257" s="22">
        <f>+_xlfn.XLOOKUP(A2257,'Hospitalisation Details'!$A:$A,'Hospitalisation Details'!$F:$F)</f>
        <v>1263.25</v>
      </c>
      <c r="N2257" s="7" t="str">
        <f>_xlfn.XLOOKUP(A2257,'Hospitalisation Details'!$A:$A,'Hospitalisation Details'!$G:$G)</f>
        <v>tier - 2</v>
      </c>
      <c r="O2257" s="7" t="str">
        <f>_xlfn.XLOOKUP(A2257,'Hospitalisation Details'!$A:$A,'Hospitalisation Details'!$H:$H)</f>
        <v>tier - 3</v>
      </c>
      <c r="P2257" s="7" t="str">
        <f>_xlfn.XLOOKUP(A2257,'Hospitalisation Details'!$A:$A,'Hospitalisation Details'!$I:$I)</f>
        <v>R1011</v>
      </c>
      <c r="Q2257" s="28">
        <f>_xlfn.XLOOKUP(A2257,'Hospitalisation Details'!$A:$A,'Hospitalisation Details'!$K:$K)</f>
        <v>20</v>
      </c>
    </row>
    <row r="2258" spans="1:17" x14ac:dyDescent="0.3">
      <c r="A2258" s="27" t="s">
        <v>100</v>
      </c>
      <c r="B2258" s="7" t="str">
        <f>IFERROR(_xlfn.XLOOKUP(A2258,'Customer Names'!$A$2:$A$2336,'Customer Names'!$C$2:$C$2336),"Unknown")</f>
        <v xml:space="preserve">  Cliff</v>
      </c>
      <c r="C2258" s="7">
        <f>_xlfn.XLOOKUP(A2258,'Medical Examinations'!$A$2:$A$2336,'Medical Examinations'!$B$2:$B$2336,AVERAGE('Medical Examinations'!$B$2:$B$2336))</f>
        <v>34.4</v>
      </c>
      <c r="D2258" s="7">
        <f>_xlfn.XLOOKUP(A2258,'Medical Examinations'!$A$2:$A$2336,'Medical Examinations'!$C$2:$C$2336,AVERAGE('Medical Examinations'!$C$2:$C$2336))</f>
        <v>5.7</v>
      </c>
      <c r="E2258" s="7" t="str">
        <f>_xlfn.XLOOKUP(A2258,'Medical Examinations'!$A:$A,'Medical Examinations'!$D:$D,"Unknown")</f>
        <v>No</v>
      </c>
      <c r="F2258" s="7" t="str">
        <f>_xlfn.XLOOKUP(A2258,'Medical Examinations'!$A:$A,'Medical Examinations'!$E:$E,"Unknown")</f>
        <v>No</v>
      </c>
      <c r="G2258" s="7" t="str">
        <f>_xlfn.XLOOKUP(A2258,'Medical Examinations'!$A:$A,'Medical Examinations'!$F:$F,"Unknown")</f>
        <v>Yes</v>
      </c>
      <c r="H2258" s="43">
        <f>_xlfn.XLOOKUP(Healthcare!A2258,'Medical Examinations'!$A:$A,'Medical Examinations'!$G:$G,0)</f>
        <v>1</v>
      </c>
      <c r="I2258" s="7" t="str">
        <f>_xlfn.XLOOKUP(A2258,'Medical Examinations'!$A:$A,'Medical Examinations'!$H:$H,"Unknown")</f>
        <v>No</v>
      </c>
      <c r="J2258" s="7" t="str" cm="1">
        <f t="array" ref="J2258">_xlfn.IFS(C2258&lt;18.5,"Under Weight",C2258&lt;=24.9,"Normal Weight",C2258&lt;30,"Over weight",C2258&gt;=30,"Obesity")</f>
        <v>Obesity</v>
      </c>
      <c r="K2258" s="7" t="str" cm="1">
        <f t="array" ref="K2258">_xlfn.IFS(D2258="Null","Unknown",D2258&lt;5.7,"Normal",D2258&lt;6.5,"Prediabetes",D2258&gt;=6.5,"Diabetes")</f>
        <v>Prediabetes</v>
      </c>
      <c r="L2258" s="7" t="str">
        <f>_xlfn.XLOOKUP(A2258,'Hospitalisation Details'!$A:$A,'Hospitalisation Details'!$J:$J,)</f>
        <v>15-Aug-2003</v>
      </c>
      <c r="M2258" s="22">
        <f>+_xlfn.XLOOKUP(A2258,'Hospitalisation Details'!$A:$A,'Hospitalisation Details'!$F:$F)</f>
        <v>1261.8599999999999</v>
      </c>
      <c r="N2258" s="7" t="str">
        <f>_xlfn.XLOOKUP(A2258,'Hospitalisation Details'!$A:$A,'Hospitalisation Details'!$G:$G)</f>
        <v>tier - 2</v>
      </c>
      <c r="O2258" s="7" t="str">
        <f>_xlfn.XLOOKUP(A2258,'Hospitalisation Details'!$A:$A,'Hospitalisation Details'!$H:$H)</f>
        <v>tier - 3</v>
      </c>
      <c r="P2258" s="7" t="str">
        <f>_xlfn.XLOOKUP(A2258,'Hospitalisation Details'!$A:$A,'Hospitalisation Details'!$I:$I)</f>
        <v>R1011</v>
      </c>
      <c r="Q2258" s="28">
        <f>_xlfn.XLOOKUP(A2258,'Hospitalisation Details'!$A:$A,'Hospitalisation Details'!$K:$K)</f>
        <v>20</v>
      </c>
    </row>
    <row r="2259" spans="1:17" x14ac:dyDescent="0.3">
      <c r="A2259" s="27" t="s">
        <v>99</v>
      </c>
      <c r="B2259" s="7" t="str">
        <f>IFERROR(_xlfn.XLOOKUP(A2259,'Customer Names'!$A$2:$A$2336,'Customer Names'!$C$2:$C$2336),"Unknown")</f>
        <v xml:space="preserve">  Blue</v>
      </c>
      <c r="C2259" s="7">
        <f>_xlfn.XLOOKUP(A2259,'Medical Examinations'!$A$2:$A$2336,'Medical Examinations'!$B$2:$B$2336,AVERAGE('Medical Examinations'!$B$2:$B$2336))</f>
        <v>34.1</v>
      </c>
      <c r="D2259" s="7">
        <f>_xlfn.XLOOKUP(A2259,'Medical Examinations'!$A$2:$A$2336,'Medical Examinations'!$C$2:$C$2336,AVERAGE('Medical Examinations'!$C$2:$C$2336))</f>
        <v>4.13</v>
      </c>
      <c r="E2259" s="7" t="str">
        <f>_xlfn.XLOOKUP(A2259,'Medical Examinations'!$A:$A,'Medical Examinations'!$D:$D,"Unknown")</f>
        <v>No</v>
      </c>
      <c r="F2259" s="7" t="str">
        <f>_xlfn.XLOOKUP(A2259,'Medical Examinations'!$A:$A,'Medical Examinations'!$E:$E,"Unknown")</f>
        <v>No</v>
      </c>
      <c r="G2259" s="7" t="str">
        <f>_xlfn.XLOOKUP(A2259,'Medical Examinations'!$A:$A,'Medical Examinations'!$F:$F,"Unknown")</f>
        <v>Yes</v>
      </c>
      <c r="H2259" s="43">
        <f>_xlfn.XLOOKUP(Healthcare!A2259,'Medical Examinations'!$A:$A,'Medical Examinations'!$G:$G,0)</f>
        <v>1</v>
      </c>
      <c r="I2259" s="7" t="str">
        <f>_xlfn.XLOOKUP(A2259,'Medical Examinations'!$A:$A,'Medical Examinations'!$H:$H,"Unknown")</f>
        <v>No</v>
      </c>
      <c r="J2259" s="7" t="str" cm="1">
        <f t="array" ref="J2259">_xlfn.IFS(C2259&lt;18.5,"Under Weight",C2259&lt;=24.9,"Normal Weight",C2259&lt;30,"Over weight",C2259&gt;=30,"Obesity")</f>
        <v>Obesity</v>
      </c>
      <c r="K2259" s="7" t="str" cm="1">
        <f t="array" ref="K2259">_xlfn.IFS(D2259="Null","Unknown",D2259&lt;5.7,"Normal",D2259&lt;6.5,"Prediabetes",D2259&gt;=6.5,"Diabetes")</f>
        <v>Normal</v>
      </c>
      <c r="L2259" s="7" t="str">
        <f>_xlfn.XLOOKUP(A2259,'Hospitalisation Details'!$A:$A,'Hospitalisation Details'!$J:$J,)</f>
        <v>30-Oct-2003</v>
      </c>
      <c r="M2259" s="22">
        <f>+_xlfn.XLOOKUP(A2259,'Hospitalisation Details'!$A:$A,'Hospitalisation Details'!$F:$F)</f>
        <v>1261.44</v>
      </c>
      <c r="N2259" s="7" t="str">
        <f>_xlfn.XLOOKUP(A2259,'Hospitalisation Details'!$A:$A,'Hospitalisation Details'!$G:$G)</f>
        <v>tier - 2</v>
      </c>
      <c r="O2259" s="7" t="str">
        <f>_xlfn.XLOOKUP(A2259,'Hospitalisation Details'!$A:$A,'Hospitalisation Details'!$H:$H)</f>
        <v>tier - 3</v>
      </c>
      <c r="P2259" s="7" t="str">
        <f>_xlfn.XLOOKUP(A2259,'Hospitalisation Details'!$A:$A,'Hospitalisation Details'!$I:$I)</f>
        <v>R1011</v>
      </c>
      <c r="Q2259" s="28">
        <f>_xlfn.XLOOKUP(A2259,'Hospitalisation Details'!$A:$A,'Hospitalisation Details'!$K:$K)</f>
        <v>20</v>
      </c>
    </row>
    <row r="2260" spans="1:17" x14ac:dyDescent="0.3">
      <c r="A2260" s="27" t="s">
        <v>98</v>
      </c>
      <c r="B2260" s="7" t="str">
        <f>IFERROR(_xlfn.XLOOKUP(A2260,'Customer Names'!$A$2:$A$2336,'Customer Names'!$C$2:$C$2336),"Unknown")</f>
        <v xml:space="preserve">  Jeffrey M</v>
      </c>
      <c r="C2260" s="7">
        <f>_xlfn.XLOOKUP(A2260,'Medical Examinations'!$A$2:$A$2336,'Medical Examinations'!$B$2:$B$2336,AVERAGE('Medical Examinations'!$B$2:$B$2336))</f>
        <v>30.4</v>
      </c>
      <c r="D2260" s="7">
        <f>_xlfn.XLOOKUP(A2260,'Medical Examinations'!$A$2:$A$2336,'Medical Examinations'!$C$2:$C$2336,AVERAGE('Medical Examinations'!$C$2:$C$2336))</f>
        <v>4.7699999999999996</v>
      </c>
      <c r="E2260" s="7" t="str">
        <f>_xlfn.XLOOKUP(A2260,'Medical Examinations'!$A:$A,'Medical Examinations'!$D:$D,"Unknown")</f>
        <v>No</v>
      </c>
      <c r="F2260" s="7" t="str">
        <f>_xlfn.XLOOKUP(A2260,'Medical Examinations'!$A:$A,'Medical Examinations'!$E:$E,"Unknown")</f>
        <v>No</v>
      </c>
      <c r="G2260" s="7" t="str">
        <f>_xlfn.XLOOKUP(A2260,'Medical Examinations'!$A:$A,'Medical Examinations'!$F:$F,"Unknown")</f>
        <v>Yes</v>
      </c>
      <c r="H2260" s="43">
        <f>_xlfn.XLOOKUP(Healthcare!A2260,'Medical Examinations'!$A:$A,'Medical Examinations'!$G:$G,0)</f>
        <v>1</v>
      </c>
      <c r="I2260" s="7" t="str">
        <f>_xlfn.XLOOKUP(A2260,'Medical Examinations'!$A:$A,'Medical Examinations'!$H:$H,"Unknown")</f>
        <v>No</v>
      </c>
      <c r="J2260" s="7" t="str" cm="1">
        <f t="array" ref="J2260">_xlfn.IFS(C2260&lt;18.5,"Under Weight",C2260&lt;=24.9,"Normal Weight",C2260&lt;30,"Over weight",C2260&gt;=30,"Obesity")</f>
        <v>Obesity</v>
      </c>
      <c r="K2260" s="7" t="str" cm="1">
        <f t="array" ref="K2260">_xlfn.IFS(D2260="Null","Unknown",D2260&lt;5.7,"Normal",D2260&lt;6.5,"Prediabetes",D2260&gt;=6.5,"Diabetes")</f>
        <v>Normal</v>
      </c>
      <c r="L2260" s="7" t="str">
        <f>_xlfn.XLOOKUP(A2260,'Hospitalisation Details'!$A:$A,'Hospitalisation Details'!$J:$J,)</f>
        <v>13-Oct-2003</v>
      </c>
      <c r="M2260" s="22">
        <f>+_xlfn.XLOOKUP(A2260,'Hospitalisation Details'!$A:$A,'Hospitalisation Details'!$F:$F)</f>
        <v>1256.3</v>
      </c>
      <c r="N2260" s="7" t="str">
        <f>_xlfn.XLOOKUP(A2260,'Hospitalisation Details'!$A:$A,'Hospitalisation Details'!$G:$G)</f>
        <v>tier - 2</v>
      </c>
      <c r="O2260" s="7" t="str">
        <f>_xlfn.XLOOKUP(A2260,'Hospitalisation Details'!$A:$A,'Hospitalisation Details'!$H:$H)</f>
        <v>tier - 3</v>
      </c>
      <c r="P2260" s="7" t="str">
        <f>_xlfn.XLOOKUP(A2260,'Hospitalisation Details'!$A:$A,'Hospitalisation Details'!$I:$I)</f>
        <v>R1011</v>
      </c>
      <c r="Q2260" s="28">
        <f>_xlfn.XLOOKUP(A2260,'Hospitalisation Details'!$A:$A,'Hospitalisation Details'!$K:$K)</f>
        <v>20</v>
      </c>
    </row>
    <row r="2261" spans="1:17" x14ac:dyDescent="0.3">
      <c r="A2261" s="27" t="s">
        <v>97</v>
      </c>
      <c r="B2261" s="7" t="str">
        <f>IFERROR(_xlfn.XLOOKUP(A2261,'Customer Names'!$A$2:$A$2336,'Customer Names'!$C$2:$C$2336),"Unknown")</f>
        <v xml:space="preserve">  Andrew</v>
      </c>
      <c r="C2261" s="7">
        <f>_xlfn.XLOOKUP(A2261,'Medical Examinations'!$A$2:$A$2336,'Medical Examinations'!$B$2:$B$2336,AVERAGE('Medical Examinations'!$B$2:$B$2336))</f>
        <v>28.7</v>
      </c>
      <c r="D2261" s="7">
        <f>_xlfn.XLOOKUP(A2261,'Medical Examinations'!$A$2:$A$2336,'Medical Examinations'!$C$2:$C$2336,AVERAGE('Medical Examinations'!$C$2:$C$2336))</f>
        <v>4.99</v>
      </c>
      <c r="E2261" s="7" t="str">
        <f>_xlfn.XLOOKUP(A2261,'Medical Examinations'!$A:$A,'Medical Examinations'!$D:$D,"Unknown")</f>
        <v>No</v>
      </c>
      <c r="F2261" s="7" t="str">
        <f>_xlfn.XLOOKUP(A2261,'Medical Examinations'!$A:$A,'Medical Examinations'!$E:$E,"Unknown")</f>
        <v>No</v>
      </c>
      <c r="G2261" s="7" t="str">
        <f>_xlfn.XLOOKUP(A2261,'Medical Examinations'!$A:$A,'Medical Examinations'!$F:$F,"Unknown")</f>
        <v>Yes</v>
      </c>
      <c r="H2261" s="43">
        <f>_xlfn.XLOOKUP(Healthcare!A2261,'Medical Examinations'!$A:$A,'Medical Examinations'!$G:$G,0)</f>
        <v>1</v>
      </c>
      <c r="I2261" s="7" t="str">
        <f>_xlfn.XLOOKUP(A2261,'Medical Examinations'!$A:$A,'Medical Examinations'!$H:$H,"Unknown")</f>
        <v>No</v>
      </c>
      <c r="J2261" s="7" t="str" cm="1">
        <f t="array" ref="J2261">_xlfn.IFS(C2261&lt;18.5,"Under Weight",C2261&lt;=24.9,"Normal Weight",C2261&lt;30,"Over weight",C2261&gt;=30,"Obesity")</f>
        <v>Over weight</v>
      </c>
      <c r="K2261" s="7" t="str" cm="1">
        <f t="array" ref="K2261">_xlfn.IFS(D2261="Null","Unknown",D2261&lt;5.7,"Normal",D2261&lt;6.5,"Prediabetes",D2261&gt;=6.5,"Diabetes")</f>
        <v>Normal</v>
      </c>
      <c r="L2261" s="7" t="str">
        <f>_xlfn.XLOOKUP(A2261,'Hospitalisation Details'!$A:$A,'Hospitalisation Details'!$J:$J,)</f>
        <v>10-Dec-2003</v>
      </c>
      <c r="M2261" s="22">
        <f>+_xlfn.XLOOKUP(A2261,'Hospitalisation Details'!$A:$A,'Hospitalisation Details'!$F:$F)</f>
        <v>1253.94</v>
      </c>
      <c r="N2261" s="7" t="str">
        <f>_xlfn.XLOOKUP(A2261,'Hospitalisation Details'!$A:$A,'Hospitalisation Details'!$G:$G)</f>
        <v>tier - 2</v>
      </c>
      <c r="O2261" s="7" t="str">
        <f>_xlfn.XLOOKUP(A2261,'Hospitalisation Details'!$A:$A,'Hospitalisation Details'!$H:$H)</f>
        <v>tier - 2</v>
      </c>
      <c r="P2261" s="7" t="str">
        <f>_xlfn.XLOOKUP(A2261,'Hospitalisation Details'!$A:$A,'Hospitalisation Details'!$I:$I)</f>
        <v>R1011</v>
      </c>
      <c r="Q2261" s="28">
        <f>_xlfn.XLOOKUP(A2261,'Hospitalisation Details'!$A:$A,'Hospitalisation Details'!$K:$K)</f>
        <v>20</v>
      </c>
    </row>
    <row r="2262" spans="1:17" x14ac:dyDescent="0.3">
      <c r="A2262" s="27" t="s">
        <v>96</v>
      </c>
      <c r="B2262" s="7" t="str">
        <f>IFERROR(_xlfn.XLOOKUP(A2262,'Customer Names'!$A$2:$A$2336,'Customer Names'!$C$2:$C$2336),"Unknown")</f>
        <v xml:space="preserve">  Julia</v>
      </c>
      <c r="C2262" s="7">
        <f>_xlfn.XLOOKUP(A2262,'Medical Examinations'!$A$2:$A$2336,'Medical Examinations'!$B$2:$B$2336,AVERAGE('Medical Examinations'!$B$2:$B$2336))</f>
        <v>17.440000000000001</v>
      </c>
      <c r="D2262" s="7">
        <f>_xlfn.XLOOKUP(A2262,'Medical Examinations'!$A$2:$A$2336,'Medical Examinations'!$C$2:$C$2336,AVERAGE('Medical Examinations'!$C$2:$C$2336))</f>
        <v>4.42</v>
      </c>
      <c r="E2262" s="7" t="str">
        <f>_xlfn.XLOOKUP(A2262,'Medical Examinations'!$A:$A,'Medical Examinations'!$D:$D,"Unknown")</f>
        <v>Yes</v>
      </c>
      <c r="F2262" s="7" t="str">
        <f>_xlfn.XLOOKUP(A2262,'Medical Examinations'!$A:$A,'Medical Examinations'!$E:$E,"Unknown")</f>
        <v>No</v>
      </c>
      <c r="G2262" s="7" t="str">
        <f>_xlfn.XLOOKUP(A2262,'Medical Examinations'!$A:$A,'Medical Examinations'!$F:$F,"Unknown")</f>
        <v>Yes</v>
      </c>
      <c r="H2262" s="43">
        <f>_xlfn.XLOOKUP(Healthcare!A2262,'Medical Examinations'!$A:$A,'Medical Examinations'!$G:$G,0)</f>
        <v>1</v>
      </c>
      <c r="I2262" s="7" t="str">
        <f>_xlfn.XLOOKUP(A2262,'Medical Examinations'!$A:$A,'Medical Examinations'!$H:$H,"Unknown")</f>
        <v>No</v>
      </c>
      <c r="J2262" s="7" t="str" cm="1">
        <f t="array" ref="J2262">_xlfn.IFS(C2262&lt;18.5,"Under Weight",C2262&lt;=24.9,"Normal Weight",C2262&lt;30,"Over weight",C2262&gt;=30,"Obesity")</f>
        <v>Under Weight</v>
      </c>
      <c r="K2262" s="7" t="str" cm="1">
        <f t="array" ref="K2262">_xlfn.IFS(D2262="Null","Unknown",D2262&lt;5.7,"Normal",D2262&lt;6.5,"Prediabetes",D2262&gt;=6.5,"Diabetes")</f>
        <v>Normal</v>
      </c>
      <c r="L2262" s="7" t="str">
        <f>_xlfn.XLOOKUP(A2262,'Hospitalisation Details'!$A:$A,'Hospitalisation Details'!$J:$J,)</f>
        <v>4-Nov-1997</v>
      </c>
      <c r="M2262" s="22">
        <f>+_xlfn.XLOOKUP(A2262,'Hospitalisation Details'!$A:$A,'Hospitalisation Details'!$F:$F)</f>
        <v>1253</v>
      </c>
      <c r="N2262" s="7" t="str">
        <f>_xlfn.XLOOKUP(A2262,'Hospitalisation Details'!$A:$A,'Hospitalisation Details'!$G:$G)</f>
        <v>tier - 2</v>
      </c>
      <c r="O2262" s="7" t="str">
        <f>_xlfn.XLOOKUP(A2262,'Hospitalisation Details'!$A:$A,'Hospitalisation Details'!$H:$H)</f>
        <v>tier - 2</v>
      </c>
      <c r="P2262" s="7" t="str">
        <f>_xlfn.XLOOKUP(A2262,'Hospitalisation Details'!$A:$A,'Hospitalisation Details'!$I:$I)</f>
        <v>R1013</v>
      </c>
      <c r="Q2262" s="28">
        <f>_xlfn.XLOOKUP(A2262,'Hospitalisation Details'!$A:$A,'Hospitalisation Details'!$K:$K)</f>
        <v>26</v>
      </c>
    </row>
    <row r="2263" spans="1:17" x14ac:dyDescent="0.3">
      <c r="A2263" s="27" t="s">
        <v>95</v>
      </c>
      <c r="B2263" s="7" t="str">
        <f>IFERROR(_xlfn.XLOOKUP(A2263,'Customer Names'!$A$2:$A$2336,'Customer Names'!$C$2:$C$2336),"Unknown")</f>
        <v xml:space="preserve">  Daniel</v>
      </c>
      <c r="C2263" s="7">
        <f>_xlfn.XLOOKUP(A2263,'Medical Examinations'!$A$2:$A$2336,'Medical Examinations'!$B$2:$B$2336,AVERAGE('Medical Examinations'!$B$2:$B$2336))</f>
        <v>27.6</v>
      </c>
      <c r="D2263" s="7">
        <f>_xlfn.XLOOKUP(A2263,'Medical Examinations'!$A$2:$A$2336,'Medical Examinations'!$C$2:$C$2336,AVERAGE('Medical Examinations'!$C$2:$C$2336))</f>
        <v>4.01</v>
      </c>
      <c r="E2263" s="7" t="str">
        <f>_xlfn.XLOOKUP(A2263,'Medical Examinations'!$A:$A,'Medical Examinations'!$D:$D,"Unknown")</f>
        <v>No</v>
      </c>
      <c r="F2263" s="7" t="str">
        <f>_xlfn.XLOOKUP(A2263,'Medical Examinations'!$A:$A,'Medical Examinations'!$E:$E,"Unknown")</f>
        <v>No</v>
      </c>
      <c r="G2263" s="7" t="str">
        <f>_xlfn.XLOOKUP(A2263,'Medical Examinations'!$A:$A,'Medical Examinations'!$F:$F,"Unknown")</f>
        <v>Yes</v>
      </c>
      <c r="H2263" s="43">
        <f>_xlfn.XLOOKUP(Healthcare!A2263,'Medical Examinations'!$A:$A,'Medical Examinations'!$G:$G,0)</f>
        <v>1</v>
      </c>
      <c r="I2263" s="7" t="str">
        <f>_xlfn.XLOOKUP(A2263,'Medical Examinations'!$A:$A,'Medical Examinations'!$H:$H,"Unknown")</f>
        <v>No</v>
      </c>
      <c r="J2263" s="7" t="str" cm="1">
        <f t="array" ref="J2263">_xlfn.IFS(C2263&lt;18.5,"Under Weight",C2263&lt;=24.9,"Normal Weight",C2263&lt;30,"Over weight",C2263&gt;=30,"Obesity")</f>
        <v>Over weight</v>
      </c>
      <c r="K2263" s="7" t="str" cm="1">
        <f t="array" ref="K2263">_xlfn.IFS(D2263="Null","Unknown",D2263&lt;5.7,"Normal",D2263&lt;6.5,"Prediabetes",D2263&gt;=6.5,"Diabetes")</f>
        <v>Normal</v>
      </c>
      <c r="L2263" s="7" t="str">
        <f>_xlfn.XLOOKUP(A2263,'Hospitalisation Details'!$A:$A,'Hospitalisation Details'!$J:$J,)</f>
        <v>15-Sep-2003</v>
      </c>
      <c r="M2263" s="22">
        <f>+_xlfn.XLOOKUP(A2263,'Hospitalisation Details'!$A:$A,'Hospitalisation Details'!$F:$F)</f>
        <v>1252.4100000000001</v>
      </c>
      <c r="N2263" s="7" t="str">
        <f>_xlfn.XLOOKUP(A2263,'Hospitalisation Details'!$A:$A,'Hospitalisation Details'!$G:$G)</f>
        <v>tier - 2</v>
      </c>
      <c r="O2263" s="7" t="str">
        <f>_xlfn.XLOOKUP(A2263,'Hospitalisation Details'!$A:$A,'Hospitalisation Details'!$H:$H)</f>
        <v>tier - 3</v>
      </c>
      <c r="P2263" s="7" t="str">
        <f>_xlfn.XLOOKUP(A2263,'Hospitalisation Details'!$A:$A,'Hospitalisation Details'!$I:$I)</f>
        <v>R1011</v>
      </c>
      <c r="Q2263" s="28">
        <f>_xlfn.XLOOKUP(A2263,'Hospitalisation Details'!$A:$A,'Hospitalisation Details'!$K:$K)</f>
        <v>20</v>
      </c>
    </row>
    <row r="2264" spans="1:17" x14ac:dyDescent="0.3">
      <c r="A2264" s="27" t="s">
        <v>94</v>
      </c>
      <c r="B2264" s="7" t="str">
        <f>IFERROR(_xlfn.XLOOKUP(A2264,'Customer Names'!$A$2:$A$2336,'Customer Names'!$C$2:$C$2336),"Unknown")</f>
        <v xml:space="preserve">  Jaime</v>
      </c>
      <c r="C2264" s="7">
        <f>_xlfn.XLOOKUP(A2264,'Medical Examinations'!$A$2:$A$2336,'Medical Examinations'!$B$2:$B$2336,AVERAGE('Medical Examinations'!$B$2:$B$2336))</f>
        <v>20.7</v>
      </c>
      <c r="D2264" s="7">
        <f>_xlfn.XLOOKUP(A2264,'Medical Examinations'!$A$2:$A$2336,'Medical Examinations'!$C$2:$C$2336,AVERAGE('Medical Examinations'!$C$2:$C$2336))</f>
        <v>4.49</v>
      </c>
      <c r="E2264" s="7" t="str">
        <f>_xlfn.XLOOKUP(A2264,'Medical Examinations'!$A:$A,'Medical Examinations'!$D:$D,"Unknown")</f>
        <v>No</v>
      </c>
      <c r="F2264" s="7" t="str">
        <f>_xlfn.XLOOKUP(A2264,'Medical Examinations'!$A:$A,'Medical Examinations'!$E:$E,"Unknown")</f>
        <v>No</v>
      </c>
      <c r="G2264" s="7" t="str">
        <f>_xlfn.XLOOKUP(A2264,'Medical Examinations'!$A:$A,'Medical Examinations'!$F:$F,"Unknown")</f>
        <v>Yes</v>
      </c>
      <c r="H2264" s="43">
        <f>_xlfn.XLOOKUP(Healthcare!A2264,'Medical Examinations'!$A:$A,'Medical Examinations'!$G:$G,0)</f>
        <v>1</v>
      </c>
      <c r="I2264" s="7" t="str">
        <f>_xlfn.XLOOKUP(A2264,'Medical Examinations'!$A:$A,'Medical Examinations'!$H:$H,"Unknown")</f>
        <v>No</v>
      </c>
      <c r="J2264" s="7" t="str" cm="1">
        <f t="array" ref="J2264">_xlfn.IFS(C2264&lt;18.5,"Under Weight",C2264&lt;=24.9,"Normal Weight",C2264&lt;30,"Over weight",C2264&gt;=30,"Obesity")</f>
        <v>Normal Weight</v>
      </c>
      <c r="K2264" s="7" t="str" cm="1">
        <f t="array" ref="K2264">_xlfn.IFS(D2264="Null","Unknown",D2264&lt;5.7,"Normal",D2264&lt;6.5,"Prediabetes",D2264&gt;=6.5,"Diabetes")</f>
        <v>Normal</v>
      </c>
      <c r="L2264" s="7" t="str">
        <f>_xlfn.XLOOKUP(A2264,'Hospitalisation Details'!$A:$A,'Hospitalisation Details'!$J:$J,)</f>
        <v>8-Sep-2003</v>
      </c>
      <c r="M2264" s="22">
        <f>+_xlfn.XLOOKUP(A2264,'Hospitalisation Details'!$A:$A,'Hospitalisation Details'!$F:$F)</f>
        <v>1242.82</v>
      </c>
      <c r="N2264" s="7" t="str">
        <f>_xlfn.XLOOKUP(A2264,'Hospitalisation Details'!$A:$A,'Hospitalisation Details'!$G:$G)</f>
        <v>tier - 2</v>
      </c>
      <c r="O2264" s="7" t="str">
        <f>_xlfn.XLOOKUP(A2264,'Hospitalisation Details'!$A:$A,'Hospitalisation Details'!$H:$H)</f>
        <v>tier - 1</v>
      </c>
      <c r="P2264" s="7" t="str">
        <f>_xlfn.XLOOKUP(A2264,'Hospitalisation Details'!$A:$A,'Hospitalisation Details'!$I:$I)</f>
        <v>R1011</v>
      </c>
      <c r="Q2264" s="28">
        <f>_xlfn.XLOOKUP(A2264,'Hospitalisation Details'!$A:$A,'Hospitalisation Details'!$K:$K)</f>
        <v>20</v>
      </c>
    </row>
    <row r="2265" spans="1:17" x14ac:dyDescent="0.3">
      <c r="A2265" s="27" t="s">
        <v>93</v>
      </c>
      <c r="B2265" s="7" t="str">
        <f>IFERROR(_xlfn.XLOOKUP(A2265,'Customer Names'!$A$2:$A$2336,'Customer Names'!$C$2:$C$2336),"Unknown")</f>
        <v xml:space="preserve">  Mohd Syahidan</v>
      </c>
      <c r="C2265" s="7">
        <f>_xlfn.XLOOKUP(A2265,'Medical Examinations'!$A$2:$A$2336,'Medical Examinations'!$B$2:$B$2336,AVERAGE('Medical Examinations'!$B$2:$B$2336))</f>
        <v>20.3</v>
      </c>
      <c r="D2265" s="7">
        <f>_xlfn.XLOOKUP(A2265,'Medical Examinations'!$A$2:$A$2336,'Medical Examinations'!$C$2:$C$2336,AVERAGE('Medical Examinations'!$C$2:$C$2336))</f>
        <v>6.37</v>
      </c>
      <c r="E2265" s="7" t="str">
        <f>_xlfn.XLOOKUP(A2265,'Medical Examinations'!$A:$A,'Medical Examinations'!$D:$D,"Unknown")</f>
        <v>No</v>
      </c>
      <c r="F2265" s="7" t="str">
        <f>_xlfn.XLOOKUP(A2265,'Medical Examinations'!$A:$A,'Medical Examinations'!$E:$E,"Unknown")</f>
        <v>No</v>
      </c>
      <c r="G2265" s="7" t="str">
        <f>_xlfn.XLOOKUP(A2265,'Medical Examinations'!$A:$A,'Medical Examinations'!$F:$F,"Unknown")</f>
        <v>Yes</v>
      </c>
      <c r="H2265" s="43">
        <f>_xlfn.XLOOKUP(Healthcare!A2265,'Medical Examinations'!$A:$A,'Medical Examinations'!$G:$G,0)</f>
        <v>1</v>
      </c>
      <c r="I2265" s="7" t="str">
        <f>_xlfn.XLOOKUP(A2265,'Medical Examinations'!$A:$A,'Medical Examinations'!$H:$H,"Unknown")</f>
        <v>No</v>
      </c>
      <c r="J2265" s="7" t="str" cm="1">
        <f t="array" ref="J2265">_xlfn.IFS(C2265&lt;18.5,"Under Weight",C2265&lt;=24.9,"Normal Weight",C2265&lt;30,"Over weight",C2265&gt;=30,"Obesity")</f>
        <v>Normal Weight</v>
      </c>
      <c r="K2265" s="7" t="str" cm="1">
        <f t="array" ref="K2265">_xlfn.IFS(D2265="Null","Unknown",D2265&lt;5.7,"Normal",D2265&lt;6.5,"Prediabetes",D2265&gt;=6.5,"Diabetes")</f>
        <v>Prediabetes</v>
      </c>
      <c r="L2265" s="7" t="str">
        <f>_xlfn.XLOOKUP(A2265,'Hospitalisation Details'!$A:$A,'Hospitalisation Details'!$J:$J,)</f>
        <v>15-Sep-2003</v>
      </c>
      <c r="M2265" s="22">
        <f>+_xlfn.XLOOKUP(A2265,'Hospitalisation Details'!$A:$A,'Hospitalisation Details'!$F:$F)</f>
        <v>1242.26</v>
      </c>
      <c r="N2265" s="7" t="str">
        <f>_xlfn.XLOOKUP(A2265,'Hospitalisation Details'!$A:$A,'Hospitalisation Details'!$G:$G)</f>
        <v>tier - 2</v>
      </c>
      <c r="O2265" s="7" t="str">
        <f>_xlfn.XLOOKUP(A2265,'Hospitalisation Details'!$A:$A,'Hospitalisation Details'!$H:$H)</f>
        <v>tier - 1</v>
      </c>
      <c r="P2265" s="7" t="str">
        <f>_xlfn.XLOOKUP(A2265,'Hospitalisation Details'!$A:$A,'Hospitalisation Details'!$I:$I)</f>
        <v>R1011</v>
      </c>
      <c r="Q2265" s="28">
        <f>_xlfn.XLOOKUP(A2265,'Hospitalisation Details'!$A:$A,'Hospitalisation Details'!$K:$K)</f>
        <v>20</v>
      </c>
    </row>
    <row r="2266" spans="1:17" x14ac:dyDescent="0.3">
      <c r="A2266" s="27" t="s">
        <v>92</v>
      </c>
      <c r="B2266" s="7" t="str">
        <f>IFERROR(_xlfn.XLOOKUP(A2266,'Customer Names'!$A$2:$A$2336,'Customer Names'!$C$2:$C$2336),"Unknown")</f>
        <v xml:space="preserve">  Matthew</v>
      </c>
      <c r="C2266" s="7">
        <f>_xlfn.XLOOKUP(A2266,'Medical Examinations'!$A$2:$A$2336,'Medical Examinations'!$B$2:$B$2336,AVERAGE('Medical Examinations'!$B$2:$B$2336))</f>
        <v>19.8</v>
      </c>
      <c r="D2266" s="7">
        <f>_xlfn.XLOOKUP(A2266,'Medical Examinations'!$A$2:$A$2336,'Medical Examinations'!$C$2:$C$2336,AVERAGE('Medical Examinations'!$C$2:$C$2336))</f>
        <v>5.12</v>
      </c>
      <c r="E2266" s="7" t="str">
        <f>_xlfn.XLOOKUP(A2266,'Medical Examinations'!$A:$A,'Medical Examinations'!$D:$D,"Unknown")</f>
        <v>No</v>
      </c>
      <c r="F2266" s="7" t="str">
        <f>_xlfn.XLOOKUP(A2266,'Medical Examinations'!$A:$A,'Medical Examinations'!$E:$E,"Unknown")</f>
        <v>No</v>
      </c>
      <c r="G2266" s="7" t="str">
        <f>_xlfn.XLOOKUP(A2266,'Medical Examinations'!$A:$A,'Medical Examinations'!$F:$F,"Unknown")</f>
        <v>Yes</v>
      </c>
      <c r="H2266" s="43">
        <f>_xlfn.XLOOKUP(Healthcare!A2266,'Medical Examinations'!$A:$A,'Medical Examinations'!$G:$G,0)</f>
        <v>1</v>
      </c>
      <c r="I2266" s="7" t="str">
        <f>_xlfn.XLOOKUP(A2266,'Medical Examinations'!$A:$A,'Medical Examinations'!$H:$H,"Unknown")</f>
        <v>No</v>
      </c>
      <c r="J2266" s="7" t="str" cm="1">
        <f t="array" ref="J2266">_xlfn.IFS(C2266&lt;18.5,"Under Weight",C2266&lt;=24.9,"Normal Weight",C2266&lt;30,"Over weight",C2266&gt;=30,"Obesity")</f>
        <v>Normal Weight</v>
      </c>
      <c r="K2266" s="7" t="str" cm="1">
        <f t="array" ref="K2266">_xlfn.IFS(D2266="Null","Unknown",D2266&lt;5.7,"Normal",D2266&lt;6.5,"Prediabetes",D2266&gt;=6.5,"Diabetes")</f>
        <v>Normal</v>
      </c>
      <c r="L2266" s="7" t="str">
        <f>_xlfn.XLOOKUP(A2266,'Hospitalisation Details'!$A:$A,'Hospitalisation Details'!$J:$J,)</f>
        <v>2-Aug-2003</v>
      </c>
      <c r="M2266" s="22">
        <f>+_xlfn.XLOOKUP(A2266,'Hospitalisation Details'!$A:$A,'Hospitalisation Details'!$F:$F)</f>
        <v>1241.57</v>
      </c>
      <c r="N2266" s="7" t="str">
        <f>_xlfn.XLOOKUP(A2266,'Hospitalisation Details'!$A:$A,'Hospitalisation Details'!$G:$G)</f>
        <v>tier - 2</v>
      </c>
      <c r="O2266" s="7" t="str">
        <f>_xlfn.XLOOKUP(A2266,'Hospitalisation Details'!$A:$A,'Hospitalisation Details'!$H:$H)</f>
        <v>tier - 2</v>
      </c>
      <c r="P2266" s="7" t="str">
        <f>_xlfn.XLOOKUP(A2266,'Hospitalisation Details'!$A:$A,'Hospitalisation Details'!$I:$I)</f>
        <v>R1011</v>
      </c>
      <c r="Q2266" s="28">
        <f>_xlfn.XLOOKUP(A2266,'Hospitalisation Details'!$A:$A,'Hospitalisation Details'!$K:$K)</f>
        <v>20</v>
      </c>
    </row>
    <row r="2267" spans="1:17" x14ac:dyDescent="0.3">
      <c r="A2267" s="27" t="s">
        <v>91</v>
      </c>
      <c r="B2267" s="7" t="str">
        <f>IFERROR(_xlfn.XLOOKUP(A2267,'Customer Names'!$A$2:$A$2336,'Customer Names'!$C$2:$C$2336),"Unknown")</f>
        <v xml:space="preserve">  Elizabeth S</v>
      </c>
      <c r="C2267" s="7">
        <f>_xlfn.XLOOKUP(A2267,'Medical Examinations'!$A$2:$A$2336,'Medical Examinations'!$B$2:$B$2336,AVERAGE('Medical Examinations'!$B$2:$B$2336))</f>
        <v>21.87</v>
      </c>
      <c r="D2267" s="7">
        <f>_xlfn.XLOOKUP(A2267,'Medical Examinations'!$A$2:$A$2336,'Medical Examinations'!$C$2:$C$2336,AVERAGE('Medical Examinations'!$C$2:$C$2336))</f>
        <v>8.59</v>
      </c>
      <c r="E2267" s="7" t="str">
        <f>_xlfn.XLOOKUP(A2267,'Medical Examinations'!$A:$A,'Medical Examinations'!$D:$D,"Unknown")</f>
        <v>No</v>
      </c>
      <c r="F2267" s="7" t="str">
        <f>_xlfn.XLOOKUP(A2267,'Medical Examinations'!$A:$A,'Medical Examinations'!$E:$E,"Unknown")</f>
        <v>No</v>
      </c>
      <c r="G2267" s="7" t="str">
        <f>_xlfn.XLOOKUP(A2267,'Medical Examinations'!$A:$A,'Medical Examinations'!$F:$F,"Unknown")</f>
        <v>No</v>
      </c>
      <c r="H2267" s="43">
        <f>_xlfn.XLOOKUP(Healthcare!A2267,'Medical Examinations'!$A:$A,'Medical Examinations'!$G:$G,0)</f>
        <v>0</v>
      </c>
      <c r="I2267" s="7" t="str">
        <f>_xlfn.XLOOKUP(A2267,'Medical Examinations'!$A:$A,'Medical Examinations'!$H:$H,"Unknown")</f>
        <v>No</v>
      </c>
      <c r="J2267" s="7" t="str" cm="1">
        <f t="array" ref="J2267">_xlfn.IFS(C2267&lt;18.5,"Under Weight",C2267&lt;=24.9,"Normal Weight",C2267&lt;30,"Over weight",C2267&gt;=30,"Obesity")</f>
        <v>Normal Weight</v>
      </c>
      <c r="K2267" s="7" t="str" cm="1">
        <f t="array" ref="K2267">_xlfn.IFS(D2267="Null","Unknown",D2267&lt;5.7,"Normal",D2267&lt;6.5,"Prediabetes",D2267&gt;=6.5,"Diabetes")</f>
        <v>Diabetes</v>
      </c>
      <c r="L2267" s="7" t="str">
        <f>_xlfn.XLOOKUP(A2267,'Hospitalisation Details'!$A:$A,'Hospitalisation Details'!$J:$J,)</f>
        <v>1-Jul-2002</v>
      </c>
      <c r="M2267" s="22">
        <f>+_xlfn.XLOOKUP(A2267,'Hospitalisation Details'!$A:$A,'Hospitalisation Details'!$F:$F)</f>
        <v>1241</v>
      </c>
      <c r="N2267" s="7" t="str">
        <f>_xlfn.XLOOKUP(A2267,'Hospitalisation Details'!$A:$A,'Hospitalisation Details'!$G:$G)</f>
        <v>tier - 2</v>
      </c>
      <c r="O2267" s="7" t="str">
        <f>_xlfn.XLOOKUP(A2267,'Hospitalisation Details'!$A:$A,'Hospitalisation Details'!$H:$H)</f>
        <v>tier - 2</v>
      </c>
      <c r="P2267" s="7" t="str">
        <f>_xlfn.XLOOKUP(A2267,'Hospitalisation Details'!$A:$A,'Hospitalisation Details'!$I:$I)</f>
        <v>R1013</v>
      </c>
      <c r="Q2267" s="28">
        <f>_xlfn.XLOOKUP(A2267,'Hospitalisation Details'!$A:$A,'Hospitalisation Details'!$K:$K)</f>
        <v>21</v>
      </c>
    </row>
    <row r="2268" spans="1:17" x14ac:dyDescent="0.3">
      <c r="A2268" s="27" t="s">
        <v>90</v>
      </c>
      <c r="B2268" s="7" t="str">
        <f>IFERROR(_xlfn.XLOOKUP(A2268,'Customer Names'!$A$2:$A$2336,'Customer Names'!$C$2:$C$2336),"Unknown")</f>
        <v xml:space="preserve">  Katie</v>
      </c>
      <c r="C2268" s="7">
        <f>_xlfn.XLOOKUP(A2268,'Medical Examinations'!$A$2:$A$2336,'Medical Examinations'!$B$2:$B$2336,AVERAGE('Medical Examinations'!$B$2:$B$2336))</f>
        <v>16.600000000000001</v>
      </c>
      <c r="D2268" s="7">
        <f>_xlfn.XLOOKUP(A2268,'Medical Examinations'!$A$2:$A$2336,'Medical Examinations'!$C$2:$C$2336,AVERAGE('Medical Examinations'!$C$2:$C$2336))</f>
        <v>5.87</v>
      </c>
      <c r="E2268" s="7" t="str">
        <f>_xlfn.XLOOKUP(A2268,'Medical Examinations'!$A:$A,'Medical Examinations'!$D:$D,"Unknown")</f>
        <v>No</v>
      </c>
      <c r="F2268" s="7" t="str">
        <f>_xlfn.XLOOKUP(A2268,'Medical Examinations'!$A:$A,'Medical Examinations'!$E:$E,"Unknown")</f>
        <v>No</v>
      </c>
      <c r="G2268" s="7" t="str">
        <f>_xlfn.XLOOKUP(A2268,'Medical Examinations'!$A:$A,'Medical Examinations'!$F:$F,"Unknown")</f>
        <v>No</v>
      </c>
      <c r="H2268" s="43">
        <f>_xlfn.XLOOKUP(Healthcare!A2268,'Medical Examinations'!$A:$A,'Medical Examinations'!$G:$G,0)</f>
        <v>1</v>
      </c>
      <c r="I2268" s="7" t="str">
        <f>_xlfn.XLOOKUP(A2268,'Medical Examinations'!$A:$A,'Medical Examinations'!$H:$H,"Unknown")</f>
        <v>No</v>
      </c>
      <c r="J2268" s="7" t="str" cm="1">
        <f t="array" ref="J2268">_xlfn.IFS(C2268&lt;18.5,"Under Weight",C2268&lt;=24.9,"Normal Weight",C2268&lt;30,"Over weight",C2268&gt;=30,"Obesity")</f>
        <v>Under Weight</v>
      </c>
      <c r="K2268" s="7" t="str" cm="1">
        <f t="array" ref="K2268">_xlfn.IFS(D2268="Null","Unknown",D2268&lt;5.7,"Normal",D2268&lt;6.5,"Prediabetes",D2268&gt;=6.5,"Diabetes")</f>
        <v>Prediabetes</v>
      </c>
      <c r="L2268" s="7" t="str">
        <f>_xlfn.XLOOKUP(A2268,'Hospitalisation Details'!$A:$A,'Hospitalisation Details'!$J:$J,)</f>
        <v>11-Oct-1998</v>
      </c>
      <c r="M2268" s="22">
        <f>+_xlfn.XLOOKUP(A2268,'Hospitalisation Details'!$A:$A,'Hospitalisation Details'!$F:$F)</f>
        <v>1240</v>
      </c>
      <c r="N2268" s="7" t="str">
        <f>_xlfn.XLOOKUP(A2268,'Hospitalisation Details'!$A:$A,'Hospitalisation Details'!$G:$G)</f>
        <v>tier - 2</v>
      </c>
      <c r="O2268" s="7" t="str">
        <f>_xlfn.XLOOKUP(A2268,'Hospitalisation Details'!$A:$A,'Hospitalisation Details'!$H:$H)</f>
        <v>tier - 1</v>
      </c>
      <c r="P2268" s="7" t="str">
        <f>_xlfn.XLOOKUP(A2268,'Hospitalisation Details'!$A:$A,'Hospitalisation Details'!$I:$I)</f>
        <v>R1012</v>
      </c>
      <c r="Q2268" s="28">
        <f>_xlfn.XLOOKUP(A2268,'Hospitalisation Details'!$A:$A,'Hospitalisation Details'!$K:$K)</f>
        <v>25</v>
      </c>
    </row>
    <row r="2269" spans="1:17" x14ac:dyDescent="0.3">
      <c r="A2269" s="27" t="s">
        <v>89</v>
      </c>
      <c r="B2269" s="7" t="str">
        <f>IFERROR(_xlfn.XLOOKUP(A2269,'Customer Names'!$A$2:$A$2336,'Customer Names'!$C$2:$C$2336),"Unknown")</f>
        <v xml:space="preserve">  Christi A</v>
      </c>
      <c r="C2269" s="7">
        <f>_xlfn.XLOOKUP(A2269,'Medical Examinations'!$A$2:$A$2336,'Medical Examinations'!$B$2:$B$2336,AVERAGE('Medical Examinations'!$B$2:$B$2336))</f>
        <v>21.98</v>
      </c>
      <c r="D2269" s="7">
        <f>_xlfn.XLOOKUP(A2269,'Medical Examinations'!$A$2:$A$2336,'Medical Examinations'!$C$2:$C$2336,AVERAGE('Medical Examinations'!$C$2:$C$2336))</f>
        <v>7.03</v>
      </c>
      <c r="E2269" s="7" t="str">
        <f>_xlfn.XLOOKUP(A2269,'Medical Examinations'!$A:$A,'Medical Examinations'!$D:$D,"Unknown")</f>
        <v>No</v>
      </c>
      <c r="F2269" s="7" t="str">
        <f>_xlfn.XLOOKUP(A2269,'Medical Examinations'!$A:$A,'Medical Examinations'!$E:$E,"Unknown")</f>
        <v>No</v>
      </c>
      <c r="G2269" s="7" t="str">
        <f>_xlfn.XLOOKUP(A2269,'Medical Examinations'!$A:$A,'Medical Examinations'!$F:$F,"Unknown")</f>
        <v>No</v>
      </c>
      <c r="H2269" s="43">
        <f>_xlfn.XLOOKUP(Healthcare!A2269,'Medical Examinations'!$A:$A,'Medical Examinations'!$G:$G,0)</f>
        <v>0</v>
      </c>
      <c r="I2269" s="7" t="str">
        <f>_xlfn.XLOOKUP(A2269,'Medical Examinations'!$A:$A,'Medical Examinations'!$H:$H,"Unknown")</f>
        <v>No</v>
      </c>
      <c r="J2269" s="7" t="str" cm="1">
        <f t="array" ref="J2269">_xlfn.IFS(C2269&lt;18.5,"Under Weight",C2269&lt;=24.9,"Normal Weight",C2269&lt;30,"Over weight",C2269&gt;=30,"Obesity")</f>
        <v>Normal Weight</v>
      </c>
      <c r="K2269" s="7" t="str" cm="1">
        <f t="array" ref="K2269">_xlfn.IFS(D2269="Null","Unknown",D2269&lt;5.7,"Normal",D2269&lt;6.5,"Prediabetes",D2269&gt;=6.5,"Diabetes")</f>
        <v>Diabetes</v>
      </c>
      <c r="L2269" s="7" t="str">
        <f>_xlfn.XLOOKUP(A2269,'Hospitalisation Details'!$A:$A,'Hospitalisation Details'!$J:$J,)</f>
        <v>12-Dec-2002</v>
      </c>
      <c r="M2269" s="22">
        <f>+_xlfn.XLOOKUP(A2269,'Hospitalisation Details'!$A:$A,'Hospitalisation Details'!$F:$F)</f>
        <v>1237</v>
      </c>
      <c r="N2269" s="7" t="str">
        <f>_xlfn.XLOOKUP(A2269,'Hospitalisation Details'!$A:$A,'Hospitalisation Details'!$G:$G)</f>
        <v>tier - 2</v>
      </c>
      <c r="O2269" s="7" t="str">
        <f>_xlfn.XLOOKUP(A2269,'Hospitalisation Details'!$A:$A,'Hospitalisation Details'!$H:$H)</f>
        <v>tier - 2</v>
      </c>
      <c r="P2269" s="7" t="str">
        <f>_xlfn.XLOOKUP(A2269,'Hospitalisation Details'!$A:$A,'Hospitalisation Details'!$I:$I)</f>
        <v>R1013</v>
      </c>
      <c r="Q2269" s="28">
        <f>_xlfn.XLOOKUP(A2269,'Hospitalisation Details'!$A:$A,'Hospitalisation Details'!$K:$K)</f>
        <v>21</v>
      </c>
    </row>
    <row r="2270" spans="1:17" x14ac:dyDescent="0.3">
      <c r="A2270" s="27" t="s">
        <v>88</v>
      </c>
      <c r="B2270" s="7" t="str">
        <f>IFERROR(_xlfn.XLOOKUP(A2270,'Customer Names'!$A$2:$A$2336,'Customer Names'!$C$2:$C$2336),"Unknown")</f>
        <v xml:space="preserve">  Sandra K</v>
      </c>
      <c r="C2270" s="7">
        <f>_xlfn.XLOOKUP(A2270,'Medical Examinations'!$A$2:$A$2336,'Medical Examinations'!$B$2:$B$2336,AVERAGE('Medical Examinations'!$B$2:$B$2336))</f>
        <v>19.7</v>
      </c>
      <c r="D2270" s="7">
        <f>_xlfn.XLOOKUP(A2270,'Medical Examinations'!$A$2:$A$2336,'Medical Examinations'!$C$2:$C$2336,AVERAGE('Medical Examinations'!$C$2:$C$2336))</f>
        <v>5.51</v>
      </c>
      <c r="E2270" s="7" t="str">
        <f>_xlfn.XLOOKUP(A2270,'Medical Examinations'!$A:$A,'Medical Examinations'!$D:$D,"Unknown")</f>
        <v>No</v>
      </c>
      <c r="F2270" s="7" t="str">
        <f>_xlfn.XLOOKUP(A2270,'Medical Examinations'!$A:$A,'Medical Examinations'!$E:$E,"Unknown")</f>
        <v>No</v>
      </c>
      <c r="G2270" s="7" t="str">
        <f>_xlfn.XLOOKUP(A2270,'Medical Examinations'!$A:$A,'Medical Examinations'!$F:$F,"Unknown")</f>
        <v>No</v>
      </c>
      <c r="H2270" s="43">
        <f>_xlfn.XLOOKUP(Healthcare!A2270,'Medical Examinations'!$A:$A,'Medical Examinations'!$G:$G,0)</f>
        <v>1</v>
      </c>
      <c r="I2270" s="7" t="str">
        <f>_xlfn.XLOOKUP(A2270,'Medical Examinations'!$A:$A,'Medical Examinations'!$H:$H,"Unknown")</f>
        <v>No</v>
      </c>
      <c r="J2270" s="7" t="str" cm="1">
        <f t="array" ref="J2270">_xlfn.IFS(C2270&lt;18.5,"Under Weight",C2270&lt;=24.9,"Normal Weight",C2270&lt;30,"Over weight",C2270&gt;=30,"Obesity")</f>
        <v>Normal Weight</v>
      </c>
      <c r="K2270" s="7" t="str" cm="1">
        <f t="array" ref="K2270">_xlfn.IFS(D2270="Null","Unknown",D2270&lt;5.7,"Normal",D2270&lt;6.5,"Prediabetes",D2270&gt;=6.5,"Diabetes")</f>
        <v>Normal</v>
      </c>
      <c r="L2270" s="7" t="str">
        <f>_xlfn.XLOOKUP(A2270,'Hospitalisation Details'!$A:$A,'Hospitalisation Details'!$J:$J,)</f>
        <v>13-Jul-1998</v>
      </c>
      <c r="M2270" s="22">
        <f>+_xlfn.XLOOKUP(A2270,'Hospitalisation Details'!$A:$A,'Hospitalisation Details'!$F:$F)</f>
        <v>1234</v>
      </c>
      <c r="N2270" s="7" t="str">
        <f>_xlfn.XLOOKUP(A2270,'Hospitalisation Details'!$A:$A,'Hospitalisation Details'!$G:$G)</f>
        <v>tier - 2</v>
      </c>
      <c r="O2270" s="7" t="str">
        <f>_xlfn.XLOOKUP(A2270,'Hospitalisation Details'!$A:$A,'Hospitalisation Details'!$H:$H)</f>
        <v>tier - 1</v>
      </c>
      <c r="P2270" s="7" t="str">
        <f>_xlfn.XLOOKUP(A2270,'Hospitalisation Details'!$A:$A,'Hospitalisation Details'!$I:$I)</f>
        <v>R1013</v>
      </c>
      <c r="Q2270" s="28">
        <f>_xlfn.XLOOKUP(A2270,'Hospitalisation Details'!$A:$A,'Hospitalisation Details'!$K:$K)</f>
        <v>25</v>
      </c>
    </row>
    <row r="2271" spans="1:17" x14ac:dyDescent="0.3">
      <c r="A2271" s="27" t="s">
        <v>87</v>
      </c>
      <c r="B2271" s="7" t="str">
        <f>IFERROR(_xlfn.XLOOKUP(A2271,'Customer Names'!$A$2:$A$2336,'Customer Names'!$C$2:$C$2336),"Unknown")</f>
        <v xml:space="preserve">  Katharine</v>
      </c>
      <c r="C2271" s="7">
        <f>_xlfn.XLOOKUP(A2271,'Medical Examinations'!$A$2:$A$2336,'Medical Examinations'!$B$2:$B$2336,AVERAGE('Medical Examinations'!$B$2:$B$2336))</f>
        <v>19.21</v>
      </c>
      <c r="D2271" s="7">
        <f>_xlfn.XLOOKUP(A2271,'Medical Examinations'!$A$2:$A$2336,'Medical Examinations'!$C$2:$C$2336,AVERAGE('Medical Examinations'!$C$2:$C$2336))</f>
        <v>4.76</v>
      </c>
      <c r="E2271" s="7" t="str">
        <f>_xlfn.XLOOKUP(A2271,'Medical Examinations'!$A:$A,'Medical Examinations'!$D:$D,"Unknown")</f>
        <v>No</v>
      </c>
      <c r="F2271" s="7" t="str">
        <f>_xlfn.XLOOKUP(A2271,'Medical Examinations'!$A:$A,'Medical Examinations'!$E:$E,"Unknown")</f>
        <v>Yes</v>
      </c>
      <c r="G2271" s="7" t="str">
        <f>_xlfn.XLOOKUP(A2271,'Medical Examinations'!$A:$A,'Medical Examinations'!$F:$F,"Unknown")</f>
        <v>No</v>
      </c>
      <c r="H2271" s="43">
        <f>_xlfn.XLOOKUP(Healthcare!A2271,'Medical Examinations'!$A:$A,'Medical Examinations'!$G:$G,0)</f>
        <v>1</v>
      </c>
      <c r="I2271" s="7" t="str">
        <f>_xlfn.XLOOKUP(A2271,'Medical Examinations'!$A:$A,'Medical Examinations'!$H:$H,"Unknown")</f>
        <v>No</v>
      </c>
      <c r="J2271" s="7" t="str" cm="1">
        <f t="array" ref="J2271">_xlfn.IFS(C2271&lt;18.5,"Under Weight",C2271&lt;=24.9,"Normal Weight",C2271&lt;30,"Over weight",C2271&gt;=30,"Obesity")</f>
        <v>Normal Weight</v>
      </c>
      <c r="K2271" s="7" t="str" cm="1">
        <f t="array" ref="K2271">_xlfn.IFS(D2271="Null","Unknown",D2271&lt;5.7,"Normal",D2271&lt;6.5,"Prediabetes",D2271&gt;=6.5,"Diabetes")</f>
        <v>Normal</v>
      </c>
      <c r="L2271" s="7" t="str">
        <f>_xlfn.XLOOKUP(A2271,'Hospitalisation Details'!$A:$A,'Hospitalisation Details'!$J:$J,)</f>
        <v>16-Oct-2004</v>
      </c>
      <c r="M2271" s="22">
        <f>+_xlfn.XLOOKUP(A2271,'Hospitalisation Details'!$A:$A,'Hospitalisation Details'!$F:$F)</f>
        <v>1228</v>
      </c>
      <c r="N2271" s="7" t="str">
        <f>_xlfn.XLOOKUP(A2271,'Hospitalisation Details'!$A:$A,'Hospitalisation Details'!$G:$G)</f>
        <v>tier - 2</v>
      </c>
      <c r="O2271" s="7" t="str">
        <f>_xlfn.XLOOKUP(A2271,'Hospitalisation Details'!$A:$A,'Hospitalisation Details'!$H:$H)</f>
        <v>tier - 1</v>
      </c>
      <c r="P2271" s="7" t="str">
        <f>_xlfn.XLOOKUP(A2271,'Hospitalisation Details'!$A:$A,'Hospitalisation Details'!$I:$I)</f>
        <v>R1012</v>
      </c>
      <c r="Q2271" s="28">
        <f>_xlfn.XLOOKUP(A2271,'Hospitalisation Details'!$A:$A,'Hospitalisation Details'!$K:$K)</f>
        <v>19</v>
      </c>
    </row>
    <row r="2272" spans="1:17" x14ac:dyDescent="0.3">
      <c r="A2272" s="27" t="s">
        <v>86</v>
      </c>
      <c r="B2272" s="7" t="str">
        <f>IFERROR(_xlfn.XLOOKUP(A2272,'Customer Names'!$A$2:$A$2336,'Customer Names'!$C$2:$C$2336),"Unknown")</f>
        <v xml:space="preserve">  Jerome</v>
      </c>
      <c r="C2272" s="7">
        <f>_xlfn.XLOOKUP(A2272,'Medical Examinations'!$A$2:$A$2336,'Medical Examinations'!$B$2:$B$2336,AVERAGE('Medical Examinations'!$B$2:$B$2336))</f>
        <v>19.3</v>
      </c>
      <c r="D2272" s="7">
        <f>_xlfn.XLOOKUP(A2272,'Medical Examinations'!$A$2:$A$2336,'Medical Examinations'!$C$2:$C$2336,AVERAGE('Medical Examinations'!$C$2:$C$2336))</f>
        <v>4.7</v>
      </c>
      <c r="E2272" s="7" t="str">
        <f>_xlfn.XLOOKUP(A2272,'Medical Examinations'!$A:$A,'Medical Examinations'!$D:$D,"Unknown")</f>
        <v>No</v>
      </c>
      <c r="F2272" s="7" t="str">
        <f>_xlfn.XLOOKUP(A2272,'Medical Examinations'!$A:$A,'Medical Examinations'!$E:$E,"Unknown")</f>
        <v>Yes</v>
      </c>
      <c r="G2272" s="7" t="str">
        <f>_xlfn.XLOOKUP(A2272,'Medical Examinations'!$A:$A,'Medical Examinations'!$F:$F,"Unknown")</f>
        <v>No</v>
      </c>
      <c r="H2272" s="43">
        <f>_xlfn.XLOOKUP(Healthcare!A2272,'Medical Examinations'!$A:$A,'Medical Examinations'!$G:$G,0)</f>
        <v>1</v>
      </c>
      <c r="I2272" s="7" t="str">
        <f>_xlfn.XLOOKUP(A2272,'Medical Examinations'!$A:$A,'Medical Examinations'!$H:$H,"Unknown")</f>
        <v>No</v>
      </c>
      <c r="J2272" s="7" t="str" cm="1">
        <f t="array" ref="J2272">_xlfn.IFS(C2272&lt;18.5,"Under Weight",C2272&lt;=24.9,"Normal Weight",C2272&lt;30,"Over weight",C2272&gt;=30,"Obesity")</f>
        <v>Normal Weight</v>
      </c>
      <c r="K2272" s="7" t="str" cm="1">
        <f t="array" ref="K2272">_xlfn.IFS(D2272="Null","Unknown",D2272&lt;5.7,"Normal",D2272&lt;6.5,"Prediabetes",D2272&gt;=6.5,"Diabetes")</f>
        <v>Normal</v>
      </c>
      <c r="L2272" s="7" t="str">
        <f>_xlfn.XLOOKUP(A2272,'Hospitalisation Details'!$A:$A,'Hospitalisation Details'!$J:$J,)</f>
        <v>9-Jul-2004</v>
      </c>
      <c r="M2272" s="22">
        <f>+_xlfn.XLOOKUP(A2272,'Hospitalisation Details'!$A:$A,'Hospitalisation Details'!$F:$F)</f>
        <v>1224</v>
      </c>
      <c r="N2272" s="7" t="str">
        <f>_xlfn.XLOOKUP(A2272,'Hospitalisation Details'!$A:$A,'Hospitalisation Details'!$G:$G)</f>
        <v>tier - 2</v>
      </c>
      <c r="O2272" s="7" t="str">
        <f>_xlfn.XLOOKUP(A2272,'Hospitalisation Details'!$A:$A,'Hospitalisation Details'!$H:$H)</f>
        <v>tier - 1</v>
      </c>
      <c r="P2272" s="7" t="str">
        <f>_xlfn.XLOOKUP(A2272,'Hospitalisation Details'!$A:$A,'Hospitalisation Details'!$I:$I)</f>
        <v>R1013</v>
      </c>
      <c r="Q2272" s="28">
        <f>_xlfn.XLOOKUP(A2272,'Hospitalisation Details'!$A:$A,'Hospitalisation Details'!$K:$K)</f>
        <v>19</v>
      </c>
    </row>
    <row r="2273" spans="1:17" x14ac:dyDescent="0.3">
      <c r="A2273" s="27" t="s">
        <v>85</v>
      </c>
      <c r="B2273" s="7" t="str">
        <f>IFERROR(_xlfn.XLOOKUP(A2273,'Customer Names'!$A$2:$A$2336,'Customer Names'!$C$2:$C$2336),"Unknown")</f>
        <v xml:space="preserve">  Julia R</v>
      </c>
      <c r="C2273" s="7">
        <f>_xlfn.XLOOKUP(A2273,'Medical Examinations'!$A$2:$A$2336,'Medical Examinations'!$B$2:$B$2336,AVERAGE('Medical Examinations'!$B$2:$B$2336))</f>
        <v>16.22</v>
      </c>
      <c r="D2273" s="7">
        <f>_xlfn.XLOOKUP(A2273,'Medical Examinations'!$A$2:$A$2336,'Medical Examinations'!$C$2:$C$2336,AVERAGE('Medical Examinations'!$C$2:$C$2336))</f>
        <v>6.21</v>
      </c>
      <c r="E2273" s="7" t="str">
        <f>_xlfn.XLOOKUP(A2273,'Medical Examinations'!$A:$A,'Medical Examinations'!$D:$D,"Unknown")</f>
        <v>Yes</v>
      </c>
      <c r="F2273" s="7" t="str">
        <f>_xlfn.XLOOKUP(A2273,'Medical Examinations'!$A:$A,'Medical Examinations'!$E:$E,"Unknown")</f>
        <v>No</v>
      </c>
      <c r="G2273" s="7" t="str">
        <f>_xlfn.XLOOKUP(A2273,'Medical Examinations'!$A:$A,'Medical Examinations'!$F:$F,"Unknown")</f>
        <v>No</v>
      </c>
      <c r="H2273" s="43">
        <f>_xlfn.XLOOKUP(Healthcare!A2273,'Medical Examinations'!$A:$A,'Medical Examinations'!$G:$G,0)</f>
        <v>0</v>
      </c>
      <c r="I2273" s="7" t="str">
        <f>_xlfn.XLOOKUP(A2273,'Medical Examinations'!$A:$A,'Medical Examinations'!$H:$H,"Unknown")</f>
        <v>No</v>
      </c>
      <c r="J2273" s="7" t="str" cm="1">
        <f t="array" ref="J2273">_xlfn.IFS(C2273&lt;18.5,"Under Weight",C2273&lt;=24.9,"Normal Weight",C2273&lt;30,"Over weight",C2273&gt;=30,"Obesity")</f>
        <v>Under Weight</v>
      </c>
      <c r="K2273" s="7" t="str" cm="1">
        <f t="array" ref="K2273">_xlfn.IFS(D2273="Null","Unknown",D2273&lt;5.7,"Normal",D2273&lt;6.5,"Prediabetes",D2273&gt;=6.5,"Diabetes")</f>
        <v>Prediabetes</v>
      </c>
      <c r="L2273" s="7" t="str">
        <f>_xlfn.XLOOKUP(A2273,'Hospitalisation Details'!$A:$A,'Hospitalisation Details'!$J:$J,)</f>
        <v>4-Nov-1996</v>
      </c>
      <c r="M2273" s="22">
        <f>+_xlfn.XLOOKUP(A2273,'Hospitalisation Details'!$A:$A,'Hospitalisation Details'!$F:$F)</f>
        <v>1220</v>
      </c>
      <c r="N2273" s="7" t="str">
        <f>_xlfn.XLOOKUP(A2273,'Hospitalisation Details'!$A:$A,'Hospitalisation Details'!$G:$G)</f>
        <v>tier - 2</v>
      </c>
      <c r="O2273" s="7" t="str">
        <f>_xlfn.XLOOKUP(A2273,'Hospitalisation Details'!$A:$A,'Hospitalisation Details'!$H:$H)</f>
        <v>tier - 3</v>
      </c>
      <c r="P2273" s="7" t="str">
        <f>_xlfn.XLOOKUP(A2273,'Hospitalisation Details'!$A:$A,'Hospitalisation Details'!$I:$I)</f>
        <v>R1012</v>
      </c>
      <c r="Q2273" s="28">
        <f>_xlfn.XLOOKUP(A2273,'Hospitalisation Details'!$A:$A,'Hospitalisation Details'!$K:$K)</f>
        <v>27</v>
      </c>
    </row>
    <row r="2274" spans="1:17" x14ac:dyDescent="0.3">
      <c r="A2274" s="27" t="s">
        <v>84</v>
      </c>
      <c r="B2274" s="7" t="str">
        <f>IFERROR(_xlfn.XLOOKUP(A2274,'Customer Names'!$A$2:$A$2336,'Customer Names'!$C$2:$C$2336),"Unknown")</f>
        <v xml:space="preserve">  Sean Henry</v>
      </c>
      <c r="C2274" s="7">
        <f>_xlfn.XLOOKUP(A2274,'Medical Examinations'!$A$2:$A$2336,'Medical Examinations'!$B$2:$B$2336,AVERAGE('Medical Examinations'!$B$2:$B$2336))</f>
        <v>17.12</v>
      </c>
      <c r="D2274" s="7">
        <f>_xlfn.XLOOKUP(A2274,'Medical Examinations'!$A$2:$A$2336,'Medical Examinations'!$C$2:$C$2336,AVERAGE('Medical Examinations'!$C$2:$C$2336))</f>
        <v>4.5199999999999996</v>
      </c>
      <c r="E2274" s="7" t="str">
        <f>_xlfn.XLOOKUP(A2274,'Medical Examinations'!$A:$A,'Medical Examinations'!$D:$D,"Unknown")</f>
        <v>No</v>
      </c>
      <c r="F2274" s="7" t="str">
        <f>_xlfn.XLOOKUP(A2274,'Medical Examinations'!$A:$A,'Medical Examinations'!$E:$E,"Unknown")</f>
        <v>Yes</v>
      </c>
      <c r="G2274" s="7" t="str">
        <f>_xlfn.XLOOKUP(A2274,'Medical Examinations'!$A:$A,'Medical Examinations'!$F:$F,"Unknown")</f>
        <v>No</v>
      </c>
      <c r="H2274" s="43">
        <f>_xlfn.XLOOKUP(Healthcare!A2274,'Medical Examinations'!$A:$A,'Medical Examinations'!$G:$G,0)</f>
        <v>1</v>
      </c>
      <c r="I2274" s="7" t="str">
        <f>_xlfn.XLOOKUP(A2274,'Medical Examinations'!$A:$A,'Medical Examinations'!$H:$H,"Unknown")</f>
        <v>No</v>
      </c>
      <c r="J2274" s="7" t="str" cm="1">
        <f t="array" ref="J2274">_xlfn.IFS(C2274&lt;18.5,"Under Weight",C2274&lt;=24.9,"Normal Weight",C2274&lt;30,"Over weight",C2274&gt;=30,"Obesity")</f>
        <v>Under Weight</v>
      </c>
      <c r="K2274" s="7" t="str" cm="1">
        <f t="array" ref="K2274">_xlfn.IFS(D2274="Null","Unknown",D2274&lt;5.7,"Normal",D2274&lt;6.5,"Prediabetes",D2274&gt;=6.5,"Diabetes")</f>
        <v>Normal</v>
      </c>
      <c r="L2274" s="7" t="str">
        <f>_xlfn.XLOOKUP(A2274,'Hospitalisation Details'!$A:$A,'Hospitalisation Details'!$J:$J,)</f>
        <v>2-Jun-2004</v>
      </c>
      <c r="M2274" s="22">
        <f>+_xlfn.XLOOKUP(A2274,'Hospitalisation Details'!$A:$A,'Hospitalisation Details'!$F:$F)</f>
        <v>1210</v>
      </c>
      <c r="N2274" s="7" t="str">
        <f>_xlfn.XLOOKUP(A2274,'Hospitalisation Details'!$A:$A,'Hospitalisation Details'!$G:$G)</f>
        <v>tier - 2</v>
      </c>
      <c r="O2274" s="7" t="str">
        <f>_xlfn.XLOOKUP(A2274,'Hospitalisation Details'!$A:$A,'Hospitalisation Details'!$H:$H)</f>
        <v>tier - 1</v>
      </c>
      <c r="P2274" s="7" t="str">
        <f>_xlfn.XLOOKUP(A2274,'Hospitalisation Details'!$A:$A,'Hospitalisation Details'!$I:$I)</f>
        <v>R1013</v>
      </c>
      <c r="Q2274" s="28">
        <f>_xlfn.XLOOKUP(A2274,'Hospitalisation Details'!$A:$A,'Hospitalisation Details'!$K:$K)</f>
        <v>19</v>
      </c>
    </row>
    <row r="2275" spans="1:17" x14ac:dyDescent="0.3">
      <c r="A2275" s="27" t="s">
        <v>83</v>
      </c>
      <c r="B2275" s="7" t="str">
        <f>IFERROR(_xlfn.XLOOKUP(A2275,'Customer Names'!$A$2:$A$2336,'Customer Names'!$C$2:$C$2336),"Unknown")</f>
        <v xml:space="preserve">  Rachel A</v>
      </c>
      <c r="C2275" s="7">
        <f>_xlfn.XLOOKUP(A2275,'Medical Examinations'!$A$2:$A$2336,'Medical Examinations'!$B$2:$B$2336,AVERAGE('Medical Examinations'!$B$2:$B$2336))</f>
        <v>19.07</v>
      </c>
      <c r="D2275" s="7">
        <f>_xlfn.XLOOKUP(A2275,'Medical Examinations'!$A$2:$A$2336,'Medical Examinations'!$C$2:$C$2336,AVERAGE('Medical Examinations'!$C$2:$C$2336))</f>
        <v>5.45</v>
      </c>
      <c r="E2275" s="7" t="str">
        <f>_xlfn.XLOOKUP(A2275,'Medical Examinations'!$A:$A,'Medical Examinations'!$D:$D,"Unknown")</f>
        <v>No</v>
      </c>
      <c r="F2275" s="7" t="str">
        <f>_xlfn.XLOOKUP(A2275,'Medical Examinations'!$A:$A,'Medical Examinations'!$E:$E,"Unknown")</f>
        <v>No</v>
      </c>
      <c r="G2275" s="7" t="str">
        <f>_xlfn.XLOOKUP(A2275,'Medical Examinations'!$A:$A,'Medical Examinations'!$F:$F,"Unknown")</f>
        <v>No</v>
      </c>
      <c r="H2275" s="43">
        <f>_xlfn.XLOOKUP(Healthcare!A2275,'Medical Examinations'!$A:$A,'Medical Examinations'!$G:$G,0)</f>
        <v>1</v>
      </c>
      <c r="I2275" s="7" t="str">
        <f>_xlfn.XLOOKUP(A2275,'Medical Examinations'!$A:$A,'Medical Examinations'!$H:$H,"Unknown")</f>
        <v>No</v>
      </c>
      <c r="J2275" s="7" t="str" cm="1">
        <f t="array" ref="J2275">_xlfn.IFS(C2275&lt;18.5,"Under Weight",C2275&lt;=24.9,"Normal Weight",C2275&lt;30,"Over weight",C2275&gt;=30,"Obesity")</f>
        <v>Normal Weight</v>
      </c>
      <c r="K2275" s="7" t="str" cm="1">
        <f t="array" ref="K2275">_xlfn.IFS(D2275="Null","Unknown",D2275&lt;5.7,"Normal",D2275&lt;6.5,"Prediabetes",D2275&gt;=6.5,"Diabetes")</f>
        <v>Normal</v>
      </c>
      <c r="L2275" s="7" t="str">
        <f>_xlfn.XLOOKUP(A2275,'Hospitalisation Details'!$A:$A,'Hospitalisation Details'!$J:$J,)</f>
        <v>6-Oct-1992</v>
      </c>
      <c r="M2275" s="22">
        <f>+_xlfn.XLOOKUP(A2275,'Hospitalisation Details'!$A:$A,'Hospitalisation Details'!$F:$F)</f>
        <v>1200.55</v>
      </c>
      <c r="N2275" s="7" t="str">
        <f>_xlfn.XLOOKUP(A2275,'Hospitalisation Details'!$A:$A,'Hospitalisation Details'!$G:$G)</f>
        <v>tier - 2</v>
      </c>
      <c r="O2275" s="7" t="str">
        <f>_xlfn.XLOOKUP(A2275,'Hospitalisation Details'!$A:$A,'Hospitalisation Details'!$H:$H)</f>
        <v>tier - 3</v>
      </c>
      <c r="P2275" s="7" t="str">
        <f>_xlfn.XLOOKUP(A2275,'Hospitalisation Details'!$A:$A,'Hospitalisation Details'!$I:$I)</f>
        <v>R1013</v>
      </c>
      <c r="Q2275" s="28">
        <f>_xlfn.XLOOKUP(A2275,'Hospitalisation Details'!$A:$A,'Hospitalisation Details'!$K:$K)</f>
        <v>31</v>
      </c>
    </row>
    <row r="2276" spans="1:17" x14ac:dyDescent="0.3">
      <c r="A2276" s="27" t="s">
        <v>82</v>
      </c>
      <c r="B2276" s="7" t="str">
        <f>IFERROR(_xlfn.XLOOKUP(A2276,'Customer Names'!$A$2:$A$2336,'Customer Names'!$C$2:$C$2336),"Unknown")</f>
        <v xml:space="preserve">  Jim</v>
      </c>
      <c r="C2276" s="7">
        <f>_xlfn.XLOOKUP(A2276,'Medical Examinations'!$A$2:$A$2336,'Medical Examinations'!$B$2:$B$2336,AVERAGE('Medical Examinations'!$B$2:$B$2336))</f>
        <v>15.56</v>
      </c>
      <c r="D2276" s="7">
        <f>_xlfn.XLOOKUP(A2276,'Medical Examinations'!$A$2:$A$2336,'Medical Examinations'!$C$2:$C$2336,AVERAGE('Medical Examinations'!$C$2:$C$2336))</f>
        <v>4.42</v>
      </c>
      <c r="E2276" s="7" t="str">
        <f>_xlfn.XLOOKUP(A2276,'Medical Examinations'!$A:$A,'Medical Examinations'!$D:$D,"Unknown")</f>
        <v>No</v>
      </c>
      <c r="F2276" s="7" t="str">
        <f>_xlfn.XLOOKUP(A2276,'Medical Examinations'!$A:$A,'Medical Examinations'!$E:$E,"Unknown")</f>
        <v>No</v>
      </c>
      <c r="G2276" s="7" t="str">
        <f>_xlfn.XLOOKUP(A2276,'Medical Examinations'!$A:$A,'Medical Examinations'!$F:$F,"Unknown")</f>
        <v>No</v>
      </c>
      <c r="H2276" s="43">
        <f>_xlfn.XLOOKUP(Healthcare!A2276,'Medical Examinations'!$A:$A,'Medical Examinations'!$G:$G,0)</f>
        <v>0</v>
      </c>
      <c r="I2276" s="7" t="str">
        <f>_xlfn.XLOOKUP(A2276,'Medical Examinations'!$A:$A,'Medical Examinations'!$H:$H,"Unknown")</f>
        <v>No</v>
      </c>
      <c r="J2276" s="7" t="str" cm="1">
        <f t="array" ref="J2276">_xlfn.IFS(C2276&lt;18.5,"Under Weight",C2276&lt;=24.9,"Normal Weight",C2276&lt;30,"Over weight",C2276&gt;=30,"Obesity")</f>
        <v>Under Weight</v>
      </c>
      <c r="K2276" s="7" t="str" cm="1">
        <f t="array" ref="K2276">_xlfn.IFS(D2276="Null","Unknown",D2276&lt;5.7,"Normal",D2276&lt;6.5,"Prediabetes",D2276&gt;=6.5,"Diabetes")</f>
        <v>Normal</v>
      </c>
      <c r="L2276" s="7" t="str">
        <f>_xlfn.XLOOKUP(A2276,'Hospitalisation Details'!$A:$A,'Hospitalisation Details'!$J:$J,)</f>
        <v>28-Jun-1999</v>
      </c>
      <c r="M2276" s="22">
        <f>+_xlfn.XLOOKUP(A2276,'Hospitalisation Details'!$A:$A,'Hospitalisation Details'!$F:$F)</f>
        <v>1200</v>
      </c>
      <c r="N2276" s="7" t="str">
        <f>_xlfn.XLOOKUP(A2276,'Hospitalisation Details'!$A:$A,'Hospitalisation Details'!$G:$G)</f>
        <v>tier - 2</v>
      </c>
      <c r="O2276" s="7" t="str">
        <f>_xlfn.XLOOKUP(A2276,'Hospitalisation Details'!$A:$A,'Hospitalisation Details'!$H:$H)</f>
        <v>tier - 3</v>
      </c>
      <c r="P2276" s="7" t="str">
        <f>_xlfn.XLOOKUP(A2276,'Hospitalisation Details'!$A:$A,'Hospitalisation Details'!$I:$I)</f>
        <v>R1012</v>
      </c>
      <c r="Q2276" s="28">
        <f>_xlfn.XLOOKUP(A2276,'Hospitalisation Details'!$A:$A,'Hospitalisation Details'!$K:$K)</f>
        <v>24</v>
      </c>
    </row>
    <row r="2277" spans="1:17" x14ac:dyDescent="0.3">
      <c r="A2277" s="27" t="s">
        <v>81</v>
      </c>
      <c r="B2277" s="7" t="str">
        <f>IFERROR(_xlfn.XLOOKUP(A2277,'Customer Names'!$A$2:$A$2336,'Customer Names'!$C$2:$C$2336),"Unknown")</f>
        <v xml:space="preserve">  Tim</v>
      </c>
      <c r="C2277" s="7">
        <f>_xlfn.XLOOKUP(A2277,'Medical Examinations'!$A$2:$A$2336,'Medical Examinations'!$B$2:$B$2336,AVERAGE('Medical Examinations'!$B$2:$B$2336))</f>
        <v>22.76</v>
      </c>
      <c r="D2277" s="7">
        <f>_xlfn.XLOOKUP(A2277,'Medical Examinations'!$A$2:$A$2336,'Medical Examinations'!$C$2:$C$2336,AVERAGE('Medical Examinations'!$C$2:$C$2336))</f>
        <v>9.44</v>
      </c>
      <c r="E2277" s="7" t="str">
        <f>_xlfn.XLOOKUP(A2277,'Medical Examinations'!$A:$A,'Medical Examinations'!$D:$D,"Unknown")</f>
        <v>No</v>
      </c>
      <c r="F2277" s="7" t="str">
        <f>_xlfn.XLOOKUP(A2277,'Medical Examinations'!$A:$A,'Medical Examinations'!$E:$E,"Unknown")</f>
        <v>No</v>
      </c>
      <c r="G2277" s="7" t="str">
        <f>_xlfn.XLOOKUP(A2277,'Medical Examinations'!$A:$A,'Medical Examinations'!$F:$F,"Unknown")</f>
        <v>No</v>
      </c>
      <c r="H2277" s="43">
        <f>_xlfn.XLOOKUP(Healthcare!A2277,'Medical Examinations'!$A:$A,'Medical Examinations'!$G:$G,0)</f>
        <v>0</v>
      </c>
      <c r="I2277" s="7" t="str">
        <f>_xlfn.XLOOKUP(A2277,'Medical Examinations'!$A:$A,'Medical Examinations'!$H:$H,"Unknown")</f>
        <v>No</v>
      </c>
      <c r="J2277" s="7" t="str" cm="1">
        <f t="array" ref="J2277">_xlfn.IFS(C2277&lt;18.5,"Under Weight",C2277&lt;=24.9,"Normal Weight",C2277&lt;30,"Over weight",C2277&gt;=30,"Obesity")</f>
        <v>Normal Weight</v>
      </c>
      <c r="K2277" s="7" t="str" cm="1">
        <f t="array" ref="K2277">_xlfn.IFS(D2277="Null","Unknown",D2277&lt;5.7,"Normal",D2277&lt;6.5,"Prediabetes",D2277&gt;=6.5,"Diabetes")</f>
        <v>Diabetes</v>
      </c>
      <c r="L2277" s="7" t="str">
        <f>_xlfn.XLOOKUP(A2277,'Hospitalisation Details'!$A:$A,'Hospitalisation Details'!$J:$J,)</f>
        <v>26-Aug-2002</v>
      </c>
      <c r="M2277" s="22">
        <f>+_xlfn.XLOOKUP(A2277,'Hospitalisation Details'!$A:$A,'Hospitalisation Details'!$F:$F)</f>
        <v>1191</v>
      </c>
      <c r="N2277" s="7" t="str">
        <f>_xlfn.XLOOKUP(A2277,'Hospitalisation Details'!$A:$A,'Hospitalisation Details'!$G:$G)</f>
        <v>tier - 2</v>
      </c>
      <c r="O2277" s="7" t="str">
        <f>_xlfn.XLOOKUP(A2277,'Hospitalisation Details'!$A:$A,'Hospitalisation Details'!$H:$H)</f>
        <v>tier - 1</v>
      </c>
      <c r="P2277" s="7" t="str">
        <f>_xlfn.XLOOKUP(A2277,'Hospitalisation Details'!$A:$A,'Hospitalisation Details'!$I:$I)</f>
        <v>R1013</v>
      </c>
      <c r="Q2277" s="28">
        <f>_xlfn.XLOOKUP(A2277,'Hospitalisation Details'!$A:$A,'Hospitalisation Details'!$K:$K)</f>
        <v>21</v>
      </c>
    </row>
    <row r="2278" spans="1:17" x14ac:dyDescent="0.3">
      <c r="A2278" s="27" t="s">
        <v>80</v>
      </c>
      <c r="B2278" s="7" t="str">
        <f>IFERROR(_xlfn.XLOOKUP(A2278,'Customer Names'!$A$2:$A$2336,'Customer Names'!$C$2:$C$2336),"Unknown")</f>
        <v xml:space="preserve">  Abby L</v>
      </c>
      <c r="C2278" s="7">
        <f>_xlfn.XLOOKUP(A2278,'Medical Examinations'!$A$2:$A$2336,'Medical Examinations'!$B$2:$B$2336,AVERAGE('Medical Examinations'!$B$2:$B$2336))</f>
        <v>22.79</v>
      </c>
      <c r="D2278" s="7">
        <f>_xlfn.XLOOKUP(A2278,'Medical Examinations'!$A$2:$A$2336,'Medical Examinations'!$C$2:$C$2336,AVERAGE('Medical Examinations'!$C$2:$C$2336))</f>
        <v>6.15</v>
      </c>
      <c r="E2278" s="7" t="str">
        <f>_xlfn.XLOOKUP(A2278,'Medical Examinations'!$A:$A,'Medical Examinations'!$D:$D,"Unknown")</f>
        <v>Yes</v>
      </c>
      <c r="F2278" s="7" t="str">
        <f>_xlfn.XLOOKUP(A2278,'Medical Examinations'!$A:$A,'Medical Examinations'!$E:$E,"Unknown")</f>
        <v>No</v>
      </c>
      <c r="G2278" s="7" t="str">
        <f>_xlfn.XLOOKUP(A2278,'Medical Examinations'!$A:$A,'Medical Examinations'!$F:$F,"Unknown")</f>
        <v>Yes</v>
      </c>
      <c r="H2278" s="43">
        <f>_xlfn.XLOOKUP(Healthcare!A2278,'Medical Examinations'!$A:$A,'Medical Examinations'!$G:$G,0)</f>
        <v>1</v>
      </c>
      <c r="I2278" s="7" t="str">
        <f>_xlfn.XLOOKUP(A2278,'Medical Examinations'!$A:$A,'Medical Examinations'!$H:$H,"Unknown")</f>
        <v>No</v>
      </c>
      <c r="J2278" s="7" t="str" cm="1">
        <f t="array" ref="J2278">_xlfn.IFS(C2278&lt;18.5,"Under Weight",C2278&lt;=24.9,"Normal Weight",C2278&lt;30,"Over weight",C2278&gt;=30,"Obesity")</f>
        <v>Normal Weight</v>
      </c>
      <c r="K2278" s="7" t="str" cm="1">
        <f t="array" ref="K2278">_xlfn.IFS(D2278="Null","Unknown",D2278&lt;5.7,"Normal",D2278&lt;6.5,"Prediabetes",D2278&gt;=6.5,"Diabetes")</f>
        <v>Prediabetes</v>
      </c>
      <c r="L2278" s="7" t="str">
        <f>_xlfn.XLOOKUP(A2278,'Hospitalisation Details'!$A:$A,'Hospitalisation Details'!$J:$J,)</f>
        <v>28-Jun-1997</v>
      </c>
      <c r="M2278" s="22">
        <f>+_xlfn.XLOOKUP(A2278,'Hospitalisation Details'!$A:$A,'Hospitalisation Details'!$F:$F)</f>
        <v>1178.07</v>
      </c>
      <c r="N2278" s="7" t="str">
        <f>_xlfn.XLOOKUP(A2278,'Hospitalisation Details'!$A:$A,'Hospitalisation Details'!$G:$G)</f>
        <v>tier - 2</v>
      </c>
      <c r="O2278" s="7" t="str">
        <f>_xlfn.XLOOKUP(A2278,'Hospitalisation Details'!$A:$A,'Hospitalisation Details'!$H:$H)</f>
        <v>tier - 2</v>
      </c>
      <c r="P2278" s="7" t="str">
        <f>_xlfn.XLOOKUP(A2278,'Hospitalisation Details'!$A:$A,'Hospitalisation Details'!$I:$I)</f>
        <v>R1013</v>
      </c>
      <c r="Q2278" s="28">
        <f>_xlfn.XLOOKUP(A2278,'Hospitalisation Details'!$A:$A,'Hospitalisation Details'!$K:$K)</f>
        <v>26</v>
      </c>
    </row>
    <row r="2279" spans="1:17" x14ac:dyDescent="0.3">
      <c r="A2279" s="27" t="s">
        <v>79</v>
      </c>
      <c r="B2279" s="7" t="str">
        <f>IFERROR(_xlfn.XLOOKUP(A2279,'Customer Names'!$A$2:$A$2336,'Customer Names'!$C$2:$C$2336),"Unknown")</f>
        <v xml:space="preserve">  Mark</v>
      </c>
      <c r="C2279" s="7">
        <f>_xlfn.XLOOKUP(A2279,'Medical Examinations'!$A$2:$A$2336,'Medical Examinations'!$B$2:$B$2336,AVERAGE('Medical Examinations'!$B$2:$B$2336))</f>
        <v>17.41</v>
      </c>
      <c r="D2279" s="7">
        <f>_xlfn.XLOOKUP(A2279,'Medical Examinations'!$A$2:$A$2336,'Medical Examinations'!$C$2:$C$2336,AVERAGE('Medical Examinations'!$C$2:$C$2336))</f>
        <v>5.13</v>
      </c>
      <c r="E2279" s="7" t="str">
        <f>_xlfn.XLOOKUP(A2279,'Medical Examinations'!$A:$A,'Medical Examinations'!$D:$D,"Unknown")</f>
        <v>Yes</v>
      </c>
      <c r="F2279" s="7" t="str">
        <f>_xlfn.XLOOKUP(A2279,'Medical Examinations'!$A:$A,'Medical Examinations'!$E:$E,"Unknown")</f>
        <v>No</v>
      </c>
      <c r="G2279" s="7" t="str">
        <f>_xlfn.XLOOKUP(A2279,'Medical Examinations'!$A:$A,'Medical Examinations'!$F:$F,"Unknown")</f>
        <v>No</v>
      </c>
      <c r="H2279" s="43">
        <f>_xlfn.XLOOKUP(Healthcare!A2279,'Medical Examinations'!$A:$A,'Medical Examinations'!$G:$G,0)</f>
        <v>0</v>
      </c>
      <c r="I2279" s="7" t="str">
        <f>_xlfn.XLOOKUP(A2279,'Medical Examinations'!$A:$A,'Medical Examinations'!$H:$H,"Unknown")</f>
        <v>No</v>
      </c>
      <c r="J2279" s="7" t="str" cm="1">
        <f t="array" ref="J2279">_xlfn.IFS(C2279&lt;18.5,"Under Weight",C2279&lt;=24.9,"Normal Weight",C2279&lt;30,"Over weight",C2279&gt;=30,"Obesity")</f>
        <v>Under Weight</v>
      </c>
      <c r="K2279" s="7" t="str" cm="1">
        <f t="array" ref="K2279">_xlfn.IFS(D2279="Null","Unknown",D2279&lt;5.7,"Normal",D2279&lt;6.5,"Prediabetes",D2279&gt;=6.5,"Diabetes")</f>
        <v>Normal</v>
      </c>
      <c r="L2279" s="7" t="str">
        <f>_xlfn.XLOOKUP(A2279,'Hospitalisation Details'!$A:$A,'Hospitalisation Details'!$J:$J,)</f>
        <v>11-Aug-1996</v>
      </c>
      <c r="M2279" s="22">
        <f>+_xlfn.XLOOKUP(A2279,'Hospitalisation Details'!$A:$A,'Hospitalisation Details'!$F:$F)</f>
        <v>1178</v>
      </c>
      <c r="N2279" s="7" t="str">
        <f>_xlfn.XLOOKUP(A2279,'Hospitalisation Details'!$A:$A,'Hospitalisation Details'!$G:$G)</f>
        <v>tier - 2</v>
      </c>
      <c r="O2279" s="7" t="str">
        <f>_xlfn.XLOOKUP(A2279,'Hospitalisation Details'!$A:$A,'Hospitalisation Details'!$H:$H)</f>
        <v>tier - 3</v>
      </c>
      <c r="P2279" s="7" t="str">
        <f>_xlfn.XLOOKUP(A2279,'Hospitalisation Details'!$A:$A,'Hospitalisation Details'!$I:$I)</f>
        <v>R1013</v>
      </c>
      <c r="Q2279" s="28">
        <f>_xlfn.XLOOKUP(A2279,'Hospitalisation Details'!$A:$A,'Hospitalisation Details'!$K:$K)</f>
        <v>27</v>
      </c>
    </row>
    <row r="2280" spans="1:17" x14ac:dyDescent="0.3">
      <c r="A2280" s="27" t="s">
        <v>78</v>
      </c>
      <c r="B2280" s="7" t="str">
        <f>IFERROR(_xlfn.XLOOKUP(A2280,'Customer Names'!$A$2:$A$2336,'Customer Names'!$C$2:$C$2336),"Unknown")</f>
        <v xml:space="preserve">  Ali</v>
      </c>
      <c r="C2280" s="7">
        <f>_xlfn.XLOOKUP(A2280,'Medical Examinations'!$A$2:$A$2336,'Medical Examinations'!$B$2:$B$2336,AVERAGE('Medical Examinations'!$B$2:$B$2336))</f>
        <v>19.32</v>
      </c>
      <c r="D2280" s="7">
        <f>_xlfn.XLOOKUP(A2280,'Medical Examinations'!$A$2:$A$2336,'Medical Examinations'!$C$2:$C$2336,AVERAGE('Medical Examinations'!$C$2:$C$2336))</f>
        <v>4.96</v>
      </c>
      <c r="E2280" s="7" t="str">
        <f>_xlfn.XLOOKUP(A2280,'Medical Examinations'!$A:$A,'Medical Examinations'!$D:$D,"Unknown")</f>
        <v>Yes</v>
      </c>
      <c r="F2280" s="7" t="str">
        <f>_xlfn.XLOOKUP(A2280,'Medical Examinations'!$A:$A,'Medical Examinations'!$E:$E,"Unknown")</f>
        <v>No</v>
      </c>
      <c r="G2280" s="7" t="str">
        <f>_xlfn.XLOOKUP(A2280,'Medical Examinations'!$A:$A,'Medical Examinations'!$F:$F,"Unknown")</f>
        <v>No</v>
      </c>
      <c r="H2280" s="43">
        <f>_xlfn.XLOOKUP(Healthcare!A2280,'Medical Examinations'!$A:$A,'Medical Examinations'!$G:$G,0)</f>
        <v>0</v>
      </c>
      <c r="I2280" s="7" t="str">
        <f>_xlfn.XLOOKUP(A2280,'Medical Examinations'!$A:$A,'Medical Examinations'!$H:$H,"Unknown")</f>
        <v>No</v>
      </c>
      <c r="J2280" s="7" t="str" cm="1">
        <f t="array" ref="J2280">_xlfn.IFS(C2280&lt;18.5,"Under Weight",C2280&lt;=24.9,"Normal Weight",C2280&lt;30,"Over weight",C2280&gt;=30,"Obesity")</f>
        <v>Normal Weight</v>
      </c>
      <c r="K2280" s="7" t="str" cm="1">
        <f t="array" ref="K2280">_xlfn.IFS(D2280="Null","Unknown",D2280&lt;5.7,"Normal",D2280&lt;6.5,"Prediabetes",D2280&gt;=6.5,"Diabetes")</f>
        <v>Normal</v>
      </c>
      <c r="L2280" s="7" t="str">
        <f>_xlfn.XLOOKUP(A2280,'Hospitalisation Details'!$A:$A,'Hospitalisation Details'!$J:$J,)</f>
        <v>12-Nov-2001</v>
      </c>
      <c r="M2280" s="22">
        <f>+_xlfn.XLOOKUP(A2280,'Hospitalisation Details'!$A:$A,'Hospitalisation Details'!$F:$F)</f>
        <v>1167</v>
      </c>
      <c r="N2280" s="7" t="str">
        <f>_xlfn.XLOOKUP(A2280,'Hospitalisation Details'!$A:$A,'Hospitalisation Details'!$G:$G)</f>
        <v>tier - 2</v>
      </c>
      <c r="O2280" s="7" t="str">
        <f>_xlfn.XLOOKUP(A2280,'Hospitalisation Details'!$A:$A,'Hospitalisation Details'!$H:$H)</f>
        <v>tier - 1</v>
      </c>
      <c r="P2280" s="7" t="str">
        <f>_xlfn.XLOOKUP(A2280,'Hospitalisation Details'!$A:$A,'Hospitalisation Details'!$I:$I)</f>
        <v>R1013</v>
      </c>
      <c r="Q2280" s="28">
        <f>_xlfn.XLOOKUP(A2280,'Hospitalisation Details'!$A:$A,'Hospitalisation Details'!$K:$K)</f>
        <v>22</v>
      </c>
    </row>
    <row r="2281" spans="1:17" x14ac:dyDescent="0.3">
      <c r="A2281" s="27" t="s">
        <v>77</v>
      </c>
      <c r="B2281" s="7" t="str">
        <f>IFERROR(_xlfn.XLOOKUP(A2281,'Customer Names'!$A$2:$A$2336,'Customer Names'!$C$2:$C$2336),"Unknown")</f>
        <v xml:space="preserve">  Joshua</v>
      </c>
      <c r="C2281" s="7">
        <f>_xlfn.XLOOKUP(A2281,'Medical Examinations'!$A$2:$A$2336,'Medical Examinations'!$B$2:$B$2336,AVERAGE('Medical Examinations'!$B$2:$B$2336))</f>
        <v>18.25</v>
      </c>
      <c r="D2281" s="7">
        <f>_xlfn.XLOOKUP(A2281,'Medical Examinations'!$A$2:$A$2336,'Medical Examinations'!$C$2:$C$2336,AVERAGE('Medical Examinations'!$C$2:$C$2336))</f>
        <v>10.95</v>
      </c>
      <c r="E2281" s="7" t="str">
        <f>_xlfn.XLOOKUP(A2281,'Medical Examinations'!$A:$A,'Medical Examinations'!$D:$D,"Unknown")</f>
        <v>No</v>
      </c>
      <c r="F2281" s="7" t="str">
        <f>_xlfn.XLOOKUP(A2281,'Medical Examinations'!$A:$A,'Medical Examinations'!$E:$E,"Unknown")</f>
        <v>No</v>
      </c>
      <c r="G2281" s="7" t="str">
        <f>_xlfn.XLOOKUP(A2281,'Medical Examinations'!$A:$A,'Medical Examinations'!$F:$F,"Unknown")</f>
        <v>No</v>
      </c>
      <c r="H2281" s="43">
        <f>_xlfn.XLOOKUP(Healthcare!A2281,'Medical Examinations'!$A:$A,'Medical Examinations'!$G:$G,0)</f>
        <v>0</v>
      </c>
      <c r="I2281" s="7" t="str">
        <f>_xlfn.XLOOKUP(A2281,'Medical Examinations'!$A:$A,'Medical Examinations'!$H:$H,"Unknown")</f>
        <v>No</v>
      </c>
      <c r="J2281" s="7" t="str" cm="1">
        <f t="array" ref="J2281">_xlfn.IFS(C2281&lt;18.5,"Under Weight",C2281&lt;=24.9,"Normal Weight",C2281&lt;30,"Over weight",C2281&gt;=30,"Obesity")</f>
        <v>Under Weight</v>
      </c>
      <c r="K2281" s="7" t="str" cm="1">
        <f t="array" ref="K2281">_xlfn.IFS(D2281="Null","Unknown",D2281&lt;5.7,"Normal",D2281&lt;6.5,"Prediabetes",D2281&gt;=6.5,"Diabetes")</f>
        <v>Diabetes</v>
      </c>
      <c r="L2281" s="7" t="str">
        <f>_xlfn.XLOOKUP(A2281,'Hospitalisation Details'!$A:$A,'Hospitalisation Details'!$J:$J,)</f>
        <v>11-Jun-2002</v>
      </c>
      <c r="M2281" s="22">
        <f>+_xlfn.XLOOKUP(A2281,'Hospitalisation Details'!$A:$A,'Hospitalisation Details'!$F:$F)</f>
        <v>1165</v>
      </c>
      <c r="N2281" s="7" t="str">
        <f>_xlfn.XLOOKUP(A2281,'Hospitalisation Details'!$A:$A,'Hospitalisation Details'!$G:$G)</f>
        <v>tier - 2</v>
      </c>
      <c r="O2281" s="7" t="str">
        <f>_xlfn.XLOOKUP(A2281,'Hospitalisation Details'!$A:$A,'Hospitalisation Details'!$H:$H)</f>
        <v>tier - 3</v>
      </c>
      <c r="P2281" s="7" t="str">
        <f>_xlfn.XLOOKUP(A2281,'Hospitalisation Details'!$A:$A,'Hospitalisation Details'!$I:$I)</f>
        <v>R1012</v>
      </c>
      <c r="Q2281" s="28">
        <f>_xlfn.XLOOKUP(A2281,'Hospitalisation Details'!$A:$A,'Hospitalisation Details'!$K:$K)</f>
        <v>21</v>
      </c>
    </row>
    <row r="2282" spans="1:17" x14ac:dyDescent="0.3">
      <c r="A2282" s="27" t="s">
        <v>76</v>
      </c>
      <c r="B2282" s="7" t="str">
        <f>IFERROR(_xlfn.XLOOKUP(A2282,'Customer Names'!$A$2:$A$2336,'Customer Names'!$C$2:$C$2336),"Unknown")</f>
        <v xml:space="preserve">  Pierre</v>
      </c>
      <c r="C2282" s="7">
        <f>_xlfn.XLOOKUP(A2282,'Medical Examinations'!$A$2:$A$2336,'Medical Examinations'!$B$2:$B$2336,AVERAGE('Medical Examinations'!$B$2:$B$2336))</f>
        <v>53.13</v>
      </c>
      <c r="D2282" s="7">
        <f>_xlfn.XLOOKUP(A2282,'Medical Examinations'!$A$2:$A$2336,'Medical Examinations'!$C$2:$C$2336,AVERAGE('Medical Examinations'!$C$2:$C$2336))</f>
        <v>4.4400000000000004</v>
      </c>
      <c r="E2282" s="7" t="str">
        <f>_xlfn.XLOOKUP(A2282,'Medical Examinations'!$A:$A,'Medical Examinations'!$D:$D,"Unknown")</f>
        <v>No</v>
      </c>
      <c r="F2282" s="7" t="str">
        <f>_xlfn.XLOOKUP(A2282,'Medical Examinations'!$A:$A,'Medical Examinations'!$E:$E,"Unknown")</f>
        <v>Yes</v>
      </c>
      <c r="G2282" s="7" t="str">
        <f>_xlfn.XLOOKUP(A2282,'Medical Examinations'!$A:$A,'Medical Examinations'!$F:$F,"Unknown")</f>
        <v>No</v>
      </c>
      <c r="H2282" s="43">
        <f>_xlfn.XLOOKUP(Healthcare!A2282,'Medical Examinations'!$A:$A,'Medical Examinations'!$G:$G,0)</f>
        <v>1</v>
      </c>
      <c r="I2282" s="7" t="str">
        <f>_xlfn.XLOOKUP(A2282,'Medical Examinations'!$A:$A,'Medical Examinations'!$H:$H,"Unknown")</f>
        <v>No</v>
      </c>
      <c r="J2282" s="7" t="str" cm="1">
        <f t="array" ref="J2282">_xlfn.IFS(C2282&lt;18.5,"Under Weight",C2282&lt;=24.9,"Normal Weight",C2282&lt;30,"Over weight",C2282&gt;=30,"Obesity")</f>
        <v>Obesity</v>
      </c>
      <c r="K2282" s="7" t="str" cm="1">
        <f t="array" ref="K2282">_xlfn.IFS(D2282="Null","Unknown",D2282&lt;5.7,"Normal",D2282&lt;6.5,"Prediabetes",D2282&gt;=6.5,"Diabetes")</f>
        <v>Normal</v>
      </c>
      <c r="L2282" s="7" t="str">
        <f>_xlfn.XLOOKUP(A2282,'Hospitalisation Details'!$A:$A,'Hospitalisation Details'!$J:$J,)</f>
        <v>11-Nov-2004</v>
      </c>
      <c r="M2282" s="22">
        <f>+_xlfn.XLOOKUP(A2282,'Hospitalisation Details'!$A:$A,'Hospitalisation Details'!$F:$F)</f>
        <v>1163.46</v>
      </c>
      <c r="N2282" s="7" t="str">
        <f>_xlfn.XLOOKUP(A2282,'Hospitalisation Details'!$A:$A,'Hospitalisation Details'!$G:$G)</f>
        <v>tier - 2</v>
      </c>
      <c r="O2282" s="7" t="str">
        <f>_xlfn.XLOOKUP(A2282,'Hospitalisation Details'!$A:$A,'Hospitalisation Details'!$H:$H)</f>
        <v>tier - 3</v>
      </c>
      <c r="P2282" s="7" t="str">
        <f>_xlfn.XLOOKUP(A2282,'Hospitalisation Details'!$A:$A,'Hospitalisation Details'!$I:$I)</f>
        <v>R1013</v>
      </c>
      <c r="Q2282" s="28">
        <f>_xlfn.XLOOKUP(A2282,'Hospitalisation Details'!$A:$A,'Hospitalisation Details'!$K:$K)</f>
        <v>19</v>
      </c>
    </row>
    <row r="2283" spans="1:17" x14ac:dyDescent="0.3">
      <c r="A2283" s="27" t="s">
        <v>75</v>
      </c>
      <c r="B2283" s="7" t="str">
        <f>IFERROR(_xlfn.XLOOKUP(A2283,'Customer Names'!$A$2:$A$2336,'Customer Names'!$C$2:$C$2336),"Unknown")</f>
        <v xml:space="preserve">  Kate</v>
      </c>
      <c r="C2283" s="7">
        <f>_xlfn.XLOOKUP(A2283,'Medical Examinations'!$A$2:$A$2336,'Medical Examinations'!$B$2:$B$2336,AVERAGE('Medical Examinations'!$B$2:$B$2336))</f>
        <v>20.46</v>
      </c>
      <c r="D2283" s="7">
        <f>_xlfn.XLOOKUP(A2283,'Medical Examinations'!$A$2:$A$2336,'Medical Examinations'!$C$2:$C$2336,AVERAGE('Medical Examinations'!$C$2:$C$2336))</f>
        <v>4.0199999999999996</v>
      </c>
      <c r="E2283" s="7" t="str">
        <f>_xlfn.XLOOKUP(A2283,'Medical Examinations'!$A:$A,'Medical Examinations'!$D:$D,"Unknown")</f>
        <v>No</v>
      </c>
      <c r="F2283" s="7" t="str">
        <f>_xlfn.XLOOKUP(A2283,'Medical Examinations'!$A:$A,'Medical Examinations'!$E:$E,"Unknown")</f>
        <v>No</v>
      </c>
      <c r="G2283" s="7" t="str">
        <f>_xlfn.XLOOKUP(A2283,'Medical Examinations'!$A:$A,'Medical Examinations'!$F:$F,"Unknown")</f>
        <v>No</v>
      </c>
      <c r="H2283" s="43">
        <f>_xlfn.XLOOKUP(Healthcare!A2283,'Medical Examinations'!$A:$A,'Medical Examinations'!$G:$G,0)</f>
        <v>0</v>
      </c>
      <c r="I2283" s="7" t="str">
        <f>_xlfn.XLOOKUP(A2283,'Medical Examinations'!$A:$A,'Medical Examinations'!$H:$H,"Unknown")</f>
        <v>No</v>
      </c>
      <c r="J2283" s="7" t="str" cm="1">
        <f t="array" ref="J2283">_xlfn.IFS(C2283&lt;18.5,"Under Weight",C2283&lt;=24.9,"Normal Weight",C2283&lt;30,"Over weight",C2283&gt;=30,"Obesity")</f>
        <v>Normal Weight</v>
      </c>
      <c r="K2283" s="7" t="str" cm="1">
        <f t="array" ref="K2283">_xlfn.IFS(D2283="Null","Unknown",D2283&lt;5.7,"Normal",D2283&lt;6.5,"Prediabetes",D2283&gt;=6.5,"Diabetes")</f>
        <v>Normal</v>
      </c>
      <c r="L2283" s="7" t="str">
        <f>_xlfn.XLOOKUP(A2283,'Hospitalisation Details'!$A:$A,'Hospitalisation Details'!$J:$J,)</f>
        <v>26-Jul-1994</v>
      </c>
      <c r="M2283" s="22">
        <f>+_xlfn.XLOOKUP(A2283,'Hospitalisation Details'!$A:$A,'Hospitalisation Details'!$F:$F)</f>
        <v>1158.32</v>
      </c>
      <c r="N2283" s="7" t="str">
        <f>_xlfn.XLOOKUP(A2283,'Hospitalisation Details'!$A:$A,'Hospitalisation Details'!$G:$G)</f>
        <v>tier - 2</v>
      </c>
      <c r="O2283" s="7" t="str">
        <f>_xlfn.XLOOKUP(A2283,'Hospitalisation Details'!$A:$A,'Hospitalisation Details'!$H:$H)</f>
        <v>tier - 1</v>
      </c>
      <c r="P2283" s="7" t="str">
        <f>_xlfn.XLOOKUP(A2283,'Hospitalisation Details'!$A:$A,'Hospitalisation Details'!$I:$I)</f>
        <v>R1013</v>
      </c>
      <c r="Q2283" s="28">
        <f>_xlfn.XLOOKUP(A2283,'Hospitalisation Details'!$A:$A,'Hospitalisation Details'!$K:$K)</f>
        <v>29</v>
      </c>
    </row>
    <row r="2284" spans="1:17" x14ac:dyDescent="0.3">
      <c r="A2284" s="27" t="s">
        <v>74</v>
      </c>
      <c r="B2284" s="7" t="str">
        <f>IFERROR(_xlfn.XLOOKUP(A2284,'Customer Names'!$A$2:$A$2336,'Customer Names'!$C$2:$C$2336),"Unknown")</f>
        <v xml:space="preserve">  David</v>
      </c>
      <c r="C2284" s="7">
        <f>_xlfn.XLOOKUP(A2284,'Medical Examinations'!$A$2:$A$2336,'Medical Examinations'!$B$2:$B$2336,AVERAGE('Medical Examinations'!$B$2:$B$2336))</f>
        <v>43.01</v>
      </c>
      <c r="D2284" s="7">
        <f>_xlfn.XLOOKUP(A2284,'Medical Examinations'!$A$2:$A$2336,'Medical Examinations'!$C$2:$C$2336,AVERAGE('Medical Examinations'!$C$2:$C$2336))</f>
        <v>5.44</v>
      </c>
      <c r="E2284" s="7" t="str">
        <f>_xlfn.XLOOKUP(A2284,'Medical Examinations'!$A:$A,'Medical Examinations'!$D:$D,"Unknown")</f>
        <v>No</v>
      </c>
      <c r="F2284" s="7" t="str">
        <f>_xlfn.XLOOKUP(A2284,'Medical Examinations'!$A:$A,'Medical Examinations'!$E:$E,"Unknown")</f>
        <v>Yes</v>
      </c>
      <c r="G2284" s="7" t="str">
        <f>_xlfn.XLOOKUP(A2284,'Medical Examinations'!$A:$A,'Medical Examinations'!$F:$F,"Unknown")</f>
        <v>No</v>
      </c>
      <c r="H2284" s="43">
        <f>_xlfn.XLOOKUP(Healthcare!A2284,'Medical Examinations'!$A:$A,'Medical Examinations'!$G:$G,0)</f>
        <v>1</v>
      </c>
      <c r="I2284" s="7" t="str">
        <f>_xlfn.XLOOKUP(A2284,'Medical Examinations'!$A:$A,'Medical Examinations'!$H:$H,"Unknown")</f>
        <v>No</v>
      </c>
      <c r="J2284" s="7" t="str" cm="1">
        <f t="array" ref="J2284">_xlfn.IFS(C2284&lt;18.5,"Under Weight",C2284&lt;=24.9,"Normal Weight",C2284&lt;30,"Over weight",C2284&gt;=30,"Obesity")</f>
        <v>Obesity</v>
      </c>
      <c r="K2284" s="7" t="str" cm="1">
        <f t="array" ref="K2284">_xlfn.IFS(D2284="Null","Unknown",D2284&lt;5.7,"Normal",D2284&lt;6.5,"Prediabetes",D2284&gt;=6.5,"Diabetes")</f>
        <v>Normal</v>
      </c>
      <c r="L2284" s="7" t="str">
        <f>_xlfn.XLOOKUP(A2284,'Hospitalisation Details'!$A:$A,'Hospitalisation Details'!$J:$J,)</f>
        <v>18-Jul-2004</v>
      </c>
      <c r="M2284" s="22">
        <f>+_xlfn.XLOOKUP(A2284,'Hospitalisation Details'!$A:$A,'Hospitalisation Details'!$F:$F)</f>
        <v>1149.4000000000001</v>
      </c>
      <c r="N2284" s="7" t="str">
        <f>_xlfn.XLOOKUP(A2284,'Hospitalisation Details'!$A:$A,'Hospitalisation Details'!$G:$G)</f>
        <v>tier - 2</v>
      </c>
      <c r="O2284" s="7" t="str">
        <f>_xlfn.XLOOKUP(A2284,'Hospitalisation Details'!$A:$A,'Hospitalisation Details'!$H:$H)</f>
        <v>tier - 2</v>
      </c>
      <c r="P2284" s="7" t="str">
        <f>_xlfn.XLOOKUP(A2284,'Hospitalisation Details'!$A:$A,'Hospitalisation Details'!$I:$I)</f>
        <v>R1013</v>
      </c>
      <c r="Q2284" s="28">
        <f>_xlfn.XLOOKUP(A2284,'Hospitalisation Details'!$A:$A,'Hospitalisation Details'!$K:$K)</f>
        <v>19</v>
      </c>
    </row>
    <row r="2285" spans="1:17" x14ac:dyDescent="0.3">
      <c r="A2285" s="27" t="s">
        <v>73</v>
      </c>
      <c r="B2285" s="7" t="str">
        <f>IFERROR(_xlfn.XLOOKUP(A2285,'Customer Names'!$A$2:$A$2336,'Customer Names'!$C$2:$C$2336),"Unknown")</f>
        <v xml:space="preserve">  Carla</v>
      </c>
      <c r="C2285" s="7">
        <f>_xlfn.XLOOKUP(A2285,'Medical Examinations'!$A$2:$A$2336,'Medical Examinations'!$B$2:$B$2336,AVERAGE('Medical Examinations'!$B$2:$B$2336))</f>
        <v>15.01</v>
      </c>
      <c r="D2285" s="7">
        <f>_xlfn.XLOOKUP(A2285,'Medical Examinations'!$A$2:$A$2336,'Medical Examinations'!$C$2:$C$2336,AVERAGE('Medical Examinations'!$C$2:$C$2336))</f>
        <v>4.1500000000000004</v>
      </c>
      <c r="E2285" s="7" t="str">
        <f>_xlfn.XLOOKUP(A2285,'Medical Examinations'!$A:$A,'Medical Examinations'!$D:$D,"Unknown")</f>
        <v>No</v>
      </c>
      <c r="F2285" s="7" t="str">
        <f>_xlfn.XLOOKUP(A2285,'Medical Examinations'!$A:$A,'Medical Examinations'!$E:$E,"Unknown")</f>
        <v>No</v>
      </c>
      <c r="G2285" s="7" t="str">
        <f>_xlfn.XLOOKUP(A2285,'Medical Examinations'!$A:$A,'Medical Examinations'!$F:$F,"Unknown")</f>
        <v>Yes</v>
      </c>
      <c r="H2285" s="43">
        <f>_xlfn.XLOOKUP(Healthcare!A2285,'Medical Examinations'!$A:$A,'Medical Examinations'!$G:$G,0)</f>
        <v>1</v>
      </c>
      <c r="I2285" s="7" t="str">
        <f>_xlfn.XLOOKUP(A2285,'Medical Examinations'!$A:$A,'Medical Examinations'!$H:$H,"Unknown")</f>
        <v>No</v>
      </c>
      <c r="J2285" s="7" t="str" cm="1">
        <f t="array" ref="J2285">_xlfn.IFS(C2285&lt;18.5,"Under Weight",C2285&lt;=24.9,"Normal Weight",C2285&lt;30,"Over weight",C2285&gt;=30,"Obesity")</f>
        <v>Under Weight</v>
      </c>
      <c r="K2285" s="7" t="str" cm="1">
        <f t="array" ref="K2285">_xlfn.IFS(D2285="Null","Unknown",D2285&lt;5.7,"Normal",D2285&lt;6.5,"Prediabetes",D2285&gt;=6.5,"Diabetes")</f>
        <v>Normal</v>
      </c>
      <c r="L2285" s="7" t="str">
        <f>_xlfn.XLOOKUP(A2285,'Hospitalisation Details'!$A:$A,'Hospitalisation Details'!$J:$J,)</f>
        <v>12-Jun-2003</v>
      </c>
      <c r="M2285" s="22">
        <f>+_xlfn.XLOOKUP(A2285,'Hospitalisation Details'!$A:$A,'Hospitalisation Details'!$F:$F)</f>
        <v>1149</v>
      </c>
      <c r="N2285" s="7" t="str">
        <f>_xlfn.XLOOKUP(A2285,'Hospitalisation Details'!$A:$A,'Hospitalisation Details'!$G:$G)</f>
        <v>tier - 2</v>
      </c>
      <c r="O2285" s="7" t="str">
        <f>_xlfn.XLOOKUP(A2285,'Hospitalisation Details'!$A:$A,'Hospitalisation Details'!$H:$H)</f>
        <v>tier - 1</v>
      </c>
      <c r="P2285" s="7" t="str">
        <f>_xlfn.XLOOKUP(A2285,'Hospitalisation Details'!$A:$A,'Hospitalisation Details'!$I:$I)</f>
        <v>R1012</v>
      </c>
      <c r="Q2285" s="28">
        <f>_xlfn.XLOOKUP(A2285,'Hospitalisation Details'!$A:$A,'Hospitalisation Details'!$K:$K)</f>
        <v>20</v>
      </c>
    </row>
    <row r="2286" spans="1:17" x14ac:dyDescent="0.3">
      <c r="A2286" s="27" t="s">
        <v>72</v>
      </c>
      <c r="B2286" s="7" t="str">
        <f>IFERROR(_xlfn.XLOOKUP(A2286,'Customer Names'!$A$2:$A$2336,'Customer Names'!$C$2:$C$2336),"Unknown")</f>
        <v xml:space="preserve">  Alvaro Sr</v>
      </c>
      <c r="C2286" s="7">
        <f>_xlfn.XLOOKUP(A2286,'Medical Examinations'!$A$2:$A$2336,'Medical Examinations'!$B$2:$B$2336,AVERAGE('Medical Examinations'!$B$2:$B$2336))</f>
        <v>41.14</v>
      </c>
      <c r="D2286" s="7">
        <f>_xlfn.XLOOKUP(A2286,'Medical Examinations'!$A$2:$A$2336,'Medical Examinations'!$C$2:$C$2336,AVERAGE('Medical Examinations'!$C$2:$C$2336))</f>
        <v>6.02</v>
      </c>
      <c r="E2286" s="7" t="str">
        <f>_xlfn.XLOOKUP(A2286,'Medical Examinations'!$A:$A,'Medical Examinations'!$D:$D,"Unknown")</f>
        <v>No</v>
      </c>
      <c r="F2286" s="7" t="str">
        <f>_xlfn.XLOOKUP(A2286,'Medical Examinations'!$A:$A,'Medical Examinations'!$E:$E,"Unknown")</f>
        <v>Yes</v>
      </c>
      <c r="G2286" s="7" t="str">
        <f>_xlfn.XLOOKUP(A2286,'Medical Examinations'!$A:$A,'Medical Examinations'!$F:$F,"Unknown")</f>
        <v>No</v>
      </c>
      <c r="H2286" s="43">
        <f>_xlfn.XLOOKUP(Healthcare!A2286,'Medical Examinations'!$A:$A,'Medical Examinations'!$G:$G,0)</f>
        <v>1</v>
      </c>
      <c r="I2286" s="7" t="str">
        <f>_xlfn.XLOOKUP(A2286,'Medical Examinations'!$A:$A,'Medical Examinations'!$H:$H,"Unknown")</f>
        <v>No</v>
      </c>
      <c r="J2286" s="7" t="str" cm="1">
        <f t="array" ref="J2286">_xlfn.IFS(C2286&lt;18.5,"Under Weight",C2286&lt;=24.9,"Normal Weight",C2286&lt;30,"Over weight",C2286&gt;=30,"Obesity")</f>
        <v>Obesity</v>
      </c>
      <c r="K2286" s="7" t="str" cm="1">
        <f t="array" ref="K2286">_xlfn.IFS(D2286="Null","Unknown",D2286&lt;5.7,"Normal",D2286&lt;6.5,"Prediabetes",D2286&gt;=6.5,"Diabetes")</f>
        <v>Prediabetes</v>
      </c>
      <c r="L2286" s="7" t="str">
        <f>_xlfn.XLOOKUP(A2286,'Hospitalisation Details'!$A:$A,'Hospitalisation Details'!$J:$J,)</f>
        <v>10-Jun-2004</v>
      </c>
      <c r="M2286" s="22">
        <f>+_xlfn.XLOOKUP(A2286,'Hospitalisation Details'!$A:$A,'Hospitalisation Details'!$F:$F)</f>
        <v>1146.8</v>
      </c>
      <c r="N2286" s="7" t="str">
        <f>_xlfn.XLOOKUP(A2286,'Hospitalisation Details'!$A:$A,'Hospitalisation Details'!$G:$G)</f>
        <v>tier - 2</v>
      </c>
      <c r="O2286" s="7" t="str">
        <f>_xlfn.XLOOKUP(A2286,'Hospitalisation Details'!$A:$A,'Hospitalisation Details'!$H:$H)</f>
        <v>tier - 2</v>
      </c>
      <c r="P2286" s="7" t="str">
        <f>_xlfn.XLOOKUP(A2286,'Hospitalisation Details'!$A:$A,'Hospitalisation Details'!$I:$I)</f>
        <v>R1013</v>
      </c>
      <c r="Q2286" s="28">
        <f>_xlfn.XLOOKUP(A2286,'Hospitalisation Details'!$A:$A,'Hospitalisation Details'!$K:$K)</f>
        <v>19</v>
      </c>
    </row>
    <row r="2287" spans="1:17" x14ac:dyDescent="0.3">
      <c r="A2287" s="27" t="s">
        <v>71</v>
      </c>
      <c r="B2287" s="7" t="str">
        <f>IFERROR(_xlfn.XLOOKUP(A2287,'Customer Names'!$A$2:$A$2336,'Customer Names'!$C$2:$C$2336),"Unknown")</f>
        <v xml:space="preserve">  Hope</v>
      </c>
      <c r="C2287" s="7">
        <f>_xlfn.XLOOKUP(A2287,'Medical Examinations'!$A$2:$A$2336,'Medical Examinations'!$B$2:$B$2336,AVERAGE('Medical Examinations'!$B$2:$B$2336))</f>
        <v>16.55</v>
      </c>
      <c r="D2287" s="7">
        <f>_xlfn.XLOOKUP(A2287,'Medical Examinations'!$A$2:$A$2336,'Medical Examinations'!$C$2:$C$2336,AVERAGE('Medical Examinations'!$C$2:$C$2336))</f>
        <v>7.73</v>
      </c>
      <c r="E2287" s="7" t="str">
        <f>_xlfn.XLOOKUP(A2287,'Medical Examinations'!$A:$A,'Medical Examinations'!$D:$D,"Unknown")</f>
        <v>No</v>
      </c>
      <c r="F2287" s="7" t="str">
        <f>_xlfn.XLOOKUP(A2287,'Medical Examinations'!$A:$A,'Medical Examinations'!$E:$E,"Unknown")</f>
        <v>No</v>
      </c>
      <c r="G2287" s="7" t="str">
        <f>_xlfn.XLOOKUP(A2287,'Medical Examinations'!$A:$A,'Medical Examinations'!$F:$F,"Unknown")</f>
        <v>No</v>
      </c>
      <c r="H2287" s="43">
        <f>_xlfn.XLOOKUP(Healthcare!A2287,'Medical Examinations'!$A:$A,'Medical Examinations'!$G:$G,0)</f>
        <v>0</v>
      </c>
      <c r="I2287" s="7" t="str">
        <f>_xlfn.XLOOKUP(A2287,'Medical Examinations'!$A:$A,'Medical Examinations'!$H:$H,"Unknown")</f>
        <v>No</v>
      </c>
      <c r="J2287" s="7" t="str" cm="1">
        <f t="array" ref="J2287">_xlfn.IFS(C2287&lt;18.5,"Under Weight",C2287&lt;=24.9,"Normal Weight",C2287&lt;30,"Over weight",C2287&gt;=30,"Obesity")</f>
        <v>Under Weight</v>
      </c>
      <c r="K2287" s="7" t="str" cm="1">
        <f t="array" ref="K2287">_xlfn.IFS(D2287="Null","Unknown",D2287&lt;5.7,"Normal",D2287&lt;6.5,"Prediabetes",D2287&gt;=6.5,"Diabetes")</f>
        <v>Diabetes</v>
      </c>
      <c r="L2287" s="7" t="str">
        <f>_xlfn.XLOOKUP(A2287,'Hospitalisation Details'!$A:$A,'Hospitalisation Details'!$J:$J,)</f>
        <v>1-Oct-2002</v>
      </c>
      <c r="M2287" s="22">
        <f>+_xlfn.XLOOKUP(A2287,'Hospitalisation Details'!$A:$A,'Hospitalisation Details'!$F:$F)</f>
        <v>1142</v>
      </c>
      <c r="N2287" s="7" t="str">
        <f>_xlfn.XLOOKUP(A2287,'Hospitalisation Details'!$A:$A,'Hospitalisation Details'!$G:$G)</f>
        <v>tier - 3</v>
      </c>
      <c r="O2287" s="7" t="str">
        <f>_xlfn.XLOOKUP(A2287,'Hospitalisation Details'!$A:$A,'Hospitalisation Details'!$H:$H)</f>
        <v>tier - 2</v>
      </c>
      <c r="P2287" s="7" t="str">
        <f>_xlfn.XLOOKUP(A2287,'Hospitalisation Details'!$A:$A,'Hospitalisation Details'!$I:$I)</f>
        <v>R1011</v>
      </c>
      <c r="Q2287" s="28">
        <f>_xlfn.XLOOKUP(A2287,'Hospitalisation Details'!$A:$A,'Hospitalisation Details'!$K:$K)</f>
        <v>21</v>
      </c>
    </row>
    <row r="2288" spans="1:17" x14ac:dyDescent="0.3">
      <c r="A2288" s="27" t="s">
        <v>70</v>
      </c>
      <c r="B2288" s="7" t="str">
        <f>IFERROR(_xlfn.XLOOKUP(A2288,'Customer Names'!$A$2:$A$2336,'Customer Names'!$C$2:$C$2336),"Unknown")</f>
        <v xml:space="preserve">  Mark P</v>
      </c>
      <c r="C2288" s="7">
        <f>_xlfn.XLOOKUP(A2288,'Medical Examinations'!$A$2:$A$2336,'Medical Examinations'!$B$2:$B$2336,AVERAGE('Medical Examinations'!$B$2:$B$2336))</f>
        <v>37.29</v>
      </c>
      <c r="D2288" s="7">
        <f>_xlfn.XLOOKUP(A2288,'Medical Examinations'!$A$2:$A$2336,'Medical Examinations'!$C$2:$C$2336,AVERAGE('Medical Examinations'!$C$2:$C$2336))</f>
        <v>5.03</v>
      </c>
      <c r="E2288" s="7" t="str">
        <f>_xlfn.XLOOKUP(A2288,'Medical Examinations'!$A:$A,'Medical Examinations'!$D:$D,"Unknown")</f>
        <v>No</v>
      </c>
      <c r="F2288" s="7" t="str">
        <f>_xlfn.XLOOKUP(A2288,'Medical Examinations'!$A:$A,'Medical Examinations'!$E:$E,"Unknown")</f>
        <v>Yes</v>
      </c>
      <c r="G2288" s="7" t="str">
        <f>_xlfn.XLOOKUP(A2288,'Medical Examinations'!$A:$A,'Medical Examinations'!$F:$F,"Unknown")</f>
        <v>No</v>
      </c>
      <c r="H2288" s="43">
        <f>_xlfn.XLOOKUP(Healthcare!A2288,'Medical Examinations'!$A:$A,'Medical Examinations'!$G:$G,0)</f>
        <v>1</v>
      </c>
      <c r="I2288" s="7" t="str">
        <f>_xlfn.XLOOKUP(A2288,'Medical Examinations'!$A:$A,'Medical Examinations'!$H:$H,"Unknown")</f>
        <v>No</v>
      </c>
      <c r="J2288" s="7" t="str" cm="1">
        <f t="array" ref="J2288">_xlfn.IFS(C2288&lt;18.5,"Under Weight",C2288&lt;=24.9,"Normal Weight",C2288&lt;30,"Over weight",C2288&gt;=30,"Obesity")</f>
        <v>Obesity</v>
      </c>
      <c r="K2288" s="7" t="str" cm="1">
        <f t="array" ref="K2288">_xlfn.IFS(D2288="Null","Unknown",D2288&lt;5.7,"Normal",D2288&lt;6.5,"Prediabetes",D2288&gt;=6.5,"Diabetes")</f>
        <v>Normal</v>
      </c>
      <c r="L2288" s="7" t="str">
        <f>_xlfn.XLOOKUP(A2288,'Hospitalisation Details'!$A:$A,'Hospitalisation Details'!$J:$J,)</f>
        <v>12-Sep-2004</v>
      </c>
      <c r="M2288" s="22">
        <f>+_xlfn.XLOOKUP(A2288,'Hospitalisation Details'!$A:$A,'Hospitalisation Details'!$F:$F)</f>
        <v>1141.45</v>
      </c>
      <c r="N2288" s="7" t="str">
        <f>_xlfn.XLOOKUP(A2288,'Hospitalisation Details'!$A:$A,'Hospitalisation Details'!$G:$G)</f>
        <v>tier - 3</v>
      </c>
      <c r="O2288" s="7" t="str">
        <f>_xlfn.XLOOKUP(A2288,'Hospitalisation Details'!$A:$A,'Hospitalisation Details'!$H:$H)</f>
        <v>tier - 3</v>
      </c>
      <c r="P2288" s="7" t="str">
        <f>_xlfn.XLOOKUP(A2288,'Hospitalisation Details'!$A:$A,'Hospitalisation Details'!$I:$I)</f>
        <v>R1013</v>
      </c>
      <c r="Q2288" s="28">
        <f>_xlfn.XLOOKUP(A2288,'Hospitalisation Details'!$A:$A,'Hospitalisation Details'!$K:$K)</f>
        <v>19</v>
      </c>
    </row>
    <row r="2289" spans="1:17" x14ac:dyDescent="0.3">
      <c r="A2289" s="27" t="s">
        <v>69</v>
      </c>
      <c r="B2289" s="7" t="str">
        <f>IFERROR(_xlfn.XLOOKUP(A2289,'Customer Names'!$A$2:$A$2336,'Customer Names'!$C$2:$C$2336),"Unknown")</f>
        <v xml:space="preserve">  Desiree</v>
      </c>
      <c r="C2289" s="7">
        <f>_xlfn.XLOOKUP(A2289,'Medical Examinations'!$A$2:$A$2336,'Medical Examinations'!$B$2:$B$2336,AVERAGE('Medical Examinations'!$B$2:$B$2336))</f>
        <v>16.739999999999998</v>
      </c>
      <c r="D2289" s="7">
        <f>_xlfn.XLOOKUP(A2289,'Medical Examinations'!$A$2:$A$2336,'Medical Examinations'!$C$2:$C$2336,AVERAGE('Medical Examinations'!$C$2:$C$2336))</f>
        <v>4.08</v>
      </c>
      <c r="E2289" s="7" t="str">
        <f>_xlfn.XLOOKUP(A2289,'Medical Examinations'!$A:$A,'Medical Examinations'!$D:$D,"Unknown")</f>
        <v>Yes</v>
      </c>
      <c r="F2289" s="7" t="str">
        <f>_xlfn.XLOOKUP(A2289,'Medical Examinations'!$A:$A,'Medical Examinations'!$E:$E,"Unknown")</f>
        <v>No</v>
      </c>
      <c r="G2289" s="7" t="str">
        <f>_xlfn.XLOOKUP(A2289,'Medical Examinations'!$A:$A,'Medical Examinations'!$F:$F,"Unknown")</f>
        <v>No</v>
      </c>
      <c r="H2289" s="43">
        <f>_xlfn.XLOOKUP(Healthcare!A2289,'Medical Examinations'!$A:$A,'Medical Examinations'!$G:$G,0)</f>
        <v>0</v>
      </c>
      <c r="I2289" s="7" t="str">
        <f>_xlfn.XLOOKUP(A2289,'Medical Examinations'!$A:$A,'Medical Examinations'!$H:$H,"Unknown")</f>
        <v>No</v>
      </c>
      <c r="J2289" s="7" t="str" cm="1">
        <f t="array" ref="J2289">_xlfn.IFS(C2289&lt;18.5,"Under Weight",C2289&lt;=24.9,"Normal Weight",C2289&lt;30,"Over weight",C2289&gt;=30,"Obesity")</f>
        <v>Under Weight</v>
      </c>
      <c r="K2289" s="7" t="str" cm="1">
        <f t="array" ref="K2289">_xlfn.IFS(D2289="Null","Unknown",D2289&lt;5.7,"Normal",D2289&lt;6.5,"Prediabetes",D2289&gt;=6.5,"Diabetes")</f>
        <v>Normal</v>
      </c>
      <c r="L2289" s="7" t="str">
        <f>_xlfn.XLOOKUP(A2289,'Hospitalisation Details'!$A:$A,'Hospitalisation Details'!$J:$J,)</f>
        <v>25-Oct-2001</v>
      </c>
      <c r="M2289" s="22">
        <f>+_xlfn.XLOOKUP(A2289,'Hospitalisation Details'!$A:$A,'Hospitalisation Details'!$F:$F)</f>
        <v>1141</v>
      </c>
      <c r="N2289" s="7" t="str">
        <f>_xlfn.XLOOKUP(A2289,'Hospitalisation Details'!$A:$A,'Hospitalisation Details'!$G:$G)</f>
        <v>tier - 3</v>
      </c>
      <c r="O2289" s="7" t="str">
        <f>_xlfn.XLOOKUP(A2289,'Hospitalisation Details'!$A:$A,'Hospitalisation Details'!$H:$H)</f>
        <v>tier - 1</v>
      </c>
      <c r="P2289" s="7" t="str">
        <f>_xlfn.XLOOKUP(A2289,'Hospitalisation Details'!$A:$A,'Hospitalisation Details'!$I:$I)</f>
        <v>R1013</v>
      </c>
      <c r="Q2289" s="28">
        <f>_xlfn.XLOOKUP(A2289,'Hospitalisation Details'!$A:$A,'Hospitalisation Details'!$K:$K)</f>
        <v>22</v>
      </c>
    </row>
    <row r="2290" spans="1:17" x14ac:dyDescent="0.3">
      <c r="A2290" s="27" t="s">
        <v>68</v>
      </c>
      <c r="B2290" s="7" t="str">
        <f>IFERROR(_xlfn.XLOOKUP(A2290,'Customer Names'!$A$2:$A$2336,'Customer Names'!$C$2:$C$2336),"Unknown")</f>
        <v xml:space="preserve">  Mario Jr</v>
      </c>
      <c r="C2290" s="7">
        <f>_xlfn.XLOOKUP(A2290,'Medical Examinations'!$A$2:$A$2336,'Medical Examinations'!$B$2:$B$2336,AVERAGE('Medical Examinations'!$B$2:$B$2336))</f>
        <v>34.43</v>
      </c>
      <c r="D2290" s="7">
        <f>_xlfn.XLOOKUP(A2290,'Medical Examinations'!$A$2:$A$2336,'Medical Examinations'!$C$2:$C$2336,AVERAGE('Medical Examinations'!$C$2:$C$2336))</f>
        <v>4.2699999999999996</v>
      </c>
      <c r="E2290" s="7" t="str">
        <f>_xlfn.XLOOKUP(A2290,'Medical Examinations'!$A:$A,'Medical Examinations'!$D:$D,"Unknown")</f>
        <v>No</v>
      </c>
      <c r="F2290" s="7" t="str">
        <f>_xlfn.XLOOKUP(A2290,'Medical Examinations'!$A:$A,'Medical Examinations'!$E:$E,"Unknown")</f>
        <v>Yes</v>
      </c>
      <c r="G2290" s="7" t="str">
        <f>_xlfn.XLOOKUP(A2290,'Medical Examinations'!$A:$A,'Medical Examinations'!$F:$F,"Unknown")</f>
        <v>No</v>
      </c>
      <c r="H2290" s="43">
        <f>_xlfn.XLOOKUP(Healthcare!A2290,'Medical Examinations'!$A:$A,'Medical Examinations'!$G:$G,0)</f>
        <v>1</v>
      </c>
      <c r="I2290" s="7" t="str">
        <f>_xlfn.XLOOKUP(A2290,'Medical Examinations'!$A:$A,'Medical Examinations'!$H:$H,"Unknown")</f>
        <v>No</v>
      </c>
      <c r="J2290" s="7" t="str" cm="1">
        <f t="array" ref="J2290">_xlfn.IFS(C2290&lt;18.5,"Under Weight",C2290&lt;=24.9,"Normal Weight",C2290&lt;30,"Over weight",C2290&gt;=30,"Obesity")</f>
        <v>Obesity</v>
      </c>
      <c r="K2290" s="7" t="str" cm="1">
        <f t="array" ref="K2290">_xlfn.IFS(D2290="Null","Unknown",D2290&lt;5.7,"Normal",D2290&lt;6.5,"Prediabetes",D2290&gt;=6.5,"Diabetes")</f>
        <v>Normal</v>
      </c>
      <c r="L2290" s="7" t="str">
        <f>_xlfn.XLOOKUP(A2290,'Hospitalisation Details'!$A:$A,'Hospitalisation Details'!$J:$J,)</f>
        <v>27-Nov-2004</v>
      </c>
      <c r="M2290" s="22">
        <f>+_xlfn.XLOOKUP(A2290,'Hospitalisation Details'!$A:$A,'Hospitalisation Details'!$F:$F)</f>
        <v>1137.47</v>
      </c>
      <c r="N2290" s="7" t="str">
        <f>_xlfn.XLOOKUP(A2290,'Hospitalisation Details'!$A:$A,'Hospitalisation Details'!$G:$G)</f>
        <v>tier - 3</v>
      </c>
      <c r="O2290" s="7" t="str">
        <f>_xlfn.XLOOKUP(A2290,'Hospitalisation Details'!$A:$A,'Hospitalisation Details'!$H:$H)</f>
        <v>tier - 2</v>
      </c>
      <c r="P2290" s="7" t="str">
        <f>_xlfn.XLOOKUP(A2290,'Hospitalisation Details'!$A:$A,'Hospitalisation Details'!$I:$I)</f>
        <v>R1013</v>
      </c>
      <c r="Q2290" s="28">
        <f>_xlfn.XLOOKUP(A2290,'Hospitalisation Details'!$A:$A,'Hospitalisation Details'!$K:$K)</f>
        <v>19</v>
      </c>
    </row>
    <row r="2291" spans="1:17" x14ac:dyDescent="0.3">
      <c r="A2291" s="27" t="s">
        <v>67</v>
      </c>
      <c r="B2291" s="7" t="str">
        <f>IFERROR(_xlfn.XLOOKUP(A2291,'Customer Names'!$A$2:$A$2336,'Customer Names'!$C$2:$C$2336),"Unknown")</f>
        <v xml:space="preserve">  Lusapho</v>
      </c>
      <c r="C2291" s="7">
        <f>_xlfn.XLOOKUP(A2291,'Medical Examinations'!$A$2:$A$2336,'Medical Examinations'!$B$2:$B$2336,AVERAGE('Medical Examinations'!$B$2:$B$2336))</f>
        <v>34.1</v>
      </c>
      <c r="D2291" s="7">
        <f>_xlfn.XLOOKUP(A2291,'Medical Examinations'!$A$2:$A$2336,'Medical Examinations'!$C$2:$C$2336,AVERAGE('Medical Examinations'!$C$2:$C$2336))</f>
        <v>4.07</v>
      </c>
      <c r="E2291" s="7" t="str">
        <f>_xlfn.XLOOKUP(A2291,'Medical Examinations'!$A:$A,'Medical Examinations'!$D:$D,"Unknown")</f>
        <v>No</v>
      </c>
      <c r="F2291" s="7" t="str">
        <f>_xlfn.XLOOKUP(A2291,'Medical Examinations'!$A:$A,'Medical Examinations'!$E:$E,"Unknown")</f>
        <v>Yes</v>
      </c>
      <c r="G2291" s="7" t="str">
        <f>_xlfn.XLOOKUP(A2291,'Medical Examinations'!$A:$A,'Medical Examinations'!$F:$F,"Unknown")</f>
        <v>No</v>
      </c>
      <c r="H2291" s="43">
        <f>_xlfn.XLOOKUP(Healthcare!A2291,'Medical Examinations'!$A:$A,'Medical Examinations'!$G:$G,0)</f>
        <v>1</v>
      </c>
      <c r="I2291" s="7" t="str">
        <f>_xlfn.XLOOKUP(A2291,'Medical Examinations'!$A:$A,'Medical Examinations'!$H:$H,"Unknown")</f>
        <v>No</v>
      </c>
      <c r="J2291" s="7" t="str" cm="1">
        <f t="array" ref="J2291">_xlfn.IFS(C2291&lt;18.5,"Under Weight",C2291&lt;=24.9,"Normal Weight",C2291&lt;30,"Over weight",C2291&gt;=30,"Obesity")</f>
        <v>Obesity</v>
      </c>
      <c r="K2291" s="7" t="str" cm="1">
        <f t="array" ref="K2291">_xlfn.IFS(D2291="Null","Unknown",D2291&lt;5.7,"Normal",D2291&lt;6.5,"Prediabetes",D2291&gt;=6.5,"Diabetes")</f>
        <v>Normal</v>
      </c>
      <c r="L2291" s="7" t="str">
        <f>_xlfn.XLOOKUP(A2291,'Hospitalisation Details'!$A:$A,'Hospitalisation Details'!$J:$J,)</f>
        <v>15-Oct-2004</v>
      </c>
      <c r="M2291" s="22">
        <f>+_xlfn.XLOOKUP(A2291,'Hospitalisation Details'!$A:$A,'Hospitalisation Details'!$F:$F)</f>
        <v>1137.01</v>
      </c>
      <c r="N2291" s="7" t="str">
        <f>_xlfn.XLOOKUP(A2291,'Hospitalisation Details'!$A:$A,'Hospitalisation Details'!$G:$G)</f>
        <v>tier - 3</v>
      </c>
      <c r="O2291" s="7" t="str">
        <f>_xlfn.XLOOKUP(A2291,'Hospitalisation Details'!$A:$A,'Hospitalisation Details'!$H:$H)</f>
        <v>tier - 1</v>
      </c>
      <c r="P2291" s="7" t="str">
        <f>_xlfn.XLOOKUP(A2291,'Hospitalisation Details'!$A:$A,'Hospitalisation Details'!$I:$I)</f>
        <v>R1013</v>
      </c>
      <c r="Q2291" s="28">
        <f>_xlfn.XLOOKUP(A2291,'Hospitalisation Details'!$A:$A,'Hospitalisation Details'!$K:$K)</f>
        <v>19</v>
      </c>
    </row>
    <row r="2292" spans="1:17" x14ac:dyDescent="0.3">
      <c r="A2292" s="27" t="s">
        <v>66</v>
      </c>
      <c r="B2292" s="7" t="str">
        <f>IFERROR(_xlfn.XLOOKUP(A2292,'Customer Names'!$A$2:$A$2336,'Customer Names'!$C$2:$C$2336),"Unknown")</f>
        <v xml:space="preserve">  Erin C</v>
      </c>
      <c r="C2292" s="7">
        <f>_xlfn.XLOOKUP(A2292,'Medical Examinations'!$A$2:$A$2336,'Medical Examinations'!$B$2:$B$2336,AVERAGE('Medical Examinations'!$B$2:$B$2336))</f>
        <v>19.3</v>
      </c>
      <c r="D2292" s="7">
        <f>_xlfn.XLOOKUP(A2292,'Medical Examinations'!$A$2:$A$2336,'Medical Examinations'!$C$2:$C$2336,AVERAGE('Medical Examinations'!$C$2:$C$2336))</f>
        <v>10.36</v>
      </c>
      <c r="E2292" s="7" t="str">
        <f>_xlfn.XLOOKUP(A2292,'Medical Examinations'!$A:$A,'Medical Examinations'!$D:$D,"Unknown")</f>
        <v>No</v>
      </c>
      <c r="F2292" s="7" t="str">
        <f>_xlfn.XLOOKUP(A2292,'Medical Examinations'!$A:$A,'Medical Examinations'!$E:$E,"Unknown")</f>
        <v>No</v>
      </c>
      <c r="G2292" s="7" t="str">
        <f>_xlfn.XLOOKUP(A2292,'Medical Examinations'!$A:$A,'Medical Examinations'!$F:$F,"Unknown")</f>
        <v>No</v>
      </c>
      <c r="H2292" s="43">
        <f>_xlfn.XLOOKUP(Healthcare!A2292,'Medical Examinations'!$A:$A,'Medical Examinations'!$G:$G,0)</f>
        <v>0</v>
      </c>
      <c r="I2292" s="7" t="str">
        <f>_xlfn.XLOOKUP(A2292,'Medical Examinations'!$A:$A,'Medical Examinations'!$H:$H,"Unknown")</f>
        <v>No</v>
      </c>
      <c r="J2292" s="7" t="str" cm="1">
        <f t="array" ref="J2292">_xlfn.IFS(C2292&lt;18.5,"Under Weight",C2292&lt;=24.9,"Normal Weight",C2292&lt;30,"Over weight",C2292&gt;=30,"Obesity")</f>
        <v>Normal Weight</v>
      </c>
      <c r="K2292" s="7" t="str" cm="1">
        <f t="array" ref="K2292">_xlfn.IFS(D2292="Null","Unknown",D2292&lt;5.7,"Normal",D2292&lt;6.5,"Prediabetes",D2292&gt;=6.5,"Diabetes")</f>
        <v>Diabetes</v>
      </c>
      <c r="L2292" s="7" t="str">
        <f>_xlfn.XLOOKUP(A2292,'Hospitalisation Details'!$A:$A,'Hospitalisation Details'!$J:$J,)</f>
        <v>11-Aug-2002</v>
      </c>
      <c r="M2292" s="22">
        <f>+_xlfn.XLOOKUP(A2292,'Hospitalisation Details'!$A:$A,'Hospitalisation Details'!$F:$F)</f>
        <v>1137</v>
      </c>
      <c r="N2292" s="7" t="str">
        <f>_xlfn.XLOOKUP(A2292,'Hospitalisation Details'!$A:$A,'Hospitalisation Details'!$G:$G)</f>
        <v>tier - 3</v>
      </c>
      <c r="O2292" s="7" t="str">
        <f>_xlfn.XLOOKUP(A2292,'Hospitalisation Details'!$A:$A,'Hospitalisation Details'!$H:$H)</f>
        <v>tier - 1</v>
      </c>
      <c r="P2292" s="7" t="str">
        <f>_xlfn.XLOOKUP(A2292,'Hospitalisation Details'!$A:$A,'Hospitalisation Details'!$I:$I)</f>
        <v>R1013</v>
      </c>
      <c r="Q2292" s="28">
        <f>_xlfn.XLOOKUP(A2292,'Hospitalisation Details'!$A:$A,'Hospitalisation Details'!$K:$K)</f>
        <v>21</v>
      </c>
    </row>
    <row r="2293" spans="1:17" x14ac:dyDescent="0.3">
      <c r="A2293" s="27" t="s">
        <v>65</v>
      </c>
      <c r="B2293" s="7" t="str">
        <f>IFERROR(_xlfn.XLOOKUP(A2293,'Customer Names'!$A$2:$A$2336,'Customer Names'!$C$2:$C$2336),"Unknown")</f>
        <v xml:space="preserve">  Alan F</v>
      </c>
      <c r="C2293" s="7">
        <f>_xlfn.XLOOKUP(A2293,'Medical Examinations'!$A$2:$A$2336,'Medical Examinations'!$B$2:$B$2336,AVERAGE('Medical Examinations'!$B$2:$B$2336))</f>
        <v>33.659999999999997</v>
      </c>
      <c r="D2293" s="7">
        <f>_xlfn.XLOOKUP(A2293,'Medical Examinations'!$A$2:$A$2336,'Medical Examinations'!$C$2:$C$2336,AVERAGE('Medical Examinations'!$C$2:$C$2336))</f>
        <v>5.71</v>
      </c>
      <c r="E2293" s="7" t="str">
        <f>_xlfn.XLOOKUP(A2293,'Medical Examinations'!$A:$A,'Medical Examinations'!$D:$D,"Unknown")</f>
        <v>No</v>
      </c>
      <c r="F2293" s="7" t="str">
        <f>_xlfn.XLOOKUP(A2293,'Medical Examinations'!$A:$A,'Medical Examinations'!$E:$E,"Unknown")</f>
        <v>Yes</v>
      </c>
      <c r="G2293" s="7" t="str">
        <f>_xlfn.XLOOKUP(A2293,'Medical Examinations'!$A:$A,'Medical Examinations'!$F:$F,"Unknown")</f>
        <v>No</v>
      </c>
      <c r="H2293" s="43">
        <f>_xlfn.XLOOKUP(Healthcare!A2293,'Medical Examinations'!$A:$A,'Medical Examinations'!$G:$G,0)</f>
        <v>1</v>
      </c>
      <c r="I2293" s="7" t="str">
        <f>_xlfn.XLOOKUP(A2293,'Medical Examinations'!$A:$A,'Medical Examinations'!$H:$H,"Unknown")</f>
        <v>No</v>
      </c>
      <c r="J2293" s="7" t="str" cm="1">
        <f t="array" ref="J2293">_xlfn.IFS(C2293&lt;18.5,"Under Weight",C2293&lt;=24.9,"Normal Weight",C2293&lt;30,"Over weight",C2293&gt;=30,"Obesity")</f>
        <v>Obesity</v>
      </c>
      <c r="K2293" s="7" t="str" cm="1">
        <f t="array" ref="K2293">_xlfn.IFS(D2293="Null","Unknown",D2293&lt;5.7,"Normal",D2293&lt;6.5,"Prediabetes",D2293&gt;=6.5,"Diabetes")</f>
        <v>Prediabetes</v>
      </c>
      <c r="L2293" s="7" t="str">
        <f>_xlfn.XLOOKUP(A2293,'Hospitalisation Details'!$A:$A,'Hospitalisation Details'!$J:$J,)</f>
        <v>28-Nov-2004</v>
      </c>
      <c r="M2293" s="22">
        <f>+_xlfn.XLOOKUP(A2293,'Hospitalisation Details'!$A:$A,'Hospitalisation Details'!$F:$F)</f>
        <v>1136.4000000000001</v>
      </c>
      <c r="N2293" s="7" t="str">
        <f>_xlfn.XLOOKUP(A2293,'Hospitalisation Details'!$A:$A,'Hospitalisation Details'!$G:$G)</f>
        <v>tier - 3</v>
      </c>
      <c r="O2293" s="7" t="str">
        <f>_xlfn.XLOOKUP(A2293,'Hospitalisation Details'!$A:$A,'Hospitalisation Details'!$H:$H)</f>
        <v>tier - 3</v>
      </c>
      <c r="P2293" s="7" t="str">
        <f>_xlfn.XLOOKUP(A2293,'Hospitalisation Details'!$A:$A,'Hospitalisation Details'!$I:$I)</f>
        <v>R1013</v>
      </c>
      <c r="Q2293" s="28">
        <f>_xlfn.XLOOKUP(A2293,'Hospitalisation Details'!$A:$A,'Hospitalisation Details'!$K:$K)</f>
        <v>19</v>
      </c>
    </row>
    <row r="2294" spans="1:17" x14ac:dyDescent="0.3">
      <c r="A2294" s="27" t="s">
        <v>64</v>
      </c>
      <c r="B2294" s="7" t="str">
        <f>IFERROR(_xlfn.XLOOKUP(A2294,'Customer Names'!$A$2:$A$2336,'Customer Names'!$C$2:$C$2336),"Unknown")</f>
        <v xml:space="preserve">  Ryan</v>
      </c>
      <c r="C2294" s="7">
        <f>_xlfn.XLOOKUP(A2294,'Medical Examinations'!$A$2:$A$2336,'Medical Examinations'!$B$2:$B$2336,AVERAGE('Medical Examinations'!$B$2:$B$2336))</f>
        <v>33.33</v>
      </c>
      <c r="D2294" s="7">
        <f>_xlfn.XLOOKUP(A2294,'Medical Examinations'!$A$2:$A$2336,'Medical Examinations'!$C$2:$C$2336,AVERAGE('Medical Examinations'!$C$2:$C$2336))</f>
        <v>6.08</v>
      </c>
      <c r="E2294" s="7" t="str">
        <f>_xlfn.XLOOKUP(A2294,'Medical Examinations'!$A:$A,'Medical Examinations'!$D:$D,"Unknown")</f>
        <v>No</v>
      </c>
      <c r="F2294" s="7" t="str">
        <f>_xlfn.XLOOKUP(A2294,'Medical Examinations'!$A:$A,'Medical Examinations'!$E:$E,"Unknown")</f>
        <v>Yes</v>
      </c>
      <c r="G2294" s="7" t="str">
        <f>_xlfn.XLOOKUP(A2294,'Medical Examinations'!$A:$A,'Medical Examinations'!$F:$F,"Unknown")</f>
        <v>No</v>
      </c>
      <c r="H2294" s="43">
        <f>_xlfn.XLOOKUP(Healthcare!A2294,'Medical Examinations'!$A:$A,'Medical Examinations'!$G:$G,0)</f>
        <v>1</v>
      </c>
      <c r="I2294" s="7" t="str">
        <f>_xlfn.XLOOKUP(A2294,'Medical Examinations'!$A:$A,'Medical Examinations'!$H:$H,"Unknown")</f>
        <v>No</v>
      </c>
      <c r="J2294" s="7" t="str" cm="1">
        <f t="array" ref="J2294">_xlfn.IFS(C2294&lt;18.5,"Under Weight",C2294&lt;=24.9,"Normal Weight",C2294&lt;30,"Over weight",C2294&gt;=30,"Obesity")</f>
        <v>Obesity</v>
      </c>
      <c r="K2294" s="7" t="str" cm="1">
        <f t="array" ref="K2294">_xlfn.IFS(D2294="Null","Unknown",D2294&lt;5.7,"Normal",D2294&lt;6.5,"Prediabetes",D2294&gt;=6.5,"Diabetes")</f>
        <v>Prediabetes</v>
      </c>
      <c r="L2294" s="7" t="str">
        <f>_xlfn.XLOOKUP(A2294,'Hospitalisation Details'!$A:$A,'Hospitalisation Details'!$J:$J,)</f>
        <v>11-Jun-2004</v>
      </c>
      <c r="M2294" s="22">
        <f>+_xlfn.XLOOKUP(A2294,'Hospitalisation Details'!$A:$A,'Hospitalisation Details'!$F:$F)</f>
        <v>1135.94</v>
      </c>
      <c r="N2294" s="7" t="str">
        <f>_xlfn.XLOOKUP(A2294,'Hospitalisation Details'!$A:$A,'Hospitalisation Details'!$G:$G)</f>
        <v>tier - 3</v>
      </c>
      <c r="O2294" s="7" t="str">
        <f>_xlfn.XLOOKUP(A2294,'Hospitalisation Details'!$A:$A,'Hospitalisation Details'!$H:$H)</f>
        <v>tier - 3</v>
      </c>
      <c r="P2294" s="7" t="str">
        <f>_xlfn.XLOOKUP(A2294,'Hospitalisation Details'!$A:$A,'Hospitalisation Details'!$I:$I)</f>
        <v>R1013</v>
      </c>
      <c r="Q2294" s="28">
        <f>_xlfn.XLOOKUP(A2294,'Hospitalisation Details'!$A:$A,'Hospitalisation Details'!$K:$K)</f>
        <v>19</v>
      </c>
    </row>
    <row r="2295" spans="1:17" x14ac:dyDescent="0.3">
      <c r="A2295" s="27" t="s">
        <v>63</v>
      </c>
      <c r="B2295" s="7" t="str">
        <f>IFERROR(_xlfn.XLOOKUP(A2295,'Customer Names'!$A$2:$A$2336,'Customer Names'!$C$2:$C$2336),"Unknown")</f>
        <v xml:space="preserve">  Hope</v>
      </c>
      <c r="C2295" s="7">
        <f>_xlfn.XLOOKUP(A2295,'Medical Examinations'!$A$2:$A$2336,'Medical Examinations'!$B$2:$B$2336,AVERAGE('Medical Examinations'!$B$2:$B$2336))</f>
        <v>21.84</v>
      </c>
      <c r="D2295" s="7">
        <f>_xlfn.XLOOKUP(A2295,'Medical Examinations'!$A$2:$A$2336,'Medical Examinations'!$C$2:$C$2336,AVERAGE('Medical Examinations'!$C$2:$C$2336))</f>
        <v>5.71</v>
      </c>
      <c r="E2295" s="7" t="str">
        <f>_xlfn.XLOOKUP(A2295,'Medical Examinations'!$A:$A,'Medical Examinations'!$D:$D,"Unknown")</f>
        <v>No</v>
      </c>
      <c r="F2295" s="7" t="str">
        <f>_xlfn.XLOOKUP(A2295,'Medical Examinations'!$A:$A,'Medical Examinations'!$E:$E,"Unknown")</f>
        <v>Yes</v>
      </c>
      <c r="G2295" s="7" t="str">
        <f>_xlfn.XLOOKUP(A2295,'Medical Examinations'!$A:$A,'Medical Examinations'!$F:$F,"Unknown")</f>
        <v>No</v>
      </c>
      <c r="H2295" s="43">
        <f>_xlfn.XLOOKUP(Healthcare!A2295,'Medical Examinations'!$A:$A,'Medical Examinations'!$G:$G,0)</f>
        <v>1</v>
      </c>
      <c r="I2295" s="7" t="str">
        <f>_xlfn.XLOOKUP(A2295,'Medical Examinations'!$A:$A,'Medical Examinations'!$H:$H,"Unknown")</f>
        <v>No</v>
      </c>
      <c r="J2295" s="7" t="str" cm="1">
        <f t="array" ref="J2295">_xlfn.IFS(C2295&lt;18.5,"Under Weight",C2295&lt;=24.9,"Normal Weight",C2295&lt;30,"Over weight",C2295&gt;=30,"Obesity")</f>
        <v>Normal Weight</v>
      </c>
      <c r="K2295" s="7" t="str" cm="1">
        <f t="array" ref="K2295">_xlfn.IFS(D2295="Null","Unknown",D2295&lt;5.7,"Normal",D2295&lt;6.5,"Prediabetes",D2295&gt;=6.5,"Diabetes")</f>
        <v>Prediabetes</v>
      </c>
      <c r="L2295" s="7" t="str">
        <f>_xlfn.XLOOKUP(A2295,'Hospitalisation Details'!$A:$A,'Hospitalisation Details'!$J:$J,)</f>
        <v>6-Oct-2004</v>
      </c>
      <c r="M2295" s="22">
        <f>+_xlfn.XLOOKUP(A2295,'Hospitalisation Details'!$A:$A,'Hospitalisation Details'!$F:$F)</f>
        <v>1135</v>
      </c>
      <c r="N2295" s="7" t="str">
        <f>_xlfn.XLOOKUP(A2295,'Hospitalisation Details'!$A:$A,'Hospitalisation Details'!$G:$G)</f>
        <v>tier - 3</v>
      </c>
      <c r="O2295" s="7" t="str">
        <f>_xlfn.XLOOKUP(A2295,'Hospitalisation Details'!$A:$A,'Hospitalisation Details'!$H:$H)</f>
        <v>tier - 3</v>
      </c>
      <c r="P2295" s="7" t="str">
        <f>_xlfn.XLOOKUP(A2295,'Hospitalisation Details'!$A:$A,'Hospitalisation Details'!$I:$I)</f>
        <v>R1013</v>
      </c>
      <c r="Q2295" s="28">
        <f>_xlfn.XLOOKUP(A2295,'Hospitalisation Details'!$A:$A,'Hospitalisation Details'!$K:$K)</f>
        <v>19</v>
      </c>
    </row>
    <row r="2296" spans="1:17" x14ac:dyDescent="0.3">
      <c r="A2296" s="27" t="s">
        <v>62</v>
      </c>
      <c r="B2296" s="7" t="str">
        <f>IFERROR(_xlfn.XLOOKUP(A2296,'Customer Names'!$A$2:$A$2336,'Customer Names'!$C$2:$C$2336),"Unknown")</f>
        <v xml:space="preserve">  Josh</v>
      </c>
      <c r="C2296" s="7">
        <f>_xlfn.XLOOKUP(A2296,'Medical Examinations'!$A$2:$A$2336,'Medical Examinations'!$B$2:$B$2336,AVERAGE('Medical Examinations'!$B$2:$B$2336))</f>
        <v>16.87</v>
      </c>
      <c r="D2296" s="7">
        <f>_xlfn.XLOOKUP(A2296,'Medical Examinations'!$A$2:$A$2336,'Medical Examinations'!$C$2:$C$2336,AVERAGE('Medical Examinations'!$C$2:$C$2336))</f>
        <v>9.1300000000000008</v>
      </c>
      <c r="E2296" s="7" t="str">
        <f>_xlfn.XLOOKUP(A2296,'Medical Examinations'!$A:$A,'Medical Examinations'!$D:$D,"Unknown")</f>
        <v>No</v>
      </c>
      <c r="F2296" s="7" t="str">
        <f>_xlfn.XLOOKUP(A2296,'Medical Examinations'!$A:$A,'Medical Examinations'!$E:$E,"Unknown")</f>
        <v>No</v>
      </c>
      <c r="G2296" s="7" t="str">
        <f>_xlfn.XLOOKUP(A2296,'Medical Examinations'!$A:$A,'Medical Examinations'!$F:$F,"Unknown")</f>
        <v>No</v>
      </c>
      <c r="H2296" s="43">
        <f>_xlfn.XLOOKUP(Healthcare!A2296,'Medical Examinations'!$A:$A,'Medical Examinations'!$G:$G,0)</f>
        <v>0</v>
      </c>
      <c r="I2296" s="7" t="str">
        <f>_xlfn.XLOOKUP(A2296,'Medical Examinations'!$A:$A,'Medical Examinations'!$H:$H,"Unknown")</f>
        <v>No</v>
      </c>
      <c r="J2296" s="7" t="str" cm="1">
        <f t="array" ref="J2296">_xlfn.IFS(C2296&lt;18.5,"Under Weight",C2296&lt;=24.9,"Normal Weight",C2296&lt;30,"Over weight",C2296&gt;=30,"Obesity")</f>
        <v>Under Weight</v>
      </c>
      <c r="K2296" s="7" t="str" cm="1">
        <f t="array" ref="K2296">_xlfn.IFS(D2296="Null","Unknown",D2296&lt;5.7,"Normal",D2296&lt;6.5,"Prediabetes",D2296&gt;=6.5,"Diabetes")</f>
        <v>Diabetes</v>
      </c>
      <c r="L2296" s="7" t="str">
        <f>_xlfn.XLOOKUP(A2296,'Hospitalisation Details'!$A:$A,'Hospitalisation Details'!$J:$J,)</f>
        <v>19-Jul-2002</v>
      </c>
      <c r="M2296" s="22">
        <f>+_xlfn.XLOOKUP(A2296,'Hospitalisation Details'!$A:$A,'Hospitalisation Details'!$F:$F)</f>
        <v>1132</v>
      </c>
      <c r="N2296" s="7" t="str">
        <f>_xlfn.XLOOKUP(A2296,'Hospitalisation Details'!$A:$A,'Hospitalisation Details'!$G:$G)</f>
        <v>tier - 3</v>
      </c>
      <c r="O2296" s="7" t="str">
        <f>_xlfn.XLOOKUP(A2296,'Hospitalisation Details'!$A:$A,'Hospitalisation Details'!$H:$H)</f>
        <v>tier - 1</v>
      </c>
      <c r="P2296" s="7" t="str">
        <f>_xlfn.XLOOKUP(A2296,'Hospitalisation Details'!$A:$A,'Hospitalisation Details'!$I:$I)</f>
        <v>R1013</v>
      </c>
      <c r="Q2296" s="28">
        <f>_xlfn.XLOOKUP(A2296,'Hospitalisation Details'!$A:$A,'Hospitalisation Details'!$K:$K)</f>
        <v>21</v>
      </c>
    </row>
    <row r="2297" spans="1:17" x14ac:dyDescent="0.3">
      <c r="A2297" s="27" t="s">
        <v>61</v>
      </c>
      <c r="B2297" s="7" t="str">
        <f>IFERROR(_xlfn.XLOOKUP(A2297,'Customer Names'!$A$2:$A$2336,'Customer Names'!$C$2:$C$2336),"Unknown")</f>
        <v xml:space="preserve">  Jacob J</v>
      </c>
      <c r="C2297" s="7">
        <f>_xlfn.XLOOKUP(A2297,'Medical Examinations'!$A$2:$A$2336,'Medical Examinations'!$B$2:$B$2336,AVERAGE('Medical Examinations'!$B$2:$B$2336))</f>
        <v>30.14</v>
      </c>
      <c r="D2297" s="7">
        <f>_xlfn.XLOOKUP(A2297,'Medical Examinations'!$A$2:$A$2336,'Medical Examinations'!$C$2:$C$2336,AVERAGE('Medical Examinations'!$C$2:$C$2336))</f>
        <v>5.49</v>
      </c>
      <c r="E2297" s="7" t="str">
        <f>_xlfn.XLOOKUP(A2297,'Medical Examinations'!$A:$A,'Medical Examinations'!$D:$D,"Unknown")</f>
        <v>No</v>
      </c>
      <c r="F2297" s="7" t="str">
        <f>_xlfn.XLOOKUP(A2297,'Medical Examinations'!$A:$A,'Medical Examinations'!$E:$E,"Unknown")</f>
        <v>Yes</v>
      </c>
      <c r="G2297" s="7" t="str">
        <f>_xlfn.XLOOKUP(A2297,'Medical Examinations'!$A:$A,'Medical Examinations'!$F:$F,"Unknown")</f>
        <v>No</v>
      </c>
      <c r="H2297" s="43">
        <f>_xlfn.XLOOKUP(Healthcare!A2297,'Medical Examinations'!$A:$A,'Medical Examinations'!$G:$G,0)</f>
        <v>1</v>
      </c>
      <c r="I2297" s="7" t="str">
        <f>_xlfn.XLOOKUP(A2297,'Medical Examinations'!$A:$A,'Medical Examinations'!$H:$H,"Unknown")</f>
        <v>No</v>
      </c>
      <c r="J2297" s="7" t="str" cm="1">
        <f t="array" ref="J2297">_xlfn.IFS(C2297&lt;18.5,"Under Weight",C2297&lt;=24.9,"Normal Weight",C2297&lt;30,"Over weight",C2297&gt;=30,"Obesity")</f>
        <v>Obesity</v>
      </c>
      <c r="K2297" s="7" t="str" cm="1">
        <f t="array" ref="K2297">_xlfn.IFS(D2297="Null","Unknown",D2297&lt;5.7,"Normal",D2297&lt;6.5,"Prediabetes",D2297&gt;=6.5,"Diabetes")</f>
        <v>Normal</v>
      </c>
      <c r="L2297" s="7" t="str">
        <f>_xlfn.XLOOKUP(A2297,'Hospitalisation Details'!$A:$A,'Hospitalisation Details'!$J:$J,)</f>
        <v>14-Jun-2004</v>
      </c>
      <c r="M2297" s="22">
        <f>+_xlfn.XLOOKUP(A2297,'Hospitalisation Details'!$A:$A,'Hospitalisation Details'!$F:$F)</f>
        <v>1131.51</v>
      </c>
      <c r="N2297" s="7" t="str">
        <f>_xlfn.XLOOKUP(A2297,'Hospitalisation Details'!$A:$A,'Hospitalisation Details'!$G:$G)</f>
        <v>tier - 3</v>
      </c>
      <c r="O2297" s="7" t="str">
        <f>_xlfn.XLOOKUP(A2297,'Hospitalisation Details'!$A:$A,'Hospitalisation Details'!$H:$H)</f>
        <v>tier - 1</v>
      </c>
      <c r="P2297" s="7" t="str">
        <f>_xlfn.XLOOKUP(A2297,'Hospitalisation Details'!$A:$A,'Hospitalisation Details'!$I:$I)</f>
        <v>R1013</v>
      </c>
      <c r="Q2297" s="28">
        <f>_xlfn.XLOOKUP(A2297,'Hospitalisation Details'!$A:$A,'Hospitalisation Details'!$K:$K)</f>
        <v>19</v>
      </c>
    </row>
    <row r="2298" spans="1:17" x14ac:dyDescent="0.3">
      <c r="A2298" s="27" t="s">
        <v>60</v>
      </c>
      <c r="B2298" s="7" t="str">
        <f>IFERROR(_xlfn.XLOOKUP(A2298,'Customer Names'!$A$2:$A$2336,'Customer Names'!$C$2:$C$2336),"Unknown")</f>
        <v xml:space="preserve">  Jose Tomas</v>
      </c>
      <c r="C2298" s="7">
        <f>_xlfn.XLOOKUP(A2298,'Medical Examinations'!$A$2:$A$2336,'Medical Examinations'!$B$2:$B$2336,AVERAGE('Medical Examinations'!$B$2:$B$2336))</f>
        <v>23.21</v>
      </c>
      <c r="D2298" s="7">
        <f>_xlfn.XLOOKUP(A2298,'Medical Examinations'!$A$2:$A$2336,'Medical Examinations'!$C$2:$C$2336,AVERAGE('Medical Examinations'!$C$2:$C$2336))</f>
        <v>4.37</v>
      </c>
      <c r="E2298" s="7" t="str">
        <f>_xlfn.XLOOKUP(A2298,'Medical Examinations'!$A:$A,'Medical Examinations'!$D:$D,"Unknown")</f>
        <v>No</v>
      </c>
      <c r="F2298" s="7" t="str">
        <f>_xlfn.XLOOKUP(A2298,'Medical Examinations'!$A:$A,'Medical Examinations'!$E:$E,"Unknown")</f>
        <v>Yes</v>
      </c>
      <c r="G2298" s="7" t="str">
        <f>_xlfn.XLOOKUP(A2298,'Medical Examinations'!$A:$A,'Medical Examinations'!$F:$F,"Unknown")</f>
        <v>No</v>
      </c>
      <c r="H2298" s="43">
        <f>_xlfn.XLOOKUP(Healthcare!A2298,'Medical Examinations'!$A:$A,'Medical Examinations'!$G:$G,0)</f>
        <v>1</v>
      </c>
      <c r="I2298" s="7" t="str">
        <f>_xlfn.XLOOKUP(A2298,'Medical Examinations'!$A:$A,'Medical Examinations'!$H:$H,"Unknown")</f>
        <v>No</v>
      </c>
      <c r="J2298" s="7" t="str" cm="1">
        <f t="array" ref="J2298">_xlfn.IFS(C2298&lt;18.5,"Under Weight",C2298&lt;=24.9,"Normal Weight",C2298&lt;30,"Over weight",C2298&gt;=30,"Obesity")</f>
        <v>Normal Weight</v>
      </c>
      <c r="K2298" s="7" t="str" cm="1">
        <f t="array" ref="K2298">_xlfn.IFS(D2298="Null","Unknown",D2298&lt;5.7,"Normal",D2298&lt;6.5,"Prediabetes",D2298&gt;=6.5,"Diabetes")</f>
        <v>Normal</v>
      </c>
      <c r="L2298" s="7" t="str">
        <f>_xlfn.XLOOKUP(A2298,'Hospitalisation Details'!$A:$A,'Hospitalisation Details'!$J:$J,)</f>
        <v>12-Nov-2004</v>
      </c>
      <c r="M2298" s="22">
        <f>+_xlfn.XLOOKUP(A2298,'Hospitalisation Details'!$A:$A,'Hospitalisation Details'!$F:$F)</f>
        <v>1121.8699999999999</v>
      </c>
      <c r="N2298" s="7" t="str">
        <f>_xlfn.XLOOKUP(A2298,'Hospitalisation Details'!$A:$A,'Hospitalisation Details'!$G:$G)</f>
        <v>tier - 3</v>
      </c>
      <c r="O2298" s="7" t="str">
        <f>_xlfn.XLOOKUP(A2298,'Hospitalisation Details'!$A:$A,'Hospitalisation Details'!$H:$H)</f>
        <v>tier - 1</v>
      </c>
      <c r="P2298" s="7" t="str">
        <f>_xlfn.XLOOKUP(A2298,'Hospitalisation Details'!$A:$A,'Hospitalisation Details'!$I:$I)</f>
        <v>R1013</v>
      </c>
      <c r="Q2298" s="28">
        <f>_xlfn.XLOOKUP(A2298,'Hospitalisation Details'!$A:$A,'Hospitalisation Details'!$K:$K)</f>
        <v>19</v>
      </c>
    </row>
    <row r="2299" spans="1:17" x14ac:dyDescent="0.3">
      <c r="A2299" s="27" t="s">
        <v>59</v>
      </c>
      <c r="B2299" s="7" t="str">
        <f>IFERROR(_xlfn.XLOOKUP(A2299,'Customer Names'!$A$2:$A$2336,'Customer Names'!$C$2:$C$2336),"Unknown")</f>
        <v xml:space="preserve">  Mary Evan</v>
      </c>
      <c r="C2299" s="7">
        <f>_xlfn.XLOOKUP(A2299,'Medical Examinations'!$A$2:$A$2336,'Medical Examinations'!$B$2:$B$2336,AVERAGE('Medical Examinations'!$B$2:$B$2336))</f>
        <v>17.170000000000002</v>
      </c>
      <c r="D2299" s="7">
        <f>_xlfn.XLOOKUP(A2299,'Medical Examinations'!$A$2:$A$2336,'Medical Examinations'!$C$2:$C$2336,AVERAGE('Medical Examinations'!$C$2:$C$2336))</f>
        <v>8.4600000000000009</v>
      </c>
      <c r="E2299" s="7" t="str">
        <f>_xlfn.XLOOKUP(A2299,'Medical Examinations'!$A:$A,'Medical Examinations'!$D:$D,"Unknown")</f>
        <v>No</v>
      </c>
      <c r="F2299" s="7" t="str">
        <f>_xlfn.XLOOKUP(A2299,'Medical Examinations'!$A:$A,'Medical Examinations'!$E:$E,"Unknown")</f>
        <v>No</v>
      </c>
      <c r="G2299" s="7" t="str">
        <f>_xlfn.XLOOKUP(A2299,'Medical Examinations'!$A:$A,'Medical Examinations'!$F:$F,"Unknown")</f>
        <v>No</v>
      </c>
      <c r="H2299" s="43">
        <f>_xlfn.XLOOKUP(Healthcare!A2299,'Medical Examinations'!$A:$A,'Medical Examinations'!$G:$G,0)</f>
        <v>0</v>
      </c>
      <c r="I2299" s="7" t="str">
        <f>_xlfn.XLOOKUP(A2299,'Medical Examinations'!$A:$A,'Medical Examinations'!$H:$H,"Unknown")</f>
        <v>No</v>
      </c>
      <c r="J2299" s="7" t="str" cm="1">
        <f t="array" ref="J2299">_xlfn.IFS(C2299&lt;18.5,"Under Weight",C2299&lt;=24.9,"Normal Weight",C2299&lt;30,"Over weight",C2299&gt;=30,"Obesity")</f>
        <v>Under Weight</v>
      </c>
      <c r="K2299" s="7" t="str" cm="1">
        <f t="array" ref="K2299">_xlfn.IFS(D2299="Null","Unknown",D2299&lt;5.7,"Normal",D2299&lt;6.5,"Prediabetes",D2299&gt;=6.5,"Diabetes")</f>
        <v>Diabetes</v>
      </c>
      <c r="L2299" s="7" t="str">
        <f>_xlfn.XLOOKUP(A2299,'Hospitalisation Details'!$A:$A,'Hospitalisation Details'!$J:$J,)</f>
        <v>13-Aug-2002</v>
      </c>
      <c r="M2299" s="22">
        <f>+_xlfn.XLOOKUP(A2299,'Hospitalisation Details'!$A:$A,'Hospitalisation Details'!$F:$F)</f>
        <v>1086</v>
      </c>
      <c r="N2299" s="7" t="str">
        <f>_xlfn.XLOOKUP(A2299,'Hospitalisation Details'!$A:$A,'Hospitalisation Details'!$G:$G)</f>
        <v>tier - 3</v>
      </c>
      <c r="O2299" s="7" t="str">
        <f>_xlfn.XLOOKUP(A2299,'Hospitalisation Details'!$A:$A,'Hospitalisation Details'!$H:$H)</f>
        <v>tier - 3</v>
      </c>
      <c r="P2299" s="7" t="str">
        <f>_xlfn.XLOOKUP(A2299,'Hospitalisation Details'!$A:$A,'Hospitalisation Details'!$I:$I)</f>
        <v>R1013</v>
      </c>
      <c r="Q2299" s="28">
        <f>_xlfn.XLOOKUP(A2299,'Hospitalisation Details'!$A:$A,'Hospitalisation Details'!$K:$K)</f>
        <v>21</v>
      </c>
    </row>
    <row r="2300" spans="1:17" x14ac:dyDescent="0.3">
      <c r="A2300" s="27" t="s">
        <v>58</v>
      </c>
      <c r="B2300" s="7" t="str">
        <f>IFERROR(_xlfn.XLOOKUP(A2300,'Customer Names'!$A$2:$A$2336,'Customer Names'!$C$2:$C$2336),"Unknown")</f>
        <v xml:space="preserve">  Justin K</v>
      </c>
      <c r="C2300" s="7">
        <f>_xlfn.XLOOKUP(A2300,'Medical Examinations'!$A$2:$A$2336,'Medical Examinations'!$B$2:$B$2336,AVERAGE('Medical Examinations'!$B$2:$B$2336))</f>
        <v>15.61</v>
      </c>
      <c r="D2300" s="7">
        <f>_xlfn.XLOOKUP(A2300,'Medical Examinations'!$A$2:$A$2336,'Medical Examinations'!$C$2:$C$2336,AVERAGE('Medical Examinations'!$C$2:$C$2336))</f>
        <v>5.28</v>
      </c>
      <c r="E2300" s="7" t="str">
        <f>_xlfn.XLOOKUP(A2300,'Medical Examinations'!$A:$A,'Medical Examinations'!$D:$D,"Unknown")</f>
        <v>No</v>
      </c>
      <c r="F2300" s="7" t="str">
        <f>_xlfn.XLOOKUP(A2300,'Medical Examinations'!$A:$A,'Medical Examinations'!$E:$E,"Unknown")</f>
        <v>No</v>
      </c>
      <c r="G2300" s="7" t="str">
        <f>_xlfn.XLOOKUP(A2300,'Medical Examinations'!$A:$A,'Medical Examinations'!$F:$F,"Unknown")</f>
        <v>No</v>
      </c>
      <c r="H2300" s="43">
        <f>_xlfn.XLOOKUP(Healthcare!A2300,'Medical Examinations'!$A:$A,'Medical Examinations'!$G:$G,0)</f>
        <v>1</v>
      </c>
      <c r="I2300" s="7" t="str">
        <f>_xlfn.XLOOKUP(A2300,'Medical Examinations'!$A:$A,'Medical Examinations'!$H:$H,"Unknown")</f>
        <v>No</v>
      </c>
      <c r="J2300" s="7" t="str" cm="1">
        <f t="array" ref="J2300">_xlfn.IFS(C2300&lt;18.5,"Under Weight",C2300&lt;=24.9,"Normal Weight",C2300&lt;30,"Over weight",C2300&gt;=30,"Obesity")</f>
        <v>Under Weight</v>
      </c>
      <c r="K2300" s="7" t="str" cm="1">
        <f t="array" ref="K2300">_xlfn.IFS(D2300="Null","Unknown",D2300&lt;5.7,"Normal",D2300&lt;6.5,"Prediabetes",D2300&gt;=6.5,"Diabetes")</f>
        <v>Normal</v>
      </c>
      <c r="L2300" s="7" t="str">
        <f>_xlfn.XLOOKUP(A2300,'Hospitalisation Details'!$A:$A,'Hospitalisation Details'!$J:$J,)</f>
        <v>26-Dec-1998</v>
      </c>
      <c r="M2300" s="22">
        <f>+_xlfn.XLOOKUP(A2300,'Hospitalisation Details'!$A:$A,'Hospitalisation Details'!$F:$F)</f>
        <v>1082</v>
      </c>
      <c r="N2300" s="7" t="str">
        <f>_xlfn.XLOOKUP(A2300,'Hospitalisation Details'!$A:$A,'Hospitalisation Details'!$G:$G)</f>
        <v>tier - 3</v>
      </c>
      <c r="O2300" s="7" t="str">
        <f>_xlfn.XLOOKUP(A2300,'Hospitalisation Details'!$A:$A,'Hospitalisation Details'!$H:$H)</f>
        <v>tier - 2</v>
      </c>
      <c r="P2300" s="7" t="str">
        <f>_xlfn.XLOOKUP(A2300,'Hospitalisation Details'!$A:$A,'Hospitalisation Details'!$I:$I)</f>
        <v>R1013</v>
      </c>
      <c r="Q2300" s="28">
        <f>_xlfn.XLOOKUP(A2300,'Hospitalisation Details'!$A:$A,'Hospitalisation Details'!$K:$K)</f>
        <v>25</v>
      </c>
    </row>
    <row r="2301" spans="1:17" x14ac:dyDescent="0.3">
      <c r="A2301" s="27" t="s">
        <v>57</v>
      </c>
      <c r="B2301" s="7" t="str">
        <f>IFERROR(_xlfn.XLOOKUP(A2301,'Customer Names'!$A$2:$A$2336,'Customer Names'!$C$2:$C$2336),"Unknown")</f>
        <v xml:space="preserve">  Patrick</v>
      </c>
      <c r="C2301" s="7">
        <f>_xlfn.XLOOKUP(A2301,'Medical Examinations'!$A$2:$A$2336,'Medical Examinations'!$B$2:$B$2336,AVERAGE('Medical Examinations'!$B$2:$B$2336))</f>
        <v>17.98</v>
      </c>
      <c r="D2301" s="7">
        <f>_xlfn.XLOOKUP(A2301,'Medical Examinations'!$A$2:$A$2336,'Medical Examinations'!$C$2:$C$2336,AVERAGE('Medical Examinations'!$C$2:$C$2336))</f>
        <v>5.33</v>
      </c>
      <c r="E2301" s="7" t="str">
        <f>_xlfn.XLOOKUP(A2301,'Medical Examinations'!$A:$A,'Medical Examinations'!$D:$D,"Unknown")</f>
        <v>Yes</v>
      </c>
      <c r="F2301" s="7" t="str">
        <f>_xlfn.XLOOKUP(A2301,'Medical Examinations'!$A:$A,'Medical Examinations'!$E:$E,"Unknown")</f>
        <v>No</v>
      </c>
      <c r="G2301" s="7" t="str">
        <f>_xlfn.XLOOKUP(A2301,'Medical Examinations'!$A:$A,'Medical Examinations'!$F:$F,"Unknown")</f>
        <v>Yes</v>
      </c>
      <c r="H2301" s="43">
        <f>_xlfn.XLOOKUP(Healthcare!A2301,'Medical Examinations'!$A:$A,'Medical Examinations'!$G:$G,0)</f>
        <v>1</v>
      </c>
      <c r="I2301" s="7" t="str">
        <f>_xlfn.XLOOKUP(A2301,'Medical Examinations'!$A:$A,'Medical Examinations'!$H:$H,"Unknown")</f>
        <v>No</v>
      </c>
      <c r="J2301" s="7" t="str" cm="1">
        <f t="array" ref="J2301">_xlfn.IFS(C2301&lt;18.5,"Under Weight",C2301&lt;=24.9,"Normal Weight",C2301&lt;30,"Over weight",C2301&gt;=30,"Obesity")</f>
        <v>Under Weight</v>
      </c>
      <c r="K2301" s="7" t="str" cm="1">
        <f t="array" ref="K2301">_xlfn.IFS(D2301="Null","Unknown",D2301&lt;5.7,"Normal",D2301&lt;6.5,"Prediabetes",D2301&gt;=6.5,"Diabetes")</f>
        <v>Normal</v>
      </c>
      <c r="L2301" s="7" t="str">
        <f>_xlfn.XLOOKUP(A2301,'Hospitalisation Details'!$A:$A,'Hospitalisation Details'!$J:$J,)</f>
        <v>13-Aug-1997</v>
      </c>
      <c r="M2301" s="22">
        <f>+_xlfn.XLOOKUP(A2301,'Hospitalisation Details'!$A:$A,'Hospitalisation Details'!$F:$F)</f>
        <v>1071</v>
      </c>
      <c r="N2301" s="7" t="str">
        <f>_xlfn.XLOOKUP(A2301,'Hospitalisation Details'!$A:$A,'Hospitalisation Details'!$G:$G)</f>
        <v>tier - 3</v>
      </c>
      <c r="O2301" s="7" t="str">
        <f>_xlfn.XLOOKUP(A2301,'Hospitalisation Details'!$A:$A,'Hospitalisation Details'!$H:$H)</f>
        <v>tier - 3</v>
      </c>
      <c r="P2301" s="7" t="str">
        <f>_xlfn.XLOOKUP(A2301,'Hospitalisation Details'!$A:$A,'Hospitalisation Details'!$I:$I)</f>
        <v>R1013</v>
      </c>
      <c r="Q2301" s="28">
        <f>_xlfn.XLOOKUP(A2301,'Hospitalisation Details'!$A:$A,'Hospitalisation Details'!$K:$K)</f>
        <v>26</v>
      </c>
    </row>
    <row r="2302" spans="1:17" x14ac:dyDescent="0.3">
      <c r="A2302" s="27" t="s">
        <v>56</v>
      </c>
      <c r="B2302" s="7" t="str">
        <f>IFERROR(_xlfn.XLOOKUP(A2302,'Customer Names'!$A$2:$A$2336,'Customer Names'!$C$2:$C$2336),"Unknown")</f>
        <v xml:space="preserve">  Roman</v>
      </c>
      <c r="C2302" s="7">
        <f>_xlfn.XLOOKUP(A2302,'Medical Examinations'!$A$2:$A$2336,'Medical Examinations'!$B$2:$B$2336,AVERAGE('Medical Examinations'!$B$2:$B$2336))</f>
        <v>21.64</v>
      </c>
      <c r="D2302" s="7">
        <f>_xlfn.XLOOKUP(A2302,'Medical Examinations'!$A$2:$A$2336,'Medical Examinations'!$C$2:$C$2336,AVERAGE('Medical Examinations'!$C$2:$C$2336))</f>
        <v>5.5</v>
      </c>
      <c r="E2302" s="7" t="str">
        <f>_xlfn.XLOOKUP(A2302,'Medical Examinations'!$A:$A,'Medical Examinations'!$D:$D,"Unknown")</f>
        <v>No</v>
      </c>
      <c r="F2302" s="7" t="str">
        <f>_xlfn.XLOOKUP(A2302,'Medical Examinations'!$A:$A,'Medical Examinations'!$E:$E,"Unknown")</f>
        <v>Yes</v>
      </c>
      <c r="G2302" s="7" t="str">
        <f>_xlfn.XLOOKUP(A2302,'Medical Examinations'!$A:$A,'Medical Examinations'!$F:$F,"Unknown")</f>
        <v>No</v>
      </c>
      <c r="H2302" s="43">
        <f>_xlfn.XLOOKUP(Healthcare!A2302,'Medical Examinations'!$A:$A,'Medical Examinations'!$G:$G,0)</f>
        <v>1</v>
      </c>
      <c r="I2302" s="7" t="str">
        <f>_xlfn.XLOOKUP(A2302,'Medical Examinations'!$A:$A,'Medical Examinations'!$H:$H,"Unknown")</f>
        <v>No</v>
      </c>
      <c r="J2302" s="7" t="str" cm="1">
        <f t="array" ref="J2302">_xlfn.IFS(C2302&lt;18.5,"Under Weight",C2302&lt;=24.9,"Normal Weight",C2302&lt;30,"Over weight",C2302&gt;=30,"Obesity")</f>
        <v>Normal Weight</v>
      </c>
      <c r="K2302" s="7" t="str" cm="1">
        <f t="array" ref="K2302">_xlfn.IFS(D2302="Null","Unknown",D2302&lt;5.7,"Normal",D2302&lt;6.5,"Prediabetes",D2302&gt;=6.5,"Diabetes")</f>
        <v>Normal</v>
      </c>
      <c r="L2302" s="7" t="str">
        <f>_xlfn.XLOOKUP(A2302,'Hospitalisation Details'!$A:$A,'Hospitalisation Details'!$J:$J,)</f>
        <v>24-Aug-2004</v>
      </c>
      <c r="M2302" s="22">
        <f>+_xlfn.XLOOKUP(A2302,'Hospitalisation Details'!$A:$A,'Hospitalisation Details'!$F:$F)</f>
        <v>1070</v>
      </c>
      <c r="N2302" s="7" t="str">
        <f>_xlfn.XLOOKUP(A2302,'Hospitalisation Details'!$A:$A,'Hospitalisation Details'!$G:$G)</f>
        <v>tier - 3</v>
      </c>
      <c r="O2302" s="7" t="str">
        <f>_xlfn.XLOOKUP(A2302,'Hospitalisation Details'!$A:$A,'Hospitalisation Details'!$H:$H)</f>
        <v>tier - 3</v>
      </c>
      <c r="P2302" s="7" t="str">
        <f>_xlfn.XLOOKUP(A2302,'Hospitalisation Details'!$A:$A,'Hospitalisation Details'!$I:$I)</f>
        <v>R1013</v>
      </c>
      <c r="Q2302" s="28">
        <f>_xlfn.XLOOKUP(A2302,'Hospitalisation Details'!$A:$A,'Hospitalisation Details'!$K:$K)</f>
        <v>19</v>
      </c>
    </row>
    <row r="2303" spans="1:17" x14ac:dyDescent="0.3">
      <c r="A2303" s="27" t="s">
        <v>55</v>
      </c>
      <c r="B2303" s="7" t="str">
        <f>IFERROR(_xlfn.XLOOKUP(A2303,'Customer Names'!$A$2:$A$2336,'Customer Names'!$C$2:$C$2336),"Unknown")</f>
        <v xml:space="preserve">  David</v>
      </c>
      <c r="C2303" s="7">
        <f>_xlfn.XLOOKUP(A2303,'Medical Examinations'!$A$2:$A$2336,'Medical Examinations'!$B$2:$B$2336,AVERAGE('Medical Examinations'!$B$2:$B$2336))</f>
        <v>16.399999999999999</v>
      </c>
      <c r="D2303" s="7">
        <f>_xlfn.XLOOKUP(A2303,'Medical Examinations'!$A$2:$A$2336,'Medical Examinations'!$C$2:$C$2336,AVERAGE('Medical Examinations'!$C$2:$C$2336))</f>
        <v>5.4</v>
      </c>
      <c r="E2303" s="7" t="str">
        <f>_xlfn.XLOOKUP(A2303,'Medical Examinations'!$A:$A,'Medical Examinations'!$D:$D,"Unknown")</f>
        <v>No</v>
      </c>
      <c r="F2303" s="7" t="str">
        <f>_xlfn.XLOOKUP(A2303,'Medical Examinations'!$A:$A,'Medical Examinations'!$E:$E,"Unknown")</f>
        <v>No</v>
      </c>
      <c r="G2303" s="7" t="str">
        <f>_xlfn.XLOOKUP(A2303,'Medical Examinations'!$A:$A,'Medical Examinations'!$F:$F,"Unknown")</f>
        <v>Yes</v>
      </c>
      <c r="H2303" s="43">
        <f>_xlfn.XLOOKUP(Healthcare!A2303,'Medical Examinations'!$A:$A,'Medical Examinations'!$G:$G,0)</f>
        <v>1</v>
      </c>
      <c r="I2303" s="7" t="str">
        <f>_xlfn.XLOOKUP(A2303,'Medical Examinations'!$A:$A,'Medical Examinations'!$H:$H,"Unknown")</f>
        <v>No</v>
      </c>
      <c r="J2303" s="7" t="str" cm="1">
        <f t="array" ref="J2303">_xlfn.IFS(C2303&lt;18.5,"Under Weight",C2303&lt;=24.9,"Normal Weight",C2303&lt;30,"Over weight",C2303&gt;=30,"Obesity")</f>
        <v>Under Weight</v>
      </c>
      <c r="K2303" s="7" t="str" cm="1">
        <f t="array" ref="K2303">_xlfn.IFS(D2303="Null","Unknown",D2303&lt;5.7,"Normal",D2303&lt;6.5,"Prediabetes",D2303&gt;=6.5,"Diabetes")</f>
        <v>Normal</v>
      </c>
      <c r="L2303" s="7" t="str">
        <f>_xlfn.XLOOKUP(A2303,'Hospitalisation Details'!$A:$A,'Hospitalisation Details'!$J:$J,)</f>
        <v>28-Sep-1993</v>
      </c>
      <c r="M2303" s="22">
        <f>+_xlfn.XLOOKUP(A2303,'Hospitalisation Details'!$A:$A,'Hospitalisation Details'!$F:$F)</f>
        <v>1068</v>
      </c>
      <c r="N2303" s="7" t="str">
        <f>_xlfn.XLOOKUP(A2303,'Hospitalisation Details'!$A:$A,'Hospitalisation Details'!$G:$G)</f>
        <v>tier - 3</v>
      </c>
      <c r="O2303" s="7" t="str">
        <f>_xlfn.XLOOKUP(A2303,'Hospitalisation Details'!$A:$A,'Hospitalisation Details'!$H:$H)</f>
        <v>tier - 1</v>
      </c>
      <c r="P2303" s="7" t="str">
        <f>_xlfn.XLOOKUP(A2303,'Hospitalisation Details'!$A:$A,'Hospitalisation Details'!$I:$I)</f>
        <v>R1013</v>
      </c>
      <c r="Q2303" s="28">
        <f>_xlfn.XLOOKUP(A2303,'Hospitalisation Details'!$A:$A,'Hospitalisation Details'!$K:$K)</f>
        <v>30</v>
      </c>
    </row>
    <row r="2304" spans="1:17" x14ac:dyDescent="0.3">
      <c r="A2304" s="27" t="s">
        <v>54</v>
      </c>
      <c r="B2304" s="7" t="str">
        <f>IFERROR(_xlfn.XLOOKUP(A2304,'Customer Names'!$A$2:$A$2336,'Customer Names'!$C$2:$C$2336),"Unknown")</f>
        <v xml:space="preserve">  Evelyn L</v>
      </c>
      <c r="C2304" s="7">
        <f>_xlfn.XLOOKUP(A2304,'Medical Examinations'!$A$2:$A$2336,'Medical Examinations'!$B$2:$B$2336,AVERAGE('Medical Examinations'!$B$2:$B$2336))</f>
        <v>15.77</v>
      </c>
      <c r="D2304" s="7">
        <f>_xlfn.XLOOKUP(A2304,'Medical Examinations'!$A$2:$A$2336,'Medical Examinations'!$C$2:$C$2336,AVERAGE('Medical Examinations'!$C$2:$C$2336))</f>
        <v>6.05</v>
      </c>
      <c r="E2304" s="7" t="str">
        <f>_xlfn.XLOOKUP(A2304,'Medical Examinations'!$A:$A,'Medical Examinations'!$D:$D,"Unknown")</f>
        <v>Yes</v>
      </c>
      <c r="F2304" s="7" t="str">
        <f>_xlfn.XLOOKUP(A2304,'Medical Examinations'!$A:$A,'Medical Examinations'!$E:$E,"Unknown")</f>
        <v>No</v>
      </c>
      <c r="G2304" s="7" t="str">
        <f>_xlfn.XLOOKUP(A2304,'Medical Examinations'!$A:$A,'Medical Examinations'!$F:$F,"Unknown")</f>
        <v>No</v>
      </c>
      <c r="H2304" s="43">
        <f>_xlfn.XLOOKUP(Healthcare!A2304,'Medical Examinations'!$A:$A,'Medical Examinations'!$G:$G,0)</f>
        <v>1</v>
      </c>
      <c r="I2304" s="7" t="str">
        <f>_xlfn.XLOOKUP(A2304,'Medical Examinations'!$A:$A,'Medical Examinations'!$H:$H,"Unknown")</f>
        <v>No</v>
      </c>
      <c r="J2304" s="7" t="str" cm="1">
        <f t="array" ref="J2304">_xlfn.IFS(C2304&lt;18.5,"Under Weight",C2304&lt;=24.9,"Normal Weight",C2304&lt;30,"Over weight",C2304&gt;=30,"Obesity")</f>
        <v>Under Weight</v>
      </c>
      <c r="K2304" s="7" t="str" cm="1">
        <f t="array" ref="K2304">_xlfn.IFS(D2304="Null","Unknown",D2304&lt;5.7,"Normal",D2304&lt;6.5,"Prediabetes",D2304&gt;=6.5,"Diabetes")</f>
        <v>Prediabetes</v>
      </c>
      <c r="L2304" s="7" t="str">
        <f>_xlfn.XLOOKUP(A2304,'Hospitalisation Details'!$A:$A,'Hospitalisation Details'!$J:$J,)</f>
        <v>1-Jun-1995</v>
      </c>
      <c r="M2304" s="22">
        <f>+_xlfn.XLOOKUP(A2304,'Hospitalisation Details'!$A:$A,'Hospitalisation Details'!$F:$F)</f>
        <v>1056</v>
      </c>
      <c r="N2304" s="7" t="str">
        <f>_xlfn.XLOOKUP(A2304,'Hospitalisation Details'!$A:$A,'Hospitalisation Details'!$G:$G)</f>
        <v>tier - 3</v>
      </c>
      <c r="O2304" s="7" t="str">
        <f>_xlfn.XLOOKUP(A2304,'Hospitalisation Details'!$A:$A,'Hospitalisation Details'!$H:$H)</f>
        <v>tier - 2</v>
      </c>
      <c r="P2304" s="7" t="str">
        <f>_xlfn.XLOOKUP(A2304,'Hospitalisation Details'!$A:$A,'Hospitalisation Details'!$I:$I)</f>
        <v>R1013</v>
      </c>
      <c r="Q2304" s="28">
        <f>_xlfn.XLOOKUP(A2304,'Hospitalisation Details'!$A:$A,'Hospitalisation Details'!$K:$K)</f>
        <v>28</v>
      </c>
    </row>
    <row r="2305" spans="1:17" x14ac:dyDescent="0.3">
      <c r="A2305" s="27" t="s">
        <v>53</v>
      </c>
      <c r="B2305" s="7" t="str">
        <f>IFERROR(_xlfn.XLOOKUP(A2305,'Customer Names'!$A$2:$A$2336,'Customer Names'!$C$2:$C$2336),"Unknown")</f>
        <v xml:space="preserve">  Jim</v>
      </c>
      <c r="C2305" s="7">
        <f>_xlfn.XLOOKUP(A2305,'Medical Examinations'!$A$2:$A$2336,'Medical Examinations'!$B$2:$B$2336,AVERAGE('Medical Examinations'!$B$2:$B$2336))</f>
        <v>18.27</v>
      </c>
      <c r="D2305" s="7">
        <f>_xlfn.XLOOKUP(A2305,'Medical Examinations'!$A$2:$A$2336,'Medical Examinations'!$C$2:$C$2336,AVERAGE('Medical Examinations'!$C$2:$C$2336))</f>
        <v>11.46</v>
      </c>
      <c r="E2305" s="7" t="str">
        <f>_xlfn.XLOOKUP(A2305,'Medical Examinations'!$A:$A,'Medical Examinations'!$D:$D,"Unknown")</f>
        <v>No</v>
      </c>
      <c r="F2305" s="7" t="str">
        <f>_xlfn.XLOOKUP(A2305,'Medical Examinations'!$A:$A,'Medical Examinations'!$E:$E,"Unknown")</f>
        <v>No</v>
      </c>
      <c r="G2305" s="7" t="str">
        <f>_xlfn.XLOOKUP(A2305,'Medical Examinations'!$A:$A,'Medical Examinations'!$F:$F,"Unknown")</f>
        <v>No</v>
      </c>
      <c r="H2305" s="43">
        <f>_xlfn.XLOOKUP(Healthcare!A2305,'Medical Examinations'!$A:$A,'Medical Examinations'!$G:$G,0)</f>
        <v>0</v>
      </c>
      <c r="I2305" s="7" t="str">
        <f>_xlfn.XLOOKUP(A2305,'Medical Examinations'!$A:$A,'Medical Examinations'!$H:$H,"Unknown")</f>
        <v>No</v>
      </c>
      <c r="J2305" s="7" t="str" cm="1">
        <f t="array" ref="J2305">_xlfn.IFS(C2305&lt;18.5,"Under Weight",C2305&lt;=24.9,"Normal Weight",C2305&lt;30,"Over weight",C2305&gt;=30,"Obesity")</f>
        <v>Under Weight</v>
      </c>
      <c r="K2305" s="7" t="str" cm="1">
        <f t="array" ref="K2305">_xlfn.IFS(D2305="Null","Unknown",D2305&lt;5.7,"Normal",D2305&lt;6.5,"Prediabetes",D2305&gt;=6.5,"Diabetes")</f>
        <v>Diabetes</v>
      </c>
      <c r="L2305" s="7" t="str">
        <f>_xlfn.XLOOKUP(A2305,'Hospitalisation Details'!$A:$A,'Hospitalisation Details'!$J:$J,)</f>
        <v>1-Jul-2002</v>
      </c>
      <c r="M2305" s="22">
        <f>+_xlfn.XLOOKUP(A2305,'Hospitalisation Details'!$A:$A,'Hospitalisation Details'!$F:$F)</f>
        <v>1049</v>
      </c>
      <c r="N2305" s="7" t="str">
        <f>_xlfn.XLOOKUP(A2305,'Hospitalisation Details'!$A:$A,'Hospitalisation Details'!$G:$G)</f>
        <v>tier - 3</v>
      </c>
      <c r="O2305" s="7" t="str">
        <f>_xlfn.XLOOKUP(A2305,'Hospitalisation Details'!$A:$A,'Hospitalisation Details'!$H:$H)</f>
        <v>tier - 2</v>
      </c>
      <c r="P2305" s="7" t="str">
        <f>_xlfn.XLOOKUP(A2305,'Hospitalisation Details'!$A:$A,'Hospitalisation Details'!$I:$I)</f>
        <v>R1012</v>
      </c>
      <c r="Q2305" s="28">
        <f>_xlfn.XLOOKUP(A2305,'Hospitalisation Details'!$A:$A,'Hospitalisation Details'!$K:$K)</f>
        <v>21</v>
      </c>
    </row>
    <row r="2306" spans="1:17" x14ac:dyDescent="0.3">
      <c r="A2306" s="27" t="s">
        <v>52</v>
      </c>
      <c r="B2306" s="7" t="str">
        <f>IFERROR(_xlfn.XLOOKUP(A2306,'Customer Names'!$A$2:$A$2336,'Customer Names'!$C$2:$C$2336),"Unknown")</f>
        <v xml:space="preserve">  Matthew S</v>
      </c>
      <c r="C2306" s="7">
        <f>_xlfn.XLOOKUP(A2306,'Medical Examinations'!$A$2:$A$2336,'Medical Examinations'!$B$2:$B$2336,AVERAGE('Medical Examinations'!$B$2:$B$2336))</f>
        <v>16.489999999999998</v>
      </c>
      <c r="D2306" s="7">
        <f>_xlfn.XLOOKUP(A2306,'Medical Examinations'!$A$2:$A$2336,'Medical Examinations'!$C$2:$C$2336,AVERAGE('Medical Examinations'!$C$2:$C$2336))</f>
        <v>8.48</v>
      </c>
      <c r="E2306" s="7" t="str">
        <f>_xlfn.XLOOKUP(A2306,'Medical Examinations'!$A:$A,'Medical Examinations'!$D:$D,"Unknown")</f>
        <v>No</v>
      </c>
      <c r="F2306" s="7" t="str">
        <f>_xlfn.XLOOKUP(A2306,'Medical Examinations'!$A:$A,'Medical Examinations'!$E:$E,"Unknown")</f>
        <v>No</v>
      </c>
      <c r="G2306" s="7" t="str">
        <f>_xlfn.XLOOKUP(A2306,'Medical Examinations'!$A:$A,'Medical Examinations'!$F:$F,"Unknown")</f>
        <v>No</v>
      </c>
      <c r="H2306" s="43">
        <f>_xlfn.XLOOKUP(Healthcare!A2306,'Medical Examinations'!$A:$A,'Medical Examinations'!$G:$G,0)</f>
        <v>0</v>
      </c>
      <c r="I2306" s="7" t="str">
        <f>_xlfn.XLOOKUP(A2306,'Medical Examinations'!$A:$A,'Medical Examinations'!$H:$H,"Unknown")</f>
        <v>No</v>
      </c>
      <c r="J2306" s="7" t="str" cm="1">
        <f t="array" ref="J2306">_xlfn.IFS(C2306&lt;18.5,"Under Weight",C2306&lt;=24.9,"Normal Weight",C2306&lt;30,"Over weight",C2306&gt;=30,"Obesity")</f>
        <v>Under Weight</v>
      </c>
      <c r="K2306" s="7" t="str" cm="1">
        <f t="array" ref="K2306">_xlfn.IFS(D2306="Null","Unknown",D2306&lt;5.7,"Normal",D2306&lt;6.5,"Prediabetes",D2306&gt;=6.5,"Diabetes")</f>
        <v>Diabetes</v>
      </c>
      <c r="L2306" s="7" t="str">
        <f>_xlfn.XLOOKUP(A2306,'Hospitalisation Details'!$A:$A,'Hospitalisation Details'!$J:$J,)</f>
        <v>20-Jul-2002</v>
      </c>
      <c r="M2306" s="22">
        <f>+_xlfn.XLOOKUP(A2306,'Hospitalisation Details'!$A:$A,'Hospitalisation Details'!$F:$F)</f>
        <v>1047</v>
      </c>
      <c r="N2306" s="7" t="str">
        <f>_xlfn.XLOOKUP(A2306,'Hospitalisation Details'!$A:$A,'Hospitalisation Details'!$G:$G)</f>
        <v>tier - 3</v>
      </c>
      <c r="O2306" s="7" t="str">
        <f>_xlfn.XLOOKUP(A2306,'Hospitalisation Details'!$A:$A,'Hospitalisation Details'!$H:$H)</f>
        <v>tier - 1</v>
      </c>
      <c r="P2306" s="7" t="str">
        <f>_xlfn.XLOOKUP(A2306,'Hospitalisation Details'!$A:$A,'Hospitalisation Details'!$I:$I)</f>
        <v>R1013</v>
      </c>
      <c r="Q2306" s="28">
        <f>_xlfn.XLOOKUP(A2306,'Hospitalisation Details'!$A:$A,'Hospitalisation Details'!$K:$K)</f>
        <v>21</v>
      </c>
    </row>
    <row r="2307" spans="1:17" x14ac:dyDescent="0.3">
      <c r="A2307" s="27" t="s">
        <v>51</v>
      </c>
      <c r="B2307" s="7" t="str">
        <f>IFERROR(_xlfn.XLOOKUP(A2307,'Customer Names'!$A$2:$A$2336,'Customer Names'!$C$2:$C$2336),"Unknown")</f>
        <v xml:space="preserve">  Kenneth</v>
      </c>
      <c r="C2307" s="7">
        <f>_xlfn.XLOOKUP(A2307,'Medical Examinations'!$A$2:$A$2336,'Medical Examinations'!$B$2:$B$2336,AVERAGE('Medical Examinations'!$B$2:$B$2336))</f>
        <v>16.14</v>
      </c>
      <c r="D2307" s="7">
        <f>_xlfn.XLOOKUP(A2307,'Medical Examinations'!$A$2:$A$2336,'Medical Examinations'!$C$2:$C$2336,AVERAGE('Medical Examinations'!$C$2:$C$2336))</f>
        <v>4.8600000000000003</v>
      </c>
      <c r="E2307" s="7" t="str">
        <f>_xlfn.XLOOKUP(A2307,'Medical Examinations'!$A:$A,'Medical Examinations'!$D:$D,"Unknown")</f>
        <v>No</v>
      </c>
      <c r="F2307" s="7" t="str">
        <f>_xlfn.XLOOKUP(A2307,'Medical Examinations'!$A:$A,'Medical Examinations'!$E:$E,"Unknown")</f>
        <v>No</v>
      </c>
      <c r="G2307" s="7" t="str">
        <f>_xlfn.XLOOKUP(A2307,'Medical Examinations'!$A:$A,'Medical Examinations'!$F:$F,"Unknown")</f>
        <v>No</v>
      </c>
      <c r="H2307" s="43">
        <f>_xlfn.XLOOKUP(Healthcare!A2307,'Medical Examinations'!$A:$A,'Medical Examinations'!$G:$G,0)</f>
        <v>0</v>
      </c>
      <c r="I2307" s="7" t="str">
        <f>_xlfn.XLOOKUP(A2307,'Medical Examinations'!$A:$A,'Medical Examinations'!$H:$H,"Unknown")</f>
        <v>No</v>
      </c>
      <c r="J2307" s="7" t="str" cm="1">
        <f t="array" ref="J2307">_xlfn.IFS(C2307&lt;18.5,"Under Weight",C2307&lt;=24.9,"Normal Weight",C2307&lt;30,"Over weight",C2307&gt;=30,"Obesity")</f>
        <v>Under Weight</v>
      </c>
      <c r="K2307" s="7" t="str" cm="1">
        <f t="array" ref="K2307">_xlfn.IFS(D2307="Null","Unknown",D2307&lt;5.7,"Normal",D2307&lt;6.5,"Prediabetes",D2307&gt;=6.5,"Diabetes")</f>
        <v>Normal</v>
      </c>
      <c r="L2307" s="7" t="str">
        <f>_xlfn.XLOOKUP(A2307,'Hospitalisation Details'!$A:$A,'Hospitalisation Details'!$J:$J,)</f>
        <v>17-Nov-1994</v>
      </c>
      <c r="M2307" s="22">
        <f>+_xlfn.XLOOKUP(A2307,'Hospitalisation Details'!$A:$A,'Hospitalisation Details'!$F:$F)</f>
        <v>1044</v>
      </c>
      <c r="N2307" s="7" t="str">
        <f>_xlfn.XLOOKUP(A2307,'Hospitalisation Details'!$A:$A,'Hospitalisation Details'!$G:$G)</f>
        <v>tier - 3</v>
      </c>
      <c r="O2307" s="7" t="str">
        <f>_xlfn.XLOOKUP(A2307,'Hospitalisation Details'!$A:$A,'Hospitalisation Details'!$H:$H)</f>
        <v>tier - 2</v>
      </c>
      <c r="P2307" s="7" t="str">
        <f>_xlfn.XLOOKUP(A2307,'Hospitalisation Details'!$A:$A,'Hospitalisation Details'!$I:$I)</f>
        <v>R1013</v>
      </c>
      <c r="Q2307" s="28">
        <f>_xlfn.XLOOKUP(A2307,'Hospitalisation Details'!$A:$A,'Hospitalisation Details'!$K:$K)</f>
        <v>29</v>
      </c>
    </row>
    <row r="2308" spans="1:17" x14ac:dyDescent="0.3">
      <c r="A2308" s="27" t="s">
        <v>50</v>
      </c>
      <c r="B2308" s="7" t="str">
        <f>IFERROR(_xlfn.XLOOKUP(A2308,'Customer Names'!$A$2:$A$2336,'Customer Names'!$C$2:$C$2336),"Unknown")</f>
        <v xml:space="preserve">  Andrea</v>
      </c>
      <c r="C2308" s="7">
        <f>_xlfn.XLOOKUP(A2308,'Medical Examinations'!$A$2:$A$2336,'Medical Examinations'!$B$2:$B$2336,AVERAGE('Medical Examinations'!$B$2:$B$2336))</f>
        <v>20.85</v>
      </c>
      <c r="D2308" s="7">
        <f>_xlfn.XLOOKUP(A2308,'Medical Examinations'!$A$2:$A$2336,'Medical Examinations'!$C$2:$C$2336,AVERAGE('Medical Examinations'!$C$2:$C$2336))</f>
        <v>4.45</v>
      </c>
      <c r="E2308" s="7" t="str">
        <f>_xlfn.XLOOKUP(A2308,'Medical Examinations'!$A:$A,'Medical Examinations'!$D:$D,"Unknown")</f>
        <v>Yes</v>
      </c>
      <c r="F2308" s="7" t="str">
        <f>_xlfn.XLOOKUP(A2308,'Medical Examinations'!$A:$A,'Medical Examinations'!$E:$E,"Unknown")</f>
        <v>No</v>
      </c>
      <c r="G2308" s="7" t="str">
        <f>_xlfn.XLOOKUP(A2308,'Medical Examinations'!$A:$A,'Medical Examinations'!$F:$F,"Unknown")</f>
        <v>No</v>
      </c>
      <c r="H2308" s="43">
        <f>_xlfn.XLOOKUP(Healthcare!A2308,'Medical Examinations'!$A:$A,'Medical Examinations'!$G:$G,0)</f>
        <v>1</v>
      </c>
      <c r="I2308" s="7" t="str">
        <f>_xlfn.XLOOKUP(A2308,'Medical Examinations'!$A:$A,'Medical Examinations'!$H:$H,"Unknown")</f>
        <v>No</v>
      </c>
      <c r="J2308" s="7" t="str" cm="1">
        <f t="array" ref="J2308">_xlfn.IFS(C2308&lt;18.5,"Under Weight",C2308&lt;=24.9,"Normal Weight",C2308&lt;30,"Over weight",C2308&gt;=30,"Obesity")</f>
        <v>Normal Weight</v>
      </c>
      <c r="K2308" s="7" t="str" cm="1">
        <f t="array" ref="K2308">_xlfn.IFS(D2308="Null","Unknown",D2308&lt;5.7,"Normal",D2308&lt;6.5,"Prediabetes",D2308&gt;=6.5,"Diabetes")</f>
        <v>Normal</v>
      </c>
      <c r="L2308" s="7" t="str">
        <f>_xlfn.XLOOKUP(A2308,'Hospitalisation Details'!$A:$A,'Hospitalisation Details'!$J:$J,)</f>
        <v>5-Oct-1995</v>
      </c>
      <c r="M2308" s="22">
        <f>+_xlfn.XLOOKUP(A2308,'Hospitalisation Details'!$A:$A,'Hospitalisation Details'!$F:$F)</f>
        <v>1033.74</v>
      </c>
      <c r="N2308" s="7" t="str">
        <f>_xlfn.XLOOKUP(A2308,'Hospitalisation Details'!$A:$A,'Hospitalisation Details'!$G:$G)</f>
        <v>tier - 3</v>
      </c>
      <c r="O2308" s="7" t="str">
        <f>_xlfn.XLOOKUP(A2308,'Hospitalisation Details'!$A:$A,'Hospitalisation Details'!$H:$H)</f>
        <v>tier - 1</v>
      </c>
      <c r="P2308" s="7" t="str">
        <f>_xlfn.XLOOKUP(A2308,'Hospitalisation Details'!$A:$A,'Hospitalisation Details'!$I:$I)</f>
        <v>R1013</v>
      </c>
      <c r="Q2308" s="28">
        <f>_xlfn.XLOOKUP(A2308,'Hospitalisation Details'!$A:$A,'Hospitalisation Details'!$K:$K)</f>
        <v>28</v>
      </c>
    </row>
    <row r="2309" spans="1:17" x14ac:dyDescent="0.3">
      <c r="A2309" s="27" t="s">
        <v>49</v>
      </c>
      <c r="B2309" s="7" t="str">
        <f>IFERROR(_xlfn.XLOOKUP(A2309,'Customer Names'!$A$2:$A$2336,'Customer Names'!$C$2:$C$2336),"Unknown")</f>
        <v xml:space="preserve">  Kristina</v>
      </c>
      <c r="C2309" s="7">
        <f>_xlfn.XLOOKUP(A2309,'Medical Examinations'!$A$2:$A$2336,'Medical Examinations'!$B$2:$B$2336,AVERAGE('Medical Examinations'!$B$2:$B$2336))</f>
        <v>15.88</v>
      </c>
      <c r="D2309" s="7">
        <f>_xlfn.XLOOKUP(A2309,'Medical Examinations'!$A$2:$A$2336,'Medical Examinations'!$C$2:$C$2336,AVERAGE('Medical Examinations'!$C$2:$C$2336))</f>
        <v>4.3600000000000003</v>
      </c>
      <c r="E2309" s="7" t="str">
        <f>_xlfn.XLOOKUP(A2309,'Medical Examinations'!$A:$A,'Medical Examinations'!$D:$D,"Unknown")</f>
        <v>No</v>
      </c>
      <c r="F2309" s="7" t="str">
        <f>_xlfn.XLOOKUP(A2309,'Medical Examinations'!$A:$A,'Medical Examinations'!$E:$E,"Unknown")</f>
        <v>No</v>
      </c>
      <c r="G2309" s="7" t="str">
        <f>_xlfn.XLOOKUP(A2309,'Medical Examinations'!$A:$A,'Medical Examinations'!$F:$F,"Unknown")</f>
        <v>No</v>
      </c>
      <c r="H2309" s="43">
        <f>_xlfn.XLOOKUP(Healthcare!A2309,'Medical Examinations'!$A:$A,'Medical Examinations'!$G:$G,0)</f>
        <v>0</v>
      </c>
      <c r="I2309" s="7" t="str">
        <f>_xlfn.XLOOKUP(A2309,'Medical Examinations'!$A:$A,'Medical Examinations'!$H:$H,"Unknown")</f>
        <v>No</v>
      </c>
      <c r="J2309" s="7" t="str" cm="1">
        <f t="array" ref="J2309">_xlfn.IFS(C2309&lt;18.5,"Under Weight",C2309&lt;=24.9,"Normal Weight",C2309&lt;30,"Over weight",C2309&gt;=30,"Obesity")</f>
        <v>Under Weight</v>
      </c>
      <c r="K2309" s="7" t="str" cm="1">
        <f t="array" ref="K2309">_xlfn.IFS(D2309="Null","Unknown",D2309&lt;5.7,"Normal",D2309&lt;6.5,"Prediabetes",D2309&gt;=6.5,"Diabetes")</f>
        <v>Normal</v>
      </c>
      <c r="L2309" s="7" t="str">
        <f>_xlfn.XLOOKUP(A2309,'Hospitalisation Details'!$A:$A,'Hospitalisation Details'!$J:$J,)</f>
        <v>5-Aug-1999</v>
      </c>
      <c r="M2309" s="22">
        <f>+_xlfn.XLOOKUP(A2309,'Hospitalisation Details'!$A:$A,'Hospitalisation Details'!$F:$F)</f>
        <v>1019</v>
      </c>
      <c r="N2309" s="7" t="str">
        <f>_xlfn.XLOOKUP(A2309,'Hospitalisation Details'!$A:$A,'Hospitalisation Details'!$G:$G)</f>
        <v>tier - 3</v>
      </c>
      <c r="O2309" s="7" t="str">
        <f>_xlfn.XLOOKUP(A2309,'Hospitalisation Details'!$A:$A,'Hospitalisation Details'!$H:$H)</f>
        <v>tier - 2</v>
      </c>
      <c r="P2309" s="7" t="str">
        <f>_xlfn.XLOOKUP(A2309,'Hospitalisation Details'!$A:$A,'Hospitalisation Details'!$I:$I)</f>
        <v>R1013</v>
      </c>
      <c r="Q2309" s="28">
        <f>_xlfn.XLOOKUP(A2309,'Hospitalisation Details'!$A:$A,'Hospitalisation Details'!$K:$K)</f>
        <v>24</v>
      </c>
    </row>
    <row r="2310" spans="1:17" x14ac:dyDescent="0.3">
      <c r="A2310" s="27" t="s">
        <v>48</v>
      </c>
      <c r="B2310" s="7" t="str">
        <f>IFERROR(_xlfn.XLOOKUP(A2310,'Customer Names'!$A$2:$A$2336,'Customer Names'!$C$2:$C$2336),"Unknown")</f>
        <v xml:space="preserve">  Kristen</v>
      </c>
      <c r="C2310" s="7">
        <f>_xlfn.XLOOKUP(A2310,'Medical Examinations'!$A$2:$A$2336,'Medical Examinations'!$B$2:$B$2336,AVERAGE('Medical Examinations'!$B$2:$B$2336))</f>
        <v>20.66</v>
      </c>
      <c r="D2310" s="7">
        <f>_xlfn.XLOOKUP(A2310,'Medical Examinations'!$A$2:$A$2336,'Medical Examinations'!$C$2:$C$2336,AVERAGE('Medical Examinations'!$C$2:$C$2336))</f>
        <v>5.8</v>
      </c>
      <c r="E2310" s="7" t="str">
        <f>_xlfn.XLOOKUP(A2310,'Medical Examinations'!$A:$A,'Medical Examinations'!$D:$D,"Unknown")</f>
        <v>No</v>
      </c>
      <c r="F2310" s="7" t="str">
        <f>_xlfn.XLOOKUP(A2310,'Medical Examinations'!$A:$A,'Medical Examinations'!$E:$E,"Unknown")</f>
        <v>Yes</v>
      </c>
      <c r="G2310" s="7" t="str">
        <f>_xlfn.XLOOKUP(A2310,'Medical Examinations'!$A:$A,'Medical Examinations'!$F:$F,"Unknown")</f>
        <v>No</v>
      </c>
      <c r="H2310" s="43">
        <f>_xlfn.XLOOKUP(Healthcare!A2310,'Medical Examinations'!$A:$A,'Medical Examinations'!$G:$G,0)</f>
        <v>1</v>
      </c>
      <c r="I2310" s="7" t="str">
        <f>_xlfn.XLOOKUP(A2310,'Medical Examinations'!$A:$A,'Medical Examinations'!$H:$H,"Unknown")</f>
        <v>No</v>
      </c>
      <c r="J2310" s="7" t="str" cm="1">
        <f t="array" ref="J2310">_xlfn.IFS(C2310&lt;18.5,"Under Weight",C2310&lt;=24.9,"Normal Weight",C2310&lt;30,"Over weight",C2310&gt;=30,"Obesity")</f>
        <v>Normal Weight</v>
      </c>
      <c r="K2310" s="7" t="str" cm="1">
        <f t="array" ref="K2310">_xlfn.IFS(D2310="Null","Unknown",D2310&lt;5.7,"Normal",D2310&lt;6.5,"Prediabetes",D2310&gt;=6.5,"Diabetes")</f>
        <v>Prediabetes</v>
      </c>
      <c r="L2310" s="7" t="str">
        <f>_xlfn.XLOOKUP(A2310,'Hospitalisation Details'!$A:$A,'Hospitalisation Details'!$J:$J,)</f>
        <v>9-Oct-2000</v>
      </c>
      <c r="M2310" s="22">
        <f>+_xlfn.XLOOKUP(A2310,'Hospitalisation Details'!$A:$A,'Hospitalisation Details'!$F:$F)</f>
        <v>1012</v>
      </c>
      <c r="N2310" s="7" t="str">
        <f>_xlfn.XLOOKUP(A2310,'Hospitalisation Details'!$A:$A,'Hospitalisation Details'!$G:$G)</f>
        <v>tier - 3</v>
      </c>
      <c r="O2310" s="7" t="str">
        <f>_xlfn.XLOOKUP(A2310,'Hospitalisation Details'!$A:$A,'Hospitalisation Details'!$H:$H)</f>
        <v>tier - 2</v>
      </c>
      <c r="P2310" s="7" t="str">
        <f>_xlfn.XLOOKUP(A2310,'Hospitalisation Details'!$A:$A,'Hospitalisation Details'!$I:$I)</f>
        <v>R1013</v>
      </c>
      <c r="Q2310" s="28">
        <f>_xlfn.XLOOKUP(A2310,'Hospitalisation Details'!$A:$A,'Hospitalisation Details'!$K:$K)</f>
        <v>23</v>
      </c>
    </row>
    <row r="2311" spans="1:17" x14ac:dyDescent="0.3">
      <c r="A2311" s="27" t="s">
        <v>47</v>
      </c>
      <c r="B2311" s="7" t="str">
        <f>IFERROR(_xlfn.XLOOKUP(A2311,'Customer Names'!$A$2:$A$2336,'Customer Names'!$C$2:$C$2336),"Unknown")</f>
        <v xml:space="preserve">  Matthew</v>
      </c>
      <c r="C2311" s="7">
        <f>_xlfn.XLOOKUP(A2311,'Medical Examinations'!$A$2:$A$2336,'Medical Examinations'!$B$2:$B$2336,AVERAGE('Medical Examinations'!$B$2:$B$2336))</f>
        <v>20.399999999999999</v>
      </c>
      <c r="D2311" s="7">
        <f>_xlfn.XLOOKUP(A2311,'Medical Examinations'!$A$2:$A$2336,'Medical Examinations'!$C$2:$C$2336,AVERAGE('Medical Examinations'!$C$2:$C$2336))</f>
        <v>5.27</v>
      </c>
      <c r="E2311" s="7" t="str">
        <f>_xlfn.XLOOKUP(A2311,'Medical Examinations'!$A:$A,'Medical Examinations'!$D:$D,"Unknown")</f>
        <v>No</v>
      </c>
      <c r="F2311" s="7" t="str">
        <f>_xlfn.XLOOKUP(A2311,'Medical Examinations'!$A:$A,'Medical Examinations'!$E:$E,"Unknown")</f>
        <v>No</v>
      </c>
      <c r="G2311" s="7" t="str">
        <f>_xlfn.XLOOKUP(A2311,'Medical Examinations'!$A:$A,'Medical Examinations'!$F:$F,"Unknown")</f>
        <v>No</v>
      </c>
      <c r="H2311" s="43">
        <f>_xlfn.XLOOKUP(Healthcare!A2311,'Medical Examinations'!$A:$A,'Medical Examinations'!$G:$G,0)</f>
        <v>0</v>
      </c>
      <c r="I2311" s="7" t="str">
        <f>_xlfn.XLOOKUP(A2311,'Medical Examinations'!$A:$A,'Medical Examinations'!$H:$H,"Unknown")</f>
        <v>No</v>
      </c>
      <c r="J2311" s="7" t="str" cm="1">
        <f t="array" ref="J2311">_xlfn.IFS(C2311&lt;18.5,"Under Weight",C2311&lt;=24.9,"Normal Weight",C2311&lt;30,"Over weight",C2311&gt;=30,"Obesity")</f>
        <v>Normal Weight</v>
      </c>
      <c r="K2311" s="7" t="str" cm="1">
        <f t="array" ref="K2311">_xlfn.IFS(D2311="Null","Unknown",D2311&lt;5.7,"Normal",D2311&lt;6.5,"Prediabetes",D2311&gt;=6.5,"Diabetes")</f>
        <v>Normal</v>
      </c>
      <c r="L2311" s="7" t="str">
        <f>_xlfn.XLOOKUP(A2311,'Hospitalisation Details'!$A:$A,'Hospitalisation Details'!$J:$J,)</f>
        <v>22-Nov-1994</v>
      </c>
      <c r="M2311" s="22">
        <f>+_xlfn.XLOOKUP(A2311,'Hospitalisation Details'!$A:$A,'Hospitalisation Details'!$F:$F)</f>
        <v>1006.65</v>
      </c>
      <c r="N2311" s="7" t="str">
        <f>_xlfn.XLOOKUP(A2311,'Hospitalisation Details'!$A:$A,'Hospitalisation Details'!$G:$G)</f>
        <v>tier - 3</v>
      </c>
      <c r="O2311" s="7" t="str">
        <f>_xlfn.XLOOKUP(A2311,'Hospitalisation Details'!$A:$A,'Hospitalisation Details'!$H:$H)</f>
        <v>tier - 2</v>
      </c>
      <c r="P2311" s="7" t="str">
        <f>_xlfn.XLOOKUP(A2311,'Hospitalisation Details'!$A:$A,'Hospitalisation Details'!$I:$I)</f>
        <v>R1013</v>
      </c>
      <c r="Q2311" s="28">
        <f>_xlfn.XLOOKUP(A2311,'Hospitalisation Details'!$A:$A,'Hospitalisation Details'!$K:$K)</f>
        <v>29</v>
      </c>
    </row>
    <row r="2312" spans="1:17" x14ac:dyDescent="0.3">
      <c r="A2312" s="27" t="s">
        <v>46</v>
      </c>
      <c r="B2312" s="7" t="str">
        <f>IFERROR(_xlfn.XLOOKUP(A2312,'Customer Names'!$A$2:$A$2336,'Customer Names'!$C$2:$C$2336),"Unknown")</f>
        <v xml:space="preserve">  Kathleen</v>
      </c>
      <c r="C2312" s="7">
        <f>_xlfn.XLOOKUP(A2312,'Medical Examinations'!$A$2:$A$2336,'Medical Examinations'!$B$2:$B$2336,AVERAGE('Medical Examinations'!$B$2:$B$2336))</f>
        <v>25.19</v>
      </c>
      <c r="D2312" s="7">
        <f>_xlfn.XLOOKUP(A2312,'Medical Examinations'!$A$2:$A$2336,'Medical Examinations'!$C$2:$C$2336,AVERAGE('Medical Examinations'!$C$2:$C$2336))</f>
        <v>5.64</v>
      </c>
      <c r="E2312" s="7" t="str">
        <f>_xlfn.XLOOKUP(A2312,'Medical Examinations'!$A:$A,'Medical Examinations'!$D:$D,"Unknown")</f>
        <v>Yes</v>
      </c>
      <c r="F2312" s="7" t="str">
        <f>_xlfn.XLOOKUP(A2312,'Medical Examinations'!$A:$A,'Medical Examinations'!$E:$E,"Unknown")</f>
        <v>No</v>
      </c>
      <c r="G2312" s="7" t="str">
        <f>_xlfn.XLOOKUP(A2312,'Medical Examinations'!$A:$A,'Medical Examinations'!$F:$F,"Unknown")</f>
        <v>No</v>
      </c>
      <c r="H2312" s="43">
        <f>_xlfn.XLOOKUP(Healthcare!A2312,'Medical Examinations'!$A:$A,'Medical Examinations'!$G:$G,0)</f>
        <v>0</v>
      </c>
      <c r="I2312" s="7" t="str">
        <f>_xlfn.XLOOKUP(A2312,'Medical Examinations'!$A:$A,'Medical Examinations'!$H:$H,"Unknown")</f>
        <v>No</v>
      </c>
      <c r="J2312" s="7" t="str" cm="1">
        <f t="array" ref="J2312">_xlfn.IFS(C2312&lt;18.5,"Under Weight",C2312&lt;=24.9,"Normal Weight",C2312&lt;30,"Over weight",C2312&gt;=30,"Obesity")</f>
        <v>Over weight</v>
      </c>
      <c r="K2312" s="7" t="str" cm="1">
        <f t="array" ref="K2312">_xlfn.IFS(D2312="Null","Unknown",D2312&lt;5.7,"Normal",D2312&lt;6.5,"Prediabetes",D2312&gt;=6.5,"Diabetes")</f>
        <v>Normal</v>
      </c>
      <c r="L2312" s="7" t="str">
        <f>_xlfn.XLOOKUP(A2312,'Hospitalisation Details'!$A:$A,'Hospitalisation Details'!$J:$J,)</f>
        <v>19-Aug-2001</v>
      </c>
      <c r="M2312" s="22">
        <f>+_xlfn.XLOOKUP(A2312,'Hospitalisation Details'!$A:$A,'Hospitalisation Details'!$F:$F)</f>
        <v>964.71</v>
      </c>
      <c r="N2312" s="7" t="str">
        <f>_xlfn.XLOOKUP(A2312,'Hospitalisation Details'!$A:$A,'Hospitalisation Details'!$G:$G)</f>
        <v>tier - 3</v>
      </c>
      <c r="O2312" s="7" t="str">
        <f>_xlfn.XLOOKUP(A2312,'Hospitalisation Details'!$A:$A,'Hospitalisation Details'!$H:$H)</f>
        <v>tier - 2</v>
      </c>
      <c r="P2312" s="7" t="str">
        <f>_xlfn.XLOOKUP(A2312,'Hospitalisation Details'!$A:$A,'Hospitalisation Details'!$I:$I)</f>
        <v>R1013</v>
      </c>
      <c r="Q2312" s="28">
        <f>_xlfn.XLOOKUP(A2312,'Hospitalisation Details'!$A:$A,'Hospitalisation Details'!$K:$K)</f>
        <v>22</v>
      </c>
    </row>
    <row r="2313" spans="1:17" x14ac:dyDescent="0.3">
      <c r="A2313" s="27" t="s">
        <v>45</v>
      </c>
      <c r="B2313" s="7" t="str">
        <f>IFERROR(_xlfn.XLOOKUP(A2313,'Customer Names'!$A$2:$A$2336,'Customer Names'!$C$2:$C$2336),"Unknown")</f>
        <v xml:space="preserve">  Lindsey</v>
      </c>
      <c r="C2313" s="7">
        <f>_xlfn.XLOOKUP(A2313,'Medical Examinations'!$A$2:$A$2336,'Medical Examinations'!$B$2:$B$2336,AVERAGE('Medical Examinations'!$B$2:$B$2336))</f>
        <v>20.54</v>
      </c>
      <c r="D2313" s="7">
        <f>_xlfn.XLOOKUP(A2313,'Medical Examinations'!$A$2:$A$2336,'Medical Examinations'!$C$2:$C$2336,AVERAGE('Medical Examinations'!$C$2:$C$2336))</f>
        <v>4.2</v>
      </c>
      <c r="E2313" s="7" t="str">
        <f>_xlfn.XLOOKUP(A2313,'Medical Examinations'!$A:$A,'Medical Examinations'!$D:$D,"Unknown")</f>
        <v>Yes</v>
      </c>
      <c r="F2313" s="7" t="str">
        <f>_xlfn.XLOOKUP(A2313,'Medical Examinations'!$A:$A,'Medical Examinations'!$E:$E,"Unknown")</f>
        <v>No</v>
      </c>
      <c r="G2313" s="7" t="str">
        <f>_xlfn.XLOOKUP(A2313,'Medical Examinations'!$A:$A,'Medical Examinations'!$F:$F,"Unknown")</f>
        <v>No</v>
      </c>
      <c r="H2313" s="43">
        <f>_xlfn.XLOOKUP(Healthcare!A2313,'Medical Examinations'!$A:$A,'Medical Examinations'!$G:$G,0)</f>
        <v>1</v>
      </c>
      <c r="I2313" s="7" t="str">
        <f>_xlfn.XLOOKUP(A2313,'Medical Examinations'!$A:$A,'Medical Examinations'!$H:$H,"Unknown")</f>
        <v>No</v>
      </c>
      <c r="J2313" s="7" t="str" cm="1">
        <f t="array" ref="J2313">_xlfn.IFS(C2313&lt;18.5,"Under Weight",C2313&lt;=24.9,"Normal Weight",C2313&lt;30,"Over weight",C2313&gt;=30,"Obesity")</f>
        <v>Normal Weight</v>
      </c>
      <c r="K2313" s="7" t="str" cm="1">
        <f t="array" ref="K2313">_xlfn.IFS(D2313="Null","Unknown",D2313&lt;5.7,"Normal",D2313&lt;6.5,"Prediabetes",D2313&gt;=6.5,"Diabetes")</f>
        <v>Normal</v>
      </c>
      <c r="L2313" s="7" t="str">
        <f>_xlfn.XLOOKUP(A2313,'Hospitalisation Details'!$A:$A,'Hospitalisation Details'!$J:$J,)</f>
        <v>28-Oct-1995</v>
      </c>
      <c r="M2313" s="22">
        <f>+_xlfn.XLOOKUP(A2313,'Hospitalisation Details'!$A:$A,'Hospitalisation Details'!$F:$F)</f>
        <v>928.59</v>
      </c>
      <c r="N2313" s="7" t="str">
        <f>_xlfn.XLOOKUP(A2313,'Hospitalisation Details'!$A:$A,'Hospitalisation Details'!$G:$G)</f>
        <v>tier - 3</v>
      </c>
      <c r="O2313" s="7" t="str">
        <f>_xlfn.XLOOKUP(A2313,'Hospitalisation Details'!$A:$A,'Hospitalisation Details'!$H:$H)</f>
        <v>tier - 1</v>
      </c>
      <c r="P2313" s="7" t="str">
        <f>_xlfn.XLOOKUP(A2313,'Hospitalisation Details'!$A:$A,'Hospitalisation Details'!$I:$I)</f>
        <v>R1013</v>
      </c>
      <c r="Q2313" s="28">
        <f>_xlfn.XLOOKUP(A2313,'Hospitalisation Details'!$A:$A,'Hospitalisation Details'!$K:$K)</f>
        <v>28</v>
      </c>
    </row>
    <row r="2314" spans="1:17" x14ac:dyDescent="0.3">
      <c r="A2314" s="27" t="s">
        <v>44</v>
      </c>
      <c r="B2314" s="7" t="str">
        <f>IFERROR(_xlfn.XLOOKUP(A2314,'Customer Names'!$A$2:$A$2336,'Customer Names'!$C$2:$C$2336),"Unknown")</f>
        <v xml:space="preserve">  Robert</v>
      </c>
      <c r="C2314" s="7">
        <f>_xlfn.XLOOKUP(A2314,'Medical Examinations'!$A$2:$A$2336,'Medical Examinations'!$B$2:$B$2336,AVERAGE('Medical Examinations'!$B$2:$B$2336))</f>
        <v>20.13</v>
      </c>
      <c r="D2314" s="7">
        <f>_xlfn.XLOOKUP(A2314,'Medical Examinations'!$A$2:$A$2336,'Medical Examinations'!$C$2:$C$2336,AVERAGE('Medical Examinations'!$C$2:$C$2336))</f>
        <v>5.42</v>
      </c>
      <c r="E2314" s="7" t="str">
        <f>_xlfn.XLOOKUP(A2314,'Medical Examinations'!$A:$A,'Medical Examinations'!$D:$D,"Unknown")</f>
        <v>No</v>
      </c>
      <c r="F2314" s="7" t="str">
        <f>_xlfn.XLOOKUP(A2314,'Medical Examinations'!$A:$A,'Medical Examinations'!$E:$E,"Unknown")</f>
        <v>No</v>
      </c>
      <c r="G2314" s="7" t="str">
        <f>_xlfn.XLOOKUP(A2314,'Medical Examinations'!$A:$A,'Medical Examinations'!$F:$F,"Unknown")</f>
        <v>No</v>
      </c>
      <c r="H2314" s="43">
        <f>_xlfn.XLOOKUP(Healthcare!A2314,'Medical Examinations'!$A:$A,'Medical Examinations'!$G:$G,0)</f>
        <v>0</v>
      </c>
      <c r="I2314" s="7" t="str">
        <f>_xlfn.XLOOKUP(A2314,'Medical Examinations'!$A:$A,'Medical Examinations'!$H:$H,"Unknown")</f>
        <v>No</v>
      </c>
      <c r="J2314" s="7" t="str" cm="1">
        <f t="array" ref="J2314">_xlfn.IFS(C2314&lt;18.5,"Under Weight",C2314&lt;=24.9,"Normal Weight",C2314&lt;30,"Over weight",C2314&gt;=30,"Obesity")</f>
        <v>Normal Weight</v>
      </c>
      <c r="K2314" s="7" t="str" cm="1">
        <f t="array" ref="K2314">_xlfn.IFS(D2314="Null","Unknown",D2314&lt;5.7,"Normal",D2314&lt;6.5,"Prediabetes",D2314&gt;=6.5,"Diabetes")</f>
        <v>Normal</v>
      </c>
      <c r="L2314" s="7" t="str">
        <f>_xlfn.XLOOKUP(A2314,'Hospitalisation Details'!$A:$A,'Hospitalisation Details'!$J:$J,)</f>
        <v>30-Oct-1994</v>
      </c>
      <c r="M2314" s="22">
        <f>+_xlfn.XLOOKUP(A2314,'Hospitalisation Details'!$A:$A,'Hospitalisation Details'!$F:$F)</f>
        <v>915.07</v>
      </c>
      <c r="N2314" s="7" t="str">
        <f>_xlfn.XLOOKUP(A2314,'Hospitalisation Details'!$A:$A,'Hospitalisation Details'!$G:$G)</f>
        <v>tier - 3</v>
      </c>
      <c r="O2314" s="7" t="str">
        <f>_xlfn.XLOOKUP(A2314,'Hospitalisation Details'!$A:$A,'Hospitalisation Details'!$H:$H)</f>
        <v>tier - 1</v>
      </c>
      <c r="P2314" s="7" t="str">
        <f>_xlfn.XLOOKUP(A2314,'Hospitalisation Details'!$A:$A,'Hospitalisation Details'!$I:$I)</f>
        <v>R1013</v>
      </c>
      <c r="Q2314" s="28">
        <f>_xlfn.XLOOKUP(A2314,'Hospitalisation Details'!$A:$A,'Hospitalisation Details'!$K:$K)</f>
        <v>29</v>
      </c>
    </row>
    <row r="2315" spans="1:17" x14ac:dyDescent="0.3">
      <c r="A2315" s="27" t="s">
        <v>43</v>
      </c>
      <c r="B2315" s="7" t="str">
        <f>IFERROR(_xlfn.XLOOKUP(A2315,'Customer Names'!$A$2:$A$2336,'Customer Names'!$C$2:$C$2336),"Unknown")</f>
        <v xml:space="preserve">  Sarah E</v>
      </c>
      <c r="C2315" s="7">
        <f>_xlfn.XLOOKUP(A2315,'Medical Examinations'!$A$2:$A$2336,'Medical Examinations'!$B$2:$B$2336,AVERAGE('Medical Examinations'!$B$2:$B$2336))</f>
        <v>18.93</v>
      </c>
      <c r="D2315" s="7">
        <f>_xlfn.XLOOKUP(A2315,'Medical Examinations'!$A$2:$A$2336,'Medical Examinations'!$C$2:$C$2336,AVERAGE('Medical Examinations'!$C$2:$C$2336))</f>
        <v>6.11</v>
      </c>
      <c r="E2315" s="7" t="str">
        <f>_xlfn.XLOOKUP(A2315,'Medical Examinations'!$A:$A,'Medical Examinations'!$D:$D,"Unknown")</f>
        <v>No</v>
      </c>
      <c r="F2315" s="7" t="str">
        <f>_xlfn.XLOOKUP(A2315,'Medical Examinations'!$A:$A,'Medical Examinations'!$E:$E,"Unknown")</f>
        <v>No</v>
      </c>
      <c r="G2315" s="7" t="str">
        <f>_xlfn.XLOOKUP(A2315,'Medical Examinations'!$A:$A,'Medical Examinations'!$F:$F,"Unknown")</f>
        <v>Yes</v>
      </c>
      <c r="H2315" s="43">
        <f>_xlfn.XLOOKUP(Healthcare!A2315,'Medical Examinations'!$A:$A,'Medical Examinations'!$G:$G,0)</f>
        <v>1</v>
      </c>
      <c r="I2315" s="7" t="str">
        <f>_xlfn.XLOOKUP(A2315,'Medical Examinations'!$A:$A,'Medical Examinations'!$H:$H,"Unknown")</f>
        <v>No</v>
      </c>
      <c r="J2315" s="7" t="str" cm="1">
        <f t="array" ref="J2315">_xlfn.IFS(C2315&lt;18.5,"Under Weight",C2315&lt;=24.9,"Normal Weight",C2315&lt;30,"Over weight",C2315&gt;=30,"Obesity")</f>
        <v>Normal Weight</v>
      </c>
      <c r="K2315" s="7" t="str" cm="1">
        <f t="array" ref="K2315">_xlfn.IFS(D2315="Null","Unknown",D2315&lt;5.7,"Normal",D2315&lt;6.5,"Prediabetes",D2315&gt;=6.5,"Diabetes")</f>
        <v>Prediabetes</v>
      </c>
      <c r="L2315" s="7" t="str">
        <f>_xlfn.XLOOKUP(A2315,'Hospitalisation Details'!$A:$A,'Hospitalisation Details'!$J:$J,)</f>
        <v>27-Nov-1993</v>
      </c>
      <c r="M2315" s="22">
        <f>+_xlfn.XLOOKUP(A2315,'Hospitalisation Details'!$A:$A,'Hospitalisation Details'!$F:$F)</f>
        <v>896.21</v>
      </c>
      <c r="N2315" s="7" t="str">
        <f>_xlfn.XLOOKUP(A2315,'Hospitalisation Details'!$A:$A,'Hospitalisation Details'!$G:$G)</f>
        <v>tier - 3</v>
      </c>
      <c r="O2315" s="7" t="str">
        <f>_xlfn.XLOOKUP(A2315,'Hospitalisation Details'!$A:$A,'Hospitalisation Details'!$H:$H)</f>
        <v>tier - 1</v>
      </c>
      <c r="P2315" s="7" t="str">
        <f>_xlfn.XLOOKUP(A2315,'Hospitalisation Details'!$A:$A,'Hospitalisation Details'!$I:$I)</f>
        <v>R1013</v>
      </c>
      <c r="Q2315" s="28">
        <f>_xlfn.XLOOKUP(A2315,'Hospitalisation Details'!$A:$A,'Hospitalisation Details'!$K:$K)</f>
        <v>30</v>
      </c>
    </row>
    <row r="2316" spans="1:17" x14ac:dyDescent="0.3">
      <c r="A2316" s="27" t="s">
        <v>42</v>
      </c>
      <c r="B2316" s="7" t="str">
        <f>IFERROR(_xlfn.XLOOKUP(A2316,'Customer Names'!$A$2:$A$2336,'Customer Names'!$C$2:$C$2336),"Unknown")</f>
        <v xml:space="preserve">  Flannery</v>
      </c>
      <c r="C2316" s="7">
        <f>_xlfn.XLOOKUP(A2316,'Medical Examinations'!$A$2:$A$2336,'Medical Examinations'!$B$2:$B$2336,AVERAGE('Medical Examinations'!$B$2:$B$2336))</f>
        <v>24.14</v>
      </c>
      <c r="D2316" s="7">
        <f>_xlfn.XLOOKUP(A2316,'Medical Examinations'!$A$2:$A$2336,'Medical Examinations'!$C$2:$C$2336,AVERAGE('Medical Examinations'!$C$2:$C$2336))</f>
        <v>5.29</v>
      </c>
      <c r="E2316" s="7" t="str">
        <f>_xlfn.XLOOKUP(A2316,'Medical Examinations'!$A:$A,'Medical Examinations'!$D:$D,"Unknown")</f>
        <v>No</v>
      </c>
      <c r="F2316" s="7" t="str">
        <f>_xlfn.XLOOKUP(A2316,'Medical Examinations'!$A:$A,'Medical Examinations'!$E:$E,"Unknown")</f>
        <v>Yes</v>
      </c>
      <c r="G2316" s="7" t="str">
        <f>_xlfn.XLOOKUP(A2316,'Medical Examinations'!$A:$A,'Medical Examinations'!$F:$F,"Unknown")</f>
        <v>No</v>
      </c>
      <c r="H2316" s="43">
        <f>_xlfn.XLOOKUP(Healthcare!A2316,'Medical Examinations'!$A:$A,'Medical Examinations'!$G:$G,0)</f>
        <v>1</v>
      </c>
      <c r="I2316" s="7" t="str">
        <f>_xlfn.XLOOKUP(A2316,'Medical Examinations'!$A:$A,'Medical Examinations'!$H:$H,"Unknown")</f>
        <v>No</v>
      </c>
      <c r="J2316" s="7" t="str" cm="1">
        <f t="array" ref="J2316">_xlfn.IFS(C2316&lt;18.5,"Under Weight",C2316&lt;=24.9,"Normal Weight",C2316&lt;30,"Over weight",C2316&gt;=30,"Obesity")</f>
        <v>Normal Weight</v>
      </c>
      <c r="K2316" s="7" t="str" cm="1">
        <f t="array" ref="K2316">_xlfn.IFS(D2316="Null","Unknown",D2316&lt;5.7,"Normal",D2316&lt;6.5,"Prediabetes",D2316&gt;=6.5,"Diabetes")</f>
        <v>Normal</v>
      </c>
      <c r="L2316" s="7" t="str">
        <f>_xlfn.XLOOKUP(A2316,'Hospitalisation Details'!$A:$A,'Hospitalisation Details'!$J:$J,)</f>
        <v>18-Nov-2000</v>
      </c>
      <c r="M2316" s="22">
        <f>+_xlfn.XLOOKUP(A2316,'Hospitalisation Details'!$A:$A,'Hospitalisation Details'!$F:$F)</f>
        <v>865.41</v>
      </c>
      <c r="N2316" s="7" t="str">
        <f>_xlfn.XLOOKUP(A2316,'Hospitalisation Details'!$A:$A,'Hospitalisation Details'!$G:$G)</f>
        <v>tier - 3</v>
      </c>
      <c r="O2316" s="7" t="str">
        <f>_xlfn.XLOOKUP(A2316,'Hospitalisation Details'!$A:$A,'Hospitalisation Details'!$H:$H)</f>
        <v>tier - 1</v>
      </c>
      <c r="P2316" s="7" t="str">
        <f>_xlfn.XLOOKUP(A2316,'Hospitalisation Details'!$A:$A,'Hospitalisation Details'!$I:$I)</f>
        <v>R1013</v>
      </c>
      <c r="Q2316" s="28">
        <f>_xlfn.XLOOKUP(A2316,'Hospitalisation Details'!$A:$A,'Hospitalisation Details'!$K:$K)</f>
        <v>23</v>
      </c>
    </row>
    <row r="2317" spans="1:17" x14ac:dyDescent="0.3">
      <c r="A2317" s="27" t="s">
        <v>40</v>
      </c>
      <c r="B2317" s="7" t="str">
        <f>IFERROR(_xlfn.XLOOKUP(A2317,'Customer Names'!$A$2:$A$2336,'Customer Names'!$C$2:$C$2336),"Unknown")</f>
        <v xml:space="preserve">  John T</v>
      </c>
      <c r="C2317" s="7">
        <f>_xlfn.XLOOKUP(A2317,'Medical Examinations'!$A$2:$A$2336,'Medical Examinations'!$B$2:$B$2336,AVERAGE('Medical Examinations'!$B$2:$B$2336))</f>
        <v>25.03</v>
      </c>
      <c r="D2317" s="7">
        <f>_xlfn.XLOOKUP(A2317,'Medical Examinations'!$A$2:$A$2336,'Medical Examinations'!$C$2:$C$2336,AVERAGE('Medical Examinations'!$C$2:$C$2336))</f>
        <v>5.91</v>
      </c>
      <c r="E2317" s="7" t="str">
        <f>_xlfn.XLOOKUP(A2317,'Medical Examinations'!$A:$A,'Medical Examinations'!$D:$D,"Unknown")</f>
        <v>No</v>
      </c>
      <c r="F2317" s="7" t="str">
        <f>_xlfn.XLOOKUP(A2317,'Medical Examinations'!$A:$A,'Medical Examinations'!$E:$E,"Unknown")</f>
        <v>Yes</v>
      </c>
      <c r="G2317" s="7" t="str">
        <f>_xlfn.XLOOKUP(A2317,'Medical Examinations'!$A:$A,'Medical Examinations'!$F:$F,"Unknown")</f>
        <v>No</v>
      </c>
      <c r="H2317" s="43">
        <f>_xlfn.XLOOKUP(Healthcare!A2317,'Medical Examinations'!$A:$A,'Medical Examinations'!$G:$G,0)</f>
        <v>1</v>
      </c>
      <c r="I2317" s="7" t="str">
        <f>_xlfn.XLOOKUP(A2317,'Medical Examinations'!$A:$A,'Medical Examinations'!$H:$H,"Unknown")</f>
        <v>No</v>
      </c>
      <c r="J2317" s="7" t="str" cm="1">
        <f t="array" ref="J2317">_xlfn.IFS(C2317&lt;18.5,"Under Weight",C2317&lt;=24.9,"Normal Weight",C2317&lt;30,"Over weight",C2317&gt;=30,"Obesity")</f>
        <v>Over weight</v>
      </c>
      <c r="K2317" s="7" t="str" cm="1">
        <f t="array" ref="K2317">_xlfn.IFS(D2317="Null","Unknown",D2317&lt;5.7,"Normal",D2317&lt;6.5,"Prediabetes",D2317&gt;=6.5,"Diabetes")</f>
        <v>Prediabetes</v>
      </c>
      <c r="L2317" s="7" t="str">
        <f>_xlfn.XLOOKUP(A2317,'Hospitalisation Details'!$A:$A,'Hospitalisation Details'!$J:$J,)</f>
        <v>7-Oct-2004</v>
      </c>
      <c r="M2317" s="22">
        <f>+_xlfn.XLOOKUP(A2317,'Hospitalisation Details'!$A:$A,'Hospitalisation Details'!$F:$F)</f>
        <v>830.52</v>
      </c>
      <c r="N2317" s="7" t="str">
        <f>_xlfn.XLOOKUP(A2317,'Hospitalisation Details'!$A:$A,'Hospitalisation Details'!$G:$G)</f>
        <v>tier - 3</v>
      </c>
      <c r="O2317" s="7" t="str">
        <f>_xlfn.XLOOKUP(A2317,'Hospitalisation Details'!$A:$A,'Hospitalisation Details'!$H:$H)</f>
        <v>tier - 2</v>
      </c>
      <c r="P2317" s="7" t="str">
        <f>_xlfn.XLOOKUP(A2317,'Hospitalisation Details'!$A:$A,'Hospitalisation Details'!$I:$I)</f>
        <v>R1011</v>
      </c>
      <c r="Q2317" s="28">
        <f>_xlfn.XLOOKUP(A2317,'Hospitalisation Details'!$A:$A,'Hospitalisation Details'!$K:$K)</f>
        <v>19</v>
      </c>
    </row>
    <row r="2318" spans="1:17" x14ac:dyDescent="0.3">
      <c r="A2318" s="27" t="s">
        <v>39</v>
      </c>
      <c r="B2318" s="7" t="str">
        <f>IFERROR(_xlfn.XLOOKUP(A2318,'Customer Names'!$A$2:$A$2336,'Customer Names'!$C$2:$C$2336),"Unknown")</f>
        <v xml:space="preserve">  Koji</v>
      </c>
      <c r="C2318" s="7">
        <f>_xlfn.XLOOKUP(A2318,'Medical Examinations'!$A$2:$A$2336,'Medical Examinations'!$B$2:$B$2336,AVERAGE('Medical Examinations'!$B$2:$B$2336))</f>
        <v>20.47</v>
      </c>
      <c r="D2318" s="7">
        <f>_xlfn.XLOOKUP(A2318,'Medical Examinations'!$A$2:$A$2336,'Medical Examinations'!$C$2:$C$2336,AVERAGE('Medical Examinations'!$C$2:$C$2336))</f>
        <v>5.81</v>
      </c>
      <c r="E2318" s="7" t="str">
        <f>_xlfn.XLOOKUP(A2318,'Medical Examinations'!$A:$A,'Medical Examinations'!$D:$D,"Unknown")</f>
        <v>Yes</v>
      </c>
      <c r="F2318" s="7" t="str">
        <f>_xlfn.XLOOKUP(A2318,'Medical Examinations'!$A:$A,'Medical Examinations'!$E:$E,"Unknown")</f>
        <v>No</v>
      </c>
      <c r="G2318" s="7" t="str">
        <f>_xlfn.XLOOKUP(A2318,'Medical Examinations'!$A:$A,'Medical Examinations'!$F:$F,"Unknown")</f>
        <v>No</v>
      </c>
      <c r="H2318" s="43">
        <f>_xlfn.XLOOKUP(Healthcare!A2318,'Medical Examinations'!$A:$A,'Medical Examinations'!$G:$G,0)</f>
        <v>1</v>
      </c>
      <c r="I2318" s="7" t="str">
        <f>_xlfn.XLOOKUP(A2318,'Medical Examinations'!$A:$A,'Medical Examinations'!$H:$H,"Unknown")</f>
        <v>No</v>
      </c>
      <c r="J2318" s="7" t="str" cm="1">
        <f t="array" ref="J2318">_xlfn.IFS(C2318&lt;18.5,"Under Weight",C2318&lt;=24.9,"Normal Weight",C2318&lt;30,"Over weight",C2318&gt;=30,"Obesity")</f>
        <v>Normal Weight</v>
      </c>
      <c r="K2318" s="7" t="str" cm="1">
        <f t="array" ref="K2318">_xlfn.IFS(D2318="Null","Unknown",D2318&lt;5.7,"Normal",D2318&lt;6.5,"Prediabetes",D2318&gt;=6.5,"Diabetes")</f>
        <v>Prediabetes</v>
      </c>
      <c r="L2318" s="7" t="str">
        <f>_xlfn.XLOOKUP(A2318,'Hospitalisation Details'!$A:$A,'Hospitalisation Details'!$J:$J,)</f>
        <v>7-Dec-1995</v>
      </c>
      <c r="M2318" s="22">
        <f>+_xlfn.XLOOKUP(A2318,'Hospitalisation Details'!$A:$A,'Hospitalisation Details'!$F:$F)</f>
        <v>773.54</v>
      </c>
      <c r="N2318" s="7" t="str">
        <f>_xlfn.XLOOKUP(A2318,'Hospitalisation Details'!$A:$A,'Hospitalisation Details'!$G:$G)</f>
        <v>tier - 3</v>
      </c>
      <c r="O2318" s="7" t="str">
        <f>_xlfn.XLOOKUP(A2318,'Hospitalisation Details'!$A:$A,'Hospitalisation Details'!$H:$H)</f>
        <v>tier - 2</v>
      </c>
      <c r="P2318" s="7" t="str">
        <f>_xlfn.XLOOKUP(A2318,'Hospitalisation Details'!$A:$A,'Hospitalisation Details'!$I:$I)</f>
        <v>R1013</v>
      </c>
      <c r="Q2318" s="28">
        <f>_xlfn.XLOOKUP(A2318,'Hospitalisation Details'!$A:$A,'Hospitalisation Details'!$K:$K)</f>
        <v>28</v>
      </c>
    </row>
    <row r="2319" spans="1:17" x14ac:dyDescent="0.3">
      <c r="A2319" s="27" t="s">
        <v>38</v>
      </c>
      <c r="B2319" s="7" t="str">
        <f>IFERROR(_xlfn.XLOOKUP(A2319,'Customer Names'!$A$2:$A$2336,'Customer Names'!$C$2:$C$2336),"Unknown")</f>
        <v xml:space="preserve">  Candice M</v>
      </c>
      <c r="C2319" s="7">
        <f>_xlfn.XLOOKUP(A2319,'Medical Examinations'!$A$2:$A$2336,'Medical Examinations'!$B$2:$B$2336,AVERAGE('Medical Examinations'!$B$2:$B$2336))</f>
        <v>18.82</v>
      </c>
      <c r="D2319" s="7">
        <f>_xlfn.XLOOKUP(A2319,'Medical Examinations'!$A$2:$A$2336,'Medical Examinations'!$C$2:$C$2336,AVERAGE('Medical Examinations'!$C$2:$C$2336))</f>
        <v>5.51</v>
      </c>
      <c r="E2319" s="7" t="str">
        <f>_xlfn.XLOOKUP(A2319,'Medical Examinations'!$A:$A,'Medical Examinations'!$D:$D,"Unknown")</f>
        <v>Yes</v>
      </c>
      <c r="F2319" s="7" t="str">
        <f>_xlfn.XLOOKUP(A2319,'Medical Examinations'!$A:$A,'Medical Examinations'!$E:$E,"Unknown")</f>
        <v>No</v>
      </c>
      <c r="G2319" s="7" t="str">
        <f>_xlfn.XLOOKUP(A2319,'Medical Examinations'!$A:$A,'Medical Examinations'!$F:$F,"Unknown")</f>
        <v>No</v>
      </c>
      <c r="H2319" s="43">
        <f>_xlfn.XLOOKUP(Healthcare!A2319,'Medical Examinations'!$A:$A,'Medical Examinations'!$G:$G,0)</f>
        <v>0</v>
      </c>
      <c r="I2319" s="7" t="str">
        <f>_xlfn.XLOOKUP(A2319,'Medical Examinations'!$A:$A,'Medical Examinations'!$H:$H,"Unknown")</f>
        <v>No</v>
      </c>
      <c r="J2319" s="7" t="str" cm="1">
        <f t="array" ref="J2319">_xlfn.IFS(C2319&lt;18.5,"Under Weight",C2319&lt;=24.9,"Normal Weight",C2319&lt;30,"Over weight",C2319&gt;=30,"Obesity")</f>
        <v>Normal Weight</v>
      </c>
      <c r="K2319" s="7" t="str" cm="1">
        <f t="array" ref="K2319">_xlfn.IFS(D2319="Null","Unknown",D2319&lt;5.7,"Normal",D2319&lt;6.5,"Prediabetes",D2319&gt;=6.5,"Diabetes")</f>
        <v>Normal</v>
      </c>
      <c r="L2319" s="7" t="str">
        <f>_xlfn.XLOOKUP(A2319,'Hospitalisation Details'!$A:$A,'Hospitalisation Details'!$J:$J,)</f>
        <v>18-Sep-1996</v>
      </c>
      <c r="M2319" s="22">
        <f>+_xlfn.XLOOKUP(A2319,'Hospitalisation Details'!$A:$A,'Hospitalisation Details'!$F:$F)</f>
        <v>770.38</v>
      </c>
      <c r="N2319" s="7" t="str">
        <f>_xlfn.XLOOKUP(A2319,'Hospitalisation Details'!$A:$A,'Hospitalisation Details'!$G:$G)</f>
        <v>tier - 3</v>
      </c>
      <c r="O2319" s="7" t="str">
        <f>_xlfn.XLOOKUP(A2319,'Hospitalisation Details'!$A:$A,'Hospitalisation Details'!$H:$H)</f>
        <v>tier - 2</v>
      </c>
      <c r="P2319" s="7" t="str">
        <f>_xlfn.XLOOKUP(A2319,'Hospitalisation Details'!$A:$A,'Hospitalisation Details'!$I:$I)</f>
        <v>R1012</v>
      </c>
      <c r="Q2319" s="28">
        <f>_xlfn.XLOOKUP(A2319,'Hospitalisation Details'!$A:$A,'Hospitalisation Details'!$K:$K)</f>
        <v>27</v>
      </c>
    </row>
    <row r="2320" spans="1:17" x14ac:dyDescent="0.3">
      <c r="A2320" s="27" t="s">
        <v>37</v>
      </c>
      <c r="B2320" s="7" t="str">
        <f>IFERROR(_xlfn.XLOOKUP(A2320,'Customer Names'!$A$2:$A$2336,'Customer Names'!$C$2:$C$2336),"Unknown")</f>
        <v xml:space="preserve">  Theodore A</v>
      </c>
      <c r="C2320" s="7">
        <f>_xlfn.XLOOKUP(A2320,'Medical Examinations'!$A$2:$A$2336,'Medical Examinations'!$B$2:$B$2336,AVERAGE('Medical Examinations'!$B$2:$B$2336))</f>
        <v>17.079999999999998</v>
      </c>
      <c r="D2320" s="7">
        <f>_xlfn.XLOOKUP(A2320,'Medical Examinations'!$A$2:$A$2336,'Medical Examinations'!$C$2:$C$2336,AVERAGE('Medical Examinations'!$C$2:$C$2336))</f>
        <v>5.73</v>
      </c>
      <c r="E2320" s="7" t="str">
        <f>_xlfn.XLOOKUP(A2320,'Medical Examinations'!$A:$A,'Medical Examinations'!$D:$D,"Unknown")</f>
        <v>No</v>
      </c>
      <c r="F2320" s="7" t="str">
        <f>_xlfn.XLOOKUP(A2320,'Medical Examinations'!$A:$A,'Medical Examinations'!$E:$E,"Unknown")</f>
        <v>No</v>
      </c>
      <c r="G2320" s="7" t="str">
        <f>_xlfn.XLOOKUP(A2320,'Medical Examinations'!$A:$A,'Medical Examinations'!$F:$F,"Unknown")</f>
        <v>Yes</v>
      </c>
      <c r="H2320" s="43">
        <f>_xlfn.XLOOKUP(Healthcare!A2320,'Medical Examinations'!$A:$A,'Medical Examinations'!$G:$G,0)</f>
        <v>1</v>
      </c>
      <c r="I2320" s="7" t="str">
        <f>_xlfn.XLOOKUP(A2320,'Medical Examinations'!$A:$A,'Medical Examinations'!$H:$H,"Unknown")</f>
        <v>No</v>
      </c>
      <c r="J2320" s="7" t="str" cm="1">
        <f t="array" ref="J2320">_xlfn.IFS(C2320&lt;18.5,"Under Weight",C2320&lt;=24.9,"Normal Weight",C2320&lt;30,"Over weight",C2320&gt;=30,"Obesity")</f>
        <v>Under Weight</v>
      </c>
      <c r="K2320" s="7" t="str" cm="1">
        <f t="array" ref="K2320">_xlfn.IFS(D2320="Null","Unknown",D2320&lt;5.7,"Normal",D2320&lt;6.5,"Prediabetes",D2320&gt;=6.5,"Diabetes")</f>
        <v>Prediabetes</v>
      </c>
      <c r="L2320" s="7" t="str">
        <f>_xlfn.XLOOKUP(A2320,'Hospitalisation Details'!$A:$A,'Hospitalisation Details'!$J:$J,)</f>
        <v>28-Jun-1993</v>
      </c>
      <c r="M2320" s="22">
        <f>+_xlfn.XLOOKUP(A2320,'Hospitalisation Details'!$A:$A,'Hospitalisation Details'!$F:$F)</f>
        <v>770</v>
      </c>
      <c r="N2320" s="7" t="str">
        <f>_xlfn.XLOOKUP(A2320,'Hospitalisation Details'!$A:$A,'Hospitalisation Details'!$G:$G)</f>
        <v>tier - 3</v>
      </c>
      <c r="O2320" s="7" t="str">
        <f>_xlfn.XLOOKUP(A2320,'Hospitalisation Details'!$A:$A,'Hospitalisation Details'!$H:$H)</f>
        <v>tier - 3</v>
      </c>
      <c r="P2320" s="7" t="str">
        <f>_xlfn.XLOOKUP(A2320,'Hospitalisation Details'!$A:$A,'Hospitalisation Details'!$I:$I)</f>
        <v>R1013</v>
      </c>
      <c r="Q2320" s="28">
        <f>_xlfn.XLOOKUP(A2320,'Hospitalisation Details'!$A:$A,'Hospitalisation Details'!$K:$K)</f>
        <v>30</v>
      </c>
    </row>
    <row r="2321" spans="1:17" x14ac:dyDescent="0.3">
      <c r="A2321" s="27" t="s">
        <v>35</v>
      </c>
      <c r="B2321" s="7" t="str">
        <f>IFERROR(_xlfn.XLOOKUP(A2321,'Customer Names'!$A$2:$A$2336,'Customer Names'!$C$2:$C$2336),"Unknown")</f>
        <v xml:space="preserve">  Lindy</v>
      </c>
      <c r="C2321" s="7">
        <f>_xlfn.XLOOKUP(A2321,'Medical Examinations'!$A$2:$A$2336,'Medical Examinations'!$B$2:$B$2336,AVERAGE('Medical Examinations'!$B$2:$B$2336))</f>
        <v>19.21</v>
      </c>
      <c r="D2321" s="7">
        <f>_xlfn.XLOOKUP(A2321,'Medical Examinations'!$A$2:$A$2336,'Medical Examinations'!$C$2:$C$2336,AVERAGE('Medical Examinations'!$C$2:$C$2336))</f>
        <v>5.53</v>
      </c>
      <c r="E2321" s="7" t="str">
        <f>_xlfn.XLOOKUP(A2321,'Medical Examinations'!$A:$A,'Medical Examinations'!$D:$D,"Unknown")</f>
        <v>Yes</v>
      </c>
      <c r="F2321" s="7" t="str">
        <f>_xlfn.XLOOKUP(A2321,'Medical Examinations'!$A:$A,'Medical Examinations'!$E:$E,"Unknown")</f>
        <v>No</v>
      </c>
      <c r="G2321" s="7" t="str">
        <f>_xlfn.XLOOKUP(A2321,'Medical Examinations'!$A:$A,'Medical Examinations'!$F:$F,"Unknown")</f>
        <v>No</v>
      </c>
      <c r="H2321" s="43">
        <f>_xlfn.XLOOKUP(Healthcare!A2321,'Medical Examinations'!$A:$A,'Medical Examinations'!$G:$G,0)</f>
        <v>0</v>
      </c>
      <c r="I2321" s="7" t="str">
        <f>_xlfn.XLOOKUP(A2321,'Medical Examinations'!$A:$A,'Medical Examinations'!$H:$H,"Unknown")</f>
        <v>No</v>
      </c>
      <c r="J2321" s="7" t="str" cm="1">
        <f t="array" ref="J2321">_xlfn.IFS(C2321&lt;18.5,"Under Weight",C2321&lt;=24.9,"Normal Weight",C2321&lt;30,"Over weight",C2321&gt;=30,"Obesity")</f>
        <v>Normal Weight</v>
      </c>
      <c r="K2321" s="7" t="str" cm="1">
        <f t="array" ref="K2321">_xlfn.IFS(D2321="Null","Unknown",D2321&lt;5.7,"Normal",D2321&lt;6.5,"Prediabetes",D2321&gt;=6.5,"Diabetes")</f>
        <v>Normal</v>
      </c>
      <c r="L2321" s="7" t="str">
        <f>_xlfn.XLOOKUP(A2321,'Hospitalisation Details'!$A:$A,'Hospitalisation Details'!$J:$J,)</f>
        <v>22-Oct-1996</v>
      </c>
      <c r="M2321" s="22">
        <f>+_xlfn.XLOOKUP(A2321,'Hospitalisation Details'!$A:$A,'Hospitalisation Details'!$F:$F)</f>
        <v>760</v>
      </c>
      <c r="N2321" s="7" t="str">
        <f>_xlfn.XLOOKUP(A2321,'Hospitalisation Details'!$A:$A,'Hospitalisation Details'!$G:$G)</f>
        <v>tier - 3</v>
      </c>
      <c r="O2321" s="7" t="str">
        <f>_xlfn.XLOOKUP(A2321,'Hospitalisation Details'!$A:$A,'Hospitalisation Details'!$H:$H)</f>
        <v>tier - 3</v>
      </c>
      <c r="P2321" s="7" t="str">
        <f>_xlfn.XLOOKUP(A2321,'Hospitalisation Details'!$A:$A,'Hospitalisation Details'!$I:$I)</f>
        <v>R1013</v>
      </c>
      <c r="Q2321" s="28">
        <f>_xlfn.XLOOKUP(A2321,'Hospitalisation Details'!$A:$A,'Hospitalisation Details'!$K:$K)</f>
        <v>27</v>
      </c>
    </row>
    <row r="2322" spans="1:17" x14ac:dyDescent="0.3">
      <c r="A2322" s="27" t="s">
        <v>33</v>
      </c>
      <c r="B2322" s="7" t="str">
        <f>IFERROR(_xlfn.XLOOKUP(A2322,'Customer Names'!$A$2:$A$2336,'Customer Names'!$C$2:$C$2336),"Unknown")</f>
        <v xml:space="preserve">  Thomas</v>
      </c>
      <c r="C2322" s="7">
        <f>_xlfn.XLOOKUP(A2322,'Medical Examinations'!$A$2:$A$2336,'Medical Examinations'!$B$2:$B$2336,AVERAGE('Medical Examinations'!$B$2:$B$2336))</f>
        <v>17.86</v>
      </c>
      <c r="D2322" s="7">
        <f>_xlfn.XLOOKUP(A2322,'Medical Examinations'!$A$2:$A$2336,'Medical Examinations'!$C$2:$C$2336,AVERAGE('Medical Examinations'!$C$2:$C$2336))</f>
        <v>5.43</v>
      </c>
      <c r="E2322" s="7" t="str">
        <f>_xlfn.XLOOKUP(A2322,'Medical Examinations'!$A:$A,'Medical Examinations'!$D:$D,"Unknown")</f>
        <v>No</v>
      </c>
      <c r="F2322" s="7" t="str">
        <f>_xlfn.XLOOKUP(A2322,'Medical Examinations'!$A:$A,'Medical Examinations'!$E:$E,"Unknown")</f>
        <v>No</v>
      </c>
      <c r="G2322" s="7" t="str">
        <f>_xlfn.XLOOKUP(A2322,'Medical Examinations'!$A:$A,'Medical Examinations'!$F:$F,"Unknown")</f>
        <v>Yes</v>
      </c>
      <c r="H2322" s="43">
        <f>_xlfn.XLOOKUP(Healthcare!A2322,'Medical Examinations'!$A:$A,'Medical Examinations'!$G:$G,0)</f>
        <v>1</v>
      </c>
      <c r="I2322" s="7" t="str">
        <f>_xlfn.XLOOKUP(A2322,'Medical Examinations'!$A:$A,'Medical Examinations'!$H:$H,"Unknown")</f>
        <v>No</v>
      </c>
      <c r="J2322" s="7" t="str" cm="1">
        <f t="array" ref="J2322">_xlfn.IFS(C2322&lt;18.5,"Under Weight",C2322&lt;=24.9,"Normal Weight",C2322&lt;30,"Over weight",C2322&gt;=30,"Obesity")</f>
        <v>Under Weight</v>
      </c>
      <c r="K2322" s="7" t="str" cm="1">
        <f t="array" ref="K2322">_xlfn.IFS(D2322="Null","Unknown",D2322&lt;5.7,"Normal",D2322&lt;6.5,"Prediabetes",D2322&gt;=6.5,"Diabetes")</f>
        <v>Normal</v>
      </c>
      <c r="L2322" s="7" t="str">
        <f>_xlfn.XLOOKUP(A2322,'Hospitalisation Details'!$A:$A,'Hospitalisation Details'!$J:$J,)</f>
        <v>9-Aug-1993</v>
      </c>
      <c r="M2322" s="22">
        <f>+_xlfn.XLOOKUP(A2322,'Hospitalisation Details'!$A:$A,'Hospitalisation Details'!$F:$F)</f>
        <v>760</v>
      </c>
      <c r="N2322" s="7" t="str">
        <f>_xlfn.XLOOKUP(A2322,'Hospitalisation Details'!$A:$A,'Hospitalisation Details'!$G:$G)</f>
        <v>tier - 3</v>
      </c>
      <c r="O2322" s="7" t="str">
        <f>_xlfn.XLOOKUP(A2322,'Hospitalisation Details'!$A:$A,'Hospitalisation Details'!$H:$H)</f>
        <v>tier - 1</v>
      </c>
      <c r="P2322" s="7" t="str">
        <f>_xlfn.XLOOKUP(A2322,'Hospitalisation Details'!$A:$A,'Hospitalisation Details'!$I:$I)</f>
        <v>R1013</v>
      </c>
      <c r="Q2322" s="28">
        <f>_xlfn.XLOOKUP(A2322,'Hospitalisation Details'!$A:$A,'Hospitalisation Details'!$K:$K)</f>
        <v>30</v>
      </c>
    </row>
    <row r="2323" spans="1:17" x14ac:dyDescent="0.3">
      <c r="A2323" s="27" t="s">
        <v>32</v>
      </c>
      <c r="B2323" s="7" t="str">
        <f>IFERROR(_xlfn.XLOOKUP(A2323,'Customer Names'!$A$2:$A$2336,'Customer Names'!$C$2:$C$2336),"Unknown")</f>
        <v xml:space="preserve">  Holly</v>
      </c>
      <c r="C2323" s="7">
        <f>_xlfn.XLOOKUP(A2323,'Medical Examinations'!$A$2:$A$2336,'Medical Examinations'!$B$2:$B$2336,AVERAGE('Medical Examinations'!$B$2:$B$2336))</f>
        <v>21.38</v>
      </c>
      <c r="D2323" s="7">
        <f>_xlfn.XLOOKUP(A2323,'Medical Examinations'!$A$2:$A$2336,'Medical Examinations'!$C$2:$C$2336,AVERAGE('Medical Examinations'!$C$2:$C$2336))</f>
        <v>8.01</v>
      </c>
      <c r="E2323" s="7" t="str">
        <f>_xlfn.XLOOKUP(A2323,'Medical Examinations'!$A:$A,'Medical Examinations'!$D:$D,"Unknown")</f>
        <v>No</v>
      </c>
      <c r="F2323" s="7" t="str">
        <f>_xlfn.XLOOKUP(A2323,'Medical Examinations'!$A:$A,'Medical Examinations'!$E:$E,"Unknown")</f>
        <v>No</v>
      </c>
      <c r="G2323" s="7" t="str">
        <f>_xlfn.XLOOKUP(A2323,'Medical Examinations'!$A:$A,'Medical Examinations'!$F:$F,"Unknown")</f>
        <v>No</v>
      </c>
      <c r="H2323" s="43">
        <f>_xlfn.XLOOKUP(Healthcare!A2323,'Medical Examinations'!$A:$A,'Medical Examinations'!$G:$G,0)</f>
        <v>0</v>
      </c>
      <c r="I2323" s="7" t="str">
        <f>_xlfn.XLOOKUP(A2323,'Medical Examinations'!$A:$A,'Medical Examinations'!$H:$H,"Unknown")</f>
        <v>No</v>
      </c>
      <c r="J2323" s="7" t="str" cm="1">
        <f t="array" ref="J2323">_xlfn.IFS(C2323&lt;18.5,"Under Weight",C2323&lt;=24.9,"Normal Weight",C2323&lt;30,"Over weight",C2323&gt;=30,"Obesity")</f>
        <v>Normal Weight</v>
      </c>
      <c r="K2323" s="7" t="str" cm="1">
        <f t="array" ref="K2323">_xlfn.IFS(D2323="Null","Unknown",D2323&lt;5.7,"Normal",D2323&lt;6.5,"Prediabetes",D2323&gt;=6.5,"Diabetes")</f>
        <v>Diabetes</v>
      </c>
      <c r="L2323" s="7" t="str">
        <f>_xlfn.XLOOKUP(A2323,'Hospitalisation Details'!$A:$A,'Hospitalisation Details'!$J:$J,)</f>
        <v>19-Sep-2002</v>
      </c>
      <c r="M2323" s="22">
        <f>+_xlfn.XLOOKUP(A2323,'Hospitalisation Details'!$A:$A,'Hospitalisation Details'!$F:$F)</f>
        <v>750</v>
      </c>
      <c r="N2323" s="7" t="str">
        <f>_xlfn.XLOOKUP(A2323,'Hospitalisation Details'!$A:$A,'Hospitalisation Details'!$G:$G)</f>
        <v>tier - 3</v>
      </c>
      <c r="O2323" s="7" t="str">
        <f>_xlfn.XLOOKUP(A2323,'Hospitalisation Details'!$A:$A,'Hospitalisation Details'!$H:$H)</f>
        <v>tier - 1</v>
      </c>
      <c r="P2323" s="7" t="str">
        <f>_xlfn.XLOOKUP(A2323,'Hospitalisation Details'!$A:$A,'Hospitalisation Details'!$I:$I)</f>
        <v>R1012</v>
      </c>
      <c r="Q2323" s="28">
        <f>_xlfn.XLOOKUP(A2323,'Hospitalisation Details'!$A:$A,'Hospitalisation Details'!$K:$K)</f>
        <v>21</v>
      </c>
    </row>
    <row r="2324" spans="1:17" x14ac:dyDescent="0.3">
      <c r="A2324" s="27" t="s">
        <v>31</v>
      </c>
      <c r="B2324" s="7" t="str">
        <f>IFERROR(_xlfn.XLOOKUP(A2324,'Customer Names'!$A$2:$A$2336,'Customer Names'!$C$2:$C$2336),"Unknown")</f>
        <v xml:space="preserve">  Matthew</v>
      </c>
      <c r="C2324" s="7">
        <f>_xlfn.XLOOKUP(A2324,'Medical Examinations'!$A$2:$A$2336,'Medical Examinations'!$B$2:$B$2336,AVERAGE('Medical Examinations'!$B$2:$B$2336))</f>
        <v>23.35</v>
      </c>
      <c r="D2324" s="7">
        <f>_xlfn.XLOOKUP(A2324,'Medical Examinations'!$A$2:$A$2336,'Medical Examinations'!$C$2:$C$2336,AVERAGE('Medical Examinations'!$C$2:$C$2336))</f>
        <v>5.94</v>
      </c>
      <c r="E2324" s="7" t="str">
        <f>_xlfn.XLOOKUP(A2324,'Medical Examinations'!$A:$A,'Medical Examinations'!$D:$D,"Unknown")</f>
        <v>No</v>
      </c>
      <c r="F2324" s="7" t="str">
        <f>_xlfn.XLOOKUP(A2324,'Medical Examinations'!$A:$A,'Medical Examinations'!$E:$E,"Unknown")</f>
        <v>No</v>
      </c>
      <c r="G2324" s="7" t="str">
        <f>_xlfn.XLOOKUP(A2324,'Medical Examinations'!$A:$A,'Medical Examinations'!$F:$F,"Unknown")</f>
        <v>No</v>
      </c>
      <c r="H2324" s="43">
        <f>_xlfn.XLOOKUP(Healthcare!A2324,'Medical Examinations'!$A:$A,'Medical Examinations'!$G:$G,0)</f>
        <v>0</v>
      </c>
      <c r="I2324" s="7" t="str">
        <f>_xlfn.XLOOKUP(A2324,'Medical Examinations'!$A:$A,'Medical Examinations'!$H:$H,"Unknown")</f>
        <v>No</v>
      </c>
      <c r="J2324" s="7" t="str" cm="1">
        <f t="array" ref="J2324">_xlfn.IFS(C2324&lt;18.5,"Under Weight",C2324&lt;=24.9,"Normal Weight",C2324&lt;30,"Over weight",C2324&gt;=30,"Obesity")</f>
        <v>Normal Weight</v>
      </c>
      <c r="K2324" s="7" t="str" cm="1">
        <f t="array" ref="K2324">_xlfn.IFS(D2324="Null","Unknown",D2324&lt;5.7,"Normal",D2324&lt;6.5,"Prediabetes",D2324&gt;=6.5,"Diabetes")</f>
        <v>Prediabetes</v>
      </c>
      <c r="L2324" s="7" t="str">
        <f>_xlfn.XLOOKUP(A2324,'Hospitalisation Details'!$A:$A,'Hospitalisation Details'!$J:$J,)</f>
        <v>14-Dec-1999</v>
      </c>
      <c r="M2324" s="22">
        <f>+_xlfn.XLOOKUP(A2324,'Hospitalisation Details'!$A:$A,'Hospitalisation Details'!$F:$F)</f>
        <v>722.99</v>
      </c>
      <c r="N2324" s="7" t="str">
        <f>_xlfn.XLOOKUP(A2324,'Hospitalisation Details'!$A:$A,'Hospitalisation Details'!$G:$G)</f>
        <v>tier - 3</v>
      </c>
      <c r="O2324" s="7" t="str">
        <f>_xlfn.XLOOKUP(A2324,'Hospitalisation Details'!$A:$A,'Hospitalisation Details'!$H:$H)</f>
        <v>tier - 1</v>
      </c>
      <c r="P2324" s="7" t="str">
        <f>_xlfn.XLOOKUP(A2324,'Hospitalisation Details'!$A:$A,'Hospitalisation Details'!$I:$I)</f>
        <v>R1013</v>
      </c>
      <c r="Q2324" s="28">
        <f>_xlfn.XLOOKUP(A2324,'Hospitalisation Details'!$A:$A,'Hospitalisation Details'!$K:$K)</f>
        <v>24</v>
      </c>
    </row>
    <row r="2325" spans="1:17" x14ac:dyDescent="0.3">
      <c r="A2325" s="27" t="s">
        <v>29</v>
      </c>
      <c r="B2325" s="7" t="str">
        <f>IFERROR(_xlfn.XLOOKUP(A2325,'Customer Names'!$A$2:$A$2336,'Customer Names'!$C$2:$C$2336),"Unknown")</f>
        <v xml:space="preserve">  Meghan K</v>
      </c>
      <c r="C2325" s="7">
        <f>_xlfn.XLOOKUP(A2325,'Medical Examinations'!$A$2:$A$2336,'Medical Examinations'!$B$2:$B$2336,AVERAGE('Medical Examinations'!$B$2:$B$2336))</f>
        <v>22.24</v>
      </c>
      <c r="D2325" s="7">
        <f>_xlfn.XLOOKUP(A2325,'Medical Examinations'!$A$2:$A$2336,'Medical Examinations'!$C$2:$C$2336,AVERAGE('Medical Examinations'!$C$2:$C$2336))</f>
        <v>5.04</v>
      </c>
      <c r="E2325" s="7" t="str">
        <f>_xlfn.XLOOKUP(A2325,'Medical Examinations'!$A:$A,'Medical Examinations'!$D:$D,"Unknown")</f>
        <v>No</v>
      </c>
      <c r="F2325" s="7" t="str">
        <f>_xlfn.XLOOKUP(A2325,'Medical Examinations'!$A:$A,'Medical Examinations'!$E:$E,"Unknown")</f>
        <v>No</v>
      </c>
      <c r="G2325" s="7" t="str">
        <f>_xlfn.XLOOKUP(A2325,'Medical Examinations'!$A:$A,'Medical Examinations'!$F:$F,"Unknown")</f>
        <v>No</v>
      </c>
      <c r="H2325" s="43">
        <f>_xlfn.XLOOKUP(Healthcare!A2325,'Medical Examinations'!$A:$A,'Medical Examinations'!$G:$G,0)</f>
        <v>0</v>
      </c>
      <c r="I2325" s="7" t="str">
        <f>_xlfn.XLOOKUP(A2325,'Medical Examinations'!$A:$A,'Medical Examinations'!$H:$H,"Unknown")</f>
        <v>No</v>
      </c>
      <c r="J2325" s="7" t="str" cm="1">
        <f t="array" ref="J2325">_xlfn.IFS(C2325&lt;18.5,"Under Weight",C2325&lt;=24.9,"Normal Weight",C2325&lt;30,"Over weight",C2325&gt;=30,"Obesity")</f>
        <v>Normal Weight</v>
      </c>
      <c r="K2325" s="7" t="str" cm="1">
        <f t="array" ref="K2325">_xlfn.IFS(D2325="Null","Unknown",D2325&lt;5.7,"Normal",D2325&lt;6.5,"Prediabetes",D2325&gt;=6.5,"Diabetes")</f>
        <v>Normal</v>
      </c>
      <c r="L2325" s="7" t="str">
        <f>_xlfn.XLOOKUP(A2325,'Hospitalisation Details'!$A:$A,'Hospitalisation Details'!$J:$J,)</f>
        <v>26-Dec-1999</v>
      </c>
      <c r="M2325" s="22">
        <f>+_xlfn.XLOOKUP(A2325,'Hospitalisation Details'!$A:$A,'Hospitalisation Details'!$F:$F)</f>
        <v>700</v>
      </c>
      <c r="N2325" s="7" t="str">
        <f>_xlfn.XLOOKUP(A2325,'Hospitalisation Details'!$A:$A,'Hospitalisation Details'!$G:$G)</f>
        <v>tier - 2</v>
      </c>
      <c r="O2325" s="7" t="str">
        <f>_xlfn.XLOOKUP(A2325,'Hospitalisation Details'!$A:$A,'Hospitalisation Details'!$H:$H)</f>
        <v>tier - 3</v>
      </c>
      <c r="P2325" s="7" t="str">
        <f>_xlfn.XLOOKUP(A2325,'Hospitalisation Details'!$A:$A,'Hospitalisation Details'!$I:$I)</f>
        <v>R1013</v>
      </c>
      <c r="Q2325" s="28">
        <f>_xlfn.XLOOKUP(A2325,'Hospitalisation Details'!$A:$A,'Hospitalisation Details'!$K:$K)</f>
        <v>24</v>
      </c>
    </row>
    <row r="2326" spans="1:17" x14ac:dyDescent="0.3">
      <c r="A2326" s="27" t="s">
        <v>28</v>
      </c>
      <c r="B2326" s="7" t="str">
        <f>IFERROR(_xlfn.XLOOKUP(A2326,'Customer Names'!$A$2:$A$2336,'Customer Names'!$C$2:$C$2336),"Unknown")</f>
        <v xml:space="preserve">  Fred</v>
      </c>
      <c r="C2326" s="7">
        <f>_xlfn.XLOOKUP(A2326,'Medical Examinations'!$A$2:$A$2336,'Medical Examinations'!$B$2:$B$2336,AVERAGE('Medical Examinations'!$B$2:$B$2336))</f>
        <v>24.76</v>
      </c>
      <c r="D2326" s="7">
        <f>_xlfn.XLOOKUP(A2326,'Medical Examinations'!$A$2:$A$2336,'Medical Examinations'!$C$2:$C$2336,AVERAGE('Medical Examinations'!$C$2:$C$2336))</f>
        <v>4.54</v>
      </c>
      <c r="E2326" s="7" t="str">
        <f>_xlfn.XLOOKUP(A2326,'Medical Examinations'!$A:$A,'Medical Examinations'!$D:$D,"Unknown")</f>
        <v>Yes</v>
      </c>
      <c r="F2326" s="7" t="str">
        <f>_xlfn.XLOOKUP(A2326,'Medical Examinations'!$A:$A,'Medical Examinations'!$E:$E,"Unknown")</f>
        <v>No</v>
      </c>
      <c r="G2326" s="7" t="str">
        <f>_xlfn.XLOOKUP(A2326,'Medical Examinations'!$A:$A,'Medical Examinations'!$F:$F,"Unknown")</f>
        <v>No</v>
      </c>
      <c r="H2326" s="43">
        <f>_xlfn.XLOOKUP(Healthcare!A2326,'Medical Examinations'!$A:$A,'Medical Examinations'!$G:$G,0)</f>
        <v>0</v>
      </c>
      <c r="I2326" s="7" t="str">
        <f>_xlfn.XLOOKUP(A2326,'Medical Examinations'!$A:$A,'Medical Examinations'!$H:$H,"Unknown")</f>
        <v>No</v>
      </c>
      <c r="J2326" s="7" t="str" cm="1">
        <f t="array" ref="J2326">_xlfn.IFS(C2326&lt;18.5,"Under Weight",C2326&lt;=24.9,"Normal Weight",C2326&lt;30,"Over weight",C2326&gt;=30,"Obesity")</f>
        <v>Normal Weight</v>
      </c>
      <c r="K2326" s="7" t="str" cm="1">
        <f t="array" ref="K2326">_xlfn.IFS(D2326="Null","Unknown",D2326&lt;5.7,"Normal",D2326&lt;6.5,"Prediabetes",D2326&gt;=6.5,"Diabetes")</f>
        <v>Normal</v>
      </c>
      <c r="L2326" s="7" t="str">
        <f>_xlfn.XLOOKUP(A2326,'Hospitalisation Details'!$A:$A,'Hospitalisation Details'!$J:$J,)</f>
        <v>12-Sep-2001</v>
      </c>
      <c r="M2326" s="22">
        <f>+_xlfn.XLOOKUP(A2326,'Hospitalisation Details'!$A:$A,'Hospitalisation Details'!$F:$F)</f>
        <v>687.54</v>
      </c>
      <c r="N2326" s="7" t="str">
        <f>_xlfn.XLOOKUP(A2326,'Hospitalisation Details'!$A:$A,'Hospitalisation Details'!$G:$G)</f>
        <v>tier - 3</v>
      </c>
      <c r="O2326" s="7" t="str">
        <f>_xlfn.XLOOKUP(A2326,'Hospitalisation Details'!$A:$A,'Hospitalisation Details'!$H:$H)</f>
        <v>tier - 2</v>
      </c>
      <c r="P2326" s="7" t="str">
        <f>_xlfn.XLOOKUP(A2326,'Hospitalisation Details'!$A:$A,'Hospitalisation Details'!$I:$I)</f>
        <v>R1013</v>
      </c>
      <c r="Q2326" s="28">
        <f>_xlfn.XLOOKUP(A2326,'Hospitalisation Details'!$A:$A,'Hospitalisation Details'!$K:$K)</f>
        <v>22</v>
      </c>
    </row>
    <row r="2327" spans="1:17" x14ac:dyDescent="0.3">
      <c r="A2327" s="27" t="s">
        <v>27</v>
      </c>
      <c r="B2327" s="7" t="str">
        <f>IFERROR(_xlfn.XLOOKUP(A2327,'Customer Names'!$A$2:$A$2336,'Customer Names'!$C$2:$C$2336),"Unknown")</f>
        <v xml:space="preserve">  Sebastian</v>
      </c>
      <c r="C2327" s="7">
        <f>_xlfn.XLOOKUP(A2327,'Medical Examinations'!$A$2:$A$2336,'Medical Examinations'!$B$2:$B$2336,AVERAGE('Medical Examinations'!$B$2:$B$2336))</f>
        <v>20.100000000000001</v>
      </c>
      <c r="D2327" s="7">
        <f>_xlfn.XLOOKUP(A2327,'Medical Examinations'!$A$2:$A$2336,'Medical Examinations'!$C$2:$C$2336,AVERAGE('Medical Examinations'!$C$2:$C$2336))</f>
        <v>5.6</v>
      </c>
      <c r="E2327" s="7" t="str">
        <f>_xlfn.XLOOKUP(A2327,'Medical Examinations'!$A:$A,'Medical Examinations'!$D:$D,"Unknown")</f>
        <v>Yes</v>
      </c>
      <c r="F2327" s="7" t="str">
        <f>_xlfn.XLOOKUP(A2327,'Medical Examinations'!$A:$A,'Medical Examinations'!$E:$E,"Unknown")</f>
        <v>No</v>
      </c>
      <c r="G2327" s="7" t="str">
        <f>_xlfn.XLOOKUP(A2327,'Medical Examinations'!$A:$A,'Medical Examinations'!$F:$F,"Unknown")</f>
        <v>Yes</v>
      </c>
      <c r="H2327" s="43">
        <f>_xlfn.XLOOKUP(Healthcare!A2327,'Medical Examinations'!$A:$A,'Medical Examinations'!$G:$G,0)</f>
        <v>1</v>
      </c>
      <c r="I2327" s="7" t="str">
        <f>_xlfn.XLOOKUP(A2327,'Medical Examinations'!$A:$A,'Medical Examinations'!$H:$H,"Unknown")</f>
        <v>No</v>
      </c>
      <c r="J2327" s="7" t="str" cm="1">
        <f t="array" ref="J2327">_xlfn.IFS(C2327&lt;18.5,"Under Weight",C2327&lt;=24.9,"Normal Weight",C2327&lt;30,"Over weight",C2327&gt;=30,"Obesity")</f>
        <v>Normal Weight</v>
      </c>
      <c r="K2327" s="7" t="str" cm="1">
        <f t="array" ref="K2327">_xlfn.IFS(D2327="Null","Unknown",D2327&lt;5.7,"Normal",D2327&lt;6.5,"Prediabetes",D2327&gt;=6.5,"Diabetes")</f>
        <v>Normal</v>
      </c>
      <c r="L2327" s="7" t="str">
        <f>_xlfn.XLOOKUP(A2327,'Hospitalisation Details'!$A:$A,'Hospitalisation Details'!$J:$J,)</f>
        <v>9-Nov-1997</v>
      </c>
      <c r="M2327" s="22">
        <f>+_xlfn.XLOOKUP(A2327,'Hospitalisation Details'!$A:$A,'Hospitalisation Details'!$F:$F)</f>
        <v>670</v>
      </c>
      <c r="N2327" s="7" t="str">
        <f>_xlfn.XLOOKUP(A2327,'Hospitalisation Details'!$A:$A,'Hospitalisation Details'!$G:$G)</f>
        <v>tier - 3</v>
      </c>
      <c r="O2327" s="7" t="str">
        <f>_xlfn.XLOOKUP(A2327,'Hospitalisation Details'!$A:$A,'Hospitalisation Details'!$H:$H)</f>
        <v>tier - 3</v>
      </c>
      <c r="P2327" s="7" t="str">
        <f>_xlfn.XLOOKUP(A2327,'Hospitalisation Details'!$A:$A,'Hospitalisation Details'!$I:$I)</f>
        <v>R1013</v>
      </c>
      <c r="Q2327" s="28">
        <f>_xlfn.XLOOKUP(A2327,'Hospitalisation Details'!$A:$A,'Hospitalisation Details'!$K:$K)</f>
        <v>26</v>
      </c>
    </row>
    <row r="2328" spans="1:17" x14ac:dyDescent="0.3">
      <c r="A2328" s="27" t="s">
        <v>26</v>
      </c>
      <c r="B2328" s="7" t="str">
        <f>IFERROR(_xlfn.XLOOKUP(A2328,'Customer Names'!$A$2:$A$2336,'Customer Names'!$C$2:$C$2336),"Unknown")</f>
        <v xml:space="preserve">  Laura</v>
      </c>
      <c r="C2328" s="7">
        <f>_xlfn.XLOOKUP(A2328,'Medical Examinations'!$A$2:$A$2336,'Medical Examinations'!$B$2:$B$2336,AVERAGE('Medical Examinations'!$B$2:$B$2336))</f>
        <v>21.77</v>
      </c>
      <c r="D2328" s="7">
        <f>_xlfn.XLOOKUP(A2328,'Medical Examinations'!$A$2:$A$2336,'Medical Examinations'!$C$2:$C$2336,AVERAGE('Medical Examinations'!$C$2:$C$2336))</f>
        <v>10.67</v>
      </c>
      <c r="E2328" s="7" t="str">
        <f>_xlfn.XLOOKUP(A2328,'Medical Examinations'!$A:$A,'Medical Examinations'!$D:$D,"Unknown")</f>
        <v>No</v>
      </c>
      <c r="F2328" s="7" t="str">
        <f>_xlfn.XLOOKUP(A2328,'Medical Examinations'!$A:$A,'Medical Examinations'!$E:$E,"Unknown")</f>
        <v>No</v>
      </c>
      <c r="G2328" s="7" t="str">
        <f>_xlfn.XLOOKUP(A2328,'Medical Examinations'!$A:$A,'Medical Examinations'!$F:$F,"Unknown")</f>
        <v>No</v>
      </c>
      <c r="H2328" s="43">
        <f>_xlfn.XLOOKUP(Healthcare!A2328,'Medical Examinations'!$A:$A,'Medical Examinations'!$G:$G,0)</f>
        <v>0</v>
      </c>
      <c r="I2328" s="7" t="str">
        <f>_xlfn.XLOOKUP(A2328,'Medical Examinations'!$A:$A,'Medical Examinations'!$H:$H,"Unknown")</f>
        <v>No</v>
      </c>
      <c r="J2328" s="7" t="str" cm="1">
        <f t="array" ref="J2328">_xlfn.IFS(C2328&lt;18.5,"Under Weight",C2328&lt;=24.9,"Normal Weight",C2328&lt;30,"Over weight",C2328&gt;=30,"Obesity")</f>
        <v>Normal Weight</v>
      </c>
      <c r="K2328" s="7" t="str" cm="1">
        <f t="array" ref="K2328">_xlfn.IFS(D2328="Null","Unknown",D2328&lt;5.7,"Normal",D2328&lt;6.5,"Prediabetes",D2328&gt;=6.5,"Diabetes")</f>
        <v>Diabetes</v>
      </c>
      <c r="L2328" s="7" t="str">
        <f>_xlfn.XLOOKUP(A2328,'Hospitalisation Details'!$A:$A,'Hospitalisation Details'!$J:$J,)</f>
        <v>29-Nov-2002</v>
      </c>
      <c r="M2328" s="22">
        <f>+_xlfn.XLOOKUP(A2328,'Hospitalisation Details'!$A:$A,'Hospitalisation Details'!$F:$F)</f>
        <v>668</v>
      </c>
      <c r="N2328" s="7" t="str">
        <f>_xlfn.XLOOKUP(A2328,'Hospitalisation Details'!$A:$A,'Hospitalisation Details'!$G:$G)</f>
        <v>tier - 3</v>
      </c>
      <c r="O2328" s="7" t="str">
        <f>_xlfn.XLOOKUP(A2328,'Hospitalisation Details'!$A:$A,'Hospitalisation Details'!$H:$H)</f>
        <v>tier - 2</v>
      </c>
      <c r="P2328" s="7" t="str">
        <f>_xlfn.XLOOKUP(A2328,'Hospitalisation Details'!$A:$A,'Hospitalisation Details'!$I:$I)</f>
        <v>R1012</v>
      </c>
      <c r="Q2328" s="28">
        <f>_xlfn.XLOOKUP(A2328,'Hospitalisation Details'!$A:$A,'Hospitalisation Details'!$K:$K)</f>
        <v>21</v>
      </c>
    </row>
    <row r="2329" spans="1:17" x14ac:dyDescent="0.3">
      <c r="A2329" s="27" t="s">
        <v>25</v>
      </c>
      <c r="B2329" s="7" t="str">
        <f>IFERROR(_xlfn.XLOOKUP(A2329,'Customer Names'!$A$2:$A$2336,'Customer Names'!$C$2:$C$2336),"Unknown")</f>
        <v xml:space="preserve">  Nicole</v>
      </c>
      <c r="C2329" s="7">
        <f>_xlfn.XLOOKUP(A2329,'Medical Examinations'!$A$2:$A$2336,'Medical Examinations'!$B$2:$B$2336,AVERAGE('Medical Examinations'!$B$2:$B$2336))</f>
        <v>17.82</v>
      </c>
      <c r="D2329" s="7">
        <f>_xlfn.XLOOKUP(A2329,'Medical Examinations'!$A$2:$A$2336,'Medical Examinations'!$C$2:$C$2336,AVERAGE('Medical Examinations'!$C$2:$C$2336))</f>
        <v>5.26</v>
      </c>
      <c r="E2329" s="7" t="str">
        <f>_xlfn.XLOOKUP(A2329,'Medical Examinations'!$A:$A,'Medical Examinations'!$D:$D,"Unknown")</f>
        <v>Yes</v>
      </c>
      <c r="F2329" s="7" t="str">
        <f>_xlfn.XLOOKUP(A2329,'Medical Examinations'!$A:$A,'Medical Examinations'!$E:$E,"Unknown")</f>
        <v>No</v>
      </c>
      <c r="G2329" s="7" t="str">
        <f>_xlfn.XLOOKUP(A2329,'Medical Examinations'!$A:$A,'Medical Examinations'!$F:$F,"Unknown")</f>
        <v>No</v>
      </c>
      <c r="H2329" s="43">
        <f>_xlfn.XLOOKUP(Healthcare!A2329,'Medical Examinations'!$A:$A,'Medical Examinations'!$G:$G,0)</f>
        <v>1</v>
      </c>
      <c r="I2329" s="7" t="str">
        <f>_xlfn.XLOOKUP(A2329,'Medical Examinations'!$A:$A,'Medical Examinations'!$H:$H,"Unknown")</f>
        <v>No</v>
      </c>
      <c r="J2329" s="7" t="str" cm="1">
        <f t="array" ref="J2329">_xlfn.IFS(C2329&lt;18.5,"Under Weight",C2329&lt;=24.9,"Normal Weight",C2329&lt;30,"Over weight",C2329&gt;=30,"Obesity")</f>
        <v>Under Weight</v>
      </c>
      <c r="K2329" s="7" t="str" cm="1">
        <f t="array" ref="K2329">_xlfn.IFS(D2329="Null","Unknown",D2329&lt;5.7,"Normal",D2329&lt;6.5,"Prediabetes",D2329&gt;=6.5,"Diabetes")</f>
        <v>Normal</v>
      </c>
      <c r="L2329" s="7" t="str">
        <f>_xlfn.XLOOKUP(A2329,'Hospitalisation Details'!$A:$A,'Hospitalisation Details'!$J:$J,)</f>
        <v>4-Jul-1995</v>
      </c>
      <c r="M2329" s="22">
        <f>+_xlfn.XLOOKUP(A2329,'Hospitalisation Details'!$A:$A,'Hospitalisation Details'!$F:$F)</f>
        <v>650</v>
      </c>
      <c r="N2329" s="7" t="str">
        <f>_xlfn.XLOOKUP(A2329,'Hospitalisation Details'!$A:$A,'Hospitalisation Details'!$G:$G)</f>
        <v>tier - 3</v>
      </c>
      <c r="O2329" s="7" t="str">
        <f>_xlfn.XLOOKUP(A2329,'Hospitalisation Details'!$A:$A,'Hospitalisation Details'!$H:$H)</f>
        <v>tier - 3</v>
      </c>
      <c r="P2329" s="7" t="str">
        <f>_xlfn.XLOOKUP(A2329,'Hospitalisation Details'!$A:$A,'Hospitalisation Details'!$I:$I)</f>
        <v>R1013</v>
      </c>
      <c r="Q2329" s="28">
        <f>_xlfn.XLOOKUP(A2329,'Hospitalisation Details'!$A:$A,'Hospitalisation Details'!$K:$K)</f>
        <v>28</v>
      </c>
    </row>
    <row r="2330" spans="1:17" x14ac:dyDescent="0.3">
      <c r="A2330" s="27" t="s">
        <v>24</v>
      </c>
      <c r="B2330" s="7" t="str">
        <f>IFERROR(_xlfn.XLOOKUP(A2330,'Customer Names'!$A$2:$A$2336,'Customer Names'!$C$2:$C$2336),"Unknown")</f>
        <v xml:space="preserve">  Susan E</v>
      </c>
      <c r="C2330" s="7">
        <f>_xlfn.XLOOKUP(A2330,'Medical Examinations'!$A$2:$A$2336,'Medical Examinations'!$B$2:$B$2336,AVERAGE('Medical Examinations'!$B$2:$B$2336))</f>
        <v>17.07</v>
      </c>
      <c r="D2330" s="7">
        <f>_xlfn.XLOOKUP(A2330,'Medical Examinations'!$A$2:$A$2336,'Medical Examinations'!$C$2:$C$2336,AVERAGE('Medical Examinations'!$C$2:$C$2336))</f>
        <v>5.22</v>
      </c>
      <c r="E2330" s="7" t="str">
        <f>_xlfn.XLOOKUP(A2330,'Medical Examinations'!$A:$A,'Medical Examinations'!$D:$D,"Unknown")</f>
        <v>No</v>
      </c>
      <c r="F2330" s="7" t="str">
        <f>_xlfn.XLOOKUP(A2330,'Medical Examinations'!$A:$A,'Medical Examinations'!$E:$E,"Unknown")</f>
        <v>No</v>
      </c>
      <c r="G2330" s="7" t="str">
        <f>_xlfn.XLOOKUP(A2330,'Medical Examinations'!$A:$A,'Medical Examinations'!$F:$F,"Unknown")</f>
        <v>Yes</v>
      </c>
      <c r="H2330" s="43">
        <f>_xlfn.XLOOKUP(Healthcare!A2330,'Medical Examinations'!$A:$A,'Medical Examinations'!$G:$G,0)</f>
        <v>1</v>
      </c>
      <c r="I2330" s="7" t="str">
        <f>_xlfn.XLOOKUP(A2330,'Medical Examinations'!$A:$A,'Medical Examinations'!$H:$H,"Unknown")</f>
        <v>No</v>
      </c>
      <c r="J2330" s="7" t="str" cm="1">
        <f t="array" ref="J2330">_xlfn.IFS(C2330&lt;18.5,"Under Weight",C2330&lt;=24.9,"Normal Weight",C2330&lt;30,"Over weight",C2330&gt;=30,"Obesity")</f>
        <v>Under Weight</v>
      </c>
      <c r="K2330" s="7" t="str" cm="1">
        <f t="array" ref="K2330">_xlfn.IFS(D2330="Null","Unknown",D2330&lt;5.7,"Normal",D2330&lt;6.5,"Prediabetes",D2330&gt;=6.5,"Diabetes")</f>
        <v>Normal</v>
      </c>
      <c r="L2330" s="7" t="str">
        <f>_xlfn.XLOOKUP(A2330,'Hospitalisation Details'!$A:$A,'Hospitalisation Details'!$J:$J,)</f>
        <v>1-Jun-1993</v>
      </c>
      <c r="M2330" s="22">
        <f>+_xlfn.XLOOKUP(A2330,'Hospitalisation Details'!$A:$A,'Hospitalisation Details'!$F:$F)</f>
        <v>650</v>
      </c>
      <c r="N2330" s="7" t="str">
        <f>_xlfn.XLOOKUP(A2330,'Hospitalisation Details'!$A:$A,'Hospitalisation Details'!$G:$G)</f>
        <v>tier - 3</v>
      </c>
      <c r="O2330" s="7" t="str">
        <f>_xlfn.XLOOKUP(A2330,'Hospitalisation Details'!$A:$A,'Hospitalisation Details'!$H:$H)</f>
        <v>tier - 3</v>
      </c>
      <c r="P2330" s="7" t="str">
        <f>_xlfn.XLOOKUP(A2330,'Hospitalisation Details'!$A:$A,'Hospitalisation Details'!$I:$I)</f>
        <v>R1013</v>
      </c>
      <c r="Q2330" s="28">
        <f>_xlfn.XLOOKUP(A2330,'Hospitalisation Details'!$A:$A,'Hospitalisation Details'!$K:$K)</f>
        <v>30</v>
      </c>
    </row>
    <row r="2331" spans="1:17" x14ac:dyDescent="0.3">
      <c r="A2331" s="27" t="s">
        <v>22</v>
      </c>
      <c r="B2331" s="7" t="str">
        <f>IFERROR(_xlfn.XLOOKUP(A2331,'Customer Names'!$A$2:$A$2336,'Customer Names'!$C$2:$C$2336),"Unknown")</f>
        <v xml:space="preserve">  Katy</v>
      </c>
      <c r="C2331" s="7">
        <f>_xlfn.XLOOKUP(A2331,'Medical Examinations'!$A$2:$A$2336,'Medical Examinations'!$B$2:$B$2336,AVERAGE('Medical Examinations'!$B$2:$B$2336))</f>
        <v>22.24</v>
      </c>
      <c r="D2331" s="7">
        <f>_xlfn.XLOOKUP(A2331,'Medical Examinations'!$A$2:$A$2336,'Medical Examinations'!$C$2:$C$2336,AVERAGE('Medical Examinations'!$C$2:$C$2336))</f>
        <v>4.29</v>
      </c>
      <c r="E2331" s="7" t="str">
        <f>_xlfn.XLOOKUP(A2331,'Medical Examinations'!$A:$A,'Medical Examinations'!$D:$D,"Unknown")</f>
        <v>Yes</v>
      </c>
      <c r="F2331" s="7" t="str">
        <f>_xlfn.XLOOKUP(A2331,'Medical Examinations'!$A:$A,'Medical Examinations'!$E:$E,"Unknown")</f>
        <v>No</v>
      </c>
      <c r="G2331" s="7" t="str">
        <f>_xlfn.XLOOKUP(A2331,'Medical Examinations'!$A:$A,'Medical Examinations'!$F:$F,"Unknown")</f>
        <v>No</v>
      </c>
      <c r="H2331" s="43">
        <f>_xlfn.XLOOKUP(Healthcare!A2331,'Medical Examinations'!$A:$A,'Medical Examinations'!$G:$G,0)</f>
        <v>0</v>
      </c>
      <c r="I2331" s="7" t="str">
        <f>_xlfn.XLOOKUP(A2331,'Medical Examinations'!$A:$A,'Medical Examinations'!$H:$H,"Unknown")</f>
        <v>No</v>
      </c>
      <c r="J2331" s="7" t="str" cm="1">
        <f t="array" ref="J2331">_xlfn.IFS(C2331&lt;18.5,"Under Weight",C2331&lt;=24.9,"Normal Weight",C2331&lt;30,"Over weight",C2331&gt;=30,"Obesity")</f>
        <v>Normal Weight</v>
      </c>
      <c r="K2331" s="7" t="str" cm="1">
        <f t="array" ref="K2331">_xlfn.IFS(D2331="Null","Unknown",D2331&lt;5.7,"Normal",D2331&lt;6.5,"Prediabetes",D2331&gt;=6.5,"Diabetes")</f>
        <v>Normal</v>
      </c>
      <c r="L2331" s="7" t="str">
        <f>_xlfn.XLOOKUP(A2331,'Hospitalisation Details'!$A:$A,'Hospitalisation Details'!$J:$J,)</f>
        <v>20-Nov-2001</v>
      </c>
      <c r="M2331" s="22">
        <f>+_xlfn.XLOOKUP(A2331,'Hospitalisation Details'!$A:$A,'Hospitalisation Details'!$F:$F)</f>
        <v>646.14</v>
      </c>
      <c r="N2331" s="7" t="str">
        <f>_xlfn.XLOOKUP(A2331,'Hospitalisation Details'!$A:$A,'Hospitalisation Details'!$G:$G)</f>
        <v>tier - 3</v>
      </c>
      <c r="O2331" s="7" t="str">
        <f>_xlfn.XLOOKUP(A2331,'Hospitalisation Details'!$A:$A,'Hospitalisation Details'!$H:$H)</f>
        <v>tier - 3</v>
      </c>
      <c r="P2331" s="7" t="str">
        <f>_xlfn.XLOOKUP(A2331,'Hospitalisation Details'!$A:$A,'Hospitalisation Details'!$I:$I)</f>
        <v>R1012</v>
      </c>
      <c r="Q2331" s="28">
        <f>_xlfn.XLOOKUP(A2331,'Hospitalisation Details'!$A:$A,'Hospitalisation Details'!$K:$K)</f>
        <v>22</v>
      </c>
    </row>
    <row r="2332" spans="1:17" x14ac:dyDescent="0.3">
      <c r="A2332" s="27" t="s">
        <v>21</v>
      </c>
      <c r="B2332" s="7" t="str">
        <f>IFERROR(_xlfn.XLOOKUP(A2332,'Customer Names'!$A$2:$A$2336,'Customer Names'!$C$2:$C$2336),"Unknown")</f>
        <v xml:space="preserve">  Jordan</v>
      </c>
      <c r="C2332" s="7">
        <f>_xlfn.XLOOKUP(A2332,'Medical Examinations'!$A$2:$A$2336,'Medical Examinations'!$B$2:$B$2336,AVERAGE('Medical Examinations'!$B$2:$B$2336))</f>
        <v>22.34</v>
      </c>
      <c r="D2332" s="7">
        <f>_xlfn.XLOOKUP(A2332,'Medical Examinations'!$A$2:$A$2336,'Medical Examinations'!$C$2:$C$2336,AVERAGE('Medical Examinations'!$C$2:$C$2336))</f>
        <v>5.57</v>
      </c>
      <c r="E2332" s="7" t="str">
        <f>_xlfn.XLOOKUP(A2332,'Medical Examinations'!$A:$A,'Medical Examinations'!$D:$D,"Unknown")</f>
        <v>No</v>
      </c>
      <c r="F2332" s="7" t="str">
        <f>_xlfn.XLOOKUP(A2332,'Medical Examinations'!$A:$A,'Medical Examinations'!$E:$E,"Unknown")</f>
        <v>No</v>
      </c>
      <c r="G2332" s="7" t="str">
        <f>_xlfn.XLOOKUP(A2332,'Medical Examinations'!$A:$A,'Medical Examinations'!$F:$F,"Unknown")</f>
        <v>No</v>
      </c>
      <c r="H2332" s="43">
        <f>_xlfn.XLOOKUP(Healthcare!A2332,'Medical Examinations'!$A:$A,'Medical Examinations'!$G:$G,0)</f>
        <v>1</v>
      </c>
      <c r="I2332" s="7" t="str">
        <f>_xlfn.XLOOKUP(A2332,'Medical Examinations'!$A:$A,'Medical Examinations'!$H:$H,"Unknown")</f>
        <v>No</v>
      </c>
      <c r="J2332" s="7" t="str" cm="1">
        <f t="array" ref="J2332">_xlfn.IFS(C2332&lt;18.5,"Under Weight",C2332&lt;=24.9,"Normal Weight",C2332&lt;30,"Over weight",C2332&gt;=30,"Obesity")</f>
        <v>Normal Weight</v>
      </c>
      <c r="K2332" s="7" t="str" cm="1">
        <f t="array" ref="K2332">_xlfn.IFS(D2332="Null","Unknown",D2332&lt;5.7,"Normal",D2332&lt;6.5,"Prediabetes",D2332&gt;=6.5,"Diabetes")</f>
        <v>Normal</v>
      </c>
      <c r="L2332" s="7" t="str">
        <f>_xlfn.XLOOKUP(A2332,'Hospitalisation Details'!$A:$A,'Hospitalisation Details'!$J:$J,)</f>
        <v>27-Jul-1998</v>
      </c>
      <c r="M2332" s="22">
        <f>+_xlfn.XLOOKUP(A2332,'Hospitalisation Details'!$A:$A,'Hospitalisation Details'!$F:$F)</f>
        <v>637.26</v>
      </c>
      <c r="N2332" s="7" t="str">
        <f>_xlfn.XLOOKUP(A2332,'Hospitalisation Details'!$A:$A,'Hospitalisation Details'!$G:$G)</f>
        <v>tier - 3</v>
      </c>
      <c r="O2332" s="7" t="str">
        <f>_xlfn.XLOOKUP(A2332,'Hospitalisation Details'!$A:$A,'Hospitalisation Details'!$H:$H)</f>
        <v>tier - 3</v>
      </c>
      <c r="P2332" s="7" t="str">
        <f>_xlfn.XLOOKUP(A2332,'Hospitalisation Details'!$A:$A,'Hospitalisation Details'!$I:$I)</f>
        <v>R1013</v>
      </c>
      <c r="Q2332" s="28">
        <f>_xlfn.XLOOKUP(A2332,'Hospitalisation Details'!$A:$A,'Hospitalisation Details'!$K:$K)</f>
        <v>25</v>
      </c>
    </row>
    <row r="2333" spans="1:17" x14ac:dyDescent="0.3">
      <c r="A2333" s="27" t="s">
        <v>19</v>
      </c>
      <c r="B2333" s="7" t="str">
        <f>IFERROR(_xlfn.XLOOKUP(A2333,'Customer Names'!$A$2:$A$2336,'Customer Names'!$C$2:$C$2336),"Unknown")</f>
        <v xml:space="preserve">  Juan D</v>
      </c>
      <c r="C2333" s="7">
        <f>_xlfn.XLOOKUP(A2333,'Medical Examinations'!$A$2:$A$2336,'Medical Examinations'!$B$2:$B$2336,AVERAGE('Medical Examinations'!$B$2:$B$2336))</f>
        <v>17.7</v>
      </c>
      <c r="D2333" s="7">
        <f>_xlfn.XLOOKUP(A2333,'Medical Examinations'!$A$2:$A$2336,'Medical Examinations'!$C$2:$C$2336,AVERAGE('Medical Examinations'!$C$2:$C$2336))</f>
        <v>6.28</v>
      </c>
      <c r="E2333" s="7" t="str">
        <f>_xlfn.XLOOKUP(A2333,'Medical Examinations'!$A:$A,'Medical Examinations'!$D:$D,"Unknown")</f>
        <v>No</v>
      </c>
      <c r="F2333" s="7" t="str">
        <f>_xlfn.XLOOKUP(A2333,'Medical Examinations'!$A:$A,'Medical Examinations'!$E:$E,"Unknown")</f>
        <v>No</v>
      </c>
      <c r="G2333" s="7" t="str">
        <f>_xlfn.XLOOKUP(A2333,'Medical Examinations'!$A:$A,'Medical Examinations'!$F:$F,"Unknown")</f>
        <v>No</v>
      </c>
      <c r="H2333" s="43">
        <f>_xlfn.XLOOKUP(Healthcare!A2333,'Medical Examinations'!$A:$A,'Medical Examinations'!$G:$G,0)</f>
        <v>1</v>
      </c>
      <c r="I2333" s="7" t="str">
        <f>_xlfn.XLOOKUP(A2333,'Medical Examinations'!$A:$A,'Medical Examinations'!$H:$H,"Unknown")</f>
        <v>No</v>
      </c>
      <c r="J2333" s="7" t="str" cm="1">
        <f t="array" ref="J2333">_xlfn.IFS(C2333&lt;18.5,"Under Weight",C2333&lt;=24.9,"Normal Weight",C2333&lt;30,"Over weight",C2333&gt;=30,"Obesity")</f>
        <v>Under Weight</v>
      </c>
      <c r="K2333" s="7" t="str" cm="1">
        <f t="array" ref="K2333">_xlfn.IFS(D2333="Null","Unknown",D2333&lt;5.7,"Normal",D2333&lt;6.5,"Prediabetes",D2333&gt;=6.5,"Diabetes")</f>
        <v>Prediabetes</v>
      </c>
      <c r="L2333" s="7" t="str">
        <f>_xlfn.XLOOKUP(A2333,'Hospitalisation Details'!$A:$A,'Hospitalisation Details'!$J:$J,)</f>
        <v>13-Sep-1992</v>
      </c>
      <c r="M2333" s="22">
        <f>+_xlfn.XLOOKUP(A2333,'Hospitalisation Details'!$A:$A,'Hospitalisation Details'!$F:$F)</f>
        <v>604.54</v>
      </c>
      <c r="N2333" s="7" t="str">
        <f>_xlfn.XLOOKUP(A2333,'Hospitalisation Details'!$A:$A,'Hospitalisation Details'!$G:$G)</f>
        <v>tier - 3</v>
      </c>
      <c r="O2333" s="7" t="str">
        <f>_xlfn.XLOOKUP(A2333,'Hospitalisation Details'!$A:$A,'Hospitalisation Details'!$H:$H)</f>
        <v>tier - 3</v>
      </c>
      <c r="P2333" s="7" t="str">
        <f>_xlfn.XLOOKUP(A2333,'Hospitalisation Details'!$A:$A,'Hospitalisation Details'!$I:$I)</f>
        <v>R1013</v>
      </c>
      <c r="Q2333" s="28">
        <f>_xlfn.XLOOKUP(A2333,'Hospitalisation Details'!$A:$A,'Hospitalisation Details'!$K:$K)</f>
        <v>31</v>
      </c>
    </row>
    <row r="2334" spans="1:17" x14ac:dyDescent="0.3">
      <c r="A2334" s="27" t="s">
        <v>17</v>
      </c>
      <c r="B2334" s="7" t="str">
        <f>IFERROR(_xlfn.XLOOKUP(A2334,'Customer Names'!$A$2:$A$2336,'Customer Names'!$C$2:$C$2336),"Unknown")</f>
        <v xml:space="preserve">  Julie</v>
      </c>
      <c r="C2334" s="7">
        <f>_xlfn.XLOOKUP(A2334,'Medical Examinations'!$A$2:$A$2336,'Medical Examinations'!$B$2:$B$2336,AVERAGE('Medical Examinations'!$B$2:$B$2336))</f>
        <v>16.47</v>
      </c>
      <c r="D2334" s="7">
        <f>_xlfn.XLOOKUP(A2334,'Medical Examinations'!$A$2:$A$2336,'Medical Examinations'!$C$2:$C$2336,AVERAGE('Medical Examinations'!$C$2:$C$2336))</f>
        <v>6.35</v>
      </c>
      <c r="E2334" s="7" t="str">
        <f>_xlfn.XLOOKUP(A2334,'Medical Examinations'!$A:$A,'Medical Examinations'!$D:$D,"Unknown")</f>
        <v>No</v>
      </c>
      <c r="F2334" s="7" t="str">
        <f>_xlfn.XLOOKUP(A2334,'Medical Examinations'!$A:$A,'Medical Examinations'!$E:$E,"Unknown")</f>
        <v>No</v>
      </c>
      <c r="G2334" s="7" t="str">
        <f>_xlfn.XLOOKUP(A2334,'Medical Examinations'!$A:$A,'Medical Examinations'!$F:$F,"Unknown")</f>
        <v>Yes</v>
      </c>
      <c r="H2334" s="43">
        <f>_xlfn.XLOOKUP(Healthcare!A2334,'Medical Examinations'!$A:$A,'Medical Examinations'!$G:$G,0)</f>
        <v>1</v>
      </c>
      <c r="I2334" s="7" t="str">
        <f>_xlfn.XLOOKUP(A2334,'Medical Examinations'!$A:$A,'Medical Examinations'!$H:$H,"Unknown")</f>
        <v>No</v>
      </c>
      <c r="J2334" s="7" t="str" cm="1">
        <f t="array" ref="J2334">_xlfn.IFS(C2334&lt;18.5,"Under Weight",C2334&lt;=24.9,"Normal Weight",C2334&lt;30,"Over weight",C2334&gt;=30,"Obesity")</f>
        <v>Under Weight</v>
      </c>
      <c r="K2334" s="7" t="str" cm="1">
        <f t="array" ref="K2334">_xlfn.IFS(D2334="Null","Unknown",D2334&lt;5.7,"Normal",D2334&lt;6.5,"Prediabetes",D2334&gt;=6.5,"Diabetes")</f>
        <v>Prediabetes</v>
      </c>
      <c r="L2334" s="7" t="str">
        <f>_xlfn.XLOOKUP(A2334,'Hospitalisation Details'!$A:$A,'Hospitalisation Details'!$J:$J,)</f>
        <v>30-Jun-1993</v>
      </c>
      <c r="M2334" s="22">
        <f>+_xlfn.XLOOKUP(A2334,'Hospitalisation Details'!$A:$A,'Hospitalisation Details'!$F:$F)</f>
        <v>600</v>
      </c>
      <c r="N2334" s="7" t="str">
        <f>_xlfn.XLOOKUP(A2334,'Hospitalisation Details'!$A:$A,'Hospitalisation Details'!$G:$G)</f>
        <v>tier - 2</v>
      </c>
      <c r="O2334" s="7" t="str">
        <f>_xlfn.XLOOKUP(A2334,'Hospitalisation Details'!$A:$A,'Hospitalisation Details'!$H:$H)</f>
        <v>tier - 1</v>
      </c>
      <c r="P2334" s="7" t="str">
        <f>_xlfn.XLOOKUP(A2334,'Hospitalisation Details'!$A:$A,'Hospitalisation Details'!$I:$I)</f>
        <v>R1013</v>
      </c>
      <c r="Q2334" s="28">
        <f>_xlfn.XLOOKUP(A2334,'Hospitalisation Details'!$A:$A,'Hospitalisation Details'!$K:$K)</f>
        <v>30</v>
      </c>
    </row>
    <row r="2335" spans="1:17" x14ac:dyDescent="0.3">
      <c r="A2335" s="27" t="s">
        <v>14</v>
      </c>
      <c r="B2335" s="7" t="str">
        <f>IFERROR(_xlfn.XLOOKUP(A2335,'Customer Names'!$A$2:$A$2336,'Customer Names'!$C$2:$C$2336),"Unknown")</f>
        <v xml:space="preserve">  Evan P</v>
      </c>
      <c r="C2335" s="7">
        <f>_xlfn.XLOOKUP(A2335,'Medical Examinations'!$A$2:$A$2336,'Medical Examinations'!$B$2:$B$2336,AVERAGE('Medical Examinations'!$B$2:$B$2336))</f>
        <v>17.600000000000001</v>
      </c>
      <c r="D2335" s="7">
        <f>_xlfn.XLOOKUP(A2335,'Medical Examinations'!$A$2:$A$2336,'Medical Examinations'!$C$2:$C$2336,AVERAGE('Medical Examinations'!$C$2:$C$2336))</f>
        <v>4.3899999999999997</v>
      </c>
      <c r="E2335" s="7" t="str">
        <f>_xlfn.XLOOKUP(A2335,'Medical Examinations'!$A:$A,'Medical Examinations'!$D:$D,"Unknown")</f>
        <v>No</v>
      </c>
      <c r="F2335" s="7" t="str">
        <f>_xlfn.XLOOKUP(A2335,'Medical Examinations'!$A:$A,'Medical Examinations'!$E:$E,"Unknown")</f>
        <v>No</v>
      </c>
      <c r="G2335" s="7" t="str">
        <f>_xlfn.XLOOKUP(A2335,'Medical Examinations'!$A:$A,'Medical Examinations'!$F:$F,"Unknown")</f>
        <v>No</v>
      </c>
      <c r="H2335" s="43">
        <f>_xlfn.XLOOKUP(Healthcare!A2335,'Medical Examinations'!$A:$A,'Medical Examinations'!$G:$G,0)</f>
        <v>1</v>
      </c>
      <c r="I2335" s="7" t="str">
        <f>_xlfn.XLOOKUP(A2335,'Medical Examinations'!$A:$A,'Medical Examinations'!$H:$H,"Unknown")</f>
        <v>No</v>
      </c>
      <c r="J2335" s="7" t="str" cm="1">
        <f t="array" ref="J2335">_xlfn.IFS(C2335&lt;18.5,"Under Weight",C2335&lt;=24.9,"Normal Weight",C2335&lt;30,"Over weight",C2335&gt;=30,"Obesity")</f>
        <v>Under Weight</v>
      </c>
      <c r="K2335" s="7" t="str" cm="1">
        <f t="array" ref="K2335">_xlfn.IFS(D2335="Null","Unknown",D2335&lt;5.7,"Normal",D2335&lt;6.5,"Prediabetes",D2335&gt;=6.5,"Diabetes")</f>
        <v>Normal</v>
      </c>
      <c r="L2335" s="7" t="str">
        <f>_xlfn.XLOOKUP(A2335,'Hospitalisation Details'!$A:$A,'Hospitalisation Details'!$J:$J,)</f>
        <v>30-Nov-1992</v>
      </c>
      <c r="M2335" s="22">
        <f>+_xlfn.XLOOKUP(A2335,'Hospitalisation Details'!$A:$A,'Hospitalisation Details'!$F:$F)</f>
        <v>570.62</v>
      </c>
      <c r="N2335" s="7" t="str">
        <f>_xlfn.XLOOKUP(A2335,'Hospitalisation Details'!$A:$A,'Hospitalisation Details'!$G:$G)</f>
        <v>tier - 2</v>
      </c>
      <c r="O2335" s="7" t="str">
        <f>_xlfn.XLOOKUP(A2335,'Hospitalisation Details'!$A:$A,'Hospitalisation Details'!$H:$H)</f>
        <v>tier - 1</v>
      </c>
      <c r="P2335" s="7" t="str">
        <f>_xlfn.XLOOKUP(A2335,'Hospitalisation Details'!$A:$A,'Hospitalisation Details'!$I:$I)</f>
        <v>R1013</v>
      </c>
      <c r="Q2335" s="28">
        <f>_xlfn.XLOOKUP(A2335,'Hospitalisation Details'!$A:$A,'Hospitalisation Details'!$K:$K)</f>
        <v>31</v>
      </c>
    </row>
    <row r="2336" spans="1:17" x14ac:dyDescent="0.3">
      <c r="A2336" s="27" t="s">
        <v>9</v>
      </c>
      <c r="B2336" s="7" t="str">
        <f>IFERROR(_xlfn.XLOOKUP(A2336,'Customer Names'!$A$2:$A$2336,'Customer Names'!$C$2:$C$2336),"Unknown")</f>
        <v xml:space="preserve">  Aaron K</v>
      </c>
      <c r="C2336" s="7">
        <f>_xlfn.XLOOKUP(A2336,'Medical Examinations'!$A$2:$A$2336,'Medical Examinations'!$B$2:$B$2336,AVERAGE('Medical Examinations'!$B$2:$B$2336))</f>
        <v>17.579999999999998</v>
      </c>
      <c r="D2336" s="7">
        <f>_xlfn.XLOOKUP(A2336,'Medical Examinations'!$A$2:$A$2336,'Medical Examinations'!$C$2:$C$2336,AVERAGE('Medical Examinations'!$C$2:$C$2336))</f>
        <v>4.51</v>
      </c>
      <c r="E2336" s="7" t="str">
        <f>_xlfn.XLOOKUP(A2336,'Medical Examinations'!$A:$A,'Medical Examinations'!$D:$D,"Unknown")</f>
        <v>No</v>
      </c>
      <c r="F2336" s="7" t="str">
        <f>_xlfn.XLOOKUP(A2336,'Medical Examinations'!$A:$A,'Medical Examinations'!$E:$E,"Unknown")</f>
        <v>No</v>
      </c>
      <c r="G2336" s="7" t="str">
        <f>_xlfn.XLOOKUP(A2336,'Medical Examinations'!$A:$A,'Medical Examinations'!$F:$F,"Unknown")</f>
        <v>No</v>
      </c>
      <c r="H2336" s="43">
        <f>_xlfn.XLOOKUP(Healthcare!A2336,'Medical Examinations'!$A:$A,'Medical Examinations'!$G:$G,0)</f>
        <v>1</v>
      </c>
      <c r="I2336" s="7" t="str">
        <f>_xlfn.XLOOKUP(A2336,'Medical Examinations'!$A:$A,'Medical Examinations'!$H:$H,"Unknown")</f>
        <v>No</v>
      </c>
      <c r="J2336" s="7" t="str" cm="1">
        <f t="array" ref="J2336">_xlfn.IFS(C2336&lt;18.5,"Under Weight",C2336&lt;=24.9,"Normal Weight",C2336&lt;30,"Over weight",C2336&gt;=30,"Obesity")</f>
        <v>Under Weight</v>
      </c>
      <c r="K2336" s="7" t="str" cm="1">
        <f t="array" ref="K2336">_xlfn.IFS(D2336="Null","Unknown",D2336&lt;5.7,"Normal",D2336&lt;6.5,"Prediabetes",D2336&gt;=6.5,"Diabetes")</f>
        <v>Normal</v>
      </c>
      <c r="L2336" s="7" t="str">
        <f>_xlfn.XLOOKUP(A2336,'Hospitalisation Details'!$A:$A,'Hospitalisation Details'!$J:$J,)</f>
        <v>9-Jul-1992</v>
      </c>
      <c r="M2336" s="22">
        <f>+_xlfn.XLOOKUP(A2336,'Hospitalisation Details'!$A:$A,'Hospitalisation Details'!$F:$F)</f>
        <v>563.84</v>
      </c>
      <c r="N2336" s="7" t="str">
        <f>_xlfn.XLOOKUP(A2336,'Hospitalisation Details'!$A:$A,'Hospitalisation Details'!$G:$G)</f>
        <v>tier - 2</v>
      </c>
      <c r="O2336" s="7" t="str">
        <f>_xlfn.XLOOKUP(A2336,'Hospitalisation Details'!$A:$A,'Hospitalisation Details'!$H:$H)</f>
        <v>tier - 3</v>
      </c>
      <c r="P2336" s="7" t="str">
        <f>_xlfn.XLOOKUP(A2336,'Hospitalisation Details'!$A:$A,'Hospitalisation Details'!$I:$I)</f>
        <v>R1013</v>
      </c>
      <c r="Q2336" s="28">
        <f>_xlfn.XLOOKUP(A2336,'Hospitalisation Details'!$A:$A,'Hospitalisation Details'!$K:$K)</f>
        <v>31</v>
      </c>
    </row>
    <row r="2337" spans="1:17" x14ac:dyDescent="0.3">
      <c r="A2337" s="27" t="s">
        <v>5993</v>
      </c>
      <c r="B2337" s="7" t="str">
        <f>IFERROR(_xlfn.XLOOKUP(A2337,'Customer Names'!$A$2:$A$2336,'Customer Names'!$C$2:$C$2336),"Unknown")</f>
        <v>Unknown</v>
      </c>
      <c r="C2337" s="41">
        <f>_xlfn.XLOOKUP(A2337,'Medical Examinations'!$A$2:$A$2336,'Medical Examinations'!$B$2:$B$2336,AVERAGE('Medical Examinations'!$B$2:$B$2336))</f>
        <v>30.972648822269903</v>
      </c>
      <c r="D2337" s="41">
        <f>_xlfn.XLOOKUP(A2337,'Medical Examinations'!$A$2:$A$2336,'Medical Examinations'!$C$2:$C$2336,AVERAGE('Medical Examinations'!$C$2:$C$2336))</f>
        <v>6.578997858672385</v>
      </c>
      <c r="E2337" s="7" t="str">
        <f>_xlfn.XLOOKUP(A2337,'Medical Examinations'!$A:$A,'Medical Examinations'!$D:$D,"Unknown")</f>
        <v>Unknown</v>
      </c>
      <c r="F2337" s="7" t="str">
        <f>_xlfn.XLOOKUP(A2337,'Medical Examinations'!$A:$A,'Medical Examinations'!$E:$E,"Unknown")</f>
        <v>Unknown</v>
      </c>
      <c r="G2337" s="7" t="str">
        <f>_xlfn.XLOOKUP(A2337,'Medical Examinations'!$A:$A,'Medical Examinations'!$F:$F,"Unknown")</f>
        <v>Unknown</v>
      </c>
      <c r="H2337" s="43">
        <f>_xlfn.XLOOKUP(Healthcare!A2337,'Medical Examinations'!$A:$A,'Medical Examinations'!$G:$G,0)</f>
        <v>0</v>
      </c>
      <c r="I2337" s="7" t="str">
        <f>_xlfn.XLOOKUP(A2337,'Medical Examinations'!$A:$A,'Medical Examinations'!$H:$H,"Unknown")</f>
        <v>Unknown</v>
      </c>
      <c r="J2337" s="7" t="str" cm="1">
        <f t="array" ref="J2337">_xlfn.IFS(C2337&lt;18.5,"Under Weight",C2337&lt;=24.9,"Normal Weight",C2337&lt;30,"Over weight",C2337&gt;=30,"Obesity")</f>
        <v>Obesity</v>
      </c>
      <c r="K2337" s="7" t="str" cm="1">
        <f t="array" ref="K2337">_xlfn.IFS(D2337="Null","Unknown",D2337&lt;5.7,"Normal",D2337&lt;6.5,"Prediabetes",D2337&gt;=6.5,"Diabetes")</f>
        <v>Diabetes</v>
      </c>
      <c r="L2337" s="7" t="str">
        <f>_xlfn.XLOOKUP(A2337,'Hospitalisation Details'!$A:$A,'Hospitalisation Details'!$J:$J,)</f>
        <v>9-Jun-1999</v>
      </c>
      <c r="M2337" s="22">
        <f>+_xlfn.XLOOKUP(A2337,'Hospitalisation Details'!$A:$A,'Hospitalisation Details'!$F:$F)</f>
        <v>2775.19</v>
      </c>
      <c r="N2337" s="7" t="str">
        <f>_xlfn.XLOOKUP(A2337,'Hospitalisation Details'!$A:$A,'Hospitalisation Details'!$G:$G)</f>
        <v>tier - 2</v>
      </c>
      <c r="O2337" s="7" t="str">
        <f>_xlfn.XLOOKUP(A2337,'Hospitalisation Details'!$A:$A,'Hospitalisation Details'!$H:$H)</f>
        <v>tier - 1</v>
      </c>
      <c r="P2337" s="7" t="str">
        <f>_xlfn.XLOOKUP(A2337,'Hospitalisation Details'!$A:$A,'Hospitalisation Details'!$I:$I)</f>
        <v>R1012</v>
      </c>
      <c r="Q2337" s="28">
        <f>_xlfn.XLOOKUP(A2337,'Hospitalisation Details'!$A:$A,'Hospitalisation Details'!$K:$K)</f>
        <v>24</v>
      </c>
    </row>
    <row r="2338" spans="1:17" x14ac:dyDescent="0.3">
      <c r="A2338" s="27" t="s">
        <v>5996</v>
      </c>
      <c r="B2338" s="7" t="str">
        <f>IFERROR(_xlfn.XLOOKUP(A2338,'Customer Names'!$A$2:$A$2336,'Customer Names'!$C$2:$C$2336),"Unknown")</f>
        <v>Unknown</v>
      </c>
      <c r="C2338" s="41">
        <f>_xlfn.XLOOKUP(A2338,'Medical Examinations'!$A$2:$A$2336,'Medical Examinations'!$B$2:$B$2336,AVERAGE('Medical Examinations'!$B$2:$B$2336))</f>
        <v>30.972648822269903</v>
      </c>
      <c r="D2338" s="41">
        <f>_xlfn.XLOOKUP(A2338,'Medical Examinations'!$A$2:$A$2336,'Medical Examinations'!$C$2:$C$2336,AVERAGE('Medical Examinations'!$C$2:$C$2336))</f>
        <v>6.578997858672385</v>
      </c>
      <c r="E2338" s="7" t="str">
        <f>_xlfn.XLOOKUP(A2338,'Medical Examinations'!$A:$A,'Medical Examinations'!$D:$D,"Unknown")</f>
        <v>Unknown</v>
      </c>
      <c r="F2338" s="7" t="str">
        <f>_xlfn.XLOOKUP(A2338,'Medical Examinations'!$A:$A,'Medical Examinations'!$E:$E,"Unknown")</f>
        <v>Unknown</v>
      </c>
      <c r="G2338" s="7" t="str">
        <f>_xlfn.XLOOKUP(A2338,'Medical Examinations'!$A:$A,'Medical Examinations'!$F:$F,"Unknown")</f>
        <v>Unknown</v>
      </c>
      <c r="H2338" s="43">
        <f>_xlfn.XLOOKUP(Healthcare!A2338,'Medical Examinations'!$A:$A,'Medical Examinations'!$G:$G,0)</f>
        <v>0</v>
      </c>
      <c r="I2338" s="7" t="str">
        <f>_xlfn.XLOOKUP(A2338,'Medical Examinations'!$A:$A,'Medical Examinations'!$H:$H,"Unknown")</f>
        <v>Unknown</v>
      </c>
      <c r="J2338" s="7" t="str" cm="1">
        <f t="array" ref="J2338">_xlfn.IFS(C2338&lt;18.5,"Under Weight",C2338&lt;=24.9,"Normal Weight",C2338&lt;30,"Over weight",C2338&gt;=30,"Obesity")</f>
        <v>Obesity</v>
      </c>
      <c r="K2338" s="7" t="str" cm="1">
        <f t="array" ref="K2338">_xlfn.IFS(D2338="Null","Unknown",D2338&lt;5.7,"Normal",D2338&lt;6.5,"Prediabetes",D2338&gt;=6.5,"Diabetes")</f>
        <v>Diabetes</v>
      </c>
      <c r="L2338" s="7" t="str">
        <f>_xlfn.XLOOKUP(A2338,'Hospitalisation Details'!$A:$A,'Hospitalisation Details'!$J:$J,)</f>
        <v>20-Dec-1985</v>
      </c>
      <c r="M2338" s="22">
        <f>+_xlfn.XLOOKUP(A2338,'Hospitalisation Details'!$A:$A,'Hospitalisation Details'!$F:$F)</f>
        <v>6203.9</v>
      </c>
      <c r="N2338" s="7" t="str">
        <f>_xlfn.XLOOKUP(A2338,'Hospitalisation Details'!$A:$A,'Hospitalisation Details'!$G:$G)</f>
        <v>tier - 1</v>
      </c>
      <c r="O2338" s="7" t="str">
        <f>_xlfn.XLOOKUP(A2338,'Hospitalisation Details'!$A:$A,'Hospitalisation Details'!$H:$H)</f>
        <v>tier - 2</v>
      </c>
      <c r="P2338" s="7" t="str">
        <f>_xlfn.XLOOKUP(A2338,'Hospitalisation Details'!$A:$A,'Hospitalisation Details'!$I:$I)</f>
        <v>R1012</v>
      </c>
      <c r="Q2338" s="28">
        <f>_xlfn.XLOOKUP(A2338,'Hospitalisation Details'!$A:$A,'Hospitalisation Details'!$K:$K)</f>
        <v>38</v>
      </c>
    </row>
    <row r="2339" spans="1:17" x14ac:dyDescent="0.3">
      <c r="A2339" s="27" t="s">
        <v>5995</v>
      </c>
      <c r="B2339" s="7" t="str">
        <f>IFERROR(_xlfn.XLOOKUP(A2339,'Customer Names'!$A$2:$A$2336,'Customer Names'!$C$2:$C$2336),"Unknown")</f>
        <v>Unknown</v>
      </c>
      <c r="C2339" s="41">
        <f>_xlfn.XLOOKUP(A2339,'Medical Examinations'!$A$2:$A$2336,'Medical Examinations'!$B$2:$B$2336,AVERAGE('Medical Examinations'!$B$2:$B$2336))</f>
        <v>30.972648822269903</v>
      </c>
      <c r="D2339" s="41">
        <f>_xlfn.XLOOKUP(A2339,'Medical Examinations'!$A$2:$A$2336,'Medical Examinations'!$C$2:$C$2336,AVERAGE('Medical Examinations'!$C$2:$C$2336))</f>
        <v>6.578997858672385</v>
      </c>
      <c r="E2339" s="7" t="str">
        <f>_xlfn.XLOOKUP(A2339,'Medical Examinations'!$A:$A,'Medical Examinations'!$D:$D,"Unknown")</f>
        <v>Unknown</v>
      </c>
      <c r="F2339" s="7" t="str">
        <f>_xlfn.XLOOKUP(A2339,'Medical Examinations'!$A:$A,'Medical Examinations'!$E:$E,"Unknown")</f>
        <v>Unknown</v>
      </c>
      <c r="G2339" s="7" t="str">
        <f>_xlfn.XLOOKUP(A2339,'Medical Examinations'!$A:$A,'Medical Examinations'!$F:$F,"Unknown")</f>
        <v>Unknown</v>
      </c>
      <c r="H2339" s="43">
        <f>_xlfn.XLOOKUP(Healthcare!A2339,'Medical Examinations'!$A:$A,'Medical Examinations'!$G:$G,0)</f>
        <v>0</v>
      </c>
      <c r="I2339" s="7" t="str">
        <f>_xlfn.XLOOKUP(A2339,'Medical Examinations'!$A:$A,'Medical Examinations'!$H:$H,"Unknown")</f>
        <v>Unknown</v>
      </c>
      <c r="J2339" s="7" t="str" cm="1">
        <f t="array" ref="J2339">_xlfn.IFS(C2339&lt;18.5,"Under Weight",C2339&lt;=24.9,"Normal Weight",C2339&lt;30,"Over weight",C2339&gt;=30,"Obesity")</f>
        <v>Obesity</v>
      </c>
      <c r="K2339" s="7" t="str" cm="1">
        <f t="array" ref="K2339">_xlfn.IFS(D2339="Null","Unknown",D2339&lt;5.7,"Normal",D2339&lt;6.5,"Prediabetes",D2339&gt;=6.5,"Diabetes")</f>
        <v>Diabetes</v>
      </c>
      <c r="L2339" s="7" t="str">
        <f>_xlfn.XLOOKUP(A2339,'Hospitalisation Details'!$A:$A,'Hospitalisation Details'!$J:$J,)</f>
        <v>13-Oct-2000</v>
      </c>
      <c r="M2339" s="22">
        <f>+_xlfn.XLOOKUP(A2339,'Hospitalisation Details'!$A:$A,'Hospitalisation Details'!$F:$F)</f>
        <v>35585.58</v>
      </c>
      <c r="N2339" s="7" t="str">
        <f>_xlfn.XLOOKUP(A2339,'Hospitalisation Details'!$A:$A,'Hospitalisation Details'!$G:$G)</f>
        <v>tier - 1</v>
      </c>
      <c r="O2339" s="7" t="str">
        <f>_xlfn.XLOOKUP(A2339,'Hospitalisation Details'!$A:$A,'Hospitalisation Details'!$H:$H)</f>
        <v>tier - 2</v>
      </c>
      <c r="P2339" s="7" t="str">
        <f>_xlfn.XLOOKUP(A2339,'Hospitalisation Details'!$A:$A,'Hospitalisation Details'!$I:$I)</f>
        <v>R1011</v>
      </c>
      <c r="Q2339" s="28">
        <f>_xlfn.XLOOKUP(A2339,'Hospitalisation Details'!$A:$A,'Hospitalisation Details'!$K:$K)</f>
        <v>23</v>
      </c>
    </row>
    <row r="2340" spans="1:17" x14ac:dyDescent="0.3">
      <c r="A2340" s="27" t="s">
        <v>5994</v>
      </c>
      <c r="B2340" s="7" t="str">
        <f>IFERROR(_xlfn.XLOOKUP(A2340,'Customer Names'!$A$2:$A$2336,'Customer Names'!$C$2:$C$2336),"Unknown")</f>
        <v>Unknown</v>
      </c>
      <c r="C2340" s="41">
        <f>_xlfn.XLOOKUP(A2340,'Medical Examinations'!$A$2:$A$2336,'Medical Examinations'!$B$2:$B$2336,AVERAGE('Medical Examinations'!$B$2:$B$2336))</f>
        <v>30.972648822269903</v>
      </c>
      <c r="D2340" s="41">
        <f>_xlfn.XLOOKUP(A2340,'Medical Examinations'!$A$2:$A$2336,'Medical Examinations'!$C$2:$C$2336,AVERAGE('Medical Examinations'!$C$2:$C$2336))</f>
        <v>6.578997858672385</v>
      </c>
      <c r="E2340" s="7" t="str">
        <f>_xlfn.XLOOKUP(A2340,'Medical Examinations'!$A:$A,'Medical Examinations'!$D:$D,"Unknown")</f>
        <v>Unknown</v>
      </c>
      <c r="F2340" s="7" t="str">
        <f>_xlfn.XLOOKUP(A2340,'Medical Examinations'!$A:$A,'Medical Examinations'!$E:$E,"Unknown")</f>
        <v>Unknown</v>
      </c>
      <c r="G2340" s="7" t="str">
        <f>_xlfn.XLOOKUP(A2340,'Medical Examinations'!$A:$A,'Medical Examinations'!$F:$F,"Unknown")</f>
        <v>Unknown</v>
      </c>
      <c r="H2340" s="43">
        <f>_xlfn.XLOOKUP(Healthcare!A2340,'Medical Examinations'!$A:$A,'Medical Examinations'!$G:$G,0)</f>
        <v>0</v>
      </c>
      <c r="I2340" s="7" t="str">
        <f>_xlfn.XLOOKUP(A2340,'Medical Examinations'!$A:$A,'Medical Examinations'!$H:$H,"Unknown")</f>
        <v>Unknown</v>
      </c>
      <c r="J2340" s="7" t="str" cm="1">
        <f t="array" ref="J2340">_xlfn.IFS(C2340&lt;18.5,"Under Weight",C2340&lt;=24.9,"Normal Weight",C2340&lt;30,"Over weight",C2340&gt;=30,"Obesity")</f>
        <v>Obesity</v>
      </c>
      <c r="K2340" s="7" t="str" cm="1">
        <f t="array" ref="K2340">_xlfn.IFS(D2340="Null","Unknown",D2340&lt;5.7,"Normal",D2340&lt;6.5,"Prediabetes",D2340&gt;=6.5,"Diabetes")</f>
        <v>Diabetes</v>
      </c>
      <c r="L2340" s="7" t="str">
        <f>_xlfn.XLOOKUP(A2340,'Hospitalisation Details'!$A:$A,'Hospitalisation Details'!$J:$J,)</f>
        <v>6-Oct-1992</v>
      </c>
      <c r="M2340" s="22">
        <f>+_xlfn.XLOOKUP(A2340,'Hospitalisation Details'!$A:$A,'Hospitalisation Details'!$F:$F)</f>
        <v>36837.47</v>
      </c>
      <c r="N2340" s="7" t="str">
        <f>_xlfn.XLOOKUP(A2340,'Hospitalisation Details'!$A:$A,'Hospitalisation Details'!$G:$G)</f>
        <v>tier - 1</v>
      </c>
      <c r="O2340" s="7" t="str">
        <f>_xlfn.XLOOKUP(A2340,'Hospitalisation Details'!$A:$A,'Hospitalisation Details'!$H:$H)</f>
        <v>tier - 2</v>
      </c>
      <c r="P2340" s="7" t="str">
        <f>_xlfn.XLOOKUP(A2340,'Hospitalisation Details'!$A:$A,'Hospitalisation Details'!$I:$I)</f>
        <v>R1011</v>
      </c>
      <c r="Q2340" s="28">
        <f>_xlfn.XLOOKUP(A2340,'Hospitalisation Details'!$A:$A,'Hospitalisation Details'!$K:$K)</f>
        <v>31</v>
      </c>
    </row>
    <row r="2341" spans="1:17" x14ac:dyDescent="0.3">
      <c r="A2341" s="27" t="s">
        <v>5997</v>
      </c>
      <c r="B2341" s="7" t="str">
        <f>IFERROR(_xlfn.XLOOKUP(A2341,'Customer Names'!$A$2:$A$2336,'Customer Names'!$C$2:$C$2336),"Unknown")</f>
        <v>Unknown</v>
      </c>
      <c r="C2341" s="41">
        <f>_xlfn.XLOOKUP(A2341,'Medical Examinations'!$A$2:$A$2336,'Medical Examinations'!$B$2:$B$2336,AVERAGE('Medical Examinations'!$B$2:$B$2336))</f>
        <v>30.972648822269903</v>
      </c>
      <c r="D2341" s="41">
        <f>_xlfn.XLOOKUP(A2341,'Medical Examinations'!$A$2:$A$2336,'Medical Examinations'!$C$2:$C$2336,AVERAGE('Medical Examinations'!$C$2:$C$2336))</f>
        <v>6.578997858672385</v>
      </c>
      <c r="E2341" s="7" t="str">
        <f>_xlfn.XLOOKUP(A2341,'Medical Examinations'!$A:$A,'Medical Examinations'!$D:$D,"Unknown")</f>
        <v>Unknown</v>
      </c>
      <c r="F2341" s="7" t="str">
        <f>_xlfn.XLOOKUP(A2341,'Medical Examinations'!$A:$A,'Medical Examinations'!$E:$E,"Unknown")</f>
        <v>Unknown</v>
      </c>
      <c r="G2341" s="7" t="str">
        <f>_xlfn.XLOOKUP(A2341,'Medical Examinations'!$A:$A,'Medical Examinations'!$F:$F,"Unknown")</f>
        <v>Unknown</v>
      </c>
      <c r="H2341" s="43">
        <f>_xlfn.XLOOKUP(Healthcare!A2341,'Medical Examinations'!$A:$A,'Medical Examinations'!$G:$G,0)</f>
        <v>0</v>
      </c>
      <c r="I2341" s="7" t="str">
        <f>_xlfn.XLOOKUP(A2341,'Medical Examinations'!$A:$A,'Medical Examinations'!$H:$H,"Unknown")</f>
        <v>Unknown</v>
      </c>
      <c r="J2341" s="7" t="str" cm="1">
        <f t="array" ref="J2341">_xlfn.IFS(C2341&lt;18.5,"Under Weight",C2341&lt;=24.9,"Normal Weight",C2341&lt;30,"Over weight",C2341&gt;=30,"Obesity")</f>
        <v>Obesity</v>
      </c>
      <c r="K2341" s="7" t="str" cm="1">
        <f t="array" ref="K2341">_xlfn.IFS(D2341="Null","Unknown",D2341&lt;5.7,"Normal",D2341&lt;6.5,"Prediabetes",D2341&gt;=6.5,"Diabetes")</f>
        <v>Diabetes</v>
      </c>
      <c r="L2341" s="7" t="str">
        <f>_xlfn.XLOOKUP(A2341,'Hospitalisation Details'!$A:$A,'Hospitalisation Details'!$J:$J,)</f>
        <v>22-Nov-1991</v>
      </c>
      <c r="M2341" s="22">
        <f>+_xlfn.XLOOKUP(A2341,'Hospitalisation Details'!$A:$A,'Hospitalisation Details'!$F:$F)</f>
        <v>38711</v>
      </c>
      <c r="N2341" s="7" t="str">
        <f>_xlfn.XLOOKUP(A2341,'Hospitalisation Details'!$A:$A,'Hospitalisation Details'!$G:$G)</f>
        <v>tier - 1</v>
      </c>
      <c r="O2341" s="7" t="str">
        <f>_xlfn.XLOOKUP(A2341,'Hospitalisation Details'!$A:$A,'Hospitalisation Details'!$H:$H)</f>
        <v>tier - 3</v>
      </c>
      <c r="P2341" s="7" t="str">
        <f>_xlfn.XLOOKUP(A2341,'Hospitalisation Details'!$A:$A,'Hospitalisation Details'!$I:$I)</f>
        <v>R1011</v>
      </c>
      <c r="Q2341" s="28">
        <f>_xlfn.XLOOKUP(A2341,'Hospitalisation Details'!$A:$A,'Hospitalisation Details'!$K:$K)</f>
        <v>32</v>
      </c>
    </row>
    <row r="2342" spans="1:17" x14ac:dyDescent="0.3">
      <c r="A2342" s="27" t="s">
        <v>5998</v>
      </c>
      <c r="B2342" s="7" t="str">
        <f>IFERROR(_xlfn.XLOOKUP(A2342,'Customer Names'!$A$2:$A$2336,'Customer Names'!$C$2:$C$2336),"Unknown")</f>
        <v>Unknown</v>
      </c>
      <c r="C2342" s="41">
        <f>_xlfn.XLOOKUP(A2342,'Medical Examinations'!$A$2:$A$2336,'Medical Examinations'!$B$2:$B$2336,AVERAGE('Medical Examinations'!$B$2:$B$2336))</f>
        <v>30.972648822269903</v>
      </c>
      <c r="D2342" s="41">
        <f>_xlfn.XLOOKUP(A2342,'Medical Examinations'!$A$2:$A$2336,'Medical Examinations'!$C$2:$C$2336,AVERAGE('Medical Examinations'!$C$2:$C$2336))</f>
        <v>6.578997858672385</v>
      </c>
      <c r="E2342" s="7" t="str">
        <f>_xlfn.XLOOKUP(A2342,'Medical Examinations'!$A:$A,'Medical Examinations'!$D:$D,"Unknown")</f>
        <v>Unknown</v>
      </c>
      <c r="F2342" s="7" t="str">
        <f>_xlfn.XLOOKUP(A2342,'Medical Examinations'!$A:$A,'Medical Examinations'!$E:$E,"Unknown")</f>
        <v>Unknown</v>
      </c>
      <c r="G2342" s="7" t="str">
        <f>_xlfn.XLOOKUP(A2342,'Medical Examinations'!$A:$A,'Medical Examinations'!$F:$F,"Unknown")</f>
        <v>Unknown</v>
      </c>
      <c r="H2342" s="43">
        <f>_xlfn.XLOOKUP(Healthcare!A2342,'Medical Examinations'!$A:$A,'Medical Examinations'!$G:$G,0)</f>
        <v>0</v>
      </c>
      <c r="I2342" s="7" t="str">
        <f>_xlfn.XLOOKUP(A2342,'Medical Examinations'!$A:$A,'Medical Examinations'!$H:$H,"Unknown")</f>
        <v>Unknown</v>
      </c>
      <c r="J2342" s="7" t="str" cm="1">
        <f t="array" ref="J2342">_xlfn.IFS(C2342&lt;18.5,"Under Weight",C2342&lt;=24.9,"Normal Weight",C2342&lt;30,"Over weight",C2342&gt;=30,"Obesity")</f>
        <v>Obesity</v>
      </c>
      <c r="K2342" s="7" t="str" cm="1">
        <f t="array" ref="K2342">_xlfn.IFS(D2342="Null","Unknown",D2342&lt;5.7,"Normal",D2342&lt;6.5,"Prediabetes",D2342&gt;=6.5,"Diabetes")</f>
        <v>Diabetes</v>
      </c>
      <c r="L2342" s="7" t="str">
        <f>_xlfn.XLOOKUP(A2342,'Hospitalisation Details'!$A:$A,'Hospitalisation Details'!$J:$J,)</f>
        <v>27-Nov-1987</v>
      </c>
      <c r="M2342" s="22">
        <f>+_xlfn.XLOOKUP(A2342,'Hospitalisation Details'!$A:$A,'Hospitalisation Details'!$F:$F)</f>
        <v>20984.09</v>
      </c>
      <c r="N2342" s="7" t="str">
        <f>_xlfn.XLOOKUP(A2342,'Hospitalisation Details'!$A:$A,'Hospitalisation Details'!$G:$G)</f>
        <v>tier - 2</v>
      </c>
      <c r="O2342" s="7" t="str">
        <f>_xlfn.XLOOKUP(A2342,'Hospitalisation Details'!$A:$A,'Hospitalisation Details'!$H:$H)</f>
        <v>tier - 2</v>
      </c>
      <c r="P2342" s="7" t="str">
        <f>_xlfn.XLOOKUP(A2342,'Hospitalisation Details'!$A:$A,'Hospitalisation Details'!$I:$I)</f>
        <v>R1015</v>
      </c>
      <c r="Q2342" s="28">
        <f>_xlfn.XLOOKUP(A2342,'Hospitalisation Details'!$A:$A,'Hospitalisation Details'!$K:$K)</f>
        <v>36</v>
      </c>
    </row>
    <row r="2343" spans="1:17" x14ac:dyDescent="0.3">
      <c r="A2343" s="27" t="s">
        <v>1895</v>
      </c>
      <c r="B2343" s="7" t="str">
        <f>IFERROR(_xlfn.XLOOKUP(A2343,'Customer Names'!$A$2:$A$2336,'Customer Names'!$C$2:$C$2336),"Unknown")</f>
        <v>Unknown</v>
      </c>
      <c r="C2343" s="41">
        <f>_xlfn.XLOOKUP(A2343,'Medical Examinations'!$A$2:$A$2336,'Medical Examinations'!$B$2:$B$2336,AVERAGE('Medical Examinations'!$B$2:$B$2336))</f>
        <v>30.972648822269903</v>
      </c>
      <c r="D2343" s="41">
        <f>_xlfn.XLOOKUP(A2343,'Medical Examinations'!$A$2:$A$2336,'Medical Examinations'!$C$2:$C$2336,AVERAGE('Medical Examinations'!$C$2:$C$2336))</f>
        <v>6.578997858672385</v>
      </c>
      <c r="E2343" s="7" t="str">
        <f>_xlfn.XLOOKUP(A2343,'Medical Examinations'!$A:$A,'Medical Examinations'!$D:$D,"Unknown")</f>
        <v>Unknown</v>
      </c>
      <c r="F2343" s="7" t="str">
        <f>_xlfn.XLOOKUP(A2343,'Medical Examinations'!$A:$A,'Medical Examinations'!$E:$E,"Unknown")</f>
        <v>Unknown</v>
      </c>
      <c r="G2343" s="7" t="str">
        <f>_xlfn.XLOOKUP(A2343,'Medical Examinations'!$A:$A,'Medical Examinations'!$F:$F,"Unknown")</f>
        <v>Unknown</v>
      </c>
      <c r="H2343" s="43">
        <f>_xlfn.XLOOKUP(Healthcare!A2343,'Medical Examinations'!$A:$A,'Medical Examinations'!$G:$G,0)</f>
        <v>0</v>
      </c>
      <c r="I2343" s="7" t="str">
        <f>_xlfn.XLOOKUP(A2343,'Medical Examinations'!$A:$A,'Medical Examinations'!$H:$H,"Unknown")</f>
        <v>Unknown</v>
      </c>
      <c r="J2343" s="7" t="str" cm="1">
        <f t="array" ref="J2343">_xlfn.IFS(C2343&lt;18.5,"Under Weight",C2343&lt;=24.9,"Normal Weight",C2343&lt;30,"Over weight",C2343&gt;=30,"Obesity")</f>
        <v>Obesity</v>
      </c>
      <c r="K2343" s="7" t="str" cm="1">
        <f t="array" ref="K2343">_xlfn.IFS(D2343="Null","Unknown",D2343&lt;5.7,"Normal",D2343&lt;6.5,"Prediabetes",D2343&gt;=6.5,"Diabetes")</f>
        <v>Diabetes</v>
      </c>
      <c r="L2343" s="7" t="str">
        <f>_xlfn.XLOOKUP(A2343,'Hospitalisation Details'!$A:$A,'Hospitalisation Details'!$J:$J,)</f>
        <v>1-Nov-2004</v>
      </c>
      <c r="M2343" s="22">
        <f>+_xlfn.XLOOKUP(A2343,'Hospitalisation Details'!$A:$A,'Hospitalisation Details'!$F:$F)</f>
        <v>34303.17</v>
      </c>
      <c r="N2343" s="7" t="str">
        <f>_xlfn.XLOOKUP(A2343,'Hospitalisation Details'!$A:$A,'Hospitalisation Details'!$G:$G)</f>
        <v>tier - 1</v>
      </c>
      <c r="O2343" s="7" t="str">
        <f>_xlfn.XLOOKUP(A2343,'Hospitalisation Details'!$A:$A,'Hospitalisation Details'!$H:$H)</f>
        <v>tier - 3</v>
      </c>
      <c r="P2343" s="7" t="str">
        <f>_xlfn.XLOOKUP(A2343,'Hospitalisation Details'!$A:$A,'Hospitalisation Details'!$I:$I)</f>
        <v>R1013</v>
      </c>
      <c r="Q2343" s="28">
        <f>_xlfn.XLOOKUP(A2343,'Hospitalisation Details'!$A:$A,'Hospitalisation Details'!$K:$K)</f>
        <v>19</v>
      </c>
    </row>
    <row r="2344" spans="1:17" x14ac:dyDescent="0.3">
      <c r="A2344" s="29" t="s">
        <v>2130</v>
      </c>
      <c r="B2344" s="30" t="str">
        <f>IFERROR(_xlfn.XLOOKUP(A2344,'Customer Names'!$A$2:$A$2336,'Customer Names'!$C$2:$C$2336),"Unknown")</f>
        <v>Unknown</v>
      </c>
      <c r="C2344" s="42">
        <f>_xlfn.XLOOKUP(A2344,'Medical Examinations'!$A$2:$A$2336,'Medical Examinations'!$B$2:$B$2336,AVERAGE('Medical Examinations'!$B$2:$B$2336))</f>
        <v>30.972648822269903</v>
      </c>
      <c r="D2344" s="42">
        <f>_xlfn.XLOOKUP(A2344,'Medical Examinations'!$A$2:$A$2336,'Medical Examinations'!$C$2:$C$2336,AVERAGE('Medical Examinations'!$C$2:$C$2336))</f>
        <v>6.578997858672385</v>
      </c>
      <c r="E2344" s="30" t="str">
        <f>_xlfn.XLOOKUP(A2344,'Medical Examinations'!$A:$A,'Medical Examinations'!$D:$D,"Unknown")</f>
        <v>Unknown</v>
      </c>
      <c r="F2344" s="30" t="str">
        <f>_xlfn.XLOOKUP(A2344,'Medical Examinations'!$A:$A,'Medical Examinations'!$E:$E,"Unknown")</f>
        <v>Unknown</v>
      </c>
      <c r="G2344" s="30" t="str">
        <f>_xlfn.XLOOKUP(A2344,'Medical Examinations'!$A:$A,'Medical Examinations'!$F:$F,"Unknown")</f>
        <v>Unknown</v>
      </c>
      <c r="H2344" s="44">
        <f>_xlfn.XLOOKUP(Healthcare!A2344,'Medical Examinations'!$A:$A,'Medical Examinations'!$G:$G,0)</f>
        <v>0</v>
      </c>
      <c r="I2344" s="30" t="str">
        <f>_xlfn.XLOOKUP(A2344,'Medical Examinations'!$A:$A,'Medical Examinations'!$H:$H,"Unknown")</f>
        <v>Unknown</v>
      </c>
      <c r="J2344" s="30" t="str" cm="1">
        <f t="array" ref="J2344">_xlfn.IFS(C2344&lt;18.5,"Under Weight",C2344&lt;=24.9,"Normal Weight",C2344&lt;30,"Over weight",C2344&gt;=30,"Obesity")</f>
        <v>Obesity</v>
      </c>
      <c r="K2344" s="30" t="str" cm="1">
        <f t="array" ref="K2344">_xlfn.IFS(D2344="Null","Unknown",D2344&lt;5.7,"Normal",D2344&lt;6.5,"Prediabetes",D2344&gt;=6.5,"Diabetes")</f>
        <v>Diabetes</v>
      </c>
      <c r="L2344" s="30" t="str">
        <f>_xlfn.XLOOKUP(A2344,'Hospitalisation Details'!$A:$A,'Hospitalisation Details'!$J:$J,)</f>
        <v>6-Nov-2004</v>
      </c>
      <c r="M2344" s="31">
        <f>+_xlfn.XLOOKUP(A2344,'Hospitalisation Details'!$A:$A,'Hospitalisation Details'!$F:$F)</f>
        <v>1137.01</v>
      </c>
      <c r="N2344" s="30" t="str">
        <f>_xlfn.XLOOKUP(A2344,'Hospitalisation Details'!$A:$A,'Hospitalisation Details'!$G:$G)</f>
        <v>tier - 3</v>
      </c>
      <c r="O2344" s="30" t="str">
        <f>_xlfn.XLOOKUP(A2344,'Hospitalisation Details'!$A:$A,'Hospitalisation Details'!$H:$H)</f>
        <v>tier - 1</v>
      </c>
      <c r="P2344" s="30" t="str">
        <f>_xlfn.XLOOKUP(A2344,'Hospitalisation Details'!$A:$A,'Hospitalisation Details'!$I:$I)</f>
        <v>R1013</v>
      </c>
      <c r="Q2344" s="32">
        <f>_xlfn.XLOOKUP(A2344,'Hospitalisation Details'!$A:$A,'Hospitalisation Details'!$K:$K)</f>
        <v>19</v>
      </c>
    </row>
    <row r="2345" spans="1:17" x14ac:dyDescent="0.3">
      <c r="A2345" s="26"/>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B1CF2-E8F6-47BD-9F23-F07F6EEBA37B}">
  <dimension ref="A3:Y25"/>
  <sheetViews>
    <sheetView topLeftCell="A10" zoomScale="83" zoomScaleNormal="83" workbookViewId="0">
      <selection activeCell="B30" sqref="B30"/>
    </sheetView>
  </sheetViews>
  <sheetFormatPr defaultRowHeight="14.4" x14ac:dyDescent="0.3"/>
  <cols>
    <col min="1" max="1" width="19.77734375" bestFit="1" customWidth="1"/>
    <col min="2" max="2" width="14.6640625" bestFit="1" customWidth="1"/>
    <col min="3" max="3" width="14.77734375" bestFit="1" customWidth="1"/>
    <col min="4" max="4" width="5.88671875" customWidth="1"/>
    <col min="5" max="5" width="10.77734375" bestFit="1" customWidth="1"/>
  </cols>
  <sheetData>
    <row r="3" spans="1:25" x14ac:dyDescent="0.3">
      <c r="A3" s="23" t="s">
        <v>6026</v>
      </c>
      <c r="B3" s="23" t="s">
        <v>6021</v>
      </c>
    </row>
    <row r="4" spans="1:25" x14ac:dyDescent="0.3">
      <c r="A4" s="23" t="s">
        <v>5991</v>
      </c>
      <c r="B4" t="s">
        <v>2378</v>
      </c>
      <c r="C4" t="s">
        <v>6019</v>
      </c>
      <c r="D4" t="s">
        <v>2379</v>
      </c>
      <c r="E4" t="s">
        <v>6020</v>
      </c>
    </row>
    <row r="5" spans="1:25" x14ac:dyDescent="0.3">
      <c r="A5" s="24" t="s">
        <v>2378</v>
      </c>
      <c r="B5">
        <v>1540</v>
      </c>
      <c r="D5">
        <v>307</v>
      </c>
      <c r="E5">
        <v>1847</v>
      </c>
    </row>
    <row r="6" spans="1:25" x14ac:dyDescent="0.3">
      <c r="A6" s="24" t="s">
        <v>6019</v>
      </c>
      <c r="C6">
        <v>8</v>
      </c>
      <c r="E6">
        <v>8</v>
      </c>
    </row>
    <row r="7" spans="1:25" x14ac:dyDescent="0.3">
      <c r="A7" s="24" t="s">
        <v>2379</v>
      </c>
      <c r="B7">
        <v>404</v>
      </c>
      <c r="D7">
        <v>84</v>
      </c>
      <c r="E7">
        <v>488</v>
      </c>
    </row>
    <row r="8" spans="1:25" x14ac:dyDescent="0.3">
      <c r="A8" s="24" t="s">
        <v>6020</v>
      </c>
      <c r="B8">
        <v>1944</v>
      </c>
      <c r="C8">
        <v>8</v>
      </c>
      <c r="D8">
        <v>391</v>
      </c>
      <c r="E8">
        <v>2343</v>
      </c>
    </row>
    <row r="12" spans="1:25" ht="15" thickBot="1" x14ac:dyDescent="0.35"/>
    <row r="13" spans="1:25" x14ac:dyDescent="0.3">
      <c r="P13" s="51" t="s">
        <v>6040</v>
      </c>
      <c r="Q13" s="52"/>
      <c r="R13" s="52"/>
      <c r="S13" s="52"/>
      <c r="T13" s="52"/>
      <c r="U13" s="52"/>
      <c r="V13" s="52"/>
      <c r="W13" s="52"/>
      <c r="X13" s="52"/>
      <c r="Y13" s="53"/>
    </row>
    <row r="14" spans="1:25" x14ac:dyDescent="0.3">
      <c r="P14" s="54"/>
      <c r="Q14" s="55"/>
      <c r="R14" s="55"/>
      <c r="S14" s="55"/>
      <c r="T14" s="55"/>
      <c r="U14" s="55"/>
      <c r="V14" s="55"/>
      <c r="W14" s="55"/>
      <c r="X14" s="55"/>
      <c r="Y14" s="56"/>
    </row>
    <row r="15" spans="1:25" x14ac:dyDescent="0.3">
      <c r="P15" s="54"/>
      <c r="Q15" s="55"/>
      <c r="R15" s="55"/>
      <c r="S15" s="55"/>
      <c r="T15" s="55"/>
      <c r="U15" s="55"/>
      <c r="V15" s="55"/>
      <c r="W15" s="55"/>
      <c r="X15" s="55"/>
      <c r="Y15" s="56"/>
    </row>
    <row r="16" spans="1:25" x14ac:dyDescent="0.3">
      <c r="P16" s="54"/>
      <c r="Q16" s="55"/>
      <c r="R16" s="55"/>
      <c r="S16" s="55"/>
      <c r="T16" s="55"/>
      <c r="U16" s="55"/>
      <c r="V16" s="55"/>
      <c r="W16" s="55"/>
      <c r="X16" s="55"/>
      <c r="Y16" s="56"/>
    </row>
    <row r="17" spans="1:25" x14ac:dyDescent="0.3">
      <c r="P17" s="54"/>
      <c r="Q17" s="55"/>
      <c r="R17" s="55"/>
      <c r="S17" s="55"/>
      <c r="T17" s="55"/>
      <c r="U17" s="55"/>
      <c r="V17" s="55"/>
      <c r="W17" s="55"/>
      <c r="X17" s="55"/>
      <c r="Y17" s="56"/>
    </row>
    <row r="18" spans="1:25" x14ac:dyDescent="0.3">
      <c r="P18" s="54"/>
      <c r="Q18" s="55"/>
      <c r="R18" s="55"/>
      <c r="S18" s="55"/>
      <c r="T18" s="55"/>
      <c r="U18" s="55"/>
      <c r="V18" s="55"/>
      <c r="W18" s="55"/>
      <c r="X18" s="55"/>
      <c r="Y18" s="56"/>
    </row>
    <row r="19" spans="1:25" x14ac:dyDescent="0.3">
      <c r="A19" s="23" t="s">
        <v>5992</v>
      </c>
      <c r="B19" t="s">
        <v>6027</v>
      </c>
      <c r="P19" s="54"/>
      <c r="Q19" s="55"/>
      <c r="R19" s="55"/>
      <c r="S19" s="55"/>
      <c r="T19" s="55"/>
      <c r="U19" s="55"/>
      <c r="V19" s="55"/>
      <c r="W19" s="55"/>
      <c r="X19" s="55"/>
      <c r="Y19" s="56"/>
    </row>
    <row r="20" spans="1:25" x14ac:dyDescent="0.3">
      <c r="A20" s="24" t="s">
        <v>6024</v>
      </c>
      <c r="B20" s="21">
        <v>4242121.9600000028</v>
      </c>
      <c r="P20" s="54"/>
      <c r="Q20" s="55"/>
      <c r="R20" s="55"/>
      <c r="S20" s="55"/>
      <c r="T20" s="55"/>
      <c r="U20" s="55"/>
      <c r="V20" s="55"/>
      <c r="W20" s="55"/>
      <c r="X20" s="55"/>
      <c r="Y20" s="56"/>
    </row>
    <row r="21" spans="1:25" x14ac:dyDescent="0.3">
      <c r="A21" s="24" t="s">
        <v>6022</v>
      </c>
      <c r="B21" s="21">
        <v>20520184.230000049</v>
      </c>
      <c r="P21" s="54"/>
      <c r="Q21" s="55"/>
      <c r="R21" s="55"/>
      <c r="S21" s="55"/>
      <c r="T21" s="55"/>
      <c r="U21" s="55"/>
      <c r="V21" s="55"/>
      <c r="W21" s="55"/>
      <c r="X21" s="55"/>
      <c r="Y21" s="56"/>
    </row>
    <row r="22" spans="1:25" x14ac:dyDescent="0.3">
      <c r="A22" s="24" t="s">
        <v>6025</v>
      </c>
      <c r="B22" s="21">
        <v>5792309.950000002</v>
      </c>
      <c r="P22" s="54"/>
      <c r="Q22" s="55"/>
      <c r="R22" s="55"/>
      <c r="S22" s="55"/>
      <c r="T22" s="55"/>
      <c r="U22" s="55"/>
      <c r="V22" s="55"/>
      <c r="W22" s="55"/>
      <c r="X22" s="55"/>
      <c r="Y22" s="56"/>
    </row>
    <row r="23" spans="1:25" x14ac:dyDescent="0.3">
      <c r="A23" s="24" t="s">
        <v>6023</v>
      </c>
      <c r="B23" s="21">
        <v>1214279.8800000001</v>
      </c>
      <c r="P23" s="54"/>
      <c r="Q23" s="55"/>
      <c r="R23" s="55"/>
      <c r="S23" s="55"/>
      <c r="T23" s="55"/>
      <c r="U23" s="55"/>
      <c r="V23" s="55"/>
      <c r="W23" s="55"/>
      <c r="X23" s="55"/>
      <c r="Y23" s="56"/>
    </row>
    <row r="24" spans="1:25" ht="15" thickBot="1" x14ac:dyDescent="0.35">
      <c r="A24" s="24" t="s">
        <v>6020</v>
      </c>
      <c r="B24" s="21">
        <v>31768896.020000052</v>
      </c>
      <c r="P24" s="57"/>
      <c r="Q24" s="58"/>
      <c r="R24" s="58"/>
      <c r="S24" s="58"/>
      <c r="T24" s="58"/>
      <c r="U24" s="58"/>
      <c r="V24" s="58"/>
      <c r="W24" s="58"/>
      <c r="X24" s="58"/>
      <c r="Y24" s="59"/>
    </row>
    <row r="25" spans="1:25" x14ac:dyDescent="0.3">
      <c r="P25" s="40"/>
    </row>
  </sheetData>
  <mergeCells count="1">
    <mergeCell ref="P13:Y24"/>
  </mergeCells>
  <pageMargins left="0.7" right="0.7" top="0.75" bottom="0.75" header="0.3" footer="0.3"/>
  <pageSetup orientation="portrait" r:id="rId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6A156-56F5-4819-85F4-2DC10F65153D}">
  <dimension ref="A2:H4"/>
  <sheetViews>
    <sheetView workbookViewId="0">
      <selection activeCell="C4" sqref="C4"/>
    </sheetView>
  </sheetViews>
  <sheetFormatPr defaultRowHeight="14.4" x14ac:dyDescent="0.3"/>
  <cols>
    <col min="1" max="1" width="19.77734375" bestFit="1" customWidth="1"/>
    <col min="2" max="2" width="23.5546875" bestFit="1" customWidth="1"/>
    <col min="3" max="3" width="19.44140625" bestFit="1" customWidth="1"/>
    <col min="4" max="4" width="17.44140625" bestFit="1" customWidth="1"/>
    <col min="5" max="5" width="14.109375" bestFit="1" customWidth="1"/>
    <col min="6" max="6" width="16.33203125" bestFit="1" customWidth="1"/>
    <col min="7" max="7" width="34" bestFit="1" customWidth="1"/>
    <col min="8" max="8" width="14.44140625" bestFit="1" customWidth="1"/>
  </cols>
  <sheetData>
    <row r="2" spans="1:8" ht="15" thickBot="1" x14ac:dyDescent="0.35"/>
    <row r="3" spans="1:8" x14ac:dyDescent="0.3">
      <c r="A3" s="33" t="s">
        <v>6026</v>
      </c>
      <c r="B3" s="34" t="s">
        <v>6028</v>
      </c>
      <c r="C3" s="34" t="s">
        <v>6029</v>
      </c>
      <c r="D3" s="34" t="s">
        <v>6030</v>
      </c>
      <c r="E3" s="34" t="s">
        <v>6031</v>
      </c>
      <c r="F3" s="34" t="s">
        <v>6032</v>
      </c>
      <c r="G3" s="34" t="s">
        <v>6033</v>
      </c>
      <c r="H3" s="35" t="s">
        <v>6034</v>
      </c>
    </row>
    <row r="4" spans="1:8" ht="15" thickBot="1" x14ac:dyDescent="0.35">
      <c r="A4" s="36">
        <v>2343</v>
      </c>
      <c r="B4" s="37">
        <v>2343</v>
      </c>
      <c r="C4" s="38">
        <v>31768896.020000048</v>
      </c>
      <c r="D4" s="38">
        <v>13559.067870251834</v>
      </c>
      <c r="E4" s="37">
        <v>30.972648822269903</v>
      </c>
      <c r="F4" s="37">
        <v>6.578997858672385</v>
      </c>
      <c r="G4" s="37">
        <v>0.67623126338329764</v>
      </c>
      <c r="H4" s="39">
        <v>40.158344003414427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BBE40-9CD7-4067-AF2C-D2ED1761B00A}">
  <dimension ref="A3:B63"/>
  <sheetViews>
    <sheetView topLeftCell="A34" workbookViewId="0">
      <selection activeCell="N43" sqref="N43"/>
    </sheetView>
  </sheetViews>
  <sheetFormatPr defaultRowHeight="14.4" x14ac:dyDescent="0.3"/>
  <cols>
    <col min="1" max="1" width="16.44140625" bestFit="1" customWidth="1"/>
    <col min="2" max="2" width="17.44140625" bestFit="1" customWidth="1"/>
  </cols>
  <sheetData>
    <row r="3" spans="1:2" x14ac:dyDescent="0.3">
      <c r="A3" s="23" t="s">
        <v>6035</v>
      </c>
      <c r="B3" t="s">
        <v>6030</v>
      </c>
    </row>
    <row r="4" spans="1:2" x14ac:dyDescent="0.3">
      <c r="A4" s="24" t="s">
        <v>2378</v>
      </c>
      <c r="B4" s="21">
        <v>13901.625636695591</v>
      </c>
    </row>
    <row r="5" spans="1:2" x14ac:dyDescent="0.3">
      <c r="A5" s="24" t="s">
        <v>6019</v>
      </c>
      <c r="B5" s="21">
        <v>22067.176250000004</v>
      </c>
    </row>
    <row r="6" spans="1:2" x14ac:dyDescent="0.3">
      <c r="A6" s="24" t="s">
        <v>2379</v>
      </c>
      <c r="B6" s="21">
        <v>7874.2836111111101</v>
      </c>
    </row>
    <row r="24" spans="1:2" x14ac:dyDescent="0.3">
      <c r="A24" s="23" t="s">
        <v>6036</v>
      </c>
      <c r="B24" t="s">
        <v>6027</v>
      </c>
    </row>
    <row r="25" spans="1:2" x14ac:dyDescent="0.3">
      <c r="A25" s="24" t="s">
        <v>16</v>
      </c>
      <c r="B25" s="21">
        <v>9310917.4900000133</v>
      </c>
    </row>
    <row r="26" spans="1:2" x14ac:dyDescent="0.3">
      <c r="A26" s="24" t="s">
        <v>11</v>
      </c>
      <c r="B26" s="21">
        <v>15899488.890000004</v>
      </c>
    </row>
    <row r="27" spans="1:2" x14ac:dyDescent="0.3">
      <c r="A27" s="24" t="s">
        <v>12</v>
      </c>
      <c r="B27" s="21">
        <v>6558489.6399999987</v>
      </c>
    </row>
    <row r="47" spans="1:2" x14ac:dyDescent="0.3">
      <c r="A47" s="23" t="s">
        <v>5992</v>
      </c>
      <c r="B47" t="s">
        <v>6039</v>
      </c>
    </row>
    <row r="48" spans="1:2" x14ac:dyDescent="0.3">
      <c r="A48" s="24" t="s">
        <v>6024</v>
      </c>
      <c r="B48">
        <v>431</v>
      </c>
    </row>
    <row r="49" spans="1:2" x14ac:dyDescent="0.3">
      <c r="A49" s="24" t="s">
        <v>6022</v>
      </c>
      <c r="B49">
        <v>1229</v>
      </c>
    </row>
    <row r="50" spans="1:2" x14ac:dyDescent="0.3">
      <c r="A50" s="24" t="s">
        <v>6025</v>
      </c>
      <c r="B50">
        <v>507</v>
      </c>
    </row>
    <row r="51" spans="1:2" x14ac:dyDescent="0.3">
      <c r="A51" s="24" t="s">
        <v>6023</v>
      </c>
      <c r="B51">
        <v>176</v>
      </c>
    </row>
    <row r="52" spans="1:2" x14ac:dyDescent="0.3">
      <c r="A52" s="24" t="s">
        <v>6020</v>
      </c>
      <c r="B52">
        <v>2343</v>
      </c>
    </row>
    <row r="59" spans="1:2" x14ac:dyDescent="0.3">
      <c r="A59" s="23" t="s">
        <v>6017</v>
      </c>
      <c r="B59" t="s">
        <v>6037</v>
      </c>
    </row>
    <row r="60" spans="1:2" x14ac:dyDescent="0.3">
      <c r="A60" s="24" t="s">
        <v>16</v>
      </c>
      <c r="B60">
        <v>734</v>
      </c>
    </row>
    <row r="61" spans="1:2" x14ac:dyDescent="0.3">
      <c r="A61" s="24" t="s">
        <v>11</v>
      </c>
      <c r="B61">
        <v>813</v>
      </c>
    </row>
    <row r="62" spans="1:2" x14ac:dyDescent="0.3">
      <c r="A62" s="24" t="s">
        <v>12</v>
      </c>
      <c r="B62">
        <v>796</v>
      </c>
    </row>
    <row r="63" spans="1:2" x14ac:dyDescent="0.3">
      <c r="A63" s="24" t="s">
        <v>6020</v>
      </c>
      <c r="B63">
        <v>2343</v>
      </c>
    </row>
  </sheetData>
  <pageMargins left="0.7" right="0.7" top="0.75" bottom="0.75" header="0.3" footer="0.3"/>
  <pageSetup orientation="portrait"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AB99D-0BE2-48FF-9212-F9767A038650}">
  <dimension ref="A1:W5"/>
  <sheetViews>
    <sheetView showGridLines="0" topLeftCell="A4" workbookViewId="0">
      <selection activeCell="B40" sqref="B40"/>
    </sheetView>
  </sheetViews>
  <sheetFormatPr defaultRowHeight="14.4" x14ac:dyDescent="0.3"/>
  <cols>
    <col min="1" max="16384" width="8.88671875" style="25"/>
  </cols>
  <sheetData>
    <row r="1" spans="1:23" x14ac:dyDescent="0.3">
      <c r="A1" s="49" t="s">
        <v>6038</v>
      </c>
      <c r="B1" s="50"/>
      <c r="C1" s="50"/>
      <c r="D1" s="50"/>
      <c r="E1" s="50"/>
      <c r="F1" s="50"/>
      <c r="G1" s="50"/>
      <c r="H1" s="50"/>
      <c r="I1" s="50"/>
      <c r="J1" s="50"/>
      <c r="K1" s="50"/>
      <c r="L1" s="50"/>
      <c r="M1" s="50"/>
      <c r="N1" s="50"/>
      <c r="O1" s="50"/>
      <c r="P1" s="50"/>
      <c r="Q1" s="50"/>
      <c r="R1" s="50"/>
      <c r="S1" s="50"/>
      <c r="T1" s="50"/>
      <c r="U1" s="50"/>
      <c r="V1" s="50"/>
      <c r="W1" s="50"/>
    </row>
    <row r="2" spans="1:23" x14ac:dyDescent="0.3">
      <c r="A2" s="50"/>
      <c r="B2" s="50"/>
      <c r="C2" s="50"/>
      <c r="D2" s="50"/>
      <c r="E2" s="50"/>
      <c r="F2" s="50"/>
      <c r="G2" s="50"/>
      <c r="H2" s="50"/>
      <c r="I2" s="50"/>
      <c r="J2" s="50"/>
      <c r="K2" s="50"/>
      <c r="L2" s="50"/>
      <c r="M2" s="50"/>
      <c r="N2" s="50"/>
      <c r="O2" s="50"/>
      <c r="P2" s="50"/>
      <c r="Q2" s="50"/>
      <c r="R2" s="50"/>
      <c r="S2" s="50"/>
      <c r="T2" s="50"/>
      <c r="U2" s="50"/>
      <c r="V2" s="50"/>
      <c r="W2" s="50"/>
    </row>
    <row r="3" spans="1:23" x14ac:dyDescent="0.3">
      <c r="A3" s="50"/>
      <c r="B3" s="50"/>
      <c r="C3" s="50"/>
      <c r="D3" s="50"/>
      <c r="E3" s="50"/>
      <c r="F3" s="50"/>
      <c r="G3" s="50"/>
      <c r="H3" s="50"/>
      <c r="I3" s="50"/>
      <c r="J3" s="50"/>
      <c r="K3" s="50"/>
      <c r="L3" s="50"/>
      <c r="M3" s="50"/>
      <c r="N3" s="50"/>
      <c r="O3" s="50"/>
      <c r="P3" s="50"/>
      <c r="Q3" s="50"/>
      <c r="R3" s="50"/>
      <c r="S3" s="50"/>
      <c r="T3" s="50"/>
      <c r="U3" s="50"/>
      <c r="V3" s="50"/>
      <c r="W3" s="50"/>
    </row>
    <row r="4" spans="1:23" x14ac:dyDescent="0.3">
      <c r="A4" s="50"/>
      <c r="B4" s="50"/>
      <c r="C4" s="50"/>
      <c r="D4" s="50"/>
      <c r="E4" s="50"/>
      <c r="F4" s="50"/>
      <c r="G4" s="50"/>
      <c r="H4" s="50"/>
      <c r="I4" s="50"/>
      <c r="J4" s="50"/>
      <c r="K4" s="50"/>
      <c r="L4" s="50"/>
      <c r="M4" s="50"/>
      <c r="N4" s="50"/>
      <c r="O4" s="50"/>
      <c r="P4" s="50"/>
      <c r="Q4" s="50"/>
      <c r="R4" s="50"/>
      <c r="S4" s="50"/>
      <c r="T4" s="50"/>
      <c r="U4" s="50"/>
      <c r="V4" s="50"/>
      <c r="W4" s="50"/>
    </row>
    <row r="5" spans="1:23" x14ac:dyDescent="0.3">
      <c r="A5" s="50"/>
      <c r="B5" s="50"/>
      <c r="C5" s="50"/>
      <c r="D5" s="50"/>
      <c r="E5" s="50"/>
      <c r="F5" s="50"/>
      <c r="G5" s="50"/>
      <c r="H5" s="50"/>
      <c r="I5" s="50"/>
      <c r="J5" s="50"/>
      <c r="K5" s="50"/>
      <c r="L5" s="50"/>
      <c r="M5" s="50"/>
      <c r="N5" s="50"/>
      <c r="O5" s="50"/>
      <c r="P5" s="50"/>
      <c r="Q5" s="50"/>
      <c r="R5" s="50"/>
      <c r="S5" s="50"/>
      <c r="T5" s="50"/>
      <c r="U5" s="50"/>
      <c r="V5" s="50"/>
      <c r="W5" s="50"/>
    </row>
  </sheetData>
  <mergeCells count="1">
    <mergeCell ref="A1:W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Customer Names</vt:lpstr>
      <vt:lpstr>Medical Examinations</vt:lpstr>
      <vt:lpstr>Hospitalisation Details</vt:lpstr>
      <vt:lpstr>Sheet1</vt:lpstr>
      <vt:lpstr>Healthcare</vt:lpstr>
      <vt:lpstr>Manual pivot table</vt:lpstr>
      <vt:lpstr>Quick analysis calculation</vt:lpstr>
      <vt:lpstr>Quick analysis 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2026-09-10T09:52:14Z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j_finance_fileId_d4f27209207a">
    <vt:lpwstr>d4e94b96-4198-41f4-9ddf-e61506eb50e1</vt:lpwstr>
  </property>
</Properties>
</file>